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uliaihsan/Documents/#2. LEARNING and STUDYING/#2 DATA ANALYST/DA with excel /#Portofolio_Others/DQLAB/DRUG SUPPLY CHAIN/UNTUK MEDIUM/"/>
    </mc:Choice>
  </mc:AlternateContent>
  <xr:revisionPtr revIDLastSave="0" documentId="13_ncr:1_{CE50E735-7AB4-CF4F-838A-36F956DF7A8F}" xr6:coauthVersionLast="47" xr6:coauthVersionMax="47" xr10:uidLastSave="{00000000-0000-0000-0000-000000000000}"/>
  <bookViews>
    <workbookView xWindow="1260" yWindow="940" windowWidth="27540" windowHeight="15920" activeTab="7" xr2:uid="{7EBE4997-FB42-3D4B-95F4-FAF3D964A5DE}"/>
  </bookViews>
  <sheets>
    <sheet name="transactions" sheetId="5" r:id="rId1"/>
    <sheet name="suppliers" sheetId="4" r:id="rId2"/>
    <sheet name="items" sheetId="3" r:id="rId3"/>
    <sheet name="item_suppliers" sheetId="2" r:id="rId4"/>
    <sheet name="MERGING DATA" sheetId="10" r:id="rId5"/>
    <sheet name="SELL ONLY" sheetId="13" r:id="rId6"/>
    <sheet name="BUY ONLY" sheetId="14" r:id="rId7"/>
    <sheet name="DAPUR" sheetId="15" r:id="rId8"/>
    <sheet name="cek ricek DAPUR" sheetId="20" r:id="rId9"/>
  </sheets>
  <definedNames>
    <definedName name="_xlnm._FilterDatabase" localSheetId="6" hidden="1">'BUY ONLY'!$G$1:$G$183</definedName>
    <definedName name="_xlnm._FilterDatabase" localSheetId="5" hidden="1">'SELL ONLY'!$G$1:$G$4528</definedName>
    <definedName name="ExternalData_2" localSheetId="2" hidden="1">items!$A$1:$E$39</definedName>
  </definedNames>
  <calcPr calcId="191029"/>
  <pivotCaches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67" i="20"/>
  <c r="D417" i="20"/>
  <c r="E417" i="20"/>
  <c r="G417" i="20"/>
  <c r="H417" i="20"/>
  <c r="I417" i="20"/>
  <c r="J417" i="20"/>
  <c r="C417" i="20"/>
  <c r="L154" i="20"/>
  <c r="L172" i="20" s="1"/>
  <c r="F154" i="20"/>
  <c r="F172" i="20" s="1"/>
  <c r="R379" i="20"/>
  <c r="X37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9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8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L44" i="20" s="1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9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8" i="20"/>
  <c r="N8" i="5"/>
  <c r="N69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N40" i="15"/>
  <c r="S41" i="15"/>
  <c r="I42" i="15"/>
  <c r="I43" i="15"/>
  <c r="I44" i="15"/>
  <c r="I45" i="15"/>
  <c r="I46" i="15"/>
  <c r="I47" i="15"/>
  <c r="I49" i="15"/>
  <c r="I50" i="15"/>
  <c r="I51" i="15"/>
  <c r="I52" i="15"/>
  <c r="I54" i="15"/>
  <c r="I55" i="15"/>
  <c r="I56" i="15"/>
  <c r="I57" i="15"/>
  <c r="I58" i="15"/>
  <c r="I59" i="15"/>
  <c r="I60" i="15"/>
  <c r="I61" i="15"/>
  <c r="I63" i="15"/>
  <c r="I64" i="15"/>
  <c r="I65" i="15"/>
  <c r="I66" i="15"/>
  <c r="I68" i="15"/>
  <c r="I69" i="15"/>
  <c r="I70" i="15"/>
  <c r="I71" i="15"/>
  <c r="I72" i="15"/>
  <c r="I73" i="15"/>
  <c r="I74" i="15"/>
  <c r="I75" i="15"/>
  <c r="I77" i="15"/>
  <c r="I79" i="15"/>
  <c r="I80" i="15"/>
  <c r="I81" i="15"/>
  <c r="I82" i="15"/>
  <c r="I83" i="15"/>
  <c r="I84" i="15"/>
  <c r="I85" i="15"/>
  <c r="I87" i="15"/>
  <c r="I88" i="15"/>
  <c r="I89" i="15"/>
  <c r="I90" i="15"/>
  <c r="I91" i="15"/>
  <c r="I93" i="15"/>
  <c r="I94" i="15"/>
  <c r="I95" i="15"/>
  <c r="I96" i="15"/>
  <c r="I97" i="15"/>
  <c r="I98" i="15"/>
  <c r="I100" i="15"/>
  <c r="I101" i="15"/>
  <c r="I102" i="15"/>
  <c r="I103" i="15"/>
  <c r="I104" i="15"/>
  <c r="I105" i="15"/>
  <c r="I106" i="15"/>
  <c r="I108" i="15"/>
  <c r="I109" i="15"/>
  <c r="I110" i="15"/>
  <c r="I111" i="15"/>
  <c r="I113" i="15"/>
  <c r="I114" i="15"/>
  <c r="I115" i="15"/>
  <c r="I116" i="15"/>
  <c r="I41" i="15"/>
  <c r="D121" i="15"/>
  <c r="D122" i="15"/>
  <c r="D123" i="15"/>
  <c r="D124" i="15"/>
  <c r="D125" i="15"/>
  <c r="D127" i="15"/>
  <c r="D128" i="15"/>
  <c r="D129" i="15"/>
  <c r="D130" i="15"/>
  <c r="D131" i="15"/>
  <c r="D132" i="15"/>
  <c r="D133" i="15"/>
  <c r="D134" i="15"/>
  <c r="D135" i="15"/>
  <c r="D137" i="15"/>
  <c r="D138" i="15"/>
  <c r="D139" i="15"/>
  <c r="D140" i="15"/>
  <c r="D141" i="15"/>
  <c r="D142" i="15"/>
  <c r="D144" i="15"/>
  <c r="D145" i="15"/>
  <c r="D146" i="15"/>
  <c r="D147" i="15"/>
  <c r="D148" i="15"/>
  <c r="D149" i="15"/>
  <c r="D150" i="15"/>
  <c r="D151" i="15"/>
  <c r="D153" i="15"/>
  <c r="D154" i="15"/>
  <c r="D155" i="15"/>
  <c r="D156" i="15"/>
  <c r="D157" i="15"/>
  <c r="D158" i="15"/>
  <c r="D160" i="15"/>
  <c r="D161" i="15"/>
  <c r="D162" i="15"/>
  <c r="D163" i="15"/>
  <c r="D164" i="15"/>
  <c r="D165" i="15"/>
  <c r="D166" i="15"/>
  <c r="D167" i="15"/>
  <c r="D103" i="15"/>
  <c r="D105" i="15"/>
  <c r="D106" i="15"/>
  <c r="D107" i="15"/>
  <c r="D108" i="15"/>
  <c r="D109" i="15"/>
  <c r="D110" i="15"/>
  <c r="D111" i="15"/>
  <c r="D112" i="15"/>
  <c r="D113" i="15"/>
  <c r="D115" i="15"/>
  <c r="D116" i="15"/>
  <c r="D117" i="15"/>
  <c r="D118" i="15"/>
  <c r="D119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9" i="15"/>
  <c r="D90" i="15"/>
  <c r="D91" i="15"/>
  <c r="D92" i="15"/>
  <c r="D93" i="15"/>
  <c r="D94" i="15"/>
  <c r="D95" i="15"/>
  <c r="D97" i="15"/>
  <c r="D98" i="15"/>
  <c r="D99" i="15"/>
  <c r="D100" i="15"/>
  <c r="D101" i="15"/>
  <c r="D102" i="15"/>
  <c r="D40" i="15"/>
  <c r="I18" i="15"/>
  <c r="H18" i="15"/>
  <c r="R18" i="15"/>
  <c r="Q18" i="15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L183" i="14"/>
  <c r="K183" i="14"/>
  <c r="J183" i="14"/>
  <c r="I183" i="14"/>
  <c r="H183" i="14"/>
  <c r="L182" i="14"/>
  <c r="K182" i="14"/>
  <c r="J182" i="14"/>
  <c r="I182" i="14"/>
  <c r="H182" i="14"/>
  <c r="L181" i="14"/>
  <c r="K181" i="14"/>
  <c r="J181" i="14"/>
  <c r="I181" i="14"/>
  <c r="H181" i="14"/>
  <c r="L180" i="14"/>
  <c r="K180" i="14"/>
  <c r="J180" i="14"/>
  <c r="I180" i="14"/>
  <c r="H180" i="14"/>
  <c r="L179" i="14"/>
  <c r="K179" i="14"/>
  <c r="J179" i="14"/>
  <c r="I179" i="14"/>
  <c r="H179" i="14"/>
  <c r="L178" i="14"/>
  <c r="K178" i="14"/>
  <c r="J178" i="14"/>
  <c r="I178" i="14"/>
  <c r="H178" i="14"/>
  <c r="L177" i="14"/>
  <c r="K177" i="14"/>
  <c r="J177" i="14"/>
  <c r="I177" i="14"/>
  <c r="H177" i="14"/>
  <c r="L176" i="14"/>
  <c r="K176" i="14"/>
  <c r="J176" i="14"/>
  <c r="I176" i="14"/>
  <c r="H176" i="14"/>
  <c r="L175" i="14"/>
  <c r="K175" i="14"/>
  <c r="I175" i="14"/>
  <c r="H175" i="14"/>
  <c r="L174" i="14"/>
  <c r="K174" i="14"/>
  <c r="I174" i="14"/>
  <c r="H174" i="14"/>
  <c r="L173" i="14"/>
  <c r="K173" i="14"/>
  <c r="I173" i="14"/>
  <c r="H173" i="14"/>
  <c r="L172" i="14"/>
  <c r="K172" i="14"/>
  <c r="I172" i="14"/>
  <c r="H172" i="14"/>
  <c r="L171" i="14"/>
  <c r="K171" i="14"/>
  <c r="I171" i="14"/>
  <c r="H171" i="14"/>
  <c r="L170" i="14"/>
  <c r="K170" i="14"/>
  <c r="I170" i="14"/>
  <c r="H170" i="14"/>
  <c r="L169" i="14"/>
  <c r="K169" i="14"/>
  <c r="I169" i="14"/>
  <c r="H169" i="14"/>
  <c r="L168" i="14"/>
  <c r="K168" i="14"/>
  <c r="I168" i="14"/>
  <c r="H168" i="14"/>
  <c r="L167" i="14"/>
  <c r="K167" i="14"/>
  <c r="I167" i="14"/>
  <c r="H167" i="14"/>
  <c r="L166" i="14"/>
  <c r="K166" i="14"/>
  <c r="I166" i="14"/>
  <c r="H166" i="14"/>
  <c r="L165" i="14"/>
  <c r="K165" i="14"/>
  <c r="I165" i="14"/>
  <c r="H165" i="14"/>
  <c r="L164" i="14"/>
  <c r="K164" i="14"/>
  <c r="I164" i="14"/>
  <c r="H164" i="14"/>
  <c r="L163" i="14"/>
  <c r="K163" i="14"/>
  <c r="I163" i="14"/>
  <c r="H163" i="14"/>
  <c r="L162" i="14"/>
  <c r="K162" i="14"/>
  <c r="I162" i="14"/>
  <c r="H162" i="14"/>
  <c r="L161" i="14"/>
  <c r="K161" i="14"/>
  <c r="I161" i="14"/>
  <c r="H161" i="14"/>
  <c r="L160" i="14"/>
  <c r="K160" i="14"/>
  <c r="I160" i="14"/>
  <c r="H160" i="14"/>
  <c r="L159" i="14"/>
  <c r="K159" i="14"/>
  <c r="I159" i="14"/>
  <c r="H159" i="14"/>
  <c r="L158" i="14"/>
  <c r="K158" i="14"/>
  <c r="I158" i="14"/>
  <c r="H158" i="14"/>
  <c r="L157" i="14"/>
  <c r="K157" i="14"/>
  <c r="I157" i="14"/>
  <c r="H157" i="14"/>
  <c r="L156" i="14"/>
  <c r="K156" i="14"/>
  <c r="I156" i="14"/>
  <c r="H156" i="14"/>
  <c r="L155" i="14"/>
  <c r="K155" i="14"/>
  <c r="I155" i="14"/>
  <c r="H155" i="14"/>
  <c r="L154" i="14"/>
  <c r="K154" i="14"/>
  <c r="I154" i="14"/>
  <c r="H154" i="14"/>
  <c r="L153" i="14"/>
  <c r="K153" i="14"/>
  <c r="I153" i="14"/>
  <c r="H153" i="14"/>
  <c r="L152" i="14"/>
  <c r="K152" i="14"/>
  <c r="I152" i="14"/>
  <c r="H152" i="14"/>
  <c r="L151" i="14"/>
  <c r="K151" i="14"/>
  <c r="I151" i="14"/>
  <c r="H151" i="14"/>
  <c r="L150" i="14"/>
  <c r="K150" i="14"/>
  <c r="J150" i="14"/>
  <c r="I150" i="14"/>
  <c r="H150" i="14"/>
  <c r="L149" i="14"/>
  <c r="K149" i="14"/>
  <c r="J149" i="14"/>
  <c r="I149" i="14"/>
  <c r="H149" i="14"/>
  <c r="L148" i="14"/>
  <c r="K148" i="14"/>
  <c r="J148" i="14"/>
  <c r="I148" i="14"/>
  <c r="H148" i="14"/>
  <c r="L147" i="14"/>
  <c r="K147" i="14"/>
  <c r="J147" i="14"/>
  <c r="I147" i="14"/>
  <c r="H147" i="14"/>
  <c r="L146" i="14"/>
  <c r="K146" i="14"/>
  <c r="J146" i="14"/>
  <c r="I146" i="14"/>
  <c r="H146" i="14"/>
  <c r="L145" i="14"/>
  <c r="K145" i="14"/>
  <c r="J145" i="14"/>
  <c r="I145" i="14"/>
  <c r="H145" i="14"/>
  <c r="L144" i="14"/>
  <c r="K144" i="14"/>
  <c r="J144" i="14"/>
  <c r="I144" i="14"/>
  <c r="H144" i="14"/>
  <c r="L143" i="14"/>
  <c r="K143" i="14"/>
  <c r="J143" i="14"/>
  <c r="I143" i="14"/>
  <c r="H143" i="14"/>
  <c r="L142" i="14"/>
  <c r="K142" i="14"/>
  <c r="J142" i="14"/>
  <c r="I142" i="14"/>
  <c r="H142" i="14"/>
  <c r="L141" i="14"/>
  <c r="K141" i="14"/>
  <c r="J141" i="14"/>
  <c r="I141" i="14"/>
  <c r="H141" i="14"/>
  <c r="L140" i="14"/>
  <c r="K140" i="14"/>
  <c r="J140" i="14"/>
  <c r="I140" i="14"/>
  <c r="H140" i="14"/>
  <c r="L139" i="14"/>
  <c r="K139" i="14"/>
  <c r="J139" i="14"/>
  <c r="I139" i="14"/>
  <c r="H139" i="14"/>
  <c r="L138" i="14"/>
  <c r="K138" i="14"/>
  <c r="J138" i="14"/>
  <c r="I138" i="14"/>
  <c r="H138" i="14"/>
  <c r="L137" i="14"/>
  <c r="K137" i="14"/>
  <c r="J137" i="14"/>
  <c r="I137" i="14"/>
  <c r="H137" i="14"/>
  <c r="L136" i="14"/>
  <c r="K136" i="14"/>
  <c r="J136" i="14"/>
  <c r="I136" i="14"/>
  <c r="H136" i="14"/>
  <c r="L135" i="14"/>
  <c r="K135" i="14"/>
  <c r="J135" i="14"/>
  <c r="I135" i="14"/>
  <c r="H135" i="14"/>
  <c r="L134" i="14"/>
  <c r="K134" i="14"/>
  <c r="J134" i="14"/>
  <c r="I134" i="14"/>
  <c r="H134" i="14"/>
  <c r="L133" i="14"/>
  <c r="K133" i="14"/>
  <c r="J133" i="14"/>
  <c r="I133" i="14"/>
  <c r="H133" i="14"/>
  <c r="L132" i="14"/>
  <c r="K132" i="14"/>
  <c r="J132" i="14"/>
  <c r="I132" i="14"/>
  <c r="H132" i="14"/>
  <c r="L131" i="14"/>
  <c r="K131" i="14"/>
  <c r="J131" i="14"/>
  <c r="I131" i="14"/>
  <c r="H131" i="14"/>
  <c r="L130" i="14"/>
  <c r="K130" i="14"/>
  <c r="J130" i="14"/>
  <c r="I130" i="14"/>
  <c r="H130" i="14"/>
  <c r="L129" i="14"/>
  <c r="K129" i="14"/>
  <c r="J129" i="14"/>
  <c r="I129" i="14"/>
  <c r="H129" i="14"/>
  <c r="L128" i="14"/>
  <c r="K128" i="14"/>
  <c r="J128" i="14"/>
  <c r="I128" i="14"/>
  <c r="H128" i="14"/>
  <c r="L127" i="14"/>
  <c r="K127" i="14"/>
  <c r="J127" i="14"/>
  <c r="I127" i="14"/>
  <c r="H127" i="14"/>
  <c r="L126" i="14"/>
  <c r="K126" i="14"/>
  <c r="J126" i="14"/>
  <c r="I126" i="14"/>
  <c r="H126" i="14"/>
  <c r="L125" i="14"/>
  <c r="K125" i="14"/>
  <c r="J125" i="14"/>
  <c r="I125" i="14"/>
  <c r="H125" i="14"/>
  <c r="L124" i="14"/>
  <c r="K124" i="14"/>
  <c r="J124" i="14"/>
  <c r="I124" i="14"/>
  <c r="H124" i="14"/>
  <c r="L123" i="14"/>
  <c r="K123" i="14"/>
  <c r="J123" i="14"/>
  <c r="I123" i="14"/>
  <c r="H123" i="14"/>
  <c r="L122" i="14"/>
  <c r="K122" i="14"/>
  <c r="J122" i="14"/>
  <c r="I122" i="14"/>
  <c r="H122" i="14"/>
  <c r="L121" i="14"/>
  <c r="K121" i="14"/>
  <c r="J121" i="14"/>
  <c r="I121" i="14"/>
  <c r="H121" i="14"/>
  <c r="L120" i="14"/>
  <c r="K120" i="14"/>
  <c r="J120" i="14"/>
  <c r="I120" i="14"/>
  <c r="H120" i="14"/>
  <c r="L119" i="14"/>
  <c r="K119" i="14"/>
  <c r="J119" i="14"/>
  <c r="I119" i="14"/>
  <c r="H119" i="14"/>
  <c r="L118" i="14"/>
  <c r="K118" i="14"/>
  <c r="J118" i="14"/>
  <c r="I118" i="14"/>
  <c r="H118" i="14"/>
  <c r="L117" i="14"/>
  <c r="K117" i="14"/>
  <c r="J117" i="14"/>
  <c r="I117" i="14"/>
  <c r="H117" i="14"/>
  <c r="L116" i="14"/>
  <c r="K116" i="14"/>
  <c r="J116" i="14"/>
  <c r="I116" i="14"/>
  <c r="H116" i="14"/>
  <c r="L115" i="14"/>
  <c r="K115" i="14"/>
  <c r="J115" i="14"/>
  <c r="I115" i="14"/>
  <c r="H115" i="14"/>
  <c r="L114" i="14"/>
  <c r="K114" i="14"/>
  <c r="J114" i="14"/>
  <c r="I114" i="14"/>
  <c r="H114" i="14"/>
  <c r="L113" i="14"/>
  <c r="K113" i="14"/>
  <c r="J113" i="14"/>
  <c r="I113" i="14"/>
  <c r="H113" i="14"/>
  <c r="L112" i="14"/>
  <c r="K112" i="14"/>
  <c r="J112" i="14"/>
  <c r="I112" i="14"/>
  <c r="H112" i="14"/>
  <c r="L111" i="14"/>
  <c r="K111" i="14"/>
  <c r="J111" i="14"/>
  <c r="I111" i="14"/>
  <c r="H111" i="14"/>
  <c r="L110" i="14"/>
  <c r="K110" i="14"/>
  <c r="J110" i="14"/>
  <c r="I110" i="14"/>
  <c r="H110" i="14"/>
  <c r="L109" i="14"/>
  <c r="K109" i="14"/>
  <c r="J109" i="14"/>
  <c r="I109" i="14"/>
  <c r="H109" i="14"/>
  <c r="L108" i="14"/>
  <c r="K108" i="14"/>
  <c r="J108" i="14"/>
  <c r="I108" i="14"/>
  <c r="H108" i="14"/>
  <c r="L107" i="14"/>
  <c r="K107" i="14"/>
  <c r="J107" i="14"/>
  <c r="I107" i="14"/>
  <c r="H107" i="14"/>
  <c r="L106" i="14"/>
  <c r="K106" i="14"/>
  <c r="J106" i="14"/>
  <c r="I106" i="14"/>
  <c r="H106" i="14"/>
  <c r="L105" i="14"/>
  <c r="K105" i="14"/>
  <c r="J105" i="14"/>
  <c r="I105" i="14"/>
  <c r="H105" i="14"/>
  <c r="L104" i="14"/>
  <c r="K104" i="14"/>
  <c r="J104" i="14"/>
  <c r="I104" i="14"/>
  <c r="H104" i="14"/>
  <c r="L103" i="14"/>
  <c r="K103" i="14"/>
  <c r="J103" i="14"/>
  <c r="I103" i="14"/>
  <c r="H103" i="14"/>
  <c r="L102" i="14"/>
  <c r="K102" i="14"/>
  <c r="J102" i="14"/>
  <c r="I102" i="14"/>
  <c r="H102" i="14"/>
  <c r="L101" i="14"/>
  <c r="K101" i="14"/>
  <c r="J101" i="14"/>
  <c r="I101" i="14"/>
  <c r="H101" i="14"/>
  <c r="L100" i="14"/>
  <c r="K100" i="14"/>
  <c r="J100" i="14"/>
  <c r="I100" i="14"/>
  <c r="H100" i="14"/>
  <c r="L99" i="14"/>
  <c r="K99" i="14"/>
  <c r="J99" i="14"/>
  <c r="I99" i="14"/>
  <c r="H99" i="14"/>
  <c r="L98" i="14"/>
  <c r="K98" i="14"/>
  <c r="J98" i="14"/>
  <c r="I98" i="14"/>
  <c r="H98" i="14"/>
  <c r="L97" i="14"/>
  <c r="K97" i="14"/>
  <c r="J97" i="14"/>
  <c r="I97" i="14"/>
  <c r="H97" i="14"/>
  <c r="L96" i="14"/>
  <c r="K96" i="14"/>
  <c r="J96" i="14"/>
  <c r="I96" i="14"/>
  <c r="H96" i="14"/>
  <c r="L95" i="14"/>
  <c r="K95" i="14"/>
  <c r="J95" i="14"/>
  <c r="I95" i="14"/>
  <c r="H95" i="14"/>
  <c r="L94" i="14"/>
  <c r="K94" i="14"/>
  <c r="J94" i="14"/>
  <c r="I94" i="14"/>
  <c r="H94" i="14"/>
  <c r="L93" i="14"/>
  <c r="K93" i="14"/>
  <c r="J93" i="14"/>
  <c r="I93" i="14"/>
  <c r="H93" i="14"/>
  <c r="L92" i="14"/>
  <c r="K92" i="14"/>
  <c r="J92" i="14"/>
  <c r="I92" i="14"/>
  <c r="H92" i="14"/>
  <c r="L91" i="14"/>
  <c r="K91" i="14"/>
  <c r="J91" i="14"/>
  <c r="I91" i="14"/>
  <c r="H91" i="14"/>
  <c r="L90" i="14"/>
  <c r="K90" i="14"/>
  <c r="J90" i="14"/>
  <c r="I90" i="14"/>
  <c r="H90" i="14"/>
  <c r="L89" i="14"/>
  <c r="K89" i="14"/>
  <c r="J89" i="14"/>
  <c r="I89" i="14"/>
  <c r="H89" i="14"/>
  <c r="L88" i="14"/>
  <c r="K88" i="14"/>
  <c r="J88" i="14"/>
  <c r="I88" i="14"/>
  <c r="H88" i="14"/>
  <c r="L87" i="14"/>
  <c r="K87" i="14"/>
  <c r="J87" i="14"/>
  <c r="I87" i="14"/>
  <c r="H87" i="14"/>
  <c r="L86" i="14"/>
  <c r="K86" i="14"/>
  <c r="J86" i="14"/>
  <c r="I86" i="14"/>
  <c r="H86" i="14"/>
  <c r="L85" i="14"/>
  <c r="K85" i="14"/>
  <c r="J85" i="14"/>
  <c r="I85" i="14"/>
  <c r="H85" i="14"/>
  <c r="L84" i="14"/>
  <c r="K84" i="14"/>
  <c r="J84" i="14"/>
  <c r="I84" i="14"/>
  <c r="H84" i="14"/>
  <c r="L83" i="14"/>
  <c r="K83" i="14"/>
  <c r="J83" i="14"/>
  <c r="I83" i="14"/>
  <c r="H83" i="14"/>
  <c r="L82" i="14"/>
  <c r="K82" i="14"/>
  <c r="J82" i="14"/>
  <c r="I82" i="14"/>
  <c r="H82" i="14"/>
  <c r="L81" i="14"/>
  <c r="K81" i="14"/>
  <c r="J81" i="14"/>
  <c r="I81" i="14"/>
  <c r="H81" i="14"/>
  <c r="L80" i="14"/>
  <c r="K80" i="14"/>
  <c r="J80" i="14"/>
  <c r="I80" i="14"/>
  <c r="H80" i="14"/>
  <c r="L79" i="14"/>
  <c r="K79" i="14"/>
  <c r="J79" i="14"/>
  <c r="I79" i="14"/>
  <c r="H79" i="14"/>
  <c r="L78" i="14"/>
  <c r="K78" i="14"/>
  <c r="J78" i="14"/>
  <c r="I78" i="14"/>
  <c r="H78" i="14"/>
  <c r="L77" i="14"/>
  <c r="K77" i="14"/>
  <c r="J77" i="14"/>
  <c r="I77" i="14"/>
  <c r="H77" i="14"/>
  <c r="L76" i="14"/>
  <c r="K76" i="14"/>
  <c r="J76" i="14"/>
  <c r="I76" i="14"/>
  <c r="H76" i="14"/>
  <c r="L75" i="14"/>
  <c r="K75" i="14"/>
  <c r="J75" i="14"/>
  <c r="I75" i="14"/>
  <c r="H75" i="14"/>
  <c r="L74" i="14"/>
  <c r="K74" i="14"/>
  <c r="J74" i="14"/>
  <c r="I74" i="14"/>
  <c r="H74" i="14"/>
  <c r="L73" i="14"/>
  <c r="K73" i="14"/>
  <c r="J73" i="14"/>
  <c r="I73" i="14"/>
  <c r="H73" i="14"/>
  <c r="L72" i="14"/>
  <c r="K72" i="14"/>
  <c r="J72" i="14"/>
  <c r="I72" i="14"/>
  <c r="H72" i="14"/>
  <c r="L71" i="14"/>
  <c r="K71" i="14"/>
  <c r="J71" i="14"/>
  <c r="I71" i="14"/>
  <c r="H71" i="14"/>
  <c r="L70" i="14"/>
  <c r="K70" i="14"/>
  <c r="J70" i="14"/>
  <c r="I70" i="14"/>
  <c r="H70" i="14"/>
  <c r="L69" i="14"/>
  <c r="K69" i="14"/>
  <c r="J69" i="14"/>
  <c r="I69" i="14"/>
  <c r="H69" i="14"/>
  <c r="L68" i="14"/>
  <c r="K68" i="14"/>
  <c r="J68" i="14"/>
  <c r="I68" i="14"/>
  <c r="H68" i="14"/>
  <c r="L67" i="14"/>
  <c r="K67" i="14"/>
  <c r="J67" i="14"/>
  <c r="I67" i="14"/>
  <c r="H67" i="14"/>
  <c r="L66" i="14"/>
  <c r="K66" i="14"/>
  <c r="J66" i="14"/>
  <c r="I66" i="14"/>
  <c r="H66" i="14"/>
  <c r="L65" i="14"/>
  <c r="K65" i="14"/>
  <c r="J65" i="14"/>
  <c r="I65" i="14"/>
  <c r="H65" i="14"/>
  <c r="L64" i="14"/>
  <c r="K64" i="14"/>
  <c r="J64" i="14"/>
  <c r="I64" i="14"/>
  <c r="H64" i="14"/>
  <c r="L63" i="14"/>
  <c r="K63" i="14"/>
  <c r="J63" i="14"/>
  <c r="I63" i="14"/>
  <c r="H63" i="14"/>
  <c r="L62" i="14"/>
  <c r="K62" i="14"/>
  <c r="J62" i="14"/>
  <c r="I62" i="14"/>
  <c r="H62" i="14"/>
  <c r="L61" i="14"/>
  <c r="K61" i="14"/>
  <c r="J61" i="14"/>
  <c r="I61" i="14"/>
  <c r="H61" i="14"/>
  <c r="L60" i="14"/>
  <c r="K60" i="14"/>
  <c r="J60" i="14"/>
  <c r="I60" i="14"/>
  <c r="H60" i="14"/>
  <c r="L59" i="14"/>
  <c r="K59" i="14"/>
  <c r="J59" i="14"/>
  <c r="I59" i="14"/>
  <c r="H59" i="14"/>
  <c r="L58" i="14"/>
  <c r="K58" i="14"/>
  <c r="J58" i="14"/>
  <c r="I58" i="14"/>
  <c r="H58" i="14"/>
  <c r="L57" i="14"/>
  <c r="K57" i="14"/>
  <c r="J57" i="14"/>
  <c r="I57" i="14"/>
  <c r="H57" i="14"/>
  <c r="L56" i="14"/>
  <c r="K56" i="14"/>
  <c r="J56" i="14"/>
  <c r="I56" i="14"/>
  <c r="H56" i="14"/>
  <c r="L55" i="14"/>
  <c r="K55" i="14"/>
  <c r="J55" i="14"/>
  <c r="I55" i="14"/>
  <c r="H55" i="14"/>
  <c r="L54" i="14"/>
  <c r="K54" i="14"/>
  <c r="J54" i="14"/>
  <c r="I54" i="14"/>
  <c r="H54" i="14"/>
  <c r="L53" i="14"/>
  <c r="K53" i="14"/>
  <c r="J53" i="14"/>
  <c r="I53" i="14"/>
  <c r="H53" i="14"/>
  <c r="L52" i="14"/>
  <c r="K52" i="14"/>
  <c r="J52" i="14"/>
  <c r="I52" i="14"/>
  <c r="H52" i="14"/>
  <c r="L51" i="14"/>
  <c r="K51" i="14"/>
  <c r="J51" i="14"/>
  <c r="I51" i="14"/>
  <c r="H51" i="14"/>
  <c r="L50" i="14"/>
  <c r="K50" i="14"/>
  <c r="J50" i="14"/>
  <c r="I50" i="14"/>
  <c r="H50" i="14"/>
  <c r="L49" i="14"/>
  <c r="K49" i="14"/>
  <c r="J49" i="14"/>
  <c r="I49" i="14"/>
  <c r="H49" i="14"/>
  <c r="L48" i="14"/>
  <c r="K48" i="14"/>
  <c r="J48" i="14"/>
  <c r="I48" i="14"/>
  <c r="H48" i="14"/>
  <c r="L47" i="14"/>
  <c r="K47" i="14"/>
  <c r="J47" i="14"/>
  <c r="I47" i="14"/>
  <c r="H47" i="14"/>
  <c r="L46" i="14"/>
  <c r="K46" i="14"/>
  <c r="J46" i="14"/>
  <c r="I46" i="14"/>
  <c r="H46" i="14"/>
  <c r="L45" i="14"/>
  <c r="K45" i="14"/>
  <c r="J45" i="14"/>
  <c r="I45" i="14"/>
  <c r="H45" i="14"/>
  <c r="L44" i="14"/>
  <c r="K44" i="14"/>
  <c r="J44" i="14"/>
  <c r="I44" i="14"/>
  <c r="H44" i="14"/>
  <c r="L43" i="14"/>
  <c r="K43" i="14"/>
  <c r="J43" i="14"/>
  <c r="I43" i="14"/>
  <c r="H43" i="14"/>
  <c r="L42" i="14"/>
  <c r="K42" i="14"/>
  <c r="J42" i="14"/>
  <c r="I42" i="14"/>
  <c r="H42" i="14"/>
  <c r="L41" i="14"/>
  <c r="K41" i="14"/>
  <c r="J41" i="14"/>
  <c r="I41" i="14"/>
  <c r="H41" i="14"/>
  <c r="L40" i="14"/>
  <c r="K40" i="14"/>
  <c r="J40" i="14"/>
  <c r="I40" i="14"/>
  <c r="H40" i="14"/>
  <c r="L39" i="14"/>
  <c r="K39" i="14"/>
  <c r="J39" i="14"/>
  <c r="I39" i="14"/>
  <c r="H39" i="14"/>
  <c r="L38" i="14"/>
  <c r="K38" i="14"/>
  <c r="J38" i="14"/>
  <c r="I38" i="14"/>
  <c r="H38" i="14"/>
  <c r="L37" i="14"/>
  <c r="K37" i="14"/>
  <c r="J37" i="14"/>
  <c r="I37" i="14"/>
  <c r="H37" i="14"/>
  <c r="L36" i="14"/>
  <c r="K36" i="14"/>
  <c r="J36" i="14"/>
  <c r="I36" i="14"/>
  <c r="H36" i="14"/>
  <c r="L35" i="14"/>
  <c r="K35" i="14"/>
  <c r="J35" i="14"/>
  <c r="I35" i="14"/>
  <c r="H35" i="14"/>
  <c r="L34" i="14"/>
  <c r="K34" i="14"/>
  <c r="J34" i="14"/>
  <c r="I34" i="14"/>
  <c r="H34" i="14"/>
  <c r="L33" i="14"/>
  <c r="K33" i="14"/>
  <c r="J33" i="14"/>
  <c r="I33" i="14"/>
  <c r="H33" i="14"/>
  <c r="L32" i="14"/>
  <c r="K32" i="14"/>
  <c r="J32" i="14"/>
  <c r="I32" i="14"/>
  <c r="H32" i="14"/>
  <c r="L31" i="14"/>
  <c r="K31" i="14"/>
  <c r="J31" i="14"/>
  <c r="I31" i="14"/>
  <c r="H31" i="14"/>
  <c r="L30" i="14"/>
  <c r="K30" i="14"/>
  <c r="J30" i="14"/>
  <c r="I30" i="14"/>
  <c r="H30" i="14"/>
  <c r="L29" i="14"/>
  <c r="K29" i="14"/>
  <c r="J29" i="14"/>
  <c r="I29" i="14"/>
  <c r="H29" i="14"/>
  <c r="L28" i="14"/>
  <c r="K28" i="14"/>
  <c r="J28" i="14"/>
  <c r="I28" i="14"/>
  <c r="H28" i="14"/>
  <c r="L27" i="14"/>
  <c r="K27" i="14"/>
  <c r="J27" i="14"/>
  <c r="I27" i="14"/>
  <c r="H27" i="14"/>
  <c r="L26" i="14"/>
  <c r="K26" i="14"/>
  <c r="J26" i="14"/>
  <c r="I26" i="14"/>
  <c r="H26" i="14"/>
  <c r="L25" i="14"/>
  <c r="K25" i="14"/>
  <c r="J25" i="14"/>
  <c r="I25" i="14"/>
  <c r="H25" i="14"/>
  <c r="L24" i="14"/>
  <c r="K24" i="14"/>
  <c r="J24" i="14"/>
  <c r="I24" i="14"/>
  <c r="H24" i="14"/>
  <c r="L23" i="14"/>
  <c r="K23" i="14"/>
  <c r="J23" i="14"/>
  <c r="I23" i="14"/>
  <c r="H23" i="14"/>
  <c r="L22" i="14"/>
  <c r="K22" i="14"/>
  <c r="J22" i="14"/>
  <c r="I22" i="14"/>
  <c r="H22" i="14"/>
  <c r="L21" i="14"/>
  <c r="K21" i="14"/>
  <c r="J21" i="14"/>
  <c r="I21" i="14"/>
  <c r="H21" i="14"/>
  <c r="L20" i="14"/>
  <c r="K20" i="14"/>
  <c r="J20" i="14"/>
  <c r="I20" i="14"/>
  <c r="H20" i="14"/>
  <c r="L19" i="14"/>
  <c r="K19" i="14"/>
  <c r="J19" i="14"/>
  <c r="I19" i="14"/>
  <c r="H19" i="14"/>
  <c r="L18" i="14"/>
  <c r="K18" i="14"/>
  <c r="J18" i="14"/>
  <c r="I18" i="14"/>
  <c r="H18" i="14"/>
  <c r="L17" i="14"/>
  <c r="K17" i="14"/>
  <c r="J17" i="14"/>
  <c r="I17" i="14"/>
  <c r="H17" i="14"/>
  <c r="L16" i="14"/>
  <c r="K16" i="14"/>
  <c r="J16" i="14"/>
  <c r="I16" i="14"/>
  <c r="H16" i="14"/>
  <c r="L15" i="14"/>
  <c r="K15" i="14"/>
  <c r="J15" i="14"/>
  <c r="I15" i="14"/>
  <c r="H15" i="14"/>
  <c r="L14" i="14"/>
  <c r="K14" i="14"/>
  <c r="J14" i="14"/>
  <c r="I14" i="14"/>
  <c r="H14" i="14"/>
  <c r="L13" i="14"/>
  <c r="K13" i="14"/>
  <c r="J13" i="14"/>
  <c r="I13" i="14"/>
  <c r="H13" i="14"/>
  <c r="L12" i="14"/>
  <c r="K12" i="14"/>
  <c r="J12" i="14"/>
  <c r="I12" i="14"/>
  <c r="H12" i="14"/>
  <c r="L11" i="14"/>
  <c r="K11" i="14"/>
  <c r="J11" i="14"/>
  <c r="I11" i="14"/>
  <c r="H11" i="14"/>
  <c r="L10" i="14"/>
  <c r="K10" i="14"/>
  <c r="J10" i="14"/>
  <c r="I10" i="14"/>
  <c r="H10" i="14"/>
  <c r="L9" i="14"/>
  <c r="K9" i="14"/>
  <c r="J9" i="14"/>
  <c r="I9" i="14"/>
  <c r="H9" i="14"/>
  <c r="L8" i="14"/>
  <c r="K8" i="14"/>
  <c r="J8" i="14"/>
  <c r="I8" i="14"/>
  <c r="H8" i="14"/>
  <c r="L7" i="14"/>
  <c r="K7" i="14"/>
  <c r="J7" i="14"/>
  <c r="I7" i="14"/>
  <c r="H7" i="14"/>
  <c r="L6" i="14"/>
  <c r="K6" i="14"/>
  <c r="J6" i="14"/>
  <c r="I6" i="14"/>
  <c r="H6" i="14"/>
  <c r="L5" i="14"/>
  <c r="K5" i="14"/>
  <c r="J5" i="14"/>
  <c r="I5" i="14"/>
  <c r="H5" i="14"/>
  <c r="L4" i="14"/>
  <c r="K4" i="14"/>
  <c r="J4" i="14"/>
  <c r="I4" i="14"/>
  <c r="H4" i="14"/>
  <c r="L3" i="14"/>
  <c r="K3" i="14"/>
  <c r="J3" i="14"/>
  <c r="I3" i="14"/>
  <c r="H3" i="14"/>
  <c r="L2" i="14"/>
  <c r="K2" i="14"/>
  <c r="J2" i="14"/>
  <c r="I2" i="14"/>
  <c r="H2" i="14"/>
  <c r="L4525" i="13"/>
  <c r="K4525" i="13"/>
  <c r="J4525" i="13"/>
  <c r="I4525" i="13"/>
  <c r="H4525" i="13"/>
  <c r="L4524" i="13"/>
  <c r="K4524" i="13"/>
  <c r="J4524" i="13"/>
  <c r="I4524" i="13"/>
  <c r="H4524" i="13"/>
  <c r="L4523" i="13"/>
  <c r="K4523" i="13"/>
  <c r="J4523" i="13"/>
  <c r="I4523" i="13"/>
  <c r="H4523" i="13"/>
  <c r="L4522" i="13"/>
  <c r="K4522" i="13"/>
  <c r="J4522" i="13"/>
  <c r="I4522" i="13"/>
  <c r="H4522" i="13"/>
  <c r="L4521" i="13"/>
  <c r="K4521" i="13"/>
  <c r="J4521" i="13"/>
  <c r="I4521" i="13"/>
  <c r="H4521" i="13"/>
  <c r="L4520" i="13"/>
  <c r="K4520" i="13"/>
  <c r="J4520" i="13"/>
  <c r="I4520" i="13"/>
  <c r="H4520" i="13"/>
  <c r="L4519" i="13"/>
  <c r="K4519" i="13"/>
  <c r="J4519" i="13"/>
  <c r="I4519" i="13"/>
  <c r="H4519" i="13"/>
  <c r="L4518" i="13"/>
  <c r="K4518" i="13"/>
  <c r="J4518" i="13"/>
  <c r="I4518" i="13"/>
  <c r="H4518" i="13"/>
  <c r="L4517" i="13"/>
  <c r="K4517" i="13"/>
  <c r="J4517" i="13"/>
  <c r="I4517" i="13"/>
  <c r="H4517" i="13"/>
  <c r="L4516" i="13"/>
  <c r="K4516" i="13"/>
  <c r="J4516" i="13"/>
  <c r="I4516" i="13"/>
  <c r="H4516" i="13"/>
  <c r="L4515" i="13"/>
  <c r="K4515" i="13"/>
  <c r="J4515" i="13"/>
  <c r="I4515" i="13"/>
  <c r="H4515" i="13"/>
  <c r="L4514" i="13"/>
  <c r="K4514" i="13"/>
  <c r="J4514" i="13"/>
  <c r="I4514" i="13"/>
  <c r="H4514" i="13"/>
  <c r="L4513" i="13"/>
  <c r="K4513" i="13"/>
  <c r="J4513" i="13"/>
  <c r="I4513" i="13"/>
  <c r="H4513" i="13"/>
  <c r="L4512" i="13"/>
  <c r="K4512" i="13"/>
  <c r="J4512" i="13"/>
  <c r="I4512" i="13"/>
  <c r="H4512" i="13"/>
  <c r="L4511" i="13"/>
  <c r="K4511" i="13"/>
  <c r="J4511" i="13"/>
  <c r="I4511" i="13"/>
  <c r="H4511" i="13"/>
  <c r="L4510" i="13"/>
  <c r="K4510" i="13"/>
  <c r="J4510" i="13"/>
  <c r="I4510" i="13"/>
  <c r="H4510" i="13"/>
  <c r="L4509" i="13"/>
  <c r="K4509" i="13"/>
  <c r="J4509" i="13"/>
  <c r="I4509" i="13"/>
  <c r="H4509" i="13"/>
  <c r="L4508" i="13"/>
  <c r="K4508" i="13"/>
  <c r="J4508" i="13"/>
  <c r="I4508" i="13"/>
  <c r="H4508" i="13"/>
  <c r="L4507" i="13"/>
  <c r="K4507" i="13"/>
  <c r="J4507" i="13"/>
  <c r="I4507" i="13"/>
  <c r="H4507" i="13"/>
  <c r="L4506" i="13"/>
  <c r="K4506" i="13"/>
  <c r="J4506" i="13"/>
  <c r="I4506" i="13"/>
  <c r="H4506" i="13"/>
  <c r="L4505" i="13"/>
  <c r="K4505" i="13"/>
  <c r="J4505" i="13"/>
  <c r="I4505" i="13"/>
  <c r="H4505" i="13"/>
  <c r="L4504" i="13"/>
  <c r="K4504" i="13"/>
  <c r="J4504" i="13"/>
  <c r="I4504" i="13"/>
  <c r="H4504" i="13"/>
  <c r="L4503" i="13"/>
  <c r="K4503" i="13"/>
  <c r="J4503" i="13"/>
  <c r="I4503" i="13"/>
  <c r="H4503" i="13"/>
  <c r="L4502" i="13"/>
  <c r="K4502" i="13"/>
  <c r="J4502" i="13"/>
  <c r="I4502" i="13"/>
  <c r="H4502" i="13"/>
  <c r="L4501" i="13"/>
  <c r="K4501" i="13"/>
  <c r="J4501" i="13"/>
  <c r="I4501" i="13"/>
  <c r="H4501" i="13"/>
  <c r="L4500" i="13"/>
  <c r="K4500" i="13"/>
  <c r="J4500" i="13"/>
  <c r="I4500" i="13"/>
  <c r="H4500" i="13"/>
  <c r="L4499" i="13"/>
  <c r="K4499" i="13"/>
  <c r="J4499" i="13"/>
  <c r="I4499" i="13"/>
  <c r="H4499" i="13"/>
  <c r="L4498" i="13"/>
  <c r="K4498" i="13"/>
  <c r="J4498" i="13"/>
  <c r="I4498" i="13"/>
  <c r="H4498" i="13"/>
  <c r="L4497" i="13"/>
  <c r="K4497" i="13"/>
  <c r="J4497" i="13"/>
  <c r="I4497" i="13"/>
  <c r="H4497" i="13"/>
  <c r="L4496" i="13"/>
  <c r="K4496" i="13"/>
  <c r="J4496" i="13"/>
  <c r="I4496" i="13"/>
  <c r="H4496" i="13"/>
  <c r="L4495" i="13"/>
  <c r="K4495" i="13"/>
  <c r="J4495" i="13"/>
  <c r="I4495" i="13"/>
  <c r="H4495" i="13"/>
  <c r="L4494" i="13"/>
  <c r="K4494" i="13"/>
  <c r="J4494" i="13"/>
  <c r="I4494" i="13"/>
  <c r="H4494" i="13"/>
  <c r="L4493" i="13"/>
  <c r="K4493" i="13"/>
  <c r="J4493" i="13"/>
  <c r="I4493" i="13"/>
  <c r="H4493" i="13"/>
  <c r="L4492" i="13"/>
  <c r="K4492" i="13"/>
  <c r="J4492" i="13"/>
  <c r="I4492" i="13"/>
  <c r="H4492" i="13"/>
  <c r="L4491" i="13"/>
  <c r="K4491" i="13"/>
  <c r="J4491" i="13"/>
  <c r="I4491" i="13"/>
  <c r="H4491" i="13"/>
  <c r="L4490" i="13"/>
  <c r="K4490" i="13"/>
  <c r="J4490" i="13"/>
  <c r="I4490" i="13"/>
  <c r="H4490" i="13"/>
  <c r="L4489" i="13"/>
  <c r="K4489" i="13"/>
  <c r="J4489" i="13"/>
  <c r="I4489" i="13"/>
  <c r="H4489" i="13"/>
  <c r="L4488" i="13"/>
  <c r="K4488" i="13"/>
  <c r="J4488" i="13"/>
  <c r="I4488" i="13"/>
  <c r="H4488" i="13"/>
  <c r="L4487" i="13"/>
  <c r="K4487" i="13"/>
  <c r="J4487" i="13"/>
  <c r="I4487" i="13"/>
  <c r="H4487" i="13"/>
  <c r="L4486" i="13"/>
  <c r="K4486" i="13"/>
  <c r="J4486" i="13"/>
  <c r="I4486" i="13"/>
  <c r="H4486" i="13"/>
  <c r="L4485" i="13"/>
  <c r="K4485" i="13"/>
  <c r="J4485" i="13"/>
  <c r="I4485" i="13"/>
  <c r="H4485" i="13"/>
  <c r="L4484" i="13"/>
  <c r="K4484" i="13"/>
  <c r="J4484" i="13"/>
  <c r="I4484" i="13"/>
  <c r="H4484" i="13"/>
  <c r="L4483" i="13"/>
  <c r="K4483" i="13"/>
  <c r="J4483" i="13"/>
  <c r="I4483" i="13"/>
  <c r="H4483" i="13"/>
  <c r="L4482" i="13"/>
  <c r="K4482" i="13"/>
  <c r="J4482" i="13"/>
  <c r="I4482" i="13"/>
  <c r="H4482" i="13"/>
  <c r="L4481" i="13"/>
  <c r="K4481" i="13"/>
  <c r="J4481" i="13"/>
  <c r="I4481" i="13"/>
  <c r="H4481" i="13"/>
  <c r="L4480" i="13"/>
  <c r="K4480" i="13"/>
  <c r="J4480" i="13"/>
  <c r="I4480" i="13"/>
  <c r="H4480" i="13"/>
  <c r="L4479" i="13"/>
  <c r="K4479" i="13"/>
  <c r="J4479" i="13"/>
  <c r="I4479" i="13"/>
  <c r="H4479" i="13"/>
  <c r="L4478" i="13"/>
  <c r="K4478" i="13"/>
  <c r="J4478" i="13"/>
  <c r="I4478" i="13"/>
  <c r="H4478" i="13"/>
  <c r="L4477" i="13"/>
  <c r="K4477" i="13"/>
  <c r="J4477" i="13"/>
  <c r="I4477" i="13"/>
  <c r="H4477" i="13"/>
  <c r="L4476" i="13"/>
  <c r="K4476" i="13"/>
  <c r="J4476" i="13"/>
  <c r="I4476" i="13"/>
  <c r="H4476" i="13"/>
  <c r="L4475" i="13"/>
  <c r="K4475" i="13"/>
  <c r="J4475" i="13"/>
  <c r="I4475" i="13"/>
  <c r="H4475" i="13"/>
  <c r="L4474" i="13"/>
  <c r="K4474" i="13"/>
  <c r="J4474" i="13"/>
  <c r="I4474" i="13"/>
  <c r="H4474" i="13"/>
  <c r="L4473" i="13"/>
  <c r="K4473" i="13"/>
  <c r="J4473" i="13"/>
  <c r="I4473" i="13"/>
  <c r="H4473" i="13"/>
  <c r="L4472" i="13"/>
  <c r="K4472" i="13"/>
  <c r="J4472" i="13"/>
  <c r="I4472" i="13"/>
  <c r="H4472" i="13"/>
  <c r="L4471" i="13"/>
  <c r="K4471" i="13"/>
  <c r="J4471" i="13"/>
  <c r="I4471" i="13"/>
  <c r="H4471" i="13"/>
  <c r="L4470" i="13"/>
  <c r="K4470" i="13"/>
  <c r="J4470" i="13"/>
  <c r="I4470" i="13"/>
  <c r="H4470" i="13"/>
  <c r="L4469" i="13"/>
  <c r="K4469" i="13"/>
  <c r="J4469" i="13"/>
  <c r="I4469" i="13"/>
  <c r="H4469" i="13"/>
  <c r="L4468" i="13"/>
  <c r="K4468" i="13"/>
  <c r="J4468" i="13"/>
  <c r="I4468" i="13"/>
  <c r="H4468" i="13"/>
  <c r="L4467" i="13"/>
  <c r="K4467" i="13"/>
  <c r="J4467" i="13"/>
  <c r="I4467" i="13"/>
  <c r="H4467" i="13"/>
  <c r="L4466" i="13"/>
  <c r="K4466" i="13"/>
  <c r="J4466" i="13"/>
  <c r="I4466" i="13"/>
  <c r="H4466" i="13"/>
  <c r="L4465" i="13"/>
  <c r="K4465" i="13"/>
  <c r="J4465" i="13"/>
  <c r="I4465" i="13"/>
  <c r="H4465" i="13"/>
  <c r="L4464" i="13"/>
  <c r="K4464" i="13"/>
  <c r="J4464" i="13"/>
  <c r="I4464" i="13"/>
  <c r="H4464" i="13"/>
  <c r="L4463" i="13"/>
  <c r="K4463" i="13"/>
  <c r="J4463" i="13"/>
  <c r="I4463" i="13"/>
  <c r="H4463" i="13"/>
  <c r="L4462" i="13"/>
  <c r="K4462" i="13"/>
  <c r="J4462" i="13"/>
  <c r="I4462" i="13"/>
  <c r="H4462" i="13"/>
  <c r="L4461" i="13"/>
  <c r="K4461" i="13"/>
  <c r="J4461" i="13"/>
  <c r="I4461" i="13"/>
  <c r="H4461" i="13"/>
  <c r="L4460" i="13"/>
  <c r="K4460" i="13"/>
  <c r="J4460" i="13"/>
  <c r="I4460" i="13"/>
  <c r="H4460" i="13"/>
  <c r="L4459" i="13"/>
  <c r="K4459" i="13"/>
  <c r="J4459" i="13"/>
  <c r="I4459" i="13"/>
  <c r="H4459" i="13"/>
  <c r="L4458" i="13"/>
  <c r="K4458" i="13"/>
  <c r="J4458" i="13"/>
  <c r="I4458" i="13"/>
  <c r="H4458" i="13"/>
  <c r="L4457" i="13"/>
  <c r="K4457" i="13"/>
  <c r="J4457" i="13"/>
  <c r="I4457" i="13"/>
  <c r="H4457" i="13"/>
  <c r="L4456" i="13"/>
  <c r="K4456" i="13"/>
  <c r="J4456" i="13"/>
  <c r="I4456" i="13"/>
  <c r="H4456" i="13"/>
  <c r="L4455" i="13"/>
  <c r="K4455" i="13"/>
  <c r="J4455" i="13"/>
  <c r="I4455" i="13"/>
  <c r="H4455" i="13"/>
  <c r="L4454" i="13"/>
  <c r="K4454" i="13"/>
  <c r="J4454" i="13"/>
  <c r="I4454" i="13"/>
  <c r="H4454" i="13"/>
  <c r="L4453" i="13"/>
  <c r="K4453" i="13"/>
  <c r="J4453" i="13"/>
  <c r="I4453" i="13"/>
  <c r="H4453" i="13"/>
  <c r="L4452" i="13"/>
  <c r="K4452" i="13"/>
  <c r="J4452" i="13"/>
  <c r="I4452" i="13"/>
  <c r="H4452" i="13"/>
  <c r="L4451" i="13"/>
  <c r="K4451" i="13"/>
  <c r="J4451" i="13"/>
  <c r="I4451" i="13"/>
  <c r="H4451" i="13"/>
  <c r="L4450" i="13"/>
  <c r="K4450" i="13"/>
  <c r="J4450" i="13"/>
  <c r="I4450" i="13"/>
  <c r="H4450" i="13"/>
  <c r="L4449" i="13"/>
  <c r="K4449" i="13"/>
  <c r="J4449" i="13"/>
  <c r="I4449" i="13"/>
  <c r="H4449" i="13"/>
  <c r="L4448" i="13"/>
  <c r="K4448" i="13"/>
  <c r="J4448" i="13"/>
  <c r="I4448" i="13"/>
  <c r="H4448" i="13"/>
  <c r="L4447" i="13"/>
  <c r="K4447" i="13"/>
  <c r="J4447" i="13"/>
  <c r="I4447" i="13"/>
  <c r="H4447" i="13"/>
  <c r="L4446" i="13"/>
  <c r="K4446" i="13"/>
  <c r="J4446" i="13"/>
  <c r="I4446" i="13"/>
  <c r="H4446" i="13"/>
  <c r="L4445" i="13"/>
  <c r="K4445" i="13"/>
  <c r="J4445" i="13"/>
  <c r="I4445" i="13"/>
  <c r="H4445" i="13"/>
  <c r="L4444" i="13"/>
  <c r="K4444" i="13"/>
  <c r="J4444" i="13"/>
  <c r="I4444" i="13"/>
  <c r="H4444" i="13"/>
  <c r="L4443" i="13"/>
  <c r="K4443" i="13"/>
  <c r="J4443" i="13"/>
  <c r="I4443" i="13"/>
  <c r="H4443" i="13"/>
  <c r="L4442" i="13"/>
  <c r="K4442" i="13"/>
  <c r="J4442" i="13"/>
  <c r="I4442" i="13"/>
  <c r="H4442" i="13"/>
  <c r="L4441" i="13"/>
  <c r="K4441" i="13"/>
  <c r="J4441" i="13"/>
  <c r="I4441" i="13"/>
  <c r="H4441" i="13"/>
  <c r="L4440" i="13"/>
  <c r="K4440" i="13"/>
  <c r="J4440" i="13"/>
  <c r="I4440" i="13"/>
  <c r="H4440" i="13"/>
  <c r="L4439" i="13"/>
  <c r="K4439" i="13"/>
  <c r="J4439" i="13"/>
  <c r="I4439" i="13"/>
  <c r="H4439" i="13"/>
  <c r="L4438" i="13"/>
  <c r="K4438" i="13"/>
  <c r="J4438" i="13"/>
  <c r="I4438" i="13"/>
  <c r="H4438" i="13"/>
  <c r="L4437" i="13"/>
  <c r="K4437" i="13"/>
  <c r="J4437" i="13"/>
  <c r="I4437" i="13"/>
  <c r="H4437" i="13"/>
  <c r="L4436" i="13"/>
  <c r="K4436" i="13"/>
  <c r="J4436" i="13"/>
  <c r="I4436" i="13"/>
  <c r="H4436" i="13"/>
  <c r="L4435" i="13"/>
  <c r="K4435" i="13"/>
  <c r="J4435" i="13"/>
  <c r="I4435" i="13"/>
  <c r="H4435" i="13"/>
  <c r="L4434" i="13"/>
  <c r="K4434" i="13"/>
  <c r="J4434" i="13"/>
  <c r="I4434" i="13"/>
  <c r="H4434" i="13"/>
  <c r="L4433" i="13"/>
  <c r="K4433" i="13"/>
  <c r="J4433" i="13"/>
  <c r="I4433" i="13"/>
  <c r="H4433" i="13"/>
  <c r="L4432" i="13"/>
  <c r="K4432" i="13"/>
  <c r="J4432" i="13"/>
  <c r="I4432" i="13"/>
  <c r="H4432" i="13"/>
  <c r="L4431" i="13"/>
  <c r="K4431" i="13"/>
  <c r="J4431" i="13"/>
  <c r="I4431" i="13"/>
  <c r="H4431" i="13"/>
  <c r="L4430" i="13"/>
  <c r="K4430" i="13"/>
  <c r="J4430" i="13"/>
  <c r="I4430" i="13"/>
  <c r="H4430" i="13"/>
  <c r="L4429" i="13"/>
  <c r="K4429" i="13"/>
  <c r="J4429" i="13"/>
  <c r="I4429" i="13"/>
  <c r="H4429" i="13"/>
  <c r="L4428" i="13"/>
  <c r="K4428" i="13"/>
  <c r="J4428" i="13"/>
  <c r="I4428" i="13"/>
  <c r="H4428" i="13"/>
  <c r="L4427" i="13"/>
  <c r="K4427" i="13"/>
  <c r="J4427" i="13"/>
  <c r="I4427" i="13"/>
  <c r="H4427" i="13"/>
  <c r="L4426" i="13"/>
  <c r="K4426" i="13"/>
  <c r="J4426" i="13"/>
  <c r="I4426" i="13"/>
  <c r="H4426" i="13"/>
  <c r="L4425" i="13"/>
  <c r="K4425" i="13"/>
  <c r="J4425" i="13"/>
  <c r="I4425" i="13"/>
  <c r="H4425" i="13"/>
  <c r="L4424" i="13"/>
  <c r="K4424" i="13"/>
  <c r="J4424" i="13"/>
  <c r="I4424" i="13"/>
  <c r="H4424" i="13"/>
  <c r="L4423" i="13"/>
  <c r="K4423" i="13"/>
  <c r="J4423" i="13"/>
  <c r="I4423" i="13"/>
  <c r="H4423" i="13"/>
  <c r="L4422" i="13"/>
  <c r="K4422" i="13"/>
  <c r="J4422" i="13"/>
  <c r="I4422" i="13"/>
  <c r="H4422" i="13"/>
  <c r="L4421" i="13"/>
  <c r="K4421" i="13"/>
  <c r="J4421" i="13"/>
  <c r="I4421" i="13"/>
  <c r="H4421" i="13"/>
  <c r="L4420" i="13"/>
  <c r="K4420" i="13"/>
  <c r="J4420" i="13"/>
  <c r="I4420" i="13"/>
  <c r="H4420" i="13"/>
  <c r="L4419" i="13"/>
  <c r="K4419" i="13"/>
  <c r="J4419" i="13"/>
  <c r="I4419" i="13"/>
  <c r="H4419" i="13"/>
  <c r="L4418" i="13"/>
  <c r="K4418" i="13"/>
  <c r="J4418" i="13"/>
  <c r="I4418" i="13"/>
  <c r="H4418" i="13"/>
  <c r="L4417" i="13"/>
  <c r="K4417" i="13"/>
  <c r="J4417" i="13"/>
  <c r="I4417" i="13"/>
  <c r="H4417" i="13"/>
  <c r="L4416" i="13"/>
  <c r="K4416" i="13"/>
  <c r="J4416" i="13"/>
  <c r="I4416" i="13"/>
  <c r="H4416" i="13"/>
  <c r="L4415" i="13"/>
  <c r="K4415" i="13"/>
  <c r="J4415" i="13"/>
  <c r="I4415" i="13"/>
  <c r="H4415" i="13"/>
  <c r="L4414" i="13"/>
  <c r="K4414" i="13"/>
  <c r="J4414" i="13"/>
  <c r="I4414" i="13"/>
  <c r="H4414" i="13"/>
  <c r="L4413" i="13"/>
  <c r="K4413" i="13"/>
  <c r="J4413" i="13"/>
  <c r="I4413" i="13"/>
  <c r="H4413" i="13"/>
  <c r="L4412" i="13"/>
  <c r="K4412" i="13"/>
  <c r="J4412" i="13"/>
  <c r="I4412" i="13"/>
  <c r="H4412" i="13"/>
  <c r="L4411" i="13"/>
  <c r="K4411" i="13"/>
  <c r="J4411" i="13"/>
  <c r="I4411" i="13"/>
  <c r="H4411" i="13"/>
  <c r="L4410" i="13"/>
  <c r="K4410" i="13"/>
  <c r="J4410" i="13"/>
  <c r="I4410" i="13"/>
  <c r="H4410" i="13"/>
  <c r="L4409" i="13"/>
  <c r="K4409" i="13"/>
  <c r="J4409" i="13"/>
  <c r="I4409" i="13"/>
  <c r="H4409" i="13"/>
  <c r="L4408" i="13"/>
  <c r="K4408" i="13"/>
  <c r="J4408" i="13"/>
  <c r="I4408" i="13"/>
  <c r="H4408" i="13"/>
  <c r="L4407" i="13"/>
  <c r="K4407" i="13"/>
  <c r="J4407" i="13"/>
  <c r="I4407" i="13"/>
  <c r="H4407" i="13"/>
  <c r="L4406" i="13"/>
  <c r="K4406" i="13"/>
  <c r="J4406" i="13"/>
  <c r="I4406" i="13"/>
  <c r="H4406" i="13"/>
  <c r="L4405" i="13"/>
  <c r="K4405" i="13"/>
  <c r="J4405" i="13"/>
  <c r="I4405" i="13"/>
  <c r="H4405" i="13"/>
  <c r="L4404" i="13"/>
  <c r="K4404" i="13"/>
  <c r="J4404" i="13"/>
  <c r="I4404" i="13"/>
  <c r="H4404" i="13"/>
  <c r="L4403" i="13"/>
  <c r="K4403" i="13"/>
  <c r="J4403" i="13"/>
  <c r="I4403" i="13"/>
  <c r="H4403" i="13"/>
  <c r="L4402" i="13"/>
  <c r="K4402" i="13"/>
  <c r="J4402" i="13"/>
  <c r="I4402" i="13"/>
  <c r="H4402" i="13"/>
  <c r="L4401" i="13"/>
  <c r="K4401" i="13"/>
  <c r="J4401" i="13"/>
  <c r="I4401" i="13"/>
  <c r="H4401" i="13"/>
  <c r="L4400" i="13"/>
  <c r="K4400" i="13"/>
  <c r="J4400" i="13"/>
  <c r="I4400" i="13"/>
  <c r="H4400" i="13"/>
  <c r="L4399" i="13"/>
  <c r="K4399" i="13"/>
  <c r="J4399" i="13"/>
  <c r="I4399" i="13"/>
  <c r="H4399" i="13"/>
  <c r="L4398" i="13"/>
  <c r="K4398" i="13"/>
  <c r="J4398" i="13"/>
  <c r="I4398" i="13"/>
  <c r="H4398" i="13"/>
  <c r="L4397" i="13"/>
  <c r="K4397" i="13"/>
  <c r="J4397" i="13"/>
  <c r="I4397" i="13"/>
  <c r="H4397" i="13"/>
  <c r="L4396" i="13"/>
  <c r="K4396" i="13"/>
  <c r="J4396" i="13"/>
  <c r="I4396" i="13"/>
  <c r="H4396" i="13"/>
  <c r="L4395" i="13"/>
  <c r="K4395" i="13"/>
  <c r="J4395" i="13"/>
  <c r="I4395" i="13"/>
  <c r="H4395" i="13"/>
  <c r="L4394" i="13"/>
  <c r="K4394" i="13"/>
  <c r="J4394" i="13"/>
  <c r="I4394" i="13"/>
  <c r="H4394" i="13"/>
  <c r="L4393" i="13"/>
  <c r="K4393" i="13"/>
  <c r="J4393" i="13"/>
  <c r="I4393" i="13"/>
  <c r="H4393" i="13"/>
  <c r="L4392" i="13"/>
  <c r="K4392" i="13"/>
  <c r="J4392" i="13"/>
  <c r="I4392" i="13"/>
  <c r="H4392" i="13"/>
  <c r="L4391" i="13"/>
  <c r="K4391" i="13"/>
  <c r="J4391" i="13"/>
  <c r="I4391" i="13"/>
  <c r="H4391" i="13"/>
  <c r="L4390" i="13"/>
  <c r="K4390" i="13"/>
  <c r="J4390" i="13"/>
  <c r="I4390" i="13"/>
  <c r="H4390" i="13"/>
  <c r="L4389" i="13"/>
  <c r="K4389" i="13"/>
  <c r="J4389" i="13"/>
  <c r="I4389" i="13"/>
  <c r="H4389" i="13"/>
  <c r="L4388" i="13"/>
  <c r="K4388" i="13"/>
  <c r="J4388" i="13"/>
  <c r="I4388" i="13"/>
  <c r="H4388" i="13"/>
  <c r="L4387" i="13"/>
  <c r="K4387" i="13"/>
  <c r="J4387" i="13"/>
  <c r="I4387" i="13"/>
  <c r="H4387" i="13"/>
  <c r="L4386" i="13"/>
  <c r="K4386" i="13"/>
  <c r="J4386" i="13"/>
  <c r="I4386" i="13"/>
  <c r="H4386" i="13"/>
  <c r="L4385" i="13"/>
  <c r="K4385" i="13"/>
  <c r="J4385" i="13"/>
  <c r="I4385" i="13"/>
  <c r="H4385" i="13"/>
  <c r="L4384" i="13"/>
  <c r="K4384" i="13"/>
  <c r="J4384" i="13"/>
  <c r="I4384" i="13"/>
  <c r="H4384" i="13"/>
  <c r="L4383" i="13"/>
  <c r="K4383" i="13"/>
  <c r="J4383" i="13"/>
  <c r="I4383" i="13"/>
  <c r="H4383" i="13"/>
  <c r="L4382" i="13"/>
  <c r="K4382" i="13"/>
  <c r="J4382" i="13"/>
  <c r="I4382" i="13"/>
  <c r="H4382" i="13"/>
  <c r="L4381" i="13"/>
  <c r="K4381" i="13"/>
  <c r="J4381" i="13"/>
  <c r="I4381" i="13"/>
  <c r="H4381" i="13"/>
  <c r="L4380" i="13"/>
  <c r="K4380" i="13"/>
  <c r="J4380" i="13"/>
  <c r="I4380" i="13"/>
  <c r="H4380" i="13"/>
  <c r="L4379" i="13"/>
  <c r="K4379" i="13"/>
  <c r="J4379" i="13"/>
  <c r="I4379" i="13"/>
  <c r="H4379" i="13"/>
  <c r="L4378" i="13"/>
  <c r="K4378" i="13"/>
  <c r="J4378" i="13"/>
  <c r="I4378" i="13"/>
  <c r="H4378" i="13"/>
  <c r="L4377" i="13"/>
  <c r="K4377" i="13"/>
  <c r="J4377" i="13"/>
  <c r="I4377" i="13"/>
  <c r="H4377" i="13"/>
  <c r="L4376" i="13"/>
  <c r="K4376" i="13"/>
  <c r="J4376" i="13"/>
  <c r="I4376" i="13"/>
  <c r="H4376" i="13"/>
  <c r="L4375" i="13"/>
  <c r="K4375" i="13"/>
  <c r="J4375" i="13"/>
  <c r="I4375" i="13"/>
  <c r="H4375" i="13"/>
  <c r="L4374" i="13"/>
  <c r="K4374" i="13"/>
  <c r="J4374" i="13"/>
  <c r="I4374" i="13"/>
  <c r="H4374" i="13"/>
  <c r="L4373" i="13"/>
  <c r="K4373" i="13"/>
  <c r="J4373" i="13"/>
  <c r="I4373" i="13"/>
  <c r="H4373" i="13"/>
  <c r="L4372" i="13"/>
  <c r="K4372" i="13"/>
  <c r="J4372" i="13"/>
  <c r="I4372" i="13"/>
  <c r="H4372" i="13"/>
  <c r="L4371" i="13"/>
  <c r="K4371" i="13"/>
  <c r="J4371" i="13"/>
  <c r="I4371" i="13"/>
  <c r="H4371" i="13"/>
  <c r="L4370" i="13"/>
  <c r="K4370" i="13"/>
  <c r="J4370" i="13"/>
  <c r="I4370" i="13"/>
  <c r="H4370" i="13"/>
  <c r="L4369" i="13"/>
  <c r="K4369" i="13"/>
  <c r="J4369" i="13"/>
  <c r="I4369" i="13"/>
  <c r="H4369" i="13"/>
  <c r="L4368" i="13"/>
  <c r="K4368" i="13"/>
  <c r="J4368" i="13"/>
  <c r="I4368" i="13"/>
  <c r="H4368" i="13"/>
  <c r="L4367" i="13"/>
  <c r="K4367" i="13"/>
  <c r="J4367" i="13"/>
  <c r="I4367" i="13"/>
  <c r="H4367" i="13"/>
  <c r="L4366" i="13"/>
  <c r="K4366" i="13"/>
  <c r="J4366" i="13"/>
  <c r="I4366" i="13"/>
  <c r="H4366" i="13"/>
  <c r="L4365" i="13"/>
  <c r="K4365" i="13"/>
  <c r="J4365" i="13"/>
  <c r="I4365" i="13"/>
  <c r="H4365" i="13"/>
  <c r="L4364" i="13"/>
  <c r="K4364" i="13"/>
  <c r="J4364" i="13"/>
  <c r="I4364" i="13"/>
  <c r="H4364" i="13"/>
  <c r="L4363" i="13"/>
  <c r="K4363" i="13"/>
  <c r="J4363" i="13"/>
  <c r="I4363" i="13"/>
  <c r="H4363" i="13"/>
  <c r="L4362" i="13"/>
  <c r="K4362" i="13"/>
  <c r="J4362" i="13"/>
  <c r="I4362" i="13"/>
  <c r="H4362" i="13"/>
  <c r="L4361" i="13"/>
  <c r="K4361" i="13"/>
  <c r="J4361" i="13"/>
  <c r="I4361" i="13"/>
  <c r="H4361" i="13"/>
  <c r="L4360" i="13"/>
  <c r="K4360" i="13"/>
  <c r="J4360" i="13"/>
  <c r="I4360" i="13"/>
  <c r="H4360" i="13"/>
  <c r="L4359" i="13"/>
  <c r="K4359" i="13"/>
  <c r="J4359" i="13"/>
  <c r="I4359" i="13"/>
  <c r="H4359" i="13"/>
  <c r="L4358" i="13"/>
  <c r="K4358" i="13"/>
  <c r="J4358" i="13"/>
  <c r="I4358" i="13"/>
  <c r="H4358" i="13"/>
  <c r="L4357" i="13"/>
  <c r="K4357" i="13"/>
  <c r="J4357" i="13"/>
  <c r="I4357" i="13"/>
  <c r="H4357" i="13"/>
  <c r="L4356" i="13"/>
  <c r="K4356" i="13"/>
  <c r="J4356" i="13"/>
  <c r="I4356" i="13"/>
  <c r="H4356" i="13"/>
  <c r="L4355" i="13"/>
  <c r="K4355" i="13"/>
  <c r="J4355" i="13"/>
  <c r="I4355" i="13"/>
  <c r="H4355" i="13"/>
  <c r="L4354" i="13"/>
  <c r="K4354" i="13"/>
  <c r="J4354" i="13"/>
  <c r="I4354" i="13"/>
  <c r="H4354" i="13"/>
  <c r="L4353" i="13"/>
  <c r="K4353" i="13"/>
  <c r="J4353" i="13"/>
  <c r="I4353" i="13"/>
  <c r="H4353" i="13"/>
  <c r="L4352" i="13"/>
  <c r="K4352" i="13"/>
  <c r="J4352" i="13"/>
  <c r="I4352" i="13"/>
  <c r="H4352" i="13"/>
  <c r="L4351" i="13"/>
  <c r="K4351" i="13"/>
  <c r="J4351" i="13"/>
  <c r="I4351" i="13"/>
  <c r="H4351" i="13"/>
  <c r="L4350" i="13"/>
  <c r="K4350" i="13"/>
  <c r="J4350" i="13"/>
  <c r="I4350" i="13"/>
  <c r="H4350" i="13"/>
  <c r="L4349" i="13"/>
  <c r="K4349" i="13"/>
  <c r="J4349" i="13"/>
  <c r="I4349" i="13"/>
  <c r="H4349" i="13"/>
  <c r="L4348" i="13"/>
  <c r="K4348" i="13"/>
  <c r="J4348" i="13"/>
  <c r="I4348" i="13"/>
  <c r="H4348" i="13"/>
  <c r="L4347" i="13"/>
  <c r="K4347" i="13"/>
  <c r="J4347" i="13"/>
  <c r="I4347" i="13"/>
  <c r="H4347" i="13"/>
  <c r="L4346" i="13"/>
  <c r="K4346" i="13"/>
  <c r="J4346" i="13"/>
  <c r="I4346" i="13"/>
  <c r="H4346" i="13"/>
  <c r="L4345" i="13"/>
  <c r="K4345" i="13"/>
  <c r="J4345" i="13"/>
  <c r="I4345" i="13"/>
  <c r="H4345" i="13"/>
  <c r="L4344" i="13"/>
  <c r="K4344" i="13"/>
  <c r="J4344" i="13"/>
  <c r="I4344" i="13"/>
  <c r="H4344" i="13"/>
  <c r="L4343" i="13"/>
  <c r="K4343" i="13"/>
  <c r="J4343" i="13"/>
  <c r="I4343" i="13"/>
  <c r="H4343" i="13"/>
  <c r="L4342" i="13"/>
  <c r="K4342" i="13"/>
  <c r="J4342" i="13"/>
  <c r="I4342" i="13"/>
  <c r="H4342" i="13"/>
  <c r="L4341" i="13"/>
  <c r="K4341" i="13"/>
  <c r="J4341" i="13"/>
  <c r="I4341" i="13"/>
  <c r="H4341" i="13"/>
  <c r="L4340" i="13"/>
  <c r="K4340" i="13"/>
  <c r="J4340" i="13"/>
  <c r="I4340" i="13"/>
  <c r="H4340" i="13"/>
  <c r="L4339" i="13"/>
  <c r="K4339" i="13"/>
  <c r="J4339" i="13"/>
  <c r="I4339" i="13"/>
  <c r="H4339" i="13"/>
  <c r="L4338" i="13"/>
  <c r="K4338" i="13"/>
  <c r="J4338" i="13"/>
  <c r="I4338" i="13"/>
  <c r="H4338" i="13"/>
  <c r="L4337" i="13"/>
  <c r="K4337" i="13"/>
  <c r="J4337" i="13"/>
  <c r="I4337" i="13"/>
  <c r="H4337" i="13"/>
  <c r="L4336" i="13"/>
  <c r="K4336" i="13"/>
  <c r="J4336" i="13"/>
  <c r="I4336" i="13"/>
  <c r="H4336" i="13"/>
  <c r="L4335" i="13"/>
  <c r="K4335" i="13"/>
  <c r="J4335" i="13"/>
  <c r="I4335" i="13"/>
  <c r="H4335" i="13"/>
  <c r="L4334" i="13"/>
  <c r="K4334" i="13"/>
  <c r="J4334" i="13"/>
  <c r="I4334" i="13"/>
  <c r="H4334" i="13"/>
  <c r="L4333" i="13"/>
  <c r="K4333" i="13"/>
  <c r="J4333" i="13"/>
  <c r="I4333" i="13"/>
  <c r="H4333" i="13"/>
  <c r="L4332" i="13"/>
  <c r="K4332" i="13"/>
  <c r="J4332" i="13"/>
  <c r="I4332" i="13"/>
  <c r="H4332" i="13"/>
  <c r="L4331" i="13"/>
  <c r="K4331" i="13"/>
  <c r="J4331" i="13"/>
  <c r="I4331" i="13"/>
  <c r="H4331" i="13"/>
  <c r="L4330" i="13"/>
  <c r="K4330" i="13"/>
  <c r="J4330" i="13"/>
  <c r="I4330" i="13"/>
  <c r="H4330" i="13"/>
  <c r="L4329" i="13"/>
  <c r="K4329" i="13"/>
  <c r="J4329" i="13"/>
  <c r="I4329" i="13"/>
  <c r="H4329" i="13"/>
  <c r="L4328" i="13"/>
  <c r="K4328" i="13"/>
  <c r="J4328" i="13"/>
  <c r="I4328" i="13"/>
  <c r="H4328" i="13"/>
  <c r="L4327" i="13"/>
  <c r="K4327" i="13"/>
  <c r="J4327" i="13"/>
  <c r="I4327" i="13"/>
  <c r="H4327" i="13"/>
  <c r="L4326" i="13"/>
  <c r="K4326" i="13"/>
  <c r="J4326" i="13"/>
  <c r="I4326" i="13"/>
  <c r="H4326" i="13"/>
  <c r="L4325" i="13"/>
  <c r="K4325" i="13"/>
  <c r="J4325" i="13"/>
  <c r="I4325" i="13"/>
  <c r="H4325" i="13"/>
  <c r="L4324" i="13"/>
  <c r="K4324" i="13"/>
  <c r="J4324" i="13"/>
  <c r="I4324" i="13"/>
  <c r="H4324" i="13"/>
  <c r="L4323" i="13"/>
  <c r="K4323" i="13"/>
  <c r="J4323" i="13"/>
  <c r="I4323" i="13"/>
  <c r="H4323" i="13"/>
  <c r="L4322" i="13"/>
  <c r="K4322" i="13"/>
  <c r="J4322" i="13"/>
  <c r="I4322" i="13"/>
  <c r="H4322" i="13"/>
  <c r="L4321" i="13"/>
  <c r="K4321" i="13"/>
  <c r="J4321" i="13"/>
  <c r="I4321" i="13"/>
  <c r="H4321" i="13"/>
  <c r="L4320" i="13"/>
  <c r="K4320" i="13"/>
  <c r="J4320" i="13"/>
  <c r="I4320" i="13"/>
  <c r="H4320" i="13"/>
  <c r="L4319" i="13"/>
  <c r="K4319" i="13"/>
  <c r="J4319" i="13"/>
  <c r="I4319" i="13"/>
  <c r="H4319" i="13"/>
  <c r="L4318" i="13"/>
  <c r="K4318" i="13"/>
  <c r="J4318" i="13"/>
  <c r="I4318" i="13"/>
  <c r="H4318" i="13"/>
  <c r="L4317" i="13"/>
  <c r="K4317" i="13"/>
  <c r="J4317" i="13"/>
  <c r="I4317" i="13"/>
  <c r="H4317" i="13"/>
  <c r="L4316" i="13"/>
  <c r="K4316" i="13"/>
  <c r="J4316" i="13"/>
  <c r="I4316" i="13"/>
  <c r="H4316" i="13"/>
  <c r="L4315" i="13"/>
  <c r="K4315" i="13"/>
  <c r="J4315" i="13"/>
  <c r="I4315" i="13"/>
  <c r="H4315" i="13"/>
  <c r="L4314" i="13"/>
  <c r="K4314" i="13"/>
  <c r="J4314" i="13"/>
  <c r="I4314" i="13"/>
  <c r="H4314" i="13"/>
  <c r="L4313" i="13"/>
  <c r="K4313" i="13"/>
  <c r="J4313" i="13"/>
  <c r="I4313" i="13"/>
  <c r="H4313" i="13"/>
  <c r="L4312" i="13"/>
  <c r="K4312" i="13"/>
  <c r="J4312" i="13"/>
  <c r="I4312" i="13"/>
  <c r="H4312" i="13"/>
  <c r="L4311" i="13"/>
  <c r="K4311" i="13"/>
  <c r="J4311" i="13"/>
  <c r="I4311" i="13"/>
  <c r="H4311" i="13"/>
  <c r="L4310" i="13"/>
  <c r="K4310" i="13"/>
  <c r="J4310" i="13"/>
  <c r="I4310" i="13"/>
  <c r="H4310" i="13"/>
  <c r="L4309" i="13"/>
  <c r="K4309" i="13"/>
  <c r="J4309" i="13"/>
  <c r="I4309" i="13"/>
  <c r="H4309" i="13"/>
  <c r="L4308" i="13"/>
  <c r="K4308" i="13"/>
  <c r="J4308" i="13"/>
  <c r="I4308" i="13"/>
  <c r="H4308" i="13"/>
  <c r="L4307" i="13"/>
  <c r="K4307" i="13"/>
  <c r="J4307" i="13"/>
  <c r="I4307" i="13"/>
  <c r="H4307" i="13"/>
  <c r="L4306" i="13"/>
  <c r="K4306" i="13"/>
  <c r="J4306" i="13"/>
  <c r="I4306" i="13"/>
  <c r="H4306" i="13"/>
  <c r="L4305" i="13"/>
  <c r="K4305" i="13"/>
  <c r="J4305" i="13"/>
  <c r="I4305" i="13"/>
  <c r="H4305" i="13"/>
  <c r="L4304" i="13"/>
  <c r="K4304" i="13"/>
  <c r="J4304" i="13"/>
  <c r="I4304" i="13"/>
  <c r="H4304" i="13"/>
  <c r="L4303" i="13"/>
  <c r="K4303" i="13"/>
  <c r="J4303" i="13"/>
  <c r="I4303" i="13"/>
  <c r="H4303" i="13"/>
  <c r="L4302" i="13"/>
  <c r="K4302" i="13"/>
  <c r="J4302" i="13"/>
  <c r="I4302" i="13"/>
  <c r="H4302" i="13"/>
  <c r="L4301" i="13"/>
  <c r="K4301" i="13"/>
  <c r="J4301" i="13"/>
  <c r="I4301" i="13"/>
  <c r="H4301" i="13"/>
  <c r="L4300" i="13"/>
  <c r="K4300" i="13"/>
  <c r="J4300" i="13"/>
  <c r="I4300" i="13"/>
  <c r="H4300" i="13"/>
  <c r="L4299" i="13"/>
  <c r="K4299" i="13"/>
  <c r="J4299" i="13"/>
  <c r="I4299" i="13"/>
  <c r="H4299" i="13"/>
  <c r="L4298" i="13"/>
  <c r="K4298" i="13"/>
  <c r="J4298" i="13"/>
  <c r="I4298" i="13"/>
  <c r="H4298" i="13"/>
  <c r="L4297" i="13"/>
  <c r="K4297" i="13"/>
  <c r="J4297" i="13"/>
  <c r="I4297" i="13"/>
  <c r="H4297" i="13"/>
  <c r="L4296" i="13"/>
  <c r="K4296" i="13"/>
  <c r="J4296" i="13"/>
  <c r="I4296" i="13"/>
  <c r="H4296" i="13"/>
  <c r="L4295" i="13"/>
  <c r="K4295" i="13"/>
  <c r="J4295" i="13"/>
  <c r="I4295" i="13"/>
  <c r="H4295" i="13"/>
  <c r="L4294" i="13"/>
  <c r="K4294" i="13"/>
  <c r="J4294" i="13"/>
  <c r="I4294" i="13"/>
  <c r="H4294" i="13"/>
  <c r="L4293" i="13"/>
  <c r="K4293" i="13"/>
  <c r="J4293" i="13"/>
  <c r="I4293" i="13"/>
  <c r="H4293" i="13"/>
  <c r="L4292" i="13"/>
  <c r="K4292" i="13"/>
  <c r="J4292" i="13"/>
  <c r="I4292" i="13"/>
  <c r="H4292" i="13"/>
  <c r="L4291" i="13"/>
  <c r="K4291" i="13"/>
  <c r="J4291" i="13"/>
  <c r="I4291" i="13"/>
  <c r="H4291" i="13"/>
  <c r="L4290" i="13"/>
  <c r="K4290" i="13"/>
  <c r="J4290" i="13"/>
  <c r="I4290" i="13"/>
  <c r="H4290" i="13"/>
  <c r="L4289" i="13"/>
  <c r="K4289" i="13"/>
  <c r="J4289" i="13"/>
  <c r="I4289" i="13"/>
  <c r="H4289" i="13"/>
  <c r="L4288" i="13"/>
  <c r="K4288" i="13"/>
  <c r="J4288" i="13"/>
  <c r="I4288" i="13"/>
  <c r="H4288" i="13"/>
  <c r="L4287" i="13"/>
  <c r="K4287" i="13"/>
  <c r="J4287" i="13"/>
  <c r="I4287" i="13"/>
  <c r="H4287" i="13"/>
  <c r="L4286" i="13"/>
  <c r="K4286" i="13"/>
  <c r="J4286" i="13"/>
  <c r="I4286" i="13"/>
  <c r="H4286" i="13"/>
  <c r="L4285" i="13"/>
  <c r="K4285" i="13"/>
  <c r="J4285" i="13"/>
  <c r="I4285" i="13"/>
  <c r="H4285" i="13"/>
  <c r="L4284" i="13"/>
  <c r="K4284" i="13"/>
  <c r="J4284" i="13"/>
  <c r="I4284" i="13"/>
  <c r="H4284" i="13"/>
  <c r="L4283" i="13"/>
  <c r="K4283" i="13"/>
  <c r="J4283" i="13"/>
  <c r="I4283" i="13"/>
  <c r="H4283" i="13"/>
  <c r="L4282" i="13"/>
  <c r="K4282" i="13"/>
  <c r="J4282" i="13"/>
  <c r="I4282" i="13"/>
  <c r="H4282" i="13"/>
  <c r="L4281" i="13"/>
  <c r="K4281" i="13"/>
  <c r="J4281" i="13"/>
  <c r="I4281" i="13"/>
  <c r="H4281" i="13"/>
  <c r="L4280" i="13"/>
  <c r="K4280" i="13"/>
  <c r="J4280" i="13"/>
  <c r="I4280" i="13"/>
  <c r="H4280" i="13"/>
  <c r="L4279" i="13"/>
  <c r="K4279" i="13"/>
  <c r="J4279" i="13"/>
  <c r="I4279" i="13"/>
  <c r="H4279" i="13"/>
  <c r="L4278" i="13"/>
  <c r="K4278" i="13"/>
  <c r="J4278" i="13"/>
  <c r="I4278" i="13"/>
  <c r="H4278" i="13"/>
  <c r="L4277" i="13"/>
  <c r="K4277" i="13"/>
  <c r="J4277" i="13"/>
  <c r="I4277" i="13"/>
  <c r="H4277" i="13"/>
  <c r="L4276" i="13"/>
  <c r="K4276" i="13"/>
  <c r="J4276" i="13"/>
  <c r="I4276" i="13"/>
  <c r="H4276" i="13"/>
  <c r="L4275" i="13"/>
  <c r="K4275" i="13"/>
  <c r="J4275" i="13"/>
  <c r="I4275" i="13"/>
  <c r="H4275" i="13"/>
  <c r="L4274" i="13"/>
  <c r="K4274" i="13"/>
  <c r="J4274" i="13"/>
  <c r="I4274" i="13"/>
  <c r="H4274" i="13"/>
  <c r="L4273" i="13"/>
  <c r="K4273" i="13"/>
  <c r="J4273" i="13"/>
  <c r="I4273" i="13"/>
  <c r="H4273" i="13"/>
  <c r="L4272" i="13"/>
  <c r="K4272" i="13"/>
  <c r="J4272" i="13"/>
  <c r="I4272" i="13"/>
  <c r="H4272" i="13"/>
  <c r="L4271" i="13"/>
  <c r="K4271" i="13"/>
  <c r="J4271" i="13"/>
  <c r="I4271" i="13"/>
  <c r="H4271" i="13"/>
  <c r="L4270" i="13"/>
  <c r="K4270" i="13"/>
  <c r="J4270" i="13"/>
  <c r="I4270" i="13"/>
  <c r="H4270" i="13"/>
  <c r="L4269" i="13"/>
  <c r="K4269" i="13"/>
  <c r="J4269" i="13"/>
  <c r="I4269" i="13"/>
  <c r="H4269" i="13"/>
  <c r="L4268" i="13"/>
  <c r="K4268" i="13"/>
  <c r="J4268" i="13"/>
  <c r="I4268" i="13"/>
  <c r="H4268" i="13"/>
  <c r="L4267" i="13"/>
  <c r="K4267" i="13"/>
  <c r="J4267" i="13"/>
  <c r="I4267" i="13"/>
  <c r="H4267" i="13"/>
  <c r="L4266" i="13"/>
  <c r="K4266" i="13"/>
  <c r="J4266" i="13"/>
  <c r="I4266" i="13"/>
  <c r="H4266" i="13"/>
  <c r="L4265" i="13"/>
  <c r="K4265" i="13"/>
  <c r="J4265" i="13"/>
  <c r="I4265" i="13"/>
  <c r="H4265" i="13"/>
  <c r="L4264" i="13"/>
  <c r="K4264" i="13"/>
  <c r="J4264" i="13"/>
  <c r="I4264" i="13"/>
  <c r="H4264" i="13"/>
  <c r="L4263" i="13"/>
  <c r="K4263" i="13"/>
  <c r="J4263" i="13"/>
  <c r="I4263" i="13"/>
  <c r="H4263" i="13"/>
  <c r="L4262" i="13"/>
  <c r="K4262" i="13"/>
  <c r="J4262" i="13"/>
  <c r="I4262" i="13"/>
  <c r="H4262" i="13"/>
  <c r="L4261" i="13"/>
  <c r="K4261" i="13"/>
  <c r="J4261" i="13"/>
  <c r="I4261" i="13"/>
  <c r="H4261" i="13"/>
  <c r="L4260" i="13"/>
  <c r="K4260" i="13"/>
  <c r="J4260" i="13"/>
  <c r="I4260" i="13"/>
  <c r="H4260" i="13"/>
  <c r="L4259" i="13"/>
  <c r="K4259" i="13"/>
  <c r="J4259" i="13"/>
  <c r="I4259" i="13"/>
  <c r="H4259" i="13"/>
  <c r="L4258" i="13"/>
  <c r="K4258" i="13"/>
  <c r="J4258" i="13"/>
  <c r="I4258" i="13"/>
  <c r="H4258" i="13"/>
  <c r="L4257" i="13"/>
  <c r="K4257" i="13"/>
  <c r="J4257" i="13"/>
  <c r="I4257" i="13"/>
  <c r="H4257" i="13"/>
  <c r="L4256" i="13"/>
  <c r="K4256" i="13"/>
  <c r="J4256" i="13"/>
  <c r="I4256" i="13"/>
  <c r="H4256" i="13"/>
  <c r="L4255" i="13"/>
  <c r="K4255" i="13"/>
  <c r="J4255" i="13"/>
  <c r="I4255" i="13"/>
  <c r="H4255" i="13"/>
  <c r="L4254" i="13"/>
  <c r="K4254" i="13"/>
  <c r="J4254" i="13"/>
  <c r="I4254" i="13"/>
  <c r="H4254" i="13"/>
  <c r="L4253" i="13"/>
  <c r="K4253" i="13"/>
  <c r="J4253" i="13"/>
  <c r="I4253" i="13"/>
  <c r="H4253" i="13"/>
  <c r="L4252" i="13"/>
  <c r="K4252" i="13"/>
  <c r="J4252" i="13"/>
  <c r="I4252" i="13"/>
  <c r="H4252" i="13"/>
  <c r="L4251" i="13"/>
  <c r="K4251" i="13"/>
  <c r="J4251" i="13"/>
  <c r="I4251" i="13"/>
  <c r="H4251" i="13"/>
  <c r="L4250" i="13"/>
  <c r="K4250" i="13"/>
  <c r="J4250" i="13"/>
  <c r="I4250" i="13"/>
  <c r="H4250" i="13"/>
  <c r="L4249" i="13"/>
  <c r="K4249" i="13"/>
  <c r="J4249" i="13"/>
  <c r="I4249" i="13"/>
  <c r="H4249" i="13"/>
  <c r="L4248" i="13"/>
  <c r="K4248" i="13"/>
  <c r="J4248" i="13"/>
  <c r="I4248" i="13"/>
  <c r="H4248" i="13"/>
  <c r="L4247" i="13"/>
  <c r="K4247" i="13"/>
  <c r="J4247" i="13"/>
  <c r="I4247" i="13"/>
  <c r="H4247" i="13"/>
  <c r="L4246" i="13"/>
  <c r="K4246" i="13"/>
  <c r="J4246" i="13"/>
  <c r="I4246" i="13"/>
  <c r="H4246" i="13"/>
  <c r="L4245" i="13"/>
  <c r="K4245" i="13"/>
  <c r="J4245" i="13"/>
  <c r="I4245" i="13"/>
  <c r="H4245" i="13"/>
  <c r="L4244" i="13"/>
  <c r="K4244" i="13"/>
  <c r="J4244" i="13"/>
  <c r="I4244" i="13"/>
  <c r="H4244" i="13"/>
  <c r="L4243" i="13"/>
  <c r="K4243" i="13"/>
  <c r="J4243" i="13"/>
  <c r="I4243" i="13"/>
  <c r="H4243" i="13"/>
  <c r="L4242" i="13"/>
  <c r="K4242" i="13"/>
  <c r="J4242" i="13"/>
  <c r="I4242" i="13"/>
  <c r="H4242" i="13"/>
  <c r="L4241" i="13"/>
  <c r="K4241" i="13"/>
  <c r="J4241" i="13"/>
  <c r="I4241" i="13"/>
  <c r="H4241" i="13"/>
  <c r="L4240" i="13"/>
  <c r="K4240" i="13"/>
  <c r="J4240" i="13"/>
  <c r="I4240" i="13"/>
  <c r="H4240" i="13"/>
  <c r="L4239" i="13"/>
  <c r="K4239" i="13"/>
  <c r="J4239" i="13"/>
  <c r="I4239" i="13"/>
  <c r="H4239" i="13"/>
  <c r="L4238" i="13"/>
  <c r="K4238" i="13"/>
  <c r="J4238" i="13"/>
  <c r="I4238" i="13"/>
  <c r="H4238" i="13"/>
  <c r="L4237" i="13"/>
  <c r="K4237" i="13"/>
  <c r="J4237" i="13"/>
  <c r="I4237" i="13"/>
  <c r="H4237" i="13"/>
  <c r="L4236" i="13"/>
  <c r="K4236" i="13"/>
  <c r="J4236" i="13"/>
  <c r="I4236" i="13"/>
  <c r="H4236" i="13"/>
  <c r="L4235" i="13"/>
  <c r="K4235" i="13"/>
  <c r="J4235" i="13"/>
  <c r="I4235" i="13"/>
  <c r="H4235" i="13"/>
  <c r="L4234" i="13"/>
  <c r="K4234" i="13"/>
  <c r="J4234" i="13"/>
  <c r="I4234" i="13"/>
  <c r="H4234" i="13"/>
  <c r="L4233" i="13"/>
  <c r="K4233" i="13"/>
  <c r="J4233" i="13"/>
  <c r="I4233" i="13"/>
  <c r="H4233" i="13"/>
  <c r="L4232" i="13"/>
  <c r="K4232" i="13"/>
  <c r="J4232" i="13"/>
  <c r="I4232" i="13"/>
  <c r="H4232" i="13"/>
  <c r="L4231" i="13"/>
  <c r="K4231" i="13"/>
  <c r="J4231" i="13"/>
  <c r="I4231" i="13"/>
  <c r="H4231" i="13"/>
  <c r="L4230" i="13"/>
  <c r="K4230" i="13"/>
  <c r="J4230" i="13"/>
  <c r="I4230" i="13"/>
  <c r="H4230" i="13"/>
  <c r="L4229" i="13"/>
  <c r="K4229" i="13"/>
  <c r="J4229" i="13"/>
  <c r="I4229" i="13"/>
  <c r="H4229" i="13"/>
  <c r="L4228" i="13"/>
  <c r="K4228" i="13"/>
  <c r="J4228" i="13"/>
  <c r="I4228" i="13"/>
  <c r="H4228" i="13"/>
  <c r="L4227" i="13"/>
  <c r="K4227" i="13"/>
  <c r="J4227" i="13"/>
  <c r="I4227" i="13"/>
  <c r="H4227" i="13"/>
  <c r="L4226" i="13"/>
  <c r="K4226" i="13"/>
  <c r="J4226" i="13"/>
  <c r="I4226" i="13"/>
  <c r="H4226" i="13"/>
  <c r="L4225" i="13"/>
  <c r="K4225" i="13"/>
  <c r="J4225" i="13"/>
  <c r="I4225" i="13"/>
  <c r="H4225" i="13"/>
  <c r="L4224" i="13"/>
  <c r="K4224" i="13"/>
  <c r="J4224" i="13"/>
  <c r="I4224" i="13"/>
  <c r="H4224" i="13"/>
  <c r="L4223" i="13"/>
  <c r="K4223" i="13"/>
  <c r="J4223" i="13"/>
  <c r="I4223" i="13"/>
  <c r="H4223" i="13"/>
  <c r="L4222" i="13"/>
  <c r="K4222" i="13"/>
  <c r="J4222" i="13"/>
  <c r="I4222" i="13"/>
  <c r="H4222" i="13"/>
  <c r="L4221" i="13"/>
  <c r="K4221" i="13"/>
  <c r="J4221" i="13"/>
  <c r="I4221" i="13"/>
  <c r="H4221" i="13"/>
  <c r="L4220" i="13"/>
  <c r="K4220" i="13"/>
  <c r="J4220" i="13"/>
  <c r="I4220" i="13"/>
  <c r="H4220" i="13"/>
  <c r="L4219" i="13"/>
  <c r="K4219" i="13"/>
  <c r="J4219" i="13"/>
  <c r="I4219" i="13"/>
  <c r="H4219" i="13"/>
  <c r="L4218" i="13"/>
  <c r="K4218" i="13"/>
  <c r="J4218" i="13"/>
  <c r="I4218" i="13"/>
  <c r="H4218" i="13"/>
  <c r="L4217" i="13"/>
  <c r="K4217" i="13"/>
  <c r="J4217" i="13"/>
  <c r="I4217" i="13"/>
  <c r="H4217" i="13"/>
  <c r="L4216" i="13"/>
  <c r="K4216" i="13"/>
  <c r="J4216" i="13"/>
  <c r="I4216" i="13"/>
  <c r="H4216" i="13"/>
  <c r="L4215" i="13"/>
  <c r="K4215" i="13"/>
  <c r="J4215" i="13"/>
  <c r="I4215" i="13"/>
  <c r="H4215" i="13"/>
  <c r="L4214" i="13"/>
  <c r="K4214" i="13"/>
  <c r="J4214" i="13"/>
  <c r="I4214" i="13"/>
  <c r="H4214" i="13"/>
  <c r="L4213" i="13"/>
  <c r="K4213" i="13"/>
  <c r="J4213" i="13"/>
  <c r="I4213" i="13"/>
  <c r="H4213" i="13"/>
  <c r="L4212" i="13"/>
  <c r="K4212" i="13"/>
  <c r="J4212" i="13"/>
  <c r="I4212" i="13"/>
  <c r="H4212" i="13"/>
  <c r="L4211" i="13"/>
  <c r="K4211" i="13"/>
  <c r="J4211" i="13"/>
  <c r="I4211" i="13"/>
  <c r="H4211" i="13"/>
  <c r="L4210" i="13"/>
  <c r="K4210" i="13"/>
  <c r="J4210" i="13"/>
  <c r="I4210" i="13"/>
  <c r="H4210" i="13"/>
  <c r="L4209" i="13"/>
  <c r="K4209" i="13"/>
  <c r="J4209" i="13"/>
  <c r="I4209" i="13"/>
  <c r="H4209" i="13"/>
  <c r="L4208" i="13"/>
  <c r="K4208" i="13"/>
  <c r="J4208" i="13"/>
  <c r="I4208" i="13"/>
  <c r="H4208" i="13"/>
  <c r="L4207" i="13"/>
  <c r="K4207" i="13"/>
  <c r="J4207" i="13"/>
  <c r="I4207" i="13"/>
  <c r="H4207" i="13"/>
  <c r="L4206" i="13"/>
  <c r="K4206" i="13"/>
  <c r="J4206" i="13"/>
  <c r="I4206" i="13"/>
  <c r="H4206" i="13"/>
  <c r="L4205" i="13"/>
  <c r="K4205" i="13"/>
  <c r="J4205" i="13"/>
  <c r="I4205" i="13"/>
  <c r="H4205" i="13"/>
  <c r="L4204" i="13"/>
  <c r="K4204" i="13"/>
  <c r="J4204" i="13"/>
  <c r="I4204" i="13"/>
  <c r="H4204" i="13"/>
  <c r="L4203" i="13"/>
  <c r="K4203" i="13"/>
  <c r="J4203" i="13"/>
  <c r="I4203" i="13"/>
  <c r="H4203" i="13"/>
  <c r="L4202" i="13"/>
  <c r="K4202" i="13"/>
  <c r="J4202" i="13"/>
  <c r="I4202" i="13"/>
  <c r="H4202" i="13"/>
  <c r="L4201" i="13"/>
  <c r="K4201" i="13"/>
  <c r="J4201" i="13"/>
  <c r="I4201" i="13"/>
  <c r="H4201" i="13"/>
  <c r="L4200" i="13"/>
  <c r="K4200" i="13"/>
  <c r="J4200" i="13"/>
  <c r="I4200" i="13"/>
  <c r="H4200" i="13"/>
  <c r="L4199" i="13"/>
  <c r="K4199" i="13"/>
  <c r="J4199" i="13"/>
  <c r="I4199" i="13"/>
  <c r="H4199" i="13"/>
  <c r="L4198" i="13"/>
  <c r="K4198" i="13"/>
  <c r="J4198" i="13"/>
  <c r="I4198" i="13"/>
  <c r="H4198" i="13"/>
  <c r="L4197" i="13"/>
  <c r="K4197" i="13"/>
  <c r="J4197" i="13"/>
  <c r="I4197" i="13"/>
  <c r="H4197" i="13"/>
  <c r="L4196" i="13"/>
  <c r="K4196" i="13"/>
  <c r="J4196" i="13"/>
  <c r="I4196" i="13"/>
  <c r="H4196" i="13"/>
  <c r="L4195" i="13"/>
  <c r="K4195" i="13"/>
  <c r="J4195" i="13"/>
  <c r="I4195" i="13"/>
  <c r="H4195" i="13"/>
  <c r="L4194" i="13"/>
  <c r="K4194" i="13"/>
  <c r="J4194" i="13"/>
  <c r="I4194" i="13"/>
  <c r="H4194" i="13"/>
  <c r="L4193" i="13"/>
  <c r="K4193" i="13"/>
  <c r="J4193" i="13"/>
  <c r="I4193" i="13"/>
  <c r="H4193" i="13"/>
  <c r="L4192" i="13"/>
  <c r="K4192" i="13"/>
  <c r="J4192" i="13"/>
  <c r="I4192" i="13"/>
  <c r="H4192" i="13"/>
  <c r="L4191" i="13"/>
  <c r="K4191" i="13"/>
  <c r="J4191" i="13"/>
  <c r="I4191" i="13"/>
  <c r="H4191" i="13"/>
  <c r="L4190" i="13"/>
  <c r="K4190" i="13"/>
  <c r="J4190" i="13"/>
  <c r="I4190" i="13"/>
  <c r="H4190" i="13"/>
  <c r="L4189" i="13"/>
  <c r="K4189" i="13"/>
  <c r="J4189" i="13"/>
  <c r="I4189" i="13"/>
  <c r="H4189" i="13"/>
  <c r="L4188" i="13"/>
  <c r="K4188" i="13"/>
  <c r="J4188" i="13"/>
  <c r="I4188" i="13"/>
  <c r="H4188" i="13"/>
  <c r="L4187" i="13"/>
  <c r="K4187" i="13"/>
  <c r="J4187" i="13"/>
  <c r="I4187" i="13"/>
  <c r="H4187" i="13"/>
  <c r="L4186" i="13"/>
  <c r="K4186" i="13"/>
  <c r="J4186" i="13"/>
  <c r="I4186" i="13"/>
  <c r="H4186" i="13"/>
  <c r="L4185" i="13"/>
  <c r="K4185" i="13"/>
  <c r="J4185" i="13"/>
  <c r="I4185" i="13"/>
  <c r="H4185" i="13"/>
  <c r="L4184" i="13"/>
  <c r="K4184" i="13"/>
  <c r="J4184" i="13"/>
  <c r="I4184" i="13"/>
  <c r="H4184" i="13"/>
  <c r="L4183" i="13"/>
  <c r="K4183" i="13"/>
  <c r="J4183" i="13"/>
  <c r="I4183" i="13"/>
  <c r="H4183" i="13"/>
  <c r="L4182" i="13"/>
  <c r="K4182" i="13"/>
  <c r="J4182" i="13"/>
  <c r="I4182" i="13"/>
  <c r="H4182" i="13"/>
  <c r="L4181" i="13"/>
  <c r="K4181" i="13"/>
  <c r="J4181" i="13"/>
  <c r="I4181" i="13"/>
  <c r="H4181" i="13"/>
  <c r="L4180" i="13"/>
  <c r="K4180" i="13"/>
  <c r="J4180" i="13"/>
  <c r="I4180" i="13"/>
  <c r="H4180" i="13"/>
  <c r="L4179" i="13"/>
  <c r="K4179" i="13"/>
  <c r="J4179" i="13"/>
  <c r="I4179" i="13"/>
  <c r="H4179" i="13"/>
  <c r="L4178" i="13"/>
  <c r="K4178" i="13"/>
  <c r="J4178" i="13"/>
  <c r="I4178" i="13"/>
  <c r="H4178" i="13"/>
  <c r="L4177" i="13"/>
  <c r="K4177" i="13"/>
  <c r="J4177" i="13"/>
  <c r="I4177" i="13"/>
  <c r="H4177" i="13"/>
  <c r="L4176" i="13"/>
  <c r="K4176" i="13"/>
  <c r="J4176" i="13"/>
  <c r="I4176" i="13"/>
  <c r="H4176" i="13"/>
  <c r="L4175" i="13"/>
  <c r="K4175" i="13"/>
  <c r="J4175" i="13"/>
  <c r="I4175" i="13"/>
  <c r="H4175" i="13"/>
  <c r="L4174" i="13"/>
  <c r="K4174" i="13"/>
  <c r="J4174" i="13"/>
  <c r="I4174" i="13"/>
  <c r="H4174" i="13"/>
  <c r="L4173" i="13"/>
  <c r="K4173" i="13"/>
  <c r="J4173" i="13"/>
  <c r="I4173" i="13"/>
  <c r="H4173" i="13"/>
  <c r="L4172" i="13"/>
  <c r="K4172" i="13"/>
  <c r="J4172" i="13"/>
  <c r="I4172" i="13"/>
  <c r="H4172" i="13"/>
  <c r="L4171" i="13"/>
  <c r="K4171" i="13"/>
  <c r="J4171" i="13"/>
  <c r="I4171" i="13"/>
  <c r="H4171" i="13"/>
  <c r="L4170" i="13"/>
  <c r="K4170" i="13"/>
  <c r="J4170" i="13"/>
  <c r="I4170" i="13"/>
  <c r="H4170" i="13"/>
  <c r="L4169" i="13"/>
  <c r="K4169" i="13"/>
  <c r="J4169" i="13"/>
  <c r="I4169" i="13"/>
  <c r="H4169" i="13"/>
  <c r="L4168" i="13"/>
  <c r="K4168" i="13"/>
  <c r="J4168" i="13"/>
  <c r="I4168" i="13"/>
  <c r="H4168" i="13"/>
  <c r="L4167" i="13"/>
  <c r="K4167" i="13"/>
  <c r="J4167" i="13"/>
  <c r="I4167" i="13"/>
  <c r="H4167" i="13"/>
  <c r="L4166" i="13"/>
  <c r="K4166" i="13"/>
  <c r="J4166" i="13"/>
  <c r="I4166" i="13"/>
  <c r="H4166" i="13"/>
  <c r="L4165" i="13"/>
  <c r="K4165" i="13"/>
  <c r="J4165" i="13"/>
  <c r="I4165" i="13"/>
  <c r="H4165" i="13"/>
  <c r="L4164" i="13"/>
  <c r="K4164" i="13"/>
  <c r="J4164" i="13"/>
  <c r="I4164" i="13"/>
  <c r="H4164" i="13"/>
  <c r="L4163" i="13"/>
  <c r="K4163" i="13"/>
  <c r="J4163" i="13"/>
  <c r="I4163" i="13"/>
  <c r="H4163" i="13"/>
  <c r="L4162" i="13"/>
  <c r="K4162" i="13"/>
  <c r="J4162" i="13"/>
  <c r="I4162" i="13"/>
  <c r="H4162" i="13"/>
  <c r="L4161" i="13"/>
  <c r="K4161" i="13"/>
  <c r="J4161" i="13"/>
  <c r="I4161" i="13"/>
  <c r="H4161" i="13"/>
  <c r="L4160" i="13"/>
  <c r="K4160" i="13"/>
  <c r="J4160" i="13"/>
  <c r="I4160" i="13"/>
  <c r="H4160" i="13"/>
  <c r="L4159" i="13"/>
  <c r="K4159" i="13"/>
  <c r="J4159" i="13"/>
  <c r="I4159" i="13"/>
  <c r="H4159" i="13"/>
  <c r="L4158" i="13"/>
  <c r="K4158" i="13"/>
  <c r="J4158" i="13"/>
  <c r="I4158" i="13"/>
  <c r="H4158" i="13"/>
  <c r="L4157" i="13"/>
  <c r="K4157" i="13"/>
  <c r="J4157" i="13"/>
  <c r="I4157" i="13"/>
  <c r="H4157" i="13"/>
  <c r="L4156" i="13"/>
  <c r="K4156" i="13"/>
  <c r="J4156" i="13"/>
  <c r="I4156" i="13"/>
  <c r="H4156" i="13"/>
  <c r="L4155" i="13"/>
  <c r="K4155" i="13"/>
  <c r="J4155" i="13"/>
  <c r="I4155" i="13"/>
  <c r="H4155" i="13"/>
  <c r="L4154" i="13"/>
  <c r="K4154" i="13"/>
  <c r="J4154" i="13"/>
  <c r="I4154" i="13"/>
  <c r="H4154" i="13"/>
  <c r="L4153" i="13"/>
  <c r="K4153" i="13"/>
  <c r="J4153" i="13"/>
  <c r="I4153" i="13"/>
  <c r="H4153" i="13"/>
  <c r="L4152" i="13"/>
  <c r="K4152" i="13"/>
  <c r="J4152" i="13"/>
  <c r="I4152" i="13"/>
  <c r="H4152" i="13"/>
  <c r="L4151" i="13"/>
  <c r="K4151" i="13"/>
  <c r="J4151" i="13"/>
  <c r="I4151" i="13"/>
  <c r="H4151" i="13"/>
  <c r="L4150" i="13"/>
  <c r="K4150" i="13"/>
  <c r="J4150" i="13"/>
  <c r="I4150" i="13"/>
  <c r="H4150" i="13"/>
  <c r="L4149" i="13"/>
  <c r="K4149" i="13"/>
  <c r="J4149" i="13"/>
  <c r="I4149" i="13"/>
  <c r="H4149" i="13"/>
  <c r="L4148" i="13"/>
  <c r="K4148" i="13"/>
  <c r="J4148" i="13"/>
  <c r="I4148" i="13"/>
  <c r="H4148" i="13"/>
  <c r="L4147" i="13"/>
  <c r="K4147" i="13"/>
  <c r="J4147" i="13"/>
  <c r="I4147" i="13"/>
  <c r="H4147" i="13"/>
  <c r="L4146" i="13"/>
  <c r="K4146" i="13"/>
  <c r="J4146" i="13"/>
  <c r="I4146" i="13"/>
  <c r="H4146" i="13"/>
  <c r="L4145" i="13"/>
  <c r="K4145" i="13"/>
  <c r="J4145" i="13"/>
  <c r="I4145" i="13"/>
  <c r="H4145" i="13"/>
  <c r="L4144" i="13"/>
  <c r="K4144" i="13"/>
  <c r="J4144" i="13"/>
  <c r="I4144" i="13"/>
  <c r="H4144" i="13"/>
  <c r="L4143" i="13"/>
  <c r="K4143" i="13"/>
  <c r="J4143" i="13"/>
  <c r="I4143" i="13"/>
  <c r="H4143" i="13"/>
  <c r="L4142" i="13"/>
  <c r="K4142" i="13"/>
  <c r="J4142" i="13"/>
  <c r="I4142" i="13"/>
  <c r="H4142" i="13"/>
  <c r="L4141" i="13"/>
  <c r="K4141" i="13"/>
  <c r="J4141" i="13"/>
  <c r="I4141" i="13"/>
  <c r="H4141" i="13"/>
  <c r="L4140" i="13"/>
  <c r="K4140" i="13"/>
  <c r="J4140" i="13"/>
  <c r="I4140" i="13"/>
  <c r="H4140" i="13"/>
  <c r="L4139" i="13"/>
  <c r="K4139" i="13"/>
  <c r="J4139" i="13"/>
  <c r="I4139" i="13"/>
  <c r="H4139" i="13"/>
  <c r="L4138" i="13"/>
  <c r="K4138" i="13"/>
  <c r="J4138" i="13"/>
  <c r="I4138" i="13"/>
  <c r="H4138" i="13"/>
  <c r="L4137" i="13"/>
  <c r="K4137" i="13"/>
  <c r="J4137" i="13"/>
  <c r="I4137" i="13"/>
  <c r="H4137" i="13"/>
  <c r="L4136" i="13"/>
  <c r="K4136" i="13"/>
  <c r="J4136" i="13"/>
  <c r="I4136" i="13"/>
  <c r="H4136" i="13"/>
  <c r="L4135" i="13"/>
  <c r="K4135" i="13"/>
  <c r="J4135" i="13"/>
  <c r="I4135" i="13"/>
  <c r="H4135" i="13"/>
  <c r="L4134" i="13"/>
  <c r="K4134" i="13"/>
  <c r="J4134" i="13"/>
  <c r="I4134" i="13"/>
  <c r="H4134" i="13"/>
  <c r="L4133" i="13"/>
  <c r="K4133" i="13"/>
  <c r="J4133" i="13"/>
  <c r="I4133" i="13"/>
  <c r="H4133" i="13"/>
  <c r="L4132" i="13"/>
  <c r="K4132" i="13"/>
  <c r="J4132" i="13"/>
  <c r="I4132" i="13"/>
  <c r="H4132" i="13"/>
  <c r="L4131" i="13"/>
  <c r="K4131" i="13"/>
  <c r="J4131" i="13"/>
  <c r="I4131" i="13"/>
  <c r="H4131" i="13"/>
  <c r="L4130" i="13"/>
  <c r="K4130" i="13"/>
  <c r="J4130" i="13"/>
  <c r="I4130" i="13"/>
  <c r="H4130" i="13"/>
  <c r="L4129" i="13"/>
  <c r="K4129" i="13"/>
  <c r="J4129" i="13"/>
  <c r="I4129" i="13"/>
  <c r="H4129" i="13"/>
  <c r="L4128" i="13"/>
  <c r="K4128" i="13"/>
  <c r="J4128" i="13"/>
  <c r="I4128" i="13"/>
  <c r="H4128" i="13"/>
  <c r="L4127" i="13"/>
  <c r="K4127" i="13"/>
  <c r="J4127" i="13"/>
  <c r="I4127" i="13"/>
  <c r="H4127" i="13"/>
  <c r="L4126" i="13"/>
  <c r="K4126" i="13"/>
  <c r="J4126" i="13"/>
  <c r="I4126" i="13"/>
  <c r="H4126" i="13"/>
  <c r="L4125" i="13"/>
  <c r="K4125" i="13"/>
  <c r="J4125" i="13"/>
  <c r="I4125" i="13"/>
  <c r="H4125" i="13"/>
  <c r="L4124" i="13"/>
  <c r="K4124" i="13"/>
  <c r="J4124" i="13"/>
  <c r="I4124" i="13"/>
  <c r="H4124" i="13"/>
  <c r="L4123" i="13"/>
  <c r="K4123" i="13"/>
  <c r="J4123" i="13"/>
  <c r="I4123" i="13"/>
  <c r="H4123" i="13"/>
  <c r="L4122" i="13"/>
  <c r="K4122" i="13"/>
  <c r="J4122" i="13"/>
  <c r="I4122" i="13"/>
  <c r="H4122" i="13"/>
  <c r="L4121" i="13"/>
  <c r="K4121" i="13"/>
  <c r="J4121" i="13"/>
  <c r="I4121" i="13"/>
  <c r="H4121" i="13"/>
  <c r="L4120" i="13"/>
  <c r="K4120" i="13"/>
  <c r="J4120" i="13"/>
  <c r="I4120" i="13"/>
  <c r="H4120" i="13"/>
  <c r="L4119" i="13"/>
  <c r="K4119" i="13"/>
  <c r="J4119" i="13"/>
  <c r="I4119" i="13"/>
  <c r="H4119" i="13"/>
  <c r="L4118" i="13"/>
  <c r="K4118" i="13"/>
  <c r="J4118" i="13"/>
  <c r="I4118" i="13"/>
  <c r="H4118" i="13"/>
  <c r="L4117" i="13"/>
  <c r="K4117" i="13"/>
  <c r="J4117" i="13"/>
  <c r="I4117" i="13"/>
  <c r="H4117" i="13"/>
  <c r="L4116" i="13"/>
  <c r="K4116" i="13"/>
  <c r="J4116" i="13"/>
  <c r="I4116" i="13"/>
  <c r="H4116" i="13"/>
  <c r="L4115" i="13"/>
  <c r="K4115" i="13"/>
  <c r="J4115" i="13"/>
  <c r="I4115" i="13"/>
  <c r="H4115" i="13"/>
  <c r="L4114" i="13"/>
  <c r="K4114" i="13"/>
  <c r="J4114" i="13"/>
  <c r="I4114" i="13"/>
  <c r="H4114" i="13"/>
  <c r="L4113" i="13"/>
  <c r="K4113" i="13"/>
  <c r="J4113" i="13"/>
  <c r="I4113" i="13"/>
  <c r="H4113" i="13"/>
  <c r="L4112" i="13"/>
  <c r="K4112" i="13"/>
  <c r="J4112" i="13"/>
  <c r="I4112" i="13"/>
  <c r="H4112" i="13"/>
  <c r="L4111" i="13"/>
  <c r="K4111" i="13"/>
  <c r="J4111" i="13"/>
  <c r="I4111" i="13"/>
  <c r="H4111" i="13"/>
  <c r="L4110" i="13"/>
  <c r="K4110" i="13"/>
  <c r="J4110" i="13"/>
  <c r="I4110" i="13"/>
  <c r="H4110" i="13"/>
  <c r="L4109" i="13"/>
  <c r="K4109" i="13"/>
  <c r="J4109" i="13"/>
  <c r="I4109" i="13"/>
  <c r="H4109" i="13"/>
  <c r="L4108" i="13"/>
  <c r="K4108" i="13"/>
  <c r="J4108" i="13"/>
  <c r="I4108" i="13"/>
  <c r="H4108" i="13"/>
  <c r="L4107" i="13"/>
  <c r="K4107" i="13"/>
  <c r="J4107" i="13"/>
  <c r="I4107" i="13"/>
  <c r="H4107" i="13"/>
  <c r="L4106" i="13"/>
  <c r="K4106" i="13"/>
  <c r="J4106" i="13"/>
  <c r="I4106" i="13"/>
  <c r="H4106" i="13"/>
  <c r="L4105" i="13"/>
  <c r="K4105" i="13"/>
  <c r="J4105" i="13"/>
  <c r="I4105" i="13"/>
  <c r="H4105" i="13"/>
  <c r="L4104" i="13"/>
  <c r="K4104" i="13"/>
  <c r="J4104" i="13"/>
  <c r="I4104" i="13"/>
  <c r="H4104" i="13"/>
  <c r="L4103" i="13"/>
  <c r="K4103" i="13"/>
  <c r="J4103" i="13"/>
  <c r="I4103" i="13"/>
  <c r="H4103" i="13"/>
  <c r="L4102" i="13"/>
  <c r="K4102" i="13"/>
  <c r="J4102" i="13"/>
  <c r="I4102" i="13"/>
  <c r="H4102" i="13"/>
  <c r="L4101" i="13"/>
  <c r="K4101" i="13"/>
  <c r="J4101" i="13"/>
  <c r="I4101" i="13"/>
  <c r="H4101" i="13"/>
  <c r="L4100" i="13"/>
  <c r="K4100" i="13"/>
  <c r="J4100" i="13"/>
  <c r="I4100" i="13"/>
  <c r="H4100" i="13"/>
  <c r="L4099" i="13"/>
  <c r="K4099" i="13"/>
  <c r="J4099" i="13"/>
  <c r="I4099" i="13"/>
  <c r="H4099" i="13"/>
  <c r="L4098" i="13"/>
  <c r="K4098" i="13"/>
  <c r="J4098" i="13"/>
  <c r="I4098" i="13"/>
  <c r="H4098" i="13"/>
  <c r="L4097" i="13"/>
  <c r="K4097" i="13"/>
  <c r="J4097" i="13"/>
  <c r="I4097" i="13"/>
  <c r="H4097" i="13"/>
  <c r="L4096" i="13"/>
  <c r="K4096" i="13"/>
  <c r="J4096" i="13"/>
  <c r="I4096" i="13"/>
  <c r="H4096" i="13"/>
  <c r="L4095" i="13"/>
  <c r="K4095" i="13"/>
  <c r="J4095" i="13"/>
  <c r="I4095" i="13"/>
  <c r="H4095" i="13"/>
  <c r="L4094" i="13"/>
  <c r="K4094" i="13"/>
  <c r="J4094" i="13"/>
  <c r="I4094" i="13"/>
  <c r="H4094" i="13"/>
  <c r="L4093" i="13"/>
  <c r="K4093" i="13"/>
  <c r="J4093" i="13"/>
  <c r="I4093" i="13"/>
  <c r="H4093" i="13"/>
  <c r="L4092" i="13"/>
  <c r="K4092" i="13"/>
  <c r="J4092" i="13"/>
  <c r="I4092" i="13"/>
  <c r="H4092" i="13"/>
  <c r="L4091" i="13"/>
  <c r="K4091" i="13"/>
  <c r="J4091" i="13"/>
  <c r="I4091" i="13"/>
  <c r="H4091" i="13"/>
  <c r="L4090" i="13"/>
  <c r="K4090" i="13"/>
  <c r="J4090" i="13"/>
  <c r="I4090" i="13"/>
  <c r="H4090" i="13"/>
  <c r="L4089" i="13"/>
  <c r="K4089" i="13"/>
  <c r="J4089" i="13"/>
  <c r="I4089" i="13"/>
  <c r="H4089" i="13"/>
  <c r="L4088" i="13"/>
  <c r="K4088" i="13"/>
  <c r="J4088" i="13"/>
  <c r="I4088" i="13"/>
  <c r="H4088" i="13"/>
  <c r="L4087" i="13"/>
  <c r="K4087" i="13"/>
  <c r="J4087" i="13"/>
  <c r="I4087" i="13"/>
  <c r="H4087" i="13"/>
  <c r="L4086" i="13"/>
  <c r="K4086" i="13"/>
  <c r="J4086" i="13"/>
  <c r="I4086" i="13"/>
  <c r="H4086" i="13"/>
  <c r="L4085" i="13"/>
  <c r="K4085" i="13"/>
  <c r="J4085" i="13"/>
  <c r="I4085" i="13"/>
  <c r="H4085" i="13"/>
  <c r="L4084" i="13"/>
  <c r="K4084" i="13"/>
  <c r="J4084" i="13"/>
  <c r="I4084" i="13"/>
  <c r="H4084" i="13"/>
  <c r="L4083" i="13"/>
  <c r="K4083" i="13"/>
  <c r="J4083" i="13"/>
  <c r="I4083" i="13"/>
  <c r="H4083" i="13"/>
  <c r="L4082" i="13"/>
  <c r="K4082" i="13"/>
  <c r="J4082" i="13"/>
  <c r="I4082" i="13"/>
  <c r="H4082" i="13"/>
  <c r="L4081" i="13"/>
  <c r="K4081" i="13"/>
  <c r="J4081" i="13"/>
  <c r="I4081" i="13"/>
  <c r="H4081" i="13"/>
  <c r="L4080" i="13"/>
  <c r="K4080" i="13"/>
  <c r="J4080" i="13"/>
  <c r="I4080" i="13"/>
  <c r="H4080" i="13"/>
  <c r="L4079" i="13"/>
  <c r="K4079" i="13"/>
  <c r="J4079" i="13"/>
  <c r="I4079" i="13"/>
  <c r="H4079" i="13"/>
  <c r="L4078" i="13"/>
  <c r="K4078" i="13"/>
  <c r="J4078" i="13"/>
  <c r="I4078" i="13"/>
  <c r="H4078" i="13"/>
  <c r="L4077" i="13"/>
  <c r="K4077" i="13"/>
  <c r="J4077" i="13"/>
  <c r="I4077" i="13"/>
  <c r="H4077" i="13"/>
  <c r="L4076" i="13"/>
  <c r="K4076" i="13"/>
  <c r="J4076" i="13"/>
  <c r="I4076" i="13"/>
  <c r="H4076" i="13"/>
  <c r="L4075" i="13"/>
  <c r="K4075" i="13"/>
  <c r="J4075" i="13"/>
  <c r="I4075" i="13"/>
  <c r="H4075" i="13"/>
  <c r="L4074" i="13"/>
  <c r="K4074" i="13"/>
  <c r="J4074" i="13"/>
  <c r="I4074" i="13"/>
  <c r="H4074" i="13"/>
  <c r="L4073" i="13"/>
  <c r="K4073" i="13"/>
  <c r="J4073" i="13"/>
  <c r="I4073" i="13"/>
  <c r="H4073" i="13"/>
  <c r="L4072" i="13"/>
  <c r="K4072" i="13"/>
  <c r="J4072" i="13"/>
  <c r="I4072" i="13"/>
  <c r="H4072" i="13"/>
  <c r="L4071" i="13"/>
  <c r="K4071" i="13"/>
  <c r="J4071" i="13"/>
  <c r="I4071" i="13"/>
  <c r="H4071" i="13"/>
  <c r="L4070" i="13"/>
  <c r="K4070" i="13"/>
  <c r="J4070" i="13"/>
  <c r="I4070" i="13"/>
  <c r="H4070" i="13"/>
  <c r="L4069" i="13"/>
  <c r="K4069" i="13"/>
  <c r="J4069" i="13"/>
  <c r="I4069" i="13"/>
  <c r="H4069" i="13"/>
  <c r="L4068" i="13"/>
  <c r="K4068" i="13"/>
  <c r="J4068" i="13"/>
  <c r="I4068" i="13"/>
  <c r="H4068" i="13"/>
  <c r="L4067" i="13"/>
  <c r="K4067" i="13"/>
  <c r="J4067" i="13"/>
  <c r="I4067" i="13"/>
  <c r="H4067" i="13"/>
  <c r="L4066" i="13"/>
  <c r="K4066" i="13"/>
  <c r="J4066" i="13"/>
  <c r="I4066" i="13"/>
  <c r="H4066" i="13"/>
  <c r="L4065" i="13"/>
  <c r="K4065" i="13"/>
  <c r="J4065" i="13"/>
  <c r="I4065" i="13"/>
  <c r="H4065" i="13"/>
  <c r="L4064" i="13"/>
  <c r="K4064" i="13"/>
  <c r="J4064" i="13"/>
  <c r="I4064" i="13"/>
  <c r="H4064" i="13"/>
  <c r="L4063" i="13"/>
  <c r="K4063" i="13"/>
  <c r="J4063" i="13"/>
  <c r="I4063" i="13"/>
  <c r="H4063" i="13"/>
  <c r="L4062" i="13"/>
  <c r="K4062" i="13"/>
  <c r="J4062" i="13"/>
  <c r="I4062" i="13"/>
  <c r="H4062" i="13"/>
  <c r="L4061" i="13"/>
  <c r="K4061" i="13"/>
  <c r="J4061" i="13"/>
  <c r="I4061" i="13"/>
  <c r="H4061" i="13"/>
  <c r="L4060" i="13"/>
  <c r="K4060" i="13"/>
  <c r="J4060" i="13"/>
  <c r="I4060" i="13"/>
  <c r="H4060" i="13"/>
  <c r="L4059" i="13"/>
  <c r="K4059" i="13"/>
  <c r="J4059" i="13"/>
  <c r="I4059" i="13"/>
  <c r="H4059" i="13"/>
  <c r="L4058" i="13"/>
  <c r="K4058" i="13"/>
  <c r="J4058" i="13"/>
  <c r="I4058" i="13"/>
  <c r="H4058" i="13"/>
  <c r="L4057" i="13"/>
  <c r="K4057" i="13"/>
  <c r="J4057" i="13"/>
  <c r="I4057" i="13"/>
  <c r="H4057" i="13"/>
  <c r="L4056" i="13"/>
  <c r="K4056" i="13"/>
  <c r="J4056" i="13"/>
  <c r="I4056" i="13"/>
  <c r="H4056" i="13"/>
  <c r="L4055" i="13"/>
  <c r="K4055" i="13"/>
  <c r="J4055" i="13"/>
  <c r="I4055" i="13"/>
  <c r="H4055" i="13"/>
  <c r="L4054" i="13"/>
  <c r="K4054" i="13"/>
  <c r="J4054" i="13"/>
  <c r="I4054" i="13"/>
  <c r="H4054" i="13"/>
  <c r="L4053" i="13"/>
  <c r="K4053" i="13"/>
  <c r="J4053" i="13"/>
  <c r="I4053" i="13"/>
  <c r="H4053" i="13"/>
  <c r="L4052" i="13"/>
  <c r="K4052" i="13"/>
  <c r="J4052" i="13"/>
  <c r="I4052" i="13"/>
  <c r="H4052" i="13"/>
  <c r="L4051" i="13"/>
  <c r="K4051" i="13"/>
  <c r="J4051" i="13"/>
  <c r="I4051" i="13"/>
  <c r="H4051" i="13"/>
  <c r="L4050" i="13"/>
  <c r="K4050" i="13"/>
  <c r="J4050" i="13"/>
  <c r="I4050" i="13"/>
  <c r="H4050" i="13"/>
  <c r="L4049" i="13"/>
  <c r="K4049" i="13"/>
  <c r="J4049" i="13"/>
  <c r="I4049" i="13"/>
  <c r="H4049" i="13"/>
  <c r="L4048" i="13"/>
  <c r="K4048" i="13"/>
  <c r="J4048" i="13"/>
  <c r="I4048" i="13"/>
  <c r="H4048" i="13"/>
  <c r="L4047" i="13"/>
  <c r="K4047" i="13"/>
  <c r="J4047" i="13"/>
  <c r="I4047" i="13"/>
  <c r="H4047" i="13"/>
  <c r="L4046" i="13"/>
  <c r="K4046" i="13"/>
  <c r="J4046" i="13"/>
  <c r="I4046" i="13"/>
  <c r="H4046" i="13"/>
  <c r="L4045" i="13"/>
  <c r="K4045" i="13"/>
  <c r="J4045" i="13"/>
  <c r="I4045" i="13"/>
  <c r="H4045" i="13"/>
  <c r="L4044" i="13"/>
  <c r="K4044" i="13"/>
  <c r="J4044" i="13"/>
  <c r="I4044" i="13"/>
  <c r="H4044" i="13"/>
  <c r="L4043" i="13"/>
  <c r="K4043" i="13"/>
  <c r="J4043" i="13"/>
  <c r="I4043" i="13"/>
  <c r="H4043" i="13"/>
  <c r="L4042" i="13"/>
  <c r="K4042" i="13"/>
  <c r="J4042" i="13"/>
  <c r="I4042" i="13"/>
  <c r="H4042" i="13"/>
  <c r="L4041" i="13"/>
  <c r="K4041" i="13"/>
  <c r="J4041" i="13"/>
  <c r="I4041" i="13"/>
  <c r="H4041" i="13"/>
  <c r="L4040" i="13"/>
  <c r="K4040" i="13"/>
  <c r="J4040" i="13"/>
  <c r="I4040" i="13"/>
  <c r="H4040" i="13"/>
  <c r="L4039" i="13"/>
  <c r="K4039" i="13"/>
  <c r="J4039" i="13"/>
  <c r="I4039" i="13"/>
  <c r="H4039" i="13"/>
  <c r="L4038" i="13"/>
  <c r="K4038" i="13"/>
  <c r="J4038" i="13"/>
  <c r="I4038" i="13"/>
  <c r="H4038" i="13"/>
  <c r="L4037" i="13"/>
  <c r="K4037" i="13"/>
  <c r="J4037" i="13"/>
  <c r="I4037" i="13"/>
  <c r="H4037" i="13"/>
  <c r="L4036" i="13"/>
  <c r="K4036" i="13"/>
  <c r="J4036" i="13"/>
  <c r="I4036" i="13"/>
  <c r="H4036" i="13"/>
  <c r="L4035" i="13"/>
  <c r="K4035" i="13"/>
  <c r="J4035" i="13"/>
  <c r="I4035" i="13"/>
  <c r="H4035" i="13"/>
  <c r="L4034" i="13"/>
  <c r="K4034" i="13"/>
  <c r="J4034" i="13"/>
  <c r="I4034" i="13"/>
  <c r="H4034" i="13"/>
  <c r="L4033" i="13"/>
  <c r="K4033" i="13"/>
  <c r="J4033" i="13"/>
  <c r="I4033" i="13"/>
  <c r="H4033" i="13"/>
  <c r="L4032" i="13"/>
  <c r="K4032" i="13"/>
  <c r="J4032" i="13"/>
  <c r="I4032" i="13"/>
  <c r="H4032" i="13"/>
  <c r="L4031" i="13"/>
  <c r="K4031" i="13"/>
  <c r="J4031" i="13"/>
  <c r="I4031" i="13"/>
  <c r="H4031" i="13"/>
  <c r="L4030" i="13"/>
  <c r="K4030" i="13"/>
  <c r="J4030" i="13"/>
  <c r="I4030" i="13"/>
  <c r="H4030" i="13"/>
  <c r="L4029" i="13"/>
  <c r="K4029" i="13"/>
  <c r="J4029" i="13"/>
  <c r="I4029" i="13"/>
  <c r="H4029" i="13"/>
  <c r="L4028" i="13"/>
  <c r="K4028" i="13"/>
  <c r="J4028" i="13"/>
  <c r="I4028" i="13"/>
  <c r="H4028" i="13"/>
  <c r="L4027" i="13"/>
  <c r="K4027" i="13"/>
  <c r="J4027" i="13"/>
  <c r="I4027" i="13"/>
  <c r="H4027" i="13"/>
  <c r="L4026" i="13"/>
  <c r="K4026" i="13"/>
  <c r="J4026" i="13"/>
  <c r="I4026" i="13"/>
  <c r="H4026" i="13"/>
  <c r="L4025" i="13"/>
  <c r="K4025" i="13"/>
  <c r="J4025" i="13"/>
  <c r="I4025" i="13"/>
  <c r="H4025" i="13"/>
  <c r="L4024" i="13"/>
  <c r="K4024" i="13"/>
  <c r="J4024" i="13"/>
  <c r="I4024" i="13"/>
  <c r="H4024" i="13"/>
  <c r="L4023" i="13"/>
  <c r="K4023" i="13"/>
  <c r="J4023" i="13"/>
  <c r="I4023" i="13"/>
  <c r="H4023" i="13"/>
  <c r="L4022" i="13"/>
  <c r="K4022" i="13"/>
  <c r="J4022" i="13"/>
  <c r="I4022" i="13"/>
  <c r="H4022" i="13"/>
  <c r="L4021" i="13"/>
  <c r="K4021" i="13"/>
  <c r="J4021" i="13"/>
  <c r="I4021" i="13"/>
  <c r="H4021" i="13"/>
  <c r="L4020" i="13"/>
  <c r="K4020" i="13"/>
  <c r="J4020" i="13"/>
  <c r="I4020" i="13"/>
  <c r="H4020" i="13"/>
  <c r="L4019" i="13"/>
  <c r="K4019" i="13"/>
  <c r="J4019" i="13"/>
  <c r="I4019" i="13"/>
  <c r="H4019" i="13"/>
  <c r="L4018" i="13"/>
  <c r="K4018" i="13"/>
  <c r="J4018" i="13"/>
  <c r="I4018" i="13"/>
  <c r="H4018" i="13"/>
  <c r="L4017" i="13"/>
  <c r="K4017" i="13"/>
  <c r="J4017" i="13"/>
  <c r="I4017" i="13"/>
  <c r="H4017" i="13"/>
  <c r="L4016" i="13"/>
  <c r="K4016" i="13"/>
  <c r="J4016" i="13"/>
  <c r="I4016" i="13"/>
  <c r="H4016" i="13"/>
  <c r="L4015" i="13"/>
  <c r="K4015" i="13"/>
  <c r="J4015" i="13"/>
  <c r="I4015" i="13"/>
  <c r="H4015" i="13"/>
  <c r="L4014" i="13"/>
  <c r="K4014" i="13"/>
  <c r="J4014" i="13"/>
  <c r="I4014" i="13"/>
  <c r="H4014" i="13"/>
  <c r="L4013" i="13"/>
  <c r="K4013" i="13"/>
  <c r="J4013" i="13"/>
  <c r="I4013" i="13"/>
  <c r="H4013" i="13"/>
  <c r="L4012" i="13"/>
  <c r="K4012" i="13"/>
  <c r="J4012" i="13"/>
  <c r="I4012" i="13"/>
  <c r="H4012" i="13"/>
  <c r="L4011" i="13"/>
  <c r="K4011" i="13"/>
  <c r="J4011" i="13"/>
  <c r="I4011" i="13"/>
  <c r="H4011" i="13"/>
  <c r="L4010" i="13"/>
  <c r="K4010" i="13"/>
  <c r="J4010" i="13"/>
  <c r="I4010" i="13"/>
  <c r="H4010" i="13"/>
  <c r="L4009" i="13"/>
  <c r="K4009" i="13"/>
  <c r="J4009" i="13"/>
  <c r="I4009" i="13"/>
  <c r="H4009" i="13"/>
  <c r="L4008" i="13"/>
  <c r="K4008" i="13"/>
  <c r="J4008" i="13"/>
  <c r="I4008" i="13"/>
  <c r="H4008" i="13"/>
  <c r="L4007" i="13"/>
  <c r="K4007" i="13"/>
  <c r="J4007" i="13"/>
  <c r="I4007" i="13"/>
  <c r="H4007" i="13"/>
  <c r="L4006" i="13"/>
  <c r="K4006" i="13"/>
  <c r="J4006" i="13"/>
  <c r="I4006" i="13"/>
  <c r="H4006" i="13"/>
  <c r="L4005" i="13"/>
  <c r="K4005" i="13"/>
  <c r="J4005" i="13"/>
  <c r="I4005" i="13"/>
  <c r="H4005" i="13"/>
  <c r="L4004" i="13"/>
  <c r="K4004" i="13"/>
  <c r="J4004" i="13"/>
  <c r="I4004" i="13"/>
  <c r="H4004" i="13"/>
  <c r="L4003" i="13"/>
  <c r="K4003" i="13"/>
  <c r="J4003" i="13"/>
  <c r="I4003" i="13"/>
  <c r="H4003" i="13"/>
  <c r="L4002" i="13"/>
  <c r="K4002" i="13"/>
  <c r="J4002" i="13"/>
  <c r="I4002" i="13"/>
  <c r="H4002" i="13"/>
  <c r="L4001" i="13"/>
  <c r="K4001" i="13"/>
  <c r="J4001" i="13"/>
  <c r="I4001" i="13"/>
  <c r="H4001" i="13"/>
  <c r="L4000" i="13"/>
  <c r="K4000" i="13"/>
  <c r="J4000" i="13"/>
  <c r="I4000" i="13"/>
  <c r="H4000" i="13"/>
  <c r="L3999" i="13"/>
  <c r="K3999" i="13"/>
  <c r="J3999" i="13"/>
  <c r="I3999" i="13"/>
  <c r="H3999" i="13"/>
  <c r="L3998" i="13"/>
  <c r="K3998" i="13"/>
  <c r="J3998" i="13"/>
  <c r="I3998" i="13"/>
  <c r="H3998" i="13"/>
  <c r="L3997" i="13"/>
  <c r="K3997" i="13"/>
  <c r="J3997" i="13"/>
  <c r="I3997" i="13"/>
  <c r="H3997" i="13"/>
  <c r="L3996" i="13"/>
  <c r="K3996" i="13"/>
  <c r="J3996" i="13"/>
  <c r="I3996" i="13"/>
  <c r="H3996" i="13"/>
  <c r="L3995" i="13"/>
  <c r="K3995" i="13"/>
  <c r="J3995" i="13"/>
  <c r="I3995" i="13"/>
  <c r="H3995" i="13"/>
  <c r="L3994" i="13"/>
  <c r="K3994" i="13"/>
  <c r="J3994" i="13"/>
  <c r="I3994" i="13"/>
  <c r="H3994" i="13"/>
  <c r="L3993" i="13"/>
  <c r="K3993" i="13"/>
  <c r="J3993" i="13"/>
  <c r="I3993" i="13"/>
  <c r="H3993" i="13"/>
  <c r="L3992" i="13"/>
  <c r="K3992" i="13"/>
  <c r="J3992" i="13"/>
  <c r="I3992" i="13"/>
  <c r="H3992" i="13"/>
  <c r="L3991" i="13"/>
  <c r="K3991" i="13"/>
  <c r="J3991" i="13"/>
  <c r="I3991" i="13"/>
  <c r="H3991" i="13"/>
  <c r="L3990" i="13"/>
  <c r="K3990" i="13"/>
  <c r="J3990" i="13"/>
  <c r="I3990" i="13"/>
  <c r="H3990" i="13"/>
  <c r="L3989" i="13"/>
  <c r="K3989" i="13"/>
  <c r="J3989" i="13"/>
  <c r="I3989" i="13"/>
  <c r="H3989" i="13"/>
  <c r="L3988" i="13"/>
  <c r="K3988" i="13"/>
  <c r="J3988" i="13"/>
  <c r="I3988" i="13"/>
  <c r="H3988" i="13"/>
  <c r="L3987" i="13"/>
  <c r="K3987" i="13"/>
  <c r="J3987" i="13"/>
  <c r="I3987" i="13"/>
  <c r="H3987" i="13"/>
  <c r="L3986" i="13"/>
  <c r="K3986" i="13"/>
  <c r="J3986" i="13"/>
  <c r="I3986" i="13"/>
  <c r="H3986" i="13"/>
  <c r="L3985" i="13"/>
  <c r="K3985" i="13"/>
  <c r="J3985" i="13"/>
  <c r="I3985" i="13"/>
  <c r="H3985" i="13"/>
  <c r="L3984" i="13"/>
  <c r="K3984" i="13"/>
  <c r="J3984" i="13"/>
  <c r="I3984" i="13"/>
  <c r="H3984" i="13"/>
  <c r="L3983" i="13"/>
  <c r="K3983" i="13"/>
  <c r="J3983" i="13"/>
  <c r="I3983" i="13"/>
  <c r="H3983" i="13"/>
  <c r="L3982" i="13"/>
  <c r="K3982" i="13"/>
  <c r="J3982" i="13"/>
  <c r="I3982" i="13"/>
  <c r="H3982" i="13"/>
  <c r="L3981" i="13"/>
  <c r="K3981" i="13"/>
  <c r="J3981" i="13"/>
  <c r="I3981" i="13"/>
  <c r="H3981" i="13"/>
  <c r="L3980" i="13"/>
  <c r="K3980" i="13"/>
  <c r="J3980" i="13"/>
  <c r="I3980" i="13"/>
  <c r="H3980" i="13"/>
  <c r="L3979" i="13"/>
  <c r="K3979" i="13"/>
  <c r="J3979" i="13"/>
  <c r="I3979" i="13"/>
  <c r="H3979" i="13"/>
  <c r="L3978" i="13"/>
  <c r="K3978" i="13"/>
  <c r="J3978" i="13"/>
  <c r="I3978" i="13"/>
  <c r="H3978" i="13"/>
  <c r="L3977" i="13"/>
  <c r="K3977" i="13"/>
  <c r="J3977" i="13"/>
  <c r="I3977" i="13"/>
  <c r="H3977" i="13"/>
  <c r="L3976" i="13"/>
  <c r="K3976" i="13"/>
  <c r="J3976" i="13"/>
  <c r="I3976" i="13"/>
  <c r="H3976" i="13"/>
  <c r="L3975" i="13"/>
  <c r="K3975" i="13"/>
  <c r="J3975" i="13"/>
  <c r="I3975" i="13"/>
  <c r="H3975" i="13"/>
  <c r="L3974" i="13"/>
  <c r="K3974" i="13"/>
  <c r="J3974" i="13"/>
  <c r="I3974" i="13"/>
  <c r="H3974" i="13"/>
  <c r="L3973" i="13"/>
  <c r="K3973" i="13"/>
  <c r="J3973" i="13"/>
  <c r="I3973" i="13"/>
  <c r="H3973" i="13"/>
  <c r="L3972" i="13"/>
  <c r="K3972" i="13"/>
  <c r="J3972" i="13"/>
  <c r="I3972" i="13"/>
  <c r="H3972" i="13"/>
  <c r="L3971" i="13"/>
  <c r="K3971" i="13"/>
  <c r="J3971" i="13"/>
  <c r="I3971" i="13"/>
  <c r="H3971" i="13"/>
  <c r="L3970" i="13"/>
  <c r="K3970" i="13"/>
  <c r="J3970" i="13"/>
  <c r="I3970" i="13"/>
  <c r="H3970" i="13"/>
  <c r="L3969" i="13"/>
  <c r="K3969" i="13"/>
  <c r="J3969" i="13"/>
  <c r="I3969" i="13"/>
  <c r="H3969" i="13"/>
  <c r="L3968" i="13"/>
  <c r="K3968" i="13"/>
  <c r="J3968" i="13"/>
  <c r="I3968" i="13"/>
  <c r="H3968" i="13"/>
  <c r="L3967" i="13"/>
  <c r="K3967" i="13"/>
  <c r="J3967" i="13"/>
  <c r="I3967" i="13"/>
  <c r="H3967" i="13"/>
  <c r="L3966" i="13"/>
  <c r="K3966" i="13"/>
  <c r="J3966" i="13"/>
  <c r="I3966" i="13"/>
  <c r="H3966" i="13"/>
  <c r="L3965" i="13"/>
  <c r="K3965" i="13"/>
  <c r="J3965" i="13"/>
  <c r="I3965" i="13"/>
  <c r="H3965" i="13"/>
  <c r="L3964" i="13"/>
  <c r="K3964" i="13"/>
  <c r="J3964" i="13"/>
  <c r="I3964" i="13"/>
  <c r="H3964" i="13"/>
  <c r="L3963" i="13"/>
  <c r="K3963" i="13"/>
  <c r="J3963" i="13"/>
  <c r="I3963" i="13"/>
  <c r="H3963" i="13"/>
  <c r="L3962" i="13"/>
  <c r="K3962" i="13"/>
  <c r="J3962" i="13"/>
  <c r="I3962" i="13"/>
  <c r="H3962" i="13"/>
  <c r="L3961" i="13"/>
  <c r="K3961" i="13"/>
  <c r="J3961" i="13"/>
  <c r="I3961" i="13"/>
  <c r="H3961" i="13"/>
  <c r="L3960" i="13"/>
  <c r="K3960" i="13"/>
  <c r="J3960" i="13"/>
  <c r="I3960" i="13"/>
  <c r="H3960" i="13"/>
  <c r="L3959" i="13"/>
  <c r="K3959" i="13"/>
  <c r="J3959" i="13"/>
  <c r="I3959" i="13"/>
  <c r="H3959" i="13"/>
  <c r="L3958" i="13"/>
  <c r="K3958" i="13"/>
  <c r="J3958" i="13"/>
  <c r="I3958" i="13"/>
  <c r="H3958" i="13"/>
  <c r="L3957" i="13"/>
  <c r="K3957" i="13"/>
  <c r="J3957" i="13"/>
  <c r="I3957" i="13"/>
  <c r="H3957" i="13"/>
  <c r="L3956" i="13"/>
  <c r="K3956" i="13"/>
  <c r="J3956" i="13"/>
  <c r="I3956" i="13"/>
  <c r="H3956" i="13"/>
  <c r="L3955" i="13"/>
  <c r="K3955" i="13"/>
  <c r="J3955" i="13"/>
  <c r="I3955" i="13"/>
  <c r="H3955" i="13"/>
  <c r="L3954" i="13"/>
  <c r="K3954" i="13"/>
  <c r="J3954" i="13"/>
  <c r="I3954" i="13"/>
  <c r="H3954" i="13"/>
  <c r="L3953" i="13"/>
  <c r="K3953" i="13"/>
  <c r="J3953" i="13"/>
  <c r="I3953" i="13"/>
  <c r="H3953" i="13"/>
  <c r="L3952" i="13"/>
  <c r="K3952" i="13"/>
  <c r="J3952" i="13"/>
  <c r="I3952" i="13"/>
  <c r="H3952" i="13"/>
  <c r="L3951" i="13"/>
  <c r="K3951" i="13"/>
  <c r="J3951" i="13"/>
  <c r="I3951" i="13"/>
  <c r="H3951" i="13"/>
  <c r="L3950" i="13"/>
  <c r="K3950" i="13"/>
  <c r="J3950" i="13"/>
  <c r="I3950" i="13"/>
  <c r="H3950" i="13"/>
  <c r="L3949" i="13"/>
  <c r="K3949" i="13"/>
  <c r="J3949" i="13"/>
  <c r="I3949" i="13"/>
  <c r="H3949" i="13"/>
  <c r="L3948" i="13"/>
  <c r="K3948" i="13"/>
  <c r="J3948" i="13"/>
  <c r="I3948" i="13"/>
  <c r="H3948" i="13"/>
  <c r="L3947" i="13"/>
  <c r="K3947" i="13"/>
  <c r="J3947" i="13"/>
  <c r="I3947" i="13"/>
  <c r="H3947" i="13"/>
  <c r="L3946" i="13"/>
  <c r="K3946" i="13"/>
  <c r="J3946" i="13"/>
  <c r="I3946" i="13"/>
  <c r="H3946" i="13"/>
  <c r="L3945" i="13"/>
  <c r="K3945" i="13"/>
  <c r="J3945" i="13"/>
  <c r="I3945" i="13"/>
  <c r="H3945" i="13"/>
  <c r="L3944" i="13"/>
  <c r="K3944" i="13"/>
  <c r="J3944" i="13"/>
  <c r="I3944" i="13"/>
  <c r="H3944" i="13"/>
  <c r="L3943" i="13"/>
  <c r="K3943" i="13"/>
  <c r="J3943" i="13"/>
  <c r="I3943" i="13"/>
  <c r="H3943" i="13"/>
  <c r="L3942" i="13"/>
  <c r="K3942" i="13"/>
  <c r="J3942" i="13"/>
  <c r="I3942" i="13"/>
  <c r="H3942" i="13"/>
  <c r="L3941" i="13"/>
  <c r="K3941" i="13"/>
  <c r="J3941" i="13"/>
  <c r="I3941" i="13"/>
  <c r="H3941" i="13"/>
  <c r="L3940" i="13"/>
  <c r="K3940" i="13"/>
  <c r="J3940" i="13"/>
  <c r="I3940" i="13"/>
  <c r="H3940" i="13"/>
  <c r="L3939" i="13"/>
  <c r="K3939" i="13"/>
  <c r="J3939" i="13"/>
  <c r="I3939" i="13"/>
  <c r="H3939" i="13"/>
  <c r="L3938" i="13"/>
  <c r="K3938" i="13"/>
  <c r="J3938" i="13"/>
  <c r="I3938" i="13"/>
  <c r="H3938" i="13"/>
  <c r="L3937" i="13"/>
  <c r="K3937" i="13"/>
  <c r="J3937" i="13"/>
  <c r="I3937" i="13"/>
  <c r="H3937" i="13"/>
  <c r="L3936" i="13"/>
  <c r="K3936" i="13"/>
  <c r="J3936" i="13"/>
  <c r="I3936" i="13"/>
  <c r="H3936" i="13"/>
  <c r="L3935" i="13"/>
  <c r="K3935" i="13"/>
  <c r="J3935" i="13"/>
  <c r="I3935" i="13"/>
  <c r="H3935" i="13"/>
  <c r="L3934" i="13"/>
  <c r="K3934" i="13"/>
  <c r="J3934" i="13"/>
  <c r="I3934" i="13"/>
  <c r="H3934" i="13"/>
  <c r="L3933" i="13"/>
  <c r="K3933" i="13"/>
  <c r="J3933" i="13"/>
  <c r="I3933" i="13"/>
  <c r="H3933" i="13"/>
  <c r="L3932" i="13"/>
  <c r="K3932" i="13"/>
  <c r="J3932" i="13"/>
  <c r="I3932" i="13"/>
  <c r="H3932" i="13"/>
  <c r="L3931" i="13"/>
  <c r="K3931" i="13"/>
  <c r="J3931" i="13"/>
  <c r="I3931" i="13"/>
  <c r="H3931" i="13"/>
  <c r="L3930" i="13"/>
  <c r="K3930" i="13"/>
  <c r="J3930" i="13"/>
  <c r="I3930" i="13"/>
  <c r="H3930" i="13"/>
  <c r="L3929" i="13"/>
  <c r="K3929" i="13"/>
  <c r="J3929" i="13"/>
  <c r="I3929" i="13"/>
  <c r="H3929" i="13"/>
  <c r="L3928" i="13"/>
  <c r="K3928" i="13"/>
  <c r="J3928" i="13"/>
  <c r="I3928" i="13"/>
  <c r="H3928" i="13"/>
  <c r="L3927" i="13"/>
  <c r="K3927" i="13"/>
  <c r="J3927" i="13"/>
  <c r="I3927" i="13"/>
  <c r="H3927" i="13"/>
  <c r="L3926" i="13"/>
  <c r="K3926" i="13"/>
  <c r="J3926" i="13"/>
  <c r="I3926" i="13"/>
  <c r="H3926" i="13"/>
  <c r="L3925" i="13"/>
  <c r="K3925" i="13"/>
  <c r="J3925" i="13"/>
  <c r="I3925" i="13"/>
  <c r="H3925" i="13"/>
  <c r="L3924" i="13"/>
  <c r="K3924" i="13"/>
  <c r="J3924" i="13"/>
  <c r="I3924" i="13"/>
  <c r="H3924" i="13"/>
  <c r="L3923" i="13"/>
  <c r="K3923" i="13"/>
  <c r="J3923" i="13"/>
  <c r="I3923" i="13"/>
  <c r="H3923" i="13"/>
  <c r="L3922" i="13"/>
  <c r="K3922" i="13"/>
  <c r="J3922" i="13"/>
  <c r="I3922" i="13"/>
  <c r="H3922" i="13"/>
  <c r="L3921" i="13"/>
  <c r="K3921" i="13"/>
  <c r="J3921" i="13"/>
  <c r="I3921" i="13"/>
  <c r="H3921" i="13"/>
  <c r="L3920" i="13"/>
  <c r="K3920" i="13"/>
  <c r="J3920" i="13"/>
  <c r="I3920" i="13"/>
  <c r="H3920" i="13"/>
  <c r="L3919" i="13"/>
  <c r="K3919" i="13"/>
  <c r="J3919" i="13"/>
  <c r="I3919" i="13"/>
  <c r="H3919" i="13"/>
  <c r="L3918" i="13"/>
  <c r="K3918" i="13"/>
  <c r="J3918" i="13"/>
  <c r="I3918" i="13"/>
  <c r="H3918" i="13"/>
  <c r="L3917" i="13"/>
  <c r="K3917" i="13"/>
  <c r="J3917" i="13"/>
  <c r="I3917" i="13"/>
  <c r="H3917" i="13"/>
  <c r="L3916" i="13"/>
  <c r="K3916" i="13"/>
  <c r="J3916" i="13"/>
  <c r="I3916" i="13"/>
  <c r="H3916" i="13"/>
  <c r="L3915" i="13"/>
  <c r="K3915" i="13"/>
  <c r="J3915" i="13"/>
  <c r="I3915" i="13"/>
  <c r="H3915" i="13"/>
  <c r="L3914" i="13"/>
  <c r="K3914" i="13"/>
  <c r="J3914" i="13"/>
  <c r="I3914" i="13"/>
  <c r="H3914" i="13"/>
  <c r="L3913" i="13"/>
  <c r="K3913" i="13"/>
  <c r="J3913" i="13"/>
  <c r="I3913" i="13"/>
  <c r="H3913" i="13"/>
  <c r="L3912" i="13"/>
  <c r="K3912" i="13"/>
  <c r="J3912" i="13"/>
  <c r="I3912" i="13"/>
  <c r="H3912" i="13"/>
  <c r="L3911" i="13"/>
  <c r="K3911" i="13"/>
  <c r="J3911" i="13"/>
  <c r="I3911" i="13"/>
  <c r="H3911" i="13"/>
  <c r="L3910" i="13"/>
  <c r="K3910" i="13"/>
  <c r="J3910" i="13"/>
  <c r="I3910" i="13"/>
  <c r="H3910" i="13"/>
  <c r="L3909" i="13"/>
  <c r="K3909" i="13"/>
  <c r="J3909" i="13"/>
  <c r="I3909" i="13"/>
  <c r="H3909" i="13"/>
  <c r="L3908" i="13"/>
  <c r="K3908" i="13"/>
  <c r="J3908" i="13"/>
  <c r="I3908" i="13"/>
  <c r="H3908" i="13"/>
  <c r="L3907" i="13"/>
  <c r="K3907" i="13"/>
  <c r="J3907" i="13"/>
  <c r="I3907" i="13"/>
  <c r="H3907" i="13"/>
  <c r="L3906" i="13"/>
  <c r="K3906" i="13"/>
  <c r="J3906" i="13"/>
  <c r="I3906" i="13"/>
  <c r="H3906" i="13"/>
  <c r="L3905" i="13"/>
  <c r="K3905" i="13"/>
  <c r="J3905" i="13"/>
  <c r="I3905" i="13"/>
  <c r="H3905" i="13"/>
  <c r="L3904" i="13"/>
  <c r="K3904" i="13"/>
  <c r="J3904" i="13"/>
  <c r="I3904" i="13"/>
  <c r="H3904" i="13"/>
  <c r="L3903" i="13"/>
  <c r="K3903" i="13"/>
  <c r="J3903" i="13"/>
  <c r="I3903" i="13"/>
  <c r="H3903" i="13"/>
  <c r="L3902" i="13"/>
  <c r="K3902" i="13"/>
  <c r="J3902" i="13"/>
  <c r="I3902" i="13"/>
  <c r="H3902" i="13"/>
  <c r="L3901" i="13"/>
  <c r="K3901" i="13"/>
  <c r="J3901" i="13"/>
  <c r="I3901" i="13"/>
  <c r="H3901" i="13"/>
  <c r="L3900" i="13"/>
  <c r="K3900" i="13"/>
  <c r="J3900" i="13"/>
  <c r="I3900" i="13"/>
  <c r="H3900" i="13"/>
  <c r="L3899" i="13"/>
  <c r="K3899" i="13"/>
  <c r="J3899" i="13"/>
  <c r="I3899" i="13"/>
  <c r="H3899" i="13"/>
  <c r="L3898" i="13"/>
  <c r="K3898" i="13"/>
  <c r="J3898" i="13"/>
  <c r="I3898" i="13"/>
  <c r="H3898" i="13"/>
  <c r="L3897" i="13"/>
  <c r="K3897" i="13"/>
  <c r="J3897" i="13"/>
  <c r="I3897" i="13"/>
  <c r="H3897" i="13"/>
  <c r="L3896" i="13"/>
  <c r="K3896" i="13"/>
  <c r="J3896" i="13"/>
  <c r="I3896" i="13"/>
  <c r="H3896" i="13"/>
  <c r="L3895" i="13"/>
  <c r="K3895" i="13"/>
  <c r="J3895" i="13"/>
  <c r="I3895" i="13"/>
  <c r="H3895" i="13"/>
  <c r="L3894" i="13"/>
  <c r="K3894" i="13"/>
  <c r="J3894" i="13"/>
  <c r="I3894" i="13"/>
  <c r="H3894" i="13"/>
  <c r="L3893" i="13"/>
  <c r="K3893" i="13"/>
  <c r="J3893" i="13"/>
  <c r="I3893" i="13"/>
  <c r="H3893" i="13"/>
  <c r="L3892" i="13"/>
  <c r="K3892" i="13"/>
  <c r="J3892" i="13"/>
  <c r="I3892" i="13"/>
  <c r="H3892" i="13"/>
  <c r="L3891" i="13"/>
  <c r="K3891" i="13"/>
  <c r="J3891" i="13"/>
  <c r="I3891" i="13"/>
  <c r="H3891" i="13"/>
  <c r="L3890" i="13"/>
  <c r="K3890" i="13"/>
  <c r="J3890" i="13"/>
  <c r="I3890" i="13"/>
  <c r="H3890" i="13"/>
  <c r="L3889" i="13"/>
  <c r="K3889" i="13"/>
  <c r="J3889" i="13"/>
  <c r="I3889" i="13"/>
  <c r="H3889" i="13"/>
  <c r="L3888" i="13"/>
  <c r="K3888" i="13"/>
  <c r="J3888" i="13"/>
  <c r="I3888" i="13"/>
  <c r="H3888" i="13"/>
  <c r="L3887" i="13"/>
  <c r="K3887" i="13"/>
  <c r="J3887" i="13"/>
  <c r="I3887" i="13"/>
  <c r="H3887" i="13"/>
  <c r="L3886" i="13"/>
  <c r="K3886" i="13"/>
  <c r="J3886" i="13"/>
  <c r="I3886" i="13"/>
  <c r="H3886" i="13"/>
  <c r="L3885" i="13"/>
  <c r="K3885" i="13"/>
  <c r="J3885" i="13"/>
  <c r="I3885" i="13"/>
  <c r="H3885" i="13"/>
  <c r="L3884" i="13"/>
  <c r="K3884" i="13"/>
  <c r="J3884" i="13"/>
  <c r="I3884" i="13"/>
  <c r="H3884" i="13"/>
  <c r="L3883" i="13"/>
  <c r="K3883" i="13"/>
  <c r="J3883" i="13"/>
  <c r="I3883" i="13"/>
  <c r="H3883" i="13"/>
  <c r="L3882" i="13"/>
  <c r="K3882" i="13"/>
  <c r="J3882" i="13"/>
  <c r="I3882" i="13"/>
  <c r="H3882" i="13"/>
  <c r="L3881" i="13"/>
  <c r="K3881" i="13"/>
  <c r="J3881" i="13"/>
  <c r="I3881" i="13"/>
  <c r="H3881" i="13"/>
  <c r="L3880" i="13"/>
  <c r="K3880" i="13"/>
  <c r="J3880" i="13"/>
  <c r="I3880" i="13"/>
  <c r="H3880" i="13"/>
  <c r="L3879" i="13"/>
  <c r="K3879" i="13"/>
  <c r="J3879" i="13"/>
  <c r="I3879" i="13"/>
  <c r="H3879" i="13"/>
  <c r="L3878" i="13"/>
  <c r="K3878" i="13"/>
  <c r="J3878" i="13"/>
  <c r="I3878" i="13"/>
  <c r="H3878" i="13"/>
  <c r="L3877" i="13"/>
  <c r="K3877" i="13"/>
  <c r="J3877" i="13"/>
  <c r="I3877" i="13"/>
  <c r="H3877" i="13"/>
  <c r="L3876" i="13"/>
  <c r="K3876" i="13"/>
  <c r="J3876" i="13"/>
  <c r="I3876" i="13"/>
  <c r="H3876" i="13"/>
  <c r="L3875" i="13"/>
  <c r="K3875" i="13"/>
  <c r="J3875" i="13"/>
  <c r="I3875" i="13"/>
  <c r="H3875" i="13"/>
  <c r="L3874" i="13"/>
  <c r="K3874" i="13"/>
  <c r="J3874" i="13"/>
  <c r="I3874" i="13"/>
  <c r="H3874" i="13"/>
  <c r="L3873" i="13"/>
  <c r="K3873" i="13"/>
  <c r="J3873" i="13"/>
  <c r="I3873" i="13"/>
  <c r="H3873" i="13"/>
  <c r="L3872" i="13"/>
  <c r="K3872" i="13"/>
  <c r="J3872" i="13"/>
  <c r="I3872" i="13"/>
  <c r="H3872" i="13"/>
  <c r="L3871" i="13"/>
  <c r="K3871" i="13"/>
  <c r="J3871" i="13"/>
  <c r="I3871" i="13"/>
  <c r="H3871" i="13"/>
  <c r="L3870" i="13"/>
  <c r="K3870" i="13"/>
  <c r="J3870" i="13"/>
  <c r="I3870" i="13"/>
  <c r="H3870" i="13"/>
  <c r="L3869" i="13"/>
  <c r="K3869" i="13"/>
  <c r="J3869" i="13"/>
  <c r="I3869" i="13"/>
  <c r="H3869" i="13"/>
  <c r="L3868" i="13"/>
  <c r="K3868" i="13"/>
  <c r="J3868" i="13"/>
  <c r="I3868" i="13"/>
  <c r="H3868" i="13"/>
  <c r="L3867" i="13"/>
  <c r="K3867" i="13"/>
  <c r="J3867" i="13"/>
  <c r="I3867" i="13"/>
  <c r="H3867" i="13"/>
  <c r="L3866" i="13"/>
  <c r="K3866" i="13"/>
  <c r="J3866" i="13"/>
  <c r="I3866" i="13"/>
  <c r="H3866" i="13"/>
  <c r="L3865" i="13"/>
  <c r="K3865" i="13"/>
  <c r="J3865" i="13"/>
  <c r="I3865" i="13"/>
  <c r="H3865" i="13"/>
  <c r="L3864" i="13"/>
  <c r="K3864" i="13"/>
  <c r="J3864" i="13"/>
  <c r="I3864" i="13"/>
  <c r="H3864" i="13"/>
  <c r="L3863" i="13"/>
  <c r="K3863" i="13"/>
  <c r="J3863" i="13"/>
  <c r="I3863" i="13"/>
  <c r="H3863" i="13"/>
  <c r="L3862" i="13"/>
  <c r="K3862" i="13"/>
  <c r="J3862" i="13"/>
  <c r="I3862" i="13"/>
  <c r="H3862" i="13"/>
  <c r="L3861" i="13"/>
  <c r="K3861" i="13"/>
  <c r="J3861" i="13"/>
  <c r="I3861" i="13"/>
  <c r="H3861" i="13"/>
  <c r="L3860" i="13"/>
  <c r="K3860" i="13"/>
  <c r="J3860" i="13"/>
  <c r="I3860" i="13"/>
  <c r="H3860" i="13"/>
  <c r="L3859" i="13"/>
  <c r="K3859" i="13"/>
  <c r="J3859" i="13"/>
  <c r="I3859" i="13"/>
  <c r="H3859" i="13"/>
  <c r="L3858" i="13"/>
  <c r="K3858" i="13"/>
  <c r="J3858" i="13"/>
  <c r="I3858" i="13"/>
  <c r="H3858" i="13"/>
  <c r="L3857" i="13"/>
  <c r="K3857" i="13"/>
  <c r="J3857" i="13"/>
  <c r="I3857" i="13"/>
  <c r="H3857" i="13"/>
  <c r="L3856" i="13"/>
  <c r="K3856" i="13"/>
  <c r="J3856" i="13"/>
  <c r="I3856" i="13"/>
  <c r="H3856" i="13"/>
  <c r="L3855" i="13"/>
  <c r="K3855" i="13"/>
  <c r="J3855" i="13"/>
  <c r="I3855" i="13"/>
  <c r="H3855" i="13"/>
  <c r="L3854" i="13"/>
  <c r="K3854" i="13"/>
  <c r="J3854" i="13"/>
  <c r="I3854" i="13"/>
  <c r="H3854" i="13"/>
  <c r="L3853" i="13"/>
  <c r="K3853" i="13"/>
  <c r="J3853" i="13"/>
  <c r="I3853" i="13"/>
  <c r="H3853" i="13"/>
  <c r="L3852" i="13"/>
  <c r="K3852" i="13"/>
  <c r="J3852" i="13"/>
  <c r="I3852" i="13"/>
  <c r="H3852" i="13"/>
  <c r="L3851" i="13"/>
  <c r="K3851" i="13"/>
  <c r="J3851" i="13"/>
  <c r="I3851" i="13"/>
  <c r="H3851" i="13"/>
  <c r="L3850" i="13"/>
  <c r="K3850" i="13"/>
  <c r="J3850" i="13"/>
  <c r="I3850" i="13"/>
  <c r="H3850" i="13"/>
  <c r="L3849" i="13"/>
  <c r="K3849" i="13"/>
  <c r="J3849" i="13"/>
  <c r="I3849" i="13"/>
  <c r="H3849" i="13"/>
  <c r="L3848" i="13"/>
  <c r="K3848" i="13"/>
  <c r="J3848" i="13"/>
  <c r="I3848" i="13"/>
  <c r="H3848" i="13"/>
  <c r="L3847" i="13"/>
  <c r="K3847" i="13"/>
  <c r="J3847" i="13"/>
  <c r="I3847" i="13"/>
  <c r="H3847" i="13"/>
  <c r="L3846" i="13"/>
  <c r="K3846" i="13"/>
  <c r="J3846" i="13"/>
  <c r="I3846" i="13"/>
  <c r="H3846" i="13"/>
  <c r="L3845" i="13"/>
  <c r="K3845" i="13"/>
  <c r="J3845" i="13"/>
  <c r="I3845" i="13"/>
  <c r="H3845" i="13"/>
  <c r="L3844" i="13"/>
  <c r="K3844" i="13"/>
  <c r="J3844" i="13"/>
  <c r="I3844" i="13"/>
  <c r="H3844" i="13"/>
  <c r="L3843" i="13"/>
  <c r="K3843" i="13"/>
  <c r="J3843" i="13"/>
  <c r="I3843" i="13"/>
  <c r="H3843" i="13"/>
  <c r="L3842" i="13"/>
  <c r="K3842" i="13"/>
  <c r="J3842" i="13"/>
  <c r="I3842" i="13"/>
  <c r="H3842" i="13"/>
  <c r="L3841" i="13"/>
  <c r="K3841" i="13"/>
  <c r="J3841" i="13"/>
  <c r="I3841" i="13"/>
  <c r="H3841" i="13"/>
  <c r="L3840" i="13"/>
  <c r="K3840" i="13"/>
  <c r="J3840" i="13"/>
  <c r="I3840" i="13"/>
  <c r="H3840" i="13"/>
  <c r="L3839" i="13"/>
  <c r="K3839" i="13"/>
  <c r="J3839" i="13"/>
  <c r="I3839" i="13"/>
  <c r="H3839" i="13"/>
  <c r="L3838" i="13"/>
  <c r="K3838" i="13"/>
  <c r="J3838" i="13"/>
  <c r="I3838" i="13"/>
  <c r="H3838" i="13"/>
  <c r="L3837" i="13"/>
  <c r="K3837" i="13"/>
  <c r="J3837" i="13"/>
  <c r="I3837" i="13"/>
  <c r="H3837" i="13"/>
  <c r="L3836" i="13"/>
  <c r="K3836" i="13"/>
  <c r="J3836" i="13"/>
  <c r="I3836" i="13"/>
  <c r="H3836" i="13"/>
  <c r="L3835" i="13"/>
  <c r="K3835" i="13"/>
  <c r="J3835" i="13"/>
  <c r="I3835" i="13"/>
  <c r="H3835" i="13"/>
  <c r="L3834" i="13"/>
  <c r="K3834" i="13"/>
  <c r="J3834" i="13"/>
  <c r="I3834" i="13"/>
  <c r="H3834" i="13"/>
  <c r="L3833" i="13"/>
  <c r="K3833" i="13"/>
  <c r="J3833" i="13"/>
  <c r="I3833" i="13"/>
  <c r="H3833" i="13"/>
  <c r="L3832" i="13"/>
  <c r="K3832" i="13"/>
  <c r="J3832" i="13"/>
  <c r="I3832" i="13"/>
  <c r="H3832" i="13"/>
  <c r="L3831" i="13"/>
  <c r="K3831" i="13"/>
  <c r="J3831" i="13"/>
  <c r="I3831" i="13"/>
  <c r="H3831" i="13"/>
  <c r="L3830" i="13"/>
  <c r="K3830" i="13"/>
  <c r="J3830" i="13"/>
  <c r="I3830" i="13"/>
  <c r="H3830" i="13"/>
  <c r="L3829" i="13"/>
  <c r="K3829" i="13"/>
  <c r="J3829" i="13"/>
  <c r="I3829" i="13"/>
  <c r="H3829" i="13"/>
  <c r="L3828" i="13"/>
  <c r="K3828" i="13"/>
  <c r="J3828" i="13"/>
  <c r="I3828" i="13"/>
  <c r="H3828" i="13"/>
  <c r="L3827" i="13"/>
  <c r="K3827" i="13"/>
  <c r="J3827" i="13"/>
  <c r="I3827" i="13"/>
  <c r="H3827" i="13"/>
  <c r="L3826" i="13"/>
  <c r="K3826" i="13"/>
  <c r="J3826" i="13"/>
  <c r="I3826" i="13"/>
  <c r="H3826" i="13"/>
  <c r="L3825" i="13"/>
  <c r="K3825" i="13"/>
  <c r="J3825" i="13"/>
  <c r="I3825" i="13"/>
  <c r="H3825" i="13"/>
  <c r="L3824" i="13"/>
  <c r="K3824" i="13"/>
  <c r="J3824" i="13"/>
  <c r="I3824" i="13"/>
  <c r="H3824" i="13"/>
  <c r="L3823" i="13"/>
  <c r="K3823" i="13"/>
  <c r="J3823" i="13"/>
  <c r="I3823" i="13"/>
  <c r="H3823" i="13"/>
  <c r="L3822" i="13"/>
  <c r="K3822" i="13"/>
  <c r="J3822" i="13"/>
  <c r="I3822" i="13"/>
  <c r="H3822" i="13"/>
  <c r="L3821" i="13"/>
  <c r="K3821" i="13"/>
  <c r="J3821" i="13"/>
  <c r="I3821" i="13"/>
  <c r="H3821" i="13"/>
  <c r="L3820" i="13"/>
  <c r="K3820" i="13"/>
  <c r="J3820" i="13"/>
  <c r="I3820" i="13"/>
  <c r="H3820" i="13"/>
  <c r="L3819" i="13"/>
  <c r="K3819" i="13"/>
  <c r="J3819" i="13"/>
  <c r="I3819" i="13"/>
  <c r="H3819" i="13"/>
  <c r="L3818" i="13"/>
  <c r="K3818" i="13"/>
  <c r="J3818" i="13"/>
  <c r="I3818" i="13"/>
  <c r="H3818" i="13"/>
  <c r="L3817" i="13"/>
  <c r="K3817" i="13"/>
  <c r="J3817" i="13"/>
  <c r="I3817" i="13"/>
  <c r="H3817" i="13"/>
  <c r="L3816" i="13"/>
  <c r="K3816" i="13"/>
  <c r="J3816" i="13"/>
  <c r="I3816" i="13"/>
  <c r="H3816" i="13"/>
  <c r="L3815" i="13"/>
  <c r="K3815" i="13"/>
  <c r="J3815" i="13"/>
  <c r="I3815" i="13"/>
  <c r="H3815" i="13"/>
  <c r="L3814" i="13"/>
  <c r="K3814" i="13"/>
  <c r="J3814" i="13"/>
  <c r="I3814" i="13"/>
  <c r="H3814" i="13"/>
  <c r="L3813" i="13"/>
  <c r="K3813" i="13"/>
  <c r="J3813" i="13"/>
  <c r="I3813" i="13"/>
  <c r="H3813" i="13"/>
  <c r="L3812" i="13"/>
  <c r="K3812" i="13"/>
  <c r="J3812" i="13"/>
  <c r="I3812" i="13"/>
  <c r="H3812" i="13"/>
  <c r="L3811" i="13"/>
  <c r="K3811" i="13"/>
  <c r="J3811" i="13"/>
  <c r="I3811" i="13"/>
  <c r="H3811" i="13"/>
  <c r="L3810" i="13"/>
  <c r="K3810" i="13"/>
  <c r="J3810" i="13"/>
  <c r="I3810" i="13"/>
  <c r="H3810" i="13"/>
  <c r="L3809" i="13"/>
  <c r="K3809" i="13"/>
  <c r="J3809" i="13"/>
  <c r="I3809" i="13"/>
  <c r="H3809" i="13"/>
  <c r="L3808" i="13"/>
  <c r="K3808" i="13"/>
  <c r="J3808" i="13"/>
  <c r="I3808" i="13"/>
  <c r="H3808" i="13"/>
  <c r="L3807" i="13"/>
  <c r="K3807" i="13"/>
  <c r="J3807" i="13"/>
  <c r="I3807" i="13"/>
  <c r="H3807" i="13"/>
  <c r="L3806" i="13"/>
  <c r="K3806" i="13"/>
  <c r="J3806" i="13"/>
  <c r="I3806" i="13"/>
  <c r="H3806" i="13"/>
  <c r="L3805" i="13"/>
  <c r="K3805" i="13"/>
  <c r="J3805" i="13"/>
  <c r="I3805" i="13"/>
  <c r="H3805" i="13"/>
  <c r="L3804" i="13"/>
  <c r="K3804" i="13"/>
  <c r="J3804" i="13"/>
  <c r="I3804" i="13"/>
  <c r="H3804" i="13"/>
  <c r="L3803" i="13"/>
  <c r="K3803" i="13"/>
  <c r="J3803" i="13"/>
  <c r="I3803" i="13"/>
  <c r="H3803" i="13"/>
  <c r="L3802" i="13"/>
  <c r="K3802" i="13"/>
  <c r="J3802" i="13"/>
  <c r="I3802" i="13"/>
  <c r="H3802" i="13"/>
  <c r="L3801" i="13"/>
  <c r="K3801" i="13"/>
  <c r="J3801" i="13"/>
  <c r="I3801" i="13"/>
  <c r="H3801" i="13"/>
  <c r="L3800" i="13"/>
  <c r="K3800" i="13"/>
  <c r="J3800" i="13"/>
  <c r="I3800" i="13"/>
  <c r="H3800" i="13"/>
  <c r="L3799" i="13"/>
  <c r="K3799" i="13"/>
  <c r="J3799" i="13"/>
  <c r="I3799" i="13"/>
  <c r="H3799" i="13"/>
  <c r="L3798" i="13"/>
  <c r="K3798" i="13"/>
  <c r="J3798" i="13"/>
  <c r="I3798" i="13"/>
  <c r="H3798" i="13"/>
  <c r="L3797" i="13"/>
  <c r="K3797" i="13"/>
  <c r="J3797" i="13"/>
  <c r="I3797" i="13"/>
  <c r="H3797" i="13"/>
  <c r="L3796" i="13"/>
  <c r="K3796" i="13"/>
  <c r="J3796" i="13"/>
  <c r="I3796" i="13"/>
  <c r="H3796" i="13"/>
  <c r="L3795" i="13"/>
  <c r="K3795" i="13"/>
  <c r="J3795" i="13"/>
  <c r="I3795" i="13"/>
  <c r="H3795" i="13"/>
  <c r="L3794" i="13"/>
  <c r="K3794" i="13"/>
  <c r="J3794" i="13"/>
  <c r="I3794" i="13"/>
  <c r="H3794" i="13"/>
  <c r="L3793" i="13"/>
  <c r="K3793" i="13"/>
  <c r="J3793" i="13"/>
  <c r="I3793" i="13"/>
  <c r="H3793" i="13"/>
  <c r="L3792" i="13"/>
  <c r="K3792" i="13"/>
  <c r="J3792" i="13"/>
  <c r="I3792" i="13"/>
  <c r="H3792" i="13"/>
  <c r="L3791" i="13"/>
  <c r="K3791" i="13"/>
  <c r="J3791" i="13"/>
  <c r="I3791" i="13"/>
  <c r="H3791" i="13"/>
  <c r="L3790" i="13"/>
  <c r="K3790" i="13"/>
  <c r="J3790" i="13"/>
  <c r="I3790" i="13"/>
  <c r="H3790" i="13"/>
  <c r="L3789" i="13"/>
  <c r="K3789" i="13"/>
  <c r="J3789" i="13"/>
  <c r="I3789" i="13"/>
  <c r="H3789" i="13"/>
  <c r="L3788" i="13"/>
  <c r="K3788" i="13"/>
  <c r="J3788" i="13"/>
  <c r="I3788" i="13"/>
  <c r="H3788" i="13"/>
  <c r="L3787" i="13"/>
  <c r="K3787" i="13"/>
  <c r="J3787" i="13"/>
  <c r="I3787" i="13"/>
  <c r="H3787" i="13"/>
  <c r="L3786" i="13"/>
  <c r="K3786" i="13"/>
  <c r="J3786" i="13"/>
  <c r="I3786" i="13"/>
  <c r="H3786" i="13"/>
  <c r="L3785" i="13"/>
  <c r="K3785" i="13"/>
  <c r="J3785" i="13"/>
  <c r="I3785" i="13"/>
  <c r="H3785" i="13"/>
  <c r="L3784" i="13"/>
  <c r="K3784" i="13"/>
  <c r="J3784" i="13"/>
  <c r="I3784" i="13"/>
  <c r="H3784" i="13"/>
  <c r="L3783" i="13"/>
  <c r="K3783" i="13"/>
  <c r="J3783" i="13"/>
  <c r="I3783" i="13"/>
  <c r="H3783" i="13"/>
  <c r="L3782" i="13"/>
  <c r="K3782" i="13"/>
  <c r="J3782" i="13"/>
  <c r="I3782" i="13"/>
  <c r="H3782" i="13"/>
  <c r="L3781" i="13"/>
  <c r="K3781" i="13"/>
  <c r="J3781" i="13"/>
  <c r="I3781" i="13"/>
  <c r="H3781" i="13"/>
  <c r="L3780" i="13"/>
  <c r="K3780" i="13"/>
  <c r="J3780" i="13"/>
  <c r="I3780" i="13"/>
  <c r="H3780" i="13"/>
  <c r="L3779" i="13"/>
  <c r="K3779" i="13"/>
  <c r="J3779" i="13"/>
  <c r="I3779" i="13"/>
  <c r="H3779" i="13"/>
  <c r="L3778" i="13"/>
  <c r="K3778" i="13"/>
  <c r="J3778" i="13"/>
  <c r="I3778" i="13"/>
  <c r="H3778" i="13"/>
  <c r="L3777" i="13"/>
  <c r="K3777" i="13"/>
  <c r="J3777" i="13"/>
  <c r="I3777" i="13"/>
  <c r="H3777" i="13"/>
  <c r="L3776" i="13"/>
  <c r="K3776" i="13"/>
  <c r="J3776" i="13"/>
  <c r="I3776" i="13"/>
  <c r="H3776" i="13"/>
  <c r="L3775" i="13"/>
  <c r="K3775" i="13"/>
  <c r="J3775" i="13"/>
  <c r="I3775" i="13"/>
  <c r="H3775" i="13"/>
  <c r="L3774" i="13"/>
  <c r="K3774" i="13"/>
  <c r="J3774" i="13"/>
  <c r="I3774" i="13"/>
  <c r="H3774" i="13"/>
  <c r="L3773" i="13"/>
  <c r="K3773" i="13"/>
  <c r="J3773" i="13"/>
  <c r="I3773" i="13"/>
  <c r="H3773" i="13"/>
  <c r="L3772" i="13"/>
  <c r="K3772" i="13"/>
  <c r="J3772" i="13"/>
  <c r="I3772" i="13"/>
  <c r="H3772" i="13"/>
  <c r="L3771" i="13"/>
  <c r="K3771" i="13"/>
  <c r="J3771" i="13"/>
  <c r="I3771" i="13"/>
  <c r="H3771" i="13"/>
  <c r="L3770" i="13"/>
  <c r="K3770" i="13"/>
  <c r="J3770" i="13"/>
  <c r="I3770" i="13"/>
  <c r="H3770" i="13"/>
  <c r="L3769" i="13"/>
  <c r="K3769" i="13"/>
  <c r="J3769" i="13"/>
  <c r="I3769" i="13"/>
  <c r="H3769" i="13"/>
  <c r="L3768" i="13"/>
  <c r="K3768" i="13"/>
  <c r="J3768" i="13"/>
  <c r="I3768" i="13"/>
  <c r="H3768" i="13"/>
  <c r="L3767" i="13"/>
  <c r="K3767" i="13"/>
  <c r="J3767" i="13"/>
  <c r="I3767" i="13"/>
  <c r="H3767" i="13"/>
  <c r="L3766" i="13"/>
  <c r="K3766" i="13"/>
  <c r="J3766" i="13"/>
  <c r="I3766" i="13"/>
  <c r="H3766" i="13"/>
  <c r="L3765" i="13"/>
  <c r="K3765" i="13"/>
  <c r="J3765" i="13"/>
  <c r="I3765" i="13"/>
  <c r="H3765" i="13"/>
  <c r="L3764" i="13"/>
  <c r="K3764" i="13"/>
  <c r="J3764" i="13"/>
  <c r="I3764" i="13"/>
  <c r="H3764" i="13"/>
  <c r="L3763" i="13"/>
  <c r="K3763" i="13"/>
  <c r="J3763" i="13"/>
  <c r="I3763" i="13"/>
  <c r="H3763" i="13"/>
  <c r="L3762" i="13"/>
  <c r="K3762" i="13"/>
  <c r="J3762" i="13"/>
  <c r="I3762" i="13"/>
  <c r="H3762" i="13"/>
  <c r="L3761" i="13"/>
  <c r="K3761" i="13"/>
  <c r="J3761" i="13"/>
  <c r="I3761" i="13"/>
  <c r="H3761" i="13"/>
  <c r="L3760" i="13"/>
  <c r="K3760" i="13"/>
  <c r="J3760" i="13"/>
  <c r="I3760" i="13"/>
  <c r="H3760" i="13"/>
  <c r="L3759" i="13"/>
  <c r="K3759" i="13"/>
  <c r="J3759" i="13"/>
  <c r="I3759" i="13"/>
  <c r="H3759" i="13"/>
  <c r="L3758" i="13"/>
  <c r="K3758" i="13"/>
  <c r="J3758" i="13"/>
  <c r="I3758" i="13"/>
  <c r="H3758" i="13"/>
  <c r="L3757" i="13"/>
  <c r="K3757" i="13"/>
  <c r="J3757" i="13"/>
  <c r="I3757" i="13"/>
  <c r="H3757" i="13"/>
  <c r="L3756" i="13"/>
  <c r="K3756" i="13"/>
  <c r="J3756" i="13"/>
  <c r="I3756" i="13"/>
  <c r="H3756" i="13"/>
  <c r="L3755" i="13"/>
  <c r="K3755" i="13"/>
  <c r="J3755" i="13"/>
  <c r="I3755" i="13"/>
  <c r="H3755" i="13"/>
  <c r="L3754" i="13"/>
  <c r="K3754" i="13"/>
  <c r="J3754" i="13"/>
  <c r="I3754" i="13"/>
  <c r="H3754" i="13"/>
  <c r="L3753" i="13"/>
  <c r="K3753" i="13"/>
  <c r="J3753" i="13"/>
  <c r="I3753" i="13"/>
  <c r="H3753" i="13"/>
  <c r="L3752" i="13"/>
  <c r="K3752" i="13"/>
  <c r="J3752" i="13"/>
  <c r="I3752" i="13"/>
  <c r="H3752" i="13"/>
  <c r="L3751" i="13"/>
  <c r="K3751" i="13"/>
  <c r="J3751" i="13"/>
  <c r="I3751" i="13"/>
  <c r="H3751" i="13"/>
  <c r="L3750" i="13"/>
  <c r="K3750" i="13"/>
  <c r="J3750" i="13"/>
  <c r="I3750" i="13"/>
  <c r="H3750" i="13"/>
  <c r="L3749" i="13"/>
  <c r="K3749" i="13"/>
  <c r="J3749" i="13"/>
  <c r="I3749" i="13"/>
  <c r="H3749" i="13"/>
  <c r="L3748" i="13"/>
  <c r="K3748" i="13"/>
  <c r="J3748" i="13"/>
  <c r="I3748" i="13"/>
  <c r="H3748" i="13"/>
  <c r="L3747" i="13"/>
  <c r="K3747" i="13"/>
  <c r="J3747" i="13"/>
  <c r="I3747" i="13"/>
  <c r="H3747" i="13"/>
  <c r="L3746" i="13"/>
  <c r="K3746" i="13"/>
  <c r="J3746" i="13"/>
  <c r="I3746" i="13"/>
  <c r="H3746" i="13"/>
  <c r="L3745" i="13"/>
  <c r="K3745" i="13"/>
  <c r="J3745" i="13"/>
  <c r="I3745" i="13"/>
  <c r="H3745" i="13"/>
  <c r="L3744" i="13"/>
  <c r="K3744" i="13"/>
  <c r="J3744" i="13"/>
  <c r="I3744" i="13"/>
  <c r="H3744" i="13"/>
  <c r="L3743" i="13"/>
  <c r="K3743" i="13"/>
  <c r="J3743" i="13"/>
  <c r="I3743" i="13"/>
  <c r="H3743" i="13"/>
  <c r="L3742" i="13"/>
  <c r="K3742" i="13"/>
  <c r="J3742" i="13"/>
  <c r="I3742" i="13"/>
  <c r="H3742" i="13"/>
  <c r="L3741" i="13"/>
  <c r="K3741" i="13"/>
  <c r="J3741" i="13"/>
  <c r="I3741" i="13"/>
  <c r="H3741" i="13"/>
  <c r="L3740" i="13"/>
  <c r="K3740" i="13"/>
  <c r="J3740" i="13"/>
  <c r="I3740" i="13"/>
  <c r="H3740" i="13"/>
  <c r="L3739" i="13"/>
  <c r="K3739" i="13"/>
  <c r="J3739" i="13"/>
  <c r="I3739" i="13"/>
  <c r="H3739" i="13"/>
  <c r="L3738" i="13"/>
  <c r="K3738" i="13"/>
  <c r="J3738" i="13"/>
  <c r="I3738" i="13"/>
  <c r="H3738" i="13"/>
  <c r="L3737" i="13"/>
  <c r="K3737" i="13"/>
  <c r="J3737" i="13"/>
  <c r="I3737" i="13"/>
  <c r="H3737" i="13"/>
  <c r="L3736" i="13"/>
  <c r="K3736" i="13"/>
  <c r="J3736" i="13"/>
  <c r="I3736" i="13"/>
  <c r="H3736" i="13"/>
  <c r="L3735" i="13"/>
  <c r="K3735" i="13"/>
  <c r="J3735" i="13"/>
  <c r="I3735" i="13"/>
  <c r="H3735" i="13"/>
  <c r="L3734" i="13"/>
  <c r="K3734" i="13"/>
  <c r="J3734" i="13"/>
  <c r="I3734" i="13"/>
  <c r="H3734" i="13"/>
  <c r="L3733" i="13"/>
  <c r="K3733" i="13"/>
  <c r="J3733" i="13"/>
  <c r="I3733" i="13"/>
  <c r="H3733" i="13"/>
  <c r="L3732" i="13"/>
  <c r="K3732" i="13"/>
  <c r="J3732" i="13"/>
  <c r="I3732" i="13"/>
  <c r="H3732" i="13"/>
  <c r="L3731" i="13"/>
  <c r="K3731" i="13"/>
  <c r="J3731" i="13"/>
  <c r="I3731" i="13"/>
  <c r="H3731" i="13"/>
  <c r="L3730" i="13"/>
  <c r="K3730" i="13"/>
  <c r="J3730" i="13"/>
  <c r="I3730" i="13"/>
  <c r="H3730" i="13"/>
  <c r="L3729" i="13"/>
  <c r="K3729" i="13"/>
  <c r="J3729" i="13"/>
  <c r="I3729" i="13"/>
  <c r="H3729" i="13"/>
  <c r="L3728" i="13"/>
  <c r="K3728" i="13"/>
  <c r="J3728" i="13"/>
  <c r="I3728" i="13"/>
  <c r="H3728" i="13"/>
  <c r="L3727" i="13"/>
  <c r="K3727" i="13"/>
  <c r="J3727" i="13"/>
  <c r="I3727" i="13"/>
  <c r="H3727" i="13"/>
  <c r="L3726" i="13"/>
  <c r="K3726" i="13"/>
  <c r="J3726" i="13"/>
  <c r="I3726" i="13"/>
  <c r="H3726" i="13"/>
  <c r="L3725" i="13"/>
  <c r="K3725" i="13"/>
  <c r="J3725" i="13"/>
  <c r="I3725" i="13"/>
  <c r="H3725" i="13"/>
  <c r="L3724" i="13"/>
  <c r="K3724" i="13"/>
  <c r="J3724" i="13"/>
  <c r="I3724" i="13"/>
  <c r="H3724" i="13"/>
  <c r="L3723" i="13"/>
  <c r="K3723" i="13"/>
  <c r="J3723" i="13"/>
  <c r="I3723" i="13"/>
  <c r="H3723" i="13"/>
  <c r="L3722" i="13"/>
  <c r="K3722" i="13"/>
  <c r="J3722" i="13"/>
  <c r="I3722" i="13"/>
  <c r="H3722" i="13"/>
  <c r="L3721" i="13"/>
  <c r="K3721" i="13"/>
  <c r="J3721" i="13"/>
  <c r="I3721" i="13"/>
  <c r="H3721" i="13"/>
  <c r="L3720" i="13"/>
  <c r="K3720" i="13"/>
  <c r="J3720" i="13"/>
  <c r="I3720" i="13"/>
  <c r="H3720" i="13"/>
  <c r="L3719" i="13"/>
  <c r="K3719" i="13"/>
  <c r="J3719" i="13"/>
  <c r="I3719" i="13"/>
  <c r="H3719" i="13"/>
  <c r="L3718" i="13"/>
  <c r="K3718" i="13"/>
  <c r="J3718" i="13"/>
  <c r="I3718" i="13"/>
  <c r="H3718" i="13"/>
  <c r="L3717" i="13"/>
  <c r="K3717" i="13"/>
  <c r="J3717" i="13"/>
  <c r="I3717" i="13"/>
  <c r="H3717" i="13"/>
  <c r="L3716" i="13"/>
  <c r="K3716" i="13"/>
  <c r="J3716" i="13"/>
  <c r="I3716" i="13"/>
  <c r="H3716" i="13"/>
  <c r="L3715" i="13"/>
  <c r="K3715" i="13"/>
  <c r="J3715" i="13"/>
  <c r="I3715" i="13"/>
  <c r="H3715" i="13"/>
  <c r="L3714" i="13"/>
  <c r="K3714" i="13"/>
  <c r="J3714" i="13"/>
  <c r="I3714" i="13"/>
  <c r="H3714" i="13"/>
  <c r="L3713" i="13"/>
  <c r="K3713" i="13"/>
  <c r="J3713" i="13"/>
  <c r="I3713" i="13"/>
  <c r="H3713" i="13"/>
  <c r="L3712" i="13"/>
  <c r="K3712" i="13"/>
  <c r="J3712" i="13"/>
  <c r="I3712" i="13"/>
  <c r="H3712" i="13"/>
  <c r="L3711" i="13"/>
  <c r="K3711" i="13"/>
  <c r="J3711" i="13"/>
  <c r="I3711" i="13"/>
  <c r="H3711" i="13"/>
  <c r="L3710" i="13"/>
  <c r="K3710" i="13"/>
  <c r="J3710" i="13"/>
  <c r="I3710" i="13"/>
  <c r="H3710" i="13"/>
  <c r="L3709" i="13"/>
  <c r="K3709" i="13"/>
  <c r="J3709" i="13"/>
  <c r="I3709" i="13"/>
  <c r="H3709" i="13"/>
  <c r="L3708" i="13"/>
  <c r="K3708" i="13"/>
  <c r="J3708" i="13"/>
  <c r="I3708" i="13"/>
  <c r="H3708" i="13"/>
  <c r="L3707" i="13"/>
  <c r="K3707" i="13"/>
  <c r="J3707" i="13"/>
  <c r="I3707" i="13"/>
  <c r="H3707" i="13"/>
  <c r="L3706" i="13"/>
  <c r="K3706" i="13"/>
  <c r="J3706" i="13"/>
  <c r="I3706" i="13"/>
  <c r="H3706" i="13"/>
  <c r="L3705" i="13"/>
  <c r="K3705" i="13"/>
  <c r="J3705" i="13"/>
  <c r="I3705" i="13"/>
  <c r="H3705" i="13"/>
  <c r="L3704" i="13"/>
  <c r="K3704" i="13"/>
  <c r="J3704" i="13"/>
  <c r="I3704" i="13"/>
  <c r="H3704" i="13"/>
  <c r="L3703" i="13"/>
  <c r="K3703" i="13"/>
  <c r="J3703" i="13"/>
  <c r="I3703" i="13"/>
  <c r="H3703" i="13"/>
  <c r="L3702" i="13"/>
  <c r="K3702" i="13"/>
  <c r="J3702" i="13"/>
  <c r="I3702" i="13"/>
  <c r="H3702" i="13"/>
  <c r="L3701" i="13"/>
  <c r="K3701" i="13"/>
  <c r="J3701" i="13"/>
  <c r="I3701" i="13"/>
  <c r="H3701" i="13"/>
  <c r="L3700" i="13"/>
  <c r="K3700" i="13"/>
  <c r="J3700" i="13"/>
  <c r="I3700" i="13"/>
  <c r="H3700" i="13"/>
  <c r="L3699" i="13"/>
  <c r="K3699" i="13"/>
  <c r="J3699" i="13"/>
  <c r="I3699" i="13"/>
  <c r="H3699" i="13"/>
  <c r="L3698" i="13"/>
  <c r="K3698" i="13"/>
  <c r="J3698" i="13"/>
  <c r="I3698" i="13"/>
  <c r="H3698" i="13"/>
  <c r="L3697" i="13"/>
  <c r="K3697" i="13"/>
  <c r="J3697" i="13"/>
  <c r="I3697" i="13"/>
  <c r="H3697" i="13"/>
  <c r="L3696" i="13"/>
  <c r="K3696" i="13"/>
  <c r="J3696" i="13"/>
  <c r="I3696" i="13"/>
  <c r="H3696" i="13"/>
  <c r="L3695" i="13"/>
  <c r="K3695" i="13"/>
  <c r="J3695" i="13"/>
  <c r="I3695" i="13"/>
  <c r="H3695" i="13"/>
  <c r="L3694" i="13"/>
  <c r="K3694" i="13"/>
  <c r="J3694" i="13"/>
  <c r="I3694" i="13"/>
  <c r="H3694" i="13"/>
  <c r="L3693" i="13"/>
  <c r="K3693" i="13"/>
  <c r="J3693" i="13"/>
  <c r="I3693" i="13"/>
  <c r="H3693" i="13"/>
  <c r="L3692" i="13"/>
  <c r="K3692" i="13"/>
  <c r="J3692" i="13"/>
  <c r="I3692" i="13"/>
  <c r="H3692" i="13"/>
  <c r="L3691" i="13"/>
  <c r="K3691" i="13"/>
  <c r="J3691" i="13"/>
  <c r="I3691" i="13"/>
  <c r="H3691" i="13"/>
  <c r="L3690" i="13"/>
  <c r="K3690" i="13"/>
  <c r="J3690" i="13"/>
  <c r="I3690" i="13"/>
  <c r="H3690" i="13"/>
  <c r="L3689" i="13"/>
  <c r="K3689" i="13"/>
  <c r="J3689" i="13"/>
  <c r="I3689" i="13"/>
  <c r="H3689" i="13"/>
  <c r="L3688" i="13"/>
  <c r="K3688" i="13"/>
  <c r="J3688" i="13"/>
  <c r="I3688" i="13"/>
  <c r="H3688" i="13"/>
  <c r="L3687" i="13"/>
  <c r="K3687" i="13"/>
  <c r="J3687" i="13"/>
  <c r="I3687" i="13"/>
  <c r="H3687" i="13"/>
  <c r="L3686" i="13"/>
  <c r="K3686" i="13"/>
  <c r="J3686" i="13"/>
  <c r="I3686" i="13"/>
  <c r="H3686" i="13"/>
  <c r="L3685" i="13"/>
  <c r="K3685" i="13"/>
  <c r="J3685" i="13"/>
  <c r="I3685" i="13"/>
  <c r="H3685" i="13"/>
  <c r="L3684" i="13"/>
  <c r="K3684" i="13"/>
  <c r="J3684" i="13"/>
  <c r="I3684" i="13"/>
  <c r="H3684" i="13"/>
  <c r="L3683" i="13"/>
  <c r="K3683" i="13"/>
  <c r="J3683" i="13"/>
  <c r="I3683" i="13"/>
  <c r="H3683" i="13"/>
  <c r="L3682" i="13"/>
  <c r="K3682" i="13"/>
  <c r="J3682" i="13"/>
  <c r="I3682" i="13"/>
  <c r="H3682" i="13"/>
  <c r="L3681" i="13"/>
  <c r="K3681" i="13"/>
  <c r="J3681" i="13"/>
  <c r="I3681" i="13"/>
  <c r="H3681" i="13"/>
  <c r="L3680" i="13"/>
  <c r="K3680" i="13"/>
  <c r="J3680" i="13"/>
  <c r="I3680" i="13"/>
  <c r="H3680" i="13"/>
  <c r="L3679" i="13"/>
  <c r="K3679" i="13"/>
  <c r="J3679" i="13"/>
  <c r="I3679" i="13"/>
  <c r="H3679" i="13"/>
  <c r="L3678" i="13"/>
  <c r="K3678" i="13"/>
  <c r="J3678" i="13"/>
  <c r="I3678" i="13"/>
  <c r="H3678" i="13"/>
  <c r="L3677" i="13"/>
  <c r="K3677" i="13"/>
  <c r="J3677" i="13"/>
  <c r="I3677" i="13"/>
  <c r="H3677" i="13"/>
  <c r="L3676" i="13"/>
  <c r="K3676" i="13"/>
  <c r="J3676" i="13"/>
  <c r="I3676" i="13"/>
  <c r="H3676" i="13"/>
  <c r="L3675" i="13"/>
  <c r="K3675" i="13"/>
  <c r="J3675" i="13"/>
  <c r="I3675" i="13"/>
  <c r="H3675" i="13"/>
  <c r="L3674" i="13"/>
  <c r="K3674" i="13"/>
  <c r="J3674" i="13"/>
  <c r="I3674" i="13"/>
  <c r="H3674" i="13"/>
  <c r="L3673" i="13"/>
  <c r="K3673" i="13"/>
  <c r="J3673" i="13"/>
  <c r="I3673" i="13"/>
  <c r="H3673" i="13"/>
  <c r="L3672" i="13"/>
  <c r="K3672" i="13"/>
  <c r="J3672" i="13"/>
  <c r="I3672" i="13"/>
  <c r="H3672" i="13"/>
  <c r="L3671" i="13"/>
  <c r="K3671" i="13"/>
  <c r="J3671" i="13"/>
  <c r="I3671" i="13"/>
  <c r="H3671" i="13"/>
  <c r="L3670" i="13"/>
  <c r="K3670" i="13"/>
  <c r="J3670" i="13"/>
  <c r="I3670" i="13"/>
  <c r="H3670" i="13"/>
  <c r="L3669" i="13"/>
  <c r="K3669" i="13"/>
  <c r="J3669" i="13"/>
  <c r="I3669" i="13"/>
  <c r="H3669" i="13"/>
  <c r="L3668" i="13"/>
  <c r="K3668" i="13"/>
  <c r="J3668" i="13"/>
  <c r="I3668" i="13"/>
  <c r="H3668" i="13"/>
  <c r="L3667" i="13"/>
  <c r="K3667" i="13"/>
  <c r="J3667" i="13"/>
  <c r="I3667" i="13"/>
  <c r="H3667" i="13"/>
  <c r="L3666" i="13"/>
  <c r="K3666" i="13"/>
  <c r="J3666" i="13"/>
  <c r="I3666" i="13"/>
  <c r="H3666" i="13"/>
  <c r="L3665" i="13"/>
  <c r="K3665" i="13"/>
  <c r="J3665" i="13"/>
  <c r="I3665" i="13"/>
  <c r="H3665" i="13"/>
  <c r="L3664" i="13"/>
  <c r="K3664" i="13"/>
  <c r="J3664" i="13"/>
  <c r="I3664" i="13"/>
  <c r="H3664" i="13"/>
  <c r="L3663" i="13"/>
  <c r="K3663" i="13"/>
  <c r="J3663" i="13"/>
  <c r="I3663" i="13"/>
  <c r="H3663" i="13"/>
  <c r="L3662" i="13"/>
  <c r="K3662" i="13"/>
  <c r="J3662" i="13"/>
  <c r="I3662" i="13"/>
  <c r="H3662" i="13"/>
  <c r="L3661" i="13"/>
  <c r="K3661" i="13"/>
  <c r="J3661" i="13"/>
  <c r="I3661" i="13"/>
  <c r="H3661" i="13"/>
  <c r="L3660" i="13"/>
  <c r="K3660" i="13"/>
  <c r="J3660" i="13"/>
  <c r="I3660" i="13"/>
  <c r="H3660" i="13"/>
  <c r="L3659" i="13"/>
  <c r="K3659" i="13"/>
  <c r="J3659" i="13"/>
  <c r="I3659" i="13"/>
  <c r="H3659" i="13"/>
  <c r="L3658" i="13"/>
  <c r="K3658" i="13"/>
  <c r="J3658" i="13"/>
  <c r="I3658" i="13"/>
  <c r="H3658" i="13"/>
  <c r="L3657" i="13"/>
  <c r="K3657" i="13"/>
  <c r="J3657" i="13"/>
  <c r="I3657" i="13"/>
  <c r="H3657" i="13"/>
  <c r="L3656" i="13"/>
  <c r="K3656" i="13"/>
  <c r="J3656" i="13"/>
  <c r="I3656" i="13"/>
  <c r="H3656" i="13"/>
  <c r="L3655" i="13"/>
  <c r="K3655" i="13"/>
  <c r="J3655" i="13"/>
  <c r="I3655" i="13"/>
  <c r="H3655" i="13"/>
  <c r="L3654" i="13"/>
  <c r="K3654" i="13"/>
  <c r="J3654" i="13"/>
  <c r="I3654" i="13"/>
  <c r="H3654" i="13"/>
  <c r="L3653" i="13"/>
  <c r="K3653" i="13"/>
  <c r="J3653" i="13"/>
  <c r="I3653" i="13"/>
  <c r="H3653" i="13"/>
  <c r="L3652" i="13"/>
  <c r="K3652" i="13"/>
  <c r="J3652" i="13"/>
  <c r="I3652" i="13"/>
  <c r="H3652" i="13"/>
  <c r="L3651" i="13"/>
  <c r="K3651" i="13"/>
  <c r="J3651" i="13"/>
  <c r="I3651" i="13"/>
  <c r="H3651" i="13"/>
  <c r="L3650" i="13"/>
  <c r="K3650" i="13"/>
  <c r="J3650" i="13"/>
  <c r="I3650" i="13"/>
  <c r="H3650" i="13"/>
  <c r="L3649" i="13"/>
  <c r="K3649" i="13"/>
  <c r="J3649" i="13"/>
  <c r="I3649" i="13"/>
  <c r="H3649" i="13"/>
  <c r="L3648" i="13"/>
  <c r="K3648" i="13"/>
  <c r="J3648" i="13"/>
  <c r="I3648" i="13"/>
  <c r="H3648" i="13"/>
  <c r="L3647" i="13"/>
  <c r="K3647" i="13"/>
  <c r="J3647" i="13"/>
  <c r="I3647" i="13"/>
  <c r="H3647" i="13"/>
  <c r="L3646" i="13"/>
  <c r="K3646" i="13"/>
  <c r="J3646" i="13"/>
  <c r="I3646" i="13"/>
  <c r="H3646" i="13"/>
  <c r="L3645" i="13"/>
  <c r="K3645" i="13"/>
  <c r="J3645" i="13"/>
  <c r="I3645" i="13"/>
  <c r="H3645" i="13"/>
  <c r="L3644" i="13"/>
  <c r="K3644" i="13"/>
  <c r="J3644" i="13"/>
  <c r="I3644" i="13"/>
  <c r="H3644" i="13"/>
  <c r="L3643" i="13"/>
  <c r="K3643" i="13"/>
  <c r="J3643" i="13"/>
  <c r="I3643" i="13"/>
  <c r="H3643" i="13"/>
  <c r="L3642" i="13"/>
  <c r="K3642" i="13"/>
  <c r="J3642" i="13"/>
  <c r="I3642" i="13"/>
  <c r="H3642" i="13"/>
  <c r="L3641" i="13"/>
  <c r="K3641" i="13"/>
  <c r="J3641" i="13"/>
  <c r="I3641" i="13"/>
  <c r="H3641" i="13"/>
  <c r="L3640" i="13"/>
  <c r="K3640" i="13"/>
  <c r="J3640" i="13"/>
  <c r="I3640" i="13"/>
  <c r="H3640" i="13"/>
  <c r="L3639" i="13"/>
  <c r="K3639" i="13"/>
  <c r="J3639" i="13"/>
  <c r="I3639" i="13"/>
  <c r="H3639" i="13"/>
  <c r="L3638" i="13"/>
  <c r="K3638" i="13"/>
  <c r="J3638" i="13"/>
  <c r="I3638" i="13"/>
  <c r="H3638" i="13"/>
  <c r="L3637" i="13"/>
  <c r="K3637" i="13"/>
  <c r="J3637" i="13"/>
  <c r="I3637" i="13"/>
  <c r="H3637" i="13"/>
  <c r="L3636" i="13"/>
  <c r="K3636" i="13"/>
  <c r="J3636" i="13"/>
  <c r="I3636" i="13"/>
  <c r="H3636" i="13"/>
  <c r="L3635" i="13"/>
  <c r="K3635" i="13"/>
  <c r="J3635" i="13"/>
  <c r="I3635" i="13"/>
  <c r="H3635" i="13"/>
  <c r="L3634" i="13"/>
  <c r="K3634" i="13"/>
  <c r="J3634" i="13"/>
  <c r="I3634" i="13"/>
  <c r="H3634" i="13"/>
  <c r="L3633" i="13"/>
  <c r="K3633" i="13"/>
  <c r="J3633" i="13"/>
  <c r="I3633" i="13"/>
  <c r="H3633" i="13"/>
  <c r="L3632" i="13"/>
  <c r="K3632" i="13"/>
  <c r="J3632" i="13"/>
  <c r="I3632" i="13"/>
  <c r="H3632" i="13"/>
  <c r="L3631" i="13"/>
  <c r="K3631" i="13"/>
  <c r="J3631" i="13"/>
  <c r="I3631" i="13"/>
  <c r="H3631" i="13"/>
  <c r="L3630" i="13"/>
  <c r="K3630" i="13"/>
  <c r="J3630" i="13"/>
  <c r="I3630" i="13"/>
  <c r="H3630" i="13"/>
  <c r="L3629" i="13"/>
  <c r="K3629" i="13"/>
  <c r="J3629" i="13"/>
  <c r="I3629" i="13"/>
  <c r="H3629" i="13"/>
  <c r="L3628" i="13"/>
  <c r="K3628" i="13"/>
  <c r="J3628" i="13"/>
  <c r="I3628" i="13"/>
  <c r="H3628" i="13"/>
  <c r="L3627" i="13"/>
  <c r="K3627" i="13"/>
  <c r="J3627" i="13"/>
  <c r="I3627" i="13"/>
  <c r="H3627" i="13"/>
  <c r="L3626" i="13"/>
  <c r="K3626" i="13"/>
  <c r="J3626" i="13"/>
  <c r="I3626" i="13"/>
  <c r="H3626" i="13"/>
  <c r="L3625" i="13"/>
  <c r="K3625" i="13"/>
  <c r="J3625" i="13"/>
  <c r="I3625" i="13"/>
  <c r="H3625" i="13"/>
  <c r="L3624" i="13"/>
  <c r="K3624" i="13"/>
  <c r="J3624" i="13"/>
  <c r="I3624" i="13"/>
  <c r="H3624" i="13"/>
  <c r="L3623" i="13"/>
  <c r="K3623" i="13"/>
  <c r="J3623" i="13"/>
  <c r="I3623" i="13"/>
  <c r="H3623" i="13"/>
  <c r="L3622" i="13"/>
  <c r="K3622" i="13"/>
  <c r="J3622" i="13"/>
  <c r="I3622" i="13"/>
  <c r="H3622" i="13"/>
  <c r="L3621" i="13"/>
  <c r="K3621" i="13"/>
  <c r="J3621" i="13"/>
  <c r="I3621" i="13"/>
  <c r="H3621" i="13"/>
  <c r="L3620" i="13"/>
  <c r="K3620" i="13"/>
  <c r="J3620" i="13"/>
  <c r="I3620" i="13"/>
  <c r="H3620" i="13"/>
  <c r="L3619" i="13"/>
  <c r="K3619" i="13"/>
  <c r="J3619" i="13"/>
  <c r="I3619" i="13"/>
  <c r="H3619" i="13"/>
  <c r="L3618" i="13"/>
  <c r="K3618" i="13"/>
  <c r="J3618" i="13"/>
  <c r="I3618" i="13"/>
  <c r="H3618" i="13"/>
  <c r="L3617" i="13"/>
  <c r="K3617" i="13"/>
  <c r="J3617" i="13"/>
  <c r="I3617" i="13"/>
  <c r="H3617" i="13"/>
  <c r="L3616" i="13"/>
  <c r="K3616" i="13"/>
  <c r="J3616" i="13"/>
  <c r="I3616" i="13"/>
  <c r="H3616" i="13"/>
  <c r="L3615" i="13"/>
  <c r="K3615" i="13"/>
  <c r="J3615" i="13"/>
  <c r="I3615" i="13"/>
  <c r="H3615" i="13"/>
  <c r="L3614" i="13"/>
  <c r="K3614" i="13"/>
  <c r="J3614" i="13"/>
  <c r="I3614" i="13"/>
  <c r="H3614" i="13"/>
  <c r="L3613" i="13"/>
  <c r="K3613" i="13"/>
  <c r="J3613" i="13"/>
  <c r="I3613" i="13"/>
  <c r="H3613" i="13"/>
  <c r="L3612" i="13"/>
  <c r="K3612" i="13"/>
  <c r="J3612" i="13"/>
  <c r="I3612" i="13"/>
  <c r="H3612" i="13"/>
  <c r="L3611" i="13"/>
  <c r="K3611" i="13"/>
  <c r="J3611" i="13"/>
  <c r="I3611" i="13"/>
  <c r="H3611" i="13"/>
  <c r="L3610" i="13"/>
  <c r="K3610" i="13"/>
  <c r="J3610" i="13"/>
  <c r="I3610" i="13"/>
  <c r="H3610" i="13"/>
  <c r="L3609" i="13"/>
  <c r="K3609" i="13"/>
  <c r="J3609" i="13"/>
  <c r="I3609" i="13"/>
  <c r="H3609" i="13"/>
  <c r="L3608" i="13"/>
  <c r="K3608" i="13"/>
  <c r="J3608" i="13"/>
  <c r="I3608" i="13"/>
  <c r="H3608" i="13"/>
  <c r="L3607" i="13"/>
  <c r="K3607" i="13"/>
  <c r="J3607" i="13"/>
  <c r="I3607" i="13"/>
  <c r="H3607" i="13"/>
  <c r="L3606" i="13"/>
  <c r="K3606" i="13"/>
  <c r="J3606" i="13"/>
  <c r="I3606" i="13"/>
  <c r="H3606" i="13"/>
  <c r="L3605" i="13"/>
  <c r="K3605" i="13"/>
  <c r="J3605" i="13"/>
  <c r="I3605" i="13"/>
  <c r="H3605" i="13"/>
  <c r="L3604" i="13"/>
  <c r="K3604" i="13"/>
  <c r="J3604" i="13"/>
  <c r="I3604" i="13"/>
  <c r="H3604" i="13"/>
  <c r="L3603" i="13"/>
  <c r="K3603" i="13"/>
  <c r="J3603" i="13"/>
  <c r="I3603" i="13"/>
  <c r="H3603" i="13"/>
  <c r="L3602" i="13"/>
  <c r="K3602" i="13"/>
  <c r="J3602" i="13"/>
  <c r="I3602" i="13"/>
  <c r="H3602" i="13"/>
  <c r="L3601" i="13"/>
  <c r="K3601" i="13"/>
  <c r="J3601" i="13"/>
  <c r="I3601" i="13"/>
  <c r="H3601" i="13"/>
  <c r="L3600" i="13"/>
  <c r="K3600" i="13"/>
  <c r="J3600" i="13"/>
  <c r="I3600" i="13"/>
  <c r="H3600" i="13"/>
  <c r="L3599" i="13"/>
  <c r="K3599" i="13"/>
  <c r="J3599" i="13"/>
  <c r="I3599" i="13"/>
  <c r="H3599" i="13"/>
  <c r="L3598" i="13"/>
  <c r="K3598" i="13"/>
  <c r="J3598" i="13"/>
  <c r="I3598" i="13"/>
  <c r="H3598" i="13"/>
  <c r="L3597" i="13"/>
  <c r="K3597" i="13"/>
  <c r="J3597" i="13"/>
  <c r="I3597" i="13"/>
  <c r="H3597" i="13"/>
  <c r="L3596" i="13"/>
  <c r="K3596" i="13"/>
  <c r="J3596" i="13"/>
  <c r="I3596" i="13"/>
  <c r="H3596" i="13"/>
  <c r="L3595" i="13"/>
  <c r="K3595" i="13"/>
  <c r="J3595" i="13"/>
  <c r="I3595" i="13"/>
  <c r="H3595" i="13"/>
  <c r="L3594" i="13"/>
  <c r="K3594" i="13"/>
  <c r="J3594" i="13"/>
  <c r="I3594" i="13"/>
  <c r="H3594" i="13"/>
  <c r="L3593" i="13"/>
  <c r="K3593" i="13"/>
  <c r="J3593" i="13"/>
  <c r="I3593" i="13"/>
  <c r="H3593" i="13"/>
  <c r="L3592" i="13"/>
  <c r="K3592" i="13"/>
  <c r="J3592" i="13"/>
  <c r="I3592" i="13"/>
  <c r="H3592" i="13"/>
  <c r="L3591" i="13"/>
  <c r="K3591" i="13"/>
  <c r="J3591" i="13"/>
  <c r="I3591" i="13"/>
  <c r="H3591" i="13"/>
  <c r="L3590" i="13"/>
  <c r="K3590" i="13"/>
  <c r="J3590" i="13"/>
  <c r="I3590" i="13"/>
  <c r="H3590" i="13"/>
  <c r="L3589" i="13"/>
  <c r="K3589" i="13"/>
  <c r="J3589" i="13"/>
  <c r="I3589" i="13"/>
  <c r="H3589" i="13"/>
  <c r="L3588" i="13"/>
  <c r="K3588" i="13"/>
  <c r="J3588" i="13"/>
  <c r="I3588" i="13"/>
  <c r="H3588" i="13"/>
  <c r="L3587" i="13"/>
  <c r="K3587" i="13"/>
  <c r="J3587" i="13"/>
  <c r="I3587" i="13"/>
  <c r="H3587" i="13"/>
  <c r="L3586" i="13"/>
  <c r="K3586" i="13"/>
  <c r="J3586" i="13"/>
  <c r="I3586" i="13"/>
  <c r="H3586" i="13"/>
  <c r="L3585" i="13"/>
  <c r="K3585" i="13"/>
  <c r="J3585" i="13"/>
  <c r="I3585" i="13"/>
  <c r="H3585" i="13"/>
  <c r="L3584" i="13"/>
  <c r="K3584" i="13"/>
  <c r="J3584" i="13"/>
  <c r="I3584" i="13"/>
  <c r="H3584" i="13"/>
  <c r="L3583" i="13"/>
  <c r="K3583" i="13"/>
  <c r="J3583" i="13"/>
  <c r="I3583" i="13"/>
  <c r="H3583" i="13"/>
  <c r="L3582" i="13"/>
  <c r="K3582" i="13"/>
  <c r="J3582" i="13"/>
  <c r="I3582" i="13"/>
  <c r="H3582" i="13"/>
  <c r="L3581" i="13"/>
  <c r="K3581" i="13"/>
  <c r="J3581" i="13"/>
  <c r="I3581" i="13"/>
  <c r="H3581" i="13"/>
  <c r="L3580" i="13"/>
  <c r="K3580" i="13"/>
  <c r="J3580" i="13"/>
  <c r="I3580" i="13"/>
  <c r="H3580" i="13"/>
  <c r="L3579" i="13"/>
  <c r="K3579" i="13"/>
  <c r="J3579" i="13"/>
  <c r="I3579" i="13"/>
  <c r="H3579" i="13"/>
  <c r="L3578" i="13"/>
  <c r="K3578" i="13"/>
  <c r="J3578" i="13"/>
  <c r="I3578" i="13"/>
  <c r="H3578" i="13"/>
  <c r="L3577" i="13"/>
  <c r="K3577" i="13"/>
  <c r="J3577" i="13"/>
  <c r="I3577" i="13"/>
  <c r="H3577" i="13"/>
  <c r="L3576" i="13"/>
  <c r="K3576" i="13"/>
  <c r="J3576" i="13"/>
  <c r="I3576" i="13"/>
  <c r="H3576" i="13"/>
  <c r="L3575" i="13"/>
  <c r="K3575" i="13"/>
  <c r="J3575" i="13"/>
  <c r="I3575" i="13"/>
  <c r="H3575" i="13"/>
  <c r="L3574" i="13"/>
  <c r="K3574" i="13"/>
  <c r="J3574" i="13"/>
  <c r="I3574" i="13"/>
  <c r="H3574" i="13"/>
  <c r="L3573" i="13"/>
  <c r="K3573" i="13"/>
  <c r="J3573" i="13"/>
  <c r="I3573" i="13"/>
  <c r="H3573" i="13"/>
  <c r="L3572" i="13"/>
  <c r="K3572" i="13"/>
  <c r="J3572" i="13"/>
  <c r="I3572" i="13"/>
  <c r="H3572" i="13"/>
  <c r="L3571" i="13"/>
  <c r="K3571" i="13"/>
  <c r="J3571" i="13"/>
  <c r="I3571" i="13"/>
  <c r="H3571" i="13"/>
  <c r="L3570" i="13"/>
  <c r="K3570" i="13"/>
  <c r="J3570" i="13"/>
  <c r="I3570" i="13"/>
  <c r="H3570" i="13"/>
  <c r="L3569" i="13"/>
  <c r="K3569" i="13"/>
  <c r="J3569" i="13"/>
  <c r="I3569" i="13"/>
  <c r="H3569" i="13"/>
  <c r="L3568" i="13"/>
  <c r="K3568" i="13"/>
  <c r="J3568" i="13"/>
  <c r="I3568" i="13"/>
  <c r="H3568" i="13"/>
  <c r="L3567" i="13"/>
  <c r="K3567" i="13"/>
  <c r="J3567" i="13"/>
  <c r="I3567" i="13"/>
  <c r="H3567" i="13"/>
  <c r="L3566" i="13"/>
  <c r="K3566" i="13"/>
  <c r="J3566" i="13"/>
  <c r="I3566" i="13"/>
  <c r="H3566" i="13"/>
  <c r="L3565" i="13"/>
  <c r="K3565" i="13"/>
  <c r="J3565" i="13"/>
  <c r="I3565" i="13"/>
  <c r="H3565" i="13"/>
  <c r="L3564" i="13"/>
  <c r="K3564" i="13"/>
  <c r="J3564" i="13"/>
  <c r="I3564" i="13"/>
  <c r="H3564" i="13"/>
  <c r="L3563" i="13"/>
  <c r="K3563" i="13"/>
  <c r="J3563" i="13"/>
  <c r="I3563" i="13"/>
  <c r="H3563" i="13"/>
  <c r="L3562" i="13"/>
  <c r="K3562" i="13"/>
  <c r="J3562" i="13"/>
  <c r="I3562" i="13"/>
  <c r="H3562" i="13"/>
  <c r="L3561" i="13"/>
  <c r="K3561" i="13"/>
  <c r="J3561" i="13"/>
  <c r="I3561" i="13"/>
  <c r="H3561" i="13"/>
  <c r="L3560" i="13"/>
  <c r="K3560" i="13"/>
  <c r="J3560" i="13"/>
  <c r="I3560" i="13"/>
  <c r="H3560" i="13"/>
  <c r="L3559" i="13"/>
  <c r="K3559" i="13"/>
  <c r="J3559" i="13"/>
  <c r="I3559" i="13"/>
  <c r="H3559" i="13"/>
  <c r="L3558" i="13"/>
  <c r="K3558" i="13"/>
  <c r="J3558" i="13"/>
  <c r="I3558" i="13"/>
  <c r="H3558" i="13"/>
  <c r="L3557" i="13"/>
  <c r="K3557" i="13"/>
  <c r="J3557" i="13"/>
  <c r="I3557" i="13"/>
  <c r="H3557" i="13"/>
  <c r="L3556" i="13"/>
  <c r="K3556" i="13"/>
  <c r="J3556" i="13"/>
  <c r="I3556" i="13"/>
  <c r="H3556" i="13"/>
  <c r="L3555" i="13"/>
  <c r="K3555" i="13"/>
  <c r="J3555" i="13"/>
  <c r="I3555" i="13"/>
  <c r="H3555" i="13"/>
  <c r="L3554" i="13"/>
  <c r="K3554" i="13"/>
  <c r="J3554" i="13"/>
  <c r="I3554" i="13"/>
  <c r="H3554" i="13"/>
  <c r="L3553" i="13"/>
  <c r="K3553" i="13"/>
  <c r="J3553" i="13"/>
  <c r="I3553" i="13"/>
  <c r="H3553" i="13"/>
  <c r="L3552" i="13"/>
  <c r="K3552" i="13"/>
  <c r="J3552" i="13"/>
  <c r="I3552" i="13"/>
  <c r="H3552" i="13"/>
  <c r="L3551" i="13"/>
  <c r="K3551" i="13"/>
  <c r="J3551" i="13"/>
  <c r="I3551" i="13"/>
  <c r="H3551" i="13"/>
  <c r="L3550" i="13"/>
  <c r="K3550" i="13"/>
  <c r="J3550" i="13"/>
  <c r="I3550" i="13"/>
  <c r="H3550" i="13"/>
  <c r="L3549" i="13"/>
  <c r="K3549" i="13"/>
  <c r="J3549" i="13"/>
  <c r="I3549" i="13"/>
  <c r="H3549" i="13"/>
  <c r="L3548" i="13"/>
  <c r="K3548" i="13"/>
  <c r="J3548" i="13"/>
  <c r="I3548" i="13"/>
  <c r="H3548" i="13"/>
  <c r="L3547" i="13"/>
  <c r="K3547" i="13"/>
  <c r="J3547" i="13"/>
  <c r="I3547" i="13"/>
  <c r="H3547" i="13"/>
  <c r="L3546" i="13"/>
  <c r="K3546" i="13"/>
  <c r="J3546" i="13"/>
  <c r="I3546" i="13"/>
  <c r="H3546" i="13"/>
  <c r="L3545" i="13"/>
  <c r="K3545" i="13"/>
  <c r="J3545" i="13"/>
  <c r="I3545" i="13"/>
  <c r="H3545" i="13"/>
  <c r="L3544" i="13"/>
  <c r="K3544" i="13"/>
  <c r="J3544" i="13"/>
  <c r="I3544" i="13"/>
  <c r="H3544" i="13"/>
  <c r="L3543" i="13"/>
  <c r="K3543" i="13"/>
  <c r="J3543" i="13"/>
  <c r="I3543" i="13"/>
  <c r="H3543" i="13"/>
  <c r="L3542" i="13"/>
  <c r="K3542" i="13"/>
  <c r="J3542" i="13"/>
  <c r="I3542" i="13"/>
  <c r="H3542" i="13"/>
  <c r="L3541" i="13"/>
  <c r="K3541" i="13"/>
  <c r="J3541" i="13"/>
  <c r="I3541" i="13"/>
  <c r="H3541" i="13"/>
  <c r="L3540" i="13"/>
  <c r="K3540" i="13"/>
  <c r="J3540" i="13"/>
  <c r="I3540" i="13"/>
  <c r="H3540" i="13"/>
  <c r="L3539" i="13"/>
  <c r="K3539" i="13"/>
  <c r="J3539" i="13"/>
  <c r="I3539" i="13"/>
  <c r="H3539" i="13"/>
  <c r="L3538" i="13"/>
  <c r="K3538" i="13"/>
  <c r="J3538" i="13"/>
  <c r="I3538" i="13"/>
  <c r="H3538" i="13"/>
  <c r="L3537" i="13"/>
  <c r="K3537" i="13"/>
  <c r="J3537" i="13"/>
  <c r="I3537" i="13"/>
  <c r="H3537" i="13"/>
  <c r="L3536" i="13"/>
  <c r="K3536" i="13"/>
  <c r="J3536" i="13"/>
  <c r="I3536" i="13"/>
  <c r="H3536" i="13"/>
  <c r="L3535" i="13"/>
  <c r="K3535" i="13"/>
  <c r="J3535" i="13"/>
  <c r="I3535" i="13"/>
  <c r="H3535" i="13"/>
  <c r="L3534" i="13"/>
  <c r="K3534" i="13"/>
  <c r="J3534" i="13"/>
  <c r="I3534" i="13"/>
  <c r="H3534" i="13"/>
  <c r="L3533" i="13"/>
  <c r="K3533" i="13"/>
  <c r="J3533" i="13"/>
  <c r="I3533" i="13"/>
  <c r="H3533" i="13"/>
  <c r="L3532" i="13"/>
  <c r="K3532" i="13"/>
  <c r="J3532" i="13"/>
  <c r="I3532" i="13"/>
  <c r="H3532" i="13"/>
  <c r="L3531" i="13"/>
  <c r="K3531" i="13"/>
  <c r="J3531" i="13"/>
  <c r="I3531" i="13"/>
  <c r="H3531" i="13"/>
  <c r="L3530" i="13"/>
  <c r="K3530" i="13"/>
  <c r="J3530" i="13"/>
  <c r="I3530" i="13"/>
  <c r="H3530" i="13"/>
  <c r="L3529" i="13"/>
  <c r="K3529" i="13"/>
  <c r="J3529" i="13"/>
  <c r="I3529" i="13"/>
  <c r="H3529" i="13"/>
  <c r="L3528" i="13"/>
  <c r="K3528" i="13"/>
  <c r="J3528" i="13"/>
  <c r="I3528" i="13"/>
  <c r="H3528" i="13"/>
  <c r="L3527" i="13"/>
  <c r="K3527" i="13"/>
  <c r="J3527" i="13"/>
  <c r="I3527" i="13"/>
  <c r="H3527" i="13"/>
  <c r="L3526" i="13"/>
  <c r="K3526" i="13"/>
  <c r="J3526" i="13"/>
  <c r="I3526" i="13"/>
  <c r="H3526" i="13"/>
  <c r="L3525" i="13"/>
  <c r="K3525" i="13"/>
  <c r="J3525" i="13"/>
  <c r="I3525" i="13"/>
  <c r="H3525" i="13"/>
  <c r="L3524" i="13"/>
  <c r="K3524" i="13"/>
  <c r="J3524" i="13"/>
  <c r="I3524" i="13"/>
  <c r="H3524" i="13"/>
  <c r="L3523" i="13"/>
  <c r="K3523" i="13"/>
  <c r="J3523" i="13"/>
  <c r="I3523" i="13"/>
  <c r="H3523" i="13"/>
  <c r="L3522" i="13"/>
  <c r="K3522" i="13"/>
  <c r="J3522" i="13"/>
  <c r="I3522" i="13"/>
  <c r="H3522" i="13"/>
  <c r="L3521" i="13"/>
  <c r="K3521" i="13"/>
  <c r="J3521" i="13"/>
  <c r="I3521" i="13"/>
  <c r="H3521" i="13"/>
  <c r="L3520" i="13"/>
  <c r="K3520" i="13"/>
  <c r="J3520" i="13"/>
  <c r="I3520" i="13"/>
  <c r="H3520" i="13"/>
  <c r="L3519" i="13"/>
  <c r="K3519" i="13"/>
  <c r="J3519" i="13"/>
  <c r="I3519" i="13"/>
  <c r="H3519" i="13"/>
  <c r="L3518" i="13"/>
  <c r="K3518" i="13"/>
  <c r="J3518" i="13"/>
  <c r="I3518" i="13"/>
  <c r="H3518" i="13"/>
  <c r="L3517" i="13"/>
  <c r="K3517" i="13"/>
  <c r="J3517" i="13"/>
  <c r="I3517" i="13"/>
  <c r="H3517" i="13"/>
  <c r="L3516" i="13"/>
  <c r="K3516" i="13"/>
  <c r="J3516" i="13"/>
  <c r="I3516" i="13"/>
  <c r="H3516" i="13"/>
  <c r="L3515" i="13"/>
  <c r="K3515" i="13"/>
  <c r="J3515" i="13"/>
  <c r="I3515" i="13"/>
  <c r="H3515" i="13"/>
  <c r="L3514" i="13"/>
  <c r="K3514" i="13"/>
  <c r="J3514" i="13"/>
  <c r="I3514" i="13"/>
  <c r="H3514" i="13"/>
  <c r="L3513" i="13"/>
  <c r="K3513" i="13"/>
  <c r="J3513" i="13"/>
  <c r="I3513" i="13"/>
  <c r="H3513" i="13"/>
  <c r="L3512" i="13"/>
  <c r="K3512" i="13"/>
  <c r="J3512" i="13"/>
  <c r="I3512" i="13"/>
  <c r="H3512" i="13"/>
  <c r="L3511" i="13"/>
  <c r="K3511" i="13"/>
  <c r="J3511" i="13"/>
  <c r="I3511" i="13"/>
  <c r="H3511" i="13"/>
  <c r="L3510" i="13"/>
  <c r="K3510" i="13"/>
  <c r="J3510" i="13"/>
  <c r="I3510" i="13"/>
  <c r="H3510" i="13"/>
  <c r="L3509" i="13"/>
  <c r="K3509" i="13"/>
  <c r="J3509" i="13"/>
  <c r="I3509" i="13"/>
  <c r="H3509" i="13"/>
  <c r="L3508" i="13"/>
  <c r="K3508" i="13"/>
  <c r="J3508" i="13"/>
  <c r="I3508" i="13"/>
  <c r="H3508" i="13"/>
  <c r="L3507" i="13"/>
  <c r="K3507" i="13"/>
  <c r="J3507" i="13"/>
  <c r="I3507" i="13"/>
  <c r="H3507" i="13"/>
  <c r="L3506" i="13"/>
  <c r="K3506" i="13"/>
  <c r="J3506" i="13"/>
  <c r="I3506" i="13"/>
  <c r="H3506" i="13"/>
  <c r="L3505" i="13"/>
  <c r="K3505" i="13"/>
  <c r="J3505" i="13"/>
  <c r="I3505" i="13"/>
  <c r="H3505" i="13"/>
  <c r="L3504" i="13"/>
  <c r="K3504" i="13"/>
  <c r="J3504" i="13"/>
  <c r="I3504" i="13"/>
  <c r="H3504" i="13"/>
  <c r="L3503" i="13"/>
  <c r="K3503" i="13"/>
  <c r="J3503" i="13"/>
  <c r="I3503" i="13"/>
  <c r="H3503" i="13"/>
  <c r="L3502" i="13"/>
  <c r="K3502" i="13"/>
  <c r="J3502" i="13"/>
  <c r="I3502" i="13"/>
  <c r="H3502" i="13"/>
  <c r="L3501" i="13"/>
  <c r="K3501" i="13"/>
  <c r="J3501" i="13"/>
  <c r="I3501" i="13"/>
  <c r="H3501" i="13"/>
  <c r="L3500" i="13"/>
  <c r="K3500" i="13"/>
  <c r="J3500" i="13"/>
  <c r="I3500" i="13"/>
  <c r="H3500" i="13"/>
  <c r="L3499" i="13"/>
  <c r="K3499" i="13"/>
  <c r="J3499" i="13"/>
  <c r="I3499" i="13"/>
  <c r="H3499" i="13"/>
  <c r="L3498" i="13"/>
  <c r="K3498" i="13"/>
  <c r="J3498" i="13"/>
  <c r="I3498" i="13"/>
  <c r="H3498" i="13"/>
  <c r="L3497" i="13"/>
  <c r="K3497" i="13"/>
  <c r="J3497" i="13"/>
  <c r="I3497" i="13"/>
  <c r="H3497" i="13"/>
  <c r="L3496" i="13"/>
  <c r="K3496" i="13"/>
  <c r="J3496" i="13"/>
  <c r="I3496" i="13"/>
  <c r="H3496" i="13"/>
  <c r="L3495" i="13"/>
  <c r="K3495" i="13"/>
  <c r="J3495" i="13"/>
  <c r="I3495" i="13"/>
  <c r="H3495" i="13"/>
  <c r="L3494" i="13"/>
  <c r="K3494" i="13"/>
  <c r="J3494" i="13"/>
  <c r="I3494" i="13"/>
  <c r="H3494" i="13"/>
  <c r="L3493" i="13"/>
  <c r="K3493" i="13"/>
  <c r="J3493" i="13"/>
  <c r="I3493" i="13"/>
  <c r="H3493" i="13"/>
  <c r="L3492" i="13"/>
  <c r="K3492" i="13"/>
  <c r="J3492" i="13"/>
  <c r="I3492" i="13"/>
  <c r="H3492" i="13"/>
  <c r="L3491" i="13"/>
  <c r="K3491" i="13"/>
  <c r="J3491" i="13"/>
  <c r="I3491" i="13"/>
  <c r="H3491" i="13"/>
  <c r="L3490" i="13"/>
  <c r="K3490" i="13"/>
  <c r="J3490" i="13"/>
  <c r="I3490" i="13"/>
  <c r="H3490" i="13"/>
  <c r="L3489" i="13"/>
  <c r="K3489" i="13"/>
  <c r="J3489" i="13"/>
  <c r="I3489" i="13"/>
  <c r="H3489" i="13"/>
  <c r="L3488" i="13"/>
  <c r="K3488" i="13"/>
  <c r="J3488" i="13"/>
  <c r="I3488" i="13"/>
  <c r="H3488" i="13"/>
  <c r="L3487" i="13"/>
  <c r="K3487" i="13"/>
  <c r="J3487" i="13"/>
  <c r="I3487" i="13"/>
  <c r="H3487" i="13"/>
  <c r="L3486" i="13"/>
  <c r="K3486" i="13"/>
  <c r="J3486" i="13"/>
  <c r="I3486" i="13"/>
  <c r="H3486" i="13"/>
  <c r="L3485" i="13"/>
  <c r="K3485" i="13"/>
  <c r="J3485" i="13"/>
  <c r="I3485" i="13"/>
  <c r="H3485" i="13"/>
  <c r="L3484" i="13"/>
  <c r="K3484" i="13"/>
  <c r="J3484" i="13"/>
  <c r="I3484" i="13"/>
  <c r="H3484" i="13"/>
  <c r="L3483" i="13"/>
  <c r="K3483" i="13"/>
  <c r="J3483" i="13"/>
  <c r="I3483" i="13"/>
  <c r="H3483" i="13"/>
  <c r="L3482" i="13"/>
  <c r="K3482" i="13"/>
  <c r="J3482" i="13"/>
  <c r="I3482" i="13"/>
  <c r="H3482" i="13"/>
  <c r="L3481" i="13"/>
  <c r="K3481" i="13"/>
  <c r="J3481" i="13"/>
  <c r="I3481" i="13"/>
  <c r="H3481" i="13"/>
  <c r="L3480" i="13"/>
  <c r="K3480" i="13"/>
  <c r="J3480" i="13"/>
  <c r="I3480" i="13"/>
  <c r="H3480" i="13"/>
  <c r="L3479" i="13"/>
  <c r="K3479" i="13"/>
  <c r="J3479" i="13"/>
  <c r="I3479" i="13"/>
  <c r="H3479" i="13"/>
  <c r="L3478" i="13"/>
  <c r="K3478" i="13"/>
  <c r="J3478" i="13"/>
  <c r="I3478" i="13"/>
  <c r="H3478" i="13"/>
  <c r="L3477" i="13"/>
  <c r="K3477" i="13"/>
  <c r="J3477" i="13"/>
  <c r="I3477" i="13"/>
  <c r="H3477" i="13"/>
  <c r="L3476" i="13"/>
  <c r="K3476" i="13"/>
  <c r="J3476" i="13"/>
  <c r="I3476" i="13"/>
  <c r="H3476" i="13"/>
  <c r="L3475" i="13"/>
  <c r="K3475" i="13"/>
  <c r="J3475" i="13"/>
  <c r="I3475" i="13"/>
  <c r="H3475" i="13"/>
  <c r="L3474" i="13"/>
  <c r="K3474" i="13"/>
  <c r="J3474" i="13"/>
  <c r="I3474" i="13"/>
  <c r="H3474" i="13"/>
  <c r="L3473" i="13"/>
  <c r="K3473" i="13"/>
  <c r="J3473" i="13"/>
  <c r="I3473" i="13"/>
  <c r="H3473" i="13"/>
  <c r="L3472" i="13"/>
  <c r="K3472" i="13"/>
  <c r="J3472" i="13"/>
  <c r="I3472" i="13"/>
  <c r="H3472" i="13"/>
  <c r="L3471" i="13"/>
  <c r="K3471" i="13"/>
  <c r="J3471" i="13"/>
  <c r="I3471" i="13"/>
  <c r="H3471" i="13"/>
  <c r="L3470" i="13"/>
  <c r="K3470" i="13"/>
  <c r="J3470" i="13"/>
  <c r="I3470" i="13"/>
  <c r="H3470" i="13"/>
  <c r="L3469" i="13"/>
  <c r="K3469" i="13"/>
  <c r="J3469" i="13"/>
  <c r="I3469" i="13"/>
  <c r="H3469" i="13"/>
  <c r="L3468" i="13"/>
  <c r="K3468" i="13"/>
  <c r="J3468" i="13"/>
  <c r="I3468" i="13"/>
  <c r="H3468" i="13"/>
  <c r="L3467" i="13"/>
  <c r="K3467" i="13"/>
  <c r="J3467" i="13"/>
  <c r="I3467" i="13"/>
  <c r="H3467" i="13"/>
  <c r="L3466" i="13"/>
  <c r="K3466" i="13"/>
  <c r="J3466" i="13"/>
  <c r="I3466" i="13"/>
  <c r="H3466" i="13"/>
  <c r="L3465" i="13"/>
  <c r="K3465" i="13"/>
  <c r="J3465" i="13"/>
  <c r="I3465" i="13"/>
  <c r="H3465" i="13"/>
  <c r="L3464" i="13"/>
  <c r="K3464" i="13"/>
  <c r="J3464" i="13"/>
  <c r="I3464" i="13"/>
  <c r="H3464" i="13"/>
  <c r="L3463" i="13"/>
  <c r="K3463" i="13"/>
  <c r="J3463" i="13"/>
  <c r="I3463" i="13"/>
  <c r="H3463" i="13"/>
  <c r="L3462" i="13"/>
  <c r="K3462" i="13"/>
  <c r="J3462" i="13"/>
  <c r="I3462" i="13"/>
  <c r="H3462" i="13"/>
  <c r="L3461" i="13"/>
  <c r="K3461" i="13"/>
  <c r="J3461" i="13"/>
  <c r="I3461" i="13"/>
  <c r="H3461" i="13"/>
  <c r="L3460" i="13"/>
  <c r="K3460" i="13"/>
  <c r="J3460" i="13"/>
  <c r="I3460" i="13"/>
  <c r="H3460" i="13"/>
  <c r="L3459" i="13"/>
  <c r="K3459" i="13"/>
  <c r="J3459" i="13"/>
  <c r="I3459" i="13"/>
  <c r="H3459" i="13"/>
  <c r="L3458" i="13"/>
  <c r="K3458" i="13"/>
  <c r="J3458" i="13"/>
  <c r="I3458" i="13"/>
  <c r="H3458" i="13"/>
  <c r="L3457" i="13"/>
  <c r="K3457" i="13"/>
  <c r="J3457" i="13"/>
  <c r="I3457" i="13"/>
  <c r="H3457" i="13"/>
  <c r="L3456" i="13"/>
  <c r="K3456" i="13"/>
  <c r="J3456" i="13"/>
  <c r="I3456" i="13"/>
  <c r="H3456" i="13"/>
  <c r="L3455" i="13"/>
  <c r="K3455" i="13"/>
  <c r="J3455" i="13"/>
  <c r="I3455" i="13"/>
  <c r="H3455" i="13"/>
  <c r="L3454" i="13"/>
  <c r="K3454" i="13"/>
  <c r="J3454" i="13"/>
  <c r="I3454" i="13"/>
  <c r="H3454" i="13"/>
  <c r="L3453" i="13"/>
  <c r="K3453" i="13"/>
  <c r="J3453" i="13"/>
  <c r="I3453" i="13"/>
  <c r="H3453" i="13"/>
  <c r="L3452" i="13"/>
  <c r="K3452" i="13"/>
  <c r="J3452" i="13"/>
  <c r="I3452" i="13"/>
  <c r="H3452" i="13"/>
  <c r="L3451" i="13"/>
  <c r="K3451" i="13"/>
  <c r="J3451" i="13"/>
  <c r="I3451" i="13"/>
  <c r="H3451" i="13"/>
  <c r="L3450" i="13"/>
  <c r="K3450" i="13"/>
  <c r="J3450" i="13"/>
  <c r="I3450" i="13"/>
  <c r="H3450" i="13"/>
  <c r="L3449" i="13"/>
  <c r="K3449" i="13"/>
  <c r="J3449" i="13"/>
  <c r="I3449" i="13"/>
  <c r="H3449" i="13"/>
  <c r="L3448" i="13"/>
  <c r="K3448" i="13"/>
  <c r="J3448" i="13"/>
  <c r="I3448" i="13"/>
  <c r="H3448" i="13"/>
  <c r="L3447" i="13"/>
  <c r="K3447" i="13"/>
  <c r="J3447" i="13"/>
  <c r="I3447" i="13"/>
  <c r="H3447" i="13"/>
  <c r="L3446" i="13"/>
  <c r="K3446" i="13"/>
  <c r="J3446" i="13"/>
  <c r="I3446" i="13"/>
  <c r="H3446" i="13"/>
  <c r="L3445" i="13"/>
  <c r="K3445" i="13"/>
  <c r="J3445" i="13"/>
  <c r="I3445" i="13"/>
  <c r="H3445" i="13"/>
  <c r="L3444" i="13"/>
  <c r="K3444" i="13"/>
  <c r="J3444" i="13"/>
  <c r="I3444" i="13"/>
  <c r="H3444" i="13"/>
  <c r="L3443" i="13"/>
  <c r="K3443" i="13"/>
  <c r="J3443" i="13"/>
  <c r="I3443" i="13"/>
  <c r="H3443" i="13"/>
  <c r="L3442" i="13"/>
  <c r="K3442" i="13"/>
  <c r="J3442" i="13"/>
  <c r="I3442" i="13"/>
  <c r="H3442" i="13"/>
  <c r="L3441" i="13"/>
  <c r="K3441" i="13"/>
  <c r="J3441" i="13"/>
  <c r="I3441" i="13"/>
  <c r="H3441" i="13"/>
  <c r="L3440" i="13"/>
  <c r="K3440" i="13"/>
  <c r="J3440" i="13"/>
  <c r="I3440" i="13"/>
  <c r="H3440" i="13"/>
  <c r="L3439" i="13"/>
  <c r="K3439" i="13"/>
  <c r="J3439" i="13"/>
  <c r="I3439" i="13"/>
  <c r="H3439" i="13"/>
  <c r="L3438" i="13"/>
  <c r="K3438" i="13"/>
  <c r="J3438" i="13"/>
  <c r="I3438" i="13"/>
  <c r="H3438" i="13"/>
  <c r="L3437" i="13"/>
  <c r="K3437" i="13"/>
  <c r="J3437" i="13"/>
  <c r="I3437" i="13"/>
  <c r="H3437" i="13"/>
  <c r="L3436" i="13"/>
  <c r="K3436" i="13"/>
  <c r="J3436" i="13"/>
  <c r="I3436" i="13"/>
  <c r="H3436" i="13"/>
  <c r="L3435" i="13"/>
  <c r="K3435" i="13"/>
  <c r="J3435" i="13"/>
  <c r="I3435" i="13"/>
  <c r="H3435" i="13"/>
  <c r="L3434" i="13"/>
  <c r="K3434" i="13"/>
  <c r="J3434" i="13"/>
  <c r="I3434" i="13"/>
  <c r="H3434" i="13"/>
  <c r="L3433" i="13"/>
  <c r="K3433" i="13"/>
  <c r="J3433" i="13"/>
  <c r="I3433" i="13"/>
  <c r="H3433" i="13"/>
  <c r="L3432" i="13"/>
  <c r="K3432" i="13"/>
  <c r="J3432" i="13"/>
  <c r="I3432" i="13"/>
  <c r="H3432" i="13"/>
  <c r="L3431" i="13"/>
  <c r="K3431" i="13"/>
  <c r="J3431" i="13"/>
  <c r="I3431" i="13"/>
  <c r="H3431" i="13"/>
  <c r="L3430" i="13"/>
  <c r="K3430" i="13"/>
  <c r="J3430" i="13"/>
  <c r="I3430" i="13"/>
  <c r="H3430" i="13"/>
  <c r="L3429" i="13"/>
  <c r="K3429" i="13"/>
  <c r="J3429" i="13"/>
  <c r="I3429" i="13"/>
  <c r="H3429" i="13"/>
  <c r="L3428" i="13"/>
  <c r="K3428" i="13"/>
  <c r="J3428" i="13"/>
  <c r="I3428" i="13"/>
  <c r="H3428" i="13"/>
  <c r="L3427" i="13"/>
  <c r="K3427" i="13"/>
  <c r="J3427" i="13"/>
  <c r="I3427" i="13"/>
  <c r="H3427" i="13"/>
  <c r="L3426" i="13"/>
  <c r="K3426" i="13"/>
  <c r="J3426" i="13"/>
  <c r="I3426" i="13"/>
  <c r="H3426" i="13"/>
  <c r="L3425" i="13"/>
  <c r="K3425" i="13"/>
  <c r="J3425" i="13"/>
  <c r="I3425" i="13"/>
  <c r="H3425" i="13"/>
  <c r="L3424" i="13"/>
  <c r="K3424" i="13"/>
  <c r="J3424" i="13"/>
  <c r="I3424" i="13"/>
  <c r="H3424" i="13"/>
  <c r="L3423" i="13"/>
  <c r="K3423" i="13"/>
  <c r="J3423" i="13"/>
  <c r="I3423" i="13"/>
  <c r="H3423" i="13"/>
  <c r="L3422" i="13"/>
  <c r="K3422" i="13"/>
  <c r="J3422" i="13"/>
  <c r="I3422" i="13"/>
  <c r="H3422" i="13"/>
  <c r="L3421" i="13"/>
  <c r="K3421" i="13"/>
  <c r="J3421" i="13"/>
  <c r="I3421" i="13"/>
  <c r="H3421" i="13"/>
  <c r="L3420" i="13"/>
  <c r="K3420" i="13"/>
  <c r="J3420" i="13"/>
  <c r="I3420" i="13"/>
  <c r="H3420" i="13"/>
  <c r="L3419" i="13"/>
  <c r="K3419" i="13"/>
  <c r="J3419" i="13"/>
  <c r="I3419" i="13"/>
  <c r="H3419" i="13"/>
  <c r="L3418" i="13"/>
  <c r="K3418" i="13"/>
  <c r="J3418" i="13"/>
  <c r="I3418" i="13"/>
  <c r="H3418" i="13"/>
  <c r="L3417" i="13"/>
  <c r="K3417" i="13"/>
  <c r="J3417" i="13"/>
  <c r="I3417" i="13"/>
  <c r="H3417" i="13"/>
  <c r="L3416" i="13"/>
  <c r="K3416" i="13"/>
  <c r="J3416" i="13"/>
  <c r="I3416" i="13"/>
  <c r="H3416" i="13"/>
  <c r="L3415" i="13"/>
  <c r="K3415" i="13"/>
  <c r="J3415" i="13"/>
  <c r="I3415" i="13"/>
  <c r="H3415" i="13"/>
  <c r="L3414" i="13"/>
  <c r="K3414" i="13"/>
  <c r="J3414" i="13"/>
  <c r="I3414" i="13"/>
  <c r="H3414" i="13"/>
  <c r="L3413" i="13"/>
  <c r="K3413" i="13"/>
  <c r="J3413" i="13"/>
  <c r="I3413" i="13"/>
  <c r="H3413" i="13"/>
  <c r="L3412" i="13"/>
  <c r="K3412" i="13"/>
  <c r="J3412" i="13"/>
  <c r="I3412" i="13"/>
  <c r="H3412" i="13"/>
  <c r="L3411" i="13"/>
  <c r="K3411" i="13"/>
  <c r="J3411" i="13"/>
  <c r="I3411" i="13"/>
  <c r="H3411" i="13"/>
  <c r="L3410" i="13"/>
  <c r="K3410" i="13"/>
  <c r="J3410" i="13"/>
  <c r="I3410" i="13"/>
  <c r="H3410" i="13"/>
  <c r="L3409" i="13"/>
  <c r="K3409" i="13"/>
  <c r="J3409" i="13"/>
  <c r="I3409" i="13"/>
  <c r="H3409" i="13"/>
  <c r="L3408" i="13"/>
  <c r="K3408" i="13"/>
  <c r="J3408" i="13"/>
  <c r="I3408" i="13"/>
  <c r="H3408" i="13"/>
  <c r="L3407" i="13"/>
  <c r="K3407" i="13"/>
  <c r="J3407" i="13"/>
  <c r="I3407" i="13"/>
  <c r="H3407" i="13"/>
  <c r="L3406" i="13"/>
  <c r="K3406" i="13"/>
  <c r="J3406" i="13"/>
  <c r="I3406" i="13"/>
  <c r="H3406" i="13"/>
  <c r="L3405" i="13"/>
  <c r="K3405" i="13"/>
  <c r="J3405" i="13"/>
  <c r="I3405" i="13"/>
  <c r="H3405" i="13"/>
  <c r="L3404" i="13"/>
  <c r="K3404" i="13"/>
  <c r="J3404" i="13"/>
  <c r="I3404" i="13"/>
  <c r="H3404" i="13"/>
  <c r="L3403" i="13"/>
  <c r="K3403" i="13"/>
  <c r="J3403" i="13"/>
  <c r="I3403" i="13"/>
  <c r="H3403" i="13"/>
  <c r="L3402" i="13"/>
  <c r="K3402" i="13"/>
  <c r="J3402" i="13"/>
  <c r="I3402" i="13"/>
  <c r="H3402" i="13"/>
  <c r="L3401" i="13"/>
  <c r="K3401" i="13"/>
  <c r="J3401" i="13"/>
  <c r="I3401" i="13"/>
  <c r="H3401" i="13"/>
  <c r="L3400" i="13"/>
  <c r="K3400" i="13"/>
  <c r="J3400" i="13"/>
  <c r="I3400" i="13"/>
  <c r="H3400" i="13"/>
  <c r="L3399" i="13"/>
  <c r="K3399" i="13"/>
  <c r="J3399" i="13"/>
  <c r="I3399" i="13"/>
  <c r="H3399" i="13"/>
  <c r="L3398" i="13"/>
  <c r="K3398" i="13"/>
  <c r="J3398" i="13"/>
  <c r="I3398" i="13"/>
  <c r="H3398" i="13"/>
  <c r="L3397" i="13"/>
  <c r="K3397" i="13"/>
  <c r="J3397" i="13"/>
  <c r="I3397" i="13"/>
  <c r="H3397" i="13"/>
  <c r="L3396" i="13"/>
  <c r="K3396" i="13"/>
  <c r="J3396" i="13"/>
  <c r="I3396" i="13"/>
  <c r="H3396" i="13"/>
  <c r="L3395" i="13"/>
  <c r="K3395" i="13"/>
  <c r="J3395" i="13"/>
  <c r="I3395" i="13"/>
  <c r="H3395" i="13"/>
  <c r="L3394" i="13"/>
  <c r="K3394" i="13"/>
  <c r="J3394" i="13"/>
  <c r="I3394" i="13"/>
  <c r="H3394" i="13"/>
  <c r="L3393" i="13"/>
  <c r="K3393" i="13"/>
  <c r="J3393" i="13"/>
  <c r="I3393" i="13"/>
  <c r="H3393" i="13"/>
  <c r="L3392" i="13"/>
  <c r="K3392" i="13"/>
  <c r="J3392" i="13"/>
  <c r="I3392" i="13"/>
  <c r="H3392" i="13"/>
  <c r="L3391" i="13"/>
  <c r="K3391" i="13"/>
  <c r="J3391" i="13"/>
  <c r="I3391" i="13"/>
  <c r="H3391" i="13"/>
  <c r="L3390" i="13"/>
  <c r="K3390" i="13"/>
  <c r="J3390" i="13"/>
  <c r="I3390" i="13"/>
  <c r="H3390" i="13"/>
  <c r="L3389" i="13"/>
  <c r="K3389" i="13"/>
  <c r="J3389" i="13"/>
  <c r="I3389" i="13"/>
  <c r="H3389" i="13"/>
  <c r="L3388" i="13"/>
  <c r="K3388" i="13"/>
  <c r="J3388" i="13"/>
  <c r="I3388" i="13"/>
  <c r="H3388" i="13"/>
  <c r="L3387" i="13"/>
  <c r="K3387" i="13"/>
  <c r="J3387" i="13"/>
  <c r="I3387" i="13"/>
  <c r="H3387" i="13"/>
  <c r="L3386" i="13"/>
  <c r="K3386" i="13"/>
  <c r="J3386" i="13"/>
  <c r="I3386" i="13"/>
  <c r="H3386" i="13"/>
  <c r="L3385" i="13"/>
  <c r="K3385" i="13"/>
  <c r="J3385" i="13"/>
  <c r="I3385" i="13"/>
  <c r="H3385" i="13"/>
  <c r="L3384" i="13"/>
  <c r="K3384" i="13"/>
  <c r="J3384" i="13"/>
  <c r="I3384" i="13"/>
  <c r="H3384" i="13"/>
  <c r="L3383" i="13"/>
  <c r="K3383" i="13"/>
  <c r="J3383" i="13"/>
  <c r="I3383" i="13"/>
  <c r="H3383" i="13"/>
  <c r="L3382" i="13"/>
  <c r="K3382" i="13"/>
  <c r="J3382" i="13"/>
  <c r="I3382" i="13"/>
  <c r="H3382" i="13"/>
  <c r="L3381" i="13"/>
  <c r="K3381" i="13"/>
  <c r="J3381" i="13"/>
  <c r="I3381" i="13"/>
  <c r="H3381" i="13"/>
  <c r="L3380" i="13"/>
  <c r="K3380" i="13"/>
  <c r="J3380" i="13"/>
  <c r="I3380" i="13"/>
  <c r="H3380" i="13"/>
  <c r="L3379" i="13"/>
  <c r="K3379" i="13"/>
  <c r="J3379" i="13"/>
  <c r="I3379" i="13"/>
  <c r="H3379" i="13"/>
  <c r="L3378" i="13"/>
  <c r="K3378" i="13"/>
  <c r="J3378" i="13"/>
  <c r="I3378" i="13"/>
  <c r="H3378" i="13"/>
  <c r="L3377" i="13"/>
  <c r="K3377" i="13"/>
  <c r="J3377" i="13"/>
  <c r="I3377" i="13"/>
  <c r="H3377" i="13"/>
  <c r="L3376" i="13"/>
  <c r="K3376" i="13"/>
  <c r="J3376" i="13"/>
  <c r="I3376" i="13"/>
  <c r="H3376" i="13"/>
  <c r="L3375" i="13"/>
  <c r="K3375" i="13"/>
  <c r="J3375" i="13"/>
  <c r="I3375" i="13"/>
  <c r="H3375" i="13"/>
  <c r="L3374" i="13"/>
  <c r="K3374" i="13"/>
  <c r="J3374" i="13"/>
  <c r="I3374" i="13"/>
  <c r="H3374" i="13"/>
  <c r="L3373" i="13"/>
  <c r="K3373" i="13"/>
  <c r="J3373" i="13"/>
  <c r="I3373" i="13"/>
  <c r="H3373" i="13"/>
  <c r="L3372" i="13"/>
  <c r="K3372" i="13"/>
  <c r="J3372" i="13"/>
  <c r="I3372" i="13"/>
  <c r="H3372" i="13"/>
  <c r="L3371" i="13"/>
  <c r="K3371" i="13"/>
  <c r="J3371" i="13"/>
  <c r="I3371" i="13"/>
  <c r="H3371" i="13"/>
  <c r="L3370" i="13"/>
  <c r="K3370" i="13"/>
  <c r="J3370" i="13"/>
  <c r="I3370" i="13"/>
  <c r="H3370" i="13"/>
  <c r="L3369" i="13"/>
  <c r="K3369" i="13"/>
  <c r="J3369" i="13"/>
  <c r="I3369" i="13"/>
  <c r="H3369" i="13"/>
  <c r="L3368" i="13"/>
  <c r="K3368" i="13"/>
  <c r="J3368" i="13"/>
  <c r="I3368" i="13"/>
  <c r="H3368" i="13"/>
  <c r="L3367" i="13"/>
  <c r="K3367" i="13"/>
  <c r="J3367" i="13"/>
  <c r="I3367" i="13"/>
  <c r="H3367" i="13"/>
  <c r="L3366" i="13"/>
  <c r="K3366" i="13"/>
  <c r="J3366" i="13"/>
  <c r="I3366" i="13"/>
  <c r="H3366" i="13"/>
  <c r="L3365" i="13"/>
  <c r="K3365" i="13"/>
  <c r="J3365" i="13"/>
  <c r="I3365" i="13"/>
  <c r="H3365" i="13"/>
  <c r="L3364" i="13"/>
  <c r="K3364" i="13"/>
  <c r="J3364" i="13"/>
  <c r="I3364" i="13"/>
  <c r="H3364" i="13"/>
  <c r="L3363" i="13"/>
  <c r="K3363" i="13"/>
  <c r="J3363" i="13"/>
  <c r="I3363" i="13"/>
  <c r="H3363" i="13"/>
  <c r="L3362" i="13"/>
  <c r="K3362" i="13"/>
  <c r="J3362" i="13"/>
  <c r="I3362" i="13"/>
  <c r="H3362" i="13"/>
  <c r="L3361" i="13"/>
  <c r="K3361" i="13"/>
  <c r="J3361" i="13"/>
  <c r="I3361" i="13"/>
  <c r="H3361" i="13"/>
  <c r="L3360" i="13"/>
  <c r="K3360" i="13"/>
  <c r="J3360" i="13"/>
  <c r="I3360" i="13"/>
  <c r="H3360" i="13"/>
  <c r="L3359" i="13"/>
  <c r="K3359" i="13"/>
  <c r="J3359" i="13"/>
  <c r="I3359" i="13"/>
  <c r="H3359" i="13"/>
  <c r="L3358" i="13"/>
  <c r="K3358" i="13"/>
  <c r="J3358" i="13"/>
  <c r="I3358" i="13"/>
  <c r="H3358" i="13"/>
  <c r="L3357" i="13"/>
  <c r="K3357" i="13"/>
  <c r="J3357" i="13"/>
  <c r="I3357" i="13"/>
  <c r="H3357" i="13"/>
  <c r="L3356" i="13"/>
  <c r="K3356" i="13"/>
  <c r="J3356" i="13"/>
  <c r="I3356" i="13"/>
  <c r="H3356" i="13"/>
  <c r="L3355" i="13"/>
  <c r="K3355" i="13"/>
  <c r="J3355" i="13"/>
  <c r="I3355" i="13"/>
  <c r="H3355" i="13"/>
  <c r="L3354" i="13"/>
  <c r="K3354" i="13"/>
  <c r="J3354" i="13"/>
  <c r="I3354" i="13"/>
  <c r="H3354" i="13"/>
  <c r="L3353" i="13"/>
  <c r="K3353" i="13"/>
  <c r="J3353" i="13"/>
  <c r="I3353" i="13"/>
  <c r="H3353" i="13"/>
  <c r="L3352" i="13"/>
  <c r="K3352" i="13"/>
  <c r="J3352" i="13"/>
  <c r="I3352" i="13"/>
  <c r="H3352" i="13"/>
  <c r="L3351" i="13"/>
  <c r="K3351" i="13"/>
  <c r="J3351" i="13"/>
  <c r="I3351" i="13"/>
  <c r="H3351" i="13"/>
  <c r="L3350" i="13"/>
  <c r="K3350" i="13"/>
  <c r="J3350" i="13"/>
  <c r="I3350" i="13"/>
  <c r="H3350" i="13"/>
  <c r="L3349" i="13"/>
  <c r="K3349" i="13"/>
  <c r="J3349" i="13"/>
  <c r="I3349" i="13"/>
  <c r="H3349" i="13"/>
  <c r="L3348" i="13"/>
  <c r="K3348" i="13"/>
  <c r="J3348" i="13"/>
  <c r="I3348" i="13"/>
  <c r="H3348" i="13"/>
  <c r="L3347" i="13"/>
  <c r="K3347" i="13"/>
  <c r="J3347" i="13"/>
  <c r="I3347" i="13"/>
  <c r="H3347" i="13"/>
  <c r="L3346" i="13"/>
  <c r="K3346" i="13"/>
  <c r="J3346" i="13"/>
  <c r="I3346" i="13"/>
  <c r="H3346" i="13"/>
  <c r="L3345" i="13"/>
  <c r="K3345" i="13"/>
  <c r="J3345" i="13"/>
  <c r="I3345" i="13"/>
  <c r="H3345" i="13"/>
  <c r="L3344" i="13"/>
  <c r="K3344" i="13"/>
  <c r="J3344" i="13"/>
  <c r="I3344" i="13"/>
  <c r="H3344" i="13"/>
  <c r="L3343" i="13"/>
  <c r="K3343" i="13"/>
  <c r="J3343" i="13"/>
  <c r="I3343" i="13"/>
  <c r="H3343" i="13"/>
  <c r="L3342" i="13"/>
  <c r="K3342" i="13"/>
  <c r="J3342" i="13"/>
  <c r="I3342" i="13"/>
  <c r="H3342" i="13"/>
  <c r="L3341" i="13"/>
  <c r="K3341" i="13"/>
  <c r="J3341" i="13"/>
  <c r="I3341" i="13"/>
  <c r="H3341" i="13"/>
  <c r="L3340" i="13"/>
  <c r="K3340" i="13"/>
  <c r="J3340" i="13"/>
  <c r="I3340" i="13"/>
  <c r="H3340" i="13"/>
  <c r="L3339" i="13"/>
  <c r="K3339" i="13"/>
  <c r="J3339" i="13"/>
  <c r="I3339" i="13"/>
  <c r="H3339" i="13"/>
  <c r="L3338" i="13"/>
  <c r="K3338" i="13"/>
  <c r="J3338" i="13"/>
  <c r="I3338" i="13"/>
  <c r="H3338" i="13"/>
  <c r="L3337" i="13"/>
  <c r="K3337" i="13"/>
  <c r="J3337" i="13"/>
  <c r="I3337" i="13"/>
  <c r="H3337" i="13"/>
  <c r="L3336" i="13"/>
  <c r="K3336" i="13"/>
  <c r="J3336" i="13"/>
  <c r="I3336" i="13"/>
  <c r="H3336" i="13"/>
  <c r="L3335" i="13"/>
  <c r="K3335" i="13"/>
  <c r="J3335" i="13"/>
  <c r="I3335" i="13"/>
  <c r="H3335" i="13"/>
  <c r="L3334" i="13"/>
  <c r="K3334" i="13"/>
  <c r="J3334" i="13"/>
  <c r="I3334" i="13"/>
  <c r="H3334" i="13"/>
  <c r="L3333" i="13"/>
  <c r="K3333" i="13"/>
  <c r="J3333" i="13"/>
  <c r="I3333" i="13"/>
  <c r="H3333" i="13"/>
  <c r="L3332" i="13"/>
  <c r="K3332" i="13"/>
  <c r="J3332" i="13"/>
  <c r="I3332" i="13"/>
  <c r="H3332" i="13"/>
  <c r="L3331" i="13"/>
  <c r="K3331" i="13"/>
  <c r="J3331" i="13"/>
  <c r="I3331" i="13"/>
  <c r="H3331" i="13"/>
  <c r="L3330" i="13"/>
  <c r="K3330" i="13"/>
  <c r="J3330" i="13"/>
  <c r="I3330" i="13"/>
  <c r="H3330" i="13"/>
  <c r="L3329" i="13"/>
  <c r="K3329" i="13"/>
  <c r="J3329" i="13"/>
  <c r="I3329" i="13"/>
  <c r="H3329" i="13"/>
  <c r="L3328" i="13"/>
  <c r="K3328" i="13"/>
  <c r="J3328" i="13"/>
  <c r="I3328" i="13"/>
  <c r="H3328" i="13"/>
  <c r="L3327" i="13"/>
  <c r="K3327" i="13"/>
  <c r="J3327" i="13"/>
  <c r="I3327" i="13"/>
  <c r="H3327" i="13"/>
  <c r="L3326" i="13"/>
  <c r="K3326" i="13"/>
  <c r="J3326" i="13"/>
  <c r="I3326" i="13"/>
  <c r="H3326" i="13"/>
  <c r="L3325" i="13"/>
  <c r="K3325" i="13"/>
  <c r="J3325" i="13"/>
  <c r="I3325" i="13"/>
  <c r="H3325" i="13"/>
  <c r="L3324" i="13"/>
  <c r="K3324" i="13"/>
  <c r="J3324" i="13"/>
  <c r="I3324" i="13"/>
  <c r="H3324" i="13"/>
  <c r="L3323" i="13"/>
  <c r="K3323" i="13"/>
  <c r="J3323" i="13"/>
  <c r="I3323" i="13"/>
  <c r="H3323" i="13"/>
  <c r="L3322" i="13"/>
  <c r="K3322" i="13"/>
  <c r="J3322" i="13"/>
  <c r="I3322" i="13"/>
  <c r="H3322" i="13"/>
  <c r="L3321" i="13"/>
  <c r="K3321" i="13"/>
  <c r="J3321" i="13"/>
  <c r="I3321" i="13"/>
  <c r="H3321" i="13"/>
  <c r="L3320" i="13"/>
  <c r="K3320" i="13"/>
  <c r="J3320" i="13"/>
  <c r="I3320" i="13"/>
  <c r="H3320" i="13"/>
  <c r="L3319" i="13"/>
  <c r="K3319" i="13"/>
  <c r="J3319" i="13"/>
  <c r="I3319" i="13"/>
  <c r="H3319" i="13"/>
  <c r="L3318" i="13"/>
  <c r="K3318" i="13"/>
  <c r="J3318" i="13"/>
  <c r="I3318" i="13"/>
  <c r="H3318" i="13"/>
  <c r="L3317" i="13"/>
  <c r="K3317" i="13"/>
  <c r="J3317" i="13"/>
  <c r="I3317" i="13"/>
  <c r="H3317" i="13"/>
  <c r="L3316" i="13"/>
  <c r="K3316" i="13"/>
  <c r="J3316" i="13"/>
  <c r="I3316" i="13"/>
  <c r="H3316" i="13"/>
  <c r="L3315" i="13"/>
  <c r="K3315" i="13"/>
  <c r="J3315" i="13"/>
  <c r="I3315" i="13"/>
  <c r="H3315" i="13"/>
  <c r="L3314" i="13"/>
  <c r="K3314" i="13"/>
  <c r="J3314" i="13"/>
  <c r="I3314" i="13"/>
  <c r="H3314" i="13"/>
  <c r="L3313" i="13"/>
  <c r="K3313" i="13"/>
  <c r="J3313" i="13"/>
  <c r="I3313" i="13"/>
  <c r="H3313" i="13"/>
  <c r="L3312" i="13"/>
  <c r="K3312" i="13"/>
  <c r="J3312" i="13"/>
  <c r="I3312" i="13"/>
  <c r="H3312" i="13"/>
  <c r="L3311" i="13"/>
  <c r="K3311" i="13"/>
  <c r="J3311" i="13"/>
  <c r="I3311" i="13"/>
  <c r="H3311" i="13"/>
  <c r="L3310" i="13"/>
  <c r="K3310" i="13"/>
  <c r="J3310" i="13"/>
  <c r="I3310" i="13"/>
  <c r="H3310" i="13"/>
  <c r="L3309" i="13"/>
  <c r="K3309" i="13"/>
  <c r="J3309" i="13"/>
  <c r="I3309" i="13"/>
  <c r="H3309" i="13"/>
  <c r="L3308" i="13"/>
  <c r="K3308" i="13"/>
  <c r="J3308" i="13"/>
  <c r="I3308" i="13"/>
  <c r="H3308" i="13"/>
  <c r="L3307" i="13"/>
  <c r="K3307" i="13"/>
  <c r="J3307" i="13"/>
  <c r="I3307" i="13"/>
  <c r="H3307" i="13"/>
  <c r="L3306" i="13"/>
  <c r="K3306" i="13"/>
  <c r="J3306" i="13"/>
  <c r="I3306" i="13"/>
  <c r="H3306" i="13"/>
  <c r="L3305" i="13"/>
  <c r="K3305" i="13"/>
  <c r="J3305" i="13"/>
  <c r="I3305" i="13"/>
  <c r="H3305" i="13"/>
  <c r="L3304" i="13"/>
  <c r="K3304" i="13"/>
  <c r="J3304" i="13"/>
  <c r="I3304" i="13"/>
  <c r="H3304" i="13"/>
  <c r="L3303" i="13"/>
  <c r="K3303" i="13"/>
  <c r="J3303" i="13"/>
  <c r="I3303" i="13"/>
  <c r="H3303" i="13"/>
  <c r="L3302" i="13"/>
  <c r="K3302" i="13"/>
  <c r="J3302" i="13"/>
  <c r="I3302" i="13"/>
  <c r="H3302" i="13"/>
  <c r="L3301" i="13"/>
  <c r="K3301" i="13"/>
  <c r="J3301" i="13"/>
  <c r="I3301" i="13"/>
  <c r="H3301" i="13"/>
  <c r="L3300" i="13"/>
  <c r="K3300" i="13"/>
  <c r="J3300" i="13"/>
  <c r="I3300" i="13"/>
  <c r="H3300" i="13"/>
  <c r="L3299" i="13"/>
  <c r="K3299" i="13"/>
  <c r="J3299" i="13"/>
  <c r="I3299" i="13"/>
  <c r="H3299" i="13"/>
  <c r="L3298" i="13"/>
  <c r="K3298" i="13"/>
  <c r="J3298" i="13"/>
  <c r="I3298" i="13"/>
  <c r="H3298" i="13"/>
  <c r="L3297" i="13"/>
  <c r="K3297" i="13"/>
  <c r="J3297" i="13"/>
  <c r="I3297" i="13"/>
  <c r="H3297" i="13"/>
  <c r="L3296" i="13"/>
  <c r="K3296" i="13"/>
  <c r="J3296" i="13"/>
  <c r="I3296" i="13"/>
  <c r="H3296" i="13"/>
  <c r="L3295" i="13"/>
  <c r="K3295" i="13"/>
  <c r="J3295" i="13"/>
  <c r="I3295" i="13"/>
  <c r="H3295" i="13"/>
  <c r="L3294" i="13"/>
  <c r="K3294" i="13"/>
  <c r="J3294" i="13"/>
  <c r="I3294" i="13"/>
  <c r="H3294" i="13"/>
  <c r="L3293" i="13"/>
  <c r="K3293" i="13"/>
  <c r="J3293" i="13"/>
  <c r="I3293" i="13"/>
  <c r="H3293" i="13"/>
  <c r="L3292" i="13"/>
  <c r="K3292" i="13"/>
  <c r="J3292" i="13"/>
  <c r="I3292" i="13"/>
  <c r="H3292" i="13"/>
  <c r="L3291" i="13"/>
  <c r="K3291" i="13"/>
  <c r="J3291" i="13"/>
  <c r="I3291" i="13"/>
  <c r="H3291" i="13"/>
  <c r="L3290" i="13"/>
  <c r="K3290" i="13"/>
  <c r="J3290" i="13"/>
  <c r="I3290" i="13"/>
  <c r="H3290" i="13"/>
  <c r="L3289" i="13"/>
  <c r="K3289" i="13"/>
  <c r="J3289" i="13"/>
  <c r="I3289" i="13"/>
  <c r="H3289" i="13"/>
  <c r="L3288" i="13"/>
  <c r="K3288" i="13"/>
  <c r="J3288" i="13"/>
  <c r="I3288" i="13"/>
  <c r="H3288" i="13"/>
  <c r="L3287" i="13"/>
  <c r="K3287" i="13"/>
  <c r="J3287" i="13"/>
  <c r="I3287" i="13"/>
  <c r="H3287" i="13"/>
  <c r="L3286" i="13"/>
  <c r="K3286" i="13"/>
  <c r="J3286" i="13"/>
  <c r="I3286" i="13"/>
  <c r="H3286" i="13"/>
  <c r="L3285" i="13"/>
  <c r="K3285" i="13"/>
  <c r="J3285" i="13"/>
  <c r="I3285" i="13"/>
  <c r="H3285" i="13"/>
  <c r="L3284" i="13"/>
  <c r="K3284" i="13"/>
  <c r="J3284" i="13"/>
  <c r="I3284" i="13"/>
  <c r="H3284" i="13"/>
  <c r="L3283" i="13"/>
  <c r="K3283" i="13"/>
  <c r="J3283" i="13"/>
  <c r="I3283" i="13"/>
  <c r="H3283" i="13"/>
  <c r="L3282" i="13"/>
  <c r="K3282" i="13"/>
  <c r="J3282" i="13"/>
  <c r="I3282" i="13"/>
  <c r="H3282" i="13"/>
  <c r="L3281" i="13"/>
  <c r="K3281" i="13"/>
  <c r="J3281" i="13"/>
  <c r="I3281" i="13"/>
  <c r="H3281" i="13"/>
  <c r="L3280" i="13"/>
  <c r="K3280" i="13"/>
  <c r="J3280" i="13"/>
  <c r="I3280" i="13"/>
  <c r="H3280" i="13"/>
  <c r="L3279" i="13"/>
  <c r="K3279" i="13"/>
  <c r="J3279" i="13"/>
  <c r="I3279" i="13"/>
  <c r="H3279" i="13"/>
  <c r="L3278" i="13"/>
  <c r="K3278" i="13"/>
  <c r="J3278" i="13"/>
  <c r="I3278" i="13"/>
  <c r="H3278" i="13"/>
  <c r="L3277" i="13"/>
  <c r="K3277" i="13"/>
  <c r="J3277" i="13"/>
  <c r="I3277" i="13"/>
  <c r="H3277" i="13"/>
  <c r="L3276" i="13"/>
  <c r="K3276" i="13"/>
  <c r="J3276" i="13"/>
  <c r="I3276" i="13"/>
  <c r="H3276" i="13"/>
  <c r="L3275" i="13"/>
  <c r="K3275" i="13"/>
  <c r="J3275" i="13"/>
  <c r="I3275" i="13"/>
  <c r="H3275" i="13"/>
  <c r="L3274" i="13"/>
  <c r="K3274" i="13"/>
  <c r="J3274" i="13"/>
  <c r="I3274" i="13"/>
  <c r="H3274" i="13"/>
  <c r="L3273" i="13"/>
  <c r="K3273" i="13"/>
  <c r="J3273" i="13"/>
  <c r="I3273" i="13"/>
  <c r="H3273" i="13"/>
  <c r="L3272" i="13"/>
  <c r="K3272" i="13"/>
  <c r="J3272" i="13"/>
  <c r="I3272" i="13"/>
  <c r="H3272" i="13"/>
  <c r="L3271" i="13"/>
  <c r="K3271" i="13"/>
  <c r="J3271" i="13"/>
  <c r="I3271" i="13"/>
  <c r="H3271" i="13"/>
  <c r="L3270" i="13"/>
  <c r="K3270" i="13"/>
  <c r="J3270" i="13"/>
  <c r="I3270" i="13"/>
  <c r="H3270" i="13"/>
  <c r="L3269" i="13"/>
  <c r="K3269" i="13"/>
  <c r="J3269" i="13"/>
  <c r="I3269" i="13"/>
  <c r="H3269" i="13"/>
  <c r="L3268" i="13"/>
  <c r="K3268" i="13"/>
  <c r="J3268" i="13"/>
  <c r="I3268" i="13"/>
  <c r="H3268" i="13"/>
  <c r="L3267" i="13"/>
  <c r="K3267" i="13"/>
  <c r="J3267" i="13"/>
  <c r="I3267" i="13"/>
  <c r="H3267" i="13"/>
  <c r="L3266" i="13"/>
  <c r="K3266" i="13"/>
  <c r="J3266" i="13"/>
  <c r="I3266" i="13"/>
  <c r="H3266" i="13"/>
  <c r="L3265" i="13"/>
  <c r="K3265" i="13"/>
  <c r="J3265" i="13"/>
  <c r="I3265" i="13"/>
  <c r="H3265" i="13"/>
  <c r="L3264" i="13"/>
  <c r="K3264" i="13"/>
  <c r="J3264" i="13"/>
  <c r="I3264" i="13"/>
  <c r="H3264" i="13"/>
  <c r="L3263" i="13"/>
  <c r="K3263" i="13"/>
  <c r="J3263" i="13"/>
  <c r="I3263" i="13"/>
  <c r="H3263" i="13"/>
  <c r="L3262" i="13"/>
  <c r="K3262" i="13"/>
  <c r="J3262" i="13"/>
  <c r="I3262" i="13"/>
  <c r="H3262" i="13"/>
  <c r="L3261" i="13"/>
  <c r="K3261" i="13"/>
  <c r="J3261" i="13"/>
  <c r="I3261" i="13"/>
  <c r="H3261" i="13"/>
  <c r="L3260" i="13"/>
  <c r="K3260" i="13"/>
  <c r="J3260" i="13"/>
  <c r="I3260" i="13"/>
  <c r="H3260" i="13"/>
  <c r="L3259" i="13"/>
  <c r="K3259" i="13"/>
  <c r="J3259" i="13"/>
  <c r="I3259" i="13"/>
  <c r="H3259" i="13"/>
  <c r="L3258" i="13"/>
  <c r="K3258" i="13"/>
  <c r="J3258" i="13"/>
  <c r="I3258" i="13"/>
  <c r="H3258" i="13"/>
  <c r="L3257" i="13"/>
  <c r="K3257" i="13"/>
  <c r="J3257" i="13"/>
  <c r="I3257" i="13"/>
  <c r="H3257" i="13"/>
  <c r="L3256" i="13"/>
  <c r="K3256" i="13"/>
  <c r="J3256" i="13"/>
  <c r="I3256" i="13"/>
  <c r="H3256" i="13"/>
  <c r="L3255" i="13"/>
  <c r="K3255" i="13"/>
  <c r="J3255" i="13"/>
  <c r="I3255" i="13"/>
  <c r="H3255" i="13"/>
  <c r="L3254" i="13"/>
  <c r="K3254" i="13"/>
  <c r="J3254" i="13"/>
  <c r="I3254" i="13"/>
  <c r="H3254" i="13"/>
  <c r="L3253" i="13"/>
  <c r="K3253" i="13"/>
  <c r="J3253" i="13"/>
  <c r="I3253" i="13"/>
  <c r="H3253" i="13"/>
  <c r="L3252" i="13"/>
  <c r="K3252" i="13"/>
  <c r="J3252" i="13"/>
  <c r="I3252" i="13"/>
  <c r="H3252" i="13"/>
  <c r="L3251" i="13"/>
  <c r="K3251" i="13"/>
  <c r="J3251" i="13"/>
  <c r="I3251" i="13"/>
  <c r="H3251" i="13"/>
  <c r="L3250" i="13"/>
  <c r="K3250" i="13"/>
  <c r="J3250" i="13"/>
  <c r="I3250" i="13"/>
  <c r="H3250" i="13"/>
  <c r="L3249" i="13"/>
  <c r="K3249" i="13"/>
  <c r="J3249" i="13"/>
  <c r="I3249" i="13"/>
  <c r="H3249" i="13"/>
  <c r="L3248" i="13"/>
  <c r="K3248" i="13"/>
  <c r="J3248" i="13"/>
  <c r="I3248" i="13"/>
  <c r="H3248" i="13"/>
  <c r="L3247" i="13"/>
  <c r="K3247" i="13"/>
  <c r="J3247" i="13"/>
  <c r="I3247" i="13"/>
  <c r="H3247" i="13"/>
  <c r="L3246" i="13"/>
  <c r="K3246" i="13"/>
  <c r="J3246" i="13"/>
  <c r="I3246" i="13"/>
  <c r="H3246" i="13"/>
  <c r="L3245" i="13"/>
  <c r="K3245" i="13"/>
  <c r="J3245" i="13"/>
  <c r="I3245" i="13"/>
  <c r="H3245" i="13"/>
  <c r="L3244" i="13"/>
  <c r="K3244" i="13"/>
  <c r="J3244" i="13"/>
  <c r="I3244" i="13"/>
  <c r="H3244" i="13"/>
  <c r="L3243" i="13"/>
  <c r="K3243" i="13"/>
  <c r="J3243" i="13"/>
  <c r="I3243" i="13"/>
  <c r="H3243" i="13"/>
  <c r="L3242" i="13"/>
  <c r="K3242" i="13"/>
  <c r="J3242" i="13"/>
  <c r="I3242" i="13"/>
  <c r="H3242" i="13"/>
  <c r="L3241" i="13"/>
  <c r="K3241" i="13"/>
  <c r="J3241" i="13"/>
  <c r="I3241" i="13"/>
  <c r="H3241" i="13"/>
  <c r="L3240" i="13"/>
  <c r="K3240" i="13"/>
  <c r="J3240" i="13"/>
  <c r="I3240" i="13"/>
  <c r="H3240" i="13"/>
  <c r="L3239" i="13"/>
  <c r="K3239" i="13"/>
  <c r="J3239" i="13"/>
  <c r="I3239" i="13"/>
  <c r="H3239" i="13"/>
  <c r="L3238" i="13"/>
  <c r="K3238" i="13"/>
  <c r="J3238" i="13"/>
  <c r="I3238" i="13"/>
  <c r="H3238" i="13"/>
  <c r="L3237" i="13"/>
  <c r="K3237" i="13"/>
  <c r="J3237" i="13"/>
  <c r="I3237" i="13"/>
  <c r="H3237" i="13"/>
  <c r="L3236" i="13"/>
  <c r="K3236" i="13"/>
  <c r="J3236" i="13"/>
  <c r="I3236" i="13"/>
  <c r="H3236" i="13"/>
  <c r="L3235" i="13"/>
  <c r="K3235" i="13"/>
  <c r="J3235" i="13"/>
  <c r="I3235" i="13"/>
  <c r="H3235" i="13"/>
  <c r="L3234" i="13"/>
  <c r="K3234" i="13"/>
  <c r="J3234" i="13"/>
  <c r="I3234" i="13"/>
  <c r="H3234" i="13"/>
  <c r="L3233" i="13"/>
  <c r="K3233" i="13"/>
  <c r="J3233" i="13"/>
  <c r="I3233" i="13"/>
  <c r="H3233" i="13"/>
  <c r="L3232" i="13"/>
  <c r="K3232" i="13"/>
  <c r="J3232" i="13"/>
  <c r="I3232" i="13"/>
  <c r="H3232" i="13"/>
  <c r="L3231" i="13"/>
  <c r="K3231" i="13"/>
  <c r="J3231" i="13"/>
  <c r="I3231" i="13"/>
  <c r="H3231" i="13"/>
  <c r="L3230" i="13"/>
  <c r="K3230" i="13"/>
  <c r="J3230" i="13"/>
  <c r="I3230" i="13"/>
  <c r="H3230" i="13"/>
  <c r="L3229" i="13"/>
  <c r="K3229" i="13"/>
  <c r="J3229" i="13"/>
  <c r="I3229" i="13"/>
  <c r="H3229" i="13"/>
  <c r="L3228" i="13"/>
  <c r="K3228" i="13"/>
  <c r="J3228" i="13"/>
  <c r="I3228" i="13"/>
  <c r="H3228" i="13"/>
  <c r="L3227" i="13"/>
  <c r="K3227" i="13"/>
  <c r="J3227" i="13"/>
  <c r="I3227" i="13"/>
  <c r="H3227" i="13"/>
  <c r="L3226" i="13"/>
  <c r="K3226" i="13"/>
  <c r="J3226" i="13"/>
  <c r="I3226" i="13"/>
  <c r="H3226" i="13"/>
  <c r="L3225" i="13"/>
  <c r="K3225" i="13"/>
  <c r="J3225" i="13"/>
  <c r="I3225" i="13"/>
  <c r="H3225" i="13"/>
  <c r="L3224" i="13"/>
  <c r="K3224" i="13"/>
  <c r="J3224" i="13"/>
  <c r="I3224" i="13"/>
  <c r="H3224" i="13"/>
  <c r="L3223" i="13"/>
  <c r="K3223" i="13"/>
  <c r="J3223" i="13"/>
  <c r="I3223" i="13"/>
  <c r="H3223" i="13"/>
  <c r="L3222" i="13"/>
  <c r="K3222" i="13"/>
  <c r="J3222" i="13"/>
  <c r="I3222" i="13"/>
  <c r="H3222" i="13"/>
  <c r="L3221" i="13"/>
  <c r="K3221" i="13"/>
  <c r="J3221" i="13"/>
  <c r="I3221" i="13"/>
  <c r="H3221" i="13"/>
  <c r="L3220" i="13"/>
  <c r="K3220" i="13"/>
  <c r="J3220" i="13"/>
  <c r="I3220" i="13"/>
  <c r="H3220" i="13"/>
  <c r="L3219" i="13"/>
  <c r="K3219" i="13"/>
  <c r="J3219" i="13"/>
  <c r="I3219" i="13"/>
  <c r="H3219" i="13"/>
  <c r="L3218" i="13"/>
  <c r="K3218" i="13"/>
  <c r="J3218" i="13"/>
  <c r="I3218" i="13"/>
  <c r="H3218" i="13"/>
  <c r="L3217" i="13"/>
  <c r="K3217" i="13"/>
  <c r="J3217" i="13"/>
  <c r="I3217" i="13"/>
  <c r="H3217" i="13"/>
  <c r="L3216" i="13"/>
  <c r="K3216" i="13"/>
  <c r="J3216" i="13"/>
  <c r="I3216" i="13"/>
  <c r="H3216" i="13"/>
  <c r="L3215" i="13"/>
  <c r="K3215" i="13"/>
  <c r="J3215" i="13"/>
  <c r="I3215" i="13"/>
  <c r="H3215" i="13"/>
  <c r="L3214" i="13"/>
  <c r="K3214" i="13"/>
  <c r="J3214" i="13"/>
  <c r="I3214" i="13"/>
  <c r="H3214" i="13"/>
  <c r="L3213" i="13"/>
  <c r="K3213" i="13"/>
  <c r="J3213" i="13"/>
  <c r="I3213" i="13"/>
  <c r="H3213" i="13"/>
  <c r="L3212" i="13"/>
  <c r="K3212" i="13"/>
  <c r="J3212" i="13"/>
  <c r="I3212" i="13"/>
  <c r="H3212" i="13"/>
  <c r="L3211" i="13"/>
  <c r="K3211" i="13"/>
  <c r="J3211" i="13"/>
  <c r="I3211" i="13"/>
  <c r="H3211" i="13"/>
  <c r="L3210" i="13"/>
  <c r="K3210" i="13"/>
  <c r="J3210" i="13"/>
  <c r="I3210" i="13"/>
  <c r="H3210" i="13"/>
  <c r="L3209" i="13"/>
  <c r="K3209" i="13"/>
  <c r="J3209" i="13"/>
  <c r="I3209" i="13"/>
  <c r="H3209" i="13"/>
  <c r="L3208" i="13"/>
  <c r="K3208" i="13"/>
  <c r="J3208" i="13"/>
  <c r="I3208" i="13"/>
  <c r="H3208" i="13"/>
  <c r="L3207" i="13"/>
  <c r="K3207" i="13"/>
  <c r="J3207" i="13"/>
  <c r="I3207" i="13"/>
  <c r="H3207" i="13"/>
  <c r="L3206" i="13"/>
  <c r="K3206" i="13"/>
  <c r="J3206" i="13"/>
  <c r="I3206" i="13"/>
  <c r="H3206" i="13"/>
  <c r="L3205" i="13"/>
  <c r="K3205" i="13"/>
  <c r="J3205" i="13"/>
  <c r="I3205" i="13"/>
  <c r="H3205" i="13"/>
  <c r="L3204" i="13"/>
  <c r="K3204" i="13"/>
  <c r="J3204" i="13"/>
  <c r="I3204" i="13"/>
  <c r="H3204" i="13"/>
  <c r="L3203" i="13"/>
  <c r="K3203" i="13"/>
  <c r="J3203" i="13"/>
  <c r="I3203" i="13"/>
  <c r="H3203" i="13"/>
  <c r="L3202" i="13"/>
  <c r="K3202" i="13"/>
  <c r="J3202" i="13"/>
  <c r="I3202" i="13"/>
  <c r="H3202" i="13"/>
  <c r="L3201" i="13"/>
  <c r="K3201" i="13"/>
  <c r="J3201" i="13"/>
  <c r="I3201" i="13"/>
  <c r="H3201" i="13"/>
  <c r="L3200" i="13"/>
  <c r="K3200" i="13"/>
  <c r="J3200" i="13"/>
  <c r="I3200" i="13"/>
  <c r="H3200" i="13"/>
  <c r="L3199" i="13"/>
  <c r="K3199" i="13"/>
  <c r="J3199" i="13"/>
  <c r="I3199" i="13"/>
  <c r="H3199" i="13"/>
  <c r="L3198" i="13"/>
  <c r="K3198" i="13"/>
  <c r="J3198" i="13"/>
  <c r="I3198" i="13"/>
  <c r="H3198" i="13"/>
  <c r="L3197" i="13"/>
  <c r="K3197" i="13"/>
  <c r="J3197" i="13"/>
  <c r="I3197" i="13"/>
  <c r="H3197" i="13"/>
  <c r="L3196" i="13"/>
  <c r="K3196" i="13"/>
  <c r="J3196" i="13"/>
  <c r="I3196" i="13"/>
  <c r="H3196" i="13"/>
  <c r="L3195" i="13"/>
  <c r="K3195" i="13"/>
  <c r="J3195" i="13"/>
  <c r="I3195" i="13"/>
  <c r="H3195" i="13"/>
  <c r="L3194" i="13"/>
  <c r="K3194" i="13"/>
  <c r="J3194" i="13"/>
  <c r="I3194" i="13"/>
  <c r="H3194" i="13"/>
  <c r="L3193" i="13"/>
  <c r="K3193" i="13"/>
  <c r="J3193" i="13"/>
  <c r="I3193" i="13"/>
  <c r="H3193" i="13"/>
  <c r="L3192" i="13"/>
  <c r="K3192" i="13"/>
  <c r="J3192" i="13"/>
  <c r="I3192" i="13"/>
  <c r="H3192" i="13"/>
  <c r="L3191" i="13"/>
  <c r="K3191" i="13"/>
  <c r="J3191" i="13"/>
  <c r="I3191" i="13"/>
  <c r="H3191" i="13"/>
  <c r="L3190" i="13"/>
  <c r="K3190" i="13"/>
  <c r="J3190" i="13"/>
  <c r="I3190" i="13"/>
  <c r="H3190" i="13"/>
  <c r="L3189" i="13"/>
  <c r="K3189" i="13"/>
  <c r="J3189" i="13"/>
  <c r="I3189" i="13"/>
  <c r="H3189" i="13"/>
  <c r="L3188" i="13"/>
  <c r="K3188" i="13"/>
  <c r="J3188" i="13"/>
  <c r="I3188" i="13"/>
  <c r="H3188" i="13"/>
  <c r="L3187" i="13"/>
  <c r="K3187" i="13"/>
  <c r="J3187" i="13"/>
  <c r="I3187" i="13"/>
  <c r="H3187" i="13"/>
  <c r="L3186" i="13"/>
  <c r="K3186" i="13"/>
  <c r="J3186" i="13"/>
  <c r="I3186" i="13"/>
  <c r="H3186" i="13"/>
  <c r="L3185" i="13"/>
  <c r="K3185" i="13"/>
  <c r="J3185" i="13"/>
  <c r="I3185" i="13"/>
  <c r="H3185" i="13"/>
  <c r="L3184" i="13"/>
  <c r="K3184" i="13"/>
  <c r="J3184" i="13"/>
  <c r="I3184" i="13"/>
  <c r="H3184" i="13"/>
  <c r="L3183" i="13"/>
  <c r="K3183" i="13"/>
  <c r="J3183" i="13"/>
  <c r="I3183" i="13"/>
  <c r="H3183" i="13"/>
  <c r="L3182" i="13"/>
  <c r="K3182" i="13"/>
  <c r="J3182" i="13"/>
  <c r="I3182" i="13"/>
  <c r="H3182" i="13"/>
  <c r="L3181" i="13"/>
  <c r="K3181" i="13"/>
  <c r="J3181" i="13"/>
  <c r="I3181" i="13"/>
  <c r="H3181" i="13"/>
  <c r="L3180" i="13"/>
  <c r="K3180" i="13"/>
  <c r="J3180" i="13"/>
  <c r="I3180" i="13"/>
  <c r="H3180" i="13"/>
  <c r="L3179" i="13"/>
  <c r="K3179" i="13"/>
  <c r="J3179" i="13"/>
  <c r="I3179" i="13"/>
  <c r="H3179" i="13"/>
  <c r="L3178" i="13"/>
  <c r="K3178" i="13"/>
  <c r="J3178" i="13"/>
  <c r="I3178" i="13"/>
  <c r="H3178" i="13"/>
  <c r="L3177" i="13"/>
  <c r="K3177" i="13"/>
  <c r="J3177" i="13"/>
  <c r="I3177" i="13"/>
  <c r="H3177" i="13"/>
  <c r="L3176" i="13"/>
  <c r="K3176" i="13"/>
  <c r="J3176" i="13"/>
  <c r="I3176" i="13"/>
  <c r="H3176" i="13"/>
  <c r="L3175" i="13"/>
  <c r="K3175" i="13"/>
  <c r="J3175" i="13"/>
  <c r="I3175" i="13"/>
  <c r="H3175" i="13"/>
  <c r="L3174" i="13"/>
  <c r="K3174" i="13"/>
  <c r="J3174" i="13"/>
  <c r="I3174" i="13"/>
  <c r="H3174" i="13"/>
  <c r="L3173" i="13"/>
  <c r="K3173" i="13"/>
  <c r="J3173" i="13"/>
  <c r="I3173" i="13"/>
  <c r="H3173" i="13"/>
  <c r="L3172" i="13"/>
  <c r="K3172" i="13"/>
  <c r="J3172" i="13"/>
  <c r="I3172" i="13"/>
  <c r="H3172" i="13"/>
  <c r="L3171" i="13"/>
  <c r="K3171" i="13"/>
  <c r="J3171" i="13"/>
  <c r="I3171" i="13"/>
  <c r="H3171" i="13"/>
  <c r="L3170" i="13"/>
  <c r="K3170" i="13"/>
  <c r="J3170" i="13"/>
  <c r="I3170" i="13"/>
  <c r="H3170" i="13"/>
  <c r="L3169" i="13"/>
  <c r="K3169" i="13"/>
  <c r="J3169" i="13"/>
  <c r="I3169" i="13"/>
  <c r="H3169" i="13"/>
  <c r="L3168" i="13"/>
  <c r="K3168" i="13"/>
  <c r="J3168" i="13"/>
  <c r="I3168" i="13"/>
  <c r="H3168" i="13"/>
  <c r="L3167" i="13"/>
  <c r="K3167" i="13"/>
  <c r="J3167" i="13"/>
  <c r="I3167" i="13"/>
  <c r="H3167" i="13"/>
  <c r="L3166" i="13"/>
  <c r="K3166" i="13"/>
  <c r="J3166" i="13"/>
  <c r="I3166" i="13"/>
  <c r="H3166" i="13"/>
  <c r="L3165" i="13"/>
  <c r="K3165" i="13"/>
  <c r="J3165" i="13"/>
  <c r="I3165" i="13"/>
  <c r="H3165" i="13"/>
  <c r="L3164" i="13"/>
  <c r="K3164" i="13"/>
  <c r="J3164" i="13"/>
  <c r="I3164" i="13"/>
  <c r="H3164" i="13"/>
  <c r="L3163" i="13"/>
  <c r="K3163" i="13"/>
  <c r="J3163" i="13"/>
  <c r="I3163" i="13"/>
  <c r="H3163" i="13"/>
  <c r="L3162" i="13"/>
  <c r="K3162" i="13"/>
  <c r="J3162" i="13"/>
  <c r="I3162" i="13"/>
  <c r="H3162" i="13"/>
  <c r="L3161" i="13"/>
  <c r="K3161" i="13"/>
  <c r="J3161" i="13"/>
  <c r="I3161" i="13"/>
  <c r="H3161" i="13"/>
  <c r="L3160" i="13"/>
  <c r="K3160" i="13"/>
  <c r="J3160" i="13"/>
  <c r="I3160" i="13"/>
  <c r="H3160" i="13"/>
  <c r="L3159" i="13"/>
  <c r="K3159" i="13"/>
  <c r="J3159" i="13"/>
  <c r="I3159" i="13"/>
  <c r="H3159" i="13"/>
  <c r="L3158" i="13"/>
  <c r="K3158" i="13"/>
  <c r="J3158" i="13"/>
  <c r="I3158" i="13"/>
  <c r="H3158" i="13"/>
  <c r="L3157" i="13"/>
  <c r="K3157" i="13"/>
  <c r="J3157" i="13"/>
  <c r="I3157" i="13"/>
  <c r="H3157" i="13"/>
  <c r="L3156" i="13"/>
  <c r="K3156" i="13"/>
  <c r="J3156" i="13"/>
  <c r="I3156" i="13"/>
  <c r="H3156" i="13"/>
  <c r="L3155" i="13"/>
  <c r="K3155" i="13"/>
  <c r="J3155" i="13"/>
  <c r="I3155" i="13"/>
  <c r="H3155" i="13"/>
  <c r="L3154" i="13"/>
  <c r="K3154" i="13"/>
  <c r="J3154" i="13"/>
  <c r="I3154" i="13"/>
  <c r="H3154" i="13"/>
  <c r="L3153" i="13"/>
  <c r="K3153" i="13"/>
  <c r="J3153" i="13"/>
  <c r="I3153" i="13"/>
  <c r="H3153" i="13"/>
  <c r="L3152" i="13"/>
  <c r="K3152" i="13"/>
  <c r="J3152" i="13"/>
  <c r="I3152" i="13"/>
  <c r="H3152" i="13"/>
  <c r="L3151" i="13"/>
  <c r="K3151" i="13"/>
  <c r="J3151" i="13"/>
  <c r="I3151" i="13"/>
  <c r="H3151" i="13"/>
  <c r="L3150" i="13"/>
  <c r="K3150" i="13"/>
  <c r="J3150" i="13"/>
  <c r="I3150" i="13"/>
  <c r="H3150" i="13"/>
  <c r="L3149" i="13"/>
  <c r="K3149" i="13"/>
  <c r="J3149" i="13"/>
  <c r="I3149" i="13"/>
  <c r="H3149" i="13"/>
  <c r="L3148" i="13"/>
  <c r="K3148" i="13"/>
  <c r="J3148" i="13"/>
  <c r="I3148" i="13"/>
  <c r="H3148" i="13"/>
  <c r="L3147" i="13"/>
  <c r="K3147" i="13"/>
  <c r="J3147" i="13"/>
  <c r="I3147" i="13"/>
  <c r="H3147" i="13"/>
  <c r="L3146" i="13"/>
  <c r="K3146" i="13"/>
  <c r="J3146" i="13"/>
  <c r="I3146" i="13"/>
  <c r="H3146" i="13"/>
  <c r="L3145" i="13"/>
  <c r="K3145" i="13"/>
  <c r="J3145" i="13"/>
  <c r="I3145" i="13"/>
  <c r="H3145" i="13"/>
  <c r="L3144" i="13"/>
  <c r="K3144" i="13"/>
  <c r="J3144" i="13"/>
  <c r="I3144" i="13"/>
  <c r="H3144" i="13"/>
  <c r="L3143" i="13"/>
  <c r="K3143" i="13"/>
  <c r="J3143" i="13"/>
  <c r="I3143" i="13"/>
  <c r="H3143" i="13"/>
  <c r="L3142" i="13"/>
  <c r="K3142" i="13"/>
  <c r="J3142" i="13"/>
  <c r="I3142" i="13"/>
  <c r="H3142" i="13"/>
  <c r="L3141" i="13"/>
  <c r="K3141" i="13"/>
  <c r="J3141" i="13"/>
  <c r="I3141" i="13"/>
  <c r="H3141" i="13"/>
  <c r="L3140" i="13"/>
  <c r="K3140" i="13"/>
  <c r="J3140" i="13"/>
  <c r="I3140" i="13"/>
  <c r="H3140" i="13"/>
  <c r="L3139" i="13"/>
  <c r="K3139" i="13"/>
  <c r="J3139" i="13"/>
  <c r="I3139" i="13"/>
  <c r="H3139" i="13"/>
  <c r="L3138" i="13"/>
  <c r="K3138" i="13"/>
  <c r="J3138" i="13"/>
  <c r="I3138" i="13"/>
  <c r="H3138" i="13"/>
  <c r="L3137" i="13"/>
  <c r="K3137" i="13"/>
  <c r="J3137" i="13"/>
  <c r="I3137" i="13"/>
  <c r="H3137" i="13"/>
  <c r="L3136" i="13"/>
  <c r="K3136" i="13"/>
  <c r="J3136" i="13"/>
  <c r="I3136" i="13"/>
  <c r="H3136" i="13"/>
  <c r="L3135" i="13"/>
  <c r="K3135" i="13"/>
  <c r="J3135" i="13"/>
  <c r="I3135" i="13"/>
  <c r="H3135" i="13"/>
  <c r="L3134" i="13"/>
  <c r="K3134" i="13"/>
  <c r="J3134" i="13"/>
  <c r="I3134" i="13"/>
  <c r="H3134" i="13"/>
  <c r="L3133" i="13"/>
  <c r="K3133" i="13"/>
  <c r="J3133" i="13"/>
  <c r="I3133" i="13"/>
  <c r="H3133" i="13"/>
  <c r="L3132" i="13"/>
  <c r="K3132" i="13"/>
  <c r="J3132" i="13"/>
  <c r="I3132" i="13"/>
  <c r="H3132" i="13"/>
  <c r="L3131" i="13"/>
  <c r="K3131" i="13"/>
  <c r="J3131" i="13"/>
  <c r="I3131" i="13"/>
  <c r="H3131" i="13"/>
  <c r="L3130" i="13"/>
  <c r="K3130" i="13"/>
  <c r="J3130" i="13"/>
  <c r="I3130" i="13"/>
  <c r="H3130" i="13"/>
  <c r="L3129" i="13"/>
  <c r="K3129" i="13"/>
  <c r="J3129" i="13"/>
  <c r="I3129" i="13"/>
  <c r="H3129" i="13"/>
  <c r="L3128" i="13"/>
  <c r="K3128" i="13"/>
  <c r="J3128" i="13"/>
  <c r="I3128" i="13"/>
  <c r="H3128" i="13"/>
  <c r="L3127" i="13"/>
  <c r="K3127" i="13"/>
  <c r="J3127" i="13"/>
  <c r="I3127" i="13"/>
  <c r="H3127" i="13"/>
  <c r="L3126" i="13"/>
  <c r="K3126" i="13"/>
  <c r="J3126" i="13"/>
  <c r="I3126" i="13"/>
  <c r="H3126" i="13"/>
  <c r="L3125" i="13"/>
  <c r="K3125" i="13"/>
  <c r="J3125" i="13"/>
  <c r="I3125" i="13"/>
  <c r="H3125" i="13"/>
  <c r="L3124" i="13"/>
  <c r="K3124" i="13"/>
  <c r="J3124" i="13"/>
  <c r="I3124" i="13"/>
  <c r="H3124" i="13"/>
  <c r="L3123" i="13"/>
  <c r="K3123" i="13"/>
  <c r="J3123" i="13"/>
  <c r="I3123" i="13"/>
  <c r="H3123" i="13"/>
  <c r="L3122" i="13"/>
  <c r="K3122" i="13"/>
  <c r="J3122" i="13"/>
  <c r="I3122" i="13"/>
  <c r="H3122" i="13"/>
  <c r="L3121" i="13"/>
  <c r="K3121" i="13"/>
  <c r="J3121" i="13"/>
  <c r="I3121" i="13"/>
  <c r="H3121" i="13"/>
  <c r="L3120" i="13"/>
  <c r="K3120" i="13"/>
  <c r="J3120" i="13"/>
  <c r="I3120" i="13"/>
  <c r="H3120" i="13"/>
  <c r="L3119" i="13"/>
  <c r="K3119" i="13"/>
  <c r="J3119" i="13"/>
  <c r="I3119" i="13"/>
  <c r="H3119" i="13"/>
  <c r="L3118" i="13"/>
  <c r="K3118" i="13"/>
  <c r="J3118" i="13"/>
  <c r="I3118" i="13"/>
  <c r="H3118" i="13"/>
  <c r="L3117" i="13"/>
  <c r="K3117" i="13"/>
  <c r="J3117" i="13"/>
  <c r="I3117" i="13"/>
  <c r="H3117" i="13"/>
  <c r="L3116" i="13"/>
  <c r="K3116" i="13"/>
  <c r="J3116" i="13"/>
  <c r="I3116" i="13"/>
  <c r="H3116" i="13"/>
  <c r="L3115" i="13"/>
  <c r="K3115" i="13"/>
  <c r="J3115" i="13"/>
  <c r="I3115" i="13"/>
  <c r="H3115" i="13"/>
  <c r="L3114" i="13"/>
  <c r="K3114" i="13"/>
  <c r="J3114" i="13"/>
  <c r="I3114" i="13"/>
  <c r="H3114" i="13"/>
  <c r="L3113" i="13"/>
  <c r="K3113" i="13"/>
  <c r="J3113" i="13"/>
  <c r="I3113" i="13"/>
  <c r="H3113" i="13"/>
  <c r="L3112" i="13"/>
  <c r="K3112" i="13"/>
  <c r="J3112" i="13"/>
  <c r="I3112" i="13"/>
  <c r="H3112" i="13"/>
  <c r="L3111" i="13"/>
  <c r="K3111" i="13"/>
  <c r="J3111" i="13"/>
  <c r="I3111" i="13"/>
  <c r="H3111" i="13"/>
  <c r="L3110" i="13"/>
  <c r="K3110" i="13"/>
  <c r="J3110" i="13"/>
  <c r="I3110" i="13"/>
  <c r="H3110" i="13"/>
  <c r="L3109" i="13"/>
  <c r="K3109" i="13"/>
  <c r="J3109" i="13"/>
  <c r="I3109" i="13"/>
  <c r="H3109" i="13"/>
  <c r="L3108" i="13"/>
  <c r="K3108" i="13"/>
  <c r="J3108" i="13"/>
  <c r="I3108" i="13"/>
  <c r="H3108" i="13"/>
  <c r="L3107" i="13"/>
  <c r="K3107" i="13"/>
  <c r="J3107" i="13"/>
  <c r="I3107" i="13"/>
  <c r="H3107" i="13"/>
  <c r="L3106" i="13"/>
  <c r="K3106" i="13"/>
  <c r="J3106" i="13"/>
  <c r="I3106" i="13"/>
  <c r="H3106" i="13"/>
  <c r="L3105" i="13"/>
  <c r="K3105" i="13"/>
  <c r="J3105" i="13"/>
  <c r="I3105" i="13"/>
  <c r="H3105" i="13"/>
  <c r="L3104" i="13"/>
  <c r="K3104" i="13"/>
  <c r="J3104" i="13"/>
  <c r="I3104" i="13"/>
  <c r="H3104" i="13"/>
  <c r="L3103" i="13"/>
  <c r="K3103" i="13"/>
  <c r="J3103" i="13"/>
  <c r="I3103" i="13"/>
  <c r="H3103" i="13"/>
  <c r="L3102" i="13"/>
  <c r="K3102" i="13"/>
  <c r="J3102" i="13"/>
  <c r="I3102" i="13"/>
  <c r="H3102" i="13"/>
  <c r="L3101" i="13"/>
  <c r="K3101" i="13"/>
  <c r="J3101" i="13"/>
  <c r="I3101" i="13"/>
  <c r="H3101" i="13"/>
  <c r="L3100" i="13"/>
  <c r="K3100" i="13"/>
  <c r="J3100" i="13"/>
  <c r="I3100" i="13"/>
  <c r="H3100" i="13"/>
  <c r="L3099" i="13"/>
  <c r="K3099" i="13"/>
  <c r="J3099" i="13"/>
  <c r="I3099" i="13"/>
  <c r="H3099" i="13"/>
  <c r="L3098" i="13"/>
  <c r="K3098" i="13"/>
  <c r="J3098" i="13"/>
  <c r="I3098" i="13"/>
  <c r="H3098" i="13"/>
  <c r="L3097" i="13"/>
  <c r="K3097" i="13"/>
  <c r="J3097" i="13"/>
  <c r="I3097" i="13"/>
  <c r="H3097" i="13"/>
  <c r="L3096" i="13"/>
  <c r="K3096" i="13"/>
  <c r="J3096" i="13"/>
  <c r="I3096" i="13"/>
  <c r="H3096" i="13"/>
  <c r="L3095" i="13"/>
  <c r="K3095" i="13"/>
  <c r="J3095" i="13"/>
  <c r="I3095" i="13"/>
  <c r="H3095" i="13"/>
  <c r="L3094" i="13"/>
  <c r="K3094" i="13"/>
  <c r="J3094" i="13"/>
  <c r="I3094" i="13"/>
  <c r="H3094" i="13"/>
  <c r="L3093" i="13"/>
  <c r="K3093" i="13"/>
  <c r="J3093" i="13"/>
  <c r="I3093" i="13"/>
  <c r="H3093" i="13"/>
  <c r="L3092" i="13"/>
  <c r="K3092" i="13"/>
  <c r="J3092" i="13"/>
  <c r="I3092" i="13"/>
  <c r="H3092" i="13"/>
  <c r="L3091" i="13"/>
  <c r="K3091" i="13"/>
  <c r="J3091" i="13"/>
  <c r="I3091" i="13"/>
  <c r="H3091" i="13"/>
  <c r="L3090" i="13"/>
  <c r="K3090" i="13"/>
  <c r="J3090" i="13"/>
  <c r="I3090" i="13"/>
  <c r="H3090" i="13"/>
  <c r="L3089" i="13"/>
  <c r="K3089" i="13"/>
  <c r="J3089" i="13"/>
  <c r="I3089" i="13"/>
  <c r="H3089" i="13"/>
  <c r="L3088" i="13"/>
  <c r="K3088" i="13"/>
  <c r="J3088" i="13"/>
  <c r="I3088" i="13"/>
  <c r="H3088" i="13"/>
  <c r="L3087" i="13"/>
  <c r="K3087" i="13"/>
  <c r="J3087" i="13"/>
  <c r="I3087" i="13"/>
  <c r="H3087" i="13"/>
  <c r="L3086" i="13"/>
  <c r="K3086" i="13"/>
  <c r="J3086" i="13"/>
  <c r="I3086" i="13"/>
  <c r="H3086" i="13"/>
  <c r="L3085" i="13"/>
  <c r="K3085" i="13"/>
  <c r="J3085" i="13"/>
  <c r="I3085" i="13"/>
  <c r="H3085" i="13"/>
  <c r="L3084" i="13"/>
  <c r="K3084" i="13"/>
  <c r="J3084" i="13"/>
  <c r="I3084" i="13"/>
  <c r="H3084" i="13"/>
  <c r="L3083" i="13"/>
  <c r="K3083" i="13"/>
  <c r="J3083" i="13"/>
  <c r="I3083" i="13"/>
  <c r="H3083" i="13"/>
  <c r="L3082" i="13"/>
  <c r="K3082" i="13"/>
  <c r="J3082" i="13"/>
  <c r="I3082" i="13"/>
  <c r="H3082" i="13"/>
  <c r="L3081" i="13"/>
  <c r="K3081" i="13"/>
  <c r="J3081" i="13"/>
  <c r="I3081" i="13"/>
  <c r="H3081" i="13"/>
  <c r="L3080" i="13"/>
  <c r="K3080" i="13"/>
  <c r="J3080" i="13"/>
  <c r="I3080" i="13"/>
  <c r="H3080" i="13"/>
  <c r="L3079" i="13"/>
  <c r="K3079" i="13"/>
  <c r="J3079" i="13"/>
  <c r="I3079" i="13"/>
  <c r="H3079" i="13"/>
  <c r="L3078" i="13"/>
  <c r="K3078" i="13"/>
  <c r="J3078" i="13"/>
  <c r="I3078" i="13"/>
  <c r="H3078" i="13"/>
  <c r="L3077" i="13"/>
  <c r="K3077" i="13"/>
  <c r="J3077" i="13"/>
  <c r="I3077" i="13"/>
  <c r="H3077" i="13"/>
  <c r="L3076" i="13"/>
  <c r="K3076" i="13"/>
  <c r="J3076" i="13"/>
  <c r="I3076" i="13"/>
  <c r="H3076" i="13"/>
  <c r="L3075" i="13"/>
  <c r="K3075" i="13"/>
  <c r="J3075" i="13"/>
  <c r="I3075" i="13"/>
  <c r="H3075" i="13"/>
  <c r="L3074" i="13"/>
  <c r="K3074" i="13"/>
  <c r="J3074" i="13"/>
  <c r="I3074" i="13"/>
  <c r="H3074" i="13"/>
  <c r="L3073" i="13"/>
  <c r="K3073" i="13"/>
  <c r="J3073" i="13"/>
  <c r="I3073" i="13"/>
  <c r="H3073" i="13"/>
  <c r="L3072" i="13"/>
  <c r="K3072" i="13"/>
  <c r="J3072" i="13"/>
  <c r="I3072" i="13"/>
  <c r="H3072" i="13"/>
  <c r="L3071" i="13"/>
  <c r="K3071" i="13"/>
  <c r="J3071" i="13"/>
  <c r="I3071" i="13"/>
  <c r="H3071" i="13"/>
  <c r="L3070" i="13"/>
  <c r="K3070" i="13"/>
  <c r="J3070" i="13"/>
  <c r="I3070" i="13"/>
  <c r="H3070" i="13"/>
  <c r="L3069" i="13"/>
  <c r="K3069" i="13"/>
  <c r="J3069" i="13"/>
  <c r="I3069" i="13"/>
  <c r="H3069" i="13"/>
  <c r="L3068" i="13"/>
  <c r="K3068" i="13"/>
  <c r="J3068" i="13"/>
  <c r="I3068" i="13"/>
  <c r="H3068" i="13"/>
  <c r="L3067" i="13"/>
  <c r="K3067" i="13"/>
  <c r="J3067" i="13"/>
  <c r="I3067" i="13"/>
  <c r="H3067" i="13"/>
  <c r="L3066" i="13"/>
  <c r="K3066" i="13"/>
  <c r="J3066" i="13"/>
  <c r="I3066" i="13"/>
  <c r="H3066" i="13"/>
  <c r="L3065" i="13"/>
  <c r="K3065" i="13"/>
  <c r="J3065" i="13"/>
  <c r="I3065" i="13"/>
  <c r="H3065" i="13"/>
  <c r="L3064" i="13"/>
  <c r="K3064" i="13"/>
  <c r="J3064" i="13"/>
  <c r="I3064" i="13"/>
  <c r="H3064" i="13"/>
  <c r="L3063" i="13"/>
  <c r="K3063" i="13"/>
  <c r="J3063" i="13"/>
  <c r="I3063" i="13"/>
  <c r="H3063" i="13"/>
  <c r="L3062" i="13"/>
  <c r="K3062" i="13"/>
  <c r="J3062" i="13"/>
  <c r="I3062" i="13"/>
  <c r="H3062" i="13"/>
  <c r="L3061" i="13"/>
  <c r="K3061" i="13"/>
  <c r="J3061" i="13"/>
  <c r="I3061" i="13"/>
  <c r="H3061" i="13"/>
  <c r="L3060" i="13"/>
  <c r="K3060" i="13"/>
  <c r="J3060" i="13"/>
  <c r="I3060" i="13"/>
  <c r="H3060" i="13"/>
  <c r="L3059" i="13"/>
  <c r="K3059" i="13"/>
  <c r="J3059" i="13"/>
  <c r="I3059" i="13"/>
  <c r="H3059" i="13"/>
  <c r="L3058" i="13"/>
  <c r="K3058" i="13"/>
  <c r="J3058" i="13"/>
  <c r="I3058" i="13"/>
  <c r="H3058" i="13"/>
  <c r="L3057" i="13"/>
  <c r="K3057" i="13"/>
  <c r="J3057" i="13"/>
  <c r="I3057" i="13"/>
  <c r="H3057" i="13"/>
  <c r="L3056" i="13"/>
  <c r="K3056" i="13"/>
  <c r="J3056" i="13"/>
  <c r="I3056" i="13"/>
  <c r="H3056" i="13"/>
  <c r="L3055" i="13"/>
  <c r="K3055" i="13"/>
  <c r="J3055" i="13"/>
  <c r="I3055" i="13"/>
  <c r="H3055" i="13"/>
  <c r="L3054" i="13"/>
  <c r="K3054" i="13"/>
  <c r="J3054" i="13"/>
  <c r="I3054" i="13"/>
  <c r="H3054" i="13"/>
  <c r="L3053" i="13"/>
  <c r="K3053" i="13"/>
  <c r="J3053" i="13"/>
  <c r="I3053" i="13"/>
  <c r="H3053" i="13"/>
  <c r="L3052" i="13"/>
  <c r="K3052" i="13"/>
  <c r="J3052" i="13"/>
  <c r="I3052" i="13"/>
  <c r="H3052" i="13"/>
  <c r="L3051" i="13"/>
  <c r="K3051" i="13"/>
  <c r="J3051" i="13"/>
  <c r="I3051" i="13"/>
  <c r="H3051" i="13"/>
  <c r="L3050" i="13"/>
  <c r="K3050" i="13"/>
  <c r="J3050" i="13"/>
  <c r="I3050" i="13"/>
  <c r="H3050" i="13"/>
  <c r="L3049" i="13"/>
  <c r="K3049" i="13"/>
  <c r="J3049" i="13"/>
  <c r="I3049" i="13"/>
  <c r="H3049" i="13"/>
  <c r="L3048" i="13"/>
  <c r="K3048" i="13"/>
  <c r="J3048" i="13"/>
  <c r="I3048" i="13"/>
  <c r="H3048" i="13"/>
  <c r="L3047" i="13"/>
  <c r="K3047" i="13"/>
  <c r="J3047" i="13"/>
  <c r="I3047" i="13"/>
  <c r="H3047" i="13"/>
  <c r="L3046" i="13"/>
  <c r="K3046" i="13"/>
  <c r="J3046" i="13"/>
  <c r="I3046" i="13"/>
  <c r="H3046" i="13"/>
  <c r="L3045" i="13"/>
  <c r="K3045" i="13"/>
  <c r="J3045" i="13"/>
  <c r="I3045" i="13"/>
  <c r="H3045" i="13"/>
  <c r="L3044" i="13"/>
  <c r="K3044" i="13"/>
  <c r="J3044" i="13"/>
  <c r="I3044" i="13"/>
  <c r="H3044" i="13"/>
  <c r="L3043" i="13"/>
  <c r="K3043" i="13"/>
  <c r="J3043" i="13"/>
  <c r="I3043" i="13"/>
  <c r="H3043" i="13"/>
  <c r="L3042" i="13"/>
  <c r="K3042" i="13"/>
  <c r="J3042" i="13"/>
  <c r="I3042" i="13"/>
  <c r="H3042" i="13"/>
  <c r="L3041" i="13"/>
  <c r="K3041" i="13"/>
  <c r="J3041" i="13"/>
  <c r="I3041" i="13"/>
  <c r="H3041" i="13"/>
  <c r="L3040" i="13"/>
  <c r="K3040" i="13"/>
  <c r="J3040" i="13"/>
  <c r="I3040" i="13"/>
  <c r="H3040" i="13"/>
  <c r="L3039" i="13"/>
  <c r="K3039" i="13"/>
  <c r="J3039" i="13"/>
  <c r="I3039" i="13"/>
  <c r="H3039" i="13"/>
  <c r="L3038" i="13"/>
  <c r="K3038" i="13"/>
  <c r="J3038" i="13"/>
  <c r="I3038" i="13"/>
  <c r="H3038" i="13"/>
  <c r="L3037" i="13"/>
  <c r="K3037" i="13"/>
  <c r="J3037" i="13"/>
  <c r="I3037" i="13"/>
  <c r="H3037" i="13"/>
  <c r="L3036" i="13"/>
  <c r="K3036" i="13"/>
  <c r="J3036" i="13"/>
  <c r="I3036" i="13"/>
  <c r="H3036" i="13"/>
  <c r="L3035" i="13"/>
  <c r="K3035" i="13"/>
  <c r="J3035" i="13"/>
  <c r="I3035" i="13"/>
  <c r="H3035" i="13"/>
  <c r="L3034" i="13"/>
  <c r="K3034" i="13"/>
  <c r="J3034" i="13"/>
  <c r="I3034" i="13"/>
  <c r="H3034" i="13"/>
  <c r="L3033" i="13"/>
  <c r="K3033" i="13"/>
  <c r="J3033" i="13"/>
  <c r="I3033" i="13"/>
  <c r="H3033" i="13"/>
  <c r="L3032" i="13"/>
  <c r="K3032" i="13"/>
  <c r="J3032" i="13"/>
  <c r="I3032" i="13"/>
  <c r="H3032" i="13"/>
  <c r="L3031" i="13"/>
  <c r="K3031" i="13"/>
  <c r="J3031" i="13"/>
  <c r="I3031" i="13"/>
  <c r="H3031" i="13"/>
  <c r="L3030" i="13"/>
  <c r="K3030" i="13"/>
  <c r="J3030" i="13"/>
  <c r="I3030" i="13"/>
  <c r="H3030" i="13"/>
  <c r="L3029" i="13"/>
  <c r="K3029" i="13"/>
  <c r="J3029" i="13"/>
  <c r="I3029" i="13"/>
  <c r="H3029" i="13"/>
  <c r="L3028" i="13"/>
  <c r="K3028" i="13"/>
  <c r="J3028" i="13"/>
  <c r="I3028" i="13"/>
  <c r="H3028" i="13"/>
  <c r="L3027" i="13"/>
  <c r="K3027" i="13"/>
  <c r="J3027" i="13"/>
  <c r="I3027" i="13"/>
  <c r="H3027" i="13"/>
  <c r="L3026" i="13"/>
  <c r="K3026" i="13"/>
  <c r="J3026" i="13"/>
  <c r="I3026" i="13"/>
  <c r="H3026" i="13"/>
  <c r="L3025" i="13"/>
  <c r="K3025" i="13"/>
  <c r="J3025" i="13"/>
  <c r="I3025" i="13"/>
  <c r="H3025" i="13"/>
  <c r="L3024" i="13"/>
  <c r="K3024" i="13"/>
  <c r="J3024" i="13"/>
  <c r="I3024" i="13"/>
  <c r="H3024" i="13"/>
  <c r="L3023" i="13"/>
  <c r="K3023" i="13"/>
  <c r="J3023" i="13"/>
  <c r="I3023" i="13"/>
  <c r="H3023" i="13"/>
  <c r="L3022" i="13"/>
  <c r="K3022" i="13"/>
  <c r="J3022" i="13"/>
  <c r="I3022" i="13"/>
  <c r="H3022" i="13"/>
  <c r="L3021" i="13"/>
  <c r="K3021" i="13"/>
  <c r="J3021" i="13"/>
  <c r="I3021" i="13"/>
  <c r="H3021" i="13"/>
  <c r="L3020" i="13"/>
  <c r="K3020" i="13"/>
  <c r="J3020" i="13"/>
  <c r="I3020" i="13"/>
  <c r="H3020" i="13"/>
  <c r="L3019" i="13"/>
  <c r="K3019" i="13"/>
  <c r="J3019" i="13"/>
  <c r="I3019" i="13"/>
  <c r="H3019" i="13"/>
  <c r="L3018" i="13"/>
  <c r="K3018" i="13"/>
  <c r="J3018" i="13"/>
  <c r="I3018" i="13"/>
  <c r="H3018" i="13"/>
  <c r="L3017" i="13"/>
  <c r="K3017" i="13"/>
  <c r="J3017" i="13"/>
  <c r="I3017" i="13"/>
  <c r="H3017" i="13"/>
  <c r="L3016" i="13"/>
  <c r="K3016" i="13"/>
  <c r="J3016" i="13"/>
  <c r="I3016" i="13"/>
  <c r="H3016" i="13"/>
  <c r="L3015" i="13"/>
  <c r="K3015" i="13"/>
  <c r="J3015" i="13"/>
  <c r="I3015" i="13"/>
  <c r="H3015" i="13"/>
  <c r="L3014" i="13"/>
  <c r="K3014" i="13"/>
  <c r="J3014" i="13"/>
  <c r="I3014" i="13"/>
  <c r="H3014" i="13"/>
  <c r="L3013" i="13"/>
  <c r="K3013" i="13"/>
  <c r="J3013" i="13"/>
  <c r="I3013" i="13"/>
  <c r="H3013" i="13"/>
  <c r="L3012" i="13"/>
  <c r="K3012" i="13"/>
  <c r="J3012" i="13"/>
  <c r="I3012" i="13"/>
  <c r="H3012" i="13"/>
  <c r="L3011" i="13"/>
  <c r="K3011" i="13"/>
  <c r="J3011" i="13"/>
  <c r="I3011" i="13"/>
  <c r="H3011" i="13"/>
  <c r="L3010" i="13"/>
  <c r="K3010" i="13"/>
  <c r="J3010" i="13"/>
  <c r="I3010" i="13"/>
  <c r="H3010" i="13"/>
  <c r="L3009" i="13"/>
  <c r="K3009" i="13"/>
  <c r="J3009" i="13"/>
  <c r="I3009" i="13"/>
  <c r="H3009" i="13"/>
  <c r="L3008" i="13"/>
  <c r="K3008" i="13"/>
  <c r="J3008" i="13"/>
  <c r="I3008" i="13"/>
  <c r="H3008" i="13"/>
  <c r="L3007" i="13"/>
  <c r="K3007" i="13"/>
  <c r="J3007" i="13"/>
  <c r="I3007" i="13"/>
  <c r="H3007" i="13"/>
  <c r="L3006" i="13"/>
  <c r="K3006" i="13"/>
  <c r="J3006" i="13"/>
  <c r="I3006" i="13"/>
  <c r="H3006" i="13"/>
  <c r="L3005" i="13"/>
  <c r="K3005" i="13"/>
  <c r="J3005" i="13"/>
  <c r="I3005" i="13"/>
  <c r="H3005" i="13"/>
  <c r="L3004" i="13"/>
  <c r="K3004" i="13"/>
  <c r="J3004" i="13"/>
  <c r="I3004" i="13"/>
  <c r="H3004" i="13"/>
  <c r="L3003" i="13"/>
  <c r="K3003" i="13"/>
  <c r="J3003" i="13"/>
  <c r="I3003" i="13"/>
  <c r="H3003" i="13"/>
  <c r="L3002" i="13"/>
  <c r="K3002" i="13"/>
  <c r="J3002" i="13"/>
  <c r="I3002" i="13"/>
  <c r="H3002" i="13"/>
  <c r="L3001" i="13"/>
  <c r="K3001" i="13"/>
  <c r="J3001" i="13"/>
  <c r="I3001" i="13"/>
  <c r="H3001" i="13"/>
  <c r="L3000" i="13"/>
  <c r="K3000" i="13"/>
  <c r="J3000" i="13"/>
  <c r="I3000" i="13"/>
  <c r="H3000" i="13"/>
  <c r="L2999" i="13"/>
  <c r="K2999" i="13"/>
  <c r="J2999" i="13"/>
  <c r="I2999" i="13"/>
  <c r="H2999" i="13"/>
  <c r="L2998" i="13"/>
  <c r="K2998" i="13"/>
  <c r="J2998" i="13"/>
  <c r="I2998" i="13"/>
  <c r="H2998" i="13"/>
  <c r="L2997" i="13"/>
  <c r="K2997" i="13"/>
  <c r="J2997" i="13"/>
  <c r="I2997" i="13"/>
  <c r="H2997" i="13"/>
  <c r="L2996" i="13"/>
  <c r="K2996" i="13"/>
  <c r="J2996" i="13"/>
  <c r="I2996" i="13"/>
  <c r="H2996" i="13"/>
  <c r="L2995" i="13"/>
  <c r="K2995" i="13"/>
  <c r="J2995" i="13"/>
  <c r="I2995" i="13"/>
  <c r="H2995" i="13"/>
  <c r="L2994" i="13"/>
  <c r="K2994" i="13"/>
  <c r="J2994" i="13"/>
  <c r="I2994" i="13"/>
  <c r="H2994" i="13"/>
  <c r="L2993" i="13"/>
  <c r="K2993" i="13"/>
  <c r="J2993" i="13"/>
  <c r="I2993" i="13"/>
  <c r="H2993" i="13"/>
  <c r="L2992" i="13"/>
  <c r="K2992" i="13"/>
  <c r="J2992" i="13"/>
  <c r="I2992" i="13"/>
  <c r="H2992" i="13"/>
  <c r="L2991" i="13"/>
  <c r="K2991" i="13"/>
  <c r="J2991" i="13"/>
  <c r="I2991" i="13"/>
  <c r="H2991" i="13"/>
  <c r="L2990" i="13"/>
  <c r="K2990" i="13"/>
  <c r="J2990" i="13"/>
  <c r="I2990" i="13"/>
  <c r="H2990" i="13"/>
  <c r="L2989" i="13"/>
  <c r="K2989" i="13"/>
  <c r="J2989" i="13"/>
  <c r="I2989" i="13"/>
  <c r="H2989" i="13"/>
  <c r="L2988" i="13"/>
  <c r="K2988" i="13"/>
  <c r="J2988" i="13"/>
  <c r="I2988" i="13"/>
  <c r="H2988" i="13"/>
  <c r="L2987" i="13"/>
  <c r="K2987" i="13"/>
  <c r="J2987" i="13"/>
  <c r="I2987" i="13"/>
  <c r="H2987" i="13"/>
  <c r="L2986" i="13"/>
  <c r="K2986" i="13"/>
  <c r="J2986" i="13"/>
  <c r="I2986" i="13"/>
  <c r="H2986" i="13"/>
  <c r="L2985" i="13"/>
  <c r="K2985" i="13"/>
  <c r="J2985" i="13"/>
  <c r="I2985" i="13"/>
  <c r="H2985" i="13"/>
  <c r="L2984" i="13"/>
  <c r="K2984" i="13"/>
  <c r="J2984" i="13"/>
  <c r="I2984" i="13"/>
  <c r="H2984" i="13"/>
  <c r="L2983" i="13"/>
  <c r="K2983" i="13"/>
  <c r="J2983" i="13"/>
  <c r="I2983" i="13"/>
  <c r="H2983" i="13"/>
  <c r="L2982" i="13"/>
  <c r="K2982" i="13"/>
  <c r="J2982" i="13"/>
  <c r="I2982" i="13"/>
  <c r="H2982" i="13"/>
  <c r="L2981" i="13"/>
  <c r="K2981" i="13"/>
  <c r="J2981" i="13"/>
  <c r="I2981" i="13"/>
  <c r="H2981" i="13"/>
  <c r="L2980" i="13"/>
  <c r="K2980" i="13"/>
  <c r="J2980" i="13"/>
  <c r="I2980" i="13"/>
  <c r="H2980" i="13"/>
  <c r="L2979" i="13"/>
  <c r="K2979" i="13"/>
  <c r="J2979" i="13"/>
  <c r="I2979" i="13"/>
  <c r="H2979" i="13"/>
  <c r="L2978" i="13"/>
  <c r="K2978" i="13"/>
  <c r="J2978" i="13"/>
  <c r="I2978" i="13"/>
  <c r="H2978" i="13"/>
  <c r="L2977" i="13"/>
  <c r="K2977" i="13"/>
  <c r="J2977" i="13"/>
  <c r="I2977" i="13"/>
  <c r="H2977" i="13"/>
  <c r="L2976" i="13"/>
  <c r="K2976" i="13"/>
  <c r="J2976" i="13"/>
  <c r="I2976" i="13"/>
  <c r="H2976" i="13"/>
  <c r="L2975" i="13"/>
  <c r="K2975" i="13"/>
  <c r="J2975" i="13"/>
  <c r="I2975" i="13"/>
  <c r="H2975" i="13"/>
  <c r="L2974" i="13"/>
  <c r="K2974" i="13"/>
  <c r="J2974" i="13"/>
  <c r="I2974" i="13"/>
  <c r="H2974" i="13"/>
  <c r="L2973" i="13"/>
  <c r="K2973" i="13"/>
  <c r="J2973" i="13"/>
  <c r="I2973" i="13"/>
  <c r="H2973" i="13"/>
  <c r="L2972" i="13"/>
  <c r="K2972" i="13"/>
  <c r="J2972" i="13"/>
  <c r="I2972" i="13"/>
  <c r="H2972" i="13"/>
  <c r="L2971" i="13"/>
  <c r="K2971" i="13"/>
  <c r="J2971" i="13"/>
  <c r="I2971" i="13"/>
  <c r="H2971" i="13"/>
  <c r="L2970" i="13"/>
  <c r="K2970" i="13"/>
  <c r="J2970" i="13"/>
  <c r="I2970" i="13"/>
  <c r="H2970" i="13"/>
  <c r="L2969" i="13"/>
  <c r="K2969" i="13"/>
  <c r="J2969" i="13"/>
  <c r="I2969" i="13"/>
  <c r="H2969" i="13"/>
  <c r="L2968" i="13"/>
  <c r="K2968" i="13"/>
  <c r="J2968" i="13"/>
  <c r="I2968" i="13"/>
  <c r="H2968" i="13"/>
  <c r="L2967" i="13"/>
  <c r="K2967" i="13"/>
  <c r="J2967" i="13"/>
  <c r="I2967" i="13"/>
  <c r="H2967" i="13"/>
  <c r="L2966" i="13"/>
  <c r="K2966" i="13"/>
  <c r="J2966" i="13"/>
  <c r="I2966" i="13"/>
  <c r="H2966" i="13"/>
  <c r="L2965" i="13"/>
  <c r="K2965" i="13"/>
  <c r="J2965" i="13"/>
  <c r="I2965" i="13"/>
  <c r="H2965" i="13"/>
  <c r="L2964" i="13"/>
  <c r="K2964" i="13"/>
  <c r="J2964" i="13"/>
  <c r="I2964" i="13"/>
  <c r="H2964" i="13"/>
  <c r="L2963" i="13"/>
  <c r="K2963" i="13"/>
  <c r="J2963" i="13"/>
  <c r="I2963" i="13"/>
  <c r="H2963" i="13"/>
  <c r="L2962" i="13"/>
  <c r="K2962" i="13"/>
  <c r="J2962" i="13"/>
  <c r="I2962" i="13"/>
  <c r="H2962" i="13"/>
  <c r="L2961" i="13"/>
  <c r="K2961" i="13"/>
  <c r="J2961" i="13"/>
  <c r="I2961" i="13"/>
  <c r="H2961" i="13"/>
  <c r="L2960" i="13"/>
  <c r="K2960" i="13"/>
  <c r="J2960" i="13"/>
  <c r="I2960" i="13"/>
  <c r="H2960" i="13"/>
  <c r="L2959" i="13"/>
  <c r="K2959" i="13"/>
  <c r="J2959" i="13"/>
  <c r="I2959" i="13"/>
  <c r="H2959" i="13"/>
  <c r="L2958" i="13"/>
  <c r="K2958" i="13"/>
  <c r="J2958" i="13"/>
  <c r="I2958" i="13"/>
  <c r="H2958" i="13"/>
  <c r="L2957" i="13"/>
  <c r="K2957" i="13"/>
  <c r="J2957" i="13"/>
  <c r="I2957" i="13"/>
  <c r="H2957" i="13"/>
  <c r="L2956" i="13"/>
  <c r="K2956" i="13"/>
  <c r="J2956" i="13"/>
  <c r="I2956" i="13"/>
  <c r="H2956" i="13"/>
  <c r="L2955" i="13"/>
  <c r="K2955" i="13"/>
  <c r="J2955" i="13"/>
  <c r="I2955" i="13"/>
  <c r="H2955" i="13"/>
  <c r="L2954" i="13"/>
  <c r="K2954" i="13"/>
  <c r="J2954" i="13"/>
  <c r="I2954" i="13"/>
  <c r="H2954" i="13"/>
  <c r="L2953" i="13"/>
  <c r="K2953" i="13"/>
  <c r="J2953" i="13"/>
  <c r="I2953" i="13"/>
  <c r="H2953" i="13"/>
  <c r="L2952" i="13"/>
  <c r="K2952" i="13"/>
  <c r="J2952" i="13"/>
  <c r="I2952" i="13"/>
  <c r="H2952" i="13"/>
  <c r="L2951" i="13"/>
  <c r="K2951" i="13"/>
  <c r="J2951" i="13"/>
  <c r="I2951" i="13"/>
  <c r="H2951" i="13"/>
  <c r="L2950" i="13"/>
  <c r="K2950" i="13"/>
  <c r="J2950" i="13"/>
  <c r="I2950" i="13"/>
  <c r="H2950" i="13"/>
  <c r="L2949" i="13"/>
  <c r="K2949" i="13"/>
  <c r="J2949" i="13"/>
  <c r="I2949" i="13"/>
  <c r="H2949" i="13"/>
  <c r="L2948" i="13"/>
  <c r="K2948" i="13"/>
  <c r="J2948" i="13"/>
  <c r="I2948" i="13"/>
  <c r="H2948" i="13"/>
  <c r="L2947" i="13"/>
  <c r="K2947" i="13"/>
  <c r="J2947" i="13"/>
  <c r="I2947" i="13"/>
  <c r="H2947" i="13"/>
  <c r="L2946" i="13"/>
  <c r="K2946" i="13"/>
  <c r="J2946" i="13"/>
  <c r="I2946" i="13"/>
  <c r="H2946" i="13"/>
  <c r="L2945" i="13"/>
  <c r="K2945" i="13"/>
  <c r="J2945" i="13"/>
  <c r="I2945" i="13"/>
  <c r="H2945" i="13"/>
  <c r="L2944" i="13"/>
  <c r="K2944" i="13"/>
  <c r="J2944" i="13"/>
  <c r="I2944" i="13"/>
  <c r="H2944" i="13"/>
  <c r="L2943" i="13"/>
  <c r="K2943" i="13"/>
  <c r="J2943" i="13"/>
  <c r="I2943" i="13"/>
  <c r="H2943" i="13"/>
  <c r="L2942" i="13"/>
  <c r="K2942" i="13"/>
  <c r="J2942" i="13"/>
  <c r="I2942" i="13"/>
  <c r="H2942" i="13"/>
  <c r="L2941" i="13"/>
  <c r="K2941" i="13"/>
  <c r="J2941" i="13"/>
  <c r="I2941" i="13"/>
  <c r="H2941" i="13"/>
  <c r="L2940" i="13"/>
  <c r="K2940" i="13"/>
  <c r="J2940" i="13"/>
  <c r="I2940" i="13"/>
  <c r="H2940" i="13"/>
  <c r="L2939" i="13"/>
  <c r="K2939" i="13"/>
  <c r="J2939" i="13"/>
  <c r="I2939" i="13"/>
  <c r="H2939" i="13"/>
  <c r="L2938" i="13"/>
  <c r="K2938" i="13"/>
  <c r="J2938" i="13"/>
  <c r="I2938" i="13"/>
  <c r="H2938" i="13"/>
  <c r="L2937" i="13"/>
  <c r="K2937" i="13"/>
  <c r="J2937" i="13"/>
  <c r="I2937" i="13"/>
  <c r="H2937" i="13"/>
  <c r="L2936" i="13"/>
  <c r="K2936" i="13"/>
  <c r="J2936" i="13"/>
  <c r="I2936" i="13"/>
  <c r="H2936" i="13"/>
  <c r="L2935" i="13"/>
  <c r="K2935" i="13"/>
  <c r="J2935" i="13"/>
  <c r="I2935" i="13"/>
  <c r="H2935" i="13"/>
  <c r="L2934" i="13"/>
  <c r="K2934" i="13"/>
  <c r="J2934" i="13"/>
  <c r="I2934" i="13"/>
  <c r="H2934" i="13"/>
  <c r="L2933" i="13"/>
  <c r="K2933" i="13"/>
  <c r="J2933" i="13"/>
  <c r="I2933" i="13"/>
  <c r="H2933" i="13"/>
  <c r="L2932" i="13"/>
  <c r="K2932" i="13"/>
  <c r="J2932" i="13"/>
  <c r="I2932" i="13"/>
  <c r="H2932" i="13"/>
  <c r="L2931" i="13"/>
  <c r="K2931" i="13"/>
  <c r="J2931" i="13"/>
  <c r="I2931" i="13"/>
  <c r="H2931" i="13"/>
  <c r="L2930" i="13"/>
  <c r="K2930" i="13"/>
  <c r="J2930" i="13"/>
  <c r="I2930" i="13"/>
  <c r="H2930" i="13"/>
  <c r="L2929" i="13"/>
  <c r="K2929" i="13"/>
  <c r="J2929" i="13"/>
  <c r="I2929" i="13"/>
  <c r="H2929" i="13"/>
  <c r="L2928" i="13"/>
  <c r="K2928" i="13"/>
  <c r="J2928" i="13"/>
  <c r="I2928" i="13"/>
  <c r="H2928" i="13"/>
  <c r="L2927" i="13"/>
  <c r="K2927" i="13"/>
  <c r="J2927" i="13"/>
  <c r="I2927" i="13"/>
  <c r="H2927" i="13"/>
  <c r="L2926" i="13"/>
  <c r="K2926" i="13"/>
  <c r="J2926" i="13"/>
  <c r="I2926" i="13"/>
  <c r="H2926" i="13"/>
  <c r="L2925" i="13"/>
  <c r="K2925" i="13"/>
  <c r="J2925" i="13"/>
  <c r="I2925" i="13"/>
  <c r="H2925" i="13"/>
  <c r="L2924" i="13"/>
  <c r="K2924" i="13"/>
  <c r="J2924" i="13"/>
  <c r="I2924" i="13"/>
  <c r="H2924" i="13"/>
  <c r="L2923" i="13"/>
  <c r="K2923" i="13"/>
  <c r="J2923" i="13"/>
  <c r="I2923" i="13"/>
  <c r="H2923" i="13"/>
  <c r="L2922" i="13"/>
  <c r="K2922" i="13"/>
  <c r="J2922" i="13"/>
  <c r="I2922" i="13"/>
  <c r="H2922" i="13"/>
  <c r="L2921" i="13"/>
  <c r="K2921" i="13"/>
  <c r="J2921" i="13"/>
  <c r="I2921" i="13"/>
  <c r="H2921" i="13"/>
  <c r="L2920" i="13"/>
  <c r="K2920" i="13"/>
  <c r="J2920" i="13"/>
  <c r="I2920" i="13"/>
  <c r="H2920" i="13"/>
  <c r="L2919" i="13"/>
  <c r="K2919" i="13"/>
  <c r="J2919" i="13"/>
  <c r="I2919" i="13"/>
  <c r="H2919" i="13"/>
  <c r="L2918" i="13"/>
  <c r="K2918" i="13"/>
  <c r="J2918" i="13"/>
  <c r="I2918" i="13"/>
  <c r="H2918" i="13"/>
  <c r="L2917" i="13"/>
  <c r="K2917" i="13"/>
  <c r="J2917" i="13"/>
  <c r="I2917" i="13"/>
  <c r="H2917" i="13"/>
  <c r="L2916" i="13"/>
  <c r="K2916" i="13"/>
  <c r="J2916" i="13"/>
  <c r="I2916" i="13"/>
  <c r="H2916" i="13"/>
  <c r="L2915" i="13"/>
  <c r="K2915" i="13"/>
  <c r="J2915" i="13"/>
  <c r="I2915" i="13"/>
  <c r="H2915" i="13"/>
  <c r="L2914" i="13"/>
  <c r="K2914" i="13"/>
  <c r="J2914" i="13"/>
  <c r="I2914" i="13"/>
  <c r="H2914" i="13"/>
  <c r="L2913" i="13"/>
  <c r="K2913" i="13"/>
  <c r="J2913" i="13"/>
  <c r="I2913" i="13"/>
  <c r="H2913" i="13"/>
  <c r="L2912" i="13"/>
  <c r="K2912" i="13"/>
  <c r="J2912" i="13"/>
  <c r="I2912" i="13"/>
  <c r="H2912" i="13"/>
  <c r="L2911" i="13"/>
  <c r="K2911" i="13"/>
  <c r="J2911" i="13"/>
  <c r="I2911" i="13"/>
  <c r="H2911" i="13"/>
  <c r="L2910" i="13"/>
  <c r="K2910" i="13"/>
  <c r="J2910" i="13"/>
  <c r="I2910" i="13"/>
  <c r="H2910" i="13"/>
  <c r="L2909" i="13"/>
  <c r="K2909" i="13"/>
  <c r="J2909" i="13"/>
  <c r="I2909" i="13"/>
  <c r="H2909" i="13"/>
  <c r="L2908" i="13"/>
  <c r="K2908" i="13"/>
  <c r="J2908" i="13"/>
  <c r="I2908" i="13"/>
  <c r="H2908" i="13"/>
  <c r="L2907" i="13"/>
  <c r="K2907" i="13"/>
  <c r="J2907" i="13"/>
  <c r="I2907" i="13"/>
  <c r="H2907" i="13"/>
  <c r="L2906" i="13"/>
  <c r="K2906" i="13"/>
  <c r="J2906" i="13"/>
  <c r="I2906" i="13"/>
  <c r="H2906" i="13"/>
  <c r="L2905" i="13"/>
  <c r="K2905" i="13"/>
  <c r="J2905" i="13"/>
  <c r="I2905" i="13"/>
  <c r="H2905" i="13"/>
  <c r="L2904" i="13"/>
  <c r="K2904" i="13"/>
  <c r="J2904" i="13"/>
  <c r="I2904" i="13"/>
  <c r="H2904" i="13"/>
  <c r="L2903" i="13"/>
  <c r="K2903" i="13"/>
  <c r="J2903" i="13"/>
  <c r="I2903" i="13"/>
  <c r="H2903" i="13"/>
  <c r="L2902" i="13"/>
  <c r="K2902" i="13"/>
  <c r="J2902" i="13"/>
  <c r="I2902" i="13"/>
  <c r="H2902" i="13"/>
  <c r="L2901" i="13"/>
  <c r="K2901" i="13"/>
  <c r="J2901" i="13"/>
  <c r="I2901" i="13"/>
  <c r="H2901" i="13"/>
  <c r="L2900" i="13"/>
  <c r="K2900" i="13"/>
  <c r="J2900" i="13"/>
  <c r="I2900" i="13"/>
  <c r="H2900" i="13"/>
  <c r="L2899" i="13"/>
  <c r="K2899" i="13"/>
  <c r="J2899" i="13"/>
  <c r="I2899" i="13"/>
  <c r="H2899" i="13"/>
  <c r="L2898" i="13"/>
  <c r="K2898" i="13"/>
  <c r="J2898" i="13"/>
  <c r="I2898" i="13"/>
  <c r="H2898" i="13"/>
  <c r="L2897" i="13"/>
  <c r="K2897" i="13"/>
  <c r="J2897" i="13"/>
  <c r="I2897" i="13"/>
  <c r="H2897" i="13"/>
  <c r="L2896" i="13"/>
  <c r="K2896" i="13"/>
  <c r="J2896" i="13"/>
  <c r="I2896" i="13"/>
  <c r="H2896" i="13"/>
  <c r="L2895" i="13"/>
  <c r="K2895" i="13"/>
  <c r="J2895" i="13"/>
  <c r="I2895" i="13"/>
  <c r="H2895" i="13"/>
  <c r="L2894" i="13"/>
  <c r="K2894" i="13"/>
  <c r="J2894" i="13"/>
  <c r="I2894" i="13"/>
  <c r="H2894" i="13"/>
  <c r="L2893" i="13"/>
  <c r="K2893" i="13"/>
  <c r="J2893" i="13"/>
  <c r="I2893" i="13"/>
  <c r="H2893" i="13"/>
  <c r="L2892" i="13"/>
  <c r="K2892" i="13"/>
  <c r="J2892" i="13"/>
  <c r="I2892" i="13"/>
  <c r="H2892" i="13"/>
  <c r="L2891" i="13"/>
  <c r="K2891" i="13"/>
  <c r="J2891" i="13"/>
  <c r="I2891" i="13"/>
  <c r="H2891" i="13"/>
  <c r="L2890" i="13"/>
  <c r="K2890" i="13"/>
  <c r="J2890" i="13"/>
  <c r="I2890" i="13"/>
  <c r="H2890" i="13"/>
  <c r="L2889" i="13"/>
  <c r="K2889" i="13"/>
  <c r="J2889" i="13"/>
  <c r="I2889" i="13"/>
  <c r="H2889" i="13"/>
  <c r="L2888" i="13"/>
  <c r="K2888" i="13"/>
  <c r="J2888" i="13"/>
  <c r="I2888" i="13"/>
  <c r="H2888" i="13"/>
  <c r="L2887" i="13"/>
  <c r="K2887" i="13"/>
  <c r="J2887" i="13"/>
  <c r="I2887" i="13"/>
  <c r="H2887" i="13"/>
  <c r="L2886" i="13"/>
  <c r="K2886" i="13"/>
  <c r="J2886" i="13"/>
  <c r="I2886" i="13"/>
  <c r="H2886" i="13"/>
  <c r="L2885" i="13"/>
  <c r="K2885" i="13"/>
  <c r="J2885" i="13"/>
  <c r="I2885" i="13"/>
  <c r="H2885" i="13"/>
  <c r="L2884" i="13"/>
  <c r="K2884" i="13"/>
  <c r="J2884" i="13"/>
  <c r="I2884" i="13"/>
  <c r="H2884" i="13"/>
  <c r="L2883" i="13"/>
  <c r="K2883" i="13"/>
  <c r="J2883" i="13"/>
  <c r="I2883" i="13"/>
  <c r="H2883" i="13"/>
  <c r="L2882" i="13"/>
  <c r="K2882" i="13"/>
  <c r="J2882" i="13"/>
  <c r="I2882" i="13"/>
  <c r="H2882" i="13"/>
  <c r="L2881" i="13"/>
  <c r="K2881" i="13"/>
  <c r="J2881" i="13"/>
  <c r="I2881" i="13"/>
  <c r="H2881" i="13"/>
  <c r="L2880" i="13"/>
  <c r="K2880" i="13"/>
  <c r="J2880" i="13"/>
  <c r="I2880" i="13"/>
  <c r="H2880" i="13"/>
  <c r="L2879" i="13"/>
  <c r="K2879" i="13"/>
  <c r="J2879" i="13"/>
  <c r="I2879" i="13"/>
  <c r="H2879" i="13"/>
  <c r="L2878" i="13"/>
  <c r="K2878" i="13"/>
  <c r="J2878" i="13"/>
  <c r="I2878" i="13"/>
  <c r="H2878" i="13"/>
  <c r="L2877" i="13"/>
  <c r="K2877" i="13"/>
  <c r="J2877" i="13"/>
  <c r="I2877" i="13"/>
  <c r="H2877" i="13"/>
  <c r="L2876" i="13"/>
  <c r="K2876" i="13"/>
  <c r="J2876" i="13"/>
  <c r="I2876" i="13"/>
  <c r="H2876" i="13"/>
  <c r="L2875" i="13"/>
  <c r="K2875" i="13"/>
  <c r="J2875" i="13"/>
  <c r="I2875" i="13"/>
  <c r="H2875" i="13"/>
  <c r="L2874" i="13"/>
  <c r="K2874" i="13"/>
  <c r="J2874" i="13"/>
  <c r="I2874" i="13"/>
  <c r="H2874" i="13"/>
  <c r="L2873" i="13"/>
  <c r="K2873" i="13"/>
  <c r="J2873" i="13"/>
  <c r="I2873" i="13"/>
  <c r="H2873" i="13"/>
  <c r="L2872" i="13"/>
  <c r="K2872" i="13"/>
  <c r="J2872" i="13"/>
  <c r="I2872" i="13"/>
  <c r="H2872" i="13"/>
  <c r="L2871" i="13"/>
  <c r="K2871" i="13"/>
  <c r="J2871" i="13"/>
  <c r="I2871" i="13"/>
  <c r="H2871" i="13"/>
  <c r="L2870" i="13"/>
  <c r="K2870" i="13"/>
  <c r="J2870" i="13"/>
  <c r="I2870" i="13"/>
  <c r="H2870" i="13"/>
  <c r="L2869" i="13"/>
  <c r="K2869" i="13"/>
  <c r="J2869" i="13"/>
  <c r="I2869" i="13"/>
  <c r="H2869" i="13"/>
  <c r="L2868" i="13"/>
  <c r="K2868" i="13"/>
  <c r="J2868" i="13"/>
  <c r="I2868" i="13"/>
  <c r="H2868" i="13"/>
  <c r="L2867" i="13"/>
  <c r="K2867" i="13"/>
  <c r="J2867" i="13"/>
  <c r="I2867" i="13"/>
  <c r="H2867" i="13"/>
  <c r="L2866" i="13"/>
  <c r="K2866" i="13"/>
  <c r="J2866" i="13"/>
  <c r="I2866" i="13"/>
  <c r="H2866" i="13"/>
  <c r="L2865" i="13"/>
  <c r="K2865" i="13"/>
  <c r="J2865" i="13"/>
  <c r="I2865" i="13"/>
  <c r="H2865" i="13"/>
  <c r="L2864" i="13"/>
  <c r="K2864" i="13"/>
  <c r="J2864" i="13"/>
  <c r="I2864" i="13"/>
  <c r="H2864" i="13"/>
  <c r="L2863" i="13"/>
  <c r="K2863" i="13"/>
  <c r="J2863" i="13"/>
  <c r="I2863" i="13"/>
  <c r="H2863" i="13"/>
  <c r="L2862" i="13"/>
  <c r="K2862" i="13"/>
  <c r="J2862" i="13"/>
  <c r="I2862" i="13"/>
  <c r="H2862" i="13"/>
  <c r="L2861" i="13"/>
  <c r="K2861" i="13"/>
  <c r="J2861" i="13"/>
  <c r="I2861" i="13"/>
  <c r="H2861" i="13"/>
  <c r="L2860" i="13"/>
  <c r="K2860" i="13"/>
  <c r="J2860" i="13"/>
  <c r="I2860" i="13"/>
  <c r="H2860" i="13"/>
  <c r="L2859" i="13"/>
  <c r="K2859" i="13"/>
  <c r="J2859" i="13"/>
  <c r="I2859" i="13"/>
  <c r="H2859" i="13"/>
  <c r="L2858" i="13"/>
  <c r="K2858" i="13"/>
  <c r="J2858" i="13"/>
  <c r="I2858" i="13"/>
  <c r="H2858" i="13"/>
  <c r="L2857" i="13"/>
  <c r="K2857" i="13"/>
  <c r="J2857" i="13"/>
  <c r="I2857" i="13"/>
  <c r="H2857" i="13"/>
  <c r="L2856" i="13"/>
  <c r="K2856" i="13"/>
  <c r="J2856" i="13"/>
  <c r="I2856" i="13"/>
  <c r="H2856" i="13"/>
  <c r="L2855" i="13"/>
  <c r="K2855" i="13"/>
  <c r="J2855" i="13"/>
  <c r="I2855" i="13"/>
  <c r="H2855" i="13"/>
  <c r="L2854" i="13"/>
  <c r="K2854" i="13"/>
  <c r="J2854" i="13"/>
  <c r="I2854" i="13"/>
  <c r="H2854" i="13"/>
  <c r="L2853" i="13"/>
  <c r="K2853" i="13"/>
  <c r="J2853" i="13"/>
  <c r="I2853" i="13"/>
  <c r="H2853" i="13"/>
  <c r="L2852" i="13"/>
  <c r="K2852" i="13"/>
  <c r="J2852" i="13"/>
  <c r="I2852" i="13"/>
  <c r="H2852" i="13"/>
  <c r="L2851" i="13"/>
  <c r="K2851" i="13"/>
  <c r="J2851" i="13"/>
  <c r="I2851" i="13"/>
  <c r="H2851" i="13"/>
  <c r="L2850" i="13"/>
  <c r="K2850" i="13"/>
  <c r="J2850" i="13"/>
  <c r="I2850" i="13"/>
  <c r="H2850" i="13"/>
  <c r="L2849" i="13"/>
  <c r="K2849" i="13"/>
  <c r="J2849" i="13"/>
  <c r="I2849" i="13"/>
  <c r="H2849" i="13"/>
  <c r="L2848" i="13"/>
  <c r="K2848" i="13"/>
  <c r="J2848" i="13"/>
  <c r="I2848" i="13"/>
  <c r="H2848" i="13"/>
  <c r="L2847" i="13"/>
  <c r="K2847" i="13"/>
  <c r="J2847" i="13"/>
  <c r="I2847" i="13"/>
  <c r="H2847" i="13"/>
  <c r="L2846" i="13"/>
  <c r="K2846" i="13"/>
  <c r="J2846" i="13"/>
  <c r="I2846" i="13"/>
  <c r="H2846" i="13"/>
  <c r="L2845" i="13"/>
  <c r="K2845" i="13"/>
  <c r="J2845" i="13"/>
  <c r="I2845" i="13"/>
  <c r="H2845" i="13"/>
  <c r="L2844" i="13"/>
  <c r="K2844" i="13"/>
  <c r="J2844" i="13"/>
  <c r="I2844" i="13"/>
  <c r="H2844" i="13"/>
  <c r="L2843" i="13"/>
  <c r="K2843" i="13"/>
  <c r="J2843" i="13"/>
  <c r="I2843" i="13"/>
  <c r="H2843" i="13"/>
  <c r="L2842" i="13"/>
  <c r="K2842" i="13"/>
  <c r="J2842" i="13"/>
  <c r="I2842" i="13"/>
  <c r="H2842" i="13"/>
  <c r="L2841" i="13"/>
  <c r="K2841" i="13"/>
  <c r="J2841" i="13"/>
  <c r="I2841" i="13"/>
  <c r="H2841" i="13"/>
  <c r="L2840" i="13"/>
  <c r="K2840" i="13"/>
  <c r="J2840" i="13"/>
  <c r="I2840" i="13"/>
  <c r="H2840" i="13"/>
  <c r="L2839" i="13"/>
  <c r="K2839" i="13"/>
  <c r="J2839" i="13"/>
  <c r="I2839" i="13"/>
  <c r="H2839" i="13"/>
  <c r="L2838" i="13"/>
  <c r="K2838" i="13"/>
  <c r="J2838" i="13"/>
  <c r="I2838" i="13"/>
  <c r="H2838" i="13"/>
  <c r="L2837" i="13"/>
  <c r="K2837" i="13"/>
  <c r="J2837" i="13"/>
  <c r="I2837" i="13"/>
  <c r="H2837" i="13"/>
  <c r="L2836" i="13"/>
  <c r="K2836" i="13"/>
  <c r="J2836" i="13"/>
  <c r="I2836" i="13"/>
  <c r="H2836" i="13"/>
  <c r="L2835" i="13"/>
  <c r="K2835" i="13"/>
  <c r="J2835" i="13"/>
  <c r="I2835" i="13"/>
  <c r="H2835" i="13"/>
  <c r="L2834" i="13"/>
  <c r="K2834" i="13"/>
  <c r="J2834" i="13"/>
  <c r="I2834" i="13"/>
  <c r="H2834" i="13"/>
  <c r="L2833" i="13"/>
  <c r="K2833" i="13"/>
  <c r="J2833" i="13"/>
  <c r="I2833" i="13"/>
  <c r="H2833" i="13"/>
  <c r="L2832" i="13"/>
  <c r="K2832" i="13"/>
  <c r="J2832" i="13"/>
  <c r="I2832" i="13"/>
  <c r="H2832" i="13"/>
  <c r="L2831" i="13"/>
  <c r="K2831" i="13"/>
  <c r="J2831" i="13"/>
  <c r="I2831" i="13"/>
  <c r="H2831" i="13"/>
  <c r="L2830" i="13"/>
  <c r="K2830" i="13"/>
  <c r="J2830" i="13"/>
  <c r="I2830" i="13"/>
  <c r="H2830" i="13"/>
  <c r="L2829" i="13"/>
  <c r="K2829" i="13"/>
  <c r="J2829" i="13"/>
  <c r="I2829" i="13"/>
  <c r="H2829" i="13"/>
  <c r="L2828" i="13"/>
  <c r="K2828" i="13"/>
  <c r="J2828" i="13"/>
  <c r="I2828" i="13"/>
  <c r="H2828" i="13"/>
  <c r="L2827" i="13"/>
  <c r="K2827" i="13"/>
  <c r="J2827" i="13"/>
  <c r="I2827" i="13"/>
  <c r="H2827" i="13"/>
  <c r="L2826" i="13"/>
  <c r="K2826" i="13"/>
  <c r="J2826" i="13"/>
  <c r="I2826" i="13"/>
  <c r="H2826" i="13"/>
  <c r="L2825" i="13"/>
  <c r="K2825" i="13"/>
  <c r="J2825" i="13"/>
  <c r="I2825" i="13"/>
  <c r="H2825" i="13"/>
  <c r="L2824" i="13"/>
  <c r="K2824" i="13"/>
  <c r="J2824" i="13"/>
  <c r="I2824" i="13"/>
  <c r="H2824" i="13"/>
  <c r="L2823" i="13"/>
  <c r="K2823" i="13"/>
  <c r="J2823" i="13"/>
  <c r="I2823" i="13"/>
  <c r="H2823" i="13"/>
  <c r="L2822" i="13"/>
  <c r="K2822" i="13"/>
  <c r="J2822" i="13"/>
  <c r="I2822" i="13"/>
  <c r="H2822" i="13"/>
  <c r="L2821" i="13"/>
  <c r="K2821" i="13"/>
  <c r="J2821" i="13"/>
  <c r="I2821" i="13"/>
  <c r="H2821" i="13"/>
  <c r="L2820" i="13"/>
  <c r="K2820" i="13"/>
  <c r="J2820" i="13"/>
  <c r="I2820" i="13"/>
  <c r="H2820" i="13"/>
  <c r="L2819" i="13"/>
  <c r="K2819" i="13"/>
  <c r="J2819" i="13"/>
  <c r="I2819" i="13"/>
  <c r="H2819" i="13"/>
  <c r="L2818" i="13"/>
  <c r="K2818" i="13"/>
  <c r="J2818" i="13"/>
  <c r="I2818" i="13"/>
  <c r="H2818" i="13"/>
  <c r="L2817" i="13"/>
  <c r="K2817" i="13"/>
  <c r="J2817" i="13"/>
  <c r="I2817" i="13"/>
  <c r="H2817" i="13"/>
  <c r="L2816" i="13"/>
  <c r="K2816" i="13"/>
  <c r="J2816" i="13"/>
  <c r="I2816" i="13"/>
  <c r="H2816" i="13"/>
  <c r="L2815" i="13"/>
  <c r="K2815" i="13"/>
  <c r="J2815" i="13"/>
  <c r="I2815" i="13"/>
  <c r="H2815" i="13"/>
  <c r="L2814" i="13"/>
  <c r="K2814" i="13"/>
  <c r="J2814" i="13"/>
  <c r="I2814" i="13"/>
  <c r="H2814" i="13"/>
  <c r="L2813" i="13"/>
  <c r="K2813" i="13"/>
  <c r="J2813" i="13"/>
  <c r="I2813" i="13"/>
  <c r="H2813" i="13"/>
  <c r="L2812" i="13"/>
  <c r="K2812" i="13"/>
  <c r="J2812" i="13"/>
  <c r="I2812" i="13"/>
  <c r="H2812" i="13"/>
  <c r="L2811" i="13"/>
  <c r="K2811" i="13"/>
  <c r="J2811" i="13"/>
  <c r="I2811" i="13"/>
  <c r="H2811" i="13"/>
  <c r="L2810" i="13"/>
  <c r="K2810" i="13"/>
  <c r="J2810" i="13"/>
  <c r="I2810" i="13"/>
  <c r="H2810" i="13"/>
  <c r="L2809" i="13"/>
  <c r="K2809" i="13"/>
  <c r="J2809" i="13"/>
  <c r="I2809" i="13"/>
  <c r="H2809" i="13"/>
  <c r="L2808" i="13"/>
  <c r="K2808" i="13"/>
  <c r="J2808" i="13"/>
  <c r="I2808" i="13"/>
  <c r="H2808" i="13"/>
  <c r="L2807" i="13"/>
  <c r="K2807" i="13"/>
  <c r="J2807" i="13"/>
  <c r="I2807" i="13"/>
  <c r="H2807" i="13"/>
  <c r="L2806" i="13"/>
  <c r="K2806" i="13"/>
  <c r="J2806" i="13"/>
  <c r="I2806" i="13"/>
  <c r="H2806" i="13"/>
  <c r="L2805" i="13"/>
  <c r="K2805" i="13"/>
  <c r="J2805" i="13"/>
  <c r="I2805" i="13"/>
  <c r="H2805" i="13"/>
  <c r="L2804" i="13"/>
  <c r="K2804" i="13"/>
  <c r="J2804" i="13"/>
  <c r="I2804" i="13"/>
  <c r="H2804" i="13"/>
  <c r="L2803" i="13"/>
  <c r="K2803" i="13"/>
  <c r="J2803" i="13"/>
  <c r="I2803" i="13"/>
  <c r="H2803" i="13"/>
  <c r="L2802" i="13"/>
  <c r="K2802" i="13"/>
  <c r="J2802" i="13"/>
  <c r="I2802" i="13"/>
  <c r="H2802" i="13"/>
  <c r="L2801" i="13"/>
  <c r="K2801" i="13"/>
  <c r="J2801" i="13"/>
  <c r="I2801" i="13"/>
  <c r="H2801" i="13"/>
  <c r="L2800" i="13"/>
  <c r="K2800" i="13"/>
  <c r="J2800" i="13"/>
  <c r="I2800" i="13"/>
  <c r="H2800" i="13"/>
  <c r="L2799" i="13"/>
  <c r="K2799" i="13"/>
  <c r="J2799" i="13"/>
  <c r="I2799" i="13"/>
  <c r="H2799" i="13"/>
  <c r="L2798" i="13"/>
  <c r="K2798" i="13"/>
  <c r="J2798" i="13"/>
  <c r="I2798" i="13"/>
  <c r="H2798" i="13"/>
  <c r="L2797" i="13"/>
  <c r="K2797" i="13"/>
  <c r="J2797" i="13"/>
  <c r="I2797" i="13"/>
  <c r="H2797" i="13"/>
  <c r="L2796" i="13"/>
  <c r="K2796" i="13"/>
  <c r="J2796" i="13"/>
  <c r="I2796" i="13"/>
  <c r="H2796" i="13"/>
  <c r="L2795" i="13"/>
  <c r="K2795" i="13"/>
  <c r="J2795" i="13"/>
  <c r="I2795" i="13"/>
  <c r="H2795" i="13"/>
  <c r="L2794" i="13"/>
  <c r="K2794" i="13"/>
  <c r="J2794" i="13"/>
  <c r="I2794" i="13"/>
  <c r="H2794" i="13"/>
  <c r="L2793" i="13"/>
  <c r="K2793" i="13"/>
  <c r="J2793" i="13"/>
  <c r="I2793" i="13"/>
  <c r="H2793" i="13"/>
  <c r="L2792" i="13"/>
  <c r="K2792" i="13"/>
  <c r="J2792" i="13"/>
  <c r="I2792" i="13"/>
  <c r="H2792" i="13"/>
  <c r="L2791" i="13"/>
  <c r="K2791" i="13"/>
  <c r="J2791" i="13"/>
  <c r="I2791" i="13"/>
  <c r="H2791" i="13"/>
  <c r="L2790" i="13"/>
  <c r="K2790" i="13"/>
  <c r="J2790" i="13"/>
  <c r="I2790" i="13"/>
  <c r="H2790" i="13"/>
  <c r="L2789" i="13"/>
  <c r="K2789" i="13"/>
  <c r="J2789" i="13"/>
  <c r="I2789" i="13"/>
  <c r="H2789" i="13"/>
  <c r="L2788" i="13"/>
  <c r="K2788" i="13"/>
  <c r="J2788" i="13"/>
  <c r="I2788" i="13"/>
  <c r="H2788" i="13"/>
  <c r="L2787" i="13"/>
  <c r="K2787" i="13"/>
  <c r="J2787" i="13"/>
  <c r="I2787" i="13"/>
  <c r="H2787" i="13"/>
  <c r="L2786" i="13"/>
  <c r="K2786" i="13"/>
  <c r="J2786" i="13"/>
  <c r="I2786" i="13"/>
  <c r="H2786" i="13"/>
  <c r="L2785" i="13"/>
  <c r="K2785" i="13"/>
  <c r="J2785" i="13"/>
  <c r="I2785" i="13"/>
  <c r="H2785" i="13"/>
  <c r="L2784" i="13"/>
  <c r="K2784" i="13"/>
  <c r="J2784" i="13"/>
  <c r="I2784" i="13"/>
  <c r="H2784" i="13"/>
  <c r="L2783" i="13"/>
  <c r="K2783" i="13"/>
  <c r="J2783" i="13"/>
  <c r="I2783" i="13"/>
  <c r="H2783" i="13"/>
  <c r="L2782" i="13"/>
  <c r="K2782" i="13"/>
  <c r="J2782" i="13"/>
  <c r="I2782" i="13"/>
  <c r="H2782" i="13"/>
  <c r="L2781" i="13"/>
  <c r="K2781" i="13"/>
  <c r="J2781" i="13"/>
  <c r="I2781" i="13"/>
  <c r="H2781" i="13"/>
  <c r="L2780" i="13"/>
  <c r="K2780" i="13"/>
  <c r="J2780" i="13"/>
  <c r="I2780" i="13"/>
  <c r="H2780" i="13"/>
  <c r="L2779" i="13"/>
  <c r="K2779" i="13"/>
  <c r="J2779" i="13"/>
  <c r="I2779" i="13"/>
  <c r="H2779" i="13"/>
  <c r="L2778" i="13"/>
  <c r="K2778" i="13"/>
  <c r="J2778" i="13"/>
  <c r="I2778" i="13"/>
  <c r="H2778" i="13"/>
  <c r="L2777" i="13"/>
  <c r="K2777" i="13"/>
  <c r="J2777" i="13"/>
  <c r="I2777" i="13"/>
  <c r="H2777" i="13"/>
  <c r="L2776" i="13"/>
  <c r="K2776" i="13"/>
  <c r="J2776" i="13"/>
  <c r="I2776" i="13"/>
  <c r="H2776" i="13"/>
  <c r="L2775" i="13"/>
  <c r="K2775" i="13"/>
  <c r="J2775" i="13"/>
  <c r="I2775" i="13"/>
  <c r="H2775" i="13"/>
  <c r="L2774" i="13"/>
  <c r="K2774" i="13"/>
  <c r="J2774" i="13"/>
  <c r="I2774" i="13"/>
  <c r="H2774" i="13"/>
  <c r="L2773" i="13"/>
  <c r="K2773" i="13"/>
  <c r="J2773" i="13"/>
  <c r="I2773" i="13"/>
  <c r="H2773" i="13"/>
  <c r="L2772" i="13"/>
  <c r="K2772" i="13"/>
  <c r="J2772" i="13"/>
  <c r="I2772" i="13"/>
  <c r="H2772" i="13"/>
  <c r="L2771" i="13"/>
  <c r="K2771" i="13"/>
  <c r="J2771" i="13"/>
  <c r="I2771" i="13"/>
  <c r="H2771" i="13"/>
  <c r="L2770" i="13"/>
  <c r="K2770" i="13"/>
  <c r="J2770" i="13"/>
  <c r="I2770" i="13"/>
  <c r="H2770" i="13"/>
  <c r="L2769" i="13"/>
  <c r="K2769" i="13"/>
  <c r="J2769" i="13"/>
  <c r="I2769" i="13"/>
  <c r="H2769" i="13"/>
  <c r="L2768" i="13"/>
  <c r="K2768" i="13"/>
  <c r="J2768" i="13"/>
  <c r="I2768" i="13"/>
  <c r="H2768" i="13"/>
  <c r="L2767" i="13"/>
  <c r="K2767" i="13"/>
  <c r="J2767" i="13"/>
  <c r="I2767" i="13"/>
  <c r="H2767" i="13"/>
  <c r="L2766" i="13"/>
  <c r="K2766" i="13"/>
  <c r="J2766" i="13"/>
  <c r="I2766" i="13"/>
  <c r="H2766" i="13"/>
  <c r="L2765" i="13"/>
  <c r="K2765" i="13"/>
  <c r="J2765" i="13"/>
  <c r="I2765" i="13"/>
  <c r="H2765" i="13"/>
  <c r="L2764" i="13"/>
  <c r="K2764" i="13"/>
  <c r="J2764" i="13"/>
  <c r="I2764" i="13"/>
  <c r="H2764" i="13"/>
  <c r="L2763" i="13"/>
  <c r="K2763" i="13"/>
  <c r="J2763" i="13"/>
  <c r="I2763" i="13"/>
  <c r="H2763" i="13"/>
  <c r="L2762" i="13"/>
  <c r="K2762" i="13"/>
  <c r="J2762" i="13"/>
  <c r="I2762" i="13"/>
  <c r="H2762" i="13"/>
  <c r="L2761" i="13"/>
  <c r="K2761" i="13"/>
  <c r="J2761" i="13"/>
  <c r="I2761" i="13"/>
  <c r="H2761" i="13"/>
  <c r="L2760" i="13"/>
  <c r="K2760" i="13"/>
  <c r="J2760" i="13"/>
  <c r="I2760" i="13"/>
  <c r="H2760" i="13"/>
  <c r="L2759" i="13"/>
  <c r="K2759" i="13"/>
  <c r="J2759" i="13"/>
  <c r="I2759" i="13"/>
  <c r="H2759" i="13"/>
  <c r="L2758" i="13"/>
  <c r="K2758" i="13"/>
  <c r="J2758" i="13"/>
  <c r="I2758" i="13"/>
  <c r="H2758" i="13"/>
  <c r="L2757" i="13"/>
  <c r="K2757" i="13"/>
  <c r="J2757" i="13"/>
  <c r="I2757" i="13"/>
  <c r="H2757" i="13"/>
  <c r="L2756" i="13"/>
  <c r="K2756" i="13"/>
  <c r="J2756" i="13"/>
  <c r="I2756" i="13"/>
  <c r="H2756" i="13"/>
  <c r="L2755" i="13"/>
  <c r="K2755" i="13"/>
  <c r="J2755" i="13"/>
  <c r="I2755" i="13"/>
  <c r="H2755" i="13"/>
  <c r="L2754" i="13"/>
  <c r="K2754" i="13"/>
  <c r="J2754" i="13"/>
  <c r="I2754" i="13"/>
  <c r="H2754" i="13"/>
  <c r="L2753" i="13"/>
  <c r="K2753" i="13"/>
  <c r="J2753" i="13"/>
  <c r="I2753" i="13"/>
  <c r="H2753" i="13"/>
  <c r="L2752" i="13"/>
  <c r="K2752" i="13"/>
  <c r="J2752" i="13"/>
  <c r="I2752" i="13"/>
  <c r="H2752" i="13"/>
  <c r="L2751" i="13"/>
  <c r="K2751" i="13"/>
  <c r="J2751" i="13"/>
  <c r="I2751" i="13"/>
  <c r="H2751" i="13"/>
  <c r="L2750" i="13"/>
  <c r="K2750" i="13"/>
  <c r="J2750" i="13"/>
  <c r="I2750" i="13"/>
  <c r="H2750" i="13"/>
  <c r="L2749" i="13"/>
  <c r="K2749" i="13"/>
  <c r="J2749" i="13"/>
  <c r="I2749" i="13"/>
  <c r="H2749" i="13"/>
  <c r="L2748" i="13"/>
  <c r="K2748" i="13"/>
  <c r="J2748" i="13"/>
  <c r="I2748" i="13"/>
  <c r="H2748" i="13"/>
  <c r="L2747" i="13"/>
  <c r="K2747" i="13"/>
  <c r="J2747" i="13"/>
  <c r="I2747" i="13"/>
  <c r="H2747" i="13"/>
  <c r="L2746" i="13"/>
  <c r="K2746" i="13"/>
  <c r="J2746" i="13"/>
  <c r="I2746" i="13"/>
  <c r="H2746" i="13"/>
  <c r="L2745" i="13"/>
  <c r="K2745" i="13"/>
  <c r="J2745" i="13"/>
  <c r="I2745" i="13"/>
  <c r="H2745" i="13"/>
  <c r="L2744" i="13"/>
  <c r="K2744" i="13"/>
  <c r="J2744" i="13"/>
  <c r="I2744" i="13"/>
  <c r="H2744" i="13"/>
  <c r="L2743" i="13"/>
  <c r="K2743" i="13"/>
  <c r="J2743" i="13"/>
  <c r="I2743" i="13"/>
  <c r="H2743" i="13"/>
  <c r="L2742" i="13"/>
  <c r="K2742" i="13"/>
  <c r="J2742" i="13"/>
  <c r="I2742" i="13"/>
  <c r="H2742" i="13"/>
  <c r="L2741" i="13"/>
  <c r="K2741" i="13"/>
  <c r="J2741" i="13"/>
  <c r="I2741" i="13"/>
  <c r="H2741" i="13"/>
  <c r="L2740" i="13"/>
  <c r="K2740" i="13"/>
  <c r="J2740" i="13"/>
  <c r="I2740" i="13"/>
  <c r="H2740" i="13"/>
  <c r="L2739" i="13"/>
  <c r="K2739" i="13"/>
  <c r="J2739" i="13"/>
  <c r="I2739" i="13"/>
  <c r="H2739" i="13"/>
  <c r="L2738" i="13"/>
  <c r="K2738" i="13"/>
  <c r="J2738" i="13"/>
  <c r="I2738" i="13"/>
  <c r="H2738" i="13"/>
  <c r="L2737" i="13"/>
  <c r="K2737" i="13"/>
  <c r="J2737" i="13"/>
  <c r="I2737" i="13"/>
  <c r="H2737" i="13"/>
  <c r="L2736" i="13"/>
  <c r="K2736" i="13"/>
  <c r="J2736" i="13"/>
  <c r="I2736" i="13"/>
  <c r="H2736" i="13"/>
  <c r="L2735" i="13"/>
  <c r="K2735" i="13"/>
  <c r="J2735" i="13"/>
  <c r="I2735" i="13"/>
  <c r="H2735" i="13"/>
  <c r="L2734" i="13"/>
  <c r="K2734" i="13"/>
  <c r="J2734" i="13"/>
  <c r="I2734" i="13"/>
  <c r="H2734" i="13"/>
  <c r="L2733" i="13"/>
  <c r="K2733" i="13"/>
  <c r="J2733" i="13"/>
  <c r="I2733" i="13"/>
  <c r="H2733" i="13"/>
  <c r="L2732" i="13"/>
  <c r="K2732" i="13"/>
  <c r="J2732" i="13"/>
  <c r="I2732" i="13"/>
  <c r="H2732" i="13"/>
  <c r="L2731" i="13"/>
  <c r="K2731" i="13"/>
  <c r="J2731" i="13"/>
  <c r="I2731" i="13"/>
  <c r="H2731" i="13"/>
  <c r="L2730" i="13"/>
  <c r="K2730" i="13"/>
  <c r="J2730" i="13"/>
  <c r="I2730" i="13"/>
  <c r="H2730" i="13"/>
  <c r="L2729" i="13"/>
  <c r="K2729" i="13"/>
  <c r="J2729" i="13"/>
  <c r="I2729" i="13"/>
  <c r="H2729" i="13"/>
  <c r="L2728" i="13"/>
  <c r="K2728" i="13"/>
  <c r="J2728" i="13"/>
  <c r="I2728" i="13"/>
  <c r="H2728" i="13"/>
  <c r="L2727" i="13"/>
  <c r="K2727" i="13"/>
  <c r="J2727" i="13"/>
  <c r="I2727" i="13"/>
  <c r="H2727" i="13"/>
  <c r="L2726" i="13"/>
  <c r="K2726" i="13"/>
  <c r="J2726" i="13"/>
  <c r="I2726" i="13"/>
  <c r="H2726" i="13"/>
  <c r="L2725" i="13"/>
  <c r="K2725" i="13"/>
  <c r="J2725" i="13"/>
  <c r="I2725" i="13"/>
  <c r="H2725" i="13"/>
  <c r="L2724" i="13"/>
  <c r="K2724" i="13"/>
  <c r="J2724" i="13"/>
  <c r="I2724" i="13"/>
  <c r="H2724" i="13"/>
  <c r="L2723" i="13"/>
  <c r="K2723" i="13"/>
  <c r="J2723" i="13"/>
  <c r="I2723" i="13"/>
  <c r="H2723" i="13"/>
  <c r="L2722" i="13"/>
  <c r="K2722" i="13"/>
  <c r="J2722" i="13"/>
  <c r="I2722" i="13"/>
  <c r="H2722" i="13"/>
  <c r="L2721" i="13"/>
  <c r="K2721" i="13"/>
  <c r="J2721" i="13"/>
  <c r="I2721" i="13"/>
  <c r="H2721" i="13"/>
  <c r="L2720" i="13"/>
  <c r="K2720" i="13"/>
  <c r="J2720" i="13"/>
  <c r="I2720" i="13"/>
  <c r="H2720" i="13"/>
  <c r="L2719" i="13"/>
  <c r="K2719" i="13"/>
  <c r="J2719" i="13"/>
  <c r="I2719" i="13"/>
  <c r="H2719" i="13"/>
  <c r="L2718" i="13"/>
  <c r="K2718" i="13"/>
  <c r="J2718" i="13"/>
  <c r="I2718" i="13"/>
  <c r="H2718" i="13"/>
  <c r="L2717" i="13"/>
  <c r="K2717" i="13"/>
  <c r="J2717" i="13"/>
  <c r="I2717" i="13"/>
  <c r="H2717" i="13"/>
  <c r="L2716" i="13"/>
  <c r="K2716" i="13"/>
  <c r="J2716" i="13"/>
  <c r="I2716" i="13"/>
  <c r="H2716" i="13"/>
  <c r="L2715" i="13"/>
  <c r="K2715" i="13"/>
  <c r="J2715" i="13"/>
  <c r="I2715" i="13"/>
  <c r="H2715" i="13"/>
  <c r="L2714" i="13"/>
  <c r="K2714" i="13"/>
  <c r="J2714" i="13"/>
  <c r="I2714" i="13"/>
  <c r="H2714" i="13"/>
  <c r="L2713" i="13"/>
  <c r="K2713" i="13"/>
  <c r="J2713" i="13"/>
  <c r="I2713" i="13"/>
  <c r="H2713" i="13"/>
  <c r="L2712" i="13"/>
  <c r="K2712" i="13"/>
  <c r="J2712" i="13"/>
  <c r="I2712" i="13"/>
  <c r="H2712" i="13"/>
  <c r="L2711" i="13"/>
  <c r="K2711" i="13"/>
  <c r="J2711" i="13"/>
  <c r="I2711" i="13"/>
  <c r="H2711" i="13"/>
  <c r="L2710" i="13"/>
  <c r="K2710" i="13"/>
  <c r="J2710" i="13"/>
  <c r="I2710" i="13"/>
  <c r="H2710" i="13"/>
  <c r="L2709" i="13"/>
  <c r="K2709" i="13"/>
  <c r="J2709" i="13"/>
  <c r="I2709" i="13"/>
  <c r="H2709" i="13"/>
  <c r="L2708" i="13"/>
  <c r="K2708" i="13"/>
  <c r="J2708" i="13"/>
  <c r="I2708" i="13"/>
  <c r="H2708" i="13"/>
  <c r="L2707" i="13"/>
  <c r="K2707" i="13"/>
  <c r="J2707" i="13"/>
  <c r="I2707" i="13"/>
  <c r="H2707" i="13"/>
  <c r="L2706" i="13"/>
  <c r="K2706" i="13"/>
  <c r="J2706" i="13"/>
  <c r="I2706" i="13"/>
  <c r="H2706" i="13"/>
  <c r="L2705" i="13"/>
  <c r="K2705" i="13"/>
  <c r="J2705" i="13"/>
  <c r="I2705" i="13"/>
  <c r="H2705" i="13"/>
  <c r="L2704" i="13"/>
  <c r="K2704" i="13"/>
  <c r="J2704" i="13"/>
  <c r="I2704" i="13"/>
  <c r="H2704" i="13"/>
  <c r="L2703" i="13"/>
  <c r="K2703" i="13"/>
  <c r="J2703" i="13"/>
  <c r="I2703" i="13"/>
  <c r="H2703" i="13"/>
  <c r="L2702" i="13"/>
  <c r="K2702" i="13"/>
  <c r="J2702" i="13"/>
  <c r="I2702" i="13"/>
  <c r="H2702" i="13"/>
  <c r="L2701" i="13"/>
  <c r="K2701" i="13"/>
  <c r="J2701" i="13"/>
  <c r="I2701" i="13"/>
  <c r="H2701" i="13"/>
  <c r="L2700" i="13"/>
  <c r="K2700" i="13"/>
  <c r="J2700" i="13"/>
  <c r="I2700" i="13"/>
  <c r="H2700" i="13"/>
  <c r="L2699" i="13"/>
  <c r="K2699" i="13"/>
  <c r="J2699" i="13"/>
  <c r="I2699" i="13"/>
  <c r="H2699" i="13"/>
  <c r="L2698" i="13"/>
  <c r="K2698" i="13"/>
  <c r="J2698" i="13"/>
  <c r="I2698" i="13"/>
  <c r="H2698" i="13"/>
  <c r="L2697" i="13"/>
  <c r="K2697" i="13"/>
  <c r="J2697" i="13"/>
  <c r="I2697" i="13"/>
  <c r="H2697" i="13"/>
  <c r="L2696" i="13"/>
  <c r="K2696" i="13"/>
  <c r="J2696" i="13"/>
  <c r="I2696" i="13"/>
  <c r="H2696" i="13"/>
  <c r="L2695" i="13"/>
  <c r="K2695" i="13"/>
  <c r="J2695" i="13"/>
  <c r="I2695" i="13"/>
  <c r="H2695" i="13"/>
  <c r="L2694" i="13"/>
  <c r="K2694" i="13"/>
  <c r="J2694" i="13"/>
  <c r="I2694" i="13"/>
  <c r="H2694" i="13"/>
  <c r="L2693" i="13"/>
  <c r="K2693" i="13"/>
  <c r="J2693" i="13"/>
  <c r="I2693" i="13"/>
  <c r="H2693" i="13"/>
  <c r="L2692" i="13"/>
  <c r="K2692" i="13"/>
  <c r="J2692" i="13"/>
  <c r="I2692" i="13"/>
  <c r="H2692" i="13"/>
  <c r="L2691" i="13"/>
  <c r="K2691" i="13"/>
  <c r="J2691" i="13"/>
  <c r="I2691" i="13"/>
  <c r="H2691" i="13"/>
  <c r="L2690" i="13"/>
  <c r="K2690" i="13"/>
  <c r="J2690" i="13"/>
  <c r="I2690" i="13"/>
  <c r="H2690" i="13"/>
  <c r="L2689" i="13"/>
  <c r="K2689" i="13"/>
  <c r="J2689" i="13"/>
  <c r="I2689" i="13"/>
  <c r="H2689" i="13"/>
  <c r="L2688" i="13"/>
  <c r="K2688" i="13"/>
  <c r="J2688" i="13"/>
  <c r="I2688" i="13"/>
  <c r="H2688" i="13"/>
  <c r="L2687" i="13"/>
  <c r="K2687" i="13"/>
  <c r="J2687" i="13"/>
  <c r="I2687" i="13"/>
  <c r="H2687" i="13"/>
  <c r="L2686" i="13"/>
  <c r="K2686" i="13"/>
  <c r="J2686" i="13"/>
  <c r="I2686" i="13"/>
  <c r="H2686" i="13"/>
  <c r="L2685" i="13"/>
  <c r="K2685" i="13"/>
  <c r="J2685" i="13"/>
  <c r="I2685" i="13"/>
  <c r="H2685" i="13"/>
  <c r="L2684" i="13"/>
  <c r="K2684" i="13"/>
  <c r="J2684" i="13"/>
  <c r="I2684" i="13"/>
  <c r="H2684" i="13"/>
  <c r="L2683" i="13"/>
  <c r="K2683" i="13"/>
  <c r="J2683" i="13"/>
  <c r="I2683" i="13"/>
  <c r="H2683" i="13"/>
  <c r="L2682" i="13"/>
  <c r="K2682" i="13"/>
  <c r="J2682" i="13"/>
  <c r="I2682" i="13"/>
  <c r="H2682" i="13"/>
  <c r="L2681" i="13"/>
  <c r="K2681" i="13"/>
  <c r="J2681" i="13"/>
  <c r="I2681" i="13"/>
  <c r="H2681" i="13"/>
  <c r="L2680" i="13"/>
  <c r="K2680" i="13"/>
  <c r="J2680" i="13"/>
  <c r="I2680" i="13"/>
  <c r="H2680" i="13"/>
  <c r="L2679" i="13"/>
  <c r="K2679" i="13"/>
  <c r="J2679" i="13"/>
  <c r="I2679" i="13"/>
  <c r="H2679" i="13"/>
  <c r="L2678" i="13"/>
  <c r="K2678" i="13"/>
  <c r="J2678" i="13"/>
  <c r="I2678" i="13"/>
  <c r="H2678" i="13"/>
  <c r="L2677" i="13"/>
  <c r="K2677" i="13"/>
  <c r="J2677" i="13"/>
  <c r="I2677" i="13"/>
  <c r="H2677" i="13"/>
  <c r="L2676" i="13"/>
  <c r="K2676" i="13"/>
  <c r="J2676" i="13"/>
  <c r="I2676" i="13"/>
  <c r="H2676" i="13"/>
  <c r="L2675" i="13"/>
  <c r="K2675" i="13"/>
  <c r="J2675" i="13"/>
  <c r="I2675" i="13"/>
  <c r="H2675" i="13"/>
  <c r="L2674" i="13"/>
  <c r="K2674" i="13"/>
  <c r="J2674" i="13"/>
  <c r="I2674" i="13"/>
  <c r="H2674" i="13"/>
  <c r="L2673" i="13"/>
  <c r="K2673" i="13"/>
  <c r="J2673" i="13"/>
  <c r="I2673" i="13"/>
  <c r="H2673" i="13"/>
  <c r="L2672" i="13"/>
  <c r="K2672" i="13"/>
  <c r="J2672" i="13"/>
  <c r="I2672" i="13"/>
  <c r="H2672" i="13"/>
  <c r="L2671" i="13"/>
  <c r="K2671" i="13"/>
  <c r="J2671" i="13"/>
  <c r="I2671" i="13"/>
  <c r="H2671" i="13"/>
  <c r="L2670" i="13"/>
  <c r="K2670" i="13"/>
  <c r="J2670" i="13"/>
  <c r="I2670" i="13"/>
  <c r="H2670" i="13"/>
  <c r="L2669" i="13"/>
  <c r="K2669" i="13"/>
  <c r="J2669" i="13"/>
  <c r="I2669" i="13"/>
  <c r="H2669" i="13"/>
  <c r="L2668" i="13"/>
  <c r="K2668" i="13"/>
  <c r="J2668" i="13"/>
  <c r="I2668" i="13"/>
  <c r="H2668" i="13"/>
  <c r="L2667" i="13"/>
  <c r="K2667" i="13"/>
  <c r="J2667" i="13"/>
  <c r="I2667" i="13"/>
  <c r="H2667" i="13"/>
  <c r="L2666" i="13"/>
  <c r="K2666" i="13"/>
  <c r="J2666" i="13"/>
  <c r="I2666" i="13"/>
  <c r="H2666" i="13"/>
  <c r="L2665" i="13"/>
  <c r="K2665" i="13"/>
  <c r="J2665" i="13"/>
  <c r="I2665" i="13"/>
  <c r="H2665" i="13"/>
  <c r="L2664" i="13"/>
  <c r="K2664" i="13"/>
  <c r="J2664" i="13"/>
  <c r="I2664" i="13"/>
  <c r="H2664" i="13"/>
  <c r="L2663" i="13"/>
  <c r="K2663" i="13"/>
  <c r="J2663" i="13"/>
  <c r="I2663" i="13"/>
  <c r="H2663" i="13"/>
  <c r="L2662" i="13"/>
  <c r="K2662" i="13"/>
  <c r="J2662" i="13"/>
  <c r="I2662" i="13"/>
  <c r="H2662" i="13"/>
  <c r="L2661" i="13"/>
  <c r="K2661" i="13"/>
  <c r="J2661" i="13"/>
  <c r="I2661" i="13"/>
  <c r="H2661" i="13"/>
  <c r="L2660" i="13"/>
  <c r="K2660" i="13"/>
  <c r="J2660" i="13"/>
  <c r="I2660" i="13"/>
  <c r="H2660" i="13"/>
  <c r="L2659" i="13"/>
  <c r="K2659" i="13"/>
  <c r="J2659" i="13"/>
  <c r="I2659" i="13"/>
  <c r="H2659" i="13"/>
  <c r="L2658" i="13"/>
  <c r="K2658" i="13"/>
  <c r="J2658" i="13"/>
  <c r="I2658" i="13"/>
  <c r="H2658" i="13"/>
  <c r="L2657" i="13"/>
  <c r="K2657" i="13"/>
  <c r="J2657" i="13"/>
  <c r="I2657" i="13"/>
  <c r="H2657" i="13"/>
  <c r="L2656" i="13"/>
  <c r="K2656" i="13"/>
  <c r="J2656" i="13"/>
  <c r="I2656" i="13"/>
  <c r="H2656" i="13"/>
  <c r="L2655" i="13"/>
  <c r="K2655" i="13"/>
  <c r="J2655" i="13"/>
  <c r="I2655" i="13"/>
  <c r="H2655" i="13"/>
  <c r="L2654" i="13"/>
  <c r="K2654" i="13"/>
  <c r="J2654" i="13"/>
  <c r="I2654" i="13"/>
  <c r="H2654" i="13"/>
  <c r="L2653" i="13"/>
  <c r="K2653" i="13"/>
  <c r="J2653" i="13"/>
  <c r="I2653" i="13"/>
  <c r="H2653" i="13"/>
  <c r="L2652" i="13"/>
  <c r="K2652" i="13"/>
  <c r="J2652" i="13"/>
  <c r="I2652" i="13"/>
  <c r="H2652" i="13"/>
  <c r="L2651" i="13"/>
  <c r="K2651" i="13"/>
  <c r="J2651" i="13"/>
  <c r="I2651" i="13"/>
  <c r="H2651" i="13"/>
  <c r="L2650" i="13"/>
  <c r="K2650" i="13"/>
  <c r="J2650" i="13"/>
  <c r="I2650" i="13"/>
  <c r="H2650" i="13"/>
  <c r="L2649" i="13"/>
  <c r="K2649" i="13"/>
  <c r="J2649" i="13"/>
  <c r="I2649" i="13"/>
  <c r="H2649" i="13"/>
  <c r="L2648" i="13"/>
  <c r="K2648" i="13"/>
  <c r="J2648" i="13"/>
  <c r="I2648" i="13"/>
  <c r="H2648" i="13"/>
  <c r="L2647" i="13"/>
  <c r="K2647" i="13"/>
  <c r="J2647" i="13"/>
  <c r="I2647" i="13"/>
  <c r="H2647" i="13"/>
  <c r="L2646" i="13"/>
  <c r="K2646" i="13"/>
  <c r="J2646" i="13"/>
  <c r="I2646" i="13"/>
  <c r="H2646" i="13"/>
  <c r="L2645" i="13"/>
  <c r="K2645" i="13"/>
  <c r="J2645" i="13"/>
  <c r="I2645" i="13"/>
  <c r="H2645" i="13"/>
  <c r="L2644" i="13"/>
  <c r="K2644" i="13"/>
  <c r="J2644" i="13"/>
  <c r="I2644" i="13"/>
  <c r="H2644" i="13"/>
  <c r="L2643" i="13"/>
  <c r="K2643" i="13"/>
  <c r="J2643" i="13"/>
  <c r="I2643" i="13"/>
  <c r="H2643" i="13"/>
  <c r="L2642" i="13"/>
  <c r="K2642" i="13"/>
  <c r="J2642" i="13"/>
  <c r="I2642" i="13"/>
  <c r="H2642" i="13"/>
  <c r="L2641" i="13"/>
  <c r="K2641" i="13"/>
  <c r="J2641" i="13"/>
  <c r="I2641" i="13"/>
  <c r="H2641" i="13"/>
  <c r="L2640" i="13"/>
  <c r="K2640" i="13"/>
  <c r="J2640" i="13"/>
  <c r="I2640" i="13"/>
  <c r="H2640" i="13"/>
  <c r="L2639" i="13"/>
  <c r="K2639" i="13"/>
  <c r="J2639" i="13"/>
  <c r="I2639" i="13"/>
  <c r="H2639" i="13"/>
  <c r="L2638" i="13"/>
  <c r="K2638" i="13"/>
  <c r="J2638" i="13"/>
  <c r="I2638" i="13"/>
  <c r="H2638" i="13"/>
  <c r="L2637" i="13"/>
  <c r="K2637" i="13"/>
  <c r="J2637" i="13"/>
  <c r="I2637" i="13"/>
  <c r="H2637" i="13"/>
  <c r="L2636" i="13"/>
  <c r="K2636" i="13"/>
  <c r="J2636" i="13"/>
  <c r="I2636" i="13"/>
  <c r="H2636" i="13"/>
  <c r="L2635" i="13"/>
  <c r="K2635" i="13"/>
  <c r="J2635" i="13"/>
  <c r="I2635" i="13"/>
  <c r="H2635" i="13"/>
  <c r="L2634" i="13"/>
  <c r="K2634" i="13"/>
  <c r="J2634" i="13"/>
  <c r="I2634" i="13"/>
  <c r="H2634" i="13"/>
  <c r="L2633" i="13"/>
  <c r="K2633" i="13"/>
  <c r="J2633" i="13"/>
  <c r="I2633" i="13"/>
  <c r="H2633" i="13"/>
  <c r="L2632" i="13"/>
  <c r="K2632" i="13"/>
  <c r="J2632" i="13"/>
  <c r="I2632" i="13"/>
  <c r="H2632" i="13"/>
  <c r="L2631" i="13"/>
  <c r="K2631" i="13"/>
  <c r="J2631" i="13"/>
  <c r="I2631" i="13"/>
  <c r="H2631" i="13"/>
  <c r="L2630" i="13"/>
  <c r="K2630" i="13"/>
  <c r="J2630" i="13"/>
  <c r="I2630" i="13"/>
  <c r="H2630" i="13"/>
  <c r="L2629" i="13"/>
  <c r="K2629" i="13"/>
  <c r="J2629" i="13"/>
  <c r="I2629" i="13"/>
  <c r="H2629" i="13"/>
  <c r="L2628" i="13"/>
  <c r="K2628" i="13"/>
  <c r="J2628" i="13"/>
  <c r="I2628" i="13"/>
  <c r="H2628" i="13"/>
  <c r="L2627" i="13"/>
  <c r="K2627" i="13"/>
  <c r="J2627" i="13"/>
  <c r="I2627" i="13"/>
  <c r="H2627" i="13"/>
  <c r="L2626" i="13"/>
  <c r="K2626" i="13"/>
  <c r="J2626" i="13"/>
  <c r="I2626" i="13"/>
  <c r="H2626" i="13"/>
  <c r="L2625" i="13"/>
  <c r="K2625" i="13"/>
  <c r="J2625" i="13"/>
  <c r="I2625" i="13"/>
  <c r="H2625" i="13"/>
  <c r="L2624" i="13"/>
  <c r="K2624" i="13"/>
  <c r="J2624" i="13"/>
  <c r="I2624" i="13"/>
  <c r="H2624" i="13"/>
  <c r="L2623" i="13"/>
  <c r="K2623" i="13"/>
  <c r="J2623" i="13"/>
  <c r="I2623" i="13"/>
  <c r="H2623" i="13"/>
  <c r="L2622" i="13"/>
  <c r="K2622" i="13"/>
  <c r="J2622" i="13"/>
  <c r="I2622" i="13"/>
  <c r="H2622" i="13"/>
  <c r="L2621" i="13"/>
  <c r="K2621" i="13"/>
  <c r="J2621" i="13"/>
  <c r="I2621" i="13"/>
  <c r="H2621" i="13"/>
  <c r="L2620" i="13"/>
  <c r="K2620" i="13"/>
  <c r="J2620" i="13"/>
  <c r="I2620" i="13"/>
  <c r="H2620" i="13"/>
  <c r="L2619" i="13"/>
  <c r="K2619" i="13"/>
  <c r="J2619" i="13"/>
  <c r="I2619" i="13"/>
  <c r="H2619" i="13"/>
  <c r="L2618" i="13"/>
  <c r="K2618" i="13"/>
  <c r="J2618" i="13"/>
  <c r="I2618" i="13"/>
  <c r="H2618" i="13"/>
  <c r="L2617" i="13"/>
  <c r="K2617" i="13"/>
  <c r="J2617" i="13"/>
  <c r="I2617" i="13"/>
  <c r="H2617" i="13"/>
  <c r="L2616" i="13"/>
  <c r="K2616" i="13"/>
  <c r="J2616" i="13"/>
  <c r="I2616" i="13"/>
  <c r="H2616" i="13"/>
  <c r="L2615" i="13"/>
  <c r="K2615" i="13"/>
  <c r="J2615" i="13"/>
  <c r="I2615" i="13"/>
  <c r="H2615" i="13"/>
  <c r="L2614" i="13"/>
  <c r="K2614" i="13"/>
  <c r="J2614" i="13"/>
  <c r="I2614" i="13"/>
  <c r="H2614" i="13"/>
  <c r="L2613" i="13"/>
  <c r="K2613" i="13"/>
  <c r="J2613" i="13"/>
  <c r="I2613" i="13"/>
  <c r="H2613" i="13"/>
  <c r="L2612" i="13"/>
  <c r="K2612" i="13"/>
  <c r="J2612" i="13"/>
  <c r="I2612" i="13"/>
  <c r="H2612" i="13"/>
  <c r="L2611" i="13"/>
  <c r="K2611" i="13"/>
  <c r="J2611" i="13"/>
  <c r="I2611" i="13"/>
  <c r="H2611" i="13"/>
  <c r="L2610" i="13"/>
  <c r="K2610" i="13"/>
  <c r="J2610" i="13"/>
  <c r="I2610" i="13"/>
  <c r="H2610" i="13"/>
  <c r="L2609" i="13"/>
  <c r="K2609" i="13"/>
  <c r="J2609" i="13"/>
  <c r="I2609" i="13"/>
  <c r="H2609" i="13"/>
  <c r="L2608" i="13"/>
  <c r="K2608" i="13"/>
  <c r="J2608" i="13"/>
  <c r="I2608" i="13"/>
  <c r="H2608" i="13"/>
  <c r="L2607" i="13"/>
  <c r="K2607" i="13"/>
  <c r="J2607" i="13"/>
  <c r="I2607" i="13"/>
  <c r="H2607" i="13"/>
  <c r="L2606" i="13"/>
  <c r="K2606" i="13"/>
  <c r="J2606" i="13"/>
  <c r="I2606" i="13"/>
  <c r="H2606" i="13"/>
  <c r="L2605" i="13"/>
  <c r="K2605" i="13"/>
  <c r="J2605" i="13"/>
  <c r="I2605" i="13"/>
  <c r="H2605" i="13"/>
  <c r="L2604" i="13"/>
  <c r="K2604" i="13"/>
  <c r="J2604" i="13"/>
  <c r="I2604" i="13"/>
  <c r="H2604" i="13"/>
  <c r="L2603" i="13"/>
  <c r="K2603" i="13"/>
  <c r="J2603" i="13"/>
  <c r="I2603" i="13"/>
  <c r="H2603" i="13"/>
  <c r="L2602" i="13"/>
  <c r="K2602" i="13"/>
  <c r="J2602" i="13"/>
  <c r="I2602" i="13"/>
  <c r="H2602" i="13"/>
  <c r="L2601" i="13"/>
  <c r="K2601" i="13"/>
  <c r="J2601" i="13"/>
  <c r="I2601" i="13"/>
  <c r="H2601" i="13"/>
  <c r="L2600" i="13"/>
  <c r="K2600" i="13"/>
  <c r="J2600" i="13"/>
  <c r="I2600" i="13"/>
  <c r="H2600" i="13"/>
  <c r="L2599" i="13"/>
  <c r="K2599" i="13"/>
  <c r="J2599" i="13"/>
  <c r="I2599" i="13"/>
  <c r="H2599" i="13"/>
  <c r="L2598" i="13"/>
  <c r="K2598" i="13"/>
  <c r="J2598" i="13"/>
  <c r="I2598" i="13"/>
  <c r="H2598" i="13"/>
  <c r="L2597" i="13"/>
  <c r="K2597" i="13"/>
  <c r="J2597" i="13"/>
  <c r="I2597" i="13"/>
  <c r="H2597" i="13"/>
  <c r="L2596" i="13"/>
  <c r="K2596" i="13"/>
  <c r="J2596" i="13"/>
  <c r="I2596" i="13"/>
  <c r="H2596" i="13"/>
  <c r="L2595" i="13"/>
  <c r="K2595" i="13"/>
  <c r="J2595" i="13"/>
  <c r="I2595" i="13"/>
  <c r="H2595" i="13"/>
  <c r="L2594" i="13"/>
  <c r="K2594" i="13"/>
  <c r="J2594" i="13"/>
  <c r="I2594" i="13"/>
  <c r="H2594" i="13"/>
  <c r="L2593" i="13"/>
  <c r="K2593" i="13"/>
  <c r="J2593" i="13"/>
  <c r="I2593" i="13"/>
  <c r="H2593" i="13"/>
  <c r="L2592" i="13"/>
  <c r="K2592" i="13"/>
  <c r="J2592" i="13"/>
  <c r="I2592" i="13"/>
  <c r="H2592" i="13"/>
  <c r="L2591" i="13"/>
  <c r="K2591" i="13"/>
  <c r="J2591" i="13"/>
  <c r="I2591" i="13"/>
  <c r="H2591" i="13"/>
  <c r="L2590" i="13"/>
  <c r="K2590" i="13"/>
  <c r="J2590" i="13"/>
  <c r="I2590" i="13"/>
  <c r="H2590" i="13"/>
  <c r="L2589" i="13"/>
  <c r="K2589" i="13"/>
  <c r="J2589" i="13"/>
  <c r="I2589" i="13"/>
  <c r="H2589" i="13"/>
  <c r="L2588" i="13"/>
  <c r="K2588" i="13"/>
  <c r="J2588" i="13"/>
  <c r="I2588" i="13"/>
  <c r="H2588" i="13"/>
  <c r="L2587" i="13"/>
  <c r="K2587" i="13"/>
  <c r="J2587" i="13"/>
  <c r="I2587" i="13"/>
  <c r="H2587" i="13"/>
  <c r="L2586" i="13"/>
  <c r="K2586" i="13"/>
  <c r="J2586" i="13"/>
  <c r="I2586" i="13"/>
  <c r="H2586" i="13"/>
  <c r="L2585" i="13"/>
  <c r="K2585" i="13"/>
  <c r="J2585" i="13"/>
  <c r="I2585" i="13"/>
  <c r="H2585" i="13"/>
  <c r="L2584" i="13"/>
  <c r="K2584" i="13"/>
  <c r="J2584" i="13"/>
  <c r="I2584" i="13"/>
  <c r="H2584" i="13"/>
  <c r="L2583" i="13"/>
  <c r="K2583" i="13"/>
  <c r="J2583" i="13"/>
  <c r="I2583" i="13"/>
  <c r="H2583" i="13"/>
  <c r="L2582" i="13"/>
  <c r="K2582" i="13"/>
  <c r="J2582" i="13"/>
  <c r="I2582" i="13"/>
  <c r="H2582" i="13"/>
  <c r="L2581" i="13"/>
  <c r="K2581" i="13"/>
  <c r="J2581" i="13"/>
  <c r="I2581" i="13"/>
  <c r="H2581" i="13"/>
  <c r="L2580" i="13"/>
  <c r="K2580" i="13"/>
  <c r="J2580" i="13"/>
  <c r="I2580" i="13"/>
  <c r="H2580" i="13"/>
  <c r="L2579" i="13"/>
  <c r="K2579" i="13"/>
  <c r="J2579" i="13"/>
  <c r="I2579" i="13"/>
  <c r="H2579" i="13"/>
  <c r="L2578" i="13"/>
  <c r="K2578" i="13"/>
  <c r="J2578" i="13"/>
  <c r="I2578" i="13"/>
  <c r="H2578" i="13"/>
  <c r="L2577" i="13"/>
  <c r="K2577" i="13"/>
  <c r="J2577" i="13"/>
  <c r="I2577" i="13"/>
  <c r="H2577" i="13"/>
  <c r="L2576" i="13"/>
  <c r="K2576" i="13"/>
  <c r="J2576" i="13"/>
  <c r="I2576" i="13"/>
  <c r="H2576" i="13"/>
  <c r="L2575" i="13"/>
  <c r="K2575" i="13"/>
  <c r="J2575" i="13"/>
  <c r="I2575" i="13"/>
  <c r="H2575" i="13"/>
  <c r="L2574" i="13"/>
  <c r="K2574" i="13"/>
  <c r="J2574" i="13"/>
  <c r="I2574" i="13"/>
  <c r="H2574" i="13"/>
  <c r="L2573" i="13"/>
  <c r="K2573" i="13"/>
  <c r="J2573" i="13"/>
  <c r="I2573" i="13"/>
  <c r="H2573" i="13"/>
  <c r="L2572" i="13"/>
  <c r="K2572" i="13"/>
  <c r="J2572" i="13"/>
  <c r="I2572" i="13"/>
  <c r="H2572" i="13"/>
  <c r="L2571" i="13"/>
  <c r="K2571" i="13"/>
  <c r="J2571" i="13"/>
  <c r="I2571" i="13"/>
  <c r="H2571" i="13"/>
  <c r="L2570" i="13"/>
  <c r="K2570" i="13"/>
  <c r="J2570" i="13"/>
  <c r="I2570" i="13"/>
  <c r="H2570" i="13"/>
  <c r="L2569" i="13"/>
  <c r="K2569" i="13"/>
  <c r="J2569" i="13"/>
  <c r="I2569" i="13"/>
  <c r="H2569" i="13"/>
  <c r="L2568" i="13"/>
  <c r="K2568" i="13"/>
  <c r="J2568" i="13"/>
  <c r="I2568" i="13"/>
  <c r="H2568" i="13"/>
  <c r="L2567" i="13"/>
  <c r="K2567" i="13"/>
  <c r="J2567" i="13"/>
  <c r="I2567" i="13"/>
  <c r="H2567" i="13"/>
  <c r="L2566" i="13"/>
  <c r="K2566" i="13"/>
  <c r="J2566" i="13"/>
  <c r="I2566" i="13"/>
  <c r="H2566" i="13"/>
  <c r="L2565" i="13"/>
  <c r="K2565" i="13"/>
  <c r="J2565" i="13"/>
  <c r="I2565" i="13"/>
  <c r="H2565" i="13"/>
  <c r="L2564" i="13"/>
  <c r="K2564" i="13"/>
  <c r="J2564" i="13"/>
  <c r="I2564" i="13"/>
  <c r="H2564" i="13"/>
  <c r="L2563" i="13"/>
  <c r="K2563" i="13"/>
  <c r="J2563" i="13"/>
  <c r="I2563" i="13"/>
  <c r="H2563" i="13"/>
  <c r="L2562" i="13"/>
  <c r="K2562" i="13"/>
  <c r="J2562" i="13"/>
  <c r="I2562" i="13"/>
  <c r="H2562" i="13"/>
  <c r="L2561" i="13"/>
  <c r="K2561" i="13"/>
  <c r="J2561" i="13"/>
  <c r="I2561" i="13"/>
  <c r="H2561" i="13"/>
  <c r="L2560" i="13"/>
  <c r="K2560" i="13"/>
  <c r="J2560" i="13"/>
  <c r="I2560" i="13"/>
  <c r="H2560" i="13"/>
  <c r="L2559" i="13"/>
  <c r="K2559" i="13"/>
  <c r="J2559" i="13"/>
  <c r="I2559" i="13"/>
  <c r="H2559" i="13"/>
  <c r="L2558" i="13"/>
  <c r="K2558" i="13"/>
  <c r="J2558" i="13"/>
  <c r="I2558" i="13"/>
  <c r="H2558" i="13"/>
  <c r="L2557" i="13"/>
  <c r="K2557" i="13"/>
  <c r="J2557" i="13"/>
  <c r="I2557" i="13"/>
  <c r="H2557" i="13"/>
  <c r="L2556" i="13"/>
  <c r="K2556" i="13"/>
  <c r="J2556" i="13"/>
  <c r="I2556" i="13"/>
  <c r="H2556" i="13"/>
  <c r="L2555" i="13"/>
  <c r="K2555" i="13"/>
  <c r="J2555" i="13"/>
  <c r="I2555" i="13"/>
  <c r="H2555" i="13"/>
  <c r="L2554" i="13"/>
  <c r="K2554" i="13"/>
  <c r="J2554" i="13"/>
  <c r="I2554" i="13"/>
  <c r="H2554" i="13"/>
  <c r="L2553" i="13"/>
  <c r="K2553" i="13"/>
  <c r="J2553" i="13"/>
  <c r="I2553" i="13"/>
  <c r="H2553" i="13"/>
  <c r="L2552" i="13"/>
  <c r="K2552" i="13"/>
  <c r="J2552" i="13"/>
  <c r="I2552" i="13"/>
  <c r="H2552" i="13"/>
  <c r="L2551" i="13"/>
  <c r="K2551" i="13"/>
  <c r="J2551" i="13"/>
  <c r="I2551" i="13"/>
  <c r="H2551" i="13"/>
  <c r="L2550" i="13"/>
  <c r="K2550" i="13"/>
  <c r="J2550" i="13"/>
  <c r="I2550" i="13"/>
  <c r="H2550" i="13"/>
  <c r="L2549" i="13"/>
  <c r="K2549" i="13"/>
  <c r="J2549" i="13"/>
  <c r="I2549" i="13"/>
  <c r="H2549" i="13"/>
  <c r="L2548" i="13"/>
  <c r="K2548" i="13"/>
  <c r="J2548" i="13"/>
  <c r="I2548" i="13"/>
  <c r="H2548" i="13"/>
  <c r="L2547" i="13"/>
  <c r="K2547" i="13"/>
  <c r="J2547" i="13"/>
  <c r="I2547" i="13"/>
  <c r="H2547" i="13"/>
  <c r="L2546" i="13"/>
  <c r="K2546" i="13"/>
  <c r="J2546" i="13"/>
  <c r="I2546" i="13"/>
  <c r="H2546" i="13"/>
  <c r="L2545" i="13"/>
  <c r="K2545" i="13"/>
  <c r="J2545" i="13"/>
  <c r="I2545" i="13"/>
  <c r="H2545" i="13"/>
  <c r="L2544" i="13"/>
  <c r="K2544" i="13"/>
  <c r="J2544" i="13"/>
  <c r="I2544" i="13"/>
  <c r="H2544" i="13"/>
  <c r="L2543" i="13"/>
  <c r="K2543" i="13"/>
  <c r="J2543" i="13"/>
  <c r="I2543" i="13"/>
  <c r="H2543" i="13"/>
  <c r="L2542" i="13"/>
  <c r="K2542" i="13"/>
  <c r="J2542" i="13"/>
  <c r="I2542" i="13"/>
  <c r="H2542" i="13"/>
  <c r="L2541" i="13"/>
  <c r="K2541" i="13"/>
  <c r="J2541" i="13"/>
  <c r="I2541" i="13"/>
  <c r="H2541" i="13"/>
  <c r="L2540" i="13"/>
  <c r="K2540" i="13"/>
  <c r="J2540" i="13"/>
  <c r="I2540" i="13"/>
  <c r="H2540" i="13"/>
  <c r="L2539" i="13"/>
  <c r="K2539" i="13"/>
  <c r="J2539" i="13"/>
  <c r="I2539" i="13"/>
  <c r="H2539" i="13"/>
  <c r="L2538" i="13"/>
  <c r="K2538" i="13"/>
  <c r="J2538" i="13"/>
  <c r="I2538" i="13"/>
  <c r="H2538" i="13"/>
  <c r="L2537" i="13"/>
  <c r="K2537" i="13"/>
  <c r="J2537" i="13"/>
  <c r="I2537" i="13"/>
  <c r="H2537" i="13"/>
  <c r="L2536" i="13"/>
  <c r="K2536" i="13"/>
  <c r="J2536" i="13"/>
  <c r="I2536" i="13"/>
  <c r="H2536" i="13"/>
  <c r="L2535" i="13"/>
  <c r="K2535" i="13"/>
  <c r="J2535" i="13"/>
  <c r="I2535" i="13"/>
  <c r="H2535" i="13"/>
  <c r="L2534" i="13"/>
  <c r="K2534" i="13"/>
  <c r="J2534" i="13"/>
  <c r="I2534" i="13"/>
  <c r="H2534" i="13"/>
  <c r="L2533" i="13"/>
  <c r="K2533" i="13"/>
  <c r="J2533" i="13"/>
  <c r="I2533" i="13"/>
  <c r="H2533" i="13"/>
  <c r="L2532" i="13"/>
  <c r="K2532" i="13"/>
  <c r="J2532" i="13"/>
  <c r="I2532" i="13"/>
  <c r="H2532" i="13"/>
  <c r="L2531" i="13"/>
  <c r="K2531" i="13"/>
  <c r="J2531" i="13"/>
  <c r="I2531" i="13"/>
  <c r="H2531" i="13"/>
  <c r="L2530" i="13"/>
  <c r="K2530" i="13"/>
  <c r="J2530" i="13"/>
  <c r="I2530" i="13"/>
  <c r="H2530" i="13"/>
  <c r="L2529" i="13"/>
  <c r="K2529" i="13"/>
  <c r="J2529" i="13"/>
  <c r="I2529" i="13"/>
  <c r="H2529" i="13"/>
  <c r="L2528" i="13"/>
  <c r="K2528" i="13"/>
  <c r="J2528" i="13"/>
  <c r="I2528" i="13"/>
  <c r="H2528" i="13"/>
  <c r="L2527" i="13"/>
  <c r="K2527" i="13"/>
  <c r="J2527" i="13"/>
  <c r="I2527" i="13"/>
  <c r="H2527" i="13"/>
  <c r="L2526" i="13"/>
  <c r="K2526" i="13"/>
  <c r="J2526" i="13"/>
  <c r="I2526" i="13"/>
  <c r="H2526" i="13"/>
  <c r="L2525" i="13"/>
  <c r="K2525" i="13"/>
  <c r="J2525" i="13"/>
  <c r="I2525" i="13"/>
  <c r="H2525" i="13"/>
  <c r="L2524" i="13"/>
  <c r="K2524" i="13"/>
  <c r="J2524" i="13"/>
  <c r="I2524" i="13"/>
  <c r="H2524" i="13"/>
  <c r="L2523" i="13"/>
  <c r="K2523" i="13"/>
  <c r="J2523" i="13"/>
  <c r="I2523" i="13"/>
  <c r="H2523" i="13"/>
  <c r="L2522" i="13"/>
  <c r="K2522" i="13"/>
  <c r="J2522" i="13"/>
  <c r="I2522" i="13"/>
  <c r="H2522" i="13"/>
  <c r="L2521" i="13"/>
  <c r="K2521" i="13"/>
  <c r="J2521" i="13"/>
  <c r="I2521" i="13"/>
  <c r="H2521" i="13"/>
  <c r="L2520" i="13"/>
  <c r="K2520" i="13"/>
  <c r="J2520" i="13"/>
  <c r="I2520" i="13"/>
  <c r="H2520" i="13"/>
  <c r="L2519" i="13"/>
  <c r="K2519" i="13"/>
  <c r="J2519" i="13"/>
  <c r="I2519" i="13"/>
  <c r="H2519" i="13"/>
  <c r="L2518" i="13"/>
  <c r="K2518" i="13"/>
  <c r="J2518" i="13"/>
  <c r="I2518" i="13"/>
  <c r="H2518" i="13"/>
  <c r="L2517" i="13"/>
  <c r="K2517" i="13"/>
  <c r="J2517" i="13"/>
  <c r="I2517" i="13"/>
  <c r="H2517" i="13"/>
  <c r="L2516" i="13"/>
  <c r="K2516" i="13"/>
  <c r="J2516" i="13"/>
  <c r="I2516" i="13"/>
  <c r="H2516" i="13"/>
  <c r="L2515" i="13"/>
  <c r="K2515" i="13"/>
  <c r="J2515" i="13"/>
  <c r="I2515" i="13"/>
  <c r="H2515" i="13"/>
  <c r="L2514" i="13"/>
  <c r="K2514" i="13"/>
  <c r="J2514" i="13"/>
  <c r="I2514" i="13"/>
  <c r="H2514" i="13"/>
  <c r="L2513" i="13"/>
  <c r="K2513" i="13"/>
  <c r="J2513" i="13"/>
  <c r="I2513" i="13"/>
  <c r="H2513" i="13"/>
  <c r="L2512" i="13"/>
  <c r="K2512" i="13"/>
  <c r="J2512" i="13"/>
  <c r="I2512" i="13"/>
  <c r="H2512" i="13"/>
  <c r="L2511" i="13"/>
  <c r="K2511" i="13"/>
  <c r="J2511" i="13"/>
  <c r="I2511" i="13"/>
  <c r="H2511" i="13"/>
  <c r="L2510" i="13"/>
  <c r="K2510" i="13"/>
  <c r="J2510" i="13"/>
  <c r="I2510" i="13"/>
  <c r="H2510" i="13"/>
  <c r="L2509" i="13"/>
  <c r="K2509" i="13"/>
  <c r="J2509" i="13"/>
  <c r="I2509" i="13"/>
  <c r="H2509" i="13"/>
  <c r="L2508" i="13"/>
  <c r="K2508" i="13"/>
  <c r="J2508" i="13"/>
  <c r="I2508" i="13"/>
  <c r="H2508" i="13"/>
  <c r="L2507" i="13"/>
  <c r="K2507" i="13"/>
  <c r="J2507" i="13"/>
  <c r="I2507" i="13"/>
  <c r="H2507" i="13"/>
  <c r="L2506" i="13"/>
  <c r="K2506" i="13"/>
  <c r="J2506" i="13"/>
  <c r="I2506" i="13"/>
  <c r="H2506" i="13"/>
  <c r="L2505" i="13"/>
  <c r="K2505" i="13"/>
  <c r="J2505" i="13"/>
  <c r="I2505" i="13"/>
  <c r="H2505" i="13"/>
  <c r="L2504" i="13"/>
  <c r="K2504" i="13"/>
  <c r="J2504" i="13"/>
  <c r="I2504" i="13"/>
  <c r="H2504" i="13"/>
  <c r="L2503" i="13"/>
  <c r="K2503" i="13"/>
  <c r="J2503" i="13"/>
  <c r="I2503" i="13"/>
  <c r="H2503" i="13"/>
  <c r="L2502" i="13"/>
  <c r="K2502" i="13"/>
  <c r="J2502" i="13"/>
  <c r="I2502" i="13"/>
  <c r="H2502" i="13"/>
  <c r="L2501" i="13"/>
  <c r="K2501" i="13"/>
  <c r="J2501" i="13"/>
  <c r="I2501" i="13"/>
  <c r="H2501" i="13"/>
  <c r="L2500" i="13"/>
  <c r="K2500" i="13"/>
  <c r="J2500" i="13"/>
  <c r="I2500" i="13"/>
  <c r="H2500" i="13"/>
  <c r="L2499" i="13"/>
  <c r="K2499" i="13"/>
  <c r="J2499" i="13"/>
  <c r="I2499" i="13"/>
  <c r="H2499" i="13"/>
  <c r="L2498" i="13"/>
  <c r="K2498" i="13"/>
  <c r="J2498" i="13"/>
  <c r="I2498" i="13"/>
  <c r="H2498" i="13"/>
  <c r="L2497" i="13"/>
  <c r="K2497" i="13"/>
  <c r="J2497" i="13"/>
  <c r="I2497" i="13"/>
  <c r="H2497" i="13"/>
  <c r="L2496" i="13"/>
  <c r="K2496" i="13"/>
  <c r="J2496" i="13"/>
  <c r="I2496" i="13"/>
  <c r="H2496" i="13"/>
  <c r="L2495" i="13"/>
  <c r="K2495" i="13"/>
  <c r="J2495" i="13"/>
  <c r="I2495" i="13"/>
  <c r="H2495" i="13"/>
  <c r="L2494" i="13"/>
  <c r="K2494" i="13"/>
  <c r="J2494" i="13"/>
  <c r="I2494" i="13"/>
  <c r="H2494" i="13"/>
  <c r="L2493" i="13"/>
  <c r="K2493" i="13"/>
  <c r="J2493" i="13"/>
  <c r="I2493" i="13"/>
  <c r="H2493" i="13"/>
  <c r="L2492" i="13"/>
  <c r="K2492" i="13"/>
  <c r="J2492" i="13"/>
  <c r="I2492" i="13"/>
  <c r="H2492" i="13"/>
  <c r="L2491" i="13"/>
  <c r="K2491" i="13"/>
  <c r="J2491" i="13"/>
  <c r="I2491" i="13"/>
  <c r="H2491" i="13"/>
  <c r="L2490" i="13"/>
  <c r="K2490" i="13"/>
  <c r="J2490" i="13"/>
  <c r="I2490" i="13"/>
  <c r="H2490" i="13"/>
  <c r="L2489" i="13"/>
  <c r="K2489" i="13"/>
  <c r="J2489" i="13"/>
  <c r="I2489" i="13"/>
  <c r="H2489" i="13"/>
  <c r="L2488" i="13"/>
  <c r="K2488" i="13"/>
  <c r="J2488" i="13"/>
  <c r="I2488" i="13"/>
  <c r="H2488" i="13"/>
  <c r="L2487" i="13"/>
  <c r="K2487" i="13"/>
  <c r="J2487" i="13"/>
  <c r="I2487" i="13"/>
  <c r="H2487" i="13"/>
  <c r="L2486" i="13"/>
  <c r="K2486" i="13"/>
  <c r="J2486" i="13"/>
  <c r="I2486" i="13"/>
  <c r="H2486" i="13"/>
  <c r="L2485" i="13"/>
  <c r="K2485" i="13"/>
  <c r="J2485" i="13"/>
  <c r="I2485" i="13"/>
  <c r="H2485" i="13"/>
  <c r="L2484" i="13"/>
  <c r="K2484" i="13"/>
  <c r="J2484" i="13"/>
  <c r="I2484" i="13"/>
  <c r="H2484" i="13"/>
  <c r="L2483" i="13"/>
  <c r="K2483" i="13"/>
  <c r="J2483" i="13"/>
  <c r="I2483" i="13"/>
  <c r="H2483" i="13"/>
  <c r="L2482" i="13"/>
  <c r="K2482" i="13"/>
  <c r="J2482" i="13"/>
  <c r="I2482" i="13"/>
  <c r="H2482" i="13"/>
  <c r="L2481" i="13"/>
  <c r="K2481" i="13"/>
  <c r="J2481" i="13"/>
  <c r="I2481" i="13"/>
  <c r="H2481" i="13"/>
  <c r="L2480" i="13"/>
  <c r="K2480" i="13"/>
  <c r="J2480" i="13"/>
  <c r="I2480" i="13"/>
  <c r="H2480" i="13"/>
  <c r="L2479" i="13"/>
  <c r="K2479" i="13"/>
  <c r="J2479" i="13"/>
  <c r="I2479" i="13"/>
  <c r="H2479" i="13"/>
  <c r="L2478" i="13"/>
  <c r="K2478" i="13"/>
  <c r="J2478" i="13"/>
  <c r="I2478" i="13"/>
  <c r="H2478" i="13"/>
  <c r="L2477" i="13"/>
  <c r="K2477" i="13"/>
  <c r="J2477" i="13"/>
  <c r="I2477" i="13"/>
  <c r="H2477" i="13"/>
  <c r="L2476" i="13"/>
  <c r="K2476" i="13"/>
  <c r="J2476" i="13"/>
  <c r="I2476" i="13"/>
  <c r="H2476" i="13"/>
  <c r="L2475" i="13"/>
  <c r="K2475" i="13"/>
  <c r="J2475" i="13"/>
  <c r="I2475" i="13"/>
  <c r="H2475" i="13"/>
  <c r="L2474" i="13"/>
  <c r="K2474" i="13"/>
  <c r="J2474" i="13"/>
  <c r="I2474" i="13"/>
  <c r="H2474" i="13"/>
  <c r="L2473" i="13"/>
  <c r="K2473" i="13"/>
  <c r="J2473" i="13"/>
  <c r="I2473" i="13"/>
  <c r="H2473" i="13"/>
  <c r="L2472" i="13"/>
  <c r="K2472" i="13"/>
  <c r="J2472" i="13"/>
  <c r="I2472" i="13"/>
  <c r="H2472" i="13"/>
  <c r="L2471" i="13"/>
  <c r="K2471" i="13"/>
  <c r="J2471" i="13"/>
  <c r="I2471" i="13"/>
  <c r="H2471" i="13"/>
  <c r="L2470" i="13"/>
  <c r="K2470" i="13"/>
  <c r="J2470" i="13"/>
  <c r="I2470" i="13"/>
  <c r="H2470" i="13"/>
  <c r="L2469" i="13"/>
  <c r="K2469" i="13"/>
  <c r="J2469" i="13"/>
  <c r="I2469" i="13"/>
  <c r="H2469" i="13"/>
  <c r="L2468" i="13"/>
  <c r="K2468" i="13"/>
  <c r="J2468" i="13"/>
  <c r="I2468" i="13"/>
  <c r="H2468" i="13"/>
  <c r="L2467" i="13"/>
  <c r="K2467" i="13"/>
  <c r="J2467" i="13"/>
  <c r="I2467" i="13"/>
  <c r="H2467" i="13"/>
  <c r="L2466" i="13"/>
  <c r="K2466" i="13"/>
  <c r="J2466" i="13"/>
  <c r="I2466" i="13"/>
  <c r="H2466" i="13"/>
  <c r="L2465" i="13"/>
  <c r="K2465" i="13"/>
  <c r="J2465" i="13"/>
  <c r="I2465" i="13"/>
  <c r="H2465" i="13"/>
  <c r="L2464" i="13"/>
  <c r="K2464" i="13"/>
  <c r="J2464" i="13"/>
  <c r="I2464" i="13"/>
  <c r="H2464" i="13"/>
  <c r="L2463" i="13"/>
  <c r="K2463" i="13"/>
  <c r="J2463" i="13"/>
  <c r="I2463" i="13"/>
  <c r="H2463" i="13"/>
  <c r="L2462" i="13"/>
  <c r="K2462" i="13"/>
  <c r="J2462" i="13"/>
  <c r="I2462" i="13"/>
  <c r="H2462" i="13"/>
  <c r="L2461" i="13"/>
  <c r="K2461" i="13"/>
  <c r="J2461" i="13"/>
  <c r="I2461" i="13"/>
  <c r="H2461" i="13"/>
  <c r="L2460" i="13"/>
  <c r="K2460" i="13"/>
  <c r="J2460" i="13"/>
  <c r="I2460" i="13"/>
  <c r="H2460" i="13"/>
  <c r="L2459" i="13"/>
  <c r="K2459" i="13"/>
  <c r="J2459" i="13"/>
  <c r="I2459" i="13"/>
  <c r="H2459" i="13"/>
  <c r="L2458" i="13"/>
  <c r="K2458" i="13"/>
  <c r="J2458" i="13"/>
  <c r="I2458" i="13"/>
  <c r="H2458" i="13"/>
  <c r="L2457" i="13"/>
  <c r="K2457" i="13"/>
  <c r="J2457" i="13"/>
  <c r="I2457" i="13"/>
  <c r="H2457" i="13"/>
  <c r="L2456" i="13"/>
  <c r="K2456" i="13"/>
  <c r="J2456" i="13"/>
  <c r="I2456" i="13"/>
  <c r="H2456" i="13"/>
  <c r="L2455" i="13"/>
  <c r="K2455" i="13"/>
  <c r="J2455" i="13"/>
  <c r="I2455" i="13"/>
  <c r="H2455" i="13"/>
  <c r="L2454" i="13"/>
  <c r="K2454" i="13"/>
  <c r="J2454" i="13"/>
  <c r="I2454" i="13"/>
  <c r="H2454" i="13"/>
  <c r="L2453" i="13"/>
  <c r="K2453" i="13"/>
  <c r="J2453" i="13"/>
  <c r="I2453" i="13"/>
  <c r="H2453" i="13"/>
  <c r="L2452" i="13"/>
  <c r="K2452" i="13"/>
  <c r="J2452" i="13"/>
  <c r="I2452" i="13"/>
  <c r="H2452" i="13"/>
  <c r="L2451" i="13"/>
  <c r="K2451" i="13"/>
  <c r="J2451" i="13"/>
  <c r="I2451" i="13"/>
  <c r="H2451" i="13"/>
  <c r="L2450" i="13"/>
  <c r="K2450" i="13"/>
  <c r="J2450" i="13"/>
  <c r="I2450" i="13"/>
  <c r="H2450" i="13"/>
  <c r="L2449" i="13"/>
  <c r="K2449" i="13"/>
  <c r="J2449" i="13"/>
  <c r="I2449" i="13"/>
  <c r="H2449" i="13"/>
  <c r="L2448" i="13"/>
  <c r="K2448" i="13"/>
  <c r="J2448" i="13"/>
  <c r="I2448" i="13"/>
  <c r="H2448" i="13"/>
  <c r="L2447" i="13"/>
  <c r="K2447" i="13"/>
  <c r="J2447" i="13"/>
  <c r="I2447" i="13"/>
  <c r="H2447" i="13"/>
  <c r="L2446" i="13"/>
  <c r="K2446" i="13"/>
  <c r="J2446" i="13"/>
  <c r="I2446" i="13"/>
  <c r="H2446" i="13"/>
  <c r="L2445" i="13"/>
  <c r="K2445" i="13"/>
  <c r="J2445" i="13"/>
  <c r="I2445" i="13"/>
  <c r="H2445" i="13"/>
  <c r="L2444" i="13"/>
  <c r="K2444" i="13"/>
  <c r="J2444" i="13"/>
  <c r="I2444" i="13"/>
  <c r="H2444" i="13"/>
  <c r="L2443" i="13"/>
  <c r="K2443" i="13"/>
  <c r="J2443" i="13"/>
  <c r="I2443" i="13"/>
  <c r="H2443" i="13"/>
  <c r="L2442" i="13"/>
  <c r="K2442" i="13"/>
  <c r="J2442" i="13"/>
  <c r="I2442" i="13"/>
  <c r="H2442" i="13"/>
  <c r="L2441" i="13"/>
  <c r="K2441" i="13"/>
  <c r="J2441" i="13"/>
  <c r="I2441" i="13"/>
  <c r="H2441" i="13"/>
  <c r="L2440" i="13"/>
  <c r="K2440" i="13"/>
  <c r="J2440" i="13"/>
  <c r="I2440" i="13"/>
  <c r="H2440" i="13"/>
  <c r="L2439" i="13"/>
  <c r="K2439" i="13"/>
  <c r="J2439" i="13"/>
  <c r="I2439" i="13"/>
  <c r="H2439" i="13"/>
  <c r="L2438" i="13"/>
  <c r="K2438" i="13"/>
  <c r="J2438" i="13"/>
  <c r="I2438" i="13"/>
  <c r="H2438" i="13"/>
  <c r="L2437" i="13"/>
  <c r="K2437" i="13"/>
  <c r="J2437" i="13"/>
  <c r="I2437" i="13"/>
  <c r="H2437" i="13"/>
  <c r="L2436" i="13"/>
  <c r="K2436" i="13"/>
  <c r="J2436" i="13"/>
  <c r="I2436" i="13"/>
  <c r="H2436" i="13"/>
  <c r="L2435" i="13"/>
  <c r="K2435" i="13"/>
  <c r="J2435" i="13"/>
  <c r="I2435" i="13"/>
  <c r="H2435" i="13"/>
  <c r="L2434" i="13"/>
  <c r="K2434" i="13"/>
  <c r="J2434" i="13"/>
  <c r="I2434" i="13"/>
  <c r="H2434" i="13"/>
  <c r="L2433" i="13"/>
  <c r="K2433" i="13"/>
  <c r="J2433" i="13"/>
  <c r="I2433" i="13"/>
  <c r="H2433" i="13"/>
  <c r="L2432" i="13"/>
  <c r="K2432" i="13"/>
  <c r="J2432" i="13"/>
  <c r="I2432" i="13"/>
  <c r="H2432" i="13"/>
  <c r="L2431" i="13"/>
  <c r="K2431" i="13"/>
  <c r="J2431" i="13"/>
  <c r="I2431" i="13"/>
  <c r="H2431" i="13"/>
  <c r="L2430" i="13"/>
  <c r="K2430" i="13"/>
  <c r="J2430" i="13"/>
  <c r="I2430" i="13"/>
  <c r="H2430" i="13"/>
  <c r="L2429" i="13"/>
  <c r="K2429" i="13"/>
  <c r="J2429" i="13"/>
  <c r="I2429" i="13"/>
  <c r="H2429" i="13"/>
  <c r="L2428" i="13"/>
  <c r="K2428" i="13"/>
  <c r="J2428" i="13"/>
  <c r="I2428" i="13"/>
  <c r="H2428" i="13"/>
  <c r="L2427" i="13"/>
  <c r="K2427" i="13"/>
  <c r="J2427" i="13"/>
  <c r="I2427" i="13"/>
  <c r="H2427" i="13"/>
  <c r="L2426" i="13"/>
  <c r="K2426" i="13"/>
  <c r="J2426" i="13"/>
  <c r="I2426" i="13"/>
  <c r="H2426" i="13"/>
  <c r="L2425" i="13"/>
  <c r="K2425" i="13"/>
  <c r="J2425" i="13"/>
  <c r="I2425" i="13"/>
  <c r="H2425" i="13"/>
  <c r="L2424" i="13"/>
  <c r="K2424" i="13"/>
  <c r="J2424" i="13"/>
  <c r="I2424" i="13"/>
  <c r="H2424" i="13"/>
  <c r="L2423" i="13"/>
  <c r="K2423" i="13"/>
  <c r="J2423" i="13"/>
  <c r="I2423" i="13"/>
  <c r="H2423" i="13"/>
  <c r="L2422" i="13"/>
  <c r="K2422" i="13"/>
  <c r="J2422" i="13"/>
  <c r="I2422" i="13"/>
  <c r="H2422" i="13"/>
  <c r="L2421" i="13"/>
  <c r="K2421" i="13"/>
  <c r="J2421" i="13"/>
  <c r="I2421" i="13"/>
  <c r="H2421" i="13"/>
  <c r="L2420" i="13"/>
  <c r="K2420" i="13"/>
  <c r="J2420" i="13"/>
  <c r="I2420" i="13"/>
  <c r="H2420" i="13"/>
  <c r="L2419" i="13"/>
  <c r="K2419" i="13"/>
  <c r="J2419" i="13"/>
  <c r="I2419" i="13"/>
  <c r="H2419" i="13"/>
  <c r="L2418" i="13"/>
  <c r="K2418" i="13"/>
  <c r="J2418" i="13"/>
  <c r="I2418" i="13"/>
  <c r="H2418" i="13"/>
  <c r="L2417" i="13"/>
  <c r="K2417" i="13"/>
  <c r="J2417" i="13"/>
  <c r="I2417" i="13"/>
  <c r="H2417" i="13"/>
  <c r="L2416" i="13"/>
  <c r="K2416" i="13"/>
  <c r="J2416" i="13"/>
  <c r="I2416" i="13"/>
  <c r="H2416" i="13"/>
  <c r="L2415" i="13"/>
  <c r="K2415" i="13"/>
  <c r="J2415" i="13"/>
  <c r="I2415" i="13"/>
  <c r="H2415" i="13"/>
  <c r="L2414" i="13"/>
  <c r="K2414" i="13"/>
  <c r="J2414" i="13"/>
  <c r="I2414" i="13"/>
  <c r="H2414" i="13"/>
  <c r="L2413" i="13"/>
  <c r="K2413" i="13"/>
  <c r="J2413" i="13"/>
  <c r="I2413" i="13"/>
  <c r="H2413" i="13"/>
  <c r="L2412" i="13"/>
  <c r="K2412" i="13"/>
  <c r="J2412" i="13"/>
  <c r="I2412" i="13"/>
  <c r="H2412" i="13"/>
  <c r="L2411" i="13"/>
  <c r="K2411" i="13"/>
  <c r="J2411" i="13"/>
  <c r="I2411" i="13"/>
  <c r="H2411" i="13"/>
  <c r="L2410" i="13"/>
  <c r="K2410" i="13"/>
  <c r="J2410" i="13"/>
  <c r="I2410" i="13"/>
  <c r="H2410" i="13"/>
  <c r="L2409" i="13"/>
  <c r="K2409" i="13"/>
  <c r="J2409" i="13"/>
  <c r="I2409" i="13"/>
  <c r="H2409" i="13"/>
  <c r="L2408" i="13"/>
  <c r="K2408" i="13"/>
  <c r="J2408" i="13"/>
  <c r="I2408" i="13"/>
  <c r="H2408" i="13"/>
  <c r="L2407" i="13"/>
  <c r="K2407" i="13"/>
  <c r="J2407" i="13"/>
  <c r="I2407" i="13"/>
  <c r="H2407" i="13"/>
  <c r="L2406" i="13"/>
  <c r="K2406" i="13"/>
  <c r="J2406" i="13"/>
  <c r="I2406" i="13"/>
  <c r="H2406" i="13"/>
  <c r="L2405" i="13"/>
  <c r="K2405" i="13"/>
  <c r="J2405" i="13"/>
  <c r="I2405" i="13"/>
  <c r="H2405" i="13"/>
  <c r="L2404" i="13"/>
  <c r="K2404" i="13"/>
  <c r="J2404" i="13"/>
  <c r="I2404" i="13"/>
  <c r="H2404" i="13"/>
  <c r="L2403" i="13"/>
  <c r="K2403" i="13"/>
  <c r="J2403" i="13"/>
  <c r="I2403" i="13"/>
  <c r="H2403" i="13"/>
  <c r="L2402" i="13"/>
  <c r="K2402" i="13"/>
  <c r="J2402" i="13"/>
  <c r="I2402" i="13"/>
  <c r="H2402" i="13"/>
  <c r="L2401" i="13"/>
  <c r="K2401" i="13"/>
  <c r="J2401" i="13"/>
  <c r="I2401" i="13"/>
  <c r="H2401" i="13"/>
  <c r="L2400" i="13"/>
  <c r="K2400" i="13"/>
  <c r="J2400" i="13"/>
  <c r="I2400" i="13"/>
  <c r="H2400" i="13"/>
  <c r="L2399" i="13"/>
  <c r="K2399" i="13"/>
  <c r="J2399" i="13"/>
  <c r="I2399" i="13"/>
  <c r="H2399" i="13"/>
  <c r="L2398" i="13"/>
  <c r="K2398" i="13"/>
  <c r="J2398" i="13"/>
  <c r="I2398" i="13"/>
  <c r="H2398" i="13"/>
  <c r="L2397" i="13"/>
  <c r="K2397" i="13"/>
  <c r="J2397" i="13"/>
  <c r="I2397" i="13"/>
  <c r="H2397" i="13"/>
  <c r="L2396" i="13"/>
  <c r="K2396" i="13"/>
  <c r="J2396" i="13"/>
  <c r="I2396" i="13"/>
  <c r="H2396" i="13"/>
  <c r="L2395" i="13"/>
  <c r="K2395" i="13"/>
  <c r="J2395" i="13"/>
  <c r="I2395" i="13"/>
  <c r="H2395" i="13"/>
  <c r="L2394" i="13"/>
  <c r="K2394" i="13"/>
  <c r="J2394" i="13"/>
  <c r="I2394" i="13"/>
  <c r="H2394" i="13"/>
  <c r="L2393" i="13"/>
  <c r="K2393" i="13"/>
  <c r="J2393" i="13"/>
  <c r="I2393" i="13"/>
  <c r="H2393" i="13"/>
  <c r="L2392" i="13"/>
  <c r="K2392" i="13"/>
  <c r="J2392" i="13"/>
  <c r="I2392" i="13"/>
  <c r="H2392" i="13"/>
  <c r="L2391" i="13"/>
  <c r="K2391" i="13"/>
  <c r="J2391" i="13"/>
  <c r="I2391" i="13"/>
  <c r="H2391" i="13"/>
  <c r="L2390" i="13"/>
  <c r="K2390" i="13"/>
  <c r="J2390" i="13"/>
  <c r="I2390" i="13"/>
  <c r="H2390" i="13"/>
  <c r="L2389" i="13"/>
  <c r="K2389" i="13"/>
  <c r="J2389" i="13"/>
  <c r="I2389" i="13"/>
  <c r="H2389" i="13"/>
  <c r="L2388" i="13"/>
  <c r="K2388" i="13"/>
  <c r="J2388" i="13"/>
  <c r="I2388" i="13"/>
  <c r="H2388" i="13"/>
  <c r="L2387" i="13"/>
  <c r="K2387" i="13"/>
  <c r="J2387" i="13"/>
  <c r="I2387" i="13"/>
  <c r="H2387" i="13"/>
  <c r="L2386" i="13"/>
  <c r="K2386" i="13"/>
  <c r="J2386" i="13"/>
  <c r="I2386" i="13"/>
  <c r="H2386" i="13"/>
  <c r="L2385" i="13"/>
  <c r="K2385" i="13"/>
  <c r="J2385" i="13"/>
  <c r="I2385" i="13"/>
  <c r="H2385" i="13"/>
  <c r="L2384" i="13"/>
  <c r="K2384" i="13"/>
  <c r="J2384" i="13"/>
  <c r="I2384" i="13"/>
  <c r="H2384" i="13"/>
  <c r="L2383" i="13"/>
  <c r="K2383" i="13"/>
  <c r="J2383" i="13"/>
  <c r="I2383" i="13"/>
  <c r="H2383" i="13"/>
  <c r="L2382" i="13"/>
  <c r="K2382" i="13"/>
  <c r="J2382" i="13"/>
  <c r="I2382" i="13"/>
  <c r="H2382" i="13"/>
  <c r="L2381" i="13"/>
  <c r="K2381" i="13"/>
  <c r="J2381" i="13"/>
  <c r="I2381" i="13"/>
  <c r="H2381" i="13"/>
  <c r="L2380" i="13"/>
  <c r="K2380" i="13"/>
  <c r="J2380" i="13"/>
  <c r="I2380" i="13"/>
  <c r="H2380" i="13"/>
  <c r="L2379" i="13"/>
  <c r="K2379" i="13"/>
  <c r="J2379" i="13"/>
  <c r="I2379" i="13"/>
  <c r="H2379" i="13"/>
  <c r="L2378" i="13"/>
  <c r="K2378" i="13"/>
  <c r="J2378" i="13"/>
  <c r="I2378" i="13"/>
  <c r="H2378" i="13"/>
  <c r="L2377" i="13"/>
  <c r="K2377" i="13"/>
  <c r="J2377" i="13"/>
  <c r="I2377" i="13"/>
  <c r="H2377" i="13"/>
  <c r="L2376" i="13"/>
  <c r="K2376" i="13"/>
  <c r="J2376" i="13"/>
  <c r="I2376" i="13"/>
  <c r="H2376" i="13"/>
  <c r="L2375" i="13"/>
  <c r="K2375" i="13"/>
  <c r="J2375" i="13"/>
  <c r="I2375" i="13"/>
  <c r="H2375" i="13"/>
  <c r="L2374" i="13"/>
  <c r="K2374" i="13"/>
  <c r="J2374" i="13"/>
  <c r="I2374" i="13"/>
  <c r="H2374" i="13"/>
  <c r="L2373" i="13"/>
  <c r="K2373" i="13"/>
  <c r="J2373" i="13"/>
  <c r="I2373" i="13"/>
  <c r="H2373" i="13"/>
  <c r="L2372" i="13"/>
  <c r="K2372" i="13"/>
  <c r="J2372" i="13"/>
  <c r="I2372" i="13"/>
  <c r="H2372" i="13"/>
  <c r="L2371" i="13"/>
  <c r="K2371" i="13"/>
  <c r="J2371" i="13"/>
  <c r="I2371" i="13"/>
  <c r="H2371" i="13"/>
  <c r="L2370" i="13"/>
  <c r="K2370" i="13"/>
  <c r="J2370" i="13"/>
  <c r="I2370" i="13"/>
  <c r="H2370" i="13"/>
  <c r="L2369" i="13"/>
  <c r="K2369" i="13"/>
  <c r="J2369" i="13"/>
  <c r="I2369" i="13"/>
  <c r="H2369" i="13"/>
  <c r="L2368" i="13"/>
  <c r="K2368" i="13"/>
  <c r="J2368" i="13"/>
  <c r="I2368" i="13"/>
  <c r="H2368" i="13"/>
  <c r="L2367" i="13"/>
  <c r="K2367" i="13"/>
  <c r="J2367" i="13"/>
  <c r="I2367" i="13"/>
  <c r="H2367" i="13"/>
  <c r="L2366" i="13"/>
  <c r="K2366" i="13"/>
  <c r="J2366" i="13"/>
  <c r="I2366" i="13"/>
  <c r="H2366" i="13"/>
  <c r="L2365" i="13"/>
  <c r="K2365" i="13"/>
  <c r="J2365" i="13"/>
  <c r="I2365" i="13"/>
  <c r="H2365" i="13"/>
  <c r="L2364" i="13"/>
  <c r="K2364" i="13"/>
  <c r="J2364" i="13"/>
  <c r="I2364" i="13"/>
  <c r="H2364" i="13"/>
  <c r="L2363" i="13"/>
  <c r="K2363" i="13"/>
  <c r="J2363" i="13"/>
  <c r="I2363" i="13"/>
  <c r="H2363" i="13"/>
  <c r="L2362" i="13"/>
  <c r="K2362" i="13"/>
  <c r="J2362" i="13"/>
  <c r="I2362" i="13"/>
  <c r="H2362" i="13"/>
  <c r="L2361" i="13"/>
  <c r="K2361" i="13"/>
  <c r="J2361" i="13"/>
  <c r="I2361" i="13"/>
  <c r="H2361" i="13"/>
  <c r="L2360" i="13"/>
  <c r="K2360" i="13"/>
  <c r="J2360" i="13"/>
  <c r="I2360" i="13"/>
  <c r="H2360" i="13"/>
  <c r="L2359" i="13"/>
  <c r="K2359" i="13"/>
  <c r="J2359" i="13"/>
  <c r="I2359" i="13"/>
  <c r="H2359" i="13"/>
  <c r="L2358" i="13"/>
  <c r="K2358" i="13"/>
  <c r="J2358" i="13"/>
  <c r="I2358" i="13"/>
  <c r="H2358" i="13"/>
  <c r="L2357" i="13"/>
  <c r="K2357" i="13"/>
  <c r="J2357" i="13"/>
  <c r="I2357" i="13"/>
  <c r="H2357" i="13"/>
  <c r="L2356" i="13"/>
  <c r="K2356" i="13"/>
  <c r="J2356" i="13"/>
  <c r="I2356" i="13"/>
  <c r="H2356" i="13"/>
  <c r="L2355" i="13"/>
  <c r="K2355" i="13"/>
  <c r="J2355" i="13"/>
  <c r="I2355" i="13"/>
  <c r="H2355" i="13"/>
  <c r="L2354" i="13"/>
  <c r="K2354" i="13"/>
  <c r="J2354" i="13"/>
  <c r="I2354" i="13"/>
  <c r="H2354" i="13"/>
  <c r="L2353" i="13"/>
  <c r="K2353" i="13"/>
  <c r="J2353" i="13"/>
  <c r="I2353" i="13"/>
  <c r="H2353" i="13"/>
  <c r="L2352" i="13"/>
  <c r="K2352" i="13"/>
  <c r="J2352" i="13"/>
  <c r="I2352" i="13"/>
  <c r="H2352" i="13"/>
  <c r="L2351" i="13"/>
  <c r="K2351" i="13"/>
  <c r="J2351" i="13"/>
  <c r="I2351" i="13"/>
  <c r="H2351" i="13"/>
  <c r="L2350" i="13"/>
  <c r="K2350" i="13"/>
  <c r="J2350" i="13"/>
  <c r="I2350" i="13"/>
  <c r="H2350" i="13"/>
  <c r="L2349" i="13"/>
  <c r="K2349" i="13"/>
  <c r="J2349" i="13"/>
  <c r="I2349" i="13"/>
  <c r="H2349" i="13"/>
  <c r="L2348" i="13"/>
  <c r="K2348" i="13"/>
  <c r="J2348" i="13"/>
  <c r="I2348" i="13"/>
  <c r="H2348" i="13"/>
  <c r="L2347" i="13"/>
  <c r="K2347" i="13"/>
  <c r="J2347" i="13"/>
  <c r="I2347" i="13"/>
  <c r="H2347" i="13"/>
  <c r="L2346" i="13"/>
  <c r="K2346" i="13"/>
  <c r="J2346" i="13"/>
  <c r="I2346" i="13"/>
  <c r="H2346" i="13"/>
  <c r="L2345" i="13"/>
  <c r="K2345" i="13"/>
  <c r="J2345" i="13"/>
  <c r="I2345" i="13"/>
  <c r="H2345" i="13"/>
  <c r="L2344" i="13"/>
  <c r="K2344" i="13"/>
  <c r="J2344" i="13"/>
  <c r="I2344" i="13"/>
  <c r="H2344" i="13"/>
  <c r="L2343" i="13"/>
  <c r="K2343" i="13"/>
  <c r="J2343" i="13"/>
  <c r="I2343" i="13"/>
  <c r="H2343" i="13"/>
  <c r="L2342" i="13"/>
  <c r="K2342" i="13"/>
  <c r="J2342" i="13"/>
  <c r="I2342" i="13"/>
  <c r="H2342" i="13"/>
  <c r="L2341" i="13"/>
  <c r="K2341" i="13"/>
  <c r="J2341" i="13"/>
  <c r="I2341" i="13"/>
  <c r="H2341" i="13"/>
  <c r="L2340" i="13"/>
  <c r="K2340" i="13"/>
  <c r="J2340" i="13"/>
  <c r="I2340" i="13"/>
  <c r="H2340" i="13"/>
  <c r="L2339" i="13"/>
  <c r="K2339" i="13"/>
  <c r="J2339" i="13"/>
  <c r="I2339" i="13"/>
  <c r="H2339" i="13"/>
  <c r="L2338" i="13"/>
  <c r="K2338" i="13"/>
  <c r="J2338" i="13"/>
  <c r="I2338" i="13"/>
  <c r="H2338" i="13"/>
  <c r="L2337" i="13"/>
  <c r="K2337" i="13"/>
  <c r="J2337" i="13"/>
  <c r="I2337" i="13"/>
  <c r="H2337" i="13"/>
  <c r="L2336" i="13"/>
  <c r="K2336" i="13"/>
  <c r="J2336" i="13"/>
  <c r="I2336" i="13"/>
  <c r="H2336" i="13"/>
  <c r="L2335" i="13"/>
  <c r="K2335" i="13"/>
  <c r="J2335" i="13"/>
  <c r="I2335" i="13"/>
  <c r="H2335" i="13"/>
  <c r="L2334" i="13"/>
  <c r="K2334" i="13"/>
  <c r="J2334" i="13"/>
  <c r="I2334" i="13"/>
  <c r="H2334" i="13"/>
  <c r="L2333" i="13"/>
  <c r="K2333" i="13"/>
  <c r="J2333" i="13"/>
  <c r="I2333" i="13"/>
  <c r="H2333" i="13"/>
  <c r="L2332" i="13"/>
  <c r="K2332" i="13"/>
  <c r="J2332" i="13"/>
  <c r="I2332" i="13"/>
  <c r="H2332" i="13"/>
  <c r="L2331" i="13"/>
  <c r="K2331" i="13"/>
  <c r="J2331" i="13"/>
  <c r="I2331" i="13"/>
  <c r="H2331" i="13"/>
  <c r="L2330" i="13"/>
  <c r="K2330" i="13"/>
  <c r="J2330" i="13"/>
  <c r="I2330" i="13"/>
  <c r="H2330" i="13"/>
  <c r="L2329" i="13"/>
  <c r="K2329" i="13"/>
  <c r="J2329" i="13"/>
  <c r="I2329" i="13"/>
  <c r="H2329" i="13"/>
  <c r="L2328" i="13"/>
  <c r="K2328" i="13"/>
  <c r="J2328" i="13"/>
  <c r="I2328" i="13"/>
  <c r="H2328" i="13"/>
  <c r="L2327" i="13"/>
  <c r="K2327" i="13"/>
  <c r="J2327" i="13"/>
  <c r="I2327" i="13"/>
  <c r="H2327" i="13"/>
  <c r="L2326" i="13"/>
  <c r="K2326" i="13"/>
  <c r="J2326" i="13"/>
  <c r="I2326" i="13"/>
  <c r="H2326" i="13"/>
  <c r="L2325" i="13"/>
  <c r="K2325" i="13"/>
  <c r="J2325" i="13"/>
  <c r="I2325" i="13"/>
  <c r="H2325" i="13"/>
  <c r="L2324" i="13"/>
  <c r="K2324" i="13"/>
  <c r="J2324" i="13"/>
  <c r="I2324" i="13"/>
  <c r="H2324" i="13"/>
  <c r="L2323" i="13"/>
  <c r="K2323" i="13"/>
  <c r="J2323" i="13"/>
  <c r="I2323" i="13"/>
  <c r="H2323" i="13"/>
  <c r="L2322" i="13"/>
  <c r="K2322" i="13"/>
  <c r="J2322" i="13"/>
  <c r="I2322" i="13"/>
  <c r="H2322" i="13"/>
  <c r="L2321" i="13"/>
  <c r="K2321" i="13"/>
  <c r="J2321" i="13"/>
  <c r="I2321" i="13"/>
  <c r="H2321" i="13"/>
  <c r="L2320" i="13"/>
  <c r="K2320" i="13"/>
  <c r="J2320" i="13"/>
  <c r="I2320" i="13"/>
  <c r="H2320" i="13"/>
  <c r="L2319" i="13"/>
  <c r="K2319" i="13"/>
  <c r="J2319" i="13"/>
  <c r="I2319" i="13"/>
  <c r="H2319" i="13"/>
  <c r="L2318" i="13"/>
  <c r="K2318" i="13"/>
  <c r="J2318" i="13"/>
  <c r="I2318" i="13"/>
  <c r="H2318" i="13"/>
  <c r="L2317" i="13"/>
  <c r="K2317" i="13"/>
  <c r="J2317" i="13"/>
  <c r="I2317" i="13"/>
  <c r="H2317" i="13"/>
  <c r="L2316" i="13"/>
  <c r="K2316" i="13"/>
  <c r="J2316" i="13"/>
  <c r="I2316" i="13"/>
  <c r="H2316" i="13"/>
  <c r="L2315" i="13"/>
  <c r="K2315" i="13"/>
  <c r="J2315" i="13"/>
  <c r="I2315" i="13"/>
  <c r="H2315" i="13"/>
  <c r="L2314" i="13"/>
  <c r="K2314" i="13"/>
  <c r="J2314" i="13"/>
  <c r="I2314" i="13"/>
  <c r="H2314" i="13"/>
  <c r="L2313" i="13"/>
  <c r="K2313" i="13"/>
  <c r="J2313" i="13"/>
  <c r="I2313" i="13"/>
  <c r="H2313" i="13"/>
  <c r="L2312" i="13"/>
  <c r="K2312" i="13"/>
  <c r="J2312" i="13"/>
  <c r="I2312" i="13"/>
  <c r="H2312" i="13"/>
  <c r="L2311" i="13"/>
  <c r="K2311" i="13"/>
  <c r="J2311" i="13"/>
  <c r="I2311" i="13"/>
  <c r="H2311" i="13"/>
  <c r="L2310" i="13"/>
  <c r="K2310" i="13"/>
  <c r="J2310" i="13"/>
  <c r="I2310" i="13"/>
  <c r="H2310" i="13"/>
  <c r="L2309" i="13"/>
  <c r="K2309" i="13"/>
  <c r="J2309" i="13"/>
  <c r="I2309" i="13"/>
  <c r="H2309" i="13"/>
  <c r="L2308" i="13"/>
  <c r="K2308" i="13"/>
  <c r="J2308" i="13"/>
  <c r="I2308" i="13"/>
  <c r="H2308" i="13"/>
  <c r="L2307" i="13"/>
  <c r="K2307" i="13"/>
  <c r="J2307" i="13"/>
  <c r="I2307" i="13"/>
  <c r="H2307" i="13"/>
  <c r="L2306" i="13"/>
  <c r="K2306" i="13"/>
  <c r="J2306" i="13"/>
  <c r="I2306" i="13"/>
  <c r="H2306" i="13"/>
  <c r="L2305" i="13"/>
  <c r="K2305" i="13"/>
  <c r="J2305" i="13"/>
  <c r="I2305" i="13"/>
  <c r="H2305" i="13"/>
  <c r="L2304" i="13"/>
  <c r="K2304" i="13"/>
  <c r="J2304" i="13"/>
  <c r="I2304" i="13"/>
  <c r="H2304" i="13"/>
  <c r="L2303" i="13"/>
  <c r="K2303" i="13"/>
  <c r="J2303" i="13"/>
  <c r="I2303" i="13"/>
  <c r="H2303" i="13"/>
  <c r="L2302" i="13"/>
  <c r="K2302" i="13"/>
  <c r="J2302" i="13"/>
  <c r="I2302" i="13"/>
  <c r="H2302" i="13"/>
  <c r="L2301" i="13"/>
  <c r="K2301" i="13"/>
  <c r="J2301" i="13"/>
  <c r="I2301" i="13"/>
  <c r="H2301" i="13"/>
  <c r="L2300" i="13"/>
  <c r="K2300" i="13"/>
  <c r="J2300" i="13"/>
  <c r="I2300" i="13"/>
  <c r="H2300" i="13"/>
  <c r="L2299" i="13"/>
  <c r="K2299" i="13"/>
  <c r="J2299" i="13"/>
  <c r="I2299" i="13"/>
  <c r="H2299" i="13"/>
  <c r="L2298" i="13"/>
  <c r="K2298" i="13"/>
  <c r="J2298" i="13"/>
  <c r="I2298" i="13"/>
  <c r="H2298" i="13"/>
  <c r="L2297" i="13"/>
  <c r="K2297" i="13"/>
  <c r="J2297" i="13"/>
  <c r="I2297" i="13"/>
  <c r="H2297" i="13"/>
  <c r="L2296" i="13"/>
  <c r="K2296" i="13"/>
  <c r="J2296" i="13"/>
  <c r="I2296" i="13"/>
  <c r="H2296" i="13"/>
  <c r="L2295" i="13"/>
  <c r="K2295" i="13"/>
  <c r="J2295" i="13"/>
  <c r="I2295" i="13"/>
  <c r="H2295" i="13"/>
  <c r="L2294" i="13"/>
  <c r="K2294" i="13"/>
  <c r="J2294" i="13"/>
  <c r="I2294" i="13"/>
  <c r="H2294" i="13"/>
  <c r="L2293" i="13"/>
  <c r="K2293" i="13"/>
  <c r="J2293" i="13"/>
  <c r="I2293" i="13"/>
  <c r="H2293" i="13"/>
  <c r="L2292" i="13"/>
  <c r="K2292" i="13"/>
  <c r="J2292" i="13"/>
  <c r="I2292" i="13"/>
  <c r="H2292" i="13"/>
  <c r="L2291" i="13"/>
  <c r="K2291" i="13"/>
  <c r="J2291" i="13"/>
  <c r="I2291" i="13"/>
  <c r="H2291" i="13"/>
  <c r="L2290" i="13"/>
  <c r="K2290" i="13"/>
  <c r="J2290" i="13"/>
  <c r="I2290" i="13"/>
  <c r="H2290" i="13"/>
  <c r="L2289" i="13"/>
  <c r="K2289" i="13"/>
  <c r="J2289" i="13"/>
  <c r="I2289" i="13"/>
  <c r="H2289" i="13"/>
  <c r="L2288" i="13"/>
  <c r="K2288" i="13"/>
  <c r="J2288" i="13"/>
  <c r="I2288" i="13"/>
  <c r="H2288" i="13"/>
  <c r="L2287" i="13"/>
  <c r="K2287" i="13"/>
  <c r="J2287" i="13"/>
  <c r="I2287" i="13"/>
  <c r="H2287" i="13"/>
  <c r="L2286" i="13"/>
  <c r="K2286" i="13"/>
  <c r="J2286" i="13"/>
  <c r="I2286" i="13"/>
  <c r="H2286" i="13"/>
  <c r="L2285" i="13"/>
  <c r="K2285" i="13"/>
  <c r="J2285" i="13"/>
  <c r="I2285" i="13"/>
  <c r="H2285" i="13"/>
  <c r="L2284" i="13"/>
  <c r="K2284" i="13"/>
  <c r="J2284" i="13"/>
  <c r="I2284" i="13"/>
  <c r="H2284" i="13"/>
  <c r="L2283" i="13"/>
  <c r="K2283" i="13"/>
  <c r="J2283" i="13"/>
  <c r="I2283" i="13"/>
  <c r="H2283" i="13"/>
  <c r="L2282" i="13"/>
  <c r="K2282" i="13"/>
  <c r="J2282" i="13"/>
  <c r="I2282" i="13"/>
  <c r="H2282" i="13"/>
  <c r="L2281" i="13"/>
  <c r="K2281" i="13"/>
  <c r="J2281" i="13"/>
  <c r="I2281" i="13"/>
  <c r="H2281" i="13"/>
  <c r="L2280" i="13"/>
  <c r="K2280" i="13"/>
  <c r="J2280" i="13"/>
  <c r="I2280" i="13"/>
  <c r="H2280" i="13"/>
  <c r="L2279" i="13"/>
  <c r="K2279" i="13"/>
  <c r="J2279" i="13"/>
  <c r="I2279" i="13"/>
  <c r="H2279" i="13"/>
  <c r="L2278" i="13"/>
  <c r="K2278" i="13"/>
  <c r="J2278" i="13"/>
  <c r="I2278" i="13"/>
  <c r="H2278" i="13"/>
  <c r="L2277" i="13"/>
  <c r="K2277" i="13"/>
  <c r="J2277" i="13"/>
  <c r="I2277" i="13"/>
  <c r="H2277" i="13"/>
  <c r="L2276" i="13"/>
  <c r="K2276" i="13"/>
  <c r="J2276" i="13"/>
  <c r="I2276" i="13"/>
  <c r="H2276" i="13"/>
  <c r="L2275" i="13"/>
  <c r="K2275" i="13"/>
  <c r="J2275" i="13"/>
  <c r="I2275" i="13"/>
  <c r="H2275" i="13"/>
  <c r="L2274" i="13"/>
  <c r="K2274" i="13"/>
  <c r="J2274" i="13"/>
  <c r="I2274" i="13"/>
  <c r="H2274" i="13"/>
  <c r="L2273" i="13"/>
  <c r="K2273" i="13"/>
  <c r="J2273" i="13"/>
  <c r="I2273" i="13"/>
  <c r="H2273" i="13"/>
  <c r="L2272" i="13"/>
  <c r="K2272" i="13"/>
  <c r="J2272" i="13"/>
  <c r="I2272" i="13"/>
  <c r="H2272" i="13"/>
  <c r="L2271" i="13"/>
  <c r="K2271" i="13"/>
  <c r="J2271" i="13"/>
  <c r="I2271" i="13"/>
  <c r="H2271" i="13"/>
  <c r="L2270" i="13"/>
  <c r="K2270" i="13"/>
  <c r="J2270" i="13"/>
  <c r="I2270" i="13"/>
  <c r="H2270" i="13"/>
  <c r="L2269" i="13"/>
  <c r="K2269" i="13"/>
  <c r="J2269" i="13"/>
  <c r="I2269" i="13"/>
  <c r="H2269" i="13"/>
  <c r="L2268" i="13"/>
  <c r="K2268" i="13"/>
  <c r="J2268" i="13"/>
  <c r="I2268" i="13"/>
  <c r="H2268" i="13"/>
  <c r="L2267" i="13"/>
  <c r="K2267" i="13"/>
  <c r="J2267" i="13"/>
  <c r="I2267" i="13"/>
  <c r="H2267" i="13"/>
  <c r="L2266" i="13"/>
  <c r="K2266" i="13"/>
  <c r="J2266" i="13"/>
  <c r="I2266" i="13"/>
  <c r="H2266" i="13"/>
  <c r="L2265" i="13"/>
  <c r="K2265" i="13"/>
  <c r="J2265" i="13"/>
  <c r="I2265" i="13"/>
  <c r="H2265" i="13"/>
  <c r="L2264" i="13"/>
  <c r="K2264" i="13"/>
  <c r="J2264" i="13"/>
  <c r="I2264" i="13"/>
  <c r="H2264" i="13"/>
  <c r="L2263" i="13"/>
  <c r="K2263" i="13"/>
  <c r="J2263" i="13"/>
  <c r="I2263" i="13"/>
  <c r="H2263" i="13"/>
  <c r="L2262" i="13"/>
  <c r="K2262" i="13"/>
  <c r="J2262" i="13"/>
  <c r="I2262" i="13"/>
  <c r="H2262" i="13"/>
  <c r="L2261" i="13"/>
  <c r="K2261" i="13"/>
  <c r="J2261" i="13"/>
  <c r="I2261" i="13"/>
  <c r="H2261" i="13"/>
  <c r="L2260" i="13"/>
  <c r="K2260" i="13"/>
  <c r="J2260" i="13"/>
  <c r="I2260" i="13"/>
  <c r="H2260" i="13"/>
  <c r="L2259" i="13"/>
  <c r="K2259" i="13"/>
  <c r="J2259" i="13"/>
  <c r="I2259" i="13"/>
  <c r="H2259" i="13"/>
  <c r="L2258" i="13"/>
  <c r="K2258" i="13"/>
  <c r="J2258" i="13"/>
  <c r="I2258" i="13"/>
  <c r="H2258" i="13"/>
  <c r="L2257" i="13"/>
  <c r="K2257" i="13"/>
  <c r="J2257" i="13"/>
  <c r="I2257" i="13"/>
  <c r="H2257" i="13"/>
  <c r="L2256" i="13"/>
  <c r="K2256" i="13"/>
  <c r="J2256" i="13"/>
  <c r="I2256" i="13"/>
  <c r="H2256" i="13"/>
  <c r="L2255" i="13"/>
  <c r="K2255" i="13"/>
  <c r="J2255" i="13"/>
  <c r="I2255" i="13"/>
  <c r="H2255" i="13"/>
  <c r="L2254" i="13"/>
  <c r="K2254" i="13"/>
  <c r="J2254" i="13"/>
  <c r="I2254" i="13"/>
  <c r="H2254" i="13"/>
  <c r="L2253" i="13"/>
  <c r="K2253" i="13"/>
  <c r="J2253" i="13"/>
  <c r="I2253" i="13"/>
  <c r="H2253" i="13"/>
  <c r="L2252" i="13"/>
  <c r="K2252" i="13"/>
  <c r="J2252" i="13"/>
  <c r="I2252" i="13"/>
  <c r="H2252" i="13"/>
  <c r="L2251" i="13"/>
  <c r="K2251" i="13"/>
  <c r="J2251" i="13"/>
  <c r="I2251" i="13"/>
  <c r="H2251" i="13"/>
  <c r="L2250" i="13"/>
  <c r="K2250" i="13"/>
  <c r="J2250" i="13"/>
  <c r="I2250" i="13"/>
  <c r="H2250" i="13"/>
  <c r="L2249" i="13"/>
  <c r="K2249" i="13"/>
  <c r="J2249" i="13"/>
  <c r="I2249" i="13"/>
  <c r="H2249" i="13"/>
  <c r="L2248" i="13"/>
  <c r="K2248" i="13"/>
  <c r="J2248" i="13"/>
  <c r="I2248" i="13"/>
  <c r="H2248" i="13"/>
  <c r="L2247" i="13"/>
  <c r="K2247" i="13"/>
  <c r="J2247" i="13"/>
  <c r="I2247" i="13"/>
  <c r="H2247" i="13"/>
  <c r="L2246" i="13"/>
  <c r="K2246" i="13"/>
  <c r="J2246" i="13"/>
  <c r="I2246" i="13"/>
  <c r="H2246" i="13"/>
  <c r="L2245" i="13"/>
  <c r="K2245" i="13"/>
  <c r="J2245" i="13"/>
  <c r="I2245" i="13"/>
  <c r="H2245" i="13"/>
  <c r="L2244" i="13"/>
  <c r="K2244" i="13"/>
  <c r="J2244" i="13"/>
  <c r="I2244" i="13"/>
  <c r="H2244" i="13"/>
  <c r="L2243" i="13"/>
  <c r="K2243" i="13"/>
  <c r="J2243" i="13"/>
  <c r="I2243" i="13"/>
  <c r="H2243" i="13"/>
  <c r="L2242" i="13"/>
  <c r="K2242" i="13"/>
  <c r="J2242" i="13"/>
  <c r="I2242" i="13"/>
  <c r="H2242" i="13"/>
  <c r="L2241" i="13"/>
  <c r="K2241" i="13"/>
  <c r="J2241" i="13"/>
  <c r="I2241" i="13"/>
  <c r="H2241" i="13"/>
  <c r="L2240" i="13"/>
  <c r="K2240" i="13"/>
  <c r="J2240" i="13"/>
  <c r="I2240" i="13"/>
  <c r="H2240" i="13"/>
  <c r="L2239" i="13"/>
  <c r="K2239" i="13"/>
  <c r="J2239" i="13"/>
  <c r="I2239" i="13"/>
  <c r="H2239" i="13"/>
  <c r="L2238" i="13"/>
  <c r="K2238" i="13"/>
  <c r="J2238" i="13"/>
  <c r="I2238" i="13"/>
  <c r="H2238" i="13"/>
  <c r="L2237" i="13"/>
  <c r="K2237" i="13"/>
  <c r="J2237" i="13"/>
  <c r="I2237" i="13"/>
  <c r="H2237" i="13"/>
  <c r="L2236" i="13"/>
  <c r="K2236" i="13"/>
  <c r="J2236" i="13"/>
  <c r="I2236" i="13"/>
  <c r="H2236" i="13"/>
  <c r="L2235" i="13"/>
  <c r="K2235" i="13"/>
  <c r="J2235" i="13"/>
  <c r="I2235" i="13"/>
  <c r="H2235" i="13"/>
  <c r="L2234" i="13"/>
  <c r="K2234" i="13"/>
  <c r="J2234" i="13"/>
  <c r="I2234" i="13"/>
  <c r="H2234" i="13"/>
  <c r="L2233" i="13"/>
  <c r="K2233" i="13"/>
  <c r="J2233" i="13"/>
  <c r="I2233" i="13"/>
  <c r="H2233" i="13"/>
  <c r="L2232" i="13"/>
  <c r="K2232" i="13"/>
  <c r="J2232" i="13"/>
  <c r="I2232" i="13"/>
  <c r="H2232" i="13"/>
  <c r="L2231" i="13"/>
  <c r="K2231" i="13"/>
  <c r="J2231" i="13"/>
  <c r="I2231" i="13"/>
  <c r="H2231" i="13"/>
  <c r="L2230" i="13"/>
  <c r="K2230" i="13"/>
  <c r="J2230" i="13"/>
  <c r="I2230" i="13"/>
  <c r="H2230" i="13"/>
  <c r="L2229" i="13"/>
  <c r="K2229" i="13"/>
  <c r="J2229" i="13"/>
  <c r="I2229" i="13"/>
  <c r="H2229" i="13"/>
  <c r="L2228" i="13"/>
  <c r="K2228" i="13"/>
  <c r="J2228" i="13"/>
  <c r="I2228" i="13"/>
  <c r="H2228" i="13"/>
  <c r="L2227" i="13"/>
  <c r="K2227" i="13"/>
  <c r="J2227" i="13"/>
  <c r="I2227" i="13"/>
  <c r="H2227" i="13"/>
  <c r="L2226" i="13"/>
  <c r="K2226" i="13"/>
  <c r="J2226" i="13"/>
  <c r="I2226" i="13"/>
  <c r="H2226" i="13"/>
  <c r="L2225" i="13"/>
  <c r="K2225" i="13"/>
  <c r="J2225" i="13"/>
  <c r="I2225" i="13"/>
  <c r="H2225" i="13"/>
  <c r="L2224" i="13"/>
  <c r="K2224" i="13"/>
  <c r="J2224" i="13"/>
  <c r="I2224" i="13"/>
  <c r="H2224" i="13"/>
  <c r="L2223" i="13"/>
  <c r="K2223" i="13"/>
  <c r="J2223" i="13"/>
  <c r="I2223" i="13"/>
  <c r="H2223" i="13"/>
  <c r="L2222" i="13"/>
  <c r="K2222" i="13"/>
  <c r="J2222" i="13"/>
  <c r="I2222" i="13"/>
  <c r="H2222" i="13"/>
  <c r="L2221" i="13"/>
  <c r="K2221" i="13"/>
  <c r="J2221" i="13"/>
  <c r="I2221" i="13"/>
  <c r="H2221" i="13"/>
  <c r="L2220" i="13"/>
  <c r="K2220" i="13"/>
  <c r="J2220" i="13"/>
  <c r="I2220" i="13"/>
  <c r="H2220" i="13"/>
  <c r="L2219" i="13"/>
  <c r="K2219" i="13"/>
  <c r="J2219" i="13"/>
  <c r="I2219" i="13"/>
  <c r="H2219" i="13"/>
  <c r="L2218" i="13"/>
  <c r="K2218" i="13"/>
  <c r="J2218" i="13"/>
  <c r="I2218" i="13"/>
  <c r="H2218" i="13"/>
  <c r="L2217" i="13"/>
  <c r="K2217" i="13"/>
  <c r="J2217" i="13"/>
  <c r="I2217" i="13"/>
  <c r="H2217" i="13"/>
  <c r="L2216" i="13"/>
  <c r="K2216" i="13"/>
  <c r="J2216" i="13"/>
  <c r="I2216" i="13"/>
  <c r="H2216" i="13"/>
  <c r="L2215" i="13"/>
  <c r="K2215" i="13"/>
  <c r="J2215" i="13"/>
  <c r="I2215" i="13"/>
  <c r="H2215" i="13"/>
  <c r="L2214" i="13"/>
  <c r="K2214" i="13"/>
  <c r="J2214" i="13"/>
  <c r="I2214" i="13"/>
  <c r="H2214" i="13"/>
  <c r="L2213" i="13"/>
  <c r="K2213" i="13"/>
  <c r="J2213" i="13"/>
  <c r="I2213" i="13"/>
  <c r="H2213" i="13"/>
  <c r="L2212" i="13"/>
  <c r="K2212" i="13"/>
  <c r="J2212" i="13"/>
  <c r="I2212" i="13"/>
  <c r="H2212" i="13"/>
  <c r="L2211" i="13"/>
  <c r="K2211" i="13"/>
  <c r="J2211" i="13"/>
  <c r="I2211" i="13"/>
  <c r="H2211" i="13"/>
  <c r="L2210" i="13"/>
  <c r="K2210" i="13"/>
  <c r="J2210" i="13"/>
  <c r="I2210" i="13"/>
  <c r="H2210" i="13"/>
  <c r="L2209" i="13"/>
  <c r="K2209" i="13"/>
  <c r="J2209" i="13"/>
  <c r="I2209" i="13"/>
  <c r="H2209" i="13"/>
  <c r="L2208" i="13"/>
  <c r="K2208" i="13"/>
  <c r="J2208" i="13"/>
  <c r="I2208" i="13"/>
  <c r="H2208" i="13"/>
  <c r="L2207" i="13"/>
  <c r="K2207" i="13"/>
  <c r="J2207" i="13"/>
  <c r="I2207" i="13"/>
  <c r="H2207" i="13"/>
  <c r="L2206" i="13"/>
  <c r="K2206" i="13"/>
  <c r="J2206" i="13"/>
  <c r="I2206" i="13"/>
  <c r="H2206" i="13"/>
  <c r="L2205" i="13"/>
  <c r="K2205" i="13"/>
  <c r="J2205" i="13"/>
  <c r="I2205" i="13"/>
  <c r="H2205" i="13"/>
  <c r="L2204" i="13"/>
  <c r="K2204" i="13"/>
  <c r="J2204" i="13"/>
  <c r="I2204" i="13"/>
  <c r="H2204" i="13"/>
  <c r="L2203" i="13"/>
  <c r="K2203" i="13"/>
  <c r="J2203" i="13"/>
  <c r="I2203" i="13"/>
  <c r="H2203" i="13"/>
  <c r="L2202" i="13"/>
  <c r="K2202" i="13"/>
  <c r="J2202" i="13"/>
  <c r="I2202" i="13"/>
  <c r="H2202" i="13"/>
  <c r="L2201" i="13"/>
  <c r="K2201" i="13"/>
  <c r="J2201" i="13"/>
  <c r="I2201" i="13"/>
  <c r="H2201" i="13"/>
  <c r="L2200" i="13"/>
  <c r="K2200" i="13"/>
  <c r="J2200" i="13"/>
  <c r="I2200" i="13"/>
  <c r="H2200" i="13"/>
  <c r="L2199" i="13"/>
  <c r="K2199" i="13"/>
  <c r="J2199" i="13"/>
  <c r="I2199" i="13"/>
  <c r="H2199" i="13"/>
  <c r="L2198" i="13"/>
  <c r="K2198" i="13"/>
  <c r="J2198" i="13"/>
  <c r="I2198" i="13"/>
  <c r="H2198" i="13"/>
  <c r="L2197" i="13"/>
  <c r="K2197" i="13"/>
  <c r="J2197" i="13"/>
  <c r="I2197" i="13"/>
  <c r="H2197" i="13"/>
  <c r="L2196" i="13"/>
  <c r="K2196" i="13"/>
  <c r="J2196" i="13"/>
  <c r="I2196" i="13"/>
  <c r="H2196" i="13"/>
  <c r="L2195" i="13"/>
  <c r="K2195" i="13"/>
  <c r="J2195" i="13"/>
  <c r="I2195" i="13"/>
  <c r="H2195" i="13"/>
  <c r="L2194" i="13"/>
  <c r="K2194" i="13"/>
  <c r="J2194" i="13"/>
  <c r="I2194" i="13"/>
  <c r="H2194" i="13"/>
  <c r="L2193" i="13"/>
  <c r="K2193" i="13"/>
  <c r="J2193" i="13"/>
  <c r="I2193" i="13"/>
  <c r="H2193" i="13"/>
  <c r="L2192" i="13"/>
  <c r="K2192" i="13"/>
  <c r="J2192" i="13"/>
  <c r="I2192" i="13"/>
  <c r="H2192" i="13"/>
  <c r="L2191" i="13"/>
  <c r="K2191" i="13"/>
  <c r="J2191" i="13"/>
  <c r="I2191" i="13"/>
  <c r="H2191" i="13"/>
  <c r="L2190" i="13"/>
  <c r="K2190" i="13"/>
  <c r="J2190" i="13"/>
  <c r="I2190" i="13"/>
  <c r="H2190" i="13"/>
  <c r="L2189" i="13"/>
  <c r="K2189" i="13"/>
  <c r="J2189" i="13"/>
  <c r="I2189" i="13"/>
  <c r="H2189" i="13"/>
  <c r="L2188" i="13"/>
  <c r="K2188" i="13"/>
  <c r="J2188" i="13"/>
  <c r="I2188" i="13"/>
  <c r="H2188" i="13"/>
  <c r="L2187" i="13"/>
  <c r="K2187" i="13"/>
  <c r="J2187" i="13"/>
  <c r="I2187" i="13"/>
  <c r="H2187" i="13"/>
  <c r="L2186" i="13"/>
  <c r="K2186" i="13"/>
  <c r="J2186" i="13"/>
  <c r="I2186" i="13"/>
  <c r="H2186" i="13"/>
  <c r="L2185" i="13"/>
  <c r="K2185" i="13"/>
  <c r="J2185" i="13"/>
  <c r="I2185" i="13"/>
  <c r="H2185" i="13"/>
  <c r="L2184" i="13"/>
  <c r="K2184" i="13"/>
  <c r="J2184" i="13"/>
  <c r="I2184" i="13"/>
  <c r="H2184" i="13"/>
  <c r="L2183" i="13"/>
  <c r="K2183" i="13"/>
  <c r="J2183" i="13"/>
  <c r="I2183" i="13"/>
  <c r="H2183" i="13"/>
  <c r="L2182" i="13"/>
  <c r="K2182" i="13"/>
  <c r="J2182" i="13"/>
  <c r="I2182" i="13"/>
  <c r="H2182" i="13"/>
  <c r="L2181" i="13"/>
  <c r="K2181" i="13"/>
  <c r="J2181" i="13"/>
  <c r="I2181" i="13"/>
  <c r="H2181" i="13"/>
  <c r="L2180" i="13"/>
  <c r="K2180" i="13"/>
  <c r="J2180" i="13"/>
  <c r="I2180" i="13"/>
  <c r="H2180" i="13"/>
  <c r="L2179" i="13"/>
  <c r="K2179" i="13"/>
  <c r="J2179" i="13"/>
  <c r="I2179" i="13"/>
  <c r="H2179" i="13"/>
  <c r="L2178" i="13"/>
  <c r="K2178" i="13"/>
  <c r="J2178" i="13"/>
  <c r="I2178" i="13"/>
  <c r="H2178" i="13"/>
  <c r="L2177" i="13"/>
  <c r="K2177" i="13"/>
  <c r="J2177" i="13"/>
  <c r="I2177" i="13"/>
  <c r="H2177" i="13"/>
  <c r="L2176" i="13"/>
  <c r="K2176" i="13"/>
  <c r="J2176" i="13"/>
  <c r="I2176" i="13"/>
  <c r="H2176" i="13"/>
  <c r="L2175" i="13"/>
  <c r="K2175" i="13"/>
  <c r="J2175" i="13"/>
  <c r="I2175" i="13"/>
  <c r="H2175" i="13"/>
  <c r="L2174" i="13"/>
  <c r="K2174" i="13"/>
  <c r="J2174" i="13"/>
  <c r="I2174" i="13"/>
  <c r="H2174" i="13"/>
  <c r="L2173" i="13"/>
  <c r="K2173" i="13"/>
  <c r="J2173" i="13"/>
  <c r="I2173" i="13"/>
  <c r="H2173" i="13"/>
  <c r="L2172" i="13"/>
  <c r="K2172" i="13"/>
  <c r="J2172" i="13"/>
  <c r="I2172" i="13"/>
  <c r="H2172" i="13"/>
  <c r="L2171" i="13"/>
  <c r="K2171" i="13"/>
  <c r="J2171" i="13"/>
  <c r="I2171" i="13"/>
  <c r="H2171" i="13"/>
  <c r="L2170" i="13"/>
  <c r="K2170" i="13"/>
  <c r="J2170" i="13"/>
  <c r="I2170" i="13"/>
  <c r="H2170" i="13"/>
  <c r="L2169" i="13"/>
  <c r="K2169" i="13"/>
  <c r="J2169" i="13"/>
  <c r="I2169" i="13"/>
  <c r="H2169" i="13"/>
  <c r="L2168" i="13"/>
  <c r="K2168" i="13"/>
  <c r="J2168" i="13"/>
  <c r="I2168" i="13"/>
  <c r="H2168" i="13"/>
  <c r="L2167" i="13"/>
  <c r="K2167" i="13"/>
  <c r="J2167" i="13"/>
  <c r="I2167" i="13"/>
  <c r="H2167" i="13"/>
  <c r="L2166" i="13"/>
  <c r="K2166" i="13"/>
  <c r="J2166" i="13"/>
  <c r="I2166" i="13"/>
  <c r="H2166" i="13"/>
  <c r="L2165" i="13"/>
  <c r="K2165" i="13"/>
  <c r="J2165" i="13"/>
  <c r="I2165" i="13"/>
  <c r="H2165" i="13"/>
  <c r="L2164" i="13"/>
  <c r="K2164" i="13"/>
  <c r="J2164" i="13"/>
  <c r="I2164" i="13"/>
  <c r="H2164" i="13"/>
  <c r="L2163" i="13"/>
  <c r="K2163" i="13"/>
  <c r="J2163" i="13"/>
  <c r="I2163" i="13"/>
  <c r="H2163" i="13"/>
  <c r="L2162" i="13"/>
  <c r="K2162" i="13"/>
  <c r="J2162" i="13"/>
  <c r="I2162" i="13"/>
  <c r="H2162" i="13"/>
  <c r="L2161" i="13"/>
  <c r="K2161" i="13"/>
  <c r="J2161" i="13"/>
  <c r="I2161" i="13"/>
  <c r="H2161" i="13"/>
  <c r="L2160" i="13"/>
  <c r="K2160" i="13"/>
  <c r="J2160" i="13"/>
  <c r="I2160" i="13"/>
  <c r="H2160" i="13"/>
  <c r="L2159" i="13"/>
  <c r="K2159" i="13"/>
  <c r="J2159" i="13"/>
  <c r="I2159" i="13"/>
  <c r="H2159" i="13"/>
  <c r="L2158" i="13"/>
  <c r="K2158" i="13"/>
  <c r="J2158" i="13"/>
  <c r="I2158" i="13"/>
  <c r="H2158" i="13"/>
  <c r="L2157" i="13"/>
  <c r="K2157" i="13"/>
  <c r="J2157" i="13"/>
  <c r="I2157" i="13"/>
  <c r="H2157" i="13"/>
  <c r="L2156" i="13"/>
  <c r="K2156" i="13"/>
  <c r="J2156" i="13"/>
  <c r="I2156" i="13"/>
  <c r="H2156" i="13"/>
  <c r="L2155" i="13"/>
  <c r="K2155" i="13"/>
  <c r="J2155" i="13"/>
  <c r="I2155" i="13"/>
  <c r="H2155" i="13"/>
  <c r="L2154" i="13"/>
  <c r="K2154" i="13"/>
  <c r="J2154" i="13"/>
  <c r="I2154" i="13"/>
  <c r="H2154" i="13"/>
  <c r="L2153" i="13"/>
  <c r="K2153" i="13"/>
  <c r="J2153" i="13"/>
  <c r="I2153" i="13"/>
  <c r="H2153" i="13"/>
  <c r="L2152" i="13"/>
  <c r="K2152" i="13"/>
  <c r="J2152" i="13"/>
  <c r="I2152" i="13"/>
  <c r="H2152" i="13"/>
  <c r="L2151" i="13"/>
  <c r="K2151" i="13"/>
  <c r="J2151" i="13"/>
  <c r="I2151" i="13"/>
  <c r="H2151" i="13"/>
  <c r="L2150" i="13"/>
  <c r="K2150" i="13"/>
  <c r="J2150" i="13"/>
  <c r="I2150" i="13"/>
  <c r="H2150" i="13"/>
  <c r="L2149" i="13"/>
  <c r="K2149" i="13"/>
  <c r="J2149" i="13"/>
  <c r="I2149" i="13"/>
  <c r="H2149" i="13"/>
  <c r="L2148" i="13"/>
  <c r="K2148" i="13"/>
  <c r="J2148" i="13"/>
  <c r="I2148" i="13"/>
  <c r="H2148" i="13"/>
  <c r="L2147" i="13"/>
  <c r="K2147" i="13"/>
  <c r="J2147" i="13"/>
  <c r="I2147" i="13"/>
  <c r="H2147" i="13"/>
  <c r="L2146" i="13"/>
  <c r="K2146" i="13"/>
  <c r="J2146" i="13"/>
  <c r="I2146" i="13"/>
  <c r="H2146" i="13"/>
  <c r="L2145" i="13"/>
  <c r="K2145" i="13"/>
  <c r="J2145" i="13"/>
  <c r="I2145" i="13"/>
  <c r="H2145" i="13"/>
  <c r="L2144" i="13"/>
  <c r="K2144" i="13"/>
  <c r="J2144" i="13"/>
  <c r="I2144" i="13"/>
  <c r="H2144" i="13"/>
  <c r="L2143" i="13"/>
  <c r="K2143" i="13"/>
  <c r="J2143" i="13"/>
  <c r="I2143" i="13"/>
  <c r="H2143" i="13"/>
  <c r="L2142" i="13"/>
  <c r="K2142" i="13"/>
  <c r="J2142" i="13"/>
  <c r="I2142" i="13"/>
  <c r="H2142" i="13"/>
  <c r="L2141" i="13"/>
  <c r="K2141" i="13"/>
  <c r="J2141" i="13"/>
  <c r="I2141" i="13"/>
  <c r="H2141" i="13"/>
  <c r="L2140" i="13"/>
  <c r="K2140" i="13"/>
  <c r="J2140" i="13"/>
  <c r="I2140" i="13"/>
  <c r="H2140" i="13"/>
  <c r="L2139" i="13"/>
  <c r="K2139" i="13"/>
  <c r="J2139" i="13"/>
  <c r="I2139" i="13"/>
  <c r="H2139" i="13"/>
  <c r="L2138" i="13"/>
  <c r="K2138" i="13"/>
  <c r="J2138" i="13"/>
  <c r="I2138" i="13"/>
  <c r="H2138" i="13"/>
  <c r="L2137" i="13"/>
  <c r="K2137" i="13"/>
  <c r="J2137" i="13"/>
  <c r="I2137" i="13"/>
  <c r="H2137" i="13"/>
  <c r="L2136" i="13"/>
  <c r="K2136" i="13"/>
  <c r="J2136" i="13"/>
  <c r="I2136" i="13"/>
  <c r="H2136" i="13"/>
  <c r="L2135" i="13"/>
  <c r="K2135" i="13"/>
  <c r="J2135" i="13"/>
  <c r="I2135" i="13"/>
  <c r="H2135" i="13"/>
  <c r="L2134" i="13"/>
  <c r="K2134" i="13"/>
  <c r="J2134" i="13"/>
  <c r="I2134" i="13"/>
  <c r="H2134" i="13"/>
  <c r="L2133" i="13"/>
  <c r="K2133" i="13"/>
  <c r="J2133" i="13"/>
  <c r="I2133" i="13"/>
  <c r="H2133" i="13"/>
  <c r="L2132" i="13"/>
  <c r="K2132" i="13"/>
  <c r="J2132" i="13"/>
  <c r="I2132" i="13"/>
  <c r="H2132" i="13"/>
  <c r="L2131" i="13"/>
  <c r="K2131" i="13"/>
  <c r="J2131" i="13"/>
  <c r="I2131" i="13"/>
  <c r="H2131" i="13"/>
  <c r="L2130" i="13"/>
  <c r="K2130" i="13"/>
  <c r="J2130" i="13"/>
  <c r="I2130" i="13"/>
  <c r="H2130" i="13"/>
  <c r="L2129" i="13"/>
  <c r="K2129" i="13"/>
  <c r="J2129" i="13"/>
  <c r="I2129" i="13"/>
  <c r="H2129" i="13"/>
  <c r="L2128" i="13"/>
  <c r="K2128" i="13"/>
  <c r="J2128" i="13"/>
  <c r="I2128" i="13"/>
  <c r="H2128" i="13"/>
  <c r="L2127" i="13"/>
  <c r="K2127" i="13"/>
  <c r="J2127" i="13"/>
  <c r="I2127" i="13"/>
  <c r="H2127" i="13"/>
  <c r="L2126" i="13"/>
  <c r="K2126" i="13"/>
  <c r="J2126" i="13"/>
  <c r="I2126" i="13"/>
  <c r="H2126" i="13"/>
  <c r="L2125" i="13"/>
  <c r="K2125" i="13"/>
  <c r="J2125" i="13"/>
  <c r="I2125" i="13"/>
  <c r="H2125" i="13"/>
  <c r="L2124" i="13"/>
  <c r="K2124" i="13"/>
  <c r="J2124" i="13"/>
  <c r="I2124" i="13"/>
  <c r="H2124" i="13"/>
  <c r="L2123" i="13"/>
  <c r="K2123" i="13"/>
  <c r="J2123" i="13"/>
  <c r="I2123" i="13"/>
  <c r="H2123" i="13"/>
  <c r="L2122" i="13"/>
  <c r="K2122" i="13"/>
  <c r="J2122" i="13"/>
  <c r="I2122" i="13"/>
  <c r="H2122" i="13"/>
  <c r="L2121" i="13"/>
  <c r="K2121" i="13"/>
  <c r="J2121" i="13"/>
  <c r="I2121" i="13"/>
  <c r="H2121" i="13"/>
  <c r="L2120" i="13"/>
  <c r="K2120" i="13"/>
  <c r="J2120" i="13"/>
  <c r="I2120" i="13"/>
  <c r="H2120" i="13"/>
  <c r="L2119" i="13"/>
  <c r="K2119" i="13"/>
  <c r="J2119" i="13"/>
  <c r="I2119" i="13"/>
  <c r="H2119" i="13"/>
  <c r="L2118" i="13"/>
  <c r="K2118" i="13"/>
  <c r="J2118" i="13"/>
  <c r="I2118" i="13"/>
  <c r="H2118" i="13"/>
  <c r="L2117" i="13"/>
  <c r="K2117" i="13"/>
  <c r="J2117" i="13"/>
  <c r="I2117" i="13"/>
  <c r="H2117" i="13"/>
  <c r="L2116" i="13"/>
  <c r="K2116" i="13"/>
  <c r="J2116" i="13"/>
  <c r="I2116" i="13"/>
  <c r="H2116" i="13"/>
  <c r="L2115" i="13"/>
  <c r="K2115" i="13"/>
  <c r="J2115" i="13"/>
  <c r="I2115" i="13"/>
  <c r="H2115" i="13"/>
  <c r="L2114" i="13"/>
  <c r="K2114" i="13"/>
  <c r="J2114" i="13"/>
  <c r="I2114" i="13"/>
  <c r="H2114" i="13"/>
  <c r="L2113" i="13"/>
  <c r="K2113" i="13"/>
  <c r="J2113" i="13"/>
  <c r="I2113" i="13"/>
  <c r="H2113" i="13"/>
  <c r="L2112" i="13"/>
  <c r="K2112" i="13"/>
  <c r="J2112" i="13"/>
  <c r="I2112" i="13"/>
  <c r="H2112" i="13"/>
  <c r="L2111" i="13"/>
  <c r="K2111" i="13"/>
  <c r="J2111" i="13"/>
  <c r="I2111" i="13"/>
  <c r="H2111" i="13"/>
  <c r="L2110" i="13"/>
  <c r="K2110" i="13"/>
  <c r="J2110" i="13"/>
  <c r="I2110" i="13"/>
  <c r="H2110" i="13"/>
  <c r="L2109" i="13"/>
  <c r="K2109" i="13"/>
  <c r="J2109" i="13"/>
  <c r="I2109" i="13"/>
  <c r="H2109" i="13"/>
  <c r="L2108" i="13"/>
  <c r="K2108" i="13"/>
  <c r="J2108" i="13"/>
  <c r="I2108" i="13"/>
  <c r="H2108" i="13"/>
  <c r="L2107" i="13"/>
  <c r="K2107" i="13"/>
  <c r="J2107" i="13"/>
  <c r="I2107" i="13"/>
  <c r="H2107" i="13"/>
  <c r="L2106" i="13"/>
  <c r="K2106" i="13"/>
  <c r="J2106" i="13"/>
  <c r="I2106" i="13"/>
  <c r="H2106" i="13"/>
  <c r="L2105" i="13"/>
  <c r="K2105" i="13"/>
  <c r="J2105" i="13"/>
  <c r="I2105" i="13"/>
  <c r="H2105" i="13"/>
  <c r="L2104" i="13"/>
  <c r="K2104" i="13"/>
  <c r="J2104" i="13"/>
  <c r="I2104" i="13"/>
  <c r="H2104" i="13"/>
  <c r="L2103" i="13"/>
  <c r="K2103" i="13"/>
  <c r="J2103" i="13"/>
  <c r="I2103" i="13"/>
  <c r="H2103" i="13"/>
  <c r="L2102" i="13"/>
  <c r="K2102" i="13"/>
  <c r="J2102" i="13"/>
  <c r="I2102" i="13"/>
  <c r="H2102" i="13"/>
  <c r="L2101" i="13"/>
  <c r="K2101" i="13"/>
  <c r="J2101" i="13"/>
  <c r="I2101" i="13"/>
  <c r="H2101" i="13"/>
  <c r="L2100" i="13"/>
  <c r="K2100" i="13"/>
  <c r="J2100" i="13"/>
  <c r="I2100" i="13"/>
  <c r="H2100" i="13"/>
  <c r="L2099" i="13"/>
  <c r="K2099" i="13"/>
  <c r="J2099" i="13"/>
  <c r="I2099" i="13"/>
  <c r="H2099" i="13"/>
  <c r="L2098" i="13"/>
  <c r="K2098" i="13"/>
  <c r="J2098" i="13"/>
  <c r="I2098" i="13"/>
  <c r="H2098" i="13"/>
  <c r="L2097" i="13"/>
  <c r="K2097" i="13"/>
  <c r="J2097" i="13"/>
  <c r="I2097" i="13"/>
  <c r="H2097" i="13"/>
  <c r="L2096" i="13"/>
  <c r="K2096" i="13"/>
  <c r="J2096" i="13"/>
  <c r="I2096" i="13"/>
  <c r="H2096" i="13"/>
  <c r="L2095" i="13"/>
  <c r="K2095" i="13"/>
  <c r="J2095" i="13"/>
  <c r="I2095" i="13"/>
  <c r="H2095" i="13"/>
  <c r="L2094" i="13"/>
  <c r="K2094" i="13"/>
  <c r="J2094" i="13"/>
  <c r="I2094" i="13"/>
  <c r="H2094" i="13"/>
  <c r="L2093" i="13"/>
  <c r="K2093" i="13"/>
  <c r="J2093" i="13"/>
  <c r="I2093" i="13"/>
  <c r="H2093" i="13"/>
  <c r="L2092" i="13"/>
  <c r="K2092" i="13"/>
  <c r="J2092" i="13"/>
  <c r="I2092" i="13"/>
  <c r="H2092" i="13"/>
  <c r="L2091" i="13"/>
  <c r="K2091" i="13"/>
  <c r="J2091" i="13"/>
  <c r="I2091" i="13"/>
  <c r="H2091" i="13"/>
  <c r="L2090" i="13"/>
  <c r="K2090" i="13"/>
  <c r="J2090" i="13"/>
  <c r="I2090" i="13"/>
  <c r="H2090" i="13"/>
  <c r="L2089" i="13"/>
  <c r="K2089" i="13"/>
  <c r="J2089" i="13"/>
  <c r="I2089" i="13"/>
  <c r="H2089" i="13"/>
  <c r="L2088" i="13"/>
  <c r="K2088" i="13"/>
  <c r="J2088" i="13"/>
  <c r="I2088" i="13"/>
  <c r="H2088" i="13"/>
  <c r="L2087" i="13"/>
  <c r="K2087" i="13"/>
  <c r="J2087" i="13"/>
  <c r="I2087" i="13"/>
  <c r="H2087" i="13"/>
  <c r="L2086" i="13"/>
  <c r="K2086" i="13"/>
  <c r="J2086" i="13"/>
  <c r="I2086" i="13"/>
  <c r="H2086" i="13"/>
  <c r="L2085" i="13"/>
  <c r="K2085" i="13"/>
  <c r="J2085" i="13"/>
  <c r="I2085" i="13"/>
  <c r="H2085" i="13"/>
  <c r="L2084" i="13"/>
  <c r="K2084" i="13"/>
  <c r="J2084" i="13"/>
  <c r="I2084" i="13"/>
  <c r="H2084" i="13"/>
  <c r="L2083" i="13"/>
  <c r="K2083" i="13"/>
  <c r="J2083" i="13"/>
  <c r="I2083" i="13"/>
  <c r="H2083" i="13"/>
  <c r="L2082" i="13"/>
  <c r="K2082" i="13"/>
  <c r="J2082" i="13"/>
  <c r="I2082" i="13"/>
  <c r="H2082" i="13"/>
  <c r="L2081" i="13"/>
  <c r="K2081" i="13"/>
  <c r="J2081" i="13"/>
  <c r="I2081" i="13"/>
  <c r="H2081" i="13"/>
  <c r="L2080" i="13"/>
  <c r="K2080" i="13"/>
  <c r="J2080" i="13"/>
  <c r="I2080" i="13"/>
  <c r="H2080" i="13"/>
  <c r="L2079" i="13"/>
  <c r="K2079" i="13"/>
  <c r="J2079" i="13"/>
  <c r="I2079" i="13"/>
  <c r="H2079" i="13"/>
  <c r="L2078" i="13"/>
  <c r="K2078" i="13"/>
  <c r="J2078" i="13"/>
  <c r="I2078" i="13"/>
  <c r="H2078" i="13"/>
  <c r="L2077" i="13"/>
  <c r="K2077" i="13"/>
  <c r="J2077" i="13"/>
  <c r="I2077" i="13"/>
  <c r="H2077" i="13"/>
  <c r="L2076" i="13"/>
  <c r="K2076" i="13"/>
  <c r="J2076" i="13"/>
  <c r="I2076" i="13"/>
  <c r="H2076" i="13"/>
  <c r="L2075" i="13"/>
  <c r="K2075" i="13"/>
  <c r="J2075" i="13"/>
  <c r="I2075" i="13"/>
  <c r="H2075" i="13"/>
  <c r="L2074" i="13"/>
  <c r="K2074" i="13"/>
  <c r="J2074" i="13"/>
  <c r="I2074" i="13"/>
  <c r="H2074" i="13"/>
  <c r="L2073" i="13"/>
  <c r="K2073" i="13"/>
  <c r="J2073" i="13"/>
  <c r="I2073" i="13"/>
  <c r="H2073" i="13"/>
  <c r="L2072" i="13"/>
  <c r="K2072" i="13"/>
  <c r="J2072" i="13"/>
  <c r="I2072" i="13"/>
  <c r="H2072" i="13"/>
  <c r="L2071" i="13"/>
  <c r="K2071" i="13"/>
  <c r="J2071" i="13"/>
  <c r="I2071" i="13"/>
  <c r="H2071" i="13"/>
  <c r="L2070" i="13"/>
  <c r="K2070" i="13"/>
  <c r="J2070" i="13"/>
  <c r="I2070" i="13"/>
  <c r="H2070" i="13"/>
  <c r="L2069" i="13"/>
  <c r="K2069" i="13"/>
  <c r="J2069" i="13"/>
  <c r="I2069" i="13"/>
  <c r="H2069" i="13"/>
  <c r="L2068" i="13"/>
  <c r="K2068" i="13"/>
  <c r="J2068" i="13"/>
  <c r="I2068" i="13"/>
  <c r="H2068" i="13"/>
  <c r="L2067" i="13"/>
  <c r="K2067" i="13"/>
  <c r="J2067" i="13"/>
  <c r="I2067" i="13"/>
  <c r="H2067" i="13"/>
  <c r="L2066" i="13"/>
  <c r="K2066" i="13"/>
  <c r="J2066" i="13"/>
  <c r="I2066" i="13"/>
  <c r="H2066" i="13"/>
  <c r="L2065" i="13"/>
  <c r="K2065" i="13"/>
  <c r="J2065" i="13"/>
  <c r="I2065" i="13"/>
  <c r="H2065" i="13"/>
  <c r="L2064" i="13"/>
  <c r="K2064" i="13"/>
  <c r="J2064" i="13"/>
  <c r="I2064" i="13"/>
  <c r="H2064" i="13"/>
  <c r="L2063" i="13"/>
  <c r="K2063" i="13"/>
  <c r="J2063" i="13"/>
  <c r="I2063" i="13"/>
  <c r="H2063" i="13"/>
  <c r="L2062" i="13"/>
  <c r="K2062" i="13"/>
  <c r="J2062" i="13"/>
  <c r="I2062" i="13"/>
  <c r="H2062" i="13"/>
  <c r="L2061" i="13"/>
  <c r="K2061" i="13"/>
  <c r="J2061" i="13"/>
  <c r="I2061" i="13"/>
  <c r="H2061" i="13"/>
  <c r="L2060" i="13"/>
  <c r="K2060" i="13"/>
  <c r="J2060" i="13"/>
  <c r="I2060" i="13"/>
  <c r="H2060" i="13"/>
  <c r="L2059" i="13"/>
  <c r="K2059" i="13"/>
  <c r="J2059" i="13"/>
  <c r="I2059" i="13"/>
  <c r="H2059" i="13"/>
  <c r="L2058" i="13"/>
  <c r="K2058" i="13"/>
  <c r="J2058" i="13"/>
  <c r="I2058" i="13"/>
  <c r="H2058" i="13"/>
  <c r="L2057" i="13"/>
  <c r="K2057" i="13"/>
  <c r="J2057" i="13"/>
  <c r="I2057" i="13"/>
  <c r="H2057" i="13"/>
  <c r="L2056" i="13"/>
  <c r="K2056" i="13"/>
  <c r="J2056" i="13"/>
  <c r="I2056" i="13"/>
  <c r="H2056" i="13"/>
  <c r="L2055" i="13"/>
  <c r="K2055" i="13"/>
  <c r="J2055" i="13"/>
  <c r="I2055" i="13"/>
  <c r="H2055" i="13"/>
  <c r="L2054" i="13"/>
  <c r="K2054" i="13"/>
  <c r="J2054" i="13"/>
  <c r="I2054" i="13"/>
  <c r="H2054" i="13"/>
  <c r="L2053" i="13"/>
  <c r="K2053" i="13"/>
  <c r="J2053" i="13"/>
  <c r="I2053" i="13"/>
  <c r="H2053" i="13"/>
  <c r="L2052" i="13"/>
  <c r="K2052" i="13"/>
  <c r="J2052" i="13"/>
  <c r="I2052" i="13"/>
  <c r="H2052" i="13"/>
  <c r="L2051" i="13"/>
  <c r="K2051" i="13"/>
  <c r="J2051" i="13"/>
  <c r="I2051" i="13"/>
  <c r="H2051" i="13"/>
  <c r="L2050" i="13"/>
  <c r="K2050" i="13"/>
  <c r="J2050" i="13"/>
  <c r="I2050" i="13"/>
  <c r="H2050" i="13"/>
  <c r="L2049" i="13"/>
  <c r="K2049" i="13"/>
  <c r="J2049" i="13"/>
  <c r="I2049" i="13"/>
  <c r="H2049" i="13"/>
  <c r="L2048" i="13"/>
  <c r="K2048" i="13"/>
  <c r="J2048" i="13"/>
  <c r="I2048" i="13"/>
  <c r="H2048" i="13"/>
  <c r="L2047" i="13"/>
  <c r="K2047" i="13"/>
  <c r="J2047" i="13"/>
  <c r="I2047" i="13"/>
  <c r="H2047" i="13"/>
  <c r="L2046" i="13"/>
  <c r="K2046" i="13"/>
  <c r="J2046" i="13"/>
  <c r="I2046" i="13"/>
  <c r="H2046" i="13"/>
  <c r="L2045" i="13"/>
  <c r="K2045" i="13"/>
  <c r="J2045" i="13"/>
  <c r="I2045" i="13"/>
  <c r="H2045" i="13"/>
  <c r="L2044" i="13"/>
  <c r="K2044" i="13"/>
  <c r="J2044" i="13"/>
  <c r="I2044" i="13"/>
  <c r="H2044" i="13"/>
  <c r="L2043" i="13"/>
  <c r="K2043" i="13"/>
  <c r="J2043" i="13"/>
  <c r="I2043" i="13"/>
  <c r="H2043" i="13"/>
  <c r="L2042" i="13"/>
  <c r="K2042" i="13"/>
  <c r="J2042" i="13"/>
  <c r="I2042" i="13"/>
  <c r="H2042" i="13"/>
  <c r="L2041" i="13"/>
  <c r="K2041" i="13"/>
  <c r="J2041" i="13"/>
  <c r="I2041" i="13"/>
  <c r="H2041" i="13"/>
  <c r="L2040" i="13"/>
  <c r="K2040" i="13"/>
  <c r="J2040" i="13"/>
  <c r="I2040" i="13"/>
  <c r="H2040" i="13"/>
  <c r="L2039" i="13"/>
  <c r="K2039" i="13"/>
  <c r="J2039" i="13"/>
  <c r="I2039" i="13"/>
  <c r="H2039" i="13"/>
  <c r="L2038" i="13"/>
  <c r="K2038" i="13"/>
  <c r="J2038" i="13"/>
  <c r="I2038" i="13"/>
  <c r="H2038" i="13"/>
  <c r="L2037" i="13"/>
  <c r="K2037" i="13"/>
  <c r="J2037" i="13"/>
  <c r="I2037" i="13"/>
  <c r="H2037" i="13"/>
  <c r="L2036" i="13"/>
  <c r="K2036" i="13"/>
  <c r="J2036" i="13"/>
  <c r="I2036" i="13"/>
  <c r="H2036" i="13"/>
  <c r="L2035" i="13"/>
  <c r="K2035" i="13"/>
  <c r="J2035" i="13"/>
  <c r="I2035" i="13"/>
  <c r="H2035" i="13"/>
  <c r="L2034" i="13"/>
  <c r="K2034" i="13"/>
  <c r="J2034" i="13"/>
  <c r="I2034" i="13"/>
  <c r="H2034" i="13"/>
  <c r="L2033" i="13"/>
  <c r="K2033" i="13"/>
  <c r="J2033" i="13"/>
  <c r="I2033" i="13"/>
  <c r="H2033" i="13"/>
  <c r="L2032" i="13"/>
  <c r="K2032" i="13"/>
  <c r="J2032" i="13"/>
  <c r="I2032" i="13"/>
  <c r="H2032" i="13"/>
  <c r="L2031" i="13"/>
  <c r="K2031" i="13"/>
  <c r="J2031" i="13"/>
  <c r="I2031" i="13"/>
  <c r="H2031" i="13"/>
  <c r="L2030" i="13"/>
  <c r="K2030" i="13"/>
  <c r="J2030" i="13"/>
  <c r="I2030" i="13"/>
  <c r="H2030" i="13"/>
  <c r="L2029" i="13"/>
  <c r="K2029" i="13"/>
  <c r="J2029" i="13"/>
  <c r="I2029" i="13"/>
  <c r="H2029" i="13"/>
  <c r="L2028" i="13"/>
  <c r="K2028" i="13"/>
  <c r="J2028" i="13"/>
  <c r="I2028" i="13"/>
  <c r="H2028" i="13"/>
  <c r="L2027" i="13"/>
  <c r="K2027" i="13"/>
  <c r="J2027" i="13"/>
  <c r="I2027" i="13"/>
  <c r="H2027" i="13"/>
  <c r="L2026" i="13"/>
  <c r="K2026" i="13"/>
  <c r="J2026" i="13"/>
  <c r="I2026" i="13"/>
  <c r="H2026" i="13"/>
  <c r="L2025" i="13"/>
  <c r="K2025" i="13"/>
  <c r="J2025" i="13"/>
  <c r="I2025" i="13"/>
  <c r="H2025" i="13"/>
  <c r="L2024" i="13"/>
  <c r="K2024" i="13"/>
  <c r="J2024" i="13"/>
  <c r="I2024" i="13"/>
  <c r="H2024" i="13"/>
  <c r="L2023" i="13"/>
  <c r="K2023" i="13"/>
  <c r="J2023" i="13"/>
  <c r="I2023" i="13"/>
  <c r="H2023" i="13"/>
  <c r="L2022" i="13"/>
  <c r="K2022" i="13"/>
  <c r="J2022" i="13"/>
  <c r="I2022" i="13"/>
  <c r="H2022" i="13"/>
  <c r="L2021" i="13"/>
  <c r="K2021" i="13"/>
  <c r="J2021" i="13"/>
  <c r="I2021" i="13"/>
  <c r="H2021" i="13"/>
  <c r="L2020" i="13"/>
  <c r="K2020" i="13"/>
  <c r="J2020" i="13"/>
  <c r="I2020" i="13"/>
  <c r="H2020" i="13"/>
  <c r="L2019" i="13"/>
  <c r="K2019" i="13"/>
  <c r="J2019" i="13"/>
  <c r="I2019" i="13"/>
  <c r="H2019" i="13"/>
  <c r="L2018" i="13"/>
  <c r="K2018" i="13"/>
  <c r="J2018" i="13"/>
  <c r="I2018" i="13"/>
  <c r="H2018" i="13"/>
  <c r="L2017" i="13"/>
  <c r="K2017" i="13"/>
  <c r="J2017" i="13"/>
  <c r="I2017" i="13"/>
  <c r="H2017" i="13"/>
  <c r="L2016" i="13"/>
  <c r="K2016" i="13"/>
  <c r="J2016" i="13"/>
  <c r="I2016" i="13"/>
  <c r="H2016" i="13"/>
  <c r="L2015" i="13"/>
  <c r="K2015" i="13"/>
  <c r="J2015" i="13"/>
  <c r="I2015" i="13"/>
  <c r="H2015" i="13"/>
  <c r="L2014" i="13"/>
  <c r="K2014" i="13"/>
  <c r="J2014" i="13"/>
  <c r="I2014" i="13"/>
  <c r="H2014" i="13"/>
  <c r="L2013" i="13"/>
  <c r="K2013" i="13"/>
  <c r="J2013" i="13"/>
  <c r="I2013" i="13"/>
  <c r="H2013" i="13"/>
  <c r="L2012" i="13"/>
  <c r="K2012" i="13"/>
  <c r="J2012" i="13"/>
  <c r="I2012" i="13"/>
  <c r="H2012" i="13"/>
  <c r="L2011" i="13"/>
  <c r="K2011" i="13"/>
  <c r="J2011" i="13"/>
  <c r="I2011" i="13"/>
  <c r="H2011" i="13"/>
  <c r="L2010" i="13"/>
  <c r="K2010" i="13"/>
  <c r="J2010" i="13"/>
  <c r="I2010" i="13"/>
  <c r="H2010" i="13"/>
  <c r="L2009" i="13"/>
  <c r="K2009" i="13"/>
  <c r="J2009" i="13"/>
  <c r="I2009" i="13"/>
  <c r="H2009" i="13"/>
  <c r="L2008" i="13"/>
  <c r="K2008" i="13"/>
  <c r="J2008" i="13"/>
  <c r="I2008" i="13"/>
  <c r="H2008" i="13"/>
  <c r="L2007" i="13"/>
  <c r="K2007" i="13"/>
  <c r="J2007" i="13"/>
  <c r="I2007" i="13"/>
  <c r="H2007" i="13"/>
  <c r="L2006" i="13"/>
  <c r="K2006" i="13"/>
  <c r="J2006" i="13"/>
  <c r="I2006" i="13"/>
  <c r="H2006" i="13"/>
  <c r="L2005" i="13"/>
  <c r="K2005" i="13"/>
  <c r="J2005" i="13"/>
  <c r="I2005" i="13"/>
  <c r="H2005" i="13"/>
  <c r="L2004" i="13"/>
  <c r="K2004" i="13"/>
  <c r="J2004" i="13"/>
  <c r="I2004" i="13"/>
  <c r="H2004" i="13"/>
  <c r="L2003" i="13"/>
  <c r="K2003" i="13"/>
  <c r="J2003" i="13"/>
  <c r="I2003" i="13"/>
  <c r="H2003" i="13"/>
  <c r="L2002" i="13"/>
  <c r="K2002" i="13"/>
  <c r="J2002" i="13"/>
  <c r="I2002" i="13"/>
  <c r="H2002" i="13"/>
  <c r="L2001" i="13"/>
  <c r="K2001" i="13"/>
  <c r="J2001" i="13"/>
  <c r="I2001" i="13"/>
  <c r="H2001" i="13"/>
  <c r="L2000" i="13"/>
  <c r="K2000" i="13"/>
  <c r="J2000" i="13"/>
  <c r="I2000" i="13"/>
  <c r="H2000" i="13"/>
  <c r="L1999" i="13"/>
  <c r="K1999" i="13"/>
  <c r="J1999" i="13"/>
  <c r="I1999" i="13"/>
  <c r="H1999" i="13"/>
  <c r="L1998" i="13"/>
  <c r="K1998" i="13"/>
  <c r="J1998" i="13"/>
  <c r="I1998" i="13"/>
  <c r="H1998" i="13"/>
  <c r="L1997" i="13"/>
  <c r="K1997" i="13"/>
  <c r="J1997" i="13"/>
  <c r="I1997" i="13"/>
  <c r="H1997" i="13"/>
  <c r="L1996" i="13"/>
  <c r="K1996" i="13"/>
  <c r="J1996" i="13"/>
  <c r="I1996" i="13"/>
  <c r="H1996" i="13"/>
  <c r="L1995" i="13"/>
  <c r="K1995" i="13"/>
  <c r="J1995" i="13"/>
  <c r="I1995" i="13"/>
  <c r="H1995" i="13"/>
  <c r="L1994" i="13"/>
  <c r="K1994" i="13"/>
  <c r="J1994" i="13"/>
  <c r="I1994" i="13"/>
  <c r="H1994" i="13"/>
  <c r="L1993" i="13"/>
  <c r="K1993" i="13"/>
  <c r="J1993" i="13"/>
  <c r="I1993" i="13"/>
  <c r="H1993" i="13"/>
  <c r="L1992" i="13"/>
  <c r="K1992" i="13"/>
  <c r="J1992" i="13"/>
  <c r="I1992" i="13"/>
  <c r="H1992" i="13"/>
  <c r="L1991" i="13"/>
  <c r="K1991" i="13"/>
  <c r="J1991" i="13"/>
  <c r="I1991" i="13"/>
  <c r="H1991" i="13"/>
  <c r="L1990" i="13"/>
  <c r="K1990" i="13"/>
  <c r="J1990" i="13"/>
  <c r="I1990" i="13"/>
  <c r="H1990" i="13"/>
  <c r="L1989" i="13"/>
  <c r="K1989" i="13"/>
  <c r="J1989" i="13"/>
  <c r="I1989" i="13"/>
  <c r="H1989" i="13"/>
  <c r="L1988" i="13"/>
  <c r="K1988" i="13"/>
  <c r="J1988" i="13"/>
  <c r="I1988" i="13"/>
  <c r="H1988" i="13"/>
  <c r="L1987" i="13"/>
  <c r="K1987" i="13"/>
  <c r="J1987" i="13"/>
  <c r="I1987" i="13"/>
  <c r="H1987" i="13"/>
  <c r="L1986" i="13"/>
  <c r="K1986" i="13"/>
  <c r="J1986" i="13"/>
  <c r="I1986" i="13"/>
  <c r="H1986" i="13"/>
  <c r="L1985" i="13"/>
  <c r="K1985" i="13"/>
  <c r="J1985" i="13"/>
  <c r="I1985" i="13"/>
  <c r="H1985" i="13"/>
  <c r="L1984" i="13"/>
  <c r="K1984" i="13"/>
  <c r="J1984" i="13"/>
  <c r="I1984" i="13"/>
  <c r="H1984" i="13"/>
  <c r="L1983" i="13"/>
  <c r="K1983" i="13"/>
  <c r="J1983" i="13"/>
  <c r="I1983" i="13"/>
  <c r="H1983" i="13"/>
  <c r="L1982" i="13"/>
  <c r="K1982" i="13"/>
  <c r="J1982" i="13"/>
  <c r="I1982" i="13"/>
  <c r="H1982" i="13"/>
  <c r="L1981" i="13"/>
  <c r="K1981" i="13"/>
  <c r="J1981" i="13"/>
  <c r="I1981" i="13"/>
  <c r="H1981" i="13"/>
  <c r="L1980" i="13"/>
  <c r="K1980" i="13"/>
  <c r="J1980" i="13"/>
  <c r="I1980" i="13"/>
  <c r="H1980" i="13"/>
  <c r="L1979" i="13"/>
  <c r="K1979" i="13"/>
  <c r="J1979" i="13"/>
  <c r="I1979" i="13"/>
  <c r="H1979" i="13"/>
  <c r="L1978" i="13"/>
  <c r="K1978" i="13"/>
  <c r="J1978" i="13"/>
  <c r="I1978" i="13"/>
  <c r="H1978" i="13"/>
  <c r="L1977" i="13"/>
  <c r="K1977" i="13"/>
  <c r="J1977" i="13"/>
  <c r="I1977" i="13"/>
  <c r="H1977" i="13"/>
  <c r="L1976" i="13"/>
  <c r="K1976" i="13"/>
  <c r="J1976" i="13"/>
  <c r="I1976" i="13"/>
  <c r="H1976" i="13"/>
  <c r="L1975" i="13"/>
  <c r="K1975" i="13"/>
  <c r="J1975" i="13"/>
  <c r="I1975" i="13"/>
  <c r="H1975" i="13"/>
  <c r="L1974" i="13"/>
  <c r="K1974" i="13"/>
  <c r="J1974" i="13"/>
  <c r="I1974" i="13"/>
  <c r="H1974" i="13"/>
  <c r="L1973" i="13"/>
  <c r="K1973" i="13"/>
  <c r="J1973" i="13"/>
  <c r="I1973" i="13"/>
  <c r="H1973" i="13"/>
  <c r="L1972" i="13"/>
  <c r="K1972" i="13"/>
  <c r="J1972" i="13"/>
  <c r="I1972" i="13"/>
  <c r="H1972" i="13"/>
  <c r="L1971" i="13"/>
  <c r="K1971" i="13"/>
  <c r="J1971" i="13"/>
  <c r="I1971" i="13"/>
  <c r="H1971" i="13"/>
  <c r="L1970" i="13"/>
  <c r="K1970" i="13"/>
  <c r="J1970" i="13"/>
  <c r="I1970" i="13"/>
  <c r="H1970" i="13"/>
  <c r="L1969" i="13"/>
  <c r="K1969" i="13"/>
  <c r="J1969" i="13"/>
  <c r="I1969" i="13"/>
  <c r="H1969" i="13"/>
  <c r="L1968" i="13"/>
  <c r="K1968" i="13"/>
  <c r="J1968" i="13"/>
  <c r="I1968" i="13"/>
  <c r="H1968" i="13"/>
  <c r="L1967" i="13"/>
  <c r="K1967" i="13"/>
  <c r="J1967" i="13"/>
  <c r="I1967" i="13"/>
  <c r="H1967" i="13"/>
  <c r="L1966" i="13"/>
  <c r="K1966" i="13"/>
  <c r="J1966" i="13"/>
  <c r="I1966" i="13"/>
  <c r="H1966" i="13"/>
  <c r="L1965" i="13"/>
  <c r="K1965" i="13"/>
  <c r="J1965" i="13"/>
  <c r="I1965" i="13"/>
  <c r="H1965" i="13"/>
  <c r="L1964" i="13"/>
  <c r="K1964" i="13"/>
  <c r="J1964" i="13"/>
  <c r="I1964" i="13"/>
  <c r="H1964" i="13"/>
  <c r="L1963" i="13"/>
  <c r="K1963" i="13"/>
  <c r="J1963" i="13"/>
  <c r="I1963" i="13"/>
  <c r="H1963" i="13"/>
  <c r="L1962" i="13"/>
  <c r="K1962" i="13"/>
  <c r="J1962" i="13"/>
  <c r="I1962" i="13"/>
  <c r="H1962" i="13"/>
  <c r="L1961" i="13"/>
  <c r="K1961" i="13"/>
  <c r="J1961" i="13"/>
  <c r="I1961" i="13"/>
  <c r="H1961" i="13"/>
  <c r="L1960" i="13"/>
  <c r="K1960" i="13"/>
  <c r="J1960" i="13"/>
  <c r="I1960" i="13"/>
  <c r="H1960" i="13"/>
  <c r="L1959" i="13"/>
  <c r="K1959" i="13"/>
  <c r="J1959" i="13"/>
  <c r="I1959" i="13"/>
  <c r="H1959" i="13"/>
  <c r="L1958" i="13"/>
  <c r="K1958" i="13"/>
  <c r="J1958" i="13"/>
  <c r="I1958" i="13"/>
  <c r="H1958" i="13"/>
  <c r="L1957" i="13"/>
  <c r="K1957" i="13"/>
  <c r="J1957" i="13"/>
  <c r="I1957" i="13"/>
  <c r="H1957" i="13"/>
  <c r="L1956" i="13"/>
  <c r="K1956" i="13"/>
  <c r="J1956" i="13"/>
  <c r="I1956" i="13"/>
  <c r="H1956" i="13"/>
  <c r="L1955" i="13"/>
  <c r="K1955" i="13"/>
  <c r="J1955" i="13"/>
  <c r="I1955" i="13"/>
  <c r="H1955" i="13"/>
  <c r="L1954" i="13"/>
  <c r="K1954" i="13"/>
  <c r="J1954" i="13"/>
  <c r="I1954" i="13"/>
  <c r="H1954" i="13"/>
  <c r="L1953" i="13"/>
  <c r="K1953" i="13"/>
  <c r="J1953" i="13"/>
  <c r="I1953" i="13"/>
  <c r="H1953" i="13"/>
  <c r="L1952" i="13"/>
  <c r="K1952" i="13"/>
  <c r="J1952" i="13"/>
  <c r="I1952" i="13"/>
  <c r="H1952" i="13"/>
  <c r="L1951" i="13"/>
  <c r="K1951" i="13"/>
  <c r="J1951" i="13"/>
  <c r="I1951" i="13"/>
  <c r="H1951" i="13"/>
  <c r="L1950" i="13"/>
  <c r="K1950" i="13"/>
  <c r="J1950" i="13"/>
  <c r="I1950" i="13"/>
  <c r="H1950" i="13"/>
  <c r="L1949" i="13"/>
  <c r="K1949" i="13"/>
  <c r="J1949" i="13"/>
  <c r="I1949" i="13"/>
  <c r="H1949" i="13"/>
  <c r="L1948" i="13"/>
  <c r="K1948" i="13"/>
  <c r="J1948" i="13"/>
  <c r="I1948" i="13"/>
  <c r="H1948" i="13"/>
  <c r="L1947" i="13"/>
  <c r="K1947" i="13"/>
  <c r="J1947" i="13"/>
  <c r="I1947" i="13"/>
  <c r="H1947" i="13"/>
  <c r="L1946" i="13"/>
  <c r="K1946" i="13"/>
  <c r="J1946" i="13"/>
  <c r="I1946" i="13"/>
  <c r="H1946" i="13"/>
  <c r="L1945" i="13"/>
  <c r="K1945" i="13"/>
  <c r="J1945" i="13"/>
  <c r="I1945" i="13"/>
  <c r="H1945" i="13"/>
  <c r="L1944" i="13"/>
  <c r="K1944" i="13"/>
  <c r="J1944" i="13"/>
  <c r="I1944" i="13"/>
  <c r="H1944" i="13"/>
  <c r="L1943" i="13"/>
  <c r="K1943" i="13"/>
  <c r="J1943" i="13"/>
  <c r="I1943" i="13"/>
  <c r="H1943" i="13"/>
  <c r="L1942" i="13"/>
  <c r="K1942" i="13"/>
  <c r="J1942" i="13"/>
  <c r="I1942" i="13"/>
  <c r="H1942" i="13"/>
  <c r="L1941" i="13"/>
  <c r="K1941" i="13"/>
  <c r="J1941" i="13"/>
  <c r="I1941" i="13"/>
  <c r="H1941" i="13"/>
  <c r="L1940" i="13"/>
  <c r="K1940" i="13"/>
  <c r="J1940" i="13"/>
  <c r="I1940" i="13"/>
  <c r="H1940" i="13"/>
  <c r="L1939" i="13"/>
  <c r="K1939" i="13"/>
  <c r="J1939" i="13"/>
  <c r="I1939" i="13"/>
  <c r="H1939" i="13"/>
  <c r="L1938" i="13"/>
  <c r="K1938" i="13"/>
  <c r="J1938" i="13"/>
  <c r="I1938" i="13"/>
  <c r="H1938" i="13"/>
  <c r="L1937" i="13"/>
  <c r="K1937" i="13"/>
  <c r="J1937" i="13"/>
  <c r="I1937" i="13"/>
  <c r="H1937" i="13"/>
  <c r="L1936" i="13"/>
  <c r="K1936" i="13"/>
  <c r="J1936" i="13"/>
  <c r="I1936" i="13"/>
  <c r="H1936" i="13"/>
  <c r="L1935" i="13"/>
  <c r="K1935" i="13"/>
  <c r="J1935" i="13"/>
  <c r="I1935" i="13"/>
  <c r="H1935" i="13"/>
  <c r="L1934" i="13"/>
  <c r="K1934" i="13"/>
  <c r="J1934" i="13"/>
  <c r="I1934" i="13"/>
  <c r="H1934" i="13"/>
  <c r="L1933" i="13"/>
  <c r="K1933" i="13"/>
  <c r="J1933" i="13"/>
  <c r="I1933" i="13"/>
  <c r="H1933" i="13"/>
  <c r="L1932" i="13"/>
  <c r="K1932" i="13"/>
  <c r="J1932" i="13"/>
  <c r="I1932" i="13"/>
  <c r="H1932" i="13"/>
  <c r="L1931" i="13"/>
  <c r="K1931" i="13"/>
  <c r="J1931" i="13"/>
  <c r="I1931" i="13"/>
  <c r="H1931" i="13"/>
  <c r="L1930" i="13"/>
  <c r="K1930" i="13"/>
  <c r="J1930" i="13"/>
  <c r="I1930" i="13"/>
  <c r="H1930" i="13"/>
  <c r="L1929" i="13"/>
  <c r="K1929" i="13"/>
  <c r="J1929" i="13"/>
  <c r="I1929" i="13"/>
  <c r="H1929" i="13"/>
  <c r="L1928" i="13"/>
  <c r="K1928" i="13"/>
  <c r="J1928" i="13"/>
  <c r="I1928" i="13"/>
  <c r="H1928" i="13"/>
  <c r="L1927" i="13"/>
  <c r="K1927" i="13"/>
  <c r="J1927" i="13"/>
  <c r="I1927" i="13"/>
  <c r="H1927" i="13"/>
  <c r="L1926" i="13"/>
  <c r="K1926" i="13"/>
  <c r="J1926" i="13"/>
  <c r="I1926" i="13"/>
  <c r="H1926" i="13"/>
  <c r="L1925" i="13"/>
  <c r="K1925" i="13"/>
  <c r="J1925" i="13"/>
  <c r="I1925" i="13"/>
  <c r="H1925" i="13"/>
  <c r="L1924" i="13"/>
  <c r="K1924" i="13"/>
  <c r="J1924" i="13"/>
  <c r="I1924" i="13"/>
  <c r="H1924" i="13"/>
  <c r="L1923" i="13"/>
  <c r="K1923" i="13"/>
  <c r="J1923" i="13"/>
  <c r="I1923" i="13"/>
  <c r="H1923" i="13"/>
  <c r="L1922" i="13"/>
  <c r="K1922" i="13"/>
  <c r="J1922" i="13"/>
  <c r="I1922" i="13"/>
  <c r="H1922" i="13"/>
  <c r="L1921" i="13"/>
  <c r="K1921" i="13"/>
  <c r="J1921" i="13"/>
  <c r="I1921" i="13"/>
  <c r="H1921" i="13"/>
  <c r="L1920" i="13"/>
  <c r="K1920" i="13"/>
  <c r="J1920" i="13"/>
  <c r="I1920" i="13"/>
  <c r="H1920" i="13"/>
  <c r="L1919" i="13"/>
  <c r="K1919" i="13"/>
  <c r="J1919" i="13"/>
  <c r="I1919" i="13"/>
  <c r="H1919" i="13"/>
  <c r="L1918" i="13"/>
  <c r="K1918" i="13"/>
  <c r="J1918" i="13"/>
  <c r="I1918" i="13"/>
  <c r="H1918" i="13"/>
  <c r="L1917" i="13"/>
  <c r="K1917" i="13"/>
  <c r="J1917" i="13"/>
  <c r="I1917" i="13"/>
  <c r="H1917" i="13"/>
  <c r="L1916" i="13"/>
  <c r="K1916" i="13"/>
  <c r="J1916" i="13"/>
  <c r="I1916" i="13"/>
  <c r="H1916" i="13"/>
  <c r="L1915" i="13"/>
  <c r="K1915" i="13"/>
  <c r="J1915" i="13"/>
  <c r="I1915" i="13"/>
  <c r="H1915" i="13"/>
  <c r="L1914" i="13"/>
  <c r="K1914" i="13"/>
  <c r="J1914" i="13"/>
  <c r="I1914" i="13"/>
  <c r="H1914" i="13"/>
  <c r="L1913" i="13"/>
  <c r="K1913" i="13"/>
  <c r="J1913" i="13"/>
  <c r="I1913" i="13"/>
  <c r="H1913" i="13"/>
  <c r="L1912" i="13"/>
  <c r="K1912" i="13"/>
  <c r="J1912" i="13"/>
  <c r="I1912" i="13"/>
  <c r="H1912" i="13"/>
  <c r="L1911" i="13"/>
  <c r="K1911" i="13"/>
  <c r="J1911" i="13"/>
  <c r="I1911" i="13"/>
  <c r="H1911" i="13"/>
  <c r="L1910" i="13"/>
  <c r="K1910" i="13"/>
  <c r="J1910" i="13"/>
  <c r="I1910" i="13"/>
  <c r="H1910" i="13"/>
  <c r="L1909" i="13"/>
  <c r="K1909" i="13"/>
  <c r="J1909" i="13"/>
  <c r="I1909" i="13"/>
  <c r="H1909" i="13"/>
  <c r="L1908" i="13"/>
  <c r="K1908" i="13"/>
  <c r="J1908" i="13"/>
  <c r="I1908" i="13"/>
  <c r="H1908" i="13"/>
  <c r="L1907" i="13"/>
  <c r="K1907" i="13"/>
  <c r="J1907" i="13"/>
  <c r="I1907" i="13"/>
  <c r="H1907" i="13"/>
  <c r="L1906" i="13"/>
  <c r="K1906" i="13"/>
  <c r="J1906" i="13"/>
  <c r="I1906" i="13"/>
  <c r="H1906" i="13"/>
  <c r="L1905" i="13"/>
  <c r="K1905" i="13"/>
  <c r="J1905" i="13"/>
  <c r="I1905" i="13"/>
  <c r="H1905" i="13"/>
  <c r="L1904" i="13"/>
  <c r="K1904" i="13"/>
  <c r="J1904" i="13"/>
  <c r="I1904" i="13"/>
  <c r="H1904" i="13"/>
  <c r="L1903" i="13"/>
  <c r="K1903" i="13"/>
  <c r="J1903" i="13"/>
  <c r="I1903" i="13"/>
  <c r="H1903" i="13"/>
  <c r="L1902" i="13"/>
  <c r="K1902" i="13"/>
  <c r="J1902" i="13"/>
  <c r="I1902" i="13"/>
  <c r="H1902" i="13"/>
  <c r="L1901" i="13"/>
  <c r="K1901" i="13"/>
  <c r="J1901" i="13"/>
  <c r="I1901" i="13"/>
  <c r="H1901" i="13"/>
  <c r="L1900" i="13"/>
  <c r="K1900" i="13"/>
  <c r="J1900" i="13"/>
  <c r="I1900" i="13"/>
  <c r="H1900" i="13"/>
  <c r="L1899" i="13"/>
  <c r="K1899" i="13"/>
  <c r="J1899" i="13"/>
  <c r="I1899" i="13"/>
  <c r="H1899" i="13"/>
  <c r="L1898" i="13"/>
  <c r="K1898" i="13"/>
  <c r="J1898" i="13"/>
  <c r="I1898" i="13"/>
  <c r="H1898" i="13"/>
  <c r="L1897" i="13"/>
  <c r="K1897" i="13"/>
  <c r="J1897" i="13"/>
  <c r="I1897" i="13"/>
  <c r="H1897" i="13"/>
  <c r="L1896" i="13"/>
  <c r="K1896" i="13"/>
  <c r="J1896" i="13"/>
  <c r="I1896" i="13"/>
  <c r="H1896" i="13"/>
  <c r="L1895" i="13"/>
  <c r="K1895" i="13"/>
  <c r="J1895" i="13"/>
  <c r="I1895" i="13"/>
  <c r="H1895" i="13"/>
  <c r="L1894" i="13"/>
  <c r="K1894" i="13"/>
  <c r="J1894" i="13"/>
  <c r="I1894" i="13"/>
  <c r="H1894" i="13"/>
  <c r="L1893" i="13"/>
  <c r="K1893" i="13"/>
  <c r="J1893" i="13"/>
  <c r="I1893" i="13"/>
  <c r="H1893" i="13"/>
  <c r="L1892" i="13"/>
  <c r="K1892" i="13"/>
  <c r="J1892" i="13"/>
  <c r="I1892" i="13"/>
  <c r="H1892" i="13"/>
  <c r="L1891" i="13"/>
  <c r="K1891" i="13"/>
  <c r="J1891" i="13"/>
  <c r="I1891" i="13"/>
  <c r="H1891" i="13"/>
  <c r="L1890" i="13"/>
  <c r="K1890" i="13"/>
  <c r="J1890" i="13"/>
  <c r="I1890" i="13"/>
  <c r="H1890" i="13"/>
  <c r="L1889" i="13"/>
  <c r="K1889" i="13"/>
  <c r="J1889" i="13"/>
  <c r="I1889" i="13"/>
  <c r="H1889" i="13"/>
  <c r="L1888" i="13"/>
  <c r="K1888" i="13"/>
  <c r="J1888" i="13"/>
  <c r="I1888" i="13"/>
  <c r="H1888" i="13"/>
  <c r="L1887" i="13"/>
  <c r="K1887" i="13"/>
  <c r="J1887" i="13"/>
  <c r="I1887" i="13"/>
  <c r="H1887" i="13"/>
  <c r="L1886" i="13"/>
  <c r="K1886" i="13"/>
  <c r="J1886" i="13"/>
  <c r="I1886" i="13"/>
  <c r="H1886" i="13"/>
  <c r="L1885" i="13"/>
  <c r="K1885" i="13"/>
  <c r="J1885" i="13"/>
  <c r="I1885" i="13"/>
  <c r="H1885" i="13"/>
  <c r="L1884" i="13"/>
  <c r="K1884" i="13"/>
  <c r="J1884" i="13"/>
  <c r="I1884" i="13"/>
  <c r="H1884" i="13"/>
  <c r="L1883" i="13"/>
  <c r="K1883" i="13"/>
  <c r="J1883" i="13"/>
  <c r="I1883" i="13"/>
  <c r="H1883" i="13"/>
  <c r="L1882" i="13"/>
  <c r="K1882" i="13"/>
  <c r="J1882" i="13"/>
  <c r="I1882" i="13"/>
  <c r="H1882" i="13"/>
  <c r="L1881" i="13"/>
  <c r="K1881" i="13"/>
  <c r="J1881" i="13"/>
  <c r="I1881" i="13"/>
  <c r="H1881" i="13"/>
  <c r="L1880" i="13"/>
  <c r="K1880" i="13"/>
  <c r="J1880" i="13"/>
  <c r="I1880" i="13"/>
  <c r="H1880" i="13"/>
  <c r="L1879" i="13"/>
  <c r="K1879" i="13"/>
  <c r="J1879" i="13"/>
  <c r="I1879" i="13"/>
  <c r="H1879" i="13"/>
  <c r="L1878" i="13"/>
  <c r="K1878" i="13"/>
  <c r="J1878" i="13"/>
  <c r="I1878" i="13"/>
  <c r="H1878" i="13"/>
  <c r="L1877" i="13"/>
  <c r="K1877" i="13"/>
  <c r="J1877" i="13"/>
  <c r="I1877" i="13"/>
  <c r="H1877" i="13"/>
  <c r="L1876" i="13"/>
  <c r="K1876" i="13"/>
  <c r="J1876" i="13"/>
  <c r="I1876" i="13"/>
  <c r="H1876" i="13"/>
  <c r="L1875" i="13"/>
  <c r="K1875" i="13"/>
  <c r="J1875" i="13"/>
  <c r="I1875" i="13"/>
  <c r="H1875" i="13"/>
  <c r="L1874" i="13"/>
  <c r="K1874" i="13"/>
  <c r="J1874" i="13"/>
  <c r="I1874" i="13"/>
  <c r="H1874" i="13"/>
  <c r="L1873" i="13"/>
  <c r="K1873" i="13"/>
  <c r="J1873" i="13"/>
  <c r="I1873" i="13"/>
  <c r="H1873" i="13"/>
  <c r="L1872" i="13"/>
  <c r="K1872" i="13"/>
  <c r="J1872" i="13"/>
  <c r="I1872" i="13"/>
  <c r="H1872" i="13"/>
  <c r="L1871" i="13"/>
  <c r="K1871" i="13"/>
  <c r="J1871" i="13"/>
  <c r="I1871" i="13"/>
  <c r="H1871" i="13"/>
  <c r="L1870" i="13"/>
  <c r="K1870" i="13"/>
  <c r="J1870" i="13"/>
  <c r="I1870" i="13"/>
  <c r="H1870" i="13"/>
  <c r="L1869" i="13"/>
  <c r="K1869" i="13"/>
  <c r="J1869" i="13"/>
  <c r="I1869" i="13"/>
  <c r="H1869" i="13"/>
  <c r="L1868" i="13"/>
  <c r="K1868" i="13"/>
  <c r="J1868" i="13"/>
  <c r="I1868" i="13"/>
  <c r="H1868" i="13"/>
  <c r="L1867" i="13"/>
  <c r="K1867" i="13"/>
  <c r="J1867" i="13"/>
  <c r="I1867" i="13"/>
  <c r="H1867" i="13"/>
  <c r="L1866" i="13"/>
  <c r="K1866" i="13"/>
  <c r="J1866" i="13"/>
  <c r="I1866" i="13"/>
  <c r="H1866" i="13"/>
  <c r="L1865" i="13"/>
  <c r="K1865" i="13"/>
  <c r="J1865" i="13"/>
  <c r="I1865" i="13"/>
  <c r="H1865" i="13"/>
  <c r="L1864" i="13"/>
  <c r="K1864" i="13"/>
  <c r="J1864" i="13"/>
  <c r="I1864" i="13"/>
  <c r="H1864" i="13"/>
  <c r="L1863" i="13"/>
  <c r="K1863" i="13"/>
  <c r="J1863" i="13"/>
  <c r="I1863" i="13"/>
  <c r="H1863" i="13"/>
  <c r="L1862" i="13"/>
  <c r="K1862" i="13"/>
  <c r="J1862" i="13"/>
  <c r="I1862" i="13"/>
  <c r="H1862" i="13"/>
  <c r="L1861" i="13"/>
  <c r="K1861" i="13"/>
  <c r="J1861" i="13"/>
  <c r="I1861" i="13"/>
  <c r="H1861" i="13"/>
  <c r="L1860" i="13"/>
  <c r="K1860" i="13"/>
  <c r="J1860" i="13"/>
  <c r="I1860" i="13"/>
  <c r="H1860" i="13"/>
  <c r="L1859" i="13"/>
  <c r="K1859" i="13"/>
  <c r="J1859" i="13"/>
  <c r="I1859" i="13"/>
  <c r="H1859" i="13"/>
  <c r="L1858" i="13"/>
  <c r="K1858" i="13"/>
  <c r="J1858" i="13"/>
  <c r="I1858" i="13"/>
  <c r="H1858" i="13"/>
  <c r="L1857" i="13"/>
  <c r="K1857" i="13"/>
  <c r="J1857" i="13"/>
  <c r="I1857" i="13"/>
  <c r="H1857" i="13"/>
  <c r="L1856" i="13"/>
  <c r="K1856" i="13"/>
  <c r="J1856" i="13"/>
  <c r="I1856" i="13"/>
  <c r="H1856" i="13"/>
  <c r="L1855" i="13"/>
  <c r="K1855" i="13"/>
  <c r="J1855" i="13"/>
  <c r="I1855" i="13"/>
  <c r="H1855" i="13"/>
  <c r="L1854" i="13"/>
  <c r="K1854" i="13"/>
  <c r="J1854" i="13"/>
  <c r="I1854" i="13"/>
  <c r="H1854" i="13"/>
  <c r="L1853" i="13"/>
  <c r="K1853" i="13"/>
  <c r="J1853" i="13"/>
  <c r="I1853" i="13"/>
  <c r="H1853" i="13"/>
  <c r="L1852" i="13"/>
  <c r="K1852" i="13"/>
  <c r="J1852" i="13"/>
  <c r="I1852" i="13"/>
  <c r="H1852" i="13"/>
  <c r="L1851" i="13"/>
  <c r="K1851" i="13"/>
  <c r="J1851" i="13"/>
  <c r="I1851" i="13"/>
  <c r="H1851" i="13"/>
  <c r="L1850" i="13"/>
  <c r="K1850" i="13"/>
  <c r="J1850" i="13"/>
  <c r="I1850" i="13"/>
  <c r="H1850" i="13"/>
  <c r="L1849" i="13"/>
  <c r="K1849" i="13"/>
  <c r="J1849" i="13"/>
  <c r="I1849" i="13"/>
  <c r="H1849" i="13"/>
  <c r="L1848" i="13"/>
  <c r="K1848" i="13"/>
  <c r="J1848" i="13"/>
  <c r="I1848" i="13"/>
  <c r="H1848" i="13"/>
  <c r="L1847" i="13"/>
  <c r="K1847" i="13"/>
  <c r="J1847" i="13"/>
  <c r="I1847" i="13"/>
  <c r="H1847" i="13"/>
  <c r="L1846" i="13"/>
  <c r="K1846" i="13"/>
  <c r="J1846" i="13"/>
  <c r="I1846" i="13"/>
  <c r="H1846" i="13"/>
  <c r="L1845" i="13"/>
  <c r="K1845" i="13"/>
  <c r="J1845" i="13"/>
  <c r="I1845" i="13"/>
  <c r="H1845" i="13"/>
  <c r="L1844" i="13"/>
  <c r="K1844" i="13"/>
  <c r="J1844" i="13"/>
  <c r="I1844" i="13"/>
  <c r="H1844" i="13"/>
  <c r="L1843" i="13"/>
  <c r="K1843" i="13"/>
  <c r="J1843" i="13"/>
  <c r="I1843" i="13"/>
  <c r="H1843" i="13"/>
  <c r="L1842" i="13"/>
  <c r="K1842" i="13"/>
  <c r="J1842" i="13"/>
  <c r="I1842" i="13"/>
  <c r="H1842" i="13"/>
  <c r="L1841" i="13"/>
  <c r="K1841" i="13"/>
  <c r="J1841" i="13"/>
  <c r="I1841" i="13"/>
  <c r="H1841" i="13"/>
  <c r="L1840" i="13"/>
  <c r="K1840" i="13"/>
  <c r="J1840" i="13"/>
  <c r="I1840" i="13"/>
  <c r="H1840" i="13"/>
  <c r="L1839" i="13"/>
  <c r="K1839" i="13"/>
  <c r="J1839" i="13"/>
  <c r="I1839" i="13"/>
  <c r="H1839" i="13"/>
  <c r="L1838" i="13"/>
  <c r="K1838" i="13"/>
  <c r="J1838" i="13"/>
  <c r="I1838" i="13"/>
  <c r="H1838" i="13"/>
  <c r="L1837" i="13"/>
  <c r="K1837" i="13"/>
  <c r="J1837" i="13"/>
  <c r="I1837" i="13"/>
  <c r="H1837" i="13"/>
  <c r="L1836" i="13"/>
  <c r="K1836" i="13"/>
  <c r="J1836" i="13"/>
  <c r="I1836" i="13"/>
  <c r="H1836" i="13"/>
  <c r="L1835" i="13"/>
  <c r="K1835" i="13"/>
  <c r="J1835" i="13"/>
  <c r="I1835" i="13"/>
  <c r="H1835" i="13"/>
  <c r="L1834" i="13"/>
  <c r="K1834" i="13"/>
  <c r="J1834" i="13"/>
  <c r="I1834" i="13"/>
  <c r="H1834" i="13"/>
  <c r="L1833" i="13"/>
  <c r="K1833" i="13"/>
  <c r="J1833" i="13"/>
  <c r="I1833" i="13"/>
  <c r="H1833" i="13"/>
  <c r="L1832" i="13"/>
  <c r="K1832" i="13"/>
  <c r="J1832" i="13"/>
  <c r="I1832" i="13"/>
  <c r="H1832" i="13"/>
  <c r="L1831" i="13"/>
  <c r="K1831" i="13"/>
  <c r="J1831" i="13"/>
  <c r="I1831" i="13"/>
  <c r="H1831" i="13"/>
  <c r="L1830" i="13"/>
  <c r="K1830" i="13"/>
  <c r="J1830" i="13"/>
  <c r="I1830" i="13"/>
  <c r="H1830" i="13"/>
  <c r="L1829" i="13"/>
  <c r="K1829" i="13"/>
  <c r="J1829" i="13"/>
  <c r="I1829" i="13"/>
  <c r="H1829" i="13"/>
  <c r="L1828" i="13"/>
  <c r="K1828" i="13"/>
  <c r="J1828" i="13"/>
  <c r="I1828" i="13"/>
  <c r="H1828" i="13"/>
  <c r="L1827" i="13"/>
  <c r="K1827" i="13"/>
  <c r="J1827" i="13"/>
  <c r="I1827" i="13"/>
  <c r="H1827" i="13"/>
  <c r="L1826" i="13"/>
  <c r="K1826" i="13"/>
  <c r="J1826" i="13"/>
  <c r="I1826" i="13"/>
  <c r="H1826" i="13"/>
  <c r="L1825" i="13"/>
  <c r="K1825" i="13"/>
  <c r="J1825" i="13"/>
  <c r="I1825" i="13"/>
  <c r="H1825" i="13"/>
  <c r="L1824" i="13"/>
  <c r="K1824" i="13"/>
  <c r="J1824" i="13"/>
  <c r="I1824" i="13"/>
  <c r="H1824" i="13"/>
  <c r="L1823" i="13"/>
  <c r="K1823" i="13"/>
  <c r="J1823" i="13"/>
  <c r="I1823" i="13"/>
  <c r="H1823" i="13"/>
  <c r="L1822" i="13"/>
  <c r="K1822" i="13"/>
  <c r="J1822" i="13"/>
  <c r="I1822" i="13"/>
  <c r="H1822" i="13"/>
  <c r="L1821" i="13"/>
  <c r="K1821" i="13"/>
  <c r="J1821" i="13"/>
  <c r="I1821" i="13"/>
  <c r="H1821" i="13"/>
  <c r="L1820" i="13"/>
  <c r="K1820" i="13"/>
  <c r="J1820" i="13"/>
  <c r="I1820" i="13"/>
  <c r="H1820" i="13"/>
  <c r="L1819" i="13"/>
  <c r="K1819" i="13"/>
  <c r="J1819" i="13"/>
  <c r="I1819" i="13"/>
  <c r="H1819" i="13"/>
  <c r="L1818" i="13"/>
  <c r="K1818" i="13"/>
  <c r="J1818" i="13"/>
  <c r="I1818" i="13"/>
  <c r="H1818" i="13"/>
  <c r="L1817" i="13"/>
  <c r="K1817" i="13"/>
  <c r="J1817" i="13"/>
  <c r="I1817" i="13"/>
  <c r="H1817" i="13"/>
  <c r="L1816" i="13"/>
  <c r="K1816" i="13"/>
  <c r="J1816" i="13"/>
  <c r="I1816" i="13"/>
  <c r="H1816" i="13"/>
  <c r="L1815" i="13"/>
  <c r="K1815" i="13"/>
  <c r="J1815" i="13"/>
  <c r="I1815" i="13"/>
  <c r="H1815" i="13"/>
  <c r="L1814" i="13"/>
  <c r="K1814" i="13"/>
  <c r="J1814" i="13"/>
  <c r="I1814" i="13"/>
  <c r="H1814" i="13"/>
  <c r="L1813" i="13"/>
  <c r="K1813" i="13"/>
  <c r="J1813" i="13"/>
  <c r="I1813" i="13"/>
  <c r="H1813" i="13"/>
  <c r="L1812" i="13"/>
  <c r="K1812" i="13"/>
  <c r="J1812" i="13"/>
  <c r="I1812" i="13"/>
  <c r="H1812" i="13"/>
  <c r="L1811" i="13"/>
  <c r="K1811" i="13"/>
  <c r="J1811" i="13"/>
  <c r="I1811" i="13"/>
  <c r="H1811" i="13"/>
  <c r="L1810" i="13"/>
  <c r="K1810" i="13"/>
  <c r="J1810" i="13"/>
  <c r="I1810" i="13"/>
  <c r="H1810" i="13"/>
  <c r="L1809" i="13"/>
  <c r="K1809" i="13"/>
  <c r="J1809" i="13"/>
  <c r="I1809" i="13"/>
  <c r="H1809" i="13"/>
  <c r="L1808" i="13"/>
  <c r="K1808" i="13"/>
  <c r="J1808" i="13"/>
  <c r="I1808" i="13"/>
  <c r="H1808" i="13"/>
  <c r="L1807" i="13"/>
  <c r="K1807" i="13"/>
  <c r="J1807" i="13"/>
  <c r="I1807" i="13"/>
  <c r="H1807" i="13"/>
  <c r="L1806" i="13"/>
  <c r="K1806" i="13"/>
  <c r="J1806" i="13"/>
  <c r="I1806" i="13"/>
  <c r="H1806" i="13"/>
  <c r="L1805" i="13"/>
  <c r="K1805" i="13"/>
  <c r="J1805" i="13"/>
  <c r="I1805" i="13"/>
  <c r="H1805" i="13"/>
  <c r="L1804" i="13"/>
  <c r="K1804" i="13"/>
  <c r="J1804" i="13"/>
  <c r="I1804" i="13"/>
  <c r="H1804" i="13"/>
  <c r="L1803" i="13"/>
  <c r="K1803" i="13"/>
  <c r="J1803" i="13"/>
  <c r="I1803" i="13"/>
  <c r="H1803" i="13"/>
  <c r="L1802" i="13"/>
  <c r="K1802" i="13"/>
  <c r="J1802" i="13"/>
  <c r="I1802" i="13"/>
  <c r="H1802" i="13"/>
  <c r="L1801" i="13"/>
  <c r="K1801" i="13"/>
  <c r="J1801" i="13"/>
  <c r="I1801" i="13"/>
  <c r="H1801" i="13"/>
  <c r="L1800" i="13"/>
  <c r="K1800" i="13"/>
  <c r="J1800" i="13"/>
  <c r="I1800" i="13"/>
  <c r="H1800" i="13"/>
  <c r="L1799" i="13"/>
  <c r="K1799" i="13"/>
  <c r="J1799" i="13"/>
  <c r="I1799" i="13"/>
  <c r="H1799" i="13"/>
  <c r="L1798" i="13"/>
  <c r="K1798" i="13"/>
  <c r="J1798" i="13"/>
  <c r="I1798" i="13"/>
  <c r="H1798" i="13"/>
  <c r="L1797" i="13"/>
  <c r="K1797" i="13"/>
  <c r="J1797" i="13"/>
  <c r="I1797" i="13"/>
  <c r="H1797" i="13"/>
  <c r="L1796" i="13"/>
  <c r="K1796" i="13"/>
  <c r="J1796" i="13"/>
  <c r="I1796" i="13"/>
  <c r="H1796" i="13"/>
  <c r="L1795" i="13"/>
  <c r="K1795" i="13"/>
  <c r="J1795" i="13"/>
  <c r="I1795" i="13"/>
  <c r="H1795" i="13"/>
  <c r="L1794" i="13"/>
  <c r="K1794" i="13"/>
  <c r="J1794" i="13"/>
  <c r="I1794" i="13"/>
  <c r="H1794" i="13"/>
  <c r="L1793" i="13"/>
  <c r="K1793" i="13"/>
  <c r="J1793" i="13"/>
  <c r="I1793" i="13"/>
  <c r="H1793" i="13"/>
  <c r="L1792" i="13"/>
  <c r="K1792" i="13"/>
  <c r="J1792" i="13"/>
  <c r="I1792" i="13"/>
  <c r="H1792" i="13"/>
  <c r="L1791" i="13"/>
  <c r="K1791" i="13"/>
  <c r="J1791" i="13"/>
  <c r="I1791" i="13"/>
  <c r="H1791" i="13"/>
  <c r="L1790" i="13"/>
  <c r="K1790" i="13"/>
  <c r="J1790" i="13"/>
  <c r="I1790" i="13"/>
  <c r="H1790" i="13"/>
  <c r="L1789" i="13"/>
  <c r="K1789" i="13"/>
  <c r="J1789" i="13"/>
  <c r="I1789" i="13"/>
  <c r="H1789" i="13"/>
  <c r="L1788" i="13"/>
  <c r="K1788" i="13"/>
  <c r="J1788" i="13"/>
  <c r="I1788" i="13"/>
  <c r="H1788" i="13"/>
  <c r="L1787" i="13"/>
  <c r="K1787" i="13"/>
  <c r="J1787" i="13"/>
  <c r="I1787" i="13"/>
  <c r="H1787" i="13"/>
  <c r="L1786" i="13"/>
  <c r="K1786" i="13"/>
  <c r="J1786" i="13"/>
  <c r="I1786" i="13"/>
  <c r="H1786" i="13"/>
  <c r="L1785" i="13"/>
  <c r="K1785" i="13"/>
  <c r="J1785" i="13"/>
  <c r="I1785" i="13"/>
  <c r="H1785" i="13"/>
  <c r="L1784" i="13"/>
  <c r="K1784" i="13"/>
  <c r="J1784" i="13"/>
  <c r="I1784" i="13"/>
  <c r="H1784" i="13"/>
  <c r="L1783" i="13"/>
  <c r="K1783" i="13"/>
  <c r="J1783" i="13"/>
  <c r="I1783" i="13"/>
  <c r="H1783" i="13"/>
  <c r="L1782" i="13"/>
  <c r="K1782" i="13"/>
  <c r="J1782" i="13"/>
  <c r="I1782" i="13"/>
  <c r="H1782" i="13"/>
  <c r="L1781" i="13"/>
  <c r="K1781" i="13"/>
  <c r="J1781" i="13"/>
  <c r="I1781" i="13"/>
  <c r="H1781" i="13"/>
  <c r="L1780" i="13"/>
  <c r="K1780" i="13"/>
  <c r="J1780" i="13"/>
  <c r="I1780" i="13"/>
  <c r="H1780" i="13"/>
  <c r="L1779" i="13"/>
  <c r="K1779" i="13"/>
  <c r="J1779" i="13"/>
  <c r="I1779" i="13"/>
  <c r="H1779" i="13"/>
  <c r="L1778" i="13"/>
  <c r="K1778" i="13"/>
  <c r="J1778" i="13"/>
  <c r="I1778" i="13"/>
  <c r="H1778" i="13"/>
  <c r="L1777" i="13"/>
  <c r="K1777" i="13"/>
  <c r="J1777" i="13"/>
  <c r="I1777" i="13"/>
  <c r="H1777" i="13"/>
  <c r="L1776" i="13"/>
  <c r="K1776" i="13"/>
  <c r="J1776" i="13"/>
  <c r="I1776" i="13"/>
  <c r="H1776" i="13"/>
  <c r="L1775" i="13"/>
  <c r="K1775" i="13"/>
  <c r="J1775" i="13"/>
  <c r="I1775" i="13"/>
  <c r="H1775" i="13"/>
  <c r="L1774" i="13"/>
  <c r="K1774" i="13"/>
  <c r="J1774" i="13"/>
  <c r="I1774" i="13"/>
  <c r="H1774" i="13"/>
  <c r="L1773" i="13"/>
  <c r="K1773" i="13"/>
  <c r="J1773" i="13"/>
  <c r="I1773" i="13"/>
  <c r="H1773" i="13"/>
  <c r="L1772" i="13"/>
  <c r="K1772" i="13"/>
  <c r="J1772" i="13"/>
  <c r="I1772" i="13"/>
  <c r="H1772" i="13"/>
  <c r="L1771" i="13"/>
  <c r="K1771" i="13"/>
  <c r="J1771" i="13"/>
  <c r="I1771" i="13"/>
  <c r="H1771" i="13"/>
  <c r="L1770" i="13"/>
  <c r="K1770" i="13"/>
  <c r="J1770" i="13"/>
  <c r="I1770" i="13"/>
  <c r="H1770" i="13"/>
  <c r="L1769" i="13"/>
  <c r="K1769" i="13"/>
  <c r="J1769" i="13"/>
  <c r="I1769" i="13"/>
  <c r="H1769" i="13"/>
  <c r="L1768" i="13"/>
  <c r="K1768" i="13"/>
  <c r="J1768" i="13"/>
  <c r="I1768" i="13"/>
  <c r="H1768" i="13"/>
  <c r="L1767" i="13"/>
  <c r="K1767" i="13"/>
  <c r="J1767" i="13"/>
  <c r="I1767" i="13"/>
  <c r="H1767" i="13"/>
  <c r="L1766" i="13"/>
  <c r="K1766" i="13"/>
  <c r="J1766" i="13"/>
  <c r="I1766" i="13"/>
  <c r="H1766" i="13"/>
  <c r="L1765" i="13"/>
  <c r="K1765" i="13"/>
  <c r="J1765" i="13"/>
  <c r="I1765" i="13"/>
  <c r="H1765" i="13"/>
  <c r="L1764" i="13"/>
  <c r="K1764" i="13"/>
  <c r="J1764" i="13"/>
  <c r="I1764" i="13"/>
  <c r="H1764" i="13"/>
  <c r="L1763" i="13"/>
  <c r="K1763" i="13"/>
  <c r="J1763" i="13"/>
  <c r="I1763" i="13"/>
  <c r="H1763" i="13"/>
  <c r="L1762" i="13"/>
  <c r="K1762" i="13"/>
  <c r="J1762" i="13"/>
  <c r="I1762" i="13"/>
  <c r="H1762" i="13"/>
  <c r="L1761" i="13"/>
  <c r="K1761" i="13"/>
  <c r="J1761" i="13"/>
  <c r="I1761" i="13"/>
  <c r="H1761" i="13"/>
  <c r="L1760" i="13"/>
  <c r="K1760" i="13"/>
  <c r="J1760" i="13"/>
  <c r="I1760" i="13"/>
  <c r="H1760" i="13"/>
  <c r="L1759" i="13"/>
  <c r="K1759" i="13"/>
  <c r="J1759" i="13"/>
  <c r="I1759" i="13"/>
  <c r="H1759" i="13"/>
  <c r="L1758" i="13"/>
  <c r="K1758" i="13"/>
  <c r="J1758" i="13"/>
  <c r="I1758" i="13"/>
  <c r="H1758" i="13"/>
  <c r="L1757" i="13"/>
  <c r="K1757" i="13"/>
  <c r="J1757" i="13"/>
  <c r="I1757" i="13"/>
  <c r="H1757" i="13"/>
  <c r="L1756" i="13"/>
  <c r="K1756" i="13"/>
  <c r="J1756" i="13"/>
  <c r="I1756" i="13"/>
  <c r="H1756" i="13"/>
  <c r="L1755" i="13"/>
  <c r="K1755" i="13"/>
  <c r="J1755" i="13"/>
  <c r="I1755" i="13"/>
  <c r="H1755" i="13"/>
  <c r="L1754" i="13"/>
  <c r="K1754" i="13"/>
  <c r="J1754" i="13"/>
  <c r="I1754" i="13"/>
  <c r="H1754" i="13"/>
  <c r="L1753" i="13"/>
  <c r="K1753" i="13"/>
  <c r="J1753" i="13"/>
  <c r="I1753" i="13"/>
  <c r="H1753" i="13"/>
  <c r="L1752" i="13"/>
  <c r="K1752" i="13"/>
  <c r="J1752" i="13"/>
  <c r="I1752" i="13"/>
  <c r="H1752" i="13"/>
  <c r="L1751" i="13"/>
  <c r="K1751" i="13"/>
  <c r="J1751" i="13"/>
  <c r="I1751" i="13"/>
  <c r="H1751" i="13"/>
  <c r="L1750" i="13"/>
  <c r="K1750" i="13"/>
  <c r="J1750" i="13"/>
  <c r="I1750" i="13"/>
  <c r="H1750" i="13"/>
  <c r="L1749" i="13"/>
  <c r="K1749" i="13"/>
  <c r="J1749" i="13"/>
  <c r="I1749" i="13"/>
  <c r="H1749" i="13"/>
  <c r="L1748" i="13"/>
  <c r="K1748" i="13"/>
  <c r="J1748" i="13"/>
  <c r="I1748" i="13"/>
  <c r="H1748" i="13"/>
  <c r="L1747" i="13"/>
  <c r="K1747" i="13"/>
  <c r="J1747" i="13"/>
  <c r="I1747" i="13"/>
  <c r="H1747" i="13"/>
  <c r="L1746" i="13"/>
  <c r="K1746" i="13"/>
  <c r="J1746" i="13"/>
  <c r="I1746" i="13"/>
  <c r="H1746" i="13"/>
  <c r="L1745" i="13"/>
  <c r="K1745" i="13"/>
  <c r="J1745" i="13"/>
  <c r="I1745" i="13"/>
  <c r="H1745" i="13"/>
  <c r="L1744" i="13"/>
  <c r="K1744" i="13"/>
  <c r="J1744" i="13"/>
  <c r="I1744" i="13"/>
  <c r="H1744" i="13"/>
  <c r="L1743" i="13"/>
  <c r="K1743" i="13"/>
  <c r="J1743" i="13"/>
  <c r="I1743" i="13"/>
  <c r="H1743" i="13"/>
  <c r="L1742" i="13"/>
  <c r="K1742" i="13"/>
  <c r="J1742" i="13"/>
  <c r="I1742" i="13"/>
  <c r="H1742" i="13"/>
  <c r="L1741" i="13"/>
  <c r="K1741" i="13"/>
  <c r="J1741" i="13"/>
  <c r="I1741" i="13"/>
  <c r="H1741" i="13"/>
  <c r="L1740" i="13"/>
  <c r="K1740" i="13"/>
  <c r="J1740" i="13"/>
  <c r="I1740" i="13"/>
  <c r="H1740" i="13"/>
  <c r="L1739" i="13"/>
  <c r="K1739" i="13"/>
  <c r="J1739" i="13"/>
  <c r="I1739" i="13"/>
  <c r="H1739" i="13"/>
  <c r="L1738" i="13"/>
  <c r="K1738" i="13"/>
  <c r="J1738" i="13"/>
  <c r="I1738" i="13"/>
  <c r="H1738" i="13"/>
  <c r="L1737" i="13"/>
  <c r="K1737" i="13"/>
  <c r="J1737" i="13"/>
  <c r="I1737" i="13"/>
  <c r="H1737" i="13"/>
  <c r="L1736" i="13"/>
  <c r="K1736" i="13"/>
  <c r="J1736" i="13"/>
  <c r="I1736" i="13"/>
  <c r="H1736" i="13"/>
  <c r="L1735" i="13"/>
  <c r="K1735" i="13"/>
  <c r="J1735" i="13"/>
  <c r="I1735" i="13"/>
  <c r="H1735" i="13"/>
  <c r="L1734" i="13"/>
  <c r="K1734" i="13"/>
  <c r="J1734" i="13"/>
  <c r="I1734" i="13"/>
  <c r="H1734" i="13"/>
  <c r="L1733" i="13"/>
  <c r="K1733" i="13"/>
  <c r="J1733" i="13"/>
  <c r="I1733" i="13"/>
  <c r="H1733" i="13"/>
  <c r="L1732" i="13"/>
  <c r="K1732" i="13"/>
  <c r="J1732" i="13"/>
  <c r="I1732" i="13"/>
  <c r="H1732" i="13"/>
  <c r="L1731" i="13"/>
  <c r="K1731" i="13"/>
  <c r="J1731" i="13"/>
  <c r="I1731" i="13"/>
  <c r="H1731" i="13"/>
  <c r="L1730" i="13"/>
  <c r="K1730" i="13"/>
  <c r="J1730" i="13"/>
  <c r="I1730" i="13"/>
  <c r="H1730" i="13"/>
  <c r="L1729" i="13"/>
  <c r="K1729" i="13"/>
  <c r="J1729" i="13"/>
  <c r="I1729" i="13"/>
  <c r="H1729" i="13"/>
  <c r="L1728" i="13"/>
  <c r="K1728" i="13"/>
  <c r="J1728" i="13"/>
  <c r="I1728" i="13"/>
  <c r="H1728" i="13"/>
  <c r="L1727" i="13"/>
  <c r="K1727" i="13"/>
  <c r="J1727" i="13"/>
  <c r="I1727" i="13"/>
  <c r="H1727" i="13"/>
  <c r="L1726" i="13"/>
  <c r="K1726" i="13"/>
  <c r="J1726" i="13"/>
  <c r="I1726" i="13"/>
  <c r="H1726" i="13"/>
  <c r="L1725" i="13"/>
  <c r="K1725" i="13"/>
  <c r="J1725" i="13"/>
  <c r="I1725" i="13"/>
  <c r="H1725" i="13"/>
  <c r="L1724" i="13"/>
  <c r="K1724" i="13"/>
  <c r="J1724" i="13"/>
  <c r="I1724" i="13"/>
  <c r="H1724" i="13"/>
  <c r="L1723" i="13"/>
  <c r="K1723" i="13"/>
  <c r="J1723" i="13"/>
  <c r="I1723" i="13"/>
  <c r="H1723" i="13"/>
  <c r="L1722" i="13"/>
  <c r="K1722" i="13"/>
  <c r="J1722" i="13"/>
  <c r="I1722" i="13"/>
  <c r="H1722" i="13"/>
  <c r="L1721" i="13"/>
  <c r="K1721" i="13"/>
  <c r="J1721" i="13"/>
  <c r="I1721" i="13"/>
  <c r="H1721" i="13"/>
  <c r="L1720" i="13"/>
  <c r="K1720" i="13"/>
  <c r="J1720" i="13"/>
  <c r="I1720" i="13"/>
  <c r="H1720" i="13"/>
  <c r="L1719" i="13"/>
  <c r="K1719" i="13"/>
  <c r="J1719" i="13"/>
  <c r="I1719" i="13"/>
  <c r="H1719" i="13"/>
  <c r="L1718" i="13"/>
  <c r="K1718" i="13"/>
  <c r="J1718" i="13"/>
  <c r="I1718" i="13"/>
  <c r="H1718" i="13"/>
  <c r="L1717" i="13"/>
  <c r="K1717" i="13"/>
  <c r="J1717" i="13"/>
  <c r="I1717" i="13"/>
  <c r="H1717" i="13"/>
  <c r="L1716" i="13"/>
  <c r="K1716" i="13"/>
  <c r="J1716" i="13"/>
  <c r="I1716" i="13"/>
  <c r="H1716" i="13"/>
  <c r="L1715" i="13"/>
  <c r="K1715" i="13"/>
  <c r="J1715" i="13"/>
  <c r="I1715" i="13"/>
  <c r="H1715" i="13"/>
  <c r="L1714" i="13"/>
  <c r="K1714" i="13"/>
  <c r="J1714" i="13"/>
  <c r="I1714" i="13"/>
  <c r="H1714" i="13"/>
  <c r="L1713" i="13"/>
  <c r="K1713" i="13"/>
  <c r="J1713" i="13"/>
  <c r="I1713" i="13"/>
  <c r="H1713" i="13"/>
  <c r="L1712" i="13"/>
  <c r="K1712" i="13"/>
  <c r="J1712" i="13"/>
  <c r="I1712" i="13"/>
  <c r="H1712" i="13"/>
  <c r="L1711" i="13"/>
  <c r="K1711" i="13"/>
  <c r="J1711" i="13"/>
  <c r="I1711" i="13"/>
  <c r="H1711" i="13"/>
  <c r="L1710" i="13"/>
  <c r="K1710" i="13"/>
  <c r="J1710" i="13"/>
  <c r="I1710" i="13"/>
  <c r="H1710" i="13"/>
  <c r="L1709" i="13"/>
  <c r="K1709" i="13"/>
  <c r="J1709" i="13"/>
  <c r="I1709" i="13"/>
  <c r="H1709" i="13"/>
  <c r="L1708" i="13"/>
  <c r="K1708" i="13"/>
  <c r="J1708" i="13"/>
  <c r="I1708" i="13"/>
  <c r="H1708" i="13"/>
  <c r="L1707" i="13"/>
  <c r="K1707" i="13"/>
  <c r="J1707" i="13"/>
  <c r="I1707" i="13"/>
  <c r="H1707" i="13"/>
  <c r="L1706" i="13"/>
  <c r="K1706" i="13"/>
  <c r="J1706" i="13"/>
  <c r="I1706" i="13"/>
  <c r="H1706" i="13"/>
  <c r="L1705" i="13"/>
  <c r="K1705" i="13"/>
  <c r="J1705" i="13"/>
  <c r="I1705" i="13"/>
  <c r="H1705" i="13"/>
  <c r="L1704" i="13"/>
  <c r="K1704" i="13"/>
  <c r="J1704" i="13"/>
  <c r="I1704" i="13"/>
  <c r="H1704" i="13"/>
  <c r="L1703" i="13"/>
  <c r="K1703" i="13"/>
  <c r="J1703" i="13"/>
  <c r="I1703" i="13"/>
  <c r="H1703" i="13"/>
  <c r="L1702" i="13"/>
  <c r="K1702" i="13"/>
  <c r="J1702" i="13"/>
  <c r="I1702" i="13"/>
  <c r="H1702" i="13"/>
  <c r="L1701" i="13"/>
  <c r="K1701" i="13"/>
  <c r="J1701" i="13"/>
  <c r="I1701" i="13"/>
  <c r="H1701" i="13"/>
  <c r="L1700" i="13"/>
  <c r="K1700" i="13"/>
  <c r="J1700" i="13"/>
  <c r="I1700" i="13"/>
  <c r="H1700" i="13"/>
  <c r="L1699" i="13"/>
  <c r="K1699" i="13"/>
  <c r="J1699" i="13"/>
  <c r="I1699" i="13"/>
  <c r="H1699" i="13"/>
  <c r="L1698" i="13"/>
  <c r="K1698" i="13"/>
  <c r="J1698" i="13"/>
  <c r="I1698" i="13"/>
  <c r="H1698" i="13"/>
  <c r="L1697" i="13"/>
  <c r="K1697" i="13"/>
  <c r="J1697" i="13"/>
  <c r="I1697" i="13"/>
  <c r="H1697" i="13"/>
  <c r="L1696" i="13"/>
  <c r="K1696" i="13"/>
  <c r="J1696" i="13"/>
  <c r="I1696" i="13"/>
  <c r="H1696" i="13"/>
  <c r="L1695" i="13"/>
  <c r="K1695" i="13"/>
  <c r="J1695" i="13"/>
  <c r="I1695" i="13"/>
  <c r="H1695" i="13"/>
  <c r="L1694" i="13"/>
  <c r="K1694" i="13"/>
  <c r="J1694" i="13"/>
  <c r="I1694" i="13"/>
  <c r="H1694" i="13"/>
  <c r="L1693" i="13"/>
  <c r="K1693" i="13"/>
  <c r="J1693" i="13"/>
  <c r="I1693" i="13"/>
  <c r="H1693" i="13"/>
  <c r="L1692" i="13"/>
  <c r="K1692" i="13"/>
  <c r="J1692" i="13"/>
  <c r="I1692" i="13"/>
  <c r="H1692" i="13"/>
  <c r="L1691" i="13"/>
  <c r="K1691" i="13"/>
  <c r="J1691" i="13"/>
  <c r="I1691" i="13"/>
  <c r="H1691" i="13"/>
  <c r="L1690" i="13"/>
  <c r="K1690" i="13"/>
  <c r="J1690" i="13"/>
  <c r="I1690" i="13"/>
  <c r="H1690" i="13"/>
  <c r="L1689" i="13"/>
  <c r="K1689" i="13"/>
  <c r="J1689" i="13"/>
  <c r="I1689" i="13"/>
  <c r="H1689" i="13"/>
  <c r="L1688" i="13"/>
  <c r="K1688" i="13"/>
  <c r="J1688" i="13"/>
  <c r="I1688" i="13"/>
  <c r="H1688" i="13"/>
  <c r="L1687" i="13"/>
  <c r="K1687" i="13"/>
  <c r="J1687" i="13"/>
  <c r="I1687" i="13"/>
  <c r="H1687" i="13"/>
  <c r="L1686" i="13"/>
  <c r="K1686" i="13"/>
  <c r="J1686" i="13"/>
  <c r="I1686" i="13"/>
  <c r="H1686" i="13"/>
  <c r="L1685" i="13"/>
  <c r="K1685" i="13"/>
  <c r="J1685" i="13"/>
  <c r="I1685" i="13"/>
  <c r="H1685" i="13"/>
  <c r="L1684" i="13"/>
  <c r="K1684" i="13"/>
  <c r="J1684" i="13"/>
  <c r="I1684" i="13"/>
  <c r="H1684" i="13"/>
  <c r="L1683" i="13"/>
  <c r="K1683" i="13"/>
  <c r="J1683" i="13"/>
  <c r="I1683" i="13"/>
  <c r="H1683" i="13"/>
  <c r="L1682" i="13"/>
  <c r="K1682" i="13"/>
  <c r="J1682" i="13"/>
  <c r="I1682" i="13"/>
  <c r="H1682" i="13"/>
  <c r="L1681" i="13"/>
  <c r="K1681" i="13"/>
  <c r="J1681" i="13"/>
  <c r="I1681" i="13"/>
  <c r="H1681" i="13"/>
  <c r="L1680" i="13"/>
  <c r="K1680" i="13"/>
  <c r="J1680" i="13"/>
  <c r="I1680" i="13"/>
  <c r="H1680" i="13"/>
  <c r="L1679" i="13"/>
  <c r="K1679" i="13"/>
  <c r="J1679" i="13"/>
  <c r="I1679" i="13"/>
  <c r="H1679" i="13"/>
  <c r="L1678" i="13"/>
  <c r="K1678" i="13"/>
  <c r="J1678" i="13"/>
  <c r="I1678" i="13"/>
  <c r="H1678" i="13"/>
  <c r="L1677" i="13"/>
  <c r="K1677" i="13"/>
  <c r="J1677" i="13"/>
  <c r="I1677" i="13"/>
  <c r="H1677" i="13"/>
  <c r="L1676" i="13"/>
  <c r="K1676" i="13"/>
  <c r="J1676" i="13"/>
  <c r="I1676" i="13"/>
  <c r="H1676" i="13"/>
  <c r="L1675" i="13"/>
  <c r="K1675" i="13"/>
  <c r="J1675" i="13"/>
  <c r="I1675" i="13"/>
  <c r="H1675" i="13"/>
  <c r="L1674" i="13"/>
  <c r="K1674" i="13"/>
  <c r="J1674" i="13"/>
  <c r="I1674" i="13"/>
  <c r="H1674" i="13"/>
  <c r="L1673" i="13"/>
  <c r="K1673" i="13"/>
  <c r="J1673" i="13"/>
  <c r="I1673" i="13"/>
  <c r="H1673" i="13"/>
  <c r="L1672" i="13"/>
  <c r="K1672" i="13"/>
  <c r="J1672" i="13"/>
  <c r="I1672" i="13"/>
  <c r="H1672" i="13"/>
  <c r="L1671" i="13"/>
  <c r="K1671" i="13"/>
  <c r="J1671" i="13"/>
  <c r="I1671" i="13"/>
  <c r="H1671" i="13"/>
  <c r="L1670" i="13"/>
  <c r="K1670" i="13"/>
  <c r="J1670" i="13"/>
  <c r="I1670" i="13"/>
  <c r="H1670" i="13"/>
  <c r="L1669" i="13"/>
  <c r="K1669" i="13"/>
  <c r="J1669" i="13"/>
  <c r="I1669" i="13"/>
  <c r="H1669" i="13"/>
  <c r="L1668" i="13"/>
  <c r="K1668" i="13"/>
  <c r="J1668" i="13"/>
  <c r="I1668" i="13"/>
  <c r="H1668" i="13"/>
  <c r="L1667" i="13"/>
  <c r="K1667" i="13"/>
  <c r="J1667" i="13"/>
  <c r="I1667" i="13"/>
  <c r="H1667" i="13"/>
  <c r="L1666" i="13"/>
  <c r="K1666" i="13"/>
  <c r="J1666" i="13"/>
  <c r="I1666" i="13"/>
  <c r="H1666" i="13"/>
  <c r="L1665" i="13"/>
  <c r="K1665" i="13"/>
  <c r="J1665" i="13"/>
  <c r="I1665" i="13"/>
  <c r="H1665" i="13"/>
  <c r="L1664" i="13"/>
  <c r="K1664" i="13"/>
  <c r="J1664" i="13"/>
  <c r="I1664" i="13"/>
  <c r="H1664" i="13"/>
  <c r="L1663" i="13"/>
  <c r="K1663" i="13"/>
  <c r="J1663" i="13"/>
  <c r="I1663" i="13"/>
  <c r="H1663" i="13"/>
  <c r="L1662" i="13"/>
  <c r="K1662" i="13"/>
  <c r="J1662" i="13"/>
  <c r="I1662" i="13"/>
  <c r="H1662" i="13"/>
  <c r="L1661" i="13"/>
  <c r="K1661" i="13"/>
  <c r="J1661" i="13"/>
  <c r="I1661" i="13"/>
  <c r="H1661" i="13"/>
  <c r="L1660" i="13"/>
  <c r="K1660" i="13"/>
  <c r="J1660" i="13"/>
  <c r="I1660" i="13"/>
  <c r="H1660" i="13"/>
  <c r="L1659" i="13"/>
  <c r="K1659" i="13"/>
  <c r="J1659" i="13"/>
  <c r="I1659" i="13"/>
  <c r="H1659" i="13"/>
  <c r="L1658" i="13"/>
  <c r="K1658" i="13"/>
  <c r="J1658" i="13"/>
  <c r="I1658" i="13"/>
  <c r="H1658" i="13"/>
  <c r="L1657" i="13"/>
  <c r="K1657" i="13"/>
  <c r="J1657" i="13"/>
  <c r="I1657" i="13"/>
  <c r="H1657" i="13"/>
  <c r="L1656" i="13"/>
  <c r="K1656" i="13"/>
  <c r="J1656" i="13"/>
  <c r="I1656" i="13"/>
  <c r="H1656" i="13"/>
  <c r="L1655" i="13"/>
  <c r="K1655" i="13"/>
  <c r="J1655" i="13"/>
  <c r="I1655" i="13"/>
  <c r="H1655" i="13"/>
  <c r="L1654" i="13"/>
  <c r="K1654" i="13"/>
  <c r="J1654" i="13"/>
  <c r="I1654" i="13"/>
  <c r="H1654" i="13"/>
  <c r="L1653" i="13"/>
  <c r="K1653" i="13"/>
  <c r="J1653" i="13"/>
  <c r="I1653" i="13"/>
  <c r="H1653" i="13"/>
  <c r="L1652" i="13"/>
  <c r="K1652" i="13"/>
  <c r="J1652" i="13"/>
  <c r="I1652" i="13"/>
  <c r="H1652" i="13"/>
  <c r="L1651" i="13"/>
  <c r="K1651" i="13"/>
  <c r="J1651" i="13"/>
  <c r="I1651" i="13"/>
  <c r="H1651" i="13"/>
  <c r="L1650" i="13"/>
  <c r="K1650" i="13"/>
  <c r="J1650" i="13"/>
  <c r="I1650" i="13"/>
  <c r="H1650" i="13"/>
  <c r="L1649" i="13"/>
  <c r="K1649" i="13"/>
  <c r="J1649" i="13"/>
  <c r="I1649" i="13"/>
  <c r="H1649" i="13"/>
  <c r="L1648" i="13"/>
  <c r="K1648" i="13"/>
  <c r="J1648" i="13"/>
  <c r="I1648" i="13"/>
  <c r="H1648" i="13"/>
  <c r="L1647" i="13"/>
  <c r="K1647" i="13"/>
  <c r="J1647" i="13"/>
  <c r="I1647" i="13"/>
  <c r="H1647" i="13"/>
  <c r="L1646" i="13"/>
  <c r="K1646" i="13"/>
  <c r="J1646" i="13"/>
  <c r="I1646" i="13"/>
  <c r="H1646" i="13"/>
  <c r="L1645" i="13"/>
  <c r="K1645" i="13"/>
  <c r="J1645" i="13"/>
  <c r="I1645" i="13"/>
  <c r="H1645" i="13"/>
  <c r="L1644" i="13"/>
  <c r="K1644" i="13"/>
  <c r="J1644" i="13"/>
  <c r="I1644" i="13"/>
  <c r="H1644" i="13"/>
  <c r="L1643" i="13"/>
  <c r="K1643" i="13"/>
  <c r="J1643" i="13"/>
  <c r="I1643" i="13"/>
  <c r="H1643" i="13"/>
  <c r="L1642" i="13"/>
  <c r="K1642" i="13"/>
  <c r="J1642" i="13"/>
  <c r="I1642" i="13"/>
  <c r="H1642" i="13"/>
  <c r="L1641" i="13"/>
  <c r="K1641" i="13"/>
  <c r="J1641" i="13"/>
  <c r="I1641" i="13"/>
  <c r="H1641" i="13"/>
  <c r="L1640" i="13"/>
  <c r="K1640" i="13"/>
  <c r="J1640" i="13"/>
  <c r="I1640" i="13"/>
  <c r="H1640" i="13"/>
  <c r="L1639" i="13"/>
  <c r="K1639" i="13"/>
  <c r="J1639" i="13"/>
  <c r="I1639" i="13"/>
  <c r="H1639" i="13"/>
  <c r="L1638" i="13"/>
  <c r="K1638" i="13"/>
  <c r="J1638" i="13"/>
  <c r="I1638" i="13"/>
  <c r="H1638" i="13"/>
  <c r="L1637" i="13"/>
  <c r="K1637" i="13"/>
  <c r="J1637" i="13"/>
  <c r="I1637" i="13"/>
  <c r="H1637" i="13"/>
  <c r="L1636" i="13"/>
  <c r="K1636" i="13"/>
  <c r="J1636" i="13"/>
  <c r="I1636" i="13"/>
  <c r="H1636" i="13"/>
  <c r="L1635" i="13"/>
  <c r="K1635" i="13"/>
  <c r="J1635" i="13"/>
  <c r="I1635" i="13"/>
  <c r="H1635" i="13"/>
  <c r="L1634" i="13"/>
  <c r="K1634" i="13"/>
  <c r="J1634" i="13"/>
  <c r="I1634" i="13"/>
  <c r="H1634" i="13"/>
  <c r="L1633" i="13"/>
  <c r="K1633" i="13"/>
  <c r="J1633" i="13"/>
  <c r="I1633" i="13"/>
  <c r="H1633" i="13"/>
  <c r="L1632" i="13"/>
  <c r="K1632" i="13"/>
  <c r="J1632" i="13"/>
  <c r="I1632" i="13"/>
  <c r="H1632" i="13"/>
  <c r="L1631" i="13"/>
  <c r="K1631" i="13"/>
  <c r="J1631" i="13"/>
  <c r="I1631" i="13"/>
  <c r="H1631" i="13"/>
  <c r="L1630" i="13"/>
  <c r="K1630" i="13"/>
  <c r="J1630" i="13"/>
  <c r="I1630" i="13"/>
  <c r="H1630" i="13"/>
  <c r="L1629" i="13"/>
  <c r="K1629" i="13"/>
  <c r="J1629" i="13"/>
  <c r="I1629" i="13"/>
  <c r="H1629" i="13"/>
  <c r="L1628" i="13"/>
  <c r="K1628" i="13"/>
  <c r="J1628" i="13"/>
  <c r="I1628" i="13"/>
  <c r="H1628" i="13"/>
  <c r="L1627" i="13"/>
  <c r="K1627" i="13"/>
  <c r="J1627" i="13"/>
  <c r="I1627" i="13"/>
  <c r="H1627" i="13"/>
  <c r="L1626" i="13"/>
  <c r="K1626" i="13"/>
  <c r="J1626" i="13"/>
  <c r="I1626" i="13"/>
  <c r="H1626" i="13"/>
  <c r="L1625" i="13"/>
  <c r="K1625" i="13"/>
  <c r="J1625" i="13"/>
  <c r="I1625" i="13"/>
  <c r="H1625" i="13"/>
  <c r="L1624" i="13"/>
  <c r="K1624" i="13"/>
  <c r="J1624" i="13"/>
  <c r="I1624" i="13"/>
  <c r="H1624" i="13"/>
  <c r="L1623" i="13"/>
  <c r="K1623" i="13"/>
  <c r="J1623" i="13"/>
  <c r="I1623" i="13"/>
  <c r="H1623" i="13"/>
  <c r="L1622" i="13"/>
  <c r="K1622" i="13"/>
  <c r="J1622" i="13"/>
  <c r="I1622" i="13"/>
  <c r="H1622" i="13"/>
  <c r="L1621" i="13"/>
  <c r="K1621" i="13"/>
  <c r="J1621" i="13"/>
  <c r="I1621" i="13"/>
  <c r="H1621" i="13"/>
  <c r="L1620" i="13"/>
  <c r="K1620" i="13"/>
  <c r="J1620" i="13"/>
  <c r="I1620" i="13"/>
  <c r="H1620" i="13"/>
  <c r="L1619" i="13"/>
  <c r="K1619" i="13"/>
  <c r="J1619" i="13"/>
  <c r="I1619" i="13"/>
  <c r="H1619" i="13"/>
  <c r="L1618" i="13"/>
  <c r="K1618" i="13"/>
  <c r="J1618" i="13"/>
  <c r="I1618" i="13"/>
  <c r="H1618" i="13"/>
  <c r="L1617" i="13"/>
  <c r="K1617" i="13"/>
  <c r="J1617" i="13"/>
  <c r="I1617" i="13"/>
  <c r="H1617" i="13"/>
  <c r="L1616" i="13"/>
  <c r="K1616" i="13"/>
  <c r="J1616" i="13"/>
  <c r="I1616" i="13"/>
  <c r="H1616" i="13"/>
  <c r="L1615" i="13"/>
  <c r="K1615" i="13"/>
  <c r="J1615" i="13"/>
  <c r="I1615" i="13"/>
  <c r="H1615" i="13"/>
  <c r="L1614" i="13"/>
  <c r="K1614" i="13"/>
  <c r="J1614" i="13"/>
  <c r="I1614" i="13"/>
  <c r="H1614" i="13"/>
  <c r="L1613" i="13"/>
  <c r="K1613" i="13"/>
  <c r="J1613" i="13"/>
  <c r="I1613" i="13"/>
  <c r="H1613" i="13"/>
  <c r="L1612" i="13"/>
  <c r="K1612" i="13"/>
  <c r="J1612" i="13"/>
  <c r="I1612" i="13"/>
  <c r="H1612" i="13"/>
  <c r="L1611" i="13"/>
  <c r="K1611" i="13"/>
  <c r="J1611" i="13"/>
  <c r="I1611" i="13"/>
  <c r="H1611" i="13"/>
  <c r="L1610" i="13"/>
  <c r="K1610" i="13"/>
  <c r="J1610" i="13"/>
  <c r="I1610" i="13"/>
  <c r="H1610" i="13"/>
  <c r="L1609" i="13"/>
  <c r="K1609" i="13"/>
  <c r="J1609" i="13"/>
  <c r="I1609" i="13"/>
  <c r="H1609" i="13"/>
  <c r="L1608" i="13"/>
  <c r="K1608" i="13"/>
  <c r="J1608" i="13"/>
  <c r="I1608" i="13"/>
  <c r="H1608" i="13"/>
  <c r="L1607" i="13"/>
  <c r="K1607" i="13"/>
  <c r="J1607" i="13"/>
  <c r="I1607" i="13"/>
  <c r="H1607" i="13"/>
  <c r="L1606" i="13"/>
  <c r="K1606" i="13"/>
  <c r="J1606" i="13"/>
  <c r="I1606" i="13"/>
  <c r="H1606" i="13"/>
  <c r="L1605" i="13"/>
  <c r="K1605" i="13"/>
  <c r="J1605" i="13"/>
  <c r="I1605" i="13"/>
  <c r="H1605" i="13"/>
  <c r="L1604" i="13"/>
  <c r="K1604" i="13"/>
  <c r="J1604" i="13"/>
  <c r="I1604" i="13"/>
  <c r="H1604" i="13"/>
  <c r="L1603" i="13"/>
  <c r="K1603" i="13"/>
  <c r="J1603" i="13"/>
  <c r="I1603" i="13"/>
  <c r="H1603" i="13"/>
  <c r="L1602" i="13"/>
  <c r="K1602" i="13"/>
  <c r="J1602" i="13"/>
  <c r="I1602" i="13"/>
  <c r="H1602" i="13"/>
  <c r="L1601" i="13"/>
  <c r="K1601" i="13"/>
  <c r="J1601" i="13"/>
  <c r="I1601" i="13"/>
  <c r="H1601" i="13"/>
  <c r="L1600" i="13"/>
  <c r="K1600" i="13"/>
  <c r="J1600" i="13"/>
  <c r="I1600" i="13"/>
  <c r="H1600" i="13"/>
  <c r="L1599" i="13"/>
  <c r="K1599" i="13"/>
  <c r="J1599" i="13"/>
  <c r="I1599" i="13"/>
  <c r="H1599" i="13"/>
  <c r="L1598" i="13"/>
  <c r="K1598" i="13"/>
  <c r="J1598" i="13"/>
  <c r="I1598" i="13"/>
  <c r="H1598" i="13"/>
  <c r="L1597" i="13"/>
  <c r="K1597" i="13"/>
  <c r="J1597" i="13"/>
  <c r="I1597" i="13"/>
  <c r="H1597" i="13"/>
  <c r="L1596" i="13"/>
  <c r="K1596" i="13"/>
  <c r="J1596" i="13"/>
  <c r="I1596" i="13"/>
  <c r="H1596" i="13"/>
  <c r="L1595" i="13"/>
  <c r="K1595" i="13"/>
  <c r="J1595" i="13"/>
  <c r="I1595" i="13"/>
  <c r="H1595" i="13"/>
  <c r="L1594" i="13"/>
  <c r="K1594" i="13"/>
  <c r="J1594" i="13"/>
  <c r="I1594" i="13"/>
  <c r="H1594" i="13"/>
  <c r="L1593" i="13"/>
  <c r="K1593" i="13"/>
  <c r="J1593" i="13"/>
  <c r="I1593" i="13"/>
  <c r="H1593" i="13"/>
  <c r="L1592" i="13"/>
  <c r="K1592" i="13"/>
  <c r="J1592" i="13"/>
  <c r="I1592" i="13"/>
  <c r="H1592" i="13"/>
  <c r="L1591" i="13"/>
  <c r="K1591" i="13"/>
  <c r="J1591" i="13"/>
  <c r="I1591" i="13"/>
  <c r="H1591" i="13"/>
  <c r="L1590" i="13"/>
  <c r="K1590" i="13"/>
  <c r="J1590" i="13"/>
  <c r="I1590" i="13"/>
  <c r="H1590" i="13"/>
  <c r="L1589" i="13"/>
  <c r="K1589" i="13"/>
  <c r="J1589" i="13"/>
  <c r="I1589" i="13"/>
  <c r="H1589" i="13"/>
  <c r="L1588" i="13"/>
  <c r="K1588" i="13"/>
  <c r="J1588" i="13"/>
  <c r="I1588" i="13"/>
  <c r="H1588" i="13"/>
  <c r="L1587" i="13"/>
  <c r="K1587" i="13"/>
  <c r="J1587" i="13"/>
  <c r="I1587" i="13"/>
  <c r="H1587" i="13"/>
  <c r="L1586" i="13"/>
  <c r="K1586" i="13"/>
  <c r="J1586" i="13"/>
  <c r="I1586" i="13"/>
  <c r="H1586" i="13"/>
  <c r="L1585" i="13"/>
  <c r="K1585" i="13"/>
  <c r="J1585" i="13"/>
  <c r="I1585" i="13"/>
  <c r="H1585" i="13"/>
  <c r="L1584" i="13"/>
  <c r="K1584" i="13"/>
  <c r="J1584" i="13"/>
  <c r="I1584" i="13"/>
  <c r="H1584" i="13"/>
  <c r="L1583" i="13"/>
  <c r="K1583" i="13"/>
  <c r="J1583" i="13"/>
  <c r="I1583" i="13"/>
  <c r="H1583" i="13"/>
  <c r="L1582" i="13"/>
  <c r="K1582" i="13"/>
  <c r="J1582" i="13"/>
  <c r="I1582" i="13"/>
  <c r="H1582" i="13"/>
  <c r="L1581" i="13"/>
  <c r="K1581" i="13"/>
  <c r="J1581" i="13"/>
  <c r="I1581" i="13"/>
  <c r="H1581" i="13"/>
  <c r="L1580" i="13"/>
  <c r="K1580" i="13"/>
  <c r="J1580" i="13"/>
  <c r="I1580" i="13"/>
  <c r="H1580" i="13"/>
  <c r="L1579" i="13"/>
  <c r="K1579" i="13"/>
  <c r="J1579" i="13"/>
  <c r="I1579" i="13"/>
  <c r="H1579" i="13"/>
  <c r="L1578" i="13"/>
  <c r="K1578" i="13"/>
  <c r="J1578" i="13"/>
  <c r="I1578" i="13"/>
  <c r="H1578" i="13"/>
  <c r="L1577" i="13"/>
  <c r="K1577" i="13"/>
  <c r="J1577" i="13"/>
  <c r="I1577" i="13"/>
  <c r="H1577" i="13"/>
  <c r="L1576" i="13"/>
  <c r="K1576" i="13"/>
  <c r="J1576" i="13"/>
  <c r="I1576" i="13"/>
  <c r="H1576" i="13"/>
  <c r="L1575" i="13"/>
  <c r="K1575" i="13"/>
  <c r="J1575" i="13"/>
  <c r="I1575" i="13"/>
  <c r="H1575" i="13"/>
  <c r="L1574" i="13"/>
  <c r="K1574" i="13"/>
  <c r="J1574" i="13"/>
  <c r="I1574" i="13"/>
  <c r="H1574" i="13"/>
  <c r="L1573" i="13"/>
  <c r="K1573" i="13"/>
  <c r="J1573" i="13"/>
  <c r="I1573" i="13"/>
  <c r="H1573" i="13"/>
  <c r="L1572" i="13"/>
  <c r="K1572" i="13"/>
  <c r="J1572" i="13"/>
  <c r="I1572" i="13"/>
  <c r="H1572" i="13"/>
  <c r="L1571" i="13"/>
  <c r="K1571" i="13"/>
  <c r="J1571" i="13"/>
  <c r="I1571" i="13"/>
  <c r="H1571" i="13"/>
  <c r="L1570" i="13"/>
  <c r="K1570" i="13"/>
  <c r="J1570" i="13"/>
  <c r="I1570" i="13"/>
  <c r="H1570" i="13"/>
  <c r="L1569" i="13"/>
  <c r="K1569" i="13"/>
  <c r="J1569" i="13"/>
  <c r="I1569" i="13"/>
  <c r="H1569" i="13"/>
  <c r="L1568" i="13"/>
  <c r="K1568" i="13"/>
  <c r="J1568" i="13"/>
  <c r="I1568" i="13"/>
  <c r="H1568" i="13"/>
  <c r="L1567" i="13"/>
  <c r="K1567" i="13"/>
  <c r="J1567" i="13"/>
  <c r="I1567" i="13"/>
  <c r="H1567" i="13"/>
  <c r="L1566" i="13"/>
  <c r="K1566" i="13"/>
  <c r="J1566" i="13"/>
  <c r="I1566" i="13"/>
  <c r="H1566" i="13"/>
  <c r="L1565" i="13"/>
  <c r="K1565" i="13"/>
  <c r="J1565" i="13"/>
  <c r="I1565" i="13"/>
  <c r="H1565" i="13"/>
  <c r="L1564" i="13"/>
  <c r="K1564" i="13"/>
  <c r="J1564" i="13"/>
  <c r="I1564" i="13"/>
  <c r="H1564" i="13"/>
  <c r="L1563" i="13"/>
  <c r="K1563" i="13"/>
  <c r="J1563" i="13"/>
  <c r="I1563" i="13"/>
  <c r="H1563" i="13"/>
  <c r="L1562" i="13"/>
  <c r="K1562" i="13"/>
  <c r="J1562" i="13"/>
  <c r="I1562" i="13"/>
  <c r="H1562" i="13"/>
  <c r="L1561" i="13"/>
  <c r="K1561" i="13"/>
  <c r="J1561" i="13"/>
  <c r="I1561" i="13"/>
  <c r="H1561" i="13"/>
  <c r="L1560" i="13"/>
  <c r="K1560" i="13"/>
  <c r="J1560" i="13"/>
  <c r="I1560" i="13"/>
  <c r="H1560" i="13"/>
  <c r="L1559" i="13"/>
  <c r="K1559" i="13"/>
  <c r="J1559" i="13"/>
  <c r="I1559" i="13"/>
  <c r="H1559" i="13"/>
  <c r="L1558" i="13"/>
  <c r="K1558" i="13"/>
  <c r="J1558" i="13"/>
  <c r="I1558" i="13"/>
  <c r="H1558" i="13"/>
  <c r="L1557" i="13"/>
  <c r="K1557" i="13"/>
  <c r="J1557" i="13"/>
  <c r="I1557" i="13"/>
  <c r="H1557" i="13"/>
  <c r="L1556" i="13"/>
  <c r="K1556" i="13"/>
  <c r="J1556" i="13"/>
  <c r="I1556" i="13"/>
  <c r="H1556" i="13"/>
  <c r="L1555" i="13"/>
  <c r="K1555" i="13"/>
  <c r="J1555" i="13"/>
  <c r="I1555" i="13"/>
  <c r="H1555" i="13"/>
  <c r="L1554" i="13"/>
  <c r="K1554" i="13"/>
  <c r="J1554" i="13"/>
  <c r="I1554" i="13"/>
  <c r="H1554" i="13"/>
  <c r="L1553" i="13"/>
  <c r="K1553" i="13"/>
  <c r="J1553" i="13"/>
  <c r="I1553" i="13"/>
  <c r="H1553" i="13"/>
  <c r="L1552" i="13"/>
  <c r="K1552" i="13"/>
  <c r="J1552" i="13"/>
  <c r="I1552" i="13"/>
  <c r="H1552" i="13"/>
  <c r="L1551" i="13"/>
  <c r="K1551" i="13"/>
  <c r="J1551" i="13"/>
  <c r="I1551" i="13"/>
  <c r="H1551" i="13"/>
  <c r="L1550" i="13"/>
  <c r="K1550" i="13"/>
  <c r="J1550" i="13"/>
  <c r="I1550" i="13"/>
  <c r="H1550" i="13"/>
  <c r="L1549" i="13"/>
  <c r="K1549" i="13"/>
  <c r="J1549" i="13"/>
  <c r="I1549" i="13"/>
  <c r="H1549" i="13"/>
  <c r="L1548" i="13"/>
  <c r="K1548" i="13"/>
  <c r="J1548" i="13"/>
  <c r="I1548" i="13"/>
  <c r="H1548" i="13"/>
  <c r="L1547" i="13"/>
  <c r="K1547" i="13"/>
  <c r="J1547" i="13"/>
  <c r="I1547" i="13"/>
  <c r="H1547" i="13"/>
  <c r="L1546" i="13"/>
  <c r="K1546" i="13"/>
  <c r="J1546" i="13"/>
  <c r="I1546" i="13"/>
  <c r="H1546" i="13"/>
  <c r="L1545" i="13"/>
  <c r="K1545" i="13"/>
  <c r="J1545" i="13"/>
  <c r="I1545" i="13"/>
  <c r="H1545" i="13"/>
  <c r="L1544" i="13"/>
  <c r="K1544" i="13"/>
  <c r="J1544" i="13"/>
  <c r="I1544" i="13"/>
  <c r="H1544" i="13"/>
  <c r="L1543" i="13"/>
  <c r="K1543" i="13"/>
  <c r="J1543" i="13"/>
  <c r="I1543" i="13"/>
  <c r="H1543" i="13"/>
  <c r="L1542" i="13"/>
  <c r="K1542" i="13"/>
  <c r="J1542" i="13"/>
  <c r="I1542" i="13"/>
  <c r="H1542" i="13"/>
  <c r="L1541" i="13"/>
  <c r="K1541" i="13"/>
  <c r="J1541" i="13"/>
  <c r="I1541" i="13"/>
  <c r="H1541" i="13"/>
  <c r="L1540" i="13"/>
  <c r="K1540" i="13"/>
  <c r="J1540" i="13"/>
  <c r="I1540" i="13"/>
  <c r="H1540" i="13"/>
  <c r="L1539" i="13"/>
  <c r="K1539" i="13"/>
  <c r="J1539" i="13"/>
  <c r="I1539" i="13"/>
  <c r="H1539" i="13"/>
  <c r="L1538" i="13"/>
  <c r="K1538" i="13"/>
  <c r="J1538" i="13"/>
  <c r="I1538" i="13"/>
  <c r="H1538" i="13"/>
  <c r="L1537" i="13"/>
  <c r="K1537" i="13"/>
  <c r="J1537" i="13"/>
  <c r="I1537" i="13"/>
  <c r="H1537" i="13"/>
  <c r="L1536" i="13"/>
  <c r="K1536" i="13"/>
  <c r="J1536" i="13"/>
  <c r="I1536" i="13"/>
  <c r="H1536" i="13"/>
  <c r="L1535" i="13"/>
  <c r="K1535" i="13"/>
  <c r="J1535" i="13"/>
  <c r="I1535" i="13"/>
  <c r="H1535" i="13"/>
  <c r="L1534" i="13"/>
  <c r="K1534" i="13"/>
  <c r="J1534" i="13"/>
  <c r="I1534" i="13"/>
  <c r="H1534" i="13"/>
  <c r="L1533" i="13"/>
  <c r="K1533" i="13"/>
  <c r="J1533" i="13"/>
  <c r="I1533" i="13"/>
  <c r="H1533" i="13"/>
  <c r="L1532" i="13"/>
  <c r="K1532" i="13"/>
  <c r="J1532" i="13"/>
  <c r="I1532" i="13"/>
  <c r="H1532" i="13"/>
  <c r="L1531" i="13"/>
  <c r="K1531" i="13"/>
  <c r="J1531" i="13"/>
  <c r="I1531" i="13"/>
  <c r="H1531" i="13"/>
  <c r="L1530" i="13"/>
  <c r="K1530" i="13"/>
  <c r="J1530" i="13"/>
  <c r="I1530" i="13"/>
  <c r="H1530" i="13"/>
  <c r="L1529" i="13"/>
  <c r="K1529" i="13"/>
  <c r="J1529" i="13"/>
  <c r="I1529" i="13"/>
  <c r="H1529" i="13"/>
  <c r="L1528" i="13"/>
  <c r="K1528" i="13"/>
  <c r="J1528" i="13"/>
  <c r="I1528" i="13"/>
  <c r="H1528" i="13"/>
  <c r="L1527" i="13"/>
  <c r="K1527" i="13"/>
  <c r="J1527" i="13"/>
  <c r="I1527" i="13"/>
  <c r="H1527" i="13"/>
  <c r="L1526" i="13"/>
  <c r="K1526" i="13"/>
  <c r="J1526" i="13"/>
  <c r="I1526" i="13"/>
  <c r="H1526" i="13"/>
  <c r="L1525" i="13"/>
  <c r="K1525" i="13"/>
  <c r="J1525" i="13"/>
  <c r="I1525" i="13"/>
  <c r="H1525" i="13"/>
  <c r="L1524" i="13"/>
  <c r="K1524" i="13"/>
  <c r="J1524" i="13"/>
  <c r="I1524" i="13"/>
  <c r="H1524" i="13"/>
  <c r="L1523" i="13"/>
  <c r="K1523" i="13"/>
  <c r="J1523" i="13"/>
  <c r="I1523" i="13"/>
  <c r="H1523" i="13"/>
  <c r="L1522" i="13"/>
  <c r="K1522" i="13"/>
  <c r="J1522" i="13"/>
  <c r="I1522" i="13"/>
  <c r="H1522" i="13"/>
  <c r="L1521" i="13"/>
  <c r="K1521" i="13"/>
  <c r="J1521" i="13"/>
  <c r="I1521" i="13"/>
  <c r="H1521" i="13"/>
  <c r="L1520" i="13"/>
  <c r="K1520" i="13"/>
  <c r="J1520" i="13"/>
  <c r="I1520" i="13"/>
  <c r="H1520" i="13"/>
  <c r="L1519" i="13"/>
  <c r="K1519" i="13"/>
  <c r="J1519" i="13"/>
  <c r="I1519" i="13"/>
  <c r="H1519" i="13"/>
  <c r="L1518" i="13"/>
  <c r="K1518" i="13"/>
  <c r="J1518" i="13"/>
  <c r="I1518" i="13"/>
  <c r="H1518" i="13"/>
  <c r="L1517" i="13"/>
  <c r="K1517" i="13"/>
  <c r="J1517" i="13"/>
  <c r="I1517" i="13"/>
  <c r="H1517" i="13"/>
  <c r="L1516" i="13"/>
  <c r="K1516" i="13"/>
  <c r="J1516" i="13"/>
  <c r="I1516" i="13"/>
  <c r="H1516" i="13"/>
  <c r="L1515" i="13"/>
  <c r="K1515" i="13"/>
  <c r="J1515" i="13"/>
  <c r="I1515" i="13"/>
  <c r="H1515" i="13"/>
  <c r="L1514" i="13"/>
  <c r="K1514" i="13"/>
  <c r="J1514" i="13"/>
  <c r="I1514" i="13"/>
  <c r="H1514" i="13"/>
  <c r="L1513" i="13"/>
  <c r="K1513" i="13"/>
  <c r="J1513" i="13"/>
  <c r="I1513" i="13"/>
  <c r="H1513" i="13"/>
  <c r="L1512" i="13"/>
  <c r="K1512" i="13"/>
  <c r="J1512" i="13"/>
  <c r="I1512" i="13"/>
  <c r="H1512" i="13"/>
  <c r="L1511" i="13"/>
  <c r="K1511" i="13"/>
  <c r="J1511" i="13"/>
  <c r="I1511" i="13"/>
  <c r="H1511" i="13"/>
  <c r="L1510" i="13"/>
  <c r="K1510" i="13"/>
  <c r="J1510" i="13"/>
  <c r="I1510" i="13"/>
  <c r="H1510" i="13"/>
  <c r="L1509" i="13"/>
  <c r="K1509" i="13"/>
  <c r="J1509" i="13"/>
  <c r="I1509" i="13"/>
  <c r="H1509" i="13"/>
  <c r="L1508" i="13"/>
  <c r="K1508" i="13"/>
  <c r="J1508" i="13"/>
  <c r="I1508" i="13"/>
  <c r="H1508" i="13"/>
  <c r="L1507" i="13"/>
  <c r="K1507" i="13"/>
  <c r="J1507" i="13"/>
  <c r="I1507" i="13"/>
  <c r="H1507" i="13"/>
  <c r="L1506" i="13"/>
  <c r="K1506" i="13"/>
  <c r="J1506" i="13"/>
  <c r="I1506" i="13"/>
  <c r="H1506" i="13"/>
  <c r="L1505" i="13"/>
  <c r="K1505" i="13"/>
  <c r="J1505" i="13"/>
  <c r="I1505" i="13"/>
  <c r="H1505" i="13"/>
  <c r="L1504" i="13"/>
  <c r="K1504" i="13"/>
  <c r="J1504" i="13"/>
  <c r="I1504" i="13"/>
  <c r="H1504" i="13"/>
  <c r="L1503" i="13"/>
  <c r="K1503" i="13"/>
  <c r="J1503" i="13"/>
  <c r="I1503" i="13"/>
  <c r="H1503" i="13"/>
  <c r="L1502" i="13"/>
  <c r="K1502" i="13"/>
  <c r="J1502" i="13"/>
  <c r="I1502" i="13"/>
  <c r="H1502" i="13"/>
  <c r="L1501" i="13"/>
  <c r="K1501" i="13"/>
  <c r="J1501" i="13"/>
  <c r="I1501" i="13"/>
  <c r="H1501" i="13"/>
  <c r="L1500" i="13"/>
  <c r="K1500" i="13"/>
  <c r="J1500" i="13"/>
  <c r="I1500" i="13"/>
  <c r="H1500" i="13"/>
  <c r="L1499" i="13"/>
  <c r="K1499" i="13"/>
  <c r="J1499" i="13"/>
  <c r="I1499" i="13"/>
  <c r="H1499" i="13"/>
  <c r="L1498" i="13"/>
  <c r="K1498" i="13"/>
  <c r="J1498" i="13"/>
  <c r="I1498" i="13"/>
  <c r="H1498" i="13"/>
  <c r="L1497" i="13"/>
  <c r="K1497" i="13"/>
  <c r="J1497" i="13"/>
  <c r="I1497" i="13"/>
  <c r="H1497" i="13"/>
  <c r="L1496" i="13"/>
  <c r="K1496" i="13"/>
  <c r="J1496" i="13"/>
  <c r="I1496" i="13"/>
  <c r="H1496" i="13"/>
  <c r="L1495" i="13"/>
  <c r="K1495" i="13"/>
  <c r="J1495" i="13"/>
  <c r="I1495" i="13"/>
  <c r="H1495" i="13"/>
  <c r="L1494" i="13"/>
  <c r="K1494" i="13"/>
  <c r="J1494" i="13"/>
  <c r="I1494" i="13"/>
  <c r="H1494" i="13"/>
  <c r="L1493" i="13"/>
  <c r="K1493" i="13"/>
  <c r="J1493" i="13"/>
  <c r="I1493" i="13"/>
  <c r="H1493" i="13"/>
  <c r="L1492" i="13"/>
  <c r="K1492" i="13"/>
  <c r="J1492" i="13"/>
  <c r="I1492" i="13"/>
  <c r="H1492" i="13"/>
  <c r="L1491" i="13"/>
  <c r="K1491" i="13"/>
  <c r="J1491" i="13"/>
  <c r="I1491" i="13"/>
  <c r="H1491" i="13"/>
  <c r="L1490" i="13"/>
  <c r="K1490" i="13"/>
  <c r="J1490" i="13"/>
  <c r="I1490" i="13"/>
  <c r="H1490" i="13"/>
  <c r="L1489" i="13"/>
  <c r="K1489" i="13"/>
  <c r="J1489" i="13"/>
  <c r="I1489" i="13"/>
  <c r="H1489" i="13"/>
  <c r="L1488" i="13"/>
  <c r="K1488" i="13"/>
  <c r="J1488" i="13"/>
  <c r="I1488" i="13"/>
  <c r="H1488" i="13"/>
  <c r="L1487" i="13"/>
  <c r="K1487" i="13"/>
  <c r="J1487" i="13"/>
  <c r="I1487" i="13"/>
  <c r="H1487" i="13"/>
  <c r="L1486" i="13"/>
  <c r="K1486" i="13"/>
  <c r="J1486" i="13"/>
  <c r="I1486" i="13"/>
  <c r="H1486" i="13"/>
  <c r="L1485" i="13"/>
  <c r="K1485" i="13"/>
  <c r="J1485" i="13"/>
  <c r="I1485" i="13"/>
  <c r="H1485" i="13"/>
  <c r="L1484" i="13"/>
  <c r="K1484" i="13"/>
  <c r="J1484" i="13"/>
  <c r="I1484" i="13"/>
  <c r="H1484" i="13"/>
  <c r="L1483" i="13"/>
  <c r="K1483" i="13"/>
  <c r="J1483" i="13"/>
  <c r="I1483" i="13"/>
  <c r="H1483" i="13"/>
  <c r="L1482" i="13"/>
  <c r="K1482" i="13"/>
  <c r="J1482" i="13"/>
  <c r="I1482" i="13"/>
  <c r="H1482" i="13"/>
  <c r="L1481" i="13"/>
  <c r="K1481" i="13"/>
  <c r="J1481" i="13"/>
  <c r="I1481" i="13"/>
  <c r="H1481" i="13"/>
  <c r="L1480" i="13"/>
  <c r="K1480" i="13"/>
  <c r="J1480" i="13"/>
  <c r="I1480" i="13"/>
  <c r="H1480" i="13"/>
  <c r="L1479" i="13"/>
  <c r="K1479" i="13"/>
  <c r="J1479" i="13"/>
  <c r="I1479" i="13"/>
  <c r="H1479" i="13"/>
  <c r="L1478" i="13"/>
  <c r="K1478" i="13"/>
  <c r="J1478" i="13"/>
  <c r="I1478" i="13"/>
  <c r="H1478" i="13"/>
  <c r="L1477" i="13"/>
  <c r="K1477" i="13"/>
  <c r="J1477" i="13"/>
  <c r="I1477" i="13"/>
  <c r="H1477" i="13"/>
  <c r="L1476" i="13"/>
  <c r="K1476" i="13"/>
  <c r="J1476" i="13"/>
  <c r="I1476" i="13"/>
  <c r="H1476" i="13"/>
  <c r="L1475" i="13"/>
  <c r="K1475" i="13"/>
  <c r="J1475" i="13"/>
  <c r="I1475" i="13"/>
  <c r="H1475" i="13"/>
  <c r="L1474" i="13"/>
  <c r="K1474" i="13"/>
  <c r="J1474" i="13"/>
  <c r="I1474" i="13"/>
  <c r="H1474" i="13"/>
  <c r="L1473" i="13"/>
  <c r="K1473" i="13"/>
  <c r="J1473" i="13"/>
  <c r="I1473" i="13"/>
  <c r="H1473" i="13"/>
  <c r="L1472" i="13"/>
  <c r="K1472" i="13"/>
  <c r="J1472" i="13"/>
  <c r="I1472" i="13"/>
  <c r="H1472" i="13"/>
  <c r="L1471" i="13"/>
  <c r="K1471" i="13"/>
  <c r="J1471" i="13"/>
  <c r="I1471" i="13"/>
  <c r="H1471" i="13"/>
  <c r="L1470" i="13"/>
  <c r="K1470" i="13"/>
  <c r="J1470" i="13"/>
  <c r="I1470" i="13"/>
  <c r="H1470" i="13"/>
  <c r="L1469" i="13"/>
  <c r="K1469" i="13"/>
  <c r="J1469" i="13"/>
  <c r="I1469" i="13"/>
  <c r="H1469" i="13"/>
  <c r="L1468" i="13"/>
  <c r="K1468" i="13"/>
  <c r="J1468" i="13"/>
  <c r="I1468" i="13"/>
  <c r="H1468" i="13"/>
  <c r="L1467" i="13"/>
  <c r="K1467" i="13"/>
  <c r="J1467" i="13"/>
  <c r="I1467" i="13"/>
  <c r="H1467" i="13"/>
  <c r="L1466" i="13"/>
  <c r="K1466" i="13"/>
  <c r="J1466" i="13"/>
  <c r="I1466" i="13"/>
  <c r="H1466" i="13"/>
  <c r="L1465" i="13"/>
  <c r="K1465" i="13"/>
  <c r="J1465" i="13"/>
  <c r="I1465" i="13"/>
  <c r="H1465" i="13"/>
  <c r="L1464" i="13"/>
  <c r="K1464" i="13"/>
  <c r="J1464" i="13"/>
  <c r="I1464" i="13"/>
  <c r="H1464" i="13"/>
  <c r="L1463" i="13"/>
  <c r="K1463" i="13"/>
  <c r="J1463" i="13"/>
  <c r="I1463" i="13"/>
  <c r="H1463" i="13"/>
  <c r="L1462" i="13"/>
  <c r="K1462" i="13"/>
  <c r="J1462" i="13"/>
  <c r="I1462" i="13"/>
  <c r="H1462" i="13"/>
  <c r="L1461" i="13"/>
  <c r="K1461" i="13"/>
  <c r="J1461" i="13"/>
  <c r="I1461" i="13"/>
  <c r="H1461" i="13"/>
  <c r="L1460" i="13"/>
  <c r="K1460" i="13"/>
  <c r="J1460" i="13"/>
  <c r="I1460" i="13"/>
  <c r="H1460" i="13"/>
  <c r="L1459" i="13"/>
  <c r="K1459" i="13"/>
  <c r="J1459" i="13"/>
  <c r="I1459" i="13"/>
  <c r="H1459" i="13"/>
  <c r="L1458" i="13"/>
  <c r="K1458" i="13"/>
  <c r="J1458" i="13"/>
  <c r="I1458" i="13"/>
  <c r="H1458" i="13"/>
  <c r="L1457" i="13"/>
  <c r="K1457" i="13"/>
  <c r="J1457" i="13"/>
  <c r="I1457" i="13"/>
  <c r="H1457" i="13"/>
  <c r="L1456" i="13"/>
  <c r="K1456" i="13"/>
  <c r="J1456" i="13"/>
  <c r="I1456" i="13"/>
  <c r="H1456" i="13"/>
  <c r="L1455" i="13"/>
  <c r="K1455" i="13"/>
  <c r="J1455" i="13"/>
  <c r="I1455" i="13"/>
  <c r="H1455" i="13"/>
  <c r="L1454" i="13"/>
  <c r="K1454" i="13"/>
  <c r="J1454" i="13"/>
  <c r="I1454" i="13"/>
  <c r="H1454" i="13"/>
  <c r="L1453" i="13"/>
  <c r="K1453" i="13"/>
  <c r="J1453" i="13"/>
  <c r="I1453" i="13"/>
  <c r="H1453" i="13"/>
  <c r="L1452" i="13"/>
  <c r="K1452" i="13"/>
  <c r="J1452" i="13"/>
  <c r="I1452" i="13"/>
  <c r="H1452" i="13"/>
  <c r="L1451" i="13"/>
  <c r="K1451" i="13"/>
  <c r="J1451" i="13"/>
  <c r="I1451" i="13"/>
  <c r="H1451" i="13"/>
  <c r="L1450" i="13"/>
  <c r="K1450" i="13"/>
  <c r="J1450" i="13"/>
  <c r="I1450" i="13"/>
  <c r="H1450" i="13"/>
  <c r="L1449" i="13"/>
  <c r="K1449" i="13"/>
  <c r="J1449" i="13"/>
  <c r="I1449" i="13"/>
  <c r="H1449" i="13"/>
  <c r="L1448" i="13"/>
  <c r="K1448" i="13"/>
  <c r="J1448" i="13"/>
  <c r="I1448" i="13"/>
  <c r="H1448" i="13"/>
  <c r="L1447" i="13"/>
  <c r="K1447" i="13"/>
  <c r="J1447" i="13"/>
  <c r="I1447" i="13"/>
  <c r="H1447" i="13"/>
  <c r="L1446" i="13"/>
  <c r="K1446" i="13"/>
  <c r="J1446" i="13"/>
  <c r="I1446" i="13"/>
  <c r="H1446" i="13"/>
  <c r="L1445" i="13"/>
  <c r="K1445" i="13"/>
  <c r="J1445" i="13"/>
  <c r="I1445" i="13"/>
  <c r="H1445" i="13"/>
  <c r="L1444" i="13"/>
  <c r="K1444" i="13"/>
  <c r="J1444" i="13"/>
  <c r="I1444" i="13"/>
  <c r="H1444" i="13"/>
  <c r="L1443" i="13"/>
  <c r="K1443" i="13"/>
  <c r="J1443" i="13"/>
  <c r="I1443" i="13"/>
  <c r="H1443" i="13"/>
  <c r="L1442" i="13"/>
  <c r="K1442" i="13"/>
  <c r="J1442" i="13"/>
  <c r="I1442" i="13"/>
  <c r="H1442" i="13"/>
  <c r="L1441" i="13"/>
  <c r="K1441" i="13"/>
  <c r="J1441" i="13"/>
  <c r="I1441" i="13"/>
  <c r="H1441" i="13"/>
  <c r="L1440" i="13"/>
  <c r="K1440" i="13"/>
  <c r="J1440" i="13"/>
  <c r="I1440" i="13"/>
  <c r="H1440" i="13"/>
  <c r="L1439" i="13"/>
  <c r="K1439" i="13"/>
  <c r="J1439" i="13"/>
  <c r="I1439" i="13"/>
  <c r="H1439" i="13"/>
  <c r="L1438" i="13"/>
  <c r="K1438" i="13"/>
  <c r="J1438" i="13"/>
  <c r="I1438" i="13"/>
  <c r="H1438" i="13"/>
  <c r="L1437" i="13"/>
  <c r="K1437" i="13"/>
  <c r="J1437" i="13"/>
  <c r="I1437" i="13"/>
  <c r="H1437" i="13"/>
  <c r="L1436" i="13"/>
  <c r="K1436" i="13"/>
  <c r="J1436" i="13"/>
  <c r="I1436" i="13"/>
  <c r="H1436" i="13"/>
  <c r="L1435" i="13"/>
  <c r="K1435" i="13"/>
  <c r="J1435" i="13"/>
  <c r="I1435" i="13"/>
  <c r="H1435" i="13"/>
  <c r="L1434" i="13"/>
  <c r="K1434" i="13"/>
  <c r="J1434" i="13"/>
  <c r="I1434" i="13"/>
  <c r="H1434" i="13"/>
  <c r="L1433" i="13"/>
  <c r="K1433" i="13"/>
  <c r="J1433" i="13"/>
  <c r="I1433" i="13"/>
  <c r="H1433" i="13"/>
  <c r="L1432" i="13"/>
  <c r="K1432" i="13"/>
  <c r="J1432" i="13"/>
  <c r="I1432" i="13"/>
  <c r="H1432" i="13"/>
  <c r="L1431" i="13"/>
  <c r="K1431" i="13"/>
  <c r="J1431" i="13"/>
  <c r="I1431" i="13"/>
  <c r="H1431" i="13"/>
  <c r="L1430" i="13"/>
  <c r="K1430" i="13"/>
  <c r="J1430" i="13"/>
  <c r="I1430" i="13"/>
  <c r="H1430" i="13"/>
  <c r="L1429" i="13"/>
  <c r="K1429" i="13"/>
  <c r="J1429" i="13"/>
  <c r="I1429" i="13"/>
  <c r="H1429" i="13"/>
  <c r="L1428" i="13"/>
  <c r="K1428" i="13"/>
  <c r="J1428" i="13"/>
  <c r="I1428" i="13"/>
  <c r="H1428" i="13"/>
  <c r="L1427" i="13"/>
  <c r="K1427" i="13"/>
  <c r="J1427" i="13"/>
  <c r="I1427" i="13"/>
  <c r="H1427" i="13"/>
  <c r="L1426" i="13"/>
  <c r="K1426" i="13"/>
  <c r="J1426" i="13"/>
  <c r="I1426" i="13"/>
  <c r="H1426" i="13"/>
  <c r="L1425" i="13"/>
  <c r="K1425" i="13"/>
  <c r="J1425" i="13"/>
  <c r="I1425" i="13"/>
  <c r="H1425" i="13"/>
  <c r="L1424" i="13"/>
  <c r="K1424" i="13"/>
  <c r="J1424" i="13"/>
  <c r="I1424" i="13"/>
  <c r="H1424" i="13"/>
  <c r="L1423" i="13"/>
  <c r="K1423" i="13"/>
  <c r="J1423" i="13"/>
  <c r="I1423" i="13"/>
  <c r="H1423" i="13"/>
  <c r="L1422" i="13"/>
  <c r="K1422" i="13"/>
  <c r="J1422" i="13"/>
  <c r="I1422" i="13"/>
  <c r="H1422" i="13"/>
  <c r="L1421" i="13"/>
  <c r="K1421" i="13"/>
  <c r="J1421" i="13"/>
  <c r="I1421" i="13"/>
  <c r="H1421" i="13"/>
  <c r="L1420" i="13"/>
  <c r="K1420" i="13"/>
  <c r="J1420" i="13"/>
  <c r="I1420" i="13"/>
  <c r="H1420" i="13"/>
  <c r="L1419" i="13"/>
  <c r="K1419" i="13"/>
  <c r="J1419" i="13"/>
  <c r="I1419" i="13"/>
  <c r="H1419" i="13"/>
  <c r="L1418" i="13"/>
  <c r="K1418" i="13"/>
  <c r="J1418" i="13"/>
  <c r="I1418" i="13"/>
  <c r="H1418" i="13"/>
  <c r="L1417" i="13"/>
  <c r="K1417" i="13"/>
  <c r="J1417" i="13"/>
  <c r="I1417" i="13"/>
  <c r="H1417" i="13"/>
  <c r="L1416" i="13"/>
  <c r="K1416" i="13"/>
  <c r="J1416" i="13"/>
  <c r="I1416" i="13"/>
  <c r="H1416" i="13"/>
  <c r="L1415" i="13"/>
  <c r="K1415" i="13"/>
  <c r="J1415" i="13"/>
  <c r="I1415" i="13"/>
  <c r="H1415" i="13"/>
  <c r="L1414" i="13"/>
  <c r="K1414" i="13"/>
  <c r="J1414" i="13"/>
  <c r="I1414" i="13"/>
  <c r="H1414" i="13"/>
  <c r="L1413" i="13"/>
  <c r="K1413" i="13"/>
  <c r="J1413" i="13"/>
  <c r="I1413" i="13"/>
  <c r="H1413" i="13"/>
  <c r="L1412" i="13"/>
  <c r="K1412" i="13"/>
  <c r="J1412" i="13"/>
  <c r="I1412" i="13"/>
  <c r="H1412" i="13"/>
  <c r="L1411" i="13"/>
  <c r="K1411" i="13"/>
  <c r="J1411" i="13"/>
  <c r="I1411" i="13"/>
  <c r="H1411" i="13"/>
  <c r="L1410" i="13"/>
  <c r="K1410" i="13"/>
  <c r="J1410" i="13"/>
  <c r="I1410" i="13"/>
  <c r="H1410" i="13"/>
  <c r="L1409" i="13"/>
  <c r="K1409" i="13"/>
  <c r="J1409" i="13"/>
  <c r="I1409" i="13"/>
  <c r="H1409" i="13"/>
  <c r="L1408" i="13"/>
  <c r="K1408" i="13"/>
  <c r="J1408" i="13"/>
  <c r="I1408" i="13"/>
  <c r="H1408" i="13"/>
  <c r="L1407" i="13"/>
  <c r="K1407" i="13"/>
  <c r="J1407" i="13"/>
  <c r="I1407" i="13"/>
  <c r="H1407" i="13"/>
  <c r="L1406" i="13"/>
  <c r="K1406" i="13"/>
  <c r="J1406" i="13"/>
  <c r="I1406" i="13"/>
  <c r="H1406" i="13"/>
  <c r="L1405" i="13"/>
  <c r="K1405" i="13"/>
  <c r="J1405" i="13"/>
  <c r="I1405" i="13"/>
  <c r="H1405" i="13"/>
  <c r="L1404" i="13"/>
  <c r="K1404" i="13"/>
  <c r="J1404" i="13"/>
  <c r="I1404" i="13"/>
  <c r="H1404" i="13"/>
  <c r="L1403" i="13"/>
  <c r="K1403" i="13"/>
  <c r="J1403" i="13"/>
  <c r="I1403" i="13"/>
  <c r="H1403" i="13"/>
  <c r="L1402" i="13"/>
  <c r="K1402" i="13"/>
  <c r="J1402" i="13"/>
  <c r="I1402" i="13"/>
  <c r="H1402" i="13"/>
  <c r="L1401" i="13"/>
  <c r="K1401" i="13"/>
  <c r="J1401" i="13"/>
  <c r="I1401" i="13"/>
  <c r="H1401" i="13"/>
  <c r="L1400" i="13"/>
  <c r="K1400" i="13"/>
  <c r="J1400" i="13"/>
  <c r="I1400" i="13"/>
  <c r="H1400" i="13"/>
  <c r="L1399" i="13"/>
  <c r="K1399" i="13"/>
  <c r="J1399" i="13"/>
  <c r="I1399" i="13"/>
  <c r="H1399" i="13"/>
  <c r="L1398" i="13"/>
  <c r="K1398" i="13"/>
  <c r="J1398" i="13"/>
  <c r="I1398" i="13"/>
  <c r="H1398" i="13"/>
  <c r="L1397" i="13"/>
  <c r="K1397" i="13"/>
  <c r="J1397" i="13"/>
  <c r="I1397" i="13"/>
  <c r="H1397" i="13"/>
  <c r="L1396" i="13"/>
  <c r="K1396" i="13"/>
  <c r="J1396" i="13"/>
  <c r="I1396" i="13"/>
  <c r="H1396" i="13"/>
  <c r="L1395" i="13"/>
  <c r="K1395" i="13"/>
  <c r="J1395" i="13"/>
  <c r="I1395" i="13"/>
  <c r="H1395" i="13"/>
  <c r="L1394" i="13"/>
  <c r="K1394" i="13"/>
  <c r="J1394" i="13"/>
  <c r="I1394" i="13"/>
  <c r="H1394" i="13"/>
  <c r="L1393" i="13"/>
  <c r="K1393" i="13"/>
  <c r="J1393" i="13"/>
  <c r="I1393" i="13"/>
  <c r="H1393" i="13"/>
  <c r="L1392" i="13"/>
  <c r="K1392" i="13"/>
  <c r="J1392" i="13"/>
  <c r="I1392" i="13"/>
  <c r="H1392" i="13"/>
  <c r="L1391" i="13"/>
  <c r="K1391" i="13"/>
  <c r="J1391" i="13"/>
  <c r="I1391" i="13"/>
  <c r="H1391" i="13"/>
  <c r="L1390" i="13"/>
  <c r="K1390" i="13"/>
  <c r="J1390" i="13"/>
  <c r="I1390" i="13"/>
  <c r="H1390" i="13"/>
  <c r="L1389" i="13"/>
  <c r="K1389" i="13"/>
  <c r="J1389" i="13"/>
  <c r="I1389" i="13"/>
  <c r="H1389" i="13"/>
  <c r="L1388" i="13"/>
  <c r="K1388" i="13"/>
  <c r="J1388" i="13"/>
  <c r="I1388" i="13"/>
  <c r="H1388" i="13"/>
  <c r="L1387" i="13"/>
  <c r="K1387" i="13"/>
  <c r="J1387" i="13"/>
  <c r="I1387" i="13"/>
  <c r="H1387" i="13"/>
  <c r="L1386" i="13"/>
  <c r="K1386" i="13"/>
  <c r="J1386" i="13"/>
  <c r="I1386" i="13"/>
  <c r="H1386" i="13"/>
  <c r="L1385" i="13"/>
  <c r="K1385" i="13"/>
  <c r="J1385" i="13"/>
  <c r="I1385" i="13"/>
  <c r="H1385" i="13"/>
  <c r="L1384" i="13"/>
  <c r="K1384" i="13"/>
  <c r="J1384" i="13"/>
  <c r="I1384" i="13"/>
  <c r="H1384" i="13"/>
  <c r="L1383" i="13"/>
  <c r="K1383" i="13"/>
  <c r="J1383" i="13"/>
  <c r="I1383" i="13"/>
  <c r="H1383" i="13"/>
  <c r="L1382" i="13"/>
  <c r="K1382" i="13"/>
  <c r="J1382" i="13"/>
  <c r="I1382" i="13"/>
  <c r="H1382" i="13"/>
  <c r="L1381" i="13"/>
  <c r="K1381" i="13"/>
  <c r="J1381" i="13"/>
  <c r="I1381" i="13"/>
  <c r="H1381" i="13"/>
  <c r="L1380" i="13"/>
  <c r="K1380" i="13"/>
  <c r="J1380" i="13"/>
  <c r="I1380" i="13"/>
  <c r="H1380" i="13"/>
  <c r="L1379" i="13"/>
  <c r="K1379" i="13"/>
  <c r="J1379" i="13"/>
  <c r="I1379" i="13"/>
  <c r="H1379" i="13"/>
  <c r="L1378" i="13"/>
  <c r="K1378" i="13"/>
  <c r="J1378" i="13"/>
  <c r="I1378" i="13"/>
  <c r="H1378" i="13"/>
  <c r="L1377" i="13"/>
  <c r="K1377" i="13"/>
  <c r="J1377" i="13"/>
  <c r="I1377" i="13"/>
  <c r="H1377" i="13"/>
  <c r="L1376" i="13"/>
  <c r="K1376" i="13"/>
  <c r="J1376" i="13"/>
  <c r="I1376" i="13"/>
  <c r="H1376" i="13"/>
  <c r="L1375" i="13"/>
  <c r="K1375" i="13"/>
  <c r="J1375" i="13"/>
  <c r="I1375" i="13"/>
  <c r="H1375" i="13"/>
  <c r="L1374" i="13"/>
  <c r="K1374" i="13"/>
  <c r="J1374" i="13"/>
  <c r="I1374" i="13"/>
  <c r="H1374" i="13"/>
  <c r="L1373" i="13"/>
  <c r="K1373" i="13"/>
  <c r="J1373" i="13"/>
  <c r="I1373" i="13"/>
  <c r="H1373" i="13"/>
  <c r="L1372" i="13"/>
  <c r="K1372" i="13"/>
  <c r="J1372" i="13"/>
  <c r="I1372" i="13"/>
  <c r="H1372" i="13"/>
  <c r="L1371" i="13"/>
  <c r="K1371" i="13"/>
  <c r="J1371" i="13"/>
  <c r="I1371" i="13"/>
  <c r="H1371" i="13"/>
  <c r="L1370" i="13"/>
  <c r="K1370" i="13"/>
  <c r="J1370" i="13"/>
  <c r="I1370" i="13"/>
  <c r="H1370" i="13"/>
  <c r="L1369" i="13"/>
  <c r="K1369" i="13"/>
  <c r="J1369" i="13"/>
  <c r="I1369" i="13"/>
  <c r="H1369" i="13"/>
  <c r="L1368" i="13"/>
  <c r="K1368" i="13"/>
  <c r="J1368" i="13"/>
  <c r="I1368" i="13"/>
  <c r="H1368" i="13"/>
  <c r="L1367" i="13"/>
  <c r="K1367" i="13"/>
  <c r="J1367" i="13"/>
  <c r="I1367" i="13"/>
  <c r="H1367" i="13"/>
  <c r="L1366" i="13"/>
  <c r="K1366" i="13"/>
  <c r="J1366" i="13"/>
  <c r="I1366" i="13"/>
  <c r="H1366" i="13"/>
  <c r="L1365" i="13"/>
  <c r="K1365" i="13"/>
  <c r="J1365" i="13"/>
  <c r="I1365" i="13"/>
  <c r="H1365" i="13"/>
  <c r="L1364" i="13"/>
  <c r="K1364" i="13"/>
  <c r="J1364" i="13"/>
  <c r="I1364" i="13"/>
  <c r="H1364" i="13"/>
  <c r="L1363" i="13"/>
  <c r="K1363" i="13"/>
  <c r="J1363" i="13"/>
  <c r="I1363" i="13"/>
  <c r="H1363" i="13"/>
  <c r="L1362" i="13"/>
  <c r="K1362" i="13"/>
  <c r="J1362" i="13"/>
  <c r="I1362" i="13"/>
  <c r="H1362" i="13"/>
  <c r="L1361" i="13"/>
  <c r="K1361" i="13"/>
  <c r="J1361" i="13"/>
  <c r="I1361" i="13"/>
  <c r="H1361" i="13"/>
  <c r="L1360" i="13"/>
  <c r="K1360" i="13"/>
  <c r="J1360" i="13"/>
  <c r="I1360" i="13"/>
  <c r="H1360" i="13"/>
  <c r="L1359" i="13"/>
  <c r="K1359" i="13"/>
  <c r="J1359" i="13"/>
  <c r="I1359" i="13"/>
  <c r="H1359" i="13"/>
  <c r="L1358" i="13"/>
  <c r="K1358" i="13"/>
  <c r="J1358" i="13"/>
  <c r="I1358" i="13"/>
  <c r="H1358" i="13"/>
  <c r="L1357" i="13"/>
  <c r="K1357" i="13"/>
  <c r="J1357" i="13"/>
  <c r="I1357" i="13"/>
  <c r="H1357" i="13"/>
  <c r="L1356" i="13"/>
  <c r="K1356" i="13"/>
  <c r="J1356" i="13"/>
  <c r="I1356" i="13"/>
  <c r="H1356" i="13"/>
  <c r="L1355" i="13"/>
  <c r="K1355" i="13"/>
  <c r="J1355" i="13"/>
  <c r="I1355" i="13"/>
  <c r="H1355" i="13"/>
  <c r="L1354" i="13"/>
  <c r="K1354" i="13"/>
  <c r="J1354" i="13"/>
  <c r="I1354" i="13"/>
  <c r="H1354" i="13"/>
  <c r="L1353" i="13"/>
  <c r="K1353" i="13"/>
  <c r="J1353" i="13"/>
  <c r="I1353" i="13"/>
  <c r="H1353" i="13"/>
  <c r="L1352" i="13"/>
  <c r="K1352" i="13"/>
  <c r="J1352" i="13"/>
  <c r="I1352" i="13"/>
  <c r="H1352" i="13"/>
  <c r="L1351" i="13"/>
  <c r="K1351" i="13"/>
  <c r="J1351" i="13"/>
  <c r="I1351" i="13"/>
  <c r="H1351" i="13"/>
  <c r="L1350" i="13"/>
  <c r="K1350" i="13"/>
  <c r="J1350" i="13"/>
  <c r="I1350" i="13"/>
  <c r="H1350" i="13"/>
  <c r="L1349" i="13"/>
  <c r="K1349" i="13"/>
  <c r="J1349" i="13"/>
  <c r="I1349" i="13"/>
  <c r="H1349" i="13"/>
  <c r="L1348" i="13"/>
  <c r="K1348" i="13"/>
  <c r="J1348" i="13"/>
  <c r="I1348" i="13"/>
  <c r="H1348" i="13"/>
  <c r="L1347" i="13"/>
  <c r="K1347" i="13"/>
  <c r="J1347" i="13"/>
  <c r="I1347" i="13"/>
  <c r="H1347" i="13"/>
  <c r="L1346" i="13"/>
  <c r="K1346" i="13"/>
  <c r="J1346" i="13"/>
  <c r="I1346" i="13"/>
  <c r="H1346" i="13"/>
  <c r="L1345" i="13"/>
  <c r="K1345" i="13"/>
  <c r="J1345" i="13"/>
  <c r="I1345" i="13"/>
  <c r="H1345" i="13"/>
  <c r="L1344" i="13"/>
  <c r="K1344" i="13"/>
  <c r="J1344" i="13"/>
  <c r="I1344" i="13"/>
  <c r="H1344" i="13"/>
  <c r="L1343" i="13"/>
  <c r="K1343" i="13"/>
  <c r="J1343" i="13"/>
  <c r="I1343" i="13"/>
  <c r="H1343" i="13"/>
  <c r="L1342" i="13"/>
  <c r="K1342" i="13"/>
  <c r="J1342" i="13"/>
  <c r="I1342" i="13"/>
  <c r="H1342" i="13"/>
  <c r="L1341" i="13"/>
  <c r="K1341" i="13"/>
  <c r="J1341" i="13"/>
  <c r="I1341" i="13"/>
  <c r="H1341" i="13"/>
  <c r="L1340" i="13"/>
  <c r="K1340" i="13"/>
  <c r="J1340" i="13"/>
  <c r="I1340" i="13"/>
  <c r="H1340" i="13"/>
  <c r="L1339" i="13"/>
  <c r="K1339" i="13"/>
  <c r="J1339" i="13"/>
  <c r="I1339" i="13"/>
  <c r="H1339" i="13"/>
  <c r="L1338" i="13"/>
  <c r="K1338" i="13"/>
  <c r="J1338" i="13"/>
  <c r="I1338" i="13"/>
  <c r="H1338" i="13"/>
  <c r="L1337" i="13"/>
  <c r="K1337" i="13"/>
  <c r="J1337" i="13"/>
  <c r="I1337" i="13"/>
  <c r="H1337" i="13"/>
  <c r="L1336" i="13"/>
  <c r="K1336" i="13"/>
  <c r="J1336" i="13"/>
  <c r="I1336" i="13"/>
  <c r="H1336" i="13"/>
  <c r="L1335" i="13"/>
  <c r="K1335" i="13"/>
  <c r="J1335" i="13"/>
  <c r="I1335" i="13"/>
  <c r="H1335" i="13"/>
  <c r="L1334" i="13"/>
  <c r="K1334" i="13"/>
  <c r="J1334" i="13"/>
  <c r="I1334" i="13"/>
  <c r="H1334" i="13"/>
  <c r="L1333" i="13"/>
  <c r="K1333" i="13"/>
  <c r="J1333" i="13"/>
  <c r="I1333" i="13"/>
  <c r="H1333" i="13"/>
  <c r="L1332" i="13"/>
  <c r="K1332" i="13"/>
  <c r="J1332" i="13"/>
  <c r="I1332" i="13"/>
  <c r="H1332" i="13"/>
  <c r="L1331" i="13"/>
  <c r="K1331" i="13"/>
  <c r="J1331" i="13"/>
  <c r="I1331" i="13"/>
  <c r="H1331" i="13"/>
  <c r="L1330" i="13"/>
  <c r="K1330" i="13"/>
  <c r="J1330" i="13"/>
  <c r="I1330" i="13"/>
  <c r="H1330" i="13"/>
  <c r="L1329" i="13"/>
  <c r="K1329" i="13"/>
  <c r="J1329" i="13"/>
  <c r="I1329" i="13"/>
  <c r="H1329" i="13"/>
  <c r="L1328" i="13"/>
  <c r="K1328" i="13"/>
  <c r="J1328" i="13"/>
  <c r="I1328" i="13"/>
  <c r="H1328" i="13"/>
  <c r="L1327" i="13"/>
  <c r="K1327" i="13"/>
  <c r="J1327" i="13"/>
  <c r="I1327" i="13"/>
  <c r="H1327" i="13"/>
  <c r="L1326" i="13"/>
  <c r="K1326" i="13"/>
  <c r="J1326" i="13"/>
  <c r="I1326" i="13"/>
  <c r="H1326" i="13"/>
  <c r="L1325" i="13"/>
  <c r="K1325" i="13"/>
  <c r="J1325" i="13"/>
  <c r="I1325" i="13"/>
  <c r="H1325" i="13"/>
  <c r="L1324" i="13"/>
  <c r="K1324" i="13"/>
  <c r="J1324" i="13"/>
  <c r="I1324" i="13"/>
  <c r="H1324" i="13"/>
  <c r="L1323" i="13"/>
  <c r="K1323" i="13"/>
  <c r="J1323" i="13"/>
  <c r="I1323" i="13"/>
  <c r="H1323" i="13"/>
  <c r="L1322" i="13"/>
  <c r="K1322" i="13"/>
  <c r="J1322" i="13"/>
  <c r="I1322" i="13"/>
  <c r="H1322" i="13"/>
  <c r="L1321" i="13"/>
  <c r="K1321" i="13"/>
  <c r="J1321" i="13"/>
  <c r="I1321" i="13"/>
  <c r="H1321" i="13"/>
  <c r="L1320" i="13"/>
  <c r="K1320" i="13"/>
  <c r="J1320" i="13"/>
  <c r="I1320" i="13"/>
  <c r="H1320" i="13"/>
  <c r="L1319" i="13"/>
  <c r="K1319" i="13"/>
  <c r="J1319" i="13"/>
  <c r="I1319" i="13"/>
  <c r="H1319" i="13"/>
  <c r="L1318" i="13"/>
  <c r="K1318" i="13"/>
  <c r="J1318" i="13"/>
  <c r="I1318" i="13"/>
  <c r="H1318" i="13"/>
  <c r="L1317" i="13"/>
  <c r="K1317" i="13"/>
  <c r="J1317" i="13"/>
  <c r="I1317" i="13"/>
  <c r="H1317" i="13"/>
  <c r="L1316" i="13"/>
  <c r="K1316" i="13"/>
  <c r="J1316" i="13"/>
  <c r="I1316" i="13"/>
  <c r="H1316" i="13"/>
  <c r="L1315" i="13"/>
  <c r="K1315" i="13"/>
  <c r="J1315" i="13"/>
  <c r="I1315" i="13"/>
  <c r="H1315" i="13"/>
  <c r="L1314" i="13"/>
  <c r="K1314" i="13"/>
  <c r="J1314" i="13"/>
  <c r="I1314" i="13"/>
  <c r="H1314" i="13"/>
  <c r="L1313" i="13"/>
  <c r="K1313" i="13"/>
  <c r="J1313" i="13"/>
  <c r="I1313" i="13"/>
  <c r="H1313" i="13"/>
  <c r="L1312" i="13"/>
  <c r="K1312" i="13"/>
  <c r="J1312" i="13"/>
  <c r="I1312" i="13"/>
  <c r="H1312" i="13"/>
  <c r="L1311" i="13"/>
  <c r="K1311" i="13"/>
  <c r="J1311" i="13"/>
  <c r="I1311" i="13"/>
  <c r="H1311" i="13"/>
  <c r="L1310" i="13"/>
  <c r="K1310" i="13"/>
  <c r="J1310" i="13"/>
  <c r="I1310" i="13"/>
  <c r="H1310" i="13"/>
  <c r="L1309" i="13"/>
  <c r="K1309" i="13"/>
  <c r="J1309" i="13"/>
  <c r="I1309" i="13"/>
  <c r="H1309" i="13"/>
  <c r="L1308" i="13"/>
  <c r="K1308" i="13"/>
  <c r="J1308" i="13"/>
  <c r="I1308" i="13"/>
  <c r="H1308" i="13"/>
  <c r="L1307" i="13"/>
  <c r="K1307" i="13"/>
  <c r="J1307" i="13"/>
  <c r="I1307" i="13"/>
  <c r="H1307" i="13"/>
  <c r="L1306" i="13"/>
  <c r="K1306" i="13"/>
  <c r="J1306" i="13"/>
  <c r="I1306" i="13"/>
  <c r="H1306" i="13"/>
  <c r="L1305" i="13"/>
  <c r="K1305" i="13"/>
  <c r="J1305" i="13"/>
  <c r="I1305" i="13"/>
  <c r="H1305" i="13"/>
  <c r="L1304" i="13"/>
  <c r="K1304" i="13"/>
  <c r="J1304" i="13"/>
  <c r="I1304" i="13"/>
  <c r="H1304" i="13"/>
  <c r="L1303" i="13"/>
  <c r="K1303" i="13"/>
  <c r="J1303" i="13"/>
  <c r="I1303" i="13"/>
  <c r="H1303" i="13"/>
  <c r="L1302" i="13"/>
  <c r="K1302" i="13"/>
  <c r="J1302" i="13"/>
  <c r="I1302" i="13"/>
  <c r="H1302" i="13"/>
  <c r="L1301" i="13"/>
  <c r="K1301" i="13"/>
  <c r="J1301" i="13"/>
  <c r="I1301" i="13"/>
  <c r="H1301" i="13"/>
  <c r="L1300" i="13"/>
  <c r="K1300" i="13"/>
  <c r="J1300" i="13"/>
  <c r="I1300" i="13"/>
  <c r="H1300" i="13"/>
  <c r="L1299" i="13"/>
  <c r="K1299" i="13"/>
  <c r="J1299" i="13"/>
  <c r="I1299" i="13"/>
  <c r="H1299" i="13"/>
  <c r="L1298" i="13"/>
  <c r="K1298" i="13"/>
  <c r="J1298" i="13"/>
  <c r="I1298" i="13"/>
  <c r="H1298" i="13"/>
  <c r="L1297" i="13"/>
  <c r="K1297" i="13"/>
  <c r="J1297" i="13"/>
  <c r="I1297" i="13"/>
  <c r="H1297" i="13"/>
  <c r="L1296" i="13"/>
  <c r="K1296" i="13"/>
  <c r="J1296" i="13"/>
  <c r="I1296" i="13"/>
  <c r="H1296" i="13"/>
  <c r="L1295" i="13"/>
  <c r="K1295" i="13"/>
  <c r="J1295" i="13"/>
  <c r="I1295" i="13"/>
  <c r="H1295" i="13"/>
  <c r="L1294" i="13"/>
  <c r="K1294" i="13"/>
  <c r="J1294" i="13"/>
  <c r="I1294" i="13"/>
  <c r="H1294" i="13"/>
  <c r="L1293" i="13"/>
  <c r="K1293" i="13"/>
  <c r="J1293" i="13"/>
  <c r="I1293" i="13"/>
  <c r="H1293" i="13"/>
  <c r="L1292" i="13"/>
  <c r="K1292" i="13"/>
  <c r="J1292" i="13"/>
  <c r="I1292" i="13"/>
  <c r="H1292" i="13"/>
  <c r="L1291" i="13"/>
  <c r="K1291" i="13"/>
  <c r="J1291" i="13"/>
  <c r="I1291" i="13"/>
  <c r="H1291" i="13"/>
  <c r="L1290" i="13"/>
  <c r="K1290" i="13"/>
  <c r="J1290" i="13"/>
  <c r="I1290" i="13"/>
  <c r="H1290" i="13"/>
  <c r="L1289" i="13"/>
  <c r="K1289" i="13"/>
  <c r="J1289" i="13"/>
  <c r="I1289" i="13"/>
  <c r="H1289" i="13"/>
  <c r="L1288" i="13"/>
  <c r="K1288" i="13"/>
  <c r="J1288" i="13"/>
  <c r="I1288" i="13"/>
  <c r="H1288" i="13"/>
  <c r="L1287" i="13"/>
  <c r="K1287" i="13"/>
  <c r="J1287" i="13"/>
  <c r="I1287" i="13"/>
  <c r="H1287" i="13"/>
  <c r="L1286" i="13"/>
  <c r="K1286" i="13"/>
  <c r="J1286" i="13"/>
  <c r="I1286" i="13"/>
  <c r="H1286" i="13"/>
  <c r="L1285" i="13"/>
  <c r="K1285" i="13"/>
  <c r="J1285" i="13"/>
  <c r="I1285" i="13"/>
  <c r="H1285" i="13"/>
  <c r="L1284" i="13"/>
  <c r="K1284" i="13"/>
  <c r="J1284" i="13"/>
  <c r="I1284" i="13"/>
  <c r="H1284" i="13"/>
  <c r="L1283" i="13"/>
  <c r="K1283" i="13"/>
  <c r="J1283" i="13"/>
  <c r="I1283" i="13"/>
  <c r="H1283" i="13"/>
  <c r="L1282" i="13"/>
  <c r="K1282" i="13"/>
  <c r="J1282" i="13"/>
  <c r="I1282" i="13"/>
  <c r="H1282" i="13"/>
  <c r="L1281" i="13"/>
  <c r="K1281" i="13"/>
  <c r="J1281" i="13"/>
  <c r="I1281" i="13"/>
  <c r="H1281" i="13"/>
  <c r="L1280" i="13"/>
  <c r="K1280" i="13"/>
  <c r="J1280" i="13"/>
  <c r="I1280" i="13"/>
  <c r="H1280" i="13"/>
  <c r="L1279" i="13"/>
  <c r="K1279" i="13"/>
  <c r="J1279" i="13"/>
  <c r="I1279" i="13"/>
  <c r="H1279" i="13"/>
  <c r="L1278" i="13"/>
  <c r="K1278" i="13"/>
  <c r="J1278" i="13"/>
  <c r="I1278" i="13"/>
  <c r="H1278" i="13"/>
  <c r="L1277" i="13"/>
  <c r="K1277" i="13"/>
  <c r="J1277" i="13"/>
  <c r="I1277" i="13"/>
  <c r="H1277" i="13"/>
  <c r="L1276" i="13"/>
  <c r="K1276" i="13"/>
  <c r="J1276" i="13"/>
  <c r="I1276" i="13"/>
  <c r="H1276" i="13"/>
  <c r="L1275" i="13"/>
  <c r="K1275" i="13"/>
  <c r="J1275" i="13"/>
  <c r="I1275" i="13"/>
  <c r="H1275" i="13"/>
  <c r="L1274" i="13"/>
  <c r="K1274" i="13"/>
  <c r="J1274" i="13"/>
  <c r="I1274" i="13"/>
  <c r="H1274" i="13"/>
  <c r="L1273" i="13"/>
  <c r="K1273" i="13"/>
  <c r="J1273" i="13"/>
  <c r="I1273" i="13"/>
  <c r="H1273" i="13"/>
  <c r="L1272" i="13"/>
  <c r="K1272" i="13"/>
  <c r="J1272" i="13"/>
  <c r="I1272" i="13"/>
  <c r="H1272" i="13"/>
  <c r="L1271" i="13"/>
  <c r="K1271" i="13"/>
  <c r="J1271" i="13"/>
  <c r="I1271" i="13"/>
  <c r="H1271" i="13"/>
  <c r="L1270" i="13"/>
  <c r="K1270" i="13"/>
  <c r="J1270" i="13"/>
  <c r="I1270" i="13"/>
  <c r="H1270" i="13"/>
  <c r="L1269" i="13"/>
  <c r="K1269" i="13"/>
  <c r="J1269" i="13"/>
  <c r="I1269" i="13"/>
  <c r="H1269" i="13"/>
  <c r="L1268" i="13"/>
  <c r="K1268" i="13"/>
  <c r="J1268" i="13"/>
  <c r="I1268" i="13"/>
  <c r="H1268" i="13"/>
  <c r="L1267" i="13"/>
  <c r="K1267" i="13"/>
  <c r="J1267" i="13"/>
  <c r="I1267" i="13"/>
  <c r="H1267" i="13"/>
  <c r="L1266" i="13"/>
  <c r="K1266" i="13"/>
  <c r="J1266" i="13"/>
  <c r="I1266" i="13"/>
  <c r="H1266" i="13"/>
  <c r="L1265" i="13"/>
  <c r="K1265" i="13"/>
  <c r="J1265" i="13"/>
  <c r="I1265" i="13"/>
  <c r="H1265" i="13"/>
  <c r="L1264" i="13"/>
  <c r="K1264" i="13"/>
  <c r="J1264" i="13"/>
  <c r="I1264" i="13"/>
  <c r="H1264" i="13"/>
  <c r="L1263" i="13"/>
  <c r="K1263" i="13"/>
  <c r="J1263" i="13"/>
  <c r="I1263" i="13"/>
  <c r="H1263" i="13"/>
  <c r="L1262" i="13"/>
  <c r="K1262" i="13"/>
  <c r="J1262" i="13"/>
  <c r="I1262" i="13"/>
  <c r="H1262" i="13"/>
  <c r="L1261" i="13"/>
  <c r="K1261" i="13"/>
  <c r="J1261" i="13"/>
  <c r="I1261" i="13"/>
  <c r="H1261" i="13"/>
  <c r="L1260" i="13"/>
  <c r="K1260" i="13"/>
  <c r="J1260" i="13"/>
  <c r="I1260" i="13"/>
  <c r="H1260" i="13"/>
  <c r="L1259" i="13"/>
  <c r="K1259" i="13"/>
  <c r="J1259" i="13"/>
  <c r="I1259" i="13"/>
  <c r="H1259" i="13"/>
  <c r="L1258" i="13"/>
  <c r="K1258" i="13"/>
  <c r="J1258" i="13"/>
  <c r="I1258" i="13"/>
  <c r="H1258" i="13"/>
  <c r="L1257" i="13"/>
  <c r="K1257" i="13"/>
  <c r="J1257" i="13"/>
  <c r="I1257" i="13"/>
  <c r="H1257" i="13"/>
  <c r="L1256" i="13"/>
  <c r="K1256" i="13"/>
  <c r="J1256" i="13"/>
  <c r="I1256" i="13"/>
  <c r="H1256" i="13"/>
  <c r="L1255" i="13"/>
  <c r="K1255" i="13"/>
  <c r="J1255" i="13"/>
  <c r="I1255" i="13"/>
  <c r="H1255" i="13"/>
  <c r="L1254" i="13"/>
  <c r="K1254" i="13"/>
  <c r="J1254" i="13"/>
  <c r="I1254" i="13"/>
  <c r="H1254" i="13"/>
  <c r="L1253" i="13"/>
  <c r="K1253" i="13"/>
  <c r="J1253" i="13"/>
  <c r="I1253" i="13"/>
  <c r="H1253" i="13"/>
  <c r="L1252" i="13"/>
  <c r="K1252" i="13"/>
  <c r="J1252" i="13"/>
  <c r="I1252" i="13"/>
  <c r="H1252" i="13"/>
  <c r="L1251" i="13"/>
  <c r="K1251" i="13"/>
  <c r="J1251" i="13"/>
  <c r="I1251" i="13"/>
  <c r="H1251" i="13"/>
  <c r="L1250" i="13"/>
  <c r="K1250" i="13"/>
  <c r="J1250" i="13"/>
  <c r="I1250" i="13"/>
  <c r="H1250" i="13"/>
  <c r="L1249" i="13"/>
  <c r="K1249" i="13"/>
  <c r="J1249" i="13"/>
  <c r="I1249" i="13"/>
  <c r="H1249" i="13"/>
  <c r="L1248" i="13"/>
  <c r="K1248" i="13"/>
  <c r="J1248" i="13"/>
  <c r="I1248" i="13"/>
  <c r="H1248" i="13"/>
  <c r="L1247" i="13"/>
  <c r="K1247" i="13"/>
  <c r="J1247" i="13"/>
  <c r="I1247" i="13"/>
  <c r="H1247" i="13"/>
  <c r="L1246" i="13"/>
  <c r="K1246" i="13"/>
  <c r="J1246" i="13"/>
  <c r="I1246" i="13"/>
  <c r="H1246" i="13"/>
  <c r="L1245" i="13"/>
  <c r="K1245" i="13"/>
  <c r="J1245" i="13"/>
  <c r="I1245" i="13"/>
  <c r="H1245" i="13"/>
  <c r="L1244" i="13"/>
  <c r="K1244" i="13"/>
  <c r="J1244" i="13"/>
  <c r="I1244" i="13"/>
  <c r="H1244" i="13"/>
  <c r="L1243" i="13"/>
  <c r="K1243" i="13"/>
  <c r="J1243" i="13"/>
  <c r="I1243" i="13"/>
  <c r="H1243" i="13"/>
  <c r="L1242" i="13"/>
  <c r="K1242" i="13"/>
  <c r="J1242" i="13"/>
  <c r="I1242" i="13"/>
  <c r="H1242" i="13"/>
  <c r="L1241" i="13"/>
  <c r="K1241" i="13"/>
  <c r="J1241" i="13"/>
  <c r="I1241" i="13"/>
  <c r="H1241" i="13"/>
  <c r="L1240" i="13"/>
  <c r="K1240" i="13"/>
  <c r="J1240" i="13"/>
  <c r="I1240" i="13"/>
  <c r="H1240" i="13"/>
  <c r="L1239" i="13"/>
  <c r="K1239" i="13"/>
  <c r="J1239" i="13"/>
  <c r="I1239" i="13"/>
  <c r="H1239" i="13"/>
  <c r="L1238" i="13"/>
  <c r="K1238" i="13"/>
  <c r="J1238" i="13"/>
  <c r="I1238" i="13"/>
  <c r="H1238" i="13"/>
  <c r="L1237" i="13"/>
  <c r="K1237" i="13"/>
  <c r="J1237" i="13"/>
  <c r="I1237" i="13"/>
  <c r="H1237" i="13"/>
  <c r="L1236" i="13"/>
  <c r="K1236" i="13"/>
  <c r="J1236" i="13"/>
  <c r="I1236" i="13"/>
  <c r="H1236" i="13"/>
  <c r="L1235" i="13"/>
  <c r="K1235" i="13"/>
  <c r="J1235" i="13"/>
  <c r="I1235" i="13"/>
  <c r="H1235" i="13"/>
  <c r="L1234" i="13"/>
  <c r="K1234" i="13"/>
  <c r="J1234" i="13"/>
  <c r="I1234" i="13"/>
  <c r="H1234" i="13"/>
  <c r="L1233" i="13"/>
  <c r="K1233" i="13"/>
  <c r="J1233" i="13"/>
  <c r="I1233" i="13"/>
  <c r="H1233" i="13"/>
  <c r="L1232" i="13"/>
  <c r="K1232" i="13"/>
  <c r="J1232" i="13"/>
  <c r="I1232" i="13"/>
  <c r="H1232" i="13"/>
  <c r="L1231" i="13"/>
  <c r="K1231" i="13"/>
  <c r="J1231" i="13"/>
  <c r="I1231" i="13"/>
  <c r="H1231" i="13"/>
  <c r="L1230" i="13"/>
  <c r="K1230" i="13"/>
  <c r="J1230" i="13"/>
  <c r="I1230" i="13"/>
  <c r="H1230" i="13"/>
  <c r="L1229" i="13"/>
  <c r="K1229" i="13"/>
  <c r="J1229" i="13"/>
  <c r="I1229" i="13"/>
  <c r="H1229" i="13"/>
  <c r="L1228" i="13"/>
  <c r="K1228" i="13"/>
  <c r="J1228" i="13"/>
  <c r="I1228" i="13"/>
  <c r="H1228" i="13"/>
  <c r="L1227" i="13"/>
  <c r="K1227" i="13"/>
  <c r="J1227" i="13"/>
  <c r="I1227" i="13"/>
  <c r="H1227" i="13"/>
  <c r="L1226" i="13"/>
  <c r="K1226" i="13"/>
  <c r="J1226" i="13"/>
  <c r="I1226" i="13"/>
  <c r="H1226" i="13"/>
  <c r="L1225" i="13"/>
  <c r="K1225" i="13"/>
  <c r="J1225" i="13"/>
  <c r="I1225" i="13"/>
  <c r="H1225" i="13"/>
  <c r="L1224" i="13"/>
  <c r="K1224" i="13"/>
  <c r="J1224" i="13"/>
  <c r="I1224" i="13"/>
  <c r="H1224" i="13"/>
  <c r="L1223" i="13"/>
  <c r="K1223" i="13"/>
  <c r="J1223" i="13"/>
  <c r="I1223" i="13"/>
  <c r="H1223" i="13"/>
  <c r="L1222" i="13"/>
  <c r="K1222" i="13"/>
  <c r="J1222" i="13"/>
  <c r="I1222" i="13"/>
  <c r="H1222" i="13"/>
  <c r="L1221" i="13"/>
  <c r="K1221" i="13"/>
  <c r="J1221" i="13"/>
  <c r="I1221" i="13"/>
  <c r="H1221" i="13"/>
  <c r="L1220" i="13"/>
  <c r="K1220" i="13"/>
  <c r="J1220" i="13"/>
  <c r="I1220" i="13"/>
  <c r="H1220" i="13"/>
  <c r="L1219" i="13"/>
  <c r="K1219" i="13"/>
  <c r="J1219" i="13"/>
  <c r="I1219" i="13"/>
  <c r="H1219" i="13"/>
  <c r="L1218" i="13"/>
  <c r="K1218" i="13"/>
  <c r="J1218" i="13"/>
  <c r="I1218" i="13"/>
  <c r="H1218" i="13"/>
  <c r="L1217" i="13"/>
  <c r="K1217" i="13"/>
  <c r="J1217" i="13"/>
  <c r="I1217" i="13"/>
  <c r="H1217" i="13"/>
  <c r="L1216" i="13"/>
  <c r="K1216" i="13"/>
  <c r="J1216" i="13"/>
  <c r="I1216" i="13"/>
  <c r="H1216" i="13"/>
  <c r="L1215" i="13"/>
  <c r="K1215" i="13"/>
  <c r="J1215" i="13"/>
  <c r="I1215" i="13"/>
  <c r="H1215" i="13"/>
  <c r="L1214" i="13"/>
  <c r="K1214" i="13"/>
  <c r="J1214" i="13"/>
  <c r="I1214" i="13"/>
  <c r="H1214" i="13"/>
  <c r="L1213" i="13"/>
  <c r="K1213" i="13"/>
  <c r="J1213" i="13"/>
  <c r="I1213" i="13"/>
  <c r="H1213" i="13"/>
  <c r="L1212" i="13"/>
  <c r="K1212" i="13"/>
  <c r="J1212" i="13"/>
  <c r="I1212" i="13"/>
  <c r="H1212" i="13"/>
  <c r="L1211" i="13"/>
  <c r="K1211" i="13"/>
  <c r="J1211" i="13"/>
  <c r="I1211" i="13"/>
  <c r="H1211" i="13"/>
  <c r="L1210" i="13"/>
  <c r="K1210" i="13"/>
  <c r="J1210" i="13"/>
  <c r="I1210" i="13"/>
  <c r="H1210" i="13"/>
  <c r="L1209" i="13"/>
  <c r="K1209" i="13"/>
  <c r="J1209" i="13"/>
  <c r="I1209" i="13"/>
  <c r="H1209" i="13"/>
  <c r="L1208" i="13"/>
  <c r="K1208" i="13"/>
  <c r="J1208" i="13"/>
  <c r="I1208" i="13"/>
  <c r="H1208" i="13"/>
  <c r="L1207" i="13"/>
  <c r="K1207" i="13"/>
  <c r="J1207" i="13"/>
  <c r="I1207" i="13"/>
  <c r="H1207" i="13"/>
  <c r="L1206" i="13"/>
  <c r="K1206" i="13"/>
  <c r="J1206" i="13"/>
  <c r="I1206" i="13"/>
  <c r="H1206" i="13"/>
  <c r="L1205" i="13"/>
  <c r="K1205" i="13"/>
  <c r="J1205" i="13"/>
  <c r="I1205" i="13"/>
  <c r="H1205" i="13"/>
  <c r="L1204" i="13"/>
  <c r="K1204" i="13"/>
  <c r="J1204" i="13"/>
  <c r="I1204" i="13"/>
  <c r="H1204" i="13"/>
  <c r="L1203" i="13"/>
  <c r="K1203" i="13"/>
  <c r="J1203" i="13"/>
  <c r="I1203" i="13"/>
  <c r="H1203" i="13"/>
  <c r="L1202" i="13"/>
  <c r="K1202" i="13"/>
  <c r="J1202" i="13"/>
  <c r="I1202" i="13"/>
  <c r="H1202" i="13"/>
  <c r="L1201" i="13"/>
  <c r="K1201" i="13"/>
  <c r="J1201" i="13"/>
  <c r="I1201" i="13"/>
  <c r="H1201" i="13"/>
  <c r="L1200" i="13"/>
  <c r="K1200" i="13"/>
  <c r="J1200" i="13"/>
  <c r="I1200" i="13"/>
  <c r="H1200" i="13"/>
  <c r="L1199" i="13"/>
  <c r="K1199" i="13"/>
  <c r="J1199" i="13"/>
  <c r="I1199" i="13"/>
  <c r="H1199" i="13"/>
  <c r="L1198" i="13"/>
  <c r="K1198" i="13"/>
  <c r="J1198" i="13"/>
  <c r="I1198" i="13"/>
  <c r="H1198" i="13"/>
  <c r="L1197" i="13"/>
  <c r="K1197" i="13"/>
  <c r="J1197" i="13"/>
  <c r="I1197" i="13"/>
  <c r="H1197" i="13"/>
  <c r="L1196" i="13"/>
  <c r="K1196" i="13"/>
  <c r="J1196" i="13"/>
  <c r="I1196" i="13"/>
  <c r="H1196" i="13"/>
  <c r="L1195" i="13"/>
  <c r="K1195" i="13"/>
  <c r="J1195" i="13"/>
  <c r="I1195" i="13"/>
  <c r="H1195" i="13"/>
  <c r="L1194" i="13"/>
  <c r="K1194" i="13"/>
  <c r="J1194" i="13"/>
  <c r="I1194" i="13"/>
  <c r="H1194" i="13"/>
  <c r="L1193" i="13"/>
  <c r="K1193" i="13"/>
  <c r="J1193" i="13"/>
  <c r="I1193" i="13"/>
  <c r="H1193" i="13"/>
  <c r="L1192" i="13"/>
  <c r="K1192" i="13"/>
  <c r="J1192" i="13"/>
  <c r="I1192" i="13"/>
  <c r="H1192" i="13"/>
  <c r="L1191" i="13"/>
  <c r="K1191" i="13"/>
  <c r="J1191" i="13"/>
  <c r="I1191" i="13"/>
  <c r="H1191" i="13"/>
  <c r="L1190" i="13"/>
  <c r="K1190" i="13"/>
  <c r="J1190" i="13"/>
  <c r="I1190" i="13"/>
  <c r="H1190" i="13"/>
  <c r="L1189" i="13"/>
  <c r="K1189" i="13"/>
  <c r="J1189" i="13"/>
  <c r="I1189" i="13"/>
  <c r="H1189" i="13"/>
  <c r="L1188" i="13"/>
  <c r="K1188" i="13"/>
  <c r="J1188" i="13"/>
  <c r="I1188" i="13"/>
  <c r="H1188" i="13"/>
  <c r="L1187" i="13"/>
  <c r="K1187" i="13"/>
  <c r="J1187" i="13"/>
  <c r="I1187" i="13"/>
  <c r="H1187" i="13"/>
  <c r="L1186" i="13"/>
  <c r="K1186" i="13"/>
  <c r="J1186" i="13"/>
  <c r="I1186" i="13"/>
  <c r="H1186" i="13"/>
  <c r="L1185" i="13"/>
  <c r="K1185" i="13"/>
  <c r="J1185" i="13"/>
  <c r="I1185" i="13"/>
  <c r="H1185" i="13"/>
  <c r="L1184" i="13"/>
  <c r="K1184" i="13"/>
  <c r="J1184" i="13"/>
  <c r="I1184" i="13"/>
  <c r="H1184" i="13"/>
  <c r="L1183" i="13"/>
  <c r="K1183" i="13"/>
  <c r="J1183" i="13"/>
  <c r="I1183" i="13"/>
  <c r="H1183" i="13"/>
  <c r="L1182" i="13"/>
  <c r="K1182" i="13"/>
  <c r="J1182" i="13"/>
  <c r="I1182" i="13"/>
  <c r="H1182" i="13"/>
  <c r="L1181" i="13"/>
  <c r="K1181" i="13"/>
  <c r="J1181" i="13"/>
  <c r="I1181" i="13"/>
  <c r="H1181" i="13"/>
  <c r="L1180" i="13"/>
  <c r="K1180" i="13"/>
  <c r="J1180" i="13"/>
  <c r="I1180" i="13"/>
  <c r="H1180" i="13"/>
  <c r="L1179" i="13"/>
  <c r="K1179" i="13"/>
  <c r="J1179" i="13"/>
  <c r="I1179" i="13"/>
  <c r="H1179" i="13"/>
  <c r="L1178" i="13"/>
  <c r="K1178" i="13"/>
  <c r="J1178" i="13"/>
  <c r="I1178" i="13"/>
  <c r="H1178" i="13"/>
  <c r="L1177" i="13"/>
  <c r="K1177" i="13"/>
  <c r="J1177" i="13"/>
  <c r="I1177" i="13"/>
  <c r="H1177" i="13"/>
  <c r="L1176" i="13"/>
  <c r="K1176" i="13"/>
  <c r="J1176" i="13"/>
  <c r="I1176" i="13"/>
  <c r="H1176" i="13"/>
  <c r="L1175" i="13"/>
  <c r="K1175" i="13"/>
  <c r="J1175" i="13"/>
  <c r="I1175" i="13"/>
  <c r="H1175" i="13"/>
  <c r="L1174" i="13"/>
  <c r="K1174" i="13"/>
  <c r="J1174" i="13"/>
  <c r="I1174" i="13"/>
  <c r="H1174" i="13"/>
  <c r="L1173" i="13"/>
  <c r="K1173" i="13"/>
  <c r="J1173" i="13"/>
  <c r="I1173" i="13"/>
  <c r="H1173" i="13"/>
  <c r="L1172" i="13"/>
  <c r="K1172" i="13"/>
  <c r="J1172" i="13"/>
  <c r="I1172" i="13"/>
  <c r="H1172" i="13"/>
  <c r="L1171" i="13"/>
  <c r="K1171" i="13"/>
  <c r="J1171" i="13"/>
  <c r="I1171" i="13"/>
  <c r="H1171" i="13"/>
  <c r="L1170" i="13"/>
  <c r="K1170" i="13"/>
  <c r="J1170" i="13"/>
  <c r="I1170" i="13"/>
  <c r="H1170" i="13"/>
  <c r="L1169" i="13"/>
  <c r="K1169" i="13"/>
  <c r="J1169" i="13"/>
  <c r="I1169" i="13"/>
  <c r="H1169" i="13"/>
  <c r="L1168" i="13"/>
  <c r="K1168" i="13"/>
  <c r="J1168" i="13"/>
  <c r="I1168" i="13"/>
  <c r="H1168" i="13"/>
  <c r="L1167" i="13"/>
  <c r="K1167" i="13"/>
  <c r="J1167" i="13"/>
  <c r="I1167" i="13"/>
  <c r="H1167" i="13"/>
  <c r="L1166" i="13"/>
  <c r="K1166" i="13"/>
  <c r="J1166" i="13"/>
  <c r="I1166" i="13"/>
  <c r="H1166" i="13"/>
  <c r="L1165" i="13"/>
  <c r="K1165" i="13"/>
  <c r="J1165" i="13"/>
  <c r="I1165" i="13"/>
  <c r="H1165" i="13"/>
  <c r="L1164" i="13"/>
  <c r="K1164" i="13"/>
  <c r="J1164" i="13"/>
  <c r="I1164" i="13"/>
  <c r="H1164" i="13"/>
  <c r="L1163" i="13"/>
  <c r="K1163" i="13"/>
  <c r="J1163" i="13"/>
  <c r="I1163" i="13"/>
  <c r="H1163" i="13"/>
  <c r="L1162" i="13"/>
  <c r="K1162" i="13"/>
  <c r="J1162" i="13"/>
  <c r="I1162" i="13"/>
  <c r="H1162" i="13"/>
  <c r="L1161" i="13"/>
  <c r="K1161" i="13"/>
  <c r="J1161" i="13"/>
  <c r="I1161" i="13"/>
  <c r="H1161" i="13"/>
  <c r="L1160" i="13"/>
  <c r="K1160" i="13"/>
  <c r="J1160" i="13"/>
  <c r="I1160" i="13"/>
  <c r="H1160" i="13"/>
  <c r="L1159" i="13"/>
  <c r="K1159" i="13"/>
  <c r="J1159" i="13"/>
  <c r="I1159" i="13"/>
  <c r="H1159" i="13"/>
  <c r="L1158" i="13"/>
  <c r="K1158" i="13"/>
  <c r="J1158" i="13"/>
  <c r="I1158" i="13"/>
  <c r="H1158" i="13"/>
  <c r="L1157" i="13"/>
  <c r="K1157" i="13"/>
  <c r="J1157" i="13"/>
  <c r="I1157" i="13"/>
  <c r="H1157" i="13"/>
  <c r="L1156" i="13"/>
  <c r="K1156" i="13"/>
  <c r="J1156" i="13"/>
  <c r="I1156" i="13"/>
  <c r="H1156" i="13"/>
  <c r="L1155" i="13"/>
  <c r="K1155" i="13"/>
  <c r="J1155" i="13"/>
  <c r="I1155" i="13"/>
  <c r="H1155" i="13"/>
  <c r="L1154" i="13"/>
  <c r="K1154" i="13"/>
  <c r="J1154" i="13"/>
  <c r="I1154" i="13"/>
  <c r="H1154" i="13"/>
  <c r="L1153" i="13"/>
  <c r="K1153" i="13"/>
  <c r="J1153" i="13"/>
  <c r="I1153" i="13"/>
  <c r="H1153" i="13"/>
  <c r="L1152" i="13"/>
  <c r="K1152" i="13"/>
  <c r="J1152" i="13"/>
  <c r="I1152" i="13"/>
  <c r="H1152" i="13"/>
  <c r="L1151" i="13"/>
  <c r="K1151" i="13"/>
  <c r="J1151" i="13"/>
  <c r="I1151" i="13"/>
  <c r="H1151" i="13"/>
  <c r="L1150" i="13"/>
  <c r="K1150" i="13"/>
  <c r="J1150" i="13"/>
  <c r="I1150" i="13"/>
  <c r="H1150" i="13"/>
  <c r="L1149" i="13"/>
  <c r="K1149" i="13"/>
  <c r="J1149" i="13"/>
  <c r="I1149" i="13"/>
  <c r="H1149" i="13"/>
  <c r="L1148" i="13"/>
  <c r="K1148" i="13"/>
  <c r="J1148" i="13"/>
  <c r="I1148" i="13"/>
  <c r="H1148" i="13"/>
  <c r="L1147" i="13"/>
  <c r="K1147" i="13"/>
  <c r="J1147" i="13"/>
  <c r="I1147" i="13"/>
  <c r="H1147" i="13"/>
  <c r="L1146" i="13"/>
  <c r="K1146" i="13"/>
  <c r="J1146" i="13"/>
  <c r="I1146" i="13"/>
  <c r="H1146" i="13"/>
  <c r="L1145" i="13"/>
  <c r="K1145" i="13"/>
  <c r="J1145" i="13"/>
  <c r="I1145" i="13"/>
  <c r="H1145" i="13"/>
  <c r="L1144" i="13"/>
  <c r="K1144" i="13"/>
  <c r="J1144" i="13"/>
  <c r="I1144" i="13"/>
  <c r="H1144" i="13"/>
  <c r="L1143" i="13"/>
  <c r="K1143" i="13"/>
  <c r="J1143" i="13"/>
  <c r="I1143" i="13"/>
  <c r="H1143" i="13"/>
  <c r="L1142" i="13"/>
  <c r="K1142" i="13"/>
  <c r="J1142" i="13"/>
  <c r="I1142" i="13"/>
  <c r="H1142" i="13"/>
  <c r="L1141" i="13"/>
  <c r="K1141" i="13"/>
  <c r="J1141" i="13"/>
  <c r="I1141" i="13"/>
  <c r="H1141" i="13"/>
  <c r="L1140" i="13"/>
  <c r="K1140" i="13"/>
  <c r="J1140" i="13"/>
  <c r="I1140" i="13"/>
  <c r="H1140" i="13"/>
  <c r="L1139" i="13"/>
  <c r="K1139" i="13"/>
  <c r="J1139" i="13"/>
  <c r="I1139" i="13"/>
  <c r="H1139" i="13"/>
  <c r="L1138" i="13"/>
  <c r="K1138" i="13"/>
  <c r="J1138" i="13"/>
  <c r="I1138" i="13"/>
  <c r="H1138" i="13"/>
  <c r="L1137" i="13"/>
  <c r="K1137" i="13"/>
  <c r="J1137" i="13"/>
  <c r="I1137" i="13"/>
  <c r="H1137" i="13"/>
  <c r="L1136" i="13"/>
  <c r="K1136" i="13"/>
  <c r="J1136" i="13"/>
  <c r="I1136" i="13"/>
  <c r="H1136" i="13"/>
  <c r="L1135" i="13"/>
  <c r="K1135" i="13"/>
  <c r="J1135" i="13"/>
  <c r="I1135" i="13"/>
  <c r="H1135" i="13"/>
  <c r="L1134" i="13"/>
  <c r="K1134" i="13"/>
  <c r="J1134" i="13"/>
  <c r="I1134" i="13"/>
  <c r="H1134" i="13"/>
  <c r="L1133" i="13"/>
  <c r="K1133" i="13"/>
  <c r="J1133" i="13"/>
  <c r="I1133" i="13"/>
  <c r="H1133" i="13"/>
  <c r="L1132" i="13"/>
  <c r="K1132" i="13"/>
  <c r="J1132" i="13"/>
  <c r="I1132" i="13"/>
  <c r="H1132" i="13"/>
  <c r="L1131" i="13"/>
  <c r="K1131" i="13"/>
  <c r="J1131" i="13"/>
  <c r="I1131" i="13"/>
  <c r="H1131" i="13"/>
  <c r="L1130" i="13"/>
  <c r="K1130" i="13"/>
  <c r="J1130" i="13"/>
  <c r="I1130" i="13"/>
  <c r="H1130" i="13"/>
  <c r="L1129" i="13"/>
  <c r="K1129" i="13"/>
  <c r="J1129" i="13"/>
  <c r="I1129" i="13"/>
  <c r="H1129" i="13"/>
  <c r="L1128" i="13"/>
  <c r="K1128" i="13"/>
  <c r="J1128" i="13"/>
  <c r="I1128" i="13"/>
  <c r="H1128" i="13"/>
  <c r="L1127" i="13"/>
  <c r="K1127" i="13"/>
  <c r="J1127" i="13"/>
  <c r="I1127" i="13"/>
  <c r="H1127" i="13"/>
  <c r="L1126" i="13"/>
  <c r="K1126" i="13"/>
  <c r="J1126" i="13"/>
  <c r="I1126" i="13"/>
  <c r="H1126" i="13"/>
  <c r="L1125" i="13"/>
  <c r="K1125" i="13"/>
  <c r="J1125" i="13"/>
  <c r="I1125" i="13"/>
  <c r="H1125" i="13"/>
  <c r="L1124" i="13"/>
  <c r="K1124" i="13"/>
  <c r="J1124" i="13"/>
  <c r="I1124" i="13"/>
  <c r="H1124" i="13"/>
  <c r="L1123" i="13"/>
  <c r="K1123" i="13"/>
  <c r="J1123" i="13"/>
  <c r="I1123" i="13"/>
  <c r="H1123" i="13"/>
  <c r="L1122" i="13"/>
  <c r="K1122" i="13"/>
  <c r="J1122" i="13"/>
  <c r="I1122" i="13"/>
  <c r="H1122" i="13"/>
  <c r="L1121" i="13"/>
  <c r="K1121" i="13"/>
  <c r="J1121" i="13"/>
  <c r="I1121" i="13"/>
  <c r="H1121" i="13"/>
  <c r="L1120" i="13"/>
  <c r="K1120" i="13"/>
  <c r="J1120" i="13"/>
  <c r="I1120" i="13"/>
  <c r="H1120" i="13"/>
  <c r="L1119" i="13"/>
  <c r="K1119" i="13"/>
  <c r="J1119" i="13"/>
  <c r="I1119" i="13"/>
  <c r="H1119" i="13"/>
  <c r="L1118" i="13"/>
  <c r="K1118" i="13"/>
  <c r="J1118" i="13"/>
  <c r="I1118" i="13"/>
  <c r="H1118" i="13"/>
  <c r="L1117" i="13"/>
  <c r="K1117" i="13"/>
  <c r="J1117" i="13"/>
  <c r="I1117" i="13"/>
  <c r="H1117" i="13"/>
  <c r="L1116" i="13"/>
  <c r="K1116" i="13"/>
  <c r="J1116" i="13"/>
  <c r="I1116" i="13"/>
  <c r="H1116" i="13"/>
  <c r="L1115" i="13"/>
  <c r="K1115" i="13"/>
  <c r="J1115" i="13"/>
  <c r="I1115" i="13"/>
  <c r="H1115" i="13"/>
  <c r="L1114" i="13"/>
  <c r="K1114" i="13"/>
  <c r="J1114" i="13"/>
  <c r="I1114" i="13"/>
  <c r="H1114" i="13"/>
  <c r="L1113" i="13"/>
  <c r="K1113" i="13"/>
  <c r="J1113" i="13"/>
  <c r="I1113" i="13"/>
  <c r="H1113" i="13"/>
  <c r="L1112" i="13"/>
  <c r="K1112" i="13"/>
  <c r="J1112" i="13"/>
  <c r="I1112" i="13"/>
  <c r="H1112" i="13"/>
  <c r="L1111" i="13"/>
  <c r="K1111" i="13"/>
  <c r="J1111" i="13"/>
  <c r="I1111" i="13"/>
  <c r="H1111" i="13"/>
  <c r="L1110" i="13"/>
  <c r="K1110" i="13"/>
  <c r="J1110" i="13"/>
  <c r="I1110" i="13"/>
  <c r="H1110" i="13"/>
  <c r="L1109" i="13"/>
  <c r="K1109" i="13"/>
  <c r="J1109" i="13"/>
  <c r="I1109" i="13"/>
  <c r="H1109" i="13"/>
  <c r="L1108" i="13"/>
  <c r="K1108" i="13"/>
  <c r="J1108" i="13"/>
  <c r="I1108" i="13"/>
  <c r="H1108" i="13"/>
  <c r="L1107" i="13"/>
  <c r="K1107" i="13"/>
  <c r="J1107" i="13"/>
  <c r="I1107" i="13"/>
  <c r="H1107" i="13"/>
  <c r="L1106" i="13"/>
  <c r="K1106" i="13"/>
  <c r="J1106" i="13"/>
  <c r="I1106" i="13"/>
  <c r="H1106" i="13"/>
  <c r="L1105" i="13"/>
  <c r="K1105" i="13"/>
  <c r="J1105" i="13"/>
  <c r="I1105" i="13"/>
  <c r="H1105" i="13"/>
  <c r="L1104" i="13"/>
  <c r="K1104" i="13"/>
  <c r="J1104" i="13"/>
  <c r="I1104" i="13"/>
  <c r="H1104" i="13"/>
  <c r="L1103" i="13"/>
  <c r="K1103" i="13"/>
  <c r="J1103" i="13"/>
  <c r="I1103" i="13"/>
  <c r="H1103" i="13"/>
  <c r="L1102" i="13"/>
  <c r="K1102" i="13"/>
  <c r="J1102" i="13"/>
  <c r="I1102" i="13"/>
  <c r="H1102" i="13"/>
  <c r="L1101" i="13"/>
  <c r="K1101" i="13"/>
  <c r="J1101" i="13"/>
  <c r="I1101" i="13"/>
  <c r="H1101" i="13"/>
  <c r="L1100" i="13"/>
  <c r="K1100" i="13"/>
  <c r="J1100" i="13"/>
  <c r="I1100" i="13"/>
  <c r="H1100" i="13"/>
  <c r="L1099" i="13"/>
  <c r="K1099" i="13"/>
  <c r="J1099" i="13"/>
  <c r="I1099" i="13"/>
  <c r="H1099" i="13"/>
  <c r="L1098" i="13"/>
  <c r="K1098" i="13"/>
  <c r="J1098" i="13"/>
  <c r="I1098" i="13"/>
  <c r="H1098" i="13"/>
  <c r="L1097" i="13"/>
  <c r="K1097" i="13"/>
  <c r="J1097" i="13"/>
  <c r="I1097" i="13"/>
  <c r="H1097" i="13"/>
  <c r="L1096" i="13"/>
  <c r="K1096" i="13"/>
  <c r="J1096" i="13"/>
  <c r="I1096" i="13"/>
  <c r="H1096" i="13"/>
  <c r="L1095" i="13"/>
  <c r="K1095" i="13"/>
  <c r="J1095" i="13"/>
  <c r="I1095" i="13"/>
  <c r="H1095" i="13"/>
  <c r="L1094" i="13"/>
  <c r="K1094" i="13"/>
  <c r="J1094" i="13"/>
  <c r="I1094" i="13"/>
  <c r="H1094" i="13"/>
  <c r="L1093" i="13"/>
  <c r="K1093" i="13"/>
  <c r="J1093" i="13"/>
  <c r="I1093" i="13"/>
  <c r="H1093" i="13"/>
  <c r="L1092" i="13"/>
  <c r="K1092" i="13"/>
  <c r="J1092" i="13"/>
  <c r="I1092" i="13"/>
  <c r="H1092" i="13"/>
  <c r="L1091" i="13"/>
  <c r="K1091" i="13"/>
  <c r="J1091" i="13"/>
  <c r="I1091" i="13"/>
  <c r="H1091" i="13"/>
  <c r="L1090" i="13"/>
  <c r="K1090" i="13"/>
  <c r="J1090" i="13"/>
  <c r="I1090" i="13"/>
  <c r="H1090" i="13"/>
  <c r="L1089" i="13"/>
  <c r="K1089" i="13"/>
  <c r="J1089" i="13"/>
  <c r="I1089" i="13"/>
  <c r="H1089" i="13"/>
  <c r="L1088" i="13"/>
  <c r="K1088" i="13"/>
  <c r="J1088" i="13"/>
  <c r="I1088" i="13"/>
  <c r="H1088" i="13"/>
  <c r="L1087" i="13"/>
  <c r="K1087" i="13"/>
  <c r="J1087" i="13"/>
  <c r="I1087" i="13"/>
  <c r="H1087" i="13"/>
  <c r="L1086" i="13"/>
  <c r="K1086" i="13"/>
  <c r="J1086" i="13"/>
  <c r="I1086" i="13"/>
  <c r="H1086" i="13"/>
  <c r="L1085" i="13"/>
  <c r="K1085" i="13"/>
  <c r="J1085" i="13"/>
  <c r="I1085" i="13"/>
  <c r="H1085" i="13"/>
  <c r="L1084" i="13"/>
  <c r="K1084" i="13"/>
  <c r="J1084" i="13"/>
  <c r="I1084" i="13"/>
  <c r="H1084" i="13"/>
  <c r="L1083" i="13"/>
  <c r="K1083" i="13"/>
  <c r="J1083" i="13"/>
  <c r="I1083" i="13"/>
  <c r="H1083" i="13"/>
  <c r="L1082" i="13"/>
  <c r="K1082" i="13"/>
  <c r="J1082" i="13"/>
  <c r="I1082" i="13"/>
  <c r="H1082" i="13"/>
  <c r="L1081" i="13"/>
  <c r="K1081" i="13"/>
  <c r="J1081" i="13"/>
  <c r="I1081" i="13"/>
  <c r="H1081" i="13"/>
  <c r="L1080" i="13"/>
  <c r="K1080" i="13"/>
  <c r="J1080" i="13"/>
  <c r="I1080" i="13"/>
  <c r="H1080" i="13"/>
  <c r="L1079" i="13"/>
  <c r="K1079" i="13"/>
  <c r="J1079" i="13"/>
  <c r="I1079" i="13"/>
  <c r="H1079" i="13"/>
  <c r="L1078" i="13"/>
  <c r="K1078" i="13"/>
  <c r="J1078" i="13"/>
  <c r="I1078" i="13"/>
  <c r="H1078" i="13"/>
  <c r="L1077" i="13"/>
  <c r="K1077" i="13"/>
  <c r="J1077" i="13"/>
  <c r="I1077" i="13"/>
  <c r="H1077" i="13"/>
  <c r="L1076" i="13"/>
  <c r="K1076" i="13"/>
  <c r="J1076" i="13"/>
  <c r="I1076" i="13"/>
  <c r="H1076" i="13"/>
  <c r="L1075" i="13"/>
  <c r="K1075" i="13"/>
  <c r="J1075" i="13"/>
  <c r="I1075" i="13"/>
  <c r="H1075" i="13"/>
  <c r="L1074" i="13"/>
  <c r="K1074" i="13"/>
  <c r="J1074" i="13"/>
  <c r="I1074" i="13"/>
  <c r="H1074" i="13"/>
  <c r="L1073" i="13"/>
  <c r="K1073" i="13"/>
  <c r="J1073" i="13"/>
  <c r="I1073" i="13"/>
  <c r="H1073" i="13"/>
  <c r="L1072" i="13"/>
  <c r="K1072" i="13"/>
  <c r="J1072" i="13"/>
  <c r="I1072" i="13"/>
  <c r="H1072" i="13"/>
  <c r="L1071" i="13"/>
  <c r="K1071" i="13"/>
  <c r="J1071" i="13"/>
  <c r="I1071" i="13"/>
  <c r="H1071" i="13"/>
  <c r="L1070" i="13"/>
  <c r="K1070" i="13"/>
  <c r="J1070" i="13"/>
  <c r="I1070" i="13"/>
  <c r="H1070" i="13"/>
  <c r="L1069" i="13"/>
  <c r="K1069" i="13"/>
  <c r="J1069" i="13"/>
  <c r="I1069" i="13"/>
  <c r="H1069" i="13"/>
  <c r="L1068" i="13"/>
  <c r="K1068" i="13"/>
  <c r="J1068" i="13"/>
  <c r="I1068" i="13"/>
  <c r="H1068" i="13"/>
  <c r="L1067" i="13"/>
  <c r="K1067" i="13"/>
  <c r="J1067" i="13"/>
  <c r="I1067" i="13"/>
  <c r="H1067" i="13"/>
  <c r="L1066" i="13"/>
  <c r="K1066" i="13"/>
  <c r="J1066" i="13"/>
  <c r="I1066" i="13"/>
  <c r="H1066" i="13"/>
  <c r="L1065" i="13"/>
  <c r="K1065" i="13"/>
  <c r="J1065" i="13"/>
  <c r="I1065" i="13"/>
  <c r="H1065" i="13"/>
  <c r="L1064" i="13"/>
  <c r="K1064" i="13"/>
  <c r="J1064" i="13"/>
  <c r="I1064" i="13"/>
  <c r="H1064" i="13"/>
  <c r="L1063" i="13"/>
  <c r="K1063" i="13"/>
  <c r="J1063" i="13"/>
  <c r="I1063" i="13"/>
  <c r="H1063" i="13"/>
  <c r="L1062" i="13"/>
  <c r="K1062" i="13"/>
  <c r="J1062" i="13"/>
  <c r="I1062" i="13"/>
  <c r="H1062" i="13"/>
  <c r="L1061" i="13"/>
  <c r="K1061" i="13"/>
  <c r="J1061" i="13"/>
  <c r="I1061" i="13"/>
  <c r="H1061" i="13"/>
  <c r="L1060" i="13"/>
  <c r="K1060" i="13"/>
  <c r="J1060" i="13"/>
  <c r="I1060" i="13"/>
  <c r="H1060" i="13"/>
  <c r="L1059" i="13"/>
  <c r="K1059" i="13"/>
  <c r="J1059" i="13"/>
  <c r="I1059" i="13"/>
  <c r="H1059" i="13"/>
  <c r="L1058" i="13"/>
  <c r="K1058" i="13"/>
  <c r="J1058" i="13"/>
  <c r="I1058" i="13"/>
  <c r="H1058" i="13"/>
  <c r="L1057" i="13"/>
  <c r="K1057" i="13"/>
  <c r="J1057" i="13"/>
  <c r="I1057" i="13"/>
  <c r="H1057" i="13"/>
  <c r="L1056" i="13"/>
  <c r="K1056" i="13"/>
  <c r="J1056" i="13"/>
  <c r="I1056" i="13"/>
  <c r="H1056" i="13"/>
  <c r="L1055" i="13"/>
  <c r="K1055" i="13"/>
  <c r="J1055" i="13"/>
  <c r="I1055" i="13"/>
  <c r="H1055" i="13"/>
  <c r="L1054" i="13"/>
  <c r="K1054" i="13"/>
  <c r="J1054" i="13"/>
  <c r="I1054" i="13"/>
  <c r="H1054" i="13"/>
  <c r="L1053" i="13"/>
  <c r="K1053" i="13"/>
  <c r="J1053" i="13"/>
  <c r="I1053" i="13"/>
  <c r="H1053" i="13"/>
  <c r="L1052" i="13"/>
  <c r="K1052" i="13"/>
  <c r="J1052" i="13"/>
  <c r="I1052" i="13"/>
  <c r="H1052" i="13"/>
  <c r="L1051" i="13"/>
  <c r="K1051" i="13"/>
  <c r="J1051" i="13"/>
  <c r="I1051" i="13"/>
  <c r="H1051" i="13"/>
  <c r="L1050" i="13"/>
  <c r="K1050" i="13"/>
  <c r="J1050" i="13"/>
  <c r="I1050" i="13"/>
  <c r="H1050" i="13"/>
  <c r="L1049" i="13"/>
  <c r="K1049" i="13"/>
  <c r="J1049" i="13"/>
  <c r="I1049" i="13"/>
  <c r="H1049" i="13"/>
  <c r="L1048" i="13"/>
  <c r="K1048" i="13"/>
  <c r="J1048" i="13"/>
  <c r="I1048" i="13"/>
  <c r="H1048" i="13"/>
  <c r="L1047" i="13"/>
  <c r="K1047" i="13"/>
  <c r="J1047" i="13"/>
  <c r="I1047" i="13"/>
  <c r="H1047" i="13"/>
  <c r="L1046" i="13"/>
  <c r="K1046" i="13"/>
  <c r="J1046" i="13"/>
  <c r="I1046" i="13"/>
  <c r="H1046" i="13"/>
  <c r="L1045" i="13"/>
  <c r="K1045" i="13"/>
  <c r="J1045" i="13"/>
  <c r="I1045" i="13"/>
  <c r="H1045" i="13"/>
  <c r="L1044" i="13"/>
  <c r="K1044" i="13"/>
  <c r="J1044" i="13"/>
  <c r="I1044" i="13"/>
  <c r="H1044" i="13"/>
  <c r="L1043" i="13"/>
  <c r="K1043" i="13"/>
  <c r="J1043" i="13"/>
  <c r="I1043" i="13"/>
  <c r="H1043" i="13"/>
  <c r="L1042" i="13"/>
  <c r="K1042" i="13"/>
  <c r="J1042" i="13"/>
  <c r="I1042" i="13"/>
  <c r="H1042" i="13"/>
  <c r="L1041" i="13"/>
  <c r="K1041" i="13"/>
  <c r="J1041" i="13"/>
  <c r="I1041" i="13"/>
  <c r="H1041" i="13"/>
  <c r="L1040" i="13"/>
  <c r="K1040" i="13"/>
  <c r="J1040" i="13"/>
  <c r="I1040" i="13"/>
  <c r="H1040" i="13"/>
  <c r="L1039" i="13"/>
  <c r="K1039" i="13"/>
  <c r="J1039" i="13"/>
  <c r="I1039" i="13"/>
  <c r="H1039" i="13"/>
  <c r="L1038" i="13"/>
  <c r="K1038" i="13"/>
  <c r="J1038" i="13"/>
  <c r="I1038" i="13"/>
  <c r="H1038" i="13"/>
  <c r="L1037" i="13"/>
  <c r="K1037" i="13"/>
  <c r="J1037" i="13"/>
  <c r="I1037" i="13"/>
  <c r="H1037" i="13"/>
  <c r="L1036" i="13"/>
  <c r="K1036" i="13"/>
  <c r="J1036" i="13"/>
  <c r="I1036" i="13"/>
  <c r="H1036" i="13"/>
  <c r="L1035" i="13"/>
  <c r="K1035" i="13"/>
  <c r="J1035" i="13"/>
  <c r="I1035" i="13"/>
  <c r="H1035" i="13"/>
  <c r="L1034" i="13"/>
  <c r="K1034" i="13"/>
  <c r="J1034" i="13"/>
  <c r="I1034" i="13"/>
  <c r="H1034" i="13"/>
  <c r="L1033" i="13"/>
  <c r="K1033" i="13"/>
  <c r="J1033" i="13"/>
  <c r="I1033" i="13"/>
  <c r="H1033" i="13"/>
  <c r="L1032" i="13"/>
  <c r="K1032" i="13"/>
  <c r="J1032" i="13"/>
  <c r="I1032" i="13"/>
  <c r="H1032" i="13"/>
  <c r="L1031" i="13"/>
  <c r="K1031" i="13"/>
  <c r="J1031" i="13"/>
  <c r="I1031" i="13"/>
  <c r="H1031" i="13"/>
  <c r="L1030" i="13"/>
  <c r="K1030" i="13"/>
  <c r="J1030" i="13"/>
  <c r="I1030" i="13"/>
  <c r="H1030" i="13"/>
  <c r="L1029" i="13"/>
  <c r="K1029" i="13"/>
  <c r="J1029" i="13"/>
  <c r="I1029" i="13"/>
  <c r="H1029" i="13"/>
  <c r="L1028" i="13"/>
  <c r="K1028" i="13"/>
  <c r="J1028" i="13"/>
  <c r="I1028" i="13"/>
  <c r="H1028" i="13"/>
  <c r="L1027" i="13"/>
  <c r="K1027" i="13"/>
  <c r="J1027" i="13"/>
  <c r="I1027" i="13"/>
  <c r="H1027" i="13"/>
  <c r="L1026" i="13"/>
  <c r="K1026" i="13"/>
  <c r="J1026" i="13"/>
  <c r="I1026" i="13"/>
  <c r="H1026" i="13"/>
  <c r="L1025" i="13"/>
  <c r="K1025" i="13"/>
  <c r="J1025" i="13"/>
  <c r="I1025" i="13"/>
  <c r="H1025" i="13"/>
  <c r="L1024" i="13"/>
  <c r="K1024" i="13"/>
  <c r="J1024" i="13"/>
  <c r="I1024" i="13"/>
  <c r="H1024" i="13"/>
  <c r="L1023" i="13"/>
  <c r="K1023" i="13"/>
  <c r="J1023" i="13"/>
  <c r="I1023" i="13"/>
  <c r="H1023" i="13"/>
  <c r="L1022" i="13"/>
  <c r="K1022" i="13"/>
  <c r="J1022" i="13"/>
  <c r="I1022" i="13"/>
  <c r="H1022" i="13"/>
  <c r="L1021" i="13"/>
  <c r="K1021" i="13"/>
  <c r="J1021" i="13"/>
  <c r="I1021" i="13"/>
  <c r="H1021" i="13"/>
  <c r="L1020" i="13"/>
  <c r="K1020" i="13"/>
  <c r="J1020" i="13"/>
  <c r="I1020" i="13"/>
  <c r="H1020" i="13"/>
  <c r="L1019" i="13"/>
  <c r="K1019" i="13"/>
  <c r="J1019" i="13"/>
  <c r="I1019" i="13"/>
  <c r="H1019" i="13"/>
  <c r="L1018" i="13"/>
  <c r="K1018" i="13"/>
  <c r="J1018" i="13"/>
  <c r="I1018" i="13"/>
  <c r="H1018" i="13"/>
  <c r="L1017" i="13"/>
  <c r="K1017" i="13"/>
  <c r="J1017" i="13"/>
  <c r="I1017" i="13"/>
  <c r="H1017" i="13"/>
  <c r="L1016" i="13"/>
  <c r="K1016" i="13"/>
  <c r="J1016" i="13"/>
  <c r="I1016" i="13"/>
  <c r="H1016" i="13"/>
  <c r="L1015" i="13"/>
  <c r="K1015" i="13"/>
  <c r="J1015" i="13"/>
  <c r="I1015" i="13"/>
  <c r="H1015" i="13"/>
  <c r="L1014" i="13"/>
  <c r="K1014" i="13"/>
  <c r="J1014" i="13"/>
  <c r="I1014" i="13"/>
  <c r="H1014" i="13"/>
  <c r="L1013" i="13"/>
  <c r="K1013" i="13"/>
  <c r="J1013" i="13"/>
  <c r="I1013" i="13"/>
  <c r="H1013" i="13"/>
  <c r="L1012" i="13"/>
  <c r="K1012" i="13"/>
  <c r="J1012" i="13"/>
  <c r="I1012" i="13"/>
  <c r="H1012" i="13"/>
  <c r="L1011" i="13"/>
  <c r="K1011" i="13"/>
  <c r="J1011" i="13"/>
  <c r="I1011" i="13"/>
  <c r="H1011" i="13"/>
  <c r="L1010" i="13"/>
  <c r="K1010" i="13"/>
  <c r="J1010" i="13"/>
  <c r="I1010" i="13"/>
  <c r="H1010" i="13"/>
  <c r="L1009" i="13"/>
  <c r="K1009" i="13"/>
  <c r="J1009" i="13"/>
  <c r="I1009" i="13"/>
  <c r="H1009" i="13"/>
  <c r="L1008" i="13"/>
  <c r="K1008" i="13"/>
  <c r="J1008" i="13"/>
  <c r="I1008" i="13"/>
  <c r="H1008" i="13"/>
  <c r="L1007" i="13"/>
  <c r="K1007" i="13"/>
  <c r="J1007" i="13"/>
  <c r="I1007" i="13"/>
  <c r="H1007" i="13"/>
  <c r="L1006" i="13"/>
  <c r="K1006" i="13"/>
  <c r="J1006" i="13"/>
  <c r="I1006" i="13"/>
  <c r="H1006" i="13"/>
  <c r="L1005" i="13"/>
  <c r="K1005" i="13"/>
  <c r="J1005" i="13"/>
  <c r="I1005" i="13"/>
  <c r="H1005" i="13"/>
  <c r="L1004" i="13"/>
  <c r="K1004" i="13"/>
  <c r="J1004" i="13"/>
  <c r="I1004" i="13"/>
  <c r="H1004" i="13"/>
  <c r="L1003" i="13"/>
  <c r="K1003" i="13"/>
  <c r="J1003" i="13"/>
  <c r="I1003" i="13"/>
  <c r="H1003" i="13"/>
  <c r="L1002" i="13"/>
  <c r="K1002" i="13"/>
  <c r="J1002" i="13"/>
  <c r="I1002" i="13"/>
  <c r="H1002" i="13"/>
  <c r="L1001" i="13"/>
  <c r="K1001" i="13"/>
  <c r="J1001" i="13"/>
  <c r="I1001" i="13"/>
  <c r="H1001" i="13"/>
  <c r="L1000" i="13"/>
  <c r="K1000" i="13"/>
  <c r="J1000" i="13"/>
  <c r="I1000" i="13"/>
  <c r="H1000" i="13"/>
  <c r="L999" i="13"/>
  <c r="K999" i="13"/>
  <c r="J999" i="13"/>
  <c r="I999" i="13"/>
  <c r="H999" i="13"/>
  <c r="L998" i="13"/>
  <c r="K998" i="13"/>
  <c r="J998" i="13"/>
  <c r="I998" i="13"/>
  <c r="H998" i="13"/>
  <c r="L997" i="13"/>
  <c r="K997" i="13"/>
  <c r="J997" i="13"/>
  <c r="I997" i="13"/>
  <c r="H997" i="13"/>
  <c r="L996" i="13"/>
  <c r="K996" i="13"/>
  <c r="J996" i="13"/>
  <c r="I996" i="13"/>
  <c r="H996" i="13"/>
  <c r="L995" i="13"/>
  <c r="K995" i="13"/>
  <c r="J995" i="13"/>
  <c r="I995" i="13"/>
  <c r="H995" i="13"/>
  <c r="L994" i="13"/>
  <c r="K994" i="13"/>
  <c r="J994" i="13"/>
  <c r="I994" i="13"/>
  <c r="H994" i="13"/>
  <c r="L993" i="13"/>
  <c r="K993" i="13"/>
  <c r="J993" i="13"/>
  <c r="I993" i="13"/>
  <c r="H993" i="13"/>
  <c r="L992" i="13"/>
  <c r="K992" i="13"/>
  <c r="J992" i="13"/>
  <c r="I992" i="13"/>
  <c r="H992" i="13"/>
  <c r="L991" i="13"/>
  <c r="K991" i="13"/>
  <c r="J991" i="13"/>
  <c r="I991" i="13"/>
  <c r="H991" i="13"/>
  <c r="L990" i="13"/>
  <c r="K990" i="13"/>
  <c r="J990" i="13"/>
  <c r="I990" i="13"/>
  <c r="H990" i="13"/>
  <c r="L989" i="13"/>
  <c r="K989" i="13"/>
  <c r="J989" i="13"/>
  <c r="I989" i="13"/>
  <c r="H989" i="13"/>
  <c r="L988" i="13"/>
  <c r="K988" i="13"/>
  <c r="J988" i="13"/>
  <c r="I988" i="13"/>
  <c r="H988" i="13"/>
  <c r="L987" i="13"/>
  <c r="K987" i="13"/>
  <c r="J987" i="13"/>
  <c r="I987" i="13"/>
  <c r="H987" i="13"/>
  <c r="L986" i="13"/>
  <c r="K986" i="13"/>
  <c r="J986" i="13"/>
  <c r="I986" i="13"/>
  <c r="H986" i="13"/>
  <c r="L985" i="13"/>
  <c r="K985" i="13"/>
  <c r="J985" i="13"/>
  <c r="I985" i="13"/>
  <c r="H985" i="13"/>
  <c r="L984" i="13"/>
  <c r="K984" i="13"/>
  <c r="J984" i="13"/>
  <c r="I984" i="13"/>
  <c r="H984" i="13"/>
  <c r="L983" i="13"/>
  <c r="K983" i="13"/>
  <c r="J983" i="13"/>
  <c r="I983" i="13"/>
  <c r="H983" i="13"/>
  <c r="L982" i="13"/>
  <c r="K982" i="13"/>
  <c r="J982" i="13"/>
  <c r="I982" i="13"/>
  <c r="H982" i="13"/>
  <c r="L981" i="13"/>
  <c r="K981" i="13"/>
  <c r="J981" i="13"/>
  <c r="I981" i="13"/>
  <c r="H981" i="13"/>
  <c r="L980" i="13"/>
  <c r="K980" i="13"/>
  <c r="J980" i="13"/>
  <c r="I980" i="13"/>
  <c r="H980" i="13"/>
  <c r="L979" i="13"/>
  <c r="K979" i="13"/>
  <c r="J979" i="13"/>
  <c r="I979" i="13"/>
  <c r="H979" i="13"/>
  <c r="L978" i="13"/>
  <c r="K978" i="13"/>
  <c r="J978" i="13"/>
  <c r="I978" i="13"/>
  <c r="H978" i="13"/>
  <c r="L977" i="13"/>
  <c r="K977" i="13"/>
  <c r="J977" i="13"/>
  <c r="I977" i="13"/>
  <c r="H977" i="13"/>
  <c r="L976" i="13"/>
  <c r="K976" i="13"/>
  <c r="J976" i="13"/>
  <c r="I976" i="13"/>
  <c r="H976" i="13"/>
  <c r="L975" i="13"/>
  <c r="K975" i="13"/>
  <c r="J975" i="13"/>
  <c r="I975" i="13"/>
  <c r="H975" i="13"/>
  <c r="L974" i="13"/>
  <c r="K974" i="13"/>
  <c r="J974" i="13"/>
  <c r="I974" i="13"/>
  <c r="H974" i="13"/>
  <c r="L973" i="13"/>
  <c r="K973" i="13"/>
  <c r="J973" i="13"/>
  <c r="I973" i="13"/>
  <c r="H973" i="13"/>
  <c r="L972" i="13"/>
  <c r="K972" i="13"/>
  <c r="J972" i="13"/>
  <c r="I972" i="13"/>
  <c r="H972" i="13"/>
  <c r="L971" i="13"/>
  <c r="K971" i="13"/>
  <c r="J971" i="13"/>
  <c r="I971" i="13"/>
  <c r="H971" i="13"/>
  <c r="L970" i="13"/>
  <c r="K970" i="13"/>
  <c r="J970" i="13"/>
  <c r="I970" i="13"/>
  <c r="H970" i="13"/>
  <c r="L969" i="13"/>
  <c r="K969" i="13"/>
  <c r="J969" i="13"/>
  <c r="I969" i="13"/>
  <c r="H969" i="13"/>
  <c r="L968" i="13"/>
  <c r="K968" i="13"/>
  <c r="J968" i="13"/>
  <c r="I968" i="13"/>
  <c r="H968" i="13"/>
  <c r="L967" i="13"/>
  <c r="K967" i="13"/>
  <c r="J967" i="13"/>
  <c r="I967" i="13"/>
  <c r="H967" i="13"/>
  <c r="L966" i="13"/>
  <c r="K966" i="13"/>
  <c r="J966" i="13"/>
  <c r="I966" i="13"/>
  <c r="H966" i="13"/>
  <c r="L965" i="13"/>
  <c r="K965" i="13"/>
  <c r="J965" i="13"/>
  <c r="I965" i="13"/>
  <c r="H965" i="13"/>
  <c r="L964" i="13"/>
  <c r="K964" i="13"/>
  <c r="J964" i="13"/>
  <c r="I964" i="13"/>
  <c r="H964" i="13"/>
  <c r="L963" i="13"/>
  <c r="K963" i="13"/>
  <c r="J963" i="13"/>
  <c r="I963" i="13"/>
  <c r="H963" i="13"/>
  <c r="L962" i="13"/>
  <c r="K962" i="13"/>
  <c r="J962" i="13"/>
  <c r="I962" i="13"/>
  <c r="H962" i="13"/>
  <c r="L961" i="13"/>
  <c r="K961" i="13"/>
  <c r="J961" i="13"/>
  <c r="I961" i="13"/>
  <c r="H961" i="13"/>
  <c r="L960" i="13"/>
  <c r="K960" i="13"/>
  <c r="J960" i="13"/>
  <c r="I960" i="13"/>
  <c r="H960" i="13"/>
  <c r="L959" i="13"/>
  <c r="K959" i="13"/>
  <c r="J959" i="13"/>
  <c r="I959" i="13"/>
  <c r="H959" i="13"/>
  <c r="L958" i="13"/>
  <c r="K958" i="13"/>
  <c r="J958" i="13"/>
  <c r="I958" i="13"/>
  <c r="H958" i="13"/>
  <c r="L957" i="13"/>
  <c r="K957" i="13"/>
  <c r="J957" i="13"/>
  <c r="I957" i="13"/>
  <c r="H957" i="13"/>
  <c r="L956" i="13"/>
  <c r="K956" i="13"/>
  <c r="J956" i="13"/>
  <c r="I956" i="13"/>
  <c r="H956" i="13"/>
  <c r="L955" i="13"/>
  <c r="K955" i="13"/>
  <c r="J955" i="13"/>
  <c r="I955" i="13"/>
  <c r="H955" i="13"/>
  <c r="L954" i="13"/>
  <c r="K954" i="13"/>
  <c r="J954" i="13"/>
  <c r="I954" i="13"/>
  <c r="H954" i="13"/>
  <c r="L953" i="13"/>
  <c r="K953" i="13"/>
  <c r="J953" i="13"/>
  <c r="I953" i="13"/>
  <c r="H953" i="13"/>
  <c r="L952" i="13"/>
  <c r="K952" i="13"/>
  <c r="J952" i="13"/>
  <c r="I952" i="13"/>
  <c r="H952" i="13"/>
  <c r="L951" i="13"/>
  <c r="K951" i="13"/>
  <c r="J951" i="13"/>
  <c r="I951" i="13"/>
  <c r="H951" i="13"/>
  <c r="L950" i="13"/>
  <c r="K950" i="13"/>
  <c r="J950" i="13"/>
  <c r="I950" i="13"/>
  <c r="H950" i="13"/>
  <c r="L949" i="13"/>
  <c r="K949" i="13"/>
  <c r="J949" i="13"/>
  <c r="I949" i="13"/>
  <c r="H949" i="13"/>
  <c r="L948" i="13"/>
  <c r="K948" i="13"/>
  <c r="J948" i="13"/>
  <c r="I948" i="13"/>
  <c r="H948" i="13"/>
  <c r="L947" i="13"/>
  <c r="K947" i="13"/>
  <c r="J947" i="13"/>
  <c r="I947" i="13"/>
  <c r="H947" i="13"/>
  <c r="L946" i="13"/>
  <c r="K946" i="13"/>
  <c r="J946" i="13"/>
  <c r="I946" i="13"/>
  <c r="H946" i="13"/>
  <c r="L945" i="13"/>
  <c r="K945" i="13"/>
  <c r="J945" i="13"/>
  <c r="I945" i="13"/>
  <c r="H945" i="13"/>
  <c r="L944" i="13"/>
  <c r="K944" i="13"/>
  <c r="J944" i="13"/>
  <c r="I944" i="13"/>
  <c r="H944" i="13"/>
  <c r="L943" i="13"/>
  <c r="K943" i="13"/>
  <c r="J943" i="13"/>
  <c r="I943" i="13"/>
  <c r="H943" i="13"/>
  <c r="L942" i="13"/>
  <c r="K942" i="13"/>
  <c r="J942" i="13"/>
  <c r="I942" i="13"/>
  <c r="H942" i="13"/>
  <c r="L941" i="13"/>
  <c r="K941" i="13"/>
  <c r="J941" i="13"/>
  <c r="I941" i="13"/>
  <c r="H941" i="13"/>
  <c r="L940" i="13"/>
  <c r="K940" i="13"/>
  <c r="J940" i="13"/>
  <c r="I940" i="13"/>
  <c r="H940" i="13"/>
  <c r="L939" i="13"/>
  <c r="K939" i="13"/>
  <c r="J939" i="13"/>
  <c r="I939" i="13"/>
  <c r="H939" i="13"/>
  <c r="L938" i="13"/>
  <c r="K938" i="13"/>
  <c r="J938" i="13"/>
  <c r="I938" i="13"/>
  <c r="H938" i="13"/>
  <c r="L937" i="13"/>
  <c r="K937" i="13"/>
  <c r="J937" i="13"/>
  <c r="I937" i="13"/>
  <c r="H937" i="13"/>
  <c r="L936" i="13"/>
  <c r="K936" i="13"/>
  <c r="J936" i="13"/>
  <c r="I936" i="13"/>
  <c r="H936" i="13"/>
  <c r="L935" i="13"/>
  <c r="K935" i="13"/>
  <c r="J935" i="13"/>
  <c r="I935" i="13"/>
  <c r="H935" i="13"/>
  <c r="L934" i="13"/>
  <c r="K934" i="13"/>
  <c r="J934" i="13"/>
  <c r="I934" i="13"/>
  <c r="H934" i="13"/>
  <c r="L933" i="13"/>
  <c r="K933" i="13"/>
  <c r="J933" i="13"/>
  <c r="I933" i="13"/>
  <c r="H933" i="13"/>
  <c r="L932" i="13"/>
  <c r="K932" i="13"/>
  <c r="J932" i="13"/>
  <c r="I932" i="13"/>
  <c r="H932" i="13"/>
  <c r="L931" i="13"/>
  <c r="K931" i="13"/>
  <c r="J931" i="13"/>
  <c r="I931" i="13"/>
  <c r="H931" i="13"/>
  <c r="L930" i="13"/>
  <c r="K930" i="13"/>
  <c r="J930" i="13"/>
  <c r="I930" i="13"/>
  <c r="H930" i="13"/>
  <c r="L929" i="13"/>
  <c r="K929" i="13"/>
  <c r="J929" i="13"/>
  <c r="I929" i="13"/>
  <c r="H929" i="13"/>
  <c r="L928" i="13"/>
  <c r="K928" i="13"/>
  <c r="J928" i="13"/>
  <c r="I928" i="13"/>
  <c r="H928" i="13"/>
  <c r="L927" i="13"/>
  <c r="K927" i="13"/>
  <c r="J927" i="13"/>
  <c r="I927" i="13"/>
  <c r="H927" i="13"/>
  <c r="L926" i="13"/>
  <c r="K926" i="13"/>
  <c r="J926" i="13"/>
  <c r="I926" i="13"/>
  <c r="H926" i="13"/>
  <c r="L925" i="13"/>
  <c r="K925" i="13"/>
  <c r="J925" i="13"/>
  <c r="I925" i="13"/>
  <c r="H925" i="13"/>
  <c r="L924" i="13"/>
  <c r="K924" i="13"/>
  <c r="J924" i="13"/>
  <c r="I924" i="13"/>
  <c r="H924" i="13"/>
  <c r="L923" i="13"/>
  <c r="K923" i="13"/>
  <c r="J923" i="13"/>
  <c r="I923" i="13"/>
  <c r="H923" i="13"/>
  <c r="L922" i="13"/>
  <c r="K922" i="13"/>
  <c r="J922" i="13"/>
  <c r="I922" i="13"/>
  <c r="H922" i="13"/>
  <c r="L921" i="13"/>
  <c r="K921" i="13"/>
  <c r="J921" i="13"/>
  <c r="I921" i="13"/>
  <c r="H921" i="13"/>
  <c r="L920" i="13"/>
  <c r="K920" i="13"/>
  <c r="J920" i="13"/>
  <c r="I920" i="13"/>
  <c r="H920" i="13"/>
  <c r="L919" i="13"/>
  <c r="K919" i="13"/>
  <c r="J919" i="13"/>
  <c r="I919" i="13"/>
  <c r="H919" i="13"/>
  <c r="L918" i="13"/>
  <c r="K918" i="13"/>
  <c r="J918" i="13"/>
  <c r="I918" i="13"/>
  <c r="H918" i="13"/>
  <c r="L917" i="13"/>
  <c r="K917" i="13"/>
  <c r="J917" i="13"/>
  <c r="I917" i="13"/>
  <c r="H917" i="13"/>
  <c r="L916" i="13"/>
  <c r="K916" i="13"/>
  <c r="J916" i="13"/>
  <c r="I916" i="13"/>
  <c r="H916" i="13"/>
  <c r="L915" i="13"/>
  <c r="K915" i="13"/>
  <c r="J915" i="13"/>
  <c r="I915" i="13"/>
  <c r="H915" i="13"/>
  <c r="L914" i="13"/>
  <c r="K914" i="13"/>
  <c r="J914" i="13"/>
  <c r="I914" i="13"/>
  <c r="H914" i="13"/>
  <c r="L913" i="13"/>
  <c r="K913" i="13"/>
  <c r="J913" i="13"/>
  <c r="I913" i="13"/>
  <c r="H913" i="13"/>
  <c r="L912" i="13"/>
  <c r="K912" i="13"/>
  <c r="J912" i="13"/>
  <c r="I912" i="13"/>
  <c r="H912" i="13"/>
  <c r="L911" i="13"/>
  <c r="K911" i="13"/>
  <c r="J911" i="13"/>
  <c r="I911" i="13"/>
  <c r="H911" i="13"/>
  <c r="L910" i="13"/>
  <c r="K910" i="13"/>
  <c r="J910" i="13"/>
  <c r="I910" i="13"/>
  <c r="H910" i="13"/>
  <c r="L909" i="13"/>
  <c r="K909" i="13"/>
  <c r="J909" i="13"/>
  <c r="I909" i="13"/>
  <c r="H909" i="13"/>
  <c r="L908" i="13"/>
  <c r="K908" i="13"/>
  <c r="J908" i="13"/>
  <c r="I908" i="13"/>
  <c r="H908" i="13"/>
  <c r="L907" i="13"/>
  <c r="K907" i="13"/>
  <c r="J907" i="13"/>
  <c r="I907" i="13"/>
  <c r="H907" i="13"/>
  <c r="L906" i="13"/>
  <c r="K906" i="13"/>
  <c r="J906" i="13"/>
  <c r="I906" i="13"/>
  <c r="H906" i="13"/>
  <c r="L905" i="13"/>
  <c r="K905" i="13"/>
  <c r="J905" i="13"/>
  <c r="I905" i="13"/>
  <c r="H905" i="13"/>
  <c r="L904" i="13"/>
  <c r="K904" i="13"/>
  <c r="J904" i="13"/>
  <c r="I904" i="13"/>
  <c r="H904" i="13"/>
  <c r="L903" i="13"/>
  <c r="K903" i="13"/>
  <c r="J903" i="13"/>
  <c r="I903" i="13"/>
  <c r="H903" i="13"/>
  <c r="L902" i="13"/>
  <c r="K902" i="13"/>
  <c r="J902" i="13"/>
  <c r="I902" i="13"/>
  <c r="H902" i="13"/>
  <c r="L901" i="13"/>
  <c r="K901" i="13"/>
  <c r="J901" i="13"/>
  <c r="I901" i="13"/>
  <c r="H901" i="13"/>
  <c r="L900" i="13"/>
  <c r="K900" i="13"/>
  <c r="J900" i="13"/>
  <c r="I900" i="13"/>
  <c r="H900" i="13"/>
  <c r="L899" i="13"/>
  <c r="K899" i="13"/>
  <c r="J899" i="13"/>
  <c r="I899" i="13"/>
  <c r="H899" i="13"/>
  <c r="L898" i="13"/>
  <c r="K898" i="13"/>
  <c r="J898" i="13"/>
  <c r="I898" i="13"/>
  <c r="H898" i="13"/>
  <c r="L897" i="13"/>
  <c r="K897" i="13"/>
  <c r="J897" i="13"/>
  <c r="I897" i="13"/>
  <c r="H897" i="13"/>
  <c r="L896" i="13"/>
  <c r="K896" i="13"/>
  <c r="J896" i="13"/>
  <c r="I896" i="13"/>
  <c r="H896" i="13"/>
  <c r="L895" i="13"/>
  <c r="K895" i="13"/>
  <c r="J895" i="13"/>
  <c r="I895" i="13"/>
  <c r="H895" i="13"/>
  <c r="L894" i="13"/>
  <c r="K894" i="13"/>
  <c r="J894" i="13"/>
  <c r="I894" i="13"/>
  <c r="H894" i="13"/>
  <c r="L893" i="13"/>
  <c r="K893" i="13"/>
  <c r="J893" i="13"/>
  <c r="I893" i="13"/>
  <c r="H893" i="13"/>
  <c r="L892" i="13"/>
  <c r="K892" i="13"/>
  <c r="J892" i="13"/>
  <c r="I892" i="13"/>
  <c r="H892" i="13"/>
  <c r="L891" i="13"/>
  <c r="K891" i="13"/>
  <c r="J891" i="13"/>
  <c r="I891" i="13"/>
  <c r="H891" i="13"/>
  <c r="L890" i="13"/>
  <c r="K890" i="13"/>
  <c r="J890" i="13"/>
  <c r="I890" i="13"/>
  <c r="H890" i="13"/>
  <c r="L889" i="13"/>
  <c r="K889" i="13"/>
  <c r="J889" i="13"/>
  <c r="I889" i="13"/>
  <c r="H889" i="13"/>
  <c r="L888" i="13"/>
  <c r="K888" i="13"/>
  <c r="J888" i="13"/>
  <c r="I888" i="13"/>
  <c r="H888" i="13"/>
  <c r="L887" i="13"/>
  <c r="K887" i="13"/>
  <c r="J887" i="13"/>
  <c r="I887" i="13"/>
  <c r="H887" i="13"/>
  <c r="L886" i="13"/>
  <c r="K886" i="13"/>
  <c r="J886" i="13"/>
  <c r="I886" i="13"/>
  <c r="H886" i="13"/>
  <c r="L885" i="13"/>
  <c r="K885" i="13"/>
  <c r="J885" i="13"/>
  <c r="I885" i="13"/>
  <c r="H885" i="13"/>
  <c r="L884" i="13"/>
  <c r="K884" i="13"/>
  <c r="J884" i="13"/>
  <c r="I884" i="13"/>
  <c r="H884" i="13"/>
  <c r="L883" i="13"/>
  <c r="K883" i="13"/>
  <c r="J883" i="13"/>
  <c r="I883" i="13"/>
  <c r="H883" i="13"/>
  <c r="L882" i="13"/>
  <c r="K882" i="13"/>
  <c r="J882" i="13"/>
  <c r="I882" i="13"/>
  <c r="H882" i="13"/>
  <c r="L881" i="13"/>
  <c r="K881" i="13"/>
  <c r="J881" i="13"/>
  <c r="I881" i="13"/>
  <c r="H881" i="13"/>
  <c r="L880" i="13"/>
  <c r="K880" i="13"/>
  <c r="J880" i="13"/>
  <c r="I880" i="13"/>
  <c r="H880" i="13"/>
  <c r="L879" i="13"/>
  <c r="K879" i="13"/>
  <c r="J879" i="13"/>
  <c r="I879" i="13"/>
  <c r="H879" i="13"/>
  <c r="L878" i="13"/>
  <c r="K878" i="13"/>
  <c r="J878" i="13"/>
  <c r="I878" i="13"/>
  <c r="H878" i="13"/>
  <c r="L877" i="13"/>
  <c r="K877" i="13"/>
  <c r="J877" i="13"/>
  <c r="I877" i="13"/>
  <c r="H877" i="13"/>
  <c r="L876" i="13"/>
  <c r="K876" i="13"/>
  <c r="J876" i="13"/>
  <c r="I876" i="13"/>
  <c r="H876" i="13"/>
  <c r="L875" i="13"/>
  <c r="K875" i="13"/>
  <c r="J875" i="13"/>
  <c r="I875" i="13"/>
  <c r="H875" i="13"/>
  <c r="L874" i="13"/>
  <c r="K874" i="13"/>
  <c r="J874" i="13"/>
  <c r="I874" i="13"/>
  <c r="H874" i="13"/>
  <c r="L873" i="13"/>
  <c r="K873" i="13"/>
  <c r="J873" i="13"/>
  <c r="I873" i="13"/>
  <c r="H873" i="13"/>
  <c r="L872" i="13"/>
  <c r="K872" i="13"/>
  <c r="J872" i="13"/>
  <c r="I872" i="13"/>
  <c r="H872" i="13"/>
  <c r="L871" i="13"/>
  <c r="K871" i="13"/>
  <c r="J871" i="13"/>
  <c r="I871" i="13"/>
  <c r="H871" i="13"/>
  <c r="L870" i="13"/>
  <c r="K870" i="13"/>
  <c r="J870" i="13"/>
  <c r="I870" i="13"/>
  <c r="H870" i="13"/>
  <c r="L869" i="13"/>
  <c r="K869" i="13"/>
  <c r="J869" i="13"/>
  <c r="I869" i="13"/>
  <c r="H869" i="13"/>
  <c r="L868" i="13"/>
  <c r="K868" i="13"/>
  <c r="J868" i="13"/>
  <c r="I868" i="13"/>
  <c r="H868" i="13"/>
  <c r="L867" i="13"/>
  <c r="K867" i="13"/>
  <c r="J867" i="13"/>
  <c r="I867" i="13"/>
  <c r="H867" i="13"/>
  <c r="L866" i="13"/>
  <c r="K866" i="13"/>
  <c r="J866" i="13"/>
  <c r="I866" i="13"/>
  <c r="H866" i="13"/>
  <c r="L865" i="13"/>
  <c r="K865" i="13"/>
  <c r="J865" i="13"/>
  <c r="I865" i="13"/>
  <c r="H865" i="13"/>
  <c r="L864" i="13"/>
  <c r="K864" i="13"/>
  <c r="J864" i="13"/>
  <c r="I864" i="13"/>
  <c r="H864" i="13"/>
  <c r="L863" i="13"/>
  <c r="K863" i="13"/>
  <c r="J863" i="13"/>
  <c r="I863" i="13"/>
  <c r="H863" i="13"/>
  <c r="L862" i="13"/>
  <c r="K862" i="13"/>
  <c r="J862" i="13"/>
  <c r="I862" i="13"/>
  <c r="H862" i="13"/>
  <c r="L861" i="13"/>
  <c r="K861" i="13"/>
  <c r="J861" i="13"/>
  <c r="I861" i="13"/>
  <c r="H861" i="13"/>
  <c r="L860" i="13"/>
  <c r="K860" i="13"/>
  <c r="J860" i="13"/>
  <c r="I860" i="13"/>
  <c r="H860" i="13"/>
  <c r="L859" i="13"/>
  <c r="K859" i="13"/>
  <c r="J859" i="13"/>
  <c r="I859" i="13"/>
  <c r="H859" i="13"/>
  <c r="L858" i="13"/>
  <c r="K858" i="13"/>
  <c r="J858" i="13"/>
  <c r="I858" i="13"/>
  <c r="H858" i="13"/>
  <c r="L857" i="13"/>
  <c r="K857" i="13"/>
  <c r="J857" i="13"/>
  <c r="I857" i="13"/>
  <c r="H857" i="13"/>
  <c r="L856" i="13"/>
  <c r="K856" i="13"/>
  <c r="J856" i="13"/>
  <c r="I856" i="13"/>
  <c r="H856" i="13"/>
  <c r="L855" i="13"/>
  <c r="K855" i="13"/>
  <c r="J855" i="13"/>
  <c r="I855" i="13"/>
  <c r="H855" i="13"/>
  <c r="L854" i="13"/>
  <c r="K854" i="13"/>
  <c r="J854" i="13"/>
  <c r="I854" i="13"/>
  <c r="H854" i="13"/>
  <c r="L853" i="13"/>
  <c r="K853" i="13"/>
  <c r="J853" i="13"/>
  <c r="I853" i="13"/>
  <c r="H853" i="13"/>
  <c r="L852" i="13"/>
  <c r="K852" i="13"/>
  <c r="J852" i="13"/>
  <c r="I852" i="13"/>
  <c r="H852" i="13"/>
  <c r="L851" i="13"/>
  <c r="K851" i="13"/>
  <c r="J851" i="13"/>
  <c r="I851" i="13"/>
  <c r="H851" i="13"/>
  <c r="L850" i="13"/>
  <c r="K850" i="13"/>
  <c r="J850" i="13"/>
  <c r="I850" i="13"/>
  <c r="H850" i="13"/>
  <c r="L849" i="13"/>
  <c r="K849" i="13"/>
  <c r="J849" i="13"/>
  <c r="I849" i="13"/>
  <c r="H849" i="13"/>
  <c r="L848" i="13"/>
  <c r="K848" i="13"/>
  <c r="J848" i="13"/>
  <c r="I848" i="13"/>
  <c r="H848" i="13"/>
  <c r="L847" i="13"/>
  <c r="K847" i="13"/>
  <c r="J847" i="13"/>
  <c r="I847" i="13"/>
  <c r="H847" i="13"/>
  <c r="L846" i="13"/>
  <c r="K846" i="13"/>
  <c r="J846" i="13"/>
  <c r="I846" i="13"/>
  <c r="H846" i="13"/>
  <c r="L845" i="13"/>
  <c r="K845" i="13"/>
  <c r="J845" i="13"/>
  <c r="I845" i="13"/>
  <c r="H845" i="13"/>
  <c r="L844" i="13"/>
  <c r="K844" i="13"/>
  <c r="J844" i="13"/>
  <c r="I844" i="13"/>
  <c r="H844" i="13"/>
  <c r="L843" i="13"/>
  <c r="K843" i="13"/>
  <c r="J843" i="13"/>
  <c r="I843" i="13"/>
  <c r="H843" i="13"/>
  <c r="L842" i="13"/>
  <c r="K842" i="13"/>
  <c r="J842" i="13"/>
  <c r="I842" i="13"/>
  <c r="H842" i="13"/>
  <c r="L841" i="13"/>
  <c r="K841" i="13"/>
  <c r="J841" i="13"/>
  <c r="I841" i="13"/>
  <c r="H841" i="13"/>
  <c r="L840" i="13"/>
  <c r="K840" i="13"/>
  <c r="J840" i="13"/>
  <c r="I840" i="13"/>
  <c r="H840" i="13"/>
  <c r="L839" i="13"/>
  <c r="K839" i="13"/>
  <c r="J839" i="13"/>
  <c r="I839" i="13"/>
  <c r="H839" i="13"/>
  <c r="L838" i="13"/>
  <c r="K838" i="13"/>
  <c r="J838" i="13"/>
  <c r="I838" i="13"/>
  <c r="H838" i="13"/>
  <c r="L837" i="13"/>
  <c r="K837" i="13"/>
  <c r="J837" i="13"/>
  <c r="I837" i="13"/>
  <c r="H837" i="13"/>
  <c r="L836" i="13"/>
  <c r="K836" i="13"/>
  <c r="J836" i="13"/>
  <c r="I836" i="13"/>
  <c r="H836" i="13"/>
  <c r="L835" i="13"/>
  <c r="K835" i="13"/>
  <c r="J835" i="13"/>
  <c r="I835" i="13"/>
  <c r="H835" i="13"/>
  <c r="L834" i="13"/>
  <c r="K834" i="13"/>
  <c r="J834" i="13"/>
  <c r="I834" i="13"/>
  <c r="H834" i="13"/>
  <c r="L833" i="13"/>
  <c r="K833" i="13"/>
  <c r="J833" i="13"/>
  <c r="I833" i="13"/>
  <c r="H833" i="13"/>
  <c r="L832" i="13"/>
  <c r="K832" i="13"/>
  <c r="J832" i="13"/>
  <c r="I832" i="13"/>
  <c r="H832" i="13"/>
  <c r="L831" i="13"/>
  <c r="K831" i="13"/>
  <c r="J831" i="13"/>
  <c r="I831" i="13"/>
  <c r="H831" i="13"/>
  <c r="L830" i="13"/>
  <c r="K830" i="13"/>
  <c r="J830" i="13"/>
  <c r="I830" i="13"/>
  <c r="H830" i="13"/>
  <c r="L829" i="13"/>
  <c r="K829" i="13"/>
  <c r="J829" i="13"/>
  <c r="I829" i="13"/>
  <c r="H829" i="13"/>
  <c r="L828" i="13"/>
  <c r="K828" i="13"/>
  <c r="J828" i="13"/>
  <c r="I828" i="13"/>
  <c r="H828" i="13"/>
  <c r="L827" i="13"/>
  <c r="K827" i="13"/>
  <c r="J827" i="13"/>
  <c r="I827" i="13"/>
  <c r="H827" i="13"/>
  <c r="L826" i="13"/>
  <c r="K826" i="13"/>
  <c r="J826" i="13"/>
  <c r="I826" i="13"/>
  <c r="H826" i="13"/>
  <c r="L825" i="13"/>
  <c r="K825" i="13"/>
  <c r="J825" i="13"/>
  <c r="I825" i="13"/>
  <c r="H825" i="13"/>
  <c r="L824" i="13"/>
  <c r="K824" i="13"/>
  <c r="J824" i="13"/>
  <c r="I824" i="13"/>
  <c r="H824" i="13"/>
  <c r="L823" i="13"/>
  <c r="K823" i="13"/>
  <c r="J823" i="13"/>
  <c r="I823" i="13"/>
  <c r="H823" i="13"/>
  <c r="L822" i="13"/>
  <c r="K822" i="13"/>
  <c r="J822" i="13"/>
  <c r="I822" i="13"/>
  <c r="H822" i="13"/>
  <c r="L821" i="13"/>
  <c r="K821" i="13"/>
  <c r="J821" i="13"/>
  <c r="I821" i="13"/>
  <c r="H821" i="13"/>
  <c r="L820" i="13"/>
  <c r="K820" i="13"/>
  <c r="J820" i="13"/>
  <c r="I820" i="13"/>
  <c r="H820" i="13"/>
  <c r="L819" i="13"/>
  <c r="K819" i="13"/>
  <c r="J819" i="13"/>
  <c r="I819" i="13"/>
  <c r="H819" i="13"/>
  <c r="L818" i="13"/>
  <c r="K818" i="13"/>
  <c r="J818" i="13"/>
  <c r="I818" i="13"/>
  <c r="H818" i="13"/>
  <c r="L817" i="13"/>
  <c r="K817" i="13"/>
  <c r="J817" i="13"/>
  <c r="I817" i="13"/>
  <c r="H817" i="13"/>
  <c r="L816" i="13"/>
  <c r="K816" i="13"/>
  <c r="J816" i="13"/>
  <c r="I816" i="13"/>
  <c r="H816" i="13"/>
  <c r="L815" i="13"/>
  <c r="K815" i="13"/>
  <c r="J815" i="13"/>
  <c r="I815" i="13"/>
  <c r="H815" i="13"/>
  <c r="L814" i="13"/>
  <c r="K814" i="13"/>
  <c r="J814" i="13"/>
  <c r="I814" i="13"/>
  <c r="H814" i="13"/>
  <c r="L813" i="13"/>
  <c r="K813" i="13"/>
  <c r="J813" i="13"/>
  <c r="I813" i="13"/>
  <c r="H813" i="13"/>
  <c r="L812" i="13"/>
  <c r="K812" i="13"/>
  <c r="J812" i="13"/>
  <c r="I812" i="13"/>
  <c r="H812" i="13"/>
  <c r="L811" i="13"/>
  <c r="K811" i="13"/>
  <c r="J811" i="13"/>
  <c r="I811" i="13"/>
  <c r="H811" i="13"/>
  <c r="L810" i="13"/>
  <c r="K810" i="13"/>
  <c r="J810" i="13"/>
  <c r="I810" i="13"/>
  <c r="H810" i="13"/>
  <c r="L809" i="13"/>
  <c r="K809" i="13"/>
  <c r="J809" i="13"/>
  <c r="I809" i="13"/>
  <c r="H809" i="13"/>
  <c r="L808" i="13"/>
  <c r="K808" i="13"/>
  <c r="J808" i="13"/>
  <c r="I808" i="13"/>
  <c r="H808" i="13"/>
  <c r="L807" i="13"/>
  <c r="K807" i="13"/>
  <c r="J807" i="13"/>
  <c r="I807" i="13"/>
  <c r="H807" i="13"/>
  <c r="L806" i="13"/>
  <c r="K806" i="13"/>
  <c r="J806" i="13"/>
  <c r="I806" i="13"/>
  <c r="H806" i="13"/>
  <c r="L805" i="13"/>
  <c r="K805" i="13"/>
  <c r="J805" i="13"/>
  <c r="I805" i="13"/>
  <c r="H805" i="13"/>
  <c r="L804" i="13"/>
  <c r="K804" i="13"/>
  <c r="J804" i="13"/>
  <c r="I804" i="13"/>
  <c r="H804" i="13"/>
  <c r="L803" i="13"/>
  <c r="K803" i="13"/>
  <c r="J803" i="13"/>
  <c r="I803" i="13"/>
  <c r="H803" i="13"/>
  <c r="L802" i="13"/>
  <c r="K802" i="13"/>
  <c r="J802" i="13"/>
  <c r="I802" i="13"/>
  <c r="H802" i="13"/>
  <c r="L801" i="13"/>
  <c r="K801" i="13"/>
  <c r="J801" i="13"/>
  <c r="I801" i="13"/>
  <c r="H801" i="13"/>
  <c r="L800" i="13"/>
  <c r="K800" i="13"/>
  <c r="J800" i="13"/>
  <c r="I800" i="13"/>
  <c r="H800" i="13"/>
  <c r="L799" i="13"/>
  <c r="K799" i="13"/>
  <c r="J799" i="13"/>
  <c r="I799" i="13"/>
  <c r="H799" i="13"/>
  <c r="L798" i="13"/>
  <c r="K798" i="13"/>
  <c r="J798" i="13"/>
  <c r="I798" i="13"/>
  <c r="H798" i="13"/>
  <c r="L797" i="13"/>
  <c r="K797" i="13"/>
  <c r="J797" i="13"/>
  <c r="I797" i="13"/>
  <c r="H797" i="13"/>
  <c r="L796" i="13"/>
  <c r="K796" i="13"/>
  <c r="J796" i="13"/>
  <c r="I796" i="13"/>
  <c r="H796" i="13"/>
  <c r="L795" i="13"/>
  <c r="K795" i="13"/>
  <c r="J795" i="13"/>
  <c r="I795" i="13"/>
  <c r="H795" i="13"/>
  <c r="L794" i="13"/>
  <c r="K794" i="13"/>
  <c r="J794" i="13"/>
  <c r="I794" i="13"/>
  <c r="H794" i="13"/>
  <c r="L793" i="13"/>
  <c r="K793" i="13"/>
  <c r="J793" i="13"/>
  <c r="I793" i="13"/>
  <c r="H793" i="13"/>
  <c r="L792" i="13"/>
  <c r="K792" i="13"/>
  <c r="J792" i="13"/>
  <c r="I792" i="13"/>
  <c r="H792" i="13"/>
  <c r="L791" i="13"/>
  <c r="K791" i="13"/>
  <c r="J791" i="13"/>
  <c r="I791" i="13"/>
  <c r="H791" i="13"/>
  <c r="L790" i="13"/>
  <c r="K790" i="13"/>
  <c r="J790" i="13"/>
  <c r="I790" i="13"/>
  <c r="H790" i="13"/>
  <c r="L789" i="13"/>
  <c r="K789" i="13"/>
  <c r="J789" i="13"/>
  <c r="I789" i="13"/>
  <c r="H789" i="13"/>
  <c r="L788" i="13"/>
  <c r="K788" i="13"/>
  <c r="J788" i="13"/>
  <c r="I788" i="13"/>
  <c r="H788" i="13"/>
  <c r="L787" i="13"/>
  <c r="K787" i="13"/>
  <c r="J787" i="13"/>
  <c r="I787" i="13"/>
  <c r="H787" i="13"/>
  <c r="L786" i="13"/>
  <c r="K786" i="13"/>
  <c r="J786" i="13"/>
  <c r="I786" i="13"/>
  <c r="H786" i="13"/>
  <c r="L785" i="13"/>
  <c r="K785" i="13"/>
  <c r="J785" i="13"/>
  <c r="I785" i="13"/>
  <c r="H785" i="13"/>
  <c r="L784" i="13"/>
  <c r="K784" i="13"/>
  <c r="J784" i="13"/>
  <c r="I784" i="13"/>
  <c r="H784" i="13"/>
  <c r="L783" i="13"/>
  <c r="K783" i="13"/>
  <c r="J783" i="13"/>
  <c r="I783" i="13"/>
  <c r="H783" i="13"/>
  <c r="L782" i="13"/>
  <c r="K782" i="13"/>
  <c r="J782" i="13"/>
  <c r="I782" i="13"/>
  <c r="H782" i="13"/>
  <c r="L781" i="13"/>
  <c r="K781" i="13"/>
  <c r="J781" i="13"/>
  <c r="I781" i="13"/>
  <c r="H781" i="13"/>
  <c r="L780" i="13"/>
  <c r="K780" i="13"/>
  <c r="J780" i="13"/>
  <c r="I780" i="13"/>
  <c r="H780" i="13"/>
  <c r="L779" i="13"/>
  <c r="K779" i="13"/>
  <c r="J779" i="13"/>
  <c r="I779" i="13"/>
  <c r="H779" i="13"/>
  <c r="L778" i="13"/>
  <c r="K778" i="13"/>
  <c r="J778" i="13"/>
  <c r="I778" i="13"/>
  <c r="H778" i="13"/>
  <c r="L777" i="13"/>
  <c r="K777" i="13"/>
  <c r="J777" i="13"/>
  <c r="I777" i="13"/>
  <c r="H777" i="13"/>
  <c r="L776" i="13"/>
  <c r="K776" i="13"/>
  <c r="J776" i="13"/>
  <c r="I776" i="13"/>
  <c r="H776" i="13"/>
  <c r="L775" i="13"/>
  <c r="K775" i="13"/>
  <c r="J775" i="13"/>
  <c r="I775" i="13"/>
  <c r="H775" i="13"/>
  <c r="L774" i="13"/>
  <c r="K774" i="13"/>
  <c r="J774" i="13"/>
  <c r="I774" i="13"/>
  <c r="H774" i="13"/>
  <c r="L773" i="13"/>
  <c r="K773" i="13"/>
  <c r="J773" i="13"/>
  <c r="I773" i="13"/>
  <c r="H773" i="13"/>
  <c r="L772" i="13"/>
  <c r="K772" i="13"/>
  <c r="J772" i="13"/>
  <c r="I772" i="13"/>
  <c r="H772" i="13"/>
  <c r="L771" i="13"/>
  <c r="K771" i="13"/>
  <c r="J771" i="13"/>
  <c r="I771" i="13"/>
  <c r="H771" i="13"/>
  <c r="L770" i="13"/>
  <c r="K770" i="13"/>
  <c r="J770" i="13"/>
  <c r="I770" i="13"/>
  <c r="H770" i="13"/>
  <c r="L769" i="13"/>
  <c r="K769" i="13"/>
  <c r="J769" i="13"/>
  <c r="I769" i="13"/>
  <c r="H769" i="13"/>
  <c r="L768" i="13"/>
  <c r="K768" i="13"/>
  <c r="J768" i="13"/>
  <c r="I768" i="13"/>
  <c r="H768" i="13"/>
  <c r="L767" i="13"/>
  <c r="K767" i="13"/>
  <c r="J767" i="13"/>
  <c r="I767" i="13"/>
  <c r="H767" i="13"/>
  <c r="L766" i="13"/>
  <c r="K766" i="13"/>
  <c r="J766" i="13"/>
  <c r="I766" i="13"/>
  <c r="H766" i="13"/>
  <c r="L765" i="13"/>
  <c r="K765" i="13"/>
  <c r="J765" i="13"/>
  <c r="I765" i="13"/>
  <c r="H765" i="13"/>
  <c r="L764" i="13"/>
  <c r="K764" i="13"/>
  <c r="J764" i="13"/>
  <c r="I764" i="13"/>
  <c r="H764" i="13"/>
  <c r="L763" i="13"/>
  <c r="K763" i="13"/>
  <c r="J763" i="13"/>
  <c r="I763" i="13"/>
  <c r="H763" i="13"/>
  <c r="L762" i="13"/>
  <c r="K762" i="13"/>
  <c r="J762" i="13"/>
  <c r="I762" i="13"/>
  <c r="H762" i="13"/>
  <c r="L761" i="13"/>
  <c r="K761" i="13"/>
  <c r="J761" i="13"/>
  <c r="I761" i="13"/>
  <c r="H761" i="13"/>
  <c r="L760" i="13"/>
  <c r="K760" i="13"/>
  <c r="J760" i="13"/>
  <c r="I760" i="13"/>
  <c r="H760" i="13"/>
  <c r="L759" i="13"/>
  <c r="K759" i="13"/>
  <c r="J759" i="13"/>
  <c r="I759" i="13"/>
  <c r="H759" i="13"/>
  <c r="L758" i="13"/>
  <c r="K758" i="13"/>
  <c r="J758" i="13"/>
  <c r="I758" i="13"/>
  <c r="H758" i="13"/>
  <c r="L757" i="13"/>
  <c r="K757" i="13"/>
  <c r="J757" i="13"/>
  <c r="I757" i="13"/>
  <c r="H757" i="13"/>
  <c r="L756" i="13"/>
  <c r="K756" i="13"/>
  <c r="J756" i="13"/>
  <c r="I756" i="13"/>
  <c r="H756" i="13"/>
  <c r="L755" i="13"/>
  <c r="K755" i="13"/>
  <c r="J755" i="13"/>
  <c r="I755" i="13"/>
  <c r="H755" i="13"/>
  <c r="L754" i="13"/>
  <c r="K754" i="13"/>
  <c r="J754" i="13"/>
  <c r="I754" i="13"/>
  <c r="H754" i="13"/>
  <c r="L753" i="13"/>
  <c r="K753" i="13"/>
  <c r="J753" i="13"/>
  <c r="I753" i="13"/>
  <c r="H753" i="13"/>
  <c r="L752" i="13"/>
  <c r="K752" i="13"/>
  <c r="J752" i="13"/>
  <c r="I752" i="13"/>
  <c r="H752" i="13"/>
  <c r="L751" i="13"/>
  <c r="K751" i="13"/>
  <c r="J751" i="13"/>
  <c r="I751" i="13"/>
  <c r="H751" i="13"/>
  <c r="L750" i="13"/>
  <c r="K750" i="13"/>
  <c r="J750" i="13"/>
  <c r="I750" i="13"/>
  <c r="H750" i="13"/>
  <c r="L749" i="13"/>
  <c r="K749" i="13"/>
  <c r="J749" i="13"/>
  <c r="I749" i="13"/>
  <c r="H749" i="13"/>
  <c r="L748" i="13"/>
  <c r="K748" i="13"/>
  <c r="J748" i="13"/>
  <c r="I748" i="13"/>
  <c r="H748" i="13"/>
  <c r="L747" i="13"/>
  <c r="K747" i="13"/>
  <c r="J747" i="13"/>
  <c r="I747" i="13"/>
  <c r="H747" i="13"/>
  <c r="L746" i="13"/>
  <c r="K746" i="13"/>
  <c r="J746" i="13"/>
  <c r="I746" i="13"/>
  <c r="H746" i="13"/>
  <c r="L745" i="13"/>
  <c r="K745" i="13"/>
  <c r="J745" i="13"/>
  <c r="I745" i="13"/>
  <c r="H745" i="13"/>
  <c r="L744" i="13"/>
  <c r="K744" i="13"/>
  <c r="J744" i="13"/>
  <c r="I744" i="13"/>
  <c r="H744" i="13"/>
  <c r="L743" i="13"/>
  <c r="K743" i="13"/>
  <c r="J743" i="13"/>
  <c r="I743" i="13"/>
  <c r="H743" i="13"/>
  <c r="L742" i="13"/>
  <c r="K742" i="13"/>
  <c r="J742" i="13"/>
  <c r="I742" i="13"/>
  <c r="H742" i="13"/>
  <c r="L741" i="13"/>
  <c r="K741" i="13"/>
  <c r="J741" i="13"/>
  <c r="I741" i="13"/>
  <c r="H741" i="13"/>
  <c r="L740" i="13"/>
  <c r="K740" i="13"/>
  <c r="J740" i="13"/>
  <c r="I740" i="13"/>
  <c r="H740" i="13"/>
  <c r="L739" i="13"/>
  <c r="K739" i="13"/>
  <c r="J739" i="13"/>
  <c r="I739" i="13"/>
  <c r="H739" i="13"/>
  <c r="L738" i="13"/>
  <c r="K738" i="13"/>
  <c r="J738" i="13"/>
  <c r="I738" i="13"/>
  <c r="H738" i="13"/>
  <c r="L737" i="13"/>
  <c r="K737" i="13"/>
  <c r="J737" i="13"/>
  <c r="I737" i="13"/>
  <c r="H737" i="13"/>
  <c r="L736" i="13"/>
  <c r="K736" i="13"/>
  <c r="J736" i="13"/>
  <c r="I736" i="13"/>
  <c r="H736" i="13"/>
  <c r="L735" i="13"/>
  <c r="K735" i="13"/>
  <c r="J735" i="13"/>
  <c r="I735" i="13"/>
  <c r="H735" i="13"/>
  <c r="L734" i="13"/>
  <c r="K734" i="13"/>
  <c r="J734" i="13"/>
  <c r="I734" i="13"/>
  <c r="H734" i="13"/>
  <c r="L733" i="13"/>
  <c r="K733" i="13"/>
  <c r="J733" i="13"/>
  <c r="I733" i="13"/>
  <c r="H733" i="13"/>
  <c r="L732" i="13"/>
  <c r="K732" i="13"/>
  <c r="J732" i="13"/>
  <c r="I732" i="13"/>
  <c r="H732" i="13"/>
  <c r="L731" i="13"/>
  <c r="K731" i="13"/>
  <c r="J731" i="13"/>
  <c r="I731" i="13"/>
  <c r="H731" i="13"/>
  <c r="L730" i="13"/>
  <c r="K730" i="13"/>
  <c r="J730" i="13"/>
  <c r="I730" i="13"/>
  <c r="H730" i="13"/>
  <c r="L729" i="13"/>
  <c r="K729" i="13"/>
  <c r="J729" i="13"/>
  <c r="I729" i="13"/>
  <c r="H729" i="13"/>
  <c r="L728" i="13"/>
  <c r="K728" i="13"/>
  <c r="J728" i="13"/>
  <c r="I728" i="13"/>
  <c r="H728" i="13"/>
  <c r="L727" i="13"/>
  <c r="K727" i="13"/>
  <c r="J727" i="13"/>
  <c r="I727" i="13"/>
  <c r="H727" i="13"/>
  <c r="L726" i="13"/>
  <c r="K726" i="13"/>
  <c r="J726" i="13"/>
  <c r="I726" i="13"/>
  <c r="H726" i="13"/>
  <c r="L725" i="13"/>
  <c r="K725" i="13"/>
  <c r="J725" i="13"/>
  <c r="I725" i="13"/>
  <c r="H725" i="13"/>
  <c r="L724" i="13"/>
  <c r="K724" i="13"/>
  <c r="J724" i="13"/>
  <c r="I724" i="13"/>
  <c r="H724" i="13"/>
  <c r="L723" i="13"/>
  <c r="K723" i="13"/>
  <c r="J723" i="13"/>
  <c r="I723" i="13"/>
  <c r="H723" i="13"/>
  <c r="L722" i="13"/>
  <c r="K722" i="13"/>
  <c r="J722" i="13"/>
  <c r="I722" i="13"/>
  <c r="H722" i="13"/>
  <c r="L721" i="13"/>
  <c r="K721" i="13"/>
  <c r="J721" i="13"/>
  <c r="I721" i="13"/>
  <c r="H721" i="13"/>
  <c r="L720" i="13"/>
  <c r="K720" i="13"/>
  <c r="J720" i="13"/>
  <c r="I720" i="13"/>
  <c r="H720" i="13"/>
  <c r="L719" i="13"/>
  <c r="K719" i="13"/>
  <c r="J719" i="13"/>
  <c r="I719" i="13"/>
  <c r="H719" i="13"/>
  <c r="L718" i="13"/>
  <c r="K718" i="13"/>
  <c r="J718" i="13"/>
  <c r="I718" i="13"/>
  <c r="H718" i="13"/>
  <c r="L717" i="13"/>
  <c r="K717" i="13"/>
  <c r="J717" i="13"/>
  <c r="I717" i="13"/>
  <c r="H717" i="13"/>
  <c r="L716" i="13"/>
  <c r="K716" i="13"/>
  <c r="J716" i="13"/>
  <c r="I716" i="13"/>
  <c r="H716" i="13"/>
  <c r="L715" i="13"/>
  <c r="K715" i="13"/>
  <c r="J715" i="13"/>
  <c r="I715" i="13"/>
  <c r="H715" i="13"/>
  <c r="L714" i="13"/>
  <c r="K714" i="13"/>
  <c r="J714" i="13"/>
  <c r="I714" i="13"/>
  <c r="H714" i="13"/>
  <c r="L713" i="13"/>
  <c r="K713" i="13"/>
  <c r="J713" i="13"/>
  <c r="I713" i="13"/>
  <c r="H713" i="13"/>
  <c r="L712" i="13"/>
  <c r="K712" i="13"/>
  <c r="J712" i="13"/>
  <c r="I712" i="13"/>
  <c r="H712" i="13"/>
  <c r="L711" i="13"/>
  <c r="K711" i="13"/>
  <c r="J711" i="13"/>
  <c r="I711" i="13"/>
  <c r="H711" i="13"/>
  <c r="L710" i="13"/>
  <c r="K710" i="13"/>
  <c r="J710" i="13"/>
  <c r="I710" i="13"/>
  <c r="H710" i="13"/>
  <c r="L709" i="13"/>
  <c r="K709" i="13"/>
  <c r="J709" i="13"/>
  <c r="I709" i="13"/>
  <c r="H709" i="13"/>
  <c r="L708" i="13"/>
  <c r="K708" i="13"/>
  <c r="J708" i="13"/>
  <c r="I708" i="13"/>
  <c r="H708" i="13"/>
  <c r="L707" i="13"/>
  <c r="K707" i="13"/>
  <c r="J707" i="13"/>
  <c r="I707" i="13"/>
  <c r="H707" i="13"/>
  <c r="L706" i="13"/>
  <c r="K706" i="13"/>
  <c r="J706" i="13"/>
  <c r="I706" i="13"/>
  <c r="H706" i="13"/>
  <c r="L705" i="13"/>
  <c r="K705" i="13"/>
  <c r="J705" i="13"/>
  <c r="I705" i="13"/>
  <c r="H705" i="13"/>
  <c r="L704" i="13"/>
  <c r="K704" i="13"/>
  <c r="J704" i="13"/>
  <c r="I704" i="13"/>
  <c r="H704" i="13"/>
  <c r="L703" i="13"/>
  <c r="K703" i="13"/>
  <c r="J703" i="13"/>
  <c r="I703" i="13"/>
  <c r="H703" i="13"/>
  <c r="L702" i="13"/>
  <c r="K702" i="13"/>
  <c r="J702" i="13"/>
  <c r="I702" i="13"/>
  <c r="H702" i="13"/>
  <c r="L701" i="13"/>
  <c r="K701" i="13"/>
  <c r="J701" i="13"/>
  <c r="I701" i="13"/>
  <c r="H701" i="13"/>
  <c r="L700" i="13"/>
  <c r="K700" i="13"/>
  <c r="J700" i="13"/>
  <c r="I700" i="13"/>
  <c r="H700" i="13"/>
  <c r="L699" i="13"/>
  <c r="K699" i="13"/>
  <c r="J699" i="13"/>
  <c r="I699" i="13"/>
  <c r="H699" i="13"/>
  <c r="L698" i="13"/>
  <c r="K698" i="13"/>
  <c r="J698" i="13"/>
  <c r="I698" i="13"/>
  <c r="H698" i="13"/>
  <c r="L697" i="13"/>
  <c r="K697" i="13"/>
  <c r="J697" i="13"/>
  <c r="I697" i="13"/>
  <c r="H697" i="13"/>
  <c r="L696" i="13"/>
  <c r="K696" i="13"/>
  <c r="J696" i="13"/>
  <c r="I696" i="13"/>
  <c r="H696" i="13"/>
  <c r="L695" i="13"/>
  <c r="K695" i="13"/>
  <c r="J695" i="13"/>
  <c r="I695" i="13"/>
  <c r="H695" i="13"/>
  <c r="L694" i="13"/>
  <c r="K694" i="13"/>
  <c r="J694" i="13"/>
  <c r="I694" i="13"/>
  <c r="H694" i="13"/>
  <c r="L693" i="13"/>
  <c r="K693" i="13"/>
  <c r="J693" i="13"/>
  <c r="I693" i="13"/>
  <c r="H693" i="13"/>
  <c r="L692" i="13"/>
  <c r="K692" i="13"/>
  <c r="J692" i="13"/>
  <c r="I692" i="13"/>
  <c r="H692" i="13"/>
  <c r="L691" i="13"/>
  <c r="K691" i="13"/>
  <c r="J691" i="13"/>
  <c r="I691" i="13"/>
  <c r="H691" i="13"/>
  <c r="L690" i="13"/>
  <c r="K690" i="13"/>
  <c r="J690" i="13"/>
  <c r="I690" i="13"/>
  <c r="H690" i="13"/>
  <c r="L689" i="13"/>
  <c r="K689" i="13"/>
  <c r="J689" i="13"/>
  <c r="I689" i="13"/>
  <c r="H689" i="13"/>
  <c r="L688" i="13"/>
  <c r="K688" i="13"/>
  <c r="J688" i="13"/>
  <c r="I688" i="13"/>
  <c r="H688" i="13"/>
  <c r="L687" i="13"/>
  <c r="K687" i="13"/>
  <c r="J687" i="13"/>
  <c r="I687" i="13"/>
  <c r="H687" i="13"/>
  <c r="L686" i="13"/>
  <c r="K686" i="13"/>
  <c r="J686" i="13"/>
  <c r="I686" i="13"/>
  <c r="H686" i="13"/>
  <c r="L685" i="13"/>
  <c r="K685" i="13"/>
  <c r="J685" i="13"/>
  <c r="I685" i="13"/>
  <c r="H685" i="13"/>
  <c r="L684" i="13"/>
  <c r="K684" i="13"/>
  <c r="J684" i="13"/>
  <c r="I684" i="13"/>
  <c r="H684" i="13"/>
  <c r="L683" i="13"/>
  <c r="K683" i="13"/>
  <c r="J683" i="13"/>
  <c r="I683" i="13"/>
  <c r="H683" i="13"/>
  <c r="L682" i="13"/>
  <c r="K682" i="13"/>
  <c r="J682" i="13"/>
  <c r="I682" i="13"/>
  <c r="H682" i="13"/>
  <c r="L681" i="13"/>
  <c r="K681" i="13"/>
  <c r="J681" i="13"/>
  <c r="I681" i="13"/>
  <c r="H681" i="13"/>
  <c r="L680" i="13"/>
  <c r="K680" i="13"/>
  <c r="J680" i="13"/>
  <c r="I680" i="13"/>
  <c r="H680" i="13"/>
  <c r="L679" i="13"/>
  <c r="K679" i="13"/>
  <c r="J679" i="13"/>
  <c r="I679" i="13"/>
  <c r="H679" i="13"/>
  <c r="L678" i="13"/>
  <c r="K678" i="13"/>
  <c r="J678" i="13"/>
  <c r="I678" i="13"/>
  <c r="H678" i="13"/>
  <c r="L677" i="13"/>
  <c r="K677" i="13"/>
  <c r="J677" i="13"/>
  <c r="I677" i="13"/>
  <c r="H677" i="13"/>
  <c r="L676" i="13"/>
  <c r="K676" i="13"/>
  <c r="J676" i="13"/>
  <c r="I676" i="13"/>
  <c r="H676" i="13"/>
  <c r="L675" i="13"/>
  <c r="K675" i="13"/>
  <c r="J675" i="13"/>
  <c r="I675" i="13"/>
  <c r="H675" i="13"/>
  <c r="L674" i="13"/>
  <c r="K674" i="13"/>
  <c r="J674" i="13"/>
  <c r="I674" i="13"/>
  <c r="H674" i="13"/>
  <c r="L673" i="13"/>
  <c r="K673" i="13"/>
  <c r="J673" i="13"/>
  <c r="I673" i="13"/>
  <c r="H673" i="13"/>
  <c r="L672" i="13"/>
  <c r="K672" i="13"/>
  <c r="J672" i="13"/>
  <c r="I672" i="13"/>
  <c r="H672" i="13"/>
  <c r="L671" i="13"/>
  <c r="K671" i="13"/>
  <c r="J671" i="13"/>
  <c r="I671" i="13"/>
  <c r="H671" i="13"/>
  <c r="L670" i="13"/>
  <c r="K670" i="13"/>
  <c r="J670" i="13"/>
  <c r="I670" i="13"/>
  <c r="H670" i="13"/>
  <c r="L669" i="13"/>
  <c r="K669" i="13"/>
  <c r="J669" i="13"/>
  <c r="I669" i="13"/>
  <c r="H669" i="13"/>
  <c r="L668" i="13"/>
  <c r="K668" i="13"/>
  <c r="J668" i="13"/>
  <c r="I668" i="13"/>
  <c r="H668" i="13"/>
  <c r="L667" i="13"/>
  <c r="K667" i="13"/>
  <c r="J667" i="13"/>
  <c r="I667" i="13"/>
  <c r="H667" i="13"/>
  <c r="L666" i="13"/>
  <c r="K666" i="13"/>
  <c r="J666" i="13"/>
  <c r="I666" i="13"/>
  <c r="H666" i="13"/>
  <c r="L665" i="13"/>
  <c r="K665" i="13"/>
  <c r="J665" i="13"/>
  <c r="I665" i="13"/>
  <c r="H665" i="13"/>
  <c r="L664" i="13"/>
  <c r="K664" i="13"/>
  <c r="J664" i="13"/>
  <c r="I664" i="13"/>
  <c r="H664" i="13"/>
  <c r="L663" i="13"/>
  <c r="K663" i="13"/>
  <c r="J663" i="13"/>
  <c r="I663" i="13"/>
  <c r="H663" i="13"/>
  <c r="L662" i="13"/>
  <c r="K662" i="13"/>
  <c r="J662" i="13"/>
  <c r="I662" i="13"/>
  <c r="H662" i="13"/>
  <c r="L661" i="13"/>
  <c r="K661" i="13"/>
  <c r="J661" i="13"/>
  <c r="I661" i="13"/>
  <c r="H661" i="13"/>
  <c r="L660" i="13"/>
  <c r="K660" i="13"/>
  <c r="J660" i="13"/>
  <c r="I660" i="13"/>
  <c r="H660" i="13"/>
  <c r="L659" i="13"/>
  <c r="K659" i="13"/>
  <c r="J659" i="13"/>
  <c r="I659" i="13"/>
  <c r="H659" i="13"/>
  <c r="L658" i="13"/>
  <c r="K658" i="13"/>
  <c r="J658" i="13"/>
  <c r="I658" i="13"/>
  <c r="H658" i="13"/>
  <c r="L657" i="13"/>
  <c r="K657" i="13"/>
  <c r="J657" i="13"/>
  <c r="I657" i="13"/>
  <c r="H657" i="13"/>
  <c r="L656" i="13"/>
  <c r="K656" i="13"/>
  <c r="J656" i="13"/>
  <c r="I656" i="13"/>
  <c r="H656" i="13"/>
  <c r="L655" i="13"/>
  <c r="K655" i="13"/>
  <c r="J655" i="13"/>
  <c r="I655" i="13"/>
  <c r="H655" i="13"/>
  <c r="L654" i="13"/>
  <c r="K654" i="13"/>
  <c r="J654" i="13"/>
  <c r="I654" i="13"/>
  <c r="H654" i="13"/>
  <c r="L653" i="13"/>
  <c r="K653" i="13"/>
  <c r="J653" i="13"/>
  <c r="I653" i="13"/>
  <c r="H653" i="13"/>
  <c r="L652" i="13"/>
  <c r="K652" i="13"/>
  <c r="J652" i="13"/>
  <c r="I652" i="13"/>
  <c r="H652" i="13"/>
  <c r="L651" i="13"/>
  <c r="K651" i="13"/>
  <c r="J651" i="13"/>
  <c r="I651" i="13"/>
  <c r="H651" i="13"/>
  <c r="L650" i="13"/>
  <c r="K650" i="13"/>
  <c r="J650" i="13"/>
  <c r="I650" i="13"/>
  <c r="H650" i="13"/>
  <c r="L649" i="13"/>
  <c r="K649" i="13"/>
  <c r="J649" i="13"/>
  <c r="I649" i="13"/>
  <c r="H649" i="13"/>
  <c r="L648" i="13"/>
  <c r="K648" i="13"/>
  <c r="J648" i="13"/>
  <c r="I648" i="13"/>
  <c r="H648" i="13"/>
  <c r="L647" i="13"/>
  <c r="K647" i="13"/>
  <c r="J647" i="13"/>
  <c r="I647" i="13"/>
  <c r="H647" i="13"/>
  <c r="L646" i="13"/>
  <c r="K646" i="13"/>
  <c r="J646" i="13"/>
  <c r="I646" i="13"/>
  <c r="H646" i="13"/>
  <c r="L645" i="13"/>
  <c r="K645" i="13"/>
  <c r="J645" i="13"/>
  <c r="I645" i="13"/>
  <c r="H645" i="13"/>
  <c r="L644" i="13"/>
  <c r="K644" i="13"/>
  <c r="J644" i="13"/>
  <c r="I644" i="13"/>
  <c r="H644" i="13"/>
  <c r="L643" i="13"/>
  <c r="K643" i="13"/>
  <c r="J643" i="13"/>
  <c r="I643" i="13"/>
  <c r="H643" i="13"/>
  <c r="L642" i="13"/>
  <c r="K642" i="13"/>
  <c r="J642" i="13"/>
  <c r="I642" i="13"/>
  <c r="H642" i="13"/>
  <c r="L641" i="13"/>
  <c r="K641" i="13"/>
  <c r="J641" i="13"/>
  <c r="I641" i="13"/>
  <c r="H641" i="13"/>
  <c r="L640" i="13"/>
  <c r="K640" i="13"/>
  <c r="J640" i="13"/>
  <c r="I640" i="13"/>
  <c r="H640" i="13"/>
  <c r="L639" i="13"/>
  <c r="K639" i="13"/>
  <c r="J639" i="13"/>
  <c r="I639" i="13"/>
  <c r="H639" i="13"/>
  <c r="L638" i="13"/>
  <c r="K638" i="13"/>
  <c r="J638" i="13"/>
  <c r="I638" i="13"/>
  <c r="H638" i="13"/>
  <c r="L637" i="13"/>
  <c r="K637" i="13"/>
  <c r="J637" i="13"/>
  <c r="I637" i="13"/>
  <c r="H637" i="13"/>
  <c r="L636" i="13"/>
  <c r="K636" i="13"/>
  <c r="J636" i="13"/>
  <c r="I636" i="13"/>
  <c r="H636" i="13"/>
  <c r="L635" i="13"/>
  <c r="K635" i="13"/>
  <c r="J635" i="13"/>
  <c r="I635" i="13"/>
  <c r="H635" i="13"/>
  <c r="L634" i="13"/>
  <c r="K634" i="13"/>
  <c r="J634" i="13"/>
  <c r="I634" i="13"/>
  <c r="H634" i="13"/>
  <c r="L633" i="13"/>
  <c r="K633" i="13"/>
  <c r="J633" i="13"/>
  <c r="I633" i="13"/>
  <c r="H633" i="13"/>
  <c r="L632" i="13"/>
  <c r="K632" i="13"/>
  <c r="J632" i="13"/>
  <c r="I632" i="13"/>
  <c r="H632" i="13"/>
  <c r="L631" i="13"/>
  <c r="K631" i="13"/>
  <c r="J631" i="13"/>
  <c r="I631" i="13"/>
  <c r="H631" i="13"/>
  <c r="L630" i="13"/>
  <c r="K630" i="13"/>
  <c r="J630" i="13"/>
  <c r="I630" i="13"/>
  <c r="H630" i="13"/>
  <c r="L629" i="13"/>
  <c r="K629" i="13"/>
  <c r="J629" i="13"/>
  <c r="I629" i="13"/>
  <c r="H629" i="13"/>
  <c r="L628" i="13"/>
  <c r="K628" i="13"/>
  <c r="J628" i="13"/>
  <c r="I628" i="13"/>
  <c r="H628" i="13"/>
  <c r="L627" i="13"/>
  <c r="K627" i="13"/>
  <c r="J627" i="13"/>
  <c r="I627" i="13"/>
  <c r="H627" i="13"/>
  <c r="L626" i="13"/>
  <c r="K626" i="13"/>
  <c r="J626" i="13"/>
  <c r="I626" i="13"/>
  <c r="H626" i="13"/>
  <c r="L625" i="13"/>
  <c r="K625" i="13"/>
  <c r="J625" i="13"/>
  <c r="I625" i="13"/>
  <c r="H625" i="13"/>
  <c r="L624" i="13"/>
  <c r="K624" i="13"/>
  <c r="J624" i="13"/>
  <c r="I624" i="13"/>
  <c r="H624" i="13"/>
  <c r="L623" i="13"/>
  <c r="K623" i="13"/>
  <c r="J623" i="13"/>
  <c r="I623" i="13"/>
  <c r="H623" i="13"/>
  <c r="L622" i="13"/>
  <c r="K622" i="13"/>
  <c r="J622" i="13"/>
  <c r="I622" i="13"/>
  <c r="H622" i="13"/>
  <c r="L621" i="13"/>
  <c r="K621" i="13"/>
  <c r="J621" i="13"/>
  <c r="I621" i="13"/>
  <c r="H621" i="13"/>
  <c r="L620" i="13"/>
  <c r="K620" i="13"/>
  <c r="J620" i="13"/>
  <c r="I620" i="13"/>
  <c r="H620" i="13"/>
  <c r="L619" i="13"/>
  <c r="K619" i="13"/>
  <c r="J619" i="13"/>
  <c r="I619" i="13"/>
  <c r="H619" i="13"/>
  <c r="L618" i="13"/>
  <c r="K618" i="13"/>
  <c r="J618" i="13"/>
  <c r="I618" i="13"/>
  <c r="H618" i="13"/>
  <c r="L617" i="13"/>
  <c r="K617" i="13"/>
  <c r="J617" i="13"/>
  <c r="I617" i="13"/>
  <c r="H617" i="13"/>
  <c r="L616" i="13"/>
  <c r="K616" i="13"/>
  <c r="J616" i="13"/>
  <c r="I616" i="13"/>
  <c r="H616" i="13"/>
  <c r="L615" i="13"/>
  <c r="K615" i="13"/>
  <c r="J615" i="13"/>
  <c r="I615" i="13"/>
  <c r="H615" i="13"/>
  <c r="L614" i="13"/>
  <c r="K614" i="13"/>
  <c r="J614" i="13"/>
  <c r="I614" i="13"/>
  <c r="H614" i="13"/>
  <c r="L613" i="13"/>
  <c r="K613" i="13"/>
  <c r="J613" i="13"/>
  <c r="I613" i="13"/>
  <c r="H613" i="13"/>
  <c r="L612" i="13"/>
  <c r="K612" i="13"/>
  <c r="J612" i="13"/>
  <c r="I612" i="13"/>
  <c r="H612" i="13"/>
  <c r="L611" i="13"/>
  <c r="K611" i="13"/>
  <c r="J611" i="13"/>
  <c r="I611" i="13"/>
  <c r="H611" i="13"/>
  <c r="L610" i="13"/>
  <c r="K610" i="13"/>
  <c r="J610" i="13"/>
  <c r="I610" i="13"/>
  <c r="H610" i="13"/>
  <c r="L609" i="13"/>
  <c r="K609" i="13"/>
  <c r="J609" i="13"/>
  <c r="I609" i="13"/>
  <c r="H609" i="13"/>
  <c r="L608" i="13"/>
  <c r="K608" i="13"/>
  <c r="J608" i="13"/>
  <c r="I608" i="13"/>
  <c r="H608" i="13"/>
  <c r="L607" i="13"/>
  <c r="K607" i="13"/>
  <c r="J607" i="13"/>
  <c r="I607" i="13"/>
  <c r="H607" i="13"/>
  <c r="L606" i="13"/>
  <c r="K606" i="13"/>
  <c r="J606" i="13"/>
  <c r="I606" i="13"/>
  <c r="H606" i="13"/>
  <c r="L605" i="13"/>
  <c r="K605" i="13"/>
  <c r="J605" i="13"/>
  <c r="I605" i="13"/>
  <c r="H605" i="13"/>
  <c r="L604" i="13"/>
  <c r="K604" i="13"/>
  <c r="J604" i="13"/>
  <c r="I604" i="13"/>
  <c r="H604" i="13"/>
  <c r="L603" i="13"/>
  <c r="K603" i="13"/>
  <c r="J603" i="13"/>
  <c r="I603" i="13"/>
  <c r="H603" i="13"/>
  <c r="L602" i="13"/>
  <c r="K602" i="13"/>
  <c r="J602" i="13"/>
  <c r="I602" i="13"/>
  <c r="H602" i="13"/>
  <c r="L601" i="13"/>
  <c r="K601" i="13"/>
  <c r="J601" i="13"/>
  <c r="I601" i="13"/>
  <c r="H601" i="13"/>
  <c r="L600" i="13"/>
  <c r="K600" i="13"/>
  <c r="J600" i="13"/>
  <c r="I600" i="13"/>
  <c r="H600" i="13"/>
  <c r="L599" i="13"/>
  <c r="K599" i="13"/>
  <c r="J599" i="13"/>
  <c r="I599" i="13"/>
  <c r="H599" i="13"/>
  <c r="L598" i="13"/>
  <c r="K598" i="13"/>
  <c r="J598" i="13"/>
  <c r="I598" i="13"/>
  <c r="H598" i="13"/>
  <c r="L597" i="13"/>
  <c r="K597" i="13"/>
  <c r="J597" i="13"/>
  <c r="I597" i="13"/>
  <c r="H597" i="13"/>
  <c r="L596" i="13"/>
  <c r="K596" i="13"/>
  <c r="J596" i="13"/>
  <c r="I596" i="13"/>
  <c r="H596" i="13"/>
  <c r="L595" i="13"/>
  <c r="K595" i="13"/>
  <c r="J595" i="13"/>
  <c r="I595" i="13"/>
  <c r="H595" i="13"/>
  <c r="L594" i="13"/>
  <c r="K594" i="13"/>
  <c r="J594" i="13"/>
  <c r="I594" i="13"/>
  <c r="H594" i="13"/>
  <c r="L593" i="13"/>
  <c r="K593" i="13"/>
  <c r="J593" i="13"/>
  <c r="I593" i="13"/>
  <c r="H593" i="13"/>
  <c r="L592" i="13"/>
  <c r="K592" i="13"/>
  <c r="J592" i="13"/>
  <c r="I592" i="13"/>
  <c r="H592" i="13"/>
  <c r="L591" i="13"/>
  <c r="K591" i="13"/>
  <c r="J591" i="13"/>
  <c r="I591" i="13"/>
  <c r="H591" i="13"/>
  <c r="L590" i="13"/>
  <c r="K590" i="13"/>
  <c r="J590" i="13"/>
  <c r="I590" i="13"/>
  <c r="H590" i="13"/>
  <c r="L589" i="13"/>
  <c r="K589" i="13"/>
  <c r="J589" i="13"/>
  <c r="I589" i="13"/>
  <c r="H589" i="13"/>
  <c r="L588" i="13"/>
  <c r="K588" i="13"/>
  <c r="J588" i="13"/>
  <c r="I588" i="13"/>
  <c r="H588" i="13"/>
  <c r="L587" i="13"/>
  <c r="K587" i="13"/>
  <c r="J587" i="13"/>
  <c r="I587" i="13"/>
  <c r="H587" i="13"/>
  <c r="L586" i="13"/>
  <c r="K586" i="13"/>
  <c r="J586" i="13"/>
  <c r="I586" i="13"/>
  <c r="H586" i="13"/>
  <c r="L585" i="13"/>
  <c r="K585" i="13"/>
  <c r="J585" i="13"/>
  <c r="I585" i="13"/>
  <c r="H585" i="13"/>
  <c r="L584" i="13"/>
  <c r="K584" i="13"/>
  <c r="J584" i="13"/>
  <c r="I584" i="13"/>
  <c r="H584" i="13"/>
  <c r="L583" i="13"/>
  <c r="K583" i="13"/>
  <c r="J583" i="13"/>
  <c r="I583" i="13"/>
  <c r="H583" i="13"/>
  <c r="L582" i="13"/>
  <c r="K582" i="13"/>
  <c r="J582" i="13"/>
  <c r="I582" i="13"/>
  <c r="H582" i="13"/>
  <c r="L581" i="13"/>
  <c r="K581" i="13"/>
  <c r="J581" i="13"/>
  <c r="I581" i="13"/>
  <c r="H581" i="13"/>
  <c r="L580" i="13"/>
  <c r="K580" i="13"/>
  <c r="J580" i="13"/>
  <c r="I580" i="13"/>
  <c r="H580" i="13"/>
  <c r="L579" i="13"/>
  <c r="K579" i="13"/>
  <c r="J579" i="13"/>
  <c r="I579" i="13"/>
  <c r="H579" i="13"/>
  <c r="L578" i="13"/>
  <c r="K578" i="13"/>
  <c r="J578" i="13"/>
  <c r="I578" i="13"/>
  <c r="H578" i="13"/>
  <c r="L577" i="13"/>
  <c r="K577" i="13"/>
  <c r="J577" i="13"/>
  <c r="I577" i="13"/>
  <c r="H577" i="13"/>
  <c r="L576" i="13"/>
  <c r="K576" i="13"/>
  <c r="J576" i="13"/>
  <c r="I576" i="13"/>
  <c r="H576" i="13"/>
  <c r="L575" i="13"/>
  <c r="K575" i="13"/>
  <c r="J575" i="13"/>
  <c r="I575" i="13"/>
  <c r="H575" i="13"/>
  <c r="L574" i="13"/>
  <c r="K574" i="13"/>
  <c r="J574" i="13"/>
  <c r="I574" i="13"/>
  <c r="H574" i="13"/>
  <c r="L573" i="13"/>
  <c r="K573" i="13"/>
  <c r="J573" i="13"/>
  <c r="I573" i="13"/>
  <c r="H573" i="13"/>
  <c r="L572" i="13"/>
  <c r="K572" i="13"/>
  <c r="J572" i="13"/>
  <c r="I572" i="13"/>
  <c r="H572" i="13"/>
  <c r="L571" i="13"/>
  <c r="K571" i="13"/>
  <c r="J571" i="13"/>
  <c r="I571" i="13"/>
  <c r="H571" i="13"/>
  <c r="L570" i="13"/>
  <c r="K570" i="13"/>
  <c r="J570" i="13"/>
  <c r="I570" i="13"/>
  <c r="H570" i="13"/>
  <c r="L569" i="13"/>
  <c r="K569" i="13"/>
  <c r="J569" i="13"/>
  <c r="I569" i="13"/>
  <c r="H569" i="13"/>
  <c r="L568" i="13"/>
  <c r="K568" i="13"/>
  <c r="J568" i="13"/>
  <c r="I568" i="13"/>
  <c r="H568" i="13"/>
  <c r="L567" i="13"/>
  <c r="K567" i="13"/>
  <c r="J567" i="13"/>
  <c r="I567" i="13"/>
  <c r="H567" i="13"/>
  <c r="L566" i="13"/>
  <c r="K566" i="13"/>
  <c r="J566" i="13"/>
  <c r="I566" i="13"/>
  <c r="H566" i="13"/>
  <c r="L565" i="13"/>
  <c r="K565" i="13"/>
  <c r="J565" i="13"/>
  <c r="I565" i="13"/>
  <c r="H565" i="13"/>
  <c r="L564" i="13"/>
  <c r="K564" i="13"/>
  <c r="J564" i="13"/>
  <c r="I564" i="13"/>
  <c r="H564" i="13"/>
  <c r="L563" i="13"/>
  <c r="K563" i="13"/>
  <c r="J563" i="13"/>
  <c r="I563" i="13"/>
  <c r="H563" i="13"/>
  <c r="L562" i="13"/>
  <c r="K562" i="13"/>
  <c r="J562" i="13"/>
  <c r="I562" i="13"/>
  <c r="H562" i="13"/>
  <c r="L561" i="13"/>
  <c r="K561" i="13"/>
  <c r="J561" i="13"/>
  <c r="I561" i="13"/>
  <c r="H561" i="13"/>
  <c r="L560" i="13"/>
  <c r="K560" i="13"/>
  <c r="J560" i="13"/>
  <c r="I560" i="13"/>
  <c r="H560" i="13"/>
  <c r="L559" i="13"/>
  <c r="K559" i="13"/>
  <c r="J559" i="13"/>
  <c r="I559" i="13"/>
  <c r="H559" i="13"/>
  <c r="L558" i="13"/>
  <c r="K558" i="13"/>
  <c r="J558" i="13"/>
  <c r="I558" i="13"/>
  <c r="H558" i="13"/>
  <c r="L557" i="13"/>
  <c r="K557" i="13"/>
  <c r="J557" i="13"/>
  <c r="I557" i="13"/>
  <c r="H557" i="13"/>
  <c r="L556" i="13"/>
  <c r="K556" i="13"/>
  <c r="J556" i="13"/>
  <c r="I556" i="13"/>
  <c r="H556" i="13"/>
  <c r="L555" i="13"/>
  <c r="K555" i="13"/>
  <c r="J555" i="13"/>
  <c r="I555" i="13"/>
  <c r="H555" i="13"/>
  <c r="L554" i="13"/>
  <c r="K554" i="13"/>
  <c r="J554" i="13"/>
  <c r="I554" i="13"/>
  <c r="H554" i="13"/>
  <c r="L553" i="13"/>
  <c r="K553" i="13"/>
  <c r="J553" i="13"/>
  <c r="I553" i="13"/>
  <c r="H553" i="13"/>
  <c r="L552" i="13"/>
  <c r="K552" i="13"/>
  <c r="J552" i="13"/>
  <c r="I552" i="13"/>
  <c r="H552" i="13"/>
  <c r="L551" i="13"/>
  <c r="K551" i="13"/>
  <c r="J551" i="13"/>
  <c r="I551" i="13"/>
  <c r="H551" i="13"/>
  <c r="L550" i="13"/>
  <c r="K550" i="13"/>
  <c r="J550" i="13"/>
  <c r="I550" i="13"/>
  <c r="H550" i="13"/>
  <c r="L549" i="13"/>
  <c r="K549" i="13"/>
  <c r="J549" i="13"/>
  <c r="I549" i="13"/>
  <c r="H549" i="13"/>
  <c r="L548" i="13"/>
  <c r="K548" i="13"/>
  <c r="J548" i="13"/>
  <c r="I548" i="13"/>
  <c r="H548" i="13"/>
  <c r="L547" i="13"/>
  <c r="K547" i="13"/>
  <c r="J547" i="13"/>
  <c r="I547" i="13"/>
  <c r="H547" i="13"/>
  <c r="L546" i="13"/>
  <c r="K546" i="13"/>
  <c r="J546" i="13"/>
  <c r="I546" i="13"/>
  <c r="H546" i="13"/>
  <c r="L545" i="13"/>
  <c r="K545" i="13"/>
  <c r="J545" i="13"/>
  <c r="I545" i="13"/>
  <c r="H545" i="13"/>
  <c r="L544" i="13"/>
  <c r="K544" i="13"/>
  <c r="J544" i="13"/>
  <c r="I544" i="13"/>
  <c r="H544" i="13"/>
  <c r="L543" i="13"/>
  <c r="K543" i="13"/>
  <c r="J543" i="13"/>
  <c r="I543" i="13"/>
  <c r="H543" i="13"/>
  <c r="L542" i="13"/>
  <c r="K542" i="13"/>
  <c r="J542" i="13"/>
  <c r="I542" i="13"/>
  <c r="H542" i="13"/>
  <c r="L541" i="13"/>
  <c r="K541" i="13"/>
  <c r="J541" i="13"/>
  <c r="I541" i="13"/>
  <c r="H541" i="13"/>
  <c r="L540" i="13"/>
  <c r="K540" i="13"/>
  <c r="J540" i="13"/>
  <c r="I540" i="13"/>
  <c r="H540" i="13"/>
  <c r="L539" i="13"/>
  <c r="K539" i="13"/>
  <c r="J539" i="13"/>
  <c r="I539" i="13"/>
  <c r="H539" i="13"/>
  <c r="L538" i="13"/>
  <c r="K538" i="13"/>
  <c r="J538" i="13"/>
  <c r="I538" i="13"/>
  <c r="H538" i="13"/>
  <c r="L537" i="13"/>
  <c r="K537" i="13"/>
  <c r="J537" i="13"/>
  <c r="I537" i="13"/>
  <c r="H537" i="13"/>
  <c r="L536" i="13"/>
  <c r="K536" i="13"/>
  <c r="J536" i="13"/>
  <c r="I536" i="13"/>
  <c r="H536" i="13"/>
  <c r="L535" i="13"/>
  <c r="K535" i="13"/>
  <c r="J535" i="13"/>
  <c r="I535" i="13"/>
  <c r="H535" i="13"/>
  <c r="L534" i="13"/>
  <c r="K534" i="13"/>
  <c r="J534" i="13"/>
  <c r="I534" i="13"/>
  <c r="H534" i="13"/>
  <c r="L533" i="13"/>
  <c r="K533" i="13"/>
  <c r="J533" i="13"/>
  <c r="I533" i="13"/>
  <c r="H533" i="13"/>
  <c r="L532" i="13"/>
  <c r="K532" i="13"/>
  <c r="J532" i="13"/>
  <c r="I532" i="13"/>
  <c r="H532" i="13"/>
  <c r="L531" i="13"/>
  <c r="K531" i="13"/>
  <c r="J531" i="13"/>
  <c r="I531" i="13"/>
  <c r="H531" i="13"/>
  <c r="L530" i="13"/>
  <c r="K530" i="13"/>
  <c r="J530" i="13"/>
  <c r="I530" i="13"/>
  <c r="H530" i="13"/>
  <c r="L529" i="13"/>
  <c r="K529" i="13"/>
  <c r="J529" i="13"/>
  <c r="I529" i="13"/>
  <c r="H529" i="13"/>
  <c r="L528" i="13"/>
  <c r="K528" i="13"/>
  <c r="J528" i="13"/>
  <c r="I528" i="13"/>
  <c r="H528" i="13"/>
  <c r="L527" i="13"/>
  <c r="K527" i="13"/>
  <c r="J527" i="13"/>
  <c r="I527" i="13"/>
  <c r="H527" i="13"/>
  <c r="L526" i="13"/>
  <c r="K526" i="13"/>
  <c r="J526" i="13"/>
  <c r="I526" i="13"/>
  <c r="H526" i="13"/>
  <c r="L525" i="13"/>
  <c r="K525" i="13"/>
  <c r="J525" i="13"/>
  <c r="I525" i="13"/>
  <c r="H525" i="13"/>
  <c r="L524" i="13"/>
  <c r="K524" i="13"/>
  <c r="J524" i="13"/>
  <c r="I524" i="13"/>
  <c r="H524" i="13"/>
  <c r="L523" i="13"/>
  <c r="K523" i="13"/>
  <c r="J523" i="13"/>
  <c r="I523" i="13"/>
  <c r="H523" i="13"/>
  <c r="L522" i="13"/>
  <c r="K522" i="13"/>
  <c r="J522" i="13"/>
  <c r="I522" i="13"/>
  <c r="H522" i="13"/>
  <c r="L521" i="13"/>
  <c r="K521" i="13"/>
  <c r="J521" i="13"/>
  <c r="I521" i="13"/>
  <c r="H521" i="13"/>
  <c r="L520" i="13"/>
  <c r="K520" i="13"/>
  <c r="J520" i="13"/>
  <c r="I520" i="13"/>
  <c r="H520" i="13"/>
  <c r="L519" i="13"/>
  <c r="K519" i="13"/>
  <c r="J519" i="13"/>
  <c r="I519" i="13"/>
  <c r="H519" i="13"/>
  <c r="L518" i="13"/>
  <c r="K518" i="13"/>
  <c r="J518" i="13"/>
  <c r="I518" i="13"/>
  <c r="H518" i="13"/>
  <c r="L517" i="13"/>
  <c r="K517" i="13"/>
  <c r="J517" i="13"/>
  <c r="I517" i="13"/>
  <c r="H517" i="13"/>
  <c r="L516" i="13"/>
  <c r="K516" i="13"/>
  <c r="J516" i="13"/>
  <c r="I516" i="13"/>
  <c r="H516" i="13"/>
  <c r="L515" i="13"/>
  <c r="K515" i="13"/>
  <c r="J515" i="13"/>
  <c r="I515" i="13"/>
  <c r="H515" i="13"/>
  <c r="L514" i="13"/>
  <c r="K514" i="13"/>
  <c r="J514" i="13"/>
  <c r="I514" i="13"/>
  <c r="H514" i="13"/>
  <c r="L513" i="13"/>
  <c r="K513" i="13"/>
  <c r="J513" i="13"/>
  <c r="I513" i="13"/>
  <c r="H513" i="13"/>
  <c r="L512" i="13"/>
  <c r="K512" i="13"/>
  <c r="J512" i="13"/>
  <c r="I512" i="13"/>
  <c r="H512" i="13"/>
  <c r="L511" i="13"/>
  <c r="K511" i="13"/>
  <c r="J511" i="13"/>
  <c r="I511" i="13"/>
  <c r="H511" i="13"/>
  <c r="L510" i="13"/>
  <c r="K510" i="13"/>
  <c r="J510" i="13"/>
  <c r="I510" i="13"/>
  <c r="H510" i="13"/>
  <c r="L509" i="13"/>
  <c r="K509" i="13"/>
  <c r="J509" i="13"/>
  <c r="I509" i="13"/>
  <c r="H509" i="13"/>
  <c r="L508" i="13"/>
  <c r="K508" i="13"/>
  <c r="J508" i="13"/>
  <c r="I508" i="13"/>
  <c r="H508" i="13"/>
  <c r="L507" i="13"/>
  <c r="K507" i="13"/>
  <c r="J507" i="13"/>
  <c r="I507" i="13"/>
  <c r="H507" i="13"/>
  <c r="L506" i="13"/>
  <c r="K506" i="13"/>
  <c r="J506" i="13"/>
  <c r="I506" i="13"/>
  <c r="H506" i="13"/>
  <c r="L505" i="13"/>
  <c r="K505" i="13"/>
  <c r="J505" i="13"/>
  <c r="I505" i="13"/>
  <c r="H505" i="13"/>
  <c r="L504" i="13"/>
  <c r="K504" i="13"/>
  <c r="J504" i="13"/>
  <c r="I504" i="13"/>
  <c r="H504" i="13"/>
  <c r="L503" i="13"/>
  <c r="K503" i="13"/>
  <c r="J503" i="13"/>
  <c r="I503" i="13"/>
  <c r="H503" i="13"/>
  <c r="L502" i="13"/>
  <c r="K502" i="13"/>
  <c r="J502" i="13"/>
  <c r="I502" i="13"/>
  <c r="H502" i="13"/>
  <c r="L501" i="13"/>
  <c r="K501" i="13"/>
  <c r="J501" i="13"/>
  <c r="I501" i="13"/>
  <c r="H501" i="13"/>
  <c r="L500" i="13"/>
  <c r="K500" i="13"/>
  <c r="J500" i="13"/>
  <c r="I500" i="13"/>
  <c r="H500" i="13"/>
  <c r="L499" i="13"/>
  <c r="K499" i="13"/>
  <c r="J499" i="13"/>
  <c r="I499" i="13"/>
  <c r="H499" i="13"/>
  <c r="L498" i="13"/>
  <c r="K498" i="13"/>
  <c r="J498" i="13"/>
  <c r="I498" i="13"/>
  <c r="H498" i="13"/>
  <c r="L497" i="13"/>
  <c r="K497" i="13"/>
  <c r="J497" i="13"/>
  <c r="I497" i="13"/>
  <c r="H497" i="13"/>
  <c r="L496" i="13"/>
  <c r="K496" i="13"/>
  <c r="J496" i="13"/>
  <c r="I496" i="13"/>
  <c r="H496" i="13"/>
  <c r="L495" i="13"/>
  <c r="K495" i="13"/>
  <c r="J495" i="13"/>
  <c r="I495" i="13"/>
  <c r="H495" i="13"/>
  <c r="L494" i="13"/>
  <c r="K494" i="13"/>
  <c r="J494" i="13"/>
  <c r="I494" i="13"/>
  <c r="H494" i="13"/>
  <c r="L493" i="13"/>
  <c r="K493" i="13"/>
  <c r="J493" i="13"/>
  <c r="I493" i="13"/>
  <c r="H493" i="13"/>
  <c r="L492" i="13"/>
  <c r="K492" i="13"/>
  <c r="J492" i="13"/>
  <c r="I492" i="13"/>
  <c r="H492" i="13"/>
  <c r="L491" i="13"/>
  <c r="K491" i="13"/>
  <c r="J491" i="13"/>
  <c r="I491" i="13"/>
  <c r="H491" i="13"/>
  <c r="L490" i="13"/>
  <c r="K490" i="13"/>
  <c r="J490" i="13"/>
  <c r="I490" i="13"/>
  <c r="H490" i="13"/>
  <c r="L489" i="13"/>
  <c r="K489" i="13"/>
  <c r="J489" i="13"/>
  <c r="I489" i="13"/>
  <c r="H489" i="13"/>
  <c r="L488" i="13"/>
  <c r="K488" i="13"/>
  <c r="J488" i="13"/>
  <c r="I488" i="13"/>
  <c r="H488" i="13"/>
  <c r="L487" i="13"/>
  <c r="K487" i="13"/>
  <c r="J487" i="13"/>
  <c r="I487" i="13"/>
  <c r="H487" i="13"/>
  <c r="L486" i="13"/>
  <c r="K486" i="13"/>
  <c r="J486" i="13"/>
  <c r="I486" i="13"/>
  <c r="H486" i="13"/>
  <c r="L485" i="13"/>
  <c r="K485" i="13"/>
  <c r="J485" i="13"/>
  <c r="I485" i="13"/>
  <c r="H485" i="13"/>
  <c r="L484" i="13"/>
  <c r="K484" i="13"/>
  <c r="J484" i="13"/>
  <c r="I484" i="13"/>
  <c r="H484" i="13"/>
  <c r="L483" i="13"/>
  <c r="K483" i="13"/>
  <c r="J483" i="13"/>
  <c r="I483" i="13"/>
  <c r="H483" i="13"/>
  <c r="L482" i="13"/>
  <c r="K482" i="13"/>
  <c r="J482" i="13"/>
  <c r="I482" i="13"/>
  <c r="H482" i="13"/>
  <c r="L481" i="13"/>
  <c r="K481" i="13"/>
  <c r="J481" i="13"/>
  <c r="I481" i="13"/>
  <c r="H481" i="13"/>
  <c r="L480" i="13"/>
  <c r="K480" i="13"/>
  <c r="J480" i="13"/>
  <c r="I480" i="13"/>
  <c r="H480" i="13"/>
  <c r="L479" i="13"/>
  <c r="K479" i="13"/>
  <c r="J479" i="13"/>
  <c r="I479" i="13"/>
  <c r="H479" i="13"/>
  <c r="L478" i="13"/>
  <c r="K478" i="13"/>
  <c r="J478" i="13"/>
  <c r="I478" i="13"/>
  <c r="H478" i="13"/>
  <c r="L477" i="13"/>
  <c r="K477" i="13"/>
  <c r="J477" i="13"/>
  <c r="I477" i="13"/>
  <c r="H477" i="13"/>
  <c r="L476" i="13"/>
  <c r="K476" i="13"/>
  <c r="J476" i="13"/>
  <c r="I476" i="13"/>
  <c r="H476" i="13"/>
  <c r="L475" i="13"/>
  <c r="K475" i="13"/>
  <c r="J475" i="13"/>
  <c r="I475" i="13"/>
  <c r="H475" i="13"/>
  <c r="L474" i="13"/>
  <c r="K474" i="13"/>
  <c r="J474" i="13"/>
  <c r="I474" i="13"/>
  <c r="H474" i="13"/>
  <c r="L473" i="13"/>
  <c r="K473" i="13"/>
  <c r="J473" i="13"/>
  <c r="I473" i="13"/>
  <c r="H473" i="13"/>
  <c r="L472" i="13"/>
  <c r="K472" i="13"/>
  <c r="J472" i="13"/>
  <c r="I472" i="13"/>
  <c r="H472" i="13"/>
  <c r="L471" i="13"/>
  <c r="K471" i="13"/>
  <c r="J471" i="13"/>
  <c r="I471" i="13"/>
  <c r="H471" i="13"/>
  <c r="L470" i="13"/>
  <c r="K470" i="13"/>
  <c r="J470" i="13"/>
  <c r="I470" i="13"/>
  <c r="H470" i="13"/>
  <c r="L469" i="13"/>
  <c r="K469" i="13"/>
  <c r="J469" i="13"/>
  <c r="I469" i="13"/>
  <c r="H469" i="13"/>
  <c r="L468" i="13"/>
  <c r="K468" i="13"/>
  <c r="J468" i="13"/>
  <c r="I468" i="13"/>
  <c r="H468" i="13"/>
  <c r="L467" i="13"/>
  <c r="K467" i="13"/>
  <c r="J467" i="13"/>
  <c r="I467" i="13"/>
  <c r="H467" i="13"/>
  <c r="L466" i="13"/>
  <c r="K466" i="13"/>
  <c r="J466" i="13"/>
  <c r="I466" i="13"/>
  <c r="H466" i="13"/>
  <c r="L465" i="13"/>
  <c r="K465" i="13"/>
  <c r="J465" i="13"/>
  <c r="I465" i="13"/>
  <c r="H465" i="13"/>
  <c r="L464" i="13"/>
  <c r="K464" i="13"/>
  <c r="J464" i="13"/>
  <c r="I464" i="13"/>
  <c r="H464" i="13"/>
  <c r="L463" i="13"/>
  <c r="K463" i="13"/>
  <c r="J463" i="13"/>
  <c r="I463" i="13"/>
  <c r="H463" i="13"/>
  <c r="L462" i="13"/>
  <c r="K462" i="13"/>
  <c r="J462" i="13"/>
  <c r="I462" i="13"/>
  <c r="H462" i="13"/>
  <c r="L461" i="13"/>
  <c r="K461" i="13"/>
  <c r="J461" i="13"/>
  <c r="I461" i="13"/>
  <c r="H461" i="13"/>
  <c r="L460" i="13"/>
  <c r="K460" i="13"/>
  <c r="J460" i="13"/>
  <c r="I460" i="13"/>
  <c r="H460" i="13"/>
  <c r="L459" i="13"/>
  <c r="K459" i="13"/>
  <c r="J459" i="13"/>
  <c r="I459" i="13"/>
  <c r="H459" i="13"/>
  <c r="L458" i="13"/>
  <c r="K458" i="13"/>
  <c r="J458" i="13"/>
  <c r="I458" i="13"/>
  <c r="H458" i="13"/>
  <c r="L457" i="13"/>
  <c r="K457" i="13"/>
  <c r="J457" i="13"/>
  <c r="I457" i="13"/>
  <c r="H457" i="13"/>
  <c r="L456" i="13"/>
  <c r="K456" i="13"/>
  <c r="J456" i="13"/>
  <c r="I456" i="13"/>
  <c r="H456" i="13"/>
  <c r="L455" i="13"/>
  <c r="K455" i="13"/>
  <c r="J455" i="13"/>
  <c r="I455" i="13"/>
  <c r="H455" i="13"/>
  <c r="L454" i="13"/>
  <c r="K454" i="13"/>
  <c r="J454" i="13"/>
  <c r="I454" i="13"/>
  <c r="H454" i="13"/>
  <c r="L453" i="13"/>
  <c r="K453" i="13"/>
  <c r="J453" i="13"/>
  <c r="I453" i="13"/>
  <c r="H453" i="13"/>
  <c r="L452" i="13"/>
  <c r="K452" i="13"/>
  <c r="J452" i="13"/>
  <c r="I452" i="13"/>
  <c r="H452" i="13"/>
  <c r="L451" i="13"/>
  <c r="K451" i="13"/>
  <c r="J451" i="13"/>
  <c r="I451" i="13"/>
  <c r="H451" i="13"/>
  <c r="L450" i="13"/>
  <c r="K450" i="13"/>
  <c r="J450" i="13"/>
  <c r="I450" i="13"/>
  <c r="H450" i="13"/>
  <c r="L449" i="13"/>
  <c r="K449" i="13"/>
  <c r="J449" i="13"/>
  <c r="I449" i="13"/>
  <c r="H449" i="13"/>
  <c r="L448" i="13"/>
  <c r="K448" i="13"/>
  <c r="J448" i="13"/>
  <c r="I448" i="13"/>
  <c r="H448" i="13"/>
  <c r="L447" i="13"/>
  <c r="K447" i="13"/>
  <c r="J447" i="13"/>
  <c r="I447" i="13"/>
  <c r="H447" i="13"/>
  <c r="L446" i="13"/>
  <c r="K446" i="13"/>
  <c r="J446" i="13"/>
  <c r="I446" i="13"/>
  <c r="H446" i="13"/>
  <c r="L445" i="13"/>
  <c r="K445" i="13"/>
  <c r="J445" i="13"/>
  <c r="I445" i="13"/>
  <c r="H445" i="13"/>
  <c r="L444" i="13"/>
  <c r="K444" i="13"/>
  <c r="J444" i="13"/>
  <c r="I444" i="13"/>
  <c r="H444" i="13"/>
  <c r="L443" i="13"/>
  <c r="K443" i="13"/>
  <c r="J443" i="13"/>
  <c r="I443" i="13"/>
  <c r="H443" i="13"/>
  <c r="L442" i="13"/>
  <c r="K442" i="13"/>
  <c r="J442" i="13"/>
  <c r="I442" i="13"/>
  <c r="H442" i="13"/>
  <c r="L441" i="13"/>
  <c r="K441" i="13"/>
  <c r="J441" i="13"/>
  <c r="I441" i="13"/>
  <c r="H441" i="13"/>
  <c r="L440" i="13"/>
  <c r="K440" i="13"/>
  <c r="J440" i="13"/>
  <c r="I440" i="13"/>
  <c r="H440" i="13"/>
  <c r="L439" i="13"/>
  <c r="K439" i="13"/>
  <c r="J439" i="13"/>
  <c r="I439" i="13"/>
  <c r="H439" i="13"/>
  <c r="L438" i="13"/>
  <c r="K438" i="13"/>
  <c r="J438" i="13"/>
  <c r="I438" i="13"/>
  <c r="H438" i="13"/>
  <c r="L437" i="13"/>
  <c r="K437" i="13"/>
  <c r="J437" i="13"/>
  <c r="I437" i="13"/>
  <c r="H437" i="13"/>
  <c r="L436" i="13"/>
  <c r="K436" i="13"/>
  <c r="J436" i="13"/>
  <c r="I436" i="13"/>
  <c r="H436" i="13"/>
  <c r="L435" i="13"/>
  <c r="K435" i="13"/>
  <c r="J435" i="13"/>
  <c r="I435" i="13"/>
  <c r="H435" i="13"/>
  <c r="L434" i="13"/>
  <c r="K434" i="13"/>
  <c r="J434" i="13"/>
  <c r="I434" i="13"/>
  <c r="H434" i="13"/>
  <c r="L433" i="13"/>
  <c r="K433" i="13"/>
  <c r="J433" i="13"/>
  <c r="I433" i="13"/>
  <c r="H433" i="13"/>
  <c r="L432" i="13"/>
  <c r="K432" i="13"/>
  <c r="J432" i="13"/>
  <c r="I432" i="13"/>
  <c r="H432" i="13"/>
  <c r="L431" i="13"/>
  <c r="K431" i="13"/>
  <c r="J431" i="13"/>
  <c r="I431" i="13"/>
  <c r="H431" i="13"/>
  <c r="L430" i="13"/>
  <c r="K430" i="13"/>
  <c r="J430" i="13"/>
  <c r="I430" i="13"/>
  <c r="H430" i="13"/>
  <c r="L429" i="13"/>
  <c r="K429" i="13"/>
  <c r="J429" i="13"/>
  <c r="I429" i="13"/>
  <c r="H429" i="13"/>
  <c r="L428" i="13"/>
  <c r="K428" i="13"/>
  <c r="J428" i="13"/>
  <c r="I428" i="13"/>
  <c r="H428" i="13"/>
  <c r="L427" i="13"/>
  <c r="K427" i="13"/>
  <c r="J427" i="13"/>
  <c r="I427" i="13"/>
  <c r="H427" i="13"/>
  <c r="L426" i="13"/>
  <c r="K426" i="13"/>
  <c r="J426" i="13"/>
  <c r="I426" i="13"/>
  <c r="H426" i="13"/>
  <c r="L425" i="13"/>
  <c r="K425" i="13"/>
  <c r="J425" i="13"/>
  <c r="I425" i="13"/>
  <c r="H425" i="13"/>
  <c r="L424" i="13"/>
  <c r="K424" i="13"/>
  <c r="J424" i="13"/>
  <c r="I424" i="13"/>
  <c r="H424" i="13"/>
  <c r="L423" i="13"/>
  <c r="K423" i="13"/>
  <c r="J423" i="13"/>
  <c r="I423" i="13"/>
  <c r="H423" i="13"/>
  <c r="L422" i="13"/>
  <c r="K422" i="13"/>
  <c r="J422" i="13"/>
  <c r="I422" i="13"/>
  <c r="H422" i="13"/>
  <c r="L421" i="13"/>
  <c r="K421" i="13"/>
  <c r="J421" i="13"/>
  <c r="I421" i="13"/>
  <c r="H421" i="13"/>
  <c r="L420" i="13"/>
  <c r="K420" i="13"/>
  <c r="J420" i="13"/>
  <c r="I420" i="13"/>
  <c r="H420" i="13"/>
  <c r="L419" i="13"/>
  <c r="K419" i="13"/>
  <c r="J419" i="13"/>
  <c r="I419" i="13"/>
  <c r="H419" i="13"/>
  <c r="L418" i="13"/>
  <c r="K418" i="13"/>
  <c r="J418" i="13"/>
  <c r="I418" i="13"/>
  <c r="H418" i="13"/>
  <c r="L417" i="13"/>
  <c r="K417" i="13"/>
  <c r="J417" i="13"/>
  <c r="I417" i="13"/>
  <c r="H417" i="13"/>
  <c r="L416" i="13"/>
  <c r="K416" i="13"/>
  <c r="J416" i="13"/>
  <c r="I416" i="13"/>
  <c r="H416" i="13"/>
  <c r="L415" i="13"/>
  <c r="K415" i="13"/>
  <c r="J415" i="13"/>
  <c r="I415" i="13"/>
  <c r="H415" i="13"/>
  <c r="L414" i="13"/>
  <c r="K414" i="13"/>
  <c r="J414" i="13"/>
  <c r="I414" i="13"/>
  <c r="H414" i="13"/>
  <c r="L413" i="13"/>
  <c r="K413" i="13"/>
  <c r="J413" i="13"/>
  <c r="I413" i="13"/>
  <c r="H413" i="13"/>
  <c r="L412" i="13"/>
  <c r="K412" i="13"/>
  <c r="J412" i="13"/>
  <c r="I412" i="13"/>
  <c r="H412" i="13"/>
  <c r="L411" i="13"/>
  <c r="K411" i="13"/>
  <c r="J411" i="13"/>
  <c r="I411" i="13"/>
  <c r="H411" i="13"/>
  <c r="L410" i="13"/>
  <c r="K410" i="13"/>
  <c r="J410" i="13"/>
  <c r="I410" i="13"/>
  <c r="H410" i="13"/>
  <c r="L409" i="13"/>
  <c r="K409" i="13"/>
  <c r="J409" i="13"/>
  <c r="I409" i="13"/>
  <c r="H409" i="13"/>
  <c r="L408" i="13"/>
  <c r="K408" i="13"/>
  <c r="J408" i="13"/>
  <c r="I408" i="13"/>
  <c r="H408" i="13"/>
  <c r="L407" i="13"/>
  <c r="K407" i="13"/>
  <c r="J407" i="13"/>
  <c r="I407" i="13"/>
  <c r="H407" i="13"/>
  <c r="L406" i="13"/>
  <c r="K406" i="13"/>
  <c r="J406" i="13"/>
  <c r="I406" i="13"/>
  <c r="H406" i="13"/>
  <c r="L405" i="13"/>
  <c r="K405" i="13"/>
  <c r="J405" i="13"/>
  <c r="I405" i="13"/>
  <c r="H405" i="13"/>
  <c r="L404" i="13"/>
  <c r="K404" i="13"/>
  <c r="J404" i="13"/>
  <c r="I404" i="13"/>
  <c r="H404" i="13"/>
  <c r="L403" i="13"/>
  <c r="K403" i="13"/>
  <c r="J403" i="13"/>
  <c r="I403" i="13"/>
  <c r="H403" i="13"/>
  <c r="L402" i="13"/>
  <c r="K402" i="13"/>
  <c r="J402" i="13"/>
  <c r="I402" i="13"/>
  <c r="H402" i="13"/>
  <c r="L401" i="13"/>
  <c r="K401" i="13"/>
  <c r="J401" i="13"/>
  <c r="I401" i="13"/>
  <c r="H401" i="13"/>
  <c r="L400" i="13"/>
  <c r="K400" i="13"/>
  <c r="J400" i="13"/>
  <c r="I400" i="13"/>
  <c r="H400" i="13"/>
  <c r="L399" i="13"/>
  <c r="K399" i="13"/>
  <c r="J399" i="13"/>
  <c r="I399" i="13"/>
  <c r="H399" i="13"/>
  <c r="L398" i="13"/>
  <c r="K398" i="13"/>
  <c r="J398" i="13"/>
  <c r="I398" i="13"/>
  <c r="H398" i="13"/>
  <c r="L397" i="13"/>
  <c r="K397" i="13"/>
  <c r="J397" i="13"/>
  <c r="I397" i="13"/>
  <c r="H397" i="13"/>
  <c r="L396" i="13"/>
  <c r="K396" i="13"/>
  <c r="J396" i="13"/>
  <c r="I396" i="13"/>
  <c r="H396" i="13"/>
  <c r="L395" i="13"/>
  <c r="K395" i="13"/>
  <c r="J395" i="13"/>
  <c r="I395" i="13"/>
  <c r="H395" i="13"/>
  <c r="L394" i="13"/>
  <c r="K394" i="13"/>
  <c r="J394" i="13"/>
  <c r="I394" i="13"/>
  <c r="H394" i="13"/>
  <c r="L393" i="13"/>
  <c r="K393" i="13"/>
  <c r="J393" i="13"/>
  <c r="I393" i="13"/>
  <c r="H393" i="13"/>
  <c r="L392" i="13"/>
  <c r="K392" i="13"/>
  <c r="J392" i="13"/>
  <c r="I392" i="13"/>
  <c r="H392" i="13"/>
  <c r="L391" i="13"/>
  <c r="K391" i="13"/>
  <c r="J391" i="13"/>
  <c r="I391" i="13"/>
  <c r="H391" i="13"/>
  <c r="L390" i="13"/>
  <c r="K390" i="13"/>
  <c r="J390" i="13"/>
  <c r="I390" i="13"/>
  <c r="H390" i="13"/>
  <c r="L389" i="13"/>
  <c r="K389" i="13"/>
  <c r="J389" i="13"/>
  <c r="I389" i="13"/>
  <c r="H389" i="13"/>
  <c r="L388" i="13"/>
  <c r="K388" i="13"/>
  <c r="J388" i="13"/>
  <c r="I388" i="13"/>
  <c r="H388" i="13"/>
  <c r="L387" i="13"/>
  <c r="K387" i="13"/>
  <c r="J387" i="13"/>
  <c r="I387" i="13"/>
  <c r="H387" i="13"/>
  <c r="L386" i="13"/>
  <c r="K386" i="13"/>
  <c r="J386" i="13"/>
  <c r="I386" i="13"/>
  <c r="H386" i="13"/>
  <c r="L385" i="13"/>
  <c r="K385" i="13"/>
  <c r="J385" i="13"/>
  <c r="I385" i="13"/>
  <c r="H385" i="13"/>
  <c r="L384" i="13"/>
  <c r="K384" i="13"/>
  <c r="J384" i="13"/>
  <c r="I384" i="13"/>
  <c r="H384" i="13"/>
  <c r="L383" i="13"/>
  <c r="K383" i="13"/>
  <c r="J383" i="13"/>
  <c r="I383" i="13"/>
  <c r="H383" i="13"/>
  <c r="L382" i="13"/>
  <c r="K382" i="13"/>
  <c r="J382" i="13"/>
  <c r="I382" i="13"/>
  <c r="H382" i="13"/>
  <c r="L381" i="13"/>
  <c r="K381" i="13"/>
  <c r="J381" i="13"/>
  <c r="I381" i="13"/>
  <c r="H381" i="13"/>
  <c r="L380" i="13"/>
  <c r="K380" i="13"/>
  <c r="J380" i="13"/>
  <c r="I380" i="13"/>
  <c r="H380" i="13"/>
  <c r="L379" i="13"/>
  <c r="K379" i="13"/>
  <c r="J379" i="13"/>
  <c r="I379" i="13"/>
  <c r="H379" i="13"/>
  <c r="L378" i="13"/>
  <c r="K378" i="13"/>
  <c r="J378" i="13"/>
  <c r="I378" i="13"/>
  <c r="H378" i="13"/>
  <c r="L377" i="13"/>
  <c r="K377" i="13"/>
  <c r="J377" i="13"/>
  <c r="I377" i="13"/>
  <c r="H377" i="13"/>
  <c r="L376" i="13"/>
  <c r="K376" i="13"/>
  <c r="J376" i="13"/>
  <c r="I376" i="13"/>
  <c r="H376" i="13"/>
  <c r="L375" i="13"/>
  <c r="K375" i="13"/>
  <c r="J375" i="13"/>
  <c r="I375" i="13"/>
  <c r="H375" i="13"/>
  <c r="L374" i="13"/>
  <c r="K374" i="13"/>
  <c r="J374" i="13"/>
  <c r="I374" i="13"/>
  <c r="H374" i="13"/>
  <c r="L373" i="13"/>
  <c r="K373" i="13"/>
  <c r="J373" i="13"/>
  <c r="I373" i="13"/>
  <c r="H373" i="13"/>
  <c r="L372" i="13"/>
  <c r="K372" i="13"/>
  <c r="J372" i="13"/>
  <c r="I372" i="13"/>
  <c r="H372" i="13"/>
  <c r="L371" i="13"/>
  <c r="K371" i="13"/>
  <c r="J371" i="13"/>
  <c r="I371" i="13"/>
  <c r="H371" i="13"/>
  <c r="L370" i="13"/>
  <c r="K370" i="13"/>
  <c r="J370" i="13"/>
  <c r="I370" i="13"/>
  <c r="H370" i="13"/>
  <c r="L369" i="13"/>
  <c r="K369" i="13"/>
  <c r="J369" i="13"/>
  <c r="I369" i="13"/>
  <c r="H369" i="13"/>
  <c r="L368" i="13"/>
  <c r="K368" i="13"/>
  <c r="J368" i="13"/>
  <c r="I368" i="13"/>
  <c r="H368" i="13"/>
  <c r="L367" i="13"/>
  <c r="K367" i="13"/>
  <c r="J367" i="13"/>
  <c r="I367" i="13"/>
  <c r="H367" i="13"/>
  <c r="L366" i="13"/>
  <c r="K366" i="13"/>
  <c r="J366" i="13"/>
  <c r="I366" i="13"/>
  <c r="H366" i="13"/>
  <c r="L365" i="13"/>
  <c r="K365" i="13"/>
  <c r="J365" i="13"/>
  <c r="I365" i="13"/>
  <c r="H365" i="13"/>
  <c r="L364" i="13"/>
  <c r="K364" i="13"/>
  <c r="J364" i="13"/>
  <c r="I364" i="13"/>
  <c r="H364" i="13"/>
  <c r="L363" i="13"/>
  <c r="K363" i="13"/>
  <c r="J363" i="13"/>
  <c r="I363" i="13"/>
  <c r="H363" i="13"/>
  <c r="L362" i="13"/>
  <c r="K362" i="13"/>
  <c r="J362" i="13"/>
  <c r="I362" i="13"/>
  <c r="H362" i="13"/>
  <c r="L361" i="13"/>
  <c r="K361" i="13"/>
  <c r="J361" i="13"/>
  <c r="I361" i="13"/>
  <c r="H361" i="13"/>
  <c r="L360" i="13"/>
  <c r="K360" i="13"/>
  <c r="J360" i="13"/>
  <c r="I360" i="13"/>
  <c r="H360" i="13"/>
  <c r="L359" i="13"/>
  <c r="K359" i="13"/>
  <c r="J359" i="13"/>
  <c r="I359" i="13"/>
  <c r="H359" i="13"/>
  <c r="L358" i="13"/>
  <c r="K358" i="13"/>
  <c r="J358" i="13"/>
  <c r="I358" i="13"/>
  <c r="H358" i="13"/>
  <c r="L357" i="13"/>
  <c r="K357" i="13"/>
  <c r="J357" i="13"/>
  <c r="I357" i="13"/>
  <c r="H357" i="13"/>
  <c r="L356" i="13"/>
  <c r="K356" i="13"/>
  <c r="J356" i="13"/>
  <c r="I356" i="13"/>
  <c r="H356" i="13"/>
  <c r="L4528" i="13"/>
  <c r="K4528" i="13"/>
  <c r="J4528" i="13"/>
  <c r="I4528" i="13"/>
  <c r="H4528" i="13"/>
  <c r="L355" i="13"/>
  <c r="K355" i="13"/>
  <c r="J355" i="13"/>
  <c r="I355" i="13"/>
  <c r="H355" i="13"/>
  <c r="L354" i="13"/>
  <c r="K354" i="13"/>
  <c r="J354" i="13"/>
  <c r="I354" i="13"/>
  <c r="H354" i="13"/>
  <c r="L353" i="13"/>
  <c r="K353" i="13"/>
  <c r="J353" i="13"/>
  <c r="I353" i="13"/>
  <c r="H353" i="13"/>
  <c r="L352" i="13"/>
  <c r="K352" i="13"/>
  <c r="J352" i="13"/>
  <c r="I352" i="13"/>
  <c r="H352" i="13"/>
  <c r="L351" i="13"/>
  <c r="K351" i="13"/>
  <c r="J351" i="13"/>
  <c r="I351" i="13"/>
  <c r="H351" i="13"/>
  <c r="L350" i="13"/>
  <c r="K350" i="13"/>
  <c r="J350" i="13"/>
  <c r="I350" i="13"/>
  <c r="H350" i="13"/>
  <c r="L349" i="13"/>
  <c r="K349" i="13"/>
  <c r="J349" i="13"/>
  <c r="I349" i="13"/>
  <c r="H349" i="13"/>
  <c r="L348" i="13"/>
  <c r="K348" i="13"/>
  <c r="J348" i="13"/>
  <c r="I348" i="13"/>
  <c r="H348" i="13"/>
  <c r="L347" i="13"/>
  <c r="K347" i="13"/>
  <c r="J347" i="13"/>
  <c r="I347" i="13"/>
  <c r="H347" i="13"/>
  <c r="L346" i="13"/>
  <c r="K346" i="13"/>
  <c r="J346" i="13"/>
  <c r="I346" i="13"/>
  <c r="H346" i="13"/>
  <c r="L345" i="13"/>
  <c r="K345" i="13"/>
  <c r="J345" i="13"/>
  <c r="I345" i="13"/>
  <c r="H345" i="13"/>
  <c r="L344" i="13"/>
  <c r="K344" i="13"/>
  <c r="J344" i="13"/>
  <c r="I344" i="13"/>
  <c r="H344" i="13"/>
  <c r="L343" i="13"/>
  <c r="K343" i="13"/>
  <c r="J343" i="13"/>
  <c r="I343" i="13"/>
  <c r="H343" i="13"/>
  <c r="L342" i="13"/>
  <c r="K342" i="13"/>
  <c r="J342" i="13"/>
  <c r="I342" i="13"/>
  <c r="H342" i="13"/>
  <c r="L341" i="13"/>
  <c r="K341" i="13"/>
  <c r="J341" i="13"/>
  <c r="I341" i="13"/>
  <c r="H341" i="13"/>
  <c r="L340" i="13"/>
  <c r="K340" i="13"/>
  <c r="J340" i="13"/>
  <c r="I340" i="13"/>
  <c r="H340" i="13"/>
  <c r="L339" i="13"/>
  <c r="K339" i="13"/>
  <c r="J339" i="13"/>
  <c r="I339" i="13"/>
  <c r="H339" i="13"/>
  <c r="L338" i="13"/>
  <c r="K338" i="13"/>
  <c r="J338" i="13"/>
  <c r="I338" i="13"/>
  <c r="H338" i="13"/>
  <c r="L337" i="13"/>
  <c r="K337" i="13"/>
  <c r="J337" i="13"/>
  <c r="I337" i="13"/>
  <c r="H337" i="13"/>
  <c r="L336" i="13"/>
  <c r="K336" i="13"/>
  <c r="J336" i="13"/>
  <c r="I336" i="13"/>
  <c r="H336" i="13"/>
  <c r="L335" i="13"/>
  <c r="K335" i="13"/>
  <c r="J335" i="13"/>
  <c r="I335" i="13"/>
  <c r="H335" i="13"/>
  <c r="L334" i="13"/>
  <c r="K334" i="13"/>
  <c r="J334" i="13"/>
  <c r="I334" i="13"/>
  <c r="H334" i="13"/>
  <c r="L333" i="13"/>
  <c r="K333" i="13"/>
  <c r="J333" i="13"/>
  <c r="I333" i="13"/>
  <c r="H333" i="13"/>
  <c r="L332" i="13"/>
  <c r="K332" i="13"/>
  <c r="J332" i="13"/>
  <c r="I332" i="13"/>
  <c r="H332" i="13"/>
  <c r="L331" i="13"/>
  <c r="K331" i="13"/>
  <c r="J331" i="13"/>
  <c r="I331" i="13"/>
  <c r="H331" i="13"/>
  <c r="L330" i="13"/>
  <c r="K330" i="13"/>
  <c r="J330" i="13"/>
  <c r="I330" i="13"/>
  <c r="H330" i="13"/>
  <c r="L329" i="13"/>
  <c r="K329" i="13"/>
  <c r="J329" i="13"/>
  <c r="I329" i="13"/>
  <c r="H329" i="13"/>
  <c r="L328" i="13"/>
  <c r="K328" i="13"/>
  <c r="J328" i="13"/>
  <c r="I328" i="13"/>
  <c r="H328" i="13"/>
  <c r="L327" i="13"/>
  <c r="K327" i="13"/>
  <c r="J327" i="13"/>
  <c r="I327" i="13"/>
  <c r="H327" i="13"/>
  <c r="L326" i="13"/>
  <c r="K326" i="13"/>
  <c r="J326" i="13"/>
  <c r="I326" i="13"/>
  <c r="H326" i="13"/>
  <c r="L325" i="13"/>
  <c r="K325" i="13"/>
  <c r="J325" i="13"/>
  <c r="I325" i="13"/>
  <c r="H325" i="13"/>
  <c r="L324" i="13"/>
  <c r="K324" i="13"/>
  <c r="J324" i="13"/>
  <c r="I324" i="13"/>
  <c r="H324" i="13"/>
  <c r="L323" i="13"/>
  <c r="K323" i="13"/>
  <c r="J323" i="13"/>
  <c r="I323" i="13"/>
  <c r="H323" i="13"/>
  <c r="L322" i="13"/>
  <c r="K322" i="13"/>
  <c r="J322" i="13"/>
  <c r="I322" i="13"/>
  <c r="H322" i="13"/>
  <c r="L321" i="13"/>
  <c r="K321" i="13"/>
  <c r="J321" i="13"/>
  <c r="I321" i="13"/>
  <c r="H321" i="13"/>
  <c r="L320" i="13"/>
  <c r="K320" i="13"/>
  <c r="J320" i="13"/>
  <c r="I320" i="13"/>
  <c r="H320" i="13"/>
  <c r="L319" i="13"/>
  <c r="K319" i="13"/>
  <c r="J319" i="13"/>
  <c r="I319" i="13"/>
  <c r="H319" i="13"/>
  <c r="L318" i="13"/>
  <c r="K318" i="13"/>
  <c r="J318" i="13"/>
  <c r="I318" i="13"/>
  <c r="H318" i="13"/>
  <c r="L317" i="13"/>
  <c r="K317" i="13"/>
  <c r="J317" i="13"/>
  <c r="I317" i="13"/>
  <c r="H317" i="13"/>
  <c r="L316" i="13"/>
  <c r="K316" i="13"/>
  <c r="J316" i="13"/>
  <c r="I316" i="13"/>
  <c r="H316" i="13"/>
  <c r="L315" i="13"/>
  <c r="K315" i="13"/>
  <c r="J315" i="13"/>
  <c r="I315" i="13"/>
  <c r="H315" i="13"/>
  <c r="L314" i="13"/>
  <c r="K314" i="13"/>
  <c r="J314" i="13"/>
  <c r="I314" i="13"/>
  <c r="H314" i="13"/>
  <c r="L313" i="13"/>
  <c r="K313" i="13"/>
  <c r="J313" i="13"/>
  <c r="I313" i="13"/>
  <c r="H313" i="13"/>
  <c r="L312" i="13"/>
  <c r="K312" i="13"/>
  <c r="J312" i="13"/>
  <c r="I312" i="13"/>
  <c r="H312" i="13"/>
  <c r="L311" i="13"/>
  <c r="K311" i="13"/>
  <c r="J311" i="13"/>
  <c r="I311" i="13"/>
  <c r="H311" i="13"/>
  <c r="L310" i="13"/>
  <c r="K310" i="13"/>
  <c r="J310" i="13"/>
  <c r="I310" i="13"/>
  <c r="H310" i="13"/>
  <c r="L309" i="13"/>
  <c r="K309" i="13"/>
  <c r="J309" i="13"/>
  <c r="I309" i="13"/>
  <c r="H309" i="13"/>
  <c r="L308" i="13"/>
  <c r="K308" i="13"/>
  <c r="J308" i="13"/>
  <c r="I308" i="13"/>
  <c r="H308" i="13"/>
  <c r="L307" i="13"/>
  <c r="K307" i="13"/>
  <c r="J307" i="13"/>
  <c r="I307" i="13"/>
  <c r="H307" i="13"/>
  <c r="L306" i="13"/>
  <c r="K306" i="13"/>
  <c r="J306" i="13"/>
  <c r="I306" i="13"/>
  <c r="H306" i="13"/>
  <c r="L305" i="13"/>
  <c r="K305" i="13"/>
  <c r="J305" i="13"/>
  <c r="I305" i="13"/>
  <c r="H305" i="13"/>
  <c r="L304" i="13"/>
  <c r="K304" i="13"/>
  <c r="J304" i="13"/>
  <c r="I304" i="13"/>
  <c r="H304" i="13"/>
  <c r="L303" i="13"/>
  <c r="K303" i="13"/>
  <c r="J303" i="13"/>
  <c r="I303" i="13"/>
  <c r="H303" i="13"/>
  <c r="L302" i="13"/>
  <c r="K302" i="13"/>
  <c r="J302" i="13"/>
  <c r="I302" i="13"/>
  <c r="H302" i="13"/>
  <c r="L301" i="13"/>
  <c r="K301" i="13"/>
  <c r="J301" i="13"/>
  <c r="I301" i="13"/>
  <c r="H301" i="13"/>
  <c r="L300" i="13"/>
  <c r="K300" i="13"/>
  <c r="J300" i="13"/>
  <c r="I300" i="13"/>
  <c r="H300" i="13"/>
  <c r="L299" i="13"/>
  <c r="K299" i="13"/>
  <c r="J299" i="13"/>
  <c r="I299" i="13"/>
  <c r="H299" i="13"/>
  <c r="L298" i="13"/>
  <c r="K298" i="13"/>
  <c r="J298" i="13"/>
  <c r="I298" i="13"/>
  <c r="H298" i="13"/>
  <c r="L297" i="13"/>
  <c r="K297" i="13"/>
  <c r="J297" i="13"/>
  <c r="I297" i="13"/>
  <c r="H297" i="13"/>
  <c r="L296" i="13"/>
  <c r="K296" i="13"/>
  <c r="J296" i="13"/>
  <c r="I296" i="13"/>
  <c r="H296" i="13"/>
  <c r="L295" i="13"/>
  <c r="K295" i="13"/>
  <c r="J295" i="13"/>
  <c r="I295" i="13"/>
  <c r="H295" i="13"/>
  <c r="L294" i="13"/>
  <c r="K294" i="13"/>
  <c r="J294" i="13"/>
  <c r="I294" i="13"/>
  <c r="H294" i="13"/>
  <c r="L293" i="13"/>
  <c r="K293" i="13"/>
  <c r="J293" i="13"/>
  <c r="I293" i="13"/>
  <c r="H293" i="13"/>
  <c r="L292" i="13"/>
  <c r="K292" i="13"/>
  <c r="J292" i="13"/>
  <c r="I292" i="13"/>
  <c r="H292" i="13"/>
  <c r="L291" i="13"/>
  <c r="K291" i="13"/>
  <c r="J291" i="13"/>
  <c r="I291" i="13"/>
  <c r="H291" i="13"/>
  <c r="L290" i="13"/>
  <c r="K290" i="13"/>
  <c r="J290" i="13"/>
  <c r="I290" i="13"/>
  <c r="H290" i="13"/>
  <c r="L289" i="13"/>
  <c r="K289" i="13"/>
  <c r="J289" i="13"/>
  <c r="I289" i="13"/>
  <c r="H289" i="13"/>
  <c r="L288" i="13"/>
  <c r="K288" i="13"/>
  <c r="J288" i="13"/>
  <c r="I288" i="13"/>
  <c r="H288" i="13"/>
  <c r="L287" i="13"/>
  <c r="K287" i="13"/>
  <c r="J287" i="13"/>
  <c r="I287" i="13"/>
  <c r="H287" i="13"/>
  <c r="L286" i="13"/>
  <c r="K286" i="13"/>
  <c r="J286" i="13"/>
  <c r="I286" i="13"/>
  <c r="H286" i="13"/>
  <c r="L285" i="13"/>
  <c r="K285" i="13"/>
  <c r="J285" i="13"/>
  <c r="I285" i="13"/>
  <c r="H285" i="13"/>
  <c r="L284" i="13"/>
  <c r="K284" i="13"/>
  <c r="J284" i="13"/>
  <c r="I284" i="13"/>
  <c r="H284" i="13"/>
  <c r="L283" i="13"/>
  <c r="K283" i="13"/>
  <c r="J283" i="13"/>
  <c r="I283" i="13"/>
  <c r="H283" i="13"/>
  <c r="L282" i="13"/>
  <c r="K282" i="13"/>
  <c r="J282" i="13"/>
  <c r="I282" i="13"/>
  <c r="H282" i="13"/>
  <c r="L281" i="13"/>
  <c r="K281" i="13"/>
  <c r="J281" i="13"/>
  <c r="I281" i="13"/>
  <c r="H281" i="13"/>
  <c r="L280" i="13"/>
  <c r="K280" i="13"/>
  <c r="J280" i="13"/>
  <c r="I280" i="13"/>
  <c r="H280" i="13"/>
  <c r="L279" i="13"/>
  <c r="K279" i="13"/>
  <c r="J279" i="13"/>
  <c r="I279" i="13"/>
  <c r="H279" i="13"/>
  <c r="L278" i="13"/>
  <c r="K278" i="13"/>
  <c r="J278" i="13"/>
  <c r="I278" i="13"/>
  <c r="H278" i="13"/>
  <c r="L277" i="13"/>
  <c r="K277" i="13"/>
  <c r="J277" i="13"/>
  <c r="I277" i="13"/>
  <c r="H277" i="13"/>
  <c r="L276" i="13"/>
  <c r="K276" i="13"/>
  <c r="J276" i="13"/>
  <c r="I276" i="13"/>
  <c r="H276" i="13"/>
  <c r="L275" i="13"/>
  <c r="K275" i="13"/>
  <c r="J275" i="13"/>
  <c r="I275" i="13"/>
  <c r="H275" i="13"/>
  <c r="L274" i="13"/>
  <c r="K274" i="13"/>
  <c r="J274" i="13"/>
  <c r="I274" i="13"/>
  <c r="H274" i="13"/>
  <c r="L273" i="13"/>
  <c r="K273" i="13"/>
  <c r="J273" i="13"/>
  <c r="I273" i="13"/>
  <c r="H273" i="13"/>
  <c r="L272" i="13"/>
  <c r="K272" i="13"/>
  <c r="J272" i="13"/>
  <c r="I272" i="13"/>
  <c r="H272" i="13"/>
  <c r="L271" i="13"/>
  <c r="K271" i="13"/>
  <c r="J271" i="13"/>
  <c r="I271" i="13"/>
  <c r="H271" i="13"/>
  <c r="L270" i="13"/>
  <c r="K270" i="13"/>
  <c r="J270" i="13"/>
  <c r="I270" i="13"/>
  <c r="H270" i="13"/>
  <c r="L269" i="13"/>
  <c r="K269" i="13"/>
  <c r="J269" i="13"/>
  <c r="I269" i="13"/>
  <c r="H269" i="13"/>
  <c r="L268" i="13"/>
  <c r="K268" i="13"/>
  <c r="J268" i="13"/>
  <c r="I268" i="13"/>
  <c r="H268" i="13"/>
  <c r="L267" i="13"/>
  <c r="K267" i="13"/>
  <c r="J267" i="13"/>
  <c r="I267" i="13"/>
  <c r="H267" i="13"/>
  <c r="L266" i="13"/>
  <c r="K266" i="13"/>
  <c r="J266" i="13"/>
  <c r="I266" i="13"/>
  <c r="H266" i="13"/>
  <c r="L265" i="13"/>
  <c r="K265" i="13"/>
  <c r="J265" i="13"/>
  <c r="I265" i="13"/>
  <c r="H265" i="13"/>
  <c r="L264" i="13"/>
  <c r="K264" i="13"/>
  <c r="J264" i="13"/>
  <c r="I264" i="13"/>
  <c r="H264" i="13"/>
  <c r="L263" i="13"/>
  <c r="K263" i="13"/>
  <c r="J263" i="13"/>
  <c r="I263" i="13"/>
  <c r="H263" i="13"/>
  <c r="L262" i="13"/>
  <c r="K262" i="13"/>
  <c r="J262" i="13"/>
  <c r="I262" i="13"/>
  <c r="H262" i="13"/>
  <c r="L261" i="13"/>
  <c r="K261" i="13"/>
  <c r="J261" i="13"/>
  <c r="I261" i="13"/>
  <c r="H261" i="13"/>
  <c r="L260" i="13"/>
  <c r="K260" i="13"/>
  <c r="J260" i="13"/>
  <c r="I260" i="13"/>
  <c r="H260" i="13"/>
  <c r="L259" i="13"/>
  <c r="K259" i="13"/>
  <c r="J259" i="13"/>
  <c r="I259" i="13"/>
  <c r="H259" i="13"/>
  <c r="L258" i="13"/>
  <c r="K258" i="13"/>
  <c r="J258" i="13"/>
  <c r="I258" i="13"/>
  <c r="H258" i="13"/>
  <c r="L257" i="13"/>
  <c r="K257" i="13"/>
  <c r="J257" i="13"/>
  <c r="I257" i="13"/>
  <c r="H257" i="13"/>
  <c r="L256" i="13"/>
  <c r="K256" i="13"/>
  <c r="J256" i="13"/>
  <c r="I256" i="13"/>
  <c r="H256" i="13"/>
  <c r="L255" i="13"/>
  <c r="K255" i="13"/>
  <c r="J255" i="13"/>
  <c r="I255" i="13"/>
  <c r="H255" i="13"/>
  <c r="L254" i="13"/>
  <c r="K254" i="13"/>
  <c r="J254" i="13"/>
  <c r="I254" i="13"/>
  <c r="H254" i="13"/>
  <c r="L253" i="13"/>
  <c r="K253" i="13"/>
  <c r="J253" i="13"/>
  <c r="I253" i="13"/>
  <c r="H253" i="13"/>
  <c r="L252" i="13"/>
  <c r="K252" i="13"/>
  <c r="J252" i="13"/>
  <c r="I252" i="13"/>
  <c r="H252" i="13"/>
  <c r="L251" i="13"/>
  <c r="K251" i="13"/>
  <c r="J251" i="13"/>
  <c r="I251" i="13"/>
  <c r="H251" i="13"/>
  <c r="L250" i="13"/>
  <c r="K250" i="13"/>
  <c r="J250" i="13"/>
  <c r="I250" i="13"/>
  <c r="H250" i="13"/>
  <c r="L249" i="13"/>
  <c r="K249" i="13"/>
  <c r="J249" i="13"/>
  <c r="I249" i="13"/>
  <c r="H249" i="13"/>
  <c r="L248" i="13"/>
  <c r="K248" i="13"/>
  <c r="J248" i="13"/>
  <c r="I248" i="13"/>
  <c r="H248" i="13"/>
  <c r="L247" i="13"/>
  <c r="K247" i="13"/>
  <c r="J247" i="13"/>
  <c r="I247" i="13"/>
  <c r="H247" i="13"/>
  <c r="L246" i="13"/>
  <c r="K246" i="13"/>
  <c r="J246" i="13"/>
  <c r="I246" i="13"/>
  <c r="H246" i="13"/>
  <c r="L245" i="13"/>
  <c r="K245" i="13"/>
  <c r="J245" i="13"/>
  <c r="I245" i="13"/>
  <c r="H245" i="13"/>
  <c r="L244" i="13"/>
  <c r="K244" i="13"/>
  <c r="J244" i="13"/>
  <c r="I244" i="13"/>
  <c r="H244" i="13"/>
  <c r="L243" i="13"/>
  <c r="K243" i="13"/>
  <c r="J243" i="13"/>
  <c r="I243" i="13"/>
  <c r="H243" i="13"/>
  <c r="L242" i="13"/>
  <c r="K242" i="13"/>
  <c r="J242" i="13"/>
  <c r="I242" i="13"/>
  <c r="H242" i="13"/>
  <c r="L241" i="13"/>
  <c r="K241" i="13"/>
  <c r="J241" i="13"/>
  <c r="I241" i="13"/>
  <c r="H241" i="13"/>
  <c r="L240" i="13"/>
  <c r="K240" i="13"/>
  <c r="J240" i="13"/>
  <c r="I240" i="13"/>
  <c r="H240" i="13"/>
  <c r="L239" i="13"/>
  <c r="K239" i="13"/>
  <c r="J239" i="13"/>
  <c r="I239" i="13"/>
  <c r="H239" i="13"/>
  <c r="L238" i="13"/>
  <c r="K238" i="13"/>
  <c r="J238" i="13"/>
  <c r="I238" i="13"/>
  <c r="H238" i="13"/>
  <c r="L237" i="13"/>
  <c r="K237" i="13"/>
  <c r="J237" i="13"/>
  <c r="I237" i="13"/>
  <c r="H237" i="13"/>
  <c r="L236" i="13"/>
  <c r="K236" i="13"/>
  <c r="J236" i="13"/>
  <c r="I236" i="13"/>
  <c r="H236" i="13"/>
  <c r="L235" i="13"/>
  <c r="K235" i="13"/>
  <c r="J235" i="13"/>
  <c r="I235" i="13"/>
  <c r="H235" i="13"/>
  <c r="L234" i="13"/>
  <c r="K234" i="13"/>
  <c r="J234" i="13"/>
  <c r="I234" i="13"/>
  <c r="H234" i="13"/>
  <c r="L233" i="13"/>
  <c r="K233" i="13"/>
  <c r="J233" i="13"/>
  <c r="I233" i="13"/>
  <c r="H233" i="13"/>
  <c r="L232" i="13"/>
  <c r="K232" i="13"/>
  <c r="J232" i="13"/>
  <c r="I232" i="13"/>
  <c r="H232" i="13"/>
  <c r="L231" i="13"/>
  <c r="K231" i="13"/>
  <c r="J231" i="13"/>
  <c r="I231" i="13"/>
  <c r="H231" i="13"/>
  <c r="L230" i="13"/>
  <c r="K230" i="13"/>
  <c r="J230" i="13"/>
  <c r="I230" i="13"/>
  <c r="H230" i="13"/>
  <c r="L229" i="13"/>
  <c r="K229" i="13"/>
  <c r="J229" i="13"/>
  <c r="I229" i="13"/>
  <c r="H229" i="13"/>
  <c r="L228" i="13"/>
  <c r="K228" i="13"/>
  <c r="J228" i="13"/>
  <c r="I228" i="13"/>
  <c r="H228" i="13"/>
  <c r="L227" i="13"/>
  <c r="K227" i="13"/>
  <c r="J227" i="13"/>
  <c r="I227" i="13"/>
  <c r="H227" i="13"/>
  <c r="L226" i="13"/>
  <c r="K226" i="13"/>
  <c r="J226" i="13"/>
  <c r="I226" i="13"/>
  <c r="H226" i="13"/>
  <c r="L225" i="13"/>
  <c r="K225" i="13"/>
  <c r="J225" i="13"/>
  <c r="I225" i="13"/>
  <c r="H225" i="13"/>
  <c r="L224" i="13"/>
  <c r="K224" i="13"/>
  <c r="J224" i="13"/>
  <c r="I224" i="13"/>
  <c r="H224" i="13"/>
  <c r="L223" i="13"/>
  <c r="K223" i="13"/>
  <c r="J223" i="13"/>
  <c r="I223" i="13"/>
  <c r="H223" i="13"/>
  <c r="L222" i="13"/>
  <c r="K222" i="13"/>
  <c r="J222" i="13"/>
  <c r="I222" i="13"/>
  <c r="H222" i="13"/>
  <c r="L221" i="13"/>
  <c r="K221" i="13"/>
  <c r="J221" i="13"/>
  <c r="I221" i="13"/>
  <c r="H221" i="13"/>
  <c r="L220" i="13"/>
  <c r="K220" i="13"/>
  <c r="J220" i="13"/>
  <c r="I220" i="13"/>
  <c r="H220" i="13"/>
  <c r="L219" i="13"/>
  <c r="K219" i="13"/>
  <c r="J219" i="13"/>
  <c r="I219" i="13"/>
  <c r="H219" i="13"/>
  <c r="L218" i="13"/>
  <c r="K218" i="13"/>
  <c r="J218" i="13"/>
  <c r="I218" i="13"/>
  <c r="H218" i="13"/>
  <c r="L217" i="13"/>
  <c r="K217" i="13"/>
  <c r="J217" i="13"/>
  <c r="I217" i="13"/>
  <c r="H217" i="13"/>
  <c r="L216" i="13"/>
  <c r="K216" i="13"/>
  <c r="J216" i="13"/>
  <c r="I216" i="13"/>
  <c r="H216" i="13"/>
  <c r="L215" i="13"/>
  <c r="K215" i="13"/>
  <c r="J215" i="13"/>
  <c r="I215" i="13"/>
  <c r="H215" i="13"/>
  <c r="L214" i="13"/>
  <c r="K214" i="13"/>
  <c r="J214" i="13"/>
  <c r="I214" i="13"/>
  <c r="H214" i="13"/>
  <c r="L213" i="13"/>
  <c r="K213" i="13"/>
  <c r="J213" i="13"/>
  <c r="I213" i="13"/>
  <c r="H213" i="13"/>
  <c r="L212" i="13"/>
  <c r="K212" i="13"/>
  <c r="J212" i="13"/>
  <c r="I212" i="13"/>
  <c r="H212" i="13"/>
  <c r="L211" i="13"/>
  <c r="K211" i="13"/>
  <c r="J211" i="13"/>
  <c r="I211" i="13"/>
  <c r="H211" i="13"/>
  <c r="L210" i="13"/>
  <c r="K210" i="13"/>
  <c r="J210" i="13"/>
  <c r="I210" i="13"/>
  <c r="H210" i="13"/>
  <c r="L209" i="13"/>
  <c r="K209" i="13"/>
  <c r="J209" i="13"/>
  <c r="I209" i="13"/>
  <c r="H209" i="13"/>
  <c r="L208" i="13"/>
  <c r="K208" i="13"/>
  <c r="J208" i="13"/>
  <c r="I208" i="13"/>
  <c r="H208" i="13"/>
  <c r="L207" i="13"/>
  <c r="K207" i="13"/>
  <c r="J207" i="13"/>
  <c r="I207" i="13"/>
  <c r="H207" i="13"/>
  <c r="L206" i="13"/>
  <c r="K206" i="13"/>
  <c r="J206" i="13"/>
  <c r="I206" i="13"/>
  <c r="H206" i="13"/>
  <c r="L205" i="13"/>
  <c r="K205" i="13"/>
  <c r="J205" i="13"/>
  <c r="I205" i="13"/>
  <c r="H205" i="13"/>
  <c r="L204" i="13"/>
  <c r="K204" i="13"/>
  <c r="J204" i="13"/>
  <c r="I204" i="13"/>
  <c r="H204" i="13"/>
  <c r="L203" i="13"/>
  <c r="K203" i="13"/>
  <c r="J203" i="13"/>
  <c r="I203" i="13"/>
  <c r="H203" i="13"/>
  <c r="L202" i="13"/>
  <c r="K202" i="13"/>
  <c r="J202" i="13"/>
  <c r="I202" i="13"/>
  <c r="H202" i="13"/>
  <c r="L201" i="13"/>
  <c r="K201" i="13"/>
  <c r="J201" i="13"/>
  <c r="I201" i="13"/>
  <c r="H201" i="13"/>
  <c r="L200" i="13"/>
  <c r="K200" i="13"/>
  <c r="J200" i="13"/>
  <c r="I200" i="13"/>
  <c r="H200" i="13"/>
  <c r="L199" i="13"/>
  <c r="K199" i="13"/>
  <c r="J199" i="13"/>
  <c r="I199" i="13"/>
  <c r="H199" i="13"/>
  <c r="L198" i="13"/>
  <c r="K198" i="13"/>
  <c r="J198" i="13"/>
  <c r="I198" i="13"/>
  <c r="H198" i="13"/>
  <c r="L197" i="13"/>
  <c r="K197" i="13"/>
  <c r="J197" i="13"/>
  <c r="I197" i="13"/>
  <c r="H197" i="13"/>
  <c r="L196" i="13"/>
  <c r="K196" i="13"/>
  <c r="J196" i="13"/>
  <c r="I196" i="13"/>
  <c r="H196" i="13"/>
  <c r="L195" i="13"/>
  <c r="K195" i="13"/>
  <c r="J195" i="13"/>
  <c r="I195" i="13"/>
  <c r="H195" i="13"/>
  <c r="L194" i="13"/>
  <c r="K194" i="13"/>
  <c r="J194" i="13"/>
  <c r="I194" i="13"/>
  <c r="H194" i="13"/>
  <c r="L193" i="13"/>
  <c r="K193" i="13"/>
  <c r="J193" i="13"/>
  <c r="I193" i="13"/>
  <c r="H193" i="13"/>
  <c r="L192" i="13"/>
  <c r="K192" i="13"/>
  <c r="J192" i="13"/>
  <c r="I192" i="13"/>
  <c r="H192" i="13"/>
  <c r="L191" i="13"/>
  <c r="K191" i="13"/>
  <c r="J191" i="13"/>
  <c r="I191" i="13"/>
  <c r="H191" i="13"/>
  <c r="L190" i="13"/>
  <c r="K190" i="13"/>
  <c r="J190" i="13"/>
  <c r="I190" i="13"/>
  <c r="H190" i="13"/>
  <c r="L189" i="13"/>
  <c r="K189" i="13"/>
  <c r="J189" i="13"/>
  <c r="I189" i="13"/>
  <c r="H189" i="13"/>
  <c r="L188" i="13"/>
  <c r="K188" i="13"/>
  <c r="J188" i="13"/>
  <c r="I188" i="13"/>
  <c r="H188" i="13"/>
  <c r="L187" i="13"/>
  <c r="K187" i="13"/>
  <c r="J187" i="13"/>
  <c r="I187" i="13"/>
  <c r="H187" i="13"/>
  <c r="L186" i="13"/>
  <c r="K186" i="13"/>
  <c r="J186" i="13"/>
  <c r="I186" i="13"/>
  <c r="H186" i="13"/>
  <c r="L185" i="13"/>
  <c r="K185" i="13"/>
  <c r="J185" i="13"/>
  <c r="I185" i="13"/>
  <c r="H185" i="13"/>
  <c r="L184" i="13"/>
  <c r="K184" i="13"/>
  <c r="J184" i="13"/>
  <c r="I184" i="13"/>
  <c r="H184" i="13"/>
  <c r="L183" i="13"/>
  <c r="K183" i="13"/>
  <c r="J183" i="13"/>
  <c r="I183" i="13"/>
  <c r="H183" i="13"/>
  <c r="L182" i="13"/>
  <c r="K182" i="13"/>
  <c r="J182" i="13"/>
  <c r="I182" i="13"/>
  <c r="H182" i="13"/>
  <c r="L4527" i="13"/>
  <c r="K4527" i="13"/>
  <c r="J4527" i="13"/>
  <c r="I4527" i="13"/>
  <c r="H4527" i="13"/>
  <c r="L181" i="13"/>
  <c r="K181" i="13"/>
  <c r="J181" i="13"/>
  <c r="I181" i="13"/>
  <c r="H181" i="13"/>
  <c r="L180" i="13"/>
  <c r="K180" i="13"/>
  <c r="J180" i="13"/>
  <c r="I180" i="13"/>
  <c r="H180" i="13"/>
  <c r="L179" i="13"/>
  <c r="K179" i="13"/>
  <c r="J179" i="13"/>
  <c r="I179" i="13"/>
  <c r="H179" i="13"/>
  <c r="L178" i="13"/>
  <c r="K178" i="13"/>
  <c r="J178" i="13"/>
  <c r="I178" i="13"/>
  <c r="H178" i="13"/>
  <c r="L177" i="13"/>
  <c r="K177" i="13"/>
  <c r="J177" i="13"/>
  <c r="I177" i="13"/>
  <c r="H177" i="13"/>
  <c r="L176" i="13"/>
  <c r="K176" i="13"/>
  <c r="J176" i="13"/>
  <c r="I176" i="13"/>
  <c r="H176" i="13"/>
  <c r="L175" i="13"/>
  <c r="K175" i="13"/>
  <c r="J175" i="13"/>
  <c r="I175" i="13"/>
  <c r="H175" i="13"/>
  <c r="L174" i="13"/>
  <c r="K174" i="13"/>
  <c r="J174" i="13"/>
  <c r="I174" i="13"/>
  <c r="H174" i="13"/>
  <c r="L173" i="13"/>
  <c r="K173" i="13"/>
  <c r="J173" i="13"/>
  <c r="I173" i="13"/>
  <c r="H173" i="13"/>
  <c r="L172" i="13"/>
  <c r="K172" i="13"/>
  <c r="J172" i="13"/>
  <c r="I172" i="13"/>
  <c r="H172" i="13"/>
  <c r="L171" i="13"/>
  <c r="K171" i="13"/>
  <c r="J171" i="13"/>
  <c r="I171" i="13"/>
  <c r="H171" i="13"/>
  <c r="L170" i="13"/>
  <c r="K170" i="13"/>
  <c r="J170" i="13"/>
  <c r="I170" i="13"/>
  <c r="H170" i="13"/>
  <c r="L169" i="13"/>
  <c r="K169" i="13"/>
  <c r="J169" i="13"/>
  <c r="I169" i="13"/>
  <c r="H169" i="13"/>
  <c r="L168" i="13"/>
  <c r="K168" i="13"/>
  <c r="J168" i="13"/>
  <c r="I168" i="13"/>
  <c r="H168" i="13"/>
  <c r="L167" i="13"/>
  <c r="K167" i="13"/>
  <c r="J167" i="13"/>
  <c r="I167" i="13"/>
  <c r="H167" i="13"/>
  <c r="L166" i="13"/>
  <c r="K166" i="13"/>
  <c r="J166" i="13"/>
  <c r="I166" i="13"/>
  <c r="H166" i="13"/>
  <c r="L165" i="13"/>
  <c r="K165" i="13"/>
  <c r="J165" i="13"/>
  <c r="I165" i="13"/>
  <c r="H165" i="13"/>
  <c r="L164" i="13"/>
  <c r="K164" i="13"/>
  <c r="J164" i="13"/>
  <c r="I164" i="13"/>
  <c r="H164" i="13"/>
  <c r="L163" i="13"/>
  <c r="K163" i="13"/>
  <c r="J163" i="13"/>
  <c r="I163" i="13"/>
  <c r="H163" i="13"/>
  <c r="L162" i="13"/>
  <c r="K162" i="13"/>
  <c r="J162" i="13"/>
  <c r="I162" i="13"/>
  <c r="H162" i="13"/>
  <c r="L161" i="13"/>
  <c r="K161" i="13"/>
  <c r="J161" i="13"/>
  <c r="I161" i="13"/>
  <c r="H161" i="13"/>
  <c r="L160" i="13"/>
  <c r="K160" i="13"/>
  <c r="J160" i="13"/>
  <c r="I160" i="13"/>
  <c r="H160" i="13"/>
  <c r="L159" i="13"/>
  <c r="K159" i="13"/>
  <c r="J159" i="13"/>
  <c r="I159" i="13"/>
  <c r="H159" i="13"/>
  <c r="L158" i="13"/>
  <c r="K158" i="13"/>
  <c r="J158" i="13"/>
  <c r="I158" i="13"/>
  <c r="H158" i="13"/>
  <c r="L157" i="13"/>
  <c r="K157" i="13"/>
  <c r="J157" i="13"/>
  <c r="I157" i="13"/>
  <c r="H157" i="13"/>
  <c r="L156" i="13"/>
  <c r="K156" i="13"/>
  <c r="J156" i="13"/>
  <c r="I156" i="13"/>
  <c r="H156" i="13"/>
  <c r="L155" i="13"/>
  <c r="K155" i="13"/>
  <c r="J155" i="13"/>
  <c r="I155" i="13"/>
  <c r="H155" i="13"/>
  <c r="L154" i="13"/>
  <c r="K154" i="13"/>
  <c r="J154" i="13"/>
  <c r="I154" i="13"/>
  <c r="H154" i="13"/>
  <c r="L153" i="13"/>
  <c r="K153" i="13"/>
  <c r="J153" i="13"/>
  <c r="I153" i="13"/>
  <c r="H153" i="13"/>
  <c r="L152" i="13"/>
  <c r="K152" i="13"/>
  <c r="J152" i="13"/>
  <c r="I152" i="13"/>
  <c r="H152" i="13"/>
  <c r="L151" i="13"/>
  <c r="K151" i="13"/>
  <c r="J151" i="13"/>
  <c r="I151" i="13"/>
  <c r="H151" i="13"/>
  <c r="L150" i="13"/>
  <c r="K150" i="13"/>
  <c r="J150" i="13"/>
  <c r="I150" i="13"/>
  <c r="H150" i="13"/>
  <c r="L149" i="13"/>
  <c r="K149" i="13"/>
  <c r="J149" i="13"/>
  <c r="I149" i="13"/>
  <c r="H149" i="13"/>
  <c r="L148" i="13"/>
  <c r="K148" i="13"/>
  <c r="J148" i="13"/>
  <c r="I148" i="13"/>
  <c r="H148" i="13"/>
  <c r="L147" i="13"/>
  <c r="K147" i="13"/>
  <c r="J147" i="13"/>
  <c r="I147" i="13"/>
  <c r="H147" i="13"/>
  <c r="L146" i="13"/>
  <c r="K146" i="13"/>
  <c r="J146" i="13"/>
  <c r="I146" i="13"/>
  <c r="H146" i="13"/>
  <c r="L145" i="13"/>
  <c r="K145" i="13"/>
  <c r="J145" i="13"/>
  <c r="I145" i="13"/>
  <c r="H145" i="13"/>
  <c r="L144" i="13"/>
  <c r="K144" i="13"/>
  <c r="J144" i="13"/>
  <c r="I144" i="13"/>
  <c r="H144" i="13"/>
  <c r="L143" i="13"/>
  <c r="K143" i="13"/>
  <c r="J143" i="13"/>
  <c r="I143" i="13"/>
  <c r="H143" i="13"/>
  <c r="L4526" i="13"/>
  <c r="K4526" i="13"/>
  <c r="J4526" i="13"/>
  <c r="I4526" i="13"/>
  <c r="H4526" i="13"/>
  <c r="L142" i="13"/>
  <c r="K142" i="13"/>
  <c r="J142" i="13"/>
  <c r="I142" i="13"/>
  <c r="H142" i="13"/>
  <c r="L141" i="13"/>
  <c r="K141" i="13"/>
  <c r="J141" i="13"/>
  <c r="I141" i="13"/>
  <c r="H141" i="13"/>
  <c r="L140" i="13"/>
  <c r="K140" i="13"/>
  <c r="J140" i="13"/>
  <c r="I140" i="13"/>
  <c r="H140" i="13"/>
  <c r="L139" i="13"/>
  <c r="K139" i="13"/>
  <c r="J139" i="13"/>
  <c r="I139" i="13"/>
  <c r="H139" i="13"/>
  <c r="L138" i="13"/>
  <c r="K138" i="13"/>
  <c r="J138" i="13"/>
  <c r="I138" i="13"/>
  <c r="H138" i="13"/>
  <c r="L137" i="13"/>
  <c r="K137" i="13"/>
  <c r="J137" i="13"/>
  <c r="I137" i="13"/>
  <c r="H137" i="13"/>
  <c r="L136" i="13"/>
  <c r="K136" i="13"/>
  <c r="J136" i="13"/>
  <c r="I136" i="13"/>
  <c r="H136" i="13"/>
  <c r="L135" i="13"/>
  <c r="K135" i="13"/>
  <c r="J135" i="13"/>
  <c r="I135" i="13"/>
  <c r="H135" i="13"/>
  <c r="L134" i="13"/>
  <c r="K134" i="13"/>
  <c r="J134" i="13"/>
  <c r="I134" i="13"/>
  <c r="H134" i="13"/>
  <c r="L133" i="13"/>
  <c r="K133" i="13"/>
  <c r="J133" i="13"/>
  <c r="I133" i="13"/>
  <c r="H133" i="13"/>
  <c r="L132" i="13"/>
  <c r="K132" i="13"/>
  <c r="J132" i="13"/>
  <c r="I132" i="13"/>
  <c r="H132" i="13"/>
  <c r="L131" i="13"/>
  <c r="K131" i="13"/>
  <c r="J131" i="13"/>
  <c r="I131" i="13"/>
  <c r="H131" i="13"/>
  <c r="L130" i="13"/>
  <c r="K130" i="13"/>
  <c r="J130" i="13"/>
  <c r="I130" i="13"/>
  <c r="H130" i="13"/>
  <c r="L129" i="13"/>
  <c r="K129" i="13"/>
  <c r="J129" i="13"/>
  <c r="I129" i="13"/>
  <c r="H129" i="13"/>
  <c r="L128" i="13"/>
  <c r="K128" i="13"/>
  <c r="J128" i="13"/>
  <c r="I128" i="13"/>
  <c r="H128" i="13"/>
  <c r="L127" i="13"/>
  <c r="K127" i="13"/>
  <c r="J127" i="13"/>
  <c r="I127" i="13"/>
  <c r="H127" i="13"/>
  <c r="L126" i="13"/>
  <c r="K126" i="13"/>
  <c r="J126" i="13"/>
  <c r="I126" i="13"/>
  <c r="H126" i="13"/>
  <c r="L125" i="13"/>
  <c r="K125" i="13"/>
  <c r="J125" i="13"/>
  <c r="I125" i="13"/>
  <c r="H125" i="13"/>
  <c r="L124" i="13"/>
  <c r="K124" i="13"/>
  <c r="J124" i="13"/>
  <c r="I124" i="13"/>
  <c r="H124" i="13"/>
  <c r="L123" i="13"/>
  <c r="K123" i="13"/>
  <c r="J123" i="13"/>
  <c r="I123" i="13"/>
  <c r="H123" i="13"/>
  <c r="L122" i="13"/>
  <c r="K122" i="13"/>
  <c r="J122" i="13"/>
  <c r="I122" i="13"/>
  <c r="H122" i="13"/>
  <c r="L121" i="13"/>
  <c r="K121" i="13"/>
  <c r="J121" i="13"/>
  <c r="I121" i="13"/>
  <c r="H121" i="13"/>
  <c r="L120" i="13"/>
  <c r="K120" i="13"/>
  <c r="J120" i="13"/>
  <c r="I120" i="13"/>
  <c r="H120" i="13"/>
  <c r="L119" i="13"/>
  <c r="K119" i="13"/>
  <c r="J119" i="13"/>
  <c r="I119" i="13"/>
  <c r="H119" i="13"/>
  <c r="L118" i="13"/>
  <c r="K118" i="13"/>
  <c r="J118" i="13"/>
  <c r="I118" i="13"/>
  <c r="H118" i="13"/>
  <c r="L117" i="13"/>
  <c r="K117" i="13"/>
  <c r="J117" i="13"/>
  <c r="I117" i="13"/>
  <c r="H117" i="13"/>
  <c r="L116" i="13"/>
  <c r="K116" i="13"/>
  <c r="J116" i="13"/>
  <c r="I116" i="13"/>
  <c r="H116" i="13"/>
  <c r="L115" i="13"/>
  <c r="K115" i="13"/>
  <c r="J115" i="13"/>
  <c r="I115" i="13"/>
  <c r="H115" i="13"/>
  <c r="L114" i="13"/>
  <c r="K114" i="13"/>
  <c r="J114" i="13"/>
  <c r="I114" i="13"/>
  <c r="H114" i="13"/>
  <c r="L113" i="13"/>
  <c r="K113" i="13"/>
  <c r="J113" i="13"/>
  <c r="I113" i="13"/>
  <c r="H113" i="13"/>
  <c r="L112" i="13"/>
  <c r="K112" i="13"/>
  <c r="J112" i="13"/>
  <c r="I112" i="13"/>
  <c r="H112" i="13"/>
  <c r="L111" i="13"/>
  <c r="K111" i="13"/>
  <c r="J111" i="13"/>
  <c r="I111" i="13"/>
  <c r="H111" i="13"/>
  <c r="L110" i="13"/>
  <c r="K110" i="13"/>
  <c r="J110" i="13"/>
  <c r="I110" i="13"/>
  <c r="H110" i="13"/>
  <c r="L109" i="13"/>
  <c r="K109" i="13"/>
  <c r="J109" i="13"/>
  <c r="I109" i="13"/>
  <c r="H109" i="13"/>
  <c r="L108" i="13"/>
  <c r="K108" i="13"/>
  <c r="J108" i="13"/>
  <c r="I108" i="13"/>
  <c r="H108" i="13"/>
  <c r="L107" i="13"/>
  <c r="K107" i="13"/>
  <c r="J107" i="13"/>
  <c r="I107" i="13"/>
  <c r="H107" i="13"/>
  <c r="L106" i="13"/>
  <c r="K106" i="13"/>
  <c r="J106" i="13"/>
  <c r="I106" i="13"/>
  <c r="H106" i="13"/>
  <c r="L105" i="13"/>
  <c r="K105" i="13"/>
  <c r="J105" i="13"/>
  <c r="I105" i="13"/>
  <c r="H105" i="13"/>
  <c r="L104" i="13"/>
  <c r="K104" i="13"/>
  <c r="J104" i="13"/>
  <c r="I104" i="13"/>
  <c r="H104" i="13"/>
  <c r="L103" i="13"/>
  <c r="K103" i="13"/>
  <c r="J103" i="13"/>
  <c r="I103" i="13"/>
  <c r="H103" i="13"/>
  <c r="L102" i="13"/>
  <c r="K102" i="13"/>
  <c r="J102" i="13"/>
  <c r="I102" i="13"/>
  <c r="H102" i="13"/>
  <c r="L101" i="13"/>
  <c r="K101" i="13"/>
  <c r="J101" i="13"/>
  <c r="I101" i="13"/>
  <c r="H101" i="13"/>
  <c r="L100" i="13"/>
  <c r="K100" i="13"/>
  <c r="J100" i="13"/>
  <c r="I100" i="13"/>
  <c r="H100" i="13"/>
  <c r="L99" i="13"/>
  <c r="K99" i="13"/>
  <c r="J99" i="13"/>
  <c r="I99" i="13"/>
  <c r="H99" i="13"/>
  <c r="L98" i="13"/>
  <c r="K98" i="13"/>
  <c r="J98" i="13"/>
  <c r="I98" i="13"/>
  <c r="H98" i="13"/>
  <c r="L97" i="13"/>
  <c r="K97" i="13"/>
  <c r="J97" i="13"/>
  <c r="I97" i="13"/>
  <c r="H97" i="13"/>
  <c r="L96" i="13"/>
  <c r="K96" i="13"/>
  <c r="J96" i="13"/>
  <c r="I96" i="13"/>
  <c r="H96" i="13"/>
  <c r="L95" i="13"/>
  <c r="K95" i="13"/>
  <c r="J95" i="13"/>
  <c r="I95" i="13"/>
  <c r="H95" i="13"/>
  <c r="L94" i="13"/>
  <c r="K94" i="13"/>
  <c r="J94" i="13"/>
  <c r="I94" i="13"/>
  <c r="H94" i="13"/>
  <c r="L93" i="13"/>
  <c r="K93" i="13"/>
  <c r="J93" i="13"/>
  <c r="I93" i="13"/>
  <c r="H93" i="13"/>
  <c r="L92" i="13"/>
  <c r="K92" i="13"/>
  <c r="J92" i="13"/>
  <c r="I92" i="13"/>
  <c r="H92" i="13"/>
  <c r="L91" i="13"/>
  <c r="K91" i="13"/>
  <c r="J91" i="13"/>
  <c r="I91" i="13"/>
  <c r="H91" i="13"/>
  <c r="L90" i="13"/>
  <c r="K90" i="13"/>
  <c r="J90" i="13"/>
  <c r="I90" i="13"/>
  <c r="H90" i="13"/>
  <c r="L89" i="13"/>
  <c r="K89" i="13"/>
  <c r="J89" i="13"/>
  <c r="I89" i="13"/>
  <c r="H89" i="13"/>
  <c r="L88" i="13"/>
  <c r="K88" i="13"/>
  <c r="J88" i="13"/>
  <c r="I88" i="13"/>
  <c r="H88" i="13"/>
  <c r="L87" i="13"/>
  <c r="K87" i="13"/>
  <c r="J87" i="13"/>
  <c r="I87" i="13"/>
  <c r="H87" i="13"/>
  <c r="L86" i="13"/>
  <c r="K86" i="13"/>
  <c r="J86" i="13"/>
  <c r="I86" i="13"/>
  <c r="H86" i="13"/>
  <c r="L85" i="13"/>
  <c r="K85" i="13"/>
  <c r="J85" i="13"/>
  <c r="I85" i="13"/>
  <c r="H85" i="13"/>
  <c r="L84" i="13"/>
  <c r="K84" i="13"/>
  <c r="J84" i="13"/>
  <c r="I84" i="13"/>
  <c r="H84" i="13"/>
  <c r="L83" i="13"/>
  <c r="K83" i="13"/>
  <c r="J83" i="13"/>
  <c r="I83" i="13"/>
  <c r="H83" i="13"/>
  <c r="L82" i="13"/>
  <c r="K82" i="13"/>
  <c r="J82" i="13"/>
  <c r="I82" i="13"/>
  <c r="H82" i="13"/>
  <c r="L81" i="13"/>
  <c r="K81" i="13"/>
  <c r="J81" i="13"/>
  <c r="I81" i="13"/>
  <c r="H81" i="13"/>
  <c r="L80" i="13"/>
  <c r="K80" i="13"/>
  <c r="J80" i="13"/>
  <c r="I80" i="13"/>
  <c r="H80" i="13"/>
  <c r="L79" i="13"/>
  <c r="K79" i="13"/>
  <c r="J79" i="13"/>
  <c r="I79" i="13"/>
  <c r="H79" i="13"/>
  <c r="L78" i="13"/>
  <c r="K78" i="13"/>
  <c r="J78" i="13"/>
  <c r="I78" i="13"/>
  <c r="H78" i="13"/>
  <c r="L77" i="13"/>
  <c r="K77" i="13"/>
  <c r="J77" i="13"/>
  <c r="I77" i="13"/>
  <c r="H77" i="13"/>
  <c r="L76" i="13"/>
  <c r="K76" i="13"/>
  <c r="J76" i="13"/>
  <c r="I76" i="13"/>
  <c r="H76" i="13"/>
  <c r="L75" i="13"/>
  <c r="K75" i="13"/>
  <c r="J75" i="13"/>
  <c r="I75" i="13"/>
  <c r="H75" i="13"/>
  <c r="L74" i="13"/>
  <c r="K74" i="13"/>
  <c r="J74" i="13"/>
  <c r="I74" i="13"/>
  <c r="H74" i="13"/>
  <c r="L73" i="13"/>
  <c r="K73" i="13"/>
  <c r="J73" i="13"/>
  <c r="I73" i="13"/>
  <c r="H73" i="13"/>
  <c r="L72" i="13"/>
  <c r="K72" i="13"/>
  <c r="J72" i="13"/>
  <c r="I72" i="13"/>
  <c r="H72" i="13"/>
  <c r="L71" i="13"/>
  <c r="K71" i="13"/>
  <c r="J71" i="13"/>
  <c r="I71" i="13"/>
  <c r="H71" i="13"/>
  <c r="L70" i="13"/>
  <c r="K70" i="13"/>
  <c r="J70" i="13"/>
  <c r="I70" i="13"/>
  <c r="H70" i="13"/>
  <c r="L69" i="13"/>
  <c r="K69" i="13"/>
  <c r="J69" i="13"/>
  <c r="I69" i="13"/>
  <c r="H69" i="13"/>
  <c r="L68" i="13"/>
  <c r="K68" i="13"/>
  <c r="J68" i="13"/>
  <c r="I68" i="13"/>
  <c r="H68" i="13"/>
  <c r="L67" i="13"/>
  <c r="K67" i="13"/>
  <c r="J67" i="13"/>
  <c r="I67" i="13"/>
  <c r="H67" i="13"/>
  <c r="L66" i="13"/>
  <c r="K66" i="13"/>
  <c r="J66" i="13"/>
  <c r="I66" i="13"/>
  <c r="H66" i="13"/>
  <c r="L65" i="13"/>
  <c r="K65" i="13"/>
  <c r="J65" i="13"/>
  <c r="I65" i="13"/>
  <c r="H65" i="13"/>
  <c r="L64" i="13"/>
  <c r="K64" i="13"/>
  <c r="J64" i="13"/>
  <c r="I64" i="13"/>
  <c r="H64" i="13"/>
  <c r="L63" i="13"/>
  <c r="K63" i="13"/>
  <c r="J63" i="13"/>
  <c r="I63" i="13"/>
  <c r="H63" i="13"/>
  <c r="L62" i="13"/>
  <c r="K62" i="13"/>
  <c r="J62" i="13"/>
  <c r="I62" i="13"/>
  <c r="H62" i="13"/>
  <c r="L61" i="13"/>
  <c r="K61" i="13"/>
  <c r="J61" i="13"/>
  <c r="I61" i="13"/>
  <c r="H61" i="13"/>
  <c r="L60" i="13"/>
  <c r="K60" i="13"/>
  <c r="J60" i="13"/>
  <c r="I60" i="13"/>
  <c r="H60" i="13"/>
  <c r="L59" i="13"/>
  <c r="K59" i="13"/>
  <c r="J59" i="13"/>
  <c r="I59" i="13"/>
  <c r="H59" i="13"/>
  <c r="L58" i="13"/>
  <c r="K58" i="13"/>
  <c r="J58" i="13"/>
  <c r="I58" i="13"/>
  <c r="H58" i="13"/>
  <c r="L57" i="13"/>
  <c r="K57" i="13"/>
  <c r="J57" i="13"/>
  <c r="I57" i="13"/>
  <c r="H57" i="13"/>
  <c r="L56" i="13"/>
  <c r="K56" i="13"/>
  <c r="J56" i="13"/>
  <c r="I56" i="13"/>
  <c r="H56" i="13"/>
  <c r="L55" i="13"/>
  <c r="K55" i="13"/>
  <c r="J55" i="13"/>
  <c r="I55" i="13"/>
  <c r="H55" i="13"/>
  <c r="L54" i="13"/>
  <c r="K54" i="13"/>
  <c r="J54" i="13"/>
  <c r="I54" i="13"/>
  <c r="H54" i="13"/>
  <c r="L53" i="13"/>
  <c r="K53" i="13"/>
  <c r="J53" i="13"/>
  <c r="I53" i="13"/>
  <c r="H53" i="13"/>
  <c r="L52" i="13"/>
  <c r="K52" i="13"/>
  <c r="J52" i="13"/>
  <c r="I52" i="13"/>
  <c r="H52" i="13"/>
  <c r="L51" i="13"/>
  <c r="K51" i="13"/>
  <c r="J51" i="13"/>
  <c r="I51" i="13"/>
  <c r="H51" i="13"/>
  <c r="L50" i="13"/>
  <c r="K50" i="13"/>
  <c r="J50" i="13"/>
  <c r="I50" i="13"/>
  <c r="H50" i="13"/>
  <c r="L49" i="13"/>
  <c r="K49" i="13"/>
  <c r="J49" i="13"/>
  <c r="I49" i="13"/>
  <c r="H49" i="13"/>
  <c r="L48" i="13"/>
  <c r="K48" i="13"/>
  <c r="J48" i="13"/>
  <c r="I48" i="13"/>
  <c r="H48" i="13"/>
  <c r="L47" i="13"/>
  <c r="K47" i="13"/>
  <c r="J47" i="13"/>
  <c r="I47" i="13"/>
  <c r="H47" i="13"/>
  <c r="L46" i="13"/>
  <c r="K46" i="13"/>
  <c r="J46" i="13"/>
  <c r="I46" i="13"/>
  <c r="H46" i="13"/>
  <c r="L45" i="13"/>
  <c r="K45" i="13"/>
  <c r="J45" i="13"/>
  <c r="I45" i="13"/>
  <c r="H45" i="13"/>
  <c r="L44" i="13"/>
  <c r="K44" i="13"/>
  <c r="J44" i="13"/>
  <c r="I44" i="13"/>
  <c r="H44" i="13"/>
  <c r="L43" i="13"/>
  <c r="K43" i="13"/>
  <c r="J43" i="13"/>
  <c r="I43" i="13"/>
  <c r="H43" i="13"/>
  <c r="L42" i="13"/>
  <c r="K42" i="13"/>
  <c r="J42" i="13"/>
  <c r="I42" i="13"/>
  <c r="H42" i="13"/>
  <c r="L41" i="13"/>
  <c r="K41" i="13"/>
  <c r="J41" i="13"/>
  <c r="I41" i="13"/>
  <c r="H41" i="13"/>
  <c r="L40" i="13"/>
  <c r="K40" i="13"/>
  <c r="J40" i="13"/>
  <c r="I40" i="13"/>
  <c r="H40" i="13"/>
  <c r="L39" i="13"/>
  <c r="K39" i="13"/>
  <c r="J39" i="13"/>
  <c r="I39" i="13"/>
  <c r="H39" i="13"/>
  <c r="L38" i="13"/>
  <c r="K38" i="13"/>
  <c r="J38" i="13"/>
  <c r="I38" i="13"/>
  <c r="H38" i="13"/>
  <c r="L37" i="13"/>
  <c r="K37" i="13"/>
  <c r="J37" i="13"/>
  <c r="I37" i="13"/>
  <c r="H37" i="13"/>
  <c r="L36" i="13"/>
  <c r="K36" i="13"/>
  <c r="J36" i="13"/>
  <c r="I36" i="13"/>
  <c r="H36" i="13"/>
  <c r="L35" i="13"/>
  <c r="K35" i="13"/>
  <c r="J35" i="13"/>
  <c r="I35" i="13"/>
  <c r="H35" i="13"/>
  <c r="L34" i="13"/>
  <c r="K34" i="13"/>
  <c r="J34" i="13"/>
  <c r="I34" i="13"/>
  <c r="H34" i="13"/>
  <c r="L33" i="13"/>
  <c r="K33" i="13"/>
  <c r="J33" i="13"/>
  <c r="I33" i="13"/>
  <c r="H33" i="13"/>
  <c r="L32" i="13"/>
  <c r="K32" i="13"/>
  <c r="J32" i="13"/>
  <c r="I32" i="13"/>
  <c r="H32" i="13"/>
  <c r="L31" i="13"/>
  <c r="K31" i="13"/>
  <c r="J31" i="13"/>
  <c r="I31" i="13"/>
  <c r="H31" i="13"/>
  <c r="L30" i="13"/>
  <c r="K30" i="13"/>
  <c r="J30" i="13"/>
  <c r="I30" i="13"/>
  <c r="H30" i="13"/>
  <c r="L29" i="13"/>
  <c r="K29" i="13"/>
  <c r="J29" i="13"/>
  <c r="I29" i="13"/>
  <c r="H29" i="13"/>
  <c r="L28" i="13"/>
  <c r="K28" i="13"/>
  <c r="J28" i="13"/>
  <c r="I28" i="13"/>
  <c r="H28" i="13"/>
  <c r="L27" i="13"/>
  <c r="K27" i="13"/>
  <c r="J27" i="13"/>
  <c r="I27" i="13"/>
  <c r="H27" i="13"/>
  <c r="L26" i="13"/>
  <c r="K26" i="13"/>
  <c r="J26" i="13"/>
  <c r="I26" i="13"/>
  <c r="H26" i="13"/>
  <c r="L25" i="13"/>
  <c r="K25" i="13"/>
  <c r="J25" i="13"/>
  <c r="I25" i="13"/>
  <c r="H25" i="13"/>
  <c r="L24" i="13"/>
  <c r="K24" i="13"/>
  <c r="J24" i="13"/>
  <c r="I24" i="13"/>
  <c r="H24" i="13"/>
  <c r="L23" i="13"/>
  <c r="K23" i="13"/>
  <c r="J23" i="13"/>
  <c r="I23" i="13"/>
  <c r="H23" i="13"/>
  <c r="L22" i="13"/>
  <c r="K22" i="13"/>
  <c r="J22" i="13"/>
  <c r="I22" i="13"/>
  <c r="H22" i="13"/>
  <c r="L21" i="13"/>
  <c r="K21" i="13"/>
  <c r="J21" i="13"/>
  <c r="I21" i="13"/>
  <c r="H21" i="13"/>
  <c r="L20" i="13"/>
  <c r="K20" i="13"/>
  <c r="J20" i="13"/>
  <c r="I20" i="13"/>
  <c r="H20" i="13"/>
  <c r="L19" i="13"/>
  <c r="K19" i="13"/>
  <c r="J19" i="13"/>
  <c r="I19" i="13"/>
  <c r="H19" i="13"/>
  <c r="L18" i="13"/>
  <c r="K18" i="13"/>
  <c r="J18" i="13"/>
  <c r="I18" i="13"/>
  <c r="H18" i="13"/>
  <c r="L17" i="13"/>
  <c r="K17" i="13"/>
  <c r="J17" i="13"/>
  <c r="I17" i="13"/>
  <c r="H17" i="13"/>
  <c r="L16" i="13"/>
  <c r="K16" i="13"/>
  <c r="J16" i="13"/>
  <c r="I16" i="13"/>
  <c r="H16" i="13"/>
  <c r="L15" i="13"/>
  <c r="K15" i="13"/>
  <c r="J15" i="13"/>
  <c r="I15" i="13"/>
  <c r="H15" i="13"/>
  <c r="L14" i="13"/>
  <c r="K14" i="13"/>
  <c r="J14" i="13"/>
  <c r="I14" i="13"/>
  <c r="H14" i="13"/>
  <c r="L13" i="13"/>
  <c r="K13" i="13"/>
  <c r="J13" i="13"/>
  <c r="I13" i="13"/>
  <c r="H13" i="13"/>
  <c r="L12" i="13"/>
  <c r="K12" i="13"/>
  <c r="J12" i="13"/>
  <c r="I12" i="13"/>
  <c r="H12" i="13"/>
  <c r="L11" i="13"/>
  <c r="K11" i="13"/>
  <c r="J11" i="13"/>
  <c r="I11" i="13"/>
  <c r="H11" i="13"/>
  <c r="L10" i="13"/>
  <c r="K10" i="13"/>
  <c r="J10" i="13"/>
  <c r="I10" i="13"/>
  <c r="H10" i="13"/>
  <c r="L9" i="13"/>
  <c r="K9" i="13"/>
  <c r="J9" i="13"/>
  <c r="I9" i="13"/>
  <c r="H9" i="13"/>
  <c r="L8" i="13"/>
  <c r="K8" i="13"/>
  <c r="J8" i="13"/>
  <c r="I8" i="13"/>
  <c r="H8" i="13"/>
  <c r="L7" i="13"/>
  <c r="K7" i="13"/>
  <c r="J7" i="13"/>
  <c r="I7" i="13"/>
  <c r="H7" i="13"/>
  <c r="L6" i="13"/>
  <c r="K6" i="13"/>
  <c r="J6" i="13"/>
  <c r="I6" i="13"/>
  <c r="H6" i="13"/>
  <c r="L5" i="13"/>
  <c r="K5" i="13"/>
  <c r="J5" i="13"/>
  <c r="I5" i="13"/>
  <c r="H5" i="13"/>
  <c r="L4" i="13"/>
  <c r="K4" i="13"/>
  <c r="J4" i="13"/>
  <c r="I4" i="13"/>
  <c r="H4" i="13"/>
  <c r="L3" i="13"/>
  <c r="K3" i="13"/>
  <c r="J3" i="13"/>
  <c r="I3" i="13"/>
  <c r="H3" i="13"/>
  <c r="L2" i="13"/>
  <c r="K2" i="13"/>
  <c r="J2" i="13"/>
  <c r="I2" i="13"/>
  <c r="H2" i="1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L4710" i="10"/>
  <c r="K4710" i="10"/>
  <c r="J4710" i="10"/>
  <c r="I4710" i="10"/>
  <c r="H4710" i="10"/>
  <c r="L4709" i="10"/>
  <c r="K4709" i="10"/>
  <c r="J4709" i="10"/>
  <c r="I4709" i="10"/>
  <c r="H4709" i="10"/>
  <c r="L4708" i="10"/>
  <c r="K4708" i="10"/>
  <c r="J4708" i="10"/>
  <c r="I4708" i="10"/>
  <c r="H4708" i="10"/>
  <c r="L4707" i="10"/>
  <c r="K4707" i="10"/>
  <c r="J4707" i="10"/>
  <c r="I4707" i="10"/>
  <c r="H4707" i="10"/>
  <c r="L4706" i="10"/>
  <c r="K4706" i="10"/>
  <c r="J4706" i="10"/>
  <c r="I4706" i="10"/>
  <c r="H4706" i="10"/>
  <c r="L4705" i="10"/>
  <c r="K4705" i="10"/>
  <c r="J4705" i="10"/>
  <c r="I4705" i="10"/>
  <c r="H4705" i="10"/>
  <c r="L4704" i="10"/>
  <c r="K4704" i="10"/>
  <c r="J4704" i="10"/>
  <c r="I4704" i="10"/>
  <c r="H4704" i="10"/>
  <c r="L4703" i="10"/>
  <c r="K4703" i="10"/>
  <c r="J4703" i="10"/>
  <c r="I4703" i="10"/>
  <c r="H4703" i="10"/>
  <c r="L4702" i="10"/>
  <c r="K4702" i="10"/>
  <c r="J4702" i="10"/>
  <c r="I4702" i="10"/>
  <c r="H4702" i="10"/>
  <c r="L4701" i="10"/>
  <c r="K4701" i="10"/>
  <c r="J4701" i="10"/>
  <c r="I4701" i="10"/>
  <c r="H4701" i="10"/>
  <c r="L4700" i="10"/>
  <c r="K4700" i="10"/>
  <c r="J4700" i="10"/>
  <c r="I4700" i="10"/>
  <c r="H4700" i="10"/>
  <c r="L4699" i="10"/>
  <c r="K4699" i="10"/>
  <c r="J4699" i="10"/>
  <c r="I4699" i="10"/>
  <c r="H4699" i="10"/>
  <c r="L4698" i="10"/>
  <c r="K4698" i="10"/>
  <c r="J4698" i="10"/>
  <c r="I4698" i="10"/>
  <c r="H4698" i="10"/>
  <c r="L4697" i="10"/>
  <c r="K4697" i="10"/>
  <c r="J4697" i="10"/>
  <c r="I4697" i="10"/>
  <c r="H4697" i="10"/>
  <c r="L4696" i="10"/>
  <c r="K4696" i="10"/>
  <c r="J4696" i="10"/>
  <c r="I4696" i="10"/>
  <c r="H4696" i="10"/>
  <c r="L4695" i="10"/>
  <c r="K4695" i="10"/>
  <c r="J4695" i="10"/>
  <c r="I4695" i="10"/>
  <c r="H4695" i="10"/>
  <c r="L4694" i="10"/>
  <c r="K4694" i="10"/>
  <c r="J4694" i="10"/>
  <c r="I4694" i="10"/>
  <c r="H4694" i="10"/>
  <c r="L4693" i="10"/>
  <c r="K4693" i="10"/>
  <c r="J4693" i="10"/>
  <c r="I4693" i="10"/>
  <c r="H4693" i="10"/>
  <c r="L4692" i="10"/>
  <c r="K4692" i="10"/>
  <c r="J4692" i="10"/>
  <c r="I4692" i="10"/>
  <c r="H4692" i="10"/>
  <c r="L4691" i="10"/>
  <c r="K4691" i="10"/>
  <c r="J4691" i="10"/>
  <c r="I4691" i="10"/>
  <c r="H4691" i="10"/>
  <c r="L4690" i="10"/>
  <c r="K4690" i="10"/>
  <c r="J4690" i="10"/>
  <c r="I4690" i="10"/>
  <c r="H4690" i="10"/>
  <c r="L4689" i="10"/>
  <c r="K4689" i="10"/>
  <c r="J4689" i="10"/>
  <c r="I4689" i="10"/>
  <c r="H4689" i="10"/>
  <c r="L4688" i="10"/>
  <c r="K4688" i="10"/>
  <c r="J4688" i="10"/>
  <c r="I4688" i="10"/>
  <c r="H4688" i="10"/>
  <c r="L4687" i="10"/>
  <c r="K4687" i="10"/>
  <c r="J4687" i="10"/>
  <c r="I4687" i="10"/>
  <c r="H4687" i="10"/>
  <c r="L4686" i="10"/>
  <c r="K4686" i="10"/>
  <c r="J4686" i="10"/>
  <c r="I4686" i="10"/>
  <c r="H4686" i="10"/>
  <c r="L4685" i="10"/>
  <c r="K4685" i="10"/>
  <c r="J4685" i="10"/>
  <c r="I4685" i="10"/>
  <c r="H4685" i="10"/>
  <c r="L4684" i="10"/>
  <c r="K4684" i="10"/>
  <c r="J4684" i="10"/>
  <c r="I4684" i="10"/>
  <c r="H4684" i="10"/>
  <c r="L4683" i="10"/>
  <c r="K4683" i="10"/>
  <c r="J4683" i="10"/>
  <c r="I4683" i="10"/>
  <c r="H4683" i="10"/>
  <c r="L4682" i="10"/>
  <c r="K4682" i="10"/>
  <c r="J4682" i="10"/>
  <c r="I4682" i="10"/>
  <c r="H4682" i="10"/>
  <c r="L4681" i="10"/>
  <c r="K4681" i="10"/>
  <c r="J4681" i="10"/>
  <c r="I4681" i="10"/>
  <c r="H4681" i="10"/>
  <c r="L4680" i="10"/>
  <c r="K4680" i="10"/>
  <c r="J4680" i="10"/>
  <c r="I4680" i="10"/>
  <c r="H4680" i="10"/>
  <c r="L4679" i="10"/>
  <c r="K4679" i="10"/>
  <c r="J4679" i="10"/>
  <c r="I4679" i="10"/>
  <c r="H4679" i="10"/>
  <c r="L4678" i="10"/>
  <c r="K4678" i="10"/>
  <c r="J4678" i="10"/>
  <c r="I4678" i="10"/>
  <c r="H4678" i="10"/>
  <c r="L4677" i="10"/>
  <c r="K4677" i="10"/>
  <c r="J4677" i="10"/>
  <c r="I4677" i="10"/>
  <c r="H4677" i="10"/>
  <c r="L4676" i="10"/>
  <c r="K4676" i="10"/>
  <c r="J4676" i="10"/>
  <c r="I4676" i="10"/>
  <c r="H4676" i="10"/>
  <c r="L4675" i="10"/>
  <c r="K4675" i="10"/>
  <c r="J4675" i="10"/>
  <c r="I4675" i="10"/>
  <c r="H4675" i="10"/>
  <c r="L4674" i="10"/>
  <c r="K4674" i="10"/>
  <c r="J4674" i="10"/>
  <c r="I4674" i="10"/>
  <c r="H4674" i="10"/>
  <c r="L4673" i="10"/>
  <c r="K4673" i="10"/>
  <c r="J4673" i="10"/>
  <c r="I4673" i="10"/>
  <c r="H4673" i="10"/>
  <c r="L4672" i="10"/>
  <c r="K4672" i="10"/>
  <c r="J4672" i="10"/>
  <c r="I4672" i="10"/>
  <c r="H4672" i="10"/>
  <c r="L4671" i="10"/>
  <c r="K4671" i="10"/>
  <c r="J4671" i="10"/>
  <c r="I4671" i="10"/>
  <c r="H4671" i="10"/>
  <c r="L4670" i="10"/>
  <c r="K4670" i="10"/>
  <c r="J4670" i="10"/>
  <c r="I4670" i="10"/>
  <c r="H4670" i="10"/>
  <c r="L4669" i="10"/>
  <c r="K4669" i="10"/>
  <c r="J4669" i="10"/>
  <c r="I4669" i="10"/>
  <c r="H4669" i="10"/>
  <c r="L4668" i="10"/>
  <c r="K4668" i="10"/>
  <c r="J4668" i="10"/>
  <c r="I4668" i="10"/>
  <c r="H4668" i="10"/>
  <c r="L4667" i="10"/>
  <c r="K4667" i="10"/>
  <c r="J4667" i="10"/>
  <c r="I4667" i="10"/>
  <c r="H4667" i="10"/>
  <c r="L4666" i="10"/>
  <c r="K4666" i="10"/>
  <c r="J4666" i="10"/>
  <c r="I4666" i="10"/>
  <c r="H4666" i="10"/>
  <c r="L4665" i="10"/>
  <c r="K4665" i="10"/>
  <c r="J4665" i="10"/>
  <c r="I4665" i="10"/>
  <c r="H4665" i="10"/>
  <c r="L4664" i="10"/>
  <c r="K4664" i="10"/>
  <c r="J4664" i="10"/>
  <c r="I4664" i="10"/>
  <c r="H4664" i="10"/>
  <c r="L4663" i="10"/>
  <c r="K4663" i="10"/>
  <c r="J4663" i="10"/>
  <c r="I4663" i="10"/>
  <c r="H4663" i="10"/>
  <c r="L4662" i="10"/>
  <c r="K4662" i="10"/>
  <c r="J4662" i="10"/>
  <c r="I4662" i="10"/>
  <c r="H4662" i="10"/>
  <c r="L4661" i="10"/>
  <c r="K4661" i="10"/>
  <c r="J4661" i="10"/>
  <c r="I4661" i="10"/>
  <c r="H4661" i="10"/>
  <c r="L4660" i="10"/>
  <c r="K4660" i="10"/>
  <c r="J4660" i="10"/>
  <c r="I4660" i="10"/>
  <c r="H4660" i="10"/>
  <c r="L4659" i="10"/>
  <c r="K4659" i="10"/>
  <c r="J4659" i="10"/>
  <c r="I4659" i="10"/>
  <c r="H4659" i="10"/>
  <c r="L4658" i="10"/>
  <c r="K4658" i="10"/>
  <c r="J4658" i="10"/>
  <c r="I4658" i="10"/>
  <c r="H4658" i="10"/>
  <c r="L4657" i="10"/>
  <c r="K4657" i="10"/>
  <c r="J4657" i="10"/>
  <c r="I4657" i="10"/>
  <c r="H4657" i="10"/>
  <c r="L4656" i="10"/>
  <c r="K4656" i="10"/>
  <c r="J4656" i="10"/>
  <c r="I4656" i="10"/>
  <c r="H4656" i="10"/>
  <c r="L4655" i="10"/>
  <c r="K4655" i="10"/>
  <c r="J4655" i="10"/>
  <c r="I4655" i="10"/>
  <c r="H4655" i="10"/>
  <c r="L4654" i="10"/>
  <c r="K4654" i="10"/>
  <c r="J4654" i="10"/>
  <c r="I4654" i="10"/>
  <c r="H4654" i="10"/>
  <c r="L4653" i="10"/>
  <c r="K4653" i="10"/>
  <c r="J4653" i="10"/>
  <c r="I4653" i="10"/>
  <c r="H4653" i="10"/>
  <c r="L4652" i="10"/>
  <c r="K4652" i="10"/>
  <c r="J4652" i="10"/>
  <c r="I4652" i="10"/>
  <c r="H4652" i="10"/>
  <c r="L4651" i="10"/>
  <c r="K4651" i="10"/>
  <c r="J4651" i="10"/>
  <c r="I4651" i="10"/>
  <c r="H4651" i="10"/>
  <c r="L4650" i="10"/>
  <c r="K4650" i="10"/>
  <c r="J4650" i="10"/>
  <c r="I4650" i="10"/>
  <c r="H4650" i="10"/>
  <c r="L4649" i="10"/>
  <c r="K4649" i="10"/>
  <c r="J4649" i="10"/>
  <c r="I4649" i="10"/>
  <c r="H4649" i="10"/>
  <c r="L4648" i="10"/>
  <c r="K4648" i="10"/>
  <c r="J4648" i="10"/>
  <c r="I4648" i="10"/>
  <c r="H4648" i="10"/>
  <c r="L4647" i="10"/>
  <c r="K4647" i="10"/>
  <c r="J4647" i="10"/>
  <c r="I4647" i="10"/>
  <c r="H4647" i="10"/>
  <c r="L4646" i="10"/>
  <c r="K4646" i="10"/>
  <c r="J4646" i="10"/>
  <c r="I4646" i="10"/>
  <c r="H4646" i="10"/>
  <c r="L4645" i="10"/>
  <c r="K4645" i="10"/>
  <c r="J4645" i="10"/>
  <c r="I4645" i="10"/>
  <c r="H4645" i="10"/>
  <c r="L4644" i="10"/>
  <c r="K4644" i="10"/>
  <c r="J4644" i="10"/>
  <c r="I4644" i="10"/>
  <c r="H4644" i="10"/>
  <c r="L4643" i="10"/>
  <c r="K4643" i="10"/>
  <c r="J4643" i="10"/>
  <c r="I4643" i="10"/>
  <c r="H4643" i="10"/>
  <c r="L4642" i="10"/>
  <c r="K4642" i="10"/>
  <c r="J4642" i="10"/>
  <c r="I4642" i="10"/>
  <c r="H4642" i="10"/>
  <c r="L4641" i="10"/>
  <c r="K4641" i="10"/>
  <c r="J4641" i="10"/>
  <c r="I4641" i="10"/>
  <c r="H4641" i="10"/>
  <c r="L4640" i="10"/>
  <c r="K4640" i="10"/>
  <c r="J4640" i="10"/>
  <c r="I4640" i="10"/>
  <c r="H4640" i="10"/>
  <c r="L4639" i="10"/>
  <c r="K4639" i="10"/>
  <c r="J4639" i="10"/>
  <c r="I4639" i="10"/>
  <c r="H4639" i="10"/>
  <c r="L4638" i="10"/>
  <c r="K4638" i="10"/>
  <c r="J4638" i="10"/>
  <c r="I4638" i="10"/>
  <c r="H4638" i="10"/>
  <c r="L4637" i="10"/>
  <c r="K4637" i="10"/>
  <c r="J4637" i="10"/>
  <c r="I4637" i="10"/>
  <c r="H4637" i="10"/>
  <c r="L4636" i="10"/>
  <c r="K4636" i="10"/>
  <c r="J4636" i="10"/>
  <c r="I4636" i="10"/>
  <c r="H4636" i="10"/>
  <c r="L4635" i="10"/>
  <c r="K4635" i="10"/>
  <c r="J4635" i="10"/>
  <c r="I4635" i="10"/>
  <c r="H4635" i="10"/>
  <c r="L4634" i="10"/>
  <c r="K4634" i="10"/>
  <c r="J4634" i="10"/>
  <c r="I4634" i="10"/>
  <c r="H4634" i="10"/>
  <c r="L4633" i="10"/>
  <c r="K4633" i="10"/>
  <c r="J4633" i="10"/>
  <c r="I4633" i="10"/>
  <c r="H4633" i="10"/>
  <c r="L4632" i="10"/>
  <c r="K4632" i="10"/>
  <c r="J4632" i="10"/>
  <c r="I4632" i="10"/>
  <c r="H4632" i="10"/>
  <c r="L4631" i="10"/>
  <c r="K4631" i="10"/>
  <c r="J4631" i="10"/>
  <c r="I4631" i="10"/>
  <c r="H4631" i="10"/>
  <c r="L4630" i="10"/>
  <c r="K4630" i="10"/>
  <c r="J4630" i="10"/>
  <c r="I4630" i="10"/>
  <c r="H4630" i="10"/>
  <c r="L4629" i="10"/>
  <c r="K4629" i="10"/>
  <c r="J4629" i="10"/>
  <c r="I4629" i="10"/>
  <c r="H4629" i="10"/>
  <c r="L4628" i="10"/>
  <c r="K4628" i="10"/>
  <c r="J4628" i="10"/>
  <c r="I4628" i="10"/>
  <c r="H4628" i="10"/>
  <c r="L4627" i="10"/>
  <c r="K4627" i="10"/>
  <c r="J4627" i="10"/>
  <c r="I4627" i="10"/>
  <c r="H4627" i="10"/>
  <c r="L4626" i="10"/>
  <c r="K4626" i="10"/>
  <c r="J4626" i="10"/>
  <c r="I4626" i="10"/>
  <c r="H4626" i="10"/>
  <c r="L4625" i="10"/>
  <c r="K4625" i="10"/>
  <c r="J4625" i="10"/>
  <c r="I4625" i="10"/>
  <c r="H4625" i="10"/>
  <c r="L4624" i="10"/>
  <c r="K4624" i="10"/>
  <c r="J4624" i="10"/>
  <c r="I4624" i="10"/>
  <c r="H4624" i="10"/>
  <c r="L4623" i="10"/>
  <c r="K4623" i="10"/>
  <c r="J4623" i="10"/>
  <c r="I4623" i="10"/>
  <c r="H4623" i="10"/>
  <c r="L4622" i="10"/>
  <c r="K4622" i="10"/>
  <c r="J4622" i="10"/>
  <c r="I4622" i="10"/>
  <c r="H4622" i="10"/>
  <c r="L4621" i="10"/>
  <c r="K4621" i="10"/>
  <c r="J4621" i="10"/>
  <c r="I4621" i="10"/>
  <c r="H4621" i="10"/>
  <c r="L4620" i="10"/>
  <c r="K4620" i="10"/>
  <c r="J4620" i="10"/>
  <c r="I4620" i="10"/>
  <c r="H4620" i="10"/>
  <c r="L4619" i="10"/>
  <c r="K4619" i="10"/>
  <c r="J4619" i="10"/>
  <c r="I4619" i="10"/>
  <c r="H4619" i="10"/>
  <c r="L4618" i="10"/>
  <c r="K4618" i="10"/>
  <c r="J4618" i="10"/>
  <c r="I4618" i="10"/>
  <c r="H4618" i="10"/>
  <c r="L4617" i="10"/>
  <c r="K4617" i="10"/>
  <c r="J4617" i="10"/>
  <c r="I4617" i="10"/>
  <c r="H4617" i="10"/>
  <c r="L4616" i="10"/>
  <c r="K4616" i="10"/>
  <c r="J4616" i="10"/>
  <c r="I4616" i="10"/>
  <c r="H4616" i="10"/>
  <c r="L4615" i="10"/>
  <c r="K4615" i="10"/>
  <c r="J4615" i="10"/>
  <c r="I4615" i="10"/>
  <c r="H4615" i="10"/>
  <c r="L4614" i="10"/>
  <c r="K4614" i="10"/>
  <c r="J4614" i="10"/>
  <c r="I4614" i="10"/>
  <c r="H4614" i="10"/>
  <c r="L4613" i="10"/>
  <c r="K4613" i="10"/>
  <c r="J4613" i="10"/>
  <c r="I4613" i="10"/>
  <c r="H4613" i="10"/>
  <c r="L4612" i="10"/>
  <c r="K4612" i="10"/>
  <c r="J4612" i="10"/>
  <c r="I4612" i="10"/>
  <c r="H4612" i="10"/>
  <c r="L4611" i="10"/>
  <c r="K4611" i="10"/>
  <c r="J4611" i="10"/>
  <c r="I4611" i="10"/>
  <c r="H4611" i="10"/>
  <c r="L4610" i="10"/>
  <c r="K4610" i="10"/>
  <c r="J4610" i="10"/>
  <c r="I4610" i="10"/>
  <c r="H4610" i="10"/>
  <c r="L4609" i="10"/>
  <c r="K4609" i="10"/>
  <c r="J4609" i="10"/>
  <c r="I4609" i="10"/>
  <c r="H4609" i="10"/>
  <c r="L4608" i="10"/>
  <c r="K4608" i="10"/>
  <c r="J4608" i="10"/>
  <c r="I4608" i="10"/>
  <c r="H4608" i="10"/>
  <c r="L4607" i="10"/>
  <c r="K4607" i="10"/>
  <c r="J4607" i="10"/>
  <c r="I4607" i="10"/>
  <c r="H4607" i="10"/>
  <c r="L4606" i="10"/>
  <c r="K4606" i="10"/>
  <c r="J4606" i="10"/>
  <c r="I4606" i="10"/>
  <c r="H4606" i="10"/>
  <c r="L4605" i="10"/>
  <c r="K4605" i="10"/>
  <c r="J4605" i="10"/>
  <c r="I4605" i="10"/>
  <c r="H4605" i="10"/>
  <c r="L4604" i="10"/>
  <c r="K4604" i="10"/>
  <c r="J4604" i="10"/>
  <c r="I4604" i="10"/>
  <c r="H4604" i="10"/>
  <c r="L4603" i="10"/>
  <c r="K4603" i="10"/>
  <c r="J4603" i="10"/>
  <c r="I4603" i="10"/>
  <c r="H4603" i="10"/>
  <c r="L4602" i="10"/>
  <c r="K4602" i="10"/>
  <c r="J4602" i="10"/>
  <c r="I4602" i="10"/>
  <c r="H4602" i="10"/>
  <c r="L4601" i="10"/>
  <c r="K4601" i="10"/>
  <c r="J4601" i="10"/>
  <c r="I4601" i="10"/>
  <c r="H4601" i="10"/>
  <c r="L4600" i="10"/>
  <c r="K4600" i="10"/>
  <c r="J4600" i="10"/>
  <c r="I4600" i="10"/>
  <c r="H4600" i="10"/>
  <c r="L4599" i="10"/>
  <c r="K4599" i="10"/>
  <c r="J4599" i="10"/>
  <c r="I4599" i="10"/>
  <c r="H4599" i="10"/>
  <c r="L4598" i="10"/>
  <c r="K4598" i="10"/>
  <c r="J4598" i="10"/>
  <c r="I4598" i="10"/>
  <c r="H4598" i="10"/>
  <c r="L4597" i="10"/>
  <c r="K4597" i="10"/>
  <c r="J4597" i="10"/>
  <c r="I4597" i="10"/>
  <c r="H4597" i="10"/>
  <c r="L4596" i="10"/>
  <c r="K4596" i="10"/>
  <c r="J4596" i="10"/>
  <c r="I4596" i="10"/>
  <c r="H4596" i="10"/>
  <c r="L4595" i="10"/>
  <c r="K4595" i="10"/>
  <c r="J4595" i="10"/>
  <c r="I4595" i="10"/>
  <c r="H4595" i="10"/>
  <c r="L4594" i="10"/>
  <c r="K4594" i="10"/>
  <c r="J4594" i="10"/>
  <c r="I4594" i="10"/>
  <c r="H4594" i="10"/>
  <c r="L4593" i="10"/>
  <c r="K4593" i="10"/>
  <c r="J4593" i="10"/>
  <c r="I4593" i="10"/>
  <c r="H4593" i="10"/>
  <c r="L4592" i="10"/>
  <c r="K4592" i="10"/>
  <c r="J4592" i="10"/>
  <c r="I4592" i="10"/>
  <c r="H4592" i="10"/>
  <c r="L4591" i="10"/>
  <c r="K4591" i="10"/>
  <c r="J4591" i="10"/>
  <c r="I4591" i="10"/>
  <c r="H4591" i="10"/>
  <c r="L4590" i="10"/>
  <c r="K4590" i="10"/>
  <c r="J4590" i="10"/>
  <c r="I4590" i="10"/>
  <c r="H4590" i="10"/>
  <c r="L4589" i="10"/>
  <c r="K4589" i="10"/>
  <c r="J4589" i="10"/>
  <c r="I4589" i="10"/>
  <c r="H4589" i="10"/>
  <c r="L4588" i="10"/>
  <c r="K4588" i="10"/>
  <c r="J4588" i="10"/>
  <c r="I4588" i="10"/>
  <c r="H4588" i="10"/>
  <c r="L4587" i="10"/>
  <c r="K4587" i="10"/>
  <c r="J4587" i="10"/>
  <c r="I4587" i="10"/>
  <c r="H4587" i="10"/>
  <c r="L4586" i="10"/>
  <c r="K4586" i="10"/>
  <c r="J4586" i="10"/>
  <c r="I4586" i="10"/>
  <c r="H4586" i="10"/>
  <c r="L4585" i="10"/>
  <c r="K4585" i="10"/>
  <c r="J4585" i="10"/>
  <c r="I4585" i="10"/>
  <c r="H4585" i="10"/>
  <c r="L4584" i="10"/>
  <c r="K4584" i="10"/>
  <c r="J4584" i="10"/>
  <c r="I4584" i="10"/>
  <c r="H4584" i="10"/>
  <c r="L4583" i="10"/>
  <c r="K4583" i="10"/>
  <c r="J4583" i="10"/>
  <c r="I4583" i="10"/>
  <c r="H4583" i="10"/>
  <c r="L4582" i="10"/>
  <c r="K4582" i="10"/>
  <c r="J4582" i="10"/>
  <c r="I4582" i="10"/>
  <c r="H4582" i="10"/>
  <c r="L4581" i="10"/>
  <c r="K4581" i="10"/>
  <c r="J4581" i="10"/>
  <c r="I4581" i="10"/>
  <c r="H4581" i="10"/>
  <c r="L4580" i="10"/>
  <c r="K4580" i="10"/>
  <c r="J4580" i="10"/>
  <c r="I4580" i="10"/>
  <c r="H4580" i="10"/>
  <c r="L4579" i="10"/>
  <c r="K4579" i="10"/>
  <c r="J4579" i="10"/>
  <c r="I4579" i="10"/>
  <c r="H4579" i="10"/>
  <c r="L4578" i="10"/>
  <c r="K4578" i="10"/>
  <c r="J4578" i="10"/>
  <c r="I4578" i="10"/>
  <c r="H4578" i="10"/>
  <c r="L4577" i="10"/>
  <c r="K4577" i="10"/>
  <c r="J4577" i="10"/>
  <c r="I4577" i="10"/>
  <c r="H4577" i="10"/>
  <c r="L4576" i="10"/>
  <c r="K4576" i="10"/>
  <c r="J4576" i="10"/>
  <c r="I4576" i="10"/>
  <c r="H4576" i="10"/>
  <c r="L4575" i="10"/>
  <c r="K4575" i="10"/>
  <c r="J4575" i="10"/>
  <c r="I4575" i="10"/>
  <c r="H4575" i="10"/>
  <c r="L4574" i="10"/>
  <c r="K4574" i="10"/>
  <c r="J4574" i="10"/>
  <c r="I4574" i="10"/>
  <c r="H4574" i="10"/>
  <c r="L4573" i="10"/>
  <c r="K4573" i="10"/>
  <c r="J4573" i="10"/>
  <c r="I4573" i="10"/>
  <c r="H4573" i="10"/>
  <c r="L4572" i="10"/>
  <c r="K4572" i="10"/>
  <c r="J4572" i="10"/>
  <c r="I4572" i="10"/>
  <c r="H4572" i="10"/>
  <c r="L4571" i="10"/>
  <c r="K4571" i="10"/>
  <c r="J4571" i="10"/>
  <c r="I4571" i="10"/>
  <c r="H4571" i="10"/>
  <c r="L4570" i="10"/>
  <c r="K4570" i="10"/>
  <c r="J4570" i="10"/>
  <c r="I4570" i="10"/>
  <c r="H4570" i="10"/>
  <c r="L4569" i="10"/>
  <c r="K4569" i="10"/>
  <c r="J4569" i="10"/>
  <c r="I4569" i="10"/>
  <c r="H4569" i="10"/>
  <c r="L4568" i="10"/>
  <c r="K4568" i="10"/>
  <c r="J4568" i="10"/>
  <c r="I4568" i="10"/>
  <c r="H4568" i="10"/>
  <c r="L4567" i="10"/>
  <c r="K4567" i="10"/>
  <c r="J4567" i="10"/>
  <c r="I4567" i="10"/>
  <c r="H4567" i="10"/>
  <c r="L4566" i="10"/>
  <c r="K4566" i="10"/>
  <c r="J4566" i="10"/>
  <c r="I4566" i="10"/>
  <c r="H4566" i="10"/>
  <c r="L4565" i="10"/>
  <c r="K4565" i="10"/>
  <c r="J4565" i="10"/>
  <c r="I4565" i="10"/>
  <c r="H4565" i="10"/>
  <c r="L4564" i="10"/>
  <c r="K4564" i="10"/>
  <c r="J4564" i="10"/>
  <c r="I4564" i="10"/>
  <c r="H4564" i="10"/>
  <c r="L4563" i="10"/>
  <c r="K4563" i="10"/>
  <c r="J4563" i="10"/>
  <c r="I4563" i="10"/>
  <c r="H4563" i="10"/>
  <c r="L4562" i="10"/>
  <c r="K4562" i="10"/>
  <c r="J4562" i="10"/>
  <c r="I4562" i="10"/>
  <c r="H4562" i="10"/>
  <c r="L4561" i="10"/>
  <c r="K4561" i="10"/>
  <c r="J4561" i="10"/>
  <c r="I4561" i="10"/>
  <c r="H4561" i="10"/>
  <c r="L4560" i="10"/>
  <c r="K4560" i="10"/>
  <c r="J4560" i="10"/>
  <c r="I4560" i="10"/>
  <c r="H4560" i="10"/>
  <c r="L4559" i="10"/>
  <c r="K4559" i="10"/>
  <c r="J4559" i="10"/>
  <c r="I4559" i="10"/>
  <c r="H4559" i="10"/>
  <c r="L4558" i="10"/>
  <c r="K4558" i="10"/>
  <c r="J4558" i="10"/>
  <c r="I4558" i="10"/>
  <c r="H4558" i="10"/>
  <c r="L4557" i="10"/>
  <c r="K4557" i="10"/>
  <c r="J4557" i="10"/>
  <c r="I4557" i="10"/>
  <c r="H4557" i="10"/>
  <c r="L4556" i="10"/>
  <c r="K4556" i="10"/>
  <c r="J4556" i="10"/>
  <c r="I4556" i="10"/>
  <c r="H4556" i="10"/>
  <c r="L4555" i="10"/>
  <c r="K4555" i="10"/>
  <c r="J4555" i="10"/>
  <c r="I4555" i="10"/>
  <c r="H4555" i="10"/>
  <c r="L4554" i="10"/>
  <c r="K4554" i="10"/>
  <c r="J4554" i="10"/>
  <c r="I4554" i="10"/>
  <c r="H4554" i="10"/>
  <c r="L4553" i="10"/>
  <c r="K4553" i="10"/>
  <c r="J4553" i="10"/>
  <c r="I4553" i="10"/>
  <c r="H4553" i="10"/>
  <c r="L4552" i="10"/>
  <c r="K4552" i="10"/>
  <c r="J4552" i="10"/>
  <c r="I4552" i="10"/>
  <c r="H4552" i="10"/>
  <c r="L4551" i="10"/>
  <c r="K4551" i="10"/>
  <c r="J4551" i="10"/>
  <c r="I4551" i="10"/>
  <c r="H4551" i="10"/>
  <c r="L4550" i="10"/>
  <c r="K4550" i="10"/>
  <c r="J4550" i="10"/>
  <c r="I4550" i="10"/>
  <c r="H4550" i="10"/>
  <c r="L4549" i="10"/>
  <c r="K4549" i="10"/>
  <c r="J4549" i="10"/>
  <c r="I4549" i="10"/>
  <c r="H4549" i="10"/>
  <c r="L4548" i="10"/>
  <c r="K4548" i="10"/>
  <c r="J4548" i="10"/>
  <c r="I4548" i="10"/>
  <c r="H4548" i="10"/>
  <c r="L4547" i="10"/>
  <c r="K4547" i="10"/>
  <c r="J4547" i="10"/>
  <c r="I4547" i="10"/>
  <c r="H4547" i="10"/>
  <c r="L4546" i="10"/>
  <c r="K4546" i="10"/>
  <c r="J4546" i="10"/>
  <c r="I4546" i="10"/>
  <c r="H4546" i="10"/>
  <c r="L4545" i="10"/>
  <c r="K4545" i="10"/>
  <c r="J4545" i="10"/>
  <c r="I4545" i="10"/>
  <c r="H4545" i="10"/>
  <c r="L4544" i="10"/>
  <c r="K4544" i="10"/>
  <c r="J4544" i="10"/>
  <c r="I4544" i="10"/>
  <c r="H4544" i="10"/>
  <c r="L4543" i="10"/>
  <c r="K4543" i="10"/>
  <c r="J4543" i="10"/>
  <c r="I4543" i="10"/>
  <c r="H4543" i="10"/>
  <c r="L4542" i="10"/>
  <c r="K4542" i="10"/>
  <c r="J4542" i="10"/>
  <c r="I4542" i="10"/>
  <c r="H4542" i="10"/>
  <c r="L4541" i="10"/>
  <c r="K4541" i="10"/>
  <c r="J4541" i="10"/>
  <c r="I4541" i="10"/>
  <c r="H4541" i="10"/>
  <c r="L4540" i="10"/>
  <c r="K4540" i="10"/>
  <c r="J4540" i="10"/>
  <c r="I4540" i="10"/>
  <c r="H4540" i="10"/>
  <c r="L4539" i="10"/>
  <c r="K4539" i="10"/>
  <c r="J4539" i="10"/>
  <c r="I4539" i="10"/>
  <c r="H4539" i="10"/>
  <c r="L4538" i="10"/>
  <c r="K4538" i="10"/>
  <c r="J4538" i="10"/>
  <c r="I4538" i="10"/>
  <c r="H4538" i="10"/>
  <c r="L4537" i="10"/>
  <c r="K4537" i="10"/>
  <c r="J4537" i="10"/>
  <c r="I4537" i="10"/>
  <c r="H4537" i="10"/>
  <c r="L4536" i="10"/>
  <c r="K4536" i="10"/>
  <c r="J4536" i="10"/>
  <c r="I4536" i="10"/>
  <c r="H4536" i="10"/>
  <c r="L4535" i="10"/>
  <c r="K4535" i="10"/>
  <c r="J4535" i="10"/>
  <c r="I4535" i="10"/>
  <c r="H4535" i="10"/>
  <c r="L4534" i="10"/>
  <c r="K4534" i="10"/>
  <c r="J4534" i="10"/>
  <c r="I4534" i="10"/>
  <c r="H4534" i="10"/>
  <c r="L4533" i="10"/>
  <c r="K4533" i="10"/>
  <c r="J4533" i="10"/>
  <c r="I4533" i="10"/>
  <c r="H4533" i="10"/>
  <c r="L4532" i="10"/>
  <c r="K4532" i="10"/>
  <c r="J4532" i="10"/>
  <c r="I4532" i="10"/>
  <c r="H4532" i="10"/>
  <c r="L4531" i="10"/>
  <c r="K4531" i="10"/>
  <c r="J4531" i="10"/>
  <c r="I4531" i="10"/>
  <c r="H4531" i="10"/>
  <c r="L4530" i="10"/>
  <c r="K4530" i="10"/>
  <c r="J4530" i="10"/>
  <c r="I4530" i="10"/>
  <c r="H4530" i="10"/>
  <c r="L4529" i="10"/>
  <c r="K4529" i="10"/>
  <c r="J4529" i="10"/>
  <c r="I4529" i="10"/>
  <c r="H4529" i="10"/>
  <c r="L4528" i="10"/>
  <c r="K4528" i="10"/>
  <c r="J4528" i="10"/>
  <c r="I4528" i="10"/>
  <c r="H4528" i="10"/>
  <c r="L4527" i="10"/>
  <c r="K4527" i="10"/>
  <c r="J4527" i="10"/>
  <c r="I4527" i="10"/>
  <c r="H4527" i="10"/>
  <c r="L4526" i="10"/>
  <c r="K4526" i="10"/>
  <c r="J4526" i="10"/>
  <c r="I4526" i="10"/>
  <c r="H4526" i="10"/>
  <c r="L4525" i="10"/>
  <c r="K4525" i="10"/>
  <c r="J4525" i="10"/>
  <c r="I4525" i="10"/>
  <c r="H4525" i="10"/>
  <c r="L4524" i="10"/>
  <c r="K4524" i="10"/>
  <c r="J4524" i="10"/>
  <c r="I4524" i="10"/>
  <c r="H4524" i="10"/>
  <c r="L4523" i="10"/>
  <c r="K4523" i="10"/>
  <c r="J4523" i="10"/>
  <c r="I4523" i="10"/>
  <c r="H4523" i="10"/>
  <c r="L4522" i="10"/>
  <c r="K4522" i="10"/>
  <c r="J4522" i="10"/>
  <c r="I4522" i="10"/>
  <c r="H4522" i="10"/>
  <c r="N4521" i="10"/>
  <c r="M4521" i="10"/>
  <c r="J4521" i="10"/>
  <c r="I4521" i="10"/>
  <c r="H4521" i="10"/>
  <c r="N4520" i="10"/>
  <c r="M4520" i="10"/>
  <c r="J4520" i="10"/>
  <c r="I4520" i="10"/>
  <c r="H4520" i="10"/>
  <c r="N4519" i="10"/>
  <c r="M4519" i="10"/>
  <c r="J4519" i="10"/>
  <c r="I4519" i="10"/>
  <c r="H4519" i="10"/>
  <c r="N4518" i="10"/>
  <c r="M4518" i="10"/>
  <c r="J4518" i="10"/>
  <c r="I4518" i="10"/>
  <c r="H4518" i="10"/>
  <c r="L4517" i="10"/>
  <c r="K4517" i="10"/>
  <c r="J4517" i="10"/>
  <c r="I4517" i="10"/>
  <c r="H4517" i="10"/>
  <c r="L4516" i="10"/>
  <c r="K4516" i="10"/>
  <c r="J4516" i="10"/>
  <c r="I4516" i="10"/>
  <c r="H4516" i="10"/>
  <c r="L4515" i="10"/>
  <c r="K4515" i="10"/>
  <c r="J4515" i="10"/>
  <c r="I4515" i="10"/>
  <c r="H4515" i="10"/>
  <c r="L4514" i="10"/>
  <c r="K4514" i="10"/>
  <c r="J4514" i="10"/>
  <c r="I4514" i="10"/>
  <c r="H4514" i="10"/>
  <c r="L4513" i="10"/>
  <c r="K4513" i="10"/>
  <c r="J4513" i="10"/>
  <c r="I4513" i="10"/>
  <c r="H4513" i="10"/>
  <c r="L4512" i="10"/>
  <c r="K4512" i="10"/>
  <c r="J4512" i="10"/>
  <c r="I4512" i="10"/>
  <c r="H4512" i="10"/>
  <c r="L4511" i="10"/>
  <c r="K4511" i="10"/>
  <c r="J4511" i="10"/>
  <c r="I4511" i="10"/>
  <c r="H4511" i="10"/>
  <c r="L4510" i="10"/>
  <c r="K4510" i="10"/>
  <c r="J4510" i="10"/>
  <c r="I4510" i="10"/>
  <c r="H4510" i="10"/>
  <c r="L4509" i="10"/>
  <c r="K4509" i="10"/>
  <c r="J4509" i="10"/>
  <c r="I4509" i="10"/>
  <c r="H4509" i="10"/>
  <c r="L4508" i="10"/>
  <c r="K4508" i="10"/>
  <c r="J4508" i="10"/>
  <c r="I4508" i="10"/>
  <c r="H4508" i="10"/>
  <c r="L4507" i="10"/>
  <c r="K4507" i="10"/>
  <c r="J4507" i="10"/>
  <c r="I4507" i="10"/>
  <c r="H4507" i="10"/>
  <c r="L4506" i="10"/>
  <c r="K4506" i="10"/>
  <c r="J4506" i="10"/>
  <c r="I4506" i="10"/>
  <c r="H4506" i="10"/>
  <c r="L4505" i="10"/>
  <c r="K4505" i="10"/>
  <c r="J4505" i="10"/>
  <c r="I4505" i="10"/>
  <c r="H4505" i="10"/>
  <c r="L4504" i="10"/>
  <c r="K4504" i="10"/>
  <c r="J4504" i="10"/>
  <c r="I4504" i="10"/>
  <c r="H4504" i="10"/>
  <c r="L4503" i="10"/>
  <c r="K4503" i="10"/>
  <c r="J4503" i="10"/>
  <c r="I4503" i="10"/>
  <c r="H4503" i="10"/>
  <c r="L4502" i="10"/>
  <c r="K4502" i="10"/>
  <c r="J4502" i="10"/>
  <c r="I4502" i="10"/>
  <c r="H4502" i="10"/>
  <c r="L4501" i="10"/>
  <c r="K4501" i="10"/>
  <c r="J4501" i="10"/>
  <c r="I4501" i="10"/>
  <c r="H4501" i="10"/>
  <c r="L4500" i="10"/>
  <c r="K4500" i="10"/>
  <c r="J4500" i="10"/>
  <c r="I4500" i="10"/>
  <c r="H4500" i="10"/>
  <c r="L4499" i="10"/>
  <c r="K4499" i="10"/>
  <c r="J4499" i="10"/>
  <c r="I4499" i="10"/>
  <c r="H4499" i="10"/>
  <c r="L4498" i="10"/>
  <c r="K4498" i="10"/>
  <c r="J4498" i="10"/>
  <c r="I4498" i="10"/>
  <c r="H4498" i="10"/>
  <c r="L4497" i="10"/>
  <c r="K4497" i="10"/>
  <c r="J4497" i="10"/>
  <c r="I4497" i="10"/>
  <c r="H4497" i="10"/>
  <c r="L4496" i="10"/>
  <c r="K4496" i="10"/>
  <c r="J4496" i="10"/>
  <c r="I4496" i="10"/>
  <c r="H4496" i="10"/>
  <c r="L4495" i="10"/>
  <c r="K4495" i="10"/>
  <c r="J4495" i="10"/>
  <c r="I4495" i="10"/>
  <c r="H4495" i="10"/>
  <c r="L4494" i="10"/>
  <c r="K4494" i="10"/>
  <c r="J4494" i="10"/>
  <c r="I4494" i="10"/>
  <c r="H4494" i="10"/>
  <c r="L4493" i="10"/>
  <c r="K4493" i="10"/>
  <c r="J4493" i="10"/>
  <c r="I4493" i="10"/>
  <c r="H4493" i="10"/>
  <c r="L4492" i="10"/>
  <c r="K4492" i="10"/>
  <c r="J4492" i="10"/>
  <c r="I4492" i="10"/>
  <c r="H4492" i="10"/>
  <c r="L4491" i="10"/>
  <c r="K4491" i="10"/>
  <c r="J4491" i="10"/>
  <c r="I4491" i="10"/>
  <c r="H4491" i="10"/>
  <c r="L4490" i="10"/>
  <c r="K4490" i="10"/>
  <c r="J4490" i="10"/>
  <c r="I4490" i="10"/>
  <c r="H4490" i="10"/>
  <c r="L4489" i="10"/>
  <c r="K4489" i="10"/>
  <c r="J4489" i="10"/>
  <c r="I4489" i="10"/>
  <c r="H4489" i="10"/>
  <c r="L4488" i="10"/>
  <c r="K4488" i="10"/>
  <c r="J4488" i="10"/>
  <c r="I4488" i="10"/>
  <c r="H4488" i="10"/>
  <c r="L4487" i="10"/>
  <c r="K4487" i="10"/>
  <c r="J4487" i="10"/>
  <c r="I4487" i="10"/>
  <c r="H4487" i="10"/>
  <c r="L4486" i="10"/>
  <c r="K4486" i="10"/>
  <c r="J4486" i="10"/>
  <c r="I4486" i="10"/>
  <c r="H4486" i="10"/>
  <c r="L4485" i="10"/>
  <c r="K4485" i="10"/>
  <c r="J4485" i="10"/>
  <c r="I4485" i="10"/>
  <c r="H4485" i="10"/>
  <c r="L4484" i="10"/>
  <c r="K4484" i="10"/>
  <c r="J4484" i="10"/>
  <c r="I4484" i="10"/>
  <c r="H4484" i="10"/>
  <c r="L4483" i="10"/>
  <c r="K4483" i="10"/>
  <c r="J4483" i="10"/>
  <c r="I4483" i="10"/>
  <c r="H4483" i="10"/>
  <c r="L4482" i="10"/>
  <c r="K4482" i="10"/>
  <c r="J4482" i="10"/>
  <c r="I4482" i="10"/>
  <c r="H4482" i="10"/>
  <c r="L4481" i="10"/>
  <c r="K4481" i="10"/>
  <c r="J4481" i="10"/>
  <c r="I4481" i="10"/>
  <c r="H4481" i="10"/>
  <c r="L4480" i="10"/>
  <c r="K4480" i="10"/>
  <c r="J4480" i="10"/>
  <c r="I4480" i="10"/>
  <c r="H4480" i="10"/>
  <c r="L4479" i="10"/>
  <c r="K4479" i="10"/>
  <c r="J4479" i="10"/>
  <c r="I4479" i="10"/>
  <c r="H4479" i="10"/>
  <c r="L4478" i="10"/>
  <c r="K4478" i="10"/>
  <c r="J4478" i="10"/>
  <c r="I4478" i="10"/>
  <c r="H4478" i="10"/>
  <c r="L4477" i="10"/>
  <c r="K4477" i="10"/>
  <c r="J4477" i="10"/>
  <c r="I4477" i="10"/>
  <c r="H4477" i="10"/>
  <c r="L4476" i="10"/>
  <c r="K4476" i="10"/>
  <c r="J4476" i="10"/>
  <c r="I4476" i="10"/>
  <c r="H4476" i="10"/>
  <c r="L4475" i="10"/>
  <c r="K4475" i="10"/>
  <c r="J4475" i="10"/>
  <c r="I4475" i="10"/>
  <c r="H4475" i="10"/>
  <c r="L4474" i="10"/>
  <c r="K4474" i="10"/>
  <c r="J4474" i="10"/>
  <c r="I4474" i="10"/>
  <c r="H4474" i="10"/>
  <c r="L4473" i="10"/>
  <c r="K4473" i="10"/>
  <c r="J4473" i="10"/>
  <c r="I4473" i="10"/>
  <c r="H4473" i="10"/>
  <c r="L4472" i="10"/>
  <c r="K4472" i="10"/>
  <c r="J4472" i="10"/>
  <c r="I4472" i="10"/>
  <c r="H4472" i="10"/>
  <c r="L4471" i="10"/>
  <c r="K4471" i="10"/>
  <c r="J4471" i="10"/>
  <c r="I4471" i="10"/>
  <c r="H4471" i="10"/>
  <c r="L4470" i="10"/>
  <c r="K4470" i="10"/>
  <c r="J4470" i="10"/>
  <c r="I4470" i="10"/>
  <c r="H4470" i="10"/>
  <c r="L4469" i="10"/>
  <c r="K4469" i="10"/>
  <c r="J4469" i="10"/>
  <c r="I4469" i="10"/>
  <c r="H4469" i="10"/>
  <c r="L4468" i="10"/>
  <c r="K4468" i="10"/>
  <c r="J4468" i="10"/>
  <c r="I4468" i="10"/>
  <c r="H4468" i="10"/>
  <c r="L4467" i="10"/>
  <c r="K4467" i="10"/>
  <c r="J4467" i="10"/>
  <c r="I4467" i="10"/>
  <c r="H4467" i="10"/>
  <c r="L4466" i="10"/>
  <c r="K4466" i="10"/>
  <c r="J4466" i="10"/>
  <c r="I4466" i="10"/>
  <c r="H4466" i="10"/>
  <c r="L4465" i="10"/>
  <c r="K4465" i="10"/>
  <c r="J4465" i="10"/>
  <c r="I4465" i="10"/>
  <c r="H4465" i="10"/>
  <c r="L4464" i="10"/>
  <c r="K4464" i="10"/>
  <c r="J4464" i="10"/>
  <c r="I4464" i="10"/>
  <c r="H4464" i="10"/>
  <c r="L4463" i="10"/>
  <c r="K4463" i="10"/>
  <c r="J4463" i="10"/>
  <c r="I4463" i="10"/>
  <c r="H4463" i="10"/>
  <c r="L4462" i="10"/>
  <c r="K4462" i="10"/>
  <c r="J4462" i="10"/>
  <c r="I4462" i="10"/>
  <c r="H4462" i="10"/>
  <c r="L4461" i="10"/>
  <c r="K4461" i="10"/>
  <c r="J4461" i="10"/>
  <c r="I4461" i="10"/>
  <c r="H4461" i="10"/>
  <c r="L4460" i="10"/>
  <c r="K4460" i="10"/>
  <c r="J4460" i="10"/>
  <c r="I4460" i="10"/>
  <c r="H4460" i="10"/>
  <c r="L4459" i="10"/>
  <c r="K4459" i="10"/>
  <c r="J4459" i="10"/>
  <c r="I4459" i="10"/>
  <c r="H4459" i="10"/>
  <c r="L4458" i="10"/>
  <c r="K4458" i="10"/>
  <c r="J4458" i="10"/>
  <c r="I4458" i="10"/>
  <c r="H4458" i="10"/>
  <c r="L4457" i="10"/>
  <c r="K4457" i="10"/>
  <c r="J4457" i="10"/>
  <c r="I4457" i="10"/>
  <c r="H4457" i="10"/>
  <c r="L4456" i="10"/>
  <c r="K4456" i="10"/>
  <c r="J4456" i="10"/>
  <c r="I4456" i="10"/>
  <c r="H4456" i="10"/>
  <c r="L4455" i="10"/>
  <c r="K4455" i="10"/>
  <c r="J4455" i="10"/>
  <c r="I4455" i="10"/>
  <c r="H4455" i="10"/>
  <c r="L4454" i="10"/>
  <c r="K4454" i="10"/>
  <c r="J4454" i="10"/>
  <c r="I4454" i="10"/>
  <c r="H4454" i="10"/>
  <c r="L4453" i="10"/>
  <c r="K4453" i="10"/>
  <c r="J4453" i="10"/>
  <c r="I4453" i="10"/>
  <c r="H4453" i="10"/>
  <c r="L4452" i="10"/>
  <c r="K4452" i="10"/>
  <c r="J4452" i="10"/>
  <c r="I4452" i="10"/>
  <c r="H4452" i="10"/>
  <c r="L4451" i="10"/>
  <c r="K4451" i="10"/>
  <c r="J4451" i="10"/>
  <c r="I4451" i="10"/>
  <c r="H4451" i="10"/>
  <c r="L4450" i="10"/>
  <c r="K4450" i="10"/>
  <c r="J4450" i="10"/>
  <c r="I4450" i="10"/>
  <c r="H4450" i="10"/>
  <c r="L4449" i="10"/>
  <c r="K4449" i="10"/>
  <c r="J4449" i="10"/>
  <c r="I4449" i="10"/>
  <c r="H4449" i="10"/>
  <c r="L4448" i="10"/>
  <c r="K4448" i="10"/>
  <c r="J4448" i="10"/>
  <c r="I4448" i="10"/>
  <c r="H4448" i="10"/>
  <c r="L4447" i="10"/>
  <c r="K4447" i="10"/>
  <c r="J4447" i="10"/>
  <c r="I4447" i="10"/>
  <c r="H4447" i="10"/>
  <c r="L4446" i="10"/>
  <c r="K4446" i="10"/>
  <c r="J4446" i="10"/>
  <c r="I4446" i="10"/>
  <c r="H4446" i="10"/>
  <c r="L4445" i="10"/>
  <c r="K4445" i="10"/>
  <c r="J4445" i="10"/>
  <c r="I4445" i="10"/>
  <c r="H4445" i="10"/>
  <c r="L4444" i="10"/>
  <c r="K4444" i="10"/>
  <c r="J4444" i="10"/>
  <c r="I4444" i="10"/>
  <c r="H4444" i="10"/>
  <c r="L4443" i="10"/>
  <c r="K4443" i="10"/>
  <c r="J4443" i="10"/>
  <c r="I4443" i="10"/>
  <c r="H4443" i="10"/>
  <c r="L4442" i="10"/>
  <c r="K4442" i="10"/>
  <c r="J4442" i="10"/>
  <c r="I4442" i="10"/>
  <c r="H4442" i="10"/>
  <c r="L4441" i="10"/>
  <c r="K4441" i="10"/>
  <c r="J4441" i="10"/>
  <c r="I4441" i="10"/>
  <c r="H4441" i="10"/>
  <c r="L4440" i="10"/>
  <c r="K4440" i="10"/>
  <c r="J4440" i="10"/>
  <c r="I4440" i="10"/>
  <c r="H4440" i="10"/>
  <c r="L4439" i="10"/>
  <c r="K4439" i="10"/>
  <c r="J4439" i="10"/>
  <c r="I4439" i="10"/>
  <c r="H4439" i="10"/>
  <c r="L4438" i="10"/>
  <c r="K4438" i="10"/>
  <c r="J4438" i="10"/>
  <c r="I4438" i="10"/>
  <c r="H4438" i="10"/>
  <c r="L4437" i="10"/>
  <c r="K4437" i="10"/>
  <c r="J4437" i="10"/>
  <c r="I4437" i="10"/>
  <c r="H4437" i="10"/>
  <c r="L4436" i="10"/>
  <c r="K4436" i="10"/>
  <c r="J4436" i="10"/>
  <c r="I4436" i="10"/>
  <c r="H4436" i="10"/>
  <c r="L4435" i="10"/>
  <c r="K4435" i="10"/>
  <c r="J4435" i="10"/>
  <c r="I4435" i="10"/>
  <c r="H4435" i="10"/>
  <c r="L4434" i="10"/>
  <c r="K4434" i="10"/>
  <c r="J4434" i="10"/>
  <c r="I4434" i="10"/>
  <c r="H4434" i="10"/>
  <c r="L4433" i="10"/>
  <c r="K4433" i="10"/>
  <c r="J4433" i="10"/>
  <c r="I4433" i="10"/>
  <c r="H4433" i="10"/>
  <c r="L4432" i="10"/>
  <c r="K4432" i="10"/>
  <c r="J4432" i="10"/>
  <c r="I4432" i="10"/>
  <c r="H4432" i="10"/>
  <c r="L4431" i="10"/>
  <c r="K4431" i="10"/>
  <c r="J4431" i="10"/>
  <c r="I4431" i="10"/>
  <c r="H4431" i="10"/>
  <c r="L4430" i="10"/>
  <c r="K4430" i="10"/>
  <c r="J4430" i="10"/>
  <c r="I4430" i="10"/>
  <c r="H4430" i="10"/>
  <c r="L4429" i="10"/>
  <c r="K4429" i="10"/>
  <c r="J4429" i="10"/>
  <c r="I4429" i="10"/>
  <c r="H4429" i="10"/>
  <c r="L4428" i="10"/>
  <c r="K4428" i="10"/>
  <c r="J4428" i="10"/>
  <c r="I4428" i="10"/>
  <c r="H4428" i="10"/>
  <c r="L4427" i="10"/>
  <c r="K4427" i="10"/>
  <c r="J4427" i="10"/>
  <c r="I4427" i="10"/>
  <c r="H4427" i="10"/>
  <c r="L4426" i="10"/>
  <c r="K4426" i="10"/>
  <c r="J4426" i="10"/>
  <c r="I4426" i="10"/>
  <c r="H4426" i="10"/>
  <c r="L4425" i="10"/>
  <c r="K4425" i="10"/>
  <c r="J4425" i="10"/>
  <c r="I4425" i="10"/>
  <c r="H4425" i="10"/>
  <c r="L4424" i="10"/>
  <c r="K4424" i="10"/>
  <c r="J4424" i="10"/>
  <c r="I4424" i="10"/>
  <c r="H4424" i="10"/>
  <c r="L4423" i="10"/>
  <c r="K4423" i="10"/>
  <c r="J4423" i="10"/>
  <c r="I4423" i="10"/>
  <c r="H4423" i="10"/>
  <c r="L4422" i="10"/>
  <c r="K4422" i="10"/>
  <c r="J4422" i="10"/>
  <c r="I4422" i="10"/>
  <c r="H4422" i="10"/>
  <c r="L4421" i="10"/>
  <c r="K4421" i="10"/>
  <c r="J4421" i="10"/>
  <c r="I4421" i="10"/>
  <c r="H4421" i="10"/>
  <c r="L4420" i="10"/>
  <c r="K4420" i="10"/>
  <c r="J4420" i="10"/>
  <c r="I4420" i="10"/>
  <c r="H4420" i="10"/>
  <c r="L4419" i="10"/>
  <c r="K4419" i="10"/>
  <c r="J4419" i="10"/>
  <c r="I4419" i="10"/>
  <c r="H4419" i="10"/>
  <c r="L4418" i="10"/>
  <c r="K4418" i="10"/>
  <c r="J4418" i="10"/>
  <c r="I4418" i="10"/>
  <c r="H4418" i="10"/>
  <c r="L4417" i="10"/>
  <c r="K4417" i="10"/>
  <c r="J4417" i="10"/>
  <c r="I4417" i="10"/>
  <c r="H4417" i="10"/>
  <c r="L4416" i="10"/>
  <c r="K4416" i="10"/>
  <c r="J4416" i="10"/>
  <c r="I4416" i="10"/>
  <c r="H4416" i="10"/>
  <c r="L4415" i="10"/>
  <c r="K4415" i="10"/>
  <c r="J4415" i="10"/>
  <c r="I4415" i="10"/>
  <c r="H4415" i="10"/>
  <c r="L4414" i="10"/>
  <c r="K4414" i="10"/>
  <c r="J4414" i="10"/>
  <c r="I4414" i="10"/>
  <c r="H4414" i="10"/>
  <c r="L4413" i="10"/>
  <c r="K4413" i="10"/>
  <c r="J4413" i="10"/>
  <c r="I4413" i="10"/>
  <c r="H4413" i="10"/>
  <c r="L4412" i="10"/>
  <c r="K4412" i="10"/>
  <c r="J4412" i="10"/>
  <c r="I4412" i="10"/>
  <c r="H4412" i="10"/>
  <c r="L4411" i="10"/>
  <c r="K4411" i="10"/>
  <c r="J4411" i="10"/>
  <c r="I4411" i="10"/>
  <c r="H4411" i="10"/>
  <c r="L4410" i="10"/>
  <c r="K4410" i="10"/>
  <c r="J4410" i="10"/>
  <c r="I4410" i="10"/>
  <c r="H4410" i="10"/>
  <c r="L4409" i="10"/>
  <c r="K4409" i="10"/>
  <c r="J4409" i="10"/>
  <c r="I4409" i="10"/>
  <c r="H4409" i="10"/>
  <c r="L4408" i="10"/>
  <c r="K4408" i="10"/>
  <c r="J4408" i="10"/>
  <c r="I4408" i="10"/>
  <c r="H4408" i="10"/>
  <c r="L4407" i="10"/>
  <c r="K4407" i="10"/>
  <c r="J4407" i="10"/>
  <c r="I4407" i="10"/>
  <c r="H4407" i="10"/>
  <c r="L4406" i="10"/>
  <c r="K4406" i="10"/>
  <c r="J4406" i="10"/>
  <c r="I4406" i="10"/>
  <c r="H4406" i="10"/>
  <c r="L4405" i="10"/>
  <c r="K4405" i="10"/>
  <c r="J4405" i="10"/>
  <c r="I4405" i="10"/>
  <c r="H4405" i="10"/>
  <c r="L4404" i="10"/>
  <c r="K4404" i="10"/>
  <c r="J4404" i="10"/>
  <c r="I4404" i="10"/>
  <c r="H4404" i="10"/>
  <c r="L4403" i="10"/>
  <c r="K4403" i="10"/>
  <c r="J4403" i="10"/>
  <c r="I4403" i="10"/>
  <c r="H4403" i="10"/>
  <c r="L4402" i="10"/>
  <c r="K4402" i="10"/>
  <c r="J4402" i="10"/>
  <c r="I4402" i="10"/>
  <c r="H4402" i="10"/>
  <c r="L4401" i="10"/>
  <c r="K4401" i="10"/>
  <c r="J4401" i="10"/>
  <c r="I4401" i="10"/>
  <c r="H4401" i="10"/>
  <c r="L4400" i="10"/>
  <c r="K4400" i="10"/>
  <c r="J4400" i="10"/>
  <c r="I4400" i="10"/>
  <c r="H4400" i="10"/>
  <c r="L4399" i="10"/>
  <c r="K4399" i="10"/>
  <c r="J4399" i="10"/>
  <c r="I4399" i="10"/>
  <c r="H4399" i="10"/>
  <c r="L4398" i="10"/>
  <c r="K4398" i="10"/>
  <c r="J4398" i="10"/>
  <c r="I4398" i="10"/>
  <c r="H4398" i="10"/>
  <c r="L4397" i="10"/>
  <c r="K4397" i="10"/>
  <c r="J4397" i="10"/>
  <c r="I4397" i="10"/>
  <c r="H4397" i="10"/>
  <c r="L4396" i="10"/>
  <c r="K4396" i="10"/>
  <c r="J4396" i="10"/>
  <c r="I4396" i="10"/>
  <c r="H4396" i="10"/>
  <c r="L4395" i="10"/>
  <c r="K4395" i="10"/>
  <c r="J4395" i="10"/>
  <c r="I4395" i="10"/>
  <c r="H4395" i="10"/>
  <c r="L4394" i="10"/>
  <c r="K4394" i="10"/>
  <c r="J4394" i="10"/>
  <c r="I4394" i="10"/>
  <c r="H4394" i="10"/>
  <c r="L4393" i="10"/>
  <c r="K4393" i="10"/>
  <c r="J4393" i="10"/>
  <c r="I4393" i="10"/>
  <c r="H4393" i="10"/>
  <c r="L4392" i="10"/>
  <c r="K4392" i="10"/>
  <c r="J4392" i="10"/>
  <c r="I4392" i="10"/>
  <c r="H4392" i="10"/>
  <c r="L4391" i="10"/>
  <c r="K4391" i="10"/>
  <c r="J4391" i="10"/>
  <c r="I4391" i="10"/>
  <c r="H4391" i="10"/>
  <c r="L4390" i="10"/>
  <c r="K4390" i="10"/>
  <c r="J4390" i="10"/>
  <c r="I4390" i="10"/>
  <c r="H4390" i="10"/>
  <c r="L4389" i="10"/>
  <c r="K4389" i="10"/>
  <c r="J4389" i="10"/>
  <c r="I4389" i="10"/>
  <c r="H4389" i="10"/>
  <c r="L4388" i="10"/>
  <c r="K4388" i="10"/>
  <c r="J4388" i="10"/>
  <c r="I4388" i="10"/>
  <c r="H4388" i="10"/>
  <c r="L4387" i="10"/>
  <c r="K4387" i="10"/>
  <c r="J4387" i="10"/>
  <c r="I4387" i="10"/>
  <c r="H4387" i="10"/>
  <c r="L4386" i="10"/>
  <c r="K4386" i="10"/>
  <c r="J4386" i="10"/>
  <c r="I4386" i="10"/>
  <c r="H4386" i="10"/>
  <c r="L4385" i="10"/>
  <c r="K4385" i="10"/>
  <c r="J4385" i="10"/>
  <c r="I4385" i="10"/>
  <c r="H4385" i="10"/>
  <c r="L4384" i="10"/>
  <c r="K4384" i="10"/>
  <c r="J4384" i="10"/>
  <c r="I4384" i="10"/>
  <c r="H4384" i="10"/>
  <c r="L4383" i="10"/>
  <c r="K4383" i="10"/>
  <c r="J4383" i="10"/>
  <c r="I4383" i="10"/>
  <c r="H4383" i="10"/>
  <c r="L4382" i="10"/>
  <c r="K4382" i="10"/>
  <c r="J4382" i="10"/>
  <c r="I4382" i="10"/>
  <c r="H4382" i="10"/>
  <c r="L4381" i="10"/>
  <c r="K4381" i="10"/>
  <c r="J4381" i="10"/>
  <c r="I4381" i="10"/>
  <c r="H4381" i="10"/>
  <c r="L4380" i="10"/>
  <c r="K4380" i="10"/>
  <c r="J4380" i="10"/>
  <c r="I4380" i="10"/>
  <c r="H4380" i="10"/>
  <c r="L4379" i="10"/>
  <c r="K4379" i="10"/>
  <c r="J4379" i="10"/>
  <c r="I4379" i="10"/>
  <c r="H4379" i="10"/>
  <c r="L4378" i="10"/>
  <c r="K4378" i="10"/>
  <c r="J4378" i="10"/>
  <c r="I4378" i="10"/>
  <c r="H4378" i="10"/>
  <c r="L4377" i="10"/>
  <c r="K4377" i="10"/>
  <c r="J4377" i="10"/>
  <c r="I4377" i="10"/>
  <c r="H4377" i="10"/>
  <c r="L4376" i="10"/>
  <c r="K4376" i="10"/>
  <c r="J4376" i="10"/>
  <c r="I4376" i="10"/>
  <c r="H4376" i="10"/>
  <c r="L4375" i="10"/>
  <c r="K4375" i="10"/>
  <c r="J4375" i="10"/>
  <c r="I4375" i="10"/>
  <c r="H4375" i="10"/>
  <c r="L4374" i="10"/>
  <c r="K4374" i="10"/>
  <c r="J4374" i="10"/>
  <c r="I4374" i="10"/>
  <c r="H4374" i="10"/>
  <c r="L4373" i="10"/>
  <c r="K4373" i="10"/>
  <c r="J4373" i="10"/>
  <c r="I4373" i="10"/>
  <c r="H4373" i="10"/>
  <c r="L4372" i="10"/>
  <c r="K4372" i="10"/>
  <c r="J4372" i="10"/>
  <c r="I4372" i="10"/>
  <c r="H4372" i="10"/>
  <c r="L4371" i="10"/>
  <c r="K4371" i="10"/>
  <c r="J4371" i="10"/>
  <c r="I4371" i="10"/>
  <c r="H4371" i="10"/>
  <c r="L4370" i="10"/>
  <c r="K4370" i="10"/>
  <c r="J4370" i="10"/>
  <c r="I4370" i="10"/>
  <c r="H4370" i="10"/>
  <c r="L4369" i="10"/>
  <c r="K4369" i="10"/>
  <c r="J4369" i="10"/>
  <c r="I4369" i="10"/>
  <c r="H4369" i="10"/>
  <c r="L4368" i="10"/>
  <c r="K4368" i="10"/>
  <c r="J4368" i="10"/>
  <c r="I4368" i="10"/>
  <c r="H4368" i="10"/>
  <c r="L4367" i="10"/>
  <c r="K4367" i="10"/>
  <c r="J4367" i="10"/>
  <c r="I4367" i="10"/>
  <c r="H4367" i="10"/>
  <c r="L4366" i="10"/>
  <c r="K4366" i="10"/>
  <c r="J4366" i="10"/>
  <c r="I4366" i="10"/>
  <c r="H4366" i="10"/>
  <c r="L4365" i="10"/>
  <c r="K4365" i="10"/>
  <c r="J4365" i="10"/>
  <c r="I4365" i="10"/>
  <c r="H4365" i="10"/>
  <c r="L4364" i="10"/>
  <c r="K4364" i="10"/>
  <c r="J4364" i="10"/>
  <c r="I4364" i="10"/>
  <c r="H4364" i="10"/>
  <c r="L4363" i="10"/>
  <c r="K4363" i="10"/>
  <c r="J4363" i="10"/>
  <c r="I4363" i="10"/>
  <c r="H4363" i="10"/>
  <c r="L4362" i="10"/>
  <c r="K4362" i="10"/>
  <c r="J4362" i="10"/>
  <c r="I4362" i="10"/>
  <c r="H4362" i="10"/>
  <c r="L4361" i="10"/>
  <c r="K4361" i="10"/>
  <c r="J4361" i="10"/>
  <c r="I4361" i="10"/>
  <c r="H4361" i="10"/>
  <c r="L4360" i="10"/>
  <c r="K4360" i="10"/>
  <c r="J4360" i="10"/>
  <c r="I4360" i="10"/>
  <c r="H4360" i="10"/>
  <c r="L4359" i="10"/>
  <c r="K4359" i="10"/>
  <c r="J4359" i="10"/>
  <c r="I4359" i="10"/>
  <c r="H4359" i="10"/>
  <c r="L4358" i="10"/>
  <c r="K4358" i="10"/>
  <c r="J4358" i="10"/>
  <c r="I4358" i="10"/>
  <c r="H4358" i="10"/>
  <c r="L4357" i="10"/>
  <c r="K4357" i="10"/>
  <c r="J4357" i="10"/>
  <c r="I4357" i="10"/>
  <c r="H4357" i="10"/>
  <c r="L4356" i="10"/>
  <c r="K4356" i="10"/>
  <c r="J4356" i="10"/>
  <c r="I4356" i="10"/>
  <c r="H4356" i="10"/>
  <c r="L4355" i="10"/>
  <c r="K4355" i="10"/>
  <c r="J4355" i="10"/>
  <c r="I4355" i="10"/>
  <c r="H4355" i="10"/>
  <c r="L4354" i="10"/>
  <c r="K4354" i="10"/>
  <c r="J4354" i="10"/>
  <c r="I4354" i="10"/>
  <c r="H4354" i="10"/>
  <c r="L4353" i="10"/>
  <c r="K4353" i="10"/>
  <c r="J4353" i="10"/>
  <c r="I4353" i="10"/>
  <c r="H4353" i="10"/>
  <c r="L4352" i="10"/>
  <c r="K4352" i="10"/>
  <c r="J4352" i="10"/>
  <c r="I4352" i="10"/>
  <c r="H4352" i="10"/>
  <c r="L4351" i="10"/>
  <c r="K4351" i="10"/>
  <c r="J4351" i="10"/>
  <c r="I4351" i="10"/>
  <c r="H4351" i="10"/>
  <c r="L4350" i="10"/>
  <c r="K4350" i="10"/>
  <c r="J4350" i="10"/>
  <c r="I4350" i="10"/>
  <c r="H4350" i="10"/>
  <c r="L4349" i="10"/>
  <c r="K4349" i="10"/>
  <c r="J4349" i="10"/>
  <c r="I4349" i="10"/>
  <c r="H4349" i="10"/>
  <c r="L4348" i="10"/>
  <c r="K4348" i="10"/>
  <c r="J4348" i="10"/>
  <c r="I4348" i="10"/>
  <c r="H4348" i="10"/>
  <c r="L4347" i="10"/>
  <c r="K4347" i="10"/>
  <c r="J4347" i="10"/>
  <c r="I4347" i="10"/>
  <c r="H4347" i="10"/>
  <c r="L4346" i="10"/>
  <c r="K4346" i="10"/>
  <c r="J4346" i="10"/>
  <c r="I4346" i="10"/>
  <c r="H4346" i="10"/>
  <c r="L4345" i="10"/>
  <c r="K4345" i="10"/>
  <c r="J4345" i="10"/>
  <c r="I4345" i="10"/>
  <c r="H4345" i="10"/>
  <c r="L4344" i="10"/>
  <c r="K4344" i="10"/>
  <c r="J4344" i="10"/>
  <c r="I4344" i="10"/>
  <c r="H4344" i="10"/>
  <c r="L4343" i="10"/>
  <c r="K4343" i="10"/>
  <c r="J4343" i="10"/>
  <c r="I4343" i="10"/>
  <c r="H4343" i="10"/>
  <c r="L4342" i="10"/>
  <c r="K4342" i="10"/>
  <c r="J4342" i="10"/>
  <c r="I4342" i="10"/>
  <c r="H4342" i="10"/>
  <c r="L4341" i="10"/>
  <c r="K4341" i="10"/>
  <c r="J4341" i="10"/>
  <c r="I4341" i="10"/>
  <c r="H4341" i="10"/>
  <c r="N4340" i="10"/>
  <c r="M4340" i="10"/>
  <c r="J4340" i="10"/>
  <c r="I4340" i="10"/>
  <c r="H4340" i="10"/>
  <c r="N4339" i="10"/>
  <c r="M4339" i="10"/>
  <c r="J4339" i="10"/>
  <c r="I4339" i="10"/>
  <c r="H4339" i="10"/>
  <c r="N4338" i="10"/>
  <c r="M4338" i="10"/>
  <c r="J4338" i="10"/>
  <c r="I4338" i="10"/>
  <c r="H4338" i="10"/>
  <c r="N4337" i="10"/>
  <c r="M4337" i="10"/>
  <c r="J4337" i="10"/>
  <c r="I4337" i="10"/>
  <c r="H4337" i="10"/>
  <c r="L4336" i="10"/>
  <c r="K4336" i="10"/>
  <c r="J4336" i="10"/>
  <c r="I4336" i="10"/>
  <c r="H4336" i="10"/>
  <c r="L4335" i="10"/>
  <c r="K4335" i="10"/>
  <c r="J4335" i="10"/>
  <c r="I4335" i="10"/>
  <c r="H4335" i="10"/>
  <c r="L4334" i="10"/>
  <c r="K4334" i="10"/>
  <c r="J4334" i="10"/>
  <c r="I4334" i="10"/>
  <c r="H4334" i="10"/>
  <c r="L4333" i="10"/>
  <c r="K4333" i="10"/>
  <c r="J4333" i="10"/>
  <c r="I4333" i="10"/>
  <c r="H4333" i="10"/>
  <c r="L4332" i="10"/>
  <c r="K4332" i="10"/>
  <c r="J4332" i="10"/>
  <c r="I4332" i="10"/>
  <c r="H4332" i="10"/>
  <c r="L4331" i="10"/>
  <c r="K4331" i="10"/>
  <c r="J4331" i="10"/>
  <c r="I4331" i="10"/>
  <c r="H4331" i="10"/>
  <c r="L4330" i="10"/>
  <c r="K4330" i="10"/>
  <c r="J4330" i="10"/>
  <c r="I4330" i="10"/>
  <c r="H4330" i="10"/>
  <c r="L4329" i="10"/>
  <c r="K4329" i="10"/>
  <c r="J4329" i="10"/>
  <c r="I4329" i="10"/>
  <c r="H4329" i="10"/>
  <c r="L4328" i="10"/>
  <c r="K4328" i="10"/>
  <c r="J4328" i="10"/>
  <c r="I4328" i="10"/>
  <c r="H4328" i="10"/>
  <c r="L4327" i="10"/>
  <c r="K4327" i="10"/>
  <c r="J4327" i="10"/>
  <c r="I4327" i="10"/>
  <c r="H4327" i="10"/>
  <c r="L4326" i="10"/>
  <c r="K4326" i="10"/>
  <c r="J4326" i="10"/>
  <c r="I4326" i="10"/>
  <c r="H4326" i="10"/>
  <c r="L4325" i="10"/>
  <c r="K4325" i="10"/>
  <c r="J4325" i="10"/>
  <c r="I4325" i="10"/>
  <c r="H4325" i="10"/>
  <c r="L4324" i="10"/>
  <c r="K4324" i="10"/>
  <c r="J4324" i="10"/>
  <c r="I4324" i="10"/>
  <c r="H4324" i="10"/>
  <c r="L4323" i="10"/>
  <c r="K4323" i="10"/>
  <c r="J4323" i="10"/>
  <c r="I4323" i="10"/>
  <c r="H4323" i="10"/>
  <c r="L4322" i="10"/>
  <c r="K4322" i="10"/>
  <c r="J4322" i="10"/>
  <c r="I4322" i="10"/>
  <c r="H4322" i="10"/>
  <c r="L4321" i="10"/>
  <c r="K4321" i="10"/>
  <c r="J4321" i="10"/>
  <c r="I4321" i="10"/>
  <c r="H4321" i="10"/>
  <c r="L4320" i="10"/>
  <c r="K4320" i="10"/>
  <c r="J4320" i="10"/>
  <c r="I4320" i="10"/>
  <c r="H4320" i="10"/>
  <c r="L4319" i="10"/>
  <c r="K4319" i="10"/>
  <c r="J4319" i="10"/>
  <c r="I4319" i="10"/>
  <c r="H4319" i="10"/>
  <c r="L4318" i="10"/>
  <c r="K4318" i="10"/>
  <c r="J4318" i="10"/>
  <c r="I4318" i="10"/>
  <c r="H4318" i="10"/>
  <c r="L4317" i="10"/>
  <c r="K4317" i="10"/>
  <c r="J4317" i="10"/>
  <c r="I4317" i="10"/>
  <c r="H4317" i="10"/>
  <c r="L4316" i="10"/>
  <c r="K4316" i="10"/>
  <c r="J4316" i="10"/>
  <c r="I4316" i="10"/>
  <c r="H4316" i="10"/>
  <c r="L4315" i="10"/>
  <c r="K4315" i="10"/>
  <c r="J4315" i="10"/>
  <c r="I4315" i="10"/>
  <c r="H4315" i="10"/>
  <c r="L4314" i="10"/>
  <c r="K4314" i="10"/>
  <c r="J4314" i="10"/>
  <c r="I4314" i="10"/>
  <c r="H4314" i="10"/>
  <c r="L4313" i="10"/>
  <c r="K4313" i="10"/>
  <c r="J4313" i="10"/>
  <c r="I4313" i="10"/>
  <c r="H4313" i="10"/>
  <c r="L4312" i="10"/>
  <c r="K4312" i="10"/>
  <c r="J4312" i="10"/>
  <c r="I4312" i="10"/>
  <c r="H4312" i="10"/>
  <c r="L4311" i="10"/>
  <c r="K4311" i="10"/>
  <c r="J4311" i="10"/>
  <c r="I4311" i="10"/>
  <c r="H4311" i="10"/>
  <c r="L4310" i="10"/>
  <c r="K4310" i="10"/>
  <c r="J4310" i="10"/>
  <c r="I4310" i="10"/>
  <c r="H4310" i="10"/>
  <c r="L4309" i="10"/>
  <c r="K4309" i="10"/>
  <c r="J4309" i="10"/>
  <c r="I4309" i="10"/>
  <c r="H4309" i="10"/>
  <c r="L4308" i="10"/>
  <c r="K4308" i="10"/>
  <c r="J4308" i="10"/>
  <c r="I4308" i="10"/>
  <c r="H4308" i="10"/>
  <c r="L4307" i="10"/>
  <c r="K4307" i="10"/>
  <c r="J4307" i="10"/>
  <c r="I4307" i="10"/>
  <c r="H4307" i="10"/>
  <c r="L4306" i="10"/>
  <c r="K4306" i="10"/>
  <c r="J4306" i="10"/>
  <c r="I4306" i="10"/>
  <c r="H4306" i="10"/>
  <c r="L4305" i="10"/>
  <c r="K4305" i="10"/>
  <c r="J4305" i="10"/>
  <c r="I4305" i="10"/>
  <c r="H4305" i="10"/>
  <c r="L4304" i="10"/>
  <c r="K4304" i="10"/>
  <c r="J4304" i="10"/>
  <c r="I4304" i="10"/>
  <c r="H4304" i="10"/>
  <c r="L4303" i="10"/>
  <c r="K4303" i="10"/>
  <c r="J4303" i="10"/>
  <c r="I4303" i="10"/>
  <c r="H4303" i="10"/>
  <c r="L4302" i="10"/>
  <c r="K4302" i="10"/>
  <c r="J4302" i="10"/>
  <c r="I4302" i="10"/>
  <c r="H4302" i="10"/>
  <c r="L4301" i="10"/>
  <c r="K4301" i="10"/>
  <c r="J4301" i="10"/>
  <c r="I4301" i="10"/>
  <c r="H4301" i="10"/>
  <c r="L4300" i="10"/>
  <c r="K4300" i="10"/>
  <c r="J4300" i="10"/>
  <c r="I4300" i="10"/>
  <c r="H4300" i="10"/>
  <c r="L4299" i="10"/>
  <c r="K4299" i="10"/>
  <c r="J4299" i="10"/>
  <c r="I4299" i="10"/>
  <c r="H4299" i="10"/>
  <c r="L4298" i="10"/>
  <c r="K4298" i="10"/>
  <c r="J4298" i="10"/>
  <c r="I4298" i="10"/>
  <c r="H4298" i="10"/>
  <c r="L4297" i="10"/>
  <c r="K4297" i="10"/>
  <c r="J4297" i="10"/>
  <c r="I4297" i="10"/>
  <c r="H4297" i="10"/>
  <c r="L4296" i="10"/>
  <c r="K4296" i="10"/>
  <c r="J4296" i="10"/>
  <c r="I4296" i="10"/>
  <c r="H4296" i="10"/>
  <c r="L4295" i="10"/>
  <c r="K4295" i="10"/>
  <c r="J4295" i="10"/>
  <c r="I4295" i="10"/>
  <c r="H4295" i="10"/>
  <c r="L4294" i="10"/>
  <c r="K4294" i="10"/>
  <c r="J4294" i="10"/>
  <c r="I4294" i="10"/>
  <c r="H4294" i="10"/>
  <c r="L4293" i="10"/>
  <c r="K4293" i="10"/>
  <c r="J4293" i="10"/>
  <c r="I4293" i="10"/>
  <c r="H4293" i="10"/>
  <c r="L4292" i="10"/>
  <c r="K4292" i="10"/>
  <c r="J4292" i="10"/>
  <c r="I4292" i="10"/>
  <c r="H4292" i="10"/>
  <c r="L4291" i="10"/>
  <c r="K4291" i="10"/>
  <c r="J4291" i="10"/>
  <c r="I4291" i="10"/>
  <c r="H4291" i="10"/>
  <c r="L4290" i="10"/>
  <c r="K4290" i="10"/>
  <c r="J4290" i="10"/>
  <c r="I4290" i="10"/>
  <c r="H4290" i="10"/>
  <c r="L4289" i="10"/>
  <c r="K4289" i="10"/>
  <c r="J4289" i="10"/>
  <c r="I4289" i="10"/>
  <c r="H4289" i="10"/>
  <c r="L4288" i="10"/>
  <c r="K4288" i="10"/>
  <c r="J4288" i="10"/>
  <c r="I4288" i="10"/>
  <c r="H4288" i="10"/>
  <c r="L4287" i="10"/>
  <c r="K4287" i="10"/>
  <c r="J4287" i="10"/>
  <c r="I4287" i="10"/>
  <c r="H4287" i="10"/>
  <c r="L4286" i="10"/>
  <c r="K4286" i="10"/>
  <c r="J4286" i="10"/>
  <c r="I4286" i="10"/>
  <c r="H4286" i="10"/>
  <c r="L4285" i="10"/>
  <c r="K4285" i="10"/>
  <c r="J4285" i="10"/>
  <c r="I4285" i="10"/>
  <c r="H4285" i="10"/>
  <c r="L4284" i="10"/>
  <c r="K4284" i="10"/>
  <c r="J4284" i="10"/>
  <c r="I4284" i="10"/>
  <c r="H4284" i="10"/>
  <c r="L4283" i="10"/>
  <c r="K4283" i="10"/>
  <c r="J4283" i="10"/>
  <c r="I4283" i="10"/>
  <c r="H4283" i="10"/>
  <c r="L4282" i="10"/>
  <c r="K4282" i="10"/>
  <c r="J4282" i="10"/>
  <c r="I4282" i="10"/>
  <c r="H4282" i="10"/>
  <c r="L4281" i="10"/>
  <c r="K4281" i="10"/>
  <c r="J4281" i="10"/>
  <c r="I4281" i="10"/>
  <c r="H4281" i="10"/>
  <c r="L4280" i="10"/>
  <c r="K4280" i="10"/>
  <c r="J4280" i="10"/>
  <c r="I4280" i="10"/>
  <c r="H4280" i="10"/>
  <c r="L4279" i="10"/>
  <c r="K4279" i="10"/>
  <c r="J4279" i="10"/>
  <c r="I4279" i="10"/>
  <c r="H4279" i="10"/>
  <c r="L4278" i="10"/>
  <c r="K4278" i="10"/>
  <c r="J4278" i="10"/>
  <c r="I4278" i="10"/>
  <c r="H4278" i="10"/>
  <c r="L4277" i="10"/>
  <c r="K4277" i="10"/>
  <c r="J4277" i="10"/>
  <c r="I4277" i="10"/>
  <c r="H4277" i="10"/>
  <c r="L4276" i="10"/>
  <c r="K4276" i="10"/>
  <c r="J4276" i="10"/>
  <c r="I4276" i="10"/>
  <c r="H4276" i="10"/>
  <c r="L4275" i="10"/>
  <c r="K4275" i="10"/>
  <c r="J4275" i="10"/>
  <c r="I4275" i="10"/>
  <c r="H4275" i="10"/>
  <c r="L4274" i="10"/>
  <c r="K4274" i="10"/>
  <c r="J4274" i="10"/>
  <c r="I4274" i="10"/>
  <c r="H4274" i="10"/>
  <c r="L4273" i="10"/>
  <c r="K4273" i="10"/>
  <c r="J4273" i="10"/>
  <c r="I4273" i="10"/>
  <c r="H4273" i="10"/>
  <c r="L4272" i="10"/>
  <c r="K4272" i="10"/>
  <c r="J4272" i="10"/>
  <c r="I4272" i="10"/>
  <c r="H4272" i="10"/>
  <c r="L4271" i="10"/>
  <c r="K4271" i="10"/>
  <c r="J4271" i="10"/>
  <c r="I4271" i="10"/>
  <c r="H4271" i="10"/>
  <c r="L4270" i="10"/>
  <c r="K4270" i="10"/>
  <c r="J4270" i="10"/>
  <c r="I4270" i="10"/>
  <c r="H4270" i="10"/>
  <c r="L4269" i="10"/>
  <c r="K4269" i="10"/>
  <c r="J4269" i="10"/>
  <c r="I4269" i="10"/>
  <c r="H4269" i="10"/>
  <c r="L4268" i="10"/>
  <c r="K4268" i="10"/>
  <c r="J4268" i="10"/>
  <c r="I4268" i="10"/>
  <c r="H4268" i="10"/>
  <c r="L4267" i="10"/>
  <c r="K4267" i="10"/>
  <c r="J4267" i="10"/>
  <c r="I4267" i="10"/>
  <c r="H4267" i="10"/>
  <c r="L4266" i="10"/>
  <c r="K4266" i="10"/>
  <c r="J4266" i="10"/>
  <c r="I4266" i="10"/>
  <c r="H4266" i="10"/>
  <c r="L4265" i="10"/>
  <c r="K4265" i="10"/>
  <c r="J4265" i="10"/>
  <c r="I4265" i="10"/>
  <c r="H4265" i="10"/>
  <c r="L4264" i="10"/>
  <c r="K4264" i="10"/>
  <c r="J4264" i="10"/>
  <c r="I4264" i="10"/>
  <c r="H4264" i="10"/>
  <c r="L4263" i="10"/>
  <c r="K4263" i="10"/>
  <c r="J4263" i="10"/>
  <c r="I4263" i="10"/>
  <c r="H4263" i="10"/>
  <c r="L4262" i="10"/>
  <c r="K4262" i="10"/>
  <c r="J4262" i="10"/>
  <c r="I4262" i="10"/>
  <c r="H4262" i="10"/>
  <c r="L4261" i="10"/>
  <c r="K4261" i="10"/>
  <c r="J4261" i="10"/>
  <c r="I4261" i="10"/>
  <c r="H4261" i="10"/>
  <c r="L4260" i="10"/>
  <c r="K4260" i="10"/>
  <c r="J4260" i="10"/>
  <c r="I4260" i="10"/>
  <c r="H4260" i="10"/>
  <c r="L4259" i="10"/>
  <c r="K4259" i="10"/>
  <c r="J4259" i="10"/>
  <c r="I4259" i="10"/>
  <c r="H4259" i="10"/>
  <c r="L4258" i="10"/>
  <c r="K4258" i="10"/>
  <c r="J4258" i="10"/>
  <c r="I4258" i="10"/>
  <c r="H4258" i="10"/>
  <c r="L4257" i="10"/>
  <c r="K4257" i="10"/>
  <c r="J4257" i="10"/>
  <c r="I4257" i="10"/>
  <c r="H4257" i="10"/>
  <c r="L4256" i="10"/>
  <c r="K4256" i="10"/>
  <c r="J4256" i="10"/>
  <c r="I4256" i="10"/>
  <c r="H4256" i="10"/>
  <c r="L4255" i="10"/>
  <c r="K4255" i="10"/>
  <c r="J4255" i="10"/>
  <c r="I4255" i="10"/>
  <c r="H4255" i="10"/>
  <c r="L4254" i="10"/>
  <c r="K4254" i="10"/>
  <c r="J4254" i="10"/>
  <c r="I4254" i="10"/>
  <c r="H4254" i="10"/>
  <c r="L4253" i="10"/>
  <c r="K4253" i="10"/>
  <c r="J4253" i="10"/>
  <c r="I4253" i="10"/>
  <c r="H4253" i="10"/>
  <c r="L4252" i="10"/>
  <c r="K4252" i="10"/>
  <c r="J4252" i="10"/>
  <c r="I4252" i="10"/>
  <c r="H4252" i="10"/>
  <c r="L4251" i="10"/>
  <c r="K4251" i="10"/>
  <c r="J4251" i="10"/>
  <c r="I4251" i="10"/>
  <c r="H4251" i="10"/>
  <c r="L4250" i="10"/>
  <c r="K4250" i="10"/>
  <c r="J4250" i="10"/>
  <c r="I4250" i="10"/>
  <c r="H4250" i="10"/>
  <c r="L4249" i="10"/>
  <c r="K4249" i="10"/>
  <c r="J4249" i="10"/>
  <c r="I4249" i="10"/>
  <c r="H4249" i="10"/>
  <c r="L4248" i="10"/>
  <c r="K4248" i="10"/>
  <c r="J4248" i="10"/>
  <c r="I4248" i="10"/>
  <c r="H4248" i="10"/>
  <c r="L4247" i="10"/>
  <c r="K4247" i="10"/>
  <c r="J4247" i="10"/>
  <c r="I4247" i="10"/>
  <c r="H4247" i="10"/>
  <c r="L4246" i="10"/>
  <c r="K4246" i="10"/>
  <c r="J4246" i="10"/>
  <c r="I4246" i="10"/>
  <c r="H4246" i="10"/>
  <c r="L4245" i="10"/>
  <c r="K4245" i="10"/>
  <c r="J4245" i="10"/>
  <c r="I4245" i="10"/>
  <c r="H4245" i="10"/>
  <c r="L4244" i="10"/>
  <c r="K4244" i="10"/>
  <c r="J4244" i="10"/>
  <c r="I4244" i="10"/>
  <c r="H4244" i="10"/>
  <c r="L4243" i="10"/>
  <c r="K4243" i="10"/>
  <c r="J4243" i="10"/>
  <c r="I4243" i="10"/>
  <c r="H4243" i="10"/>
  <c r="L4242" i="10"/>
  <c r="K4242" i="10"/>
  <c r="J4242" i="10"/>
  <c r="I4242" i="10"/>
  <c r="H4242" i="10"/>
  <c r="L4241" i="10"/>
  <c r="K4241" i="10"/>
  <c r="J4241" i="10"/>
  <c r="I4241" i="10"/>
  <c r="H4241" i="10"/>
  <c r="L4240" i="10"/>
  <c r="K4240" i="10"/>
  <c r="J4240" i="10"/>
  <c r="I4240" i="10"/>
  <c r="H4240" i="10"/>
  <c r="L4239" i="10"/>
  <c r="K4239" i="10"/>
  <c r="J4239" i="10"/>
  <c r="I4239" i="10"/>
  <c r="H4239" i="10"/>
  <c r="L4238" i="10"/>
  <c r="K4238" i="10"/>
  <c r="J4238" i="10"/>
  <c r="I4238" i="10"/>
  <c r="H4238" i="10"/>
  <c r="L4237" i="10"/>
  <c r="K4237" i="10"/>
  <c r="J4237" i="10"/>
  <c r="I4237" i="10"/>
  <c r="H4237" i="10"/>
  <c r="L4236" i="10"/>
  <c r="K4236" i="10"/>
  <c r="J4236" i="10"/>
  <c r="I4236" i="10"/>
  <c r="H4236" i="10"/>
  <c r="L4235" i="10"/>
  <c r="K4235" i="10"/>
  <c r="J4235" i="10"/>
  <c r="I4235" i="10"/>
  <c r="H4235" i="10"/>
  <c r="L4234" i="10"/>
  <c r="K4234" i="10"/>
  <c r="J4234" i="10"/>
  <c r="I4234" i="10"/>
  <c r="H4234" i="10"/>
  <c r="L4233" i="10"/>
  <c r="K4233" i="10"/>
  <c r="J4233" i="10"/>
  <c r="I4233" i="10"/>
  <c r="H4233" i="10"/>
  <c r="L4232" i="10"/>
  <c r="K4232" i="10"/>
  <c r="J4232" i="10"/>
  <c r="I4232" i="10"/>
  <c r="H4232" i="10"/>
  <c r="L4231" i="10"/>
  <c r="K4231" i="10"/>
  <c r="J4231" i="10"/>
  <c r="I4231" i="10"/>
  <c r="H4231" i="10"/>
  <c r="L4230" i="10"/>
  <c r="K4230" i="10"/>
  <c r="J4230" i="10"/>
  <c r="I4230" i="10"/>
  <c r="H4230" i="10"/>
  <c r="L4229" i="10"/>
  <c r="K4229" i="10"/>
  <c r="J4229" i="10"/>
  <c r="I4229" i="10"/>
  <c r="H4229" i="10"/>
  <c r="L4228" i="10"/>
  <c r="K4228" i="10"/>
  <c r="J4228" i="10"/>
  <c r="I4228" i="10"/>
  <c r="H4228" i="10"/>
  <c r="L4227" i="10"/>
  <c r="K4227" i="10"/>
  <c r="J4227" i="10"/>
  <c r="I4227" i="10"/>
  <c r="H4227" i="10"/>
  <c r="L4226" i="10"/>
  <c r="K4226" i="10"/>
  <c r="J4226" i="10"/>
  <c r="I4226" i="10"/>
  <c r="H4226" i="10"/>
  <c r="L4225" i="10"/>
  <c r="K4225" i="10"/>
  <c r="J4225" i="10"/>
  <c r="I4225" i="10"/>
  <c r="H4225" i="10"/>
  <c r="L4224" i="10"/>
  <c r="K4224" i="10"/>
  <c r="J4224" i="10"/>
  <c r="I4224" i="10"/>
  <c r="H4224" i="10"/>
  <c r="L4223" i="10"/>
  <c r="K4223" i="10"/>
  <c r="J4223" i="10"/>
  <c r="I4223" i="10"/>
  <c r="H4223" i="10"/>
  <c r="L4222" i="10"/>
  <c r="K4222" i="10"/>
  <c r="J4222" i="10"/>
  <c r="I4222" i="10"/>
  <c r="H4222" i="10"/>
  <c r="L4221" i="10"/>
  <c r="K4221" i="10"/>
  <c r="J4221" i="10"/>
  <c r="I4221" i="10"/>
  <c r="H4221" i="10"/>
  <c r="L4220" i="10"/>
  <c r="K4220" i="10"/>
  <c r="J4220" i="10"/>
  <c r="I4220" i="10"/>
  <c r="H4220" i="10"/>
  <c r="L4219" i="10"/>
  <c r="K4219" i="10"/>
  <c r="J4219" i="10"/>
  <c r="I4219" i="10"/>
  <c r="H4219" i="10"/>
  <c r="L4218" i="10"/>
  <c r="K4218" i="10"/>
  <c r="J4218" i="10"/>
  <c r="I4218" i="10"/>
  <c r="H4218" i="10"/>
  <c r="L4217" i="10"/>
  <c r="K4217" i="10"/>
  <c r="J4217" i="10"/>
  <c r="I4217" i="10"/>
  <c r="H4217" i="10"/>
  <c r="L4216" i="10"/>
  <c r="K4216" i="10"/>
  <c r="J4216" i="10"/>
  <c r="I4216" i="10"/>
  <c r="H4216" i="10"/>
  <c r="L4215" i="10"/>
  <c r="K4215" i="10"/>
  <c r="J4215" i="10"/>
  <c r="I4215" i="10"/>
  <c r="H4215" i="10"/>
  <c r="L4214" i="10"/>
  <c r="K4214" i="10"/>
  <c r="J4214" i="10"/>
  <c r="I4214" i="10"/>
  <c r="H4214" i="10"/>
  <c r="L4213" i="10"/>
  <c r="K4213" i="10"/>
  <c r="J4213" i="10"/>
  <c r="I4213" i="10"/>
  <c r="H4213" i="10"/>
  <c r="L4212" i="10"/>
  <c r="K4212" i="10"/>
  <c r="J4212" i="10"/>
  <c r="I4212" i="10"/>
  <c r="H4212" i="10"/>
  <c r="L4211" i="10"/>
  <c r="K4211" i="10"/>
  <c r="J4211" i="10"/>
  <c r="I4211" i="10"/>
  <c r="H4211" i="10"/>
  <c r="L4210" i="10"/>
  <c r="K4210" i="10"/>
  <c r="J4210" i="10"/>
  <c r="I4210" i="10"/>
  <c r="H4210" i="10"/>
  <c r="L4209" i="10"/>
  <c r="K4209" i="10"/>
  <c r="J4209" i="10"/>
  <c r="I4209" i="10"/>
  <c r="H4209" i="10"/>
  <c r="L4208" i="10"/>
  <c r="K4208" i="10"/>
  <c r="J4208" i="10"/>
  <c r="I4208" i="10"/>
  <c r="H4208" i="10"/>
  <c r="L4207" i="10"/>
  <c r="K4207" i="10"/>
  <c r="J4207" i="10"/>
  <c r="I4207" i="10"/>
  <c r="H4207" i="10"/>
  <c r="L4206" i="10"/>
  <c r="K4206" i="10"/>
  <c r="J4206" i="10"/>
  <c r="I4206" i="10"/>
  <c r="H4206" i="10"/>
  <c r="L4205" i="10"/>
  <c r="K4205" i="10"/>
  <c r="J4205" i="10"/>
  <c r="I4205" i="10"/>
  <c r="H4205" i="10"/>
  <c r="L4204" i="10"/>
  <c r="K4204" i="10"/>
  <c r="J4204" i="10"/>
  <c r="I4204" i="10"/>
  <c r="H4204" i="10"/>
  <c r="L4203" i="10"/>
  <c r="K4203" i="10"/>
  <c r="J4203" i="10"/>
  <c r="I4203" i="10"/>
  <c r="H4203" i="10"/>
  <c r="L4202" i="10"/>
  <c r="K4202" i="10"/>
  <c r="J4202" i="10"/>
  <c r="I4202" i="10"/>
  <c r="H4202" i="10"/>
  <c r="L4201" i="10"/>
  <c r="K4201" i="10"/>
  <c r="J4201" i="10"/>
  <c r="I4201" i="10"/>
  <c r="H4201" i="10"/>
  <c r="L4200" i="10"/>
  <c r="K4200" i="10"/>
  <c r="J4200" i="10"/>
  <c r="I4200" i="10"/>
  <c r="H4200" i="10"/>
  <c r="L4199" i="10"/>
  <c r="K4199" i="10"/>
  <c r="J4199" i="10"/>
  <c r="I4199" i="10"/>
  <c r="H4199" i="10"/>
  <c r="L4198" i="10"/>
  <c r="K4198" i="10"/>
  <c r="J4198" i="10"/>
  <c r="I4198" i="10"/>
  <c r="H4198" i="10"/>
  <c r="L4197" i="10"/>
  <c r="K4197" i="10"/>
  <c r="J4197" i="10"/>
  <c r="I4197" i="10"/>
  <c r="H4197" i="10"/>
  <c r="L4196" i="10"/>
  <c r="K4196" i="10"/>
  <c r="J4196" i="10"/>
  <c r="I4196" i="10"/>
  <c r="H4196" i="10"/>
  <c r="L4195" i="10"/>
  <c r="K4195" i="10"/>
  <c r="J4195" i="10"/>
  <c r="I4195" i="10"/>
  <c r="H4195" i="10"/>
  <c r="L4194" i="10"/>
  <c r="K4194" i="10"/>
  <c r="J4194" i="10"/>
  <c r="I4194" i="10"/>
  <c r="H4194" i="10"/>
  <c r="L4193" i="10"/>
  <c r="K4193" i="10"/>
  <c r="J4193" i="10"/>
  <c r="I4193" i="10"/>
  <c r="H4193" i="10"/>
  <c r="L4192" i="10"/>
  <c r="K4192" i="10"/>
  <c r="J4192" i="10"/>
  <c r="I4192" i="10"/>
  <c r="H4192" i="10"/>
  <c r="L4191" i="10"/>
  <c r="K4191" i="10"/>
  <c r="J4191" i="10"/>
  <c r="I4191" i="10"/>
  <c r="H4191" i="10"/>
  <c r="L4190" i="10"/>
  <c r="K4190" i="10"/>
  <c r="J4190" i="10"/>
  <c r="I4190" i="10"/>
  <c r="H4190" i="10"/>
  <c r="L4189" i="10"/>
  <c r="K4189" i="10"/>
  <c r="J4189" i="10"/>
  <c r="I4189" i="10"/>
  <c r="H4189" i="10"/>
  <c r="L4188" i="10"/>
  <c r="K4188" i="10"/>
  <c r="J4188" i="10"/>
  <c r="I4188" i="10"/>
  <c r="H4188" i="10"/>
  <c r="L4187" i="10"/>
  <c r="K4187" i="10"/>
  <c r="J4187" i="10"/>
  <c r="I4187" i="10"/>
  <c r="H4187" i="10"/>
  <c r="L4186" i="10"/>
  <c r="K4186" i="10"/>
  <c r="J4186" i="10"/>
  <c r="I4186" i="10"/>
  <c r="H4186" i="10"/>
  <c r="L4185" i="10"/>
  <c r="K4185" i="10"/>
  <c r="J4185" i="10"/>
  <c r="I4185" i="10"/>
  <c r="H4185" i="10"/>
  <c r="L4184" i="10"/>
  <c r="K4184" i="10"/>
  <c r="J4184" i="10"/>
  <c r="I4184" i="10"/>
  <c r="H4184" i="10"/>
  <c r="L4183" i="10"/>
  <c r="K4183" i="10"/>
  <c r="J4183" i="10"/>
  <c r="I4183" i="10"/>
  <c r="H4183" i="10"/>
  <c r="L4182" i="10"/>
  <c r="K4182" i="10"/>
  <c r="J4182" i="10"/>
  <c r="I4182" i="10"/>
  <c r="H4182" i="10"/>
  <c r="L4181" i="10"/>
  <c r="K4181" i="10"/>
  <c r="J4181" i="10"/>
  <c r="I4181" i="10"/>
  <c r="H4181" i="10"/>
  <c r="L4180" i="10"/>
  <c r="K4180" i="10"/>
  <c r="J4180" i="10"/>
  <c r="I4180" i="10"/>
  <c r="H4180" i="10"/>
  <c r="L4179" i="10"/>
  <c r="K4179" i="10"/>
  <c r="J4179" i="10"/>
  <c r="I4179" i="10"/>
  <c r="H4179" i="10"/>
  <c r="L4178" i="10"/>
  <c r="K4178" i="10"/>
  <c r="J4178" i="10"/>
  <c r="I4178" i="10"/>
  <c r="H4178" i="10"/>
  <c r="L4177" i="10"/>
  <c r="K4177" i="10"/>
  <c r="J4177" i="10"/>
  <c r="I4177" i="10"/>
  <c r="H4177" i="10"/>
  <c r="L4176" i="10"/>
  <c r="K4176" i="10"/>
  <c r="J4176" i="10"/>
  <c r="I4176" i="10"/>
  <c r="H4176" i="10"/>
  <c r="L4175" i="10"/>
  <c r="K4175" i="10"/>
  <c r="J4175" i="10"/>
  <c r="I4175" i="10"/>
  <c r="H4175" i="10"/>
  <c r="L4174" i="10"/>
  <c r="K4174" i="10"/>
  <c r="J4174" i="10"/>
  <c r="I4174" i="10"/>
  <c r="H4174" i="10"/>
  <c r="L4173" i="10"/>
  <c r="K4173" i="10"/>
  <c r="J4173" i="10"/>
  <c r="I4173" i="10"/>
  <c r="H4173" i="10"/>
  <c r="L4172" i="10"/>
  <c r="K4172" i="10"/>
  <c r="J4172" i="10"/>
  <c r="I4172" i="10"/>
  <c r="H4172" i="10"/>
  <c r="L4171" i="10"/>
  <c r="K4171" i="10"/>
  <c r="J4171" i="10"/>
  <c r="I4171" i="10"/>
  <c r="H4171" i="10"/>
  <c r="L4170" i="10"/>
  <c r="K4170" i="10"/>
  <c r="J4170" i="10"/>
  <c r="I4170" i="10"/>
  <c r="H4170" i="10"/>
  <c r="L4169" i="10"/>
  <c r="K4169" i="10"/>
  <c r="J4169" i="10"/>
  <c r="I4169" i="10"/>
  <c r="H4169" i="10"/>
  <c r="L4168" i="10"/>
  <c r="K4168" i="10"/>
  <c r="J4168" i="10"/>
  <c r="I4168" i="10"/>
  <c r="H4168" i="10"/>
  <c r="L4167" i="10"/>
  <c r="K4167" i="10"/>
  <c r="J4167" i="10"/>
  <c r="I4167" i="10"/>
  <c r="H4167" i="10"/>
  <c r="L4166" i="10"/>
  <c r="K4166" i="10"/>
  <c r="J4166" i="10"/>
  <c r="I4166" i="10"/>
  <c r="H4166" i="10"/>
  <c r="L4165" i="10"/>
  <c r="K4165" i="10"/>
  <c r="J4165" i="10"/>
  <c r="I4165" i="10"/>
  <c r="H4165" i="10"/>
  <c r="L4164" i="10"/>
  <c r="K4164" i="10"/>
  <c r="J4164" i="10"/>
  <c r="I4164" i="10"/>
  <c r="H4164" i="10"/>
  <c r="L4163" i="10"/>
  <c r="K4163" i="10"/>
  <c r="J4163" i="10"/>
  <c r="I4163" i="10"/>
  <c r="H4163" i="10"/>
  <c r="L4162" i="10"/>
  <c r="K4162" i="10"/>
  <c r="J4162" i="10"/>
  <c r="I4162" i="10"/>
  <c r="H4162" i="10"/>
  <c r="N4161" i="10"/>
  <c r="M4161" i="10"/>
  <c r="I4161" i="10"/>
  <c r="H4161" i="10"/>
  <c r="N4160" i="10"/>
  <c r="M4160" i="10"/>
  <c r="I4160" i="10"/>
  <c r="H4160" i="10"/>
  <c r="N4159" i="10"/>
  <c r="M4159" i="10"/>
  <c r="I4159" i="10"/>
  <c r="H4159" i="10"/>
  <c r="N4158" i="10"/>
  <c r="M4158" i="10"/>
  <c r="I4158" i="10"/>
  <c r="H4158" i="10"/>
  <c r="N4157" i="10"/>
  <c r="M4157" i="10"/>
  <c r="I4157" i="10"/>
  <c r="H4157" i="10"/>
  <c r="N4156" i="10"/>
  <c r="M4156" i="10"/>
  <c r="I4156" i="10"/>
  <c r="H4156" i="10"/>
  <c r="N4155" i="10"/>
  <c r="M4155" i="10"/>
  <c r="I4155" i="10"/>
  <c r="H4155" i="10"/>
  <c r="L4154" i="10"/>
  <c r="K4154" i="10"/>
  <c r="J4154" i="10"/>
  <c r="I4154" i="10"/>
  <c r="H4154" i="10"/>
  <c r="L4153" i="10"/>
  <c r="K4153" i="10"/>
  <c r="J4153" i="10"/>
  <c r="I4153" i="10"/>
  <c r="H4153" i="10"/>
  <c r="L4152" i="10"/>
  <c r="K4152" i="10"/>
  <c r="J4152" i="10"/>
  <c r="I4152" i="10"/>
  <c r="H4152" i="10"/>
  <c r="L4151" i="10"/>
  <c r="K4151" i="10"/>
  <c r="J4151" i="10"/>
  <c r="I4151" i="10"/>
  <c r="H4151" i="10"/>
  <c r="L4150" i="10"/>
  <c r="K4150" i="10"/>
  <c r="J4150" i="10"/>
  <c r="I4150" i="10"/>
  <c r="H4150" i="10"/>
  <c r="L4149" i="10"/>
  <c r="K4149" i="10"/>
  <c r="J4149" i="10"/>
  <c r="I4149" i="10"/>
  <c r="H4149" i="10"/>
  <c r="L4148" i="10"/>
  <c r="K4148" i="10"/>
  <c r="J4148" i="10"/>
  <c r="I4148" i="10"/>
  <c r="H4148" i="10"/>
  <c r="L4147" i="10"/>
  <c r="K4147" i="10"/>
  <c r="J4147" i="10"/>
  <c r="I4147" i="10"/>
  <c r="H4147" i="10"/>
  <c r="L4146" i="10"/>
  <c r="K4146" i="10"/>
  <c r="J4146" i="10"/>
  <c r="I4146" i="10"/>
  <c r="H4146" i="10"/>
  <c r="L4145" i="10"/>
  <c r="K4145" i="10"/>
  <c r="J4145" i="10"/>
  <c r="I4145" i="10"/>
  <c r="H4145" i="10"/>
  <c r="L4144" i="10"/>
  <c r="K4144" i="10"/>
  <c r="J4144" i="10"/>
  <c r="I4144" i="10"/>
  <c r="H4144" i="10"/>
  <c r="L4143" i="10"/>
  <c r="K4143" i="10"/>
  <c r="J4143" i="10"/>
  <c r="I4143" i="10"/>
  <c r="H4143" i="10"/>
  <c r="L4142" i="10"/>
  <c r="K4142" i="10"/>
  <c r="J4142" i="10"/>
  <c r="I4142" i="10"/>
  <c r="H4142" i="10"/>
  <c r="L4141" i="10"/>
  <c r="K4141" i="10"/>
  <c r="J4141" i="10"/>
  <c r="I4141" i="10"/>
  <c r="H4141" i="10"/>
  <c r="L4140" i="10"/>
  <c r="K4140" i="10"/>
  <c r="J4140" i="10"/>
  <c r="I4140" i="10"/>
  <c r="H4140" i="10"/>
  <c r="L4139" i="10"/>
  <c r="K4139" i="10"/>
  <c r="J4139" i="10"/>
  <c r="I4139" i="10"/>
  <c r="H4139" i="10"/>
  <c r="L4138" i="10"/>
  <c r="K4138" i="10"/>
  <c r="J4138" i="10"/>
  <c r="I4138" i="10"/>
  <c r="H4138" i="10"/>
  <c r="L4137" i="10"/>
  <c r="K4137" i="10"/>
  <c r="J4137" i="10"/>
  <c r="I4137" i="10"/>
  <c r="H4137" i="10"/>
  <c r="L4136" i="10"/>
  <c r="K4136" i="10"/>
  <c r="J4136" i="10"/>
  <c r="I4136" i="10"/>
  <c r="H4136" i="10"/>
  <c r="L4135" i="10"/>
  <c r="K4135" i="10"/>
  <c r="J4135" i="10"/>
  <c r="I4135" i="10"/>
  <c r="H4135" i="10"/>
  <c r="L4134" i="10"/>
  <c r="K4134" i="10"/>
  <c r="J4134" i="10"/>
  <c r="I4134" i="10"/>
  <c r="H4134" i="10"/>
  <c r="L4133" i="10"/>
  <c r="K4133" i="10"/>
  <c r="J4133" i="10"/>
  <c r="I4133" i="10"/>
  <c r="H4133" i="10"/>
  <c r="L4132" i="10"/>
  <c r="K4132" i="10"/>
  <c r="J4132" i="10"/>
  <c r="I4132" i="10"/>
  <c r="H4132" i="10"/>
  <c r="L4131" i="10"/>
  <c r="K4131" i="10"/>
  <c r="J4131" i="10"/>
  <c r="I4131" i="10"/>
  <c r="H4131" i="10"/>
  <c r="L4130" i="10"/>
  <c r="K4130" i="10"/>
  <c r="J4130" i="10"/>
  <c r="I4130" i="10"/>
  <c r="H4130" i="10"/>
  <c r="L4129" i="10"/>
  <c r="K4129" i="10"/>
  <c r="J4129" i="10"/>
  <c r="I4129" i="10"/>
  <c r="H4129" i="10"/>
  <c r="L4128" i="10"/>
  <c r="K4128" i="10"/>
  <c r="J4128" i="10"/>
  <c r="I4128" i="10"/>
  <c r="H4128" i="10"/>
  <c r="L4127" i="10"/>
  <c r="K4127" i="10"/>
  <c r="J4127" i="10"/>
  <c r="I4127" i="10"/>
  <c r="H4127" i="10"/>
  <c r="L4126" i="10"/>
  <c r="K4126" i="10"/>
  <c r="J4126" i="10"/>
  <c r="I4126" i="10"/>
  <c r="H4126" i="10"/>
  <c r="L4125" i="10"/>
  <c r="K4125" i="10"/>
  <c r="J4125" i="10"/>
  <c r="I4125" i="10"/>
  <c r="H4125" i="10"/>
  <c r="L4124" i="10"/>
  <c r="K4124" i="10"/>
  <c r="J4124" i="10"/>
  <c r="I4124" i="10"/>
  <c r="H4124" i="10"/>
  <c r="L4123" i="10"/>
  <c r="K4123" i="10"/>
  <c r="J4123" i="10"/>
  <c r="I4123" i="10"/>
  <c r="H4123" i="10"/>
  <c r="L4122" i="10"/>
  <c r="K4122" i="10"/>
  <c r="J4122" i="10"/>
  <c r="I4122" i="10"/>
  <c r="H4122" i="10"/>
  <c r="L4121" i="10"/>
  <c r="K4121" i="10"/>
  <c r="J4121" i="10"/>
  <c r="I4121" i="10"/>
  <c r="H4121" i="10"/>
  <c r="L4120" i="10"/>
  <c r="K4120" i="10"/>
  <c r="J4120" i="10"/>
  <c r="I4120" i="10"/>
  <c r="H4120" i="10"/>
  <c r="L4119" i="10"/>
  <c r="K4119" i="10"/>
  <c r="J4119" i="10"/>
  <c r="I4119" i="10"/>
  <c r="H4119" i="10"/>
  <c r="L4118" i="10"/>
  <c r="K4118" i="10"/>
  <c r="J4118" i="10"/>
  <c r="I4118" i="10"/>
  <c r="H4118" i="10"/>
  <c r="L4117" i="10"/>
  <c r="K4117" i="10"/>
  <c r="J4117" i="10"/>
  <c r="I4117" i="10"/>
  <c r="H4117" i="10"/>
  <c r="L4116" i="10"/>
  <c r="K4116" i="10"/>
  <c r="J4116" i="10"/>
  <c r="I4116" i="10"/>
  <c r="H4116" i="10"/>
  <c r="L4115" i="10"/>
  <c r="K4115" i="10"/>
  <c r="J4115" i="10"/>
  <c r="I4115" i="10"/>
  <c r="H4115" i="10"/>
  <c r="L4114" i="10"/>
  <c r="K4114" i="10"/>
  <c r="J4114" i="10"/>
  <c r="I4114" i="10"/>
  <c r="H4114" i="10"/>
  <c r="L4113" i="10"/>
  <c r="K4113" i="10"/>
  <c r="J4113" i="10"/>
  <c r="I4113" i="10"/>
  <c r="H4113" i="10"/>
  <c r="L4112" i="10"/>
  <c r="K4112" i="10"/>
  <c r="J4112" i="10"/>
  <c r="I4112" i="10"/>
  <c r="H4112" i="10"/>
  <c r="L4111" i="10"/>
  <c r="K4111" i="10"/>
  <c r="J4111" i="10"/>
  <c r="I4111" i="10"/>
  <c r="H4111" i="10"/>
  <c r="L4110" i="10"/>
  <c r="K4110" i="10"/>
  <c r="J4110" i="10"/>
  <c r="I4110" i="10"/>
  <c r="H4110" i="10"/>
  <c r="L4109" i="10"/>
  <c r="K4109" i="10"/>
  <c r="J4109" i="10"/>
  <c r="I4109" i="10"/>
  <c r="H4109" i="10"/>
  <c r="L4108" i="10"/>
  <c r="K4108" i="10"/>
  <c r="J4108" i="10"/>
  <c r="I4108" i="10"/>
  <c r="H4108" i="10"/>
  <c r="L4107" i="10"/>
  <c r="K4107" i="10"/>
  <c r="J4107" i="10"/>
  <c r="I4107" i="10"/>
  <c r="H4107" i="10"/>
  <c r="L4106" i="10"/>
  <c r="K4106" i="10"/>
  <c r="J4106" i="10"/>
  <c r="I4106" i="10"/>
  <c r="H4106" i="10"/>
  <c r="L4105" i="10"/>
  <c r="K4105" i="10"/>
  <c r="J4105" i="10"/>
  <c r="I4105" i="10"/>
  <c r="H4105" i="10"/>
  <c r="L4104" i="10"/>
  <c r="K4104" i="10"/>
  <c r="J4104" i="10"/>
  <c r="I4104" i="10"/>
  <c r="H4104" i="10"/>
  <c r="L4103" i="10"/>
  <c r="K4103" i="10"/>
  <c r="J4103" i="10"/>
  <c r="I4103" i="10"/>
  <c r="H4103" i="10"/>
  <c r="L4102" i="10"/>
  <c r="K4102" i="10"/>
  <c r="J4102" i="10"/>
  <c r="I4102" i="10"/>
  <c r="H4102" i="10"/>
  <c r="L4101" i="10"/>
  <c r="K4101" i="10"/>
  <c r="J4101" i="10"/>
  <c r="I4101" i="10"/>
  <c r="H4101" i="10"/>
  <c r="L4100" i="10"/>
  <c r="K4100" i="10"/>
  <c r="J4100" i="10"/>
  <c r="I4100" i="10"/>
  <c r="H4100" i="10"/>
  <c r="L4099" i="10"/>
  <c r="K4099" i="10"/>
  <c r="J4099" i="10"/>
  <c r="I4099" i="10"/>
  <c r="H4099" i="10"/>
  <c r="L4098" i="10"/>
  <c r="K4098" i="10"/>
  <c r="J4098" i="10"/>
  <c r="I4098" i="10"/>
  <c r="H4098" i="10"/>
  <c r="L4097" i="10"/>
  <c r="K4097" i="10"/>
  <c r="J4097" i="10"/>
  <c r="I4097" i="10"/>
  <c r="H4097" i="10"/>
  <c r="L4096" i="10"/>
  <c r="K4096" i="10"/>
  <c r="J4096" i="10"/>
  <c r="I4096" i="10"/>
  <c r="H4096" i="10"/>
  <c r="L4095" i="10"/>
  <c r="K4095" i="10"/>
  <c r="J4095" i="10"/>
  <c r="I4095" i="10"/>
  <c r="H4095" i="10"/>
  <c r="L4094" i="10"/>
  <c r="K4094" i="10"/>
  <c r="J4094" i="10"/>
  <c r="I4094" i="10"/>
  <c r="H4094" i="10"/>
  <c r="L4093" i="10"/>
  <c r="K4093" i="10"/>
  <c r="J4093" i="10"/>
  <c r="I4093" i="10"/>
  <c r="H4093" i="10"/>
  <c r="L4092" i="10"/>
  <c r="K4092" i="10"/>
  <c r="J4092" i="10"/>
  <c r="I4092" i="10"/>
  <c r="H4092" i="10"/>
  <c r="L4091" i="10"/>
  <c r="K4091" i="10"/>
  <c r="J4091" i="10"/>
  <c r="I4091" i="10"/>
  <c r="H4091" i="10"/>
  <c r="L4090" i="10"/>
  <c r="K4090" i="10"/>
  <c r="J4090" i="10"/>
  <c r="I4090" i="10"/>
  <c r="H4090" i="10"/>
  <c r="L4089" i="10"/>
  <c r="K4089" i="10"/>
  <c r="J4089" i="10"/>
  <c r="I4089" i="10"/>
  <c r="H4089" i="10"/>
  <c r="L4088" i="10"/>
  <c r="K4088" i="10"/>
  <c r="J4088" i="10"/>
  <c r="I4088" i="10"/>
  <c r="H4088" i="10"/>
  <c r="L4087" i="10"/>
  <c r="K4087" i="10"/>
  <c r="J4087" i="10"/>
  <c r="I4087" i="10"/>
  <c r="H4087" i="10"/>
  <c r="L4086" i="10"/>
  <c r="K4086" i="10"/>
  <c r="J4086" i="10"/>
  <c r="I4086" i="10"/>
  <c r="H4086" i="10"/>
  <c r="L4085" i="10"/>
  <c r="K4085" i="10"/>
  <c r="J4085" i="10"/>
  <c r="I4085" i="10"/>
  <c r="H4085" i="10"/>
  <c r="L4084" i="10"/>
  <c r="K4084" i="10"/>
  <c r="J4084" i="10"/>
  <c r="I4084" i="10"/>
  <c r="H4084" i="10"/>
  <c r="L4083" i="10"/>
  <c r="K4083" i="10"/>
  <c r="J4083" i="10"/>
  <c r="I4083" i="10"/>
  <c r="H4083" i="10"/>
  <c r="L4082" i="10"/>
  <c r="K4082" i="10"/>
  <c r="J4082" i="10"/>
  <c r="I4082" i="10"/>
  <c r="H4082" i="10"/>
  <c r="L4081" i="10"/>
  <c r="K4081" i="10"/>
  <c r="J4081" i="10"/>
  <c r="I4081" i="10"/>
  <c r="H4081" i="10"/>
  <c r="L4080" i="10"/>
  <c r="K4080" i="10"/>
  <c r="J4080" i="10"/>
  <c r="I4080" i="10"/>
  <c r="H4080" i="10"/>
  <c r="L4079" i="10"/>
  <c r="K4079" i="10"/>
  <c r="J4079" i="10"/>
  <c r="I4079" i="10"/>
  <c r="H4079" i="10"/>
  <c r="L4078" i="10"/>
  <c r="K4078" i="10"/>
  <c r="J4078" i="10"/>
  <c r="I4078" i="10"/>
  <c r="H4078" i="10"/>
  <c r="L4077" i="10"/>
  <c r="K4077" i="10"/>
  <c r="J4077" i="10"/>
  <c r="I4077" i="10"/>
  <c r="H4077" i="10"/>
  <c r="L4076" i="10"/>
  <c r="K4076" i="10"/>
  <c r="J4076" i="10"/>
  <c r="I4076" i="10"/>
  <c r="H4076" i="10"/>
  <c r="L4075" i="10"/>
  <c r="K4075" i="10"/>
  <c r="J4075" i="10"/>
  <c r="I4075" i="10"/>
  <c r="H4075" i="10"/>
  <c r="L4074" i="10"/>
  <c r="K4074" i="10"/>
  <c r="J4074" i="10"/>
  <c r="I4074" i="10"/>
  <c r="H4074" i="10"/>
  <c r="L4073" i="10"/>
  <c r="K4073" i="10"/>
  <c r="J4073" i="10"/>
  <c r="I4073" i="10"/>
  <c r="H4073" i="10"/>
  <c r="L4072" i="10"/>
  <c r="K4072" i="10"/>
  <c r="J4072" i="10"/>
  <c r="I4072" i="10"/>
  <c r="H4072" i="10"/>
  <c r="L4071" i="10"/>
  <c r="K4071" i="10"/>
  <c r="J4071" i="10"/>
  <c r="I4071" i="10"/>
  <c r="H4071" i="10"/>
  <c r="L4070" i="10"/>
  <c r="K4070" i="10"/>
  <c r="J4070" i="10"/>
  <c r="I4070" i="10"/>
  <c r="H4070" i="10"/>
  <c r="L4069" i="10"/>
  <c r="K4069" i="10"/>
  <c r="J4069" i="10"/>
  <c r="I4069" i="10"/>
  <c r="H4069" i="10"/>
  <c r="L4068" i="10"/>
  <c r="K4068" i="10"/>
  <c r="J4068" i="10"/>
  <c r="I4068" i="10"/>
  <c r="H4068" i="10"/>
  <c r="L4067" i="10"/>
  <c r="K4067" i="10"/>
  <c r="J4067" i="10"/>
  <c r="I4067" i="10"/>
  <c r="H4067" i="10"/>
  <c r="L4066" i="10"/>
  <c r="K4066" i="10"/>
  <c r="J4066" i="10"/>
  <c r="I4066" i="10"/>
  <c r="H4066" i="10"/>
  <c r="L4065" i="10"/>
  <c r="K4065" i="10"/>
  <c r="J4065" i="10"/>
  <c r="I4065" i="10"/>
  <c r="H4065" i="10"/>
  <c r="L4064" i="10"/>
  <c r="K4064" i="10"/>
  <c r="J4064" i="10"/>
  <c r="I4064" i="10"/>
  <c r="H4064" i="10"/>
  <c r="L4063" i="10"/>
  <c r="K4063" i="10"/>
  <c r="J4063" i="10"/>
  <c r="I4063" i="10"/>
  <c r="H4063" i="10"/>
  <c r="L4062" i="10"/>
  <c r="K4062" i="10"/>
  <c r="J4062" i="10"/>
  <c r="I4062" i="10"/>
  <c r="H4062" i="10"/>
  <c r="L4061" i="10"/>
  <c r="K4061" i="10"/>
  <c r="J4061" i="10"/>
  <c r="I4061" i="10"/>
  <c r="H4061" i="10"/>
  <c r="L4060" i="10"/>
  <c r="K4060" i="10"/>
  <c r="J4060" i="10"/>
  <c r="I4060" i="10"/>
  <c r="H4060" i="10"/>
  <c r="L4059" i="10"/>
  <c r="K4059" i="10"/>
  <c r="J4059" i="10"/>
  <c r="I4059" i="10"/>
  <c r="H4059" i="10"/>
  <c r="L4058" i="10"/>
  <c r="K4058" i="10"/>
  <c r="J4058" i="10"/>
  <c r="I4058" i="10"/>
  <c r="H4058" i="10"/>
  <c r="L4057" i="10"/>
  <c r="K4057" i="10"/>
  <c r="J4057" i="10"/>
  <c r="I4057" i="10"/>
  <c r="H4057" i="10"/>
  <c r="L4056" i="10"/>
  <c r="K4056" i="10"/>
  <c r="J4056" i="10"/>
  <c r="I4056" i="10"/>
  <c r="H4056" i="10"/>
  <c r="L4055" i="10"/>
  <c r="K4055" i="10"/>
  <c r="J4055" i="10"/>
  <c r="I4055" i="10"/>
  <c r="H4055" i="10"/>
  <c r="L4054" i="10"/>
  <c r="K4054" i="10"/>
  <c r="J4054" i="10"/>
  <c r="I4054" i="10"/>
  <c r="H4054" i="10"/>
  <c r="L4053" i="10"/>
  <c r="K4053" i="10"/>
  <c r="J4053" i="10"/>
  <c r="I4053" i="10"/>
  <c r="H4053" i="10"/>
  <c r="L4052" i="10"/>
  <c r="K4052" i="10"/>
  <c r="J4052" i="10"/>
  <c r="I4052" i="10"/>
  <c r="H4052" i="10"/>
  <c r="L4051" i="10"/>
  <c r="K4051" i="10"/>
  <c r="J4051" i="10"/>
  <c r="I4051" i="10"/>
  <c r="H4051" i="10"/>
  <c r="L4050" i="10"/>
  <c r="K4050" i="10"/>
  <c r="J4050" i="10"/>
  <c r="I4050" i="10"/>
  <c r="H4050" i="10"/>
  <c r="L4049" i="10"/>
  <c r="K4049" i="10"/>
  <c r="J4049" i="10"/>
  <c r="I4049" i="10"/>
  <c r="H4049" i="10"/>
  <c r="L4048" i="10"/>
  <c r="K4048" i="10"/>
  <c r="J4048" i="10"/>
  <c r="I4048" i="10"/>
  <c r="H4048" i="10"/>
  <c r="L4047" i="10"/>
  <c r="K4047" i="10"/>
  <c r="J4047" i="10"/>
  <c r="I4047" i="10"/>
  <c r="H4047" i="10"/>
  <c r="L4046" i="10"/>
  <c r="K4046" i="10"/>
  <c r="J4046" i="10"/>
  <c r="I4046" i="10"/>
  <c r="H4046" i="10"/>
  <c r="L4045" i="10"/>
  <c r="K4045" i="10"/>
  <c r="J4045" i="10"/>
  <c r="I4045" i="10"/>
  <c r="H4045" i="10"/>
  <c r="L4044" i="10"/>
  <c r="K4044" i="10"/>
  <c r="J4044" i="10"/>
  <c r="I4044" i="10"/>
  <c r="H4044" i="10"/>
  <c r="L4043" i="10"/>
  <c r="K4043" i="10"/>
  <c r="J4043" i="10"/>
  <c r="I4043" i="10"/>
  <c r="H4043" i="10"/>
  <c r="L4042" i="10"/>
  <c r="K4042" i="10"/>
  <c r="J4042" i="10"/>
  <c r="I4042" i="10"/>
  <c r="H4042" i="10"/>
  <c r="L4041" i="10"/>
  <c r="K4041" i="10"/>
  <c r="J4041" i="10"/>
  <c r="I4041" i="10"/>
  <c r="H4041" i="10"/>
  <c r="L4040" i="10"/>
  <c r="K4040" i="10"/>
  <c r="J4040" i="10"/>
  <c r="I4040" i="10"/>
  <c r="H4040" i="10"/>
  <c r="L4039" i="10"/>
  <c r="K4039" i="10"/>
  <c r="J4039" i="10"/>
  <c r="I4039" i="10"/>
  <c r="H4039" i="10"/>
  <c r="L4038" i="10"/>
  <c r="K4038" i="10"/>
  <c r="J4038" i="10"/>
  <c r="I4038" i="10"/>
  <c r="H4038" i="10"/>
  <c r="L4037" i="10"/>
  <c r="K4037" i="10"/>
  <c r="J4037" i="10"/>
  <c r="I4037" i="10"/>
  <c r="H4037" i="10"/>
  <c r="L4036" i="10"/>
  <c r="K4036" i="10"/>
  <c r="J4036" i="10"/>
  <c r="I4036" i="10"/>
  <c r="H4036" i="10"/>
  <c r="L4035" i="10"/>
  <c r="K4035" i="10"/>
  <c r="J4035" i="10"/>
  <c r="I4035" i="10"/>
  <c r="H4035" i="10"/>
  <c r="L4034" i="10"/>
  <c r="K4034" i="10"/>
  <c r="J4034" i="10"/>
  <c r="I4034" i="10"/>
  <c r="H4034" i="10"/>
  <c r="L4033" i="10"/>
  <c r="K4033" i="10"/>
  <c r="J4033" i="10"/>
  <c r="I4033" i="10"/>
  <c r="H4033" i="10"/>
  <c r="L4032" i="10"/>
  <c r="K4032" i="10"/>
  <c r="J4032" i="10"/>
  <c r="I4032" i="10"/>
  <c r="H4032" i="10"/>
  <c r="L4031" i="10"/>
  <c r="K4031" i="10"/>
  <c r="J4031" i="10"/>
  <c r="I4031" i="10"/>
  <c r="H4031" i="10"/>
  <c r="L4030" i="10"/>
  <c r="K4030" i="10"/>
  <c r="J4030" i="10"/>
  <c r="I4030" i="10"/>
  <c r="H4030" i="10"/>
  <c r="L4029" i="10"/>
  <c r="K4029" i="10"/>
  <c r="J4029" i="10"/>
  <c r="I4029" i="10"/>
  <c r="H4029" i="10"/>
  <c r="L4028" i="10"/>
  <c r="K4028" i="10"/>
  <c r="J4028" i="10"/>
  <c r="I4028" i="10"/>
  <c r="H4028" i="10"/>
  <c r="L4027" i="10"/>
  <c r="K4027" i="10"/>
  <c r="J4027" i="10"/>
  <c r="I4027" i="10"/>
  <c r="H4027" i="10"/>
  <c r="L4026" i="10"/>
  <c r="K4026" i="10"/>
  <c r="J4026" i="10"/>
  <c r="I4026" i="10"/>
  <c r="H4026" i="10"/>
  <c r="L4025" i="10"/>
  <c r="K4025" i="10"/>
  <c r="J4025" i="10"/>
  <c r="I4025" i="10"/>
  <c r="H4025" i="10"/>
  <c r="L4024" i="10"/>
  <c r="K4024" i="10"/>
  <c r="J4024" i="10"/>
  <c r="I4024" i="10"/>
  <c r="H4024" i="10"/>
  <c r="L4023" i="10"/>
  <c r="K4023" i="10"/>
  <c r="J4023" i="10"/>
  <c r="I4023" i="10"/>
  <c r="H4023" i="10"/>
  <c r="L4022" i="10"/>
  <c r="K4022" i="10"/>
  <c r="J4022" i="10"/>
  <c r="I4022" i="10"/>
  <c r="H4022" i="10"/>
  <c r="L4021" i="10"/>
  <c r="K4021" i="10"/>
  <c r="J4021" i="10"/>
  <c r="I4021" i="10"/>
  <c r="H4021" i="10"/>
  <c r="L4020" i="10"/>
  <c r="K4020" i="10"/>
  <c r="J4020" i="10"/>
  <c r="I4020" i="10"/>
  <c r="H4020" i="10"/>
  <c r="L4019" i="10"/>
  <c r="K4019" i="10"/>
  <c r="J4019" i="10"/>
  <c r="I4019" i="10"/>
  <c r="H4019" i="10"/>
  <c r="L4018" i="10"/>
  <c r="K4018" i="10"/>
  <c r="J4018" i="10"/>
  <c r="I4018" i="10"/>
  <c r="H4018" i="10"/>
  <c r="L4017" i="10"/>
  <c r="K4017" i="10"/>
  <c r="J4017" i="10"/>
  <c r="I4017" i="10"/>
  <c r="H4017" i="10"/>
  <c r="L4016" i="10"/>
  <c r="K4016" i="10"/>
  <c r="J4016" i="10"/>
  <c r="I4016" i="10"/>
  <c r="H4016" i="10"/>
  <c r="L4015" i="10"/>
  <c r="K4015" i="10"/>
  <c r="J4015" i="10"/>
  <c r="I4015" i="10"/>
  <c r="H4015" i="10"/>
  <c r="L4014" i="10"/>
  <c r="K4014" i="10"/>
  <c r="J4014" i="10"/>
  <c r="I4014" i="10"/>
  <c r="H4014" i="10"/>
  <c r="L4013" i="10"/>
  <c r="K4013" i="10"/>
  <c r="J4013" i="10"/>
  <c r="I4013" i="10"/>
  <c r="H4013" i="10"/>
  <c r="L4012" i="10"/>
  <c r="K4012" i="10"/>
  <c r="J4012" i="10"/>
  <c r="I4012" i="10"/>
  <c r="H4012" i="10"/>
  <c r="L4011" i="10"/>
  <c r="K4011" i="10"/>
  <c r="J4011" i="10"/>
  <c r="I4011" i="10"/>
  <c r="H4011" i="10"/>
  <c r="L4010" i="10"/>
  <c r="K4010" i="10"/>
  <c r="J4010" i="10"/>
  <c r="I4010" i="10"/>
  <c r="H4010" i="10"/>
  <c r="L4009" i="10"/>
  <c r="K4009" i="10"/>
  <c r="J4009" i="10"/>
  <c r="I4009" i="10"/>
  <c r="H4009" i="10"/>
  <c r="L4008" i="10"/>
  <c r="K4008" i="10"/>
  <c r="J4008" i="10"/>
  <c r="I4008" i="10"/>
  <c r="H4008" i="10"/>
  <c r="L4007" i="10"/>
  <c r="K4007" i="10"/>
  <c r="J4007" i="10"/>
  <c r="I4007" i="10"/>
  <c r="H4007" i="10"/>
  <c r="L4006" i="10"/>
  <c r="K4006" i="10"/>
  <c r="J4006" i="10"/>
  <c r="I4006" i="10"/>
  <c r="H4006" i="10"/>
  <c r="L4005" i="10"/>
  <c r="K4005" i="10"/>
  <c r="J4005" i="10"/>
  <c r="I4005" i="10"/>
  <c r="H4005" i="10"/>
  <c r="L4004" i="10"/>
  <c r="K4004" i="10"/>
  <c r="J4004" i="10"/>
  <c r="I4004" i="10"/>
  <c r="H4004" i="10"/>
  <c r="L4003" i="10"/>
  <c r="K4003" i="10"/>
  <c r="J4003" i="10"/>
  <c r="I4003" i="10"/>
  <c r="H4003" i="10"/>
  <c r="L4002" i="10"/>
  <c r="K4002" i="10"/>
  <c r="J4002" i="10"/>
  <c r="I4002" i="10"/>
  <c r="H4002" i="10"/>
  <c r="L4001" i="10"/>
  <c r="K4001" i="10"/>
  <c r="J4001" i="10"/>
  <c r="I4001" i="10"/>
  <c r="H4001" i="10"/>
  <c r="L4000" i="10"/>
  <c r="K4000" i="10"/>
  <c r="J4000" i="10"/>
  <c r="I4000" i="10"/>
  <c r="H4000" i="10"/>
  <c r="L3999" i="10"/>
  <c r="K3999" i="10"/>
  <c r="J3999" i="10"/>
  <c r="I3999" i="10"/>
  <c r="H3999" i="10"/>
  <c r="L3998" i="10"/>
  <c r="K3998" i="10"/>
  <c r="J3998" i="10"/>
  <c r="I3998" i="10"/>
  <c r="H3998" i="10"/>
  <c r="L3997" i="10"/>
  <c r="K3997" i="10"/>
  <c r="J3997" i="10"/>
  <c r="I3997" i="10"/>
  <c r="H3997" i="10"/>
  <c r="L3996" i="10"/>
  <c r="K3996" i="10"/>
  <c r="J3996" i="10"/>
  <c r="I3996" i="10"/>
  <c r="H3996" i="10"/>
  <c r="L3995" i="10"/>
  <c r="K3995" i="10"/>
  <c r="J3995" i="10"/>
  <c r="I3995" i="10"/>
  <c r="H3995" i="10"/>
  <c r="L3994" i="10"/>
  <c r="K3994" i="10"/>
  <c r="J3994" i="10"/>
  <c r="I3994" i="10"/>
  <c r="H3994" i="10"/>
  <c r="L3993" i="10"/>
  <c r="K3993" i="10"/>
  <c r="J3993" i="10"/>
  <c r="I3993" i="10"/>
  <c r="H3993" i="10"/>
  <c r="L3992" i="10"/>
  <c r="K3992" i="10"/>
  <c r="J3992" i="10"/>
  <c r="I3992" i="10"/>
  <c r="H3992" i="10"/>
  <c r="L3991" i="10"/>
  <c r="K3991" i="10"/>
  <c r="J3991" i="10"/>
  <c r="I3991" i="10"/>
  <c r="H3991" i="10"/>
  <c r="L3990" i="10"/>
  <c r="K3990" i="10"/>
  <c r="J3990" i="10"/>
  <c r="I3990" i="10"/>
  <c r="H3990" i="10"/>
  <c r="L3989" i="10"/>
  <c r="K3989" i="10"/>
  <c r="J3989" i="10"/>
  <c r="I3989" i="10"/>
  <c r="H3989" i="10"/>
  <c r="L3988" i="10"/>
  <c r="K3988" i="10"/>
  <c r="J3988" i="10"/>
  <c r="I3988" i="10"/>
  <c r="H3988" i="10"/>
  <c r="L3987" i="10"/>
  <c r="K3987" i="10"/>
  <c r="J3987" i="10"/>
  <c r="I3987" i="10"/>
  <c r="H3987" i="10"/>
  <c r="L3986" i="10"/>
  <c r="K3986" i="10"/>
  <c r="J3986" i="10"/>
  <c r="I3986" i="10"/>
  <c r="H3986" i="10"/>
  <c r="L3985" i="10"/>
  <c r="K3985" i="10"/>
  <c r="J3985" i="10"/>
  <c r="I3985" i="10"/>
  <c r="H3985" i="10"/>
  <c r="L3984" i="10"/>
  <c r="K3984" i="10"/>
  <c r="J3984" i="10"/>
  <c r="I3984" i="10"/>
  <c r="H3984" i="10"/>
  <c r="L3983" i="10"/>
  <c r="K3983" i="10"/>
  <c r="J3983" i="10"/>
  <c r="I3983" i="10"/>
  <c r="H3983" i="10"/>
  <c r="L3982" i="10"/>
  <c r="K3982" i="10"/>
  <c r="J3982" i="10"/>
  <c r="I3982" i="10"/>
  <c r="H3982" i="10"/>
  <c r="L3981" i="10"/>
  <c r="K3981" i="10"/>
  <c r="J3981" i="10"/>
  <c r="I3981" i="10"/>
  <c r="H3981" i="10"/>
  <c r="L3980" i="10"/>
  <c r="K3980" i="10"/>
  <c r="J3980" i="10"/>
  <c r="I3980" i="10"/>
  <c r="H3980" i="10"/>
  <c r="L3979" i="10"/>
  <c r="K3979" i="10"/>
  <c r="J3979" i="10"/>
  <c r="I3979" i="10"/>
  <c r="H3979" i="10"/>
  <c r="L3978" i="10"/>
  <c r="K3978" i="10"/>
  <c r="J3978" i="10"/>
  <c r="I3978" i="10"/>
  <c r="H3978" i="10"/>
  <c r="L3977" i="10"/>
  <c r="K3977" i="10"/>
  <c r="J3977" i="10"/>
  <c r="I3977" i="10"/>
  <c r="H3977" i="10"/>
  <c r="L3976" i="10"/>
  <c r="K3976" i="10"/>
  <c r="J3976" i="10"/>
  <c r="I3976" i="10"/>
  <c r="H3976" i="10"/>
  <c r="L3975" i="10"/>
  <c r="K3975" i="10"/>
  <c r="J3975" i="10"/>
  <c r="I3975" i="10"/>
  <c r="H3975" i="10"/>
  <c r="L3974" i="10"/>
  <c r="K3974" i="10"/>
  <c r="J3974" i="10"/>
  <c r="I3974" i="10"/>
  <c r="H3974" i="10"/>
  <c r="L3973" i="10"/>
  <c r="K3973" i="10"/>
  <c r="J3973" i="10"/>
  <c r="I3973" i="10"/>
  <c r="H3973" i="10"/>
  <c r="L3972" i="10"/>
  <c r="K3972" i="10"/>
  <c r="J3972" i="10"/>
  <c r="I3972" i="10"/>
  <c r="H3972" i="10"/>
  <c r="L3971" i="10"/>
  <c r="K3971" i="10"/>
  <c r="J3971" i="10"/>
  <c r="I3971" i="10"/>
  <c r="H3971" i="10"/>
  <c r="L3970" i="10"/>
  <c r="K3970" i="10"/>
  <c r="J3970" i="10"/>
  <c r="I3970" i="10"/>
  <c r="H3970" i="10"/>
  <c r="L3969" i="10"/>
  <c r="K3969" i="10"/>
  <c r="J3969" i="10"/>
  <c r="I3969" i="10"/>
  <c r="H3969" i="10"/>
  <c r="L3968" i="10"/>
  <c r="K3968" i="10"/>
  <c r="J3968" i="10"/>
  <c r="I3968" i="10"/>
  <c r="H3968" i="10"/>
  <c r="L3967" i="10"/>
  <c r="K3967" i="10"/>
  <c r="J3967" i="10"/>
  <c r="I3967" i="10"/>
  <c r="H3967" i="10"/>
  <c r="N3966" i="10"/>
  <c r="M3966" i="10"/>
  <c r="I3966" i="10"/>
  <c r="H3966" i="10"/>
  <c r="N3965" i="10"/>
  <c r="M3965" i="10"/>
  <c r="I3965" i="10"/>
  <c r="H3965" i="10"/>
  <c r="N3964" i="10"/>
  <c r="M3964" i="10"/>
  <c r="I3964" i="10"/>
  <c r="H3964" i="10"/>
  <c r="N3963" i="10"/>
  <c r="M3963" i="10"/>
  <c r="I3963" i="10"/>
  <c r="H3963" i="10"/>
  <c r="N3962" i="10"/>
  <c r="M3962" i="10"/>
  <c r="I3962" i="10"/>
  <c r="H3962" i="10"/>
  <c r="N3961" i="10"/>
  <c r="M3961" i="10"/>
  <c r="I3961" i="10"/>
  <c r="H3961" i="10"/>
  <c r="L3960" i="10"/>
  <c r="K3960" i="10"/>
  <c r="J3960" i="10"/>
  <c r="I3960" i="10"/>
  <c r="H3960" i="10"/>
  <c r="L3959" i="10"/>
  <c r="K3959" i="10"/>
  <c r="J3959" i="10"/>
  <c r="I3959" i="10"/>
  <c r="H3959" i="10"/>
  <c r="L3958" i="10"/>
  <c r="K3958" i="10"/>
  <c r="J3958" i="10"/>
  <c r="I3958" i="10"/>
  <c r="H3958" i="10"/>
  <c r="L3957" i="10"/>
  <c r="K3957" i="10"/>
  <c r="J3957" i="10"/>
  <c r="I3957" i="10"/>
  <c r="H3957" i="10"/>
  <c r="L3956" i="10"/>
  <c r="K3956" i="10"/>
  <c r="J3956" i="10"/>
  <c r="I3956" i="10"/>
  <c r="H3956" i="10"/>
  <c r="L3955" i="10"/>
  <c r="K3955" i="10"/>
  <c r="J3955" i="10"/>
  <c r="I3955" i="10"/>
  <c r="H3955" i="10"/>
  <c r="L3954" i="10"/>
  <c r="K3954" i="10"/>
  <c r="J3954" i="10"/>
  <c r="I3954" i="10"/>
  <c r="H3954" i="10"/>
  <c r="L3953" i="10"/>
  <c r="K3953" i="10"/>
  <c r="J3953" i="10"/>
  <c r="I3953" i="10"/>
  <c r="H3953" i="10"/>
  <c r="L3952" i="10"/>
  <c r="K3952" i="10"/>
  <c r="J3952" i="10"/>
  <c r="I3952" i="10"/>
  <c r="H3952" i="10"/>
  <c r="L3951" i="10"/>
  <c r="K3951" i="10"/>
  <c r="J3951" i="10"/>
  <c r="I3951" i="10"/>
  <c r="H3951" i="10"/>
  <c r="L3950" i="10"/>
  <c r="K3950" i="10"/>
  <c r="J3950" i="10"/>
  <c r="I3950" i="10"/>
  <c r="H3950" i="10"/>
  <c r="L3949" i="10"/>
  <c r="K3949" i="10"/>
  <c r="J3949" i="10"/>
  <c r="I3949" i="10"/>
  <c r="H3949" i="10"/>
  <c r="L3948" i="10"/>
  <c r="K3948" i="10"/>
  <c r="J3948" i="10"/>
  <c r="I3948" i="10"/>
  <c r="H3948" i="10"/>
  <c r="L3947" i="10"/>
  <c r="K3947" i="10"/>
  <c r="J3947" i="10"/>
  <c r="I3947" i="10"/>
  <c r="H3947" i="10"/>
  <c r="L3946" i="10"/>
  <c r="K3946" i="10"/>
  <c r="J3946" i="10"/>
  <c r="I3946" i="10"/>
  <c r="H3946" i="10"/>
  <c r="L3945" i="10"/>
  <c r="K3945" i="10"/>
  <c r="J3945" i="10"/>
  <c r="I3945" i="10"/>
  <c r="H3945" i="10"/>
  <c r="L3944" i="10"/>
  <c r="K3944" i="10"/>
  <c r="J3944" i="10"/>
  <c r="I3944" i="10"/>
  <c r="H3944" i="10"/>
  <c r="L3943" i="10"/>
  <c r="K3943" i="10"/>
  <c r="J3943" i="10"/>
  <c r="I3943" i="10"/>
  <c r="H3943" i="10"/>
  <c r="L3942" i="10"/>
  <c r="K3942" i="10"/>
  <c r="J3942" i="10"/>
  <c r="I3942" i="10"/>
  <c r="H3942" i="10"/>
  <c r="L3941" i="10"/>
  <c r="K3941" i="10"/>
  <c r="J3941" i="10"/>
  <c r="I3941" i="10"/>
  <c r="H3941" i="10"/>
  <c r="L3940" i="10"/>
  <c r="K3940" i="10"/>
  <c r="J3940" i="10"/>
  <c r="I3940" i="10"/>
  <c r="H3940" i="10"/>
  <c r="L3939" i="10"/>
  <c r="K3939" i="10"/>
  <c r="J3939" i="10"/>
  <c r="I3939" i="10"/>
  <c r="H3939" i="10"/>
  <c r="L3938" i="10"/>
  <c r="K3938" i="10"/>
  <c r="J3938" i="10"/>
  <c r="I3938" i="10"/>
  <c r="H3938" i="10"/>
  <c r="L3937" i="10"/>
  <c r="K3937" i="10"/>
  <c r="J3937" i="10"/>
  <c r="I3937" i="10"/>
  <c r="H3937" i="10"/>
  <c r="L3936" i="10"/>
  <c r="K3936" i="10"/>
  <c r="J3936" i="10"/>
  <c r="I3936" i="10"/>
  <c r="H3936" i="10"/>
  <c r="L3935" i="10"/>
  <c r="K3935" i="10"/>
  <c r="J3935" i="10"/>
  <c r="I3935" i="10"/>
  <c r="H3935" i="10"/>
  <c r="L3934" i="10"/>
  <c r="K3934" i="10"/>
  <c r="J3934" i="10"/>
  <c r="I3934" i="10"/>
  <c r="H3934" i="10"/>
  <c r="L3933" i="10"/>
  <c r="K3933" i="10"/>
  <c r="J3933" i="10"/>
  <c r="I3933" i="10"/>
  <c r="H3933" i="10"/>
  <c r="L3932" i="10"/>
  <c r="K3932" i="10"/>
  <c r="J3932" i="10"/>
  <c r="I3932" i="10"/>
  <c r="H3932" i="10"/>
  <c r="L3931" i="10"/>
  <c r="K3931" i="10"/>
  <c r="J3931" i="10"/>
  <c r="I3931" i="10"/>
  <c r="H3931" i="10"/>
  <c r="L3930" i="10"/>
  <c r="K3930" i="10"/>
  <c r="J3930" i="10"/>
  <c r="I3930" i="10"/>
  <c r="H3930" i="10"/>
  <c r="L3929" i="10"/>
  <c r="K3929" i="10"/>
  <c r="J3929" i="10"/>
  <c r="I3929" i="10"/>
  <c r="H3929" i="10"/>
  <c r="L3928" i="10"/>
  <c r="K3928" i="10"/>
  <c r="J3928" i="10"/>
  <c r="I3928" i="10"/>
  <c r="H3928" i="10"/>
  <c r="L3927" i="10"/>
  <c r="K3927" i="10"/>
  <c r="J3927" i="10"/>
  <c r="I3927" i="10"/>
  <c r="H3927" i="10"/>
  <c r="L3926" i="10"/>
  <c r="K3926" i="10"/>
  <c r="J3926" i="10"/>
  <c r="I3926" i="10"/>
  <c r="H3926" i="10"/>
  <c r="L3925" i="10"/>
  <c r="K3925" i="10"/>
  <c r="J3925" i="10"/>
  <c r="I3925" i="10"/>
  <c r="H3925" i="10"/>
  <c r="L3924" i="10"/>
  <c r="K3924" i="10"/>
  <c r="J3924" i="10"/>
  <c r="I3924" i="10"/>
  <c r="H3924" i="10"/>
  <c r="L3923" i="10"/>
  <c r="K3923" i="10"/>
  <c r="J3923" i="10"/>
  <c r="I3923" i="10"/>
  <c r="H3923" i="10"/>
  <c r="L3922" i="10"/>
  <c r="K3922" i="10"/>
  <c r="J3922" i="10"/>
  <c r="I3922" i="10"/>
  <c r="H3922" i="10"/>
  <c r="L3921" i="10"/>
  <c r="K3921" i="10"/>
  <c r="J3921" i="10"/>
  <c r="I3921" i="10"/>
  <c r="H3921" i="10"/>
  <c r="L3920" i="10"/>
  <c r="K3920" i="10"/>
  <c r="J3920" i="10"/>
  <c r="I3920" i="10"/>
  <c r="H3920" i="10"/>
  <c r="L3919" i="10"/>
  <c r="K3919" i="10"/>
  <c r="J3919" i="10"/>
  <c r="I3919" i="10"/>
  <c r="H3919" i="10"/>
  <c r="L3918" i="10"/>
  <c r="K3918" i="10"/>
  <c r="J3918" i="10"/>
  <c r="I3918" i="10"/>
  <c r="H3918" i="10"/>
  <c r="L3917" i="10"/>
  <c r="K3917" i="10"/>
  <c r="J3917" i="10"/>
  <c r="I3917" i="10"/>
  <c r="H3917" i="10"/>
  <c r="L3916" i="10"/>
  <c r="K3916" i="10"/>
  <c r="J3916" i="10"/>
  <c r="I3916" i="10"/>
  <c r="H3916" i="10"/>
  <c r="L3915" i="10"/>
  <c r="K3915" i="10"/>
  <c r="J3915" i="10"/>
  <c r="I3915" i="10"/>
  <c r="H3915" i="10"/>
  <c r="L3914" i="10"/>
  <c r="K3914" i="10"/>
  <c r="J3914" i="10"/>
  <c r="I3914" i="10"/>
  <c r="H3914" i="10"/>
  <c r="L3913" i="10"/>
  <c r="K3913" i="10"/>
  <c r="J3913" i="10"/>
  <c r="I3913" i="10"/>
  <c r="H3913" i="10"/>
  <c r="L3912" i="10"/>
  <c r="K3912" i="10"/>
  <c r="J3912" i="10"/>
  <c r="I3912" i="10"/>
  <c r="H3912" i="10"/>
  <c r="L3911" i="10"/>
  <c r="K3911" i="10"/>
  <c r="J3911" i="10"/>
  <c r="I3911" i="10"/>
  <c r="H3911" i="10"/>
  <c r="L3910" i="10"/>
  <c r="K3910" i="10"/>
  <c r="J3910" i="10"/>
  <c r="I3910" i="10"/>
  <c r="H3910" i="10"/>
  <c r="L3909" i="10"/>
  <c r="K3909" i="10"/>
  <c r="J3909" i="10"/>
  <c r="I3909" i="10"/>
  <c r="H3909" i="10"/>
  <c r="L3908" i="10"/>
  <c r="K3908" i="10"/>
  <c r="J3908" i="10"/>
  <c r="I3908" i="10"/>
  <c r="H3908" i="10"/>
  <c r="L3907" i="10"/>
  <c r="K3907" i="10"/>
  <c r="J3907" i="10"/>
  <c r="I3907" i="10"/>
  <c r="H3907" i="10"/>
  <c r="L3906" i="10"/>
  <c r="K3906" i="10"/>
  <c r="J3906" i="10"/>
  <c r="I3906" i="10"/>
  <c r="H3906" i="10"/>
  <c r="L3905" i="10"/>
  <c r="K3905" i="10"/>
  <c r="J3905" i="10"/>
  <c r="I3905" i="10"/>
  <c r="H3905" i="10"/>
  <c r="L3904" i="10"/>
  <c r="K3904" i="10"/>
  <c r="J3904" i="10"/>
  <c r="I3904" i="10"/>
  <c r="H3904" i="10"/>
  <c r="L3903" i="10"/>
  <c r="K3903" i="10"/>
  <c r="J3903" i="10"/>
  <c r="I3903" i="10"/>
  <c r="H3903" i="10"/>
  <c r="L3902" i="10"/>
  <c r="K3902" i="10"/>
  <c r="J3902" i="10"/>
  <c r="I3902" i="10"/>
  <c r="H3902" i="10"/>
  <c r="L3901" i="10"/>
  <c r="K3901" i="10"/>
  <c r="J3901" i="10"/>
  <c r="I3901" i="10"/>
  <c r="H3901" i="10"/>
  <c r="L3900" i="10"/>
  <c r="K3900" i="10"/>
  <c r="J3900" i="10"/>
  <c r="I3900" i="10"/>
  <c r="H3900" i="10"/>
  <c r="L3899" i="10"/>
  <c r="K3899" i="10"/>
  <c r="J3899" i="10"/>
  <c r="I3899" i="10"/>
  <c r="H3899" i="10"/>
  <c r="L3898" i="10"/>
  <c r="K3898" i="10"/>
  <c r="J3898" i="10"/>
  <c r="I3898" i="10"/>
  <c r="H3898" i="10"/>
  <c r="L3897" i="10"/>
  <c r="K3897" i="10"/>
  <c r="J3897" i="10"/>
  <c r="I3897" i="10"/>
  <c r="H3897" i="10"/>
  <c r="L3896" i="10"/>
  <c r="K3896" i="10"/>
  <c r="J3896" i="10"/>
  <c r="I3896" i="10"/>
  <c r="H3896" i="10"/>
  <c r="L3895" i="10"/>
  <c r="K3895" i="10"/>
  <c r="J3895" i="10"/>
  <c r="I3895" i="10"/>
  <c r="H3895" i="10"/>
  <c r="L3894" i="10"/>
  <c r="K3894" i="10"/>
  <c r="J3894" i="10"/>
  <c r="I3894" i="10"/>
  <c r="H3894" i="10"/>
  <c r="L3893" i="10"/>
  <c r="K3893" i="10"/>
  <c r="J3893" i="10"/>
  <c r="I3893" i="10"/>
  <c r="H3893" i="10"/>
  <c r="L3892" i="10"/>
  <c r="K3892" i="10"/>
  <c r="J3892" i="10"/>
  <c r="I3892" i="10"/>
  <c r="H3892" i="10"/>
  <c r="L3891" i="10"/>
  <c r="K3891" i="10"/>
  <c r="J3891" i="10"/>
  <c r="I3891" i="10"/>
  <c r="H3891" i="10"/>
  <c r="L3890" i="10"/>
  <c r="K3890" i="10"/>
  <c r="J3890" i="10"/>
  <c r="I3890" i="10"/>
  <c r="H3890" i="10"/>
  <c r="L3889" i="10"/>
  <c r="K3889" i="10"/>
  <c r="J3889" i="10"/>
  <c r="I3889" i="10"/>
  <c r="H3889" i="10"/>
  <c r="L3888" i="10"/>
  <c r="K3888" i="10"/>
  <c r="J3888" i="10"/>
  <c r="I3888" i="10"/>
  <c r="H3888" i="10"/>
  <c r="L3887" i="10"/>
  <c r="K3887" i="10"/>
  <c r="J3887" i="10"/>
  <c r="I3887" i="10"/>
  <c r="H3887" i="10"/>
  <c r="L3886" i="10"/>
  <c r="K3886" i="10"/>
  <c r="J3886" i="10"/>
  <c r="I3886" i="10"/>
  <c r="H3886" i="10"/>
  <c r="L3885" i="10"/>
  <c r="K3885" i="10"/>
  <c r="J3885" i="10"/>
  <c r="I3885" i="10"/>
  <c r="H3885" i="10"/>
  <c r="L3884" i="10"/>
  <c r="K3884" i="10"/>
  <c r="J3884" i="10"/>
  <c r="I3884" i="10"/>
  <c r="H3884" i="10"/>
  <c r="L3883" i="10"/>
  <c r="K3883" i="10"/>
  <c r="J3883" i="10"/>
  <c r="I3883" i="10"/>
  <c r="H3883" i="10"/>
  <c r="L3882" i="10"/>
  <c r="K3882" i="10"/>
  <c r="J3882" i="10"/>
  <c r="I3882" i="10"/>
  <c r="H3882" i="10"/>
  <c r="L3881" i="10"/>
  <c r="K3881" i="10"/>
  <c r="J3881" i="10"/>
  <c r="I3881" i="10"/>
  <c r="H3881" i="10"/>
  <c r="L3880" i="10"/>
  <c r="K3880" i="10"/>
  <c r="J3880" i="10"/>
  <c r="I3880" i="10"/>
  <c r="H3880" i="10"/>
  <c r="L3879" i="10"/>
  <c r="K3879" i="10"/>
  <c r="J3879" i="10"/>
  <c r="I3879" i="10"/>
  <c r="H3879" i="10"/>
  <c r="L3878" i="10"/>
  <c r="K3878" i="10"/>
  <c r="J3878" i="10"/>
  <c r="I3878" i="10"/>
  <c r="H3878" i="10"/>
  <c r="L3877" i="10"/>
  <c r="K3877" i="10"/>
  <c r="J3877" i="10"/>
  <c r="I3877" i="10"/>
  <c r="H3877" i="10"/>
  <c r="L3876" i="10"/>
  <c r="K3876" i="10"/>
  <c r="J3876" i="10"/>
  <c r="I3876" i="10"/>
  <c r="H3876" i="10"/>
  <c r="L3875" i="10"/>
  <c r="K3875" i="10"/>
  <c r="J3875" i="10"/>
  <c r="I3875" i="10"/>
  <c r="H3875" i="10"/>
  <c r="L3874" i="10"/>
  <c r="K3874" i="10"/>
  <c r="J3874" i="10"/>
  <c r="I3874" i="10"/>
  <c r="H3874" i="10"/>
  <c r="L3873" i="10"/>
  <c r="K3873" i="10"/>
  <c r="J3873" i="10"/>
  <c r="I3873" i="10"/>
  <c r="H3873" i="10"/>
  <c r="L3872" i="10"/>
  <c r="K3872" i="10"/>
  <c r="J3872" i="10"/>
  <c r="I3872" i="10"/>
  <c r="H3872" i="10"/>
  <c r="L3871" i="10"/>
  <c r="K3871" i="10"/>
  <c r="J3871" i="10"/>
  <c r="I3871" i="10"/>
  <c r="H3871" i="10"/>
  <c r="L3870" i="10"/>
  <c r="K3870" i="10"/>
  <c r="J3870" i="10"/>
  <c r="I3870" i="10"/>
  <c r="H3870" i="10"/>
  <c r="L3869" i="10"/>
  <c r="K3869" i="10"/>
  <c r="J3869" i="10"/>
  <c r="I3869" i="10"/>
  <c r="H3869" i="10"/>
  <c r="L3868" i="10"/>
  <c r="K3868" i="10"/>
  <c r="J3868" i="10"/>
  <c r="I3868" i="10"/>
  <c r="H3868" i="10"/>
  <c r="L3867" i="10"/>
  <c r="K3867" i="10"/>
  <c r="J3867" i="10"/>
  <c r="I3867" i="10"/>
  <c r="H3867" i="10"/>
  <c r="L3866" i="10"/>
  <c r="K3866" i="10"/>
  <c r="J3866" i="10"/>
  <c r="I3866" i="10"/>
  <c r="H3866" i="10"/>
  <c r="L3865" i="10"/>
  <c r="K3865" i="10"/>
  <c r="J3865" i="10"/>
  <c r="I3865" i="10"/>
  <c r="H3865" i="10"/>
  <c r="L3864" i="10"/>
  <c r="K3864" i="10"/>
  <c r="J3864" i="10"/>
  <c r="I3864" i="10"/>
  <c r="H3864" i="10"/>
  <c r="L3863" i="10"/>
  <c r="K3863" i="10"/>
  <c r="J3863" i="10"/>
  <c r="I3863" i="10"/>
  <c r="H3863" i="10"/>
  <c r="L3862" i="10"/>
  <c r="K3862" i="10"/>
  <c r="J3862" i="10"/>
  <c r="I3862" i="10"/>
  <c r="H3862" i="10"/>
  <c r="L3861" i="10"/>
  <c r="K3861" i="10"/>
  <c r="J3861" i="10"/>
  <c r="I3861" i="10"/>
  <c r="H3861" i="10"/>
  <c r="L3860" i="10"/>
  <c r="K3860" i="10"/>
  <c r="J3860" i="10"/>
  <c r="I3860" i="10"/>
  <c r="H3860" i="10"/>
  <c r="L3859" i="10"/>
  <c r="K3859" i="10"/>
  <c r="J3859" i="10"/>
  <c r="I3859" i="10"/>
  <c r="H3859" i="10"/>
  <c r="L3858" i="10"/>
  <c r="K3858" i="10"/>
  <c r="J3858" i="10"/>
  <c r="I3858" i="10"/>
  <c r="H3858" i="10"/>
  <c r="L3857" i="10"/>
  <c r="K3857" i="10"/>
  <c r="J3857" i="10"/>
  <c r="I3857" i="10"/>
  <c r="H3857" i="10"/>
  <c r="L3856" i="10"/>
  <c r="K3856" i="10"/>
  <c r="J3856" i="10"/>
  <c r="I3856" i="10"/>
  <c r="H3856" i="10"/>
  <c r="L3855" i="10"/>
  <c r="K3855" i="10"/>
  <c r="J3855" i="10"/>
  <c r="I3855" i="10"/>
  <c r="H3855" i="10"/>
  <c r="L3854" i="10"/>
  <c r="K3854" i="10"/>
  <c r="J3854" i="10"/>
  <c r="I3854" i="10"/>
  <c r="H3854" i="10"/>
  <c r="L3853" i="10"/>
  <c r="K3853" i="10"/>
  <c r="J3853" i="10"/>
  <c r="I3853" i="10"/>
  <c r="H3853" i="10"/>
  <c r="L3852" i="10"/>
  <c r="K3852" i="10"/>
  <c r="J3852" i="10"/>
  <c r="I3852" i="10"/>
  <c r="H3852" i="10"/>
  <c r="L3851" i="10"/>
  <c r="K3851" i="10"/>
  <c r="J3851" i="10"/>
  <c r="I3851" i="10"/>
  <c r="H3851" i="10"/>
  <c r="L3850" i="10"/>
  <c r="K3850" i="10"/>
  <c r="J3850" i="10"/>
  <c r="I3850" i="10"/>
  <c r="H3850" i="10"/>
  <c r="L3849" i="10"/>
  <c r="K3849" i="10"/>
  <c r="J3849" i="10"/>
  <c r="I3849" i="10"/>
  <c r="H3849" i="10"/>
  <c r="L3848" i="10"/>
  <c r="K3848" i="10"/>
  <c r="J3848" i="10"/>
  <c r="I3848" i="10"/>
  <c r="H3848" i="10"/>
  <c r="L3847" i="10"/>
  <c r="K3847" i="10"/>
  <c r="J3847" i="10"/>
  <c r="I3847" i="10"/>
  <c r="H3847" i="10"/>
  <c r="L3846" i="10"/>
  <c r="K3846" i="10"/>
  <c r="J3846" i="10"/>
  <c r="I3846" i="10"/>
  <c r="H3846" i="10"/>
  <c r="L3845" i="10"/>
  <c r="K3845" i="10"/>
  <c r="J3845" i="10"/>
  <c r="I3845" i="10"/>
  <c r="H3845" i="10"/>
  <c r="L3844" i="10"/>
  <c r="K3844" i="10"/>
  <c r="J3844" i="10"/>
  <c r="I3844" i="10"/>
  <c r="H3844" i="10"/>
  <c r="L3843" i="10"/>
  <c r="K3843" i="10"/>
  <c r="J3843" i="10"/>
  <c r="I3843" i="10"/>
  <c r="H3843" i="10"/>
  <c r="L3842" i="10"/>
  <c r="K3842" i="10"/>
  <c r="J3842" i="10"/>
  <c r="I3842" i="10"/>
  <c r="H3842" i="10"/>
  <c r="L3841" i="10"/>
  <c r="K3841" i="10"/>
  <c r="J3841" i="10"/>
  <c r="I3841" i="10"/>
  <c r="H3841" i="10"/>
  <c r="L3840" i="10"/>
  <c r="K3840" i="10"/>
  <c r="J3840" i="10"/>
  <c r="I3840" i="10"/>
  <c r="H3840" i="10"/>
  <c r="L3839" i="10"/>
  <c r="K3839" i="10"/>
  <c r="J3839" i="10"/>
  <c r="I3839" i="10"/>
  <c r="H3839" i="10"/>
  <c r="L3838" i="10"/>
  <c r="K3838" i="10"/>
  <c r="J3838" i="10"/>
  <c r="I3838" i="10"/>
  <c r="H3838" i="10"/>
  <c r="L3837" i="10"/>
  <c r="K3837" i="10"/>
  <c r="J3837" i="10"/>
  <c r="I3837" i="10"/>
  <c r="H3837" i="10"/>
  <c r="L3836" i="10"/>
  <c r="K3836" i="10"/>
  <c r="J3836" i="10"/>
  <c r="I3836" i="10"/>
  <c r="H3836" i="10"/>
  <c r="L3835" i="10"/>
  <c r="K3835" i="10"/>
  <c r="J3835" i="10"/>
  <c r="I3835" i="10"/>
  <c r="H3835" i="10"/>
  <c r="L3834" i="10"/>
  <c r="K3834" i="10"/>
  <c r="J3834" i="10"/>
  <c r="I3834" i="10"/>
  <c r="H3834" i="10"/>
  <c r="L3833" i="10"/>
  <c r="K3833" i="10"/>
  <c r="J3833" i="10"/>
  <c r="I3833" i="10"/>
  <c r="H3833" i="10"/>
  <c r="L3832" i="10"/>
  <c r="K3832" i="10"/>
  <c r="J3832" i="10"/>
  <c r="I3832" i="10"/>
  <c r="H3832" i="10"/>
  <c r="L3831" i="10"/>
  <c r="K3831" i="10"/>
  <c r="J3831" i="10"/>
  <c r="I3831" i="10"/>
  <c r="H3831" i="10"/>
  <c r="L3830" i="10"/>
  <c r="K3830" i="10"/>
  <c r="J3830" i="10"/>
  <c r="I3830" i="10"/>
  <c r="H3830" i="10"/>
  <c r="L3829" i="10"/>
  <c r="K3829" i="10"/>
  <c r="J3829" i="10"/>
  <c r="I3829" i="10"/>
  <c r="H3829" i="10"/>
  <c r="L3828" i="10"/>
  <c r="K3828" i="10"/>
  <c r="J3828" i="10"/>
  <c r="I3828" i="10"/>
  <c r="H3828" i="10"/>
  <c r="L3827" i="10"/>
  <c r="K3827" i="10"/>
  <c r="J3827" i="10"/>
  <c r="I3827" i="10"/>
  <c r="H3827" i="10"/>
  <c r="L3826" i="10"/>
  <c r="K3826" i="10"/>
  <c r="J3826" i="10"/>
  <c r="I3826" i="10"/>
  <c r="H3826" i="10"/>
  <c r="L3825" i="10"/>
  <c r="K3825" i="10"/>
  <c r="J3825" i="10"/>
  <c r="I3825" i="10"/>
  <c r="H3825" i="10"/>
  <c r="L3824" i="10"/>
  <c r="K3824" i="10"/>
  <c r="J3824" i="10"/>
  <c r="I3824" i="10"/>
  <c r="H3824" i="10"/>
  <c r="L3823" i="10"/>
  <c r="K3823" i="10"/>
  <c r="J3823" i="10"/>
  <c r="I3823" i="10"/>
  <c r="H3823" i="10"/>
  <c r="L3822" i="10"/>
  <c r="K3822" i="10"/>
  <c r="J3822" i="10"/>
  <c r="I3822" i="10"/>
  <c r="H3822" i="10"/>
  <c r="L3821" i="10"/>
  <c r="K3821" i="10"/>
  <c r="J3821" i="10"/>
  <c r="I3821" i="10"/>
  <c r="H3821" i="10"/>
  <c r="L3820" i="10"/>
  <c r="K3820" i="10"/>
  <c r="J3820" i="10"/>
  <c r="I3820" i="10"/>
  <c r="H3820" i="10"/>
  <c r="L3819" i="10"/>
  <c r="K3819" i="10"/>
  <c r="J3819" i="10"/>
  <c r="I3819" i="10"/>
  <c r="H3819" i="10"/>
  <c r="L3818" i="10"/>
  <c r="K3818" i="10"/>
  <c r="J3818" i="10"/>
  <c r="I3818" i="10"/>
  <c r="H3818" i="10"/>
  <c r="L3817" i="10"/>
  <c r="K3817" i="10"/>
  <c r="J3817" i="10"/>
  <c r="I3817" i="10"/>
  <c r="H3817" i="10"/>
  <c r="L3816" i="10"/>
  <c r="K3816" i="10"/>
  <c r="J3816" i="10"/>
  <c r="I3816" i="10"/>
  <c r="H3816" i="10"/>
  <c r="L3815" i="10"/>
  <c r="K3815" i="10"/>
  <c r="J3815" i="10"/>
  <c r="I3815" i="10"/>
  <c r="H3815" i="10"/>
  <c r="L3814" i="10"/>
  <c r="K3814" i="10"/>
  <c r="J3814" i="10"/>
  <c r="I3814" i="10"/>
  <c r="H3814" i="10"/>
  <c r="L3813" i="10"/>
  <c r="K3813" i="10"/>
  <c r="J3813" i="10"/>
  <c r="I3813" i="10"/>
  <c r="H3813" i="10"/>
  <c r="L3812" i="10"/>
  <c r="K3812" i="10"/>
  <c r="J3812" i="10"/>
  <c r="I3812" i="10"/>
  <c r="H3812" i="10"/>
  <c r="L3811" i="10"/>
  <c r="K3811" i="10"/>
  <c r="J3811" i="10"/>
  <c r="I3811" i="10"/>
  <c r="H3811" i="10"/>
  <c r="L3810" i="10"/>
  <c r="K3810" i="10"/>
  <c r="J3810" i="10"/>
  <c r="I3810" i="10"/>
  <c r="H3810" i="10"/>
  <c r="L3809" i="10"/>
  <c r="K3809" i="10"/>
  <c r="J3809" i="10"/>
  <c r="I3809" i="10"/>
  <c r="H3809" i="10"/>
  <c r="L3808" i="10"/>
  <c r="K3808" i="10"/>
  <c r="J3808" i="10"/>
  <c r="I3808" i="10"/>
  <c r="H3808" i="10"/>
  <c r="L3807" i="10"/>
  <c r="K3807" i="10"/>
  <c r="J3807" i="10"/>
  <c r="I3807" i="10"/>
  <c r="H3807" i="10"/>
  <c r="L3806" i="10"/>
  <c r="K3806" i="10"/>
  <c r="J3806" i="10"/>
  <c r="I3806" i="10"/>
  <c r="H3806" i="10"/>
  <c r="L3805" i="10"/>
  <c r="K3805" i="10"/>
  <c r="J3805" i="10"/>
  <c r="I3805" i="10"/>
  <c r="H3805" i="10"/>
  <c r="L3804" i="10"/>
  <c r="K3804" i="10"/>
  <c r="J3804" i="10"/>
  <c r="I3804" i="10"/>
  <c r="H3804" i="10"/>
  <c r="L3803" i="10"/>
  <c r="K3803" i="10"/>
  <c r="J3803" i="10"/>
  <c r="I3803" i="10"/>
  <c r="H3803" i="10"/>
  <c r="L3802" i="10"/>
  <c r="K3802" i="10"/>
  <c r="J3802" i="10"/>
  <c r="I3802" i="10"/>
  <c r="H3802" i="10"/>
  <c r="L3801" i="10"/>
  <c r="K3801" i="10"/>
  <c r="J3801" i="10"/>
  <c r="I3801" i="10"/>
  <c r="H3801" i="10"/>
  <c r="L3800" i="10"/>
  <c r="K3800" i="10"/>
  <c r="J3800" i="10"/>
  <c r="I3800" i="10"/>
  <c r="H3800" i="10"/>
  <c r="L3799" i="10"/>
  <c r="K3799" i="10"/>
  <c r="J3799" i="10"/>
  <c r="I3799" i="10"/>
  <c r="H3799" i="10"/>
  <c r="L3798" i="10"/>
  <c r="K3798" i="10"/>
  <c r="J3798" i="10"/>
  <c r="I3798" i="10"/>
  <c r="H3798" i="10"/>
  <c r="L3797" i="10"/>
  <c r="K3797" i="10"/>
  <c r="J3797" i="10"/>
  <c r="I3797" i="10"/>
  <c r="H3797" i="10"/>
  <c r="L3796" i="10"/>
  <c r="K3796" i="10"/>
  <c r="J3796" i="10"/>
  <c r="I3796" i="10"/>
  <c r="H3796" i="10"/>
  <c r="L3795" i="10"/>
  <c r="K3795" i="10"/>
  <c r="J3795" i="10"/>
  <c r="I3795" i="10"/>
  <c r="H3795" i="10"/>
  <c r="L3794" i="10"/>
  <c r="K3794" i="10"/>
  <c r="J3794" i="10"/>
  <c r="I3794" i="10"/>
  <c r="H3794" i="10"/>
  <c r="L3793" i="10"/>
  <c r="K3793" i="10"/>
  <c r="J3793" i="10"/>
  <c r="I3793" i="10"/>
  <c r="H3793" i="10"/>
  <c r="L3792" i="10"/>
  <c r="K3792" i="10"/>
  <c r="J3792" i="10"/>
  <c r="I3792" i="10"/>
  <c r="H3792" i="10"/>
  <c r="L3791" i="10"/>
  <c r="K3791" i="10"/>
  <c r="J3791" i="10"/>
  <c r="I3791" i="10"/>
  <c r="H3791" i="10"/>
  <c r="L3790" i="10"/>
  <c r="K3790" i="10"/>
  <c r="J3790" i="10"/>
  <c r="I3790" i="10"/>
  <c r="H3790" i="10"/>
  <c r="L3789" i="10"/>
  <c r="K3789" i="10"/>
  <c r="J3789" i="10"/>
  <c r="I3789" i="10"/>
  <c r="H3789" i="10"/>
  <c r="L3788" i="10"/>
  <c r="K3788" i="10"/>
  <c r="J3788" i="10"/>
  <c r="I3788" i="10"/>
  <c r="H3788" i="10"/>
  <c r="L3787" i="10"/>
  <c r="K3787" i="10"/>
  <c r="J3787" i="10"/>
  <c r="I3787" i="10"/>
  <c r="H3787" i="10"/>
  <c r="L3786" i="10"/>
  <c r="K3786" i="10"/>
  <c r="J3786" i="10"/>
  <c r="I3786" i="10"/>
  <c r="H3786" i="10"/>
  <c r="L3785" i="10"/>
  <c r="K3785" i="10"/>
  <c r="J3785" i="10"/>
  <c r="I3785" i="10"/>
  <c r="H3785" i="10"/>
  <c r="L3784" i="10"/>
  <c r="K3784" i="10"/>
  <c r="J3784" i="10"/>
  <c r="I3784" i="10"/>
  <c r="H3784" i="10"/>
  <c r="L3783" i="10"/>
  <c r="K3783" i="10"/>
  <c r="J3783" i="10"/>
  <c r="I3783" i="10"/>
  <c r="H3783" i="10"/>
  <c r="L3782" i="10"/>
  <c r="K3782" i="10"/>
  <c r="J3782" i="10"/>
  <c r="I3782" i="10"/>
  <c r="H3782" i="10"/>
  <c r="L3781" i="10"/>
  <c r="K3781" i="10"/>
  <c r="J3781" i="10"/>
  <c r="I3781" i="10"/>
  <c r="H3781" i="10"/>
  <c r="L3780" i="10"/>
  <c r="K3780" i="10"/>
  <c r="J3780" i="10"/>
  <c r="I3780" i="10"/>
  <c r="H3780" i="10"/>
  <c r="L3779" i="10"/>
  <c r="K3779" i="10"/>
  <c r="J3779" i="10"/>
  <c r="I3779" i="10"/>
  <c r="H3779" i="10"/>
  <c r="L3778" i="10"/>
  <c r="K3778" i="10"/>
  <c r="J3778" i="10"/>
  <c r="I3778" i="10"/>
  <c r="H3778" i="10"/>
  <c r="L3777" i="10"/>
  <c r="K3777" i="10"/>
  <c r="J3777" i="10"/>
  <c r="I3777" i="10"/>
  <c r="H3777" i="10"/>
  <c r="L3776" i="10"/>
  <c r="K3776" i="10"/>
  <c r="J3776" i="10"/>
  <c r="I3776" i="10"/>
  <c r="H3776" i="10"/>
  <c r="L3775" i="10"/>
  <c r="K3775" i="10"/>
  <c r="J3775" i="10"/>
  <c r="I3775" i="10"/>
  <c r="H3775" i="10"/>
  <c r="L3774" i="10"/>
  <c r="K3774" i="10"/>
  <c r="J3774" i="10"/>
  <c r="I3774" i="10"/>
  <c r="H3774" i="10"/>
  <c r="L3773" i="10"/>
  <c r="K3773" i="10"/>
  <c r="J3773" i="10"/>
  <c r="I3773" i="10"/>
  <c r="H3773" i="10"/>
  <c r="L3772" i="10"/>
  <c r="K3772" i="10"/>
  <c r="J3772" i="10"/>
  <c r="I3772" i="10"/>
  <c r="H3772" i="10"/>
  <c r="L3771" i="10"/>
  <c r="K3771" i="10"/>
  <c r="J3771" i="10"/>
  <c r="I3771" i="10"/>
  <c r="H3771" i="10"/>
  <c r="L3770" i="10"/>
  <c r="K3770" i="10"/>
  <c r="J3770" i="10"/>
  <c r="I3770" i="10"/>
  <c r="H3770" i="10"/>
  <c r="L3769" i="10"/>
  <c r="K3769" i="10"/>
  <c r="J3769" i="10"/>
  <c r="I3769" i="10"/>
  <c r="H3769" i="10"/>
  <c r="L3768" i="10"/>
  <c r="K3768" i="10"/>
  <c r="J3768" i="10"/>
  <c r="I3768" i="10"/>
  <c r="H3768" i="10"/>
  <c r="L3767" i="10"/>
  <c r="K3767" i="10"/>
  <c r="J3767" i="10"/>
  <c r="I3767" i="10"/>
  <c r="H3767" i="10"/>
  <c r="L3766" i="10"/>
  <c r="K3766" i="10"/>
  <c r="J3766" i="10"/>
  <c r="I3766" i="10"/>
  <c r="H3766" i="10"/>
  <c r="L3765" i="10"/>
  <c r="K3765" i="10"/>
  <c r="J3765" i="10"/>
  <c r="I3765" i="10"/>
  <c r="H3765" i="10"/>
  <c r="L3764" i="10"/>
  <c r="K3764" i="10"/>
  <c r="J3764" i="10"/>
  <c r="I3764" i="10"/>
  <c r="H3764" i="10"/>
  <c r="L3763" i="10"/>
  <c r="K3763" i="10"/>
  <c r="J3763" i="10"/>
  <c r="I3763" i="10"/>
  <c r="H3763" i="10"/>
  <c r="L3762" i="10"/>
  <c r="K3762" i="10"/>
  <c r="J3762" i="10"/>
  <c r="I3762" i="10"/>
  <c r="H3762" i="10"/>
  <c r="L3761" i="10"/>
  <c r="K3761" i="10"/>
  <c r="J3761" i="10"/>
  <c r="I3761" i="10"/>
  <c r="H3761" i="10"/>
  <c r="L3760" i="10"/>
  <c r="K3760" i="10"/>
  <c r="J3760" i="10"/>
  <c r="I3760" i="10"/>
  <c r="H3760" i="10"/>
  <c r="L3759" i="10"/>
  <c r="K3759" i="10"/>
  <c r="J3759" i="10"/>
  <c r="I3759" i="10"/>
  <c r="H3759" i="10"/>
  <c r="L3758" i="10"/>
  <c r="K3758" i="10"/>
  <c r="J3758" i="10"/>
  <c r="I3758" i="10"/>
  <c r="H3758" i="10"/>
  <c r="L3757" i="10"/>
  <c r="K3757" i="10"/>
  <c r="J3757" i="10"/>
  <c r="I3757" i="10"/>
  <c r="H3757" i="10"/>
  <c r="L3756" i="10"/>
  <c r="K3756" i="10"/>
  <c r="J3756" i="10"/>
  <c r="I3756" i="10"/>
  <c r="H3756" i="10"/>
  <c r="L3755" i="10"/>
  <c r="K3755" i="10"/>
  <c r="J3755" i="10"/>
  <c r="I3755" i="10"/>
  <c r="H3755" i="10"/>
  <c r="L3754" i="10"/>
  <c r="K3754" i="10"/>
  <c r="J3754" i="10"/>
  <c r="I3754" i="10"/>
  <c r="H3754" i="10"/>
  <c r="L3753" i="10"/>
  <c r="K3753" i="10"/>
  <c r="J3753" i="10"/>
  <c r="I3753" i="10"/>
  <c r="H3753" i="10"/>
  <c r="L3752" i="10"/>
  <c r="K3752" i="10"/>
  <c r="J3752" i="10"/>
  <c r="I3752" i="10"/>
  <c r="H3752" i="10"/>
  <c r="L3751" i="10"/>
  <c r="K3751" i="10"/>
  <c r="J3751" i="10"/>
  <c r="I3751" i="10"/>
  <c r="H3751" i="10"/>
  <c r="L3750" i="10"/>
  <c r="K3750" i="10"/>
  <c r="J3750" i="10"/>
  <c r="I3750" i="10"/>
  <c r="H3750" i="10"/>
  <c r="L3749" i="10"/>
  <c r="K3749" i="10"/>
  <c r="J3749" i="10"/>
  <c r="I3749" i="10"/>
  <c r="H3749" i="10"/>
  <c r="N3748" i="10"/>
  <c r="M3748" i="10"/>
  <c r="I3748" i="10"/>
  <c r="H3748" i="10"/>
  <c r="N3747" i="10"/>
  <c r="M3747" i="10"/>
  <c r="I3747" i="10"/>
  <c r="H3747" i="10"/>
  <c r="N3746" i="10"/>
  <c r="M3746" i="10"/>
  <c r="I3746" i="10"/>
  <c r="H3746" i="10"/>
  <c r="N3745" i="10"/>
  <c r="M3745" i="10"/>
  <c r="I3745" i="10"/>
  <c r="H3745" i="10"/>
  <c r="N3744" i="10"/>
  <c r="M3744" i="10"/>
  <c r="I3744" i="10"/>
  <c r="H3744" i="10"/>
  <c r="L3743" i="10"/>
  <c r="K3743" i="10"/>
  <c r="J3743" i="10"/>
  <c r="I3743" i="10"/>
  <c r="H3743" i="10"/>
  <c r="L3742" i="10"/>
  <c r="K3742" i="10"/>
  <c r="J3742" i="10"/>
  <c r="I3742" i="10"/>
  <c r="H3742" i="10"/>
  <c r="L3741" i="10"/>
  <c r="K3741" i="10"/>
  <c r="J3741" i="10"/>
  <c r="I3741" i="10"/>
  <c r="H3741" i="10"/>
  <c r="L3740" i="10"/>
  <c r="K3740" i="10"/>
  <c r="J3740" i="10"/>
  <c r="I3740" i="10"/>
  <c r="H3740" i="10"/>
  <c r="L3739" i="10"/>
  <c r="K3739" i="10"/>
  <c r="J3739" i="10"/>
  <c r="I3739" i="10"/>
  <c r="H3739" i="10"/>
  <c r="L3738" i="10"/>
  <c r="K3738" i="10"/>
  <c r="J3738" i="10"/>
  <c r="I3738" i="10"/>
  <c r="H3738" i="10"/>
  <c r="L3737" i="10"/>
  <c r="K3737" i="10"/>
  <c r="J3737" i="10"/>
  <c r="I3737" i="10"/>
  <c r="H3737" i="10"/>
  <c r="L3736" i="10"/>
  <c r="K3736" i="10"/>
  <c r="J3736" i="10"/>
  <c r="I3736" i="10"/>
  <c r="H3736" i="10"/>
  <c r="L3735" i="10"/>
  <c r="K3735" i="10"/>
  <c r="J3735" i="10"/>
  <c r="I3735" i="10"/>
  <c r="H3735" i="10"/>
  <c r="L3734" i="10"/>
  <c r="K3734" i="10"/>
  <c r="J3734" i="10"/>
  <c r="I3734" i="10"/>
  <c r="H3734" i="10"/>
  <c r="L3733" i="10"/>
  <c r="K3733" i="10"/>
  <c r="J3733" i="10"/>
  <c r="I3733" i="10"/>
  <c r="H3733" i="10"/>
  <c r="L3732" i="10"/>
  <c r="K3732" i="10"/>
  <c r="J3732" i="10"/>
  <c r="I3732" i="10"/>
  <c r="H3732" i="10"/>
  <c r="L3731" i="10"/>
  <c r="K3731" i="10"/>
  <c r="J3731" i="10"/>
  <c r="I3731" i="10"/>
  <c r="H3731" i="10"/>
  <c r="L3730" i="10"/>
  <c r="K3730" i="10"/>
  <c r="J3730" i="10"/>
  <c r="I3730" i="10"/>
  <c r="H3730" i="10"/>
  <c r="L3729" i="10"/>
  <c r="K3729" i="10"/>
  <c r="J3729" i="10"/>
  <c r="I3729" i="10"/>
  <c r="H3729" i="10"/>
  <c r="L3728" i="10"/>
  <c r="K3728" i="10"/>
  <c r="J3728" i="10"/>
  <c r="I3728" i="10"/>
  <c r="H3728" i="10"/>
  <c r="L3727" i="10"/>
  <c r="K3727" i="10"/>
  <c r="J3727" i="10"/>
  <c r="I3727" i="10"/>
  <c r="H3727" i="10"/>
  <c r="L3726" i="10"/>
  <c r="K3726" i="10"/>
  <c r="J3726" i="10"/>
  <c r="I3726" i="10"/>
  <c r="H3726" i="10"/>
  <c r="L3725" i="10"/>
  <c r="K3725" i="10"/>
  <c r="J3725" i="10"/>
  <c r="I3725" i="10"/>
  <c r="H3725" i="10"/>
  <c r="L3724" i="10"/>
  <c r="K3724" i="10"/>
  <c r="J3724" i="10"/>
  <c r="I3724" i="10"/>
  <c r="H3724" i="10"/>
  <c r="L3723" i="10"/>
  <c r="K3723" i="10"/>
  <c r="J3723" i="10"/>
  <c r="I3723" i="10"/>
  <c r="H3723" i="10"/>
  <c r="L3722" i="10"/>
  <c r="K3722" i="10"/>
  <c r="J3722" i="10"/>
  <c r="I3722" i="10"/>
  <c r="H3722" i="10"/>
  <c r="L3721" i="10"/>
  <c r="K3721" i="10"/>
  <c r="J3721" i="10"/>
  <c r="I3721" i="10"/>
  <c r="H3721" i="10"/>
  <c r="L3720" i="10"/>
  <c r="K3720" i="10"/>
  <c r="J3720" i="10"/>
  <c r="I3720" i="10"/>
  <c r="H3720" i="10"/>
  <c r="L3719" i="10"/>
  <c r="K3719" i="10"/>
  <c r="J3719" i="10"/>
  <c r="I3719" i="10"/>
  <c r="H3719" i="10"/>
  <c r="L3718" i="10"/>
  <c r="K3718" i="10"/>
  <c r="J3718" i="10"/>
  <c r="I3718" i="10"/>
  <c r="H3718" i="10"/>
  <c r="L3717" i="10"/>
  <c r="K3717" i="10"/>
  <c r="J3717" i="10"/>
  <c r="I3717" i="10"/>
  <c r="H3717" i="10"/>
  <c r="L3716" i="10"/>
  <c r="K3716" i="10"/>
  <c r="J3716" i="10"/>
  <c r="I3716" i="10"/>
  <c r="H3716" i="10"/>
  <c r="L3715" i="10"/>
  <c r="K3715" i="10"/>
  <c r="J3715" i="10"/>
  <c r="I3715" i="10"/>
  <c r="H3715" i="10"/>
  <c r="L3714" i="10"/>
  <c r="K3714" i="10"/>
  <c r="J3714" i="10"/>
  <c r="I3714" i="10"/>
  <c r="H3714" i="10"/>
  <c r="L3713" i="10"/>
  <c r="K3713" i="10"/>
  <c r="J3713" i="10"/>
  <c r="I3713" i="10"/>
  <c r="H3713" i="10"/>
  <c r="L3712" i="10"/>
  <c r="K3712" i="10"/>
  <c r="J3712" i="10"/>
  <c r="I3712" i="10"/>
  <c r="H3712" i="10"/>
  <c r="L3711" i="10"/>
  <c r="K3711" i="10"/>
  <c r="J3711" i="10"/>
  <c r="I3711" i="10"/>
  <c r="H3711" i="10"/>
  <c r="L3710" i="10"/>
  <c r="K3710" i="10"/>
  <c r="J3710" i="10"/>
  <c r="I3710" i="10"/>
  <c r="H3710" i="10"/>
  <c r="L3709" i="10"/>
  <c r="K3709" i="10"/>
  <c r="J3709" i="10"/>
  <c r="I3709" i="10"/>
  <c r="H3709" i="10"/>
  <c r="L3708" i="10"/>
  <c r="K3708" i="10"/>
  <c r="J3708" i="10"/>
  <c r="I3708" i="10"/>
  <c r="H3708" i="10"/>
  <c r="L3707" i="10"/>
  <c r="K3707" i="10"/>
  <c r="J3707" i="10"/>
  <c r="I3707" i="10"/>
  <c r="H3707" i="10"/>
  <c r="L3706" i="10"/>
  <c r="K3706" i="10"/>
  <c r="J3706" i="10"/>
  <c r="I3706" i="10"/>
  <c r="H3706" i="10"/>
  <c r="L3705" i="10"/>
  <c r="K3705" i="10"/>
  <c r="J3705" i="10"/>
  <c r="I3705" i="10"/>
  <c r="H3705" i="10"/>
  <c r="L3704" i="10"/>
  <c r="K3704" i="10"/>
  <c r="J3704" i="10"/>
  <c r="I3704" i="10"/>
  <c r="H3704" i="10"/>
  <c r="L3703" i="10"/>
  <c r="K3703" i="10"/>
  <c r="J3703" i="10"/>
  <c r="I3703" i="10"/>
  <c r="H3703" i="10"/>
  <c r="L3702" i="10"/>
  <c r="K3702" i="10"/>
  <c r="J3702" i="10"/>
  <c r="I3702" i="10"/>
  <c r="H3702" i="10"/>
  <c r="L3701" i="10"/>
  <c r="K3701" i="10"/>
  <c r="J3701" i="10"/>
  <c r="I3701" i="10"/>
  <c r="H3701" i="10"/>
  <c r="L3700" i="10"/>
  <c r="K3700" i="10"/>
  <c r="J3700" i="10"/>
  <c r="I3700" i="10"/>
  <c r="H3700" i="10"/>
  <c r="L3699" i="10"/>
  <c r="K3699" i="10"/>
  <c r="J3699" i="10"/>
  <c r="I3699" i="10"/>
  <c r="H3699" i="10"/>
  <c r="L3698" i="10"/>
  <c r="K3698" i="10"/>
  <c r="J3698" i="10"/>
  <c r="I3698" i="10"/>
  <c r="H3698" i="10"/>
  <c r="L3697" i="10"/>
  <c r="K3697" i="10"/>
  <c r="J3697" i="10"/>
  <c r="I3697" i="10"/>
  <c r="H3697" i="10"/>
  <c r="L3696" i="10"/>
  <c r="K3696" i="10"/>
  <c r="J3696" i="10"/>
  <c r="I3696" i="10"/>
  <c r="H3696" i="10"/>
  <c r="L3695" i="10"/>
  <c r="K3695" i="10"/>
  <c r="J3695" i="10"/>
  <c r="I3695" i="10"/>
  <c r="H3695" i="10"/>
  <c r="L3694" i="10"/>
  <c r="K3694" i="10"/>
  <c r="J3694" i="10"/>
  <c r="I3694" i="10"/>
  <c r="H3694" i="10"/>
  <c r="L3693" i="10"/>
  <c r="K3693" i="10"/>
  <c r="J3693" i="10"/>
  <c r="I3693" i="10"/>
  <c r="H3693" i="10"/>
  <c r="L3692" i="10"/>
  <c r="K3692" i="10"/>
  <c r="J3692" i="10"/>
  <c r="I3692" i="10"/>
  <c r="H3692" i="10"/>
  <c r="L3691" i="10"/>
  <c r="K3691" i="10"/>
  <c r="J3691" i="10"/>
  <c r="I3691" i="10"/>
  <c r="H3691" i="10"/>
  <c r="L3690" i="10"/>
  <c r="K3690" i="10"/>
  <c r="J3690" i="10"/>
  <c r="I3690" i="10"/>
  <c r="H3690" i="10"/>
  <c r="L3689" i="10"/>
  <c r="K3689" i="10"/>
  <c r="J3689" i="10"/>
  <c r="I3689" i="10"/>
  <c r="H3689" i="10"/>
  <c r="L3688" i="10"/>
  <c r="K3688" i="10"/>
  <c r="J3688" i="10"/>
  <c r="I3688" i="10"/>
  <c r="H3688" i="10"/>
  <c r="L3687" i="10"/>
  <c r="K3687" i="10"/>
  <c r="J3687" i="10"/>
  <c r="I3687" i="10"/>
  <c r="H3687" i="10"/>
  <c r="L3686" i="10"/>
  <c r="K3686" i="10"/>
  <c r="J3686" i="10"/>
  <c r="I3686" i="10"/>
  <c r="H3686" i="10"/>
  <c r="L3685" i="10"/>
  <c r="K3685" i="10"/>
  <c r="J3685" i="10"/>
  <c r="I3685" i="10"/>
  <c r="H3685" i="10"/>
  <c r="L3684" i="10"/>
  <c r="K3684" i="10"/>
  <c r="J3684" i="10"/>
  <c r="I3684" i="10"/>
  <c r="H3684" i="10"/>
  <c r="L3683" i="10"/>
  <c r="K3683" i="10"/>
  <c r="J3683" i="10"/>
  <c r="I3683" i="10"/>
  <c r="H3683" i="10"/>
  <c r="L3682" i="10"/>
  <c r="K3682" i="10"/>
  <c r="J3682" i="10"/>
  <c r="I3682" i="10"/>
  <c r="H3682" i="10"/>
  <c r="L3681" i="10"/>
  <c r="K3681" i="10"/>
  <c r="J3681" i="10"/>
  <c r="I3681" i="10"/>
  <c r="H3681" i="10"/>
  <c r="L3680" i="10"/>
  <c r="K3680" i="10"/>
  <c r="J3680" i="10"/>
  <c r="I3680" i="10"/>
  <c r="H3680" i="10"/>
  <c r="L3679" i="10"/>
  <c r="K3679" i="10"/>
  <c r="J3679" i="10"/>
  <c r="I3679" i="10"/>
  <c r="H3679" i="10"/>
  <c r="L3678" i="10"/>
  <c r="K3678" i="10"/>
  <c r="J3678" i="10"/>
  <c r="I3678" i="10"/>
  <c r="H3678" i="10"/>
  <c r="L3677" i="10"/>
  <c r="K3677" i="10"/>
  <c r="J3677" i="10"/>
  <c r="I3677" i="10"/>
  <c r="H3677" i="10"/>
  <c r="L3676" i="10"/>
  <c r="K3676" i="10"/>
  <c r="J3676" i="10"/>
  <c r="I3676" i="10"/>
  <c r="H3676" i="10"/>
  <c r="L3675" i="10"/>
  <c r="K3675" i="10"/>
  <c r="J3675" i="10"/>
  <c r="I3675" i="10"/>
  <c r="H3675" i="10"/>
  <c r="L3674" i="10"/>
  <c r="K3674" i="10"/>
  <c r="J3674" i="10"/>
  <c r="I3674" i="10"/>
  <c r="H3674" i="10"/>
  <c r="L3673" i="10"/>
  <c r="K3673" i="10"/>
  <c r="J3673" i="10"/>
  <c r="I3673" i="10"/>
  <c r="H3673" i="10"/>
  <c r="L3672" i="10"/>
  <c r="K3672" i="10"/>
  <c r="J3672" i="10"/>
  <c r="I3672" i="10"/>
  <c r="H3672" i="10"/>
  <c r="L3671" i="10"/>
  <c r="K3671" i="10"/>
  <c r="J3671" i="10"/>
  <c r="I3671" i="10"/>
  <c r="H3671" i="10"/>
  <c r="L3670" i="10"/>
  <c r="K3670" i="10"/>
  <c r="J3670" i="10"/>
  <c r="I3670" i="10"/>
  <c r="H3670" i="10"/>
  <c r="L3669" i="10"/>
  <c r="K3669" i="10"/>
  <c r="J3669" i="10"/>
  <c r="I3669" i="10"/>
  <c r="H3669" i="10"/>
  <c r="L3668" i="10"/>
  <c r="K3668" i="10"/>
  <c r="J3668" i="10"/>
  <c r="I3668" i="10"/>
  <c r="H3668" i="10"/>
  <c r="L3667" i="10"/>
  <c r="K3667" i="10"/>
  <c r="J3667" i="10"/>
  <c r="I3667" i="10"/>
  <c r="H3667" i="10"/>
  <c r="L3666" i="10"/>
  <c r="K3666" i="10"/>
  <c r="J3666" i="10"/>
  <c r="I3666" i="10"/>
  <c r="H3666" i="10"/>
  <c r="L3665" i="10"/>
  <c r="K3665" i="10"/>
  <c r="J3665" i="10"/>
  <c r="I3665" i="10"/>
  <c r="H3665" i="10"/>
  <c r="L3664" i="10"/>
  <c r="K3664" i="10"/>
  <c r="J3664" i="10"/>
  <c r="I3664" i="10"/>
  <c r="H3664" i="10"/>
  <c r="L3663" i="10"/>
  <c r="K3663" i="10"/>
  <c r="J3663" i="10"/>
  <c r="I3663" i="10"/>
  <c r="H3663" i="10"/>
  <c r="L3662" i="10"/>
  <c r="K3662" i="10"/>
  <c r="J3662" i="10"/>
  <c r="I3662" i="10"/>
  <c r="H3662" i="10"/>
  <c r="L3661" i="10"/>
  <c r="K3661" i="10"/>
  <c r="J3661" i="10"/>
  <c r="I3661" i="10"/>
  <c r="H3661" i="10"/>
  <c r="L3660" i="10"/>
  <c r="K3660" i="10"/>
  <c r="J3660" i="10"/>
  <c r="I3660" i="10"/>
  <c r="H3660" i="10"/>
  <c r="L3659" i="10"/>
  <c r="K3659" i="10"/>
  <c r="J3659" i="10"/>
  <c r="I3659" i="10"/>
  <c r="H3659" i="10"/>
  <c r="L3658" i="10"/>
  <c r="K3658" i="10"/>
  <c r="J3658" i="10"/>
  <c r="I3658" i="10"/>
  <c r="H3658" i="10"/>
  <c r="L3657" i="10"/>
  <c r="K3657" i="10"/>
  <c r="J3657" i="10"/>
  <c r="I3657" i="10"/>
  <c r="H3657" i="10"/>
  <c r="L3656" i="10"/>
  <c r="K3656" i="10"/>
  <c r="J3656" i="10"/>
  <c r="I3656" i="10"/>
  <c r="H3656" i="10"/>
  <c r="L3655" i="10"/>
  <c r="K3655" i="10"/>
  <c r="J3655" i="10"/>
  <c r="I3655" i="10"/>
  <c r="H3655" i="10"/>
  <c r="L3654" i="10"/>
  <c r="K3654" i="10"/>
  <c r="J3654" i="10"/>
  <c r="I3654" i="10"/>
  <c r="H3654" i="10"/>
  <c r="L3653" i="10"/>
  <c r="K3653" i="10"/>
  <c r="J3653" i="10"/>
  <c r="I3653" i="10"/>
  <c r="H3653" i="10"/>
  <c r="L3652" i="10"/>
  <c r="K3652" i="10"/>
  <c r="J3652" i="10"/>
  <c r="I3652" i="10"/>
  <c r="H3652" i="10"/>
  <c r="L3651" i="10"/>
  <c r="K3651" i="10"/>
  <c r="J3651" i="10"/>
  <c r="I3651" i="10"/>
  <c r="H3651" i="10"/>
  <c r="L3650" i="10"/>
  <c r="K3650" i="10"/>
  <c r="J3650" i="10"/>
  <c r="I3650" i="10"/>
  <c r="H3650" i="10"/>
  <c r="L3649" i="10"/>
  <c r="K3649" i="10"/>
  <c r="J3649" i="10"/>
  <c r="I3649" i="10"/>
  <c r="H3649" i="10"/>
  <c r="L3648" i="10"/>
  <c r="K3648" i="10"/>
  <c r="J3648" i="10"/>
  <c r="I3648" i="10"/>
  <c r="H3648" i="10"/>
  <c r="L3647" i="10"/>
  <c r="K3647" i="10"/>
  <c r="J3647" i="10"/>
  <c r="I3647" i="10"/>
  <c r="H3647" i="10"/>
  <c r="L3646" i="10"/>
  <c r="K3646" i="10"/>
  <c r="J3646" i="10"/>
  <c r="I3646" i="10"/>
  <c r="H3646" i="10"/>
  <c r="L3645" i="10"/>
  <c r="K3645" i="10"/>
  <c r="J3645" i="10"/>
  <c r="I3645" i="10"/>
  <c r="H3645" i="10"/>
  <c r="L3644" i="10"/>
  <c r="K3644" i="10"/>
  <c r="J3644" i="10"/>
  <c r="I3644" i="10"/>
  <c r="H3644" i="10"/>
  <c r="L3643" i="10"/>
  <c r="K3643" i="10"/>
  <c r="J3643" i="10"/>
  <c r="I3643" i="10"/>
  <c r="H3643" i="10"/>
  <c r="L3642" i="10"/>
  <c r="K3642" i="10"/>
  <c r="J3642" i="10"/>
  <c r="I3642" i="10"/>
  <c r="H3642" i="10"/>
  <c r="L3641" i="10"/>
  <c r="K3641" i="10"/>
  <c r="J3641" i="10"/>
  <c r="I3641" i="10"/>
  <c r="H3641" i="10"/>
  <c r="L3640" i="10"/>
  <c r="K3640" i="10"/>
  <c r="J3640" i="10"/>
  <c r="I3640" i="10"/>
  <c r="H3640" i="10"/>
  <c r="L3639" i="10"/>
  <c r="K3639" i="10"/>
  <c r="J3639" i="10"/>
  <c r="I3639" i="10"/>
  <c r="H3639" i="10"/>
  <c r="L3638" i="10"/>
  <c r="K3638" i="10"/>
  <c r="J3638" i="10"/>
  <c r="I3638" i="10"/>
  <c r="H3638" i="10"/>
  <c r="L3637" i="10"/>
  <c r="K3637" i="10"/>
  <c r="J3637" i="10"/>
  <c r="I3637" i="10"/>
  <c r="H3637" i="10"/>
  <c r="L3636" i="10"/>
  <c r="K3636" i="10"/>
  <c r="J3636" i="10"/>
  <c r="I3636" i="10"/>
  <c r="H3636" i="10"/>
  <c r="L3635" i="10"/>
  <c r="K3635" i="10"/>
  <c r="J3635" i="10"/>
  <c r="I3635" i="10"/>
  <c r="H3635" i="10"/>
  <c r="L3634" i="10"/>
  <c r="K3634" i="10"/>
  <c r="J3634" i="10"/>
  <c r="I3634" i="10"/>
  <c r="H3634" i="10"/>
  <c r="L3633" i="10"/>
  <c r="K3633" i="10"/>
  <c r="J3633" i="10"/>
  <c r="I3633" i="10"/>
  <c r="H3633" i="10"/>
  <c r="L3632" i="10"/>
  <c r="K3632" i="10"/>
  <c r="J3632" i="10"/>
  <c r="I3632" i="10"/>
  <c r="H3632" i="10"/>
  <c r="L3631" i="10"/>
  <c r="K3631" i="10"/>
  <c r="J3631" i="10"/>
  <c r="I3631" i="10"/>
  <c r="H3631" i="10"/>
  <c r="L3630" i="10"/>
  <c r="K3630" i="10"/>
  <c r="J3630" i="10"/>
  <c r="I3630" i="10"/>
  <c r="H3630" i="10"/>
  <c r="L3629" i="10"/>
  <c r="K3629" i="10"/>
  <c r="J3629" i="10"/>
  <c r="I3629" i="10"/>
  <c r="H3629" i="10"/>
  <c r="L3628" i="10"/>
  <c r="K3628" i="10"/>
  <c r="J3628" i="10"/>
  <c r="I3628" i="10"/>
  <c r="H3628" i="10"/>
  <c r="L3627" i="10"/>
  <c r="K3627" i="10"/>
  <c r="J3627" i="10"/>
  <c r="I3627" i="10"/>
  <c r="H3627" i="10"/>
  <c r="L3626" i="10"/>
  <c r="K3626" i="10"/>
  <c r="J3626" i="10"/>
  <c r="I3626" i="10"/>
  <c r="H3626" i="10"/>
  <c r="L3625" i="10"/>
  <c r="K3625" i="10"/>
  <c r="J3625" i="10"/>
  <c r="I3625" i="10"/>
  <c r="H3625" i="10"/>
  <c r="L3624" i="10"/>
  <c r="K3624" i="10"/>
  <c r="J3624" i="10"/>
  <c r="I3624" i="10"/>
  <c r="H3624" i="10"/>
  <c r="L3623" i="10"/>
  <c r="K3623" i="10"/>
  <c r="J3623" i="10"/>
  <c r="I3623" i="10"/>
  <c r="H3623" i="10"/>
  <c r="L3622" i="10"/>
  <c r="K3622" i="10"/>
  <c r="J3622" i="10"/>
  <c r="I3622" i="10"/>
  <c r="H3622" i="10"/>
  <c r="L3621" i="10"/>
  <c r="K3621" i="10"/>
  <c r="J3621" i="10"/>
  <c r="I3621" i="10"/>
  <c r="H3621" i="10"/>
  <c r="L3620" i="10"/>
  <c r="K3620" i="10"/>
  <c r="J3620" i="10"/>
  <c r="I3620" i="10"/>
  <c r="H3620" i="10"/>
  <c r="L3619" i="10"/>
  <c r="K3619" i="10"/>
  <c r="J3619" i="10"/>
  <c r="I3619" i="10"/>
  <c r="H3619" i="10"/>
  <c r="L3618" i="10"/>
  <c r="K3618" i="10"/>
  <c r="J3618" i="10"/>
  <c r="I3618" i="10"/>
  <c r="H3618" i="10"/>
  <c r="L3617" i="10"/>
  <c r="K3617" i="10"/>
  <c r="J3617" i="10"/>
  <c r="I3617" i="10"/>
  <c r="H3617" i="10"/>
  <c r="L3616" i="10"/>
  <c r="K3616" i="10"/>
  <c r="J3616" i="10"/>
  <c r="I3616" i="10"/>
  <c r="H3616" i="10"/>
  <c r="L3615" i="10"/>
  <c r="K3615" i="10"/>
  <c r="J3615" i="10"/>
  <c r="I3615" i="10"/>
  <c r="H3615" i="10"/>
  <c r="L3614" i="10"/>
  <c r="K3614" i="10"/>
  <c r="J3614" i="10"/>
  <c r="I3614" i="10"/>
  <c r="H3614" i="10"/>
  <c r="L3613" i="10"/>
  <c r="K3613" i="10"/>
  <c r="J3613" i="10"/>
  <c r="I3613" i="10"/>
  <c r="H3613" i="10"/>
  <c r="L3612" i="10"/>
  <c r="K3612" i="10"/>
  <c r="J3612" i="10"/>
  <c r="I3612" i="10"/>
  <c r="H3612" i="10"/>
  <c r="L3611" i="10"/>
  <c r="K3611" i="10"/>
  <c r="J3611" i="10"/>
  <c r="I3611" i="10"/>
  <c r="H3611" i="10"/>
  <c r="L3610" i="10"/>
  <c r="K3610" i="10"/>
  <c r="J3610" i="10"/>
  <c r="I3610" i="10"/>
  <c r="H3610" i="10"/>
  <c r="L3609" i="10"/>
  <c r="K3609" i="10"/>
  <c r="J3609" i="10"/>
  <c r="I3609" i="10"/>
  <c r="H3609" i="10"/>
  <c r="L3608" i="10"/>
  <c r="K3608" i="10"/>
  <c r="J3608" i="10"/>
  <c r="I3608" i="10"/>
  <c r="H3608" i="10"/>
  <c r="L3607" i="10"/>
  <c r="K3607" i="10"/>
  <c r="J3607" i="10"/>
  <c r="I3607" i="10"/>
  <c r="H3607" i="10"/>
  <c r="L3606" i="10"/>
  <c r="K3606" i="10"/>
  <c r="J3606" i="10"/>
  <c r="I3606" i="10"/>
  <c r="H3606" i="10"/>
  <c r="L3605" i="10"/>
  <c r="K3605" i="10"/>
  <c r="J3605" i="10"/>
  <c r="I3605" i="10"/>
  <c r="H3605" i="10"/>
  <c r="L3604" i="10"/>
  <c r="K3604" i="10"/>
  <c r="J3604" i="10"/>
  <c r="I3604" i="10"/>
  <c r="H3604" i="10"/>
  <c r="L3603" i="10"/>
  <c r="K3603" i="10"/>
  <c r="J3603" i="10"/>
  <c r="I3603" i="10"/>
  <c r="H3603" i="10"/>
  <c r="L3602" i="10"/>
  <c r="K3602" i="10"/>
  <c r="J3602" i="10"/>
  <c r="I3602" i="10"/>
  <c r="H3602" i="10"/>
  <c r="L3601" i="10"/>
  <c r="K3601" i="10"/>
  <c r="J3601" i="10"/>
  <c r="I3601" i="10"/>
  <c r="H3601" i="10"/>
  <c r="L3600" i="10"/>
  <c r="K3600" i="10"/>
  <c r="J3600" i="10"/>
  <c r="I3600" i="10"/>
  <c r="H3600" i="10"/>
  <c r="L3599" i="10"/>
  <c r="K3599" i="10"/>
  <c r="J3599" i="10"/>
  <c r="I3599" i="10"/>
  <c r="H3599" i="10"/>
  <c r="L3598" i="10"/>
  <c r="K3598" i="10"/>
  <c r="J3598" i="10"/>
  <c r="I3598" i="10"/>
  <c r="H3598" i="10"/>
  <c r="L3597" i="10"/>
  <c r="K3597" i="10"/>
  <c r="J3597" i="10"/>
  <c r="I3597" i="10"/>
  <c r="H3597" i="10"/>
  <c r="L3596" i="10"/>
  <c r="K3596" i="10"/>
  <c r="J3596" i="10"/>
  <c r="I3596" i="10"/>
  <c r="H3596" i="10"/>
  <c r="L3595" i="10"/>
  <c r="K3595" i="10"/>
  <c r="J3595" i="10"/>
  <c r="I3595" i="10"/>
  <c r="H3595" i="10"/>
  <c r="L3594" i="10"/>
  <c r="K3594" i="10"/>
  <c r="J3594" i="10"/>
  <c r="I3594" i="10"/>
  <c r="H3594" i="10"/>
  <c r="L3593" i="10"/>
  <c r="K3593" i="10"/>
  <c r="J3593" i="10"/>
  <c r="I3593" i="10"/>
  <c r="H3593" i="10"/>
  <c r="L3592" i="10"/>
  <c r="K3592" i="10"/>
  <c r="J3592" i="10"/>
  <c r="I3592" i="10"/>
  <c r="H3592" i="10"/>
  <c r="L3591" i="10"/>
  <c r="K3591" i="10"/>
  <c r="J3591" i="10"/>
  <c r="I3591" i="10"/>
  <c r="H3591" i="10"/>
  <c r="L3590" i="10"/>
  <c r="K3590" i="10"/>
  <c r="J3590" i="10"/>
  <c r="I3590" i="10"/>
  <c r="H3590" i="10"/>
  <c r="L3589" i="10"/>
  <c r="K3589" i="10"/>
  <c r="J3589" i="10"/>
  <c r="I3589" i="10"/>
  <c r="H3589" i="10"/>
  <c r="L3588" i="10"/>
  <c r="K3588" i="10"/>
  <c r="J3588" i="10"/>
  <c r="I3588" i="10"/>
  <c r="H3588" i="10"/>
  <c r="L3587" i="10"/>
  <c r="K3587" i="10"/>
  <c r="J3587" i="10"/>
  <c r="I3587" i="10"/>
  <c r="H3587" i="10"/>
  <c r="L3586" i="10"/>
  <c r="K3586" i="10"/>
  <c r="J3586" i="10"/>
  <c r="I3586" i="10"/>
  <c r="H3586" i="10"/>
  <c r="L3585" i="10"/>
  <c r="K3585" i="10"/>
  <c r="J3585" i="10"/>
  <c r="I3585" i="10"/>
  <c r="H3585" i="10"/>
  <c r="L3584" i="10"/>
  <c r="K3584" i="10"/>
  <c r="J3584" i="10"/>
  <c r="I3584" i="10"/>
  <c r="H3584" i="10"/>
  <c r="L3583" i="10"/>
  <c r="K3583" i="10"/>
  <c r="J3583" i="10"/>
  <c r="I3583" i="10"/>
  <c r="H3583" i="10"/>
  <c r="L3582" i="10"/>
  <c r="K3582" i="10"/>
  <c r="J3582" i="10"/>
  <c r="I3582" i="10"/>
  <c r="H3582" i="10"/>
  <c r="L3581" i="10"/>
  <c r="K3581" i="10"/>
  <c r="J3581" i="10"/>
  <c r="I3581" i="10"/>
  <c r="H3581" i="10"/>
  <c r="L3580" i="10"/>
  <c r="K3580" i="10"/>
  <c r="J3580" i="10"/>
  <c r="I3580" i="10"/>
  <c r="H3580" i="10"/>
  <c r="L3579" i="10"/>
  <c r="K3579" i="10"/>
  <c r="J3579" i="10"/>
  <c r="I3579" i="10"/>
  <c r="H3579" i="10"/>
  <c r="L3578" i="10"/>
  <c r="K3578" i="10"/>
  <c r="J3578" i="10"/>
  <c r="I3578" i="10"/>
  <c r="H3578" i="10"/>
  <c r="L3577" i="10"/>
  <c r="K3577" i="10"/>
  <c r="J3577" i="10"/>
  <c r="I3577" i="10"/>
  <c r="H3577" i="10"/>
  <c r="L3576" i="10"/>
  <c r="K3576" i="10"/>
  <c r="J3576" i="10"/>
  <c r="I3576" i="10"/>
  <c r="H3576" i="10"/>
  <c r="L3575" i="10"/>
  <c r="K3575" i="10"/>
  <c r="J3575" i="10"/>
  <c r="I3575" i="10"/>
  <c r="H3575" i="10"/>
  <c r="L3574" i="10"/>
  <c r="K3574" i="10"/>
  <c r="J3574" i="10"/>
  <c r="I3574" i="10"/>
  <c r="H3574" i="10"/>
  <c r="L3573" i="10"/>
  <c r="K3573" i="10"/>
  <c r="J3573" i="10"/>
  <c r="I3573" i="10"/>
  <c r="H3573" i="10"/>
  <c r="L3572" i="10"/>
  <c r="K3572" i="10"/>
  <c r="J3572" i="10"/>
  <c r="I3572" i="10"/>
  <c r="H3572" i="10"/>
  <c r="L3571" i="10"/>
  <c r="K3571" i="10"/>
  <c r="J3571" i="10"/>
  <c r="I3571" i="10"/>
  <c r="H3571" i="10"/>
  <c r="L3570" i="10"/>
  <c r="K3570" i="10"/>
  <c r="J3570" i="10"/>
  <c r="I3570" i="10"/>
  <c r="H3570" i="10"/>
  <c r="L3569" i="10"/>
  <c r="K3569" i="10"/>
  <c r="J3569" i="10"/>
  <c r="I3569" i="10"/>
  <c r="H3569" i="10"/>
  <c r="L3568" i="10"/>
  <c r="K3568" i="10"/>
  <c r="J3568" i="10"/>
  <c r="I3568" i="10"/>
  <c r="H3568" i="10"/>
  <c r="L3567" i="10"/>
  <c r="K3567" i="10"/>
  <c r="J3567" i="10"/>
  <c r="I3567" i="10"/>
  <c r="H3567" i="10"/>
  <c r="N3566" i="10"/>
  <c r="M3566" i="10"/>
  <c r="I3566" i="10"/>
  <c r="H3566" i="10"/>
  <c r="N3565" i="10"/>
  <c r="M3565" i="10"/>
  <c r="I3565" i="10"/>
  <c r="H3565" i="10"/>
  <c r="N3564" i="10"/>
  <c r="M3564" i="10"/>
  <c r="I3564" i="10"/>
  <c r="H3564" i="10"/>
  <c r="N3563" i="10"/>
  <c r="M3563" i="10"/>
  <c r="I3563" i="10"/>
  <c r="H3563" i="10"/>
  <c r="N3562" i="10"/>
  <c r="M3562" i="10"/>
  <c r="I3562" i="10"/>
  <c r="H3562" i="10"/>
  <c r="N3561" i="10"/>
  <c r="M3561" i="10"/>
  <c r="I3561" i="10"/>
  <c r="H3561" i="10"/>
  <c r="N3560" i="10"/>
  <c r="M3560" i="10"/>
  <c r="I3560" i="10"/>
  <c r="H3560" i="10"/>
  <c r="L3559" i="10"/>
  <c r="K3559" i="10"/>
  <c r="J3559" i="10"/>
  <c r="I3559" i="10"/>
  <c r="H3559" i="10"/>
  <c r="L3558" i="10"/>
  <c r="K3558" i="10"/>
  <c r="J3558" i="10"/>
  <c r="I3558" i="10"/>
  <c r="H3558" i="10"/>
  <c r="L3557" i="10"/>
  <c r="K3557" i="10"/>
  <c r="J3557" i="10"/>
  <c r="I3557" i="10"/>
  <c r="H3557" i="10"/>
  <c r="L3556" i="10"/>
  <c r="K3556" i="10"/>
  <c r="J3556" i="10"/>
  <c r="I3556" i="10"/>
  <c r="H3556" i="10"/>
  <c r="L3555" i="10"/>
  <c r="K3555" i="10"/>
  <c r="J3555" i="10"/>
  <c r="I3555" i="10"/>
  <c r="H3555" i="10"/>
  <c r="L3554" i="10"/>
  <c r="K3554" i="10"/>
  <c r="J3554" i="10"/>
  <c r="I3554" i="10"/>
  <c r="H3554" i="10"/>
  <c r="L3553" i="10"/>
  <c r="K3553" i="10"/>
  <c r="J3553" i="10"/>
  <c r="I3553" i="10"/>
  <c r="H3553" i="10"/>
  <c r="L3552" i="10"/>
  <c r="K3552" i="10"/>
  <c r="J3552" i="10"/>
  <c r="I3552" i="10"/>
  <c r="H3552" i="10"/>
  <c r="L3551" i="10"/>
  <c r="K3551" i="10"/>
  <c r="J3551" i="10"/>
  <c r="I3551" i="10"/>
  <c r="H3551" i="10"/>
  <c r="L3550" i="10"/>
  <c r="K3550" i="10"/>
  <c r="J3550" i="10"/>
  <c r="I3550" i="10"/>
  <c r="H3550" i="10"/>
  <c r="L3549" i="10"/>
  <c r="K3549" i="10"/>
  <c r="J3549" i="10"/>
  <c r="I3549" i="10"/>
  <c r="H3549" i="10"/>
  <c r="L3548" i="10"/>
  <c r="K3548" i="10"/>
  <c r="J3548" i="10"/>
  <c r="I3548" i="10"/>
  <c r="H3548" i="10"/>
  <c r="L3547" i="10"/>
  <c r="K3547" i="10"/>
  <c r="J3547" i="10"/>
  <c r="I3547" i="10"/>
  <c r="H3547" i="10"/>
  <c r="L3546" i="10"/>
  <c r="K3546" i="10"/>
  <c r="J3546" i="10"/>
  <c r="I3546" i="10"/>
  <c r="H3546" i="10"/>
  <c r="L3545" i="10"/>
  <c r="K3545" i="10"/>
  <c r="J3545" i="10"/>
  <c r="I3545" i="10"/>
  <c r="H3545" i="10"/>
  <c r="L3544" i="10"/>
  <c r="K3544" i="10"/>
  <c r="J3544" i="10"/>
  <c r="I3544" i="10"/>
  <c r="H3544" i="10"/>
  <c r="L3543" i="10"/>
  <c r="K3543" i="10"/>
  <c r="J3543" i="10"/>
  <c r="I3543" i="10"/>
  <c r="H3543" i="10"/>
  <c r="L3542" i="10"/>
  <c r="K3542" i="10"/>
  <c r="J3542" i="10"/>
  <c r="I3542" i="10"/>
  <c r="H3542" i="10"/>
  <c r="L3541" i="10"/>
  <c r="K3541" i="10"/>
  <c r="J3541" i="10"/>
  <c r="I3541" i="10"/>
  <c r="H3541" i="10"/>
  <c r="L3540" i="10"/>
  <c r="K3540" i="10"/>
  <c r="J3540" i="10"/>
  <c r="I3540" i="10"/>
  <c r="H3540" i="10"/>
  <c r="L3539" i="10"/>
  <c r="K3539" i="10"/>
  <c r="J3539" i="10"/>
  <c r="I3539" i="10"/>
  <c r="H3539" i="10"/>
  <c r="L3538" i="10"/>
  <c r="K3538" i="10"/>
  <c r="J3538" i="10"/>
  <c r="I3538" i="10"/>
  <c r="H3538" i="10"/>
  <c r="L3537" i="10"/>
  <c r="K3537" i="10"/>
  <c r="J3537" i="10"/>
  <c r="I3537" i="10"/>
  <c r="H3537" i="10"/>
  <c r="L3536" i="10"/>
  <c r="K3536" i="10"/>
  <c r="J3536" i="10"/>
  <c r="I3536" i="10"/>
  <c r="H3536" i="10"/>
  <c r="L3535" i="10"/>
  <c r="K3535" i="10"/>
  <c r="J3535" i="10"/>
  <c r="I3535" i="10"/>
  <c r="H3535" i="10"/>
  <c r="L3534" i="10"/>
  <c r="K3534" i="10"/>
  <c r="J3534" i="10"/>
  <c r="I3534" i="10"/>
  <c r="H3534" i="10"/>
  <c r="L3533" i="10"/>
  <c r="K3533" i="10"/>
  <c r="J3533" i="10"/>
  <c r="I3533" i="10"/>
  <c r="H3533" i="10"/>
  <c r="L3532" i="10"/>
  <c r="K3532" i="10"/>
  <c r="J3532" i="10"/>
  <c r="I3532" i="10"/>
  <c r="H3532" i="10"/>
  <c r="L3531" i="10"/>
  <c r="K3531" i="10"/>
  <c r="J3531" i="10"/>
  <c r="I3531" i="10"/>
  <c r="H3531" i="10"/>
  <c r="L3530" i="10"/>
  <c r="K3530" i="10"/>
  <c r="J3530" i="10"/>
  <c r="I3530" i="10"/>
  <c r="H3530" i="10"/>
  <c r="L3529" i="10"/>
  <c r="K3529" i="10"/>
  <c r="J3529" i="10"/>
  <c r="I3529" i="10"/>
  <c r="H3529" i="10"/>
  <c r="L3528" i="10"/>
  <c r="K3528" i="10"/>
  <c r="J3528" i="10"/>
  <c r="I3528" i="10"/>
  <c r="H3528" i="10"/>
  <c r="L3527" i="10"/>
  <c r="K3527" i="10"/>
  <c r="J3527" i="10"/>
  <c r="I3527" i="10"/>
  <c r="H3527" i="10"/>
  <c r="L3526" i="10"/>
  <c r="K3526" i="10"/>
  <c r="J3526" i="10"/>
  <c r="I3526" i="10"/>
  <c r="H3526" i="10"/>
  <c r="L3525" i="10"/>
  <c r="K3525" i="10"/>
  <c r="J3525" i="10"/>
  <c r="I3525" i="10"/>
  <c r="H3525" i="10"/>
  <c r="L3524" i="10"/>
  <c r="K3524" i="10"/>
  <c r="J3524" i="10"/>
  <c r="I3524" i="10"/>
  <c r="H3524" i="10"/>
  <c r="L3523" i="10"/>
  <c r="K3523" i="10"/>
  <c r="J3523" i="10"/>
  <c r="I3523" i="10"/>
  <c r="H3523" i="10"/>
  <c r="L3522" i="10"/>
  <c r="K3522" i="10"/>
  <c r="J3522" i="10"/>
  <c r="I3522" i="10"/>
  <c r="H3522" i="10"/>
  <c r="L3521" i="10"/>
  <c r="K3521" i="10"/>
  <c r="J3521" i="10"/>
  <c r="I3521" i="10"/>
  <c r="H3521" i="10"/>
  <c r="L3520" i="10"/>
  <c r="K3520" i="10"/>
  <c r="J3520" i="10"/>
  <c r="I3520" i="10"/>
  <c r="H3520" i="10"/>
  <c r="L3519" i="10"/>
  <c r="K3519" i="10"/>
  <c r="J3519" i="10"/>
  <c r="I3519" i="10"/>
  <c r="H3519" i="10"/>
  <c r="L3518" i="10"/>
  <c r="K3518" i="10"/>
  <c r="J3518" i="10"/>
  <c r="I3518" i="10"/>
  <c r="H3518" i="10"/>
  <c r="L3517" i="10"/>
  <c r="K3517" i="10"/>
  <c r="J3517" i="10"/>
  <c r="I3517" i="10"/>
  <c r="H3517" i="10"/>
  <c r="L3516" i="10"/>
  <c r="K3516" i="10"/>
  <c r="J3516" i="10"/>
  <c r="I3516" i="10"/>
  <c r="H3516" i="10"/>
  <c r="L3515" i="10"/>
  <c r="K3515" i="10"/>
  <c r="J3515" i="10"/>
  <c r="I3515" i="10"/>
  <c r="H3515" i="10"/>
  <c r="L3514" i="10"/>
  <c r="K3514" i="10"/>
  <c r="J3514" i="10"/>
  <c r="I3514" i="10"/>
  <c r="H3514" i="10"/>
  <c r="L3513" i="10"/>
  <c r="K3513" i="10"/>
  <c r="J3513" i="10"/>
  <c r="I3513" i="10"/>
  <c r="H3513" i="10"/>
  <c r="L3512" i="10"/>
  <c r="K3512" i="10"/>
  <c r="J3512" i="10"/>
  <c r="I3512" i="10"/>
  <c r="H3512" i="10"/>
  <c r="L3511" i="10"/>
  <c r="K3511" i="10"/>
  <c r="J3511" i="10"/>
  <c r="I3511" i="10"/>
  <c r="H3511" i="10"/>
  <c r="L3510" i="10"/>
  <c r="K3510" i="10"/>
  <c r="J3510" i="10"/>
  <c r="I3510" i="10"/>
  <c r="H3510" i="10"/>
  <c r="L3509" i="10"/>
  <c r="K3509" i="10"/>
  <c r="J3509" i="10"/>
  <c r="I3509" i="10"/>
  <c r="H3509" i="10"/>
  <c r="L3508" i="10"/>
  <c r="K3508" i="10"/>
  <c r="J3508" i="10"/>
  <c r="I3508" i="10"/>
  <c r="H3508" i="10"/>
  <c r="L3507" i="10"/>
  <c r="K3507" i="10"/>
  <c r="J3507" i="10"/>
  <c r="I3507" i="10"/>
  <c r="H3507" i="10"/>
  <c r="L3506" i="10"/>
  <c r="K3506" i="10"/>
  <c r="J3506" i="10"/>
  <c r="I3506" i="10"/>
  <c r="H3506" i="10"/>
  <c r="L3505" i="10"/>
  <c r="K3505" i="10"/>
  <c r="J3505" i="10"/>
  <c r="I3505" i="10"/>
  <c r="H3505" i="10"/>
  <c r="L3504" i="10"/>
  <c r="K3504" i="10"/>
  <c r="J3504" i="10"/>
  <c r="I3504" i="10"/>
  <c r="H3504" i="10"/>
  <c r="L3503" i="10"/>
  <c r="K3503" i="10"/>
  <c r="J3503" i="10"/>
  <c r="I3503" i="10"/>
  <c r="H3503" i="10"/>
  <c r="L3502" i="10"/>
  <c r="K3502" i="10"/>
  <c r="J3502" i="10"/>
  <c r="I3502" i="10"/>
  <c r="H3502" i="10"/>
  <c r="L3501" i="10"/>
  <c r="K3501" i="10"/>
  <c r="J3501" i="10"/>
  <c r="I3501" i="10"/>
  <c r="H3501" i="10"/>
  <c r="L3500" i="10"/>
  <c r="K3500" i="10"/>
  <c r="J3500" i="10"/>
  <c r="I3500" i="10"/>
  <c r="H3500" i="10"/>
  <c r="L3499" i="10"/>
  <c r="K3499" i="10"/>
  <c r="J3499" i="10"/>
  <c r="I3499" i="10"/>
  <c r="H3499" i="10"/>
  <c r="L3498" i="10"/>
  <c r="K3498" i="10"/>
  <c r="J3498" i="10"/>
  <c r="I3498" i="10"/>
  <c r="H3498" i="10"/>
  <c r="L3497" i="10"/>
  <c r="K3497" i="10"/>
  <c r="J3497" i="10"/>
  <c r="I3497" i="10"/>
  <c r="H3497" i="10"/>
  <c r="L3496" i="10"/>
  <c r="K3496" i="10"/>
  <c r="J3496" i="10"/>
  <c r="I3496" i="10"/>
  <c r="H3496" i="10"/>
  <c r="L3495" i="10"/>
  <c r="K3495" i="10"/>
  <c r="J3495" i="10"/>
  <c r="I3495" i="10"/>
  <c r="H3495" i="10"/>
  <c r="L3494" i="10"/>
  <c r="K3494" i="10"/>
  <c r="J3494" i="10"/>
  <c r="I3494" i="10"/>
  <c r="H3494" i="10"/>
  <c r="L3493" i="10"/>
  <c r="K3493" i="10"/>
  <c r="J3493" i="10"/>
  <c r="I3493" i="10"/>
  <c r="H3493" i="10"/>
  <c r="L3492" i="10"/>
  <c r="K3492" i="10"/>
  <c r="J3492" i="10"/>
  <c r="I3492" i="10"/>
  <c r="H3492" i="10"/>
  <c r="L3491" i="10"/>
  <c r="K3491" i="10"/>
  <c r="J3491" i="10"/>
  <c r="I3491" i="10"/>
  <c r="H3491" i="10"/>
  <c r="L3490" i="10"/>
  <c r="K3490" i="10"/>
  <c r="J3490" i="10"/>
  <c r="I3490" i="10"/>
  <c r="H3490" i="10"/>
  <c r="L3489" i="10"/>
  <c r="K3489" i="10"/>
  <c r="J3489" i="10"/>
  <c r="I3489" i="10"/>
  <c r="H3489" i="10"/>
  <c r="L3488" i="10"/>
  <c r="K3488" i="10"/>
  <c r="J3488" i="10"/>
  <c r="I3488" i="10"/>
  <c r="H3488" i="10"/>
  <c r="L3487" i="10"/>
  <c r="K3487" i="10"/>
  <c r="J3487" i="10"/>
  <c r="I3487" i="10"/>
  <c r="H3487" i="10"/>
  <c r="L3486" i="10"/>
  <c r="K3486" i="10"/>
  <c r="J3486" i="10"/>
  <c r="I3486" i="10"/>
  <c r="H3486" i="10"/>
  <c r="L3485" i="10"/>
  <c r="K3485" i="10"/>
  <c r="J3485" i="10"/>
  <c r="I3485" i="10"/>
  <c r="H3485" i="10"/>
  <c r="L3484" i="10"/>
  <c r="K3484" i="10"/>
  <c r="J3484" i="10"/>
  <c r="I3484" i="10"/>
  <c r="H3484" i="10"/>
  <c r="L3483" i="10"/>
  <c r="K3483" i="10"/>
  <c r="J3483" i="10"/>
  <c r="I3483" i="10"/>
  <c r="H3483" i="10"/>
  <c r="L3482" i="10"/>
  <c r="K3482" i="10"/>
  <c r="J3482" i="10"/>
  <c r="I3482" i="10"/>
  <c r="H3482" i="10"/>
  <c r="L3481" i="10"/>
  <c r="K3481" i="10"/>
  <c r="J3481" i="10"/>
  <c r="I3481" i="10"/>
  <c r="H3481" i="10"/>
  <c r="L3480" i="10"/>
  <c r="K3480" i="10"/>
  <c r="J3480" i="10"/>
  <c r="I3480" i="10"/>
  <c r="H3480" i="10"/>
  <c r="L3479" i="10"/>
  <c r="K3479" i="10"/>
  <c r="J3479" i="10"/>
  <c r="I3479" i="10"/>
  <c r="H3479" i="10"/>
  <c r="L3478" i="10"/>
  <c r="K3478" i="10"/>
  <c r="J3478" i="10"/>
  <c r="I3478" i="10"/>
  <c r="H3478" i="10"/>
  <c r="L3477" i="10"/>
  <c r="K3477" i="10"/>
  <c r="J3477" i="10"/>
  <c r="I3477" i="10"/>
  <c r="H3477" i="10"/>
  <c r="L3476" i="10"/>
  <c r="K3476" i="10"/>
  <c r="J3476" i="10"/>
  <c r="I3476" i="10"/>
  <c r="H3476" i="10"/>
  <c r="L3475" i="10"/>
  <c r="K3475" i="10"/>
  <c r="J3475" i="10"/>
  <c r="I3475" i="10"/>
  <c r="H3475" i="10"/>
  <c r="L3474" i="10"/>
  <c r="K3474" i="10"/>
  <c r="J3474" i="10"/>
  <c r="I3474" i="10"/>
  <c r="H3474" i="10"/>
  <c r="L3473" i="10"/>
  <c r="K3473" i="10"/>
  <c r="J3473" i="10"/>
  <c r="I3473" i="10"/>
  <c r="H3473" i="10"/>
  <c r="L3472" i="10"/>
  <c r="K3472" i="10"/>
  <c r="J3472" i="10"/>
  <c r="I3472" i="10"/>
  <c r="H3472" i="10"/>
  <c r="L3471" i="10"/>
  <c r="K3471" i="10"/>
  <c r="J3471" i="10"/>
  <c r="I3471" i="10"/>
  <c r="H3471" i="10"/>
  <c r="L3470" i="10"/>
  <c r="K3470" i="10"/>
  <c r="J3470" i="10"/>
  <c r="I3470" i="10"/>
  <c r="H3470" i="10"/>
  <c r="L3469" i="10"/>
  <c r="K3469" i="10"/>
  <c r="J3469" i="10"/>
  <c r="I3469" i="10"/>
  <c r="H3469" i="10"/>
  <c r="L3468" i="10"/>
  <c r="K3468" i="10"/>
  <c r="J3468" i="10"/>
  <c r="I3468" i="10"/>
  <c r="H3468" i="10"/>
  <c r="L3467" i="10"/>
  <c r="K3467" i="10"/>
  <c r="J3467" i="10"/>
  <c r="I3467" i="10"/>
  <c r="H3467" i="10"/>
  <c r="L3466" i="10"/>
  <c r="K3466" i="10"/>
  <c r="J3466" i="10"/>
  <c r="I3466" i="10"/>
  <c r="H3466" i="10"/>
  <c r="L3465" i="10"/>
  <c r="K3465" i="10"/>
  <c r="J3465" i="10"/>
  <c r="I3465" i="10"/>
  <c r="H3465" i="10"/>
  <c r="L3464" i="10"/>
  <c r="K3464" i="10"/>
  <c r="J3464" i="10"/>
  <c r="I3464" i="10"/>
  <c r="H3464" i="10"/>
  <c r="L3463" i="10"/>
  <c r="K3463" i="10"/>
  <c r="J3463" i="10"/>
  <c r="I3463" i="10"/>
  <c r="H3463" i="10"/>
  <c r="L3462" i="10"/>
  <c r="K3462" i="10"/>
  <c r="J3462" i="10"/>
  <c r="I3462" i="10"/>
  <c r="H3462" i="10"/>
  <c r="L3461" i="10"/>
  <c r="K3461" i="10"/>
  <c r="J3461" i="10"/>
  <c r="I3461" i="10"/>
  <c r="H3461" i="10"/>
  <c r="L3460" i="10"/>
  <c r="K3460" i="10"/>
  <c r="J3460" i="10"/>
  <c r="I3460" i="10"/>
  <c r="H3460" i="10"/>
  <c r="L3459" i="10"/>
  <c r="K3459" i="10"/>
  <c r="J3459" i="10"/>
  <c r="I3459" i="10"/>
  <c r="H3459" i="10"/>
  <c r="L3458" i="10"/>
  <c r="K3458" i="10"/>
  <c r="J3458" i="10"/>
  <c r="I3458" i="10"/>
  <c r="H3458" i="10"/>
  <c r="L3457" i="10"/>
  <c r="K3457" i="10"/>
  <c r="J3457" i="10"/>
  <c r="I3457" i="10"/>
  <c r="H3457" i="10"/>
  <c r="L3456" i="10"/>
  <c r="K3456" i="10"/>
  <c r="J3456" i="10"/>
  <c r="I3456" i="10"/>
  <c r="H3456" i="10"/>
  <c r="L3455" i="10"/>
  <c r="K3455" i="10"/>
  <c r="J3455" i="10"/>
  <c r="I3455" i="10"/>
  <c r="H3455" i="10"/>
  <c r="L3454" i="10"/>
  <c r="K3454" i="10"/>
  <c r="J3454" i="10"/>
  <c r="I3454" i="10"/>
  <c r="H3454" i="10"/>
  <c r="L3453" i="10"/>
  <c r="K3453" i="10"/>
  <c r="J3453" i="10"/>
  <c r="I3453" i="10"/>
  <c r="H3453" i="10"/>
  <c r="L3452" i="10"/>
  <c r="K3452" i="10"/>
  <c r="J3452" i="10"/>
  <c r="I3452" i="10"/>
  <c r="H3452" i="10"/>
  <c r="L3451" i="10"/>
  <c r="K3451" i="10"/>
  <c r="J3451" i="10"/>
  <c r="I3451" i="10"/>
  <c r="H3451" i="10"/>
  <c r="L3450" i="10"/>
  <c r="K3450" i="10"/>
  <c r="J3450" i="10"/>
  <c r="I3450" i="10"/>
  <c r="H3450" i="10"/>
  <c r="L3449" i="10"/>
  <c r="K3449" i="10"/>
  <c r="J3449" i="10"/>
  <c r="I3449" i="10"/>
  <c r="H3449" i="10"/>
  <c r="L3448" i="10"/>
  <c r="K3448" i="10"/>
  <c r="J3448" i="10"/>
  <c r="I3448" i="10"/>
  <c r="H3448" i="10"/>
  <c r="L3447" i="10"/>
  <c r="K3447" i="10"/>
  <c r="J3447" i="10"/>
  <c r="I3447" i="10"/>
  <c r="H3447" i="10"/>
  <c r="L3446" i="10"/>
  <c r="K3446" i="10"/>
  <c r="J3446" i="10"/>
  <c r="I3446" i="10"/>
  <c r="H3446" i="10"/>
  <c r="L3445" i="10"/>
  <c r="K3445" i="10"/>
  <c r="J3445" i="10"/>
  <c r="I3445" i="10"/>
  <c r="H3445" i="10"/>
  <c r="L3444" i="10"/>
  <c r="K3444" i="10"/>
  <c r="J3444" i="10"/>
  <c r="I3444" i="10"/>
  <c r="H3444" i="10"/>
  <c r="L3443" i="10"/>
  <c r="K3443" i="10"/>
  <c r="J3443" i="10"/>
  <c r="I3443" i="10"/>
  <c r="H3443" i="10"/>
  <c r="L3442" i="10"/>
  <c r="K3442" i="10"/>
  <c r="J3442" i="10"/>
  <c r="I3442" i="10"/>
  <c r="H3442" i="10"/>
  <c r="L3441" i="10"/>
  <c r="K3441" i="10"/>
  <c r="J3441" i="10"/>
  <c r="I3441" i="10"/>
  <c r="H3441" i="10"/>
  <c r="L3440" i="10"/>
  <c r="K3440" i="10"/>
  <c r="J3440" i="10"/>
  <c r="I3440" i="10"/>
  <c r="H3440" i="10"/>
  <c r="L3439" i="10"/>
  <c r="K3439" i="10"/>
  <c r="J3439" i="10"/>
  <c r="I3439" i="10"/>
  <c r="H3439" i="10"/>
  <c r="L3438" i="10"/>
  <c r="K3438" i="10"/>
  <c r="J3438" i="10"/>
  <c r="I3438" i="10"/>
  <c r="H3438" i="10"/>
  <c r="L3437" i="10"/>
  <c r="K3437" i="10"/>
  <c r="J3437" i="10"/>
  <c r="I3437" i="10"/>
  <c r="H3437" i="10"/>
  <c r="L3436" i="10"/>
  <c r="K3436" i="10"/>
  <c r="J3436" i="10"/>
  <c r="I3436" i="10"/>
  <c r="H3436" i="10"/>
  <c r="L3435" i="10"/>
  <c r="K3435" i="10"/>
  <c r="J3435" i="10"/>
  <c r="I3435" i="10"/>
  <c r="H3435" i="10"/>
  <c r="L3434" i="10"/>
  <c r="K3434" i="10"/>
  <c r="J3434" i="10"/>
  <c r="I3434" i="10"/>
  <c r="H3434" i="10"/>
  <c r="L3433" i="10"/>
  <c r="K3433" i="10"/>
  <c r="J3433" i="10"/>
  <c r="I3433" i="10"/>
  <c r="H3433" i="10"/>
  <c r="L3432" i="10"/>
  <c r="K3432" i="10"/>
  <c r="J3432" i="10"/>
  <c r="I3432" i="10"/>
  <c r="H3432" i="10"/>
  <c r="L3431" i="10"/>
  <c r="K3431" i="10"/>
  <c r="J3431" i="10"/>
  <c r="I3431" i="10"/>
  <c r="H3431" i="10"/>
  <c r="L3430" i="10"/>
  <c r="K3430" i="10"/>
  <c r="J3430" i="10"/>
  <c r="I3430" i="10"/>
  <c r="H3430" i="10"/>
  <c r="L3429" i="10"/>
  <c r="K3429" i="10"/>
  <c r="J3429" i="10"/>
  <c r="I3429" i="10"/>
  <c r="H3429" i="10"/>
  <c r="L3428" i="10"/>
  <c r="K3428" i="10"/>
  <c r="J3428" i="10"/>
  <c r="I3428" i="10"/>
  <c r="H3428" i="10"/>
  <c r="L3427" i="10"/>
  <c r="K3427" i="10"/>
  <c r="J3427" i="10"/>
  <c r="I3427" i="10"/>
  <c r="H3427" i="10"/>
  <c r="L3426" i="10"/>
  <c r="K3426" i="10"/>
  <c r="J3426" i="10"/>
  <c r="I3426" i="10"/>
  <c r="H3426" i="10"/>
  <c r="L3425" i="10"/>
  <c r="K3425" i="10"/>
  <c r="J3425" i="10"/>
  <c r="I3425" i="10"/>
  <c r="H3425" i="10"/>
  <c r="L3424" i="10"/>
  <c r="K3424" i="10"/>
  <c r="J3424" i="10"/>
  <c r="I3424" i="10"/>
  <c r="H3424" i="10"/>
  <c r="L3423" i="10"/>
  <c r="K3423" i="10"/>
  <c r="J3423" i="10"/>
  <c r="I3423" i="10"/>
  <c r="H3423" i="10"/>
  <c r="L3422" i="10"/>
  <c r="K3422" i="10"/>
  <c r="J3422" i="10"/>
  <c r="I3422" i="10"/>
  <c r="H3422" i="10"/>
  <c r="L3421" i="10"/>
  <c r="K3421" i="10"/>
  <c r="J3421" i="10"/>
  <c r="I3421" i="10"/>
  <c r="H3421" i="10"/>
  <c r="L3420" i="10"/>
  <c r="K3420" i="10"/>
  <c r="J3420" i="10"/>
  <c r="I3420" i="10"/>
  <c r="H3420" i="10"/>
  <c r="L3419" i="10"/>
  <c r="K3419" i="10"/>
  <c r="J3419" i="10"/>
  <c r="I3419" i="10"/>
  <c r="H3419" i="10"/>
  <c r="L3418" i="10"/>
  <c r="K3418" i="10"/>
  <c r="J3418" i="10"/>
  <c r="I3418" i="10"/>
  <c r="H3418" i="10"/>
  <c r="L3417" i="10"/>
  <c r="K3417" i="10"/>
  <c r="J3417" i="10"/>
  <c r="I3417" i="10"/>
  <c r="H3417" i="10"/>
  <c r="L3416" i="10"/>
  <c r="K3416" i="10"/>
  <c r="J3416" i="10"/>
  <c r="I3416" i="10"/>
  <c r="H3416" i="10"/>
  <c r="L3415" i="10"/>
  <c r="K3415" i="10"/>
  <c r="J3415" i="10"/>
  <c r="I3415" i="10"/>
  <c r="H3415" i="10"/>
  <c r="L3414" i="10"/>
  <c r="K3414" i="10"/>
  <c r="J3414" i="10"/>
  <c r="I3414" i="10"/>
  <c r="H3414" i="10"/>
  <c r="L3413" i="10"/>
  <c r="K3413" i="10"/>
  <c r="J3413" i="10"/>
  <c r="I3413" i="10"/>
  <c r="H3413" i="10"/>
  <c r="L3412" i="10"/>
  <c r="K3412" i="10"/>
  <c r="J3412" i="10"/>
  <c r="I3412" i="10"/>
  <c r="H3412" i="10"/>
  <c r="L3411" i="10"/>
  <c r="K3411" i="10"/>
  <c r="J3411" i="10"/>
  <c r="I3411" i="10"/>
  <c r="H3411" i="10"/>
  <c r="L3410" i="10"/>
  <c r="K3410" i="10"/>
  <c r="J3410" i="10"/>
  <c r="I3410" i="10"/>
  <c r="H3410" i="10"/>
  <c r="L3409" i="10"/>
  <c r="K3409" i="10"/>
  <c r="J3409" i="10"/>
  <c r="I3409" i="10"/>
  <c r="H3409" i="10"/>
  <c r="L3408" i="10"/>
  <c r="K3408" i="10"/>
  <c r="J3408" i="10"/>
  <c r="I3408" i="10"/>
  <c r="H3408" i="10"/>
  <c r="L3407" i="10"/>
  <c r="K3407" i="10"/>
  <c r="J3407" i="10"/>
  <c r="I3407" i="10"/>
  <c r="H3407" i="10"/>
  <c r="L3406" i="10"/>
  <c r="K3406" i="10"/>
  <c r="J3406" i="10"/>
  <c r="I3406" i="10"/>
  <c r="H3406" i="10"/>
  <c r="L3405" i="10"/>
  <c r="K3405" i="10"/>
  <c r="J3405" i="10"/>
  <c r="I3405" i="10"/>
  <c r="H3405" i="10"/>
  <c r="L3404" i="10"/>
  <c r="K3404" i="10"/>
  <c r="J3404" i="10"/>
  <c r="I3404" i="10"/>
  <c r="H3404" i="10"/>
  <c r="L3403" i="10"/>
  <c r="K3403" i="10"/>
  <c r="J3403" i="10"/>
  <c r="I3403" i="10"/>
  <c r="H3403" i="10"/>
  <c r="L3402" i="10"/>
  <c r="K3402" i="10"/>
  <c r="J3402" i="10"/>
  <c r="I3402" i="10"/>
  <c r="H3402" i="10"/>
  <c r="L3401" i="10"/>
  <c r="K3401" i="10"/>
  <c r="J3401" i="10"/>
  <c r="I3401" i="10"/>
  <c r="H3401" i="10"/>
  <c r="L3400" i="10"/>
  <c r="K3400" i="10"/>
  <c r="J3400" i="10"/>
  <c r="I3400" i="10"/>
  <c r="H3400" i="10"/>
  <c r="L3399" i="10"/>
  <c r="K3399" i="10"/>
  <c r="J3399" i="10"/>
  <c r="I3399" i="10"/>
  <c r="H3399" i="10"/>
  <c r="L3398" i="10"/>
  <c r="K3398" i="10"/>
  <c r="J3398" i="10"/>
  <c r="I3398" i="10"/>
  <c r="H3398" i="10"/>
  <c r="L3397" i="10"/>
  <c r="K3397" i="10"/>
  <c r="J3397" i="10"/>
  <c r="I3397" i="10"/>
  <c r="H3397" i="10"/>
  <c r="L3396" i="10"/>
  <c r="K3396" i="10"/>
  <c r="J3396" i="10"/>
  <c r="I3396" i="10"/>
  <c r="H3396" i="10"/>
  <c r="L3395" i="10"/>
  <c r="K3395" i="10"/>
  <c r="J3395" i="10"/>
  <c r="I3395" i="10"/>
  <c r="H3395" i="10"/>
  <c r="L3394" i="10"/>
  <c r="K3394" i="10"/>
  <c r="J3394" i="10"/>
  <c r="I3394" i="10"/>
  <c r="H3394" i="10"/>
  <c r="L3393" i="10"/>
  <c r="K3393" i="10"/>
  <c r="J3393" i="10"/>
  <c r="I3393" i="10"/>
  <c r="H3393" i="10"/>
  <c r="L3392" i="10"/>
  <c r="K3392" i="10"/>
  <c r="J3392" i="10"/>
  <c r="I3392" i="10"/>
  <c r="H3392" i="10"/>
  <c r="L3391" i="10"/>
  <c r="K3391" i="10"/>
  <c r="J3391" i="10"/>
  <c r="I3391" i="10"/>
  <c r="H3391" i="10"/>
  <c r="L3390" i="10"/>
  <c r="K3390" i="10"/>
  <c r="J3390" i="10"/>
  <c r="I3390" i="10"/>
  <c r="H3390" i="10"/>
  <c r="L3389" i="10"/>
  <c r="K3389" i="10"/>
  <c r="J3389" i="10"/>
  <c r="I3389" i="10"/>
  <c r="H3389" i="10"/>
  <c r="L3388" i="10"/>
  <c r="K3388" i="10"/>
  <c r="J3388" i="10"/>
  <c r="I3388" i="10"/>
  <c r="H3388" i="10"/>
  <c r="L3387" i="10"/>
  <c r="K3387" i="10"/>
  <c r="J3387" i="10"/>
  <c r="I3387" i="10"/>
  <c r="H3387" i="10"/>
  <c r="L3386" i="10"/>
  <c r="K3386" i="10"/>
  <c r="J3386" i="10"/>
  <c r="I3386" i="10"/>
  <c r="H3386" i="10"/>
  <c r="L3385" i="10"/>
  <c r="K3385" i="10"/>
  <c r="J3385" i="10"/>
  <c r="I3385" i="10"/>
  <c r="H3385" i="10"/>
  <c r="L3384" i="10"/>
  <c r="K3384" i="10"/>
  <c r="J3384" i="10"/>
  <c r="I3384" i="10"/>
  <c r="H3384" i="10"/>
  <c r="L3383" i="10"/>
  <c r="K3383" i="10"/>
  <c r="J3383" i="10"/>
  <c r="I3383" i="10"/>
  <c r="H3383" i="10"/>
  <c r="L3382" i="10"/>
  <c r="K3382" i="10"/>
  <c r="J3382" i="10"/>
  <c r="I3382" i="10"/>
  <c r="H3382" i="10"/>
  <c r="L3381" i="10"/>
  <c r="K3381" i="10"/>
  <c r="J3381" i="10"/>
  <c r="I3381" i="10"/>
  <c r="H3381" i="10"/>
  <c r="L3380" i="10"/>
  <c r="K3380" i="10"/>
  <c r="J3380" i="10"/>
  <c r="I3380" i="10"/>
  <c r="H3380" i="10"/>
  <c r="L3379" i="10"/>
  <c r="K3379" i="10"/>
  <c r="J3379" i="10"/>
  <c r="I3379" i="10"/>
  <c r="H3379" i="10"/>
  <c r="L3378" i="10"/>
  <c r="K3378" i="10"/>
  <c r="J3378" i="10"/>
  <c r="I3378" i="10"/>
  <c r="H3378" i="10"/>
  <c r="L3377" i="10"/>
  <c r="K3377" i="10"/>
  <c r="J3377" i="10"/>
  <c r="I3377" i="10"/>
  <c r="H3377" i="10"/>
  <c r="L3376" i="10"/>
  <c r="K3376" i="10"/>
  <c r="J3376" i="10"/>
  <c r="I3376" i="10"/>
  <c r="H3376" i="10"/>
  <c r="L3375" i="10"/>
  <c r="K3375" i="10"/>
  <c r="J3375" i="10"/>
  <c r="I3375" i="10"/>
  <c r="H3375" i="10"/>
  <c r="L3374" i="10"/>
  <c r="K3374" i="10"/>
  <c r="J3374" i="10"/>
  <c r="I3374" i="10"/>
  <c r="H3374" i="10"/>
  <c r="L3373" i="10"/>
  <c r="K3373" i="10"/>
  <c r="J3373" i="10"/>
  <c r="I3373" i="10"/>
  <c r="H3373" i="10"/>
  <c r="L3372" i="10"/>
  <c r="K3372" i="10"/>
  <c r="J3372" i="10"/>
  <c r="I3372" i="10"/>
  <c r="H3372" i="10"/>
  <c r="L3371" i="10"/>
  <c r="K3371" i="10"/>
  <c r="J3371" i="10"/>
  <c r="I3371" i="10"/>
  <c r="H3371" i="10"/>
  <c r="L3370" i="10"/>
  <c r="K3370" i="10"/>
  <c r="J3370" i="10"/>
  <c r="I3370" i="10"/>
  <c r="H3370" i="10"/>
  <c r="L3369" i="10"/>
  <c r="K3369" i="10"/>
  <c r="J3369" i="10"/>
  <c r="I3369" i="10"/>
  <c r="H3369" i="10"/>
  <c r="L3368" i="10"/>
  <c r="K3368" i="10"/>
  <c r="J3368" i="10"/>
  <c r="I3368" i="10"/>
  <c r="H3368" i="10"/>
  <c r="L3367" i="10"/>
  <c r="K3367" i="10"/>
  <c r="J3367" i="10"/>
  <c r="I3367" i="10"/>
  <c r="H3367" i="10"/>
  <c r="L3366" i="10"/>
  <c r="K3366" i="10"/>
  <c r="J3366" i="10"/>
  <c r="I3366" i="10"/>
  <c r="H3366" i="10"/>
  <c r="L3365" i="10"/>
  <c r="K3365" i="10"/>
  <c r="J3365" i="10"/>
  <c r="I3365" i="10"/>
  <c r="H3365" i="10"/>
  <c r="N3364" i="10"/>
  <c r="M3364" i="10"/>
  <c r="J3364" i="10"/>
  <c r="I3364" i="10"/>
  <c r="H3364" i="10"/>
  <c r="L3363" i="10"/>
  <c r="K3363" i="10"/>
  <c r="J3363" i="10"/>
  <c r="I3363" i="10"/>
  <c r="H3363" i="10"/>
  <c r="L3362" i="10"/>
  <c r="K3362" i="10"/>
  <c r="J3362" i="10"/>
  <c r="I3362" i="10"/>
  <c r="H3362" i="10"/>
  <c r="L3361" i="10"/>
  <c r="K3361" i="10"/>
  <c r="J3361" i="10"/>
  <c r="I3361" i="10"/>
  <c r="H3361" i="10"/>
  <c r="L3360" i="10"/>
  <c r="K3360" i="10"/>
  <c r="J3360" i="10"/>
  <c r="I3360" i="10"/>
  <c r="H3360" i="10"/>
  <c r="L3359" i="10"/>
  <c r="K3359" i="10"/>
  <c r="J3359" i="10"/>
  <c r="I3359" i="10"/>
  <c r="H3359" i="10"/>
  <c r="L3358" i="10"/>
  <c r="K3358" i="10"/>
  <c r="J3358" i="10"/>
  <c r="I3358" i="10"/>
  <c r="H3358" i="10"/>
  <c r="L3357" i="10"/>
  <c r="K3357" i="10"/>
  <c r="J3357" i="10"/>
  <c r="I3357" i="10"/>
  <c r="H3357" i="10"/>
  <c r="L3356" i="10"/>
  <c r="K3356" i="10"/>
  <c r="J3356" i="10"/>
  <c r="I3356" i="10"/>
  <c r="H3356" i="10"/>
  <c r="L3355" i="10"/>
  <c r="K3355" i="10"/>
  <c r="J3355" i="10"/>
  <c r="I3355" i="10"/>
  <c r="H3355" i="10"/>
  <c r="L3354" i="10"/>
  <c r="K3354" i="10"/>
  <c r="J3354" i="10"/>
  <c r="I3354" i="10"/>
  <c r="H3354" i="10"/>
  <c r="L3353" i="10"/>
  <c r="K3353" i="10"/>
  <c r="J3353" i="10"/>
  <c r="I3353" i="10"/>
  <c r="H3353" i="10"/>
  <c r="L3352" i="10"/>
  <c r="K3352" i="10"/>
  <c r="J3352" i="10"/>
  <c r="I3352" i="10"/>
  <c r="H3352" i="10"/>
  <c r="L3351" i="10"/>
  <c r="K3351" i="10"/>
  <c r="J3351" i="10"/>
  <c r="I3351" i="10"/>
  <c r="H3351" i="10"/>
  <c r="L3350" i="10"/>
  <c r="K3350" i="10"/>
  <c r="J3350" i="10"/>
  <c r="I3350" i="10"/>
  <c r="H3350" i="10"/>
  <c r="L3349" i="10"/>
  <c r="K3349" i="10"/>
  <c r="J3349" i="10"/>
  <c r="I3349" i="10"/>
  <c r="H3349" i="10"/>
  <c r="L3348" i="10"/>
  <c r="K3348" i="10"/>
  <c r="J3348" i="10"/>
  <c r="I3348" i="10"/>
  <c r="H3348" i="10"/>
  <c r="L3347" i="10"/>
  <c r="K3347" i="10"/>
  <c r="J3347" i="10"/>
  <c r="I3347" i="10"/>
  <c r="H3347" i="10"/>
  <c r="L3346" i="10"/>
  <c r="K3346" i="10"/>
  <c r="J3346" i="10"/>
  <c r="I3346" i="10"/>
  <c r="H3346" i="10"/>
  <c r="L3345" i="10"/>
  <c r="K3345" i="10"/>
  <c r="J3345" i="10"/>
  <c r="I3345" i="10"/>
  <c r="H3345" i="10"/>
  <c r="L3344" i="10"/>
  <c r="K3344" i="10"/>
  <c r="J3344" i="10"/>
  <c r="I3344" i="10"/>
  <c r="H3344" i="10"/>
  <c r="L3343" i="10"/>
  <c r="K3343" i="10"/>
  <c r="J3343" i="10"/>
  <c r="I3343" i="10"/>
  <c r="H3343" i="10"/>
  <c r="L3342" i="10"/>
  <c r="K3342" i="10"/>
  <c r="J3342" i="10"/>
  <c r="I3342" i="10"/>
  <c r="H3342" i="10"/>
  <c r="L3341" i="10"/>
  <c r="K3341" i="10"/>
  <c r="J3341" i="10"/>
  <c r="I3341" i="10"/>
  <c r="H3341" i="10"/>
  <c r="L3340" i="10"/>
  <c r="K3340" i="10"/>
  <c r="J3340" i="10"/>
  <c r="I3340" i="10"/>
  <c r="H3340" i="10"/>
  <c r="L3339" i="10"/>
  <c r="K3339" i="10"/>
  <c r="J3339" i="10"/>
  <c r="I3339" i="10"/>
  <c r="H3339" i="10"/>
  <c r="L3338" i="10"/>
  <c r="K3338" i="10"/>
  <c r="J3338" i="10"/>
  <c r="I3338" i="10"/>
  <c r="H3338" i="10"/>
  <c r="L3337" i="10"/>
  <c r="K3337" i="10"/>
  <c r="J3337" i="10"/>
  <c r="I3337" i="10"/>
  <c r="H3337" i="10"/>
  <c r="L3336" i="10"/>
  <c r="K3336" i="10"/>
  <c r="J3336" i="10"/>
  <c r="I3336" i="10"/>
  <c r="H3336" i="10"/>
  <c r="L3335" i="10"/>
  <c r="K3335" i="10"/>
  <c r="J3335" i="10"/>
  <c r="I3335" i="10"/>
  <c r="H3335" i="10"/>
  <c r="L3334" i="10"/>
  <c r="K3334" i="10"/>
  <c r="J3334" i="10"/>
  <c r="I3334" i="10"/>
  <c r="H3334" i="10"/>
  <c r="L3333" i="10"/>
  <c r="K3333" i="10"/>
  <c r="J3333" i="10"/>
  <c r="I3333" i="10"/>
  <c r="H3333" i="10"/>
  <c r="L3332" i="10"/>
  <c r="K3332" i="10"/>
  <c r="J3332" i="10"/>
  <c r="I3332" i="10"/>
  <c r="H3332" i="10"/>
  <c r="L3331" i="10"/>
  <c r="K3331" i="10"/>
  <c r="J3331" i="10"/>
  <c r="I3331" i="10"/>
  <c r="H3331" i="10"/>
  <c r="L3330" i="10"/>
  <c r="K3330" i="10"/>
  <c r="J3330" i="10"/>
  <c r="I3330" i="10"/>
  <c r="H3330" i="10"/>
  <c r="L3329" i="10"/>
  <c r="K3329" i="10"/>
  <c r="J3329" i="10"/>
  <c r="I3329" i="10"/>
  <c r="H3329" i="10"/>
  <c r="L3328" i="10"/>
  <c r="K3328" i="10"/>
  <c r="J3328" i="10"/>
  <c r="I3328" i="10"/>
  <c r="H3328" i="10"/>
  <c r="L3327" i="10"/>
  <c r="K3327" i="10"/>
  <c r="J3327" i="10"/>
  <c r="I3327" i="10"/>
  <c r="H3327" i="10"/>
  <c r="L3326" i="10"/>
  <c r="K3326" i="10"/>
  <c r="J3326" i="10"/>
  <c r="I3326" i="10"/>
  <c r="H3326" i="10"/>
  <c r="L3325" i="10"/>
  <c r="K3325" i="10"/>
  <c r="J3325" i="10"/>
  <c r="I3325" i="10"/>
  <c r="H3325" i="10"/>
  <c r="L3324" i="10"/>
  <c r="K3324" i="10"/>
  <c r="J3324" i="10"/>
  <c r="I3324" i="10"/>
  <c r="H3324" i="10"/>
  <c r="L3323" i="10"/>
  <c r="K3323" i="10"/>
  <c r="J3323" i="10"/>
  <c r="I3323" i="10"/>
  <c r="H3323" i="10"/>
  <c r="L3322" i="10"/>
  <c r="K3322" i="10"/>
  <c r="J3322" i="10"/>
  <c r="I3322" i="10"/>
  <c r="H3322" i="10"/>
  <c r="L3321" i="10"/>
  <c r="K3321" i="10"/>
  <c r="J3321" i="10"/>
  <c r="I3321" i="10"/>
  <c r="H3321" i="10"/>
  <c r="L3320" i="10"/>
  <c r="K3320" i="10"/>
  <c r="J3320" i="10"/>
  <c r="I3320" i="10"/>
  <c r="H3320" i="10"/>
  <c r="L3319" i="10"/>
  <c r="K3319" i="10"/>
  <c r="J3319" i="10"/>
  <c r="I3319" i="10"/>
  <c r="H3319" i="10"/>
  <c r="L3318" i="10"/>
  <c r="K3318" i="10"/>
  <c r="J3318" i="10"/>
  <c r="I3318" i="10"/>
  <c r="H3318" i="10"/>
  <c r="L3317" i="10"/>
  <c r="K3317" i="10"/>
  <c r="J3317" i="10"/>
  <c r="I3317" i="10"/>
  <c r="H3317" i="10"/>
  <c r="L3316" i="10"/>
  <c r="K3316" i="10"/>
  <c r="J3316" i="10"/>
  <c r="I3316" i="10"/>
  <c r="H3316" i="10"/>
  <c r="L3315" i="10"/>
  <c r="K3315" i="10"/>
  <c r="J3315" i="10"/>
  <c r="I3315" i="10"/>
  <c r="H3315" i="10"/>
  <c r="L3314" i="10"/>
  <c r="K3314" i="10"/>
  <c r="J3314" i="10"/>
  <c r="I3314" i="10"/>
  <c r="H3314" i="10"/>
  <c r="L3313" i="10"/>
  <c r="K3313" i="10"/>
  <c r="J3313" i="10"/>
  <c r="I3313" i="10"/>
  <c r="H3313" i="10"/>
  <c r="L3312" i="10"/>
  <c r="K3312" i="10"/>
  <c r="J3312" i="10"/>
  <c r="I3312" i="10"/>
  <c r="H3312" i="10"/>
  <c r="L3311" i="10"/>
  <c r="K3311" i="10"/>
  <c r="J3311" i="10"/>
  <c r="I3311" i="10"/>
  <c r="H3311" i="10"/>
  <c r="L3310" i="10"/>
  <c r="K3310" i="10"/>
  <c r="J3310" i="10"/>
  <c r="I3310" i="10"/>
  <c r="H3310" i="10"/>
  <c r="L3309" i="10"/>
  <c r="K3309" i="10"/>
  <c r="J3309" i="10"/>
  <c r="I3309" i="10"/>
  <c r="H3309" i="10"/>
  <c r="L3308" i="10"/>
  <c r="K3308" i="10"/>
  <c r="J3308" i="10"/>
  <c r="I3308" i="10"/>
  <c r="H3308" i="10"/>
  <c r="L3307" i="10"/>
  <c r="K3307" i="10"/>
  <c r="J3307" i="10"/>
  <c r="I3307" i="10"/>
  <c r="H3307" i="10"/>
  <c r="L3306" i="10"/>
  <c r="K3306" i="10"/>
  <c r="J3306" i="10"/>
  <c r="I3306" i="10"/>
  <c r="H3306" i="10"/>
  <c r="L3305" i="10"/>
  <c r="K3305" i="10"/>
  <c r="J3305" i="10"/>
  <c r="I3305" i="10"/>
  <c r="H3305" i="10"/>
  <c r="L3304" i="10"/>
  <c r="K3304" i="10"/>
  <c r="J3304" i="10"/>
  <c r="I3304" i="10"/>
  <c r="H3304" i="10"/>
  <c r="L3303" i="10"/>
  <c r="K3303" i="10"/>
  <c r="J3303" i="10"/>
  <c r="I3303" i="10"/>
  <c r="H3303" i="10"/>
  <c r="L3302" i="10"/>
  <c r="K3302" i="10"/>
  <c r="J3302" i="10"/>
  <c r="I3302" i="10"/>
  <c r="H3302" i="10"/>
  <c r="L3301" i="10"/>
  <c r="K3301" i="10"/>
  <c r="J3301" i="10"/>
  <c r="I3301" i="10"/>
  <c r="H3301" i="10"/>
  <c r="L3300" i="10"/>
  <c r="K3300" i="10"/>
  <c r="J3300" i="10"/>
  <c r="I3300" i="10"/>
  <c r="H3300" i="10"/>
  <c r="L3299" i="10"/>
  <c r="K3299" i="10"/>
  <c r="J3299" i="10"/>
  <c r="I3299" i="10"/>
  <c r="H3299" i="10"/>
  <c r="L3298" i="10"/>
  <c r="K3298" i="10"/>
  <c r="J3298" i="10"/>
  <c r="I3298" i="10"/>
  <c r="H3298" i="10"/>
  <c r="L3297" i="10"/>
  <c r="K3297" i="10"/>
  <c r="J3297" i="10"/>
  <c r="I3297" i="10"/>
  <c r="H3297" i="10"/>
  <c r="L3296" i="10"/>
  <c r="K3296" i="10"/>
  <c r="J3296" i="10"/>
  <c r="I3296" i="10"/>
  <c r="H3296" i="10"/>
  <c r="L3295" i="10"/>
  <c r="K3295" i="10"/>
  <c r="J3295" i="10"/>
  <c r="I3295" i="10"/>
  <c r="H3295" i="10"/>
  <c r="L3294" i="10"/>
  <c r="K3294" i="10"/>
  <c r="J3294" i="10"/>
  <c r="I3294" i="10"/>
  <c r="H3294" i="10"/>
  <c r="L3293" i="10"/>
  <c r="K3293" i="10"/>
  <c r="J3293" i="10"/>
  <c r="I3293" i="10"/>
  <c r="H3293" i="10"/>
  <c r="L3292" i="10"/>
  <c r="K3292" i="10"/>
  <c r="J3292" i="10"/>
  <c r="I3292" i="10"/>
  <c r="H3292" i="10"/>
  <c r="L3291" i="10"/>
  <c r="K3291" i="10"/>
  <c r="J3291" i="10"/>
  <c r="I3291" i="10"/>
  <c r="H3291" i="10"/>
  <c r="L3290" i="10"/>
  <c r="K3290" i="10"/>
  <c r="J3290" i="10"/>
  <c r="I3290" i="10"/>
  <c r="H3290" i="10"/>
  <c r="L3289" i="10"/>
  <c r="K3289" i="10"/>
  <c r="J3289" i="10"/>
  <c r="I3289" i="10"/>
  <c r="H3289" i="10"/>
  <c r="L3288" i="10"/>
  <c r="K3288" i="10"/>
  <c r="J3288" i="10"/>
  <c r="I3288" i="10"/>
  <c r="H3288" i="10"/>
  <c r="L3287" i="10"/>
  <c r="K3287" i="10"/>
  <c r="J3287" i="10"/>
  <c r="I3287" i="10"/>
  <c r="H3287" i="10"/>
  <c r="L3286" i="10"/>
  <c r="K3286" i="10"/>
  <c r="J3286" i="10"/>
  <c r="I3286" i="10"/>
  <c r="H3286" i="10"/>
  <c r="L3285" i="10"/>
  <c r="K3285" i="10"/>
  <c r="J3285" i="10"/>
  <c r="I3285" i="10"/>
  <c r="H3285" i="10"/>
  <c r="L3284" i="10"/>
  <c r="K3284" i="10"/>
  <c r="J3284" i="10"/>
  <c r="I3284" i="10"/>
  <c r="H3284" i="10"/>
  <c r="L3283" i="10"/>
  <c r="K3283" i="10"/>
  <c r="J3283" i="10"/>
  <c r="I3283" i="10"/>
  <c r="H3283" i="10"/>
  <c r="L3282" i="10"/>
  <c r="K3282" i="10"/>
  <c r="J3282" i="10"/>
  <c r="I3282" i="10"/>
  <c r="H3282" i="10"/>
  <c r="L3281" i="10"/>
  <c r="K3281" i="10"/>
  <c r="J3281" i="10"/>
  <c r="I3281" i="10"/>
  <c r="H3281" i="10"/>
  <c r="L3280" i="10"/>
  <c r="K3280" i="10"/>
  <c r="J3280" i="10"/>
  <c r="I3280" i="10"/>
  <c r="H3280" i="10"/>
  <c r="L3279" i="10"/>
  <c r="K3279" i="10"/>
  <c r="J3279" i="10"/>
  <c r="I3279" i="10"/>
  <c r="H3279" i="10"/>
  <c r="L3278" i="10"/>
  <c r="K3278" i="10"/>
  <c r="J3278" i="10"/>
  <c r="I3278" i="10"/>
  <c r="H3278" i="10"/>
  <c r="L3277" i="10"/>
  <c r="K3277" i="10"/>
  <c r="J3277" i="10"/>
  <c r="I3277" i="10"/>
  <c r="H3277" i="10"/>
  <c r="L3276" i="10"/>
  <c r="K3276" i="10"/>
  <c r="J3276" i="10"/>
  <c r="I3276" i="10"/>
  <c r="H3276" i="10"/>
  <c r="L3275" i="10"/>
  <c r="K3275" i="10"/>
  <c r="J3275" i="10"/>
  <c r="I3275" i="10"/>
  <c r="H3275" i="10"/>
  <c r="L3274" i="10"/>
  <c r="K3274" i="10"/>
  <c r="J3274" i="10"/>
  <c r="I3274" i="10"/>
  <c r="H3274" i="10"/>
  <c r="L3273" i="10"/>
  <c r="K3273" i="10"/>
  <c r="J3273" i="10"/>
  <c r="I3273" i="10"/>
  <c r="H3273" i="10"/>
  <c r="L3272" i="10"/>
  <c r="K3272" i="10"/>
  <c r="J3272" i="10"/>
  <c r="I3272" i="10"/>
  <c r="H3272" i="10"/>
  <c r="L3271" i="10"/>
  <c r="K3271" i="10"/>
  <c r="J3271" i="10"/>
  <c r="I3271" i="10"/>
  <c r="H3271" i="10"/>
  <c r="L3270" i="10"/>
  <c r="K3270" i="10"/>
  <c r="J3270" i="10"/>
  <c r="I3270" i="10"/>
  <c r="H3270" i="10"/>
  <c r="L3269" i="10"/>
  <c r="K3269" i="10"/>
  <c r="J3269" i="10"/>
  <c r="I3269" i="10"/>
  <c r="H3269" i="10"/>
  <c r="L3268" i="10"/>
  <c r="K3268" i="10"/>
  <c r="J3268" i="10"/>
  <c r="I3268" i="10"/>
  <c r="H3268" i="10"/>
  <c r="L3267" i="10"/>
  <c r="K3267" i="10"/>
  <c r="J3267" i="10"/>
  <c r="I3267" i="10"/>
  <c r="H3267" i="10"/>
  <c r="L3266" i="10"/>
  <c r="K3266" i="10"/>
  <c r="J3266" i="10"/>
  <c r="I3266" i="10"/>
  <c r="H3266" i="10"/>
  <c r="L3265" i="10"/>
  <c r="K3265" i="10"/>
  <c r="J3265" i="10"/>
  <c r="I3265" i="10"/>
  <c r="H3265" i="10"/>
  <c r="L3264" i="10"/>
  <c r="K3264" i="10"/>
  <c r="J3264" i="10"/>
  <c r="I3264" i="10"/>
  <c r="H3264" i="10"/>
  <c r="L3263" i="10"/>
  <c r="K3263" i="10"/>
  <c r="J3263" i="10"/>
  <c r="I3263" i="10"/>
  <c r="H3263" i="10"/>
  <c r="L3262" i="10"/>
  <c r="K3262" i="10"/>
  <c r="J3262" i="10"/>
  <c r="I3262" i="10"/>
  <c r="H3262" i="10"/>
  <c r="L3261" i="10"/>
  <c r="K3261" i="10"/>
  <c r="J3261" i="10"/>
  <c r="I3261" i="10"/>
  <c r="H3261" i="10"/>
  <c r="L3260" i="10"/>
  <c r="K3260" i="10"/>
  <c r="J3260" i="10"/>
  <c r="I3260" i="10"/>
  <c r="H3260" i="10"/>
  <c r="L3259" i="10"/>
  <c r="K3259" i="10"/>
  <c r="J3259" i="10"/>
  <c r="I3259" i="10"/>
  <c r="H3259" i="10"/>
  <c r="L3258" i="10"/>
  <c r="K3258" i="10"/>
  <c r="J3258" i="10"/>
  <c r="I3258" i="10"/>
  <c r="H3258" i="10"/>
  <c r="L3257" i="10"/>
  <c r="K3257" i="10"/>
  <c r="J3257" i="10"/>
  <c r="I3257" i="10"/>
  <c r="H3257" i="10"/>
  <c r="L3256" i="10"/>
  <c r="K3256" i="10"/>
  <c r="J3256" i="10"/>
  <c r="I3256" i="10"/>
  <c r="H3256" i="10"/>
  <c r="L3255" i="10"/>
  <c r="K3255" i="10"/>
  <c r="J3255" i="10"/>
  <c r="I3255" i="10"/>
  <c r="H3255" i="10"/>
  <c r="L3254" i="10"/>
  <c r="K3254" i="10"/>
  <c r="J3254" i="10"/>
  <c r="I3254" i="10"/>
  <c r="H3254" i="10"/>
  <c r="L3253" i="10"/>
  <c r="K3253" i="10"/>
  <c r="J3253" i="10"/>
  <c r="I3253" i="10"/>
  <c r="H3253" i="10"/>
  <c r="L3252" i="10"/>
  <c r="K3252" i="10"/>
  <c r="J3252" i="10"/>
  <c r="I3252" i="10"/>
  <c r="H3252" i="10"/>
  <c r="L3251" i="10"/>
  <c r="K3251" i="10"/>
  <c r="J3251" i="10"/>
  <c r="I3251" i="10"/>
  <c r="H3251" i="10"/>
  <c r="L3250" i="10"/>
  <c r="K3250" i="10"/>
  <c r="J3250" i="10"/>
  <c r="I3250" i="10"/>
  <c r="H3250" i="10"/>
  <c r="L3249" i="10"/>
  <c r="K3249" i="10"/>
  <c r="J3249" i="10"/>
  <c r="I3249" i="10"/>
  <c r="H3249" i="10"/>
  <c r="L3248" i="10"/>
  <c r="K3248" i="10"/>
  <c r="J3248" i="10"/>
  <c r="I3248" i="10"/>
  <c r="H3248" i="10"/>
  <c r="L3247" i="10"/>
  <c r="K3247" i="10"/>
  <c r="J3247" i="10"/>
  <c r="I3247" i="10"/>
  <c r="H3247" i="10"/>
  <c r="L3246" i="10"/>
  <c r="K3246" i="10"/>
  <c r="J3246" i="10"/>
  <c r="I3246" i="10"/>
  <c r="H3246" i="10"/>
  <c r="L3245" i="10"/>
  <c r="K3245" i="10"/>
  <c r="J3245" i="10"/>
  <c r="I3245" i="10"/>
  <c r="H3245" i="10"/>
  <c r="L3244" i="10"/>
  <c r="K3244" i="10"/>
  <c r="J3244" i="10"/>
  <c r="I3244" i="10"/>
  <c r="H3244" i="10"/>
  <c r="L3243" i="10"/>
  <c r="K3243" i="10"/>
  <c r="J3243" i="10"/>
  <c r="I3243" i="10"/>
  <c r="H3243" i="10"/>
  <c r="L3242" i="10"/>
  <c r="K3242" i="10"/>
  <c r="J3242" i="10"/>
  <c r="I3242" i="10"/>
  <c r="H3242" i="10"/>
  <c r="L3241" i="10"/>
  <c r="K3241" i="10"/>
  <c r="J3241" i="10"/>
  <c r="I3241" i="10"/>
  <c r="H3241" i="10"/>
  <c r="L3240" i="10"/>
  <c r="K3240" i="10"/>
  <c r="J3240" i="10"/>
  <c r="I3240" i="10"/>
  <c r="H3240" i="10"/>
  <c r="L3239" i="10"/>
  <c r="K3239" i="10"/>
  <c r="J3239" i="10"/>
  <c r="I3239" i="10"/>
  <c r="H3239" i="10"/>
  <c r="L3238" i="10"/>
  <c r="K3238" i="10"/>
  <c r="J3238" i="10"/>
  <c r="I3238" i="10"/>
  <c r="H3238" i="10"/>
  <c r="L3237" i="10"/>
  <c r="K3237" i="10"/>
  <c r="J3237" i="10"/>
  <c r="I3237" i="10"/>
  <c r="H3237" i="10"/>
  <c r="L3236" i="10"/>
  <c r="K3236" i="10"/>
  <c r="J3236" i="10"/>
  <c r="I3236" i="10"/>
  <c r="H3236" i="10"/>
  <c r="L3235" i="10"/>
  <c r="K3235" i="10"/>
  <c r="J3235" i="10"/>
  <c r="I3235" i="10"/>
  <c r="H3235" i="10"/>
  <c r="L3234" i="10"/>
  <c r="K3234" i="10"/>
  <c r="J3234" i="10"/>
  <c r="I3234" i="10"/>
  <c r="H3234" i="10"/>
  <c r="L3233" i="10"/>
  <c r="K3233" i="10"/>
  <c r="J3233" i="10"/>
  <c r="I3233" i="10"/>
  <c r="H3233" i="10"/>
  <c r="L3232" i="10"/>
  <c r="K3232" i="10"/>
  <c r="J3232" i="10"/>
  <c r="I3232" i="10"/>
  <c r="H3232" i="10"/>
  <c r="L3231" i="10"/>
  <c r="K3231" i="10"/>
  <c r="J3231" i="10"/>
  <c r="I3231" i="10"/>
  <c r="H3231" i="10"/>
  <c r="L3230" i="10"/>
  <c r="K3230" i="10"/>
  <c r="J3230" i="10"/>
  <c r="I3230" i="10"/>
  <c r="H3230" i="10"/>
  <c r="L3229" i="10"/>
  <c r="K3229" i="10"/>
  <c r="J3229" i="10"/>
  <c r="I3229" i="10"/>
  <c r="H3229" i="10"/>
  <c r="L3228" i="10"/>
  <c r="K3228" i="10"/>
  <c r="J3228" i="10"/>
  <c r="I3228" i="10"/>
  <c r="H3228" i="10"/>
  <c r="L3227" i="10"/>
  <c r="K3227" i="10"/>
  <c r="J3227" i="10"/>
  <c r="I3227" i="10"/>
  <c r="H3227" i="10"/>
  <c r="L3226" i="10"/>
  <c r="K3226" i="10"/>
  <c r="J3226" i="10"/>
  <c r="I3226" i="10"/>
  <c r="H3226" i="10"/>
  <c r="L3225" i="10"/>
  <c r="K3225" i="10"/>
  <c r="J3225" i="10"/>
  <c r="I3225" i="10"/>
  <c r="H3225" i="10"/>
  <c r="L3224" i="10"/>
  <c r="K3224" i="10"/>
  <c r="J3224" i="10"/>
  <c r="I3224" i="10"/>
  <c r="H3224" i="10"/>
  <c r="L3223" i="10"/>
  <c r="K3223" i="10"/>
  <c r="J3223" i="10"/>
  <c r="I3223" i="10"/>
  <c r="H3223" i="10"/>
  <c r="L3222" i="10"/>
  <c r="K3222" i="10"/>
  <c r="J3222" i="10"/>
  <c r="I3222" i="10"/>
  <c r="H3222" i="10"/>
  <c r="L3221" i="10"/>
  <c r="K3221" i="10"/>
  <c r="J3221" i="10"/>
  <c r="I3221" i="10"/>
  <c r="H3221" i="10"/>
  <c r="L3220" i="10"/>
  <c r="K3220" i="10"/>
  <c r="J3220" i="10"/>
  <c r="I3220" i="10"/>
  <c r="H3220" i="10"/>
  <c r="L3219" i="10"/>
  <c r="K3219" i="10"/>
  <c r="J3219" i="10"/>
  <c r="I3219" i="10"/>
  <c r="H3219" i="10"/>
  <c r="L3218" i="10"/>
  <c r="K3218" i="10"/>
  <c r="J3218" i="10"/>
  <c r="I3218" i="10"/>
  <c r="H3218" i="10"/>
  <c r="L3217" i="10"/>
  <c r="K3217" i="10"/>
  <c r="J3217" i="10"/>
  <c r="I3217" i="10"/>
  <c r="H3217" i="10"/>
  <c r="L3216" i="10"/>
  <c r="K3216" i="10"/>
  <c r="J3216" i="10"/>
  <c r="I3216" i="10"/>
  <c r="H3216" i="10"/>
  <c r="L3215" i="10"/>
  <c r="K3215" i="10"/>
  <c r="J3215" i="10"/>
  <c r="I3215" i="10"/>
  <c r="H3215" i="10"/>
  <c r="L3214" i="10"/>
  <c r="K3214" i="10"/>
  <c r="J3214" i="10"/>
  <c r="I3214" i="10"/>
  <c r="H3214" i="10"/>
  <c r="L3213" i="10"/>
  <c r="K3213" i="10"/>
  <c r="J3213" i="10"/>
  <c r="I3213" i="10"/>
  <c r="H3213" i="10"/>
  <c r="L3212" i="10"/>
  <c r="K3212" i="10"/>
  <c r="J3212" i="10"/>
  <c r="I3212" i="10"/>
  <c r="H3212" i="10"/>
  <c r="L3211" i="10"/>
  <c r="K3211" i="10"/>
  <c r="J3211" i="10"/>
  <c r="I3211" i="10"/>
  <c r="H3211" i="10"/>
  <c r="L3210" i="10"/>
  <c r="K3210" i="10"/>
  <c r="J3210" i="10"/>
  <c r="I3210" i="10"/>
  <c r="H3210" i="10"/>
  <c r="L3209" i="10"/>
  <c r="K3209" i="10"/>
  <c r="J3209" i="10"/>
  <c r="I3209" i="10"/>
  <c r="H3209" i="10"/>
  <c r="L3208" i="10"/>
  <c r="K3208" i="10"/>
  <c r="J3208" i="10"/>
  <c r="I3208" i="10"/>
  <c r="H3208" i="10"/>
  <c r="L3207" i="10"/>
  <c r="K3207" i="10"/>
  <c r="J3207" i="10"/>
  <c r="I3207" i="10"/>
  <c r="H3207" i="10"/>
  <c r="L3206" i="10"/>
  <c r="K3206" i="10"/>
  <c r="J3206" i="10"/>
  <c r="I3206" i="10"/>
  <c r="H3206" i="10"/>
  <c r="L3205" i="10"/>
  <c r="K3205" i="10"/>
  <c r="J3205" i="10"/>
  <c r="I3205" i="10"/>
  <c r="H3205" i="10"/>
  <c r="L3204" i="10"/>
  <c r="K3204" i="10"/>
  <c r="J3204" i="10"/>
  <c r="I3204" i="10"/>
  <c r="H3204" i="10"/>
  <c r="L3203" i="10"/>
  <c r="K3203" i="10"/>
  <c r="J3203" i="10"/>
  <c r="I3203" i="10"/>
  <c r="H3203" i="10"/>
  <c r="L3202" i="10"/>
  <c r="K3202" i="10"/>
  <c r="J3202" i="10"/>
  <c r="I3202" i="10"/>
  <c r="H3202" i="10"/>
  <c r="L3201" i="10"/>
  <c r="K3201" i="10"/>
  <c r="J3201" i="10"/>
  <c r="I3201" i="10"/>
  <c r="H3201" i="10"/>
  <c r="L3200" i="10"/>
  <c r="K3200" i="10"/>
  <c r="J3200" i="10"/>
  <c r="I3200" i="10"/>
  <c r="H3200" i="10"/>
  <c r="L3199" i="10"/>
  <c r="K3199" i="10"/>
  <c r="J3199" i="10"/>
  <c r="I3199" i="10"/>
  <c r="H3199" i="10"/>
  <c r="L3198" i="10"/>
  <c r="K3198" i="10"/>
  <c r="J3198" i="10"/>
  <c r="I3198" i="10"/>
  <c r="H3198" i="10"/>
  <c r="L3197" i="10"/>
  <c r="K3197" i="10"/>
  <c r="J3197" i="10"/>
  <c r="I3197" i="10"/>
  <c r="H3197" i="10"/>
  <c r="L3196" i="10"/>
  <c r="K3196" i="10"/>
  <c r="J3196" i="10"/>
  <c r="I3196" i="10"/>
  <c r="H3196" i="10"/>
  <c r="L3195" i="10"/>
  <c r="K3195" i="10"/>
  <c r="J3195" i="10"/>
  <c r="I3195" i="10"/>
  <c r="H3195" i="10"/>
  <c r="L3194" i="10"/>
  <c r="K3194" i="10"/>
  <c r="J3194" i="10"/>
  <c r="I3194" i="10"/>
  <c r="H3194" i="10"/>
  <c r="L3193" i="10"/>
  <c r="K3193" i="10"/>
  <c r="J3193" i="10"/>
  <c r="I3193" i="10"/>
  <c r="H3193" i="10"/>
  <c r="L3192" i="10"/>
  <c r="K3192" i="10"/>
  <c r="J3192" i="10"/>
  <c r="I3192" i="10"/>
  <c r="H3192" i="10"/>
  <c r="L3191" i="10"/>
  <c r="K3191" i="10"/>
  <c r="J3191" i="10"/>
  <c r="I3191" i="10"/>
  <c r="H3191" i="10"/>
  <c r="L3190" i="10"/>
  <c r="K3190" i="10"/>
  <c r="J3190" i="10"/>
  <c r="I3190" i="10"/>
  <c r="H3190" i="10"/>
  <c r="L3189" i="10"/>
  <c r="K3189" i="10"/>
  <c r="J3189" i="10"/>
  <c r="I3189" i="10"/>
  <c r="H3189" i="10"/>
  <c r="L3188" i="10"/>
  <c r="K3188" i="10"/>
  <c r="J3188" i="10"/>
  <c r="I3188" i="10"/>
  <c r="H3188" i="10"/>
  <c r="L3187" i="10"/>
  <c r="K3187" i="10"/>
  <c r="J3187" i="10"/>
  <c r="I3187" i="10"/>
  <c r="H3187" i="10"/>
  <c r="L3186" i="10"/>
  <c r="K3186" i="10"/>
  <c r="J3186" i="10"/>
  <c r="I3186" i="10"/>
  <c r="H3186" i="10"/>
  <c r="L3185" i="10"/>
  <c r="K3185" i="10"/>
  <c r="J3185" i="10"/>
  <c r="I3185" i="10"/>
  <c r="H3185" i="10"/>
  <c r="L3184" i="10"/>
  <c r="K3184" i="10"/>
  <c r="J3184" i="10"/>
  <c r="I3184" i="10"/>
  <c r="H3184" i="10"/>
  <c r="L3183" i="10"/>
  <c r="K3183" i="10"/>
  <c r="J3183" i="10"/>
  <c r="I3183" i="10"/>
  <c r="H3183" i="10"/>
  <c r="L3182" i="10"/>
  <c r="K3182" i="10"/>
  <c r="J3182" i="10"/>
  <c r="I3182" i="10"/>
  <c r="H3182" i="10"/>
  <c r="L3181" i="10"/>
  <c r="K3181" i="10"/>
  <c r="J3181" i="10"/>
  <c r="I3181" i="10"/>
  <c r="H3181" i="10"/>
  <c r="L3180" i="10"/>
  <c r="K3180" i="10"/>
  <c r="J3180" i="10"/>
  <c r="I3180" i="10"/>
  <c r="H3180" i="10"/>
  <c r="L3179" i="10"/>
  <c r="K3179" i="10"/>
  <c r="J3179" i="10"/>
  <c r="I3179" i="10"/>
  <c r="H3179" i="10"/>
  <c r="L3178" i="10"/>
  <c r="K3178" i="10"/>
  <c r="J3178" i="10"/>
  <c r="I3178" i="10"/>
  <c r="H3178" i="10"/>
  <c r="L3177" i="10"/>
  <c r="K3177" i="10"/>
  <c r="J3177" i="10"/>
  <c r="I3177" i="10"/>
  <c r="H3177" i="10"/>
  <c r="L3176" i="10"/>
  <c r="K3176" i="10"/>
  <c r="J3176" i="10"/>
  <c r="I3176" i="10"/>
  <c r="H3176" i="10"/>
  <c r="L3175" i="10"/>
  <c r="K3175" i="10"/>
  <c r="J3175" i="10"/>
  <c r="I3175" i="10"/>
  <c r="H3175" i="10"/>
  <c r="L3174" i="10"/>
  <c r="K3174" i="10"/>
  <c r="J3174" i="10"/>
  <c r="I3174" i="10"/>
  <c r="H3174" i="10"/>
  <c r="L3173" i="10"/>
  <c r="K3173" i="10"/>
  <c r="J3173" i="10"/>
  <c r="I3173" i="10"/>
  <c r="H3173" i="10"/>
  <c r="L3172" i="10"/>
  <c r="K3172" i="10"/>
  <c r="J3172" i="10"/>
  <c r="I3172" i="10"/>
  <c r="H3172" i="10"/>
  <c r="L3171" i="10"/>
  <c r="K3171" i="10"/>
  <c r="J3171" i="10"/>
  <c r="I3171" i="10"/>
  <c r="H3171" i="10"/>
  <c r="L3170" i="10"/>
  <c r="K3170" i="10"/>
  <c r="J3170" i="10"/>
  <c r="I3170" i="10"/>
  <c r="H3170" i="10"/>
  <c r="L3169" i="10"/>
  <c r="K3169" i="10"/>
  <c r="J3169" i="10"/>
  <c r="I3169" i="10"/>
  <c r="H3169" i="10"/>
  <c r="L3168" i="10"/>
  <c r="K3168" i="10"/>
  <c r="J3168" i="10"/>
  <c r="I3168" i="10"/>
  <c r="H3168" i="10"/>
  <c r="N3167" i="10"/>
  <c r="M3167" i="10"/>
  <c r="J3167" i="10"/>
  <c r="I3167" i="10"/>
  <c r="H3167" i="10"/>
  <c r="N3166" i="10"/>
  <c r="M3166" i="10"/>
  <c r="J3166" i="10"/>
  <c r="I3166" i="10"/>
  <c r="H3166" i="10"/>
  <c r="N3165" i="10"/>
  <c r="M3165" i="10"/>
  <c r="J3165" i="10"/>
  <c r="I3165" i="10"/>
  <c r="H3165" i="10"/>
  <c r="N3164" i="10"/>
  <c r="M3164" i="10"/>
  <c r="J3164" i="10"/>
  <c r="I3164" i="10"/>
  <c r="H3164" i="10"/>
  <c r="N3163" i="10"/>
  <c r="M3163" i="10"/>
  <c r="J3163" i="10"/>
  <c r="I3163" i="10"/>
  <c r="H3163" i="10"/>
  <c r="N3162" i="10"/>
  <c r="M3162" i="10"/>
  <c r="J3162" i="10"/>
  <c r="I3162" i="10"/>
  <c r="H3162" i="10"/>
  <c r="N3161" i="10"/>
  <c r="M3161" i="10"/>
  <c r="J3161" i="10"/>
  <c r="I3161" i="10"/>
  <c r="H3161" i="10"/>
  <c r="N3160" i="10"/>
  <c r="M3160" i="10"/>
  <c r="J3160" i="10"/>
  <c r="I3160" i="10"/>
  <c r="H3160" i="10"/>
  <c r="L3159" i="10"/>
  <c r="K3159" i="10"/>
  <c r="J3159" i="10"/>
  <c r="I3159" i="10"/>
  <c r="H3159" i="10"/>
  <c r="L3158" i="10"/>
  <c r="K3158" i="10"/>
  <c r="J3158" i="10"/>
  <c r="I3158" i="10"/>
  <c r="H3158" i="10"/>
  <c r="L3157" i="10"/>
  <c r="K3157" i="10"/>
  <c r="J3157" i="10"/>
  <c r="I3157" i="10"/>
  <c r="H3157" i="10"/>
  <c r="L3156" i="10"/>
  <c r="K3156" i="10"/>
  <c r="J3156" i="10"/>
  <c r="I3156" i="10"/>
  <c r="H3156" i="10"/>
  <c r="L3155" i="10"/>
  <c r="K3155" i="10"/>
  <c r="J3155" i="10"/>
  <c r="I3155" i="10"/>
  <c r="H3155" i="10"/>
  <c r="L3154" i="10"/>
  <c r="K3154" i="10"/>
  <c r="J3154" i="10"/>
  <c r="I3154" i="10"/>
  <c r="H3154" i="10"/>
  <c r="L3153" i="10"/>
  <c r="K3153" i="10"/>
  <c r="J3153" i="10"/>
  <c r="I3153" i="10"/>
  <c r="H3153" i="10"/>
  <c r="L3152" i="10"/>
  <c r="K3152" i="10"/>
  <c r="J3152" i="10"/>
  <c r="I3152" i="10"/>
  <c r="H3152" i="10"/>
  <c r="L3151" i="10"/>
  <c r="K3151" i="10"/>
  <c r="J3151" i="10"/>
  <c r="I3151" i="10"/>
  <c r="H3151" i="10"/>
  <c r="L3150" i="10"/>
  <c r="K3150" i="10"/>
  <c r="J3150" i="10"/>
  <c r="I3150" i="10"/>
  <c r="H3150" i="10"/>
  <c r="L3149" i="10"/>
  <c r="K3149" i="10"/>
  <c r="J3149" i="10"/>
  <c r="I3149" i="10"/>
  <c r="H3149" i="10"/>
  <c r="L3148" i="10"/>
  <c r="K3148" i="10"/>
  <c r="J3148" i="10"/>
  <c r="I3148" i="10"/>
  <c r="H3148" i="10"/>
  <c r="L3147" i="10"/>
  <c r="K3147" i="10"/>
  <c r="J3147" i="10"/>
  <c r="I3147" i="10"/>
  <c r="H3147" i="10"/>
  <c r="L3146" i="10"/>
  <c r="K3146" i="10"/>
  <c r="J3146" i="10"/>
  <c r="I3146" i="10"/>
  <c r="H3146" i="10"/>
  <c r="L3145" i="10"/>
  <c r="K3145" i="10"/>
  <c r="J3145" i="10"/>
  <c r="I3145" i="10"/>
  <c r="H3145" i="10"/>
  <c r="L3144" i="10"/>
  <c r="K3144" i="10"/>
  <c r="J3144" i="10"/>
  <c r="I3144" i="10"/>
  <c r="H3144" i="10"/>
  <c r="L3143" i="10"/>
  <c r="K3143" i="10"/>
  <c r="J3143" i="10"/>
  <c r="I3143" i="10"/>
  <c r="H3143" i="10"/>
  <c r="L3142" i="10"/>
  <c r="K3142" i="10"/>
  <c r="J3142" i="10"/>
  <c r="I3142" i="10"/>
  <c r="H3142" i="10"/>
  <c r="L3141" i="10"/>
  <c r="K3141" i="10"/>
  <c r="J3141" i="10"/>
  <c r="I3141" i="10"/>
  <c r="H3141" i="10"/>
  <c r="L3140" i="10"/>
  <c r="K3140" i="10"/>
  <c r="J3140" i="10"/>
  <c r="I3140" i="10"/>
  <c r="H3140" i="10"/>
  <c r="L3139" i="10"/>
  <c r="K3139" i="10"/>
  <c r="J3139" i="10"/>
  <c r="I3139" i="10"/>
  <c r="H3139" i="10"/>
  <c r="L3138" i="10"/>
  <c r="K3138" i="10"/>
  <c r="J3138" i="10"/>
  <c r="I3138" i="10"/>
  <c r="H3138" i="10"/>
  <c r="L3137" i="10"/>
  <c r="K3137" i="10"/>
  <c r="J3137" i="10"/>
  <c r="I3137" i="10"/>
  <c r="H3137" i="10"/>
  <c r="L3136" i="10"/>
  <c r="K3136" i="10"/>
  <c r="J3136" i="10"/>
  <c r="I3136" i="10"/>
  <c r="H3136" i="10"/>
  <c r="L3135" i="10"/>
  <c r="K3135" i="10"/>
  <c r="J3135" i="10"/>
  <c r="I3135" i="10"/>
  <c r="H3135" i="10"/>
  <c r="L3134" i="10"/>
  <c r="K3134" i="10"/>
  <c r="J3134" i="10"/>
  <c r="I3134" i="10"/>
  <c r="H3134" i="10"/>
  <c r="L3133" i="10"/>
  <c r="K3133" i="10"/>
  <c r="J3133" i="10"/>
  <c r="I3133" i="10"/>
  <c r="H3133" i="10"/>
  <c r="L3132" i="10"/>
  <c r="K3132" i="10"/>
  <c r="J3132" i="10"/>
  <c r="I3132" i="10"/>
  <c r="H3132" i="10"/>
  <c r="L3131" i="10"/>
  <c r="K3131" i="10"/>
  <c r="J3131" i="10"/>
  <c r="I3131" i="10"/>
  <c r="H3131" i="10"/>
  <c r="L3130" i="10"/>
  <c r="K3130" i="10"/>
  <c r="J3130" i="10"/>
  <c r="I3130" i="10"/>
  <c r="H3130" i="10"/>
  <c r="L3129" i="10"/>
  <c r="K3129" i="10"/>
  <c r="J3129" i="10"/>
  <c r="I3129" i="10"/>
  <c r="H3129" i="10"/>
  <c r="L3128" i="10"/>
  <c r="K3128" i="10"/>
  <c r="J3128" i="10"/>
  <c r="I3128" i="10"/>
  <c r="H3128" i="10"/>
  <c r="L3127" i="10"/>
  <c r="K3127" i="10"/>
  <c r="J3127" i="10"/>
  <c r="I3127" i="10"/>
  <c r="H3127" i="10"/>
  <c r="L3126" i="10"/>
  <c r="K3126" i="10"/>
  <c r="J3126" i="10"/>
  <c r="I3126" i="10"/>
  <c r="H3126" i="10"/>
  <c r="L3125" i="10"/>
  <c r="K3125" i="10"/>
  <c r="J3125" i="10"/>
  <c r="I3125" i="10"/>
  <c r="H3125" i="10"/>
  <c r="L3124" i="10"/>
  <c r="K3124" i="10"/>
  <c r="J3124" i="10"/>
  <c r="I3124" i="10"/>
  <c r="H3124" i="10"/>
  <c r="L3123" i="10"/>
  <c r="K3123" i="10"/>
  <c r="J3123" i="10"/>
  <c r="I3123" i="10"/>
  <c r="H3123" i="10"/>
  <c r="L3122" i="10"/>
  <c r="K3122" i="10"/>
  <c r="J3122" i="10"/>
  <c r="I3122" i="10"/>
  <c r="H3122" i="10"/>
  <c r="L3121" i="10"/>
  <c r="K3121" i="10"/>
  <c r="J3121" i="10"/>
  <c r="I3121" i="10"/>
  <c r="H3121" i="10"/>
  <c r="L3120" i="10"/>
  <c r="K3120" i="10"/>
  <c r="J3120" i="10"/>
  <c r="I3120" i="10"/>
  <c r="H3120" i="10"/>
  <c r="L3119" i="10"/>
  <c r="K3119" i="10"/>
  <c r="J3119" i="10"/>
  <c r="I3119" i="10"/>
  <c r="H3119" i="10"/>
  <c r="L3118" i="10"/>
  <c r="K3118" i="10"/>
  <c r="J3118" i="10"/>
  <c r="I3118" i="10"/>
  <c r="H3118" i="10"/>
  <c r="L3117" i="10"/>
  <c r="K3117" i="10"/>
  <c r="J3117" i="10"/>
  <c r="I3117" i="10"/>
  <c r="H3117" i="10"/>
  <c r="L3116" i="10"/>
  <c r="K3116" i="10"/>
  <c r="J3116" i="10"/>
  <c r="I3116" i="10"/>
  <c r="H3116" i="10"/>
  <c r="L3115" i="10"/>
  <c r="K3115" i="10"/>
  <c r="J3115" i="10"/>
  <c r="I3115" i="10"/>
  <c r="H3115" i="10"/>
  <c r="L3114" i="10"/>
  <c r="K3114" i="10"/>
  <c r="J3114" i="10"/>
  <c r="I3114" i="10"/>
  <c r="H3114" i="10"/>
  <c r="L3113" i="10"/>
  <c r="K3113" i="10"/>
  <c r="J3113" i="10"/>
  <c r="I3113" i="10"/>
  <c r="H3113" i="10"/>
  <c r="L3112" i="10"/>
  <c r="K3112" i="10"/>
  <c r="J3112" i="10"/>
  <c r="I3112" i="10"/>
  <c r="H3112" i="10"/>
  <c r="L3111" i="10"/>
  <c r="K3111" i="10"/>
  <c r="J3111" i="10"/>
  <c r="I3111" i="10"/>
  <c r="H3111" i="10"/>
  <c r="L3110" i="10"/>
  <c r="K3110" i="10"/>
  <c r="J3110" i="10"/>
  <c r="I3110" i="10"/>
  <c r="H3110" i="10"/>
  <c r="L3109" i="10"/>
  <c r="K3109" i="10"/>
  <c r="J3109" i="10"/>
  <c r="I3109" i="10"/>
  <c r="H3109" i="10"/>
  <c r="L3108" i="10"/>
  <c r="K3108" i="10"/>
  <c r="J3108" i="10"/>
  <c r="I3108" i="10"/>
  <c r="H3108" i="10"/>
  <c r="L3107" i="10"/>
  <c r="K3107" i="10"/>
  <c r="J3107" i="10"/>
  <c r="I3107" i="10"/>
  <c r="H3107" i="10"/>
  <c r="L3106" i="10"/>
  <c r="K3106" i="10"/>
  <c r="J3106" i="10"/>
  <c r="I3106" i="10"/>
  <c r="H3106" i="10"/>
  <c r="L3105" i="10"/>
  <c r="K3105" i="10"/>
  <c r="J3105" i="10"/>
  <c r="I3105" i="10"/>
  <c r="H3105" i="10"/>
  <c r="L3104" i="10"/>
  <c r="K3104" i="10"/>
  <c r="J3104" i="10"/>
  <c r="I3104" i="10"/>
  <c r="H3104" i="10"/>
  <c r="L3103" i="10"/>
  <c r="K3103" i="10"/>
  <c r="J3103" i="10"/>
  <c r="I3103" i="10"/>
  <c r="H3103" i="10"/>
  <c r="L3102" i="10"/>
  <c r="K3102" i="10"/>
  <c r="J3102" i="10"/>
  <c r="I3102" i="10"/>
  <c r="H3102" i="10"/>
  <c r="L3101" i="10"/>
  <c r="K3101" i="10"/>
  <c r="J3101" i="10"/>
  <c r="I3101" i="10"/>
  <c r="H3101" i="10"/>
  <c r="L3100" i="10"/>
  <c r="K3100" i="10"/>
  <c r="J3100" i="10"/>
  <c r="I3100" i="10"/>
  <c r="H3100" i="10"/>
  <c r="L3099" i="10"/>
  <c r="K3099" i="10"/>
  <c r="J3099" i="10"/>
  <c r="I3099" i="10"/>
  <c r="H3099" i="10"/>
  <c r="L3098" i="10"/>
  <c r="K3098" i="10"/>
  <c r="J3098" i="10"/>
  <c r="I3098" i="10"/>
  <c r="H3098" i="10"/>
  <c r="L3097" i="10"/>
  <c r="K3097" i="10"/>
  <c r="J3097" i="10"/>
  <c r="I3097" i="10"/>
  <c r="H3097" i="10"/>
  <c r="L3096" i="10"/>
  <c r="K3096" i="10"/>
  <c r="J3096" i="10"/>
  <c r="I3096" i="10"/>
  <c r="H3096" i="10"/>
  <c r="L3095" i="10"/>
  <c r="K3095" i="10"/>
  <c r="J3095" i="10"/>
  <c r="I3095" i="10"/>
  <c r="H3095" i="10"/>
  <c r="L3094" i="10"/>
  <c r="K3094" i="10"/>
  <c r="J3094" i="10"/>
  <c r="I3094" i="10"/>
  <c r="H3094" i="10"/>
  <c r="L3093" i="10"/>
  <c r="K3093" i="10"/>
  <c r="J3093" i="10"/>
  <c r="I3093" i="10"/>
  <c r="H3093" i="10"/>
  <c r="L3092" i="10"/>
  <c r="K3092" i="10"/>
  <c r="J3092" i="10"/>
  <c r="I3092" i="10"/>
  <c r="H3092" i="10"/>
  <c r="L3091" i="10"/>
  <c r="K3091" i="10"/>
  <c r="J3091" i="10"/>
  <c r="I3091" i="10"/>
  <c r="H3091" i="10"/>
  <c r="L3090" i="10"/>
  <c r="K3090" i="10"/>
  <c r="J3090" i="10"/>
  <c r="I3090" i="10"/>
  <c r="H3090" i="10"/>
  <c r="L3089" i="10"/>
  <c r="K3089" i="10"/>
  <c r="J3089" i="10"/>
  <c r="I3089" i="10"/>
  <c r="H3089" i="10"/>
  <c r="L3088" i="10"/>
  <c r="K3088" i="10"/>
  <c r="J3088" i="10"/>
  <c r="I3088" i="10"/>
  <c r="H3088" i="10"/>
  <c r="L3087" i="10"/>
  <c r="K3087" i="10"/>
  <c r="J3087" i="10"/>
  <c r="I3087" i="10"/>
  <c r="H3087" i="10"/>
  <c r="L3086" i="10"/>
  <c r="K3086" i="10"/>
  <c r="J3086" i="10"/>
  <c r="I3086" i="10"/>
  <c r="H3086" i="10"/>
  <c r="L3085" i="10"/>
  <c r="K3085" i="10"/>
  <c r="J3085" i="10"/>
  <c r="I3085" i="10"/>
  <c r="H3085" i="10"/>
  <c r="L3084" i="10"/>
  <c r="K3084" i="10"/>
  <c r="J3084" i="10"/>
  <c r="I3084" i="10"/>
  <c r="H3084" i="10"/>
  <c r="L3083" i="10"/>
  <c r="K3083" i="10"/>
  <c r="J3083" i="10"/>
  <c r="I3083" i="10"/>
  <c r="H3083" i="10"/>
  <c r="L3082" i="10"/>
  <c r="K3082" i="10"/>
  <c r="J3082" i="10"/>
  <c r="I3082" i="10"/>
  <c r="H3082" i="10"/>
  <c r="L3081" i="10"/>
  <c r="K3081" i="10"/>
  <c r="J3081" i="10"/>
  <c r="I3081" i="10"/>
  <c r="H3081" i="10"/>
  <c r="L3080" i="10"/>
  <c r="K3080" i="10"/>
  <c r="J3080" i="10"/>
  <c r="I3080" i="10"/>
  <c r="H3080" i="10"/>
  <c r="L3079" i="10"/>
  <c r="K3079" i="10"/>
  <c r="J3079" i="10"/>
  <c r="I3079" i="10"/>
  <c r="H3079" i="10"/>
  <c r="L3078" i="10"/>
  <c r="K3078" i="10"/>
  <c r="J3078" i="10"/>
  <c r="I3078" i="10"/>
  <c r="H3078" i="10"/>
  <c r="L3077" i="10"/>
  <c r="K3077" i="10"/>
  <c r="J3077" i="10"/>
  <c r="I3077" i="10"/>
  <c r="H3077" i="10"/>
  <c r="L3076" i="10"/>
  <c r="K3076" i="10"/>
  <c r="J3076" i="10"/>
  <c r="I3076" i="10"/>
  <c r="H3076" i="10"/>
  <c r="L3075" i="10"/>
  <c r="K3075" i="10"/>
  <c r="J3075" i="10"/>
  <c r="I3075" i="10"/>
  <c r="H3075" i="10"/>
  <c r="L3074" i="10"/>
  <c r="K3074" i="10"/>
  <c r="J3074" i="10"/>
  <c r="I3074" i="10"/>
  <c r="H3074" i="10"/>
  <c r="L3073" i="10"/>
  <c r="K3073" i="10"/>
  <c r="J3073" i="10"/>
  <c r="I3073" i="10"/>
  <c r="H3073" i="10"/>
  <c r="L3072" i="10"/>
  <c r="K3072" i="10"/>
  <c r="J3072" i="10"/>
  <c r="I3072" i="10"/>
  <c r="H3072" i="10"/>
  <c r="L3071" i="10"/>
  <c r="K3071" i="10"/>
  <c r="J3071" i="10"/>
  <c r="I3071" i="10"/>
  <c r="H3071" i="10"/>
  <c r="L3070" i="10"/>
  <c r="K3070" i="10"/>
  <c r="J3070" i="10"/>
  <c r="I3070" i="10"/>
  <c r="H3070" i="10"/>
  <c r="L3069" i="10"/>
  <c r="K3069" i="10"/>
  <c r="J3069" i="10"/>
  <c r="I3069" i="10"/>
  <c r="H3069" i="10"/>
  <c r="L3068" i="10"/>
  <c r="K3068" i="10"/>
  <c r="J3068" i="10"/>
  <c r="I3068" i="10"/>
  <c r="H3068" i="10"/>
  <c r="L3067" i="10"/>
  <c r="K3067" i="10"/>
  <c r="J3067" i="10"/>
  <c r="I3067" i="10"/>
  <c r="H3067" i="10"/>
  <c r="L3066" i="10"/>
  <c r="K3066" i="10"/>
  <c r="J3066" i="10"/>
  <c r="I3066" i="10"/>
  <c r="H3066" i="10"/>
  <c r="L3065" i="10"/>
  <c r="K3065" i="10"/>
  <c r="J3065" i="10"/>
  <c r="I3065" i="10"/>
  <c r="H3065" i="10"/>
  <c r="L3064" i="10"/>
  <c r="K3064" i="10"/>
  <c r="J3064" i="10"/>
  <c r="I3064" i="10"/>
  <c r="H3064" i="10"/>
  <c r="L3063" i="10"/>
  <c r="K3063" i="10"/>
  <c r="J3063" i="10"/>
  <c r="I3063" i="10"/>
  <c r="H3063" i="10"/>
  <c r="L3062" i="10"/>
  <c r="K3062" i="10"/>
  <c r="J3062" i="10"/>
  <c r="I3062" i="10"/>
  <c r="H3062" i="10"/>
  <c r="L3061" i="10"/>
  <c r="K3061" i="10"/>
  <c r="J3061" i="10"/>
  <c r="I3061" i="10"/>
  <c r="H3061" i="10"/>
  <c r="L3060" i="10"/>
  <c r="K3060" i="10"/>
  <c r="J3060" i="10"/>
  <c r="I3060" i="10"/>
  <c r="H3060" i="10"/>
  <c r="L3059" i="10"/>
  <c r="K3059" i="10"/>
  <c r="J3059" i="10"/>
  <c r="I3059" i="10"/>
  <c r="H3059" i="10"/>
  <c r="L3058" i="10"/>
  <c r="K3058" i="10"/>
  <c r="J3058" i="10"/>
  <c r="I3058" i="10"/>
  <c r="H3058" i="10"/>
  <c r="L3057" i="10"/>
  <c r="K3057" i="10"/>
  <c r="J3057" i="10"/>
  <c r="I3057" i="10"/>
  <c r="H3057" i="10"/>
  <c r="L3056" i="10"/>
  <c r="K3056" i="10"/>
  <c r="J3056" i="10"/>
  <c r="I3056" i="10"/>
  <c r="H3056" i="10"/>
  <c r="L3055" i="10"/>
  <c r="K3055" i="10"/>
  <c r="J3055" i="10"/>
  <c r="I3055" i="10"/>
  <c r="H3055" i="10"/>
  <c r="L3054" i="10"/>
  <c r="K3054" i="10"/>
  <c r="J3054" i="10"/>
  <c r="I3054" i="10"/>
  <c r="H3054" i="10"/>
  <c r="L3053" i="10"/>
  <c r="K3053" i="10"/>
  <c r="J3053" i="10"/>
  <c r="I3053" i="10"/>
  <c r="H3053" i="10"/>
  <c r="L3052" i="10"/>
  <c r="K3052" i="10"/>
  <c r="J3052" i="10"/>
  <c r="I3052" i="10"/>
  <c r="H3052" i="10"/>
  <c r="L3051" i="10"/>
  <c r="K3051" i="10"/>
  <c r="J3051" i="10"/>
  <c r="I3051" i="10"/>
  <c r="H3051" i="10"/>
  <c r="L3050" i="10"/>
  <c r="K3050" i="10"/>
  <c r="J3050" i="10"/>
  <c r="I3050" i="10"/>
  <c r="H3050" i="10"/>
  <c r="L3049" i="10"/>
  <c r="K3049" i="10"/>
  <c r="J3049" i="10"/>
  <c r="I3049" i="10"/>
  <c r="H3049" i="10"/>
  <c r="L3048" i="10"/>
  <c r="K3048" i="10"/>
  <c r="J3048" i="10"/>
  <c r="I3048" i="10"/>
  <c r="H3048" i="10"/>
  <c r="L3047" i="10"/>
  <c r="K3047" i="10"/>
  <c r="J3047" i="10"/>
  <c r="I3047" i="10"/>
  <c r="H3047" i="10"/>
  <c r="L3046" i="10"/>
  <c r="K3046" i="10"/>
  <c r="J3046" i="10"/>
  <c r="I3046" i="10"/>
  <c r="H3046" i="10"/>
  <c r="L3045" i="10"/>
  <c r="K3045" i="10"/>
  <c r="J3045" i="10"/>
  <c r="I3045" i="10"/>
  <c r="H3045" i="10"/>
  <c r="L3044" i="10"/>
  <c r="K3044" i="10"/>
  <c r="J3044" i="10"/>
  <c r="I3044" i="10"/>
  <c r="H3044" i="10"/>
  <c r="L3043" i="10"/>
  <c r="K3043" i="10"/>
  <c r="J3043" i="10"/>
  <c r="I3043" i="10"/>
  <c r="H3043" i="10"/>
  <c r="L3042" i="10"/>
  <c r="K3042" i="10"/>
  <c r="J3042" i="10"/>
  <c r="I3042" i="10"/>
  <c r="H3042" i="10"/>
  <c r="L3041" i="10"/>
  <c r="K3041" i="10"/>
  <c r="J3041" i="10"/>
  <c r="I3041" i="10"/>
  <c r="H3041" i="10"/>
  <c r="L3040" i="10"/>
  <c r="K3040" i="10"/>
  <c r="J3040" i="10"/>
  <c r="I3040" i="10"/>
  <c r="H3040" i="10"/>
  <c r="L3039" i="10"/>
  <c r="K3039" i="10"/>
  <c r="J3039" i="10"/>
  <c r="I3039" i="10"/>
  <c r="H3039" i="10"/>
  <c r="L3038" i="10"/>
  <c r="K3038" i="10"/>
  <c r="J3038" i="10"/>
  <c r="I3038" i="10"/>
  <c r="H3038" i="10"/>
  <c r="L3037" i="10"/>
  <c r="K3037" i="10"/>
  <c r="J3037" i="10"/>
  <c r="I3037" i="10"/>
  <c r="H3037" i="10"/>
  <c r="L3036" i="10"/>
  <c r="K3036" i="10"/>
  <c r="J3036" i="10"/>
  <c r="I3036" i="10"/>
  <c r="H3036" i="10"/>
  <c r="L3035" i="10"/>
  <c r="K3035" i="10"/>
  <c r="J3035" i="10"/>
  <c r="I3035" i="10"/>
  <c r="H3035" i="10"/>
  <c r="L3034" i="10"/>
  <c r="K3034" i="10"/>
  <c r="J3034" i="10"/>
  <c r="I3034" i="10"/>
  <c r="H3034" i="10"/>
  <c r="L3033" i="10"/>
  <c r="K3033" i="10"/>
  <c r="J3033" i="10"/>
  <c r="I3033" i="10"/>
  <c r="H3033" i="10"/>
  <c r="L3032" i="10"/>
  <c r="K3032" i="10"/>
  <c r="J3032" i="10"/>
  <c r="I3032" i="10"/>
  <c r="H3032" i="10"/>
  <c r="L3031" i="10"/>
  <c r="K3031" i="10"/>
  <c r="J3031" i="10"/>
  <c r="I3031" i="10"/>
  <c r="H3031" i="10"/>
  <c r="L3030" i="10"/>
  <c r="K3030" i="10"/>
  <c r="J3030" i="10"/>
  <c r="I3030" i="10"/>
  <c r="H3030" i="10"/>
  <c r="L3029" i="10"/>
  <c r="K3029" i="10"/>
  <c r="J3029" i="10"/>
  <c r="I3029" i="10"/>
  <c r="H3029" i="10"/>
  <c r="L3028" i="10"/>
  <c r="K3028" i="10"/>
  <c r="J3028" i="10"/>
  <c r="I3028" i="10"/>
  <c r="H3028" i="10"/>
  <c r="L3027" i="10"/>
  <c r="K3027" i="10"/>
  <c r="J3027" i="10"/>
  <c r="I3027" i="10"/>
  <c r="H3027" i="10"/>
  <c r="L3026" i="10"/>
  <c r="K3026" i="10"/>
  <c r="J3026" i="10"/>
  <c r="I3026" i="10"/>
  <c r="H3026" i="10"/>
  <c r="L3025" i="10"/>
  <c r="K3025" i="10"/>
  <c r="J3025" i="10"/>
  <c r="I3025" i="10"/>
  <c r="H3025" i="10"/>
  <c r="L3024" i="10"/>
  <c r="K3024" i="10"/>
  <c r="J3024" i="10"/>
  <c r="I3024" i="10"/>
  <c r="H3024" i="10"/>
  <c r="L3023" i="10"/>
  <c r="K3023" i="10"/>
  <c r="J3023" i="10"/>
  <c r="I3023" i="10"/>
  <c r="H3023" i="10"/>
  <c r="L3022" i="10"/>
  <c r="K3022" i="10"/>
  <c r="J3022" i="10"/>
  <c r="I3022" i="10"/>
  <c r="H3022" i="10"/>
  <c r="L3021" i="10"/>
  <c r="K3021" i="10"/>
  <c r="J3021" i="10"/>
  <c r="I3021" i="10"/>
  <c r="H3021" i="10"/>
  <c r="L3020" i="10"/>
  <c r="K3020" i="10"/>
  <c r="J3020" i="10"/>
  <c r="I3020" i="10"/>
  <c r="H3020" i="10"/>
  <c r="L3019" i="10"/>
  <c r="K3019" i="10"/>
  <c r="J3019" i="10"/>
  <c r="I3019" i="10"/>
  <c r="H3019" i="10"/>
  <c r="L3018" i="10"/>
  <c r="K3018" i="10"/>
  <c r="J3018" i="10"/>
  <c r="I3018" i="10"/>
  <c r="H3018" i="10"/>
  <c r="L3017" i="10"/>
  <c r="K3017" i="10"/>
  <c r="J3017" i="10"/>
  <c r="I3017" i="10"/>
  <c r="H3017" i="10"/>
  <c r="L3016" i="10"/>
  <c r="K3016" i="10"/>
  <c r="J3016" i="10"/>
  <c r="I3016" i="10"/>
  <c r="H3016" i="10"/>
  <c r="L3015" i="10"/>
  <c r="K3015" i="10"/>
  <c r="J3015" i="10"/>
  <c r="I3015" i="10"/>
  <c r="H3015" i="10"/>
  <c r="L3014" i="10"/>
  <c r="K3014" i="10"/>
  <c r="J3014" i="10"/>
  <c r="I3014" i="10"/>
  <c r="H3014" i="10"/>
  <c r="L3013" i="10"/>
  <c r="K3013" i="10"/>
  <c r="J3013" i="10"/>
  <c r="I3013" i="10"/>
  <c r="H3013" i="10"/>
  <c r="L3012" i="10"/>
  <c r="K3012" i="10"/>
  <c r="J3012" i="10"/>
  <c r="I3012" i="10"/>
  <c r="H3012" i="10"/>
  <c r="L3011" i="10"/>
  <c r="K3011" i="10"/>
  <c r="J3011" i="10"/>
  <c r="I3011" i="10"/>
  <c r="H3011" i="10"/>
  <c r="L3010" i="10"/>
  <c r="K3010" i="10"/>
  <c r="J3010" i="10"/>
  <c r="I3010" i="10"/>
  <c r="H3010" i="10"/>
  <c r="L3009" i="10"/>
  <c r="K3009" i="10"/>
  <c r="J3009" i="10"/>
  <c r="I3009" i="10"/>
  <c r="H3009" i="10"/>
  <c r="L3008" i="10"/>
  <c r="K3008" i="10"/>
  <c r="J3008" i="10"/>
  <c r="I3008" i="10"/>
  <c r="H3008" i="10"/>
  <c r="L3007" i="10"/>
  <c r="K3007" i="10"/>
  <c r="J3007" i="10"/>
  <c r="I3007" i="10"/>
  <c r="H3007" i="10"/>
  <c r="L3006" i="10"/>
  <c r="K3006" i="10"/>
  <c r="J3006" i="10"/>
  <c r="I3006" i="10"/>
  <c r="H3006" i="10"/>
  <c r="L3005" i="10"/>
  <c r="K3005" i="10"/>
  <c r="J3005" i="10"/>
  <c r="I3005" i="10"/>
  <c r="H3005" i="10"/>
  <c r="L3004" i="10"/>
  <c r="K3004" i="10"/>
  <c r="J3004" i="10"/>
  <c r="I3004" i="10"/>
  <c r="H3004" i="10"/>
  <c r="L3003" i="10"/>
  <c r="K3003" i="10"/>
  <c r="J3003" i="10"/>
  <c r="I3003" i="10"/>
  <c r="H3003" i="10"/>
  <c r="L3002" i="10"/>
  <c r="K3002" i="10"/>
  <c r="J3002" i="10"/>
  <c r="I3002" i="10"/>
  <c r="H3002" i="10"/>
  <c r="L3001" i="10"/>
  <c r="K3001" i="10"/>
  <c r="J3001" i="10"/>
  <c r="I3001" i="10"/>
  <c r="H3001" i="10"/>
  <c r="L3000" i="10"/>
  <c r="K3000" i="10"/>
  <c r="J3000" i="10"/>
  <c r="I3000" i="10"/>
  <c r="H3000" i="10"/>
  <c r="L2999" i="10"/>
  <c r="K2999" i="10"/>
  <c r="J2999" i="10"/>
  <c r="I2999" i="10"/>
  <c r="H2999" i="10"/>
  <c r="L2998" i="10"/>
  <c r="K2998" i="10"/>
  <c r="J2998" i="10"/>
  <c r="I2998" i="10"/>
  <c r="H2998" i="10"/>
  <c r="L2997" i="10"/>
  <c r="K2997" i="10"/>
  <c r="J2997" i="10"/>
  <c r="I2997" i="10"/>
  <c r="H2997" i="10"/>
  <c r="L2996" i="10"/>
  <c r="K2996" i="10"/>
  <c r="J2996" i="10"/>
  <c r="I2996" i="10"/>
  <c r="H2996" i="10"/>
  <c r="L2995" i="10"/>
  <c r="K2995" i="10"/>
  <c r="J2995" i="10"/>
  <c r="I2995" i="10"/>
  <c r="H2995" i="10"/>
  <c r="L2994" i="10"/>
  <c r="K2994" i="10"/>
  <c r="J2994" i="10"/>
  <c r="I2994" i="10"/>
  <c r="H2994" i="10"/>
  <c r="L2993" i="10"/>
  <c r="K2993" i="10"/>
  <c r="J2993" i="10"/>
  <c r="I2993" i="10"/>
  <c r="H2993" i="10"/>
  <c r="L2992" i="10"/>
  <c r="K2992" i="10"/>
  <c r="J2992" i="10"/>
  <c r="I2992" i="10"/>
  <c r="H2992" i="10"/>
  <c r="L2991" i="10"/>
  <c r="K2991" i="10"/>
  <c r="J2991" i="10"/>
  <c r="I2991" i="10"/>
  <c r="H2991" i="10"/>
  <c r="L2990" i="10"/>
  <c r="K2990" i="10"/>
  <c r="J2990" i="10"/>
  <c r="I2990" i="10"/>
  <c r="H2990" i="10"/>
  <c r="L2989" i="10"/>
  <c r="K2989" i="10"/>
  <c r="J2989" i="10"/>
  <c r="I2989" i="10"/>
  <c r="H2989" i="10"/>
  <c r="L2988" i="10"/>
  <c r="K2988" i="10"/>
  <c r="J2988" i="10"/>
  <c r="I2988" i="10"/>
  <c r="H2988" i="10"/>
  <c r="L2987" i="10"/>
  <c r="K2987" i="10"/>
  <c r="J2987" i="10"/>
  <c r="I2987" i="10"/>
  <c r="H2987" i="10"/>
  <c r="L2986" i="10"/>
  <c r="K2986" i="10"/>
  <c r="J2986" i="10"/>
  <c r="I2986" i="10"/>
  <c r="H2986" i="10"/>
  <c r="L2985" i="10"/>
  <c r="K2985" i="10"/>
  <c r="J2985" i="10"/>
  <c r="I2985" i="10"/>
  <c r="H2985" i="10"/>
  <c r="L2984" i="10"/>
  <c r="K2984" i="10"/>
  <c r="J2984" i="10"/>
  <c r="I2984" i="10"/>
  <c r="H2984" i="10"/>
  <c r="L2983" i="10"/>
  <c r="K2983" i="10"/>
  <c r="J2983" i="10"/>
  <c r="I2983" i="10"/>
  <c r="H2983" i="10"/>
  <c r="L2982" i="10"/>
  <c r="K2982" i="10"/>
  <c r="J2982" i="10"/>
  <c r="I2982" i="10"/>
  <c r="H2982" i="10"/>
  <c r="L2981" i="10"/>
  <c r="K2981" i="10"/>
  <c r="J2981" i="10"/>
  <c r="I2981" i="10"/>
  <c r="H2981" i="10"/>
  <c r="L2980" i="10"/>
  <c r="K2980" i="10"/>
  <c r="J2980" i="10"/>
  <c r="I2980" i="10"/>
  <c r="H2980" i="10"/>
  <c r="L2979" i="10"/>
  <c r="K2979" i="10"/>
  <c r="J2979" i="10"/>
  <c r="I2979" i="10"/>
  <c r="H2979" i="10"/>
  <c r="L2978" i="10"/>
  <c r="K2978" i="10"/>
  <c r="J2978" i="10"/>
  <c r="I2978" i="10"/>
  <c r="H2978" i="10"/>
  <c r="L2977" i="10"/>
  <c r="K2977" i="10"/>
  <c r="J2977" i="10"/>
  <c r="I2977" i="10"/>
  <c r="H2977" i="10"/>
  <c r="L2976" i="10"/>
  <c r="K2976" i="10"/>
  <c r="J2976" i="10"/>
  <c r="I2976" i="10"/>
  <c r="H2976" i="10"/>
  <c r="L2975" i="10"/>
  <c r="K2975" i="10"/>
  <c r="J2975" i="10"/>
  <c r="I2975" i="10"/>
  <c r="H2975" i="10"/>
  <c r="L2974" i="10"/>
  <c r="K2974" i="10"/>
  <c r="J2974" i="10"/>
  <c r="I2974" i="10"/>
  <c r="H2974" i="10"/>
  <c r="L2973" i="10"/>
  <c r="K2973" i="10"/>
  <c r="J2973" i="10"/>
  <c r="I2973" i="10"/>
  <c r="H2973" i="10"/>
  <c r="L2972" i="10"/>
  <c r="K2972" i="10"/>
  <c r="J2972" i="10"/>
  <c r="I2972" i="10"/>
  <c r="H2972" i="10"/>
  <c r="L2971" i="10"/>
  <c r="K2971" i="10"/>
  <c r="J2971" i="10"/>
  <c r="I2971" i="10"/>
  <c r="H2971" i="10"/>
  <c r="L2970" i="10"/>
  <c r="K2970" i="10"/>
  <c r="J2970" i="10"/>
  <c r="I2970" i="10"/>
  <c r="H2970" i="10"/>
  <c r="L2969" i="10"/>
  <c r="K2969" i="10"/>
  <c r="J2969" i="10"/>
  <c r="I2969" i="10"/>
  <c r="H2969" i="10"/>
  <c r="L2968" i="10"/>
  <c r="K2968" i="10"/>
  <c r="J2968" i="10"/>
  <c r="I2968" i="10"/>
  <c r="H2968" i="10"/>
  <c r="L2967" i="10"/>
  <c r="K2967" i="10"/>
  <c r="J2967" i="10"/>
  <c r="I2967" i="10"/>
  <c r="H2967" i="10"/>
  <c r="L2966" i="10"/>
  <c r="K2966" i="10"/>
  <c r="J2966" i="10"/>
  <c r="I2966" i="10"/>
  <c r="H2966" i="10"/>
  <c r="L2965" i="10"/>
  <c r="K2965" i="10"/>
  <c r="J2965" i="10"/>
  <c r="I2965" i="10"/>
  <c r="H2965" i="10"/>
  <c r="L2964" i="10"/>
  <c r="K2964" i="10"/>
  <c r="J2964" i="10"/>
  <c r="I2964" i="10"/>
  <c r="H2964" i="10"/>
  <c r="L2963" i="10"/>
  <c r="K2963" i="10"/>
  <c r="J2963" i="10"/>
  <c r="I2963" i="10"/>
  <c r="H2963" i="10"/>
  <c r="L2962" i="10"/>
  <c r="K2962" i="10"/>
  <c r="J2962" i="10"/>
  <c r="I2962" i="10"/>
  <c r="H2962" i="10"/>
  <c r="L2961" i="10"/>
  <c r="K2961" i="10"/>
  <c r="J2961" i="10"/>
  <c r="I2961" i="10"/>
  <c r="H2961" i="10"/>
  <c r="L2960" i="10"/>
  <c r="K2960" i="10"/>
  <c r="J2960" i="10"/>
  <c r="I2960" i="10"/>
  <c r="H2960" i="10"/>
  <c r="L2959" i="10"/>
  <c r="K2959" i="10"/>
  <c r="J2959" i="10"/>
  <c r="I2959" i="10"/>
  <c r="H2959" i="10"/>
  <c r="L2958" i="10"/>
  <c r="K2958" i="10"/>
  <c r="J2958" i="10"/>
  <c r="I2958" i="10"/>
  <c r="H2958" i="10"/>
  <c r="L2957" i="10"/>
  <c r="K2957" i="10"/>
  <c r="J2957" i="10"/>
  <c r="I2957" i="10"/>
  <c r="H2957" i="10"/>
  <c r="N2956" i="10"/>
  <c r="M2956" i="10"/>
  <c r="J2956" i="10"/>
  <c r="I2956" i="10"/>
  <c r="H2956" i="10"/>
  <c r="N2955" i="10"/>
  <c r="M2955" i="10"/>
  <c r="J2955" i="10"/>
  <c r="I2955" i="10"/>
  <c r="H2955" i="10"/>
  <c r="N2954" i="10"/>
  <c r="M2954" i="10"/>
  <c r="J2954" i="10"/>
  <c r="I2954" i="10"/>
  <c r="H2954" i="10"/>
  <c r="N2953" i="10"/>
  <c r="M2953" i="10"/>
  <c r="J2953" i="10"/>
  <c r="I2953" i="10"/>
  <c r="H2953" i="10"/>
  <c r="L2952" i="10"/>
  <c r="K2952" i="10"/>
  <c r="J2952" i="10"/>
  <c r="I2952" i="10"/>
  <c r="H2952" i="10"/>
  <c r="L2951" i="10"/>
  <c r="K2951" i="10"/>
  <c r="J2951" i="10"/>
  <c r="I2951" i="10"/>
  <c r="H2951" i="10"/>
  <c r="L2950" i="10"/>
  <c r="K2950" i="10"/>
  <c r="J2950" i="10"/>
  <c r="I2950" i="10"/>
  <c r="H2950" i="10"/>
  <c r="L2949" i="10"/>
  <c r="K2949" i="10"/>
  <c r="J2949" i="10"/>
  <c r="I2949" i="10"/>
  <c r="H2949" i="10"/>
  <c r="L2948" i="10"/>
  <c r="K2948" i="10"/>
  <c r="J2948" i="10"/>
  <c r="I2948" i="10"/>
  <c r="H2948" i="10"/>
  <c r="L2947" i="10"/>
  <c r="K2947" i="10"/>
  <c r="J2947" i="10"/>
  <c r="I2947" i="10"/>
  <c r="H2947" i="10"/>
  <c r="L2946" i="10"/>
  <c r="K2946" i="10"/>
  <c r="J2946" i="10"/>
  <c r="I2946" i="10"/>
  <c r="H2946" i="10"/>
  <c r="L2945" i="10"/>
  <c r="K2945" i="10"/>
  <c r="J2945" i="10"/>
  <c r="I2945" i="10"/>
  <c r="H2945" i="10"/>
  <c r="L2944" i="10"/>
  <c r="K2944" i="10"/>
  <c r="J2944" i="10"/>
  <c r="I2944" i="10"/>
  <c r="H2944" i="10"/>
  <c r="L2943" i="10"/>
  <c r="K2943" i="10"/>
  <c r="J2943" i="10"/>
  <c r="I2943" i="10"/>
  <c r="H2943" i="10"/>
  <c r="L2942" i="10"/>
  <c r="K2942" i="10"/>
  <c r="J2942" i="10"/>
  <c r="I2942" i="10"/>
  <c r="H2942" i="10"/>
  <c r="L2941" i="10"/>
  <c r="K2941" i="10"/>
  <c r="J2941" i="10"/>
  <c r="I2941" i="10"/>
  <c r="H2941" i="10"/>
  <c r="L2940" i="10"/>
  <c r="K2940" i="10"/>
  <c r="J2940" i="10"/>
  <c r="I2940" i="10"/>
  <c r="H2940" i="10"/>
  <c r="L2939" i="10"/>
  <c r="K2939" i="10"/>
  <c r="J2939" i="10"/>
  <c r="I2939" i="10"/>
  <c r="H2939" i="10"/>
  <c r="L2938" i="10"/>
  <c r="K2938" i="10"/>
  <c r="J2938" i="10"/>
  <c r="I2938" i="10"/>
  <c r="H2938" i="10"/>
  <c r="L2937" i="10"/>
  <c r="K2937" i="10"/>
  <c r="J2937" i="10"/>
  <c r="I2937" i="10"/>
  <c r="H2937" i="10"/>
  <c r="L2936" i="10"/>
  <c r="K2936" i="10"/>
  <c r="J2936" i="10"/>
  <c r="I2936" i="10"/>
  <c r="H2936" i="10"/>
  <c r="L2935" i="10"/>
  <c r="K2935" i="10"/>
  <c r="J2935" i="10"/>
  <c r="I2935" i="10"/>
  <c r="H2935" i="10"/>
  <c r="L2934" i="10"/>
  <c r="K2934" i="10"/>
  <c r="J2934" i="10"/>
  <c r="I2934" i="10"/>
  <c r="H2934" i="10"/>
  <c r="L2933" i="10"/>
  <c r="K2933" i="10"/>
  <c r="J2933" i="10"/>
  <c r="I2933" i="10"/>
  <c r="H2933" i="10"/>
  <c r="L2932" i="10"/>
  <c r="K2932" i="10"/>
  <c r="J2932" i="10"/>
  <c r="I2932" i="10"/>
  <c r="H2932" i="10"/>
  <c r="L2931" i="10"/>
  <c r="K2931" i="10"/>
  <c r="J2931" i="10"/>
  <c r="I2931" i="10"/>
  <c r="H2931" i="10"/>
  <c r="L2930" i="10"/>
  <c r="K2930" i="10"/>
  <c r="J2930" i="10"/>
  <c r="I2930" i="10"/>
  <c r="H2930" i="10"/>
  <c r="L2929" i="10"/>
  <c r="K2929" i="10"/>
  <c r="J2929" i="10"/>
  <c r="I2929" i="10"/>
  <c r="H2929" i="10"/>
  <c r="L2928" i="10"/>
  <c r="K2928" i="10"/>
  <c r="J2928" i="10"/>
  <c r="I2928" i="10"/>
  <c r="H2928" i="10"/>
  <c r="L2927" i="10"/>
  <c r="K2927" i="10"/>
  <c r="J2927" i="10"/>
  <c r="I2927" i="10"/>
  <c r="H2927" i="10"/>
  <c r="L2926" i="10"/>
  <c r="K2926" i="10"/>
  <c r="J2926" i="10"/>
  <c r="I2926" i="10"/>
  <c r="H2926" i="10"/>
  <c r="L2925" i="10"/>
  <c r="K2925" i="10"/>
  <c r="J2925" i="10"/>
  <c r="I2925" i="10"/>
  <c r="H2925" i="10"/>
  <c r="L2924" i="10"/>
  <c r="K2924" i="10"/>
  <c r="J2924" i="10"/>
  <c r="I2924" i="10"/>
  <c r="H2924" i="10"/>
  <c r="L2923" i="10"/>
  <c r="K2923" i="10"/>
  <c r="J2923" i="10"/>
  <c r="I2923" i="10"/>
  <c r="H2923" i="10"/>
  <c r="L2922" i="10"/>
  <c r="K2922" i="10"/>
  <c r="J2922" i="10"/>
  <c r="I2922" i="10"/>
  <c r="H2922" i="10"/>
  <c r="L2921" i="10"/>
  <c r="K2921" i="10"/>
  <c r="J2921" i="10"/>
  <c r="I2921" i="10"/>
  <c r="H2921" i="10"/>
  <c r="L2920" i="10"/>
  <c r="K2920" i="10"/>
  <c r="J2920" i="10"/>
  <c r="I2920" i="10"/>
  <c r="H2920" i="10"/>
  <c r="L2919" i="10"/>
  <c r="K2919" i="10"/>
  <c r="J2919" i="10"/>
  <c r="I2919" i="10"/>
  <c r="H2919" i="10"/>
  <c r="L2918" i="10"/>
  <c r="K2918" i="10"/>
  <c r="J2918" i="10"/>
  <c r="I2918" i="10"/>
  <c r="H2918" i="10"/>
  <c r="L2917" i="10"/>
  <c r="K2917" i="10"/>
  <c r="J2917" i="10"/>
  <c r="I2917" i="10"/>
  <c r="H2917" i="10"/>
  <c r="L2916" i="10"/>
  <c r="K2916" i="10"/>
  <c r="J2916" i="10"/>
  <c r="I2916" i="10"/>
  <c r="H2916" i="10"/>
  <c r="L2915" i="10"/>
  <c r="K2915" i="10"/>
  <c r="J2915" i="10"/>
  <c r="I2915" i="10"/>
  <c r="H2915" i="10"/>
  <c r="L2914" i="10"/>
  <c r="K2914" i="10"/>
  <c r="J2914" i="10"/>
  <c r="I2914" i="10"/>
  <c r="H2914" i="10"/>
  <c r="L2913" i="10"/>
  <c r="K2913" i="10"/>
  <c r="J2913" i="10"/>
  <c r="I2913" i="10"/>
  <c r="H2913" i="10"/>
  <c r="L2912" i="10"/>
  <c r="K2912" i="10"/>
  <c r="J2912" i="10"/>
  <c r="I2912" i="10"/>
  <c r="H2912" i="10"/>
  <c r="L2911" i="10"/>
  <c r="K2911" i="10"/>
  <c r="J2911" i="10"/>
  <c r="I2911" i="10"/>
  <c r="H2911" i="10"/>
  <c r="L2910" i="10"/>
  <c r="K2910" i="10"/>
  <c r="J2910" i="10"/>
  <c r="I2910" i="10"/>
  <c r="H2910" i="10"/>
  <c r="L2909" i="10"/>
  <c r="K2909" i="10"/>
  <c r="J2909" i="10"/>
  <c r="I2909" i="10"/>
  <c r="H2909" i="10"/>
  <c r="L2908" i="10"/>
  <c r="K2908" i="10"/>
  <c r="J2908" i="10"/>
  <c r="I2908" i="10"/>
  <c r="H2908" i="10"/>
  <c r="L2907" i="10"/>
  <c r="K2907" i="10"/>
  <c r="J2907" i="10"/>
  <c r="I2907" i="10"/>
  <c r="H2907" i="10"/>
  <c r="L2906" i="10"/>
  <c r="K2906" i="10"/>
  <c r="J2906" i="10"/>
  <c r="I2906" i="10"/>
  <c r="H2906" i="10"/>
  <c r="L2905" i="10"/>
  <c r="K2905" i="10"/>
  <c r="J2905" i="10"/>
  <c r="I2905" i="10"/>
  <c r="H2905" i="10"/>
  <c r="L2904" i="10"/>
  <c r="K2904" i="10"/>
  <c r="J2904" i="10"/>
  <c r="I2904" i="10"/>
  <c r="H2904" i="10"/>
  <c r="L2903" i="10"/>
  <c r="K2903" i="10"/>
  <c r="J2903" i="10"/>
  <c r="I2903" i="10"/>
  <c r="H2903" i="10"/>
  <c r="L2902" i="10"/>
  <c r="K2902" i="10"/>
  <c r="J2902" i="10"/>
  <c r="I2902" i="10"/>
  <c r="H2902" i="10"/>
  <c r="L2901" i="10"/>
  <c r="K2901" i="10"/>
  <c r="J2901" i="10"/>
  <c r="I2901" i="10"/>
  <c r="H2901" i="10"/>
  <c r="L2900" i="10"/>
  <c r="K2900" i="10"/>
  <c r="J2900" i="10"/>
  <c r="I2900" i="10"/>
  <c r="H2900" i="10"/>
  <c r="L2899" i="10"/>
  <c r="K2899" i="10"/>
  <c r="J2899" i="10"/>
  <c r="I2899" i="10"/>
  <c r="H2899" i="10"/>
  <c r="L2898" i="10"/>
  <c r="K2898" i="10"/>
  <c r="J2898" i="10"/>
  <c r="I2898" i="10"/>
  <c r="H2898" i="10"/>
  <c r="L2897" i="10"/>
  <c r="K2897" i="10"/>
  <c r="J2897" i="10"/>
  <c r="I2897" i="10"/>
  <c r="H2897" i="10"/>
  <c r="L2896" i="10"/>
  <c r="K2896" i="10"/>
  <c r="J2896" i="10"/>
  <c r="I2896" i="10"/>
  <c r="H2896" i="10"/>
  <c r="L2895" i="10"/>
  <c r="K2895" i="10"/>
  <c r="J2895" i="10"/>
  <c r="I2895" i="10"/>
  <c r="H2895" i="10"/>
  <c r="L2894" i="10"/>
  <c r="K2894" i="10"/>
  <c r="J2894" i="10"/>
  <c r="I2894" i="10"/>
  <c r="H2894" i="10"/>
  <c r="L2893" i="10"/>
  <c r="K2893" i="10"/>
  <c r="J2893" i="10"/>
  <c r="I2893" i="10"/>
  <c r="H2893" i="10"/>
  <c r="L2892" i="10"/>
  <c r="K2892" i="10"/>
  <c r="J2892" i="10"/>
  <c r="I2892" i="10"/>
  <c r="H2892" i="10"/>
  <c r="L2891" i="10"/>
  <c r="K2891" i="10"/>
  <c r="J2891" i="10"/>
  <c r="I2891" i="10"/>
  <c r="H2891" i="10"/>
  <c r="L2890" i="10"/>
  <c r="K2890" i="10"/>
  <c r="J2890" i="10"/>
  <c r="I2890" i="10"/>
  <c r="H2890" i="10"/>
  <c r="L2889" i="10"/>
  <c r="K2889" i="10"/>
  <c r="J2889" i="10"/>
  <c r="I2889" i="10"/>
  <c r="H2889" i="10"/>
  <c r="L2888" i="10"/>
  <c r="K2888" i="10"/>
  <c r="J2888" i="10"/>
  <c r="I2888" i="10"/>
  <c r="H2888" i="10"/>
  <c r="L2887" i="10"/>
  <c r="K2887" i="10"/>
  <c r="J2887" i="10"/>
  <c r="I2887" i="10"/>
  <c r="H2887" i="10"/>
  <c r="L2886" i="10"/>
  <c r="K2886" i="10"/>
  <c r="J2886" i="10"/>
  <c r="I2886" i="10"/>
  <c r="H2886" i="10"/>
  <c r="L2885" i="10"/>
  <c r="K2885" i="10"/>
  <c r="J2885" i="10"/>
  <c r="I2885" i="10"/>
  <c r="H2885" i="10"/>
  <c r="L2884" i="10"/>
  <c r="K2884" i="10"/>
  <c r="J2884" i="10"/>
  <c r="I2884" i="10"/>
  <c r="H2884" i="10"/>
  <c r="L2883" i="10"/>
  <c r="K2883" i="10"/>
  <c r="J2883" i="10"/>
  <c r="I2883" i="10"/>
  <c r="H2883" i="10"/>
  <c r="L2882" i="10"/>
  <c r="K2882" i="10"/>
  <c r="J2882" i="10"/>
  <c r="I2882" i="10"/>
  <c r="H2882" i="10"/>
  <c r="L2881" i="10"/>
  <c r="K2881" i="10"/>
  <c r="J2881" i="10"/>
  <c r="I2881" i="10"/>
  <c r="H2881" i="10"/>
  <c r="L2880" i="10"/>
  <c r="K2880" i="10"/>
  <c r="J2880" i="10"/>
  <c r="I2880" i="10"/>
  <c r="H2880" i="10"/>
  <c r="L2879" i="10"/>
  <c r="K2879" i="10"/>
  <c r="J2879" i="10"/>
  <c r="I2879" i="10"/>
  <c r="H2879" i="10"/>
  <c r="L2878" i="10"/>
  <c r="K2878" i="10"/>
  <c r="J2878" i="10"/>
  <c r="I2878" i="10"/>
  <c r="H2878" i="10"/>
  <c r="L2877" i="10"/>
  <c r="K2877" i="10"/>
  <c r="J2877" i="10"/>
  <c r="I2877" i="10"/>
  <c r="H2877" i="10"/>
  <c r="L2876" i="10"/>
  <c r="K2876" i="10"/>
  <c r="J2876" i="10"/>
  <c r="I2876" i="10"/>
  <c r="H2876" i="10"/>
  <c r="L2875" i="10"/>
  <c r="K2875" i="10"/>
  <c r="J2875" i="10"/>
  <c r="I2875" i="10"/>
  <c r="H2875" i="10"/>
  <c r="L2874" i="10"/>
  <c r="K2874" i="10"/>
  <c r="J2874" i="10"/>
  <c r="I2874" i="10"/>
  <c r="H2874" i="10"/>
  <c r="L2873" i="10"/>
  <c r="K2873" i="10"/>
  <c r="J2873" i="10"/>
  <c r="I2873" i="10"/>
  <c r="H2873" i="10"/>
  <c r="L2872" i="10"/>
  <c r="K2872" i="10"/>
  <c r="J2872" i="10"/>
  <c r="I2872" i="10"/>
  <c r="H2872" i="10"/>
  <c r="L2871" i="10"/>
  <c r="K2871" i="10"/>
  <c r="J2871" i="10"/>
  <c r="I2871" i="10"/>
  <c r="H2871" i="10"/>
  <c r="L2870" i="10"/>
  <c r="K2870" i="10"/>
  <c r="J2870" i="10"/>
  <c r="I2870" i="10"/>
  <c r="H2870" i="10"/>
  <c r="L2869" i="10"/>
  <c r="K2869" i="10"/>
  <c r="J2869" i="10"/>
  <c r="I2869" i="10"/>
  <c r="H2869" i="10"/>
  <c r="L2868" i="10"/>
  <c r="K2868" i="10"/>
  <c r="J2868" i="10"/>
  <c r="I2868" i="10"/>
  <c r="H2868" i="10"/>
  <c r="L2867" i="10"/>
  <c r="K2867" i="10"/>
  <c r="J2867" i="10"/>
  <c r="I2867" i="10"/>
  <c r="H2867" i="10"/>
  <c r="L2866" i="10"/>
  <c r="K2866" i="10"/>
  <c r="J2866" i="10"/>
  <c r="I2866" i="10"/>
  <c r="H2866" i="10"/>
  <c r="L2865" i="10"/>
  <c r="K2865" i="10"/>
  <c r="J2865" i="10"/>
  <c r="I2865" i="10"/>
  <c r="H2865" i="10"/>
  <c r="L2864" i="10"/>
  <c r="K2864" i="10"/>
  <c r="J2864" i="10"/>
  <c r="I2864" i="10"/>
  <c r="H2864" i="10"/>
  <c r="L2863" i="10"/>
  <c r="K2863" i="10"/>
  <c r="J2863" i="10"/>
  <c r="I2863" i="10"/>
  <c r="H2863" i="10"/>
  <c r="L2862" i="10"/>
  <c r="K2862" i="10"/>
  <c r="J2862" i="10"/>
  <c r="I2862" i="10"/>
  <c r="H2862" i="10"/>
  <c r="L2861" i="10"/>
  <c r="K2861" i="10"/>
  <c r="J2861" i="10"/>
  <c r="I2861" i="10"/>
  <c r="H2861" i="10"/>
  <c r="L2860" i="10"/>
  <c r="K2860" i="10"/>
  <c r="J2860" i="10"/>
  <c r="I2860" i="10"/>
  <c r="H2860" i="10"/>
  <c r="L2859" i="10"/>
  <c r="K2859" i="10"/>
  <c r="J2859" i="10"/>
  <c r="I2859" i="10"/>
  <c r="H2859" i="10"/>
  <c r="L2858" i="10"/>
  <c r="K2858" i="10"/>
  <c r="J2858" i="10"/>
  <c r="I2858" i="10"/>
  <c r="H2858" i="10"/>
  <c r="L2857" i="10"/>
  <c r="K2857" i="10"/>
  <c r="J2857" i="10"/>
  <c r="I2857" i="10"/>
  <c r="H2857" i="10"/>
  <c r="L2856" i="10"/>
  <c r="K2856" i="10"/>
  <c r="J2856" i="10"/>
  <c r="I2856" i="10"/>
  <c r="H2856" i="10"/>
  <c r="L2855" i="10"/>
  <c r="K2855" i="10"/>
  <c r="J2855" i="10"/>
  <c r="I2855" i="10"/>
  <c r="H2855" i="10"/>
  <c r="L2854" i="10"/>
  <c r="K2854" i="10"/>
  <c r="J2854" i="10"/>
  <c r="I2854" i="10"/>
  <c r="H2854" i="10"/>
  <c r="L2853" i="10"/>
  <c r="K2853" i="10"/>
  <c r="J2853" i="10"/>
  <c r="I2853" i="10"/>
  <c r="H2853" i="10"/>
  <c r="L2852" i="10"/>
  <c r="K2852" i="10"/>
  <c r="J2852" i="10"/>
  <c r="I2852" i="10"/>
  <c r="H2852" i="10"/>
  <c r="L2851" i="10"/>
  <c r="K2851" i="10"/>
  <c r="J2851" i="10"/>
  <c r="I2851" i="10"/>
  <c r="H2851" i="10"/>
  <c r="L2850" i="10"/>
  <c r="K2850" i="10"/>
  <c r="J2850" i="10"/>
  <c r="I2850" i="10"/>
  <c r="H2850" i="10"/>
  <c r="L2849" i="10"/>
  <c r="K2849" i="10"/>
  <c r="J2849" i="10"/>
  <c r="I2849" i="10"/>
  <c r="H2849" i="10"/>
  <c r="L2848" i="10"/>
  <c r="K2848" i="10"/>
  <c r="J2848" i="10"/>
  <c r="I2848" i="10"/>
  <c r="H2848" i="10"/>
  <c r="L2847" i="10"/>
  <c r="K2847" i="10"/>
  <c r="J2847" i="10"/>
  <c r="I2847" i="10"/>
  <c r="H2847" i="10"/>
  <c r="L2846" i="10"/>
  <c r="K2846" i="10"/>
  <c r="J2846" i="10"/>
  <c r="I2846" i="10"/>
  <c r="H2846" i="10"/>
  <c r="L2845" i="10"/>
  <c r="K2845" i="10"/>
  <c r="J2845" i="10"/>
  <c r="I2845" i="10"/>
  <c r="H2845" i="10"/>
  <c r="L2844" i="10"/>
  <c r="K2844" i="10"/>
  <c r="J2844" i="10"/>
  <c r="I2844" i="10"/>
  <c r="H2844" i="10"/>
  <c r="L2843" i="10"/>
  <c r="K2843" i="10"/>
  <c r="J2843" i="10"/>
  <c r="I2843" i="10"/>
  <c r="H2843" i="10"/>
  <c r="L2842" i="10"/>
  <c r="K2842" i="10"/>
  <c r="J2842" i="10"/>
  <c r="I2842" i="10"/>
  <c r="H2842" i="10"/>
  <c r="L2841" i="10"/>
  <c r="K2841" i="10"/>
  <c r="J2841" i="10"/>
  <c r="I2841" i="10"/>
  <c r="H2841" i="10"/>
  <c r="L2840" i="10"/>
  <c r="K2840" i="10"/>
  <c r="J2840" i="10"/>
  <c r="I2840" i="10"/>
  <c r="H2840" i="10"/>
  <c r="L2839" i="10"/>
  <c r="K2839" i="10"/>
  <c r="J2839" i="10"/>
  <c r="I2839" i="10"/>
  <c r="H2839" i="10"/>
  <c r="L2838" i="10"/>
  <c r="K2838" i="10"/>
  <c r="J2838" i="10"/>
  <c r="I2838" i="10"/>
  <c r="H2838" i="10"/>
  <c r="L2837" i="10"/>
  <c r="K2837" i="10"/>
  <c r="J2837" i="10"/>
  <c r="I2837" i="10"/>
  <c r="H2837" i="10"/>
  <c r="L2836" i="10"/>
  <c r="K2836" i="10"/>
  <c r="J2836" i="10"/>
  <c r="I2836" i="10"/>
  <c r="H2836" i="10"/>
  <c r="L2835" i="10"/>
  <c r="K2835" i="10"/>
  <c r="J2835" i="10"/>
  <c r="I2835" i="10"/>
  <c r="H2835" i="10"/>
  <c r="L2834" i="10"/>
  <c r="K2834" i="10"/>
  <c r="J2834" i="10"/>
  <c r="I2834" i="10"/>
  <c r="H2834" i="10"/>
  <c r="L2833" i="10"/>
  <c r="K2833" i="10"/>
  <c r="J2833" i="10"/>
  <c r="I2833" i="10"/>
  <c r="H2833" i="10"/>
  <c r="L2832" i="10"/>
  <c r="K2832" i="10"/>
  <c r="J2832" i="10"/>
  <c r="I2832" i="10"/>
  <c r="H2832" i="10"/>
  <c r="L2831" i="10"/>
  <c r="K2831" i="10"/>
  <c r="J2831" i="10"/>
  <c r="I2831" i="10"/>
  <c r="H2831" i="10"/>
  <c r="L2830" i="10"/>
  <c r="K2830" i="10"/>
  <c r="J2830" i="10"/>
  <c r="I2830" i="10"/>
  <c r="H2830" i="10"/>
  <c r="L2829" i="10"/>
  <c r="K2829" i="10"/>
  <c r="J2829" i="10"/>
  <c r="I2829" i="10"/>
  <c r="H2829" i="10"/>
  <c r="L2828" i="10"/>
  <c r="K2828" i="10"/>
  <c r="J2828" i="10"/>
  <c r="I2828" i="10"/>
  <c r="H2828" i="10"/>
  <c r="L2827" i="10"/>
  <c r="K2827" i="10"/>
  <c r="J2827" i="10"/>
  <c r="I2827" i="10"/>
  <c r="H2827" i="10"/>
  <c r="L2826" i="10"/>
  <c r="K2826" i="10"/>
  <c r="J2826" i="10"/>
  <c r="I2826" i="10"/>
  <c r="H2826" i="10"/>
  <c r="L2825" i="10"/>
  <c r="K2825" i="10"/>
  <c r="J2825" i="10"/>
  <c r="I2825" i="10"/>
  <c r="H2825" i="10"/>
  <c r="L2824" i="10"/>
  <c r="K2824" i="10"/>
  <c r="J2824" i="10"/>
  <c r="I2824" i="10"/>
  <c r="H2824" i="10"/>
  <c r="L2823" i="10"/>
  <c r="K2823" i="10"/>
  <c r="J2823" i="10"/>
  <c r="I2823" i="10"/>
  <c r="H2823" i="10"/>
  <c r="L2822" i="10"/>
  <c r="K2822" i="10"/>
  <c r="J2822" i="10"/>
  <c r="I2822" i="10"/>
  <c r="H2822" i="10"/>
  <c r="L2821" i="10"/>
  <c r="K2821" i="10"/>
  <c r="J2821" i="10"/>
  <c r="I2821" i="10"/>
  <c r="H2821" i="10"/>
  <c r="L2820" i="10"/>
  <c r="K2820" i="10"/>
  <c r="J2820" i="10"/>
  <c r="I2820" i="10"/>
  <c r="H2820" i="10"/>
  <c r="L2819" i="10"/>
  <c r="K2819" i="10"/>
  <c r="J2819" i="10"/>
  <c r="I2819" i="10"/>
  <c r="H2819" i="10"/>
  <c r="L2818" i="10"/>
  <c r="K2818" i="10"/>
  <c r="J2818" i="10"/>
  <c r="I2818" i="10"/>
  <c r="H2818" i="10"/>
  <c r="L2817" i="10"/>
  <c r="K2817" i="10"/>
  <c r="J2817" i="10"/>
  <c r="I2817" i="10"/>
  <c r="H2817" i="10"/>
  <c r="L2816" i="10"/>
  <c r="K2816" i="10"/>
  <c r="J2816" i="10"/>
  <c r="I2816" i="10"/>
  <c r="H2816" i="10"/>
  <c r="L2815" i="10"/>
  <c r="K2815" i="10"/>
  <c r="J2815" i="10"/>
  <c r="I2815" i="10"/>
  <c r="H2815" i="10"/>
  <c r="L2814" i="10"/>
  <c r="K2814" i="10"/>
  <c r="J2814" i="10"/>
  <c r="I2814" i="10"/>
  <c r="H2814" i="10"/>
  <c r="L2813" i="10"/>
  <c r="K2813" i="10"/>
  <c r="J2813" i="10"/>
  <c r="I2813" i="10"/>
  <c r="H2813" i="10"/>
  <c r="L2812" i="10"/>
  <c r="K2812" i="10"/>
  <c r="J2812" i="10"/>
  <c r="I2812" i="10"/>
  <c r="H2812" i="10"/>
  <c r="L2811" i="10"/>
  <c r="K2811" i="10"/>
  <c r="J2811" i="10"/>
  <c r="I2811" i="10"/>
  <c r="H2811" i="10"/>
  <c r="L2810" i="10"/>
  <c r="K2810" i="10"/>
  <c r="J2810" i="10"/>
  <c r="I2810" i="10"/>
  <c r="H2810" i="10"/>
  <c r="L2809" i="10"/>
  <c r="K2809" i="10"/>
  <c r="J2809" i="10"/>
  <c r="I2809" i="10"/>
  <c r="H2809" i="10"/>
  <c r="L2808" i="10"/>
  <c r="K2808" i="10"/>
  <c r="J2808" i="10"/>
  <c r="I2808" i="10"/>
  <c r="H2808" i="10"/>
  <c r="L2807" i="10"/>
  <c r="K2807" i="10"/>
  <c r="J2807" i="10"/>
  <c r="I2807" i="10"/>
  <c r="H2807" i="10"/>
  <c r="L2806" i="10"/>
  <c r="K2806" i="10"/>
  <c r="J2806" i="10"/>
  <c r="I2806" i="10"/>
  <c r="H2806" i="10"/>
  <c r="L2805" i="10"/>
  <c r="K2805" i="10"/>
  <c r="J2805" i="10"/>
  <c r="I2805" i="10"/>
  <c r="H2805" i="10"/>
  <c r="L2804" i="10"/>
  <c r="K2804" i="10"/>
  <c r="J2804" i="10"/>
  <c r="I2804" i="10"/>
  <c r="H2804" i="10"/>
  <c r="L2803" i="10"/>
  <c r="K2803" i="10"/>
  <c r="J2803" i="10"/>
  <c r="I2803" i="10"/>
  <c r="H2803" i="10"/>
  <c r="L2802" i="10"/>
  <c r="K2802" i="10"/>
  <c r="J2802" i="10"/>
  <c r="I2802" i="10"/>
  <c r="H2802" i="10"/>
  <c r="L2801" i="10"/>
  <c r="K2801" i="10"/>
  <c r="J2801" i="10"/>
  <c r="I2801" i="10"/>
  <c r="H2801" i="10"/>
  <c r="L2800" i="10"/>
  <c r="K2800" i="10"/>
  <c r="J2800" i="10"/>
  <c r="I2800" i="10"/>
  <c r="H2800" i="10"/>
  <c r="L2799" i="10"/>
  <c r="K2799" i="10"/>
  <c r="J2799" i="10"/>
  <c r="I2799" i="10"/>
  <c r="H2799" i="10"/>
  <c r="L2798" i="10"/>
  <c r="K2798" i="10"/>
  <c r="J2798" i="10"/>
  <c r="I2798" i="10"/>
  <c r="H2798" i="10"/>
  <c r="L2797" i="10"/>
  <c r="K2797" i="10"/>
  <c r="J2797" i="10"/>
  <c r="I2797" i="10"/>
  <c r="H2797" i="10"/>
  <c r="L2796" i="10"/>
  <c r="K2796" i="10"/>
  <c r="J2796" i="10"/>
  <c r="I2796" i="10"/>
  <c r="H2796" i="10"/>
  <c r="L2795" i="10"/>
  <c r="K2795" i="10"/>
  <c r="J2795" i="10"/>
  <c r="I2795" i="10"/>
  <c r="H2795" i="10"/>
  <c r="L2794" i="10"/>
  <c r="K2794" i="10"/>
  <c r="J2794" i="10"/>
  <c r="I2794" i="10"/>
  <c r="H2794" i="10"/>
  <c r="L2793" i="10"/>
  <c r="K2793" i="10"/>
  <c r="J2793" i="10"/>
  <c r="I2793" i="10"/>
  <c r="H2793" i="10"/>
  <c r="L2792" i="10"/>
  <c r="K2792" i="10"/>
  <c r="J2792" i="10"/>
  <c r="I2792" i="10"/>
  <c r="H2792" i="10"/>
  <c r="L2791" i="10"/>
  <c r="K2791" i="10"/>
  <c r="J2791" i="10"/>
  <c r="I2791" i="10"/>
  <c r="H2791" i="10"/>
  <c r="L2790" i="10"/>
  <c r="K2790" i="10"/>
  <c r="J2790" i="10"/>
  <c r="I2790" i="10"/>
  <c r="H2790" i="10"/>
  <c r="L2789" i="10"/>
  <c r="K2789" i="10"/>
  <c r="J2789" i="10"/>
  <c r="I2789" i="10"/>
  <c r="H2789" i="10"/>
  <c r="L2788" i="10"/>
  <c r="K2788" i="10"/>
  <c r="J2788" i="10"/>
  <c r="I2788" i="10"/>
  <c r="H2788" i="10"/>
  <c r="L2787" i="10"/>
  <c r="K2787" i="10"/>
  <c r="J2787" i="10"/>
  <c r="I2787" i="10"/>
  <c r="H2787" i="10"/>
  <c r="L2786" i="10"/>
  <c r="K2786" i="10"/>
  <c r="J2786" i="10"/>
  <c r="I2786" i="10"/>
  <c r="H2786" i="10"/>
  <c r="L2785" i="10"/>
  <c r="K2785" i="10"/>
  <c r="J2785" i="10"/>
  <c r="I2785" i="10"/>
  <c r="H2785" i="10"/>
  <c r="L2784" i="10"/>
  <c r="K2784" i="10"/>
  <c r="J2784" i="10"/>
  <c r="I2784" i="10"/>
  <c r="H2784" i="10"/>
  <c r="L2783" i="10"/>
  <c r="K2783" i="10"/>
  <c r="J2783" i="10"/>
  <c r="I2783" i="10"/>
  <c r="H2783" i="10"/>
  <c r="L2782" i="10"/>
  <c r="K2782" i="10"/>
  <c r="J2782" i="10"/>
  <c r="I2782" i="10"/>
  <c r="H2782" i="10"/>
  <c r="L2781" i="10"/>
  <c r="K2781" i="10"/>
  <c r="J2781" i="10"/>
  <c r="I2781" i="10"/>
  <c r="H2781" i="10"/>
  <c r="L2780" i="10"/>
  <c r="K2780" i="10"/>
  <c r="J2780" i="10"/>
  <c r="I2780" i="10"/>
  <c r="H2780" i="10"/>
  <c r="L2779" i="10"/>
  <c r="K2779" i="10"/>
  <c r="J2779" i="10"/>
  <c r="I2779" i="10"/>
  <c r="H2779" i="10"/>
  <c r="L2778" i="10"/>
  <c r="K2778" i="10"/>
  <c r="J2778" i="10"/>
  <c r="I2778" i="10"/>
  <c r="H2778" i="10"/>
  <c r="L2777" i="10"/>
  <c r="K2777" i="10"/>
  <c r="J2777" i="10"/>
  <c r="I2777" i="10"/>
  <c r="H2777" i="10"/>
  <c r="L2776" i="10"/>
  <c r="K2776" i="10"/>
  <c r="J2776" i="10"/>
  <c r="I2776" i="10"/>
  <c r="H2776" i="10"/>
  <c r="L2775" i="10"/>
  <c r="K2775" i="10"/>
  <c r="J2775" i="10"/>
  <c r="I2775" i="10"/>
  <c r="H2775" i="10"/>
  <c r="L2774" i="10"/>
  <c r="K2774" i="10"/>
  <c r="J2774" i="10"/>
  <c r="I2774" i="10"/>
  <c r="H2774" i="10"/>
  <c r="L2773" i="10"/>
  <c r="K2773" i="10"/>
  <c r="J2773" i="10"/>
  <c r="I2773" i="10"/>
  <c r="H2773" i="10"/>
  <c r="L2772" i="10"/>
  <c r="K2772" i="10"/>
  <c r="J2772" i="10"/>
  <c r="I2772" i="10"/>
  <c r="H2772" i="10"/>
  <c r="L2771" i="10"/>
  <c r="K2771" i="10"/>
  <c r="J2771" i="10"/>
  <c r="I2771" i="10"/>
  <c r="H2771" i="10"/>
  <c r="L2770" i="10"/>
  <c r="K2770" i="10"/>
  <c r="J2770" i="10"/>
  <c r="I2770" i="10"/>
  <c r="H2770" i="10"/>
  <c r="L2769" i="10"/>
  <c r="K2769" i="10"/>
  <c r="J2769" i="10"/>
  <c r="I2769" i="10"/>
  <c r="H2769" i="10"/>
  <c r="L2768" i="10"/>
  <c r="K2768" i="10"/>
  <c r="J2768" i="10"/>
  <c r="I2768" i="10"/>
  <c r="H2768" i="10"/>
  <c r="L2767" i="10"/>
  <c r="K2767" i="10"/>
  <c r="J2767" i="10"/>
  <c r="I2767" i="10"/>
  <c r="H2767" i="10"/>
  <c r="N2766" i="10"/>
  <c r="M2766" i="10"/>
  <c r="J2766" i="10"/>
  <c r="I2766" i="10"/>
  <c r="H2766" i="10"/>
  <c r="N2765" i="10"/>
  <c r="M2765" i="10"/>
  <c r="J2765" i="10"/>
  <c r="I2765" i="10"/>
  <c r="H2765" i="10"/>
  <c r="N2764" i="10"/>
  <c r="M2764" i="10"/>
  <c r="J2764" i="10"/>
  <c r="I2764" i="10"/>
  <c r="H2764" i="10"/>
  <c r="N2763" i="10"/>
  <c r="M2763" i="10"/>
  <c r="J2763" i="10"/>
  <c r="I2763" i="10"/>
  <c r="H2763" i="10"/>
  <c r="N2762" i="10"/>
  <c r="M2762" i="10"/>
  <c r="J2762" i="10"/>
  <c r="I2762" i="10"/>
  <c r="H2762" i="10"/>
  <c r="N2761" i="10"/>
  <c r="M2761" i="10"/>
  <c r="J2761" i="10"/>
  <c r="I2761" i="10"/>
  <c r="H2761" i="10"/>
  <c r="N2760" i="10"/>
  <c r="M2760" i="10"/>
  <c r="J2760" i="10"/>
  <c r="I2760" i="10"/>
  <c r="H2760" i="10"/>
  <c r="N2759" i="10"/>
  <c r="M2759" i="10"/>
  <c r="J2759" i="10"/>
  <c r="I2759" i="10"/>
  <c r="H2759" i="10"/>
  <c r="L2758" i="10"/>
  <c r="K2758" i="10"/>
  <c r="J2758" i="10"/>
  <c r="I2758" i="10"/>
  <c r="H2758" i="10"/>
  <c r="L2757" i="10"/>
  <c r="K2757" i="10"/>
  <c r="J2757" i="10"/>
  <c r="I2757" i="10"/>
  <c r="H2757" i="10"/>
  <c r="L2756" i="10"/>
  <c r="K2756" i="10"/>
  <c r="J2756" i="10"/>
  <c r="I2756" i="10"/>
  <c r="H2756" i="10"/>
  <c r="L2755" i="10"/>
  <c r="K2755" i="10"/>
  <c r="J2755" i="10"/>
  <c r="I2755" i="10"/>
  <c r="H2755" i="10"/>
  <c r="L2754" i="10"/>
  <c r="K2754" i="10"/>
  <c r="J2754" i="10"/>
  <c r="I2754" i="10"/>
  <c r="H2754" i="10"/>
  <c r="L2753" i="10"/>
  <c r="K2753" i="10"/>
  <c r="J2753" i="10"/>
  <c r="I2753" i="10"/>
  <c r="H2753" i="10"/>
  <c r="L2752" i="10"/>
  <c r="K2752" i="10"/>
  <c r="J2752" i="10"/>
  <c r="I2752" i="10"/>
  <c r="H2752" i="10"/>
  <c r="L2751" i="10"/>
  <c r="K2751" i="10"/>
  <c r="J2751" i="10"/>
  <c r="I2751" i="10"/>
  <c r="H2751" i="10"/>
  <c r="L2750" i="10"/>
  <c r="K2750" i="10"/>
  <c r="J2750" i="10"/>
  <c r="I2750" i="10"/>
  <c r="H2750" i="10"/>
  <c r="L2749" i="10"/>
  <c r="K2749" i="10"/>
  <c r="J2749" i="10"/>
  <c r="I2749" i="10"/>
  <c r="H2749" i="10"/>
  <c r="L2748" i="10"/>
  <c r="K2748" i="10"/>
  <c r="J2748" i="10"/>
  <c r="I2748" i="10"/>
  <c r="H2748" i="10"/>
  <c r="L2747" i="10"/>
  <c r="K2747" i="10"/>
  <c r="J2747" i="10"/>
  <c r="I2747" i="10"/>
  <c r="H2747" i="10"/>
  <c r="L2746" i="10"/>
  <c r="K2746" i="10"/>
  <c r="J2746" i="10"/>
  <c r="I2746" i="10"/>
  <c r="H2746" i="10"/>
  <c r="L2745" i="10"/>
  <c r="K2745" i="10"/>
  <c r="J2745" i="10"/>
  <c r="I2745" i="10"/>
  <c r="H2745" i="10"/>
  <c r="L2744" i="10"/>
  <c r="K2744" i="10"/>
  <c r="J2744" i="10"/>
  <c r="I2744" i="10"/>
  <c r="H2744" i="10"/>
  <c r="L2743" i="10"/>
  <c r="K2743" i="10"/>
  <c r="J2743" i="10"/>
  <c r="I2743" i="10"/>
  <c r="H2743" i="10"/>
  <c r="L2742" i="10"/>
  <c r="K2742" i="10"/>
  <c r="J2742" i="10"/>
  <c r="I2742" i="10"/>
  <c r="H2742" i="10"/>
  <c r="L2741" i="10"/>
  <c r="K2741" i="10"/>
  <c r="J2741" i="10"/>
  <c r="I2741" i="10"/>
  <c r="H2741" i="10"/>
  <c r="L2740" i="10"/>
  <c r="K2740" i="10"/>
  <c r="J2740" i="10"/>
  <c r="I2740" i="10"/>
  <c r="H2740" i="10"/>
  <c r="L2739" i="10"/>
  <c r="K2739" i="10"/>
  <c r="J2739" i="10"/>
  <c r="I2739" i="10"/>
  <c r="H2739" i="10"/>
  <c r="L2738" i="10"/>
  <c r="K2738" i="10"/>
  <c r="J2738" i="10"/>
  <c r="I2738" i="10"/>
  <c r="H2738" i="10"/>
  <c r="L2737" i="10"/>
  <c r="K2737" i="10"/>
  <c r="J2737" i="10"/>
  <c r="I2737" i="10"/>
  <c r="H2737" i="10"/>
  <c r="L2736" i="10"/>
  <c r="K2736" i="10"/>
  <c r="J2736" i="10"/>
  <c r="I2736" i="10"/>
  <c r="H2736" i="10"/>
  <c r="L2735" i="10"/>
  <c r="K2735" i="10"/>
  <c r="J2735" i="10"/>
  <c r="I2735" i="10"/>
  <c r="H2735" i="10"/>
  <c r="L2734" i="10"/>
  <c r="K2734" i="10"/>
  <c r="J2734" i="10"/>
  <c r="I2734" i="10"/>
  <c r="H2734" i="10"/>
  <c r="L2733" i="10"/>
  <c r="K2733" i="10"/>
  <c r="J2733" i="10"/>
  <c r="I2733" i="10"/>
  <c r="H2733" i="10"/>
  <c r="L2732" i="10"/>
  <c r="K2732" i="10"/>
  <c r="J2732" i="10"/>
  <c r="I2732" i="10"/>
  <c r="H2732" i="10"/>
  <c r="L2731" i="10"/>
  <c r="K2731" i="10"/>
  <c r="J2731" i="10"/>
  <c r="I2731" i="10"/>
  <c r="H2731" i="10"/>
  <c r="L2730" i="10"/>
  <c r="K2730" i="10"/>
  <c r="J2730" i="10"/>
  <c r="I2730" i="10"/>
  <c r="H2730" i="10"/>
  <c r="L2729" i="10"/>
  <c r="K2729" i="10"/>
  <c r="J2729" i="10"/>
  <c r="I2729" i="10"/>
  <c r="H2729" i="10"/>
  <c r="L2728" i="10"/>
  <c r="K2728" i="10"/>
  <c r="J2728" i="10"/>
  <c r="I2728" i="10"/>
  <c r="H2728" i="10"/>
  <c r="L2727" i="10"/>
  <c r="K2727" i="10"/>
  <c r="J2727" i="10"/>
  <c r="I2727" i="10"/>
  <c r="H2727" i="10"/>
  <c r="L2726" i="10"/>
  <c r="K2726" i="10"/>
  <c r="J2726" i="10"/>
  <c r="I2726" i="10"/>
  <c r="H2726" i="10"/>
  <c r="L2725" i="10"/>
  <c r="K2725" i="10"/>
  <c r="J2725" i="10"/>
  <c r="I2725" i="10"/>
  <c r="H2725" i="10"/>
  <c r="L2724" i="10"/>
  <c r="K2724" i="10"/>
  <c r="J2724" i="10"/>
  <c r="I2724" i="10"/>
  <c r="H2724" i="10"/>
  <c r="L2723" i="10"/>
  <c r="K2723" i="10"/>
  <c r="J2723" i="10"/>
  <c r="I2723" i="10"/>
  <c r="H2723" i="10"/>
  <c r="L2722" i="10"/>
  <c r="K2722" i="10"/>
  <c r="J2722" i="10"/>
  <c r="I2722" i="10"/>
  <c r="H2722" i="10"/>
  <c r="L2721" i="10"/>
  <c r="K2721" i="10"/>
  <c r="J2721" i="10"/>
  <c r="I2721" i="10"/>
  <c r="H2721" i="10"/>
  <c r="L2720" i="10"/>
  <c r="K2720" i="10"/>
  <c r="J2720" i="10"/>
  <c r="I2720" i="10"/>
  <c r="H2720" i="10"/>
  <c r="L2719" i="10"/>
  <c r="K2719" i="10"/>
  <c r="J2719" i="10"/>
  <c r="I2719" i="10"/>
  <c r="H2719" i="10"/>
  <c r="L2718" i="10"/>
  <c r="K2718" i="10"/>
  <c r="J2718" i="10"/>
  <c r="I2718" i="10"/>
  <c r="H2718" i="10"/>
  <c r="L2717" i="10"/>
  <c r="K2717" i="10"/>
  <c r="J2717" i="10"/>
  <c r="I2717" i="10"/>
  <c r="H2717" i="10"/>
  <c r="L2716" i="10"/>
  <c r="K2716" i="10"/>
  <c r="J2716" i="10"/>
  <c r="I2716" i="10"/>
  <c r="H2716" i="10"/>
  <c r="L2715" i="10"/>
  <c r="K2715" i="10"/>
  <c r="J2715" i="10"/>
  <c r="I2715" i="10"/>
  <c r="H2715" i="10"/>
  <c r="L2714" i="10"/>
  <c r="K2714" i="10"/>
  <c r="J2714" i="10"/>
  <c r="I2714" i="10"/>
  <c r="H2714" i="10"/>
  <c r="L2713" i="10"/>
  <c r="K2713" i="10"/>
  <c r="J2713" i="10"/>
  <c r="I2713" i="10"/>
  <c r="H2713" i="10"/>
  <c r="L2712" i="10"/>
  <c r="K2712" i="10"/>
  <c r="J2712" i="10"/>
  <c r="I2712" i="10"/>
  <c r="H2712" i="10"/>
  <c r="L2711" i="10"/>
  <c r="K2711" i="10"/>
  <c r="J2711" i="10"/>
  <c r="I2711" i="10"/>
  <c r="H2711" i="10"/>
  <c r="L2710" i="10"/>
  <c r="K2710" i="10"/>
  <c r="J2710" i="10"/>
  <c r="I2710" i="10"/>
  <c r="H2710" i="10"/>
  <c r="L2709" i="10"/>
  <c r="K2709" i="10"/>
  <c r="J2709" i="10"/>
  <c r="I2709" i="10"/>
  <c r="H2709" i="10"/>
  <c r="L2708" i="10"/>
  <c r="K2708" i="10"/>
  <c r="J2708" i="10"/>
  <c r="I2708" i="10"/>
  <c r="H2708" i="10"/>
  <c r="L2707" i="10"/>
  <c r="K2707" i="10"/>
  <c r="J2707" i="10"/>
  <c r="I2707" i="10"/>
  <c r="H2707" i="10"/>
  <c r="L2706" i="10"/>
  <c r="K2706" i="10"/>
  <c r="J2706" i="10"/>
  <c r="I2706" i="10"/>
  <c r="H2706" i="10"/>
  <c r="L2705" i="10"/>
  <c r="K2705" i="10"/>
  <c r="J2705" i="10"/>
  <c r="I2705" i="10"/>
  <c r="H2705" i="10"/>
  <c r="L2704" i="10"/>
  <c r="K2704" i="10"/>
  <c r="J2704" i="10"/>
  <c r="I2704" i="10"/>
  <c r="H2704" i="10"/>
  <c r="L2703" i="10"/>
  <c r="K2703" i="10"/>
  <c r="J2703" i="10"/>
  <c r="I2703" i="10"/>
  <c r="H2703" i="10"/>
  <c r="L2702" i="10"/>
  <c r="K2702" i="10"/>
  <c r="J2702" i="10"/>
  <c r="I2702" i="10"/>
  <c r="H2702" i="10"/>
  <c r="L2701" i="10"/>
  <c r="K2701" i="10"/>
  <c r="J2701" i="10"/>
  <c r="I2701" i="10"/>
  <c r="H2701" i="10"/>
  <c r="L2700" i="10"/>
  <c r="K2700" i="10"/>
  <c r="J2700" i="10"/>
  <c r="I2700" i="10"/>
  <c r="H2700" i="10"/>
  <c r="L2699" i="10"/>
  <c r="K2699" i="10"/>
  <c r="J2699" i="10"/>
  <c r="I2699" i="10"/>
  <c r="H2699" i="10"/>
  <c r="L2698" i="10"/>
  <c r="K2698" i="10"/>
  <c r="J2698" i="10"/>
  <c r="I2698" i="10"/>
  <c r="H2698" i="10"/>
  <c r="L2697" i="10"/>
  <c r="K2697" i="10"/>
  <c r="J2697" i="10"/>
  <c r="I2697" i="10"/>
  <c r="H2697" i="10"/>
  <c r="L2696" i="10"/>
  <c r="K2696" i="10"/>
  <c r="J2696" i="10"/>
  <c r="I2696" i="10"/>
  <c r="H2696" i="10"/>
  <c r="L2695" i="10"/>
  <c r="K2695" i="10"/>
  <c r="J2695" i="10"/>
  <c r="I2695" i="10"/>
  <c r="H2695" i="10"/>
  <c r="L2694" i="10"/>
  <c r="K2694" i="10"/>
  <c r="J2694" i="10"/>
  <c r="I2694" i="10"/>
  <c r="H2694" i="10"/>
  <c r="L2693" i="10"/>
  <c r="K2693" i="10"/>
  <c r="J2693" i="10"/>
  <c r="I2693" i="10"/>
  <c r="H2693" i="10"/>
  <c r="L2692" i="10"/>
  <c r="K2692" i="10"/>
  <c r="J2692" i="10"/>
  <c r="I2692" i="10"/>
  <c r="H2692" i="10"/>
  <c r="L2691" i="10"/>
  <c r="K2691" i="10"/>
  <c r="J2691" i="10"/>
  <c r="I2691" i="10"/>
  <c r="H2691" i="10"/>
  <c r="L2690" i="10"/>
  <c r="K2690" i="10"/>
  <c r="J2690" i="10"/>
  <c r="I2690" i="10"/>
  <c r="H2690" i="10"/>
  <c r="L2689" i="10"/>
  <c r="K2689" i="10"/>
  <c r="J2689" i="10"/>
  <c r="I2689" i="10"/>
  <c r="H2689" i="10"/>
  <c r="L2688" i="10"/>
  <c r="K2688" i="10"/>
  <c r="J2688" i="10"/>
  <c r="I2688" i="10"/>
  <c r="H2688" i="10"/>
  <c r="L2687" i="10"/>
  <c r="K2687" i="10"/>
  <c r="J2687" i="10"/>
  <c r="I2687" i="10"/>
  <c r="H2687" i="10"/>
  <c r="L2686" i="10"/>
  <c r="K2686" i="10"/>
  <c r="J2686" i="10"/>
  <c r="I2686" i="10"/>
  <c r="H2686" i="10"/>
  <c r="L2685" i="10"/>
  <c r="K2685" i="10"/>
  <c r="J2685" i="10"/>
  <c r="I2685" i="10"/>
  <c r="H2685" i="10"/>
  <c r="L2684" i="10"/>
  <c r="K2684" i="10"/>
  <c r="J2684" i="10"/>
  <c r="I2684" i="10"/>
  <c r="H2684" i="10"/>
  <c r="L2683" i="10"/>
  <c r="K2683" i="10"/>
  <c r="J2683" i="10"/>
  <c r="I2683" i="10"/>
  <c r="H2683" i="10"/>
  <c r="L2682" i="10"/>
  <c r="K2682" i="10"/>
  <c r="J2682" i="10"/>
  <c r="I2682" i="10"/>
  <c r="H2682" i="10"/>
  <c r="L2681" i="10"/>
  <c r="K2681" i="10"/>
  <c r="J2681" i="10"/>
  <c r="I2681" i="10"/>
  <c r="H2681" i="10"/>
  <c r="L2680" i="10"/>
  <c r="K2680" i="10"/>
  <c r="J2680" i="10"/>
  <c r="I2680" i="10"/>
  <c r="H2680" i="10"/>
  <c r="L2679" i="10"/>
  <c r="K2679" i="10"/>
  <c r="J2679" i="10"/>
  <c r="I2679" i="10"/>
  <c r="H2679" i="10"/>
  <c r="L2678" i="10"/>
  <c r="K2678" i="10"/>
  <c r="J2678" i="10"/>
  <c r="I2678" i="10"/>
  <c r="H2678" i="10"/>
  <c r="L2677" i="10"/>
  <c r="K2677" i="10"/>
  <c r="J2677" i="10"/>
  <c r="I2677" i="10"/>
  <c r="H2677" i="10"/>
  <c r="L2676" i="10"/>
  <c r="K2676" i="10"/>
  <c r="J2676" i="10"/>
  <c r="I2676" i="10"/>
  <c r="H2676" i="10"/>
  <c r="L2675" i="10"/>
  <c r="K2675" i="10"/>
  <c r="J2675" i="10"/>
  <c r="I2675" i="10"/>
  <c r="H2675" i="10"/>
  <c r="L2674" i="10"/>
  <c r="K2674" i="10"/>
  <c r="J2674" i="10"/>
  <c r="I2674" i="10"/>
  <c r="H2674" i="10"/>
  <c r="L2673" i="10"/>
  <c r="K2673" i="10"/>
  <c r="J2673" i="10"/>
  <c r="I2673" i="10"/>
  <c r="H2673" i="10"/>
  <c r="L2672" i="10"/>
  <c r="K2672" i="10"/>
  <c r="J2672" i="10"/>
  <c r="I2672" i="10"/>
  <c r="H2672" i="10"/>
  <c r="L2671" i="10"/>
  <c r="K2671" i="10"/>
  <c r="J2671" i="10"/>
  <c r="I2671" i="10"/>
  <c r="H2671" i="10"/>
  <c r="L2670" i="10"/>
  <c r="K2670" i="10"/>
  <c r="J2670" i="10"/>
  <c r="I2670" i="10"/>
  <c r="H2670" i="10"/>
  <c r="L2669" i="10"/>
  <c r="K2669" i="10"/>
  <c r="J2669" i="10"/>
  <c r="I2669" i="10"/>
  <c r="H2669" i="10"/>
  <c r="L2668" i="10"/>
  <c r="K2668" i="10"/>
  <c r="J2668" i="10"/>
  <c r="I2668" i="10"/>
  <c r="H2668" i="10"/>
  <c r="L2667" i="10"/>
  <c r="K2667" i="10"/>
  <c r="J2667" i="10"/>
  <c r="I2667" i="10"/>
  <c r="H2667" i="10"/>
  <c r="L2666" i="10"/>
  <c r="K2666" i="10"/>
  <c r="J2666" i="10"/>
  <c r="I2666" i="10"/>
  <c r="H2666" i="10"/>
  <c r="L2665" i="10"/>
  <c r="K2665" i="10"/>
  <c r="J2665" i="10"/>
  <c r="I2665" i="10"/>
  <c r="H2665" i="10"/>
  <c r="L2664" i="10"/>
  <c r="K2664" i="10"/>
  <c r="J2664" i="10"/>
  <c r="I2664" i="10"/>
  <c r="H2664" i="10"/>
  <c r="L2663" i="10"/>
  <c r="K2663" i="10"/>
  <c r="J2663" i="10"/>
  <c r="I2663" i="10"/>
  <c r="H2663" i="10"/>
  <c r="L2662" i="10"/>
  <c r="K2662" i="10"/>
  <c r="J2662" i="10"/>
  <c r="I2662" i="10"/>
  <c r="H2662" i="10"/>
  <c r="L2661" i="10"/>
  <c r="K2661" i="10"/>
  <c r="J2661" i="10"/>
  <c r="I2661" i="10"/>
  <c r="H2661" i="10"/>
  <c r="L2660" i="10"/>
  <c r="K2660" i="10"/>
  <c r="J2660" i="10"/>
  <c r="I2660" i="10"/>
  <c r="H2660" i="10"/>
  <c r="L2659" i="10"/>
  <c r="K2659" i="10"/>
  <c r="J2659" i="10"/>
  <c r="I2659" i="10"/>
  <c r="H2659" i="10"/>
  <c r="L2658" i="10"/>
  <c r="K2658" i="10"/>
  <c r="J2658" i="10"/>
  <c r="I2658" i="10"/>
  <c r="H2658" i="10"/>
  <c r="L2657" i="10"/>
  <c r="K2657" i="10"/>
  <c r="J2657" i="10"/>
  <c r="I2657" i="10"/>
  <c r="H2657" i="10"/>
  <c r="L2656" i="10"/>
  <c r="K2656" i="10"/>
  <c r="J2656" i="10"/>
  <c r="I2656" i="10"/>
  <c r="H2656" i="10"/>
  <c r="L2655" i="10"/>
  <c r="K2655" i="10"/>
  <c r="J2655" i="10"/>
  <c r="I2655" i="10"/>
  <c r="H2655" i="10"/>
  <c r="L2654" i="10"/>
  <c r="K2654" i="10"/>
  <c r="J2654" i="10"/>
  <c r="I2654" i="10"/>
  <c r="H2654" i="10"/>
  <c r="L2653" i="10"/>
  <c r="K2653" i="10"/>
  <c r="J2653" i="10"/>
  <c r="I2653" i="10"/>
  <c r="H2653" i="10"/>
  <c r="L2652" i="10"/>
  <c r="K2652" i="10"/>
  <c r="J2652" i="10"/>
  <c r="I2652" i="10"/>
  <c r="H2652" i="10"/>
  <c r="L2651" i="10"/>
  <c r="K2651" i="10"/>
  <c r="J2651" i="10"/>
  <c r="I2651" i="10"/>
  <c r="H2651" i="10"/>
  <c r="L2650" i="10"/>
  <c r="K2650" i="10"/>
  <c r="J2650" i="10"/>
  <c r="I2650" i="10"/>
  <c r="H2650" i="10"/>
  <c r="L2649" i="10"/>
  <c r="K2649" i="10"/>
  <c r="J2649" i="10"/>
  <c r="I2649" i="10"/>
  <c r="H2649" i="10"/>
  <c r="L2648" i="10"/>
  <c r="K2648" i="10"/>
  <c r="J2648" i="10"/>
  <c r="I2648" i="10"/>
  <c r="H2648" i="10"/>
  <c r="L2647" i="10"/>
  <c r="K2647" i="10"/>
  <c r="J2647" i="10"/>
  <c r="I2647" i="10"/>
  <c r="H2647" i="10"/>
  <c r="L2646" i="10"/>
  <c r="K2646" i="10"/>
  <c r="J2646" i="10"/>
  <c r="I2646" i="10"/>
  <c r="H2646" i="10"/>
  <c r="L2645" i="10"/>
  <c r="K2645" i="10"/>
  <c r="J2645" i="10"/>
  <c r="I2645" i="10"/>
  <c r="H2645" i="10"/>
  <c r="L2644" i="10"/>
  <c r="K2644" i="10"/>
  <c r="J2644" i="10"/>
  <c r="I2644" i="10"/>
  <c r="H2644" i="10"/>
  <c r="L2643" i="10"/>
  <c r="K2643" i="10"/>
  <c r="J2643" i="10"/>
  <c r="I2643" i="10"/>
  <c r="H2643" i="10"/>
  <c r="L2642" i="10"/>
  <c r="K2642" i="10"/>
  <c r="J2642" i="10"/>
  <c r="I2642" i="10"/>
  <c r="H2642" i="10"/>
  <c r="L2641" i="10"/>
  <c r="K2641" i="10"/>
  <c r="J2641" i="10"/>
  <c r="I2641" i="10"/>
  <c r="H2641" i="10"/>
  <c r="L2640" i="10"/>
  <c r="K2640" i="10"/>
  <c r="J2640" i="10"/>
  <c r="I2640" i="10"/>
  <c r="H2640" i="10"/>
  <c r="L2639" i="10"/>
  <c r="K2639" i="10"/>
  <c r="J2639" i="10"/>
  <c r="I2639" i="10"/>
  <c r="H2639" i="10"/>
  <c r="L2638" i="10"/>
  <c r="K2638" i="10"/>
  <c r="J2638" i="10"/>
  <c r="I2638" i="10"/>
  <c r="H2638" i="10"/>
  <c r="L2637" i="10"/>
  <c r="K2637" i="10"/>
  <c r="J2637" i="10"/>
  <c r="I2637" i="10"/>
  <c r="H2637" i="10"/>
  <c r="L2636" i="10"/>
  <c r="K2636" i="10"/>
  <c r="J2636" i="10"/>
  <c r="I2636" i="10"/>
  <c r="H2636" i="10"/>
  <c r="L2635" i="10"/>
  <c r="K2635" i="10"/>
  <c r="J2635" i="10"/>
  <c r="I2635" i="10"/>
  <c r="H2635" i="10"/>
  <c r="L2634" i="10"/>
  <c r="K2634" i="10"/>
  <c r="J2634" i="10"/>
  <c r="I2634" i="10"/>
  <c r="H2634" i="10"/>
  <c r="L2633" i="10"/>
  <c r="K2633" i="10"/>
  <c r="J2633" i="10"/>
  <c r="I2633" i="10"/>
  <c r="H2633" i="10"/>
  <c r="L2632" i="10"/>
  <c r="K2632" i="10"/>
  <c r="J2632" i="10"/>
  <c r="I2632" i="10"/>
  <c r="H2632" i="10"/>
  <c r="L2631" i="10"/>
  <c r="K2631" i="10"/>
  <c r="J2631" i="10"/>
  <c r="I2631" i="10"/>
  <c r="H2631" i="10"/>
  <c r="L2630" i="10"/>
  <c r="K2630" i="10"/>
  <c r="J2630" i="10"/>
  <c r="I2630" i="10"/>
  <c r="H2630" i="10"/>
  <c r="L2629" i="10"/>
  <c r="K2629" i="10"/>
  <c r="J2629" i="10"/>
  <c r="I2629" i="10"/>
  <c r="H2629" i="10"/>
  <c r="L2628" i="10"/>
  <c r="K2628" i="10"/>
  <c r="J2628" i="10"/>
  <c r="I2628" i="10"/>
  <c r="H2628" i="10"/>
  <c r="L2627" i="10"/>
  <c r="K2627" i="10"/>
  <c r="J2627" i="10"/>
  <c r="I2627" i="10"/>
  <c r="H2627" i="10"/>
  <c r="L2626" i="10"/>
  <c r="K2626" i="10"/>
  <c r="J2626" i="10"/>
  <c r="I2626" i="10"/>
  <c r="H2626" i="10"/>
  <c r="L2625" i="10"/>
  <c r="K2625" i="10"/>
  <c r="J2625" i="10"/>
  <c r="I2625" i="10"/>
  <c r="H2625" i="10"/>
  <c r="L2624" i="10"/>
  <c r="K2624" i="10"/>
  <c r="J2624" i="10"/>
  <c r="I2624" i="10"/>
  <c r="H2624" i="10"/>
  <c r="L2623" i="10"/>
  <c r="K2623" i="10"/>
  <c r="J2623" i="10"/>
  <c r="I2623" i="10"/>
  <c r="H2623" i="10"/>
  <c r="L2622" i="10"/>
  <c r="K2622" i="10"/>
  <c r="J2622" i="10"/>
  <c r="I2622" i="10"/>
  <c r="H2622" i="10"/>
  <c r="L2621" i="10"/>
  <c r="K2621" i="10"/>
  <c r="J2621" i="10"/>
  <c r="I2621" i="10"/>
  <c r="H2621" i="10"/>
  <c r="L2620" i="10"/>
  <c r="K2620" i="10"/>
  <c r="J2620" i="10"/>
  <c r="I2620" i="10"/>
  <c r="H2620" i="10"/>
  <c r="L2619" i="10"/>
  <c r="K2619" i="10"/>
  <c r="J2619" i="10"/>
  <c r="I2619" i="10"/>
  <c r="H2619" i="10"/>
  <c r="L2618" i="10"/>
  <c r="K2618" i="10"/>
  <c r="J2618" i="10"/>
  <c r="I2618" i="10"/>
  <c r="H2618" i="10"/>
  <c r="L2617" i="10"/>
  <c r="K2617" i="10"/>
  <c r="J2617" i="10"/>
  <c r="I2617" i="10"/>
  <c r="H2617" i="10"/>
  <c r="L2616" i="10"/>
  <c r="K2616" i="10"/>
  <c r="J2616" i="10"/>
  <c r="I2616" i="10"/>
  <c r="H2616" i="10"/>
  <c r="L2615" i="10"/>
  <c r="K2615" i="10"/>
  <c r="J2615" i="10"/>
  <c r="I2615" i="10"/>
  <c r="H2615" i="10"/>
  <c r="L2614" i="10"/>
  <c r="K2614" i="10"/>
  <c r="J2614" i="10"/>
  <c r="I2614" i="10"/>
  <c r="H2614" i="10"/>
  <c r="L2613" i="10"/>
  <c r="K2613" i="10"/>
  <c r="J2613" i="10"/>
  <c r="I2613" i="10"/>
  <c r="H2613" i="10"/>
  <c r="L2612" i="10"/>
  <c r="K2612" i="10"/>
  <c r="J2612" i="10"/>
  <c r="I2612" i="10"/>
  <c r="H2612" i="10"/>
  <c r="L2611" i="10"/>
  <c r="K2611" i="10"/>
  <c r="J2611" i="10"/>
  <c r="I2611" i="10"/>
  <c r="H2611" i="10"/>
  <c r="L2610" i="10"/>
  <c r="K2610" i="10"/>
  <c r="J2610" i="10"/>
  <c r="I2610" i="10"/>
  <c r="H2610" i="10"/>
  <c r="L2609" i="10"/>
  <c r="K2609" i="10"/>
  <c r="J2609" i="10"/>
  <c r="I2609" i="10"/>
  <c r="H2609" i="10"/>
  <c r="L2608" i="10"/>
  <c r="K2608" i="10"/>
  <c r="J2608" i="10"/>
  <c r="I2608" i="10"/>
  <c r="H2608" i="10"/>
  <c r="L2607" i="10"/>
  <c r="K2607" i="10"/>
  <c r="J2607" i="10"/>
  <c r="I2607" i="10"/>
  <c r="H2607" i="10"/>
  <c r="L2606" i="10"/>
  <c r="K2606" i="10"/>
  <c r="J2606" i="10"/>
  <c r="I2606" i="10"/>
  <c r="H2606" i="10"/>
  <c r="L2605" i="10"/>
  <c r="K2605" i="10"/>
  <c r="J2605" i="10"/>
  <c r="I2605" i="10"/>
  <c r="H2605" i="10"/>
  <c r="L2604" i="10"/>
  <c r="K2604" i="10"/>
  <c r="J2604" i="10"/>
  <c r="I2604" i="10"/>
  <c r="H2604" i="10"/>
  <c r="L2603" i="10"/>
  <c r="K2603" i="10"/>
  <c r="J2603" i="10"/>
  <c r="I2603" i="10"/>
  <c r="H2603" i="10"/>
  <c r="L2602" i="10"/>
  <c r="K2602" i="10"/>
  <c r="J2602" i="10"/>
  <c r="I2602" i="10"/>
  <c r="H2602" i="10"/>
  <c r="L2601" i="10"/>
  <c r="K2601" i="10"/>
  <c r="J2601" i="10"/>
  <c r="I2601" i="10"/>
  <c r="H2601" i="10"/>
  <c r="L2600" i="10"/>
  <c r="K2600" i="10"/>
  <c r="J2600" i="10"/>
  <c r="I2600" i="10"/>
  <c r="H2600" i="10"/>
  <c r="L2599" i="10"/>
  <c r="K2599" i="10"/>
  <c r="J2599" i="10"/>
  <c r="I2599" i="10"/>
  <c r="H2599" i="10"/>
  <c r="L2598" i="10"/>
  <c r="K2598" i="10"/>
  <c r="J2598" i="10"/>
  <c r="I2598" i="10"/>
  <c r="H2598" i="10"/>
  <c r="L2597" i="10"/>
  <c r="K2597" i="10"/>
  <c r="J2597" i="10"/>
  <c r="I2597" i="10"/>
  <c r="H2597" i="10"/>
  <c r="L2596" i="10"/>
  <c r="K2596" i="10"/>
  <c r="J2596" i="10"/>
  <c r="I2596" i="10"/>
  <c r="H2596" i="10"/>
  <c r="L2595" i="10"/>
  <c r="K2595" i="10"/>
  <c r="J2595" i="10"/>
  <c r="I2595" i="10"/>
  <c r="H2595" i="10"/>
  <c r="L2594" i="10"/>
  <c r="K2594" i="10"/>
  <c r="J2594" i="10"/>
  <c r="I2594" i="10"/>
  <c r="H2594" i="10"/>
  <c r="L2593" i="10"/>
  <c r="K2593" i="10"/>
  <c r="J2593" i="10"/>
  <c r="I2593" i="10"/>
  <c r="H2593" i="10"/>
  <c r="L2592" i="10"/>
  <c r="K2592" i="10"/>
  <c r="J2592" i="10"/>
  <c r="I2592" i="10"/>
  <c r="H2592" i="10"/>
  <c r="L2591" i="10"/>
  <c r="K2591" i="10"/>
  <c r="J2591" i="10"/>
  <c r="I2591" i="10"/>
  <c r="H2591" i="10"/>
  <c r="L2590" i="10"/>
  <c r="K2590" i="10"/>
  <c r="J2590" i="10"/>
  <c r="I2590" i="10"/>
  <c r="H2590" i="10"/>
  <c r="L2589" i="10"/>
  <c r="K2589" i="10"/>
  <c r="J2589" i="10"/>
  <c r="I2589" i="10"/>
  <c r="H2589" i="10"/>
  <c r="L2588" i="10"/>
  <c r="K2588" i="10"/>
  <c r="J2588" i="10"/>
  <c r="I2588" i="10"/>
  <c r="H2588" i="10"/>
  <c r="N2587" i="10"/>
  <c r="M2587" i="10"/>
  <c r="J2587" i="10"/>
  <c r="I2587" i="10"/>
  <c r="H2587" i="10"/>
  <c r="N2586" i="10"/>
  <c r="M2586" i="10"/>
  <c r="J2586" i="10"/>
  <c r="I2586" i="10"/>
  <c r="H2586" i="10"/>
  <c r="N2585" i="10"/>
  <c r="M2585" i="10"/>
  <c r="J2585" i="10"/>
  <c r="I2585" i="10"/>
  <c r="H2585" i="10"/>
  <c r="N2584" i="10"/>
  <c r="M2584" i="10"/>
  <c r="J2584" i="10"/>
  <c r="I2584" i="10"/>
  <c r="H2584" i="10"/>
  <c r="L2583" i="10"/>
  <c r="K2583" i="10"/>
  <c r="J2583" i="10"/>
  <c r="I2583" i="10"/>
  <c r="H2583" i="10"/>
  <c r="L2582" i="10"/>
  <c r="K2582" i="10"/>
  <c r="J2582" i="10"/>
  <c r="I2582" i="10"/>
  <c r="H2582" i="10"/>
  <c r="L2581" i="10"/>
  <c r="K2581" i="10"/>
  <c r="J2581" i="10"/>
  <c r="I2581" i="10"/>
  <c r="H2581" i="10"/>
  <c r="L2580" i="10"/>
  <c r="K2580" i="10"/>
  <c r="J2580" i="10"/>
  <c r="I2580" i="10"/>
  <c r="H2580" i="10"/>
  <c r="L2579" i="10"/>
  <c r="K2579" i="10"/>
  <c r="J2579" i="10"/>
  <c r="I2579" i="10"/>
  <c r="H2579" i="10"/>
  <c r="L2578" i="10"/>
  <c r="K2578" i="10"/>
  <c r="J2578" i="10"/>
  <c r="I2578" i="10"/>
  <c r="H2578" i="10"/>
  <c r="L2577" i="10"/>
  <c r="K2577" i="10"/>
  <c r="J2577" i="10"/>
  <c r="I2577" i="10"/>
  <c r="H2577" i="10"/>
  <c r="L2576" i="10"/>
  <c r="K2576" i="10"/>
  <c r="J2576" i="10"/>
  <c r="I2576" i="10"/>
  <c r="H2576" i="10"/>
  <c r="L2575" i="10"/>
  <c r="K2575" i="10"/>
  <c r="J2575" i="10"/>
  <c r="I2575" i="10"/>
  <c r="H2575" i="10"/>
  <c r="L2574" i="10"/>
  <c r="K2574" i="10"/>
  <c r="J2574" i="10"/>
  <c r="I2574" i="10"/>
  <c r="H2574" i="10"/>
  <c r="L2573" i="10"/>
  <c r="K2573" i="10"/>
  <c r="J2573" i="10"/>
  <c r="I2573" i="10"/>
  <c r="H2573" i="10"/>
  <c r="L2572" i="10"/>
  <c r="K2572" i="10"/>
  <c r="J2572" i="10"/>
  <c r="I2572" i="10"/>
  <c r="H2572" i="10"/>
  <c r="L2571" i="10"/>
  <c r="K2571" i="10"/>
  <c r="J2571" i="10"/>
  <c r="I2571" i="10"/>
  <c r="H2571" i="10"/>
  <c r="L2570" i="10"/>
  <c r="K2570" i="10"/>
  <c r="J2570" i="10"/>
  <c r="I2570" i="10"/>
  <c r="H2570" i="10"/>
  <c r="L2569" i="10"/>
  <c r="K2569" i="10"/>
  <c r="J2569" i="10"/>
  <c r="I2569" i="10"/>
  <c r="H2569" i="10"/>
  <c r="L2568" i="10"/>
  <c r="K2568" i="10"/>
  <c r="J2568" i="10"/>
  <c r="I2568" i="10"/>
  <c r="H2568" i="10"/>
  <c r="L2567" i="10"/>
  <c r="K2567" i="10"/>
  <c r="J2567" i="10"/>
  <c r="I2567" i="10"/>
  <c r="H2567" i="10"/>
  <c r="L2566" i="10"/>
  <c r="K2566" i="10"/>
  <c r="J2566" i="10"/>
  <c r="I2566" i="10"/>
  <c r="H2566" i="10"/>
  <c r="L2565" i="10"/>
  <c r="K2565" i="10"/>
  <c r="J2565" i="10"/>
  <c r="I2565" i="10"/>
  <c r="H2565" i="10"/>
  <c r="L2564" i="10"/>
  <c r="K2564" i="10"/>
  <c r="J2564" i="10"/>
  <c r="I2564" i="10"/>
  <c r="H2564" i="10"/>
  <c r="L2563" i="10"/>
  <c r="K2563" i="10"/>
  <c r="J2563" i="10"/>
  <c r="I2563" i="10"/>
  <c r="H2563" i="10"/>
  <c r="L2562" i="10"/>
  <c r="K2562" i="10"/>
  <c r="J2562" i="10"/>
  <c r="I2562" i="10"/>
  <c r="H2562" i="10"/>
  <c r="L2561" i="10"/>
  <c r="K2561" i="10"/>
  <c r="J2561" i="10"/>
  <c r="I2561" i="10"/>
  <c r="H2561" i="10"/>
  <c r="L2560" i="10"/>
  <c r="K2560" i="10"/>
  <c r="J2560" i="10"/>
  <c r="I2560" i="10"/>
  <c r="H2560" i="10"/>
  <c r="L2559" i="10"/>
  <c r="K2559" i="10"/>
  <c r="J2559" i="10"/>
  <c r="I2559" i="10"/>
  <c r="H2559" i="10"/>
  <c r="L2558" i="10"/>
  <c r="K2558" i="10"/>
  <c r="J2558" i="10"/>
  <c r="I2558" i="10"/>
  <c r="H2558" i="10"/>
  <c r="L2557" i="10"/>
  <c r="K2557" i="10"/>
  <c r="J2557" i="10"/>
  <c r="I2557" i="10"/>
  <c r="H2557" i="10"/>
  <c r="L2556" i="10"/>
  <c r="K2556" i="10"/>
  <c r="J2556" i="10"/>
  <c r="I2556" i="10"/>
  <c r="H2556" i="10"/>
  <c r="L2555" i="10"/>
  <c r="K2555" i="10"/>
  <c r="J2555" i="10"/>
  <c r="I2555" i="10"/>
  <c r="H2555" i="10"/>
  <c r="L2554" i="10"/>
  <c r="K2554" i="10"/>
  <c r="J2554" i="10"/>
  <c r="I2554" i="10"/>
  <c r="H2554" i="10"/>
  <c r="L2553" i="10"/>
  <c r="K2553" i="10"/>
  <c r="J2553" i="10"/>
  <c r="I2553" i="10"/>
  <c r="H2553" i="10"/>
  <c r="L2552" i="10"/>
  <c r="K2552" i="10"/>
  <c r="J2552" i="10"/>
  <c r="I2552" i="10"/>
  <c r="H2552" i="10"/>
  <c r="L2551" i="10"/>
  <c r="K2551" i="10"/>
  <c r="J2551" i="10"/>
  <c r="I2551" i="10"/>
  <c r="H2551" i="10"/>
  <c r="L2550" i="10"/>
  <c r="K2550" i="10"/>
  <c r="J2550" i="10"/>
  <c r="I2550" i="10"/>
  <c r="H2550" i="10"/>
  <c r="L2549" i="10"/>
  <c r="K2549" i="10"/>
  <c r="J2549" i="10"/>
  <c r="I2549" i="10"/>
  <c r="H2549" i="10"/>
  <c r="L2548" i="10"/>
  <c r="K2548" i="10"/>
  <c r="J2548" i="10"/>
  <c r="I2548" i="10"/>
  <c r="H2548" i="10"/>
  <c r="L2547" i="10"/>
  <c r="K2547" i="10"/>
  <c r="J2547" i="10"/>
  <c r="I2547" i="10"/>
  <c r="H2547" i="10"/>
  <c r="L2546" i="10"/>
  <c r="K2546" i="10"/>
  <c r="J2546" i="10"/>
  <c r="I2546" i="10"/>
  <c r="H2546" i="10"/>
  <c r="L2545" i="10"/>
  <c r="K2545" i="10"/>
  <c r="J2545" i="10"/>
  <c r="I2545" i="10"/>
  <c r="H2545" i="10"/>
  <c r="L2544" i="10"/>
  <c r="K2544" i="10"/>
  <c r="J2544" i="10"/>
  <c r="I2544" i="10"/>
  <c r="H2544" i="10"/>
  <c r="L2543" i="10"/>
  <c r="K2543" i="10"/>
  <c r="J2543" i="10"/>
  <c r="I2543" i="10"/>
  <c r="H2543" i="10"/>
  <c r="L2542" i="10"/>
  <c r="K2542" i="10"/>
  <c r="J2542" i="10"/>
  <c r="I2542" i="10"/>
  <c r="H2542" i="10"/>
  <c r="L2541" i="10"/>
  <c r="K2541" i="10"/>
  <c r="J2541" i="10"/>
  <c r="I2541" i="10"/>
  <c r="H2541" i="10"/>
  <c r="L2540" i="10"/>
  <c r="K2540" i="10"/>
  <c r="J2540" i="10"/>
  <c r="I2540" i="10"/>
  <c r="H2540" i="10"/>
  <c r="L2539" i="10"/>
  <c r="K2539" i="10"/>
  <c r="J2539" i="10"/>
  <c r="I2539" i="10"/>
  <c r="H2539" i="10"/>
  <c r="L2538" i="10"/>
  <c r="K2538" i="10"/>
  <c r="J2538" i="10"/>
  <c r="I2538" i="10"/>
  <c r="H2538" i="10"/>
  <c r="L2537" i="10"/>
  <c r="K2537" i="10"/>
  <c r="J2537" i="10"/>
  <c r="I2537" i="10"/>
  <c r="H2537" i="10"/>
  <c r="L2536" i="10"/>
  <c r="K2536" i="10"/>
  <c r="J2536" i="10"/>
  <c r="I2536" i="10"/>
  <c r="H2536" i="10"/>
  <c r="L2535" i="10"/>
  <c r="K2535" i="10"/>
  <c r="J2535" i="10"/>
  <c r="I2535" i="10"/>
  <c r="H2535" i="10"/>
  <c r="L2534" i="10"/>
  <c r="K2534" i="10"/>
  <c r="J2534" i="10"/>
  <c r="I2534" i="10"/>
  <c r="H2534" i="10"/>
  <c r="L2533" i="10"/>
  <c r="K2533" i="10"/>
  <c r="J2533" i="10"/>
  <c r="I2533" i="10"/>
  <c r="H2533" i="10"/>
  <c r="L2532" i="10"/>
  <c r="K2532" i="10"/>
  <c r="J2532" i="10"/>
  <c r="I2532" i="10"/>
  <c r="H2532" i="10"/>
  <c r="L2531" i="10"/>
  <c r="K2531" i="10"/>
  <c r="J2531" i="10"/>
  <c r="I2531" i="10"/>
  <c r="H2531" i="10"/>
  <c r="L2530" i="10"/>
  <c r="K2530" i="10"/>
  <c r="J2530" i="10"/>
  <c r="I2530" i="10"/>
  <c r="H2530" i="10"/>
  <c r="L2529" i="10"/>
  <c r="K2529" i="10"/>
  <c r="J2529" i="10"/>
  <c r="I2529" i="10"/>
  <c r="H2529" i="10"/>
  <c r="L2528" i="10"/>
  <c r="K2528" i="10"/>
  <c r="J2528" i="10"/>
  <c r="I2528" i="10"/>
  <c r="H2528" i="10"/>
  <c r="L2527" i="10"/>
  <c r="K2527" i="10"/>
  <c r="J2527" i="10"/>
  <c r="I2527" i="10"/>
  <c r="H2527" i="10"/>
  <c r="L2526" i="10"/>
  <c r="K2526" i="10"/>
  <c r="J2526" i="10"/>
  <c r="I2526" i="10"/>
  <c r="H2526" i="10"/>
  <c r="L2525" i="10"/>
  <c r="K2525" i="10"/>
  <c r="J2525" i="10"/>
  <c r="I2525" i="10"/>
  <c r="H2525" i="10"/>
  <c r="L2524" i="10"/>
  <c r="K2524" i="10"/>
  <c r="J2524" i="10"/>
  <c r="I2524" i="10"/>
  <c r="H2524" i="10"/>
  <c r="L2523" i="10"/>
  <c r="K2523" i="10"/>
  <c r="J2523" i="10"/>
  <c r="I2523" i="10"/>
  <c r="H2523" i="10"/>
  <c r="L2522" i="10"/>
  <c r="K2522" i="10"/>
  <c r="J2522" i="10"/>
  <c r="I2522" i="10"/>
  <c r="H2522" i="10"/>
  <c r="L2521" i="10"/>
  <c r="K2521" i="10"/>
  <c r="J2521" i="10"/>
  <c r="I2521" i="10"/>
  <c r="H2521" i="10"/>
  <c r="L2520" i="10"/>
  <c r="K2520" i="10"/>
  <c r="J2520" i="10"/>
  <c r="I2520" i="10"/>
  <c r="H2520" i="10"/>
  <c r="L2519" i="10"/>
  <c r="K2519" i="10"/>
  <c r="J2519" i="10"/>
  <c r="I2519" i="10"/>
  <c r="H2519" i="10"/>
  <c r="L2518" i="10"/>
  <c r="K2518" i="10"/>
  <c r="J2518" i="10"/>
  <c r="I2518" i="10"/>
  <c r="H2518" i="10"/>
  <c r="L2517" i="10"/>
  <c r="K2517" i="10"/>
  <c r="J2517" i="10"/>
  <c r="I2517" i="10"/>
  <c r="H2517" i="10"/>
  <c r="L2516" i="10"/>
  <c r="K2516" i="10"/>
  <c r="J2516" i="10"/>
  <c r="I2516" i="10"/>
  <c r="H2516" i="10"/>
  <c r="L2515" i="10"/>
  <c r="K2515" i="10"/>
  <c r="J2515" i="10"/>
  <c r="I2515" i="10"/>
  <c r="H2515" i="10"/>
  <c r="L2514" i="10"/>
  <c r="K2514" i="10"/>
  <c r="J2514" i="10"/>
  <c r="I2514" i="10"/>
  <c r="H2514" i="10"/>
  <c r="L2513" i="10"/>
  <c r="K2513" i="10"/>
  <c r="J2513" i="10"/>
  <c r="I2513" i="10"/>
  <c r="H2513" i="10"/>
  <c r="L2512" i="10"/>
  <c r="K2512" i="10"/>
  <c r="J2512" i="10"/>
  <c r="I2512" i="10"/>
  <c r="H2512" i="10"/>
  <c r="L2511" i="10"/>
  <c r="K2511" i="10"/>
  <c r="J2511" i="10"/>
  <c r="I2511" i="10"/>
  <c r="H2511" i="10"/>
  <c r="L2510" i="10"/>
  <c r="K2510" i="10"/>
  <c r="J2510" i="10"/>
  <c r="I2510" i="10"/>
  <c r="H2510" i="10"/>
  <c r="L2509" i="10"/>
  <c r="K2509" i="10"/>
  <c r="J2509" i="10"/>
  <c r="I2509" i="10"/>
  <c r="H2509" i="10"/>
  <c r="L2508" i="10"/>
  <c r="K2508" i="10"/>
  <c r="J2508" i="10"/>
  <c r="I2508" i="10"/>
  <c r="H2508" i="10"/>
  <c r="L2507" i="10"/>
  <c r="K2507" i="10"/>
  <c r="J2507" i="10"/>
  <c r="I2507" i="10"/>
  <c r="H2507" i="10"/>
  <c r="L2506" i="10"/>
  <c r="K2506" i="10"/>
  <c r="J2506" i="10"/>
  <c r="I2506" i="10"/>
  <c r="H2506" i="10"/>
  <c r="L2505" i="10"/>
  <c r="K2505" i="10"/>
  <c r="J2505" i="10"/>
  <c r="I2505" i="10"/>
  <c r="H2505" i="10"/>
  <c r="L2504" i="10"/>
  <c r="K2504" i="10"/>
  <c r="J2504" i="10"/>
  <c r="I2504" i="10"/>
  <c r="H2504" i="10"/>
  <c r="L2503" i="10"/>
  <c r="K2503" i="10"/>
  <c r="J2503" i="10"/>
  <c r="I2503" i="10"/>
  <c r="H2503" i="10"/>
  <c r="L2502" i="10"/>
  <c r="K2502" i="10"/>
  <c r="J2502" i="10"/>
  <c r="I2502" i="10"/>
  <c r="H2502" i="10"/>
  <c r="L2501" i="10"/>
  <c r="K2501" i="10"/>
  <c r="J2501" i="10"/>
  <c r="I2501" i="10"/>
  <c r="H2501" i="10"/>
  <c r="L2500" i="10"/>
  <c r="K2500" i="10"/>
  <c r="J2500" i="10"/>
  <c r="I2500" i="10"/>
  <c r="H2500" i="10"/>
  <c r="L2499" i="10"/>
  <c r="K2499" i="10"/>
  <c r="J2499" i="10"/>
  <c r="I2499" i="10"/>
  <c r="H2499" i="10"/>
  <c r="L2498" i="10"/>
  <c r="K2498" i="10"/>
  <c r="J2498" i="10"/>
  <c r="I2498" i="10"/>
  <c r="H2498" i="10"/>
  <c r="L2497" i="10"/>
  <c r="K2497" i="10"/>
  <c r="J2497" i="10"/>
  <c r="I2497" i="10"/>
  <c r="H2497" i="10"/>
  <c r="L2496" i="10"/>
  <c r="K2496" i="10"/>
  <c r="J2496" i="10"/>
  <c r="I2496" i="10"/>
  <c r="H2496" i="10"/>
  <c r="L2495" i="10"/>
  <c r="K2495" i="10"/>
  <c r="J2495" i="10"/>
  <c r="I2495" i="10"/>
  <c r="H2495" i="10"/>
  <c r="L2494" i="10"/>
  <c r="K2494" i="10"/>
  <c r="J2494" i="10"/>
  <c r="I2494" i="10"/>
  <c r="H2494" i="10"/>
  <c r="L2493" i="10"/>
  <c r="K2493" i="10"/>
  <c r="J2493" i="10"/>
  <c r="I2493" i="10"/>
  <c r="H2493" i="10"/>
  <c r="L2492" i="10"/>
  <c r="K2492" i="10"/>
  <c r="J2492" i="10"/>
  <c r="I2492" i="10"/>
  <c r="H2492" i="10"/>
  <c r="L2491" i="10"/>
  <c r="K2491" i="10"/>
  <c r="J2491" i="10"/>
  <c r="I2491" i="10"/>
  <c r="H2491" i="10"/>
  <c r="L2490" i="10"/>
  <c r="K2490" i="10"/>
  <c r="J2490" i="10"/>
  <c r="I2490" i="10"/>
  <c r="H2490" i="10"/>
  <c r="L2489" i="10"/>
  <c r="K2489" i="10"/>
  <c r="J2489" i="10"/>
  <c r="I2489" i="10"/>
  <c r="H2489" i="10"/>
  <c r="L2488" i="10"/>
  <c r="K2488" i="10"/>
  <c r="J2488" i="10"/>
  <c r="I2488" i="10"/>
  <c r="H2488" i="10"/>
  <c r="L2487" i="10"/>
  <c r="K2487" i="10"/>
  <c r="J2487" i="10"/>
  <c r="I2487" i="10"/>
  <c r="H2487" i="10"/>
  <c r="L2486" i="10"/>
  <c r="K2486" i="10"/>
  <c r="J2486" i="10"/>
  <c r="I2486" i="10"/>
  <c r="H2486" i="10"/>
  <c r="L2485" i="10"/>
  <c r="K2485" i="10"/>
  <c r="J2485" i="10"/>
  <c r="I2485" i="10"/>
  <c r="H2485" i="10"/>
  <c r="L2484" i="10"/>
  <c r="K2484" i="10"/>
  <c r="J2484" i="10"/>
  <c r="I2484" i="10"/>
  <c r="H2484" i="10"/>
  <c r="L2483" i="10"/>
  <c r="K2483" i="10"/>
  <c r="J2483" i="10"/>
  <c r="I2483" i="10"/>
  <c r="H2483" i="10"/>
  <c r="L2482" i="10"/>
  <c r="K2482" i="10"/>
  <c r="J2482" i="10"/>
  <c r="I2482" i="10"/>
  <c r="H2482" i="10"/>
  <c r="L2481" i="10"/>
  <c r="K2481" i="10"/>
  <c r="J2481" i="10"/>
  <c r="I2481" i="10"/>
  <c r="H2481" i="10"/>
  <c r="L2480" i="10"/>
  <c r="K2480" i="10"/>
  <c r="J2480" i="10"/>
  <c r="I2480" i="10"/>
  <c r="H2480" i="10"/>
  <c r="L2479" i="10"/>
  <c r="K2479" i="10"/>
  <c r="J2479" i="10"/>
  <c r="I2479" i="10"/>
  <c r="H2479" i="10"/>
  <c r="L2478" i="10"/>
  <c r="K2478" i="10"/>
  <c r="J2478" i="10"/>
  <c r="I2478" i="10"/>
  <c r="H2478" i="10"/>
  <c r="L2477" i="10"/>
  <c r="K2477" i="10"/>
  <c r="J2477" i="10"/>
  <c r="I2477" i="10"/>
  <c r="H2477" i="10"/>
  <c r="L2476" i="10"/>
  <c r="K2476" i="10"/>
  <c r="J2476" i="10"/>
  <c r="I2476" i="10"/>
  <c r="H2476" i="10"/>
  <c r="L2475" i="10"/>
  <c r="K2475" i="10"/>
  <c r="J2475" i="10"/>
  <c r="I2475" i="10"/>
  <c r="H2475" i="10"/>
  <c r="L2474" i="10"/>
  <c r="K2474" i="10"/>
  <c r="J2474" i="10"/>
  <c r="I2474" i="10"/>
  <c r="H2474" i="10"/>
  <c r="L2473" i="10"/>
  <c r="K2473" i="10"/>
  <c r="J2473" i="10"/>
  <c r="I2473" i="10"/>
  <c r="H2473" i="10"/>
  <c r="L2472" i="10"/>
  <c r="K2472" i="10"/>
  <c r="J2472" i="10"/>
  <c r="I2472" i="10"/>
  <c r="H2472" i="10"/>
  <c r="L2471" i="10"/>
  <c r="K2471" i="10"/>
  <c r="J2471" i="10"/>
  <c r="I2471" i="10"/>
  <c r="H2471" i="10"/>
  <c r="L2470" i="10"/>
  <c r="K2470" i="10"/>
  <c r="J2470" i="10"/>
  <c r="I2470" i="10"/>
  <c r="H2470" i="10"/>
  <c r="L2469" i="10"/>
  <c r="K2469" i="10"/>
  <c r="J2469" i="10"/>
  <c r="I2469" i="10"/>
  <c r="H2469" i="10"/>
  <c r="L2468" i="10"/>
  <c r="K2468" i="10"/>
  <c r="J2468" i="10"/>
  <c r="I2468" i="10"/>
  <c r="H2468" i="10"/>
  <c r="L2467" i="10"/>
  <c r="K2467" i="10"/>
  <c r="J2467" i="10"/>
  <c r="I2467" i="10"/>
  <c r="H2467" i="10"/>
  <c r="L2466" i="10"/>
  <c r="K2466" i="10"/>
  <c r="J2466" i="10"/>
  <c r="I2466" i="10"/>
  <c r="H2466" i="10"/>
  <c r="L2465" i="10"/>
  <c r="K2465" i="10"/>
  <c r="J2465" i="10"/>
  <c r="I2465" i="10"/>
  <c r="H2465" i="10"/>
  <c r="L2464" i="10"/>
  <c r="K2464" i="10"/>
  <c r="J2464" i="10"/>
  <c r="I2464" i="10"/>
  <c r="H2464" i="10"/>
  <c r="L2463" i="10"/>
  <c r="K2463" i="10"/>
  <c r="J2463" i="10"/>
  <c r="I2463" i="10"/>
  <c r="H2463" i="10"/>
  <c r="L2462" i="10"/>
  <c r="K2462" i="10"/>
  <c r="J2462" i="10"/>
  <c r="I2462" i="10"/>
  <c r="H2462" i="10"/>
  <c r="L2461" i="10"/>
  <c r="K2461" i="10"/>
  <c r="J2461" i="10"/>
  <c r="I2461" i="10"/>
  <c r="H2461" i="10"/>
  <c r="L2460" i="10"/>
  <c r="K2460" i="10"/>
  <c r="J2460" i="10"/>
  <c r="I2460" i="10"/>
  <c r="H2460" i="10"/>
  <c r="L2459" i="10"/>
  <c r="K2459" i="10"/>
  <c r="J2459" i="10"/>
  <c r="I2459" i="10"/>
  <c r="H2459" i="10"/>
  <c r="L2458" i="10"/>
  <c r="K2458" i="10"/>
  <c r="J2458" i="10"/>
  <c r="I2458" i="10"/>
  <c r="H2458" i="10"/>
  <c r="L2457" i="10"/>
  <c r="K2457" i="10"/>
  <c r="J2457" i="10"/>
  <c r="I2457" i="10"/>
  <c r="H2457" i="10"/>
  <c r="L2456" i="10"/>
  <c r="K2456" i="10"/>
  <c r="J2456" i="10"/>
  <c r="I2456" i="10"/>
  <c r="H2456" i="10"/>
  <c r="L2455" i="10"/>
  <c r="K2455" i="10"/>
  <c r="J2455" i="10"/>
  <c r="I2455" i="10"/>
  <c r="H2455" i="10"/>
  <c r="L2454" i="10"/>
  <c r="K2454" i="10"/>
  <c r="J2454" i="10"/>
  <c r="I2454" i="10"/>
  <c r="H2454" i="10"/>
  <c r="L2453" i="10"/>
  <c r="K2453" i="10"/>
  <c r="J2453" i="10"/>
  <c r="I2453" i="10"/>
  <c r="H2453" i="10"/>
  <c r="L2452" i="10"/>
  <c r="K2452" i="10"/>
  <c r="J2452" i="10"/>
  <c r="I2452" i="10"/>
  <c r="H2452" i="10"/>
  <c r="L2451" i="10"/>
  <c r="K2451" i="10"/>
  <c r="J2451" i="10"/>
  <c r="I2451" i="10"/>
  <c r="H2451" i="10"/>
  <c r="L2450" i="10"/>
  <c r="K2450" i="10"/>
  <c r="J2450" i="10"/>
  <c r="I2450" i="10"/>
  <c r="H2450" i="10"/>
  <c r="L2449" i="10"/>
  <c r="K2449" i="10"/>
  <c r="J2449" i="10"/>
  <c r="I2449" i="10"/>
  <c r="H2449" i="10"/>
  <c r="L2448" i="10"/>
  <c r="K2448" i="10"/>
  <c r="J2448" i="10"/>
  <c r="I2448" i="10"/>
  <c r="H2448" i="10"/>
  <c r="L2447" i="10"/>
  <c r="K2447" i="10"/>
  <c r="J2447" i="10"/>
  <c r="I2447" i="10"/>
  <c r="H2447" i="10"/>
  <c r="L2446" i="10"/>
  <c r="K2446" i="10"/>
  <c r="J2446" i="10"/>
  <c r="I2446" i="10"/>
  <c r="H2446" i="10"/>
  <c r="L2445" i="10"/>
  <c r="K2445" i="10"/>
  <c r="J2445" i="10"/>
  <c r="I2445" i="10"/>
  <c r="H2445" i="10"/>
  <c r="L2444" i="10"/>
  <c r="K2444" i="10"/>
  <c r="J2444" i="10"/>
  <c r="I2444" i="10"/>
  <c r="H2444" i="10"/>
  <c r="L2443" i="10"/>
  <c r="K2443" i="10"/>
  <c r="J2443" i="10"/>
  <c r="I2443" i="10"/>
  <c r="H2443" i="10"/>
  <c r="L2442" i="10"/>
  <c r="K2442" i="10"/>
  <c r="J2442" i="10"/>
  <c r="I2442" i="10"/>
  <c r="H2442" i="10"/>
  <c r="L2441" i="10"/>
  <c r="K2441" i="10"/>
  <c r="J2441" i="10"/>
  <c r="I2441" i="10"/>
  <c r="H2441" i="10"/>
  <c r="L2440" i="10"/>
  <c r="K2440" i="10"/>
  <c r="J2440" i="10"/>
  <c r="I2440" i="10"/>
  <c r="H2440" i="10"/>
  <c r="L2439" i="10"/>
  <c r="K2439" i="10"/>
  <c r="J2439" i="10"/>
  <c r="I2439" i="10"/>
  <c r="H2439" i="10"/>
  <c r="L2438" i="10"/>
  <c r="K2438" i="10"/>
  <c r="J2438" i="10"/>
  <c r="I2438" i="10"/>
  <c r="H2438" i="10"/>
  <c r="L2437" i="10"/>
  <c r="K2437" i="10"/>
  <c r="J2437" i="10"/>
  <c r="I2437" i="10"/>
  <c r="H2437" i="10"/>
  <c r="L2436" i="10"/>
  <c r="K2436" i="10"/>
  <c r="J2436" i="10"/>
  <c r="I2436" i="10"/>
  <c r="H2436" i="10"/>
  <c r="L2435" i="10"/>
  <c r="K2435" i="10"/>
  <c r="J2435" i="10"/>
  <c r="I2435" i="10"/>
  <c r="H2435" i="10"/>
  <c r="L2434" i="10"/>
  <c r="K2434" i="10"/>
  <c r="J2434" i="10"/>
  <c r="I2434" i="10"/>
  <c r="H2434" i="10"/>
  <c r="L2433" i="10"/>
  <c r="K2433" i="10"/>
  <c r="J2433" i="10"/>
  <c r="I2433" i="10"/>
  <c r="H2433" i="10"/>
  <c r="L2432" i="10"/>
  <c r="K2432" i="10"/>
  <c r="J2432" i="10"/>
  <c r="I2432" i="10"/>
  <c r="H2432" i="10"/>
  <c r="L2431" i="10"/>
  <c r="K2431" i="10"/>
  <c r="J2431" i="10"/>
  <c r="I2431" i="10"/>
  <c r="H2431" i="10"/>
  <c r="L2430" i="10"/>
  <c r="K2430" i="10"/>
  <c r="J2430" i="10"/>
  <c r="I2430" i="10"/>
  <c r="H2430" i="10"/>
  <c r="L2429" i="10"/>
  <c r="K2429" i="10"/>
  <c r="J2429" i="10"/>
  <c r="I2429" i="10"/>
  <c r="H2429" i="10"/>
  <c r="L2428" i="10"/>
  <c r="K2428" i="10"/>
  <c r="J2428" i="10"/>
  <c r="I2428" i="10"/>
  <c r="H2428" i="10"/>
  <c r="L2427" i="10"/>
  <c r="K2427" i="10"/>
  <c r="J2427" i="10"/>
  <c r="I2427" i="10"/>
  <c r="H2427" i="10"/>
  <c r="L2426" i="10"/>
  <c r="K2426" i="10"/>
  <c r="J2426" i="10"/>
  <c r="I2426" i="10"/>
  <c r="H2426" i="10"/>
  <c r="L2425" i="10"/>
  <c r="K2425" i="10"/>
  <c r="J2425" i="10"/>
  <c r="I2425" i="10"/>
  <c r="H2425" i="10"/>
  <c r="L2424" i="10"/>
  <c r="K2424" i="10"/>
  <c r="J2424" i="10"/>
  <c r="I2424" i="10"/>
  <c r="H2424" i="10"/>
  <c r="L2423" i="10"/>
  <c r="K2423" i="10"/>
  <c r="J2423" i="10"/>
  <c r="I2423" i="10"/>
  <c r="H2423" i="10"/>
  <c r="L2422" i="10"/>
  <c r="K2422" i="10"/>
  <c r="J2422" i="10"/>
  <c r="I2422" i="10"/>
  <c r="H2422" i="10"/>
  <c r="L2421" i="10"/>
  <c r="K2421" i="10"/>
  <c r="J2421" i="10"/>
  <c r="I2421" i="10"/>
  <c r="H2421" i="10"/>
  <c r="L2420" i="10"/>
  <c r="K2420" i="10"/>
  <c r="J2420" i="10"/>
  <c r="I2420" i="10"/>
  <c r="H2420" i="10"/>
  <c r="L2419" i="10"/>
  <c r="K2419" i="10"/>
  <c r="J2419" i="10"/>
  <c r="I2419" i="10"/>
  <c r="H2419" i="10"/>
  <c r="L2418" i="10"/>
  <c r="K2418" i="10"/>
  <c r="J2418" i="10"/>
  <c r="I2418" i="10"/>
  <c r="H2418" i="10"/>
  <c r="L2417" i="10"/>
  <c r="K2417" i="10"/>
  <c r="J2417" i="10"/>
  <c r="I2417" i="10"/>
  <c r="H2417" i="10"/>
  <c r="L2416" i="10"/>
  <c r="K2416" i="10"/>
  <c r="J2416" i="10"/>
  <c r="I2416" i="10"/>
  <c r="H2416" i="10"/>
  <c r="L2415" i="10"/>
  <c r="K2415" i="10"/>
  <c r="J2415" i="10"/>
  <c r="I2415" i="10"/>
  <c r="H2415" i="10"/>
  <c r="L2414" i="10"/>
  <c r="K2414" i="10"/>
  <c r="J2414" i="10"/>
  <c r="I2414" i="10"/>
  <c r="H2414" i="10"/>
  <c r="L2413" i="10"/>
  <c r="K2413" i="10"/>
  <c r="J2413" i="10"/>
  <c r="I2413" i="10"/>
  <c r="H2413" i="10"/>
  <c r="L2412" i="10"/>
  <c r="K2412" i="10"/>
  <c r="J2412" i="10"/>
  <c r="I2412" i="10"/>
  <c r="H2412" i="10"/>
  <c r="L2411" i="10"/>
  <c r="K2411" i="10"/>
  <c r="J2411" i="10"/>
  <c r="I2411" i="10"/>
  <c r="H2411" i="10"/>
  <c r="L2410" i="10"/>
  <c r="K2410" i="10"/>
  <c r="J2410" i="10"/>
  <c r="I2410" i="10"/>
  <c r="H2410" i="10"/>
  <c r="L2409" i="10"/>
  <c r="K2409" i="10"/>
  <c r="J2409" i="10"/>
  <c r="I2409" i="10"/>
  <c r="H2409" i="10"/>
  <c r="L2408" i="10"/>
  <c r="K2408" i="10"/>
  <c r="J2408" i="10"/>
  <c r="I2408" i="10"/>
  <c r="H2408" i="10"/>
  <c r="L2407" i="10"/>
  <c r="K2407" i="10"/>
  <c r="J2407" i="10"/>
  <c r="I2407" i="10"/>
  <c r="H2407" i="10"/>
  <c r="L2406" i="10"/>
  <c r="K2406" i="10"/>
  <c r="J2406" i="10"/>
  <c r="I2406" i="10"/>
  <c r="H2406" i="10"/>
  <c r="L2405" i="10"/>
  <c r="K2405" i="10"/>
  <c r="J2405" i="10"/>
  <c r="I2405" i="10"/>
  <c r="H2405" i="10"/>
  <c r="L2404" i="10"/>
  <c r="K2404" i="10"/>
  <c r="J2404" i="10"/>
  <c r="I2404" i="10"/>
  <c r="H2404" i="10"/>
  <c r="L2403" i="10"/>
  <c r="K2403" i="10"/>
  <c r="J2403" i="10"/>
  <c r="I2403" i="10"/>
  <c r="H2403" i="10"/>
  <c r="L2402" i="10"/>
  <c r="K2402" i="10"/>
  <c r="J2402" i="10"/>
  <c r="I2402" i="10"/>
  <c r="H2402" i="10"/>
  <c r="L2401" i="10"/>
  <c r="K2401" i="10"/>
  <c r="J2401" i="10"/>
  <c r="I2401" i="10"/>
  <c r="H2401" i="10"/>
  <c r="L2400" i="10"/>
  <c r="K2400" i="10"/>
  <c r="J2400" i="10"/>
  <c r="I2400" i="10"/>
  <c r="H2400" i="10"/>
  <c r="L2399" i="10"/>
  <c r="K2399" i="10"/>
  <c r="J2399" i="10"/>
  <c r="I2399" i="10"/>
  <c r="H2399" i="10"/>
  <c r="L2398" i="10"/>
  <c r="K2398" i="10"/>
  <c r="J2398" i="10"/>
  <c r="I2398" i="10"/>
  <c r="H2398" i="10"/>
  <c r="L2397" i="10"/>
  <c r="K2397" i="10"/>
  <c r="J2397" i="10"/>
  <c r="I2397" i="10"/>
  <c r="H2397" i="10"/>
  <c r="L2396" i="10"/>
  <c r="K2396" i="10"/>
  <c r="J2396" i="10"/>
  <c r="I2396" i="10"/>
  <c r="H2396" i="10"/>
  <c r="L2395" i="10"/>
  <c r="K2395" i="10"/>
  <c r="J2395" i="10"/>
  <c r="I2395" i="10"/>
  <c r="H2395" i="10"/>
  <c r="L2394" i="10"/>
  <c r="K2394" i="10"/>
  <c r="J2394" i="10"/>
  <c r="I2394" i="10"/>
  <c r="H2394" i="10"/>
  <c r="L2393" i="10"/>
  <c r="K2393" i="10"/>
  <c r="J2393" i="10"/>
  <c r="I2393" i="10"/>
  <c r="H2393" i="10"/>
  <c r="L2392" i="10"/>
  <c r="K2392" i="10"/>
  <c r="J2392" i="10"/>
  <c r="I2392" i="10"/>
  <c r="H2392" i="10"/>
  <c r="L2391" i="10"/>
  <c r="K2391" i="10"/>
  <c r="J2391" i="10"/>
  <c r="I2391" i="10"/>
  <c r="H2391" i="10"/>
  <c r="L2390" i="10"/>
  <c r="K2390" i="10"/>
  <c r="J2390" i="10"/>
  <c r="I2390" i="10"/>
  <c r="H2390" i="10"/>
  <c r="L2389" i="10"/>
  <c r="K2389" i="10"/>
  <c r="J2389" i="10"/>
  <c r="I2389" i="10"/>
  <c r="H2389" i="10"/>
  <c r="L2388" i="10"/>
  <c r="K2388" i="10"/>
  <c r="J2388" i="10"/>
  <c r="I2388" i="10"/>
  <c r="H2388" i="10"/>
  <c r="L2387" i="10"/>
  <c r="K2387" i="10"/>
  <c r="J2387" i="10"/>
  <c r="I2387" i="10"/>
  <c r="H2387" i="10"/>
  <c r="L2386" i="10"/>
  <c r="K2386" i="10"/>
  <c r="J2386" i="10"/>
  <c r="I2386" i="10"/>
  <c r="H2386" i="10"/>
  <c r="N2385" i="10"/>
  <c r="M2385" i="10"/>
  <c r="J2385" i="10"/>
  <c r="I2385" i="10"/>
  <c r="H2385" i="10"/>
  <c r="N2384" i="10"/>
  <c r="M2384" i="10"/>
  <c r="J2384" i="10"/>
  <c r="I2384" i="10"/>
  <c r="H2384" i="10"/>
  <c r="N2383" i="10"/>
  <c r="M2383" i="10"/>
  <c r="J2383" i="10"/>
  <c r="I2383" i="10"/>
  <c r="H2383" i="10"/>
  <c r="N2382" i="10"/>
  <c r="M2382" i="10"/>
  <c r="J2382" i="10"/>
  <c r="I2382" i="10"/>
  <c r="H2382" i="10"/>
  <c r="N2381" i="10"/>
  <c r="M2381" i="10"/>
  <c r="J2381" i="10"/>
  <c r="I2381" i="10"/>
  <c r="H2381" i="10"/>
  <c r="N2380" i="10"/>
  <c r="M2380" i="10"/>
  <c r="J2380" i="10"/>
  <c r="I2380" i="10"/>
  <c r="H2380" i="10"/>
  <c r="N2379" i="10"/>
  <c r="M2379" i="10"/>
  <c r="J2379" i="10"/>
  <c r="I2379" i="10"/>
  <c r="H2379" i="10"/>
  <c r="L2378" i="10"/>
  <c r="K2378" i="10"/>
  <c r="J2378" i="10"/>
  <c r="I2378" i="10"/>
  <c r="H2378" i="10"/>
  <c r="L2377" i="10"/>
  <c r="K2377" i="10"/>
  <c r="J2377" i="10"/>
  <c r="I2377" i="10"/>
  <c r="H2377" i="10"/>
  <c r="L2376" i="10"/>
  <c r="K2376" i="10"/>
  <c r="J2376" i="10"/>
  <c r="I2376" i="10"/>
  <c r="H2376" i="10"/>
  <c r="L2375" i="10"/>
  <c r="K2375" i="10"/>
  <c r="J2375" i="10"/>
  <c r="I2375" i="10"/>
  <c r="H2375" i="10"/>
  <c r="L2374" i="10"/>
  <c r="K2374" i="10"/>
  <c r="J2374" i="10"/>
  <c r="I2374" i="10"/>
  <c r="H2374" i="10"/>
  <c r="L2373" i="10"/>
  <c r="K2373" i="10"/>
  <c r="J2373" i="10"/>
  <c r="I2373" i="10"/>
  <c r="H2373" i="10"/>
  <c r="L2372" i="10"/>
  <c r="K2372" i="10"/>
  <c r="J2372" i="10"/>
  <c r="I2372" i="10"/>
  <c r="H2372" i="10"/>
  <c r="L2371" i="10"/>
  <c r="K2371" i="10"/>
  <c r="J2371" i="10"/>
  <c r="I2371" i="10"/>
  <c r="H2371" i="10"/>
  <c r="L2370" i="10"/>
  <c r="K2370" i="10"/>
  <c r="J2370" i="10"/>
  <c r="I2370" i="10"/>
  <c r="H2370" i="10"/>
  <c r="L2369" i="10"/>
  <c r="K2369" i="10"/>
  <c r="J2369" i="10"/>
  <c r="I2369" i="10"/>
  <c r="H2369" i="10"/>
  <c r="L2368" i="10"/>
  <c r="K2368" i="10"/>
  <c r="J2368" i="10"/>
  <c r="I2368" i="10"/>
  <c r="H2368" i="10"/>
  <c r="L2367" i="10"/>
  <c r="K2367" i="10"/>
  <c r="J2367" i="10"/>
  <c r="I2367" i="10"/>
  <c r="H2367" i="10"/>
  <c r="L2366" i="10"/>
  <c r="K2366" i="10"/>
  <c r="J2366" i="10"/>
  <c r="I2366" i="10"/>
  <c r="H2366" i="10"/>
  <c r="L2365" i="10"/>
  <c r="K2365" i="10"/>
  <c r="J2365" i="10"/>
  <c r="I2365" i="10"/>
  <c r="H2365" i="10"/>
  <c r="L2364" i="10"/>
  <c r="K2364" i="10"/>
  <c r="J2364" i="10"/>
  <c r="I2364" i="10"/>
  <c r="H2364" i="10"/>
  <c r="L2363" i="10"/>
  <c r="K2363" i="10"/>
  <c r="J2363" i="10"/>
  <c r="I2363" i="10"/>
  <c r="H2363" i="10"/>
  <c r="L2362" i="10"/>
  <c r="K2362" i="10"/>
  <c r="J2362" i="10"/>
  <c r="I2362" i="10"/>
  <c r="H2362" i="10"/>
  <c r="L2361" i="10"/>
  <c r="K2361" i="10"/>
  <c r="J2361" i="10"/>
  <c r="I2361" i="10"/>
  <c r="H2361" i="10"/>
  <c r="L2360" i="10"/>
  <c r="K2360" i="10"/>
  <c r="J2360" i="10"/>
  <c r="I2360" i="10"/>
  <c r="H2360" i="10"/>
  <c r="L2359" i="10"/>
  <c r="K2359" i="10"/>
  <c r="J2359" i="10"/>
  <c r="I2359" i="10"/>
  <c r="H2359" i="10"/>
  <c r="L2358" i="10"/>
  <c r="K2358" i="10"/>
  <c r="J2358" i="10"/>
  <c r="I2358" i="10"/>
  <c r="H2358" i="10"/>
  <c r="L2357" i="10"/>
  <c r="K2357" i="10"/>
  <c r="J2357" i="10"/>
  <c r="I2357" i="10"/>
  <c r="H2357" i="10"/>
  <c r="L2356" i="10"/>
  <c r="K2356" i="10"/>
  <c r="J2356" i="10"/>
  <c r="I2356" i="10"/>
  <c r="H2356" i="10"/>
  <c r="L2355" i="10"/>
  <c r="K2355" i="10"/>
  <c r="J2355" i="10"/>
  <c r="I2355" i="10"/>
  <c r="H2355" i="10"/>
  <c r="L2354" i="10"/>
  <c r="K2354" i="10"/>
  <c r="J2354" i="10"/>
  <c r="I2354" i="10"/>
  <c r="H2354" i="10"/>
  <c r="L2353" i="10"/>
  <c r="K2353" i="10"/>
  <c r="J2353" i="10"/>
  <c r="I2353" i="10"/>
  <c r="H2353" i="10"/>
  <c r="L2352" i="10"/>
  <c r="K2352" i="10"/>
  <c r="J2352" i="10"/>
  <c r="I2352" i="10"/>
  <c r="H2352" i="10"/>
  <c r="L2351" i="10"/>
  <c r="K2351" i="10"/>
  <c r="J2351" i="10"/>
  <c r="I2351" i="10"/>
  <c r="H2351" i="10"/>
  <c r="L2350" i="10"/>
  <c r="K2350" i="10"/>
  <c r="J2350" i="10"/>
  <c r="I2350" i="10"/>
  <c r="H2350" i="10"/>
  <c r="L2349" i="10"/>
  <c r="K2349" i="10"/>
  <c r="J2349" i="10"/>
  <c r="I2349" i="10"/>
  <c r="H2349" i="10"/>
  <c r="L2348" i="10"/>
  <c r="K2348" i="10"/>
  <c r="J2348" i="10"/>
  <c r="I2348" i="10"/>
  <c r="H2348" i="10"/>
  <c r="L2347" i="10"/>
  <c r="K2347" i="10"/>
  <c r="J2347" i="10"/>
  <c r="I2347" i="10"/>
  <c r="H2347" i="10"/>
  <c r="L2346" i="10"/>
  <c r="K2346" i="10"/>
  <c r="J2346" i="10"/>
  <c r="I2346" i="10"/>
  <c r="H2346" i="10"/>
  <c r="L2345" i="10"/>
  <c r="K2345" i="10"/>
  <c r="J2345" i="10"/>
  <c r="I2345" i="10"/>
  <c r="H2345" i="10"/>
  <c r="L2344" i="10"/>
  <c r="K2344" i="10"/>
  <c r="J2344" i="10"/>
  <c r="I2344" i="10"/>
  <c r="H2344" i="10"/>
  <c r="L2343" i="10"/>
  <c r="K2343" i="10"/>
  <c r="J2343" i="10"/>
  <c r="I2343" i="10"/>
  <c r="H2343" i="10"/>
  <c r="L2342" i="10"/>
  <c r="K2342" i="10"/>
  <c r="J2342" i="10"/>
  <c r="I2342" i="10"/>
  <c r="H2342" i="10"/>
  <c r="L2341" i="10"/>
  <c r="K2341" i="10"/>
  <c r="J2341" i="10"/>
  <c r="I2341" i="10"/>
  <c r="H2341" i="10"/>
  <c r="L2340" i="10"/>
  <c r="K2340" i="10"/>
  <c r="J2340" i="10"/>
  <c r="I2340" i="10"/>
  <c r="H2340" i="10"/>
  <c r="L2339" i="10"/>
  <c r="K2339" i="10"/>
  <c r="J2339" i="10"/>
  <c r="I2339" i="10"/>
  <c r="H2339" i="10"/>
  <c r="L2338" i="10"/>
  <c r="K2338" i="10"/>
  <c r="J2338" i="10"/>
  <c r="I2338" i="10"/>
  <c r="H2338" i="10"/>
  <c r="L2337" i="10"/>
  <c r="K2337" i="10"/>
  <c r="J2337" i="10"/>
  <c r="I2337" i="10"/>
  <c r="H2337" i="10"/>
  <c r="L2336" i="10"/>
  <c r="K2336" i="10"/>
  <c r="J2336" i="10"/>
  <c r="I2336" i="10"/>
  <c r="H2336" i="10"/>
  <c r="L2335" i="10"/>
  <c r="K2335" i="10"/>
  <c r="J2335" i="10"/>
  <c r="I2335" i="10"/>
  <c r="H2335" i="10"/>
  <c r="L2334" i="10"/>
  <c r="K2334" i="10"/>
  <c r="J2334" i="10"/>
  <c r="I2334" i="10"/>
  <c r="H2334" i="10"/>
  <c r="L2333" i="10"/>
  <c r="K2333" i="10"/>
  <c r="J2333" i="10"/>
  <c r="I2333" i="10"/>
  <c r="H2333" i="10"/>
  <c r="L2332" i="10"/>
  <c r="K2332" i="10"/>
  <c r="J2332" i="10"/>
  <c r="I2332" i="10"/>
  <c r="H2332" i="10"/>
  <c r="L2331" i="10"/>
  <c r="K2331" i="10"/>
  <c r="J2331" i="10"/>
  <c r="I2331" i="10"/>
  <c r="H2331" i="10"/>
  <c r="L2330" i="10"/>
  <c r="K2330" i="10"/>
  <c r="J2330" i="10"/>
  <c r="I2330" i="10"/>
  <c r="H2330" i="10"/>
  <c r="L2329" i="10"/>
  <c r="K2329" i="10"/>
  <c r="J2329" i="10"/>
  <c r="I2329" i="10"/>
  <c r="H2329" i="10"/>
  <c r="L2328" i="10"/>
  <c r="K2328" i="10"/>
  <c r="J2328" i="10"/>
  <c r="I2328" i="10"/>
  <c r="H2328" i="10"/>
  <c r="L2327" i="10"/>
  <c r="K2327" i="10"/>
  <c r="J2327" i="10"/>
  <c r="I2327" i="10"/>
  <c r="H2327" i="10"/>
  <c r="L2326" i="10"/>
  <c r="K2326" i="10"/>
  <c r="J2326" i="10"/>
  <c r="I2326" i="10"/>
  <c r="H2326" i="10"/>
  <c r="L2325" i="10"/>
  <c r="K2325" i="10"/>
  <c r="J2325" i="10"/>
  <c r="I2325" i="10"/>
  <c r="H2325" i="10"/>
  <c r="L2324" i="10"/>
  <c r="K2324" i="10"/>
  <c r="J2324" i="10"/>
  <c r="I2324" i="10"/>
  <c r="H2324" i="10"/>
  <c r="L2323" i="10"/>
  <c r="K2323" i="10"/>
  <c r="J2323" i="10"/>
  <c r="I2323" i="10"/>
  <c r="H2323" i="10"/>
  <c r="L2322" i="10"/>
  <c r="K2322" i="10"/>
  <c r="J2322" i="10"/>
  <c r="I2322" i="10"/>
  <c r="H2322" i="10"/>
  <c r="L2321" i="10"/>
  <c r="K2321" i="10"/>
  <c r="J2321" i="10"/>
  <c r="I2321" i="10"/>
  <c r="H2321" i="10"/>
  <c r="L2320" i="10"/>
  <c r="K2320" i="10"/>
  <c r="J2320" i="10"/>
  <c r="I2320" i="10"/>
  <c r="H2320" i="10"/>
  <c r="L2319" i="10"/>
  <c r="K2319" i="10"/>
  <c r="J2319" i="10"/>
  <c r="I2319" i="10"/>
  <c r="H2319" i="10"/>
  <c r="L2318" i="10"/>
  <c r="K2318" i="10"/>
  <c r="J2318" i="10"/>
  <c r="I2318" i="10"/>
  <c r="H2318" i="10"/>
  <c r="L2317" i="10"/>
  <c r="K2317" i="10"/>
  <c r="J2317" i="10"/>
  <c r="I2317" i="10"/>
  <c r="H2317" i="10"/>
  <c r="L2316" i="10"/>
  <c r="K2316" i="10"/>
  <c r="J2316" i="10"/>
  <c r="I2316" i="10"/>
  <c r="H2316" i="10"/>
  <c r="L2315" i="10"/>
  <c r="K2315" i="10"/>
  <c r="J2315" i="10"/>
  <c r="I2315" i="10"/>
  <c r="H2315" i="10"/>
  <c r="L2314" i="10"/>
  <c r="K2314" i="10"/>
  <c r="J2314" i="10"/>
  <c r="I2314" i="10"/>
  <c r="H2314" i="10"/>
  <c r="L2313" i="10"/>
  <c r="K2313" i="10"/>
  <c r="J2313" i="10"/>
  <c r="I2313" i="10"/>
  <c r="H2313" i="10"/>
  <c r="L2312" i="10"/>
  <c r="K2312" i="10"/>
  <c r="J2312" i="10"/>
  <c r="I2312" i="10"/>
  <c r="H2312" i="10"/>
  <c r="L2311" i="10"/>
  <c r="K2311" i="10"/>
  <c r="J2311" i="10"/>
  <c r="I2311" i="10"/>
  <c r="H2311" i="10"/>
  <c r="L2310" i="10"/>
  <c r="K2310" i="10"/>
  <c r="J2310" i="10"/>
  <c r="I2310" i="10"/>
  <c r="H2310" i="10"/>
  <c r="L2309" i="10"/>
  <c r="K2309" i="10"/>
  <c r="J2309" i="10"/>
  <c r="I2309" i="10"/>
  <c r="H2309" i="10"/>
  <c r="L2308" i="10"/>
  <c r="K2308" i="10"/>
  <c r="J2308" i="10"/>
  <c r="I2308" i="10"/>
  <c r="H2308" i="10"/>
  <c r="L2307" i="10"/>
  <c r="K2307" i="10"/>
  <c r="J2307" i="10"/>
  <c r="I2307" i="10"/>
  <c r="H2307" i="10"/>
  <c r="L2306" i="10"/>
  <c r="K2306" i="10"/>
  <c r="J2306" i="10"/>
  <c r="I2306" i="10"/>
  <c r="H2306" i="10"/>
  <c r="L2305" i="10"/>
  <c r="K2305" i="10"/>
  <c r="J2305" i="10"/>
  <c r="I2305" i="10"/>
  <c r="H2305" i="10"/>
  <c r="L2304" i="10"/>
  <c r="K2304" i="10"/>
  <c r="J2304" i="10"/>
  <c r="I2304" i="10"/>
  <c r="H2304" i="10"/>
  <c r="L2303" i="10"/>
  <c r="K2303" i="10"/>
  <c r="J2303" i="10"/>
  <c r="I2303" i="10"/>
  <c r="H2303" i="10"/>
  <c r="L2302" i="10"/>
  <c r="K2302" i="10"/>
  <c r="J2302" i="10"/>
  <c r="I2302" i="10"/>
  <c r="H2302" i="10"/>
  <c r="L2301" i="10"/>
  <c r="K2301" i="10"/>
  <c r="J2301" i="10"/>
  <c r="I2301" i="10"/>
  <c r="H2301" i="10"/>
  <c r="L2300" i="10"/>
  <c r="K2300" i="10"/>
  <c r="J2300" i="10"/>
  <c r="I2300" i="10"/>
  <c r="H2300" i="10"/>
  <c r="L2299" i="10"/>
  <c r="K2299" i="10"/>
  <c r="J2299" i="10"/>
  <c r="I2299" i="10"/>
  <c r="H2299" i="10"/>
  <c r="L2298" i="10"/>
  <c r="K2298" i="10"/>
  <c r="J2298" i="10"/>
  <c r="I2298" i="10"/>
  <c r="H2298" i="10"/>
  <c r="L2297" i="10"/>
  <c r="K2297" i="10"/>
  <c r="J2297" i="10"/>
  <c r="I2297" i="10"/>
  <c r="H2297" i="10"/>
  <c r="L2296" i="10"/>
  <c r="K2296" i="10"/>
  <c r="J2296" i="10"/>
  <c r="I2296" i="10"/>
  <c r="H2296" i="10"/>
  <c r="L2295" i="10"/>
  <c r="K2295" i="10"/>
  <c r="J2295" i="10"/>
  <c r="I2295" i="10"/>
  <c r="H2295" i="10"/>
  <c r="L2294" i="10"/>
  <c r="K2294" i="10"/>
  <c r="J2294" i="10"/>
  <c r="I2294" i="10"/>
  <c r="H2294" i="10"/>
  <c r="L2293" i="10"/>
  <c r="K2293" i="10"/>
  <c r="J2293" i="10"/>
  <c r="I2293" i="10"/>
  <c r="H2293" i="10"/>
  <c r="L2292" i="10"/>
  <c r="K2292" i="10"/>
  <c r="J2292" i="10"/>
  <c r="I2292" i="10"/>
  <c r="H2292" i="10"/>
  <c r="L2291" i="10"/>
  <c r="K2291" i="10"/>
  <c r="J2291" i="10"/>
  <c r="I2291" i="10"/>
  <c r="H2291" i="10"/>
  <c r="L2290" i="10"/>
  <c r="K2290" i="10"/>
  <c r="J2290" i="10"/>
  <c r="I2290" i="10"/>
  <c r="H2290" i="10"/>
  <c r="L2289" i="10"/>
  <c r="K2289" i="10"/>
  <c r="J2289" i="10"/>
  <c r="I2289" i="10"/>
  <c r="H2289" i="10"/>
  <c r="L2288" i="10"/>
  <c r="K2288" i="10"/>
  <c r="J2288" i="10"/>
  <c r="I2288" i="10"/>
  <c r="H2288" i="10"/>
  <c r="L2287" i="10"/>
  <c r="K2287" i="10"/>
  <c r="J2287" i="10"/>
  <c r="I2287" i="10"/>
  <c r="H2287" i="10"/>
  <c r="L2286" i="10"/>
  <c r="K2286" i="10"/>
  <c r="J2286" i="10"/>
  <c r="I2286" i="10"/>
  <c r="H2286" i="10"/>
  <c r="L2285" i="10"/>
  <c r="K2285" i="10"/>
  <c r="J2285" i="10"/>
  <c r="I2285" i="10"/>
  <c r="H2285" i="10"/>
  <c r="L2284" i="10"/>
  <c r="K2284" i="10"/>
  <c r="J2284" i="10"/>
  <c r="I2284" i="10"/>
  <c r="H2284" i="10"/>
  <c r="L2283" i="10"/>
  <c r="K2283" i="10"/>
  <c r="J2283" i="10"/>
  <c r="I2283" i="10"/>
  <c r="H2283" i="10"/>
  <c r="L2282" i="10"/>
  <c r="K2282" i="10"/>
  <c r="J2282" i="10"/>
  <c r="I2282" i="10"/>
  <c r="H2282" i="10"/>
  <c r="L2281" i="10"/>
  <c r="K2281" i="10"/>
  <c r="J2281" i="10"/>
  <c r="I2281" i="10"/>
  <c r="H2281" i="10"/>
  <c r="L2280" i="10"/>
  <c r="K2280" i="10"/>
  <c r="J2280" i="10"/>
  <c r="I2280" i="10"/>
  <c r="H2280" i="10"/>
  <c r="L2279" i="10"/>
  <c r="K2279" i="10"/>
  <c r="J2279" i="10"/>
  <c r="I2279" i="10"/>
  <c r="H2279" i="10"/>
  <c r="L2278" i="10"/>
  <c r="K2278" i="10"/>
  <c r="J2278" i="10"/>
  <c r="I2278" i="10"/>
  <c r="H2278" i="10"/>
  <c r="L2277" i="10"/>
  <c r="K2277" i="10"/>
  <c r="J2277" i="10"/>
  <c r="I2277" i="10"/>
  <c r="H2277" i="10"/>
  <c r="L2276" i="10"/>
  <c r="K2276" i="10"/>
  <c r="J2276" i="10"/>
  <c r="I2276" i="10"/>
  <c r="H2276" i="10"/>
  <c r="L2275" i="10"/>
  <c r="K2275" i="10"/>
  <c r="J2275" i="10"/>
  <c r="I2275" i="10"/>
  <c r="H2275" i="10"/>
  <c r="L2274" i="10"/>
  <c r="K2274" i="10"/>
  <c r="J2274" i="10"/>
  <c r="I2274" i="10"/>
  <c r="H2274" i="10"/>
  <c r="L2273" i="10"/>
  <c r="K2273" i="10"/>
  <c r="J2273" i="10"/>
  <c r="I2273" i="10"/>
  <c r="H2273" i="10"/>
  <c r="L2272" i="10"/>
  <c r="K2272" i="10"/>
  <c r="J2272" i="10"/>
  <c r="I2272" i="10"/>
  <c r="H2272" i="10"/>
  <c r="L2271" i="10"/>
  <c r="K2271" i="10"/>
  <c r="J2271" i="10"/>
  <c r="I2271" i="10"/>
  <c r="H2271" i="10"/>
  <c r="L2270" i="10"/>
  <c r="K2270" i="10"/>
  <c r="J2270" i="10"/>
  <c r="I2270" i="10"/>
  <c r="H2270" i="10"/>
  <c r="L2269" i="10"/>
  <c r="K2269" i="10"/>
  <c r="J2269" i="10"/>
  <c r="I2269" i="10"/>
  <c r="H2269" i="10"/>
  <c r="L2268" i="10"/>
  <c r="K2268" i="10"/>
  <c r="J2268" i="10"/>
  <c r="I2268" i="10"/>
  <c r="H2268" i="10"/>
  <c r="L2267" i="10"/>
  <c r="K2267" i="10"/>
  <c r="J2267" i="10"/>
  <c r="I2267" i="10"/>
  <c r="H2267" i="10"/>
  <c r="L2266" i="10"/>
  <c r="K2266" i="10"/>
  <c r="J2266" i="10"/>
  <c r="I2266" i="10"/>
  <c r="H2266" i="10"/>
  <c r="L2265" i="10"/>
  <c r="K2265" i="10"/>
  <c r="J2265" i="10"/>
  <c r="I2265" i="10"/>
  <c r="H2265" i="10"/>
  <c r="L2264" i="10"/>
  <c r="K2264" i="10"/>
  <c r="J2264" i="10"/>
  <c r="I2264" i="10"/>
  <c r="H2264" i="10"/>
  <c r="L2263" i="10"/>
  <c r="K2263" i="10"/>
  <c r="J2263" i="10"/>
  <c r="I2263" i="10"/>
  <c r="H2263" i="10"/>
  <c r="L2262" i="10"/>
  <c r="K2262" i="10"/>
  <c r="J2262" i="10"/>
  <c r="I2262" i="10"/>
  <c r="H2262" i="10"/>
  <c r="L2261" i="10"/>
  <c r="K2261" i="10"/>
  <c r="J2261" i="10"/>
  <c r="I2261" i="10"/>
  <c r="H2261" i="10"/>
  <c r="L2260" i="10"/>
  <c r="K2260" i="10"/>
  <c r="J2260" i="10"/>
  <c r="I2260" i="10"/>
  <c r="H2260" i="10"/>
  <c r="L2259" i="10"/>
  <c r="K2259" i="10"/>
  <c r="J2259" i="10"/>
  <c r="I2259" i="10"/>
  <c r="H2259" i="10"/>
  <c r="L2258" i="10"/>
  <c r="K2258" i="10"/>
  <c r="J2258" i="10"/>
  <c r="I2258" i="10"/>
  <c r="H2258" i="10"/>
  <c r="L2257" i="10"/>
  <c r="K2257" i="10"/>
  <c r="J2257" i="10"/>
  <c r="I2257" i="10"/>
  <c r="H2257" i="10"/>
  <c r="L2256" i="10"/>
  <c r="K2256" i="10"/>
  <c r="J2256" i="10"/>
  <c r="I2256" i="10"/>
  <c r="H2256" i="10"/>
  <c r="L2255" i="10"/>
  <c r="K2255" i="10"/>
  <c r="J2255" i="10"/>
  <c r="I2255" i="10"/>
  <c r="H2255" i="10"/>
  <c r="L2254" i="10"/>
  <c r="K2254" i="10"/>
  <c r="J2254" i="10"/>
  <c r="I2254" i="10"/>
  <c r="H2254" i="10"/>
  <c r="L2253" i="10"/>
  <c r="K2253" i="10"/>
  <c r="J2253" i="10"/>
  <c r="I2253" i="10"/>
  <c r="H2253" i="10"/>
  <c r="L2252" i="10"/>
  <c r="K2252" i="10"/>
  <c r="J2252" i="10"/>
  <c r="I2252" i="10"/>
  <c r="H2252" i="10"/>
  <c r="L2251" i="10"/>
  <c r="K2251" i="10"/>
  <c r="J2251" i="10"/>
  <c r="I2251" i="10"/>
  <c r="H2251" i="10"/>
  <c r="L2250" i="10"/>
  <c r="K2250" i="10"/>
  <c r="J2250" i="10"/>
  <c r="I2250" i="10"/>
  <c r="H2250" i="10"/>
  <c r="L2249" i="10"/>
  <c r="K2249" i="10"/>
  <c r="J2249" i="10"/>
  <c r="I2249" i="10"/>
  <c r="H2249" i="10"/>
  <c r="L2248" i="10"/>
  <c r="K2248" i="10"/>
  <c r="J2248" i="10"/>
  <c r="I2248" i="10"/>
  <c r="H2248" i="10"/>
  <c r="L2247" i="10"/>
  <c r="K2247" i="10"/>
  <c r="J2247" i="10"/>
  <c r="I2247" i="10"/>
  <c r="H2247" i="10"/>
  <c r="L2246" i="10"/>
  <c r="K2246" i="10"/>
  <c r="J2246" i="10"/>
  <c r="I2246" i="10"/>
  <c r="H2246" i="10"/>
  <c r="L2245" i="10"/>
  <c r="K2245" i="10"/>
  <c r="J2245" i="10"/>
  <c r="I2245" i="10"/>
  <c r="H2245" i="10"/>
  <c r="L2244" i="10"/>
  <c r="K2244" i="10"/>
  <c r="J2244" i="10"/>
  <c r="I2244" i="10"/>
  <c r="H2244" i="10"/>
  <c r="L2243" i="10"/>
  <c r="K2243" i="10"/>
  <c r="J2243" i="10"/>
  <c r="I2243" i="10"/>
  <c r="H2243" i="10"/>
  <c r="L2242" i="10"/>
  <c r="K2242" i="10"/>
  <c r="J2242" i="10"/>
  <c r="I2242" i="10"/>
  <c r="H2242" i="10"/>
  <c r="L2241" i="10"/>
  <c r="K2241" i="10"/>
  <c r="J2241" i="10"/>
  <c r="I2241" i="10"/>
  <c r="H2241" i="10"/>
  <c r="L2240" i="10"/>
  <c r="K2240" i="10"/>
  <c r="J2240" i="10"/>
  <c r="I2240" i="10"/>
  <c r="H2240" i="10"/>
  <c r="L2239" i="10"/>
  <c r="K2239" i="10"/>
  <c r="J2239" i="10"/>
  <c r="I2239" i="10"/>
  <c r="H2239" i="10"/>
  <c r="L2238" i="10"/>
  <c r="K2238" i="10"/>
  <c r="J2238" i="10"/>
  <c r="I2238" i="10"/>
  <c r="H2238" i="10"/>
  <c r="L2237" i="10"/>
  <c r="K2237" i="10"/>
  <c r="J2237" i="10"/>
  <c r="I2237" i="10"/>
  <c r="H2237" i="10"/>
  <c r="L2236" i="10"/>
  <c r="K2236" i="10"/>
  <c r="J2236" i="10"/>
  <c r="I2236" i="10"/>
  <c r="H2236" i="10"/>
  <c r="L2235" i="10"/>
  <c r="K2235" i="10"/>
  <c r="J2235" i="10"/>
  <c r="I2235" i="10"/>
  <c r="H2235" i="10"/>
  <c r="L2234" i="10"/>
  <c r="K2234" i="10"/>
  <c r="J2234" i="10"/>
  <c r="I2234" i="10"/>
  <c r="H2234" i="10"/>
  <c r="L2233" i="10"/>
  <c r="K2233" i="10"/>
  <c r="J2233" i="10"/>
  <c r="I2233" i="10"/>
  <c r="H2233" i="10"/>
  <c r="L2232" i="10"/>
  <c r="K2232" i="10"/>
  <c r="J2232" i="10"/>
  <c r="I2232" i="10"/>
  <c r="H2232" i="10"/>
  <c r="L2231" i="10"/>
  <c r="K2231" i="10"/>
  <c r="J2231" i="10"/>
  <c r="I2231" i="10"/>
  <c r="H2231" i="10"/>
  <c r="L2230" i="10"/>
  <c r="K2230" i="10"/>
  <c r="J2230" i="10"/>
  <c r="I2230" i="10"/>
  <c r="H2230" i="10"/>
  <c r="L2229" i="10"/>
  <c r="K2229" i="10"/>
  <c r="J2229" i="10"/>
  <c r="I2229" i="10"/>
  <c r="H2229" i="10"/>
  <c r="L2228" i="10"/>
  <c r="K2228" i="10"/>
  <c r="J2228" i="10"/>
  <c r="I2228" i="10"/>
  <c r="H2228" i="10"/>
  <c r="L2227" i="10"/>
  <c r="K2227" i="10"/>
  <c r="J2227" i="10"/>
  <c r="I2227" i="10"/>
  <c r="H2227" i="10"/>
  <c r="L2226" i="10"/>
  <c r="K2226" i="10"/>
  <c r="J2226" i="10"/>
  <c r="I2226" i="10"/>
  <c r="H2226" i="10"/>
  <c r="L2225" i="10"/>
  <c r="K2225" i="10"/>
  <c r="J2225" i="10"/>
  <c r="I2225" i="10"/>
  <c r="H2225" i="10"/>
  <c r="L2224" i="10"/>
  <c r="K2224" i="10"/>
  <c r="J2224" i="10"/>
  <c r="I2224" i="10"/>
  <c r="H2224" i="10"/>
  <c r="L2223" i="10"/>
  <c r="K2223" i="10"/>
  <c r="J2223" i="10"/>
  <c r="I2223" i="10"/>
  <c r="H2223" i="10"/>
  <c r="L2222" i="10"/>
  <c r="K2222" i="10"/>
  <c r="J2222" i="10"/>
  <c r="I2222" i="10"/>
  <c r="H2222" i="10"/>
  <c r="L2221" i="10"/>
  <c r="K2221" i="10"/>
  <c r="J2221" i="10"/>
  <c r="I2221" i="10"/>
  <c r="H2221" i="10"/>
  <c r="L2220" i="10"/>
  <c r="K2220" i="10"/>
  <c r="J2220" i="10"/>
  <c r="I2220" i="10"/>
  <c r="H2220" i="10"/>
  <c r="L2219" i="10"/>
  <c r="K2219" i="10"/>
  <c r="J2219" i="10"/>
  <c r="I2219" i="10"/>
  <c r="H2219" i="10"/>
  <c r="L2218" i="10"/>
  <c r="K2218" i="10"/>
  <c r="J2218" i="10"/>
  <c r="I2218" i="10"/>
  <c r="H2218" i="10"/>
  <c r="L2217" i="10"/>
  <c r="K2217" i="10"/>
  <c r="J2217" i="10"/>
  <c r="I2217" i="10"/>
  <c r="H2217" i="10"/>
  <c r="L2216" i="10"/>
  <c r="K2216" i="10"/>
  <c r="J2216" i="10"/>
  <c r="I2216" i="10"/>
  <c r="H2216" i="10"/>
  <c r="L2215" i="10"/>
  <c r="K2215" i="10"/>
  <c r="J2215" i="10"/>
  <c r="I2215" i="10"/>
  <c r="H2215" i="10"/>
  <c r="L2214" i="10"/>
  <c r="K2214" i="10"/>
  <c r="J2214" i="10"/>
  <c r="I2214" i="10"/>
  <c r="H2214" i="10"/>
  <c r="L2213" i="10"/>
  <c r="K2213" i="10"/>
  <c r="J2213" i="10"/>
  <c r="I2213" i="10"/>
  <c r="H2213" i="10"/>
  <c r="L2212" i="10"/>
  <c r="K2212" i="10"/>
  <c r="J2212" i="10"/>
  <c r="I2212" i="10"/>
  <c r="H2212" i="10"/>
  <c r="L2211" i="10"/>
  <c r="K2211" i="10"/>
  <c r="J2211" i="10"/>
  <c r="I2211" i="10"/>
  <c r="H2211" i="10"/>
  <c r="L2210" i="10"/>
  <c r="K2210" i="10"/>
  <c r="J2210" i="10"/>
  <c r="I2210" i="10"/>
  <c r="H2210" i="10"/>
  <c r="L2209" i="10"/>
  <c r="K2209" i="10"/>
  <c r="J2209" i="10"/>
  <c r="I2209" i="10"/>
  <c r="H2209" i="10"/>
  <c r="L2208" i="10"/>
  <c r="K2208" i="10"/>
  <c r="J2208" i="10"/>
  <c r="I2208" i="10"/>
  <c r="H2208" i="10"/>
  <c r="L2207" i="10"/>
  <c r="K2207" i="10"/>
  <c r="J2207" i="10"/>
  <c r="I2207" i="10"/>
  <c r="H2207" i="10"/>
  <c r="L2206" i="10"/>
  <c r="K2206" i="10"/>
  <c r="J2206" i="10"/>
  <c r="I2206" i="10"/>
  <c r="H2206" i="10"/>
  <c r="L2205" i="10"/>
  <c r="K2205" i="10"/>
  <c r="J2205" i="10"/>
  <c r="I2205" i="10"/>
  <c r="H2205" i="10"/>
  <c r="L2204" i="10"/>
  <c r="K2204" i="10"/>
  <c r="J2204" i="10"/>
  <c r="I2204" i="10"/>
  <c r="H2204" i="10"/>
  <c r="L2203" i="10"/>
  <c r="K2203" i="10"/>
  <c r="J2203" i="10"/>
  <c r="I2203" i="10"/>
  <c r="H2203" i="10"/>
  <c r="L2202" i="10"/>
  <c r="K2202" i="10"/>
  <c r="J2202" i="10"/>
  <c r="I2202" i="10"/>
  <c r="H2202" i="10"/>
  <c r="L2201" i="10"/>
  <c r="K2201" i="10"/>
  <c r="J2201" i="10"/>
  <c r="I2201" i="10"/>
  <c r="H2201" i="10"/>
  <c r="L2200" i="10"/>
  <c r="K2200" i="10"/>
  <c r="J2200" i="10"/>
  <c r="I2200" i="10"/>
  <c r="H2200" i="10"/>
  <c r="L2199" i="10"/>
  <c r="K2199" i="10"/>
  <c r="J2199" i="10"/>
  <c r="I2199" i="10"/>
  <c r="H2199" i="10"/>
  <c r="L2198" i="10"/>
  <c r="K2198" i="10"/>
  <c r="J2198" i="10"/>
  <c r="I2198" i="10"/>
  <c r="H2198" i="10"/>
  <c r="L2197" i="10"/>
  <c r="K2197" i="10"/>
  <c r="J2197" i="10"/>
  <c r="I2197" i="10"/>
  <c r="H2197" i="10"/>
  <c r="L2196" i="10"/>
  <c r="K2196" i="10"/>
  <c r="J2196" i="10"/>
  <c r="I2196" i="10"/>
  <c r="H2196" i="10"/>
  <c r="L2195" i="10"/>
  <c r="K2195" i="10"/>
  <c r="J2195" i="10"/>
  <c r="I2195" i="10"/>
  <c r="H2195" i="10"/>
  <c r="L2194" i="10"/>
  <c r="K2194" i="10"/>
  <c r="J2194" i="10"/>
  <c r="I2194" i="10"/>
  <c r="H2194" i="10"/>
  <c r="L2193" i="10"/>
  <c r="K2193" i="10"/>
  <c r="J2193" i="10"/>
  <c r="I2193" i="10"/>
  <c r="H2193" i="10"/>
  <c r="L2192" i="10"/>
  <c r="K2192" i="10"/>
  <c r="J2192" i="10"/>
  <c r="I2192" i="10"/>
  <c r="H2192" i="10"/>
  <c r="N2191" i="10"/>
  <c r="M2191" i="10"/>
  <c r="J2191" i="10"/>
  <c r="I2191" i="10"/>
  <c r="H2191" i="10"/>
  <c r="N2190" i="10"/>
  <c r="M2190" i="10"/>
  <c r="J2190" i="10"/>
  <c r="I2190" i="10"/>
  <c r="H2190" i="10"/>
  <c r="N2189" i="10"/>
  <c r="M2189" i="10"/>
  <c r="J2189" i="10"/>
  <c r="I2189" i="10"/>
  <c r="H2189" i="10"/>
  <c r="N2188" i="10"/>
  <c r="M2188" i="10"/>
  <c r="J2188" i="10"/>
  <c r="I2188" i="10"/>
  <c r="H2188" i="10"/>
  <c r="N2187" i="10"/>
  <c r="M2187" i="10"/>
  <c r="J2187" i="10"/>
  <c r="I2187" i="10"/>
  <c r="H2187" i="10"/>
  <c r="N2186" i="10"/>
  <c r="M2186" i="10"/>
  <c r="J2186" i="10"/>
  <c r="I2186" i="10"/>
  <c r="H2186" i="10"/>
  <c r="N2185" i="10"/>
  <c r="M2185" i="10"/>
  <c r="J2185" i="10"/>
  <c r="I2185" i="10"/>
  <c r="H2185" i="10"/>
  <c r="N2184" i="10"/>
  <c r="M2184" i="10"/>
  <c r="J2184" i="10"/>
  <c r="I2184" i="10"/>
  <c r="H2184" i="10"/>
  <c r="L2183" i="10"/>
  <c r="K2183" i="10"/>
  <c r="J2183" i="10"/>
  <c r="I2183" i="10"/>
  <c r="H2183" i="10"/>
  <c r="L2182" i="10"/>
  <c r="K2182" i="10"/>
  <c r="J2182" i="10"/>
  <c r="I2182" i="10"/>
  <c r="H2182" i="10"/>
  <c r="L2181" i="10"/>
  <c r="K2181" i="10"/>
  <c r="J2181" i="10"/>
  <c r="I2181" i="10"/>
  <c r="H2181" i="10"/>
  <c r="L2180" i="10"/>
  <c r="K2180" i="10"/>
  <c r="J2180" i="10"/>
  <c r="I2180" i="10"/>
  <c r="H2180" i="10"/>
  <c r="L2179" i="10"/>
  <c r="K2179" i="10"/>
  <c r="J2179" i="10"/>
  <c r="I2179" i="10"/>
  <c r="H2179" i="10"/>
  <c r="L2178" i="10"/>
  <c r="K2178" i="10"/>
  <c r="J2178" i="10"/>
  <c r="I2178" i="10"/>
  <c r="H2178" i="10"/>
  <c r="L2177" i="10"/>
  <c r="K2177" i="10"/>
  <c r="J2177" i="10"/>
  <c r="I2177" i="10"/>
  <c r="H2177" i="10"/>
  <c r="L2176" i="10"/>
  <c r="K2176" i="10"/>
  <c r="J2176" i="10"/>
  <c r="I2176" i="10"/>
  <c r="H2176" i="10"/>
  <c r="L2175" i="10"/>
  <c r="K2175" i="10"/>
  <c r="J2175" i="10"/>
  <c r="I2175" i="10"/>
  <c r="H2175" i="10"/>
  <c r="L2174" i="10"/>
  <c r="K2174" i="10"/>
  <c r="J2174" i="10"/>
  <c r="I2174" i="10"/>
  <c r="H2174" i="10"/>
  <c r="L2173" i="10"/>
  <c r="K2173" i="10"/>
  <c r="J2173" i="10"/>
  <c r="I2173" i="10"/>
  <c r="H2173" i="10"/>
  <c r="L2172" i="10"/>
  <c r="K2172" i="10"/>
  <c r="J2172" i="10"/>
  <c r="I2172" i="10"/>
  <c r="H2172" i="10"/>
  <c r="L2171" i="10"/>
  <c r="K2171" i="10"/>
  <c r="J2171" i="10"/>
  <c r="I2171" i="10"/>
  <c r="H2171" i="10"/>
  <c r="L2170" i="10"/>
  <c r="K2170" i="10"/>
  <c r="J2170" i="10"/>
  <c r="I2170" i="10"/>
  <c r="H2170" i="10"/>
  <c r="L2169" i="10"/>
  <c r="K2169" i="10"/>
  <c r="J2169" i="10"/>
  <c r="I2169" i="10"/>
  <c r="H2169" i="10"/>
  <c r="L2168" i="10"/>
  <c r="K2168" i="10"/>
  <c r="J2168" i="10"/>
  <c r="I2168" i="10"/>
  <c r="H2168" i="10"/>
  <c r="L2167" i="10"/>
  <c r="K2167" i="10"/>
  <c r="J2167" i="10"/>
  <c r="I2167" i="10"/>
  <c r="H2167" i="10"/>
  <c r="L2166" i="10"/>
  <c r="K2166" i="10"/>
  <c r="J2166" i="10"/>
  <c r="I2166" i="10"/>
  <c r="H2166" i="10"/>
  <c r="L2165" i="10"/>
  <c r="K2165" i="10"/>
  <c r="J2165" i="10"/>
  <c r="I2165" i="10"/>
  <c r="H2165" i="10"/>
  <c r="L2164" i="10"/>
  <c r="K2164" i="10"/>
  <c r="J2164" i="10"/>
  <c r="I2164" i="10"/>
  <c r="H2164" i="10"/>
  <c r="L2163" i="10"/>
  <c r="K2163" i="10"/>
  <c r="J2163" i="10"/>
  <c r="I2163" i="10"/>
  <c r="H2163" i="10"/>
  <c r="L2162" i="10"/>
  <c r="K2162" i="10"/>
  <c r="J2162" i="10"/>
  <c r="I2162" i="10"/>
  <c r="H2162" i="10"/>
  <c r="L2161" i="10"/>
  <c r="K2161" i="10"/>
  <c r="J2161" i="10"/>
  <c r="I2161" i="10"/>
  <c r="H2161" i="10"/>
  <c r="L2160" i="10"/>
  <c r="K2160" i="10"/>
  <c r="J2160" i="10"/>
  <c r="I2160" i="10"/>
  <c r="H2160" i="10"/>
  <c r="L2159" i="10"/>
  <c r="K2159" i="10"/>
  <c r="J2159" i="10"/>
  <c r="I2159" i="10"/>
  <c r="H2159" i="10"/>
  <c r="L2158" i="10"/>
  <c r="K2158" i="10"/>
  <c r="J2158" i="10"/>
  <c r="I2158" i="10"/>
  <c r="H2158" i="10"/>
  <c r="L2157" i="10"/>
  <c r="K2157" i="10"/>
  <c r="J2157" i="10"/>
  <c r="I2157" i="10"/>
  <c r="H2157" i="10"/>
  <c r="L2156" i="10"/>
  <c r="K2156" i="10"/>
  <c r="J2156" i="10"/>
  <c r="I2156" i="10"/>
  <c r="H2156" i="10"/>
  <c r="L2155" i="10"/>
  <c r="K2155" i="10"/>
  <c r="J2155" i="10"/>
  <c r="I2155" i="10"/>
  <c r="H2155" i="10"/>
  <c r="L2154" i="10"/>
  <c r="K2154" i="10"/>
  <c r="J2154" i="10"/>
  <c r="I2154" i="10"/>
  <c r="H2154" i="10"/>
  <c r="L2153" i="10"/>
  <c r="K2153" i="10"/>
  <c r="J2153" i="10"/>
  <c r="I2153" i="10"/>
  <c r="H2153" i="10"/>
  <c r="L2152" i="10"/>
  <c r="K2152" i="10"/>
  <c r="J2152" i="10"/>
  <c r="I2152" i="10"/>
  <c r="H2152" i="10"/>
  <c r="L2151" i="10"/>
  <c r="K2151" i="10"/>
  <c r="J2151" i="10"/>
  <c r="I2151" i="10"/>
  <c r="H2151" i="10"/>
  <c r="L2150" i="10"/>
  <c r="K2150" i="10"/>
  <c r="J2150" i="10"/>
  <c r="I2150" i="10"/>
  <c r="H2150" i="10"/>
  <c r="L2149" i="10"/>
  <c r="K2149" i="10"/>
  <c r="J2149" i="10"/>
  <c r="I2149" i="10"/>
  <c r="H2149" i="10"/>
  <c r="L2148" i="10"/>
  <c r="K2148" i="10"/>
  <c r="J2148" i="10"/>
  <c r="I2148" i="10"/>
  <c r="H2148" i="10"/>
  <c r="L2147" i="10"/>
  <c r="K2147" i="10"/>
  <c r="J2147" i="10"/>
  <c r="I2147" i="10"/>
  <c r="H2147" i="10"/>
  <c r="L2146" i="10"/>
  <c r="K2146" i="10"/>
  <c r="J2146" i="10"/>
  <c r="I2146" i="10"/>
  <c r="H2146" i="10"/>
  <c r="L2145" i="10"/>
  <c r="K2145" i="10"/>
  <c r="J2145" i="10"/>
  <c r="I2145" i="10"/>
  <c r="H2145" i="10"/>
  <c r="L2144" i="10"/>
  <c r="K2144" i="10"/>
  <c r="J2144" i="10"/>
  <c r="I2144" i="10"/>
  <c r="H2144" i="10"/>
  <c r="L2143" i="10"/>
  <c r="K2143" i="10"/>
  <c r="J2143" i="10"/>
  <c r="I2143" i="10"/>
  <c r="H2143" i="10"/>
  <c r="L2142" i="10"/>
  <c r="K2142" i="10"/>
  <c r="J2142" i="10"/>
  <c r="I2142" i="10"/>
  <c r="H2142" i="10"/>
  <c r="L2141" i="10"/>
  <c r="K2141" i="10"/>
  <c r="J2141" i="10"/>
  <c r="I2141" i="10"/>
  <c r="H2141" i="10"/>
  <c r="L2140" i="10"/>
  <c r="K2140" i="10"/>
  <c r="J2140" i="10"/>
  <c r="I2140" i="10"/>
  <c r="H2140" i="10"/>
  <c r="L2139" i="10"/>
  <c r="K2139" i="10"/>
  <c r="J2139" i="10"/>
  <c r="I2139" i="10"/>
  <c r="H2139" i="10"/>
  <c r="L2138" i="10"/>
  <c r="K2138" i="10"/>
  <c r="J2138" i="10"/>
  <c r="I2138" i="10"/>
  <c r="H2138" i="10"/>
  <c r="L2137" i="10"/>
  <c r="K2137" i="10"/>
  <c r="J2137" i="10"/>
  <c r="I2137" i="10"/>
  <c r="H2137" i="10"/>
  <c r="L2136" i="10"/>
  <c r="K2136" i="10"/>
  <c r="J2136" i="10"/>
  <c r="I2136" i="10"/>
  <c r="H2136" i="10"/>
  <c r="L2135" i="10"/>
  <c r="K2135" i="10"/>
  <c r="J2135" i="10"/>
  <c r="I2135" i="10"/>
  <c r="H2135" i="10"/>
  <c r="L2134" i="10"/>
  <c r="K2134" i="10"/>
  <c r="J2134" i="10"/>
  <c r="I2134" i="10"/>
  <c r="H2134" i="10"/>
  <c r="L2133" i="10"/>
  <c r="K2133" i="10"/>
  <c r="J2133" i="10"/>
  <c r="I2133" i="10"/>
  <c r="H2133" i="10"/>
  <c r="L2132" i="10"/>
  <c r="K2132" i="10"/>
  <c r="J2132" i="10"/>
  <c r="I2132" i="10"/>
  <c r="H2132" i="10"/>
  <c r="L2131" i="10"/>
  <c r="K2131" i="10"/>
  <c r="J2131" i="10"/>
  <c r="I2131" i="10"/>
  <c r="H2131" i="10"/>
  <c r="L2130" i="10"/>
  <c r="K2130" i="10"/>
  <c r="J2130" i="10"/>
  <c r="I2130" i="10"/>
  <c r="H2130" i="10"/>
  <c r="L2129" i="10"/>
  <c r="K2129" i="10"/>
  <c r="J2129" i="10"/>
  <c r="I2129" i="10"/>
  <c r="H2129" i="10"/>
  <c r="L2128" i="10"/>
  <c r="K2128" i="10"/>
  <c r="J2128" i="10"/>
  <c r="I2128" i="10"/>
  <c r="H2128" i="10"/>
  <c r="L2127" i="10"/>
  <c r="K2127" i="10"/>
  <c r="J2127" i="10"/>
  <c r="I2127" i="10"/>
  <c r="H2127" i="10"/>
  <c r="L2126" i="10"/>
  <c r="K2126" i="10"/>
  <c r="J2126" i="10"/>
  <c r="I2126" i="10"/>
  <c r="H2126" i="10"/>
  <c r="L2125" i="10"/>
  <c r="K2125" i="10"/>
  <c r="J2125" i="10"/>
  <c r="I2125" i="10"/>
  <c r="H2125" i="10"/>
  <c r="L2124" i="10"/>
  <c r="K2124" i="10"/>
  <c r="J2124" i="10"/>
  <c r="I2124" i="10"/>
  <c r="H2124" i="10"/>
  <c r="L2123" i="10"/>
  <c r="K2123" i="10"/>
  <c r="J2123" i="10"/>
  <c r="I2123" i="10"/>
  <c r="H2123" i="10"/>
  <c r="L2122" i="10"/>
  <c r="K2122" i="10"/>
  <c r="J2122" i="10"/>
  <c r="I2122" i="10"/>
  <c r="H2122" i="10"/>
  <c r="L2121" i="10"/>
  <c r="K2121" i="10"/>
  <c r="J2121" i="10"/>
  <c r="I2121" i="10"/>
  <c r="H2121" i="10"/>
  <c r="L2120" i="10"/>
  <c r="K2120" i="10"/>
  <c r="J2120" i="10"/>
  <c r="I2120" i="10"/>
  <c r="H2120" i="10"/>
  <c r="L2119" i="10"/>
  <c r="K2119" i="10"/>
  <c r="J2119" i="10"/>
  <c r="I2119" i="10"/>
  <c r="H2119" i="10"/>
  <c r="L2118" i="10"/>
  <c r="K2118" i="10"/>
  <c r="J2118" i="10"/>
  <c r="I2118" i="10"/>
  <c r="H2118" i="10"/>
  <c r="L2117" i="10"/>
  <c r="K2117" i="10"/>
  <c r="J2117" i="10"/>
  <c r="I2117" i="10"/>
  <c r="H2117" i="10"/>
  <c r="L2116" i="10"/>
  <c r="K2116" i="10"/>
  <c r="J2116" i="10"/>
  <c r="I2116" i="10"/>
  <c r="H2116" i="10"/>
  <c r="L2115" i="10"/>
  <c r="K2115" i="10"/>
  <c r="J2115" i="10"/>
  <c r="I2115" i="10"/>
  <c r="H2115" i="10"/>
  <c r="L2114" i="10"/>
  <c r="K2114" i="10"/>
  <c r="J2114" i="10"/>
  <c r="I2114" i="10"/>
  <c r="H2114" i="10"/>
  <c r="L2113" i="10"/>
  <c r="K2113" i="10"/>
  <c r="J2113" i="10"/>
  <c r="I2113" i="10"/>
  <c r="H2113" i="10"/>
  <c r="L2112" i="10"/>
  <c r="K2112" i="10"/>
  <c r="J2112" i="10"/>
  <c r="I2112" i="10"/>
  <c r="H2112" i="10"/>
  <c r="L2111" i="10"/>
  <c r="K2111" i="10"/>
  <c r="J2111" i="10"/>
  <c r="I2111" i="10"/>
  <c r="H2111" i="10"/>
  <c r="L2110" i="10"/>
  <c r="K2110" i="10"/>
  <c r="J2110" i="10"/>
  <c r="I2110" i="10"/>
  <c r="H2110" i="10"/>
  <c r="L2109" i="10"/>
  <c r="K2109" i="10"/>
  <c r="J2109" i="10"/>
  <c r="I2109" i="10"/>
  <c r="H2109" i="10"/>
  <c r="L2108" i="10"/>
  <c r="K2108" i="10"/>
  <c r="J2108" i="10"/>
  <c r="I2108" i="10"/>
  <c r="H2108" i="10"/>
  <c r="L2107" i="10"/>
  <c r="K2107" i="10"/>
  <c r="J2107" i="10"/>
  <c r="I2107" i="10"/>
  <c r="H2107" i="10"/>
  <c r="L2106" i="10"/>
  <c r="K2106" i="10"/>
  <c r="J2106" i="10"/>
  <c r="I2106" i="10"/>
  <c r="H2106" i="10"/>
  <c r="L2105" i="10"/>
  <c r="K2105" i="10"/>
  <c r="J2105" i="10"/>
  <c r="I2105" i="10"/>
  <c r="H2105" i="10"/>
  <c r="L2104" i="10"/>
  <c r="K2104" i="10"/>
  <c r="J2104" i="10"/>
  <c r="I2104" i="10"/>
  <c r="H2104" i="10"/>
  <c r="L2103" i="10"/>
  <c r="K2103" i="10"/>
  <c r="J2103" i="10"/>
  <c r="I2103" i="10"/>
  <c r="H2103" i="10"/>
  <c r="L2102" i="10"/>
  <c r="K2102" i="10"/>
  <c r="J2102" i="10"/>
  <c r="I2102" i="10"/>
  <c r="H2102" i="10"/>
  <c r="L2101" i="10"/>
  <c r="K2101" i="10"/>
  <c r="J2101" i="10"/>
  <c r="I2101" i="10"/>
  <c r="H2101" i="10"/>
  <c r="L2100" i="10"/>
  <c r="K2100" i="10"/>
  <c r="J2100" i="10"/>
  <c r="I2100" i="10"/>
  <c r="H2100" i="10"/>
  <c r="L2099" i="10"/>
  <c r="K2099" i="10"/>
  <c r="J2099" i="10"/>
  <c r="I2099" i="10"/>
  <c r="H2099" i="10"/>
  <c r="L2098" i="10"/>
  <c r="K2098" i="10"/>
  <c r="J2098" i="10"/>
  <c r="I2098" i="10"/>
  <c r="H2098" i="10"/>
  <c r="L2097" i="10"/>
  <c r="K2097" i="10"/>
  <c r="J2097" i="10"/>
  <c r="I2097" i="10"/>
  <c r="H2097" i="10"/>
  <c r="L2096" i="10"/>
  <c r="K2096" i="10"/>
  <c r="J2096" i="10"/>
  <c r="I2096" i="10"/>
  <c r="H2096" i="10"/>
  <c r="L2095" i="10"/>
  <c r="K2095" i="10"/>
  <c r="J2095" i="10"/>
  <c r="I2095" i="10"/>
  <c r="H2095" i="10"/>
  <c r="L2094" i="10"/>
  <c r="K2094" i="10"/>
  <c r="J2094" i="10"/>
  <c r="I2094" i="10"/>
  <c r="H2094" i="10"/>
  <c r="L2093" i="10"/>
  <c r="K2093" i="10"/>
  <c r="J2093" i="10"/>
  <c r="I2093" i="10"/>
  <c r="H2093" i="10"/>
  <c r="L2092" i="10"/>
  <c r="K2092" i="10"/>
  <c r="J2092" i="10"/>
  <c r="I2092" i="10"/>
  <c r="H2092" i="10"/>
  <c r="L2091" i="10"/>
  <c r="K2091" i="10"/>
  <c r="J2091" i="10"/>
  <c r="I2091" i="10"/>
  <c r="H2091" i="10"/>
  <c r="L2090" i="10"/>
  <c r="K2090" i="10"/>
  <c r="J2090" i="10"/>
  <c r="I2090" i="10"/>
  <c r="H2090" i="10"/>
  <c r="L2089" i="10"/>
  <c r="K2089" i="10"/>
  <c r="J2089" i="10"/>
  <c r="I2089" i="10"/>
  <c r="H2089" i="10"/>
  <c r="L2088" i="10"/>
  <c r="K2088" i="10"/>
  <c r="J2088" i="10"/>
  <c r="I2088" i="10"/>
  <c r="H2088" i="10"/>
  <c r="L2087" i="10"/>
  <c r="K2087" i="10"/>
  <c r="J2087" i="10"/>
  <c r="I2087" i="10"/>
  <c r="H2087" i="10"/>
  <c r="L2086" i="10"/>
  <c r="K2086" i="10"/>
  <c r="J2086" i="10"/>
  <c r="I2086" i="10"/>
  <c r="H2086" i="10"/>
  <c r="L2085" i="10"/>
  <c r="K2085" i="10"/>
  <c r="J2085" i="10"/>
  <c r="I2085" i="10"/>
  <c r="H2085" i="10"/>
  <c r="L2084" i="10"/>
  <c r="K2084" i="10"/>
  <c r="J2084" i="10"/>
  <c r="I2084" i="10"/>
  <c r="H2084" i="10"/>
  <c r="L2083" i="10"/>
  <c r="K2083" i="10"/>
  <c r="J2083" i="10"/>
  <c r="I2083" i="10"/>
  <c r="H2083" i="10"/>
  <c r="L2082" i="10"/>
  <c r="K2082" i="10"/>
  <c r="J2082" i="10"/>
  <c r="I2082" i="10"/>
  <c r="H2082" i="10"/>
  <c r="L2081" i="10"/>
  <c r="K2081" i="10"/>
  <c r="J2081" i="10"/>
  <c r="I2081" i="10"/>
  <c r="H2081" i="10"/>
  <c r="L2080" i="10"/>
  <c r="K2080" i="10"/>
  <c r="J2080" i="10"/>
  <c r="I2080" i="10"/>
  <c r="H2080" i="10"/>
  <c r="L2079" i="10"/>
  <c r="K2079" i="10"/>
  <c r="J2079" i="10"/>
  <c r="I2079" i="10"/>
  <c r="H2079" i="10"/>
  <c r="L2078" i="10"/>
  <c r="K2078" i="10"/>
  <c r="J2078" i="10"/>
  <c r="I2078" i="10"/>
  <c r="H2078" i="10"/>
  <c r="L2077" i="10"/>
  <c r="K2077" i="10"/>
  <c r="J2077" i="10"/>
  <c r="I2077" i="10"/>
  <c r="H2077" i="10"/>
  <c r="L2076" i="10"/>
  <c r="K2076" i="10"/>
  <c r="J2076" i="10"/>
  <c r="I2076" i="10"/>
  <c r="H2076" i="10"/>
  <c r="L2075" i="10"/>
  <c r="K2075" i="10"/>
  <c r="J2075" i="10"/>
  <c r="I2075" i="10"/>
  <c r="H2075" i="10"/>
  <c r="L2074" i="10"/>
  <c r="K2074" i="10"/>
  <c r="J2074" i="10"/>
  <c r="I2074" i="10"/>
  <c r="H2074" i="10"/>
  <c r="L2073" i="10"/>
  <c r="K2073" i="10"/>
  <c r="J2073" i="10"/>
  <c r="I2073" i="10"/>
  <c r="H2073" i="10"/>
  <c r="L2072" i="10"/>
  <c r="K2072" i="10"/>
  <c r="J2072" i="10"/>
  <c r="I2072" i="10"/>
  <c r="H2072" i="10"/>
  <c r="L2071" i="10"/>
  <c r="K2071" i="10"/>
  <c r="J2071" i="10"/>
  <c r="I2071" i="10"/>
  <c r="H2071" i="10"/>
  <c r="L2070" i="10"/>
  <c r="K2070" i="10"/>
  <c r="J2070" i="10"/>
  <c r="I2070" i="10"/>
  <c r="H2070" i="10"/>
  <c r="L2069" i="10"/>
  <c r="K2069" i="10"/>
  <c r="J2069" i="10"/>
  <c r="I2069" i="10"/>
  <c r="H2069" i="10"/>
  <c r="L2068" i="10"/>
  <c r="K2068" i="10"/>
  <c r="J2068" i="10"/>
  <c r="I2068" i="10"/>
  <c r="H2068" i="10"/>
  <c r="L2067" i="10"/>
  <c r="K2067" i="10"/>
  <c r="J2067" i="10"/>
  <c r="I2067" i="10"/>
  <c r="H2067" i="10"/>
  <c r="L2066" i="10"/>
  <c r="K2066" i="10"/>
  <c r="J2066" i="10"/>
  <c r="I2066" i="10"/>
  <c r="H2066" i="10"/>
  <c r="L2065" i="10"/>
  <c r="K2065" i="10"/>
  <c r="J2065" i="10"/>
  <c r="I2065" i="10"/>
  <c r="H2065" i="10"/>
  <c r="L2064" i="10"/>
  <c r="K2064" i="10"/>
  <c r="J2064" i="10"/>
  <c r="I2064" i="10"/>
  <c r="H2064" i="10"/>
  <c r="L2063" i="10"/>
  <c r="K2063" i="10"/>
  <c r="J2063" i="10"/>
  <c r="I2063" i="10"/>
  <c r="H2063" i="10"/>
  <c r="L2062" i="10"/>
  <c r="K2062" i="10"/>
  <c r="J2062" i="10"/>
  <c r="I2062" i="10"/>
  <c r="H2062" i="10"/>
  <c r="L2061" i="10"/>
  <c r="K2061" i="10"/>
  <c r="J2061" i="10"/>
  <c r="I2061" i="10"/>
  <c r="H2061" i="10"/>
  <c r="L2060" i="10"/>
  <c r="K2060" i="10"/>
  <c r="J2060" i="10"/>
  <c r="I2060" i="10"/>
  <c r="H2060" i="10"/>
  <c r="L2059" i="10"/>
  <c r="K2059" i="10"/>
  <c r="J2059" i="10"/>
  <c r="I2059" i="10"/>
  <c r="H2059" i="10"/>
  <c r="L2058" i="10"/>
  <c r="K2058" i="10"/>
  <c r="J2058" i="10"/>
  <c r="I2058" i="10"/>
  <c r="H2058" i="10"/>
  <c r="L2057" i="10"/>
  <c r="K2057" i="10"/>
  <c r="J2057" i="10"/>
  <c r="I2057" i="10"/>
  <c r="H2057" i="10"/>
  <c r="L2056" i="10"/>
  <c r="K2056" i="10"/>
  <c r="J2056" i="10"/>
  <c r="I2056" i="10"/>
  <c r="H2056" i="10"/>
  <c r="L2055" i="10"/>
  <c r="K2055" i="10"/>
  <c r="J2055" i="10"/>
  <c r="I2055" i="10"/>
  <c r="H2055" i="10"/>
  <c r="L2054" i="10"/>
  <c r="K2054" i="10"/>
  <c r="J2054" i="10"/>
  <c r="I2054" i="10"/>
  <c r="H2054" i="10"/>
  <c r="L2053" i="10"/>
  <c r="K2053" i="10"/>
  <c r="J2053" i="10"/>
  <c r="I2053" i="10"/>
  <c r="H2053" i="10"/>
  <c r="L2052" i="10"/>
  <c r="K2052" i="10"/>
  <c r="J2052" i="10"/>
  <c r="I2052" i="10"/>
  <c r="H2052" i="10"/>
  <c r="L2051" i="10"/>
  <c r="K2051" i="10"/>
  <c r="J2051" i="10"/>
  <c r="I2051" i="10"/>
  <c r="H2051" i="10"/>
  <c r="L2050" i="10"/>
  <c r="K2050" i="10"/>
  <c r="J2050" i="10"/>
  <c r="I2050" i="10"/>
  <c r="H2050" i="10"/>
  <c r="L2049" i="10"/>
  <c r="K2049" i="10"/>
  <c r="J2049" i="10"/>
  <c r="I2049" i="10"/>
  <c r="H2049" i="10"/>
  <c r="L2048" i="10"/>
  <c r="K2048" i="10"/>
  <c r="J2048" i="10"/>
  <c r="I2048" i="10"/>
  <c r="H2048" i="10"/>
  <c r="L2047" i="10"/>
  <c r="K2047" i="10"/>
  <c r="J2047" i="10"/>
  <c r="I2047" i="10"/>
  <c r="H2047" i="10"/>
  <c r="L2046" i="10"/>
  <c r="K2046" i="10"/>
  <c r="J2046" i="10"/>
  <c r="I2046" i="10"/>
  <c r="H2046" i="10"/>
  <c r="L2045" i="10"/>
  <c r="K2045" i="10"/>
  <c r="J2045" i="10"/>
  <c r="I2045" i="10"/>
  <c r="H2045" i="10"/>
  <c r="L2044" i="10"/>
  <c r="K2044" i="10"/>
  <c r="J2044" i="10"/>
  <c r="I2044" i="10"/>
  <c r="H2044" i="10"/>
  <c r="L2043" i="10"/>
  <c r="K2043" i="10"/>
  <c r="J2043" i="10"/>
  <c r="I2043" i="10"/>
  <c r="H2043" i="10"/>
  <c r="L2042" i="10"/>
  <c r="K2042" i="10"/>
  <c r="J2042" i="10"/>
  <c r="I2042" i="10"/>
  <c r="H2042" i="10"/>
  <c r="L2041" i="10"/>
  <c r="K2041" i="10"/>
  <c r="J2041" i="10"/>
  <c r="I2041" i="10"/>
  <c r="H2041" i="10"/>
  <c r="L2040" i="10"/>
  <c r="K2040" i="10"/>
  <c r="J2040" i="10"/>
  <c r="I2040" i="10"/>
  <c r="H2040" i="10"/>
  <c r="L2039" i="10"/>
  <c r="K2039" i="10"/>
  <c r="J2039" i="10"/>
  <c r="I2039" i="10"/>
  <c r="H2039" i="10"/>
  <c r="L2038" i="10"/>
  <c r="K2038" i="10"/>
  <c r="J2038" i="10"/>
  <c r="I2038" i="10"/>
  <c r="H2038" i="10"/>
  <c r="L2037" i="10"/>
  <c r="K2037" i="10"/>
  <c r="J2037" i="10"/>
  <c r="I2037" i="10"/>
  <c r="H2037" i="10"/>
  <c r="L2036" i="10"/>
  <c r="K2036" i="10"/>
  <c r="J2036" i="10"/>
  <c r="I2036" i="10"/>
  <c r="H2036" i="10"/>
  <c r="L2035" i="10"/>
  <c r="K2035" i="10"/>
  <c r="J2035" i="10"/>
  <c r="I2035" i="10"/>
  <c r="H2035" i="10"/>
  <c r="L2034" i="10"/>
  <c r="K2034" i="10"/>
  <c r="J2034" i="10"/>
  <c r="I2034" i="10"/>
  <c r="H2034" i="10"/>
  <c r="L2033" i="10"/>
  <c r="K2033" i="10"/>
  <c r="J2033" i="10"/>
  <c r="I2033" i="10"/>
  <c r="H2033" i="10"/>
  <c r="L2032" i="10"/>
  <c r="K2032" i="10"/>
  <c r="J2032" i="10"/>
  <c r="I2032" i="10"/>
  <c r="H2032" i="10"/>
  <c r="L2031" i="10"/>
  <c r="K2031" i="10"/>
  <c r="J2031" i="10"/>
  <c r="I2031" i="10"/>
  <c r="H2031" i="10"/>
  <c r="L2030" i="10"/>
  <c r="K2030" i="10"/>
  <c r="J2030" i="10"/>
  <c r="I2030" i="10"/>
  <c r="H2030" i="10"/>
  <c r="L2029" i="10"/>
  <c r="K2029" i="10"/>
  <c r="J2029" i="10"/>
  <c r="I2029" i="10"/>
  <c r="H2029" i="10"/>
  <c r="L2028" i="10"/>
  <c r="K2028" i="10"/>
  <c r="J2028" i="10"/>
  <c r="I2028" i="10"/>
  <c r="H2028" i="10"/>
  <c r="L2027" i="10"/>
  <c r="K2027" i="10"/>
  <c r="J2027" i="10"/>
  <c r="I2027" i="10"/>
  <c r="H2027" i="10"/>
  <c r="L2026" i="10"/>
  <c r="K2026" i="10"/>
  <c r="J2026" i="10"/>
  <c r="I2026" i="10"/>
  <c r="H2026" i="10"/>
  <c r="L2025" i="10"/>
  <c r="K2025" i="10"/>
  <c r="J2025" i="10"/>
  <c r="I2025" i="10"/>
  <c r="H2025" i="10"/>
  <c r="L2024" i="10"/>
  <c r="K2024" i="10"/>
  <c r="J2024" i="10"/>
  <c r="I2024" i="10"/>
  <c r="H2024" i="10"/>
  <c r="L2023" i="10"/>
  <c r="K2023" i="10"/>
  <c r="J2023" i="10"/>
  <c r="I2023" i="10"/>
  <c r="H2023" i="10"/>
  <c r="L2022" i="10"/>
  <c r="K2022" i="10"/>
  <c r="J2022" i="10"/>
  <c r="I2022" i="10"/>
  <c r="H2022" i="10"/>
  <c r="L2021" i="10"/>
  <c r="K2021" i="10"/>
  <c r="J2021" i="10"/>
  <c r="I2021" i="10"/>
  <c r="H2021" i="10"/>
  <c r="L2020" i="10"/>
  <c r="K2020" i="10"/>
  <c r="J2020" i="10"/>
  <c r="I2020" i="10"/>
  <c r="H2020" i="10"/>
  <c r="L2019" i="10"/>
  <c r="K2019" i="10"/>
  <c r="J2019" i="10"/>
  <c r="I2019" i="10"/>
  <c r="H2019" i="10"/>
  <c r="L2018" i="10"/>
  <c r="K2018" i="10"/>
  <c r="J2018" i="10"/>
  <c r="I2018" i="10"/>
  <c r="H2018" i="10"/>
  <c r="L2017" i="10"/>
  <c r="K2017" i="10"/>
  <c r="J2017" i="10"/>
  <c r="I2017" i="10"/>
  <c r="H2017" i="10"/>
  <c r="L2016" i="10"/>
  <c r="K2016" i="10"/>
  <c r="J2016" i="10"/>
  <c r="I2016" i="10"/>
  <c r="H2016" i="10"/>
  <c r="L2015" i="10"/>
  <c r="K2015" i="10"/>
  <c r="J2015" i="10"/>
  <c r="I2015" i="10"/>
  <c r="H2015" i="10"/>
  <c r="L2014" i="10"/>
  <c r="K2014" i="10"/>
  <c r="J2014" i="10"/>
  <c r="I2014" i="10"/>
  <c r="H2014" i="10"/>
  <c r="L2013" i="10"/>
  <c r="K2013" i="10"/>
  <c r="J2013" i="10"/>
  <c r="I2013" i="10"/>
  <c r="H2013" i="10"/>
  <c r="L2012" i="10"/>
  <c r="K2012" i="10"/>
  <c r="J2012" i="10"/>
  <c r="I2012" i="10"/>
  <c r="H2012" i="10"/>
  <c r="L2011" i="10"/>
  <c r="K2011" i="10"/>
  <c r="J2011" i="10"/>
  <c r="I2011" i="10"/>
  <c r="H2011" i="10"/>
  <c r="L2010" i="10"/>
  <c r="K2010" i="10"/>
  <c r="J2010" i="10"/>
  <c r="I2010" i="10"/>
  <c r="H2010" i="10"/>
  <c r="L2009" i="10"/>
  <c r="K2009" i="10"/>
  <c r="J2009" i="10"/>
  <c r="I2009" i="10"/>
  <c r="H2009" i="10"/>
  <c r="N2008" i="10"/>
  <c r="M2008" i="10"/>
  <c r="J2008" i="10"/>
  <c r="I2008" i="10"/>
  <c r="H2008" i="10"/>
  <c r="N2007" i="10"/>
  <c r="M2007" i="10"/>
  <c r="J2007" i="10"/>
  <c r="I2007" i="10"/>
  <c r="H2007" i="10"/>
  <c r="N2006" i="10"/>
  <c r="M2006" i="10"/>
  <c r="J2006" i="10"/>
  <c r="I2006" i="10"/>
  <c r="H2006" i="10"/>
  <c r="N2005" i="10"/>
  <c r="M2005" i="10"/>
  <c r="J2005" i="10"/>
  <c r="I2005" i="10"/>
  <c r="H2005" i="10"/>
  <c r="N2004" i="10"/>
  <c r="M2004" i="10"/>
  <c r="J2004" i="10"/>
  <c r="I2004" i="10"/>
  <c r="H2004" i="10"/>
  <c r="N2003" i="10"/>
  <c r="M2003" i="10"/>
  <c r="J2003" i="10"/>
  <c r="I2003" i="10"/>
  <c r="H2003" i="10"/>
  <c r="L2002" i="10"/>
  <c r="K2002" i="10"/>
  <c r="J2002" i="10"/>
  <c r="I2002" i="10"/>
  <c r="H2002" i="10"/>
  <c r="L2001" i="10"/>
  <c r="K2001" i="10"/>
  <c r="J2001" i="10"/>
  <c r="I2001" i="10"/>
  <c r="H2001" i="10"/>
  <c r="L2000" i="10"/>
  <c r="K2000" i="10"/>
  <c r="J2000" i="10"/>
  <c r="I2000" i="10"/>
  <c r="H2000" i="10"/>
  <c r="L1999" i="10"/>
  <c r="K1999" i="10"/>
  <c r="J1999" i="10"/>
  <c r="I1999" i="10"/>
  <c r="H1999" i="10"/>
  <c r="L1998" i="10"/>
  <c r="K1998" i="10"/>
  <c r="J1998" i="10"/>
  <c r="I1998" i="10"/>
  <c r="H1998" i="10"/>
  <c r="L1997" i="10"/>
  <c r="K1997" i="10"/>
  <c r="J1997" i="10"/>
  <c r="I1997" i="10"/>
  <c r="H1997" i="10"/>
  <c r="L1996" i="10"/>
  <c r="K1996" i="10"/>
  <c r="J1996" i="10"/>
  <c r="I1996" i="10"/>
  <c r="H1996" i="10"/>
  <c r="L1995" i="10"/>
  <c r="K1995" i="10"/>
  <c r="J1995" i="10"/>
  <c r="I1995" i="10"/>
  <c r="H1995" i="10"/>
  <c r="L1994" i="10"/>
  <c r="K1994" i="10"/>
  <c r="J1994" i="10"/>
  <c r="I1994" i="10"/>
  <c r="H1994" i="10"/>
  <c r="L1993" i="10"/>
  <c r="K1993" i="10"/>
  <c r="J1993" i="10"/>
  <c r="I1993" i="10"/>
  <c r="H1993" i="10"/>
  <c r="L1992" i="10"/>
  <c r="K1992" i="10"/>
  <c r="J1992" i="10"/>
  <c r="I1992" i="10"/>
  <c r="H1992" i="10"/>
  <c r="L1991" i="10"/>
  <c r="K1991" i="10"/>
  <c r="J1991" i="10"/>
  <c r="I1991" i="10"/>
  <c r="H1991" i="10"/>
  <c r="L1990" i="10"/>
  <c r="K1990" i="10"/>
  <c r="J1990" i="10"/>
  <c r="I1990" i="10"/>
  <c r="H1990" i="10"/>
  <c r="L1989" i="10"/>
  <c r="K1989" i="10"/>
  <c r="J1989" i="10"/>
  <c r="I1989" i="10"/>
  <c r="H1989" i="10"/>
  <c r="L1988" i="10"/>
  <c r="K1988" i="10"/>
  <c r="J1988" i="10"/>
  <c r="I1988" i="10"/>
  <c r="H1988" i="10"/>
  <c r="L1987" i="10"/>
  <c r="K1987" i="10"/>
  <c r="J1987" i="10"/>
  <c r="I1987" i="10"/>
  <c r="H1987" i="10"/>
  <c r="L1986" i="10"/>
  <c r="K1986" i="10"/>
  <c r="J1986" i="10"/>
  <c r="I1986" i="10"/>
  <c r="H1986" i="10"/>
  <c r="L1985" i="10"/>
  <c r="K1985" i="10"/>
  <c r="J1985" i="10"/>
  <c r="I1985" i="10"/>
  <c r="H1985" i="10"/>
  <c r="L1984" i="10"/>
  <c r="K1984" i="10"/>
  <c r="J1984" i="10"/>
  <c r="I1984" i="10"/>
  <c r="H1984" i="10"/>
  <c r="L1983" i="10"/>
  <c r="K1983" i="10"/>
  <c r="J1983" i="10"/>
  <c r="I1983" i="10"/>
  <c r="H1983" i="10"/>
  <c r="L1982" i="10"/>
  <c r="K1982" i="10"/>
  <c r="J1982" i="10"/>
  <c r="I1982" i="10"/>
  <c r="H1982" i="10"/>
  <c r="L1981" i="10"/>
  <c r="K1981" i="10"/>
  <c r="J1981" i="10"/>
  <c r="I1981" i="10"/>
  <c r="H1981" i="10"/>
  <c r="L1980" i="10"/>
  <c r="K1980" i="10"/>
  <c r="J1980" i="10"/>
  <c r="I1980" i="10"/>
  <c r="H1980" i="10"/>
  <c r="L1979" i="10"/>
  <c r="K1979" i="10"/>
  <c r="J1979" i="10"/>
  <c r="I1979" i="10"/>
  <c r="H1979" i="10"/>
  <c r="L1978" i="10"/>
  <c r="K1978" i="10"/>
  <c r="J1978" i="10"/>
  <c r="I1978" i="10"/>
  <c r="H1978" i="10"/>
  <c r="L1977" i="10"/>
  <c r="K1977" i="10"/>
  <c r="J1977" i="10"/>
  <c r="I1977" i="10"/>
  <c r="H1977" i="10"/>
  <c r="L1976" i="10"/>
  <c r="K1976" i="10"/>
  <c r="J1976" i="10"/>
  <c r="I1976" i="10"/>
  <c r="H1976" i="10"/>
  <c r="L1975" i="10"/>
  <c r="K1975" i="10"/>
  <c r="J1975" i="10"/>
  <c r="I1975" i="10"/>
  <c r="H1975" i="10"/>
  <c r="L1974" i="10"/>
  <c r="K1974" i="10"/>
  <c r="J1974" i="10"/>
  <c r="I1974" i="10"/>
  <c r="H1974" i="10"/>
  <c r="L1973" i="10"/>
  <c r="K1973" i="10"/>
  <c r="J1973" i="10"/>
  <c r="I1973" i="10"/>
  <c r="H1973" i="10"/>
  <c r="L1972" i="10"/>
  <c r="K1972" i="10"/>
  <c r="J1972" i="10"/>
  <c r="I1972" i="10"/>
  <c r="H1972" i="10"/>
  <c r="L1971" i="10"/>
  <c r="K1971" i="10"/>
  <c r="J1971" i="10"/>
  <c r="I1971" i="10"/>
  <c r="H1971" i="10"/>
  <c r="L1970" i="10"/>
  <c r="K1970" i="10"/>
  <c r="J1970" i="10"/>
  <c r="I1970" i="10"/>
  <c r="H1970" i="10"/>
  <c r="L1969" i="10"/>
  <c r="K1969" i="10"/>
  <c r="J1969" i="10"/>
  <c r="I1969" i="10"/>
  <c r="H1969" i="10"/>
  <c r="L1968" i="10"/>
  <c r="K1968" i="10"/>
  <c r="J1968" i="10"/>
  <c r="I1968" i="10"/>
  <c r="H1968" i="10"/>
  <c r="L1967" i="10"/>
  <c r="K1967" i="10"/>
  <c r="J1967" i="10"/>
  <c r="I1967" i="10"/>
  <c r="H1967" i="10"/>
  <c r="L1966" i="10"/>
  <c r="K1966" i="10"/>
  <c r="J1966" i="10"/>
  <c r="I1966" i="10"/>
  <c r="H1966" i="10"/>
  <c r="L1965" i="10"/>
  <c r="K1965" i="10"/>
  <c r="J1965" i="10"/>
  <c r="I1965" i="10"/>
  <c r="H1965" i="10"/>
  <c r="L1964" i="10"/>
  <c r="K1964" i="10"/>
  <c r="J1964" i="10"/>
  <c r="I1964" i="10"/>
  <c r="H1964" i="10"/>
  <c r="L1963" i="10"/>
  <c r="K1963" i="10"/>
  <c r="J1963" i="10"/>
  <c r="I1963" i="10"/>
  <c r="H1963" i="10"/>
  <c r="L1962" i="10"/>
  <c r="K1962" i="10"/>
  <c r="J1962" i="10"/>
  <c r="I1962" i="10"/>
  <c r="H1962" i="10"/>
  <c r="L1961" i="10"/>
  <c r="K1961" i="10"/>
  <c r="J1961" i="10"/>
  <c r="I1961" i="10"/>
  <c r="H1961" i="10"/>
  <c r="L1960" i="10"/>
  <c r="K1960" i="10"/>
  <c r="J1960" i="10"/>
  <c r="I1960" i="10"/>
  <c r="H1960" i="10"/>
  <c r="L1959" i="10"/>
  <c r="K1959" i="10"/>
  <c r="J1959" i="10"/>
  <c r="I1959" i="10"/>
  <c r="H1959" i="10"/>
  <c r="L1958" i="10"/>
  <c r="K1958" i="10"/>
  <c r="J1958" i="10"/>
  <c r="I1958" i="10"/>
  <c r="H1958" i="10"/>
  <c r="L1957" i="10"/>
  <c r="K1957" i="10"/>
  <c r="J1957" i="10"/>
  <c r="I1957" i="10"/>
  <c r="H1957" i="10"/>
  <c r="L1956" i="10"/>
  <c r="K1956" i="10"/>
  <c r="J1956" i="10"/>
  <c r="I1956" i="10"/>
  <c r="H1956" i="10"/>
  <c r="L1955" i="10"/>
  <c r="K1955" i="10"/>
  <c r="J1955" i="10"/>
  <c r="I1955" i="10"/>
  <c r="H1955" i="10"/>
  <c r="L1954" i="10"/>
  <c r="K1954" i="10"/>
  <c r="J1954" i="10"/>
  <c r="I1954" i="10"/>
  <c r="H1954" i="10"/>
  <c r="L1953" i="10"/>
  <c r="K1953" i="10"/>
  <c r="J1953" i="10"/>
  <c r="I1953" i="10"/>
  <c r="H1953" i="10"/>
  <c r="L1952" i="10"/>
  <c r="K1952" i="10"/>
  <c r="J1952" i="10"/>
  <c r="I1952" i="10"/>
  <c r="H1952" i="10"/>
  <c r="L1951" i="10"/>
  <c r="K1951" i="10"/>
  <c r="J1951" i="10"/>
  <c r="I1951" i="10"/>
  <c r="H1951" i="10"/>
  <c r="L1950" i="10"/>
  <c r="K1950" i="10"/>
  <c r="J1950" i="10"/>
  <c r="I1950" i="10"/>
  <c r="H1950" i="10"/>
  <c r="L1949" i="10"/>
  <c r="K1949" i="10"/>
  <c r="J1949" i="10"/>
  <c r="I1949" i="10"/>
  <c r="H1949" i="10"/>
  <c r="L1948" i="10"/>
  <c r="K1948" i="10"/>
  <c r="J1948" i="10"/>
  <c r="I1948" i="10"/>
  <c r="H1948" i="10"/>
  <c r="L1947" i="10"/>
  <c r="K1947" i="10"/>
  <c r="J1947" i="10"/>
  <c r="I1947" i="10"/>
  <c r="H1947" i="10"/>
  <c r="L1946" i="10"/>
  <c r="K1946" i="10"/>
  <c r="J1946" i="10"/>
  <c r="I1946" i="10"/>
  <c r="H1946" i="10"/>
  <c r="L1945" i="10"/>
  <c r="K1945" i="10"/>
  <c r="J1945" i="10"/>
  <c r="I1945" i="10"/>
  <c r="H1945" i="10"/>
  <c r="L1944" i="10"/>
  <c r="K1944" i="10"/>
  <c r="J1944" i="10"/>
  <c r="I1944" i="10"/>
  <c r="H1944" i="10"/>
  <c r="L1943" i="10"/>
  <c r="K1943" i="10"/>
  <c r="J1943" i="10"/>
  <c r="I1943" i="10"/>
  <c r="H1943" i="10"/>
  <c r="L1942" i="10"/>
  <c r="K1942" i="10"/>
  <c r="J1942" i="10"/>
  <c r="I1942" i="10"/>
  <c r="H1942" i="10"/>
  <c r="L1941" i="10"/>
  <c r="K1941" i="10"/>
  <c r="J1941" i="10"/>
  <c r="I1941" i="10"/>
  <c r="H1941" i="10"/>
  <c r="L1940" i="10"/>
  <c r="K1940" i="10"/>
  <c r="J1940" i="10"/>
  <c r="I1940" i="10"/>
  <c r="H1940" i="10"/>
  <c r="L1939" i="10"/>
  <c r="K1939" i="10"/>
  <c r="J1939" i="10"/>
  <c r="I1939" i="10"/>
  <c r="H1939" i="10"/>
  <c r="L1938" i="10"/>
  <c r="K1938" i="10"/>
  <c r="J1938" i="10"/>
  <c r="I1938" i="10"/>
  <c r="H1938" i="10"/>
  <c r="L1937" i="10"/>
  <c r="K1937" i="10"/>
  <c r="J1937" i="10"/>
  <c r="I1937" i="10"/>
  <c r="H1937" i="10"/>
  <c r="L1936" i="10"/>
  <c r="K1936" i="10"/>
  <c r="J1936" i="10"/>
  <c r="I1936" i="10"/>
  <c r="H1936" i="10"/>
  <c r="L1935" i="10"/>
  <c r="K1935" i="10"/>
  <c r="J1935" i="10"/>
  <c r="I1935" i="10"/>
  <c r="H1935" i="10"/>
  <c r="L1934" i="10"/>
  <c r="K1934" i="10"/>
  <c r="J1934" i="10"/>
  <c r="I1934" i="10"/>
  <c r="H1934" i="10"/>
  <c r="L1933" i="10"/>
  <c r="K1933" i="10"/>
  <c r="J1933" i="10"/>
  <c r="I1933" i="10"/>
  <c r="H1933" i="10"/>
  <c r="L1932" i="10"/>
  <c r="K1932" i="10"/>
  <c r="J1932" i="10"/>
  <c r="I1932" i="10"/>
  <c r="H1932" i="10"/>
  <c r="L1931" i="10"/>
  <c r="K1931" i="10"/>
  <c r="J1931" i="10"/>
  <c r="I1931" i="10"/>
  <c r="H1931" i="10"/>
  <c r="L1930" i="10"/>
  <c r="K1930" i="10"/>
  <c r="J1930" i="10"/>
  <c r="I1930" i="10"/>
  <c r="H1930" i="10"/>
  <c r="L1929" i="10"/>
  <c r="K1929" i="10"/>
  <c r="J1929" i="10"/>
  <c r="I1929" i="10"/>
  <c r="H1929" i="10"/>
  <c r="L1928" i="10"/>
  <c r="K1928" i="10"/>
  <c r="J1928" i="10"/>
  <c r="I1928" i="10"/>
  <c r="H1928" i="10"/>
  <c r="L1927" i="10"/>
  <c r="K1927" i="10"/>
  <c r="J1927" i="10"/>
  <c r="I1927" i="10"/>
  <c r="H1927" i="10"/>
  <c r="L1926" i="10"/>
  <c r="K1926" i="10"/>
  <c r="J1926" i="10"/>
  <c r="I1926" i="10"/>
  <c r="H1926" i="10"/>
  <c r="L1925" i="10"/>
  <c r="K1925" i="10"/>
  <c r="J1925" i="10"/>
  <c r="I1925" i="10"/>
  <c r="H1925" i="10"/>
  <c r="L1924" i="10"/>
  <c r="K1924" i="10"/>
  <c r="J1924" i="10"/>
  <c r="I1924" i="10"/>
  <c r="H1924" i="10"/>
  <c r="L1923" i="10"/>
  <c r="K1923" i="10"/>
  <c r="J1923" i="10"/>
  <c r="I1923" i="10"/>
  <c r="H1923" i="10"/>
  <c r="L1922" i="10"/>
  <c r="K1922" i="10"/>
  <c r="J1922" i="10"/>
  <c r="I1922" i="10"/>
  <c r="H1922" i="10"/>
  <c r="L1921" i="10"/>
  <c r="K1921" i="10"/>
  <c r="J1921" i="10"/>
  <c r="I1921" i="10"/>
  <c r="H1921" i="10"/>
  <c r="L1920" i="10"/>
  <c r="K1920" i="10"/>
  <c r="J1920" i="10"/>
  <c r="I1920" i="10"/>
  <c r="H1920" i="10"/>
  <c r="L1919" i="10"/>
  <c r="K1919" i="10"/>
  <c r="J1919" i="10"/>
  <c r="I1919" i="10"/>
  <c r="H1919" i="10"/>
  <c r="L1918" i="10"/>
  <c r="K1918" i="10"/>
  <c r="J1918" i="10"/>
  <c r="I1918" i="10"/>
  <c r="H1918" i="10"/>
  <c r="L1917" i="10"/>
  <c r="K1917" i="10"/>
  <c r="J1917" i="10"/>
  <c r="I1917" i="10"/>
  <c r="H1917" i="10"/>
  <c r="L1916" i="10"/>
  <c r="K1916" i="10"/>
  <c r="J1916" i="10"/>
  <c r="I1916" i="10"/>
  <c r="H1916" i="10"/>
  <c r="L1915" i="10"/>
  <c r="K1915" i="10"/>
  <c r="J1915" i="10"/>
  <c r="I1915" i="10"/>
  <c r="H1915" i="10"/>
  <c r="L1914" i="10"/>
  <c r="K1914" i="10"/>
  <c r="J1914" i="10"/>
  <c r="I1914" i="10"/>
  <c r="H1914" i="10"/>
  <c r="L1913" i="10"/>
  <c r="K1913" i="10"/>
  <c r="J1913" i="10"/>
  <c r="I1913" i="10"/>
  <c r="H1913" i="10"/>
  <c r="L1912" i="10"/>
  <c r="K1912" i="10"/>
  <c r="J1912" i="10"/>
  <c r="I1912" i="10"/>
  <c r="H1912" i="10"/>
  <c r="L1911" i="10"/>
  <c r="K1911" i="10"/>
  <c r="J1911" i="10"/>
  <c r="I1911" i="10"/>
  <c r="H1911" i="10"/>
  <c r="L1910" i="10"/>
  <c r="K1910" i="10"/>
  <c r="J1910" i="10"/>
  <c r="I1910" i="10"/>
  <c r="H1910" i="10"/>
  <c r="L1909" i="10"/>
  <c r="K1909" i="10"/>
  <c r="J1909" i="10"/>
  <c r="I1909" i="10"/>
  <c r="H1909" i="10"/>
  <c r="L1908" i="10"/>
  <c r="K1908" i="10"/>
  <c r="J1908" i="10"/>
  <c r="I1908" i="10"/>
  <c r="H1908" i="10"/>
  <c r="L1907" i="10"/>
  <c r="K1907" i="10"/>
  <c r="J1907" i="10"/>
  <c r="I1907" i="10"/>
  <c r="H1907" i="10"/>
  <c r="L1906" i="10"/>
  <c r="K1906" i="10"/>
  <c r="J1906" i="10"/>
  <c r="I1906" i="10"/>
  <c r="H1906" i="10"/>
  <c r="L1905" i="10"/>
  <c r="K1905" i="10"/>
  <c r="J1905" i="10"/>
  <c r="I1905" i="10"/>
  <c r="H1905" i="10"/>
  <c r="L1904" i="10"/>
  <c r="K1904" i="10"/>
  <c r="J1904" i="10"/>
  <c r="I1904" i="10"/>
  <c r="H1904" i="10"/>
  <c r="L1903" i="10"/>
  <c r="K1903" i="10"/>
  <c r="J1903" i="10"/>
  <c r="I1903" i="10"/>
  <c r="H1903" i="10"/>
  <c r="L1902" i="10"/>
  <c r="K1902" i="10"/>
  <c r="J1902" i="10"/>
  <c r="I1902" i="10"/>
  <c r="H1902" i="10"/>
  <c r="L1901" i="10"/>
  <c r="K1901" i="10"/>
  <c r="J1901" i="10"/>
  <c r="I1901" i="10"/>
  <c r="H1901" i="10"/>
  <c r="L1900" i="10"/>
  <c r="K1900" i="10"/>
  <c r="J1900" i="10"/>
  <c r="I1900" i="10"/>
  <c r="H1900" i="10"/>
  <c r="L1899" i="10"/>
  <c r="K1899" i="10"/>
  <c r="J1899" i="10"/>
  <c r="I1899" i="10"/>
  <c r="H1899" i="10"/>
  <c r="L1898" i="10"/>
  <c r="K1898" i="10"/>
  <c r="J1898" i="10"/>
  <c r="I1898" i="10"/>
  <c r="H1898" i="10"/>
  <c r="L1897" i="10"/>
  <c r="K1897" i="10"/>
  <c r="J1897" i="10"/>
  <c r="I1897" i="10"/>
  <c r="H1897" i="10"/>
  <c r="L1896" i="10"/>
  <c r="K1896" i="10"/>
  <c r="J1896" i="10"/>
  <c r="I1896" i="10"/>
  <c r="H1896" i="10"/>
  <c r="L1895" i="10"/>
  <c r="K1895" i="10"/>
  <c r="J1895" i="10"/>
  <c r="I1895" i="10"/>
  <c r="H1895" i="10"/>
  <c r="L1894" i="10"/>
  <c r="K1894" i="10"/>
  <c r="J1894" i="10"/>
  <c r="I1894" i="10"/>
  <c r="H1894" i="10"/>
  <c r="L1893" i="10"/>
  <c r="K1893" i="10"/>
  <c r="J1893" i="10"/>
  <c r="I1893" i="10"/>
  <c r="H1893" i="10"/>
  <c r="L1892" i="10"/>
  <c r="K1892" i="10"/>
  <c r="J1892" i="10"/>
  <c r="I1892" i="10"/>
  <c r="H1892" i="10"/>
  <c r="L1891" i="10"/>
  <c r="K1891" i="10"/>
  <c r="J1891" i="10"/>
  <c r="I1891" i="10"/>
  <c r="H1891" i="10"/>
  <c r="L1890" i="10"/>
  <c r="K1890" i="10"/>
  <c r="J1890" i="10"/>
  <c r="I1890" i="10"/>
  <c r="H1890" i="10"/>
  <c r="L1889" i="10"/>
  <c r="K1889" i="10"/>
  <c r="J1889" i="10"/>
  <c r="I1889" i="10"/>
  <c r="H1889" i="10"/>
  <c r="L1888" i="10"/>
  <c r="K1888" i="10"/>
  <c r="J1888" i="10"/>
  <c r="I1888" i="10"/>
  <c r="H1888" i="10"/>
  <c r="L1887" i="10"/>
  <c r="K1887" i="10"/>
  <c r="J1887" i="10"/>
  <c r="I1887" i="10"/>
  <c r="H1887" i="10"/>
  <c r="L1886" i="10"/>
  <c r="K1886" i="10"/>
  <c r="J1886" i="10"/>
  <c r="I1886" i="10"/>
  <c r="H1886" i="10"/>
  <c r="L1885" i="10"/>
  <c r="K1885" i="10"/>
  <c r="J1885" i="10"/>
  <c r="I1885" i="10"/>
  <c r="H1885" i="10"/>
  <c r="L1884" i="10"/>
  <c r="K1884" i="10"/>
  <c r="J1884" i="10"/>
  <c r="I1884" i="10"/>
  <c r="H1884" i="10"/>
  <c r="L1883" i="10"/>
  <c r="K1883" i="10"/>
  <c r="J1883" i="10"/>
  <c r="I1883" i="10"/>
  <c r="H1883" i="10"/>
  <c r="L1882" i="10"/>
  <c r="K1882" i="10"/>
  <c r="J1882" i="10"/>
  <c r="I1882" i="10"/>
  <c r="H1882" i="10"/>
  <c r="L1881" i="10"/>
  <c r="K1881" i="10"/>
  <c r="J1881" i="10"/>
  <c r="I1881" i="10"/>
  <c r="H1881" i="10"/>
  <c r="L1880" i="10"/>
  <c r="K1880" i="10"/>
  <c r="J1880" i="10"/>
  <c r="I1880" i="10"/>
  <c r="H1880" i="10"/>
  <c r="L1879" i="10"/>
  <c r="K1879" i="10"/>
  <c r="J1879" i="10"/>
  <c r="I1879" i="10"/>
  <c r="H1879" i="10"/>
  <c r="L1878" i="10"/>
  <c r="K1878" i="10"/>
  <c r="J1878" i="10"/>
  <c r="I1878" i="10"/>
  <c r="H1878" i="10"/>
  <c r="L1877" i="10"/>
  <c r="K1877" i="10"/>
  <c r="J1877" i="10"/>
  <c r="I1877" i="10"/>
  <c r="H1877" i="10"/>
  <c r="L1876" i="10"/>
  <c r="K1876" i="10"/>
  <c r="J1876" i="10"/>
  <c r="I1876" i="10"/>
  <c r="H1876" i="10"/>
  <c r="L1875" i="10"/>
  <c r="K1875" i="10"/>
  <c r="J1875" i="10"/>
  <c r="I1875" i="10"/>
  <c r="H1875" i="10"/>
  <c r="L1874" i="10"/>
  <c r="K1874" i="10"/>
  <c r="J1874" i="10"/>
  <c r="I1874" i="10"/>
  <c r="H1874" i="10"/>
  <c r="L1873" i="10"/>
  <c r="K1873" i="10"/>
  <c r="J1873" i="10"/>
  <c r="I1873" i="10"/>
  <c r="H1873" i="10"/>
  <c r="L1872" i="10"/>
  <c r="K1872" i="10"/>
  <c r="J1872" i="10"/>
  <c r="I1872" i="10"/>
  <c r="H1872" i="10"/>
  <c r="L1871" i="10"/>
  <c r="K1871" i="10"/>
  <c r="J1871" i="10"/>
  <c r="I1871" i="10"/>
  <c r="H1871" i="10"/>
  <c r="L1870" i="10"/>
  <c r="K1870" i="10"/>
  <c r="J1870" i="10"/>
  <c r="I1870" i="10"/>
  <c r="H1870" i="10"/>
  <c r="L1869" i="10"/>
  <c r="K1869" i="10"/>
  <c r="J1869" i="10"/>
  <c r="I1869" i="10"/>
  <c r="H1869" i="10"/>
  <c r="L1868" i="10"/>
  <c r="K1868" i="10"/>
  <c r="J1868" i="10"/>
  <c r="I1868" i="10"/>
  <c r="H1868" i="10"/>
  <c r="L1867" i="10"/>
  <c r="K1867" i="10"/>
  <c r="J1867" i="10"/>
  <c r="I1867" i="10"/>
  <c r="H1867" i="10"/>
  <c r="L1866" i="10"/>
  <c r="K1866" i="10"/>
  <c r="J1866" i="10"/>
  <c r="I1866" i="10"/>
  <c r="H1866" i="10"/>
  <c r="L1865" i="10"/>
  <c r="K1865" i="10"/>
  <c r="J1865" i="10"/>
  <c r="I1865" i="10"/>
  <c r="H1865" i="10"/>
  <c r="L1864" i="10"/>
  <c r="K1864" i="10"/>
  <c r="J1864" i="10"/>
  <c r="I1864" i="10"/>
  <c r="H1864" i="10"/>
  <c r="L1863" i="10"/>
  <c r="K1863" i="10"/>
  <c r="J1863" i="10"/>
  <c r="I1863" i="10"/>
  <c r="H1863" i="10"/>
  <c r="L1862" i="10"/>
  <c r="K1862" i="10"/>
  <c r="J1862" i="10"/>
  <c r="I1862" i="10"/>
  <c r="H1862" i="10"/>
  <c r="L1861" i="10"/>
  <c r="K1861" i="10"/>
  <c r="J1861" i="10"/>
  <c r="I1861" i="10"/>
  <c r="H1861" i="10"/>
  <c r="L1860" i="10"/>
  <c r="K1860" i="10"/>
  <c r="J1860" i="10"/>
  <c r="I1860" i="10"/>
  <c r="H1860" i="10"/>
  <c r="L1859" i="10"/>
  <c r="K1859" i="10"/>
  <c r="J1859" i="10"/>
  <c r="I1859" i="10"/>
  <c r="H1859" i="10"/>
  <c r="L1858" i="10"/>
  <c r="K1858" i="10"/>
  <c r="J1858" i="10"/>
  <c r="I1858" i="10"/>
  <c r="H1858" i="10"/>
  <c r="L1857" i="10"/>
  <c r="K1857" i="10"/>
  <c r="J1857" i="10"/>
  <c r="I1857" i="10"/>
  <c r="H1857" i="10"/>
  <c r="L1856" i="10"/>
  <c r="K1856" i="10"/>
  <c r="J1856" i="10"/>
  <c r="I1856" i="10"/>
  <c r="H1856" i="10"/>
  <c r="L1855" i="10"/>
  <c r="K1855" i="10"/>
  <c r="J1855" i="10"/>
  <c r="I1855" i="10"/>
  <c r="H1855" i="10"/>
  <c r="L1854" i="10"/>
  <c r="K1854" i="10"/>
  <c r="J1854" i="10"/>
  <c r="I1854" i="10"/>
  <c r="H1854" i="10"/>
  <c r="L1853" i="10"/>
  <c r="K1853" i="10"/>
  <c r="J1853" i="10"/>
  <c r="I1853" i="10"/>
  <c r="H1853" i="10"/>
  <c r="L1852" i="10"/>
  <c r="K1852" i="10"/>
  <c r="J1852" i="10"/>
  <c r="I1852" i="10"/>
  <c r="H1852" i="10"/>
  <c r="L1851" i="10"/>
  <c r="K1851" i="10"/>
  <c r="J1851" i="10"/>
  <c r="I1851" i="10"/>
  <c r="H1851" i="10"/>
  <c r="L1850" i="10"/>
  <c r="K1850" i="10"/>
  <c r="J1850" i="10"/>
  <c r="I1850" i="10"/>
  <c r="H1850" i="10"/>
  <c r="L1849" i="10"/>
  <c r="K1849" i="10"/>
  <c r="J1849" i="10"/>
  <c r="I1849" i="10"/>
  <c r="H1849" i="10"/>
  <c r="L1848" i="10"/>
  <c r="K1848" i="10"/>
  <c r="J1848" i="10"/>
  <c r="I1848" i="10"/>
  <c r="H1848" i="10"/>
  <c r="L1847" i="10"/>
  <c r="K1847" i="10"/>
  <c r="J1847" i="10"/>
  <c r="I1847" i="10"/>
  <c r="H1847" i="10"/>
  <c r="L1846" i="10"/>
  <c r="K1846" i="10"/>
  <c r="J1846" i="10"/>
  <c r="I1846" i="10"/>
  <c r="H1846" i="10"/>
  <c r="L1845" i="10"/>
  <c r="K1845" i="10"/>
  <c r="J1845" i="10"/>
  <c r="I1845" i="10"/>
  <c r="H1845" i="10"/>
  <c r="L1844" i="10"/>
  <c r="K1844" i="10"/>
  <c r="J1844" i="10"/>
  <c r="I1844" i="10"/>
  <c r="H1844" i="10"/>
  <c r="L1843" i="10"/>
  <c r="K1843" i="10"/>
  <c r="J1843" i="10"/>
  <c r="I1843" i="10"/>
  <c r="H1843" i="10"/>
  <c r="L1842" i="10"/>
  <c r="K1842" i="10"/>
  <c r="J1842" i="10"/>
  <c r="I1842" i="10"/>
  <c r="H1842" i="10"/>
  <c r="N1841" i="10"/>
  <c r="M1841" i="10"/>
  <c r="J1841" i="10"/>
  <c r="I1841" i="10"/>
  <c r="H1841" i="10"/>
  <c r="N1840" i="10"/>
  <c r="M1840" i="10"/>
  <c r="J1840" i="10"/>
  <c r="I1840" i="10"/>
  <c r="H1840" i="10"/>
  <c r="N1839" i="10"/>
  <c r="M1839" i="10"/>
  <c r="J1839" i="10"/>
  <c r="I1839" i="10"/>
  <c r="H1839" i="10"/>
  <c r="N1838" i="10"/>
  <c r="M1838" i="10"/>
  <c r="J1838" i="10"/>
  <c r="I1838" i="10"/>
  <c r="H1838" i="10"/>
  <c r="N1837" i="10"/>
  <c r="M1837" i="10"/>
  <c r="J1837" i="10"/>
  <c r="I1837" i="10"/>
  <c r="H1837" i="10"/>
  <c r="N1836" i="10"/>
  <c r="M1836" i="10"/>
  <c r="J1836" i="10"/>
  <c r="I1836" i="10"/>
  <c r="H1836" i="10"/>
  <c r="N1835" i="10"/>
  <c r="M1835" i="10"/>
  <c r="J1835" i="10"/>
  <c r="I1835" i="10"/>
  <c r="H1835" i="10"/>
  <c r="N1834" i="10"/>
  <c r="M1834" i="10"/>
  <c r="J1834" i="10"/>
  <c r="I1834" i="10"/>
  <c r="H1834" i="10"/>
  <c r="L1833" i="10"/>
  <c r="K1833" i="10"/>
  <c r="J1833" i="10"/>
  <c r="I1833" i="10"/>
  <c r="H1833" i="10"/>
  <c r="L1832" i="10"/>
  <c r="K1832" i="10"/>
  <c r="J1832" i="10"/>
  <c r="I1832" i="10"/>
  <c r="H1832" i="10"/>
  <c r="L1831" i="10"/>
  <c r="K1831" i="10"/>
  <c r="J1831" i="10"/>
  <c r="I1831" i="10"/>
  <c r="H1831" i="10"/>
  <c r="L1830" i="10"/>
  <c r="K1830" i="10"/>
  <c r="J1830" i="10"/>
  <c r="I1830" i="10"/>
  <c r="H1830" i="10"/>
  <c r="L1829" i="10"/>
  <c r="K1829" i="10"/>
  <c r="J1829" i="10"/>
  <c r="I1829" i="10"/>
  <c r="H1829" i="10"/>
  <c r="L1828" i="10"/>
  <c r="K1828" i="10"/>
  <c r="J1828" i="10"/>
  <c r="I1828" i="10"/>
  <c r="H1828" i="10"/>
  <c r="L1827" i="10"/>
  <c r="K1827" i="10"/>
  <c r="J1827" i="10"/>
  <c r="I1827" i="10"/>
  <c r="H1827" i="10"/>
  <c r="L1826" i="10"/>
  <c r="K1826" i="10"/>
  <c r="J1826" i="10"/>
  <c r="I1826" i="10"/>
  <c r="H1826" i="10"/>
  <c r="L1825" i="10"/>
  <c r="K1825" i="10"/>
  <c r="J1825" i="10"/>
  <c r="I1825" i="10"/>
  <c r="H1825" i="10"/>
  <c r="L1824" i="10"/>
  <c r="K1824" i="10"/>
  <c r="J1824" i="10"/>
  <c r="I1824" i="10"/>
  <c r="H1824" i="10"/>
  <c r="L1823" i="10"/>
  <c r="K1823" i="10"/>
  <c r="J1823" i="10"/>
  <c r="I1823" i="10"/>
  <c r="H1823" i="10"/>
  <c r="L1822" i="10"/>
  <c r="K1822" i="10"/>
  <c r="J1822" i="10"/>
  <c r="I1822" i="10"/>
  <c r="H1822" i="10"/>
  <c r="L1821" i="10"/>
  <c r="K1821" i="10"/>
  <c r="J1821" i="10"/>
  <c r="I1821" i="10"/>
  <c r="H1821" i="10"/>
  <c r="L1820" i="10"/>
  <c r="K1820" i="10"/>
  <c r="J1820" i="10"/>
  <c r="I1820" i="10"/>
  <c r="H1820" i="10"/>
  <c r="L1819" i="10"/>
  <c r="K1819" i="10"/>
  <c r="J1819" i="10"/>
  <c r="I1819" i="10"/>
  <c r="H1819" i="10"/>
  <c r="L1818" i="10"/>
  <c r="K1818" i="10"/>
  <c r="J1818" i="10"/>
  <c r="I1818" i="10"/>
  <c r="H1818" i="10"/>
  <c r="L1817" i="10"/>
  <c r="K1817" i="10"/>
  <c r="J1817" i="10"/>
  <c r="I1817" i="10"/>
  <c r="H1817" i="10"/>
  <c r="L1816" i="10"/>
  <c r="K1816" i="10"/>
  <c r="J1816" i="10"/>
  <c r="I1816" i="10"/>
  <c r="H1816" i="10"/>
  <c r="L1815" i="10"/>
  <c r="K1815" i="10"/>
  <c r="J1815" i="10"/>
  <c r="I1815" i="10"/>
  <c r="H1815" i="10"/>
  <c r="L1814" i="10"/>
  <c r="K1814" i="10"/>
  <c r="J1814" i="10"/>
  <c r="I1814" i="10"/>
  <c r="H1814" i="10"/>
  <c r="L1813" i="10"/>
  <c r="K1813" i="10"/>
  <c r="J1813" i="10"/>
  <c r="I1813" i="10"/>
  <c r="H1813" i="10"/>
  <c r="L1812" i="10"/>
  <c r="K1812" i="10"/>
  <c r="J1812" i="10"/>
  <c r="I1812" i="10"/>
  <c r="H1812" i="10"/>
  <c r="L1811" i="10"/>
  <c r="K1811" i="10"/>
  <c r="J1811" i="10"/>
  <c r="I1811" i="10"/>
  <c r="H1811" i="10"/>
  <c r="L1810" i="10"/>
  <c r="K1810" i="10"/>
  <c r="J1810" i="10"/>
  <c r="I1810" i="10"/>
  <c r="H1810" i="10"/>
  <c r="L1809" i="10"/>
  <c r="K1809" i="10"/>
  <c r="J1809" i="10"/>
  <c r="I1809" i="10"/>
  <c r="H1809" i="10"/>
  <c r="L1808" i="10"/>
  <c r="K1808" i="10"/>
  <c r="J1808" i="10"/>
  <c r="I1808" i="10"/>
  <c r="H1808" i="10"/>
  <c r="L1807" i="10"/>
  <c r="K1807" i="10"/>
  <c r="J1807" i="10"/>
  <c r="I1807" i="10"/>
  <c r="H1807" i="10"/>
  <c r="L1806" i="10"/>
  <c r="K1806" i="10"/>
  <c r="J1806" i="10"/>
  <c r="I1806" i="10"/>
  <c r="H1806" i="10"/>
  <c r="L1805" i="10"/>
  <c r="K1805" i="10"/>
  <c r="J1805" i="10"/>
  <c r="I1805" i="10"/>
  <c r="H1805" i="10"/>
  <c r="L1804" i="10"/>
  <c r="K1804" i="10"/>
  <c r="J1804" i="10"/>
  <c r="I1804" i="10"/>
  <c r="H1804" i="10"/>
  <c r="L1803" i="10"/>
  <c r="K1803" i="10"/>
  <c r="J1803" i="10"/>
  <c r="I1803" i="10"/>
  <c r="H1803" i="10"/>
  <c r="L1802" i="10"/>
  <c r="K1802" i="10"/>
  <c r="J1802" i="10"/>
  <c r="I1802" i="10"/>
  <c r="H1802" i="10"/>
  <c r="L1801" i="10"/>
  <c r="K1801" i="10"/>
  <c r="J1801" i="10"/>
  <c r="I1801" i="10"/>
  <c r="H1801" i="10"/>
  <c r="L1800" i="10"/>
  <c r="K1800" i="10"/>
  <c r="J1800" i="10"/>
  <c r="I1800" i="10"/>
  <c r="H1800" i="10"/>
  <c r="L1799" i="10"/>
  <c r="K1799" i="10"/>
  <c r="J1799" i="10"/>
  <c r="I1799" i="10"/>
  <c r="H1799" i="10"/>
  <c r="L1798" i="10"/>
  <c r="K1798" i="10"/>
  <c r="J1798" i="10"/>
  <c r="I1798" i="10"/>
  <c r="H1798" i="10"/>
  <c r="L1797" i="10"/>
  <c r="K1797" i="10"/>
  <c r="J1797" i="10"/>
  <c r="I1797" i="10"/>
  <c r="H1797" i="10"/>
  <c r="L1796" i="10"/>
  <c r="K1796" i="10"/>
  <c r="J1796" i="10"/>
  <c r="I1796" i="10"/>
  <c r="H1796" i="10"/>
  <c r="L1795" i="10"/>
  <c r="K1795" i="10"/>
  <c r="J1795" i="10"/>
  <c r="I1795" i="10"/>
  <c r="H1795" i="10"/>
  <c r="L1794" i="10"/>
  <c r="K1794" i="10"/>
  <c r="J1794" i="10"/>
  <c r="I1794" i="10"/>
  <c r="H1794" i="10"/>
  <c r="L1793" i="10"/>
  <c r="K1793" i="10"/>
  <c r="J1793" i="10"/>
  <c r="I1793" i="10"/>
  <c r="H1793" i="10"/>
  <c r="L1792" i="10"/>
  <c r="K1792" i="10"/>
  <c r="J1792" i="10"/>
  <c r="I1792" i="10"/>
  <c r="H1792" i="10"/>
  <c r="L1791" i="10"/>
  <c r="K1791" i="10"/>
  <c r="J1791" i="10"/>
  <c r="I1791" i="10"/>
  <c r="H1791" i="10"/>
  <c r="L1790" i="10"/>
  <c r="K1790" i="10"/>
  <c r="J1790" i="10"/>
  <c r="I1790" i="10"/>
  <c r="H1790" i="10"/>
  <c r="L1789" i="10"/>
  <c r="K1789" i="10"/>
  <c r="J1789" i="10"/>
  <c r="I1789" i="10"/>
  <c r="H1789" i="10"/>
  <c r="L1788" i="10"/>
  <c r="K1788" i="10"/>
  <c r="J1788" i="10"/>
  <c r="I1788" i="10"/>
  <c r="H1788" i="10"/>
  <c r="L1787" i="10"/>
  <c r="K1787" i="10"/>
  <c r="J1787" i="10"/>
  <c r="I1787" i="10"/>
  <c r="H1787" i="10"/>
  <c r="L1786" i="10"/>
  <c r="K1786" i="10"/>
  <c r="J1786" i="10"/>
  <c r="I1786" i="10"/>
  <c r="H1786" i="10"/>
  <c r="L1785" i="10"/>
  <c r="K1785" i="10"/>
  <c r="J1785" i="10"/>
  <c r="I1785" i="10"/>
  <c r="H1785" i="10"/>
  <c r="L1784" i="10"/>
  <c r="K1784" i="10"/>
  <c r="J1784" i="10"/>
  <c r="I1784" i="10"/>
  <c r="H1784" i="10"/>
  <c r="L1783" i="10"/>
  <c r="K1783" i="10"/>
  <c r="J1783" i="10"/>
  <c r="I1783" i="10"/>
  <c r="H1783" i="10"/>
  <c r="L1782" i="10"/>
  <c r="K1782" i="10"/>
  <c r="J1782" i="10"/>
  <c r="I1782" i="10"/>
  <c r="H1782" i="10"/>
  <c r="L1781" i="10"/>
  <c r="K1781" i="10"/>
  <c r="J1781" i="10"/>
  <c r="I1781" i="10"/>
  <c r="H1781" i="10"/>
  <c r="L1780" i="10"/>
  <c r="K1780" i="10"/>
  <c r="J1780" i="10"/>
  <c r="I1780" i="10"/>
  <c r="H1780" i="10"/>
  <c r="L1779" i="10"/>
  <c r="K1779" i="10"/>
  <c r="J1779" i="10"/>
  <c r="I1779" i="10"/>
  <c r="H1779" i="10"/>
  <c r="L1778" i="10"/>
  <c r="K1778" i="10"/>
  <c r="J1778" i="10"/>
  <c r="I1778" i="10"/>
  <c r="H1778" i="10"/>
  <c r="L1777" i="10"/>
  <c r="K1777" i="10"/>
  <c r="J1777" i="10"/>
  <c r="I1777" i="10"/>
  <c r="H1777" i="10"/>
  <c r="L1776" i="10"/>
  <c r="K1776" i="10"/>
  <c r="J1776" i="10"/>
  <c r="I1776" i="10"/>
  <c r="H1776" i="10"/>
  <c r="L1775" i="10"/>
  <c r="K1775" i="10"/>
  <c r="J1775" i="10"/>
  <c r="I1775" i="10"/>
  <c r="H1775" i="10"/>
  <c r="L1774" i="10"/>
  <c r="K1774" i="10"/>
  <c r="J1774" i="10"/>
  <c r="I1774" i="10"/>
  <c r="H1774" i="10"/>
  <c r="L1773" i="10"/>
  <c r="K1773" i="10"/>
  <c r="J1773" i="10"/>
  <c r="I1773" i="10"/>
  <c r="H1773" i="10"/>
  <c r="L1772" i="10"/>
  <c r="K1772" i="10"/>
  <c r="J1772" i="10"/>
  <c r="I1772" i="10"/>
  <c r="H1772" i="10"/>
  <c r="L1771" i="10"/>
  <c r="K1771" i="10"/>
  <c r="J1771" i="10"/>
  <c r="I1771" i="10"/>
  <c r="H1771" i="10"/>
  <c r="L1770" i="10"/>
  <c r="K1770" i="10"/>
  <c r="J1770" i="10"/>
  <c r="I1770" i="10"/>
  <c r="H1770" i="10"/>
  <c r="L1769" i="10"/>
  <c r="K1769" i="10"/>
  <c r="J1769" i="10"/>
  <c r="I1769" i="10"/>
  <c r="H1769" i="10"/>
  <c r="L1768" i="10"/>
  <c r="K1768" i="10"/>
  <c r="J1768" i="10"/>
  <c r="I1768" i="10"/>
  <c r="H1768" i="10"/>
  <c r="L1767" i="10"/>
  <c r="K1767" i="10"/>
  <c r="J1767" i="10"/>
  <c r="I1767" i="10"/>
  <c r="H1767" i="10"/>
  <c r="L1766" i="10"/>
  <c r="K1766" i="10"/>
  <c r="J1766" i="10"/>
  <c r="I1766" i="10"/>
  <c r="H1766" i="10"/>
  <c r="L1765" i="10"/>
  <c r="K1765" i="10"/>
  <c r="J1765" i="10"/>
  <c r="I1765" i="10"/>
  <c r="H1765" i="10"/>
  <c r="L1764" i="10"/>
  <c r="K1764" i="10"/>
  <c r="J1764" i="10"/>
  <c r="I1764" i="10"/>
  <c r="H1764" i="10"/>
  <c r="L1763" i="10"/>
  <c r="K1763" i="10"/>
  <c r="J1763" i="10"/>
  <c r="I1763" i="10"/>
  <c r="H1763" i="10"/>
  <c r="L1762" i="10"/>
  <c r="K1762" i="10"/>
  <c r="J1762" i="10"/>
  <c r="I1762" i="10"/>
  <c r="H1762" i="10"/>
  <c r="L1761" i="10"/>
  <c r="K1761" i="10"/>
  <c r="J1761" i="10"/>
  <c r="I1761" i="10"/>
  <c r="H1761" i="10"/>
  <c r="L1760" i="10"/>
  <c r="K1760" i="10"/>
  <c r="J1760" i="10"/>
  <c r="I1760" i="10"/>
  <c r="H1760" i="10"/>
  <c r="L1759" i="10"/>
  <c r="K1759" i="10"/>
  <c r="J1759" i="10"/>
  <c r="I1759" i="10"/>
  <c r="H1759" i="10"/>
  <c r="L1758" i="10"/>
  <c r="K1758" i="10"/>
  <c r="J1758" i="10"/>
  <c r="I1758" i="10"/>
  <c r="H1758" i="10"/>
  <c r="L1757" i="10"/>
  <c r="K1757" i="10"/>
  <c r="J1757" i="10"/>
  <c r="I1757" i="10"/>
  <c r="H1757" i="10"/>
  <c r="L1756" i="10"/>
  <c r="K1756" i="10"/>
  <c r="J1756" i="10"/>
  <c r="I1756" i="10"/>
  <c r="H1756" i="10"/>
  <c r="L1755" i="10"/>
  <c r="K1755" i="10"/>
  <c r="J1755" i="10"/>
  <c r="I1755" i="10"/>
  <c r="H1755" i="10"/>
  <c r="L1754" i="10"/>
  <c r="K1754" i="10"/>
  <c r="J1754" i="10"/>
  <c r="I1754" i="10"/>
  <c r="H1754" i="10"/>
  <c r="L1753" i="10"/>
  <c r="K1753" i="10"/>
  <c r="J1753" i="10"/>
  <c r="I1753" i="10"/>
  <c r="H1753" i="10"/>
  <c r="L1752" i="10"/>
  <c r="K1752" i="10"/>
  <c r="J1752" i="10"/>
  <c r="I1752" i="10"/>
  <c r="H1752" i="10"/>
  <c r="L1751" i="10"/>
  <c r="K1751" i="10"/>
  <c r="J1751" i="10"/>
  <c r="I1751" i="10"/>
  <c r="H1751" i="10"/>
  <c r="L1750" i="10"/>
  <c r="K1750" i="10"/>
  <c r="J1750" i="10"/>
  <c r="I1750" i="10"/>
  <c r="H1750" i="10"/>
  <c r="L1749" i="10"/>
  <c r="K1749" i="10"/>
  <c r="J1749" i="10"/>
  <c r="I1749" i="10"/>
  <c r="H1749" i="10"/>
  <c r="L1748" i="10"/>
  <c r="K1748" i="10"/>
  <c r="J1748" i="10"/>
  <c r="I1748" i="10"/>
  <c r="H1748" i="10"/>
  <c r="L1747" i="10"/>
  <c r="K1747" i="10"/>
  <c r="J1747" i="10"/>
  <c r="I1747" i="10"/>
  <c r="H1747" i="10"/>
  <c r="L1746" i="10"/>
  <c r="K1746" i="10"/>
  <c r="J1746" i="10"/>
  <c r="I1746" i="10"/>
  <c r="H1746" i="10"/>
  <c r="L1745" i="10"/>
  <c r="K1745" i="10"/>
  <c r="J1745" i="10"/>
  <c r="I1745" i="10"/>
  <c r="H1745" i="10"/>
  <c r="L1744" i="10"/>
  <c r="K1744" i="10"/>
  <c r="J1744" i="10"/>
  <c r="I1744" i="10"/>
  <c r="H1744" i="10"/>
  <c r="L1743" i="10"/>
  <c r="K1743" i="10"/>
  <c r="J1743" i="10"/>
  <c r="I1743" i="10"/>
  <c r="H1743" i="10"/>
  <c r="L1742" i="10"/>
  <c r="K1742" i="10"/>
  <c r="J1742" i="10"/>
  <c r="I1742" i="10"/>
  <c r="H1742" i="10"/>
  <c r="L1741" i="10"/>
  <c r="K1741" i="10"/>
  <c r="J1741" i="10"/>
  <c r="I1741" i="10"/>
  <c r="H1741" i="10"/>
  <c r="L1740" i="10"/>
  <c r="K1740" i="10"/>
  <c r="J1740" i="10"/>
  <c r="I1740" i="10"/>
  <c r="H1740" i="10"/>
  <c r="L1739" i="10"/>
  <c r="K1739" i="10"/>
  <c r="J1739" i="10"/>
  <c r="I1739" i="10"/>
  <c r="H1739" i="10"/>
  <c r="L1738" i="10"/>
  <c r="K1738" i="10"/>
  <c r="J1738" i="10"/>
  <c r="I1738" i="10"/>
  <c r="H1738" i="10"/>
  <c r="L1737" i="10"/>
  <c r="K1737" i="10"/>
  <c r="J1737" i="10"/>
  <c r="I1737" i="10"/>
  <c r="H1737" i="10"/>
  <c r="L1736" i="10"/>
  <c r="K1736" i="10"/>
  <c r="J1736" i="10"/>
  <c r="I1736" i="10"/>
  <c r="H1736" i="10"/>
  <c r="L1735" i="10"/>
  <c r="K1735" i="10"/>
  <c r="J1735" i="10"/>
  <c r="I1735" i="10"/>
  <c r="H1735" i="10"/>
  <c r="L1734" i="10"/>
  <c r="K1734" i="10"/>
  <c r="J1734" i="10"/>
  <c r="I1734" i="10"/>
  <c r="H1734" i="10"/>
  <c r="L1733" i="10"/>
  <c r="K1733" i="10"/>
  <c r="J1733" i="10"/>
  <c r="I1733" i="10"/>
  <c r="H1733" i="10"/>
  <c r="L1732" i="10"/>
  <c r="K1732" i="10"/>
  <c r="J1732" i="10"/>
  <c r="I1732" i="10"/>
  <c r="H1732" i="10"/>
  <c r="L1731" i="10"/>
  <c r="K1731" i="10"/>
  <c r="J1731" i="10"/>
  <c r="I1731" i="10"/>
  <c r="H1731" i="10"/>
  <c r="L1730" i="10"/>
  <c r="K1730" i="10"/>
  <c r="J1730" i="10"/>
  <c r="I1730" i="10"/>
  <c r="H1730" i="10"/>
  <c r="L1729" i="10"/>
  <c r="K1729" i="10"/>
  <c r="J1729" i="10"/>
  <c r="I1729" i="10"/>
  <c r="H1729" i="10"/>
  <c r="L1728" i="10"/>
  <c r="K1728" i="10"/>
  <c r="J1728" i="10"/>
  <c r="I1728" i="10"/>
  <c r="H1728" i="10"/>
  <c r="L1727" i="10"/>
  <c r="K1727" i="10"/>
  <c r="J1727" i="10"/>
  <c r="I1727" i="10"/>
  <c r="H1727" i="10"/>
  <c r="L1726" i="10"/>
  <c r="K1726" i="10"/>
  <c r="J1726" i="10"/>
  <c r="I1726" i="10"/>
  <c r="H1726" i="10"/>
  <c r="L1725" i="10"/>
  <c r="K1725" i="10"/>
  <c r="J1725" i="10"/>
  <c r="I1725" i="10"/>
  <c r="H1725" i="10"/>
  <c r="L1724" i="10"/>
  <c r="K1724" i="10"/>
  <c r="J1724" i="10"/>
  <c r="I1724" i="10"/>
  <c r="H1724" i="10"/>
  <c r="L1723" i="10"/>
  <c r="K1723" i="10"/>
  <c r="J1723" i="10"/>
  <c r="I1723" i="10"/>
  <c r="H1723" i="10"/>
  <c r="L1722" i="10"/>
  <c r="K1722" i="10"/>
  <c r="J1722" i="10"/>
  <c r="I1722" i="10"/>
  <c r="H1722" i="10"/>
  <c r="L1721" i="10"/>
  <c r="K1721" i="10"/>
  <c r="J1721" i="10"/>
  <c r="I1721" i="10"/>
  <c r="H1721" i="10"/>
  <c r="L1720" i="10"/>
  <c r="K1720" i="10"/>
  <c r="J1720" i="10"/>
  <c r="I1720" i="10"/>
  <c r="H1720" i="10"/>
  <c r="L1719" i="10"/>
  <c r="K1719" i="10"/>
  <c r="J1719" i="10"/>
  <c r="I1719" i="10"/>
  <c r="H1719" i="10"/>
  <c r="L1718" i="10"/>
  <c r="K1718" i="10"/>
  <c r="J1718" i="10"/>
  <c r="I1718" i="10"/>
  <c r="H1718" i="10"/>
  <c r="L1717" i="10"/>
  <c r="K1717" i="10"/>
  <c r="J1717" i="10"/>
  <c r="I1717" i="10"/>
  <c r="H1717" i="10"/>
  <c r="L1716" i="10"/>
  <c r="K1716" i="10"/>
  <c r="J1716" i="10"/>
  <c r="I1716" i="10"/>
  <c r="H1716" i="10"/>
  <c r="L1715" i="10"/>
  <c r="K1715" i="10"/>
  <c r="J1715" i="10"/>
  <c r="I1715" i="10"/>
  <c r="H1715" i="10"/>
  <c r="L1714" i="10"/>
  <c r="K1714" i="10"/>
  <c r="J1714" i="10"/>
  <c r="I1714" i="10"/>
  <c r="H1714" i="10"/>
  <c r="L1713" i="10"/>
  <c r="K1713" i="10"/>
  <c r="J1713" i="10"/>
  <c r="I1713" i="10"/>
  <c r="H1713" i="10"/>
  <c r="L1712" i="10"/>
  <c r="K1712" i="10"/>
  <c r="J1712" i="10"/>
  <c r="I1712" i="10"/>
  <c r="H1712" i="10"/>
  <c r="L1711" i="10"/>
  <c r="K1711" i="10"/>
  <c r="J1711" i="10"/>
  <c r="I1711" i="10"/>
  <c r="H1711" i="10"/>
  <c r="L1710" i="10"/>
  <c r="K1710" i="10"/>
  <c r="J1710" i="10"/>
  <c r="I1710" i="10"/>
  <c r="H1710" i="10"/>
  <c r="L1709" i="10"/>
  <c r="K1709" i="10"/>
  <c r="J1709" i="10"/>
  <c r="I1709" i="10"/>
  <c r="H1709" i="10"/>
  <c r="L1708" i="10"/>
  <c r="K1708" i="10"/>
  <c r="J1708" i="10"/>
  <c r="I1708" i="10"/>
  <c r="H1708" i="10"/>
  <c r="L1707" i="10"/>
  <c r="K1707" i="10"/>
  <c r="J1707" i="10"/>
  <c r="I1707" i="10"/>
  <c r="H1707" i="10"/>
  <c r="L1706" i="10"/>
  <c r="K1706" i="10"/>
  <c r="J1706" i="10"/>
  <c r="I1706" i="10"/>
  <c r="H1706" i="10"/>
  <c r="L1705" i="10"/>
  <c r="K1705" i="10"/>
  <c r="J1705" i="10"/>
  <c r="I1705" i="10"/>
  <c r="H1705" i="10"/>
  <c r="L1704" i="10"/>
  <c r="K1704" i="10"/>
  <c r="J1704" i="10"/>
  <c r="I1704" i="10"/>
  <c r="H1704" i="10"/>
  <c r="L1703" i="10"/>
  <c r="K1703" i="10"/>
  <c r="J1703" i="10"/>
  <c r="I1703" i="10"/>
  <c r="H1703" i="10"/>
  <c r="L1702" i="10"/>
  <c r="K1702" i="10"/>
  <c r="J1702" i="10"/>
  <c r="I1702" i="10"/>
  <c r="H1702" i="10"/>
  <c r="L1701" i="10"/>
  <c r="K1701" i="10"/>
  <c r="J1701" i="10"/>
  <c r="I1701" i="10"/>
  <c r="H1701" i="10"/>
  <c r="L1700" i="10"/>
  <c r="K1700" i="10"/>
  <c r="J1700" i="10"/>
  <c r="I1700" i="10"/>
  <c r="H1700" i="10"/>
  <c r="L1699" i="10"/>
  <c r="K1699" i="10"/>
  <c r="J1699" i="10"/>
  <c r="I1699" i="10"/>
  <c r="H1699" i="10"/>
  <c r="L1698" i="10"/>
  <c r="K1698" i="10"/>
  <c r="J1698" i="10"/>
  <c r="I1698" i="10"/>
  <c r="H1698" i="10"/>
  <c r="L1697" i="10"/>
  <c r="K1697" i="10"/>
  <c r="J1697" i="10"/>
  <c r="I1697" i="10"/>
  <c r="H1697" i="10"/>
  <c r="L1696" i="10"/>
  <c r="K1696" i="10"/>
  <c r="J1696" i="10"/>
  <c r="I1696" i="10"/>
  <c r="H1696" i="10"/>
  <c r="L1695" i="10"/>
  <c r="K1695" i="10"/>
  <c r="J1695" i="10"/>
  <c r="I1695" i="10"/>
  <c r="H1695" i="10"/>
  <c r="L1694" i="10"/>
  <c r="K1694" i="10"/>
  <c r="J1694" i="10"/>
  <c r="I1694" i="10"/>
  <c r="H1694" i="10"/>
  <c r="L1693" i="10"/>
  <c r="K1693" i="10"/>
  <c r="J1693" i="10"/>
  <c r="I1693" i="10"/>
  <c r="H1693" i="10"/>
  <c r="L1692" i="10"/>
  <c r="K1692" i="10"/>
  <c r="J1692" i="10"/>
  <c r="I1692" i="10"/>
  <c r="H1692" i="10"/>
  <c r="L1691" i="10"/>
  <c r="K1691" i="10"/>
  <c r="J1691" i="10"/>
  <c r="I1691" i="10"/>
  <c r="H1691" i="10"/>
  <c r="L1690" i="10"/>
  <c r="K1690" i="10"/>
  <c r="J1690" i="10"/>
  <c r="I1690" i="10"/>
  <c r="H1690" i="10"/>
  <c r="L1689" i="10"/>
  <c r="K1689" i="10"/>
  <c r="J1689" i="10"/>
  <c r="I1689" i="10"/>
  <c r="H1689" i="10"/>
  <c r="L1688" i="10"/>
  <c r="K1688" i="10"/>
  <c r="J1688" i="10"/>
  <c r="I1688" i="10"/>
  <c r="H1688" i="10"/>
  <c r="L1687" i="10"/>
  <c r="K1687" i="10"/>
  <c r="J1687" i="10"/>
  <c r="I1687" i="10"/>
  <c r="H1687" i="10"/>
  <c r="L1686" i="10"/>
  <c r="K1686" i="10"/>
  <c r="J1686" i="10"/>
  <c r="I1686" i="10"/>
  <c r="H1686" i="10"/>
  <c r="L1685" i="10"/>
  <c r="K1685" i="10"/>
  <c r="J1685" i="10"/>
  <c r="I1685" i="10"/>
  <c r="H1685" i="10"/>
  <c r="L1684" i="10"/>
  <c r="K1684" i="10"/>
  <c r="J1684" i="10"/>
  <c r="I1684" i="10"/>
  <c r="H1684" i="10"/>
  <c r="L1683" i="10"/>
  <c r="K1683" i="10"/>
  <c r="J1683" i="10"/>
  <c r="I1683" i="10"/>
  <c r="H1683" i="10"/>
  <c r="L1682" i="10"/>
  <c r="K1682" i="10"/>
  <c r="J1682" i="10"/>
  <c r="I1682" i="10"/>
  <c r="H1682" i="10"/>
  <c r="L1681" i="10"/>
  <c r="K1681" i="10"/>
  <c r="J1681" i="10"/>
  <c r="I1681" i="10"/>
  <c r="H1681" i="10"/>
  <c r="L1680" i="10"/>
  <c r="K1680" i="10"/>
  <c r="J1680" i="10"/>
  <c r="I1680" i="10"/>
  <c r="H1680" i="10"/>
  <c r="L1679" i="10"/>
  <c r="K1679" i="10"/>
  <c r="J1679" i="10"/>
  <c r="I1679" i="10"/>
  <c r="H1679" i="10"/>
  <c r="L1678" i="10"/>
  <c r="K1678" i="10"/>
  <c r="J1678" i="10"/>
  <c r="I1678" i="10"/>
  <c r="H1678" i="10"/>
  <c r="L1677" i="10"/>
  <c r="K1677" i="10"/>
  <c r="J1677" i="10"/>
  <c r="I1677" i="10"/>
  <c r="H1677" i="10"/>
  <c r="L1676" i="10"/>
  <c r="K1676" i="10"/>
  <c r="J1676" i="10"/>
  <c r="I1676" i="10"/>
  <c r="H1676" i="10"/>
  <c r="L1675" i="10"/>
  <c r="K1675" i="10"/>
  <c r="J1675" i="10"/>
  <c r="I1675" i="10"/>
  <c r="H1675" i="10"/>
  <c r="L1674" i="10"/>
  <c r="K1674" i="10"/>
  <c r="J1674" i="10"/>
  <c r="I1674" i="10"/>
  <c r="H1674" i="10"/>
  <c r="L1673" i="10"/>
  <c r="K1673" i="10"/>
  <c r="J1673" i="10"/>
  <c r="I1673" i="10"/>
  <c r="H1673" i="10"/>
  <c r="L1672" i="10"/>
  <c r="K1672" i="10"/>
  <c r="J1672" i="10"/>
  <c r="I1672" i="10"/>
  <c r="H1672" i="10"/>
  <c r="L1671" i="10"/>
  <c r="K1671" i="10"/>
  <c r="J1671" i="10"/>
  <c r="I1671" i="10"/>
  <c r="H1671" i="10"/>
  <c r="L1670" i="10"/>
  <c r="K1670" i="10"/>
  <c r="J1670" i="10"/>
  <c r="I1670" i="10"/>
  <c r="H1670" i="10"/>
  <c r="L1669" i="10"/>
  <c r="K1669" i="10"/>
  <c r="J1669" i="10"/>
  <c r="I1669" i="10"/>
  <c r="H1669" i="10"/>
  <c r="L1668" i="10"/>
  <c r="K1668" i="10"/>
  <c r="J1668" i="10"/>
  <c r="I1668" i="10"/>
  <c r="H1668" i="10"/>
  <c r="L1667" i="10"/>
  <c r="K1667" i="10"/>
  <c r="J1667" i="10"/>
  <c r="I1667" i="10"/>
  <c r="H1667" i="10"/>
  <c r="L1666" i="10"/>
  <c r="K1666" i="10"/>
  <c r="J1666" i="10"/>
  <c r="I1666" i="10"/>
  <c r="H1666" i="10"/>
  <c r="L1665" i="10"/>
  <c r="K1665" i="10"/>
  <c r="J1665" i="10"/>
  <c r="I1665" i="10"/>
  <c r="H1665" i="10"/>
  <c r="L1664" i="10"/>
  <c r="K1664" i="10"/>
  <c r="J1664" i="10"/>
  <c r="I1664" i="10"/>
  <c r="H1664" i="10"/>
  <c r="L1663" i="10"/>
  <c r="K1663" i="10"/>
  <c r="J1663" i="10"/>
  <c r="I1663" i="10"/>
  <c r="H1663" i="10"/>
  <c r="L1662" i="10"/>
  <c r="K1662" i="10"/>
  <c r="J1662" i="10"/>
  <c r="I1662" i="10"/>
  <c r="H1662" i="10"/>
  <c r="L1661" i="10"/>
  <c r="K1661" i="10"/>
  <c r="J1661" i="10"/>
  <c r="I1661" i="10"/>
  <c r="H1661" i="10"/>
  <c r="L1660" i="10"/>
  <c r="K1660" i="10"/>
  <c r="J1660" i="10"/>
  <c r="I1660" i="10"/>
  <c r="H1660" i="10"/>
  <c r="L1659" i="10"/>
  <c r="K1659" i="10"/>
  <c r="J1659" i="10"/>
  <c r="I1659" i="10"/>
  <c r="H1659" i="10"/>
  <c r="L1658" i="10"/>
  <c r="K1658" i="10"/>
  <c r="J1658" i="10"/>
  <c r="I1658" i="10"/>
  <c r="H1658" i="10"/>
  <c r="L1657" i="10"/>
  <c r="K1657" i="10"/>
  <c r="J1657" i="10"/>
  <c r="I1657" i="10"/>
  <c r="H1657" i="10"/>
  <c r="L1656" i="10"/>
  <c r="K1656" i="10"/>
  <c r="J1656" i="10"/>
  <c r="I1656" i="10"/>
  <c r="H1656" i="10"/>
  <c r="L1655" i="10"/>
  <c r="K1655" i="10"/>
  <c r="J1655" i="10"/>
  <c r="I1655" i="10"/>
  <c r="H1655" i="10"/>
  <c r="L1654" i="10"/>
  <c r="K1654" i="10"/>
  <c r="J1654" i="10"/>
  <c r="I1654" i="10"/>
  <c r="H1654" i="10"/>
  <c r="L1653" i="10"/>
  <c r="K1653" i="10"/>
  <c r="J1653" i="10"/>
  <c r="I1653" i="10"/>
  <c r="H1653" i="10"/>
  <c r="L1652" i="10"/>
  <c r="K1652" i="10"/>
  <c r="J1652" i="10"/>
  <c r="I1652" i="10"/>
  <c r="H1652" i="10"/>
  <c r="L1651" i="10"/>
  <c r="K1651" i="10"/>
  <c r="J1651" i="10"/>
  <c r="I1651" i="10"/>
  <c r="H1651" i="10"/>
  <c r="L1650" i="10"/>
  <c r="K1650" i="10"/>
  <c r="J1650" i="10"/>
  <c r="I1650" i="10"/>
  <c r="H1650" i="10"/>
  <c r="L1649" i="10"/>
  <c r="K1649" i="10"/>
  <c r="J1649" i="10"/>
  <c r="I1649" i="10"/>
  <c r="H1649" i="10"/>
  <c r="N1648" i="10"/>
  <c r="M1648" i="10"/>
  <c r="J1648" i="10"/>
  <c r="I1648" i="10"/>
  <c r="H1648" i="10"/>
  <c r="N1647" i="10"/>
  <c r="M1647" i="10"/>
  <c r="J1647" i="10"/>
  <c r="I1647" i="10"/>
  <c r="H1647" i="10"/>
  <c r="N1646" i="10"/>
  <c r="M1646" i="10"/>
  <c r="J1646" i="10"/>
  <c r="I1646" i="10"/>
  <c r="H1646" i="10"/>
  <c r="N1645" i="10"/>
  <c r="M1645" i="10"/>
  <c r="J1645" i="10"/>
  <c r="I1645" i="10"/>
  <c r="H1645" i="10"/>
  <c r="N1644" i="10"/>
  <c r="M1644" i="10"/>
  <c r="J1644" i="10"/>
  <c r="I1644" i="10"/>
  <c r="H1644" i="10"/>
  <c r="N1643" i="10"/>
  <c r="M1643" i="10"/>
  <c r="J1643" i="10"/>
  <c r="I1643" i="10"/>
  <c r="H1643" i="10"/>
  <c r="L1642" i="10"/>
  <c r="K1642" i="10"/>
  <c r="J1642" i="10"/>
  <c r="I1642" i="10"/>
  <c r="H1642" i="10"/>
  <c r="L1641" i="10"/>
  <c r="K1641" i="10"/>
  <c r="J1641" i="10"/>
  <c r="I1641" i="10"/>
  <c r="H1641" i="10"/>
  <c r="L1640" i="10"/>
  <c r="K1640" i="10"/>
  <c r="J1640" i="10"/>
  <c r="I1640" i="10"/>
  <c r="H1640" i="10"/>
  <c r="L1639" i="10"/>
  <c r="K1639" i="10"/>
  <c r="J1639" i="10"/>
  <c r="I1639" i="10"/>
  <c r="H1639" i="10"/>
  <c r="L1638" i="10"/>
  <c r="K1638" i="10"/>
  <c r="J1638" i="10"/>
  <c r="I1638" i="10"/>
  <c r="H1638" i="10"/>
  <c r="L1637" i="10"/>
  <c r="K1637" i="10"/>
  <c r="J1637" i="10"/>
  <c r="I1637" i="10"/>
  <c r="H1637" i="10"/>
  <c r="L1636" i="10"/>
  <c r="K1636" i="10"/>
  <c r="J1636" i="10"/>
  <c r="I1636" i="10"/>
  <c r="H1636" i="10"/>
  <c r="L1635" i="10"/>
  <c r="K1635" i="10"/>
  <c r="J1635" i="10"/>
  <c r="I1635" i="10"/>
  <c r="H1635" i="10"/>
  <c r="L1634" i="10"/>
  <c r="K1634" i="10"/>
  <c r="J1634" i="10"/>
  <c r="I1634" i="10"/>
  <c r="H1634" i="10"/>
  <c r="L1633" i="10"/>
  <c r="K1633" i="10"/>
  <c r="J1633" i="10"/>
  <c r="I1633" i="10"/>
  <c r="H1633" i="10"/>
  <c r="L1632" i="10"/>
  <c r="K1632" i="10"/>
  <c r="J1632" i="10"/>
  <c r="I1632" i="10"/>
  <c r="H1632" i="10"/>
  <c r="L1631" i="10"/>
  <c r="K1631" i="10"/>
  <c r="J1631" i="10"/>
  <c r="I1631" i="10"/>
  <c r="H1631" i="10"/>
  <c r="L1630" i="10"/>
  <c r="K1630" i="10"/>
  <c r="J1630" i="10"/>
  <c r="I1630" i="10"/>
  <c r="H1630" i="10"/>
  <c r="L1629" i="10"/>
  <c r="K1629" i="10"/>
  <c r="J1629" i="10"/>
  <c r="I1629" i="10"/>
  <c r="H1629" i="10"/>
  <c r="L1628" i="10"/>
  <c r="K1628" i="10"/>
  <c r="J1628" i="10"/>
  <c r="I1628" i="10"/>
  <c r="H1628" i="10"/>
  <c r="L1627" i="10"/>
  <c r="K1627" i="10"/>
  <c r="J1627" i="10"/>
  <c r="I1627" i="10"/>
  <c r="H1627" i="10"/>
  <c r="L1626" i="10"/>
  <c r="K1626" i="10"/>
  <c r="J1626" i="10"/>
  <c r="I1626" i="10"/>
  <c r="H1626" i="10"/>
  <c r="L1625" i="10"/>
  <c r="K1625" i="10"/>
  <c r="J1625" i="10"/>
  <c r="I1625" i="10"/>
  <c r="H1625" i="10"/>
  <c r="L1624" i="10"/>
  <c r="K1624" i="10"/>
  <c r="J1624" i="10"/>
  <c r="I1624" i="10"/>
  <c r="H1624" i="10"/>
  <c r="L1623" i="10"/>
  <c r="K1623" i="10"/>
  <c r="J1623" i="10"/>
  <c r="I1623" i="10"/>
  <c r="H1623" i="10"/>
  <c r="L1622" i="10"/>
  <c r="K1622" i="10"/>
  <c r="J1622" i="10"/>
  <c r="I1622" i="10"/>
  <c r="H1622" i="10"/>
  <c r="L1621" i="10"/>
  <c r="K1621" i="10"/>
  <c r="J1621" i="10"/>
  <c r="I1621" i="10"/>
  <c r="H1621" i="10"/>
  <c r="L1620" i="10"/>
  <c r="K1620" i="10"/>
  <c r="J1620" i="10"/>
  <c r="I1620" i="10"/>
  <c r="H1620" i="10"/>
  <c r="L1619" i="10"/>
  <c r="K1619" i="10"/>
  <c r="J1619" i="10"/>
  <c r="I1619" i="10"/>
  <c r="H1619" i="10"/>
  <c r="L1618" i="10"/>
  <c r="K1618" i="10"/>
  <c r="J1618" i="10"/>
  <c r="I1618" i="10"/>
  <c r="H1618" i="10"/>
  <c r="L1617" i="10"/>
  <c r="K1617" i="10"/>
  <c r="J1617" i="10"/>
  <c r="I1617" i="10"/>
  <c r="H1617" i="10"/>
  <c r="L1616" i="10"/>
  <c r="K1616" i="10"/>
  <c r="J1616" i="10"/>
  <c r="I1616" i="10"/>
  <c r="H1616" i="10"/>
  <c r="L1615" i="10"/>
  <c r="K1615" i="10"/>
  <c r="J1615" i="10"/>
  <c r="I1615" i="10"/>
  <c r="H1615" i="10"/>
  <c r="L1614" i="10"/>
  <c r="K1614" i="10"/>
  <c r="J1614" i="10"/>
  <c r="I1614" i="10"/>
  <c r="H1614" i="10"/>
  <c r="L1613" i="10"/>
  <c r="K1613" i="10"/>
  <c r="J1613" i="10"/>
  <c r="I1613" i="10"/>
  <c r="H1613" i="10"/>
  <c r="L1612" i="10"/>
  <c r="K1612" i="10"/>
  <c r="J1612" i="10"/>
  <c r="I1612" i="10"/>
  <c r="H1612" i="10"/>
  <c r="L1611" i="10"/>
  <c r="K1611" i="10"/>
  <c r="J1611" i="10"/>
  <c r="I1611" i="10"/>
  <c r="H1611" i="10"/>
  <c r="L1610" i="10"/>
  <c r="K1610" i="10"/>
  <c r="J1610" i="10"/>
  <c r="I1610" i="10"/>
  <c r="H1610" i="10"/>
  <c r="L1609" i="10"/>
  <c r="K1609" i="10"/>
  <c r="J1609" i="10"/>
  <c r="I1609" i="10"/>
  <c r="H1609" i="10"/>
  <c r="L1608" i="10"/>
  <c r="K1608" i="10"/>
  <c r="J1608" i="10"/>
  <c r="I1608" i="10"/>
  <c r="H1608" i="10"/>
  <c r="L1607" i="10"/>
  <c r="K1607" i="10"/>
  <c r="J1607" i="10"/>
  <c r="I1607" i="10"/>
  <c r="H1607" i="10"/>
  <c r="L1606" i="10"/>
  <c r="K1606" i="10"/>
  <c r="J1606" i="10"/>
  <c r="I1606" i="10"/>
  <c r="H1606" i="10"/>
  <c r="L1605" i="10"/>
  <c r="K1605" i="10"/>
  <c r="J1605" i="10"/>
  <c r="I1605" i="10"/>
  <c r="H1605" i="10"/>
  <c r="L1604" i="10"/>
  <c r="K1604" i="10"/>
  <c r="J1604" i="10"/>
  <c r="I1604" i="10"/>
  <c r="H1604" i="10"/>
  <c r="L1603" i="10"/>
  <c r="K1603" i="10"/>
  <c r="J1603" i="10"/>
  <c r="I1603" i="10"/>
  <c r="H1603" i="10"/>
  <c r="L1602" i="10"/>
  <c r="K1602" i="10"/>
  <c r="J1602" i="10"/>
  <c r="I1602" i="10"/>
  <c r="H1602" i="10"/>
  <c r="L1601" i="10"/>
  <c r="K1601" i="10"/>
  <c r="J1601" i="10"/>
  <c r="I1601" i="10"/>
  <c r="H1601" i="10"/>
  <c r="L1600" i="10"/>
  <c r="K1600" i="10"/>
  <c r="J1600" i="10"/>
  <c r="I1600" i="10"/>
  <c r="H1600" i="10"/>
  <c r="L1599" i="10"/>
  <c r="K1599" i="10"/>
  <c r="J1599" i="10"/>
  <c r="I1599" i="10"/>
  <c r="H1599" i="10"/>
  <c r="L1598" i="10"/>
  <c r="K1598" i="10"/>
  <c r="J1598" i="10"/>
  <c r="I1598" i="10"/>
  <c r="H1598" i="10"/>
  <c r="L1597" i="10"/>
  <c r="K1597" i="10"/>
  <c r="J1597" i="10"/>
  <c r="I1597" i="10"/>
  <c r="H1597" i="10"/>
  <c r="L1596" i="10"/>
  <c r="K1596" i="10"/>
  <c r="J1596" i="10"/>
  <c r="I1596" i="10"/>
  <c r="H1596" i="10"/>
  <c r="L1595" i="10"/>
  <c r="K1595" i="10"/>
  <c r="J1595" i="10"/>
  <c r="I1595" i="10"/>
  <c r="H1595" i="10"/>
  <c r="L1594" i="10"/>
  <c r="K1594" i="10"/>
  <c r="J1594" i="10"/>
  <c r="I1594" i="10"/>
  <c r="H1594" i="10"/>
  <c r="L1593" i="10"/>
  <c r="K1593" i="10"/>
  <c r="J1593" i="10"/>
  <c r="I1593" i="10"/>
  <c r="H1593" i="10"/>
  <c r="L1592" i="10"/>
  <c r="K1592" i="10"/>
  <c r="J1592" i="10"/>
  <c r="I1592" i="10"/>
  <c r="H1592" i="10"/>
  <c r="L1591" i="10"/>
  <c r="K1591" i="10"/>
  <c r="J1591" i="10"/>
  <c r="I1591" i="10"/>
  <c r="H1591" i="10"/>
  <c r="L1590" i="10"/>
  <c r="K1590" i="10"/>
  <c r="J1590" i="10"/>
  <c r="I1590" i="10"/>
  <c r="H1590" i="10"/>
  <c r="L1589" i="10"/>
  <c r="K1589" i="10"/>
  <c r="J1589" i="10"/>
  <c r="I1589" i="10"/>
  <c r="H1589" i="10"/>
  <c r="L1588" i="10"/>
  <c r="K1588" i="10"/>
  <c r="J1588" i="10"/>
  <c r="I1588" i="10"/>
  <c r="H1588" i="10"/>
  <c r="L1587" i="10"/>
  <c r="K1587" i="10"/>
  <c r="J1587" i="10"/>
  <c r="I1587" i="10"/>
  <c r="H1587" i="10"/>
  <c r="L1586" i="10"/>
  <c r="K1586" i="10"/>
  <c r="J1586" i="10"/>
  <c r="I1586" i="10"/>
  <c r="H1586" i="10"/>
  <c r="L1585" i="10"/>
  <c r="K1585" i="10"/>
  <c r="J1585" i="10"/>
  <c r="I1585" i="10"/>
  <c r="H1585" i="10"/>
  <c r="L1584" i="10"/>
  <c r="K1584" i="10"/>
  <c r="J1584" i="10"/>
  <c r="I1584" i="10"/>
  <c r="H1584" i="10"/>
  <c r="L1583" i="10"/>
  <c r="K1583" i="10"/>
  <c r="J1583" i="10"/>
  <c r="I1583" i="10"/>
  <c r="H1583" i="10"/>
  <c r="L1582" i="10"/>
  <c r="K1582" i="10"/>
  <c r="J1582" i="10"/>
  <c r="I1582" i="10"/>
  <c r="H1582" i="10"/>
  <c r="L1581" i="10"/>
  <c r="K1581" i="10"/>
  <c r="J1581" i="10"/>
  <c r="I1581" i="10"/>
  <c r="H1581" i="10"/>
  <c r="L1580" i="10"/>
  <c r="K1580" i="10"/>
  <c r="J1580" i="10"/>
  <c r="I1580" i="10"/>
  <c r="H1580" i="10"/>
  <c r="L1579" i="10"/>
  <c r="K1579" i="10"/>
  <c r="J1579" i="10"/>
  <c r="I1579" i="10"/>
  <c r="H1579" i="10"/>
  <c r="L1578" i="10"/>
  <c r="K1578" i="10"/>
  <c r="J1578" i="10"/>
  <c r="I1578" i="10"/>
  <c r="H1578" i="10"/>
  <c r="L1577" i="10"/>
  <c r="K1577" i="10"/>
  <c r="J1577" i="10"/>
  <c r="I1577" i="10"/>
  <c r="H1577" i="10"/>
  <c r="L1576" i="10"/>
  <c r="K1576" i="10"/>
  <c r="J1576" i="10"/>
  <c r="I1576" i="10"/>
  <c r="H1576" i="10"/>
  <c r="L1575" i="10"/>
  <c r="K1575" i="10"/>
  <c r="J1575" i="10"/>
  <c r="I1575" i="10"/>
  <c r="H1575" i="10"/>
  <c r="L1574" i="10"/>
  <c r="K1574" i="10"/>
  <c r="J1574" i="10"/>
  <c r="I1574" i="10"/>
  <c r="H1574" i="10"/>
  <c r="L1573" i="10"/>
  <c r="K1573" i="10"/>
  <c r="J1573" i="10"/>
  <c r="I1573" i="10"/>
  <c r="H1573" i="10"/>
  <c r="L1572" i="10"/>
  <c r="K1572" i="10"/>
  <c r="J1572" i="10"/>
  <c r="I1572" i="10"/>
  <c r="H1572" i="10"/>
  <c r="L1571" i="10"/>
  <c r="K1571" i="10"/>
  <c r="J1571" i="10"/>
  <c r="I1571" i="10"/>
  <c r="H1571" i="10"/>
  <c r="L1570" i="10"/>
  <c r="K1570" i="10"/>
  <c r="J1570" i="10"/>
  <c r="I1570" i="10"/>
  <c r="H1570" i="10"/>
  <c r="L1569" i="10"/>
  <c r="K1569" i="10"/>
  <c r="J1569" i="10"/>
  <c r="I1569" i="10"/>
  <c r="H1569" i="10"/>
  <c r="L1568" i="10"/>
  <c r="K1568" i="10"/>
  <c r="J1568" i="10"/>
  <c r="I1568" i="10"/>
  <c r="H1568" i="10"/>
  <c r="L1567" i="10"/>
  <c r="K1567" i="10"/>
  <c r="J1567" i="10"/>
  <c r="I1567" i="10"/>
  <c r="H1567" i="10"/>
  <c r="L1566" i="10"/>
  <c r="K1566" i="10"/>
  <c r="J1566" i="10"/>
  <c r="I1566" i="10"/>
  <c r="H1566" i="10"/>
  <c r="L1565" i="10"/>
  <c r="K1565" i="10"/>
  <c r="J1565" i="10"/>
  <c r="I1565" i="10"/>
  <c r="H1565" i="10"/>
  <c r="L1564" i="10"/>
  <c r="K1564" i="10"/>
  <c r="J1564" i="10"/>
  <c r="I1564" i="10"/>
  <c r="H1564" i="10"/>
  <c r="L1563" i="10"/>
  <c r="K1563" i="10"/>
  <c r="J1563" i="10"/>
  <c r="I1563" i="10"/>
  <c r="H1563" i="10"/>
  <c r="L1562" i="10"/>
  <c r="K1562" i="10"/>
  <c r="J1562" i="10"/>
  <c r="I1562" i="10"/>
  <c r="H1562" i="10"/>
  <c r="L1561" i="10"/>
  <c r="K1561" i="10"/>
  <c r="J1561" i="10"/>
  <c r="I1561" i="10"/>
  <c r="H1561" i="10"/>
  <c r="L1560" i="10"/>
  <c r="K1560" i="10"/>
  <c r="J1560" i="10"/>
  <c r="I1560" i="10"/>
  <c r="H1560" i="10"/>
  <c r="L1559" i="10"/>
  <c r="K1559" i="10"/>
  <c r="J1559" i="10"/>
  <c r="I1559" i="10"/>
  <c r="H1559" i="10"/>
  <c r="L1558" i="10"/>
  <c r="K1558" i="10"/>
  <c r="J1558" i="10"/>
  <c r="I1558" i="10"/>
  <c r="H1558" i="10"/>
  <c r="L1557" i="10"/>
  <c r="K1557" i="10"/>
  <c r="J1557" i="10"/>
  <c r="I1557" i="10"/>
  <c r="H1557" i="10"/>
  <c r="L1556" i="10"/>
  <c r="K1556" i="10"/>
  <c r="J1556" i="10"/>
  <c r="I1556" i="10"/>
  <c r="H1556" i="10"/>
  <c r="L1555" i="10"/>
  <c r="K1555" i="10"/>
  <c r="J1555" i="10"/>
  <c r="I1555" i="10"/>
  <c r="H1555" i="10"/>
  <c r="L1554" i="10"/>
  <c r="K1554" i="10"/>
  <c r="J1554" i="10"/>
  <c r="I1554" i="10"/>
  <c r="H1554" i="10"/>
  <c r="L1553" i="10"/>
  <c r="K1553" i="10"/>
  <c r="J1553" i="10"/>
  <c r="I1553" i="10"/>
  <c r="H1553" i="10"/>
  <c r="L1552" i="10"/>
  <c r="K1552" i="10"/>
  <c r="J1552" i="10"/>
  <c r="I1552" i="10"/>
  <c r="H1552" i="10"/>
  <c r="L1551" i="10"/>
  <c r="K1551" i="10"/>
  <c r="J1551" i="10"/>
  <c r="I1551" i="10"/>
  <c r="H1551" i="10"/>
  <c r="L1550" i="10"/>
  <c r="K1550" i="10"/>
  <c r="J1550" i="10"/>
  <c r="I1550" i="10"/>
  <c r="H1550" i="10"/>
  <c r="L1549" i="10"/>
  <c r="K1549" i="10"/>
  <c r="J1549" i="10"/>
  <c r="I1549" i="10"/>
  <c r="H1549" i="10"/>
  <c r="L1548" i="10"/>
  <c r="K1548" i="10"/>
  <c r="J1548" i="10"/>
  <c r="I1548" i="10"/>
  <c r="H1548" i="10"/>
  <c r="L1547" i="10"/>
  <c r="K1547" i="10"/>
  <c r="J1547" i="10"/>
  <c r="I1547" i="10"/>
  <c r="H1547" i="10"/>
  <c r="L1546" i="10"/>
  <c r="K1546" i="10"/>
  <c r="J1546" i="10"/>
  <c r="I1546" i="10"/>
  <c r="H1546" i="10"/>
  <c r="L1545" i="10"/>
  <c r="K1545" i="10"/>
  <c r="J1545" i="10"/>
  <c r="I1545" i="10"/>
  <c r="H1545" i="10"/>
  <c r="L1544" i="10"/>
  <c r="K1544" i="10"/>
  <c r="J1544" i="10"/>
  <c r="I1544" i="10"/>
  <c r="H1544" i="10"/>
  <c r="L1543" i="10"/>
  <c r="K1543" i="10"/>
  <c r="J1543" i="10"/>
  <c r="I1543" i="10"/>
  <c r="H1543" i="10"/>
  <c r="L1542" i="10"/>
  <c r="K1542" i="10"/>
  <c r="J1542" i="10"/>
  <c r="I1542" i="10"/>
  <c r="H1542" i="10"/>
  <c r="L1541" i="10"/>
  <c r="K1541" i="10"/>
  <c r="J1541" i="10"/>
  <c r="I1541" i="10"/>
  <c r="H1541" i="10"/>
  <c r="L1540" i="10"/>
  <c r="K1540" i="10"/>
  <c r="J1540" i="10"/>
  <c r="I1540" i="10"/>
  <c r="H1540" i="10"/>
  <c r="L1539" i="10"/>
  <c r="K1539" i="10"/>
  <c r="J1539" i="10"/>
  <c r="I1539" i="10"/>
  <c r="H1539" i="10"/>
  <c r="L1538" i="10"/>
  <c r="K1538" i="10"/>
  <c r="J1538" i="10"/>
  <c r="I1538" i="10"/>
  <c r="H1538" i="10"/>
  <c r="L1537" i="10"/>
  <c r="K1537" i="10"/>
  <c r="J1537" i="10"/>
  <c r="I1537" i="10"/>
  <c r="H1537" i="10"/>
  <c r="L1536" i="10"/>
  <c r="K1536" i="10"/>
  <c r="J1536" i="10"/>
  <c r="I1536" i="10"/>
  <c r="H1536" i="10"/>
  <c r="L1535" i="10"/>
  <c r="K1535" i="10"/>
  <c r="J1535" i="10"/>
  <c r="I1535" i="10"/>
  <c r="H1535" i="10"/>
  <c r="L1534" i="10"/>
  <c r="K1534" i="10"/>
  <c r="J1534" i="10"/>
  <c r="I1534" i="10"/>
  <c r="H1534" i="10"/>
  <c r="L1533" i="10"/>
  <c r="K1533" i="10"/>
  <c r="J1533" i="10"/>
  <c r="I1533" i="10"/>
  <c r="H1533" i="10"/>
  <c r="L1532" i="10"/>
  <c r="K1532" i="10"/>
  <c r="J1532" i="10"/>
  <c r="I1532" i="10"/>
  <c r="H1532" i="10"/>
  <c r="L1531" i="10"/>
  <c r="K1531" i="10"/>
  <c r="J1531" i="10"/>
  <c r="I1531" i="10"/>
  <c r="H1531" i="10"/>
  <c r="L1530" i="10"/>
  <c r="K1530" i="10"/>
  <c r="J1530" i="10"/>
  <c r="I1530" i="10"/>
  <c r="H1530" i="10"/>
  <c r="L1529" i="10"/>
  <c r="K1529" i="10"/>
  <c r="J1529" i="10"/>
  <c r="I1529" i="10"/>
  <c r="H1529" i="10"/>
  <c r="L1528" i="10"/>
  <c r="K1528" i="10"/>
  <c r="J1528" i="10"/>
  <c r="I1528" i="10"/>
  <c r="H1528" i="10"/>
  <c r="L1527" i="10"/>
  <c r="K1527" i="10"/>
  <c r="J1527" i="10"/>
  <c r="I1527" i="10"/>
  <c r="H1527" i="10"/>
  <c r="L1526" i="10"/>
  <c r="K1526" i="10"/>
  <c r="J1526" i="10"/>
  <c r="I1526" i="10"/>
  <c r="H1526" i="10"/>
  <c r="L1525" i="10"/>
  <c r="K1525" i="10"/>
  <c r="J1525" i="10"/>
  <c r="I1525" i="10"/>
  <c r="H1525" i="10"/>
  <c r="L1524" i="10"/>
  <c r="K1524" i="10"/>
  <c r="J1524" i="10"/>
  <c r="I1524" i="10"/>
  <c r="H1524" i="10"/>
  <c r="L1523" i="10"/>
  <c r="K1523" i="10"/>
  <c r="J1523" i="10"/>
  <c r="I1523" i="10"/>
  <c r="H1523" i="10"/>
  <c r="L1522" i="10"/>
  <c r="K1522" i="10"/>
  <c r="J1522" i="10"/>
  <c r="I1522" i="10"/>
  <c r="H1522" i="10"/>
  <c r="L1521" i="10"/>
  <c r="K1521" i="10"/>
  <c r="J1521" i="10"/>
  <c r="I1521" i="10"/>
  <c r="H1521" i="10"/>
  <c r="L1520" i="10"/>
  <c r="K1520" i="10"/>
  <c r="J1520" i="10"/>
  <c r="I1520" i="10"/>
  <c r="H1520" i="10"/>
  <c r="L1519" i="10"/>
  <c r="K1519" i="10"/>
  <c r="J1519" i="10"/>
  <c r="I1519" i="10"/>
  <c r="H1519" i="10"/>
  <c r="L1518" i="10"/>
  <c r="K1518" i="10"/>
  <c r="J1518" i="10"/>
  <c r="I1518" i="10"/>
  <c r="H1518" i="10"/>
  <c r="L1517" i="10"/>
  <c r="K1517" i="10"/>
  <c r="J1517" i="10"/>
  <c r="I1517" i="10"/>
  <c r="H1517" i="10"/>
  <c r="L1516" i="10"/>
  <c r="K1516" i="10"/>
  <c r="J1516" i="10"/>
  <c r="I1516" i="10"/>
  <c r="H1516" i="10"/>
  <c r="L1515" i="10"/>
  <c r="K1515" i="10"/>
  <c r="J1515" i="10"/>
  <c r="I1515" i="10"/>
  <c r="H1515" i="10"/>
  <c r="L1514" i="10"/>
  <c r="K1514" i="10"/>
  <c r="J1514" i="10"/>
  <c r="I1514" i="10"/>
  <c r="H1514" i="10"/>
  <c r="L1513" i="10"/>
  <c r="K1513" i="10"/>
  <c r="J1513" i="10"/>
  <c r="I1513" i="10"/>
  <c r="H1513" i="10"/>
  <c r="L1512" i="10"/>
  <c r="K1512" i="10"/>
  <c r="J1512" i="10"/>
  <c r="I1512" i="10"/>
  <c r="H1512" i="10"/>
  <c r="L1511" i="10"/>
  <c r="K1511" i="10"/>
  <c r="J1511" i="10"/>
  <c r="I1511" i="10"/>
  <c r="H1511" i="10"/>
  <c r="L1510" i="10"/>
  <c r="K1510" i="10"/>
  <c r="J1510" i="10"/>
  <c r="I1510" i="10"/>
  <c r="H1510" i="10"/>
  <c r="L1509" i="10"/>
  <c r="K1509" i="10"/>
  <c r="J1509" i="10"/>
  <c r="I1509" i="10"/>
  <c r="H1509" i="10"/>
  <c r="L1508" i="10"/>
  <c r="K1508" i="10"/>
  <c r="J1508" i="10"/>
  <c r="I1508" i="10"/>
  <c r="H1508" i="10"/>
  <c r="L1507" i="10"/>
  <c r="K1507" i="10"/>
  <c r="J1507" i="10"/>
  <c r="I1507" i="10"/>
  <c r="H1507" i="10"/>
  <c r="L1506" i="10"/>
  <c r="K1506" i="10"/>
  <c r="J1506" i="10"/>
  <c r="I1506" i="10"/>
  <c r="H1506" i="10"/>
  <c r="L1505" i="10"/>
  <c r="K1505" i="10"/>
  <c r="J1505" i="10"/>
  <c r="I1505" i="10"/>
  <c r="H1505" i="10"/>
  <c r="L1504" i="10"/>
  <c r="K1504" i="10"/>
  <c r="J1504" i="10"/>
  <c r="I1504" i="10"/>
  <c r="H1504" i="10"/>
  <c r="L1503" i="10"/>
  <c r="K1503" i="10"/>
  <c r="J1503" i="10"/>
  <c r="I1503" i="10"/>
  <c r="H1503" i="10"/>
  <c r="L1502" i="10"/>
  <c r="K1502" i="10"/>
  <c r="J1502" i="10"/>
  <c r="I1502" i="10"/>
  <c r="H1502" i="10"/>
  <c r="L1501" i="10"/>
  <c r="K1501" i="10"/>
  <c r="J1501" i="10"/>
  <c r="I1501" i="10"/>
  <c r="H1501" i="10"/>
  <c r="L1500" i="10"/>
  <c r="K1500" i="10"/>
  <c r="J1500" i="10"/>
  <c r="I1500" i="10"/>
  <c r="H1500" i="10"/>
  <c r="L1499" i="10"/>
  <c r="K1499" i="10"/>
  <c r="J1499" i="10"/>
  <c r="I1499" i="10"/>
  <c r="H1499" i="10"/>
  <c r="L1498" i="10"/>
  <c r="K1498" i="10"/>
  <c r="J1498" i="10"/>
  <c r="I1498" i="10"/>
  <c r="H1498" i="10"/>
  <c r="L1497" i="10"/>
  <c r="K1497" i="10"/>
  <c r="J1497" i="10"/>
  <c r="I1497" i="10"/>
  <c r="H1497" i="10"/>
  <c r="L1496" i="10"/>
  <c r="K1496" i="10"/>
  <c r="J1496" i="10"/>
  <c r="I1496" i="10"/>
  <c r="H1496" i="10"/>
  <c r="L1495" i="10"/>
  <c r="K1495" i="10"/>
  <c r="J1495" i="10"/>
  <c r="I1495" i="10"/>
  <c r="H1495" i="10"/>
  <c r="L1494" i="10"/>
  <c r="K1494" i="10"/>
  <c r="J1494" i="10"/>
  <c r="I1494" i="10"/>
  <c r="H1494" i="10"/>
  <c r="L1493" i="10"/>
  <c r="K1493" i="10"/>
  <c r="J1493" i="10"/>
  <c r="I1493" i="10"/>
  <c r="H1493" i="10"/>
  <c r="L1492" i="10"/>
  <c r="K1492" i="10"/>
  <c r="J1492" i="10"/>
  <c r="I1492" i="10"/>
  <c r="H1492" i="10"/>
  <c r="L1491" i="10"/>
  <c r="K1491" i="10"/>
  <c r="J1491" i="10"/>
  <c r="I1491" i="10"/>
  <c r="H1491" i="10"/>
  <c r="L1490" i="10"/>
  <c r="K1490" i="10"/>
  <c r="J1490" i="10"/>
  <c r="I1490" i="10"/>
  <c r="H1490" i="10"/>
  <c r="L1489" i="10"/>
  <c r="K1489" i="10"/>
  <c r="J1489" i="10"/>
  <c r="I1489" i="10"/>
  <c r="H1489" i="10"/>
  <c r="L1488" i="10"/>
  <c r="K1488" i="10"/>
  <c r="J1488" i="10"/>
  <c r="I1488" i="10"/>
  <c r="H1488" i="10"/>
  <c r="L1487" i="10"/>
  <c r="K1487" i="10"/>
  <c r="J1487" i="10"/>
  <c r="I1487" i="10"/>
  <c r="H1487" i="10"/>
  <c r="L1486" i="10"/>
  <c r="K1486" i="10"/>
  <c r="J1486" i="10"/>
  <c r="I1486" i="10"/>
  <c r="H1486" i="10"/>
  <c r="L1485" i="10"/>
  <c r="K1485" i="10"/>
  <c r="J1485" i="10"/>
  <c r="I1485" i="10"/>
  <c r="H1485" i="10"/>
  <c r="L1484" i="10"/>
  <c r="K1484" i="10"/>
  <c r="J1484" i="10"/>
  <c r="I1484" i="10"/>
  <c r="H1484" i="10"/>
  <c r="L1483" i="10"/>
  <c r="K1483" i="10"/>
  <c r="J1483" i="10"/>
  <c r="I1483" i="10"/>
  <c r="H1483" i="10"/>
  <c r="L1482" i="10"/>
  <c r="K1482" i="10"/>
  <c r="J1482" i="10"/>
  <c r="I1482" i="10"/>
  <c r="H1482" i="10"/>
  <c r="L1481" i="10"/>
  <c r="K1481" i="10"/>
  <c r="J1481" i="10"/>
  <c r="I1481" i="10"/>
  <c r="H1481" i="10"/>
  <c r="L1480" i="10"/>
  <c r="K1480" i="10"/>
  <c r="J1480" i="10"/>
  <c r="I1480" i="10"/>
  <c r="H1480" i="10"/>
  <c r="L1479" i="10"/>
  <c r="K1479" i="10"/>
  <c r="J1479" i="10"/>
  <c r="I1479" i="10"/>
  <c r="H1479" i="10"/>
  <c r="L1478" i="10"/>
  <c r="K1478" i="10"/>
  <c r="J1478" i="10"/>
  <c r="I1478" i="10"/>
  <c r="H1478" i="10"/>
  <c r="L1477" i="10"/>
  <c r="K1477" i="10"/>
  <c r="J1477" i="10"/>
  <c r="I1477" i="10"/>
  <c r="H1477" i="10"/>
  <c r="L1476" i="10"/>
  <c r="K1476" i="10"/>
  <c r="J1476" i="10"/>
  <c r="I1476" i="10"/>
  <c r="H1476" i="10"/>
  <c r="L1475" i="10"/>
  <c r="K1475" i="10"/>
  <c r="J1475" i="10"/>
  <c r="I1475" i="10"/>
  <c r="H1475" i="10"/>
  <c r="L1474" i="10"/>
  <c r="K1474" i="10"/>
  <c r="J1474" i="10"/>
  <c r="I1474" i="10"/>
  <c r="H1474" i="10"/>
  <c r="L1473" i="10"/>
  <c r="K1473" i="10"/>
  <c r="J1473" i="10"/>
  <c r="I1473" i="10"/>
  <c r="H1473" i="10"/>
  <c r="L1472" i="10"/>
  <c r="K1472" i="10"/>
  <c r="J1472" i="10"/>
  <c r="I1472" i="10"/>
  <c r="H1472" i="10"/>
  <c r="L1471" i="10"/>
  <c r="K1471" i="10"/>
  <c r="J1471" i="10"/>
  <c r="I1471" i="10"/>
  <c r="H1471" i="10"/>
  <c r="L1470" i="10"/>
  <c r="K1470" i="10"/>
  <c r="J1470" i="10"/>
  <c r="I1470" i="10"/>
  <c r="H1470" i="10"/>
  <c r="L1469" i="10"/>
  <c r="K1469" i="10"/>
  <c r="J1469" i="10"/>
  <c r="I1469" i="10"/>
  <c r="H1469" i="10"/>
  <c r="L1468" i="10"/>
  <c r="K1468" i="10"/>
  <c r="J1468" i="10"/>
  <c r="I1468" i="10"/>
  <c r="H1468" i="10"/>
  <c r="L1467" i="10"/>
  <c r="K1467" i="10"/>
  <c r="J1467" i="10"/>
  <c r="I1467" i="10"/>
  <c r="H1467" i="10"/>
  <c r="L1466" i="10"/>
  <c r="K1466" i="10"/>
  <c r="J1466" i="10"/>
  <c r="I1466" i="10"/>
  <c r="H1466" i="10"/>
  <c r="L1465" i="10"/>
  <c r="K1465" i="10"/>
  <c r="J1465" i="10"/>
  <c r="I1465" i="10"/>
  <c r="H1465" i="10"/>
  <c r="L1464" i="10"/>
  <c r="K1464" i="10"/>
  <c r="J1464" i="10"/>
  <c r="I1464" i="10"/>
  <c r="H1464" i="10"/>
  <c r="L1463" i="10"/>
  <c r="K1463" i="10"/>
  <c r="J1463" i="10"/>
  <c r="I1463" i="10"/>
  <c r="H1463" i="10"/>
  <c r="L1462" i="10"/>
  <c r="K1462" i="10"/>
  <c r="J1462" i="10"/>
  <c r="I1462" i="10"/>
  <c r="H1462" i="10"/>
  <c r="L1461" i="10"/>
  <c r="K1461" i="10"/>
  <c r="J1461" i="10"/>
  <c r="I1461" i="10"/>
  <c r="H1461" i="10"/>
  <c r="L1460" i="10"/>
  <c r="K1460" i="10"/>
  <c r="J1460" i="10"/>
  <c r="I1460" i="10"/>
  <c r="H1460" i="10"/>
  <c r="L1459" i="10"/>
  <c r="K1459" i="10"/>
  <c r="J1459" i="10"/>
  <c r="I1459" i="10"/>
  <c r="H1459" i="10"/>
  <c r="L1458" i="10"/>
  <c r="K1458" i="10"/>
  <c r="J1458" i="10"/>
  <c r="I1458" i="10"/>
  <c r="H1458" i="10"/>
  <c r="L1457" i="10"/>
  <c r="K1457" i="10"/>
  <c r="J1457" i="10"/>
  <c r="I1457" i="10"/>
  <c r="H1457" i="10"/>
  <c r="L1456" i="10"/>
  <c r="K1456" i="10"/>
  <c r="J1456" i="10"/>
  <c r="I1456" i="10"/>
  <c r="H1456" i="10"/>
  <c r="L1455" i="10"/>
  <c r="K1455" i="10"/>
  <c r="J1455" i="10"/>
  <c r="I1455" i="10"/>
  <c r="H1455" i="10"/>
  <c r="L1454" i="10"/>
  <c r="K1454" i="10"/>
  <c r="J1454" i="10"/>
  <c r="I1454" i="10"/>
  <c r="H1454" i="10"/>
  <c r="L1453" i="10"/>
  <c r="K1453" i="10"/>
  <c r="J1453" i="10"/>
  <c r="I1453" i="10"/>
  <c r="H1453" i="10"/>
  <c r="L1452" i="10"/>
  <c r="K1452" i="10"/>
  <c r="J1452" i="10"/>
  <c r="I1452" i="10"/>
  <c r="H1452" i="10"/>
  <c r="L1451" i="10"/>
  <c r="K1451" i="10"/>
  <c r="J1451" i="10"/>
  <c r="I1451" i="10"/>
  <c r="H1451" i="10"/>
  <c r="L1450" i="10"/>
  <c r="K1450" i="10"/>
  <c r="J1450" i="10"/>
  <c r="I1450" i="10"/>
  <c r="H1450" i="10"/>
  <c r="L1449" i="10"/>
  <c r="K1449" i="10"/>
  <c r="J1449" i="10"/>
  <c r="I1449" i="10"/>
  <c r="H1449" i="10"/>
  <c r="L1448" i="10"/>
  <c r="K1448" i="10"/>
  <c r="J1448" i="10"/>
  <c r="I1448" i="10"/>
  <c r="H1448" i="10"/>
  <c r="L1447" i="10"/>
  <c r="K1447" i="10"/>
  <c r="J1447" i="10"/>
  <c r="I1447" i="10"/>
  <c r="H1447" i="10"/>
  <c r="L1446" i="10"/>
  <c r="K1446" i="10"/>
  <c r="J1446" i="10"/>
  <c r="I1446" i="10"/>
  <c r="H1446" i="10"/>
  <c r="L1445" i="10"/>
  <c r="K1445" i="10"/>
  <c r="J1445" i="10"/>
  <c r="I1445" i="10"/>
  <c r="H1445" i="10"/>
  <c r="L1444" i="10"/>
  <c r="K1444" i="10"/>
  <c r="J1444" i="10"/>
  <c r="I1444" i="10"/>
  <c r="H1444" i="10"/>
  <c r="L1443" i="10"/>
  <c r="K1443" i="10"/>
  <c r="J1443" i="10"/>
  <c r="I1443" i="10"/>
  <c r="H1443" i="10"/>
  <c r="L1442" i="10"/>
  <c r="K1442" i="10"/>
  <c r="J1442" i="10"/>
  <c r="I1442" i="10"/>
  <c r="H1442" i="10"/>
  <c r="L1441" i="10"/>
  <c r="K1441" i="10"/>
  <c r="J1441" i="10"/>
  <c r="I1441" i="10"/>
  <c r="H1441" i="10"/>
  <c r="L1440" i="10"/>
  <c r="K1440" i="10"/>
  <c r="J1440" i="10"/>
  <c r="I1440" i="10"/>
  <c r="H1440" i="10"/>
  <c r="L1439" i="10"/>
  <c r="K1439" i="10"/>
  <c r="J1439" i="10"/>
  <c r="I1439" i="10"/>
  <c r="H1439" i="10"/>
  <c r="L1438" i="10"/>
  <c r="K1438" i="10"/>
  <c r="J1438" i="10"/>
  <c r="I1438" i="10"/>
  <c r="H1438" i="10"/>
  <c r="L1437" i="10"/>
  <c r="K1437" i="10"/>
  <c r="J1437" i="10"/>
  <c r="I1437" i="10"/>
  <c r="H1437" i="10"/>
  <c r="L1436" i="10"/>
  <c r="K1436" i="10"/>
  <c r="J1436" i="10"/>
  <c r="I1436" i="10"/>
  <c r="H1436" i="10"/>
  <c r="L1435" i="10"/>
  <c r="K1435" i="10"/>
  <c r="J1435" i="10"/>
  <c r="I1435" i="10"/>
  <c r="H1435" i="10"/>
  <c r="L1434" i="10"/>
  <c r="K1434" i="10"/>
  <c r="J1434" i="10"/>
  <c r="I1434" i="10"/>
  <c r="H1434" i="10"/>
  <c r="L1433" i="10"/>
  <c r="K1433" i="10"/>
  <c r="J1433" i="10"/>
  <c r="I1433" i="10"/>
  <c r="H1433" i="10"/>
  <c r="L1432" i="10"/>
  <c r="K1432" i="10"/>
  <c r="J1432" i="10"/>
  <c r="I1432" i="10"/>
  <c r="H1432" i="10"/>
  <c r="L1431" i="10"/>
  <c r="K1431" i="10"/>
  <c r="J1431" i="10"/>
  <c r="I1431" i="10"/>
  <c r="H1431" i="10"/>
  <c r="L1430" i="10"/>
  <c r="K1430" i="10"/>
  <c r="J1430" i="10"/>
  <c r="I1430" i="10"/>
  <c r="H1430" i="10"/>
  <c r="L1429" i="10"/>
  <c r="K1429" i="10"/>
  <c r="J1429" i="10"/>
  <c r="I1429" i="10"/>
  <c r="H1429" i="10"/>
  <c r="L1428" i="10"/>
  <c r="K1428" i="10"/>
  <c r="J1428" i="10"/>
  <c r="I1428" i="10"/>
  <c r="H1428" i="10"/>
  <c r="L1427" i="10"/>
  <c r="K1427" i="10"/>
  <c r="J1427" i="10"/>
  <c r="I1427" i="10"/>
  <c r="H1427" i="10"/>
  <c r="L1426" i="10"/>
  <c r="K1426" i="10"/>
  <c r="J1426" i="10"/>
  <c r="I1426" i="10"/>
  <c r="H1426" i="10"/>
  <c r="L1425" i="10"/>
  <c r="K1425" i="10"/>
  <c r="J1425" i="10"/>
  <c r="I1425" i="10"/>
  <c r="H1425" i="10"/>
  <c r="L1424" i="10"/>
  <c r="K1424" i="10"/>
  <c r="J1424" i="10"/>
  <c r="I1424" i="10"/>
  <c r="H1424" i="10"/>
  <c r="L1423" i="10"/>
  <c r="K1423" i="10"/>
  <c r="J1423" i="10"/>
  <c r="I1423" i="10"/>
  <c r="H1423" i="10"/>
  <c r="L1422" i="10"/>
  <c r="K1422" i="10"/>
  <c r="J1422" i="10"/>
  <c r="I1422" i="10"/>
  <c r="H1422" i="10"/>
  <c r="L1421" i="10"/>
  <c r="K1421" i="10"/>
  <c r="J1421" i="10"/>
  <c r="I1421" i="10"/>
  <c r="H1421" i="10"/>
  <c r="L1420" i="10"/>
  <c r="K1420" i="10"/>
  <c r="J1420" i="10"/>
  <c r="I1420" i="10"/>
  <c r="H1420" i="10"/>
  <c r="L1419" i="10"/>
  <c r="K1419" i="10"/>
  <c r="J1419" i="10"/>
  <c r="I1419" i="10"/>
  <c r="H1419" i="10"/>
  <c r="N1418" i="10"/>
  <c r="M1418" i="10"/>
  <c r="J1418" i="10"/>
  <c r="I1418" i="10"/>
  <c r="H1418" i="10"/>
  <c r="N1417" i="10"/>
  <c r="M1417" i="10"/>
  <c r="J1417" i="10"/>
  <c r="I1417" i="10"/>
  <c r="H1417" i="10"/>
  <c r="N1416" i="10"/>
  <c r="M1416" i="10"/>
  <c r="J1416" i="10"/>
  <c r="I1416" i="10"/>
  <c r="H1416" i="10"/>
  <c r="N1415" i="10"/>
  <c r="M1415" i="10"/>
  <c r="J1415" i="10"/>
  <c r="I1415" i="10"/>
  <c r="H1415" i="10"/>
  <c r="N1414" i="10"/>
  <c r="M1414" i="10"/>
  <c r="J1414" i="10"/>
  <c r="I1414" i="10"/>
  <c r="H1414" i="10"/>
  <c r="N1413" i="10"/>
  <c r="M1413" i="10"/>
  <c r="J1413" i="10"/>
  <c r="I1413" i="10"/>
  <c r="H1413" i="10"/>
  <c r="N1412" i="10"/>
  <c r="M1412" i="10"/>
  <c r="J1412" i="10"/>
  <c r="I1412" i="10"/>
  <c r="H1412" i="10"/>
  <c r="N1411" i="10"/>
  <c r="M1411" i="10"/>
  <c r="J1411" i="10"/>
  <c r="I1411" i="10"/>
  <c r="H1411" i="10"/>
  <c r="N1410" i="10"/>
  <c r="M1410" i="10"/>
  <c r="J1410" i="10"/>
  <c r="I1410" i="10"/>
  <c r="H1410" i="10"/>
  <c r="L1409" i="10"/>
  <c r="K1409" i="10"/>
  <c r="J1409" i="10"/>
  <c r="I1409" i="10"/>
  <c r="H1409" i="10"/>
  <c r="L1408" i="10"/>
  <c r="K1408" i="10"/>
  <c r="J1408" i="10"/>
  <c r="I1408" i="10"/>
  <c r="H1408" i="10"/>
  <c r="L1407" i="10"/>
  <c r="K1407" i="10"/>
  <c r="J1407" i="10"/>
  <c r="I1407" i="10"/>
  <c r="H1407" i="10"/>
  <c r="L1406" i="10"/>
  <c r="K1406" i="10"/>
  <c r="J1406" i="10"/>
  <c r="I1406" i="10"/>
  <c r="H1406" i="10"/>
  <c r="L1405" i="10"/>
  <c r="K1405" i="10"/>
  <c r="J1405" i="10"/>
  <c r="I1405" i="10"/>
  <c r="H1405" i="10"/>
  <c r="L1404" i="10"/>
  <c r="K1404" i="10"/>
  <c r="J1404" i="10"/>
  <c r="I1404" i="10"/>
  <c r="H1404" i="10"/>
  <c r="L1403" i="10"/>
  <c r="K1403" i="10"/>
  <c r="J1403" i="10"/>
  <c r="I1403" i="10"/>
  <c r="H1403" i="10"/>
  <c r="L1402" i="10"/>
  <c r="K1402" i="10"/>
  <c r="J1402" i="10"/>
  <c r="I1402" i="10"/>
  <c r="H1402" i="10"/>
  <c r="L1401" i="10"/>
  <c r="K1401" i="10"/>
  <c r="J1401" i="10"/>
  <c r="I1401" i="10"/>
  <c r="H1401" i="10"/>
  <c r="L1400" i="10"/>
  <c r="K1400" i="10"/>
  <c r="J1400" i="10"/>
  <c r="I1400" i="10"/>
  <c r="H1400" i="10"/>
  <c r="L1399" i="10"/>
  <c r="K1399" i="10"/>
  <c r="J1399" i="10"/>
  <c r="I1399" i="10"/>
  <c r="H1399" i="10"/>
  <c r="L1398" i="10"/>
  <c r="K1398" i="10"/>
  <c r="J1398" i="10"/>
  <c r="I1398" i="10"/>
  <c r="H1398" i="10"/>
  <c r="L1397" i="10"/>
  <c r="K1397" i="10"/>
  <c r="J1397" i="10"/>
  <c r="I1397" i="10"/>
  <c r="H1397" i="10"/>
  <c r="L1396" i="10"/>
  <c r="K1396" i="10"/>
  <c r="J1396" i="10"/>
  <c r="I1396" i="10"/>
  <c r="H1396" i="10"/>
  <c r="L1395" i="10"/>
  <c r="K1395" i="10"/>
  <c r="J1395" i="10"/>
  <c r="I1395" i="10"/>
  <c r="H1395" i="10"/>
  <c r="L1394" i="10"/>
  <c r="K1394" i="10"/>
  <c r="J1394" i="10"/>
  <c r="I1394" i="10"/>
  <c r="H1394" i="10"/>
  <c r="L1393" i="10"/>
  <c r="K1393" i="10"/>
  <c r="J1393" i="10"/>
  <c r="I1393" i="10"/>
  <c r="H1393" i="10"/>
  <c r="L1392" i="10"/>
  <c r="K1392" i="10"/>
  <c r="J1392" i="10"/>
  <c r="I1392" i="10"/>
  <c r="H1392" i="10"/>
  <c r="L1391" i="10"/>
  <c r="K1391" i="10"/>
  <c r="J1391" i="10"/>
  <c r="I1391" i="10"/>
  <c r="H1391" i="10"/>
  <c r="L1390" i="10"/>
  <c r="K1390" i="10"/>
  <c r="J1390" i="10"/>
  <c r="I1390" i="10"/>
  <c r="H1390" i="10"/>
  <c r="L1389" i="10"/>
  <c r="K1389" i="10"/>
  <c r="J1389" i="10"/>
  <c r="I1389" i="10"/>
  <c r="H1389" i="10"/>
  <c r="L1388" i="10"/>
  <c r="K1388" i="10"/>
  <c r="J1388" i="10"/>
  <c r="I1388" i="10"/>
  <c r="H1388" i="10"/>
  <c r="L1387" i="10"/>
  <c r="K1387" i="10"/>
  <c r="J1387" i="10"/>
  <c r="I1387" i="10"/>
  <c r="H1387" i="10"/>
  <c r="L1386" i="10"/>
  <c r="K1386" i="10"/>
  <c r="J1386" i="10"/>
  <c r="I1386" i="10"/>
  <c r="H1386" i="10"/>
  <c r="L1385" i="10"/>
  <c r="K1385" i="10"/>
  <c r="J1385" i="10"/>
  <c r="I1385" i="10"/>
  <c r="H1385" i="10"/>
  <c r="L1384" i="10"/>
  <c r="K1384" i="10"/>
  <c r="J1384" i="10"/>
  <c r="I1384" i="10"/>
  <c r="H1384" i="10"/>
  <c r="L1383" i="10"/>
  <c r="K1383" i="10"/>
  <c r="J1383" i="10"/>
  <c r="I1383" i="10"/>
  <c r="H1383" i="10"/>
  <c r="L1382" i="10"/>
  <c r="K1382" i="10"/>
  <c r="J1382" i="10"/>
  <c r="I1382" i="10"/>
  <c r="H1382" i="10"/>
  <c r="L1381" i="10"/>
  <c r="K1381" i="10"/>
  <c r="J1381" i="10"/>
  <c r="I1381" i="10"/>
  <c r="H1381" i="10"/>
  <c r="L1380" i="10"/>
  <c r="K1380" i="10"/>
  <c r="J1380" i="10"/>
  <c r="I1380" i="10"/>
  <c r="H1380" i="10"/>
  <c r="L1379" i="10"/>
  <c r="K1379" i="10"/>
  <c r="J1379" i="10"/>
  <c r="I1379" i="10"/>
  <c r="H1379" i="10"/>
  <c r="L1378" i="10"/>
  <c r="K1378" i="10"/>
  <c r="J1378" i="10"/>
  <c r="I1378" i="10"/>
  <c r="H1378" i="10"/>
  <c r="L1377" i="10"/>
  <c r="K1377" i="10"/>
  <c r="J1377" i="10"/>
  <c r="I1377" i="10"/>
  <c r="H1377" i="10"/>
  <c r="L1376" i="10"/>
  <c r="K1376" i="10"/>
  <c r="J1376" i="10"/>
  <c r="I1376" i="10"/>
  <c r="H1376" i="10"/>
  <c r="L1375" i="10"/>
  <c r="K1375" i="10"/>
  <c r="J1375" i="10"/>
  <c r="I1375" i="10"/>
  <c r="H1375" i="10"/>
  <c r="L1374" i="10"/>
  <c r="K1374" i="10"/>
  <c r="J1374" i="10"/>
  <c r="I1374" i="10"/>
  <c r="H1374" i="10"/>
  <c r="L1373" i="10"/>
  <c r="K1373" i="10"/>
  <c r="J1373" i="10"/>
  <c r="I1373" i="10"/>
  <c r="H1373" i="10"/>
  <c r="L1372" i="10"/>
  <c r="K1372" i="10"/>
  <c r="J1372" i="10"/>
  <c r="I1372" i="10"/>
  <c r="H1372" i="10"/>
  <c r="L1371" i="10"/>
  <c r="K1371" i="10"/>
  <c r="J1371" i="10"/>
  <c r="I1371" i="10"/>
  <c r="H1371" i="10"/>
  <c r="L1370" i="10"/>
  <c r="K1370" i="10"/>
  <c r="J1370" i="10"/>
  <c r="I1370" i="10"/>
  <c r="H1370" i="10"/>
  <c r="L1369" i="10"/>
  <c r="K1369" i="10"/>
  <c r="J1369" i="10"/>
  <c r="I1369" i="10"/>
  <c r="H1369" i="10"/>
  <c r="L1368" i="10"/>
  <c r="K1368" i="10"/>
  <c r="J1368" i="10"/>
  <c r="I1368" i="10"/>
  <c r="H1368" i="10"/>
  <c r="L1367" i="10"/>
  <c r="K1367" i="10"/>
  <c r="J1367" i="10"/>
  <c r="I1367" i="10"/>
  <c r="H1367" i="10"/>
  <c r="L1366" i="10"/>
  <c r="K1366" i="10"/>
  <c r="J1366" i="10"/>
  <c r="I1366" i="10"/>
  <c r="H1366" i="10"/>
  <c r="L1365" i="10"/>
  <c r="K1365" i="10"/>
  <c r="J1365" i="10"/>
  <c r="I1365" i="10"/>
  <c r="H1365" i="10"/>
  <c r="L1364" i="10"/>
  <c r="K1364" i="10"/>
  <c r="J1364" i="10"/>
  <c r="I1364" i="10"/>
  <c r="H1364" i="10"/>
  <c r="L1363" i="10"/>
  <c r="K1363" i="10"/>
  <c r="J1363" i="10"/>
  <c r="I1363" i="10"/>
  <c r="H1363" i="10"/>
  <c r="L1362" i="10"/>
  <c r="K1362" i="10"/>
  <c r="J1362" i="10"/>
  <c r="I1362" i="10"/>
  <c r="H1362" i="10"/>
  <c r="L1361" i="10"/>
  <c r="K1361" i="10"/>
  <c r="J1361" i="10"/>
  <c r="I1361" i="10"/>
  <c r="H1361" i="10"/>
  <c r="L1360" i="10"/>
  <c r="K1360" i="10"/>
  <c r="J1360" i="10"/>
  <c r="I1360" i="10"/>
  <c r="H1360" i="10"/>
  <c r="L1359" i="10"/>
  <c r="K1359" i="10"/>
  <c r="J1359" i="10"/>
  <c r="I1359" i="10"/>
  <c r="H1359" i="10"/>
  <c r="L1358" i="10"/>
  <c r="K1358" i="10"/>
  <c r="J1358" i="10"/>
  <c r="I1358" i="10"/>
  <c r="H1358" i="10"/>
  <c r="L1357" i="10"/>
  <c r="K1357" i="10"/>
  <c r="J1357" i="10"/>
  <c r="I1357" i="10"/>
  <c r="H1357" i="10"/>
  <c r="L1356" i="10"/>
  <c r="K1356" i="10"/>
  <c r="J1356" i="10"/>
  <c r="I1356" i="10"/>
  <c r="H1356" i="10"/>
  <c r="L1355" i="10"/>
  <c r="K1355" i="10"/>
  <c r="J1355" i="10"/>
  <c r="I1355" i="10"/>
  <c r="H1355" i="10"/>
  <c r="L1354" i="10"/>
  <c r="K1354" i="10"/>
  <c r="J1354" i="10"/>
  <c r="I1354" i="10"/>
  <c r="H1354" i="10"/>
  <c r="L1353" i="10"/>
  <c r="K1353" i="10"/>
  <c r="J1353" i="10"/>
  <c r="I1353" i="10"/>
  <c r="H1353" i="10"/>
  <c r="L1352" i="10"/>
  <c r="K1352" i="10"/>
  <c r="J1352" i="10"/>
  <c r="I1352" i="10"/>
  <c r="H1352" i="10"/>
  <c r="L1351" i="10"/>
  <c r="K1351" i="10"/>
  <c r="J1351" i="10"/>
  <c r="I1351" i="10"/>
  <c r="H1351" i="10"/>
  <c r="L1350" i="10"/>
  <c r="K1350" i="10"/>
  <c r="J1350" i="10"/>
  <c r="I1350" i="10"/>
  <c r="H1350" i="10"/>
  <c r="L1349" i="10"/>
  <c r="K1349" i="10"/>
  <c r="J1349" i="10"/>
  <c r="I1349" i="10"/>
  <c r="H1349" i="10"/>
  <c r="L1348" i="10"/>
  <c r="K1348" i="10"/>
  <c r="J1348" i="10"/>
  <c r="I1348" i="10"/>
  <c r="H1348" i="10"/>
  <c r="L1347" i="10"/>
  <c r="K1347" i="10"/>
  <c r="J1347" i="10"/>
  <c r="I1347" i="10"/>
  <c r="H1347" i="10"/>
  <c r="L1346" i="10"/>
  <c r="K1346" i="10"/>
  <c r="J1346" i="10"/>
  <c r="I1346" i="10"/>
  <c r="H1346" i="10"/>
  <c r="L1345" i="10"/>
  <c r="K1345" i="10"/>
  <c r="J1345" i="10"/>
  <c r="I1345" i="10"/>
  <c r="H1345" i="10"/>
  <c r="L1344" i="10"/>
  <c r="K1344" i="10"/>
  <c r="J1344" i="10"/>
  <c r="I1344" i="10"/>
  <c r="H1344" i="10"/>
  <c r="L1343" i="10"/>
  <c r="K1343" i="10"/>
  <c r="J1343" i="10"/>
  <c r="I1343" i="10"/>
  <c r="H1343" i="10"/>
  <c r="L1342" i="10"/>
  <c r="K1342" i="10"/>
  <c r="J1342" i="10"/>
  <c r="I1342" i="10"/>
  <c r="H1342" i="10"/>
  <c r="L1341" i="10"/>
  <c r="K1341" i="10"/>
  <c r="J1341" i="10"/>
  <c r="I1341" i="10"/>
  <c r="H1341" i="10"/>
  <c r="L1340" i="10"/>
  <c r="K1340" i="10"/>
  <c r="J1340" i="10"/>
  <c r="I1340" i="10"/>
  <c r="H1340" i="10"/>
  <c r="L1339" i="10"/>
  <c r="K1339" i="10"/>
  <c r="J1339" i="10"/>
  <c r="I1339" i="10"/>
  <c r="H1339" i="10"/>
  <c r="L1338" i="10"/>
  <c r="K1338" i="10"/>
  <c r="J1338" i="10"/>
  <c r="I1338" i="10"/>
  <c r="H1338" i="10"/>
  <c r="L1337" i="10"/>
  <c r="K1337" i="10"/>
  <c r="J1337" i="10"/>
  <c r="I1337" i="10"/>
  <c r="H1337" i="10"/>
  <c r="L1336" i="10"/>
  <c r="K1336" i="10"/>
  <c r="J1336" i="10"/>
  <c r="I1336" i="10"/>
  <c r="H1336" i="10"/>
  <c r="L1335" i="10"/>
  <c r="K1335" i="10"/>
  <c r="J1335" i="10"/>
  <c r="I1335" i="10"/>
  <c r="H1335" i="10"/>
  <c r="L1334" i="10"/>
  <c r="K1334" i="10"/>
  <c r="J1334" i="10"/>
  <c r="I1334" i="10"/>
  <c r="H1334" i="10"/>
  <c r="L1333" i="10"/>
  <c r="K1333" i="10"/>
  <c r="J1333" i="10"/>
  <c r="I1333" i="10"/>
  <c r="H1333" i="10"/>
  <c r="L1332" i="10"/>
  <c r="K1332" i="10"/>
  <c r="J1332" i="10"/>
  <c r="I1332" i="10"/>
  <c r="H1332" i="10"/>
  <c r="L1331" i="10"/>
  <c r="K1331" i="10"/>
  <c r="J1331" i="10"/>
  <c r="I1331" i="10"/>
  <c r="H1331" i="10"/>
  <c r="L1330" i="10"/>
  <c r="K1330" i="10"/>
  <c r="J1330" i="10"/>
  <c r="I1330" i="10"/>
  <c r="H1330" i="10"/>
  <c r="L1329" i="10"/>
  <c r="K1329" i="10"/>
  <c r="J1329" i="10"/>
  <c r="I1329" i="10"/>
  <c r="H1329" i="10"/>
  <c r="L1328" i="10"/>
  <c r="K1328" i="10"/>
  <c r="J1328" i="10"/>
  <c r="I1328" i="10"/>
  <c r="H1328" i="10"/>
  <c r="L1327" i="10"/>
  <c r="K1327" i="10"/>
  <c r="J1327" i="10"/>
  <c r="I1327" i="10"/>
  <c r="H1327" i="10"/>
  <c r="L1326" i="10"/>
  <c r="K1326" i="10"/>
  <c r="J1326" i="10"/>
  <c r="I1326" i="10"/>
  <c r="H1326" i="10"/>
  <c r="L1325" i="10"/>
  <c r="K1325" i="10"/>
  <c r="J1325" i="10"/>
  <c r="I1325" i="10"/>
  <c r="H1325" i="10"/>
  <c r="L1324" i="10"/>
  <c r="K1324" i="10"/>
  <c r="J1324" i="10"/>
  <c r="I1324" i="10"/>
  <c r="H1324" i="10"/>
  <c r="L1323" i="10"/>
  <c r="K1323" i="10"/>
  <c r="J1323" i="10"/>
  <c r="I1323" i="10"/>
  <c r="H1323" i="10"/>
  <c r="L1322" i="10"/>
  <c r="K1322" i="10"/>
  <c r="J1322" i="10"/>
  <c r="I1322" i="10"/>
  <c r="H1322" i="10"/>
  <c r="L1321" i="10"/>
  <c r="K1321" i="10"/>
  <c r="J1321" i="10"/>
  <c r="I1321" i="10"/>
  <c r="H1321" i="10"/>
  <c r="L1320" i="10"/>
  <c r="K1320" i="10"/>
  <c r="J1320" i="10"/>
  <c r="I1320" i="10"/>
  <c r="H1320" i="10"/>
  <c r="L1319" i="10"/>
  <c r="K1319" i="10"/>
  <c r="J1319" i="10"/>
  <c r="I1319" i="10"/>
  <c r="H1319" i="10"/>
  <c r="L1318" i="10"/>
  <c r="K1318" i="10"/>
  <c r="J1318" i="10"/>
  <c r="I1318" i="10"/>
  <c r="H1318" i="10"/>
  <c r="L1317" i="10"/>
  <c r="K1317" i="10"/>
  <c r="J1317" i="10"/>
  <c r="I1317" i="10"/>
  <c r="H1317" i="10"/>
  <c r="L1316" i="10"/>
  <c r="K1316" i="10"/>
  <c r="J1316" i="10"/>
  <c r="I1316" i="10"/>
  <c r="H1316" i="10"/>
  <c r="L1315" i="10"/>
  <c r="K1315" i="10"/>
  <c r="J1315" i="10"/>
  <c r="I1315" i="10"/>
  <c r="H1315" i="10"/>
  <c r="L1314" i="10"/>
  <c r="K1314" i="10"/>
  <c r="J1314" i="10"/>
  <c r="I1314" i="10"/>
  <c r="H1314" i="10"/>
  <c r="L1313" i="10"/>
  <c r="K1313" i="10"/>
  <c r="J1313" i="10"/>
  <c r="I1313" i="10"/>
  <c r="H1313" i="10"/>
  <c r="L1312" i="10"/>
  <c r="K1312" i="10"/>
  <c r="J1312" i="10"/>
  <c r="I1312" i="10"/>
  <c r="H1312" i="10"/>
  <c r="L1311" i="10"/>
  <c r="K1311" i="10"/>
  <c r="J1311" i="10"/>
  <c r="I1311" i="10"/>
  <c r="H1311" i="10"/>
  <c r="L1310" i="10"/>
  <c r="K1310" i="10"/>
  <c r="J1310" i="10"/>
  <c r="I1310" i="10"/>
  <c r="H1310" i="10"/>
  <c r="L1309" i="10"/>
  <c r="K1309" i="10"/>
  <c r="J1309" i="10"/>
  <c r="I1309" i="10"/>
  <c r="H1309" i="10"/>
  <c r="L1308" i="10"/>
  <c r="K1308" i="10"/>
  <c r="J1308" i="10"/>
  <c r="I1308" i="10"/>
  <c r="H1308" i="10"/>
  <c r="L1307" i="10"/>
  <c r="K1307" i="10"/>
  <c r="J1307" i="10"/>
  <c r="I1307" i="10"/>
  <c r="H1307" i="10"/>
  <c r="L1306" i="10"/>
  <c r="K1306" i="10"/>
  <c r="J1306" i="10"/>
  <c r="I1306" i="10"/>
  <c r="H1306" i="10"/>
  <c r="L1305" i="10"/>
  <c r="K1305" i="10"/>
  <c r="J1305" i="10"/>
  <c r="I1305" i="10"/>
  <c r="H1305" i="10"/>
  <c r="L1304" i="10"/>
  <c r="K1304" i="10"/>
  <c r="J1304" i="10"/>
  <c r="I1304" i="10"/>
  <c r="H1304" i="10"/>
  <c r="L1303" i="10"/>
  <c r="K1303" i="10"/>
  <c r="J1303" i="10"/>
  <c r="I1303" i="10"/>
  <c r="H1303" i="10"/>
  <c r="L1302" i="10"/>
  <c r="K1302" i="10"/>
  <c r="J1302" i="10"/>
  <c r="I1302" i="10"/>
  <c r="H1302" i="10"/>
  <c r="L1301" i="10"/>
  <c r="K1301" i="10"/>
  <c r="J1301" i="10"/>
  <c r="I1301" i="10"/>
  <c r="H1301" i="10"/>
  <c r="L1300" i="10"/>
  <c r="K1300" i="10"/>
  <c r="J1300" i="10"/>
  <c r="I1300" i="10"/>
  <c r="H1300" i="10"/>
  <c r="L1299" i="10"/>
  <c r="K1299" i="10"/>
  <c r="J1299" i="10"/>
  <c r="I1299" i="10"/>
  <c r="H1299" i="10"/>
  <c r="L1298" i="10"/>
  <c r="K1298" i="10"/>
  <c r="J1298" i="10"/>
  <c r="I1298" i="10"/>
  <c r="H1298" i="10"/>
  <c r="L1297" i="10"/>
  <c r="K1297" i="10"/>
  <c r="J1297" i="10"/>
  <c r="I1297" i="10"/>
  <c r="H1297" i="10"/>
  <c r="L1296" i="10"/>
  <c r="K1296" i="10"/>
  <c r="J1296" i="10"/>
  <c r="I1296" i="10"/>
  <c r="H1296" i="10"/>
  <c r="L1295" i="10"/>
  <c r="K1295" i="10"/>
  <c r="J1295" i="10"/>
  <c r="I1295" i="10"/>
  <c r="H1295" i="10"/>
  <c r="L1294" i="10"/>
  <c r="K1294" i="10"/>
  <c r="J1294" i="10"/>
  <c r="I1294" i="10"/>
  <c r="H1294" i="10"/>
  <c r="L1293" i="10"/>
  <c r="K1293" i="10"/>
  <c r="J1293" i="10"/>
  <c r="I1293" i="10"/>
  <c r="H1293" i="10"/>
  <c r="L1292" i="10"/>
  <c r="K1292" i="10"/>
  <c r="J1292" i="10"/>
  <c r="I1292" i="10"/>
  <c r="H1292" i="10"/>
  <c r="L1291" i="10"/>
  <c r="K1291" i="10"/>
  <c r="J1291" i="10"/>
  <c r="I1291" i="10"/>
  <c r="H1291" i="10"/>
  <c r="L1290" i="10"/>
  <c r="K1290" i="10"/>
  <c r="J1290" i="10"/>
  <c r="I1290" i="10"/>
  <c r="H1290" i="10"/>
  <c r="L1289" i="10"/>
  <c r="K1289" i="10"/>
  <c r="J1289" i="10"/>
  <c r="I1289" i="10"/>
  <c r="H1289" i="10"/>
  <c r="L1288" i="10"/>
  <c r="K1288" i="10"/>
  <c r="J1288" i="10"/>
  <c r="I1288" i="10"/>
  <c r="H1288" i="10"/>
  <c r="L1287" i="10"/>
  <c r="K1287" i="10"/>
  <c r="J1287" i="10"/>
  <c r="I1287" i="10"/>
  <c r="H1287" i="10"/>
  <c r="L1286" i="10"/>
  <c r="K1286" i="10"/>
  <c r="J1286" i="10"/>
  <c r="I1286" i="10"/>
  <c r="H1286" i="10"/>
  <c r="L1285" i="10"/>
  <c r="K1285" i="10"/>
  <c r="J1285" i="10"/>
  <c r="I1285" i="10"/>
  <c r="H1285" i="10"/>
  <c r="L1284" i="10"/>
  <c r="K1284" i="10"/>
  <c r="J1284" i="10"/>
  <c r="I1284" i="10"/>
  <c r="H1284" i="10"/>
  <c r="L1283" i="10"/>
  <c r="K1283" i="10"/>
  <c r="J1283" i="10"/>
  <c r="I1283" i="10"/>
  <c r="H1283" i="10"/>
  <c r="L1282" i="10"/>
  <c r="K1282" i="10"/>
  <c r="J1282" i="10"/>
  <c r="I1282" i="10"/>
  <c r="H1282" i="10"/>
  <c r="L1281" i="10"/>
  <c r="K1281" i="10"/>
  <c r="J1281" i="10"/>
  <c r="I1281" i="10"/>
  <c r="H1281" i="10"/>
  <c r="L1280" i="10"/>
  <c r="K1280" i="10"/>
  <c r="J1280" i="10"/>
  <c r="I1280" i="10"/>
  <c r="H1280" i="10"/>
  <c r="L1279" i="10"/>
  <c r="K1279" i="10"/>
  <c r="J1279" i="10"/>
  <c r="I1279" i="10"/>
  <c r="H1279" i="10"/>
  <c r="L1278" i="10"/>
  <c r="K1278" i="10"/>
  <c r="J1278" i="10"/>
  <c r="I1278" i="10"/>
  <c r="H1278" i="10"/>
  <c r="L1277" i="10"/>
  <c r="K1277" i="10"/>
  <c r="J1277" i="10"/>
  <c r="I1277" i="10"/>
  <c r="H1277" i="10"/>
  <c r="L1276" i="10"/>
  <c r="K1276" i="10"/>
  <c r="J1276" i="10"/>
  <c r="I1276" i="10"/>
  <c r="H1276" i="10"/>
  <c r="L1275" i="10"/>
  <c r="K1275" i="10"/>
  <c r="J1275" i="10"/>
  <c r="I1275" i="10"/>
  <c r="H1275" i="10"/>
  <c r="L1274" i="10"/>
  <c r="K1274" i="10"/>
  <c r="J1274" i="10"/>
  <c r="I1274" i="10"/>
  <c r="H1274" i="10"/>
  <c r="L1273" i="10"/>
  <c r="K1273" i="10"/>
  <c r="J1273" i="10"/>
  <c r="I1273" i="10"/>
  <c r="H1273" i="10"/>
  <c r="L1272" i="10"/>
  <c r="K1272" i="10"/>
  <c r="J1272" i="10"/>
  <c r="I1272" i="10"/>
  <c r="H1272" i="10"/>
  <c r="L1271" i="10"/>
  <c r="K1271" i="10"/>
  <c r="J1271" i="10"/>
  <c r="I1271" i="10"/>
  <c r="H1271" i="10"/>
  <c r="L1270" i="10"/>
  <c r="K1270" i="10"/>
  <c r="J1270" i="10"/>
  <c r="I1270" i="10"/>
  <c r="H1270" i="10"/>
  <c r="L1269" i="10"/>
  <c r="K1269" i="10"/>
  <c r="J1269" i="10"/>
  <c r="I1269" i="10"/>
  <c r="H1269" i="10"/>
  <c r="L1268" i="10"/>
  <c r="K1268" i="10"/>
  <c r="J1268" i="10"/>
  <c r="I1268" i="10"/>
  <c r="H1268" i="10"/>
  <c r="L1267" i="10"/>
  <c r="K1267" i="10"/>
  <c r="J1267" i="10"/>
  <c r="I1267" i="10"/>
  <c r="H1267" i="10"/>
  <c r="L1266" i="10"/>
  <c r="K1266" i="10"/>
  <c r="J1266" i="10"/>
  <c r="I1266" i="10"/>
  <c r="H1266" i="10"/>
  <c r="L1265" i="10"/>
  <c r="K1265" i="10"/>
  <c r="J1265" i="10"/>
  <c r="I1265" i="10"/>
  <c r="H1265" i="10"/>
  <c r="L1264" i="10"/>
  <c r="K1264" i="10"/>
  <c r="J1264" i="10"/>
  <c r="I1264" i="10"/>
  <c r="H1264" i="10"/>
  <c r="L1263" i="10"/>
  <c r="K1263" i="10"/>
  <c r="J1263" i="10"/>
  <c r="I1263" i="10"/>
  <c r="H1263" i="10"/>
  <c r="L1262" i="10"/>
  <c r="K1262" i="10"/>
  <c r="J1262" i="10"/>
  <c r="I1262" i="10"/>
  <c r="H1262" i="10"/>
  <c r="L1261" i="10"/>
  <c r="K1261" i="10"/>
  <c r="J1261" i="10"/>
  <c r="I1261" i="10"/>
  <c r="H1261" i="10"/>
  <c r="L1260" i="10"/>
  <c r="K1260" i="10"/>
  <c r="J1260" i="10"/>
  <c r="I1260" i="10"/>
  <c r="H1260" i="10"/>
  <c r="L1259" i="10"/>
  <c r="K1259" i="10"/>
  <c r="J1259" i="10"/>
  <c r="I1259" i="10"/>
  <c r="H1259" i="10"/>
  <c r="L1258" i="10"/>
  <c r="K1258" i="10"/>
  <c r="J1258" i="10"/>
  <c r="I1258" i="10"/>
  <c r="H1258" i="10"/>
  <c r="L1257" i="10"/>
  <c r="K1257" i="10"/>
  <c r="J1257" i="10"/>
  <c r="I1257" i="10"/>
  <c r="H1257" i="10"/>
  <c r="L1256" i="10"/>
  <c r="K1256" i="10"/>
  <c r="J1256" i="10"/>
  <c r="I1256" i="10"/>
  <c r="H1256" i="10"/>
  <c r="L1255" i="10"/>
  <c r="K1255" i="10"/>
  <c r="J1255" i="10"/>
  <c r="I1255" i="10"/>
  <c r="H1255" i="10"/>
  <c r="L1254" i="10"/>
  <c r="K1254" i="10"/>
  <c r="J1254" i="10"/>
  <c r="I1254" i="10"/>
  <c r="H1254" i="10"/>
  <c r="L1253" i="10"/>
  <c r="K1253" i="10"/>
  <c r="J1253" i="10"/>
  <c r="I1253" i="10"/>
  <c r="H1253" i="10"/>
  <c r="L1252" i="10"/>
  <c r="K1252" i="10"/>
  <c r="J1252" i="10"/>
  <c r="I1252" i="10"/>
  <c r="H1252" i="10"/>
  <c r="L1251" i="10"/>
  <c r="K1251" i="10"/>
  <c r="J1251" i="10"/>
  <c r="I1251" i="10"/>
  <c r="H1251" i="10"/>
  <c r="L1250" i="10"/>
  <c r="K1250" i="10"/>
  <c r="J1250" i="10"/>
  <c r="I1250" i="10"/>
  <c r="H1250" i="10"/>
  <c r="L1249" i="10"/>
  <c r="K1249" i="10"/>
  <c r="J1249" i="10"/>
  <c r="I1249" i="10"/>
  <c r="H1249" i="10"/>
  <c r="L1248" i="10"/>
  <c r="K1248" i="10"/>
  <c r="J1248" i="10"/>
  <c r="I1248" i="10"/>
  <c r="H1248" i="10"/>
  <c r="L1247" i="10"/>
  <c r="K1247" i="10"/>
  <c r="J1247" i="10"/>
  <c r="I1247" i="10"/>
  <c r="H1247" i="10"/>
  <c r="L1246" i="10"/>
  <c r="K1246" i="10"/>
  <c r="J1246" i="10"/>
  <c r="I1246" i="10"/>
  <c r="H1246" i="10"/>
  <c r="L1245" i="10"/>
  <c r="K1245" i="10"/>
  <c r="J1245" i="10"/>
  <c r="I1245" i="10"/>
  <c r="H1245" i="10"/>
  <c r="L1244" i="10"/>
  <c r="K1244" i="10"/>
  <c r="J1244" i="10"/>
  <c r="I1244" i="10"/>
  <c r="H1244" i="10"/>
  <c r="L1243" i="10"/>
  <c r="K1243" i="10"/>
  <c r="J1243" i="10"/>
  <c r="I1243" i="10"/>
  <c r="H1243" i="10"/>
  <c r="L1242" i="10"/>
  <c r="K1242" i="10"/>
  <c r="J1242" i="10"/>
  <c r="I1242" i="10"/>
  <c r="H1242" i="10"/>
  <c r="L1241" i="10"/>
  <c r="K1241" i="10"/>
  <c r="J1241" i="10"/>
  <c r="I1241" i="10"/>
  <c r="H1241" i="10"/>
  <c r="L1240" i="10"/>
  <c r="K1240" i="10"/>
  <c r="J1240" i="10"/>
  <c r="I1240" i="10"/>
  <c r="H1240" i="10"/>
  <c r="L1239" i="10"/>
  <c r="K1239" i="10"/>
  <c r="J1239" i="10"/>
  <c r="I1239" i="10"/>
  <c r="H1239" i="10"/>
  <c r="L1238" i="10"/>
  <c r="K1238" i="10"/>
  <c r="J1238" i="10"/>
  <c r="I1238" i="10"/>
  <c r="H1238" i="10"/>
  <c r="L1237" i="10"/>
  <c r="K1237" i="10"/>
  <c r="J1237" i="10"/>
  <c r="I1237" i="10"/>
  <c r="H1237" i="10"/>
  <c r="L1236" i="10"/>
  <c r="K1236" i="10"/>
  <c r="J1236" i="10"/>
  <c r="I1236" i="10"/>
  <c r="H1236" i="10"/>
  <c r="L1235" i="10"/>
  <c r="K1235" i="10"/>
  <c r="J1235" i="10"/>
  <c r="I1235" i="10"/>
  <c r="H1235" i="10"/>
  <c r="L1234" i="10"/>
  <c r="K1234" i="10"/>
  <c r="J1234" i="10"/>
  <c r="I1234" i="10"/>
  <c r="H1234" i="10"/>
  <c r="L1233" i="10"/>
  <c r="K1233" i="10"/>
  <c r="J1233" i="10"/>
  <c r="I1233" i="10"/>
  <c r="H1233" i="10"/>
  <c r="L1232" i="10"/>
  <c r="K1232" i="10"/>
  <c r="J1232" i="10"/>
  <c r="I1232" i="10"/>
  <c r="H1232" i="10"/>
  <c r="L1231" i="10"/>
  <c r="K1231" i="10"/>
  <c r="J1231" i="10"/>
  <c r="I1231" i="10"/>
  <c r="H1231" i="10"/>
  <c r="L1230" i="10"/>
  <c r="K1230" i="10"/>
  <c r="J1230" i="10"/>
  <c r="I1230" i="10"/>
  <c r="H1230" i="10"/>
  <c r="L1229" i="10"/>
  <c r="K1229" i="10"/>
  <c r="J1229" i="10"/>
  <c r="I1229" i="10"/>
  <c r="H1229" i="10"/>
  <c r="L1228" i="10"/>
  <c r="K1228" i="10"/>
  <c r="J1228" i="10"/>
  <c r="I1228" i="10"/>
  <c r="H1228" i="10"/>
  <c r="L1227" i="10"/>
  <c r="K1227" i="10"/>
  <c r="J1227" i="10"/>
  <c r="I1227" i="10"/>
  <c r="H1227" i="10"/>
  <c r="L1226" i="10"/>
  <c r="K1226" i="10"/>
  <c r="J1226" i="10"/>
  <c r="I1226" i="10"/>
  <c r="H1226" i="10"/>
  <c r="L1225" i="10"/>
  <c r="K1225" i="10"/>
  <c r="J1225" i="10"/>
  <c r="I1225" i="10"/>
  <c r="H1225" i="10"/>
  <c r="L1224" i="10"/>
  <c r="K1224" i="10"/>
  <c r="J1224" i="10"/>
  <c r="I1224" i="10"/>
  <c r="H1224" i="10"/>
  <c r="L1223" i="10"/>
  <c r="K1223" i="10"/>
  <c r="J1223" i="10"/>
  <c r="I1223" i="10"/>
  <c r="H1223" i="10"/>
  <c r="L1222" i="10"/>
  <c r="K1222" i="10"/>
  <c r="J1222" i="10"/>
  <c r="I1222" i="10"/>
  <c r="H1222" i="10"/>
  <c r="L1221" i="10"/>
  <c r="K1221" i="10"/>
  <c r="J1221" i="10"/>
  <c r="I1221" i="10"/>
  <c r="H1221" i="10"/>
  <c r="L1220" i="10"/>
  <c r="K1220" i="10"/>
  <c r="J1220" i="10"/>
  <c r="I1220" i="10"/>
  <c r="H1220" i="10"/>
  <c r="L1219" i="10"/>
  <c r="K1219" i="10"/>
  <c r="J1219" i="10"/>
  <c r="I1219" i="10"/>
  <c r="H1219" i="10"/>
  <c r="L1218" i="10"/>
  <c r="K1218" i="10"/>
  <c r="J1218" i="10"/>
  <c r="I1218" i="10"/>
  <c r="H1218" i="10"/>
  <c r="L1217" i="10"/>
  <c r="K1217" i="10"/>
  <c r="J1217" i="10"/>
  <c r="I1217" i="10"/>
  <c r="H1217" i="10"/>
  <c r="L1216" i="10"/>
  <c r="K1216" i="10"/>
  <c r="J1216" i="10"/>
  <c r="I1216" i="10"/>
  <c r="H1216" i="10"/>
  <c r="L1215" i="10"/>
  <c r="K1215" i="10"/>
  <c r="J1215" i="10"/>
  <c r="I1215" i="10"/>
  <c r="H1215" i="10"/>
  <c r="N1214" i="10"/>
  <c r="M1214" i="10"/>
  <c r="J1214" i="10"/>
  <c r="I1214" i="10"/>
  <c r="H1214" i="10"/>
  <c r="N1213" i="10"/>
  <c r="M1213" i="10"/>
  <c r="J1213" i="10"/>
  <c r="I1213" i="10"/>
  <c r="H1213" i="10"/>
  <c r="N1212" i="10"/>
  <c r="M1212" i="10"/>
  <c r="J1212" i="10"/>
  <c r="I1212" i="10"/>
  <c r="H1212" i="10"/>
  <c r="N1211" i="10"/>
  <c r="M1211" i="10"/>
  <c r="J1211" i="10"/>
  <c r="I1211" i="10"/>
  <c r="H1211" i="10"/>
  <c r="N1210" i="10"/>
  <c r="M1210" i="10"/>
  <c r="J1210" i="10"/>
  <c r="I1210" i="10"/>
  <c r="H1210" i="10"/>
  <c r="L1209" i="10"/>
  <c r="K1209" i="10"/>
  <c r="J1209" i="10"/>
  <c r="I1209" i="10"/>
  <c r="H1209" i="10"/>
  <c r="L1208" i="10"/>
  <c r="K1208" i="10"/>
  <c r="J1208" i="10"/>
  <c r="I1208" i="10"/>
  <c r="H1208" i="10"/>
  <c r="L1207" i="10"/>
  <c r="K1207" i="10"/>
  <c r="J1207" i="10"/>
  <c r="I1207" i="10"/>
  <c r="H1207" i="10"/>
  <c r="L1206" i="10"/>
  <c r="K1206" i="10"/>
  <c r="J1206" i="10"/>
  <c r="I1206" i="10"/>
  <c r="H1206" i="10"/>
  <c r="L1205" i="10"/>
  <c r="K1205" i="10"/>
  <c r="J1205" i="10"/>
  <c r="I1205" i="10"/>
  <c r="H1205" i="10"/>
  <c r="L1204" i="10"/>
  <c r="K1204" i="10"/>
  <c r="J1204" i="10"/>
  <c r="I1204" i="10"/>
  <c r="H1204" i="10"/>
  <c r="L1203" i="10"/>
  <c r="K1203" i="10"/>
  <c r="J1203" i="10"/>
  <c r="I1203" i="10"/>
  <c r="H1203" i="10"/>
  <c r="L1202" i="10"/>
  <c r="K1202" i="10"/>
  <c r="J1202" i="10"/>
  <c r="I1202" i="10"/>
  <c r="H1202" i="10"/>
  <c r="L1201" i="10"/>
  <c r="K1201" i="10"/>
  <c r="J1201" i="10"/>
  <c r="I1201" i="10"/>
  <c r="H1201" i="10"/>
  <c r="L1200" i="10"/>
  <c r="K1200" i="10"/>
  <c r="J1200" i="10"/>
  <c r="I1200" i="10"/>
  <c r="H1200" i="10"/>
  <c r="L1199" i="10"/>
  <c r="K1199" i="10"/>
  <c r="J1199" i="10"/>
  <c r="I1199" i="10"/>
  <c r="H1199" i="10"/>
  <c r="L1198" i="10"/>
  <c r="K1198" i="10"/>
  <c r="J1198" i="10"/>
  <c r="I1198" i="10"/>
  <c r="H1198" i="10"/>
  <c r="L1197" i="10"/>
  <c r="K1197" i="10"/>
  <c r="J1197" i="10"/>
  <c r="I1197" i="10"/>
  <c r="H1197" i="10"/>
  <c r="L1196" i="10"/>
  <c r="K1196" i="10"/>
  <c r="J1196" i="10"/>
  <c r="I1196" i="10"/>
  <c r="H1196" i="10"/>
  <c r="L1195" i="10"/>
  <c r="K1195" i="10"/>
  <c r="J1195" i="10"/>
  <c r="I1195" i="10"/>
  <c r="H1195" i="10"/>
  <c r="L1194" i="10"/>
  <c r="K1194" i="10"/>
  <c r="J1194" i="10"/>
  <c r="I1194" i="10"/>
  <c r="H1194" i="10"/>
  <c r="L1193" i="10"/>
  <c r="K1193" i="10"/>
  <c r="J1193" i="10"/>
  <c r="I1193" i="10"/>
  <c r="H1193" i="10"/>
  <c r="L1192" i="10"/>
  <c r="K1192" i="10"/>
  <c r="J1192" i="10"/>
  <c r="I1192" i="10"/>
  <c r="H1192" i="10"/>
  <c r="L1191" i="10"/>
  <c r="K1191" i="10"/>
  <c r="J1191" i="10"/>
  <c r="I1191" i="10"/>
  <c r="H1191" i="10"/>
  <c r="L1190" i="10"/>
  <c r="K1190" i="10"/>
  <c r="J1190" i="10"/>
  <c r="I1190" i="10"/>
  <c r="H1190" i="10"/>
  <c r="L1189" i="10"/>
  <c r="K1189" i="10"/>
  <c r="J1189" i="10"/>
  <c r="I1189" i="10"/>
  <c r="H1189" i="10"/>
  <c r="L1188" i="10"/>
  <c r="K1188" i="10"/>
  <c r="J1188" i="10"/>
  <c r="I1188" i="10"/>
  <c r="H1188" i="10"/>
  <c r="L1187" i="10"/>
  <c r="K1187" i="10"/>
  <c r="J1187" i="10"/>
  <c r="I1187" i="10"/>
  <c r="H1187" i="10"/>
  <c r="L1186" i="10"/>
  <c r="K1186" i="10"/>
  <c r="J1186" i="10"/>
  <c r="I1186" i="10"/>
  <c r="H1186" i="10"/>
  <c r="L1185" i="10"/>
  <c r="K1185" i="10"/>
  <c r="J1185" i="10"/>
  <c r="I1185" i="10"/>
  <c r="H1185" i="10"/>
  <c r="L1184" i="10"/>
  <c r="K1184" i="10"/>
  <c r="J1184" i="10"/>
  <c r="I1184" i="10"/>
  <c r="H1184" i="10"/>
  <c r="L1183" i="10"/>
  <c r="K1183" i="10"/>
  <c r="J1183" i="10"/>
  <c r="I1183" i="10"/>
  <c r="H1183" i="10"/>
  <c r="L1182" i="10"/>
  <c r="K1182" i="10"/>
  <c r="J1182" i="10"/>
  <c r="I1182" i="10"/>
  <c r="H1182" i="10"/>
  <c r="L1181" i="10"/>
  <c r="K1181" i="10"/>
  <c r="J1181" i="10"/>
  <c r="I1181" i="10"/>
  <c r="H1181" i="10"/>
  <c r="L1180" i="10"/>
  <c r="K1180" i="10"/>
  <c r="J1180" i="10"/>
  <c r="I1180" i="10"/>
  <c r="H1180" i="10"/>
  <c r="L1179" i="10"/>
  <c r="K1179" i="10"/>
  <c r="J1179" i="10"/>
  <c r="I1179" i="10"/>
  <c r="H1179" i="10"/>
  <c r="L1178" i="10"/>
  <c r="K1178" i="10"/>
  <c r="J1178" i="10"/>
  <c r="I1178" i="10"/>
  <c r="H1178" i="10"/>
  <c r="L1177" i="10"/>
  <c r="K1177" i="10"/>
  <c r="J1177" i="10"/>
  <c r="I1177" i="10"/>
  <c r="H1177" i="10"/>
  <c r="L1176" i="10"/>
  <c r="K1176" i="10"/>
  <c r="J1176" i="10"/>
  <c r="I1176" i="10"/>
  <c r="H1176" i="10"/>
  <c r="L1175" i="10"/>
  <c r="K1175" i="10"/>
  <c r="J1175" i="10"/>
  <c r="I1175" i="10"/>
  <c r="H1175" i="10"/>
  <c r="L1174" i="10"/>
  <c r="K1174" i="10"/>
  <c r="J1174" i="10"/>
  <c r="I1174" i="10"/>
  <c r="H1174" i="10"/>
  <c r="L1173" i="10"/>
  <c r="K1173" i="10"/>
  <c r="J1173" i="10"/>
  <c r="I1173" i="10"/>
  <c r="H1173" i="10"/>
  <c r="L1172" i="10"/>
  <c r="K1172" i="10"/>
  <c r="J1172" i="10"/>
  <c r="I1172" i="10"/>
  <c r="H1172" i="10"/>
  <c r="L1171" i="10"/>
  <c r="K1171" i="10"/>
  <c r="J1171" i="10"/>
  <c r="I1171" i="10"/>
  <c r="H1171" i="10"/>
  <c r="L1170" i="10"/>
  <c r="K1170" i="10"/>
  <c r="J1170" i="10"/>
  <c r="I1170" i="10"/>
  <c r="H1170" i="10"/>
  <c r="L1169" i="10"/>
  <c r="K1169" i="10"/>
  <c r="J1169" i="10"/>
  <c r="I1169" i="10"/>
  <c r="H1169" i="10"/>
  <c r="L1168" i="10"/>
  <c r="K1168" i="10"/>
  <c r="J1168" i="10"/>
  <c r="I1168" i="10"/>
  <c r="H1168" i="10"/>
  <c r="L1167" i="10"/>
  <c r="K1167" i="10"/>
  <c r="J1167" i="10"/>
  <c r="I1167" i="10"/>
  <c r="H1167" i="10"/>
  <c r="L1166" i="10"/>
  <c r="K1166" i="10"/>
  <c r="J1166" i="10"/>
  <c r="I1166" i="10"/>
  <c r="H1166" i="10"/>
  <c r="L1165" i="10"/>
  <c r="K1165" i="10"/>
  <c r="J1165" i="10"/>
  <c r="I1165" i="10"/>
  <c r="H1165" i="10"/>
  <c r="L1164" i="10"/>
  <c r="K1164" i="10"/>
  <c r="J1164" i="10"/>
  <c r="I1164" i="10"/>
  <c r="H1164" i="10"/>
  <c r="L1163" i="10"/>
  <c r="K1163" i="10"/>
  <c r="J1163" i="10"/>
  <c r="I1163" i="10"/>
  <c r="H1163" i="10"/>
  <c r="L1162" i="10"/>
  <c r="K1162" i="10"/>
  <c r="J1162" i="10"/>
  <c r="I1162" i="10"/>
  <c r="H1162" i="10"/>
  <c r="L1161" i="10"/>
  <c r="K1161" i="10"/>
  <c r="J1161" i="10"/>
  <c r="I1161" i="10"/>
  <c r="H1161" i="10"/>
  <c r="L1160" i="10"/>
  <c r="K1160" i="10"/>
  <c r="J1160" i="10"/>
  <c r="I1160" i="10"/>
  <c r="H1160" i="10"/>
  <c r="L1159" i="10"/>
  <c r="K1159" i="10"/>
  <c r="J1159" i="10"/>
  <c r="I1159" i="10"/>
  <c r="H1159" i="10"/>
  <c r="L1158" i="10"/>
  <c r="K1158" i="10"/>
  <c r="J1158" i="10"/>
  <c r="I1158" i="10"/>
  <c r="H1158" i="10"/>
  <c r="L1157" i="10"/>
  <c r="K1157" i="10"/>
  <c r="J1157" i="10"/>
  <c r="I1157" i="10"/>
  <c r="H1157" i="10"/>
  <c r="L1156" i="10"/>
  <c r="K1156" i="10"/>
  <c r="J1156" i="10"/>
  <c r="I1156" i="10"/>
  <c r="H1156" i="10"/>
  <c r="L1155" i="10"/>
  <c r="K1155" i="10"/>
  <c r="J1155" i="10"/>
  <c r="I1155" i="10"/>
  <c r="H1155" i="10"/>
  <c r="L1154" i="10"/>
  <c r="K1154" i="10"/>
  <c r="J1154" i="10"/>
  <c r="I1154" i="10"/>
  <c r="H1154" i="10"/>
  <c r="L1153" i="10"/>
  <c r="K1153" i="10"/>
  <c r="J1153" i="10"/>
  <c r="I1153" i="10"/>
  <c r="H1153" i="10"/>
  <c r="L1152" i="10"/>
  <c r="K1152" i="10"/>
  <c r="J1152" i="10"/>
  <c r="I1152" i="10"/>
  <c r="H1152" i="10"/>
  <c r="L1151" i="10"/>
  <c r="K1151" i="10"/>
  <c r="J1151" i="10"/>
  <c r="I1151" i="10"/>
  <c r="H1151" i="10"/>
  <c r="L1150" i="10"/>
  <c r="K1150" i="10"/>
  <c r="J1150" i="10"/>
  <c r="I1150" i="10"/>
  <c r="H1150" i="10"/>
  <c r="L1149" i="10"/>
  <c r="K1149" i="10"/>
  <c r="J1149" i="10"/>
  <c r="I1149" i="10"/>
  <c r="H1149" i="10"/>
  <c r="L1148" i="10"/>
  <c r="K1148" i="10"/>
  <c r="J1148" i="10"/>
  <c r="I1148" i="10"/>
  <c r="H1148" i="10"/>
  <c r="L1147" i="10"/>
  <c r="K1147" i="10"/>
  <c r="J1147" i="10"/>
  <c r="I1147" i="10"/>
  <c r="H1147" i="10"/>
  <c r="L1146" i="10"/>
  <c r="K1146" i="10"/>
  <c r="J1146" i="10"/>
  <c r="I1146" i="10"/>
  <c r="H1146" i="10"/>
  <c r="L1145" i="10"/>
  <c r="K1145" i="10"/>
  <c r="J1145" i="10"/>
  <c r="I1145" i="10"/>
  <c r="H1145" i="10"/>
  <c r="L1144" i="10"/>
  <c r="K1144" i="10"/>
  <c r="J1144" i="10"/>
  <c r="I1144" i="10"/>
  <c r="H1144" i="10"/>
  <c r="L1143" i="10"/>
  <c r="K1143" i="10"/>
  <c r="J1143" i="10"/>
  <c r="I1143" i="10"/>
  <c r="H1143" i="10"/>
  <c r="L1142" i="10"/>
  <c r="K1142" i="10"/>
  <c r="J1142" i="10"/>
  <c r="I1142" i="10"/>
  <c r="H1142" i="10"/>
  <c r="L1141" i="10"/>
  <c r="K1141" i="10"/>
  <c r="J1141" i="10"/>
  <c r="I1141" i="10"/>
  <c r="H1141" i="10"/>
  <c r="L1140" i="10"/>
  <c r="K1140" i="10"/>
  <c r="J1140" i="10"/>
  <c r="I1140" i="10"/>
  <c r="H1140" i="10"/>
  <c r="L1139" i="10"/>
  <c r="K1139" i="10"/>
  <c r="J1139" i="10"/>
  <c r="I1139" i="10"/>
  <c r="H1139" i="10"/>
  <c r="L1138" i="10"/>
  <c r="K1138" i="10"/>
  <c r="J1138" i="10"/>
  <c r="I1138" i="10"/>
  <c r="H1138" i="10"/>
  <c r="L1137" i="10"/>
  <c r="K1137" i="10"/>
  <c r="J1137" i="10"/>
  <c r="I1137" i="10"/>
  <c r="H1137" i="10"/>
  <c r="L1136" i="10"/>
  <c r="K1136" i="10"/>
  <c r="J1136" i="10"/>
  <c r="I1136" i="10"/>
  <c r="H1136" i="10"/>
  <c r="L1135" i="10"/>
  <c r="K1135" i="10"/>
  <c r="J1135" i="10"/>
  <c r="I1135" i="10"/>
  <c r="H1135" i="10"/>
  <c r="L1134" i="10"/>
  <c r="K1134" i="10"/>
  <c r="J1134" i="10"/>
  <c r="I1134" i="10"/>
  <c r="H1134" i="10"/>
  <c r="L1133" i="10"/>
  <c r="K1133" i="10"/>
  <c r="J1133" i="10"/>
  <c r="I1133" i="10"/>
  <c r="H1133" i="10"/>
  <c r="L1132" i="10"/>
  <c r="K1132" i="10"/>
  <c r="J1132" i="10"/>
  <c r="I1132" i="10"/>
  <c r="H1132" i="10"/>
  <c r="L1131" i="10"/>
  <c r="K1131" i="10"/>
  <c r="J1131" i="10"/>
  <c r="I1131" i="10"/>
  <c r="H1131" i="10"/>
  <c r="L1130" i="10"/>
  <c r="K1130" i="10"/>
  <c r="J1130" i="10"/>
  <c r="I1130" i="10"/>
  <c r="H1130" i="10"/>
  <c r="L1129" i="10"/>
  <c r="K1129" i="10"/>
  <c r="J1129" i="10"/>
  <c r="I1129" i="10"/>
  <c r="H1129" i="10"/>
  <c r="L1128" i="10"/>
  <c r="K1128" i="10"/>
  <c r="J1128" i="10"/>
  <c r="I1128" i="10"/>
  <c r="H1128" i="10"/>
  <c r="L1127" i="10"/>
  <c r="K1127" i="10"/>
  <c r="J1127" i="10"/>
  <c r="I1127" i="10"/>
  <c r="H1127" i="10"/>
  <c r="L1126" i="10"/>
  <c r="K1126" i="10"/>
  <c r="J1126" i="10"/>
  <c r="I1126" i="10"/>
  <c r="H1126" i="10"/>
  <c r="L1125" i="10"/>
  <c r="K1125" i="10"/>
  <c r="J1125" i="10"/>
  <c r="I1125" i="10"/>
  <c r="H1125" i="10"/>
  <c r="L1124" i="10"/>
  <c r="K1124" i="10"/>
  <c r="J1124" i="10"/>
  <c r="I1124" i="10"/>
  <c r="H1124" i="10"/>
  <c r="L1123" i="10"/>
  <c r="K1123" i="10"/>
  <c r="J1123" i="10"/>
  <c r="I1123" i="10"/>
  <c r="H1123" i="10"/>
  <c r="L1122" i="10"/>
  <c r="K1122" i="10"/>
  <c r="J1122" i="10"/>
  <c r="I1122" i="10"/>
  <c r="H1122" i="10"/>
  <c r="L1121" i="10"/>
  <c r="K1121" i="10"/>
  <c r="J1121" i="10"/>
  <c r="I1121" i="10"/>
  <c r="H1121" i="10"/>
  <c r="L1120" i="10"/>
  <c r="K1120" i="10"/>
  <c r="J1120" i="10"/>
  <c r="I1120" i="10"/>
  <c r="H1120" i="10"/>
  <c r="L1119" i="10"/>
  <c r="K1119" i="10"/>
  <c r="J1119" i="10"/>
  <c r="I1119" i="10"/>
  <c r="H1119" i="10"/>
  <c r="L1118" i="10"/>
  <c r="K1118" i="10"/>
  <c r="J1118" i="10"/>
  <c r="I1118" i="10"/>
  <c r="H1118" i="10"/>
  <c r="L1117" i="10"/>
  <c r="K1117" i="10"/>
  <c r="J1117" i="10"/>
  <c r="I1117" i="10"/>
  <c r="H1117" i="10"/>
  <c r="L1116" i="10"/>
  <c r="K1116" i="10"/>
  <c r="J1116" i="10"/>
  <c r="I1116" i="10"/>
  <c r="H1116" i="10"/>
  <c r="L1115" i="10"/>
  <c r="K1115" i="10"/>
  <c r="J1115" i="10"/>
  <c r="I1115" i="10"/>
  <c r="H1115" i="10"/>
  <c r="L1114" i="10"/>
  <c r="K1114" i="10"/>
  <c r="J1114" i="10"/>
  <c r="I1114" i="10"/>
  <c r="H1114" i="10"/>
  <c r="L1113" i="10"/>
  <c r="K1113" i="10"/>
  <c r="J1113" i="10"/>
  <c r="I1113" i="10"/>
  <c r="H1113" i="10"/>
  <c r="L1112" i="10"/>
  <c r="K1112" i="10"/>
  <c r="J1112" i="10"/>
  <c r="I1112" i="10"/>
  <c r="H1112" i="10"/>
  <c r="L1111" i="10"/>
  <c r="K1111" i="10"/>
  <c r="J1111" i="10"/>
  <c r="I1111" i="10"/>
  <c r="H1111" i="10"/>
  <c r="L1110" i="10"/>
  <c r="K1110" i="10"/>
  <c r="J1110" i="10"/>
  <c r="I1110" i="10"/>
  <c r="H1110" i="10"/>
  <c r="L1109" i="10"/>
  <c r="K1109" i="10"/>
  <c r="J1109" i="10"/>
  <c r="I1109" i="10"/>
  <c r="H1109" i="10"/>
  <c r="L1108" i="10"/>
  <c r="K1108" i="10"/>
  <c r="J1108" i="10"/>
  <c r="I1108" i="10"/>
  <c r="H1108" i="10"/>
  <c r="L1107" i="10"/>
  <c r="K1107" i="10"/>
  <c r="J1107" i="10"/>
  <c r="I1107" i="10"/>
  <c r="H1107" i="10"/>
  <c r="L1106" i="10"/>
  <c r="K1106" i="10"/>
  <c r="J1106" i="10"/>
  <c r="I1106" i="10"/>
  <c r="H1106" i="10"/>
  <c r="L1105" i="10"/>
  <c r="K1105" i="10"/>
  <c r="J1105" i="10"/>
  <c r="I1105" i="10"/>
  <c r="H1105" i="10"/>
  <c r="L1104" i="10"/>
  <c r="K1104" i="10"/>
  <c r="J1104" i="10"/>
  <c r="I1104" i="10"/>
  <c r="H1104" i="10"/>
  <c r="L1103" i="10"/>
  <c r="K1103" i="10"/>
  <c r="J1103" i="10"/>
  <c r="I1103" i="10"/>
  <c r="H1103" i="10"/>
  <c r="L1102" i="10"/>
  <c r="K1102" i="10"/>
  <c r="J1102" i="10"/>
  <c r="I1102" i="10"/>
  <c r="H1102" i="10"/>
  <c r="L1101" i="10"/>
  <c r="K1101" i="10"/>
  <c r="J1101" i="10"/>
  <c r="I1101" i="10"/>
  <c r="H1101" i="10"/>
  <c r="L1100" i="10"/>
  <c r="K1100" i="10"/>
  <c r="J1100" i="10"/>
  <c r="I1100" i="10"/>
  <c r="H1100" i="10"/>
  <c r="L1099" i="10"/>
  <c r="K1099" i="10"/>
  <c r="J1099" i="10"/>
  <c r="I1099" i="10"/>
  <c r="H1099" i="10"/>
  <c r="L1098" i="10"/>
  <c r="K1098" i="10"/>
  <c r="J1098" i="10"/>
  <c r="I1098" i="10"/>
  <c r="H1098" i="10"/>
  <c r="L1097" i="10"/>
  <c r="K1097" i="10"/>
  <c r="J1097" i="10"/>
  <c r="I1097" i="10"/>
  <c r="H1097" i="10"/>
  <c r="L1096" i="10"/>
  <c r="K1096" i="10"/>
  <c r="J1096" i="10"/>
  <c r="I1096" i="10"/>
  <c r="H1096" i="10"/>
  <c r="L1095" i="10"/>
  <c r="K1095" i="10"/>
  <c r="J1095" i="10"/>
  <c r="I1095" i="10"/>
  <c r="H1095" i="10"/>
  <c r="L1094" i="10"/>
  <c r="K1094" i="10"/>
  <c r="J1094" i="10"/>
  <c r="I1094" i="10"/>
  <c r="H1094" i="10"/>
  <c r="L1093" i="10"/>
  <c r="K1093" i="10"/>
  <c r="J1093" i="10"/>
  <c r="I1093" i="10"/>
  <c r="H1093" i="10"/>
  <c r="L1092" i="10"/>
  <c r="K1092" i="10"/>
  <c r="J1092" i="10"/>
  <c r="I1092" i="10"/>
  <c r="H1092" i="10"/>
  <c r="L1091" i="10"/>
  <c r="K1091" i="10"/>
  <c r="J1091" i="10"/>
  <c r="I1091" i="10"/>
  <c r="H1091" i="10"/>
  <c r="L1090" i="10"/>
  <c r="K1090" i="10"/>
  <c r="J1090" i="10"/>
  <c r="I1090" i="10"/>
  <c r="H1090" i="10"/>
  <c r="L1089" i="10"/>
  <c r="K1089" i="10"/>
  <c r="J1089" i="10"/>
  <c r="I1089" i="10"/>
  <c r="H1089" i="10"/>
  <c r="L1088" i="10"/>
  <c r="K1088" i="10"/>
  <c r="J1088" i="10"/>
  <c r="I1088" i="10"/>
  <c r="H1088" i="10"/>
  <c r="L1087" i="10"/>
  <c r="K1087" i="10"/>
  <c r="J1087" i="10"/>
  <c r="I1087" i="10"/>
  <c r="H1087" i="10"/>
  <c r="L1086" i="10"/>
  <c r="K1086" i="10"/>
  <c r="J1086" i="10"/>
  <c r="I1086" i="10"/>
  <c r="H1086" i="10"/>
  <c r="L1085" i="10"/>
  <c r="K1085" i="10"/>
  <c r="J1085" i="10"/>
  <c r="I1085" i="10"/>
  <c r="H1085" i="10"/>
  <c r="L1084" i="10"/>
  <c r="K1084" i="10"/>
  <c r="J1084" i="10"/>
  <c r="I1084" i="10"/>
  <c r="H1084" i="10"/>
  <c r="L1083" i="10"/>
  <c r="K1083" i="10"/>
  <c r="J1083" i="10"/>
  <c r="I1083" i="10"/>
  <c r="H1083" i="10"/>
  <c r="L1082" i="10"/>
  <c r="K1082" i="10"/>
  <c r="J1082" i="10"/>
  <c r="I1082" i="10"/>
  <c r="H1082" i="10"/>
  <c r="L1081" i="10"/>
  <c r="K1081" i="10"/>
  <c r="J1081" i="10"/>
  <c r="I1081" i="10"/>
  <c r="H1081" i="10"/>
  <c r="L1080" i="10"/>
  <c r="K1080" i="10"/>
  <c r="J1080" i="10"/>
  <c r="I1080" i="10"/>
  <c r="H1080" i="10"/>
  <c r="L1079" i="10"/>
  <c r="K1079" i="10"/>
  <c r="J1079" i="10"/>
  <c r="I1079" i="10"/>
  <c r="H1079" i="10"/>
  <c r="L1078" i="10"/>
  <c r="K1078" i="10"/>
  <c r="J1078" i="10"/>
  <c r="I1078" i="10"/>
  <c r="H1078" i="10"/>
  <c r="L1077" i="10"/>
  <c r="K1077" i="10"/>
  <c r="J1077" i="10"/>
  <c r="I1077" i="10"/>
  <c r="H1077" i="10"/>
  <c r="L1076" i="10"/>
  <c r="K1076" i="10"/>
  <c r="J1076" i="10"/>
  <c r="I1076" i="10"/>
  <c r="H1076" i="10"/>
  <c r="L1075" i="10"/>
  <c r="K1075" i="10"/>
  <c r="J1075" i="10"/>
  <c r="I1075" i="10"/>
  <c r="H1075" i="10"/>
  <c r="L1074" i="10"/>
  <c r="K1074" i="10"/>
  <c r="J1074" i="10"/>
  <c r="I1074" i="10"/>
  <c r="H1074" i="10"/>
  <c r="L1073" i="10"/>
  <c r="K1073" i="10"/>
  <c r="J1073" i="10"/>
  <c r="I1073" i="10"/>
  <c r="H1073" i="10"/>
  <c r="L1072" i="10"/>
  <c r="K1072" i="10"/>
  <c r="J1072" i="10"/>
  <c r="I1072" i="10"/>
  <c r="H1072" i="10"/>
  <c r="L1071" i="10"/>
  <c r="K1071" i="10"/>
  <c r="J1071" i="10"/>
  <c r="I1071" i="10"/>
  <c r="H1071" i="10"/>
  <c r="L1070" i="10"/>
  <c r="K1070" i="10"/>
  <c r="J1070" i="10"/>
  <c r="I1070" i="10"/>
  <c r="H1070" i="10"/>
  <c r="L1069" i="10"/>
  <c r="K1069" i="10"/>
  <c r="J1069" i="10"/>
  <c r="I1069" i="10"/>
  <c r="H1069" i="10"/>
  <c r="L1068" i="10"/>
  <c r="K1068" i="10"/>
  <c r="J1068" i="10"/>
  <c r="I1068" i="10"/>
  <c r="H1068" i="10"/>
  <c r="L1067" i="10"/>
  <c r="K1067" i="10"/>
  <c r="J1067" i="10"/>
  <c r="I1067" i="10"/>
  <c r="H1067" i="10"/>
  <c r="L1066" i="10"/>
  <c r="K1066" i="10"/>
  <c r="J1066" i="10"/>
  <c r="I1066" i="10"/>
  <c r="H1066" i="10"/>
  <c r="L1065" i="10"/>
  <c r="K1065" i="10"/>
  <c r="J1065" i="10"/>
  <c r="I1065" i="10"/>
  <c r="H1065" i="10"/>
  <c r="L1064" i="10"/>
  <c r="K1064" i="10"/>
  <c r="J1064" i="10"/>
  <c r="I1064" i="10"/>
  <c r="H1064" i="10"/>
  <c r="L1063" i="10"/>
  <c r="K1063" i="10"/>
  <c r="J1063" i="10"/>
  <c r="I1063" i="10"/>
  <c r="H1063" i="10"/>
  <c r="L1062" i="10"/>
  <c r="K1062" i="10"/>
  <c r="J1062" i="10"/>
  <c r="I1062" i="10"/>
  <c r="H1062" i="10"/>
  <c r="L1061" i="10"/>
  <c r="K1061" i="10"/>
  <c r="J1061" i="10"/>
  <c r="I1061" i="10"/>
  <c r="H1061" i="10"/>
  <c r="L1060" i="10"/>
  <c r="K1060" i="10"/>
  <c r="J1060" i="10"/>
  <c r="I1060" i="10"/>
  <c r="H1060" i="10"/>
  <c r="L1059" i="10"/>
  <c r="K1059" i="10"/>
  <c r="J1059" i="10"/>
  <c r="I1059" i="10"/>
  <c r="H1059" i="10"/>
  <c r="L1058" i="10"/>
  <c r="K1058" i="10"/>
  <c r="J1058" i="10"/>
  <c r="I1058" i="10"/>
  <c r="H1058" i="10"/>
  <c r="L1057" i="10"/>
  <c r="K1057" i="10"/>
  <c r="J1057" i="10"/>
  <c r="I1057" i="10"/>
  <c r="H1057" i="10"/>
  <c r="L1056" i="10"/>
  <c r="K1056" i="10"/>
  <c r="J1056" i="10"/>
  <c r="I1056" i="10"/>
  <c r="H1056" i="10"/>
  <c r="L1055" i="10"/>
  <c r="K1055" i="10"/>
  <c r="J1055" i="10"/>
  <c r="I1055" i="10"/>
  <c r="H1055" i="10"/>
  <c r="L1054" i="10"/>
  <c r="K1054" i="10"/>
  <c r="J1054" i="10"/>
  <c r="I1054" i="10"/>
  <c r="H1054" i="10"/>
  <c r="L1053" i="10"/>
  <c r="K1053" i="10"/>
  <c r="J1053" i="10"/>
  <c r="I1053" i="10"/>
  <c r="H1053" i="10"/>
  <c r="L1052" i="10"/>
  <c r="K1052" i="10"/>
  <c r="J1052" i="10"/>
  <c r="I1052" i="10"/>
  <c r="H1052" i="10"/>
  <c r="L1051" i="10"/>
  <c r="K1051" i="10"/>
  <c r="J1051" i="10"/>
  <c r="I1051" i="10"/>
  <c r="H1051" i="10"/>
  <c r="L1050" i="10"/>
  <c r="K1050" i="10"/>
  <c r="J1050" i="10"/>
  <c r="I1050" i="10"/>
  <c r="H1050" i="10"/>
  <c r="L1049" i="10"/>
  <c r="K1049" i="10"/>
  <c r="J1049" i="10"/>
  <c r="I1049" i="10"/>
  <c r="H1049" i="10"/>
  <c r="L1048" i="10"/>
  <c r="K1048" i="10"/>
  <c r="J1048" i="10"/>
  <c r="I1048" i="10"/>
  <c r="H1048" i="10"/>
  <c r="L1047" i="10"/>
  <c r="K1047" i="10"/>
  <c r="J1047" i="10"/>
  <c r="I1047" i="10"/>
  <c r="H1047" i="10"/>
  <c r="L1046" i="10"/>
  <c r="K1046" i="10"/>
  <c r="J1046" i="10"/>
  <c r="I1046" i="10"/>
  <c r="H1046" i="10"/>
  <c r="L1045" i="10"/>
  <c r="K1045" i="10"/>
  <c r="J1045" i="10"/>
  <c r="I1045" i="10"/>
  <c r="H1045" i="10"/>
  <c r="L1044" i="10"/>
  <c r="K1044" i="10"/>
  <c r="J1044" i="10"/>
  <c r="I1044" i="10"/>
  <c r="H1044" i="10"/>
  <c r="L1043" i="10"/>
  <c r="K1043" i="10"/>
  <c r="J1043" i="10"/>
  <c r="I1043" i="10"/>
  <c r="H1043" i="10"/>
  <c r="L1042" i="10"/>
  <c r="K1042" i="10"/>
  <c r="J1042" i="10"/>
  <c r="I1042" i="10"/>
  <c r="H1042" i="10"/>
  <c r="L1041" i="10"/>
  <c r="K1041" i="10"/>
  <c r="J1041" i="10"/>
  <c r="I1041" i="10"/>
  <c r="H1041" i="10"/>
  <c r="L1040" i="10"/>
  <c r="K1040" i="10"/>
  <c r="J1040" i="10"/>
  <c r="I1040" i="10"/>
  <c r="H1040" i="10"/>
  <c r="L1039" i="10"/>
  <c r="K1039" i="10"/>
  <c r="J1039" i="10"/>
  <c r="I1039" i="10"/>
  <c r="H1039" i="10"/>
  <c r="L1038" i="10"/>
  <c r="K1038" i="10"/>
  <c r="J1038" i="10"/>
  <c r="I1038" i="10"/>
  <c r="H1038" i="10"/>
  <c r="L1037" i="10"/>
  <c r="K1037" i="10"/>
  <c r="J1037" i="10"/>
  <c r="I1037" i="10"/>
  <c r="H1037" i="10"/>
  <c r="L1036" i="10"/>
  <c r="K1036" i="10"/>
  <c r="J1036" i="10"/>
  <c r="I1036" i="10"/>
  <c r="H1036" i="10"/>
  <c r="L1035" i="10"/>
  <c r="K1035" i="10"/>
  <c r="J1035" i="10"/>
  <c r="I1035" i="10"/>
  <c r="H1035" i="10"/>
  <c r="L1034" i="10"/>
  <c r="K1034" i="10"/>
  <c r="J1034" i="10"/>
  <c r="I1034" i="10"/>
  <c r="H1034" i="10"/>
  <c r="L1033" i="10"/>
  <c r="K1033" i="10"/>
  <c r="J1033" i="10"/>
  <c r="I1033" i="10"/>
  <c r="H1033" i="10"/>
  <c r="L1032" i="10"/>
  <c r="K1032" i="10"/>
  <c r="J1032" i="10"/>
  <c r="I1032" i="10"/>
  <c r="H1032" i="10"/>
  <c r="L1031" i="10"/>
  <c r="K1031" i="10"/>
  <c r="J1031" i="10"/>
  <c r="I1031" i="10"/>
  <c r="H1031" i="10"/>
  <c r="N1030" i="10"/>
  <c r="M1030" i="10"/>
  <c r="J1030" i="10"/>
  <c r="I1030" i="10"/>
  <c r="H1030" i="10"/>
  <c r="N1029" i="10"/>
  <c r="M1029" i="10"/>
  <c r="J1029" i="10"/>
  <c r="I1029" i="10"/>
  <c r="H1029" i="10"/>
  <c r="N1028" i="10"/>
  <c r="M1028" i="10"/>
  <c r="J1028" i="10"/>
  <c r="I1028" i="10"/>
  <c r="H1028" i="10"/>
  <c r="N1027" i="10"/>
  <c r="M1027" i="10"/>
  <c r="J1027" i="10"/>
  <c r="I1027" i="10"/>
  <c r="H1027" i="10"/>
  <c r="N1026" i="10"/>
  <c r="M1026" i="10"/>
  <c r="J1026" i="10"/>
  <c r="I1026" i="10"/>
  <c r="H1026" i="10"/>
  <c r="L1025" i="10"/>
  <c r="K1025" i="10"/>
  <c r="J1025" i="10"/>
  <c r="I1025" i="10"/>
  <c r="H1025" i="10"/>
  <c r="L1024" i="10"/>
  <c r="K1024" i="10"/>
  <c r="J1024" i="10"/>
  <c r="I1024" i="10"/>
  <c r="H1024" i="10"/>
  <c r="L1023" i="10"/>
  <c r="K1023" i="10"/>
  <c r="J1023" i="10"/>
  <c r="I1023" i="10"/>
  <c r="H1023" i="10"/>
  <c r="L1022" i="10"/>
  <c r="K1022" i="10"/>
  <c r="J1022" i="10"/>
  <c r="I1022" i="10"/>
  <c r="H1022" i="10"/>
  <c r="L1021" i="10"/>
  <c r="K1021" i="10"/>
  <c r="J1021" i="10"/>
  <c r="I1021" i="10"/>
  <c r="H1021" i="10"/>
  <c r="L1020" i="10"/>
  <c r="K1020" i="10"/>
  <c r="J1020" i="10"/>
  <c r="I1020" i="10"/>
  <c r="H1020" i="10"/>
  <c r="L1019" i="10"/>
  <c r="K1019" i="10"/>
  <c r="J1019" i="10"/>
  <c r="I1019" i="10"/>
  <c r="H1019" i="10"/>
  <c r="L1018" i="10"/>
  <c r="K1018" i="10"/>
  <c r="J1018" i="10"/>
  <c r="I1018" i="10"/>
  <c r="H1018" i="10"/>
  <c r="L1017" i="10"/>
  <c r="K1017" i="10"/>
  <c r="J1017" i="10"/>
  <c r="I1017" i="10"/>
  <c r="H1017" i="10"/>
  <c r="L1016" i="10"/>
  <c r="K1016" i="10"/>
  <c r="J1016" i="10"/>
  <c r="I1016" i="10"/>
  <c r="H1016" i="10"/>
  <c r="L1015" i="10"/>
  <c r="K1015" i="10"/>
  <c r="J1015" i="10"/>
  <c r="I1015" i="10"/>
  <c r="H1015" i="10"/>
  <c r="L1014" i="10"/>
  <c r="K1014" i="10"/>
  <c r="J1014" i="10"/>
  <c r="I1014" i="10"/>
  <c r="H1014" i="10"/>
  <c r="L1013" i="10"/>
  <c r="K1013" i="10"/>
  <c r="J1013" i="10"/>
  <c r="I1013" i="10"/>
  <c r="H1013" i="10"/>
  <c r="L1012" i="10"/>
  <c r="K1012" i="10"/>
  <c r="J1012" i="10"/>
  <c r="I1012" i="10"/>
  <c r="H1012" i="10"/>
  <c r="L1011" i="10"/>
  <c r="K1011" i="10"/>
  <c r="J1011" i="10"/>
  <c r="I1011" i="10"/>
  <c r="H1011" i="10"/>
  <c r="L1010" i="10"/>
  <c r="K1010" i="10"/>
  <c r="J1010" i="10"/>
  <c r="I1010" i="10"/>
  <c r="H1010" i="10"/>
  <c r="L1009" i="10"/>
  <c r="K1009" i="10"/>
  <c r="J1009" i="10"/>
  <c r="I1009" i="10"/>
  <c r="H1009" i="10"/>
  <c r="L1008" i="10"/>
  <c r="K1008" i="10"/>
  <c r="J1008" i="10"/>
  <c r="I1008" i="10"/>
  <c r="H1008" i="10"/>
  <c r="L1007" i="10"/>
  <c r="K1007" i="10"/>
  <c r="J1007" i="10"/>
  <c r="I1007" i="10"/>
  <c r="H1007" i="10"/>
  <c r="L1006" i="10"/>
  <c r="K1006" i="10"/>
  <c r="J1006" i="10"/>
  <c r="I1006" i="10"/>
  <c r="H1006" i="10"/>
  <c r="L1005" i="10"/>
  <c r="K1005" i="10"/>
  <c r="J1005" i="10"/>
  <c r="I1005" i="10"/>
  <c r="H1005" i="10"/>
  <c r="L1004" i="10"/>
  <c r="K1004" i="10"/>
  <c r="J1004" i="10"/>
  <c r="I1004" i="10"/>
  <c r="H1004" i="10"/>
  <c r="L1003" i="10"/>
  <c r="K1003" i="10"/>
  <c r="J1003" i="10"/>
  <c r="I1003" i="10"/>
  <c r="H1003" i="10"/>
  <c r="L1002" i="10"/>
  <c r="K1002" i="10"/>
  <c r="J1002" i="10"/>
  <c r="I1002" i="10"/>
  <c r="H1002" i="10"/>
  <c r="L1001" i="10"/>
  <c r="K1001" i="10"/>
  <c r="J1001" i="10"/>
  <c r="I1001" i="10"/>
  <c r="H1001" i="10"/>
  <c r="L1000" i="10"/>
  <c r="K1000" i="10"/>
  <c r="J1000" i="10"/>
  <c r="I1000" i="10"/>
  <c r="H1000" i="10"/>
  <c r="L999" i="10"/>
  <c r="K999" i="10"/>
  <c r="J999" i="10"/>
  <c r="I999" i="10"/>
  <c r="H999" i="10"/>
  <c r="L998" i="10"/>
  <c r="K998" i="10"/>
  <c r="J998" i="10"/>
  <c r="I998" i="10"/>
  <c r="H998" i="10"/>
  <c r="L997" i="10"/>
  <c r="K997" i="10"/>
  <c r="J997" i="10"/>
  <c r="I997" i="10"/>
  <c r="H997" i="10"/>
  <c r="L996" i="10"/>
  <c r="K996" i="10"/>
  <c r="J996" i="10"/>
  <c r="I996" i="10"/>
  <c r="H996" i="10"/>
  <c r="L995" i="10"/>
  <c r="K995" i="10"/>
  <c r="J995" i="10"/>
  <c r="I995" i="10"/>
  <c r="H995" i="10"/>
  <c r="L994" i="10"/>
  <c r="K994" i="10"/>
  <c r="J994" i="10"/>
  <c r="I994" i="10"/>
  <c r="H994" i="10"/>
  <c r="L993" i="10"/>
  <c r="K993" i="10"/>
  <c r="J993" i="10"/>
  <c r="I993" i="10"/>
  <c r="H993" i="10"/>
  <c r="L992" i="10"/>
  <c r="K992" i="10"/>
  <c r="J992" i="10"/>
  <c r="I992" i="10"/>
  <c r="H992" i="10"/>
  <c r="L991" i="10"/>
  <c r="K991" i="10"/>
  <c r="J991" i="10"/>
  <c r="I991" i="10"/>
  <c r="H991" i="10"/>
  <c r="L990" i="10"/>
  <c r="K990" i="10"/>
  <c r="J990" i="10"/>
  <c r="I990" i="10"/>
  <c r="H990" i="10"/>
  <c r="L989" i="10"/>
  <c r="K989" i="10"/>
  <c r="J989" i="10"/>
  <c r="I989" i="10"/>
  <c r="H989" i="10"/>
  <c r="L988" i="10"/>
  <c r="K988" i="10"/>
  <c r="J988" i="10"/>
  <c r="I988" i="10"/>
  <c r="H988" i="10"/>
  <c r="L987" i="10"/>
  <c r="K987" i="10"/>
  <c r="J987" i="10"/>
  <c r="I987" i="10"/>
  <c r="H987" i="10"/>
  <c r="L986" i="10"/>
  <c r="K986" i="10"/>
  <c r="J986" i="10"/>
  <c r="I986" i="10"/>
  <c r="H986" i="10"/>
  <c r="L985" i="10"/>
  <c r="K985" i="10"/>
  <c r="J985" i="10"/>
  <c r="I985" i="10"/>
  <c r="H985" i="10"/>
  <c r="L984" i="10"/>
  <c r="K984" i="10"/>
  <c r="J984" i="10"/>
  <c r="I984" i="10"/>
  <c r="H984" i="10"/>
  <c r="L983" i="10"/>
  <c r="K983" i="10"/>
  <c r="J983" i="10"/>
  <c r="I983" i="10"/>
  <c r="H983" i="10"/>
  <c r="L982" i="10"/>
  <c r="K982" i="10"/>
  <c r="J982" i="10"/>
  <c r="I982" i="10"/>
  <c r="H982" i="10"/>
  <c r="L981" i="10"/>
  <c r="K981" i="10"/>
  <c r="J981" i="10"/>
  <c r="I981" i="10"/>
  <c r="H981" i="10"/>
  <c r="L980" i="10"/>
  <c r="K980" i="10"/>
  <c r="J980" i="10"/>
  <c r="I980" i="10"/>
  <c r="H980" i="10"/>
  <c r="L979" i="10"/>
  <c r="K979" i="10"/>
  <c r="J979" i="10"/>
  <c r="I979" i="10"/>
  <c r="H979" i="10"/>
  <c r="L978" i="10"/>
  <c r="K978" i="10"/>
  <c r="J978" i="10"/>
  <c r="I978" i="10"/>
  <c r="H978" i="10"/>
  <c r="L977" i="10"/>
  <c r="K977" i="10"/>
  <c r="J977" i="10"/>
  <c r="I977" i="10"/>
  <c r="H977" i="10"/>
  <c r="L976" i="10"/>
  <c r="K976" i="10"/>
  <c r="J976" i="10"/>
  <c r="I976" i="10"/>
  <c r="H976" i="10"/>
  <c r="L975" i="10"/>
  <c r="K975" i="10"/>
  <c r="J975" i="10"/>
  <c r="I975" i="10"/>
  <c r="H975" i="10"/>
  <c r="L974" i="10"/>
  <c r="K974" i="10"/>
  <c r="J974" i="10"/>
  <c r="I974" i="10"/>
  <c r="H974" i="10"/>
  <c r="L973" i="10"/>
  <c r="K973" i="10"/>
  <c r="J973" i="10"/>
  <c r="I973" i="10"/>
  <c r="H973" i="10"/>
  <c r="L972" i="10"/>
  <c r="K972" i="10"/>
  <c r="J972" i="10"/>
  <c r="I972" i="10"/>
  <c r="H972" i="10"/>
  <c r="L971" i="10"/>
  <c r="K971" i="10"/>
  <c r="J971" i="10"/>
  <c r="I971" i="10"/>
  <c r="H971" i="10"/>
  <c r="L970" i="10"/>
  <c r="K970" i="10"/>
  <c r="J970" i="10"/>
  <c r="I970" i="10"/>
  <c r="H970" i="10"/>
  <c r="L969" i="10"/>
  <c r="K969" i="10"/>
  <c r="J969" i="10"/>
  <c r="I969" i="10"/>
  <c r="H969" i="10"/>
  <c r="L968" i="10"/>
  <c r="K968" i="10"/>
  <c r="J968" i="10"/>
  <c r="I968" i="10"/>
  <c r="H968" i="10"/>
  <c r="L967" i="10"/>
  <c r="K967" i="10"/>
  <c r="J967" i="10"/>
  <c r="I967" i="10"/>
  <c r="H967" i="10"/>
  <c r="L966" i="10"/>
  <c r="K966" i="10"/>
  <c r="J966" i="10"/>
  <c r="I966" i="10"/>
  <c r="H966" i="10"/>
  <c r="L965" i="10"/>
  <c r="K965" i="10"/>
  <c r="J965" i="10"/>
  <c r="I965" i="10"/>
  <c r="H965" i="10"/>
  <c r="L964" i="10"/>
  <c r="K964" i="10"/>
  <c r="J964" i="10"/>
  <c r="I964" i="10"/>
  <c r="H964" i="10"/>
  <c r="L963" i="10"/>
  <c r="K963" i="10"/>
  <c r="J963" i="10"/>
  <c r="I963" i="10"/>
  <c r="H963" i="10"/>
  <c r="L962" i="10"/>
  <c r="K962" i="10"/>
  <c r="J962" i="10"/>
  <c r="I962" i="10"/>
  <c r="H962" i="10"/>
  <c r="L961" i="10"/>
  <c r="K961" i="10"/>
  <c r="J961" i="10"/>
  <c r="I961" i="10"/>
  <c r="H961" i="10"/>
  <c r="L960" i="10"/>
  <c r="K960" i="10"/>
  <c r="J960" i="10"/>
  <c r="I960" i="10"/>
  <c r="H960" i="10"/>
  <c r="L959" i="10"/>
  <c r="K959" i="10"/>
  <c r="J959" i="10"/>
  <c r="I959" i="10"/>
  <c r="H959" i="10"/>
  <c r="L958" i="10"/>
  <c r="K958" i="10"/>
  <c r="J958" i="10"/>
  <c r="I958" i="10"/>
  <c r="H958" i="10"/>
  <c r="L957" i="10"/>
  <c r="K957" i="10"/>
  <c r="J957" i="10"/>
  <c r="I957" i="10"/>
  <c r="H957" i="10"/>
  <c r="L956" i="10"/>
  <c r="K956" i="10"/>
  <c r="J956" i="10"/>
  <c r="I956" i="10"/>
  <c r="H956" i="10"/>
  <c r="L955" i="10"/>
  <c r="K955" i="10"/>
  <c r="J955" i="10"/>
  <c r="I955" i="10"/>
  <c r="H955" i="10"/>
  <c r="L954" i="10"/>
  <c r="K954" i="10"/>
  <c r="J954" i="10"/>
  <c r="I954" i="10"/>
  <c r="H954" i="10"/>
  <c r="L953" i="10"/>
  <c r="K953" i="10"/>
  <c r="J953" i="10"/>
  <c r="I953" i="10"/>
  <c r="H953" i="10"/>
  <c r="L952" i="10"/>
  <c r="K952" i="10"/>
  <c r="J952" i="10"/>
  <c r="I952" i="10"/>
  <c r="H952" i="10"/>
  <c r="L951" i="10"/>
  <c r="K951" i="10"/>
  <c r="J951" i="10"/>
  <c r="I951" i="10"/>
  <c r="H951" i="10"/>
  <c r="L950" i="10"/>
  <c r="K950" i="10"/>
  <c r="J950" i="10"/>
  <c r="I950" i="10"/>
  <c r="H950" i="10"/>
  <c r="L949" i="10"/>
  <c r="K949" i="10"/>
  <c r="J949" i="10"/>
  <c r="I949" i="10"/>
  <c r="H949" i="10"/>
  <c r="L948" i="10"/>
  <c r="K948" i="10"/>
  <c r="J948" i="10"/>
  <c r="I948" i="10"/>
  <c r="H948" i="10"/>
  <c r="L947" i="10"/>
  <c r="K947" i="10"/>
  <c r="J947" i="10"/>
  <c r="I947" i="10"/>
  <c r="H947" i="10"/>
  <c r="L946" i="10"/>
  <c r="K946" i="10"/>
  <c r="J946" i="10"/>
  <c r="I946" i="10"/>
  <c r="H946" i="10"/>
  <c r="L945" i="10"/>
  <c r="K945" i="10"/>
  <c r="J945" i="10"/>
  <c r="I945" i="10"/>
  <c r="H945" i="10"/>
  <c r="L944" i="10"/>
  <c r="K944" i="10"/>
  <c r="J944" i="10"/>
  <c r="I944" i="10"/>
  <c r="H944" i="10"/>
  <c r="L943" i="10"/>
  <c r="K943" i="10"/>
  <c r="J943" i="10"/>
  <c r="I943" i="10"/>
  <c r="H943" i="10"/>
  <c r="L942" i="10"/>
  <c r="K942" i="10"/>
  <c r="J942" i="10"/>
  <c r="I942" i="10"/>
  <c r="H942" i="10"/>
  <c r="L941" i="10"/>
  <c r="K941" i="10"/>
  <c r="J941" i="10"/>
  <c r="I941" i="10"/>
  <c r="H941" i="10"/>
  <c r="L940" i="10"/>
  <c r="K940" i="10"/>
  <c r="J940" i="10"/>
  <c r="I940" i="10"/>
  <c r="H940" i="10"/>
  <c r="L939" i="10"/>
  <c r="K939" i="10"/>
  <c r="J939" i="10"/>
  <c r="I939" i="10"/>
  <c r="H939" i="10"/>
  <c r="L938" i="10"/>
  <c r="K938" i="10"/>
  <c r="J938" i="10"/>
  <c r="I938" i="10"/>
  <c r="H938" i="10"/>
  <c r="L937" i="10"/>
  <c r="K937" i="10"/>
  <c r="J937" i="10"/>
  <c r="I937" i="10"/>
  <c r="H937" i="10"/>
  <c r="L936" i="10"/>
  <c r="K936" i="10"/>
  <c r="J936" i="10"/>
  <c r="I936" i="10"/>
  <c r="H936" i="10"/>
  <c r="L935" i="10"/>
  <c r="K935" i="10"/>
  <c r="J935" i="10"/>
  <c r="I935" i="10"/>
  <c r="H935" i="10"/>
  <c r="L934" i="10"/>
  <c r="K934" i="10"/>
  <c r="J934" i="10"/>
  <c r="I934" i="10"/>
  <c r="H934" i="10"/>
  <c r="L933" i="10"/>
  <c r="K933" i="10"/>
  <c r="J933" i="10"/>
  <c r="I933" i="10"/>
  <c r="H933" i="10"/>
  <c r="L932" i="10"/>
  <c r="K932" i="10"/>
  <c r="J932" i="10"/>
  <c r="I932" i="10"/>
  <c r="H932" i="10"/>
  <c r="L931" i="10"/>
  <c r="K931" i="10"/>
  <c r="J931" i="10"/>
  <c r="I931" i="10"/>
  <c r="H931" i="10"/>
  <c r="L930" i="10"/>
  <c r="K930" i="10"/>
  <c r="J930" i="10"/>
  <c r="I930" i="10"/>
  <c r="H930" i="10"/>
  <c r="L929" i="10"/>
  <c r="K929" i="10"/>
  <c r="J929" i="10"/>
  <c r="I929" i="10"/>
  <c r="H929" i="10"/>
  <c r="L928" i="10"/>
  <c r="K928" i="10"/>
  <c r="J928" i="10"/>
  <c r="I928" i="10"/>
  <c r="H928" i="10"/>
  <c r="L927" i="10"/>
  <c r="K927" i="10"/>
  <c r="J927" i="10"/>
  <c r="I927" i="10"/>
  <c r="H927" i="10"/>
  <c r="L926" i="10"/>
  <c r="K926" i="10"/>
  <c r="J926" i="10"/>
  <c r="I926" i="10"/>
  <c r="H926" i="10"/>
  <c r="L925" i="10"/>
  <c r="K925" i="10"/>
  <c r="J925" i="10"/>
  <c r="I925" i="10"/>
  <c r="H925" i="10"/>
  <c r="L924" i="10"/>
  <c r="K924" i="10"/>
  <c r="J924" i="10"/>
  <c r="I924" i="10"/>
  <c r="H924" i="10"/>
  <c r="L923" i="10"/>
  <c r="K923" i="10"/>
  <c r="J923" i="10"/>
  <c r="I923" i="10"/>
  <c r="H923" i="10"/>
  <c r="L922" i="10"/>
  <c r="K922" i="10"/>
  <c r="J922" i="10"/>
  <c r="I922" i="10"/>
  <c r="H922" i="10"/>
  <c r="L921" i="10"/>
  <c r="K921" i="10"/>
  <c r="J921" i="10"/>
  <c r="I921" i="10"/>
  <c r="H921" i="10"/>
  <c r="L920" i="10"/>
  <c r="K920" i="10"/>
  <c r="J920" i="10"/>
  <c r="I920" i="10"/>
  <c r="H920" i="10"/>
  <c r="L919" i="10"/>
  <c r="K919" i="10"/>
  <c r="J919" i="10"/>
  <c r="I919" i="10"/>
  <c r="H919" i="10"/>
  <c r="L918" i="10"/>
  <c r="K918" i="10"/>
  <c r="J918" i="10"/>
  <c r="I918" i="10"/>
  <c r="H918" i="10"/>
  <c r="L917" i="10"/>
  <c r="K917" i="10"/>
  <c r="J917" i="10"/>
  <c r="I917" i="10"/>
  <c r="H917" i="10"/>
  <c r="L916" i="10"/>
  <c r="K916" i="10"/>
  <c r="J916" i="10"/>
  <c r="I916" i="10"/>
  <c r="H916" i="10"/>
  <c r="L915" i="10"/>
  <c r="K915" i="10"/>
  <c r="J915" i="10"/>
  <c r="I915" i="10"/>
  <c r="H915" i="10"/>
  <c r="L914" i="10"/>
  <c r="K914" i="10"/>
  <c r="J914" i="10"/>
  <c r="I914" i="10"/>
  <c r="H914" i="10"/>
  <c r="L913" i="10"/>
  <c r="K913" i="10"/>
  <c r="J913" i="10"/>
  <c r="I913" i="10"/>
  <c r="H913" i="10"/>
  <c r="L912" i="10"/>
  <c r="K912" i="10"/>
  <c r="J912" i="10"/>
  <c r="I912" i="10"/>
  <c r="H912" i="10"/>
  <c r="L911" i="10"/>
  <c r="K911" i="10"/>
  <c r="J911" i="10"/>
  <c r="I911" i="10"/>
  <c r="H911" i="10"/>
  <c r="L910" i="10"/>
  <c r="K910" i="10"/>
  <c r="J910" i="10"/>
  <c r="I910" i="10"/>
  <c r="H910" i="10"/>
  <c r="L909" i="10"/>
  <c r="K909" i="10"/>
  <c r="J909" i="10"/>
  <c r="I909" i="10"/>
  <c r="H909" i="10"/>
  <c r="L908" i="10"/>
  <c r="K908" i="10"/>
  <c r="J908" i="10"/>
  <c r="I908" i="10"/>
  <c r="H908" i="10"/>
  <c r="L907" i="10"/>
  <c r="K907" i="10"/>
  <c r="J907" i="10"/>
  <c r="I907" i="10"/>
  <c r="H907" i="10"/>
  <c r="L906" i="10"/>
  <c r="K906" i="10"/>
  <c r="J906" i="10"/>
  <c r="I906" i="10"/>
  <c r="H906" i="10"/>
  <c r="L905" i="10"/>
  <c r="K905" i="10"/>
  <c r="J905" i="10"/>
  <c r="I905" i="10"/>
  <c r="H905" i="10"/>
  <c r="L904" i="10"/>
  <c r="K904" i="10"/>
  <c r="J904" i="10"/>
  <c r="I904" i="10"/>
  <c r="H904" i="10"/>
  <c r="L903" i="10"/>
  <c r="K903" i="10"/>
  <c r="J903" i="10"/>
  <c r="I903" i="10"/>
  <c r="H903" i="10"/>
  <c r="L902" i="10"/>
  <c r="K902" i="10"/>
  <c r="J902" i="10"/>
  <c r="I902" i="10"/>
  <c r="H902" i="10"/>
  <c r="L901" i="10"/>
  <c r="K901" i="10"/>
  <c r="J901" i="10"/>
  <c r="I901" i="10"/>
  <c r="H901" i="10"/>
  <c r="L900" i="10"/>
  <c r="K900" i="10"/>
  <c r="J900" i="10"/>
  <c r="I900" i="10"/>
  <c r="H900" i="10"/>
  <c r="L899" i="10"/>
  <c r="K899" i="10"/>
  <c r="J899" i="10"/>
  <c r="I899" i="10"/>
  <c r="H899" i="10"/>
  <c r="L898" i="10"/>
  <c r="K898" i="10"/>
  <c r="J898" i="10"/>
  <c r="I898" i="10"/>
  <c r="H898" i="10"/>
  <c r="L897" i="10"/>
  <c r="K897" i="10"/>
  <c r="J897" i="10"/>
  <c r="I897" i="10"/>
  <c r="H897" i="10"/>
  <c r="L896" i="10"/>
  <c r="K896" i="10"/>
  <c r="J896" i="10"/>
  <c r="I896" i="10"/>
  <c r="H896" i="10"/>
  <c r="L895" i="10"/>
  <c r="K895" i="10"/>
  <c r="J895" i="10"/>
  <c r="I895" i="10"/>
  <c r="H895" i="10"/>
  <c r="L894" i="10"/>
  <c r="K894" i="10"/>
  <c r="J894" i="10"/>
  <c r="I894" i="10"/>
  <c r="H894" i="10"/>
  <c r="L893" i="10"/>
  <c r="K893" i="10"/>
  <c r="J893" i="10"/>
  <c r="I893" i="10"/>
  <c r="H893" i="10"/>
  <c r="L892" i="10"/>
  <c r="K892" i="10"/>
  <c r="J892" i="10"/>
  <c r="I892" i="10"/>
  <c r="H892" i="10"/>
  <c r="L891" i="10"/>
  <c r="K891" i="10"/>
  <c r="J891" i="10"/>
  <c r="I891" i="10"/>
  <c r="H891" i="10"/>
  <c r="L890" i="10"/>
  <c r="K890" i="10"/>
  <c r="J890" i="10"/>
  <c r="I890" i="10"/>
  <c r="H890" i="10"/>
  <c r="L889" i="10"/>
  <c r="K889" i="10"/>
  <c r="J889" i="10"/>
  <c r="I889" i="10"/>
  <c r="H889" i="10"/>
  <c r="L888" i="10"/>
  <c r="K888" i="10"/>
  <c r="J888" i="10"/>
  <c r="I888" i="10"/>
  <c r="H888" i="10"/>
  <c r="L887" i="10"/>
  <c r="K887" i="10"/>
  <c r="J887" i="10"/>
  <c r="I887" i="10"/>
  <c r="H887" i="10"/>
  <c r="L886" i="10"/>
  <c r="K886" i="10"/>
  <c r="J886" i="10"/>
  <c r="I886" i="10"/>
  <c r="H886" i="10"/>
  <c r="L885" i="10"/>
  <c r="K885" i="10"/>
  <c r="J885" i="10"/>
  <c r="I885" i="10"/>
  <c r="H885" i="10"/>
  <c r="L884" i="10"/>
  <c r="K884" i="10"/>
  <c r="J884" i="10"/>
  <c r="I884" i="10"/>
  <c r="H884" i="10"/>
  <c r="L883" i="10"/>
  <c r="K883" i="10"/>
  <c r="J883" i="10"/>
  <c r="I883" i="10"/>
  <c r="H883" i="10"/>
  <c r="L882" i="10"/>
  <c r="K882" i="10"/>
  <c r="J882" i="10"/>
  <c r="I882" i="10"/>
  <c r="H882" i="10"/>
  <c r="L881" i="10"/>
  <c r="K881" i="10"/>
  <c r="J881" i="10"/>
  <c r="I881" i="10"/>
  <c r="H881" i="10"/>
  <c r="L880" i="10"/>
  <c r="K880" i="10"/>
  <c r="J880" i="10"/>
  <c r="I880" i="10"/>
  <c r="H880" i="10"/>
  <c r="L879" i="10"/>
  <c r="K879" i="10"/>
  <c r="J879" i="10"/>
  <c r="I879" i="10"/>
  <c r="H879" i="10"/>
  <c r="L878" i="10"/>
  <c r="K878" i="10"/>
  <c r="J878" i="10"/>
  <c r="I878" i="10"/>
  <c r="H878" i="10"/>
  <c r="L877" i="10"/>
  <c r="K877" i="10"/>
  <c r="J877" i="10"/>
  <c r="I877" i="10"/>
  <c r="H877" i="10"/>
  <c r="L876" i="10"/>
  <c r="K876" i="10"/>
  <c r="J876" i="10"/>
  <c r="I876" i="10"/>
  <c r="H876" i="10"/>
  <c r="L875" i="10"/>
  <c r="K875" i="10"/>
  <c r="J875" i="10"/>
  <c r="I875" i="10"/>
  <c r="H875" i="10"/>
  <c r="L874" i="10"/>
  <c r="K874" i="10"/>
  <c r="J874" i="10"/>
  <c r="I874" i="10"/>
  <c r="H874" i="10"/>
  <c r="L873" i="10"/>
  <c r="K873" i="10"/>
  <c r="J873" i="10"/>
  <c r="I873" i="10"/>
  <c r="H873" i="10"/>
  <c r="L872" i="10"/>
  <c r="K872" i="10"/>
  <c r="J872" i="10"/>
  <c r="I872" i="10"/>
  <c r="H872" i="10"/>
  <c r="L871" i="10"/>
  <c r="K871" i="10"/>
  <c r="J871" i="10"/>
  <c r="I871" i="10"/>
  <c r="H871" i="10"/>
  <c r="L870" i="10"/>
  <c r="K870" i="10"/>
  <c r="J870" i="10"/>
  <c r="I870" i="10"/>
  <c r="H870" i="10"/>
  <c r="L869" i="10"/>
  <c r="K869" i="10"/>
  <c r="J869" i="10"/>
  <c r="I869" i="10"/>
  <c r="H869" i="10"/>
  <c r="L868" i="10"/>
  <c r="K868" i="10"/>
  <c r="J868" i="10"/>
  <c r="I868" i="10"/>
  <c r="H868" i="10"/>
  <c r="L867" i="10"/>
  <c r="K867" i="10"/>
  <c r="J867" i="10"/>
  <c r="I867" i="10"/>
  <c r="H867" i="10"/>
  <c r="L866" i="10"/>
  <c r="K866" i="10"/>
  <c r="J866" i="10"/>
  <c r="I866" i="10"/>
  <c r="H866" i="10"/>
  <c r="L865" i="10"/>
  <c r="K865" i="10"/>
  <c r="J865" i="10"/>
  <c r="I865" i="10"/>
  <c r="H865" i="10"/>
  <c r="L864" i="10"/>
  <c r="K864" i="10"/>
  <c r="J864" i="10"/>
  <c r="I864" i="10"/>
  <c r="H864" i="10"/>
  <c r="L863" i="10"/>
  <c r="K863" i="10"/>
  <c r="J863" i="10"/>
  <c r="I863" i="10"/>
  <c r="H863" i="10"/>
  <c r="L862" i="10"/>
  <c r="K862" i="10"/>
  <c r="J862" i="10"/>
  <c r="I862" i="10"/>
  <c r="H862" i="10"/>
  <c r="L861" i="10"/>
  <c r="K861" i="10"/>
  <c r="J861" i="10"/>
  <c r="I861" i="10"/>
  <c r="H861" i="10"/>
  <c r="L860" i="10"/>
  <c r="K860" i="10"/>
  <c r="J860" i="10"/>
  <c r="I860" i="10"/>
  <c r="H860" i="10"/>
  <c r="L859" i="10"/>
  <c r="K859" i="10"/>
  <c r="J859" i="10"/>
  <c r="I859" i="10"/>
  <c r="H859" i="10"/>
  <c r="L858" i="10"/>
  <c r="K858" i="10"/>
  <c r="J858" i="10"/>
  <c r="I858" i="10"/>
  <c r="H858" i="10"/>
  <c r="L857" i="10"/>
  <c r="K857" i="10"/>
  <c r="J857" i="10"/>
  <c r="I857" i="10"/>
  <c r="H857" i="10"/>
  <c r="L856" i="10"/>
  <c r="K856" i="10"/>
  <c r="J856" i="10"/>
  <c r="I856" i="10"/>
  <c r="H856" i="10"/>
  <c r="L855" i="10"/>
  <c r="K855" i="10"/>
  <c r="J855" i="10"/>
  <c r="I855" i="10"/>
  <c r="H855" i="10"/>
  <c r="L854" i="10"/>
  <c r="K854" i="10"/>
  <c r="J854" i="10"/>
  <c r="I854" i="10"/>
  <c r="H854" i="10"/>
  <c r="L853" i="10"/>
  <c r="K853" i="10"/>
  <c r="J853" i="10"/>
  <c r="I853" i="10"/>
  <c r="H853" i="10"/>
  <c r="L852" i="10"/>
  <c r="K852" i="10"/>
  <c r="J852" i="10"/>
  <c r="I852" i="10"/>
  <c r="H852" i="10"/>
  <c r="L851" i="10"/>
  <c r="K851" i="10"/>
  <c r="J851" i="10"/>
  <c r="I851" i="10"/>
  <c r="H851" i="10"/>
  <c r="L850" i="10"/>
  <c r="K850" i="10"/>
  <c r="J850" i="10"/>
  <c r="I850" i="10"/>
  <c r="H850" i="10"/>
  <c r="L849" i="10"/>
  <c r="K849" i="10"/>
  <c r="J849" i="10"/>
  <c r="I849" i="10"/>
  <c r="H849" i="10"/>
  <c r="L848" i="10"/>
  <c r="K848" i="10"/>
  <c r="J848" i="10"/>
  <c r="I848" i="10"/>
  <c r="H848" i="10"/>
  <c r="L847" i="10"/>
  <c r="K847" i="10"/>
  <c r="J847" i="10"/>
  <c r="I847" i="10"/>
  <c r="H847" i="10"/>
  <c r="L846" i="10"/>
  <c r="K846" i="10"/>
  <c r="J846" i="10"/>
  <c r="I846" i="10"/>
  <c r="H846" i="10"/>
  <c r="L845" i="10"/>
  <c r="K845" i="10"/>
  <c r="J845" i="10"/>
  <c r="I845" i="10"/>
  <c r="H845" i="10"/>
  <c r="L844" i="10"/>
  <c r="K844" i="10"/>
  <c r="J844" i="10"/>
  <c r="I844" i="10"/>
  <c r="H844" i="10"/>
  <c r="L843" i="10"/>
  <c r="K843" i="10"/>
  <c r="J843" i="10"/>
  <c r="I843" i="10"/>
  <c r="H843" i="10"/>
  <c r="L842" i="10"/>
  <c r="K842" i="10"/>
  <c r="J842" i="10"/>
  <c r="I842" i="10"/>
  <c r="H842" i="10"/>
  <c r="L841" i="10"/>
  <c r="K841" i="10"/>
  <c r="J841" i="10"/>
  <c r="I841" i="10"/>
  <c r="H841" i="10"/>
  <c r="L840" i="10"/>
  <c r="K840" i="10"/>
  <c r="J840" i="10"/>
  <c r="I840" i="10"/>
  <c r="H840" i="10"/>
  <c r="L839" i="10"/>
  <c r="K839" i="10"/>
  <c r="J839" i="10"/>
  <c r="I839" i="10"/>
  <c r="H839" i="10"/>
  <c r="L838" i="10"/>
  <c r="K838" i="10"/>
  <c r="J838" i="10"/>
  <c r="I838" i="10"/>
  <c r="H838" i="10"/>
  <c r="L837" i="10"/>
  <c r="K837" i="10"/>
  <c r="J837" i="10"/>
  <c r="I837" i="10"/>
  <c r="H837" i="10"/>
  <c r="L836" i="10"/>
  <c r="K836" i="10"/>
  <c r="J836" i="10"/>
  <c r="I836" i="10"/>
  <c r="H836" i="10"/>
  <c r="L835" i="10"/>
  <c r="K835" i="10"/>
  <c r="J835" i="10"/>
  <c r="I835" i="10"/>
  <c r="H835" i="10"/>
  <c r="L834" i="10"/>
  <c r="K834" i="10"/>
  <c r="J834" i="10"/>
  <c r="I834" i="10"/>
  <c r="H834" i="10"/>
  <c r="L833" i="10"/>
  <c r="K833" i="10"/>
  <c r="J833" i="10"/>
  <c r="I833" i="10"/>
  <c r="H833" i="10"/>
  <c r="L832" i="10"/>
  <c r="K832" i="10"/>
  <c r="J832" i="10"/>
  <c r="I832" i="10"/>
  <c r="H832" i="10"/>
  <c r="L831" i="10"/>
  <c r="K831" i="10"/>
  <c r="J831" i="10"/>
  <c r="I831" i="10"/>
  <c r="H831" i="10"/>
  <c r="L830" i="10"/>
  <c r="K830" i="10"/>
  <c r="J830" i="10"/>
  <c r="I830" i="10"/>
  <c r="H830" i="10"/>
  <c r="L829" i="10"/>
  <c r="K829" i="10"/>
  <c r="J829" i="10"/>
  <c r="I829" i="10"/>
  <c r="H829" i="10"/>
  <c r="L828" i="10"/>
  <c r="K828" i="10"/>
  <c r="J828" i="10"/>
  <c r="I828" i="10"/>
  <c r="H828" i="10"/>
  <c r="L827" i="10"/>
  <c r="K827" i="10"/>
  <c r="J827" i="10"/>
  <c r="I827" i="10"/>
  <c r="H827" i="10"/>
  <c r="L826" i="10"/>
  <c r="K826" i="10"/>
  <c r="J826" i="10"/>
  <c r="I826" i="10"/>
  <c r="H826" i="10"/>
  <c r="L825" i="10"/>
  <c r="K825" i="10"/>
  <c r="J825" i="10"/>
  <c r="I825" i="10"/>
  <c r="H825" i="10"/>
  <c r="L824" i="10"/>
  <c r="K824" i="10"/>
  <c r="J824" i="10"/>
  <c r="I824" i="10"/>
  <c r="H824" i="10"/>
  <c r="L823" i="10"/>
  <c r="K823" i="10"/>
  <c r="J823" i="10"/>
  <c r="I823" i="10"/>
  <c r="H823" i="10"/>
  <c r="L822" i="10"/>
  <c r="K822" i="10"/>
  <c r="J822" i="10"/>
  <c r="I822" i="10"/>
  <c r="H822" i="10"/>
  <c r="L821" i="10"/>
  <c r="K821" i="10"/>
  <c r="J821" i="10"/>
  <c r="I821" i="10"/>
  <c r="H821" i="10"/>
  <c r="L820" i="10"/>
  <c r="K820" i="10"/>
  <c r="J820" i="10"/>
  <c r="I820" i="10"/>
  <c r="H820" i="10"/>
  <c r="L819" i="10"/>
  <c r="K819" i="10"/>
  <c r="J819" i="10"/>
  <c r="I819" i="10"/>
  <c r="H819" i="10"/>
  <c r="L818" i="10"/>
  <c r="K818" i="10"/>
  <c r="J818" i="10"/>
  <c r="I818" i="10"/>
  <c r="H818" i="10"/>
  <c r="L817" i="10"/>
  <c r="K817" i="10"/>
  <c r="J817" i="10"/>
  <c r="I817" i="10"/>
  <c r="H817" i="10"/>
  <c r="L816" i="10"/>
  <c r="K816" i="10"/>
  <c r="J816" i="10"/>
  <c r="I816" i="10"/>
  <c r="H816" i="10"/>
  <c r="L815" i="10"/>
  <c r="K815" i="10"/>
  <c r="J815" i="10"/>
  <c r="I815" i="10"/>
  <c r="H815" i="10"/>
  <c r="L814" i="10"/>
  <c r="K814" i="10"/>
  <c r="J814" i="10"/>
  <c r="I814" i="10"/>
  <c r="H814" i="10"/>
  <c r="L813" i="10"/>
  <c r="K813" i="10"/>
  <c r="J813" i="10"/>
  <c r="I813" i="10"/>
  <c r="H813" i="10"/>
  <c r="L812" i="10"/>
  <c r="K812" i="10"/>
  <c r="J812" i="10"/>
  <c r="I812" i="10"/>
  <c r="H812" i="10"/>
  <c r="L811" i="10"/>
  <c r="K811" i="10"/>
  <c r="J811" i="10"/>
  <c r="I811" i="10"/>
  <c r="H811" i="10"/>
  <c r="L810" i="10"/>
  <c r="K810" i="10"/>
  <c r="J810" i="10"/>
  <c r="I810" i="10"/>
  <c r="H810" i="10"/>
  <c r="L809" i="10"/>
  <c r="K809" i="10"/>
  <c r="J809" i="10"/>
  <c r="I809" i="10"/>
  <c r="H809" i="10"/>
  <c r="N808" i="10"/>
  <c r="M808" i="10"/>
  <c r="J808" i="10"/>
  <c r="I808" i="10"/>
  <c r="H808" i="10"/>
  <c r="N807" i="10"/>
  <c r="M807" i="10"/>
  <c r="J807" i="10"/>
  <c r="I807" i="10"/>
  <c r="H807" i="10"/>
  <c r="N806" i="10"/>
  <c r="M806" i="10"/>
  <c r="J806" i="10"/>
  <c r="I806" i="10"/>
  <c r="H806" i="10"/>
  <c r="N805" i="10"/>
  <c r="M805" i="10"/>
  <c r="J805" i="10"/>
  <c r="I805" i="10"/>
  <c r="H805" i="10"/>
  <c r="N804" i="10"/>
  <c r="M804" i="10"/>
  <c r="J804" i="10"/>
  <c r="I804" i="10"/>
  <c r="H804" i="10"/>
  <c r="N803" i="10"/>
  <c r="M803" i="10"/>
  <c r="J803" i="10"/>
  <c r="I803" i="10"/>
  <c r="H803" i="10"/>
  <c r="N802" i="10"/>
  <c r="M802" i="10"/>
  <c r="J802" i="10"/>
  <c r="I802" i="10"/>
  <c r="H802" i="10"/>
  <c r="N801" i="10"/>
  <c r="M801" i="10"/>
  <c r="J801" i="10"/>
  <c r="I801" i="10"/>
  <c r="H801" i="10"/>
  <c r="N800" i="10"/>
  <c r="M800" i="10"/>
  <c r="J800" i="10"/>
  <c r="I800" i="10"/>
  <c r="H800" i="10"/>
  <c r="L799" i="10"/>
  <c r="K799" i="10"/>
  <c r="J799" i="10"/>
  <c r="I799" i="10"/>
  <c r="H799" i="10"/>
  <c r="L798" i="10"/>
  <c r="K798" i="10"/>
  <c r="J798" i="10"/>
  <c r="I798" i="10"/>
  <c r="H798" i="10"/>
  <c r="L797" i="10"/>
  <c r="K797" i="10"/>
  <c r="J797" i="10"/>
  <c r="I797" i="10"/>
  <c r="H797" i="10"/>
  <c r="L796" i="10"/>
  <c r="K796" i="10"/>
  <c r="J796" i="10"/>
  <c r="I796" i="10"/>
  <c r="H796" i="10"/>
  <c r="L795" i="10"/>
  <c r="K795" i="10"/>
  <c r="J795" i="10"/>
  <c r="I795" i="10"/>
  <c r="H795" i="10"/>
  <c r="L794" i="10"/>
  <c r="K794" i="10"/>
  <c r="J794" i="10"/>
  <c r="I794" i="10"/>
  <c r="H794" i="10"/>
  <c r="L793" i="10"/>
  <c r="K793" i="10"/>
  <c r="J793" i="10"/>
  <c r="I793" i="10"/>
  <c r="H793" i="10"/>
  <c r="L792" i="10"/>
  <c r="K792" i="10"/>
  <c r="J792" i="10"/>
  <c r="I792" i="10"/>
  <c r="H792" i="10"/>
  <c r="L791" i="10"/>
  <c r="K791" i="10"/>
  <c r="J791" i="10"/>
  <c r="I791" i="10"/>
  <c r="H791" i="10"/>
  <c r="L790" i="10"/>
  <c r="K790" i="10"/>
  <c r="J790" i="10"/>
  <c r="I790" i="10"/>
  <c r="H790" i="10"/>
  <c r="L789" i="10"/>
  <c r="K789" i="10"/>
  <c r="J789" i="10"/>
  <c r="I789" i="10"/>
  <c r="H789" i="10"/>
  <c r="L788" i="10"/>
  <c r="K788" i="10"/>
  <c r="J788" i="10"/>
  <c r="I788" i="10"/>
  <c r="H788" i="10"/>
  <c r="L787" i="10"/>
  <c r="K787" i="10"/>
  <c r="J787" i="10"/>
  <c r="I787" i="10"/>
  <c r="H787" i="10"/>
  <c r="L786" i="10"/>
  <c r="K786" i="10"/>
  <c r="J786" i="10"/>
  <c r="I786" i="10"/>
  <c r="H786" i="10"/>
  <c r="L785" i="10"/>
  <c r="K785" i="10"/>
  <c r="J785" i="10"/>
  <c r="I785" i="10"/>
  <c r="H785" i="10"/>
  <c r="L784" i="10"/>
  <c r="K784" i="10"/>
  <c r="J784" i="10"/>
  <c r="I784" i="10"/>
  <c r="H784" i="10"/>
  <c r="L783" i="10"/>
  <c r="K783" i="10"/>
  <c r="J783" i="10"/>
  <c r="I783" i="10"/>
  <c r="H783" i="10"/>
  <c r="L782" i="10"/>
  <c r="K782" i="10"/>
  <c r="J782" i="10"/>
  <c r="I782" i="10"/>
  <c r="H782" i="10"/>
  <c r="L781" i="10"/>
  <c r="K781" i="10"/>
  <c r="J781" i="10"/>
  <c r="I781" i="10"/>
  <c r="H781" i="10"/>
  <c r="L780" i="10"/>
  <c r="K780" i="10"/>
  <c r="J780" i="10"/>
  <c r="I780" i="10"/>
  <c r="H780" i="10"/>
  <c r="L779" i="10"/>
  <c r="K779" i="10"/>
  <c r="J779" i="10"/>
  <c r="I779" i="10"/>
  <c r="H779" i="10"/>
  <c r="L778" i="10"/>
  <c r="K778" i="10"/>
  <c r="J778" i="10"/>
  <c r="I778" i="10"/>
  <c r="H778" i="10"/>
  <c r="L777" i="10"/>
  <c r="K777" i="10"/>
  <c r="J777" i="10"/>
  <c r="I777" i="10"/>
  <c r="H777" i="10"/>
  <c r="L776" i="10"/>
  <c r="K776" i="10"/>
  <c r="J776" i="10"/>
  <c r="I776" i="10"/>
  <c r="H776" i="10"/>
  <c r="L775" i="10"/>
  <c r="K775" i="10"/>
  <c r="J775" i="10"/>
  <c r="I775" i="10"/>
  <c r="H775" i="10"/>
  <c r="L774" i="10"/>
  <c r="K774" i="10"/>
  <c r="J774" i="10"/>
  <c r="I774" i="10"/>
  <c r="H774" i="10"/>
  <c r="L773" i="10"/>
  <c r="K773" i="10"/>
  <c r="J773" i="10"/>
  <c r="I773" i="10"/>
  <c r="H773" i="10"/>
  <c r="L772" i="10"/>
  <c r="K772" i="10"/>
  <c r="J772" i="10"/>
  <c r="I772" i="10"/>
  <c r="H772" i="10"/>
  <c r="L771" i="10"/>
  <c r="K771" i="10"/>
  <c r="J771" i="10"/>
  <c r="I771" i="10"/>
  <c r="H771" i="10"/>
  <c r="L770" i="10"/>
  <c r="K770" i="10"/>
  <c r="J770" i="10"/>
  <c r="I770" i="10"/>
  <c r="H770" i="10"/>
  <c r="L769" i="10"/>
  <c r="K769" i="10"/>
  <c r="J769" i="10"/>
  <c r="I769" i="10"/>
  <c r="H769" i="10"/>
  <c r="L768" i="10"/>
  <c r="K768" i="10"/>
  <c r="J768" i="10"/>
  <c r="I768" i="10"/>
  <c r="H768" i="10"/>
  <c r="L767" i="10"/>
  <c r="K767" i="10"/>
  <c r="J767" i="10"/>
  <c r="I767" i="10"/>
  <c r="H767" i="10"/>
  <c r="L766" i="10"/>
  <c r="K766" i="10"/>
  <c r="J766" i="10"/>
  <c r="I766" i="10"/>
  <c r="H766" i="10"/>
  <c r="L765" i="10"/>
  <c r="K765" i="10"/>
  <c r="J765" i="10"/>
  <c r="I765" i="10"/>
  <c r="H765" i="10"/>
  <c r="L764" i="10"/>
  <c r="K764" i="10"/>
  <c r="J764" i="10"/>
  <c r="I764" i="10"/>
  <c r="H764" i="10"/>
  <c r="L763" i="10"/>
  <c r="K763" i="10"/>
  <c r="J763" i="10"/>
  <c r="I763" i="10"/>
  <c r="H763" i="10"/>
  <c r="L762" i="10"/>
  <c r="K762" i="10"/>
  <c r="J762" i="10"/>
  <c r="I762" i="10"/>
  <c r="H762" i="10"/>
  <c r="L761" i="10"/>
  <c r="K761" i="10"/>
  <c r="J761" i="10"/>
  <c r="I761" i="10"/>
  <c r="H761" i="10"/>
  <c r="L760" i="10"/>
  <c r="K760" i="10"/>
  <c r="J760" i="10"/>
  <c r="I760" i="10"/>
  <c r="H760" i="10"/>
  <c r="L759" i="10"/>
  <c r="K759" i="10"/>
  <c r="J759" i="10"/>
  <c r="I759" i="10"/>
  <c r="H759" i="10"/>
  <c r="L758" i="10"/>
  <c r="K758" i="10"/>
  <c r="J758" i="10"/>
  <c r="I758" i="10"/>
  <c r="H758" i="10"/>
  <c r="L757" i="10"/>
  <c r="K757" i="10"/>
  <c r="J757" i="10"/>
  <c r="I757" i="10"/>
  <c r="H757" i="10"/>
  <c r="L756" i="10"/>
  <c r="K756" i="10"/>
  <c r="J756" i="10"/>
  <c r="I756" i="10"/>
  <c r="H756" i="10"/>
  <c r="L755" i="10"/>
  <c r="K755" i="10"/>
  <c r="J755" i="10"/>
  <c r="I755" i="10"/>
  <c r="H755" i="10"/>
  <c r="L754" i="10"/>
  <c r="K754" i="10"/>
  <c r="J754" i="10"/>
  <c r="I754" i="10"/>
  <c r="H754" i="10"/>
  <c r="L753" i="10"/>
  <c r="K753" i="10"/>
  <c r="J753" i="10"/>
  <c r="I753" i="10"/>
  <c r="H753" i="10"/>
  <c r="L752" i="10"/>
  <c r="K752" i="10"/>
  <c r="J752" i="10"/>
  <c r="I752" i="10"/>
  <c r="H752" i="10"/>
  <c r="L751" i="10"/>
  <c r="K751" i="10"/>
  <c r="J751" i="10"/>
  <c r="I751" i="10"/>
  <c r="H751" i="10"/>
  <c r="L750" i="10"/>
  <c r="K750" i="10"/>
  <c r="J750" i="10"/>
  <c r="I750" i="10"/>
  <c r="H750" i="10"/>
  <c r="L749" i="10"/>
  <c r="K749" i="10"/>
  <c r="J749" i="10"/>
  <c r="I749" i="10"/>
  <c r="H749" i="10"/>
  <c r="L748" i="10"/>
  <c r="K748" i="10"/>
  <c r="J748" i="10"/>
  <c r="I748" i="10"/>
  <c r="H748" i="10"/>
  <c r="L747" i="10"/>
  <c r="K747" i="10"/>
  <c r="J747" i="10"/>
  <c r="I747" i="10"/>
  <c r="H747" i="10"/>
  <c r="L746" i="10"/>
  <c r="K746" i="10"/>
  <c r="J746" i="10"/>
  <c r="I746" i="10"/>
  <c r="H746" i="10"/>
  <c r="L745" i="10"/>
  <c r="K745" i="10"/>
  <c r="J745" i="10"/>
  <c r="I745" i="10"/>
  <c r="H745" i="10"/>
  <c r="L744" i="10"/>
  <c r="K744" i="10"/>
  <c r="J744" i="10"/>
  <c r="I744" i="10"/>
  <c r="H744" i="10"/>
  <c r="L743" i="10"/>
  <c r="K743" i="10"/>
  <c r="J743" i="10"/>
  <c r="I743" i="10"/>
  <c r="H743" i="10"/>
  <c r="L742" i="10"/>
  <c r="K742" i="10"/>
  <c r="J742" i="10"/>
  <c r="I742" i="10"/>
  <c r="H742" i="10"/>
  <c r="L741" i="10"/>
  <c r="K741" i="10"/>
  <c r="J741" i="10"/>
  <c r="I741" i="10"/>
  <c r="H741" i="10"/>
  <c r="L740" i="10"/>
  <c r="K740" i="10"/>
  <c r="J740" i="10"/>
  <c r="I740" i="10"/>
  <c r="H740" i="10"/>
  <c r="L739" i="10"/>
  <c r="K739" i="10"/>
  <c r="J739" i="10"/>
  <c r="I739" i="10"/>
  <c r="H739" i="10"/>
  <c r="L738" i="10"/>
  <c r="K738" i="10"/>
  <c r="J738" i="10"/>
  <c r="I738" i="10"/>
  <c r="H738" i="10"/>
  <c r="L737" i="10"/>
  <c r="K737" i="10"/>
  <c r="J737" i="10"/>
  <c r="I737" i="10"/>
  <c r="H737" i="10"/>
  <c r="L736" i="10"/>
  <c r="K736" i="10"/>
  <c r="J736" i="10"/>
  <c r="I736" i="10"/>
  <c r="H736" i="10"/>
  <c r="L735" i="10"/>
  <c r="K735" i="10"/>
  <c r="J735" i="10"/>
  <c r="I735" i="10"/>
  <c r="H735" i="10"/>
  <c r="L734" i="10"/>
  <c r="K734" i="10"/>
  <c r="J734" i="10"/>
  <c r="I734" i="10"/>
  <c r="H734" i="10"/>
  <c r="L733" i="10"/>
  <c r="K733" i="10"/>
  <c r="J733" i="10"/>
  <c r="I733" i="10"/>
  <c r="H733" i="10"/>
  <c r="L732" i="10"/>
  <c r="K732" i="10"/>
  <c r="J732" i="10"/>
  <c r="I732" i="10"/>
  <c r="H732" i="10"/>
  <c r="L731" i="10"/>
  <c r="K731" i="10"/>
  <c r="J731" i="10"/>
  <c r="I731" i="10"/>
  <c r="H731" i="10"/>
  <c r="L730" i="10"/>
  <c r="K730" i="10"/>
  <c r="J730" i="10"/>
  <c r="I730" i="10"/>
  <c r="H730" i="10"/>
  <c r="L729" i="10"/>
  <c r="K729" i="10"/>
  <c r="J729" i="10"/>
  <c r="I729" i="10"/>
  <c r="H729" i="10"/>
  <c r="L728" i="10"/>
  <c r="K728" i="10"/>
  <c r="J728" i="10"/>
  <c r="I728" i="10"/>
  <c r="H728" i="10"/>
  <c r="L727" i="10"/>
  <c r="K727" i="10"/>
  <c r="J727" i="10"/>
  <c r="I727" i="10"/>
  <c r="H727" i="10"/>
  <c r="L726" i="10"/>
  <c r="K726" i="10"/>
  <c r="J726" i="10"/>
  <c r="I726" i="10"/>
  <c r="H726" i="10"/>
  <c r="L725" i="10"/>
  <c r="K725" i="10"/>
  <c r="J725" i="10"/>
  <c r="I725" i="10"/>
  <c r="H725" i="10"/>
  <c r="L724" i="10"/>
  <c r="K724" i="10"/>
  <c r="J724" i="10"/>
  <c r="I724" i="10"/>
  <c r="H724" i="10"/>
  <c r="L723" i="10"/>
  <c r="K723" i="10"/>
  <c r="J723" i="10"/>
  <c r="I723" i="10"/>
  <c r="H723" i="10"/>
  <c r="L722" i="10"/>
  <c r="K722" i="10"/>
  <c r="J722" i="10"/>
  <c r="I722" i="10"/>
  <c r="H722" i="10"/>
  <c r="L721" i="10"/>
  <c r="K721" i="10"/>
  <c r="J721" i="10"/>
  <c r="I721" i="10"/>
  <c r="H721" i="10"/>
  <c r="L720" i="10"/>
  <c r="K720" i="10"/>
  <c r="J720" i="10"/>
  <c r="I720" i="10"/>
  <c r="H720" i="10"/>
  <c r="L719" i="10"/>
  <c r="K719" i="10"/>
  <c r="J719" i="10"/>
  <c r="I719" i="10"/>
  <c r="H719" i="10"/>
  <c r="L718" i="10"/>
  <c r="K718" i="10"/>
  <c r="J718" i="10"/>
  <c r="I718" i="10"/>
  <c r="H718" i="10"/>
  <c r="L717" i="10"/>
  <c r="K717" i="10"/>
  <c r="J717" i="10"/>
  <c r="I717" i="10"/>
  <c r="H717" i="10"/>
  <c r="L716" i="10"/>
  <c r="K716" i="10"/>
  <c r="J716" i="10"/>
  <c r="I716" i="10"/>
  <c r="H716" i="10"/>
  <c r="L715" i="10"/>
  <c r="K715" i="10"/>
  <c r="J715" i="10"/>
  <c r="I715" i="10"/>
  <c r="H715" i="10"/>
  <c r="L714" i="10"/>
  <c r="K714" i="10"/>
  <c r="J714" i="10"/>
  <c r="I714" i="10"/>
  <c r="H714" i="10"/>
  <c r="L713" i="10"/>
  <c r="K713" i="10"/>
  <c r="J713" i="10"/>
  <c r="I713" i="10"/>
  <c r="H713" i="10"/>
  <c r="L712" i="10"/>
  <c r="K712" i="10"/>
  <c r="J712" i="10"/>
  <c r="I712" i="10"/>
  <c r="H712" i="10"/>
  <c r="L711" i="10"/>
  <c r="K711" i="10"/>
  <c r="J711" i="10"/>
  <c r="I711" i="10"/>
  <c r="H711" i="10"/>
  <c r="L710" i="10"/>
  <c r="K710" i="10"/>
  <c r="J710" i="10"/>
  <c r="I710" i="10"/>
  <c r="H710" i="10"/>
  <c r="L709" i="10"/>
  <c r="K709" i="10"/>
  <c r="J709" i="10"/>
  <c r="I709" i="10"/>
  <c r="H709" i="10"/>
  <c r="L708" i="10"/>
  <c r="K708" i="10"/>
  <c r="J708" i="10"/>
  <c r="I708" i="10"/>
  <c r="H708" i="10"/>
  <c r="L707" i="10"/>
  <c r="K707" i="10"/>
  <c r="J707" i="10"/>
  <c r="I707" i="10"/>
  <c r="H707" i="10"/>
  <c r="L706" i="10"/>
  <c r="K706" i="10"/>
  <c r="J706" i="10"/>
  <c r="I706" i="10"/>
  <c r="H706" i="10"/>
  <c r="L705" i="10"/>
  <c r="K705" i="10"/>
  <c r="J705" i="10"/>
  <c r="I705" i="10"/>
  <c r="H705" i="10"/>
  <c r="L704" i="10"/>
  <c r="K704" i="10"/>
  <c r="J704" i="10"/>
  <c r="I704" i="10"/>
  <c r="H704" i="10"/>
  <c r="L703" i="10"/>
  <c r="K703" i="10"/>
  <c r="J703" i="10"/>
  <c r="I703" i="10"/>
  <c r="H703" i="10"/>
  <c r="L702" i="10"/>
  <c r="K702" i="10"/>
  <c r="J702" i="10"/>
  <c r="I702" i="10"/>
  <c r="H702" i="10"/>
  <c r="L701" i="10"/>
  <c r="K701" i="10"/>
  <c r="J701" i="10"/>
  <c r="I701" i="10"/>
  <c r="H701" i="10"/>
  <c r="L700" i="10"/>
  <c r="K700" i="10"/>
  <c r="J700" i="10"/>
  <c r="I700" i="10"/>
  <c r="H700" i="10"/>
  <c r="L699" i="10"/>
  <c r="K699" i="10"/>
  <c r="J699" i="10"/>
  <c r="I699" i="10"/>
  <c r="H699" i="10"/>
  <c r="L698" i="10"/>
  <c r="K698" i="10"/>
  <c r="J698" i="10"/>
  <c r="I698" i="10"/>
  <c r="H698" i="10"/>
  <c r="L697" i="10"/>
  <c r="K697" i="10"/>
  <c r="J697" i="10"/>
  <c r="I697" i="10"/>
  <c r="H697" i="10"/>
  <c r="L696" i="10"/>
  <c r="K696" i="10"/>
  <c r="J696" i="10"/>
  <c r="I696" i="10"/>
  <c r="H696" i="10"/>
  <c r="L695" i="10"/>
  <c r="K695" i="10"/>
  <c r="J695" i="10"/>
  <c r="I695" i="10"/>
  <c r="H695" i="10"/>
  <c r="L694" i="10"/>
  <c r="K694" i="10"/>
  <c r="J694" i="10"/>
  <c r="I694" i="10"/>
  <c r="H694" i="10"/>
  <c r="L693" i="10"/>
  <c r="K693" i="10"/>
  <c r="J693" i="10"/>
  <c r="I693" i="10"/>
  <c r="H693" i="10"/>
  <c r="L692" i="10"/>
  <c r="K692" i="10"/>
  <c r="J692" i="10"/>
  <c r="I692" i="10"/>
  <c r="H692" i="10"/>
  <c r="L691" i="10"/>
  <c r="K691" i="10"/>
  <c r="J691" i="10"/>
  <c r="I691" i="10"/>
  <c r="H691" i="10"/>
  <c r="L690" i="10"/>
  <c r="K690" i="10"/>
  <c r="J690" i="10"/>
  <c r="I690" i="10"/>
  <c r="H690" i="10"/>
  <c r="L689" i="10"/>
  <c r="K689" i="10"/>
  <c r="J689" i="10"/>
  <c r="I689" i="10"/>
  <c r="H689" i="10"/>
  <c r="L688" i="10"/>
  <c r="K688" i="10"/>
  <c r="J688" i="10"/>
  <c r="I688" i="10"/>
  <c r="H688" i="10"/>
  <c r="L687" i="10"/>
  <c r="K687" i="10"/>
  <c r="J687" i="10"/>
  <c r="I687" i="10"/>
  <c r="H687" i="10"/>
  <c r="L686" i="10"/>
  <c r="K686" i="10"/>
  <c r="J686" i="10"/>
  <c r="I686" i="10"/>
  <c r="H686" i="10"/>
  <c r="L685" i="10"/>
  <c r="K685" i="10"/>
  <c r="J685" i="10"/>
  <c r="I685" i="10"/>
  <c r="H685" i="10"/>
  <c r="L684" i="10"/>
  <c r="K684" i="10"/>
  <c r="J684" i="10"/>
  <c r="I684" i="10"/>
  <c r="H684" i="10"/>
  <c r="L683" i="10"/>
  <c r="K683" i="10"/>
  <c r="J683" i="10"/>
  <c r="I683" i="10"/>
  <c r="H683" i="10"/>
  <c r="L682" i="10"/>
  <c r="K682" i="10"/>
  <c r="J682" i="10"/>
  <c r="I682" i="10"/>
  <c r="H682" i="10"/>
  <c r="L681" i="10"/>
  <c r="K681" i="10"/>
  <c r="J681" i="10"/>
  <c r="I681" i="10"/>
  <c r="H681" i="10"/>
  <c r="L680" i="10"/>
  <c r="K680" i="10"/>
  <c r="J680" i="10"/>
  <c r="I680" i="10"/>
  <c r="H680" i="10"/>
  <c r="L679" i="10"/>
  <c r="K679" i="10"/>
  <c r="J679" i="10"/>
  <c r="I679" i="10"/>
  <c r="H679" i="10"/>
  <c r="L678" i="10"/>
  <c r="K678" i="10"/>
  <c r="J678" i="10"/>
  <c r="I678" i="10"/>
  <c r="H678" i="10"/>
  <c r="L677" i="10"/>
  <c r="K677" i="10"/>
  <c r="J677" i="10"/>
  <c r="I677" i="10"/>
  <c r="H677" i="10"/>
  <c r="L676" i="10"/>
  <c r="K676" i="10"/>
  <c r="J676" i="10"/>
  <c r="I676" i="10"/>
  <c r="H676" i="10"/>
  <c r="L675" i="10"/>
  <c r="K675" i="10"/>
  <c r="J675" i="10"/>
  <c r="I675" i="10"/>
  <c r="H675" i="10"/>
  <c r="L674" i="10"/>
  <c r="K674" i="10"/>
  <c r="J674" i="10"/>
  <c r="I674" i="10"/>
  <c r="H674" i="10"/>
  <c r="L673" i="10"/>
  <c r="K673" i="10"/>
  <c r="J673" i="10"/>
  <c r="I673" i="10"/>
  <c r="H673" i="10"/>
  <c r="L672" i="10"/>
  <c r="K672" i="10"/>
  <c r="J672" i="10"/>
  <c r="I672" i="10"/>
  <c r="H672" i="10"/>
  <c r="L671" i="10"/>
  <c r="K671" i="10"/>
  <c r="J671" i="10"/>
  <c r="I671" i="10"/>
  <c r="H671" i="10"/>
  <c r="L670" i="10"/>
  <c r="K670" i="10"/>
  <c r="J670" i="10"/>
  <c r="I670" i="10"/>
  <c r="H670" i="10"/>
  <c r="L669" i="10"/>
  <c r="K669" i="10"/>
  <c r="J669" i="10"/>
  <c r="I669" i="10"/>
  <c r="H669" i="10"/>
  <c r="L668" i="10"/>
  <c r="K668" i="10"/>
  <c r="J668" i="10"/>
  <c r="I668" i="10"/>
  <c r="H668" i="10"/>
  <c r="L667" i="10"/>
  <c r="K667" i="10"/>
  <c r="J667" i="10"/>
  <c r="I667" i="10"/>
  <c r="H667" i="10"/>
  <c r="L666" i="10"/>
  <c r="K666" i="10"/>
  <c r="J666" i="10"/>
  <c r="I666" i="10"/>
  <c r="H666" i="10"/>
  <c r="L665" i="10"/>
  <c r="K665" i="10"/>
  <c r="J665" i="10"/>
  <c r="I665" i="10"/>
  <c r="H665" i="10"/>
  <c r="L664" i="10"/>
  <c r="K664" i="10"/>
  <c r="J664" i="10"/>
  <c r="I664" i="10"/>
  <c r="H664" i="10"/>
  <c r="L663" i="10"/>
  <c r="K663" i="10"/>
  <c r="J663" i="10"/>
  <c r="I663" i="10"/>
  <c r="H663" i="10"/>
  <c r="L662" i="10"/>
  <c r="K662" i="10"/>
  <c r="J662" i="10"/>
  <c r="I662" i="10"/>
  <c r="H662" i="10"/>
  <c r="L661" i="10"/>
  <c r="K661" i="10"/>
  <c r="J661" i="10"/>
  <c r="I661" i="10"/>
  <c r="H661" i="10"/>
  <c r="L660" i="10"/>
  <c r="K660" i="10"/>
  <c r="J660" i="10"/>
  <c r="I660" i="10"/>
  <c r="H660" i="10"/>
  <c r="L659" i="10"/>
  <c r="K659" i="10"/>
  <c r="J659" i="10"/>
  <c r="I659" i="10"/>
  <c r="H659" i="10"/>
  <c r="L658" i="10"/>
  <c r="K658" i="10"/>
  <c r="J658" i="10"/>
  <c r="I658" i="10"/>
  <c r="H658" i="10"/>
  <c r="L657" i="10"/>
  <c r="K657" i="10"/>
  <c r="J657" i="10"/>
  <c r="I657" i="10"/>
  <c r="H657" i="10"/>
  <c r="L656" i="10"/>
  <c r="K656" i="10"/>
  <c r="J656" i="10"/>
  <c r="I656" i="10"/>
  <c r="H656" i="10"/>
  <c r="L655" i="10"/>
  <c r="K655" i="10"/>
  <c r="J655" i="10"/>
  <c r="I655" i="10"/>
  <c r="H655" i="10"/>
  <c r="L654" i="10"/>
  <c r="K654" i="10"/>
  <c r="J654" i="10"/>
  <c r="I654" i="10"/>
  <c r="H654" i="10"/>
  <c r="L653" i="10"/>
  <c r="K653" i="10"/>
  <c r="J653" i="10"/>
  <c r="I653" i="10"/>
  <c r="H653" i="10"/>
  <c r="L652" i="10"/>
  <c r="K652" i="10"/>
  <c r="J652" i="10"/>
  <c r="I652" i="10"/>
  <c r="H652" i="10"/>
  <c r="L651" i="10"/>
  <c r="K651" i="10"/>
  <c r="J651" i="10"/>
  <c r="I651" i="10"/>
  <c r="H651" i="10"/>
  <c r="L650" i="10"/>
  <c r="K650" i="10"/>
  <c r="J650" i="10"/>
  <c r="I650" i="10"/>
  <c r="H650" i="10"/>
  <c r="L649" i="10"/>
  <c r="K649" i="10"/>
  <c r="J649" i="10"/>
  <c r="I649" i="10"/>
  <c r="H649" i="10"/>
  <c r="L648" i="10"/>
  <c r="K648" i="10"/>
  <c r="J648" i="10"/>
  <c r="I648" i="10"/>
  <c r="H648" i="10"/>
  <c r="L647" i="10"/>
  <c r="K647" i="10"/>
  <c r="J647" i="10"/>
  <c r="I647" i="10"/>
  <c r="H647" i="10"/>
  <c r="L646" i="10"/>
  <c r="K646" i="10"/>
  <c r="J646" i="10"/>
  <c r="I646" i="10"/>
  <c r="H646" i="10"/>
  <c r="L645" i="10"/>
  <c r="K645" i="10"/>
  <c r="J645" i="10"/>
  <c r="I645" i="10"/>
  <c r="H645" i="10"/>
  <c r="L644" i="10"/>
  <c r="K644" i="10"/>
  <c r="J644" i="10"/>
  <c r="I644" i="10"/>
  <c r="H644" i="10"/>
  <c r="L643" i="10"/>
  <c r="K643" i="10"/>
  <c r="J643" i="10"/>
  <c r="I643" i="10"/>
  <c r="H643" i="10"/>
  <c r="L642" i="10"/>
  <c r="K642" i="10"/>
  <c r="J642" i="10"/>
  <c r="I642" i="10"/>
  <c r="H642" i="10"/>
  <c r="L641" i="10"/>
  <c r="K641" i="10"/>
  <c r="J641" i="10"/>
  <c r="I641" i="10"/>
  <c r="H641" i="10"/>
  <c r="L640" i="10"/>
  <c r="K640" i="10"/>
  <c r="J640" i="10"/>
  <c r="I640" i="10"/>
  <c r="H640" i="10"/>
  <c r="L639" i="10"/>
  <c r="K639" i="10"/>
  <c r="J639" i="10"/>
  <c r="I639" i="10"/>
  <c r="H639" i="10"/>
  <c r="L638" i="10"/>
  <c r="K638" i="10"/>
  <c r="J638" i="10"/>
  <c r="I638" i="10"/>
  <c r="H638" i="10"/>
  <c r="L637" i="10"/>
  <c r="K637" i="10"/>
  <c r="J637" i="10"/>
  <c r="I637" i="10"/>
  <c r="H637" i="10"/>
  <c r="L636" i="10"/>
  <c r="K636" i="10"/>
  <c r="J636" i="10"/>
  <c r="I636" i="10"/>
  <c r="H636" i="10"/>
  <c r="L635" i="10"/>
  <c r="K635" i="10"/>
  <c r="J635" i="10"/>
  <c r="I635" i="10"/>
  <c r="H635" i="10"/>
  <c r="L634" i="10"/>
  <c r="K634" i="10"/>
  <c r="J634" i="10"/>
  <c r="I634" i="10"/>
  <c r="H634" i="10"/>
  <c r="L633" i="10"/>
  <c r="K633" i="10"/>
  <c r="J633" i="10"/>
  <c r="I633" i="10"/>
  <c r="H633" i="10"/>
  <c r="L632" i="10"/>
  <c r="K632" i="10"/>
  <c r="J632" i="10"/>
  <c r="I632" i="10"/>
  <c r="H632" i="10"/>
  <c r="L631" i="10"/>
  <c r="K631" i="10"/>
  <c r="J631" i="10"/>
  <c r="I631" i="10"/>
  <c r="H631" i="10"/>
  <c r="N630" i="10"/>
  <c r="M630" i="10"/>
  <c r="J630" i="10"/>
  <c r="I630" i="10"/>
  <c r="H630" i="10"/>
  <c r="N629" i="10"/>
  <c r="M629" i="10"/>
  <c r="J629" i="10"/>
  <c r="I629" i="10"/>
  <c r="H629" i="10"/>
  <c r="N628" i="10"/>
  <c r="M628" i="10"/>
  <c r="J628" i="10"/>
  <c r="I628" i="10"/>
  <c r="H628" i="10"/>
  <c r="N627" i="10"/>
  <c r="M627" i="10"/>
  <c r="J627" i="10"/>
  <c r="I627" i="10"/>
  <c r="H627" i="10"/>
  <c r="N626" i="10"/>
  <c r="M626" i="10"/>
  <c r="J626" i="10"/>
  <c r="I626" i="10"/>
  <c r="H626" i="10"/>
  <c r="N625" i="10"/>
  <c r="M625" i="10"/>
  <c r="J625" i="10"/>
  <c r="I625" i="10"/>
  <c r="H625" i="10"/>
  <c r="N624" i="10"/>
  <c r="M624" i="10"/>
  <c r="J624" i="10"/>
  <c r="I624" i="10"/>
  <c r="H624" i="10"/>
  <c r="L623" i="10"/>
  <c r="K623" i="10"/>
  <c r="J623" i="10"/>
  <c r="I623" i="10"/>
  <c r="H623" i="10"/>
  <c r="L622" i="10"/>
  <c r="K622" i="10"/>
  <c r="J622" i="10"/>
  <c r="I622" i="10"/>
  <c r="H622" i="10"/>
  <c r="L621" i="10"/>
  <c r="K621" i="10"/>
  <c r="J621" i="10"/>
  <c r="I621" i="10"/>
  <c r="H621" i="10"/>
  <c r="L620" i="10"/>
  <c r="K620" i="10"/>
  <c r="J620" i="10"/>
  <c r="I620" i="10"/>
  <c r="H620" i="10"/>
  <c r="L619" i="10"/>
  <c r="K619" i="10"/>
  <c r="J619" i="10"/>
  <c r="I619" i="10"/>
  <c r="H619" i="10"/>
  <c r="L618" i="10"/>
  <c r="K618" i="10"/>
  <c r="J618" i="10"/>
  <c r="I618" i="10"/>
  <c r="H618" i="10"/>
  <c r="L617" i="10"/>
  <c r="K617" i="10"/>
  <c r="J617" i="10"/>
  <c r="I617" i="10"/>
  <c r="H617" i="10"/>
  <c r="L616" i="10"/>
  <c r="K616" i="10"/>
  <c r="J616" i="10"/>
  <c r="I616" i="10"/>
  <c r="H616" i="10"/>
  <c r="L615" i="10"/>
  <c r="K615" i="10"/>
  <c r="J615" i="10"/>
  <c r="I615" i="10"/>
  <c r="H615" i="10"/>
  <c r="L614" i="10"/>
  <c r="K614" i="10"/>
  <c r="J614" i="10"/>
  <c r="I614" i="10"/>
  <c r="H614" i="10"/>
  <c r="L613" i="10"/>
  <c r="K613" i="10"/>
  <c r="J613" i="10"/>
  <c r="I613" i="10"/>
  <c r="H613" i="10"/>
  <c r="L612" i="10"/>
  <c r="K612" i="10"/>
  <c r="J612" i="10"/>
  <c r="I612" i="10"/>
  <c r="H612" i="10"/>
  <c r="L611" i="10"/>
  <c r="K611" i="10"/>
  <c r="J611" i="10"/>
  <c r="I611" i="10"/>
  <c r="H611" i="10"/>
  <c r="L610" i="10"/>
  <c r="K610" i="10"/>
  <c r="J610" i="10"/>
  <c r="I610" i="10"/>
  <c r="H610" i="10"/>
  <c r="L609" i="10"/>
  <c r="K609" i="10"/>
  <c r="J609" i="10"/>
  <c r="I609" i="10"/>
  <c r="H609" i="10"/>
  <c r="L608" i="10"/>
  <c r="K608" i="10"/>
  <c r="J608" i="10"/>
  <c r="I608" i="10"/>
  <c r="H608" i="10"/>
  <c r="L607" i="10"/>
  <c r="K607" i="10"/>
  <c r="J607" i="10"/>
  <c r="I607" i="10"/>
  <c r="H607" i="10"/>
  <c r="L606" i="10"/>
  <c r="K606" i="10"/>
  <c r="J606" i="10"/>
  <c r="I606" i="10"/>
  <c r="H606" i="10"/>
  <c r="L605" i="10"/>
  <c r="K605" i="10"/>
  <c r="J605" i="10"/>
  <c r="I605" i="10"/>
  <c r="H605" i="10"/>
  <c r="L604" i="10"/>
  <c r="K604" i="10"/>
  <c r="J604" i="10"/>
  <c r="I604" i="10"/>
  <c r="H604" i="10"/>
  <c r="L603" i="10"/>
  <c r="K603" i="10"/>
  <c r="J603" i="10"/>
  <c r="I603" i="10"/>
  <c r="H603" i="10"/>
  <c r="L602" i="10"/>
  <c r="K602" i="10"/>
  <c r="J602" i="10"/>
  <c r="I602" i="10"/>
  <c r="H602" i="10"/>
  <c r="L601" i="10"/>
  <c r="K601" i="10"/>
  <c r="J601" i="10"/>
  <c r="I601" i="10"/>
  <c r="H601" i="10"/>
  <c r="L600" i="10"/>
  <c r="K600" i="10"/>
  <c r="J600" i="10"/>
  <c r="I600" i="10"/>
  <c r="H600" i="10"/>
  <c r="L599" i="10"/>
  <c r="K599" i="10"/>
  <c r="J599" i="10"/>
  <c r="I599" i="10"/>
  <c r="H599" i="10"/>
  <c r="L598" i="10"/>
  <c r="K598" i="10"/>
  <c r="J598" i="10"/>
  <c r="I598" i="10"/>
  <c r="H598" i="10"/>
  <c r="L597" i="10"/>
  <c r="K597" i="10"/>
  <c r="J597" i="10"/>
  <c r="I597" i="10"/>
  <c r="H597" i="10"/>
  <c r="L596" i="10"/>
  <c r="K596" i="10"/>
  <c r="J596" i="10"/>
  <c r="I596" i="10"/>
  <c r="H596" i="10"/>
  <c r="L595" i="10"/>
  <c r="K595" i="10"/>
  <c r="J595" i="10"/>
  <c r="I595" i="10"/>
  <c r="H595" i="10"/>
  <c r="L594" i="10"/>
  <c r="K594" i="10"/>
  <c r="J594" i="10"/>
  <c r="I594" i="10"/>
  <c r="H594" i="10"/>
  <c r="L593" i="10"/>
  <c r="K593" i="10"/>
  <c r="J593" i="10"/>
  <c r="I593" i="10"/>
  <c r="H593" i="10"/>
  <c r="L592" i="10"/>
  <c r="K592" i="10"/>
  <c r="J592" i="10"/>
  <c r="I592" i="10"/>
  <c r="H592" i="10"/>
  <c r="L591" i="10"/>
  <c r="K591" i="10"/>
  <c r="J591" i="10"/>
  <c r="I591" i="10"/>
  <c r="H591" i="10"/>
  <c r="L590" i="10"/>
  <c r="K590" i="10"/>
  <c r="J590" i="10"/>
  <c r="I590" i="10"/>
  <c r="H590" i="10"/>
  <c r="L589" i="10"/>
  <c r="K589" i="10"/>
  <c r="J589" i="10"/>
  <c r="I589" i="10"/>
  <c r="H589" i="10"/>
  <c r="L588" i="10"/>
  <c r="K588" i="10"/>
  <c r="J588" i="10"/>
  <c r="I588" i="10"/>
  <c r="H588" i="10"/>
  <c r="L587" i="10"/>
  <c r="K587" i="10"/>
  <c r="J587" i="10"/>
  <c r="I587" i="10"/>
  <c r="H587" i="10"/>
  <c r="L586" i="10"/>
  <c r="K586" i="10"/>
  <c r="J586" i="10"/>
  <c r="I586" i="10"/>
  <c r="H586" i="10"/>
  <c r="L585" i="10"/>
  <c r="K585" i="10"/>
  <c r="J585" i="10"/>
  <c r="I585" i="10"/>
  <c r="H585" i="10"/>
  <c r="L584" i="10"/>
  <c r="K584" i="10"/>
  <c r="J584" i="10"/>
  <c r="I584" i="10"/>
  <c r="H584" i="10"/>
  <c r="L583" i="10"/>
  <c r="K583" i="10"/>
  <c r="J583" i="10"/>
  <c r="I583" i="10"/>
  <c r="H583" i="10"/>
  <c r="L582" i="10"/>
  <c r="K582" i="10"/>
  <c r="J582" i="10"/>
  <c r="I582" i="10"/>
  <c r="H582" i="10"/>
  <c r="L581" i="10"/>
  <c r="K581" i="10"/>
  <c r="J581" i="10"/>
  <c r="I581" i="10"/>
  <c r="H581" i="10"/>
  <c r="L580" i="10"/>
  <c r="K580" i="10"/>
  <c r="J580" i="10"/>
  <c r="I580" i="10"/>
  <c r="H580" i="10"/>
  <c r="L579" i="10"/>
  <c r="K579" i="10"/>
  <c r="J579" i="10"/>
  <c r="I579" i="10"/>
  <c r="H579" i="10"/>
  <c r="L578" i="10"/>
  <c r="K578" i="10"/>
  <c r="J578" i="10"/>
  <c r="I578" i="10"/>
  <c r="H578" i="10"/>
  <c r="L577" i="10"/>
  <c r="K577" i="10"/>
  <c r="J577" i="10"/>
  <c r="I577" i="10"/>
  <c r="H577" i="10"/>
  <c r="L576" i="10"/>
  <c r="K576" i="10"/>
  <c r="J576" i="10"/>
  <c r="I576" i="10"/>
  <c r="H576" i="10"/>
  <c r="L575" i="10"/>
  <c r="K575" i="10"/>
  <c r="J575" i="10"/>
  <c r="I575" i="10"/>
  <c r="H575" i="10"/>
  <c r="L574" i="10"/>
  <c r="K574" i="10"/>
  <c r="J574" i="10"/>
  <c r="I574" i="10"/>
  <c r="H574" i="10"/>
  <c r="L573" i="10"/>
  <c r="K573" i="10"/>
  <c r="J573" i="10"/>
  <c r="I573" i="10"/>
  <c r="H573" i="10"/>
  <c r="L572" i="10"/>
  <c r="K572" i="10"/>
  <c r="J572" i="10"/>
  <c r="I572" i="10"/>
  <c r="H572" i="10"/>
  <c r="L571" i="10"/>
  <c r="K571" i="10"/>
  <c r="J571" i="10"/>
  <c r="I571" i="10"/>
  <c r="H571" i="10"/>
  <c r="L570" i="10"/>
  <c r="K570" i="10"/>
  <c r="J570" i="10"/>
  <c r="I570" i="10"/>
  <c r="H570" i="10"/>
  <c r="L569" i="10"/>
  <c r="K569" i="10"/>
  <c r="J569" i="10"/>
  <c r="I569" i="10"/>
  <c r="H569" i="10"/>
  <c r="L568" i="10"/>
  <c r="K568" i="10"/>
  <c r="J568" i="10"/>
  <c r="I568" i="10"/>
  <c r="H568" i="10"/>
  <c r="L567" i="10"/>
  <c r="K567" i="10"/>
  <c r="J567" i="10"/>
  <c r="I567" i="10"/>
  <c r="H567" i="10"/>
  <c r="L566" i="10"/>
  <c r="K566" i="10"/>
  <c r="J566" i="10"/>
  <c r="I566" i="10"/>
  <c r="H566" i="10"/>
  <c r="L565" i="10"/>
  <c r="K565" i="10"/>
  <c r="J565" i="10"/>
  <c r="I565" i="10"/>
  <c r="H565" i="10"/>
  <c r="L564" i="10"/>
  <c r="K564" i="10"/>
  <c r="J564" i="10"/>
  <c r="I564" i="10"/>
  <c r="H564" i="10"/>
  <c r="L563" i="10"/>
  <c r="K563" i="10"/>
  <c r="J563" i="10"/>
  <c r="I563" i="10"/>
  <c r="H563" i="10"/>
  <c r="L562" i="10"/>
  <c r="K562" i="10"/>
  <c r="J562" i="10"/>
  <c r="I562" i="10"/>
  <c r="H562" i="10"/>
  <c r="L561" i="10"/>
  <c r="K561" i="10"/>
  <c r="J561" i="10"/>
  <c r="I561" i="10"/>
  <c r="H561" i="10"/>
  <c r="L560" i="10"/>
  <c r="K560" i="10"/>
  <c r="J560" i="10"/>
  <c r="I560" i="10"/>
  <c r="H560" i="10"/>
  <c r="L559" i="10"/>
  <c r="K559" i="10"/>
  <c r="J559" i="10"/>
  <c r="I559" i="10"/>
  <c r="H559" i="10"/>
  <c r="L558" i="10"/>
  <c r="K558" i="10"/>
  <c r="J558" i="10"/>
  <c r="I558" i="10"/>
  <c r="H558" i="10"/>
  <c r="L557" i="10"/>
  <c r="K557" i="10"/>
  <c r="J557" i="10"/>
  <c r="I557" i="10"/>
  <c r="H557" i="10"/>
  <c r="L556" i="10"/>
  <c r="K556" i="10"/>
  <c r="J556" i="10"/>
  <c r="I556" i="10"/>
  <c r="H556" i="10"/>
  <c r="L555" i="10"/>
  <c r="K555" i="10"/>
  <c r="J555" i="10"/>
  <c r="I555" i="10"/>
  <c r="H555" i="10"/>
  <c r="L554" i="10"/>
  <c r="K554" i="10"/>
  <c r="J554" i="10"/>
  <c r="I554" i="10"/>
  <c r="H554" i="10"/>
  <c r="L553" i="10"/>
  <c r="K553" i="10"/>
  <c r="J553" i="10"/>
  <c r="I553" i="10"/>
  <c r="H553" i="10"/>
  <c r="L552" i="10"/>
  <c r="K552" i="10"/>
  <c r="J552" i="10"/>
  <c r="I552" i="10"/>
  <c r="H552" i="10"/>
  <c r="L551" i="10"/>
  <c r="K551" i="10"/>
  <c r="J551" i="10"/>
  <c r="I551" i="10"/>
  <c r="H551" i="10"/>
  <c r="L550" i="10"/>
  <c r="K550" i="10"/>
  <c r="J550" i="10"/>
  <c r="I550" i="10"/>
  <c r="H550" i="10"/>
  <c r="L549" i="10"/>
  <c r="K549" i="10"/>
  <c r="J549" i="10"/>
  <c r="I549" i="10"/>
  <c r="H549" i="10"/>
  <c r="L548" i="10"/>
  <c r="K548" i="10"/>
  <c r="J548" i="10"/>
  <c r="I548" i="10"/>
  <c r="H548" i="10"/>
  <c r="L547" i="10"/>
  <c r="K547" i="10"/>
  <c r="J547" i="10"/>
  <c r="I547" i="10"/>
  <c r="H547" i="10"/>
  <c r="L546" i="10"/>
  <c r="K546" i="10"/>
  <c r="J546" i="10"/>
  <c r="I546" i="10"/>
  <c r="H546" i="10"/>
  <c r="L545" i="10"/>
  <c r="K545" i="10"/>
  <c r="J545" i="10"/>
  <c r="I545" i="10"/>
  <c r="H545" i="10"/>
  <c r="L544" i="10"/>
  <c r="K544" i="10"/>
  <c r="J544" i="10"/>
  <c r="I544" i="10"/>
  <c r="H544" i="10"/>
  <c r="L543" i="10"/>
  <c r="K543" i="10"/>
  <c r="J543" i="10"/>
  <c r="I543" i="10"/>
  <c r="H543" i="10"/>
  <c r="L542" i="10"/>
  <c r="K542" i="10"/>
  <c r="J542" i="10"/>
  <c r="I542" i="10"/>
  <c r="H542" i="10"/>
  <c r="L541" i="10"/>
  <c r="K541" i="10"/>
  <c r="J541" i="10"/>
  <c r="I541" i="10"/>
  <c r="H541" i="10"/>
  <c r="L540" i="10"/>
  <c r="K540" i="10"/>
  <c r="J540" i="10"/>
  <c r="I540" i="10"/>
  <c r="H540" i="10"/>
  <c r="L539" i="10"/>
  <c r="K539" i="10"/>
  <c r="J539" i="10"/>
  <c r="I539" i="10"/>
  <c r="H539" i="10"/>
  <c r="L538" i="10"/>
  <c r="K538" i="10"/>
  <c r="J538" i="10"/>
  <c r="I538" i="10"/>
  <c r="H538" i="10"/>
  <c r="L537" i="10"/>
  <c r="K537" i="10"/>
  <c r="J537" i="10"/>
  <c r="I537" i="10"/>
  <c r="H537" i="10"/>
  <c r="L536" i="10"/>
  <c r="K536" i="10"/>
  <c r="J536" i="10"/>
  <c r="I536" i="10"/>
  <c r="H536" i="10"/>
  <c r="L535" i="10"/>
  <c r="K535" i="10"/>
  <c r="J535" i="10"/>
  <c r="I535" i="10"/>
  <c r="H535" i="10"/>
  <c r="L534" i="10"/>
  <c r="K534" i="10"/>
  <c r="J534" i="10"/>
  <c r="I534" i="10"/>
  <c r="H534" i="10"/>
  <c r="L533" i="10"/>
  <c r="K533" i="10"/>
  <c r="J533" i="10"/>
  <c r="I533" i="10"/>
  <c r="H533" i="10"/>
  <c r="L532" i="10"/>
  <c r="K532" i="10"/>
  <c r="J532" i="10"/>
  <c r="I532" i="10"/>
  <c r="H532" i="10"/>
  <c r="L531" i="10"/>
  <c r="K531" i="10"/>
  <c r="J531" i="10"/>
  <c r="I531" i="10"/>
  <c r="H531" i="10"/>
  <c r="L530" i="10"/>
  <c r="K530" i="10"/>
  <c r="J530" i="10"/>
  <c r="I530" i="10"/>
  <c r="H530" i="10"/>
  <c r="L529" i="10"/>
  <c r="K529" i="10"/>
  <c r="J529" i="10"/>
  <c r="I529" i="10"/>
  <c r="H529" i="10"/>
  <c r="L528" i="10"/>
  <c r="K528" i="10"/>
  <c r="J528" i="10"/>
  <c r="I528" i="10"/>
  <c r="H528" i="10"/>
  <c r="L527" i="10"/>
  <c r="K527" i="10"/>
  <c r="J527" i="10"/>
  <c r="I527" i="10"/>
  <c r="H527" i="10"/>
  <c r="L526" i="10"/>
  <c r="K526" i="10"/>
  <c r="J526" i="10"/>
  <c r="I526" i="10"/>
  <c r="H526" i="10"/>
  <c r="L525" i="10"/>
  <c r="K525" i="10"/>
  <c r="J525" i="10"/>
  <c r="I525" i="10"/>
  <c r="H525" i="10"/>
  <c r="L524" i="10"/>
  <c r="K524" i="10"/>
  <c r="J524" i="10"/>
  <c r="I524" i="10"/>
  <c r="H524" i="10"/>
  <c r="L523" i="10"/>
  <c r="K523" i="10"/>
  <c r="J523" i="10"/>
  <c r="I523" i="10"/>
  <c r="H523" i="10"/>
  <c r="L522" i="10"/>
  <c r="K522" i="10"/>
  <c r="J522" i="10"/>
  <c r="I522" i="10"/>
  <c r="H522" i="10"/>
  <c r="L521" i="10"/>
  <c r="K521" i="10"/>
  <c r="J521" i="10"/>
  <c r="I521" i="10"/>
  <c r="H521" i="10"/>
  <c r="L520" i="10"/>
  <c r="K520" i="10"/>
  <c r="J520" i="10"/>
  <c r="I520" i="10"/>
  <c r="H520" i="10"/>
  <c r="L519" i="10"/>
  <c r="K519" i="10"/>
  <c r="J519" i="10"/>
  <c r="I519" i="10"/>
  <c r="H519" i="10"/>
  <c r="L518" i="10"/>
  <c r="K518" i="10"/>
  <c r="J518" i="10"/>
  <c r="I518" i="10"/>
  <c r="H518" i="10"/>
  <c r="L517" i="10"/>
  <c r="K517" i="10"/>
  <c r="J517" i="10"/>
  <c r="I517" i="10"/>
  <c r="H517" i="10"/>
  <c r="L516" i="10"/>
  <c r="K516" i="10"/>
  <c r="J516" i="10"/>
  <c r="I516" i="10"/>
  <c r="H516" i="10"/>
  <c r="L515" i="10"/>
  <c r="K515" i="10"/>
  <c r="J515" i="10"/>
  <c r="I515" i="10"/>
  <c r="H515" i="10"/>
  <c r="L514" i="10"/>
  <c r="K514" i="10"/>
  <c r="J514" i="10"/>
  <c r="I514" i="10"/>
  <c r="H514" i="10"/>
  <c r="L513" i="10"/>
  <c r="K513" i="10"/>
  <c r="J513" i="10"/>
  <c r="I513" i="10"/>
  <c r="H513" i="10"/>
  <c r="L512" i="10"/>
  <c r="K512" i="10"/>
  <c r="J512" i="10"/>
  <c r="I512" i="10"/>
  <c r="H512" i="10"/>
  <c r="L511" i="10"/>
  <c r="K511" i="10"/>
  <c r="J511" i="10"/>
  <c r="I511" i="10"/>
  <c r="H511" i="10"/>
  <c r="L510" i="10"/>
  <c r="K510" i="10"/>
  <c r="J510" i="10"/>
  <c r="I510" i="10"/>
  <c r="H510" i="10"/>
  <c r="L509" i="10"/>
  <c r="K509" i="10"/>
  <c r="J509" i="10"/>
  <c r="I509" i="10"/>
  <c r="H509" i="10"/>
  <c r="L508" i="10"/>
  <c r="K508" i="10"/>
  <c r="J508" i="10"/>
  <c r="I508" i="10"/>
  <c r="H508" i="10"/>
  <c r="L507" i="10"/>
  <c r="K507" i="10"/>
  <c r="J507" i="10"/>
  <c r="I507" i="10"/>
  <c r="H507" i="10"/>
  <c r="L506" i="10"/>
  <c r="K506" i="10"/>
  <c r="J506" i="10"/>
  <c r="I506" i="10"/>
  <c r="H506" i="10"/>
  <c r="L505" i="10"/>
  <c r="K505" i="10"/>
  <c r="J505" i="10"/>
  <c r="I505" i="10"/>
  <c r="H505" i="10"/>
  <c r="L504" i="10"/>
  <c r="K504" i="10"/>
  <c r="J504" i="10"/>
  <c r="I504" i="10"/>
  <c r="H504" i="10"/>
  <c r="L503" i="10"/>
  <c r="K503" i="10"/>
  <c r="J503" i="10"/>
  <c r="I503" i="10"/>
  <c r="H503" i="10"/>
  <c r="L502" i="10"/>
  <c r="K502" i="10"/>
  <c r="J502" i="10"/>
  <c r="I502" i="10"/>
  <c r="H502" i="10"/>
  <c r="L501" i="10"/>
  <c r="K501" i="10"/>
  <c r="J501" i="10"/>
  <c r="I501" i="10"/>
  <c r="H501" i="10"/>
  <c r="L500" i="10"/>
  <c r="K500" i="10"/>
  <c r="J500" i="10"/>
  <c r="I500" i="10"/>
  <c r="H500" i="10"/>
  <c r="L499" i="10"/>
  <c r="K499" i="10"/>
  <c r="J499" i="10"/>
  <c r="I499" i="10"/>
  <c r="H499" i="10"/>
  <c r="L498" i="10"/>
  <c r="K498" i="10"/>
  <c r="J498" i="10"/>
  <c r="I498" i="10"/>
  <c r="H498" i="10"/>
  <c r="L497" i="10"/>
  <c r="K497" i="10"/>
  <c r="J497" i="10"/>
  <c r="I497" i="10"/>
  <c r="H497" i="10"/>
  <c r="L496" i="10"/>
  <c r="K496" i="10"/>
  <c r="J496" i="10"/>
  <c r="I496" i="10"/>
  <c r="H496" i="10"/>
  <c r="L495" i="10"/>
  <c r="K495" i="10"/>
  <c r="J495" i="10"/>
  <c r="I495" i="10"/>
  <c r="H495" i="10"/>
  <c r="L494" i="10"/>
  <c r="K494" i="10"/>
  <c r="J494" i="10"/>
  <c r="I494" i="10"/>
  <c r="H494" i="10"/>
  <c r="L493" i="10"/>
  <c r="K493" i="10"/>
  <c r="J493" i="10"/>
  <c r="I493" i="10"/>
  <c r="H493" i="10"/>
  <c r="L492" i="10"/>
  <c r="K492" i="10"/>
  <c r="J492" i="10"/>
  <c r="I492" i="10"/>
  <c r="H492" i="10"/>
  <c r="L491" i="10"/>
  <c r="K491" i="10"/>
  <c r="J491" i="10"/>
  <c r="I491" i="10"/>
  <c r="H491" i="10"/>
  <c r="L490" i="10"/>
  <c r="K490" i="10"/>
  <c r="J490" i="10"/>
  <c r="I490" i="10"/>
  <c r="H490" i="10"/>
  <c r="L489" i="10"/>
  <c r="K489" i="10"/>
  <c r="J489" i="10"/>
  <c r="I489" i="10"/>
  <c r="H489" i="10"/>
  <c r="L488" i="10"/>
  <c r="K488" i="10"/>
  <c r="J488" i="10"/>
  <c r="I488" i="10"/>
  <c r="H488" i="10"/>
  <c r="L487" i="10"/>
  <c r="K487" i="10"/>
  <c r="J487" i="10"/>
  <c r="I487" i="10"/>
  <c r="H487" i="10"/>
  <c r="L486" i="10"/>
  <c r="K486" i="10"/>
  <c r="J486" i="10"/>
  <c r="I486" i="10"/>
  <c r="H486" i="10"/>
  <c r="L485" i="10"/>
  <c r="K485" i="10"/>
  <c r="J485" i="10"/>
  <c r="I485" i="10"/>
  <c r="H485" i="10"/>
  <c r="L484" i="10"/>
  <c r="K484" i="10"/>
  <c r="J484" i="10"/>
  <c r="I484" i="10"/>
  <c r="H484" i="10"/>
  <c r="L483" i="10"/>
  <c r="K483" i="10"/>
  <c r="J483" i="10"/>
  <c r="I483" i="10"/>
  <c r="H483" i="10"/>
  <c r="L482" i="10"/>
  <c r="K482" i="10"/>
  <c r="J482" i="10"/>
  <c r="I482" i="10"/>
  <c r="H482" i="10"/>
  <c r="L481" i="10"/>
  <c r="K481" i="10"/>
  <c r="J481" i="10"/>
  <c r="I481" i="10"/>
  <c r="H481" i="10"/>
  <c r="L480" i="10"/>
  <c r="K480" i="10"/>
  <c r="J480" i="10"/>
  <c r="I480" i="10"/>
  <c r="H480" i="10"/>
  <c r="L479" i="10"/>
  <c r="K479" i="10"/>
  <c r="J479" i="10"/>
  <c r="I479" i="10"/>
  <c r="H479" i="10"/>
  <c r="L478" i="10"/>
  <c r="K478" i="10"/>
  <c r="J478" i="10"/>
  <c r="I478" i="10"/>
  <c r="H478" i="10"/>
  <c r="L477" i="10"/>
  <c r="K477" i="10"/>
  <c r="J477" i="10"/>
  <c r="I477" i="10"/>
  <c r="H477" i="10"/>
  <c r="L476" i="10"/>
  <c r="K476" i="10"/>
  <c r="J476" i="10"/>
  <c r="I476" i="10"/>
  <c r="H476" i="10"/>
  <c r="L475" i="10"/>
  <c r="K475" i="10"/>
  <c r="J475" i="10"/>
  <c r="I475" i="10"/>
  <c r="H475" i="10"/>
  <c r="L474" i="10"/>
  <c r="K474" i="10"/>
  <c r="J474" i="10"/>
  <c r="I474" i="10"/>
  <c r="H474" i="10"/>
  <c r="L473" i="10"/>
  <c r="K473" i="10"/>
  <c r="J473" i="10"/>
  <c r="I473" i="10"/>
  <c r="H473" i="10"/>
  <c r="L472" i="10"/>
  <c r="K472" i="10"/>
  <c r="J472" i="10"/>
  <c r="I472" i="10"/>
  <c r="H472" i="10"/>
  <c r="L471" i="10"/>
  <c r="K471" i="10"/>
  <c r="J471" i="10"/>
  <c r="I471" i="10"/>
  <c r="H471" i="10"/>
  <c r="L470" i="10"/>
  <c r="K470" i="10"/>
  <c r="J470" i="10"/>
  <c r="I470" i="10"/>
  <c r="H470" i="10"/>
  <c r="L469" i="10"/>
  <c r="K469" i="10"/>
  <c r="J469" i="10"/>
  <c r="I469" i="10"/>
  <c r="H469" i="10"/>
  <c r="L468" i="10"/>
  <c r="K468" i="10"/>
  <c r="J468" i="10"/>
  <c r="I468" i="10"/>
  <c r="H468" i="10"/>
  <c r="L467" i="10"/>
  <c r="K467" i="10"/>
  <c r="J467" i="10"/>
  <c r="I467" i="10"/>
  <c r="H467" i="10"/>
  <c r="L466" i="10"/>
  <c r="K466" i="10"/>
  <c r="J466" i="10"/>
  <c r="I466" i="10"/>
  <c r="H466" i="10"/>
  <c r="L465" i="10"/>
  <c r="K465" i="10"/>
  <c r="J465" i="10"/>
  <c r="I465" i="10"/>
  <c r="H465" i="10"/>
  <c r="L464" i="10"/>
  <c r="K464" i="10"/>
  <c r="J464" i="10"/>
  <c r="I464" i="10"/>
  <c r="H464" i="10"/>
  <c r="L463" i="10"/>
  <c r="K463" i="10"/>
  <c r="J463" i="10"/>
  <c r="I463" i="10"/>
  <c r="H463" i="10"/>
  <c r="L462" i="10"/>
  <c r="K462" i="10"/>
  <c r="J462" i="10"/>
  <c r="I462" i="10"/>
  <c r="H462" i="10"/>
  <c r="L461" i="10"/>
  <c r="K461" i="10"/>
  <c r="J461" i="10"/>
  <c r="I461" i="10"/>
  <c r="H461" i="10"/>
  <c r="L460" i="10"/>
  <c r="K460" i="10"/>
  <c r="J460" i="10"/>
  <c r="I460" i="10"/>
  <c r="H460" i="10"/>
  <c r="L459" i="10"/>
  <c r="K459" i="10"/>
  <c r="J459" i="10"/>
  <c r="I459" i="10"/>
  <c r="H459" i="10"/>
  <c r="L458" i="10"/>
  <c r="K458" i="10"/>
  <c r="J458" i="10"/>
  <c r="I458" i="10"/>
  <c r="H458" i="10"/>
  <c r="L457" i="10"/>
  <c r="K457" i="10"/>
  <c r="J457" i="10"/>
  <c r="I457" i="10"/>
  <c r="H457" i="10"/>
  <c r="L456" i="10"/>
  <c r="K456" i="10"/>
  <c r="J456" i="10"/>
  <c r="I456" i="10"/>
  <c r="H456" i="10"/>
  <c r="L455" i="10"/>
  <c r="K455" i="10"/>
  <c r="J455" i="10"/>
  <c r="I455" i="10"/>
  <c r="H455" i="10"/>
  <c r="L454" i="10"/>
  <c r="K454" i="10"/>
  <c r="J454" i="10"/>
  <c r="I454" i="10"/>
  <c r="H454" i="10"/>
  <c r="L453" i="10"/>
  <c r="K453" i="10"/>
  <c r="J453" i="10"/>
  <c r="I453" i="10"/>
  <c r="H453" i="10"/>
  <c r="L452" i="10"/>
  <c r="K452" i="10"/>
  <c r="J452" i="10"/>
  <c r="I452" i="10"/>
  <c r="H452" i="10"/>
  <c r="L451" i="10"/>
  <c r="K451" i="10"/>
  <c r="J451" i="10"/>
  <c r="I451" i="10"/>
  <c r="H451" i="10"/>
  <c r="L450" i="10"/>
  <c r="K450" i="10"/>
  <c r="J450" i="10"/>
  <c r="I450" i="10"/>
  <c r="H450" i="10"/>
  <c r="L449" i="10"/>
  <c r="K449" i="10"/>
  <c r="J449" i="10"/>
  <c r="I449" i="10"/>
  <c r="H449" i="10"/>
  <c r="L448" i="10"/>
  <c r="K448" i="10"/>
  <c r="J448" i="10"/>
  <c r="I448" i="10"/>
  <c r="H448" i="10"/>
  <c r="N447" i="10"/>
  <c r="M447" i="10"/>
  <c r="J447" i="10"/>
  <c r="I447" i="10"/>
  <c r="H447" i="10"/>
  <c r="N446" i="10"/>
  <c r="M446" i="10"/>
  <c r="J446" i="10"/>
  <c r="I446" i="10"/>
  <c r="H446" i="10"/>
  <c r="N445" i="10"/>
  <c r="M445" i="10"/>
  <c r="J445" i="10"/>
  <c r="I445" i="10"/>
  <c r="H445" i="10"/>
  <c r="N444" i="10"/>
  <c r="M444" i="10"/>
  <c r="J444" i="10"/>
  <c r="I444" i="10"/>
  <c r="H444" i="10"/>
  <c r="N443" i="10"/>
  <c r="M443" i="10"/>
  <c r="J443" i="10"/>
  <c r="I443" i="10"/>
  <c r="H443" i="10"/>
  <c r="N442" i="10"/>
  <c r="M442" i="10"/>
  <c r="J442" i="10"/>
  <c r="I442" i="10"/>
  <c r="H442" i="10"/>
  <c r="N441" i="10"/>
  <c r="M441" i="10"/>
  <c r="J441" i="10"/>
  <c r="I441" i="10"/>
  <c r="H441" i="10"/>
  <c r="L440" i="10"/>
  <c r="K440" i="10"/>
  <c r="J440" i="10"/>
  <c r="I440" i="10"/>
  <c r="H440" i="10"/>
  <c r="L439" i="10"/>
  <c r="K439" i="10"/>
  <c r="J439" i="10"/>
  <c r="I439" i="10"/>
  <c r="H439" i="10"/>
  <c r="L438" i="10"/>
  <c r="K438" i="10"/>
  <c r="J438" i="10"/>
  <c r="I438" i="10"/>
  <c r="H438" i="10"/>
  <c r="L437" i="10"/>
  <c r="K437" i="10"/>
  <c r="J437" i="10"/>
  <c r="I437" i="10"/>
  <c r="H437" i="10"/>
  <c r="L436" i="10"/>
  <c r="K436" i="10"/>
  <c r="J436" i="10"/>
  <c r="I436" i="10"/>
  <c r="H436" i="10"/>
  <c r="L435" i="10"/>
  <c r="K435" i="10"/>
  <c r="J435" i="10"/>
  <c r="I435" i="10"/>
  <c r="H435" i="10"/>
  <c r="L434" i="10"/>
  <c r="K434" i="10"/>
  <c r="J434" i="10"/>
  <c r="I434" i="10"/>
  <c r="H434" i="10"/>
  <c r="L433" i="10"/>
  <c r="K433" i="10"/>
  <c r="J433" i="10"/>
  <c r="I433" i="10"/>
  <c r="H433" i="10"/>
  <c r="L432" i="10"/>
  <c r="K432" i="10"/>
  <c r="J432" i="10"/>
  <c r="I432" i="10"/>
  <c r="H432" i="10"/>
  <c r="L431" i="10"/>
  <c r="K431" i="10"/>
  <c r="J431" i="10"/>
  <c r="I431" i="10"/>
  <c r="H431" i="10"/>
  <c r="L430" i="10"/>
  <c r="K430" i="10"/>
  <c r="J430" i="10"/>
  <c r="I430" i="10"/>
  <c r="H430" i="10"/>
  <c r="L429" i="10"/>
  <c r="K429" i="10"/>
  <c r="J429" i="10"/>
  <c r="I429" i="10"/>
  <c r="H429" i="10"/>
  <c r="L428" i="10"/>
  <c r="K428" i="10"/>
  <c r="J428" i="10"/>
  <c r="I428" i="10"/>
  <c r="H428" i="10"/>
  <c r="L427" i="10"/>
  <c r="K427" i="10"/>
  <c r="J427" i="10"/>
  <c r="I427" i="10"/>
  <c r="H427" i="10"/>
  <c r="L426" i="10"/>
  <c r="K426" i="10"/>
  <c r="J426" i="10"/>
  <c r="I426" i="10"/>
  <c r="H426" i="10"/>
  <c r="L425" i="10"/>
  <c r="K425" i="10"/>
  <c r="J425" i="10"/>
  <c r="I425" i="10"/>
  <c r="H425" i="10"/>
  <c r="L424" i="10"/>
  <c r="K424" i="10"/>
  <c r="J424" i="10"/>
  <c r="I424" i="10"/>
  <c r="H424" i="10"/>
  <c r="L423" i="10"/>
  <c r="K423" i="10"/>
  <c r="J423" i="10"/>
  <c r="I423" i="10"/>
  <c r="H423" i="10"/>
  <c r="L422" i="10"/>
  <c r="K422" i="10"/>
  <c r="J422" i="10"/>
  <c r="I422" i="10"/>
  <c r="H422" i="10"/>
  <c r="L421" i="10"/>
  <c r="K421" i="10"/>
  <c r="J421" i="10"/>
  <c r="I421" i="10"/>
  <c r="H421" i="10"/>
  <c r="L420" i="10"/>
  <c r="K420" i="10"/>
  <c r="J420" i="10"/>
  <c r="I420" i="10"/>
  <c r="H420" i="10"/>
  <c r="L419" i="10"/>
  <c r="K419" i="10"/>
  <c r="J419" i="10"/>
  <c r="I419" i="10"/>
  <c r="H419" i="10"/>
  <c r="L418" i="10"/>
  <c r="K418" i="10"/>
  <c r="J418" i="10"/>
  <c r="I418" i="10"/>
  <c r="H418" i="10"/>
  <c r="L417" i="10"/>
  <c r="K417" i="10"/>
  <c r="J417" i="10"/>
  <c r="I417" i="10"/>
  <c r="H417" i="10"/>
  <c r="L416" i="10"/>
  <c r="K416" i="10"/>
  <c r="J416" i="10"/>
  <c r="I416" i="10"/>
  <c r="H416" i="10"/>
  <c r="L415" i="10"/>
  <c r="K415" i="10"/>
  <c r="J415" i="10"/>
  <c r="I415" i="10"/>
  <c r="H415" i="10"/>
  <c r="L414" i="10"/>
  <c r="K414" i="10"/>
  <c r="J414" i="10"/>
  <c r="I414" i="10"/>
  <c r="H414" i="10"/>
  <c r="L413" i="10"/>
  <c r="K413" i="10"/>
  <c r="J413" i="10"/>
  <c r="I413" i="10"/>
  <c r="H413" i="10"/>
  <c r="L412" i="10"/>
  <c r="K412" i="10"/>
  <c r="J412" i="10"/>
  <c r="I412" i="10"/>
  <c r="H412" i="10"/>
  <c r="L411" i="10"/>
  <c r="K411" i="10"/>
  <c r="J411" i="10"/>
  <c r="I411" i="10"/>
  <c r="H411" i="10"/>
  <c r="L410" i="10"/>
  <c r="K410" i="10"/>
  <c r="J410" i="10"/>
  <c r="I410" i="10"/>
  <c r="H410" i="10"/>
  <c r="L409" i="10"/>
  <c r="K409" i="10"/>
  <c r="J409" i="10"/>
  <c r="I409" i="10"/>
  <c r="H409" i="10"/>
  <c r="L408" i="10"/>
  <c r="K408" i="10"/>
  <c r="J408" i="10"/>
  <c r="I408" i="10"/>
  <c r="H408" i="10"/>
  <c r="L407" i="10"/>
  <c r="K407" i="10"/>
  <c r="J407" i="10"/>
  <c r="I407" i="10"/>
  <c r="H407" i="10"/>
  <c r="L406" i="10"/>
  <c r="K406" i="10"/>
  <c r="J406" i="10"/>
  <c r="I406" i="10"/>
  <c r="H406" i="10"/>
  <c r="L405" i="10"/>
  <c r="K405" i="10"/>
  <c r="J405" i="10"/>
  <c r="I405" i="10"/>
  <c r="H405" i="10"/>
  <c r="L404" i="10"/>
  <c r="K404" i="10"/>
  <c r="J404" i="10"/>
  <c r="I404" i="10"/>
  <c r="H404" i="10"/>
  <c r="L403" i="10"/>
  <c r="K403" i="10"/>
  <c r="J403" i="10"/>
  <c r="I403" i="10"/>
  <c r="H403" i="10"/>
  <c r="L402" i="10"/>
  <c r="K402" i="10"/>
  <c r="J402" i="10"/>
  <c r="I402" i="10"/>
  <c r="H402" i="10"/>
  <c r="L401" i="10"/>
  <c r="K401" i="10"/>
  <c r="J401" i="10"/>
  <c r="I401" i="10"/>
  <c r="H401" i="10"/>
  <c r="L400" i="10"/>
  <c r="K400" i="10"/>
  <c r="J400" i="10"/>
  <c r="I400" i="10"/>
  <c r="H400" i="10"/>
  <c r="L399" i="10"/>
  <c r="K399" i="10"/>
  <c r="J399" i="10"/>
  <c r="I399" i="10"/>
  <c r="H399" i="10"/>
  <c r="L398" i="10"/>
  <c r="K398" i="10"/>
  <c r="J398" i="10"/>
  <c r="I398" i="10"/>
  <c r="H398" i="10"/>
  <c r="L397" i="10"/>
  <c r="K397" i="10"/>
  <c r="J397" i="10"/>
  <c r="I397" i="10"/>
  <c r="H397" i="10"/>
  <c r="L396" i="10"/>
  <c r="K396" i="10"/>
  <c r="J396" i="10"/>
  <c r="I396" i="10"/>
  <c r="H396" i="10"/>
  <c r="L395" i="10"/>
  <c r="K395" i="10"/>
  <c r="J395" i="10"/>
  <c r="I395" i="10"/>
  <c r="H395" i="10"/>
  <c r="L394" i="10"/>
  <c r="K394" i="10"/>
  <c r="J394" i="10"/>
  <c r="I394" i="10"/>
  <c r="H394" i="10"/>
  <c r="L393" i="10"/>
  <c r="K393" i="10"/>
  <c r="J393" i="10"/>
  <c r="I393" i="10"/>
  <c r="H393" i="10"/>
  <c r="L392" i="10"/>
  <c r="K392" i="10"/>
  <c r="J392" i="10"/>
  <c r="I392" i="10"/>
  <c r="H392" i="10"/>
  <c r="L391" i="10"/>
  <c r="K391" i="10"/>
  <c r="J391" i="10"/>
  <c r="I391" i="10"/>
  <c r="H391" i="10"/>
  <c r="L390" i="10"/>
  <c r="K390" i="10"/>
  <c r="J390" i="10"/>
  <c r="I390" i="10"/>
  <c r="H390" i="10"/>
  <c r="L389" i="10"/>
  <c r="K389" i="10"/>
  <c r="J389" i="10"/>
  <c r="I389" i="10"/>
  <c r="H389" i="10"/>
  <c r="L388" i="10"/>
  <c r="K388" i="10"/>
  <c r="J388" i="10"/>
  <c r="I388" i="10"/>
  <c r="H388" i="10"/>
  <c r="L387" i="10"/>
  <c r="K387" i="10"/>
  <c r="J387" i="10"/>
  <c r="I387" i="10"/>
  <c r="H387" i="10"/>
  <c r="L386" i="10"/>
  <c r="K386" i="10"/>
  <c r="J386" i="10"/>
  <c r="I386" i="10"/>
  <c r="H386" i="10"/>
  <c r="L385" i="10"/>
  <c r="K385" i="10"/>
  <c r="J385" i="10"/>
  <c r="I385" i="10"/>
  <c r="H385" i="10"/>
  <c r="L384" i="10"/>
  <c r="K384" i="10"/>
  <c r="J384" i="10"/>
  <c r="I384" i="10"/>
  <c r="H384" i="10"/>
  <c r="L383" i="10"/>
  <c r="K383" i="10"/>
  <c r="J383" i="10"/>
  <c r="I383" i="10"/>
  <c r="H383" i="10"/>
  <c r="L382" i="10"/>
  <c r="K382" i="10"/>
  <c r="J382" i="10"/>
  <c r="I382" i="10"/>
  <c r="H382" i="10"/>
  <c r="L381" i="10"/>
  <c r="K381" i="10"/>
  <c r="J381" i="10"/>
  <c r="I381" i="10"/>
  <c r="H381" i="10"/>
  <c r="L380" i="10"/>
  <c r="K380" i="10"/>
  <c r="J380" i="10"/>
  <c r="I380" i="10"/>
  <c r="H380" i="10"/>
  <c r="L379" i="10"/>
  <c r="K379" i="10"/>
  <c r="J379" i="10"/>
  <c r="I379" i="10"/>
  <c r="H379" i="10"/>
  <c r="L378" i="10"/>
  <c r="K378" i="10"/>
  <c r="J378" i="10"/>
  <c r="I378" i="10"/>
  <c r="H378" i="10"/>
  <c r="L377" i="10"/>
  <c r="K377" i="10"/>
  <c r="J377" i="10"/>
  <c r="I377" i="10"/>
  <c r="H377" i="10"/>
  <c r="L376" i="10"/>
  <c r="K376" i="10"/>
  <c r="J376" i="10"/>
  <c r="I376" i="10"/>
  <c r="H376" i="10"/>
  <c r="L375" i="10"/>
  <c r="K375" i="10"/>
  <c r="J375" i="10"/>
  <c r="I375" i="10"/>
  <c r="H375" i="10"/>
  <c r="L374" i="10"/>
  <c r="K374" i="10"/>
  <c r="J374" i="10"/>
  <c r="I374" i="10"/>
  <c r="H374" i="10"/>
  <c r="L373" i="10"/>
  <c r="K373" i="10"/>
  <c r="J373" i="10"/>
  <c r="I373" i="10"/>
  <c r="H373" i="10"/>
  <c r="L372" i="10"/>
  <c r="K372" i="10"/>
  <c r="J372" i="10"/>
  <c r="I372" i="10"/>
  <c r="H372" i="10"/>
  <c r="L371" i="10"/>
  <c r="K371" i="10"/>
  <c r="J371" i="10"/>
  <c r="I371" i="10"/>
  <c r="H371" i="10"/>
  <c r="L370" i="10"/>
  <c r="K370" i="10"/>
  <c r="J370" i="10"/>
  <c r="I370" i="10"/>
  <c r="H370" i="10"/>
  <c r="L369" i="10"/>
  <c r="K369" i="10"/>
  <c r="J369" i="10"/>
  <c r="I369" i="10"/>
  <c r="H369" i="10"/>
  <c r="L368" i="10"/>
  <c r="K368" i="10"/>
  <c r="J368" i="10"/>
  <c r="I368" i="10"/>
  <c r="H368" i="10"/>
  <c r="L367" i="10"/>
  <c r="K367" i="10"/>
  <c r="J367" i="10"/>
  <c r="I367" i="10"/>
  <c r="H367" i="10"/>
  <c r="L366" i="10"/>
  <c r="K366" i="10"/>
  <c r="J366" i="10"/>
  <c r="I366" i="10"/>
  <c r="H366" i="10"/>
  <c r="L365" i="10"/>
  <c r="K365" i="10"/>
  <c r="J365" i="10"/>
  <c r="I365" i="10"/>
  <c r="H365" i="10"/>
  <c r="L364" i="10"/>
  <c r="K364" i="10"/>
  <c r="J364" i="10"/>
  <c r="I364" i="10"/>
  <c r="H364" i="10"/>
  <c r="L363" i="10"/>
  <c r="K363" i="10"/>
  <c r="J363" i="10"/>
  <c r="I363" i="10"/>
  <c r="H363" i="10"/>
  <c r="L362" i="10"/>
  <c r="K362" i="10"/>
  <c r="J362" i="10"/>
  <c r="I362" i="10"/>
  <c r="H362" i="10"/>
  <c r="L361" i="10"/>
  <c r="K361" i="10"/>
  <c r="J361" i="10"/>
  <c r="I361" i="10"/>
  <c r="H361" i="10"/>
  <c r="L360" i="10"/>
  <c r="K360" i="10"/>
  <c r="J360" i="10"/>
  <c r="I360" i="10"/>
  <c r="H360" i="10"/>
  <c r="L359" i="10"/>
  <c r="K359" i="10"/>
  <c r="J359" i="10"/>
  <c r="I359" i="10"/>
  <c r="H359" i="10"/>
  <c r="L358" i="10"/>
  <c r="K358" i="10"/>
  <c r="J358" i="10"/>
  <c r="I358" i="10"/>
  <c r="H358" i="10"/>
  <c r="L357" i="10"/>
  <c r="K357" i="10"/>
  <c r="J357" i="10"/>
  <c r="I357" i="10"/>
  <c r="H357" i="10"/>
  <c r="L356" i="10"/>
  <c r="K356" i="10"/>
  <c r="J356" i="10"/>
  <c r="I356" i="10"/>
  <c r="H356" i="10"/>
  <c r="L355" i="10"/>
  <c r="K355" i="10"/>
  <c r="J355" i="10"/>
  <c r="I355" i="10"/>
  <c r="H355" i="10"/>
  <c r="L354" i="10"/>
  <c r="K354" i="10"/>
  <c r="J354" i="10"/>
  <c r="I354" i="10"/>
  <c r="H354" i="10"/>
  <c r="L353" i="10"/>
  <c r="K353" i="10"/>
  <c r="J353" i="10"/>
  <c r="I353" i="10"/>
  <c r="H353" i="10"/>
  <c r="L352" i="10"/>
  <c r="K352" i="10"/>
  <c r="J352" i="10"/>
  <c r="I352" i="10"/>
  <c r="H352" i="10"/>
  <c r="L351" i="10"/>
  <c r="K351" i="10"/>
  <c r="J351" i="10"/>
  <c r="I351" i="10"/>
  <c r="H351" i="10"/>
  <c r="L350" i="10"/>
  <c r="K350" i="10"/>
  <c r="J350" i="10"/>
  <c r="I350" i="10"/>
  <c r="H350" i="10"/>
  <c r="L349" i="10"/>
  <c r="K349" i="10"/>
  <c r="J349" i="10"/>
  <c r="I349" i="10"/>
  <c r="H349" i="10"/>
  <c r="L348" i="10"/>
  <c r="K348" i="10"/>
  <c r="J348" i="10"/>
  <c r="I348" i="10"/>
  <c r="H348" i="10"/>
  <c r="L347" i="10"/>
  <c r="K347" i="10"/>
  <c r="J347" i="10"/>
  <c r="I347" i="10"/>
  <c r="H347" i="10"/>
  <c r="L346" i="10"/>
  <c r="K346" i="10"/>
  <c r="J346" i="10"/>
  <c r="I346" i="10"/>
  <c r="H346" i="10"/>
  <c r="L345" i="10"/>
  <c r="K345" i="10"/>
  <c r="J345" i="10"/>
  <c r="I345" i="10"/>
  <c r="H345" i="10"/>
  <c r="L344" i="10"/>
  <c r="K344" i="10"/>
  <c r="J344" i="10"/>
  <c r="I344" i="10"/>
  <c r="H344" i="10"/>
  <c r="L343" i="10"/>
  <c r="K343" i="10"/>
  <c r="J343" i="10"/>
  <c r="I343" i="10"/>
  <c r="H343" i="10"/>
  <c r="L342" i="10"/>
  <c r="K342" i="10"/>
  <c r="J342" i="10"/>
  <c r="I342" i="10"/>
  <c r="H342" i="10"/>
  <c r="L341" i="10"/>
  <c r="K341" i="10"/>
  <c r="J341" i="10"/>
  <c r="I341" i="10"/>
  <c r="H341" i="10"/>
  <c r="L340" i="10"/>
  <c r="K340" i="10"/>
  <c r="J340" i="10"/>
  <c r="I340" i="10"/>
  <c r="H340" i="10"/>
  <c r="L339" i="10"/>
  <c r="K339" i="10"/>
  <c r="J339" i="10"/>
  <c r="I339" i="10"/>
  <c r="H339" i="10"/>
  <c r="L338" i="10"/>
  <c r="K338" i="10"/>
  <c r="J338" i="10"/>
  <c r="I338" i="10"/>
  <c r="H338" i="10"/>
  <c r="L337" i="10"/>
  <c r="K337" i="10"/>
  <c r="J337" i="10"/>
  <c r="I337" i="10"/>
  <c r="H337" i="10"/>
  <c r="L336" i="10"/>
  <c r="K336" i="10"/>
  <c r="J336" i="10"/>
  <c r="I336" i="10"/>
  <c r="H336" i="10"/>
  <c r="L335" i="10"/>
  <c r="K335" i="10"/>
  <c r="J335" i="10"/>
  <c r="I335" i="10"/>
  <c r="H335" i="10"/>
  <c r="L334" i="10"/>
  <c r="K334" i="10"/>
  <c r="J334" i="10"/>
  <c r="I334" i="10"/>
  <c r="H334" i="10"/>
  <c r="L333" i="10"/>
  <c r="K333" i="10"/>
  <c r="J333" i="10"/>
  <c r="I333" i="10"/>
  <c r="H333" i="10"/>
  <c r="L332" i="10"/>
  <c r="K332" i="10"/>
  <c r="J332" i="10"/>
  <c r="I332" i="10"/>
  <c r="H332" i="10"/>
  <c r="L331" i="10"/>
  <c r="K331" i="10"/>
  <c r="J331" i="10"/>
  <c r="I331" i="10"/>
  <c r="H331" i="10"/>
  <c r="L330" i="10"/>
  <c r="K330" i="10"/>
  <c r="J330" i="10"/>
  <c r="I330" i="10"/>
  <c r="H330" i="10"/>
  <c r="L329" i="10"/>
  <c r="K329" i="10"/>
  <c r="J329" i="10"/>
  <c r="I329" i="10"/>
  <c r="H329" i="10"/>
  <c r="L328" i="10"/>
  <c r="K328" i="10"/>
  <c r="J328" i="10"/>
  <c r="I328" i="10"/>
  <c r="H328" i="10"/>
  <c r="L327" i="10"/>
  <c r="K327" i="10"/>
  <c r="J327" i="10"/>
  <c r="I327" i="10"/>
  <c r="H327" i="10"/>
  <c r="L326" i="10"/>
  <c r="K326" i="10"/>
  <c r="J326" i="10"/>
  <c r="I326" i="10"/>
  <c r="H326" i="10"/>
  <c r="L325" i="10"/>
  <c r="K325" i="10"/>
  <c r="J325" i="10"/>
  <c r="I325" i="10"/>
  <c r="H325" i="10"/>
  <c r="L324" i="10"/>
  <c r="K324" i="10"/>
  <c r="J324" i="10"/>
  <c r="I324" i="10"/>
  <c r="H324" i="10"/>
  <c r="L323" i="10"/>
  <c r="K323" i="10"/>
  <c r="J323" i="10"/>
  <c r="I323" i="10"/>
  <c r="H323" i="10"/>
  <c r="L322" i="10"/>
  <c r="K322" i="10"/>
  <c r="J322" i="10"/>
  <c r="I322" i="10"/>
  <c r="H322" i="10"/>
  <c r="L321" i="10"/>
  <c r="K321" i="10"/>
  <c r="J321" i="10"/>
  <c r="I321" i="10"/>
  <c r="H321" i="10"/>
  <c r="L320" i="10"/>
  <c r="K320" i="10"/>
  <c r="J320" i="10"/>
  <c r="I320" i="10"/>
  <c r="H320" i="10"/>
  <c r="L319" i="10"/>
  <c r="K319" i="10"/>
  <c r="J319" i="10"/>
  <c r="I319" i="10"/>
  <c r="H319" i="10"/>
  <c r="L318" i="10"/>
  <c r="K318" i="10"/>
  <c r="J318" i="10"/>
  <c r="I318" i="10"/>
  <c r="H318" i="10"/>
  <c r="L317" i="10"/>
  <c r="K317" i="10"/>
  <c r="J317" i="10"/>
  <c r="I317" i="10"/>
  <c r="H317" i="10"/>
  <c r="L316" i="10"/>
  <c r="K316" i="10"/>
  <c r="J316" i="10"/>
  <c r="I316" i="10"/>
  <c r="H316" i="10"/>
  <c r="L315" i="10"/>
  <c r="K315" i="10"/>
  <c r="J315" i="10"/>
  <c r="I315" i="10"/>
  <c r="H315" i="10"/>
  <c r="L314" i="10"/>
  <c r="K314" i="10"/>
  <c r="J314" i="10"/>
  <c r="I314" i="10"/>
  <c r="H314" i="10"/>
  <c r="L313" i="10"/>
  <c r="K313" i="10"/>
  <c r="J313" i="10"/>
  <c r="I313" i="10"/>
  <c r="H313" i="10"/>
  <c r="L312" i="10"/>
  <c r="K312" i="10"/>
  <c r="J312" i="10"/>
  <c r="I312" i="10"/>
  <c r="H312" i="10"/>
  <c r="L311" i="10"/>
  <c r="K311" i="10"/>
  <c r="J311" i="10"/>
  <c r="I311" i="10"/>
  <c r="H311" i="10"/>
  <c r="L310" i="10"/>
  <c r="K310" i="10"/>
  <c r="J310" i="10"/>
  <c r="I310" i="10"/>
  <c r="H310" i="10"/>
  <c r="L309" i="10"/>
  <c r="K309" i="10"/>
  <c r="J309" i="10"/>
  <c r="I309" i="10"/>
  <c r="H309" i="10"/>
  <c r="L308" i="10"/>
  <c r="K308" i="10"/>
  <c r="J308" i="10"/>
  <c r="I308" i="10"/>
  <c r="H308" i="10"/>
  <c r="L307" i="10"/>
  <c r="K307" i="10"/>
  <c r="J307" i="10"/>
  <c r="I307" i="10"/>
  <c r="H307" i="10"/>
  <c r="L306" i="10"/>
  <c r="K306" i="10"/>
  <c r="J306" i="10"/>
  <c r="I306" i="10"/>
  <c r="H306" i="10"/>
  <c r="L305" i="10"/>
  <c r="K305" i="10"/>
  <c r="J305" i="10"/>
  <c r="I305" i="10"/>
  <c r="H305" i="10"/>
  <c r="L304" i="10"/>
  <c r="K304" i="10"/>
  <c r="J304" i="10"/>
  <c r="I304" i="10"/>
  <c r="H304" i="10"/>
  <c r="L303" i="10"/>
  <c r="K303" i="10"/>
  <c r="J303" i="10"/>
  <c r="I303" i="10"/>
  <c r="H303" i="10"/>
  <c r="L302" i="10"/>
  <c r="K302" i="10"/>
  <c r="J302" i="10"/>
  <c r="I302" i="10"/>
  <c r="H302" i="10"/>
  <c r="L301" i="10"/>
  <c r="K301" i="10"/>
  <c r="J301" i="10"/>
  <c r="I301" i="10"/>
  <c r="H301" i="10"/>
  <c r="L300" i="10"/>
  <c r="K300" i="10"/>
  <c r="J300" i="10"/>
  <c r="I300" i="10"/>
  <c r="H300" i="10"/>
  <c r="L299" i="10"/>
  <c r="K299" i="10"/>
  <c r="J299" i="10"/>
  <c r="I299" i="10"/>
  <c r="H299" i="10"/>
  <c r="L298" i="10"/>
  <c r="K298" i="10"/>
  <c r="J298" i="10"/>
  <c r="I298" i="10"/>
  <c r="H298" i="10"/>
  <c r="L297" i="10"/>
  <c r="K297" i="10"/>
  <c r="J297" i="10"/>
  <c r="I297" i="10"/>
  <c r="H297" i="10"/>
  <c r="L296" i="10"/>
  <c r="K296" i="10"/>
  <c r="J296" i="10"/>
  <c r="I296" i="10"/>
  <c r="H296" i="10"/>
  <c r="L295" i="10"/>
  <c r="K295" i="10"/>
  <c r="J295" i="10"/>
  <c r="I295" i="10"/>
  <c r="H295" i="10"/>
  <c r="L294" i="10"/>
  <c r="K294" i="10"/>
  <c r="J294" i="10"/>
  <c r="I294" i="10"/>
  <c r="H294" i="10"/>
  <c r="L293" i="10"/>
  <c r="K293" i="10"/>
  <c r="J293" i="10"/>
  <c r="I293" i="10"/>
  <c r="H293" i="10"/>
  <c r="L292" i="10"/>
  <c r="K292" i="10"/>
  <c r="J292" i="10"/>
  <c r="I292" i="10"/>
  <c r="H292" i="10"/>
  <c r="L291" i="10"/>
  <c r="K291" i="10"/>
  <c r="J291" i="10"/>
  <c r="I291" i="10"/>
  <c r="H291" i="10"/>
  <c r="L290" i="10"/>
  <c r="K290" i="10"/>
  <c r="J290" i="10"/>
  <c r="I290" i="10"/>
  <c r="H290" i="10"/>
  <c r="L289" i="10"/>
  <c r="K289" i="10"/>
  <c r="J289" i="10"/>
  <c r="I289" i="10"/>
  <c r="H289" i="10"/>
  <c r="L288" i="10"/>
  <c r="K288" i="10"/>
  <c r="J288" i="10"/>
  <c r="I288" i="10"/>
  <c r="H288" i="10"/>
  <c r="L287" i="10"/>
  <c r="K287" i="10"/>
  <c r="J287" i="10"/>
  <c r="I287" i="10"/>
  <c r="H287" i="10"/>
  <c r="L286" i="10"/>
  <c r="K286" i="10"/>
  <c r="J286" i="10"/>
  <c r="I286" i="10"/>
  <c r="H286" i="10"/>
  <c r="L285" i="10"/>
  <c r="K285" i="10"/>
  <c r="J285" i="10"/>
  <c r="I285" i="10"/>
  <c r="H285" i="10"/>
  <c r="L284" i="10"/>
  <c r="K284" i="10"/>
  <c r="J284" i="10"/>
  <c r="I284" i="10"/>
  <c r="H284" i="10"/>
  <c r="L283" i="10"/>
  <c r="K283" i="10"/>
  <c r="J283" i="10"/>
  <c r="I283" i="10"/>
  <c r="H283" i="10"/>
  <c r="L282" i="10"/>
  <c r="K282" i="10"/>
  <c r="J282" i="10"/>
  <c r="I282" i="10"/>
  <c r="H282" i="10"/>
  <c r="L281" i="10"/>
  <c r="K281" i="10"/>
  <c r="J281" i="10"/>
  <c r="I281" i="10"/>
  <c r="H281" i="10"/>
  <c r="L280" i="10"/>
  <c r="K280" i="10"/>
  <c r="J280" i="10"/>
  <c r="I280" i="10"/>
  <c r="H280" i="10"/>
  <c r="L279" i="10"/>
  <c r="K279" i="10"/>
  <c r="J279" i="10"/>
  <c r="I279" i="10"/>
  <c r="H279" i="10"/>
  <c r="L278" i="10"/>
  <c r="K278" i="10"/>
  <c r="J278" i="10"/>
  <c r="I278" i="10"/>
  <c r="H278" i="10"/>
  <c r="L277" i="10"/>
  <c r="K277" i="10"/>
  <c r="J277" i="10"/>
  <c r="I277" i="10"/>
  <c r="H277" i="10"/>
  <c r="L276" i="10"/>
  <c r="K276" i="10"/>
  <c r="J276" i="10"/>
  <c r="I276" i="10"/>
  <c r="H276" i="10"/>
  <c r="N275" i="10"/>
  <c r="M275" i="10"/>
  <c r="J275" i="10"/>
  <c r="I275" i="10"/>
  <c r="H275" i="10"/>
  <c r="N274" i="10"/>
  <c r="M274" i="10"/>
  <c r="J274" i="10"/>
  <c r="I274" i="10"/>
  <c r="H274" i="10"/>
  <c r="N273" i="10"/>
  <c r="M273" i="10"/>
  <c r="J273" i="10"/>
  <c r="I273" i="10"/>
  <c r="H273" i="10"/>
  <c r="N272" i="10"/>
  <c r="M272" i="10"/>
  <c r="J272" i="10"/>
  <c r="I272" i="10"/>
  <c r="H272" i="10"/>
  <c r="N271" i="10"/>
  <c r="M271" i="10"/>
  <c r="J271" i="10"/>
  <c r="I271" i="10"/>
  <c r="H271" i="10"/>
  <c r="N270" i="10"/>
  <c r="M270" i="10"/>
  <c r="J270" i="10"/>
  <c r="I270" i="10"/>
  <c r="H270" i="10"/>
  <c r="N269" i="10"/>
  <c r="M269" i="10"/>
  <c r="J269" i="10"/>
  <c r="I269" i="10"/>
  <c r="H269" i="10"/>
  <c r="N268" i="10"/>
  <c r="M268" i="10"/>
  <c r="J268" i="10"/>
  <c r="I268" i="10"/>
  <c r="H268" i="10"/>
  <c r="N267" i="10"/>
  <c r="M267" i="10"/>
  <c r="J267" i="10"/>
  <c r="I267" i="10"/>
  <c r="H267" i="10"/>
  <c r="N266" i="10"/>
  <c r="M266" i="10"/>
  <c r="J266" i="10"/>
  <c r="I266" i="10"/>
  <c r="H266" i="10"/>
  <c r="N265" i="10"/>
  <c r="M265" i="10"/>
  <c r="J265" i="10"/>
  <c r="I265" i="10"/>
  <c r="H265" i="10"/>
  <c r="N264" i="10"/>
  <c r="M264" i="10"/>
  <c r="J264" i="10"/>
  <c r="I264" i="10"/>
  <c r="H264" i="10"/>
  <c r="N263" i="10"/>
  <c r="M263" i="10"/>
  <c r="J263" i="10"/>
  <c r="I263" i="10"/>
  <c r="H263" i="10"/>
  <c r="N262" i="10"/>
  <c r="M262" i="10"/>
  <c r="J262" i="10"/>
  <c r="I262" i="10"/>
  <c r="H262" i="10"/>
  <c r="N261" i="10"/>
  <c r="M261" i="10"/>
  <c r="J261" i="10"/>
  <c r="I261" i="10"/>
  <c r="H261" i="10"/>
  <c r="N260" i="10"/>
  <c r="M260" i="10"/>
  <c r="J260" i="10"/>
  <c r="I260" i="10"/>
  <c r="H260" i="10"/>
  <c r="L259" i="10"/>
  <c r="K259" i="10"/>
  <c r="J259" i="10"/>
  <c r="I259" i="10"/>
  <c r="H259" i="10"/>
  <c r="L258" i="10"/>
  <c r="K258" i="10"/>
  <c r="J258" i="10"/>
  <c r="I258" i="10"/>
  <c r="H258" i="10"/>
  <c r="L257" i="10"/>
  <c r="K257" i="10"/>
  <c r="J257" i="10"/>
  <c r="I257" i="10"/>
  <c r="H257" i="10"/>
  <c r="L256" i="10"/>
  <c r="K256" i="10"/>
  <c r="J256" i="10"/>
  <c r="I256" i="10"/>
  <c r="H256" i="10"/>
  <c r="L255" i="10"/>
  <c r="K255" i="10"/>
  <c r="J255" i="10"/>
  <c r="I255" i="10"/>
  <c r="H255" i="10"/>
  <c r="L254" i="10"/>
  <c r="K254" i="10"/>
  <c r="J254" i="10"/>
  <c r="I254" i="10"/>
  <c r="H254" i="10"/>
  <c r="L253" i="10"/>
  <c r="K253" i="10"/>
  <c r="J253" i="10"/>
  <c r="I253" i="10"/>
  <c r="H253" i="10"/>
  <c r="L252" i="10"/>
  <c r="K252" i="10"/>
  <c r="J252" i="10"/>
  <c r="I252" i="10"/>
  <c r="H252" i="10"/>
  <c r="L251" i="10"/>
  <c r="K251" i="10"/>
  <c r="J251" i="10"/>
  <c r="I251" i="10"/>
  <c r="H251" i="10"/>
  <c r="L250" i="10"/>
  <c r="K250" i="10"/>
  <c r="J250" i="10"/>
  <c r="I250" i="10"/>
  <c r="H250" i="10"/>
  <c r="L249" i="10"/>
  <c r="K249" i="10"/>
  <c r="J249" i="10"/>
  <c r="I249" i="10"/>
  <c r="H249" i="10"/>
  <c r="L248" i="10"/>
  <c r="K248" i="10"/>
  <c r="J248" i="10"/>
  <c r="I248" i="10"/>
  <c r="H248" i="10"/>
  <c r="L247" i="10"/>
  <c r="K247" i="10"/>
  <c r="J247" i="10"/>
  <c r="I247" i="10"/>
  <c r="H247" i="10"/>
  <c r="L246" i="10"/>
  <c r="K246" i="10"/>
  <c r="J246" i="10"/>
  <c r="I246" i="10"/>
  <c r="H246" i="10"/>
  <c r="L245" i="10"/>
  <c r="K245" i="10"/>
  <c r="J245" i="10"/>
  <c r="I245" i="10"/>
  <c r="H245" i="10"/>
  <c r="L244" i="10"/>
  <c r="K244" i="10"/>
  <c r="J244" i="10"/>
  <c r="I244" i="10"/>
  <c r="H244" i="10"/>
  <c r="L243" i="10"/>
  <c r="K243" i="10"/>
  <c r="J243" i="10"/>
  <c r="I243" i="10"/>
  <c r="H243" i="10"/>
  <c r="L242" i="10"/>
  <c r="K242" i="10"/>
  <c r="J242" i="10"/>
  <c r="I242" i="10"/>
  <c r="H242" i="10"/>
  <c r="L241" i="10"/>
  <c r="K241" i="10"/>
  <c r="J241" i="10"/>
  <c r="I241" i="10"/>
  <c r="H241" i="10"/>
  <c r="L240" i="10"/>
  <c r="K240" i="10"/>
  <c r="J240" i="10"/>
  <c r="I240" i="10"/>
  <c r="H240" i="10"/>
  <c r="L239" i="10"/>
  <c r="K239" i="10"/>
  <c r="J239" i="10"/>
  <c r="I239" i="10"/>
  <c r="H239" i="10"/>
  <c r="L238" i="10"/>
  <c r="K238" i="10"/>
  <c r="J238" i="10"/>
  <c r="I238" i="10"/>
  <c r="H238" i="10"/>
  <c r="L237" i="10"/>
  <c r="K237" i="10"/>
  <c r="J237" i="10"/>
  <c r="I237" i="10"/>
  <c r="H237" i="10"/>
  <c r="L236" i="10"/>
  <c r="K236" i="10"/>
  <c r="J236" i="10"/>
  <c r="I236" i="10"/>
  <c r="H236" i="10"/>
  <c r="L235" i="10"/>
  <c r="K235" i="10"/>
  <c r="J235" i="10"/>
  <c r="I235" i="10"/>
  <c r="H235" i="10"/>
  <c r="L234" i="10"/>
  <c r="K234" i="10"/>
  <c r="J234" i="10"/>
  <c r="I234" i="10"/>
  <c r="H234" i="10"/>
  <c r="L233" i="10"/>
  <c r="K233" i="10"/>
  <c r="J233" i="10"/>
  <c r="I233" i="10"/>
  <c r="H233" i="10"/>
  <c r="L232" i="10"/>
  <c r="K232" i="10"/>
  <c r="J232" i="10"/>
  <c r="I232" i="10"/>
  <c r="H232" i="10"/>
  <c r="L231" i="10"/>
  <c r="K231" i="10"/>
  <c r="J231" i="10"/>
  <c r="I231" i="10"/>
  <c r="H231" i="10"/>
  <c r="L230" i="10"/>
  <c r="K230" i="10"/>
  <c r="J230" i="10"/>
  <c r="I230" i="10"/>
  <c r="H230" i="10"/>
  <c r="L229" i="10"/>
  <c r="K229" i="10"/>
  <c r="J229" i="10"/>
  <c r="I229" i="10"/>
  <c r="H229" i="10"/>
  <c r="L228" i="10"/>
  <c r="K228" i="10"/>
  <c r="J228" i="10"/>
  <c r="I228" i="10"/>
  <c r="H228" i="10"/>
  <c r="L227" i="10"/>
  <c r="K227" i="10"/>
  <c r="J227" i="10"/>
  <c r="I227" i="10"/>
  <c r="H227" i="10"/>
  <c r="L226" i="10"/>
  <c r="K226" i="10"/>
  <c r="J226" i="10"/>
  <c r="I226" i="10"/>
  <c r="H226" i="10"/>
  <c r="L225" i="10"/>
  <c r="K225" i="10"/>
  <c r="J225" i="10"/>
  <c r="I225" i="10"/>
  <c r="H225" i="10"/>
  <c r="L224" i="10"/>
  <c r="K224" i="10"/>
  <c r="J224" i="10"/>
  <c r="I224" i="10"/>
  <c r="H224" i="10"/>
  <c r="L223" i="10"/>
  <c r="K223" i="10"/>
  <c r="J223" i="10"/>
  <c r="I223" i="10"/>
  <c r="H223" i="10"/>
  <c r="L222" i="10"/>
  <c r="K222" i="10"/>
  <c r="J222" i="10"/>
  <c r="I222" i="10"/>
  <c r="H222" i="10"/>
  <c r="L221" i="10"/>
  <c r="K221" i="10"/>
  <c r="J221" i="10"/>
  <c r="I221" i="10"/>
  <c r="H221" i="10"/>
  <c r="L220" i="10"/>
  <c r="K220" i="10"/>
  <c r="J220" i="10"/>
  <c r="I220" i="10"/>
  <c r="H220" i="10"/>
  <c r="L219" i="10"/>
  <c r="K219" i="10"/>
  <c r="J219" i="10"/>
  <c r="I219" i="10"/>
  <c r="H219" i="10"/>
  <c r="L218" i="10"/>
  <c r="K218" i="10"/>
  <c r="J218" i="10"/>
  <c r="I218" i="10"/>
  <c r="H218" i="10"/>
  <c r="L217" i="10"/>
  <c r="K217" i="10"/>
  <c r="J217" i="10"/>
  <c r="I217" i="10"/>
  <c r="H217" i="10"/>
  <c r="L216" i="10"/>
  <c r="K216" i="10"/>
  <c r="J216" i="10"/>
  <c r="I216" i="10"/>
  <c r="H216" i="10"/>
  <c r="L215" i="10"/>
  <c r="K215" i="10"/>
  <c r="J215" i="10"/>
  <c r="I215" i="10"/>
  <c r="H215" i="10"/>
  <c r="L214" i="10"/>
  <c r="K214" i="10"/>
  <c r="J214" i="10"/>
  <c r="I214" i="10"/>
  <c r="H214" i="10"/>
  <c r="L213" i="10"/>
  <c r="K213" i="10"/>
  <c r="J213" i="10"/>
  <c r="I213" i="10"/>
  <c r="H213" i="10"/>
  <c r="L212" i="10"/>
  <c r="K212" i="10"/>
  <c r="J212" i="10"/>
  <c r="I212" i="10"/>
  <c r="H212" i="10"/>
  <c r="L211" i="10"/>
  <c r="K211" i="10"/>
  <c r="J211" i="10"/>
  <c r="I211" i="10"/>
  <c r="H211" i="10"/>
  <c r="L210" i="10"/>
  <c r="K210" i="10"/>
  <c r="J210" i="10"/>
  <c r="I210" i="10"/>
  <c r="H210" i="10"/>
  <c r="L209" i="10"/>
  <c r="K209" i="10"/>
  <c r="J209" i="10"/>
  <c r="I209" i="10"/>
  <c r="H209" i="10"/>
  <c r="L208" i="10"/>
  <c r="K208" i="10"/>
  <c r="J208" i="10"/>
  <c r="I208" i="10"/>
  <c r="H208" i="10"/>
  <c r="L207" i="10"/>
  <c r="K207" i="10"/>
  <c r="J207" i="10"/>
  <c r="I207" i="10"/>
  <c r="H207" i="10"/>
  <c r="L206" i="10"/>
  <c r="K206" i="10"/>
  <c r="J206" i="10"/>
  <c r="I206" i="10"/>
  <c r="H206" i="10"/>
  <c r="L205" i="10"/>
  <c r="K205" i="10"/>
  <c r="J205" i="10"/>
  <c r="I205" i="10"/>
  <c r="H205" i="10"/>
  <c r="L204" i="10"/>
  <c r="K204" i="10"/>
  <c r="J204" i="10"/>
  <c r="I204" i="10"/>
  <c r="H204" i="10"/>
  <c r="L203" i="10"/>
  <c r="K203" i="10"/>
  <c r="J203" i="10"/>
  <c r="I203" i="10"/>
  <c r="H203" i="10"/>
  <c r="L202" i="10"/>
  <c r="K202" i="10"/>
  <c r="J202" i="10"/>
  <c r="I202" i="10"/>
  <c r="H202" i="10"/>
  <c r="L201" i="10"/>
  <c r="K201" i="10"/>
  <c r="J201" i="10"/>
  <c r="I201" i="10"/>
  <c r="H201" i="10"/>
  <c r="L200" i="10"/>
  <c r="K200" i="10"/>
  <c r="J200" i="10"/>
  <c r="I200" i="10"/>
  <c r="H200" i="10"/>
  <c r="L199" i="10"/>
  <c r="K199" i="10"/>
  <c r="J199" i="10"/>
  <c r="I199" i="10"/>
  <c r="H199" i="10"/>
  <c r="L198" i="10"/>
  <c r="K198" i="10"/>
  <c r="J198" i="10"/>
  <c r="I198" i="10"/>
  <c r="H198" i="10"/>
  <c r="L197" i="10"/>
  <c r="K197" i="10"/>
  <c r="J197" i="10"/>
  <c r="I197" i="10"/>
  <c r="H197" i="10"/>
  <c r="L196" i="10"/>
  <c r="K196" i="10"/>
  <c r="J196" i="10"/>
  <c r="I196" i="10"/>
  <c r="H196" i="10"/>
  <c r="L195" i="10"/>
  <c r="K195" i="10"/>
  <c r="J195" i="10"/>
  <c r="I195" i="10"/>
  <c r="H195" i="10"/>
  <c r="L194" i="10"/>
  <c r="K194" i="10"/>
  <c r="J194" i="10"/>
  <c r="I194" i="10"/>
  <c r="H194" i="10"/>
  <c r="L193" i="10"/>
  <c r="K193" i="10"/>
  <c r="J193" i="10"/>
  <c r="I193" i="10"/>
  <c r="H193" i="10"/>
  <c r="L192" i="10"/>
  <c r="K192" i="10"/>
  <c r="J192" i="10"/>
  <c r="I192" i="10"/>
  <c r="H192" i="10"/>
  <c r="L191" i="10"/>
  <c r="K191" i="10"/>
  <c r="J191" i="10"/>
  <c r="I191" i="10"/>
  <c r="H191" i="10"/>
  <c r="L190" i="10"/>
  <c r="K190" i="10"/>
  <c r="J190" i="10"/>
  <c r="I190" i="10"/>
  <c r="H190" i="10"/>
  <c r="L189" i="10"/>
  <c r="K189" i="10"/>
  <c r="J189" i="10"/>
  <c r="I189" i="10"/>
  <c r="H189" i="10"/>
  <c r="L188" i="10"/>
  <c r="K188" i="10"/>
  <c r="J188" i="10"/>
  <c r="I188" i="10"/>
  <c r="H188" i="10"/>
  <c r="L187" i="10"/>
  <c r="K187" i="10"/>
  <c r="J187" i="10"/>
  <c r="I187" i="10"/>
  <c r="H187" i="10"/>
  <c r="L186" i="10"/>
  <c r="K186" i="10"/>
  <c r="J186" i="10"/>
  <c r="I186" i="10"/>
  <c r="H186" i="10"/>
  <c r="L185" i="10"/>
  <c r="K185" i="10"/>
  <c r="J185" i="10"/>
  <c r="I185" i="10"/>
  <c r="H185" i="10"/>
  <c r="L184" i="10"/>
  <c r="K184" i="10"/>
  <c r="J184" i="10"/>
  <c r="I184" i="10"/>
  <c r="H184" i="10"/>
  <c r="L183" i="10"/>
  <c r="K183" i="10"/>
  <c r="J183" i="10"/>
  <c r="I183" i="10"/>
  <c r="H183" i="10"/>
  <c r="L182" i="10"/>
  <c r="K182" i="10"/>
  <c r="J182" i="10"/>
  <c r="I182" i="10"/>
  <c r="H182" i="10"/>
  <c r="L181" i="10"/>
  <c r="K181" i="10"/>
  <c r="J181" i="10"/>
  <c r="I181" i="10"/>
  <c r="H181" i="10"/>
  <c r="L180" i="10"/>
  <c r="K180" i="10"/>
  <c r="J180" i="10"/>
  <c r="I180" i="10"/>
  <c r="H180" i="10"/>
  <c r="L179" i="10"/>
  <c r="K179" i="10"/>
  <c r="J179" i="10"/>
  <c r="I179" i="10"/>
  <c r="H179" i="10"/>
  <c r="L178" i="10"/>
  <c r="K178" i="10"/>
  <c r="J178" i="10"/>
  <c r="I178" i="10"/>
  <c r="H178" i="10"/>
  <c r="L177" i="10"/>
  <c r="K177" i="10"/>
  <c r="J177" i="10"/>
  <c r="I177" i="10"/>
  <c r="H177" i="10"/>
  <c r="L176" i="10"/>
  <c r="K176" i="10"/>
  <c r="J176" i="10"/>
  <c r="I176" i="10"/>
  <c r="H176" i="10"/>
  <c r="L175" i="10"/>
  <c r="K175" i="10"/>
  <c r="J175" i="10"/>
  <c r="I175" i="10"/>
  <c r="H175" i="10"/>
  <c r="L174" i="10"/>
  <c r="K174" i="10"/>
  <c r="J174" i="10"/>
  <c r="I174" i="10"/>
  <c r="H174" i="10"/>
  <c r="L173" i="10"/>
  <c r="K173" i="10"/>
  <c r="J173" i="10"/>
  <c r="I173" i="10"/>
  <c r="H173" i="10"/>
  <c r="L172" i="10"/>
  <c r="K172" i="10"/>
  <c r="J172" i="10"/>
  <c r="I172" i="10"/>
  <c r="H172" i="10"/>
  <c r="L171" i="10"/>
  <c r="K171" i="10"/>
  <c r="J171" i="10"/>
  <c r="I171" i="10"/>
  <c r="H171" i="10"/>
  <c r="L170" i="10"/>
  <c r="K170" i="10"/>
  <c r="J170" i="10"/>
  <c r="I170" i="10"/>
  <c r="H170" i="10"/>
  <c r="L169" i="10"/>
  <c r="K169" i="10"/>
  <c r="J169" i="10"/>
  <c r="I169" i="10"/>
  <c r="H169" i="10"/>
  <c r="L168" i="10"/>
  <c r="K168" i="10"/>
  <c r="J168" i="10"/>
  <c r="I168" i="10"/>
  <c r="H168" i="10"/>
  <c r="L167" i="10"/>
  <c r="K167" i="10"/>
  <c r="J167" i="10"/>
  <c r="I167" i="10"/>
  <c r="H167" i="10"/>
  <c r="L166" i="10"/>
  <c r="K166" i="10"/>
  <c r="J166" i="10"/>
  <c r="I166" i="10"/>
  <c r="H166" i="10"/>
  <c r="L165" i="10"/>
  <c r="K165" i="10"/>
  <c r="J165" i="10"/>
  <c r="I165" i="10"/>
  <c r="H165" i="10"/>
  <c r="L164" i="10"/>
  <c r="K164" i="10"/>
  <c r="J164" i="10"/>
  <c r="I164" i="10"/>
  <c r="H164" i="10"/>
  <c r="L163" i="10"/>
  <c r="K163" i="10"/>
  <c r="J163" i="10"/>
  <c r="I163" i="10"/>
  <c r="H163" i="10"/>
  <c r="L162" i="10"/>
  <c r="K162" i="10"/>
  <c r="J162" i="10"/>
  <c r="I162" i="10"/>
  <c r="H162" i="10"/>
  <c r="L161" i="10"/>
  <c r="K161" i="10"/>
  <c r="J161" i="10"/>
  <c r="I161" i="10"/>
  <c r="H161" i="10"/>
  <c r="L160" i="10"/>
  <c r="K160" i="10"/>
  <c r="J160" i="10"/>
  <c r="I160" i="10"/>
  <c r="H160" i="10"/>
  <c r="L159" i="10"/>
  <c r="K159" i="10"/>
  <c r="J159" i="10"/>
  <c r="I159" i="10"/>
  <c r="H159" i="10"/>
  <c r="L158" i="10"/>
  <c r="K158" i="10"/>
  <c r="J158" i="10"/>
  <c r="I158" i="10"/>
  <c r="H158" i="10"/>
  <c r="L157" i="10"/>
  <c r="K157" i="10"/>
  <c r="J157" i="10"/>
  <c r="I157" i="10"/>
  <c r="H157" i="10"/>
  <c r="L156" i="10"/>
  <c r="K156" i="10"/>
  <c r="J156" i="10"/>
  <c r="I156" i="10"/>
  <c r="H156" i="10"/>
  <c r="L155" i="10"/>
  <c r="K155" i="10"/>
  <c r="J155" i="10"/>
  <c r="I155" i="10"/>
  <c r="H155" i="10"/>
  <c r="L154" i="10"/>
  <c r="K154" i="10"/>
  <c r="J154" i="10"/>
  <c r="I154" i="10"/>
  <c r="H154" i="10"/>
  <c r="L153" i="10"/>
  <c r="K153" i="10"/>
  <c r="J153" i="10"/>
  <c r="I153" i="10"/>
  <c r="H153" i="10"/>
  <c r="L152" i="10"/>
  <c r="K152" i="10"/>
  <c r="J152" i="10"/>
  <c r="I152" i="10"/>
  <c r="H152" i="10"/>
  <c r="L151" i="10"/>
  <c r="K151" i="10"/>
  <c r="J151" i="10"/>
  <c r="I151" i="10"/>
  <c r="H151" i="10"/>
  <c r="L150" i="10"/>
  <c r="K150" i="10"/>
  <c r="J150" i="10"/>
  <c r="I150" i="10"/>
  <c r="H150" i="10"/>
  <c r="L149" i="10"/>
  <c r="K149" i="10"/>
  <c r="J149" i="10"/>
  <c r="I149" i="10"/>
  <c r="H149" i="10"/>
  <c r="L148" i="10"/>
  <c r="K148" i="10"/>
  <c r="J148" i="10"/>
  <c r="I148" i="10"/>
  <c r="H148" i="10"/>
  <c r="L147" i="10"/>
  <c r="K147" i="10"/>
  <c r="J147" i="10"/>
  <c r="I147" i="10"/>
  <c r="H147" i="10"/>
  <c r="L146" i="10"/>
  <c r="K146" i="10"/>
  <c r="J146" i="10"/>
  <c r="I146" i="10"/>
  <c r="H146" i="10"/>
  <c r="L145" i="10"/>
  <c r="K145" i="10"/>
  <c r="J145" i="10"/>
  <c r="I145" i="10"/>
  <c r="H145" i="10"/>
  <c r="L144" i="10"/>
  <c r="K144" i="10"/>
  <c r="J144" i="10"/>
  <c r="I144" i="10"/>
  <c r="H144" i="10"/>
  <c r="L143" i="10"/>
  <c r="K143" i="10"/>
  <c r="J143" i="10"/>
  <c r="I143" i="10"/>
  <c r="H143" i="10"/>
  <c r="L142" i="10"/>
  <c r="K142" i="10"/>
  <c r="J142" i="10"/>
  <c r="I142" i="10"/>
  <c r="H142" i="10"/>
  <c r="L141" i="10"/>
  <c r="K141" i="10"/>
  <c r="J141" i="10"/>
  <c r="I141" i="10"/>
  <c r="H141" i="10"/>
  <c r="L140" i="10"/>
  <c r="K140" i="10"/>
  <c r="J140" i="10"/>
  <c r="I140" i="10"/>
  <c r="H140" i="10"/>
  <c r="L139" i="10"/>
  <c r="K139" i="10"/>
  <c r="J139" i="10"/>
  <c r="I139" i="10"/>
  <c r="H139" i="10"/>
  <c r="L138" i="10"/>
  <c r="K138" i="10"/>
  <c r="J138" i="10"/>
  <c r="I138" i="10"/>
  <c r="H138" i="10"/>
  <c r="L137" i="10"/>
  <c r="K137" i="10"/>
  <c r="J137" i="10"/>
  <c r="I137" i="10"/>
  <c r="H137" i="10"/>
  <c r="L136" i="10"/>
  <c r="K136" i="10"/>
  <c r="J136" i="10"/>
  <c r="I136" i="10"/>
  <c r="H136" i="10"/>
  <c r="L135" i="10"/>
  <c r="K135" i="10"/>
  <c r="J135" i="10"/>
  <c r="I135" i="10"/>
  <c r="H135" i="10"/>
  <c r="L134" i="10"/>
  <c r="K134" i="10"/>
  <c r="J134" i="10"/>
  <c r="I134" i="10"/>
  <c r="H134" i="10"/>
  <c r="L133" i="10"/>
  <c r="K133" i="10"/>
  <c r="J133" i="10"/>
  <c r="I133" i="10"/>
  <c r="H133" i="10"/>
  <c r="L132" i="10"/>
  <c r="K132" i="10"/>
  <c r="J132" i="10"/>
  <c r="I132" i="10"/>
  <c r="H132" i="10"/>
  <c r="L131" i="10"/>
  <c r="K131" i="10"/>
  <c r="J131" i="10"/>
  <c r="I131" i="10"/>
  <c r="H131" i="10"/>
  <c r="L130" i="10"/>
  <c r="K130" i="10"/>
  <c r="J130" i="10"/>
  <c r="I130" i="10"/>
  <c r="H130" i="10"/>
  <c r="L129" i="10"/>
  <c r="K129" i="10"/>
  <c r="J129" i="10"/>
  <c r="I129" i="10"/>
  <c r="H129" i="10"/>
  <c r="L128" i="10"/>
  <c r="K128" i="10"/>
  <c r="J128" i="10"/>
  <c r="I128" i="10"/>
  <c r="H128" i="10"/>
  <c r="L127" i="10"/>
  <c r="K127" i="10"/>
  <c r="J127" i="10"/>
  <c r="I127" i="10"/>
  <c r="H127" i="10"/>
  <c r="L126" i="10"/>
  <c r="K126" i="10"/>
  <c r="J126" i="10"/>
  <c r="I126" i="10"/>
  <c r="H126" i="10"/>
  <c r="L125" i="10"/>
  <c r="K125" i="10"/>
  <c r="J125" i="10"/>
  <c r="I125" i="10"/>
  <c r="H125" i="10"/>
  <c r="L124" i="10"/>
  <c r="K124" i="10"/>
  <c r="J124" i="10"/>
  <c r="I124" i="10"/>
  <c r="H124" i="10"/>
  <c r="L123" i="10"/>
  <c r="K123" i="10"/>
  <c r="J123" i="10"/>
  <c r="I123" i="10"/>
  <c r="H123" i="10"/>
  <c r="L122" i="10"/>
  <c r="K122" i="10"/>
  <c r="J122" i="10"/>
  <c r="I122" i="10"/>
  <c r="H122" i="10"/>
  <c r="L121" i="10"/>
  <c r="K121" i="10"/>
  <c r="J121" i="10"/>
  <c r="I121" i="10"/>
  <c r="H121" i="10"/>
  <c r="L120" i="10"/>
  <c r="K120" i="10"/>
  <c r="J120" i="10"/>
  <c r="I120" i="10"/>
  <c r="H120" i="10"/>
  <c r="L119" i="10"/>
  <c r="K119" i="10"/>
  <c r="J119" i="10"/>
  <c r="I119" i="10"/>
  <c r="H119" i="10"/>
  <c r="L118" i="10"/>
  <c r="K118" i="10"/>
  <c r="J118" i="10"/>
  <c r="I118" i="10"/>
  <c r="H118" i="10"/>
  <c r="L117" i="10"/>
  <c r="K117" i="10"/>
  <c r="J117" i="10"/>
  <c r="I117" i="10"/>
  <c r="H117" i="10"/>
  <c r="L116" i="10"/>
  <c r="K116" i="10"/>
  <c r="J116" i="10"/>
  <c r="I116" i="10"/>
  <c r="H116" i="10"/>
  <c r="L115" i="10"/>
  <c r="K115" i="10"/>
  <c r="J115" i="10"/>
  <c r="I115" i="10"/>
  <c r="H115" i="10"/>
  <c r="L114" i="10"/>
  <c r="K114" i="10"/>
  <c r="J114" i="10"/>
  <c r="I114" i="10"/>
  <c r="H114" i="10"/>
  <c r="L113" i="10"/>
  <c r="K113" i="10"/>
  <c r="J113" i="10"/>
  <c r="I113" i="10"/>
  <c r="H113" i="10"/>
  <c r="L112" i="10"/>
  <c r="K112" i="10"/>
  <c r="J112" i="10"/>
  <c r="I112" i="10"/>
  <c r="H112" i="10"/>
  <c r="L111" i="10"/>
  <c r="K111" i="10"/>
  <c r="J111" i="10"/>
  <c r="I111" i="10"/>
  <c r="H111" i="10"/>
  <c r="L110" i="10"/>
  <c r="K110" i="10"/>
  <c r="J110" i="10"/>
  <c r="I110" i="10"/>
  <c r="H110" i="10"/>
  <c r="L109" i="10"/>
  <c r="K109" i="10"/>
  <c r="J109" i="10"/>
  <c r="I109" i="10"/>
  <c r="H109" i="10"/>
  <c r="L108" i="10"/>
  <c r="K108" i="10"/>
  <c r="J108" i="10"/>
  <c r="I108" i="10"/>
  <c r="H108" i="10"/>
  <c r="L107" i="10"/>
  <c r="K107" i="10"/>
  <c r="J107" i="10"/>
  <c r="I107" i="10"/>
  <c r="H107" i="10"/>
  <c r="L106" i="10"/>
  <c r="K106" i="10"/>
  <c r="J106" i="10"/>
  <c r="I106" i="10"/>
  <c r="H106" i="10"/>
  <c r="L105" i="10"/>
  <c r="K105" i="10"/>
  <c r="J105" i="10"/>
  <c r="I105" i="10"/>
  <c r="H105" i="10"/>
  <c r="L104" i="10"/>
  <c r="K104" i="10"/>
  <c r="J104" i="10"/>
  <c r="I104" i="10"/>
  <c r="H104" i="10"/>
  <c r="L103" i="10"/>
  <c r="K103" i="10"/>
  <c r="J103" i="10"/>
  <c r="I103" i="10"/>
  <c r="H103" i="10"/>
  <c r="L102" i="10"/>
  <c r="K102" i="10"/>
  <c r="J102" i="10"/>
  <c r="I102" i="10"/>
  <c r="H102" i="10"/>
  <c r="L101" i="10"/>
  <c r="K101" i="10"/>
  <c r="J101" i="10"/>
  <c r="I101" i="10"/>
  <c r="H101" i="10"/>
  <c r="L100" i="10"/>
  <c r="K100" i="10"/>
  <c r="J100" i="10"/>
  <c r="I100" i="10"/>
  <c r="H100" i="10"/>
  <c r="L99" i="10"/>
  <c r="K99" i="10"/>
  <c r="J99" i="10"/>
  <c r="I99" i="10"/>
  <c r="H99" i="10"/>
  <c r="L98" i="10"/>
  <c r="K98" i="10"/>
  <c r="J98" i="10"/>
  <c r="I98" i="10"/>
  <c r="H98" i="10"/>
  <c r="L97" i="10"/>
  <c r="K97" i="10"/>
  <c r="J97" i="10"/>
  <c r="I97" i="10"/>
  <c r="H97" i="10"/>
  <c r="L96" i="10"/>
  <c r="K96" i="10"/>
  <c r="J96" i="10"/>
  <c r="I96" i="10"/>
  <c r="H96" i="10"/>
  <c r="L95" i="10"/>
  <c r="K95" i="10"/>
  <c r="J95" i="10"/>
  <c r="I95" i="10"/>
  <c r="H95" i="10"/>
  <c r="L94" i="10"/>
  <c r="K94" i="10"/>
  <c r="J94" i="10"/>
  <c r="I94" i="10"/>
  <c r="H94" i="10"/>
  <c r="L93" i="10"/>
  <c r="K93" i="10"/>
  <c r="J93" i="10"/>
  <c r="I93" i="10"/>
  <c r="H93" i="10"/>
  <c r="L92" i="10"/>
  <c r="K92" i="10"/>
  <c r="J92" i="10"/>
  <c r="I92" i="10"/>
  <c r="H92" i="10"/>
  <c r="L91" i="10"/>
  <c r="K91" i="10"/>
  <c r="J91" i="10"/>
  <c r="I91" i="10"/>
  <c r="H91" i="10"/>
  <c r="L90" i="10"/>
  <c r="K90" i="10"/>
  <c r="J90" i="10"/>
  <c r="I90" i="10"/>
  <c r="H90" i="10"/>
  <c r="L89" i="10"/>
  <c r="K89" i="10"/>
  <c r="J89" i="10"/>
  <c r="I89" i="10"/>
  <c r="H89" i="10"/>
  <c r="L88" i="10"/>
  <c r="K88" i="10"/>
  <c r="J88" i="10"/>
  <c r="I88" i="10"/>
  <c r="H88" i="10"/>
  <c r="L87" i="10"/>
  <c r="K87" i="10"/>
  <c r="J87" i="10"/>
  <c r="I87" i="10"/>
  <c r="H87" i="10"/>
  <c r="L86" i="10"/>
  <c r="K86" i="10"/>
  <c r="J86" i="10"/>
  <c r="I86" i="10"/>
  <c r="H86" i="10"/>
  <c r="L85" i="10"/>
  <c r="K85" i="10"/>
  <c r="J85" i="10"/>
  <c r="I85" i="10"/>
  <c r="H85" i="10"/>
  <c r="L84" i="10"/>
  <c r="K84" i="10"/>
  <c r="J84" i="10"/>
  <c r="I84" i="10"/>
  <c r="H84" i="10"/>
  <c r="L83" i="10"/>
  <c r="K83" i="10"/>
  <c r="J83" i="10"/>
  <c r="I83" i="10"/>
  <c r="H83" i="10"/>
  <c r="L82" i="10"/>
  <c r="K82" i="10"/>
  <c r="J82" i="10"/>
  <c r="I82" i="10"/>
  <c r="H82" i="10"/>
  <c r="L81" i="10"/>
  <c r="K81" i="10"/>
  <c r="J81" i="10"/>
  <c r="I81" i="10"/>
  <c r="H81" i="10"/>
  <c r="L80" i="10"/>
  <c r="K80" i="10"/>
  <c r="J80" i="10"/>
  <c r="I80" i="10"/>
  <c r="H80" i="10"/>
  <c r="L79" i="10"/>
  <c r="K79" i="10"/>
  <c r="J79" i="10"/>
  <c r="I79" i="10"/>
  <c r="H79" i="10"/>
  <c r="L78" i="10"/>
  <c r="K78" i="10"/>
  <c r="J78" i="10"/>
  <c r="I78" i="10"/>
  <c r="H78" i="10"/>
  <c r="L77" i="10"/>
  <c r="K77" i="10"/>
  <c r="J77" i="10"/>
  <c r="I77" i="10"/>
  <c r="H77" i="10"/>
  <c r="L76" i="10"/>
  <c r="K76" i="10"/>
  <c r="J76" i="10"/>
  <c r="I76" i="10"/>
  <c r="H76" i="10"/>
  <c r="L75" i="10"/>
  <c r="K75" i="10"/>
  <c r="J75" i="10"/>
  <c r="I75" i="10"/>
  <c r="H75" i="10"/>
  <c r="L74" i="10"/>
  <c r="K74" i="10"/>
  <c r="J74" i="10"/>
  <c r="I74" i="10"/>
  <c r="H74" i="10"/>
  <c r="L73" i="10"/>
  <c r="K73" i="10"/>
  <c r="J73" i="10"/>
  <c r="I73" i="10"/>
  <c r="H73" i="10"/>
  <c r="L72" i="10"/>
  <c r="K72" i="10"/>
  <c r="J72" i="10"/>
  <c r="I72" i="10"/>
  <c r="H72" i="10"/>
  <c r="L71" i="10"/>
  <c r="K71" i="10"/>
  <c r="J71" i="10"/>
  <c r="I71" i="10"/>
  <c r="H71" i="10"/>
  <c r="L70" i="10"/>
  <c r="K70" i="10"/>
  <c r="J70" i="10"/>
  <c r="I70" i="10"/>
  <c r="H70" i="10"/>
  <c r="L69" i="10"/>
  <c r="K69" i="10"/>
  <c r="J69" i="10"/>
  <c r="I69" i="10"/>
  <c r="H69" i="10"/>
  <c r="L68" i="10"/>
  <c r="K68" i="10"/>
  <c r="J68" i="10"/>
  <c r="I68" i="10"/>
  <c r="H68" i="10"/>
  <c r="L67" i="10"/>
  <c r="K67" i="10"/>
  <c r="J67" i="10"/>
  <c r="I67" i="10"/>
  <c r="H67" i="10"/>
  <c r="L66" i="10"/>
  <c r="K66" i="10"/>
  <c r="J66" i="10"/>
  <c r="I66" i="10"/>
  <c r="H66" i="10"/>
  <c r="L65" i="10"/>
  <c r="K65" i="10"/>
  <c r="J65" i="10"/>
  <c r="I65" i="10"/>
  <c r="H65" i="10"/>
  <c r="L64" i="10"/>
  <c r="K64" i="10"/>
  <c r="J64" i="10"/>
  <c r="I64" i="10"/>
  <c r="H64" i="10"/>
  <c r="L63" i="10"/>
  <c r="K63" i="10"/>
  <c r="J63" i="10"/>
  <c r="I63" i="10"/>
  <c r="H63" i="10"/>
  <c r="L62" i="10"/>
  <c r="K62" i="10"/>
  <c r="J62" i="10"/>
  <c r="I62" i="10"/>
  <c r="H62" i="10"/>
  <c r="L61" i="10"/>
  <c r="K61" i="10"/>
  <c r="J61" i="10"/>
  <c r="I61" i="10"/>
  <c r="H61" i="10"/>
  <c r="L60" i="10"/>
  <c r="K60" i="10"/>
  <c r="J60" i="10"/>
  <c r="I60" i="10"/>
  <c r="H60" i="10"/>
  <c r="L59" i="10"/>
  <c r="K59" i="10"/>
  <c r="J59" i="10"/>
  <c r="I59" i="10"/>
  <c r="H59" i="10"/>
  <c r="L58" i="10"/>
  <c r="K58" i="10"/>
  <c r="J58" i="10"/>
  <c r="I58" i="10"/>
  <c r="H58" i="10"/>
  <c r="L57" i="10"/>
  <c r="K57" i="10"/>
  <c r="J57" i="10"/>
  <c r="I57" i="10"/>
  <c r="H57" i="10"/>
  <c r="L56" i="10"/>
  <c r="K56" i="10"/>
  <c r="J56" i="10"/>
  <c r="I56" i="10"/>
  <c r="H56" i="10"/>
  <c r="L55" i="10"/>
  <c r="K55" i="10"/>
  <c r="J55" i="10"/>
  <c r="I55" i="10"/>
  <c r="H55" i="10"/>
  <c r="L54" i="10"/>
  <c r="K54" i="10"/>
  <c r="J54" i="10"/>
  <c r="I54" i="10"/>
  <c r="H54" i="10"/>
  <c r="L53" i="10"/>
  <c r="K53" i="10"/>
  <c r="J53" i="10"/>
  <c r="I53" i="10"/>
  <c r="H53" i="10"/>
  <c r="L52" i="10"/>
  <c r="K52" i="10"/>
  <c r="J52" i="10"/>
  <c r="I52" i="10"/>
  <c r="H52" i="10"/>
  <c r="L51" i="10"/>
  <c r="K51" i="10"/>
  <c r="J51" i="10"/>
  <c r="I51" i="10"/>
  <c r="H51" i="10"/>
  <c r="L50" i="10"/>
  <c r="K50" i="10"/>
  <c r="J50" i="10"/>
  <c r="I50" i="10"/>
  <c r="H50" i="10"/>
  <c r="L49" i="10"/>
  <c r="K49" i="10"/>
  <c r="J49" i="10"/>
  <c r="I49" i="10"/>
  <c r="H49" i="10"/>
  <c r="L48" i="10"/>
  <c r="K48" i="10"/>
  <c r="J48" i="10"/>
  <c r="I48" i="10"/>
  <c r="H48" i="10"/>
  <c r="L47" i="10"/>
  <c r="K47" i="10"/>
  <c r="J47" i="10"/>
  <c r="I47" i="10"/>
  <c r="H47" i="10"/>
  <c r="L46" i="10"/>
  <c r="K46" i="10"/>
  <c r="J46" i="10"/>
  <c r="I46" i="10"/>
  <c r="H46" i="10"/>
  <c r="L45" i="10"/>
  <c r="K45" i="10"/>
  <c r="J45" i="10"/>
  <c r="I45" i="10"/>
  <c r="H45" i="10"/>
  <c r="L44" i="10"/>
  <c r="K44" i="10"/>
  <c r="J44" i="10"/>
  <c r="I44" i="10"/>
  <c r="H44" i="10"/>
  <c r="L43" i="10"/>
  <c r="K43" i="10"/>
  <c r="J43" i="10"/>
  <c r="I43" i="10"/>
  <c r="H43" i="10"/>
  <c r="L42" i="10"/>
  <c r="K42" i="10"/>
  <c r="J42" i="10"/>
  <c r="I42" i="10"/>
  <c r="H42" i="10"/>
  <c r="L41" i="10"/>
  <c r="K41" i="10"/>
  <c r="J41" i="10"/>
  <c r="I41" i="10"/>
  <c r="H41" i="10"/>
  <c r="L40" i="10"/>
  <c r="K40" i="10"/>
  <c r="J40" i="10"/>
  <c r="I40" i="10"/>
  <c r="H40" i="10"/>
  <c r="L39" i="10"/>
  <c r="K39" i="10"/>
  <c r="J39" i="10"/>
  <c r="I39" i="10"/>
  <c r="H39" i="10"/>
  <c r="L38" i="10"/>
  <c r="K38" i="10"/>
  <c r="J38" i="10"/>
  <c r="I38" i="10"/>
  <c r="H38" i="10"/>
  <c r="L37" i="10"/>
  <c r="K37" i="10"/>
  <c r="J37" i="10"/>
  <c r="I37" i="10"/>
  <c r="H37" i="10"/>
  <c r="L36" i="10"/>
  <c r="K36" i="10"/>
  <c r="J36" i="10"/>
  <c r="I36" i="10"/>
  <c r="H36" i="10"/>
  <c r="L35" i="10"/>
  <c r="K35" i="10"/>
  <c r="J35" i="10"/>
  <c r="I35" i="10"/>
  <c r="H35" i="10"/>
  <c r="L34" i="10"/>
  <c r="K34" i="10"/>
  <c r="J34" i="10"/>
  <c r="I34" i="10"/>
  <c r="H34" i="10"/>
  <c r="L33" i="10"/>
  <c r="K33" i="10"/>
  <c r="J33" i="10"/>
  <c r="I33" i="10"/>
  <c r="H33" i="10"/>
  <c r="N32" i="10"/>
  <c r="M32" i="10"/>
  <c r="J32" i="10"/>
  <c r="I32" i="10"/>
  <c r="H32" i="10"/>
  <c r="N31" i="10"/>
  <c r="M31" i="10"/>
  <c r="J31" i="10"/>
  <c r="I31" i="10"/>
  <c r="H31" i="10"/>
  <c r="N30" i="10"/>
  <c r="M30" i="10"/>
  <c r="J30" i="10"/>
  <c r="I30" i="10"/>
  <c r="H30" i="10"/>
  <c r="N29" i="10"/>
  <c r="M29" i="10"/>
  <c r="J29" i="10"/>
  <c r="I29" i="10"/>
  <c r="H29" i="10"/>
  <c r="N28" i="10"/>
  <c r="M28" i="10"/>
  <c r="J28" i="10"/>
  <c r="I28" i="10"/>
  <c r="H28" i="10"/>
  <c r="N27" i="10"/>
  <c r="M27" i="10"/>
  <c r="J27" i="10"/>
  <c r="I27" i="10"/>
  <c r="H27" i="10"/>
  <c r="N26" i="10"/>
  <c r="M26" i="10"/>
  <c r="J26" i="10"/>
  <c r="I26" i="10"/>
  <c r="H26" i="10"/>
  <c r="N25" i="10"/>
  <c r="M25" i="10"/>
  <c r="J25" i="10"/>
  <c r="I25" i="10"/>
  <c r="H25" i="10"/>
  <c r="N24" i="10"/>
  <c r="M24" i="10"/>
  <c r="J24" i="10"/>
  <c r="I24" i="10"/>
  <c r="H24" i="10"/>
  <c r="N23" i="10"/>
  <c r="M23" i="10"/>
  <c r="J23" i="10"/>
  <c r="I23" i="10"/>
  <c r="H23" i="10"/>
  <c r="N22" i="10"/>
  <c r="M22" i="10"/>
  <c r="J22" i="10"/>
  <c r="I22" i="10"/>
  <c r="H22" i="10"/>
  <c r="N21" i="10"/>
  <c r="M21" i="10"/>
  <c r="J21" i="10"/>
  <c r="I21" i="10"/>
  <c r="H21" i="10"/>
  <c r="N20" i="10"/>
  <c r="M20" i="10"/>
  <c r="J20" i="10"/>
  <c r="I20" i="10"/>
  <c r="H20" i="10"/>
  <c r="N19" i="10"/>
  <c r="M19" i="10"/>
  <c r="J19" i="10"/>
  <c r="I19" i="10"/>
  <c r="H19" i="10"/>
  <c r="N18" i="10"/>
  <c r="M18" i="10"/>
  <c r="J18" i="10"/>
  <c r="I18" i="10"/>
  <c r="H18" i="10"/>
  <c r="N17" i="10"/>
  <c r="M17" i="10"/>
  <c r="J17" i="10"/>
  <c r="I17" i="10"/>
  <c r="H17" i="10"/>
  <c r="N16" i="10"/>
  <c r="M16" i="10"/>
  <c r="J16" i="10"/>
  <c r="I16" i="10"/>
  <c r="H16" i="10"/>
  <c r="N15" i="10"/>
  <c r="M15" i="10"/>
  <c r="J15" i="10"/>
  <c r="I15" i="10"/>
  <c r="H15" i="10"/>
  <c r="N14" i="10"/>
  <c r="M14" i="10"/>
  <c r="J14" i="10"/>
  <c r="I14" i="10"/>
  <c r="H14" i="10"/>
  <c r="N13" i="10"/>
  <c r="M13" i="10"/>
  <c r="J13" i="10"/>
  <c r="I13" i="10"/>
  <c r="H13" i="10"/>
  <c r="N12" i="10"/>
  <c r="M12" i="10"/>
  <c r="J12" i="10"/>
  <c r="I12" i="10"/>
  <c r="H12" i="10"/>
  <c r="N11" i="10"/>
  <c r="M11" i="10"/>
  <c r="J11" i="10"/>
  <c r="I11" i="10"/>
  <c r="H11" i="10"/>
  <c r="N10" i="10"/>
  <c r="M10" i="10"/>
  <c r="J10" i="10"/>
  <c r="I10" i="10"/>
  <c r="H10" i="10"/>
  <c r="N9" i="10"/>
  <c r="M9" i="10"/>
  <c r="J9" i="10"/>
  <c r="I9" i="10"/>
  <c r="H9" i="10"/>
  <c r="N8" i="10"/>
  <c r="M8" i="10"/>
  <c r="J8" i="10"/>
  <c r="I8" i="10"/>
  <c r="H8" i="10"/>
  <c r="N7" i="10"/>
  <c r="M7" i="10"/>
  <c r="J7" i="10"/>
  <c r="I7" i="10"/>
  <c r="H7" i="10"/>
  <c r="N6" i="10"/>
  <c r="M6" i="10"/>
  <c r="J6" i="10"/>
  <c r="I6" i="10"/>
  <c r="H6" i="10"/>
  <c r="N5" i="10"/>
  <c r="M5" i="10"/>
  <c r="J5" i="10"/>
  <c r="I5" i="10"/>
  <c r="H5" i="10"/>
  <c r="N4" i="10"/>
  <c r="M4" i="10"/>
  <c r="J4" i="10"/>
  <c r="I4" i="10"/>
  <c r="H4" i="10"/>
  <c r="N3" i="10"/>
  <c r="M3" i="10"/>
  <c r="J3" i="10"/>
  <c r="I3" i="10"/>
  <c r="H3" i="10"/>
  <c r="N2" i="10"/>
  <c r="M2" i="10"/>
  <c r="J2" i="10"/>
  <c r="I2" i="10"/>
  <c r="H2" i="10"/>
  <c r="F127" i="20" l="1"/>
  <c r="F120" i="20"/>
  <c r="F82" i="20"/>
  <c r="F72" i="20"/>
  <c r="F64" i="20"/>
  <c r="L60" i="20"/>
  <c r="L54" i="20"/>
  <c r="L46" i="20"/>
  <c r="K86" i="20"/>
  <c r="F56" i="20"/>
  <c r="R332" i="20"/>
  <c r="R301" i="20"/>
  <c r="R272" i="20"/>
  <c r="R38" i="20"/>
  <c r="X247" i="20"/>
  <c r="X217" i="20"/>
  <c r="X186" i="20"/>
  <c r="X98" i="20"/>
  <c r="X8" i="20"/>
  <c r="L30" i="20"/>
  <c r="X274" i="20"/>
  <c r="F104" i="20"/>
  <c r="F88" i="20"/>
  <c r="L21" i="20"/>
  <c r="R214" i="20"/>
  <c r="X129" i="20"/>
  <c r="F7" i="20"/>
  <c r="F111" i="20"/>
  <c r="F39" i="20"/>
  <c r="F94" i="20"/>
  <c r="L75" i="20"/>
  <c r="L67" i="20"/>
  <c r="L35" i="20"/>
  <c r="X303" i="20"/>
  <c r="R67" i="20"/>
  <c r="X334" i="20"/>
  <c r="X158" i="20"/>
  <c r="X38" i="20"/>
  <c r="L8" i="20"/>
  <c r="R242" i="20"/>
  <c r="X69" i="20"/>
  <c r="L80" i="20"/>
  <c r="L16" i="20"/>
  <c r="R7" i="20"/>
  <c r="R97" i="20"/>
  <c r="W364" i="20"/>
  <c r="R184" i="20"/>
  <c r="R156" i="20"/>
  <c r="R124" i="20"/>
  <c r="Q363" i="20"/>
  <c r="E137" i="20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2" i="5"/>
  <c r="F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2" i="5"/>
  <c r="G2" i="5"/>
  <c r="F3" i="5"/>
  <c r="G3" i="5" s="1"/>
  <c r="F4" i="5"/>
  <c r="G4" i="5" s="1"/>
  <c r="F5" i="5"/>
  <c r="G5" i="5" s="1"/>
  <c r="F6" i="5"/>
  <c r="G6" i="5" s="1"/>
  <c r="F7" i="5"/>
  <c r="G7" i="5" s="1"/>
  <c r="F8" i="5"/>
  <c r="G8" i="5" s="1"/>
  <c r="F9" i="5"/>
  <c r="G9" i="5" s="1"/>
  <c r="F10" i="5"/>
  <c r="G10" i="5" s="1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/>
  <c r="F30" i="5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F55" i="5"/>
  <c r="G55" i="5" s="1"/>
  <c r="F56" i="5"/>
  <c r="G56" i="5" s="1"/>
  <c r="F57" i="5"/>
  <c r="G57" i="5" s="1"/>
  <c r="F58" i="5"/>
  <c r="G58" i="5" s="1"/>
  <c r="F59" i="5"/>
  <c r="G59" i="5" s="1"/>
  <c r="F60" i="5"/>
  <c r="G60" i="5" s="1"/>
  <c r="F61" i="5"/>
  <c r="G61" i="5" s="1"/>
  <c r="F62" i="5"/>
  <c r="G62" i="5" s="1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F75" i="5"/>
  <c r="G75" i="5"/>
  <c r="F76" i="5"/>
  <c r="G76" i="5" s="1"/>
  <c r="F77" i="5"/>
  <c r="G77" i="5" s="1"/>
  <c r="F78" i="5"/>
  <c r="G78" i="5" s="1"/>
  <c r="F79" i="5"/>
  <c r="G79" i="5" s="1"/>
  <c r="F80" i="5"/>
  <c r="G80" i="5" s="1"/>
  <c r="F81" i="5"/>
  <c r="G81" i="5" s="1"/>
  <c r="F82" i="5"/>
  <c r="G82" i="5" s="1"/>
  <c r="F83" i="5"/>
  <c r="G83" i="5" s="1"/>
  <c r="F84" i="5"/>
  <c r="G84" i="5" s="1"/>
  <c r="F85" i="5"/>
  <c r="G85" i="5" s="1"/>
  <c r="F86" i="5"/>
  <c r="G86" i="5" s="1"/>
  <c r="F87" i="5"/>
  <c r="G87" i="5" s="1"/>
  <c r="F88" i="5"/>
  <c r="G88" i="5" s="1"/>
  <c r="F89" i="5"/>
  <c r="G89" i="5" s="1"/>
  <c r="F90" i="5"/>
  <c r="G90" i="5" s="1"/>
  <c r="F91" i="5"/>
  <c r="G91" i="5" s="1"/>
  <c r="F92" i="5"/>
  <c r="G92" i="5" s="1"/>
  <c r="F93" i="5"/>
  <c r="G93" i="5" s="1"/>
  <c r="F94" i="5"/>
  <c r="G94" i="5" s="1"/>
  <c r="F95" i="5"/>
  <c r="G95" i="5" s="1"/>
  <c r="F96" i="5"/>
  <c r="G96" i="5" s="1"/>
  <c r="F97" i="5"/>
  <c r="G97" i="5" s="1"/>
  <c r="F98" i="5"/>
  <c r="G98" i="5" s="1"/>
  <c r="F99" i="5"/>
  <c r="G99" i="5" s="1"/>
  <c r="F100" i="5"/>
  <c r="G100" i="5" s="1"/>
  <c r="F101" i="5"/>
  <c r="G101" i="5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G108" i="5" s="1"/>
  <c r="F109" i="5"/>
  <c r="G109" i="5" s="1"/>
  <c r="F110" i="5"/>
  <c r="G110" i="5" s="1"/>
  <c r="F111" i="5"/>
  <c r="G111" i="5" s="1"/>
  <c r="F112" i="5"/>
  <c r="G112" i="5" s="1"/>
  <c r="F113" i="5"/>
  <c r="G113" i="5" s="1"/>
  <c r="F114" i="5"/>
  <c r="G114" i="5" s="1"/>
  <c r="F115" i="5"/>
  <c r="G115" i="5" s="1"/>
  <c r="F116" i="5"/>
  <c r="G116" i="5" s="1"/>
  <c r="F117" i="5"/>
  <c r="G117" i="5"/>
  <c r="F118" i="5"/>
  <c r="G118" i="5" s="1"/>
  <c r="F119" i="5"/>
  <c r="G119" i="5" s="1"/>
  <c r="F120" i="5"/>
  <c r="G120" i="5" s="1"/>
  <c r="F121" i="5"/>
  <c r="G121" i="5" s="1"/>
  <c r="F122" i="5"/>
  <c r="G122" i="5" s="1"/>
  <c r="F123" i="5"/>
  <c r="G123" i="5" s="1"/>
  <c r="F124" i="5"/>
  <c r="G124" i="5"/>
  <c r="F125" i="5"/>
  <c r="G125" i="5" s="1"/>
  <c r="F126" i="5"/>
  <c r="G126" i="5" s="1"/>
  <c r="F127" i="5"/>
  <c r="G127" i="5" s="1"/>
  <c r="F128" i="5"/>
  <c r="G128" i="5" s="1"/>
  <c r="F129" i="5"/>
  <c r="G129" i="5" s="1"/>
  <c r="F130" i="5"/>
  <c r="G130" i="5" s="1"/>
  <c r="F131" i="5"/>
  <c r="G131" i="5" s="1"/>
  <c r="F132" i="5"/>
  <c r="G132" i="5" s="1"/>
  <c r="F133" i="5"/>
  <c r="G133" i="5" s="1"/>
  <c r="F134" i="5"/>
  <c r="G134" i="5" s="1"/>
  <c r="F135" i="5"/>
  <c r="G135" i="5"/>
  <c r="F136" i="5"/>
  <c r="G136" i="5" s="1"/>
  <c r="F137" i="5"/>
  <c r="G137" i="5" s="1"/>
  <c r="F138" i="5"/>
  <c r="G138" i="5" s="1"/>
  <c r="F139" i="5"/>
  <c r="G139" i="5" s="1"/>
  <c r="F140" i="5"/>
  <c r="G140" i="5" s="1"/>
  <c r="F141" i="5"/>
  <c r="G141" i="5" s="1"/>
  <c r="F142" i="5"/>
  <c r="G142" i="5" s="1"/>
  <c r="F143" i="5"/>
  <c r="G143" i="5" s="1"/>
  <c r="F144" i="5"/>
  <c r="G144" i="5" s="1"/>
  <c r="F145" i="5"/>
  <c r="G145" i="5" s="1"/>
  <c r="F146" i="5"/>
  <c r="G146" i="5" s="1"/>
  <c r="F147" i="5"/>
  <c r="G147" i="5" s="1"/>
  <c r="F148" i="5"/>
  <c r="G148" i="5" s="1"/>
  <c r="F149" i="5"/>
  <c r="G149" i="5" s="1"/>
  <c r="F150" i="5"/>
  <c r="G150" i="5" s="1"/>
  <c r="F151" i="5"/>
  <c r="G151" i="5" s="1"/>
  <c r="F152" i="5"/>
  <c r="G152" i="5" s="1"/>
  <c r="F153" i="5"/>
  <c r="G153" i="5" s="1"/>
  <c r="F154" i="5"/>
  <c r="G154" i="5" s="1"/>
  <c r="F155" i="5"/>
  <c r="G155" i="5" s="1"/>
  <c r="F156" i="5"/>
  <c r="G156" i="5" s="1"/>
  <c r="F157" i="5"/>
  <c r="G157" i="5" s="1"/>
  <c r="F158" i="5"/>
  <c r="G158" i="5" s="1"/>
  <c r="F159" i="5"/>
  <c r="G159" i="5" s="1"/>
  <c r="F160" i="5"/>
  <c r="G160" i="5" s="1"/>
  <c r="F161" i="5"/>
  <c r="G161" i="5" s="1"/>
  <c r="F162" i="5"/>
  <c r="G162" i="5" s="1"/>
  <c r="F163" i="5"/>
  <c r="G163" i="5" s="1"/>
  <c r="F164" i="5"/>
  <c r="G164" i="5" s="1"/>
  <c r="F165" i="5"/>
  <c r="G165" i="5"/>
  <c r="F166" i="5"/>
  <c r="G166" i="5" s="1"/>
  <c r="F167" i="5"/>
  <c r="G167" i="5" s="1"/>
  <c r="F168" i="5"/>
  <c r="G168" i="5" s="1"/>
  <c r="F169" i="5"/>
  <c r="G169" i="5" s="1"/>
  <c r="F170" i="5"/>
  <c r="G170" i="5" s="1"/>
  <c r="F171" i="5"/>
  <c r="G171" i="5"/>
  <c r="F172" i="5"/>
  <c r="G172" i="5" s="1"/>
  <c r="F173" i="5"/>
  <c r="G173" i="5" s="1"/>
  <c r="F174" i="5"/>
  <c r="G174" i="5" s="1"/>
  <c r="F175" i="5"/>
  <c r="G175" i="5" s="1"/>
  <c r="F176" i="5"/>
  <c r="G176" i="5" s="1"/>
  <c r="F177" i="5"/>
  <c r="G177" i="5"/>
  <c r="F178" i="5"/>
  <c r="G178" i="5" s="1"/>
  <c r="F179" i="5"/>
  <c r="G179" i="5" s="1"/>
  <c r="F180" i="5"/>
  <c r="G180" i="5" s="1"/>
  <c r="F181" i="5"/>
  <c r="G181" i="5" s="1"/>
  <c r="F182" i="5"/>
  <c r="G182" i="5" s="1"/>
  <c r="F183" i="5"/>
  <c r="G183" i="5" s="1"/>
  <c r="F184" i="5"/>
  <c r="G184" i="5" s="1"/>
  <c r="F185" i="5"/>
  <c r="G185" i="5" s="1"/>
  <c r="F186" i="5"/>
  <c r="G186" i="5" s="1"/>
  <c r="F187" i="5"/>
  <c r="G187" i="5" s="1"/>
  <c r="F188" i="5"/>
  <c r="G188" i="5"/>
  <c r="F189" i="5"/>
  <c r="G189" i="5" s="1"/>
  <c r="F190" i="5"/>
  <c r="G190" i="5" s="1"/>
  <c r="F191" i="5"/>
  <c r="G191" i="5" s="1"/>
  <c r="F192" i="5"/>
  <c r="G192" i="5" s="1"/>
  <c r="F193" i="5"/>
  <c r="G193" i="5" s="1"/>
  <c r="F194" i="5"/>
  <c r="G194" i="5" s="1"/>
  <c r="F195" i="5"/>
  <c r="G195" i="5" s="1"/>
  <c r="F196" i="5"/>
  <c r="G196" i="5" s="1"/>
  <c r="F197" i="5"/>
  <c r="G197" i="5"/>
  <c r="F198" i="5"/>
  <c r="G198" i="5" s="1"/>
  <c r="F199" i="5"/>
  <c r="G199" i="5" s="1"/>
  <c r="F200" i="5"/>
  <c r="G200" i="5" s="1"/>
  <c r="F201" i="5"/>
  <c r="G201" i="5" s="1"/>
  <c r="F202" i="5"/>
  <c r="G202" i="5" s="1"/>
  <c r="F203" i="5"/>
  <c r="G203" i="5" s="1"/>
  <c r="F204" i="5"/>
  <c r="G204" i="5" s="1"/>
  <c r="F205" i="5"/>
  <c r="G205" i="5" s="1"/>
  <c r="F206" i="5"/>
  <c r="G206" i="5" s="1"/>
  <c r="F207" i="5"/>
  <c r="G207" i="5" s="1"/>
  <c r="F208" i="5"/>
  <c r="G208" i="5" s="1"/>
  <c r="F209" i="5"/>
  <c r="G209" i="5" s="1"/>
  <c r="F210" i="5"/>
  <c r="G210" i="5" s="1"/>
  <c r="F211" i="5"/>
  <c r="G211" i="5" s="1"/>
  <c r="F212" i="5"/>
  <c r="G212" i="5" s="1"/>
  <c r="F213" i="5"/>
  <c r="G213" i="5" s="1"/>
  <c r="F214" i="5"/>
  <c r="G214" i="5" s="1"/>
  <c r="F215" i="5"/>
  <c r="G215" i="5" s="1"/>
  <c r="F216" i="5"/>
  <c r="G216" i="5" s="1"/>
  <c r="F217" i="5"/>
  <c r="G217" i="5" s="1"/>
  <c r="F218" i="5"/>
  <c r="G218" i="5" s="1"/>
  <c r="F219" i="5"/>
  <c r="G219" i="5" s="1"/>
  <c r="F220" i="5"/>
  <c r="G220" i="5"/>
  <c r="F221" i="5"/>
  <c r="G221" i="5" s="1"/>
  <c r="F222" i="5"/>
  <c r="G222" i="5" s="1"/>
  <c r="F223" i="5"/>
  <c r="G223" i="5" s="1"/>
  <c r="F224" i="5"/>
  <c r="G224" i="5" s="1"/>
  <c r="F225" i="5"/>
  <c r="G225" i="5" s="1"/>
  <c r="F226" i="5"/>
  <c r="G226" i="5" s="1"/>
  <c r="F227" i="5"/>
  <c r="G227" i="5" s="1"/>
  <c r="F228" i="5"/>
  <c r="G228" i="5" s="1"/>
  <c r="F229" i="5"/>
  <c r="G229" i="5" s="1"/>
  <c r="F230" i="5"/>
  <c r="G230" i="5" s="1"/>
  <c r="F231" i="5"/>
  <c r="G231" i="5" s="1"/>
  <c r="F232" i="5"/>
  <c r="G232" i="5" s="1"/>
  <c r="F233" i="5"/>
  <c r="G233" i="5" s="1"/>
  <c r="F234" i="5"/>
  <c r="G234" i="5" s="1"/>
  <c r="F235" i="5"/>
  <c r="G235" i="5" s="1"/>
  <c r="F236" i="5"/>
  <c r="G236" i="5" s="1"/>
  <c r="F237" i="5"/>
  <c r="G237" i="5" s="1"/>
  <c r="F238" i="5"/>
  <c r="G238" i="5" s="1"/>
  <c r="F239" i="5"/>
  <c r="G239" i="5" s="1"/>
  <c r="F240" i="5"/>
  <c r="G240" i="5" s="1"/>
  <c r="F241" i="5"/>
  <c r="G241" i="5" s="1"/>
  <c r="F242" i="5"/>
  <c r="G242" i="5" s="1"/>
  <c r="F243" i="5"/>
  <c r="G243" i="5" s="1"/>
  <c r="F244" i="5"/>
  <c r="G244" i="5" s="1"/>
  <c r="F245" i="5"/>
  <c r="G245" i="5" s="1"/>
  <c r="F246" i="5"/>
  <c r="G246" i="5" s="1"/>
  <c r="F247" i="5"/>
  <c r="G247" i="5" s="1"/>
  <c r="F248" i="5"/>
  <c r="G248" i="5" s="1"/>
  <c r="F249" i="5"/>
  <c r="G249" i="5" s="1"/>
  <c r="F250" i="5"/>
  <c r="G250" i="5" s="1"/>
  <c r="F251" i="5"/>
  <c r="G251" i="5" s="1"/>
  <c r="F252" i="5"/>
  <c r="G252" i="5"/>
  <c r="F253" i="5"/>
  <c r="G253" i="5" s="1"/>
  <c r="F254" i="5"/>
  <c r="G254" i="5" s="1"/>
  <c r="F255" i="5"/>
  <c r="G255" i="5" s="1"/>
  <c r="F256" i="5"/>
  <c r="G256" i="5" s="1"/>
  <c r="F257" i="5"/>
  <c r="G257" i="5" s="1"/>
  <c r="F258" i="5"/>
  <c r="G258" i="5" s="1"/>
  <c r="F259" i="5"/>
  <c r="G259" i="5" s="1"/>
  <c r="F260" i="5"/>
  <c r="G260" i="5" s="1"/>
  <c r="F261" i="5"/>
  <c r="G261" i="5"/>
  <c r="F262" i="5"/>
  <c r="G262" i="5" s="1"/>
  <c r="F263" i="5"/>
  <c r="G263" i="5" s="1"/>
  <c r="F264" i="5"/>
  <c r="G264" i="5" s="1"/>
  <c r="F265" i="5"/>
  <c r="G265" i="5" s="1"/>
  <c r="F266" i="5"/>
  <c r="G266" i="5" s="1"/>
  <c r="F267" i="5"/>
  <c r="G267" i="5" s="1"/>
  <c r="F268" i="5"/>
  <c r="G268" i="5" s="1"/>
  <c r="F269" i="5"/>
  <c r="G269" i="5" s="1"/>
  <c r="F270" i="5"/>
  <c r="G270" i="5" s="1"/>
  <c r="F271" i="5"/>
  <c r="G271" i="5" s="1"/>
  <c r="F272" i="5"/>
  <c r="G272" i="5"/>
  <c r="F273" i="5"/>
  <c r="G273" i="5" s="1"/>
  <c r="F274" i="5"/>
  <c r="G274" i="5" s="1"/>
  <c r="F275" i="5"/>
  <c r="G275" i="5" s="1"/>
  <c r="F276" i="5"/>
  <c r="G276" i="5" s="1"/>
  <c r="F277" i="5"/>
  <c r="G277" i="5" s="1"/>
  <c r="F278" i="5"/>
  <c r="G278" i="5" s="1"/>
  <c r="F279" i="5"/>
  <c r="G279" i="5" s="1"/>
  <c r="F280" i="5"/>
  <c r="G280" i="5" s="1"/>
  <c r="F281" i="5"/>
  <c r="G281" i="5" s="1"/>
  <c r="F282" i="5"/>
  <c r="G282" i="5" s="1"/>
  <c r="F283" i="5"/>
  <c r="G283" i="5" s="1"/>
  <c r="F284" i="5"/>
  <c r="G284" i="5" s="1"/>
  <c r="F285" i="5"/>
  <c r="G285" i="5"/>
  <c r="F286" i="5"/>
  <c r="G286" i="5" s="1"/>
  <c r="F287" i="5"/>
  <c r="G287" i="5" s="1"/>
  <c r="F288" i="5"/>
  <c r="G288" i="5" s="1"/>
  <c r="F289" i="5"/>
  <c r="G289" i="5" s="1"/>
  <c r="F290" i="5"/>
  <c r="G290" i="5" s="1"/>
  <c r="F291" i="5"/>
  <c r="G291" i="5" s="1"/>
  <c r="F292" i="5"/>
  <c r="G292" i="5" s="1"/>
  <c r="F293" i="5"/>
  <c r="G293" i="5" s="1"/>
  <c r="F294" i="5"/>
  <c r="G294" i="5" s="1"/>
  <c r="F295" i="5"/>
  <c r="G295" i="5" s="1"/>
  <c r="F296" i="5"/>
  <c r="G296" i="5" s="1"/>
  <c r="F297" i="5"/>
  <c r="G297" i="5" s="1"/>
  <c r="F298" i="5"/>
  <c r="G298" i="5" s="1"/>
  <c r="F299" i="5"/>
  <c r="G299" i="5" s="1"/>
  <c r="F300" i="5"/>
  <c r="G300" i="5" s="1"/>
  <c r="F301" i="5"/>
  <c r="G301" i="5" s="1"/>
  <c r="F302" i="5"/>
  <c r="G302" i="5" s="1"/>
  <c r="F303" i="5"/>
  <c r="G303" i="5" s="1"/>
  <c r="F304" i="5"/>
  <c r="G304" i="5"/>
  <c r="F305" i="5"/>
  <c r="G305" i="5"/>
  <c r="F306" i="5"/>
  <c r="G306" i="5" s="1"/>
  <c r="F307" i="5"/>
  <c r="G307" i="5" s="1"/>
  <c r="F308" i="5"/>
  <c r="G308" i="5" s="1"/>
  <c r="F309" i="5"/>
  <c r="G309" i="5" s="1"/>
  <c r="F310" i="5"/>
  <c r="G310" i="5" s="1"/>
  <c r="F311" i="5"/>
  <c r="G311" i="5" s="1"/>
  <c r="F312" i="5"/>
  <c r="G312" i="5" s="1"/>
  <c r="F313" i="5"/>
  <c r="G313" i="5" s="1"/>
  <c r="F314" i="5"/>
  <c r="G314" i="5" s="1"/>
  <c r="F315" i="5"/>
  <c r="G315" i="5" s="1"/>
  <c r="F316" i="5"/>
  <c r="G316" i="5" s="1"/>
  <c r="F317" i="5"/>
  <c r="G317" i="5" s="1"/>
  <c r="F318" i="5"/>
  <c r="G318" i="5" s="1"/>
  <c r="F319" i="5"/>
  <c r="G319" i="5" s="1"/>
  <c r="F320" i="5"/>
  <c r="G320" i="5" s="1"/>
  <c r="F321" i="5"/>
  <c r="G321" i="5" s="1"/>
  <c r="F322" i="5"/>
  <c r="G322" i="5" s="1"/>
  <c r="F323" i="5"/>
  <c r="G323" i="5" s="1"/>
  <c r="F324" i="5"/>
  <c r="G324" i="5" s="1"/>
  <c r="F325" i="5"/>
  <c r="G325" i="5" s="1"/>
  <c r="F326" i="5"/>
  <c r="G326" i="5" s="1"/>
  <c r="F327" i="5"/>
  <c r="G327" i="5" s="1"/>
  <c r="F328" i="5"/>
  <c r="G328" i="5" s="1"/>
  <c r="F329" i="5"/>
  <c r="G329" i="5" s="1"/>
  <c r="F330" i="5"/>
  <c r="G330" i="5" s="1"/>
  <c r="F331" i="5"/>
  <c r="G331" i="5" s="1"/>
  <c r="F332" i="5"/>
  <c r="G332" i="5" s="1"/>
  <c r="F333" i="5"/>
  <c r="G333" i="5" s="1"/>
  <c r="F334" i="5"/>
  <c r="G334" i="5" s="1"/>
  <c r="F335" i="5"/>
  <c r="G335" i="5" s="1"/>
  <c r="F336" i="5"/>
  <c r="G336" i="5" s="1"/>
  <c r="F337" i="5"/>
  <c r="G337" i="5" s="1"/>
  <c r="F338" i="5"/>
  <c r="G338" i="5" s="1"/>
  <c r="F339" i="5"/>
  <c r="G339" i="5" s="1"/>
  <c r="F340" i="5"/>
  <c r="G340" i="5" s="1"/>
  <c r="F341" i="5"/>
  <c r="G341" i="5" s="1"/>
  <c r="F342" i="5"/>
  <c r="G342" i="5" s="1"/>
  <c r="F343" i="5"/>
  <c r="G343" i="5" s="1"/>
  <c r="F344" i="5"/>
  <c r="G344" i="5"/>
  <c r="F345" i="5"/>
  <c r="G345" i="5" s="1"/>
  <c r="F346" i="5"/>
  <c r="G346" i="5" s="1"/>
  <c r="F347" i="5"/>
  <c r="G347" i="5"/>
  <c r="F348" i="5"/>
  <c r="G348" i="5" s="1"/>
  <c r="F349" i="5"/>
  <c r="G349" i="5" s="1"/>
  <c r="F350" i="5"/>
  <c r="G350" i="5" s="1"/>
  <c r="F351" i="5"/>
  <c r="G351" i="5" s="1"/>
  <c r="F352" i="5"/>
  <c r="G352" i="5" s="1"/>
  <c r="F353" i="5"/>
  <c r="G353" i="5" s="1"/>
  <c r="F354" i="5"/>
  <c r="G354" i="5" s="1"/>
  <c r="F355" i="5"/>
  <c r="G355" i="5" s="1"/>
  <c r="F356" i="5"/>
  <c r="G356" i="5" s="1"/>
  <c r="F357" i="5"/>
  <c r="G357" i="5" s="1"/>
  <c r="F358" i="5"/>
  <c r="G358" i="5" s="1"/>
  <c r="F359" i="5"/>
  <c r="G359" i="5" s="1"/>
  <c r="F360" i="5"/>
  <c r="G360" i="5" s="1"/>
  <c r="F361" i="5"/>
  <c r="G361" i="5" s="1"/>
  <c r="F362" i="5"/>
  <c r="G362" i="5" s="1"/>
  <c r="F363" i="5"/>
  <c r="G363" i="5" s="1"/>
  <c r="F364" i="5"/>
  <c r="G364" i="5" s="1"/>
  <c r="F365" i="5"/>
  <c r="G365" i="5" s="1"/>
  <c r="F366" i="5"/>
  <c r="G366" i="5" s="1"/>
  <c r="F367" i="5"/>
  <c r="G367" i="5"/>
  <c r="F368" i="5"/>
  <c r="G368" i="5" s="1"/>
  <c r="F369" i="5"/>
  <c r="G369" i="5" s="1"/>
  <c r="F370" i="5"/>
  <c r="G370" i="5" s="1"/>
  <c r="F371" i="5"/>
  <c r="G371" i="5" s="1"/>
  <c r="F372" i="5"/>
  <c r="G372" i="5"/>
  <c r="F373" i="5"/>
  <c r="G373" i="5" s="1"/>
  <c r="F374" i="5"/>
  <c r="G374" i="5" s="1"/>
  <c r="F375" i="5"/>
  <c r="G375" i="5" s="1"/>
  <c r="F376" i="5"/>
  <c r="G376" i="5" s="1"/>
  <c r="F377" i="5"/>
  <c r="G377" i="5" s="1"/>
  <c r="F378" i="5"/>
  <c r="G378" i="5" s="1"/>
  <c r="F379" i="5"/>
  <c r="G379" i="5"/>
  <c r="F380" i="5"/>
  <c r="G380" i="5" s="1"/>
  <c r="F381" i="5"/>
  <c r="G381" i="5" s="1"/>
  <c r="F382" i="5"/>
  <c r="G382" i="5" s="1"/>
  <c r="F383" i="5"/>
  <c r="G383" i="5" s="1"/>
  <c r="F384" i="5"/>
  <c r="G384" i="5"/>
  <c r="F385" i="5"/>
  <c r="G385" i="5" s="1"/>
  <c r="F386" i="5"/>
  <c r="G386" i="5" s="1"/>
  <c r="F387" i="5"/>
  <c r="G387" i="5"/>
  <c r="F388" i="5"/>
  <c r="G388" i="5" s="1"/>
  <c r="F389" i="5"/>
  <c r="G389" i="5" s="1"/>
  <c r="F390" i="5"/>
  <c r="G390" i="5" s="1"/>
  <c r="F391" i="5"/>
  <c r="G391" i="5" s="1"/>
  <c r="F392" i="5"/>
  <c r="G392" i="5" s="1"/>
  <c r="F393" i="5"/>
  <c r="G393" i="5" s="1"/>
  <c r="F394" i="5"/>
  <c r="G394" i="5" s="1"/>
  <c r="F395" i="5"/>
  <c r="G395" i="5" s="1"/>
  <c r="F396" i="5"/>
  <c r="G396" i="5"/>
  <c r="F397" i="5"/>
  <c r="G397" i="5"/>
  <c r="F398" i="5"/>
  <c r="G398" i="5" s="1"/>
  <c r="F399" i="5"/>
  <c r="G399" i="5"/>
  <c r="F400" i="5"/>
  <c r="G400" i="5" s="1"/>
  <c r="F401" i="5"/>
  <c r="G401" i="5" s="1"/>
  <c r="F402" i="5"/>
  <c r="G402" i="5" s="1"/>
  <c r="F403" i="5"/>
  <c r="G403" i="5" s="1"/>
  <c r="F404" i="5"/>
  <c r="G404" i="5" s="1"/>
  <c r="F405" i="5"/>
  <c r="G405" i="5" s="1"/>
  <c r="F406" i="5"/>
  <c r="G406" i="5" s="1"/>
  <c r="F407" i="5"/>
  <c r="G407" i="5" s="1"/>
  <c r="F408" i="5"/>
  <c r="G408" i="5" s="1"/>
  <c r="F409" i="5"/>
  <c r="G409" i="5" s="1"/>
  <c r="F410" i="5"/>
  <c r="G410" i="5" s="1"/>
  <c r="F411" i="5"/>
  <c r="G411" i="5" s="1"/>
  <c r="F412" i="5"/>
  <c r="G412" i="5" s="1"/>
  <c r="F413" i="5"/>
  <c r="G413" i="5" s="1"/>
  <c r="F414" i="5"/>
  <c r="G414" i="5" s="1"/>
  <c r="F415" i="5"/>
  <c r="G415" i="5" s="1"/>
  <c r="F416" i="5"/>
  <c r="G416" i="5" s="1"/>
  <c r="F417" i="5"/>
  <c r="G417" i="5" s="1"/>
  <c r="F418" i="5"/>
  <c r="G418" i="5" s="1"/>
  <c r="F419" i="5"/>
  <c r="G419" i="5" s="1"/>
  <c r="F420" i="5"/>
  <c r="G420" i="5" s="1"/>
  <c r="F421" i="5"/>
  <c r="G421" i="5" s="1"/>
  <c r="F422" i="5"/>
  <c r="G422" i="5" s="1"/>
  <c r="F423" i="5"/>
  <c r="G423" i="5" s="1"/>
  <c r="F424" i="5"/>
  <c r="G424" i="5" s="1"/>
  <c r="F425" i="5"/>
  <c r="G425" i="5" s="1"/>
  <c r="F426" i="5"/>
  <c r="G426" i="5" s="1"/>
  <c r="F427" i="5"/>
  <c r="G427" i="5"/>
  <c r="F428" i="5"/>
  <c r="G428" i="5" s="1"/>
  <c r="F429" i="5"/>
  <c r="G429" i="5" s="1"/>
  <c r="F430" i="5"/>
  <c r="G430" i="5" s="1"/>
  <c r="F431" i="5"/>
  <c r="G431" i="5" s="1"/>
  <c r="F432" i="5"/>
  <c r="G432" i="5" s="1"/>
  <c r="F433" i="5"/>
  <c r="G433" i="5" s="1"/>
  <c r="F434" i="5"/>
  <c r="G434" i="5" s="1"/>
  <c r="F435" i="5"/>
  <c r="G435" i="5" s="1"/>
  <c r="F436" i="5"/>
  <c r="G436" i="5" s="1"/>
  <c r="F437" i="5"/>
  <c r="G437" i="5" s="1"/>
  <c r="F438" i="5"/>
  <c r="G438" i="5" s="1"/>
  <c r="F439" i="5"/>
  <c r="G439" i="5" s="1"/>
  <c r="F440" i="5"/>
  <c r="G440" i="5" s="1"/>
  <c r="F441" i="5"/>
  <c r="G441" i="5" s="1"/>
  <c r="F442" i="5"/>
  <c r="G442" i="5" s="1"/>
  <c r="F443" i="5"/>
  <c r="G443" i="5" s="1"/>
  <c r="F444" i="5"/>
  <c r="G444" i="5" s="1"/>
  <c r="F445" i="5"/>
  <c r="G445" i="5" s="1"/>
  <c r="F446" i="5"/>
  <c r="G446" i="5" s="1"/>
  <c r="F447" i="5"/>
  <c r="G447" i="5" s="1"/>
  <c r="F448" i="5"/>
  <c r="G448" i="5" s="1"/>
  <c r="F449" i="5"/>
  <c r="G449" i="5"/>
  <c r="F450" i="5"/>
  <c r="G450" i="5" s="1"/>
  <c r="F451" i="5"/>
  <c r="G451" i="5" s="1"/>
  <c r="F452" i="5"/>
  <c r="G452" i="5" s="1"/>
  <c r="F453" i="5"/>
  <c r="G453" i="5" s="1"/>
  <c r="F454" i="5"/>
  <c r="G454" i="5" s="1"/>
  <c r="F455" i="5"/>
  <c r="G455" i="5" s="1"/>
  <c r="F456" i="5"/>
  <c r="G456" i="5" s="1"/>
  <c r="F457" i="5"/>
  <c r="G457" i="5" s="1"/>
  <c r="F458" i="5"/>
  <c r="G458" i="5" s="1"/>
  <c r="F459" i="5"/>
  <c r="G459" i="5" s="1"/>
  <c r="F460" i="5"/>
  <c r="G460" i="5" s="1"/>
  <c r="F461" i="5"/>
  <c r="G461" i="5" s="1"/>
  <c r="F462" i="5"/>
  <c r="G462" i="5" s="1"/>
  <c r="F463" i="5"/>
  <c r="G463" i="5" s="1"/>
  <c r="F464" i="5"/>
  <c r="G464" i="5" s="1"/>
  <c r="F465" i="5"/>
  <c r="G465" i="5" s="1"/>
  <c r="F466" i="5"/>
  <c r="G466" i="5" s="1"/>
  <c r="F467" i="5"/>
  <c r="G467" i="5" s="1"/>
  <c r="F468" i="5"/>
  <c r="G468" i="5" s="1"/>
  <c r="F469" i="5"/>
  <c r="G469" i="5"/>
  <c r="F470" i="5"/>
  <c r="G470" i="5" s="1"/>
  <c r="F471" i="5"/>
  <c r="G471" i="5" s="1"/>
  <c r="F472" i="5"/>
  <c r="G472" i="5" s="1"/>
  <c r="F473" i="5"/>
  <c r="G473" i="5" s="1"/>
  <c r="F474" i="5"/>
  <c r="G474" i="5" s="1"/>
  <c r="F475" i="5"/>
  <c r="G475" i="5" s="1"/>
  <c r="F476" i="5"/>
  <c r="G476" i="5" s="1"/>
  <c r="F477" i="5"/>
  <c r="G477" i="5" s="1"/>
  <c r="F478" i="5"/>
  <c r="G478" i="5" s="1"/>
  <c r="F479" i="5"/>
  <c r="G479" i="5" s="1"/>
  <c r="F480" i="5"/>
  <c r="G480" i="5" s="1"/>
  <c r="F481" i="5"/>
  <c r="G481" i="5"/>
  <c r="F482" i="5"/>
  <c r="G482" i="5" s="1"/>
  <c r="F483" i="5"/>
  <c r="G483" i="5" s="1"/>
  <c r="F484" i="5"/>
  <c r="G484" i="5" s="1"/>
  <c r="F485" i="5"/>
  <c r="G485" i="5" s="1"/>
  <c r="F486" i="5"/>
  <c r="G486" i="5" s="1"/>
  <c r="F487" i="5"/>
  <c r="G487" i="5" s="1"/>
  <c r="F488" i="5"/>
  <c r="G488" i="5" s="1"/>
  <c r="F489" i="5"/>
  <c r="G489" i="5" s="1"/>
  <c r="F490" i="5"/>
  <c r="G490" i="5" s="1"/>
  <c r="F491" i="5"/>
  <c r="G491" i="5" s="1"/>
  <c r="F492" i="5"/>
  <c r="G492" i="5" s="1"/>
  <c r="F493" i="5"/>
  <c r="G493" i="5"/>
  <c r="F494" i="5"/>
  <c r="G494" i="5" s="1"/>
  <c r="F495" i="5"/>
  <c r="G495" i="5"/>
  <c r="F496" i="5"/>
  <c r="G496" i="5"/>
  <c r="F497" i="5"/>
  <c r="G497" i="5" s="1"/>
  <c r="F498" i="5"/>
  <c r="G498" i="5" s="1"/>
  <c r="F499" i="5"/>
  <c r="G499" i="5" s="1"/>
  <c r="F500" i="5"/>
  <c r="G500" i="5" s="1"/>
  <c r="F501" i="5"/>
  <c r="G501" i="5"/>
  <c r="F502" i="5"/>
  <c r="G502" i="5" s="1"/>
  <c r="F503" i="5"/>
  <c r="G503" i="5" s="1"/>
  <c r="F504" i="5"/>
  <c r="G504" i="5" s="1"/>
  <c r="F505" i="5"/>
  <c r="G505" i="5" s="1"/>
  <c r="F506" i="5"/>
  <c r="G506" i="5" s="1"/>
  <c r="F507" i="5"/>
  <c r="G507" i="5" s="1"/>
  <c r="F508" i="5"/>
  <c r="G508" i="5" s="1"/>
  <c r="F509" i="5"/>
  <c r="G509" i="5" s="1"/>
  <c r="F510" i="5"/>
  <c r="G510" i="5" s="1"/>
  <c r="F511" i="5"/>
  <c r="G511" i="5" s="1"/>
  <c r="F512" i="5"/>
  <c r="G512" i="5" s="1"/>
  <c r="F513" i="5"/>
  <c r="G513" i="5" s="1"/>
  <c r="F514" i="5"/>
  <c r="G514" i="5" s="1"/>
  <c r="F515" i="5"/>
  <c r="G515" i="5" s="1"/>
  <c r="F516" i="5"/>
  <c r="G516" i="5"/>
  <c r="F517" i="5"/>
  <c r="G517" i="5" s="1"/>
  <c r="F518" i="5"/>
  <c r="G518" i="5" s="1"/>
  <c r="F519" i="5"/>
  <c r="G519" i="5" s="1"/>
  <c r="F520" i="5"/>
  <c r="G520" i="5" s="1"/>
  <c r="F521" i="5"/>
  <c r="G521" i="5" s="1"/>
  <c r="F522" i="5"/>
  <c r="G522" i="5" s="1"/>
  <c r="F523" i="5"/>
  <c r="G523" i="5" s="1"/>
  <c r="F524" i="5"/>
  <c r="G524" i="5" s="1"/>
  <c r="F525" i="5"/>
  <c r="G525" i="5" s="1"/>
  <c r="F526" i="5"/>
  <c r="G526" i="5" s="1"/>
  <c r="F527" i="5"/>
  <c r="G527" i="5" s="1"/>
  <c r="F528" i="5"/>
  <c r="G528" i="5" s="1"/>
  <c r="F529" i="5"/>
  <c r="G529" i="5" s="1"/>
  <c r="F530" i="5"/>
  <c r="G530" i="5" s="1"/>
  <c r="F531" i="5"/>
  <c r="G531" i="5" s="1"/>
  <c r="F532" i="5"/>
  <c r="G532" i="5" s="1"/>
  <c r="F533" i="5"/>
  <c r="G533" i="5" s="1"/>
  <c r="F534" i="5"/>
  <c r="G534" i="5" s="1"/>
  <c r="F535" i="5"/>
  <c r="G535" i="5" s="1"/>
  <c r="F536" i="5"/>
  <c r="G536" i="5" s="1"/>
  <c r="F537" i="5"/>
  <c r="G537" i="5" s="1"/>
  <c r="F538" i="5"/>
  <c r="G538" i="5" s="1"/>
  <c r="F539" i="5"/>
  <c r="G539" i="5" s="1"/>
  <c r="F540" i="5"/>
  <c r="G540" i="5" s="1"/>
  <c r="F541" i="5"/>
  <c r="G541" i="5" s="1"/>
  <c r="F542" i="5"/>
  <c r="G542" i="5" s="1"/>
  <c r="F543" i="5"/>
  <c r="G543" i="5" s="1"/>
  <c r="F544" i="5"/>
  <c r="G544" i="5" s="1"/>
  <c r="F545" i="5"/>
  <c r="G545" i="5"/>
  <c r="F546" i="5"/>
  <c r="G546" i="5" s="1"/>
  <c r="F547" i="5"/>
  <c r="G547" i="5" s="1"/>
  <c r="F548" i="5"/>
  <c r="G548" i="5" s="1"/>
  <c r="F549" i="5"/>
  <c r="G549" i="5" s="1"/>
  <c r="F550" i="5"/>
  <c r="G550" i="5" s="1"/>
  <c r="F551" i="5"/>
  <c r="G551" i="5" s="1"/>
  <c r="F552" i="5"/>
  <c r="G552" i="5" s="1"/>
  <c r="F553" i="5"/>
  <c r="G553" i="5" s="1"/>
  <c r="F554" i="5"/>
  <c r="G554" i="5" s="1"/>
  <c r="F555" i="5"/>
  <c r="G555" i="5" s="1"/>
  <c r="F556" i="5"/>
  <c r="G556" i="5"/>
  <c r="F557" i="5"/>
  <c r="G557" i="5" s="1"/>
  <c r="F558" i="5"/>
  <c r="G558" i="5" s="1"/>
  <c r="F559" i="5"/>
  <c r="G559" i="5"/>
  <c r="F560" i="5"/>
  <c r="G560" i="5" s="1"/>
  <c r="F561" i="5"/>
  <c r="G561" i="5" s="1"/>
  <c r="F562" i="5"/>
  <c r="G562" i="5" s="1"/>
  <c r="F563" i="5"/>
  <c r="G563" i="5" s="1"/>
  <c r="F564" i="5"/>
  <c r="G564" i="5" s="1"/>
  <c r="F565" i="5"/>
  <c r="G565" i="5" s="1"/>
  <c r="F566" i="5"/>
  <c r="G566" i="5" s="1"/>
  <c r="F567" i="5"/>
  <c r="G567" i="5" s="1"/>
  <c r="F568" i="5"/>
  <c r="G568" i="5" s="1"/>
  <c r="F569" i="5"/>
  <c r="G569" i="5" s="1"/>
  <c r="F570" i="5"/>
  <c r="G570" i="5" s="1"/>
  <c r="F571" i="5"/>
  <c r="G571" i="5" s="1"/>
  <c r="F572" i="5"/>
  <c r="G572" i="5" s="1"/>
  <c r="F573" i="5"/>
  <c r="G573" i="5" s="1"/>
  <c r="F574" i="5"/>
  <c r="G574" i="5" s="1"/>
  <c r="F575" i="5"/>
  <c r="G575" i="5" s="1"/>
  <c r="F576" i="5"/>
  <c r="G576" i="5" s="1"/>
  <c r="F577" i="5"/>
  <c r="G577" i="5" s="1"/>
  <c r="F578" i="5"/>
  <c r="G578" i="5" s="1"/>
  <c r="F579" i="5"/>
  <c r="G579" i="5" s="1"/>
  <c r="F580" i="5"/>
  <c r="G580" i="5"/>
  <c r="F581" i="5"/>
  <c r="G581" i="5"/>
  <c r="F582" i="5"/>
  <c r="G582" i="5" s="1"/>
  <c r="F583" i="5"/>
  <c r="G583" i="5" s="1"/>
  <c r="F584" i="5"/>
  <c r="G584" i="5" s="1"/>
  <c r="F585" i="5"/>
  <c r="G585" i="5" s="1"/>
  <c r="F586" i="5"/>
  <c r="G586" i="5" s="1"/>
  <c r="F587" i="5"/>
  <c r="G587" i="5" s="1"/>
  <c r="F588" i="5"/>
  <c r="G588" i="5" s="1"/>
  <c r="F589" i="5"/>
  <c r="G589" i="5" s="1"/>
  <c r="F590" i="5"/>
  <c r="G590" i="5" s="1"/>
  <c r="F591" i="5"/>
  <c r="G591" i="5" s="1"/>
  <c r="F592" i="5"/>
  <c r="G592" i="5" s="1"/>
  <c r="F593" i="5"/>
  <c r="G593" i="5" s="1"/>
  <c r="F594" i="5"/>
  <c r="G594" i="5" s="1"/>
  <c r="F595" i="5"/>
  <c r="G595" i="5" s="1"/>
  <c r="F596" i="5"/>
  <c r="G596" i="5" s="1"/>
  <c r="F597" i="5"/>
  <c r="G597" i="5" s="1"/>
  <c r="F598" i="5"/>
  <c r="G598" i="5"/>
  <c r="F599" i="5"/>
  <c r="G599" i="5" s="1"/>
  <c r="F600" i="5"/>
  <c r="G600" i="5" s="1"/>
  <c r="F601" i="5"/>
  <c r="G601" i="5" s="1"/>
  <c r="F602" i="5"/>
  <c r="G602" i="5" s="1"/>
  <c r="F603" i="5"/>
  <c r="G603" i="5" s="1"/>
  <c r="F604" i="5"/>
  <c r="G604" i="5" s="1"/>
  <c r="F605" i="5"/>
  <c r="G605" i="5" s="1"/>
  <c r="F606" i="5"/>
  <c r="G606" i="5" s="1"/>
  <c r="F607" i="5"/>
  <c r="G607" i="5" s="1"/>
  <c r="F608" i="5"/>
  <c r="G608" i="5"/>
  <c r="F609" i="5"/>
  <c r="G609" i="5" s="1"/>
  <c r="F610" i="5"/>
  <c r="G610" i="5" s="1"/>
  <c r="F611" i="5"/>
  <c r="G611" i="5" s="1"/>
  <c r="F612" i="5"/>
  <c r="G612" i="5"/>
  <c r="F613" i="5"/>
  <c r="G613" i="5" s="1"/>
  <c r="F614" i="5"/>
  <c r="G614" i="5" s="1"/>
  <c r="F615" i="5"/>
  <c r="G615" i="5" s="1"/>
  <c r="F616" i="5"/>
  <c r="G616" i="5" s="1"/>
  <c r="F617" i="5"/>
  <c r="G617" i="5" s="1"/>
  <c r="F618" i="5"/>
  <c r="G618" i="5" s="1"/>
  <c r="F619" i="5"/>
  <c r="G619" i="5" s="1"/>
  <c r="F620" i="5"/>
  <c r="G620" i="5" s="1"/>
  <c r="F621" i="5"/>
  <c r="G621" i="5" s="1"/>
  <c r="F622" i="5"/>
  <c r="G622" i="5" s="1"/>
  <c r="F623" i="5"/>
  <c r="G623" i="5" s="1"/>
  <c r="F624" i="5"/>
  <c r="G624" i="5" s="1"/>
  <c r="F625" i="5"/>
  <c r="G625" i="5" s="1"/>
  <c r="F626" i="5"/>
  <c r="G626" i="5" s="1"/>
  <c r="F627" i="5"/>
  <c r="G627" i="5" s="1"/>
  <c r="F628" i="5"/>
  <c r="G628" i="5" s="1"/>
  <c r="F629" i="5"/>
  <c r="G629" i="5" s="1"/>
  <c r="F630" i="5"/>
  <c r="G630" i="5" s="1"/>
  <c r="F631" i="5"/>
  <c r="G631" i="5" s="1"/>
  <c r="F632" i="5"/>
  <c r="G632" i="5" s="1"/>
  <c r="F633" i="5"/>
  <c r="G633" i="5" s="1"/>
  <c r="F634" i="5"/>
  <c r="G634" i="5" s="1"/>
  <c r="F635" i="5"/>
  <c r="G635" i="5" s="1"/>
  <c r="F636" i="5"/>
  <c r="G636" i="5" s="1"/>
  <c r="F637" i="5"/>
  <c r="G637" i="5" s="1"/>
  <c r="F638" i="5"/>
  <c r="G638" i="5" s="1"/>
  <c r="F639" i="5"/>
  <c r="G639" i="5" s="1"/>
  <c r="F640" i="5"/>
  <c r="G640" i="5"/>
  <c r="F641" i="5"/>
  <c r="G641" i="5"/>
  <c r="F642" i="5"/>
  <c r="G642" i="5" s="1"/>
  <c r="F643" i="5"/>
  <c r="G643" i="5" s="1"/>
  <c r="F644" i="5"/>
  <c r="G644" i="5" s="1"/>
  <c r="F645" i="5"/>
  <c r="G645" i="5" s="1"/>
  <c r="F646" i="5"/>
  <c r="G646" i="5" s="1"/>
  <c r="F647" i="5"/>
  <c r="G647" i="5" s="1"/>
  <c r="F648" i="5"/>
  <c r="G648" i="5" s="1"/>
  <c r="F649" i="5"/>
  <c r="G649" i="5"/>
  <c r="F650" i="5"/>
  <c r="G650" i="5" s="1"/>
  <c r="F651" i="5"/>
  <c r="G651" i="5" s="1"/>
  <c r="F652" i="5"/>
  <c r="G652" i="5" s="1"/>
  <c r="F653" i="5"/>
  <c r="G653" i="5"/>
  <c r="F654" i="5"/>
  <c r="G654" i="5" s="1"/>
  <c r="F655" i="5"/>
  <c r="G655" i="5" s="1"/>
  <c r="F656" i="5"/>
  <c r="G656" i="5" s="1"/>
  <c r="F657" i="5"/>
  <c r="G657" i="5" s="1"/>
  <c r="F658" i="5"/>
  <c r="G658" i="5" s="1"/>
  <c r="F659" i="5"/>
  <c r="G659" i="5" s="1"/>
  <c r="F660" i="5"/>
  <c r="G660" i="5" s="1"/>
  <c r="F661" i="5"/>
  <c r="G661" i="5" s="1"/>
  <c r="F662" i="5"/>
  <c r="G662" i="5" s="1"/>
  <c r="F663" i="5"/>
  <c r="G663" i="5" s="1"/>
  <c r="F664" i="5"/>
  <c r="G664" i="5" s="1"/>
  <c r="F665" i="5"/>
  <c r="G665" i="5" s="1"/>
  <c r="F666" i="5"/>
  <c r="G666" i="5" s="1"/>
  <c r="F667" i="5"/>
  <c r="G667" i="5" s="1"/>
  <c r="F668" i="5"/>
  <c r="G668" i="5" s="1"/>
  <c r="F669" i="5"/>
  <c r="G669" i="5" s="1"/>
  <c r="F670" i="5"/>
  <c r="G670" i="5" s="1"/>
  <c r="F671" i="5"/>
  <c r="G671" i="5" s="1"/>
  <c r="F672" i="5"/>
  <c r="G672" i="5" s="1"/>
  <c r="F673" i="5"/>
  <c r="G673" i="5" s="1"/>
  <c r="F674" i="5"/>
  <c r="G674" i="5" s="1"/>
  <c r="F675" i="5"/>
  <c r="G675" i="5" s="1"/>
  <c r="F676" i="5"/>
  <c r="G676" i="5" s="1"/>
  <c r="F677" i="5"/>
  <c r="G677" i="5" s="1"/>
  <c r="F678" i="5"/>
  <c r="G678" i="5"/>
  <c r="F679" i="5"/>
  <c r="G679" i="5" s="1"/>
  <c r="F680" i="5"/>
  <c r="G680" i="5" s="1"/>
  <c r="F681" i="5"/>
  <c r="G681" i="5" s="1"/>
  <c r="F682" i="5"/>
  <c r="G682" i="5" s="1"/>
  <c r="F683" i="5"/>
  <c r="G683" i="5" s="1"/>
  <c r="F684" i="5"/>
  <c r="G684" i="5" s="1"/>
  <c r="F685" i="5"/>
  <c r="G685" i="5"/>
  <c r="F686" i="5"/>
  <c r="G686" i="5" s="1"/>
  <c r="F687" i="5"/>
  <c r="G687" i="5" s="1"/>
  <c r="F688" i="5"/>
  <c r="G688" i="5" s="1"/>
  <c r="F689" i="5"/>
  <c r="G689" i="5" s="1"/>
  <c r="F690" i="5"/>
  <c r="G690" i="5" s="1"/>
  <c r="F691" i="5"/>
  <c r="G691" i="5" s="1"/>
  <c r="F692" i="5"/>
  <c r="G692" i="5" s="1"/>
  <c r="F693" i="5"/>
  <c r="G693" i="5" s="1"/>
  <c r="F694" i="5"/>
  <c r="G694" i="5" s="1"/>
  <c r="F695" i="5"/>
  <c r="G695" i="5" s="1"/>
  <c r="F696" i="5"/>
  <c r="G696" i="5" s="1"/>
  <c r="F697" i="5"/>
  <c r="G697" i="5" s="1"/>
  <c r="F698" i="5"/>
  <c r="G698" i="5" s="1"/>
  <c r="F699" i="5"/>
  <c r="G699" i="5" s="1"/>
  <c r="F700" i="5"/>
  <c r="G700" i="5" s="1"/>
  <c r="F701" i="5"/>
  <c r="G701" i="5" s="1"/>
  <c r="F702" i="5"/>
  <c r="G702" i="5" s="1"/>
  <c r="F703" i="5"/>
  <c r="G703" i="5" s="1"/>
  <c r="F704" i="5"/>
  <c r="G704" i="5" s="1"/>
  <c r="F705" i="5"/>
  <c r="G705" i="5" s="1"/>
  <c r="F706" i="5"/>
  <c r="G706" i="5" s="1"/>
  <c r="F707" i="5"/>
  <c r="G707" i="5" s="1"/>
  <c r="F708" i="5"/>
  <c r="G708" i="5" s="1"/>
  <c r="F709" i="5"/>
  <c r="G709" i="5" s="1"/>
  <c r="F710" i="5"/>
  <c r="G710" i="5" s="1"/>
  <c r="F711" i="5"/>
  <c r="G711" i="5" s="1"/>
  <c r="F712" i="5"/>
  <c r="G712" i="5" s="1"/>
  <c r="F713" i="5"/>
  <c r="G713" i="5" s="1"/>
  <c r="F714" i="5"/>
  <c r="G714" i="5"/>
  <c r="F715" i="5"/>
  <c r="G715" i="5" s="1"/>
  <c r="F716" i="5"/>
  <c r="G716" i="5" s="1"/>
  <c r="F717" i="5"/>
  <c r="G717" i="5" s="1"/>
  <c r="F718" i="5"/>
  <c r="G718" i="5" s="1"/>
  <c r="F719" i="5"/>
  <c r="G719" i="5" s="1"/>
  <c r="F720" i="5"/>
  <c r="G720" i="5" s="1"/>
  <c r="F721" i="5"/>
  <c r="G721" i="5" s="1"/>
  <c r="F722" i="5"/>
  <c r="G722" i="5"/>
  <c r="F723" i="5"/>
  <c r="G723" i="5" s="1"/>
  <c r="F724" i="5"/>
  <c r="G724" i="5" s="1"/>
  <c r="F725" i="5"/>
  <c r="G725" i="5" s="1"/>
  <c r="F726" i="5"/>
  <c r="G726" i="5" s="1"/>
  <c r="F727" i="5"/>
  <c r="G727" i="5" s="1"/>
  <c r="F728" i="5"/>
  <c r="G728" i="5"/>
  <c r="F729" i="5"/>
  <c r="G729" i="5" s="1"/>
  <c r="F730" i="5"/>
  <c r="G730" i="5" s="1"/>
  <c r="F731" i="5"/>
  <c r="G731" i="5" s="1"/>
  <c r="F732" i="5"/>
  <c r="G732" i="5" s="1"/>
  <c r="F733" i="5"/>
  <c r="G733" i="5" s="1"/>
  <c r="F734" i="5"/>
  <c r="G734" i="5" s="1"/>
  <c r="F735" i="5"/>
  <c r="G735" i="5" s="1"/>
  <c r="F736" i="5"/>
  <c r="G736" i="5"/>
  <c r="F737" i="5"/>
  <c r="G737" i="5" s="1"/>
  <c r="F738" i="5"/>
  <c r="G738" i="5" s="1"/>
  <c r="F739" i="5"/>
  <c r="G739" i="5" s="1"/>
  <c r="F740" i="5"/>
  <c r="G740" i="5"/>
  <c r="F741" i="5"/>
  <c r="G741" i="5"/>
  <c r="F742" i="5"/>
  <c r="G742" i="5" s="1"/>
  <c r="F743" i="5"/>
  <c r="G743" i="5" s="1"/>
  <c r="F744" i="5"/>
  <c r="G744" i="5" s="1"/>
  <c r="F745" i="5"/>
  <c r="G745" i="5" s="1"/>
  <c r="F746" i="5"/>
  <c r="G746" i="5" s="1"/>
  <c r="F747" i="5"/>
  <c r="G747" i="5" s="1"/>
  <c r="F748" i="5"/>
  <c r="G748" i="5" s="1"/>
  <c r="F749" i="5"/>
  <c r="G749" i="5" s="1"/>
  <c r="F750" i="5"/>
  <c r="G750" i="5" s="1"/>
  <c r="F751" i="5"/>
  <c r="G751" i="5" s="1"/>
  <c r="F752" i="5"/>
  <c r="G752" i="5" s="1"/>
  <c r="F753" i="5"/>
  <c r="G753" i="5" s="1"/>
  <c r="F754" i="5"/>
  <c r="G754" i="5" s="1"/>
  <c r="F755" i="5"/>
  <c r="G755" i="5" s="1"/>
  <c r="F756" i="5"/>
  <c r="G756" i="5" s="1"/>
  <c r="F757" i="5"/>
  <c r="G757" i="5" s="1"/>
  <c r="F758" i="5"/>
  <c r="G758" i="5" s="1"/>
  <c r="F759" i="5"/>
  <c r="G759" i="5" s="1"/>
  <c r="F760" i="5"/>
  <c r="G760" i="5" s="1"/>
  <c r="F761" i="5"/>
  <c r="G761" i="5" s="1"/>
  <c r="F762" i="5"/>
  <c r="G762" i="5" s="1"/>
  <c r="F763" i="5"/>
  <c r="G763" i="5" s="1"/>
  <c r="F764" i="5"/>
  <c r="G764" i="5" s="1"/>
  <c r="F765" i="5"/>
  <c r="G765" i="5" s="1"/>
  <c r="F766" i="5"/>
  <c r="G766" i="5" s="1"/>
  <c r="F767" i="5"/>
  <c r="G767" i="5" s="1"/>
  <c r="F768" i="5"/>
  <c r="G768" i="5" s="1"/>
  <c r="F769" i="5"/>
  <c r="G769" i="5" s="1"/>
  <c r="F770" i="5"/>
  <c r="G770" i="5" s="1"/>
  <c r="F771" i="5"/>
  <c r="G771" i="5" s="1"/>
  <c r="F772" i="5"/>
  <c r="G772" i="5" s="1"/>
  <c r="F773" i="5"/>
  <c r="G773" i="5" s="1"/>
  <c r="F774" i="5"/>
  <c r="G774" i="5"/>
  <c r="F775" i="5"/>
  <c r="G775" i="5" s="1"/>
  <c r="F776" i="5"/>
  <c r="G776" i="5" s="1"/>
  <c r="F777" i="5"/>
  <c r="G777" i="5" s="1"/>
  <c r="F778" i="5"/>
  <c r="G778" i="5" s="1"/>
  <c r="F779" i="5"/>
  <c r="G779" i="5" s="1"/>
  <c r="F780" i="5"/>
  <c r="G780" i="5" s="1"/>
  <c r="F781" i="5"/>
  <c r="G781" i="5"/>
  <c r="F782" i="5"/>
  <c r="G782" i="5" s="1"/>
  <c r="F783" i="5"/>
  <c r="G783" i="5" s="1"/>
  <c r="F784" i="5"/>
  <c r="G784" i="5" s="1"/>
  <c r="F785" i="5"/>
  <c r="G785" i="5" s="1"/>
  <c r="F786" i="5"/>
  <c r="G786" i="5" s="1"/>
  <c r="F787" i="5"/>
  <c r="G787" i="5" s="1"/>
  <c r="F788" i="5"/>
  <c r="G788" i="5" s="1"/>
  <c r="F789" i="5"/>
  <c r="G789" i="5" s="1"/>
  <c r="F790" i="5"/>
  <c r="G790" i="5" s="1"/>
  <c r="F791" i="5"/>
  <c r="G791" i="5" s="1"/>
  <c r="F792" i="5"/>
  <c r="G792" i="5" s="1"/>
  <c r="F793" i="5"/>
  <c r="G793" i="5" s="1"/>
  <c r="F794" i="5"/>
  <c r="G794" i="5" s="1"/>
  <c r="F795" i="5"/>
  <c r="G795" i="5" s="1"/>
  <c r="F796" i="5"/>
  <c r="G796" i="5"/>
  <c r="F797" i="5"/>
  <c r="G797" i="5" s="1"/>
  <c r="F798" i="5"/>
  <c r="G798" i="5" s="1"/>
  <c r="F799" i="5"/>
  <c r="G799" i="5" s="1"/>
  <c r="F800" i="5"/>
  <c r="G800" i="5"/>
  <c r="F801" i="5"/>
  <c r="G801" i="5" s="1"/>
  <c r="F802" i="5"/>
  <c r="G802" i="5" s="1"/>
  <c r="F803" i="5"/>
  <c r="G803" i="5" s="1"/>
  <c r="F804" i="5"/>
  <c r="G804" i="5"/>
  <c r="F805" i="5"/>
  <c r="G805" i="5" s="1"/>
  <c r="F806" i="5"/>
  <c r="G806" i="5" s="1"/>
  <c r="F807" i="5"/>
  <c r="G807" i="5" s="1"/>
  <c r="F808" i="5"/>
  <c r="G808" i="5" s="1"/>
  <c r="F809" i="5"/>
  <c r="G809" i="5" s="1"/>
  <c r="F810" i="5"/>
  <c r="G810" i="5" s="1"/>
  <c r="F811" i="5"/>
  <c r="G811" i="5" s="1"/>
  <c r="F812" i="5"/>
  <c r="G812" i="5" s="1"/>
  <c r="F813" i="5"/>
  <c r="G813" i="5" s="1"/>
  <c r="F814" i="5"/>
  <c r="G814" i="5" s="1"/>
  <c r="F815" i="5"/>
  <c r="G815" i="5" s="1"/>
  <c r="F816" i="5"/>
  <c r="G816" i="5" s="1"/>
  <c r="F817" i="5"/>
  <c r="G817" i="5" s="1"/>
  <c r="F818" i="5"/>
  <c r="G818" i="5" s="1"/>
  <c r="F819" i="5"/>
  <c r="G819" i="5" s="1"/>
  <c r="F820" i="5"/>
  <c r="G820" i="5" s="1"/>
  <c r="F821" i="5"/>
  <c r="G821" i="5" s="1"/>
  <c r="F822" i="5"/>
  <c r="G822" i="5" s="1"/>
  <c r="F823" i="5"/>
  <c r="G823" i="5" s="1"/>
  <c r="F824" i="5"/>
  <c r="G824" i="5" s="1"/>
  <c r="F825" i="5"/>
  <c r="G825" i="5" s="1"/>
  <c r="F826" i="5"/>
  <c r="G826" i="5" s="1"/>
  <c r="F827" i="5"/>
  <c r="G827" i="5" s="1"/>
  <c r="F828" i="5"/>
  <c r="G828" i="5" s="1"/>
  <c r="F829" i="5"/>
  <c r="G829" i="5" s="1"/>
  <c r="F830" i="5"/>
  <c r="G830" i="5"/>
  <c r="F831" i="5"/>
  <c r="G831" i="5" s="1"/>
  <c r="F832" i="5"/>
  <c r="G832" i="5"/>
  <c r="F833" i="5"/>
  <c r="G833" i="5" s="1"/>
  <c r="F834" i="5"/>
  <c r="G834" i="5" s="1"/>
  <c r="F835" i="5"/>
  <c r="G835" i="5" s="1"/>
  <c r="F836" i="5"/>
  <c r="G836" i="5"/>
  <c r="F837" i="5"/>
  <c r="G837" i="5" s="1"/>
  <c r="F838" i="5"/>
  <c r="G838" i="5" s="1"/>
  <c r="F839" i="5"/>
  <c r="G839" i="5" s="1"/>
  <c r="F840" i="5"/>
  <c r="G840" i="5" s="1"/>
  <c r="F841" i="5"/>
  <c r="G841" i="5" s="1"/>
  <c r="F842" i="5"/>
  <c r="G842" i="5" s="1"/>
  <c r="F843" i="5"/>
  <c r="G843" i="5" s="1"/>
  <c r="F844" i="5"/>
  <c r="G844" i="5" s="1"/>
  <c r="F845" i="5"/>
  <c r="G845" i="5" s="1"/>
  <c r="F846" i="5"/>
  <c r="G846" i="5"/>
  <c r="F847" i="5"/>
  <c r="G847" i="5" s="1"/>
  <c r="F848" i="5"/>
  <c r="G848" i="5" s="1"/>
  <c r="F849" i="5"/>
  <c r="G849" i="5" s="1"/>
  <c r="F850" i="5"/>
  <c r="G850" i="5" s="1"/>
  <c r="F851" i="5"/>
  <c r="G851" i="5" s="1"/>
  <c r="F852" i="5"/>
  <c r="G852" i="5" s="1"/>
  <c r="F853" i="5"/>
  <c r="G853" i="5" s="1"/>
  <c r="F854" i="5"/>
  <c r="G854" i="5" s="1"/>
  <c r="F855" i="5"/>
  <c r="G855" i="5" s="1"/>
  <c r="F856" i="5"/>
  <c r="G856" i="5" s="1"/>
  <c r="F857" i="5"/>
  <c r="G857" i="5" s="1"/>
  <c r="F858" i="5"/>
  <c r="G858" i="5"/>
  <c r="F859" i="5"/>
  <c r="G859" i="5" s="1"/>
  <c r="F860" i="5"/>
  <c r="G860" i="5" s="1"/>
  <c r="F861" i="5"/>
  <c r="G861" i="5" s="1"/>
  <c r="F862" i="5"/>
  <c r="G862" i="5"/>
  <c r="F863" i="5"/>
  <c r="G863" i="5" s="1"/>
  <c r="F864" i="5"/>
  <c r="G864" i="5" s="1"/>
  <c r="F865" i="5"/>
  <c r="G865" i="5" s="1"/>
  <c r="F866" i="5"/>
  <c r="G866" i="5" s="1"/>
  <c r="F867" i="5"/>
  <c r="G867" i="5" s="1"/>
  <c r="F868" i="5"/>
  <c r="G868" i="5" s="1"/>
  <c r="F869" i="5"/>
  <c r="G869" i="5" s="1"/>
  <c r="F870" i="5"/>
  <c r="G870" i="5" s="1"/>
  <c r="F871" i="5"/>
  <c r="G871" i="5" s="1"/>
  <c r="F872" i="5"/>
  <c r="G872" i="5" s="1"/>
  <c r="F873" i="5"/>
  <c r="G873" i="5" s="1"/>
  <c r="F874" i="5"/>
  <c r="G874" i="5" s="1"/>
  <c r="F875" i="5"/>
  <c r="G875" i="5" s="1"/>
  <c r="F876" i="5"/>
  <c r="G876" i="5" s="1"/>
  <c r="F877" i="5"/>
  <c r="G877" i="5" s="1"/>
  <c r="F878" i="5"/>
  <c r="G878" i="5"/>
  <c r="F879" i="5"/>
  <c r="G879" i="5" s="1"/>
  <c r="F880" i="5"/>
  <c r="G880" i="5" s="1"/>
  <c r="F881" i="5"/>
  <c r="G881" i="5" s="1"/>
  <c r="F882" i="5"/>
  <c r="G882" i="5" s="1"/>
  <c r="F883" i="5"/>
  <c r="G883" i="5" s="1"/>
  <c r="F884" i="5"/>
  <c r="G884" i="5"/>
  <c r="F885" i="5"/>
  <c r="G885" i="5" s="1"/>
  <c r="F886" i="5"/>
  <c r="G886" i="5" s="1"/>
  <c r="F887" i="5"/>
  <c r="G887" i="5" s="1"/>
  <c r="F888" i="5"/>
  <c r="G888" i="5" s="1"/>
  <c r="F889" i="5"/>
  <c r="G889" i="5" s="1"/>
  <c r="F890" i="5"/>
  <c r="G890" i="5" s="1"/>
  <c r="F891" i="5"/>
  <c r="G891" i="5" s="1"/>
  <c r="F892" i="5"/>
  <c r="G892" i="5" s="1"/>
  <c r="F893" i="5"/>
  <c r="G893" i="5" s="1"/>
  <c r="F894" i="5"/>
  <c r="G894" i="5"/>
  <c r="F895" i="5"/>
  <c r="G895" i="5" s="1"/>
  <c r="F896" i="5"/>
  <c r="G896" i="5" s="1"/>
  <c r="F897" i="5"/>
  <c r="G897" i="5" s="1"/>
  <c r="F898" i="5"/>
  <c r="G898" i="5" s="1"/>
  <c r="F899" i="5"/>
  <c r="G899" i="5" s="1"/>
  <c r="F900" i="5"/>
  <c r="G900" i="5" s="1"/>
  <c r="F901" i="5"/>
  <c r="G901" i="5" s="1"/>
  <c r="F902" i="5"/>
  <c r="G902" i="5" s="1"/>
  <c r="F903" i="5"/>
  <c r="G903" i="5" s="1"/>
  <c r="F904" i="5"/>
  <c r="G904" i="5" s="1"/>
  <c r="F905" i="5"/>
  <c r="G905" i="5" s="1"/>
  <c r="F906" i="5"/>
  <c r="G906" i="5" s="1"/>
  <c r="F907" i="5"/>
  <c r="G907" i="5" s="1"/>
  <c r="F908" i="5"/>
  <c r="G908" i="5" s="1"/>
  <c r="F909" i="5"/>
  <c r="G909" i="5" s="1"/>
  <c r="F910" i="5"/>
  <c r="G910" i="5" s="1"/>
  <c r="F911" i="5"/>
  <c r="G911" i="5" s="1"/>
  <c r="F912" i="5"/>
  <c r="G912" i="5" s="1"/>
  <c r="F913" i="5"/>
  <c r="G913" i="5" s="1"/>
  <c r="F914" i="5"/>
  <c r="G914" i="5" s="1"/>
  <c r="F915" i="5"/>
  <c r="G915" i="5" s="1"/>
  <c r="F916" i="5"/>
  <c r="G916" i="5"/>
  <c r="F917" i="5"/>
  <c r="G917" i="5" s="1"/>
  <c r="F918" i="5"/>
  <c r="G918" i="5"/>
  <c r="F919" i="5"/>
  <c r="G919" i="5" s="1"/>
  <c r="F920" i="5"/>
  <c r="G920" i="5" s="1"/>
  <c r="F921" i="5"/>
  <c r="G921" i="5" s="1"/>
  <c r="F922" i="5"/>
  <c r="G922" i="5"/>
  <c r="F923" i="5"/>
  <c r="G923" i="5"/>
  <c r="F924" i="5"/>
  <c r="G924" i="5" s="1"/>
  <c r="F925" i="5"/>
  <c r="G925" i="5" s="1"/>
  <c r="F926" i="5"/>
  <c r="G926" i="5" s="1"/>
  <c r="F927" i="5"/>
  <c r="G927" i="5" s="1"/>
  <c r="F928" i="5"/>
  <c r="G928" i="5"/>
  <c r="F929" i="5"/>
  <c r="G929" i="5" s="1"/>
  <c r="F930" i="5"/>
  <c r="G930" i="5"/>
  <c r="F931" i="5"/>
  <c r="G931" i="5" s="1"/>
  <c r="F932" i="5"/>
  <c r="G932" i="5"/>
  <c r="F933" i="5"/>
  <c r="G933" i="5" s="1"/>
  <c r="F934" i="5"/>
  <c r="G934" i="5" s="1"/>
  <c r="F935" i="5"/>
  <c r="G935" i="5" s="1"/>
  <c r="F936" i="5"/>
  <c r="G936" i="5" s="1"/>
  <c r="F937" i="5"/>
  <c r="G937" i="5" s="1"/>
  <c r="F938" i="5"/>
  <c r="G938" i="5" s="1"/>
  <c r="F939" i="5"/>
  <c r="G939" i="5"/>
  <c r="F940" i="5"/>
  <c r="G940" i="5" s="1"/>
  <c r="F941" i="5"/>
  <c r="G941" i="5" s="1"/>
  <c r="F942" i="5"/>
  <c r="G942" i="5"/>
  <c r="F943" i="5"/>
  <c r="G943" i="5" s="1"/>
  <c r="F944" i="5"/>
  <c r="G944" i="5" s="1"/>
  <c r="F945" i="5"/>
  <c r="G945" i="5" s="1"/>
  <c r="F946" i="5"/>
  <c r="G946" i="5" s="1"/>
  <c r="F947" i="5"/>
  <c r="G947" i="5" s="1"/>
  <c r="F948" i="5"/>
  <c r="G948" i="5" s="1"/>
  <c r="F949" i="5"/>
  <c r="G949" i="5" s="1"/>
  <c r="F950" i="5"/>
  <c r="G950" i="5" s="1"/>
  <c r="F951" i="5"/>
  <c r="G951" i="5" s="1"/>
  <c r="F952" i="5"/>
  <c r="G952" i="5" s="1"/>
  <c r="F953" i="5"/>
  <c r="G953" i="5" s="1"/>
  <c r="F954" i="5"/>
  <c r="G954" i="5" s="1"/>
  <c r="F955" i="5"/>
  <c r="G955" i="5" s="1"/>
  <c r="F956" i="5"/>
  <c r="G956" i="5" s="1"/>
  <c r="F957" i="5"/>
  <c r="G957" i="5" s="1"/>
  <c r="F958" i="5"/>
  <c r="G958" i="5" s="1"/>
  <c r="F959" i="5"/>
  <c r="G959" i="5" s="1"/>
  <c r="F960" i="5"/>
  <c r="G960" i="5"/>
  <c r="F961" i="5"/>
  <c r="G961" i="5" s="1"/>
  <c r="F962" i="5"/>
  <c r="G962" i="5"/>
  <c r="F963" i="5"/>
  <c r="G963" i="5" s="1"/>
  <c r="F964" i="5"/>
  <c r="G964" i="5"/>
  <c r="F965" i="5"/>
  <c r="G965" i="5" s="1"/>
  <c r="F966" i="5"/>
  <c r="G966" i="5" s="1"/>
  <c r="F967" i="5"/>
  <c r="G967" i="5"/>
  <c r="F968" i="5"/>
  <c r="G968" i="5" s="1"/>
  <c r="F969" i="5"/>
  <c r="G969" i="5" s="1"/>
  <c r="F970" i="5"/>
  <c r="G970" i="5" s="1"/>
  <c r="F971" i="5"/>
  <c r="G971" i="5" s="1"/>
  <c r="F972" i="5"/>
  <c r="G972" i="5" s="1"/>
  <c r="F973" i="5"/>
  <c r="G973" i="5" s="1"/>
  <c r="F974" i="5"/>
  <c r="G974" i="5"/>
  <c r="F975" i="5"/>
  <c r="G975" i="5" s="1"/>
  <c r="F976" i="5"/>
  <c r="G976" i="5" s="1"/>
  <c r="F977" i="5"/>
  <c r="G977" i="5" s="1"/>
  <c r="F978" i="5"/>
  <c r="G978" i="5" s="1"/>
  <c r="F979" i="5"/>
  <c r="G979" i="5" s="1"/>
  <c r="F980" i="5"/>
  <c r="G980" i="5" s="1"/>
  <c r="F981" i="5"/>
  <c r="G981" i="5" s="1"/>
  <c r="F982" i="5"/>
  <c r="G982" i="5"/>
  <c r="F983" i="5"/>
  <c r="G983" i="5" s="1"/>
  <c r="F984" i="5"/>
  <c r="G984" i="5" s="1"/>
  <c r="F985" i="5"/>
  <c r="G985" i="5" s="1"/>
  <c r="F986" i="5"/>
  <c r="G986" i="5" s="1"/>
  <c r="F987" i="5"/>
  <c r="G987" i="5"/>
  <c r="F988" i="5"/>
  <c r="G988" i="5" s="1"/>
  <c r="F989" i="5"/>
  <c r="G989" i="5" s="1"/>
  <c r="F990" i="5"/>
  <c r="G990" i="5" s="1"/>
  <c r="F991" i="5"/>
  <c r="G991" i="5" s="1"/>
  <c r="F992" i="5"/>
  <c r="G992" i="5" s="1"/>
  <c r="F993" i="5"/>
  <c r="G993" i="5" s="1"/>
  <c r="F994" i="5"/>
  <c r="G994" i="5"/>
  <c r="F995" i="5"/>
  <c r="G995" i="5" s="1"/>
  <c r="F996" i="5"/>
  <c r="G996" i="5" s="1"/>
  <c r="F997" i="5"/>
  <c r="G997" i="5" s="1"/>
  <c r="F998" i="5"/>
  <c r="G998" i="5" s="1"/>
  <c r="F999" i="5"/>
  <c r="G999" i="5" s="1"/>
  <c r="F1000" i="5"/>
  <c r="G1000" i="5" s="1"/>
  <c r="F1001" i="5"/>
  <c r="G1001" i="5" s="1"/>
  <c r="F1002" i="5"/>
  <c r="G1002" i="5" s="1"/>
  <c r="F1003" i="5"/>
  <c r="G1003" i="5" s="1"/>
  <c r="F1004" i="5"/>
  <c r="G1004" i="5" s="1"/>
  <c r="F1005" i="5"/>
  <c r="G1005" i="5" s="1"/>
  <c r="F1006" i="5"/>
  <c r="G1006" i="5"/>
  <c r="F1007" i="5"/>
  <c r="G1007" i="5" s="1"/>
  <c r="F1008" i="5"/>
  <c r="G1008" i="5" s="1"/>
  <c r="F1009" i="5"/>
  <c r="G1009" i="5" s="1"/>
  <c r="F1010" i="5"/>
  <c r="G1010" i="5" s="1"/>
  <c r="F1011" i="5"/>
  <c r="G1011" i="5" s="1"/>
  <c r="F1012" i="5"/>
  <c r="G1012" i="5" s="1"/>
  <c r="F1013" i="5"/>
  <c r="G1013" i="5" s="1"/>
  <c r="F1014" i="5"/>
  <c r="G1014" i="5"/>
  <c r="F1015" i="5"/>
  <c r="G1015" i="5" s="1"/>
  <c r="F1016" i="5"/>
  <c r="G1016" i="5" s="1"/>
  <c r="F1017" i="5"/>
  <c r="G1017" i="5" s="1"/>
  <c r="F1018" i="5"/>
  <c r="G1018" i="5" s="1"/>
  <c r="F1019" i="5"/>
  <c r="G1019" i="5" s="1"/>
  <c r="F1020" i="5"/>
  <c r="G1020" i="5" s="1"/>
  <c r="F1021" i="5"/>
  <c r="G1021" i="5" s="1"/>
  <c r="F1022" i="5"/>
  <c r="G1022" i="5" s="1"/>
  <c r="F1023" i="5"/>
  <c r="G1023" i="5" s="1"/>
  <c r="F1024" i="5"/>
  <c r="G1024" i="5" s="1"/>
  <c r="F1025" i="5"/>
  <c r="G1025" i="5" s="1"/>
  <c r="F1026" i="5"/>
  <c r="G1026" i="5"/>
  <c r="F1027" i="5"/>
  <c r="G1027" i="5" s="1"/>
  <c r="F1028" i="5"/>
  <c r="G1028" i="5" s="1"/>
  <c r="F1029" i="5"/>
  <c r="G1029" i="5" s="1"/>
  <c r="F1030" i="5"/>
  <c r="G1030" i="5" s="1"/>
  <c r="F1031" i="5"/>
  <c r="G1031" i="5" s="1"/>
  <c r="F1032" i="5"/>
  <c r="G1032" i="5" s="1"/>
  <c r="F1033" i="5"/>
  <c r="G1033" i="5" s="1"/>
  <c r="F1034" i="5"/>
  <c r="G1034" i="5" s="1"/>
  <c r="F1035" i="5"/>
  <c r="G1035" i="5" s="1"/>
  <c r="F1036" i="5"/>
  <c r="G1036" i="5" s="1"/>
  <c r="F1037" i="5"/>
  <c r="G1037" i="5" s="1"/>
  <c r="F1038" i="5"/>
  <c r="G1038" i="5" s="1"/>
  <c r="F1039" i="5"/>
  <c r="G1039" i="5" s="1"/>
  <c r="F1040" i="5"/>
  <c r="G1040" i="5" s="1"/>
  <c r="F1041" i="5"/>
  <c r="G1041" i="5" s="1"/>
  <c r="F1042" i="5"/>
  <c r="G1042" i="5"/>
  <c r="F1043" i="5"/>
  <c r="G1043" i="5" s="1"/>
  <c r="F1044" i="5"/>
  <c r="G1044" i="5" s="1"/>
  <c r="F1045" i="5"/>
  <c r="G1045" i="5" s="1"/>
  <c r="F1046" i="5"/>
  <c r="G1046" i="5" s="1"/>
  <c r="F1047" i="5"/>
  <c r="G1047" i="5" s="1"/>
  <c r="F1048" i="5"/>
  <c r="G1048" i="5" s="1"/>
  <c r="F1049" i="5"/>
  <c r="G1049" i="5" s="1"/>
  <c r="F1050" i="5"/>
  <c r="G1050" i="5" s="1"/>
  <c r="F1051" i="5"/>
  <c r="G1051" i="5" s="1"/>
  <c r="F1052" i="5"/>
  <c r="G1052" i="5" s="1"/>
  <c r="F1053" i="5"/>
  <c r="G1053" i="5" s="1"/>
  <c r="F1054" i="5"/>
  <c r="G1054" i="5"/>
  <c r="F1055" i="5"/>
  <c r="G1055" i="5" s="1"/>
  <c r="F1056" i="5"/>
  <c r="G1056" i="5" s="1"/>
  <c r="F1057" i="5"/>
  <c r="G1057" i="5" s="1"/>
  <c r="F1058" i="5"/>
  <c r="G1058" i="5" s="1"/>
  <c r="F1059" i="5"/>
  <c r="G1059" i="5" s="1"/>
  <c r="F1060" i="5"/>
  <c r="G1060" i="5" s="1"/>
  <c r="F1061" i="5"/>
  <c r="G1061" i="5" s="1"/>
  <c r="F1062" i="5"/>
  <c r="G1062" i="5" s="1"/>
  <c r="F1063" i="5"/>
  <c r="G1063" i="5" s="1"/>
  <c r="F1064" i="5"/>
  <c r="G1064" i="5" s="1"/>
  <c r="F1065" i="5"/>
  <c r="G1065" i="5" s="1"/>
  <c r="F1066" i="5"/>
  <c r="G1066" i="5" s="1"/>
  <c r="F1067" i="5"/>
  <c r="G1067" i="5" s="1"/>
  <c r="F1068" i="5"/>
  <c r="G1068" i="5" s="1"/>
  <c r="F1069" i="5"/>
  <c r="G1069" i="5" s="1"/>
  <c r="F1070" i="5"/>
  <c r="G1070" i="5"/>
  <c r="F1071" i="5"/>
  <c r="G1071" i="5" s="1"/>
  <c r="F1072" i="5"/>
  <c r="G1072" i="5" s="1"/>
  <c r="F1073" i="5"/>
  <c r="G1073" i="5" s="1"/>
  <c r="F1074" i="5"/>
  <c r="G1074" i="5" s="1"/>
  <c r="F1075" i="5"/>
  <c r="G1075" i="5" s="1"/>
  <c r="F1076" i="5"/>
  <c r="G1076" i="5" s="1"/>
  <c r="F1077" i="5"/>
  <c r="G1077" i="5" s="1"/>
  <c r="F1078" i="5"/>
  <c r="G1078" i="5" s="1"/>
  <c r="F1079" i="5"/>
  <c r="G1079" i="5" s="1"/>
  <c r="F1080" i="5"/>
  <c r="G1080" i="5" s="1"/>
  <c r="F1081" i="5"/>
  <c r="G1081" i="5" s="1"/>
  <c r="F1082" i="5"/>
  <c r="G1082" i="5" s="1"/>
  <c r="F1083" i="5"/>
  <c r="G1083" i="5" s="1"/>
  <c r="F1084" i="5"/>
  <c r="G1084" i="5" s="1"/>
  <c r="F1085" i="5"/>
  <c r="G1085" i="5" s="1"/>
  <c r="F1086" i="5"/>
  <c r="G1086" i="5" s="1"/>
  <c r="F1087" i="5"/>
  <c r="G1087" i="5" s="1"/>
  <c r="F1088" i="5"/>
  <c r="G1088" i="5"/>
  <c r="F1089" i="5"/>
  <c r="G1089" i="5" s="1"/>
  <c r="F1090" i="5"/>
  <c r="G1090" i="5" s="1"/>
  <c r="F1091" i="5"/>
  <c r="G1091" i="5" s="1"/>
  <c r="F1092" i="5"/>
  <c r="G1092" i="5" s="1"/>
  <c r="F1093" i="5"/>
  <c r="G1093" i="5" s="1"/>
  <c r="F1094" i="5"/>
  <c r="G1094" i="5" s="1"/>
  <c r="F1095" i="5"/>
  <c r="G1095" i="5" s="1"/>
  <c r="F1096" i="5"/>
  <c r="G1096" i="5" s="1"/>
  <c r="F1097" i="5"/>
  <c r="G1097" i="5" s="1"/>
  <c r="F1098" i="5"/>
  <c r="G1098" i="5" s="1"/>
  <c r="F1099" i="5"/>
  <c r="G1099" i="5" s="1"/>
  <c r="F1100" i="5"/>
  <c r="G1100" i="5" s="1"/>
  <c r="F1101" i="5"/>
  <c r="G1101" i="5" s="1"/>
  <c r="F1102" i="5"/>
  <c r="G1102" i="5" s="1"/>
  <c r="F1103" i="5"/>
  <c r="G1103" i="5" s="1"/>
  <c r="F1104" i="5"/>
  <c r="G1104" i="5"/>
  <c r="F1105" i="5"/>
  <c r="G1105" i="5" s="1"/>
  <c r="F1106" i="5"/>
  <c r="G1106" i="5" s="1"/>
  <c r="F1107" i="5"/>
  <c r="G1107" i="5" s="1"/>
  <c r="F1108" i="5"/>
  <c r="G1108" i="5" s="1"/>
  <c r="F1109" i="5"/>
  <c r="G1109" i="5" s="1"/>
  <c r="F1110" i="5"/>
  <c r="G1110" i="5"/>
  <c r="F1111" i="5"/>
  <c r="G1111" i="5" s="1"/>
  <c r="F1112" i="5"/>
  <c r="G1112" i="5" s="1"/>
  <c r="F1113" i="5"/>
  <c r="G1113" i="5" s="1"/>
  <c r="F1114" i="5"/>
  <c r="G1114" i="5" s="1"/>
  <c r="F1115" i="5"/>
  <c r="G1115" i="5" s="1"/>
  <c r="F1116" i="5"/>
  <c r="G1116" i="5" s="1"/>
  <c r="F1117" i="5"/>
  <c r="G1117" i="5" s="1"/>
  <c r="F1118" i="5"/>
  <c r="G1118" i="5"/>
  <c r="F1119" i="5"/>
  <c r="G1119" i="5" s="1"/>
  <c r="F1120" i="5"/>
  <c r="G1120" i="5" s="1"/>
  <c r="F1121" i="5"/>
  <c r="G1121" i="5" s="1"/>
  <c r="F1122" i="5"/>
  <c r="G1122" i="5" s="1"/>
  <c r="F1123" i="5"/>
  <c r="G1123" i="5" s="1"/>
  <c r="F1124" i="5"/>
  <c r="G1124" i="5" s="1"/>
  <c r="F1125" i="5"/>
  <c r="G1125" i="5" s="1"/>
  <c r="F1126" i="5"/>
  <c r="G1126" i="5"/>
  <c r="F1127" i="5"/>
  <c r="G1127" i="5" s="1"/>
  <c r="F1128" i="5"/>
  <c r="G1128" i="5" s="1"/>
  <c r="F1129" i="5"/>
  <c r="G1129" i="5" s="1"/>
  <c r="F1130" i="5"/>
  <c r="G1130" i="5" s="1"/>
  <c r="F1131" i="5"/>
  <c r="G1131" i="5" s="1"/>
  <c r="F1132" i="5"/>
  <c r="G1132" i="5" s="1"/>
  <c r="F1133" i="5"/>
  <c r="G1133" i="5" s="1"/>
  <c r="F1134" i="5"/>
  <c r="G1134" i="5" s="1"/>
  <c r="F1135" i="5"/>
  <c r="G1135" i="5" s="1"/>
  <c r="F1136" i="5"/>
  <c r="G1136" i="5" s="1"/>
  <c r="F1137" i="5"/>
  <c r="G1137" i="5" s="1"/>
  <c r="F1138" i="5"/>
  <c r="G1138" i="5"/>
  <c r="F1139" i="5"/>
  <c r="G1139" i="5" s="1"/>
  <c r="F1140" i="5"/>
  <c r="G1140" i="5" s="1"/>
  <c r="F1141" i="5"/>
  <c r="G1141" i="5" s="1"/>
  <c r="F1142" i="5"/>
  <c r="G1142" i="5" s="1"/>
  <c r="F1143" i="5"/>
  <c r="G1143" i="5" s="1"/>
  <c r="F1144" i="5"/>
  <c r="G1144" i="5" s="1"/>
  <c r="F1145" i="5"/>
  <c r="G1145" i="5" s="1"/>
  <c r="F1146" i="5"/>
  <c r="G1146" i="5" s="1"/>
  <c r="F1147" i="5"/>
  <c r="G1147" i="5" s="1"/>
  <c r="F1148" i="5"/>
  <c r="G1148" i="5" s="1"/>
  <c r="F1149" i="5"/>
  <c r="G1149" i="5" s="1"/>
  <c r="F1150" i="5"/>
  <c r="G1150" i="5" s="1"/>
  <c r="F1151" i="5"/>
  <c r="G1151" i="5" s="1"/>
  <c r="F1152" i="5"/>
  <c r="G1152" i="5" s="1"/>
  <c r="F1153" i="5"/>
  <c r="G1153" i="5" s="1"/>
  <c r="F1154" i="5"/>
  <c r="G1154" i="5" s="1"/>
  <c r="F1155" i="5"/>
  <c r="G1155" i="5" s="1"/>
  <c r="F1156" i="5"/>
  <c r="G1156" i="5" s="1"/>
  <c r="F1157" i="5"/>
  <c r="G1157" i="5" s="1"/>
  <c r="F1158" i="5"/>
  <c r="G1158" i="5" s="1"/>
  <c r="F1159" i="5"/>
  <c r="G1159" i="5" s="1"/>
  <c r="F1160" i="5"/>
  <c r="G1160" i="5" s="1"/>
  <c r="F1161" i="5"/>
  <c r="G1161" i="5" s="1"/>
  <c r="F1162" i="5"/>
  <c r="G1162" i="5"/>
  <c r="F1163" i="5"/>
  <c r="G1163" i="5" s="1"/>
  <c r="F1164" i="5"/>
  <c r="G1164" i="5" s="1"/>
  <c r="F1165" i="5"/>
  <c r="G1165" i="5" s="1"/>
  <c r="F1166" i="5"/>
  <c r="G1166" i="5" s="1"/>
  <c r="F1167" i="5"/>
  <c r="G1167" i="5" s="1"/>
  <c r="F1168" i="5"/>
  <c r="G1168" i="5"/>
  <c r="F1169" i="5"/>
  <c r="G1169" i="5" s="1"/>
  <c r="F1170" i="5"/>
  <c r="G1170" i="5" s="1"/>
  <c r="F1171" i="5"/>
  <c r="G1171" i="5" s="1"/>
  <c r="F1172" i="5"/>
  <c r="G1172" i="5" s="1"/>
  <c r="F1173" i="5"/>
  <c r="G1173" i="5" s="1"/>
  <c r="F1174" i="5"/>
  <c r="G1174" i="5" s="1"/>
  <c r="F1175" i="5"/>
  <c r="G1175" i="5" s="1"/>
  <c r="F1176" i="5"/>
  <c r="G1176" i="5" s="1"/>
  <c r="F1177" i="5"/>
  <c r="G1177" i="5" s="1"/>
  <c r="F1178" i="5"/>
  <c r="G1178" i="5" s="1"/>
  <c r="F1179" i="5"/>
  <c r="G1179" i="5" s="1"/>
  <c r="F1180" i="5"/>
  <c r="G1180" i="5" s="1"/>
  <c r="F1181" i="5"/>
  <c r="G1181" i="5" s="1"/>
  <c r="F1182" i="5"/>
  <c r="G1182" i="5" s="1"/>
  <c r="F1183" i="5"/>
  <c r="G1183" i="5" s="1"/>
  <c r="F1184" i="5"/>
  <c r="G1184" i="5"/>
  <c r="F1185" i="5"/>
  <c r="G1185" i="5" s="1"/>
  <c r="F1186" i="5"/>
  <c r="G1186" i="5" s="1"/>
  <c r="F1187" i="5"/>
  <c r="G1187" i="5" s="1"/>
  <c r="F1188" i="5"/>
  <c r="G1188" i="5" s="1"/>
  <c r="F1189" i="5"/>
  <c r="G1189" i="5" s="1"/>
  <c r="F1190" i="5"/>
  <c r="G1190" i="5" s="1"/>
  <c r="F1191" i="5"/>
  <c r="G1191" i="5" s="1"/>
  <c r="F1192" i="5"/>
  <c r="G1192" i="5" s="1"/>
  <c r="F1193" i="5"/>
  <c r="G1193" i="5" s="1"/>
  <c r="F1194" i="5"/>
  <c r="G1194" i="5" s="1"/>
  <c r="F1195" i="5"/>
  <c r="G1195" i="5" s="1"/>
  <c r="F1196" i="5"/>
  <c r="G1196" i="5" s="1"/>
  <c r="F1197" i="5"/>
  <c r="G1197" i="5" s="1"/>
  <c r="F1198" i="5"/>
  <c r="G1198" i="5" s="1"/>
  <c r="F1199" i="5"/>
  <c r="G1199" i="5" s="1"/>
  <c r="F1200" i="5"/>
  <c r="G1200" i="5" s="1"/>
  <c r="F1201" i="5"/>
  <c r="G1201" i="5" s="1"/>
  <c r="F1202" i="5"/>
  <c r="G1202" i="5" s="1"/>
  <c r="F1203" i="5"/>
  <c r="G1203" i="5" s="1"/>
  <c r="F1204" i="5"/>
  <c r="G1204" i="5" s="1"/>
  <c r="F1205" i="5"/>
  <c r="G1205" i="5" s="1"/>
  <c r="F1206" i="5"/>
  <c r="G1206" i="5" s="1"/>
  <c r="F1207" i="5"/>
  <c r="G1207" i="5" s="1"/>
  <c r="F1208" i="5"/>
  <c r="G1208" i="5" s="1"/>
  <c r="F1209" i="5"/>
  <c r="G1209" i="5" s="1"/>
  <c r="F1210" i="5"/>
  <c r="G1210" i="5"/>
  <c r="F1211" i="5"/>
  <c r="G1211" i="5" s="1"/>
  <c r="F1212" i="5"/>
  <c r="G1212" i="5" s="1"/>
  <c r="F1213" i="5"/>
  <c r="G1213" i="5" s="1"/>
  <c r="F1214" i="5"/>
  <c r="G1214" i="5" s="1"/>
  <c r="F1215" i="5"/>
  <c r="G1215" i="5" s="1"/>
  <c r="F1216" i="5"/>
  <c r="G1216" i="5" s="1"/>
  <c r="F1217" i="5"/>
  <c r="G1217" i="5" s="1"/>
  <c r="F1218" i="5"/>
  <c r="G1218" i="5" s="1"/>
  <c r="F1219" i="5"/>
  <c r="G1219" i="5" s="1"/>
  <c r="F1220" i="5"/>
  <c r="G1220" i="5" s="1"/>
  <c r="F1221" i="5"/>
  <c r="G1221" i="5" s="1"/>
  <c r="F1222" i="5"/>
  <c r="G1222" i="5" s="1"/>
  <c r="F1223" i="5"/>
  <c r="G1223" i="5" s="1"/>
  <c r="F1224" i="5"/>
  <c r="G1224" i="5" s="1"/>
  <c r="F1225" i="5"/>
  <c r="G1225" i="5" s="1"/>
  <c r="F1226" i="5"/>
  <c r="G1226" i="5" s="1"/>
  <c r="F1227" i="5"/>
  <c r="G1227" i="5" s="1"/>
  <c r="F1228" i="5"/>
  <c r="G1228" i="5" s="1"/>
  <c r="F1229" i="5"/>
  <c r="G1229" i="5" s="1"/>
  <c r="F1230" i="5"/>
  <c r="G1230" i="5" s="1"/>
  <c r="F1231" i="5"/>
  <c r="G1231" i="5" s="1"/>
  <c r="F1232" i="5"/>
  <c r="G1232" i="5"/>
  <c r="F1233" i="5"/>
  <c r="G1233" i="5" s="1"/>
  <c r="F1234" i="5"/>
  <c r="G1234" i="5" s="1"/>
  <c r="F1235" i="5"/>
  <c r="G1235" i="5" s="1"/>
  <c r="F1236" i="5"/>
  <c r="G1236" i="5" s="1"/>
  <c r="F1237" i="5"/>
  <c r="G1237" i="5" s="1"/>
  <c r="F1238" i="5"/>
  <c r="G1238" i="5" s="1"/>
  <c r="F1239" i="5"/>
  <c r="G1239" i="5" s="1"/>
  <c r="F1240" i="5"/>
  <c r="G1240" i="5" s="1"/>
  <c r="F1241" i="5"/>
  <c r="G1241" i="5" s="1"/>
  <c r="F1242" i="5"/>
  <c r="G1242" i="5" s="1"/>
  <c r="F1243" i="5"/>
  <c r="G1243" i="5" s="1"/>
  <c r="F1244" i="5"/>
  <c r="G1244" i="5" s="1"/>
  <c r="F1245" i="5"/>
  <c r="G1245" i="5" s="1"/>
  <c r="F1246" i="5"/>
  <c r="G1246" i="5" s="1"/>
  <c r="F1247" i="5"/>
  <c r="G1247" i="5" s="1"/>
  <c r="F1248" i="5"/>
  <c r="G1248" i="5" s="1"/>
  <c r="F1249" i="5"/>
  <c r="G1249" i="5" s="1"/>
  <c r="F1250" i="5"/>
  <c r="G1250" i="5" s="1"/>
  <c r="F1251" i="5"/>
  <c r="G1251" i="5" s="1"/>
  <c r="F1252" i="5"/>
  <c r="G1252" i="5" s="1"/>
  <c r="F1253" i="5"/>
  <c r="G1253" i="5" s="1"/>
  <c r="F1254" i="5"/>
  <c r="G1254" i="5" s="1"/>
  <c r="F1255" i="5"/>
  <c r="G1255" i="5" s="1"/>
  <c r="F1256" i="5"/>
  <c r="G1256" i="5" s="1"/>
  <c r="F1257" i="5"/>
  <c r="G1257" i="5" s="1"/>
  <c r="F1258" i="5"/>
  <c r="G1258" i="5"/>
  <c r="F1259" i="5"/>
  <c r="G1259" i="5" s="1"/>
  <c r="F1260" i="5"/>
  <c r="G1260" i="5" s="1"/>
  <c r="F1261" i="5"/>
  <c r="G1261" i="5" s="1"/>
  <c r="F1262" i="5"/>
  <c r="G1262" i="5" s="1"/>
  <c r="F1263" i="5"/>
  <c r="G1263" i="5" s="1"/>
  <c r="F1264" i="5"/>
  <c r="G1264" i="5"/>
  <c r="F1265" i="5"/>
  <c r="G1265" i="5" s="1"/>
  <c r="F1266" i="5"/>
  <c r="G1266" i="5" s="1"/>
  <c r="F1267" i="5"/>
  <c r="G1267" i="5" s="1"/>
  <c r="F1268" i="5"/>
  <c r="G1268" i="5" s="1"/>
  <c r="F1269" i="5"/>
  <c r="G1269" i="5" s="1"/>
  <c r="F1270" i="5"/>
  <c r="G1270" i="5" s="1"/>
  <c r="F1271" i="5"/>
  <c r="G1271" i="5" s="1"/>
  <c r="F1272" i="5"/>
  <c r="G1272" i="5" s="1"/>
  <c r="F1273" i="5"/>
  <c r="G1273" i="5" s="1"/>
  <c r="F1274" i="5"/>
  <c r="G1274" i="5" s="1"/>
  <c r="F1275" i="5"/>
  <c r="G1275" i="5" s="1"/>
  <c r="F1276" i="5"/>
  <c r="G1276" i="5" s="1"/>
  <c r="F1277" i="5"/>
  <c r="G1277" i="5" s="1"/>
  <c r="F1278" i="5"/>
  <c r="G1278" i="5" s="1"/>
  <c r="F1279" i="5"/>
  <c r="G1279" i="5" s="1"/>
  <c r="F1280" i="5"/>
  <c r="G1280" i="5"/>
  <c r="F1281" i="5"/>
  <c r="G1281" i="5" s="1"/>
  <c r="F1282" i="5"/>
  <c r="G1282" i="5" s="1"/>
  <c r="F1283" i="5"/>
  <c r="G1283" i="5" s="1"/>
  <c r="F1284" i="5"/>
  <c r="G1284" i="5" s="1"/>
  <c r="F1285" i="5"/>
  <c r="G1285" i="5" s="1"/>
  <c r="F1286" i="5"/>
  <c r="G1286" i="5"/>
  <c r="F1287" i="5"/>
  <c r="G1287" i="5" s="1"/>
  <c r="F1288" i="5"/>
  <c r="G1288" i="5" s="1"/>
  <c r="F1289" i="5"/>
  <c r="G1289" i="5" s="1"/>
  <c r="F1290" i="5"/>
  <c r="G1290" i="5" s="1"/>
  <c r="F1291" i="5"/>
  <c r="G1291" i="5" s="1"/>
  <c r="F1292" i="5"/>
  <c r="G1292" i="5" s="1"/>
  <c r="F1293" i="5"/>
  <c r="G1293" i="5" s="1"/>
  <c r="F1294" i="5"/>
  <c r="G1294" i="5" s="1"/>
  <c r="F1295" i="5"/>
  <c r="G1295" i="5" s="1"/>
  <c r="F1296" i="5"/>
  <c r="G1296" i="5" s="1"/>
  <c r="F1297" i="5"/>
  <c r="G1297" i="5" s="1"/>
  <c r="F1298" i="5"/>
  <c r="G1298" i="5" s="1"/>
  <c r="F1299" i="5"/>
  <c r="G1299" i="5" s="1"/>
  <c r="F1300" i="5"/>
  <c r="G1300" i="5" s="1"/>
  <c r="F1301" i="5"/>
  <c r="G1301" i="5" s="1"/>
  <c r="F1302" i="5"/>
  <c r="G1302" i="5" s="1"/>
  <c r="F1303" i="5"/>
  <c r="G1303" i="5" s="1"/>
  <c r="F1304" i="5"/>
  <c r="G1304" i="5" s="1"/>
  <c r="F1305" i="5"/>
  <c r="G1305" i="5" s="1"/>
  <c r="F1306" i="5"/>
  <c r="G1306" i="5" s="1"/>
  <c r="F1307" i="5"/>
  <c r="G1307" i="5" s="1"/>
  <c r="F1308" i="5"/>
  <c r="G1308" i="5" s="1"/>
  <c r="F1309" i="5"/>
  <c r="G1309" i="5" s="1"/>
  <c r="F1310" i="5"/>
  <c r="G1310" i="5" s="1"/>
  <c r="F1311" i="5"/>
  <c r="G1311" i="5" s="1"/>
  <c r="F1312" i="5"/>
  <c r="G1312" i="5" s="1"/>
  <c r="F1313" i="5"/>
  <c r="G1313" i="5" s="1"/>
  <c r="F1314" i="5"/>
  <c r="G1314" i="5" s="1"/>
  <c r="F1315" i="5"/>
  <c r="G1315" i="5" s="1"/>
  <c r="F1316" i="5"/>
  <c r="G1316" i="5" s="1"/>
  <c r="F1317" i="5"/>
  <c r="G1317" i="5" s="1"/>
  <c r="F1318" i="5"/>
  <c r="G1318" i="5"/>
  <c r="F1319" i="5"/>
  <c r="G1319" i="5" s="1"/>
  <c r="F1320" i="5"/>
  <c r="G1320" i="5" s="1"/>
  <c r="F1321" i="5"/>
  <c r="G1321" i="5" s="1"/>
  <c r="F1322" i="5"/>
  <c r="G1322" i="5" s="1"/>
  <c r="F1323" i="5"/>
  <c r="G1323" i="5" s="1"/>
  <c r="F1324" i="5"/>
  <c r="G1324" i="5" s="1"/>
  <c r="F1325" i="5"/>
  <c r="G1325" i="5" s="1"/>
  <c r="F1326" i="5"/>
  <c r="G1326" i="5" s="1"/>
  <c r="F1327" i="5"/>
  <c r="G1327" i="5" s="1"/>
  <c r="F1328" i="5"/>
  <c r="G1328" i="5" s="1"/>
  <c r="F1329" i="5"/>
  <c r="G1329" i="5" s="1"/>
  <c r="F1330" i="5"/>
  <c r="G1330" i="5" s="1"/>
  <c r="F1331" i="5"/>
  <c r="G1331" i="5" s="1"/>
  <c r="F1332" i="5"/>
  <c r="G1332" i="5"/>
  <c r="F1333" i="5"/>
  <c r="G1333" i="5" s="1"/>
  <c r="F1334" i="5"/>
  <c r="G1334" i="5" s="1"/>
  <c r="F1335" i="5"/>
  <c r="G1335" i="5" s="1"/>
  <c r="F1336" i="5"/>
  <c r="G1336" i="5" s="1"/>
  <c r="F1337" i="5"/>
  <c r="G1337" i="5" s="1"/>
  <c r="F1338" i="5"/>
  <c r="G1338" i="5" s="1"/>
  <c r="F1339" i="5"/>
  <c r="G1339" i="5"/>
  <c r="F1340" i="5"/>
  <c r="G1340" i="5" s="1"/>
  <c r="F1341" i="5"/>
  <c r="G1341" i="5" s="1"/>
  <c r="F1342" i="5"/>
  <c r="G1342" i="5" s="1"/>
  <c r="F1343" i="5"/>
  <c r="G1343" i="5" s="1"/>
  <c r="F1344" i="5"/>
  <c r="G1344" i="5" s="1"/>
  <c r="F1345" i="5"/>
  <c r="G1345" i="5" s="1"/>
  <c r="F1346" i="5"/>
  <c r="G1346" i="5" s="1"/>
  <c r="F1347" i="5"/>
  <c r="G1347" i="5" s="1"/>
  <c r="F1348" i="5"/>
  <c r="G1348" i="5"/>
  <c r="F1349" i="5"/>
  <c r="G1349" i="5" s="1"/>
  <c r="F1350" i="5"/>
  <c r="G1350" i="5" s="1"/>
  <c r="F1351" i="5"/>
  <c r="G1351" i="5" s="1"/>
  <c r="F1352" i="5"/>
  <c r="G1352" i="5" s="1"/>
  <c r="F1353" i="5"/>
  <c r="G1353" i="5" s="1"/>
  <c r="F1354" i="5"/>
  <c r="G1354" i="5" s="1"/>
  <c r="F1355" i="5"/>
  <c r="G1355" i="5" s="1"/>
  <c r="F1356" i="5"/>
  <c r="G1356" i="5" s="1"/>
  <c r="F1357" i="5"/>
  <c r="G1357" i="5" s="1"/>
  <c r="F1358" i="5"/>
  <c r="G1358" i="5" s="1"/>
  <c r="F1359" i="5"/>
  <c r="G1359" i="5" s="1"/>
  <c r="F1360" i="5"/>
  <c r="G1360" i="5" s="1"/>
  <c r="F1361" i="5"/>
  <c r="G1361" i="5" s="1"/>
  <c r="F1362" i="5"/>
  <c r="G1362" i="5" s="1"/>
  <c r="F1363" i="5"/>
  <c r="G1363" i="5" s="1"/>
  <c r="F1364" i="5"/>
  <c r="G1364" i="5" s="1"/>
  <c r="F1365" i="5"/>
  <c r="G1365" i="5" s="1"/>
  <c r="F1366" i="5"/>
  <c r="G1366" i="5" s="1"/>
  <c r="F1367" i="5"/>
  <c r="G1367" i="5" s="1"/>
  <c r="F1368" i="5"/>
  <c r="G1368" i="5"/>
  <c r="F1369" i="5"/>
  <c r="G1369" i="5" s="1"/>
  <c r="F1370" i="5"/>
  <c r="G1370" i="5" s="1"/>
  <c r="F1371" i="5"/>
  <c r="G1371" i="5" s="1"/>
  <c r="F1372" i="5"/>
  <c r="G1372" i="5" s="1"/>
  <c r="F1373" i="5"/>
  <c r="G1373" i="5" s="1"/>
  <c r="F1374" i="5"/>
  <c r="G1374" i="5" s="1"/>
  <c r="F1375" i="5"/>
  <c r="G1375" i="5" s="1"/>
  <c r="F1376" i="5"/>
  <c r="G1376" i="5" s="1"/>
  <c r="F1377" i="5"/>
  <c r="G1377" i="5" s="1"/>
  <c r="F1378" i="5"/>
  <c r="G1378" i="5" s="1"/>
  <c r="F1379" i="5"/>
  <c r="G1379" i="5" s="1"/>
  <c r="F1380" i="5"/>
  <c r="G1380" i="5" s="1"/>
  <c r="F1381" i="5"/>
  <c r="G1381" i="5" s="1"/>
  <c r="F1382" i="5"/>
  <c r="G1382" i="5"/>
  <c r="F1383" i="5"/>
  <c r="G1383" i="5" s="1"/>
  <c r="F1384" i="5"/>
  <c r="G1384" i="5" s="1"/>
  <c r="F1385" i="5"/>
  <c r="G1385" i="5" s="1"/>
  <c r="F1386" i="5"/>
  <c r="G1386" i="5" s="1"/>
  <c r="F1387" i="5"/>
  <c r="G1387" i="5"/>
  <c r="F1388" i="5"/>
  <c r="G1388" i="5" s="1"/>
  <c r="F1389" i="5"/>
  <c r="G1389" i="5" s="1"/>
  <c r="F1390" i="5"/>
  <c r="G1390" i="5"/>
  <c r="F1391" i="5"/>
  <c r="G1391" i="5" s="1"/>
  <c r="F1392" i="5"/>
  <c r="G1392" i="5" s="1"/>
  <c r="F1393" i="5"/>
  <c r="G1393" i="5" s="1"/>
  <c r="F1394" i="5"/>
  <c r="G1394" i="5"/>
  <c r="F1395" i="5"/>
  <c r="G1395" i="5" s="1"/>
  <c r="F1396" i="5"/>
  <c r="G1396" i="5" s="1"/>
  <c r="F1397" i="5"/>
  <c r="G1397" i="5" s="1"/>
  <c r="F1398" i="5"/>
  <c r="G1398" i="5" s="1"/>
  <c r="F1399" i="5"/>
  <c r="G1399" i="5"/>
  <c r="F1400" i="5"/>
  <c r="G1400" i="5"/>
  <c r="F1401" i="5"/>
  <c r="G1401" i="5" s="1"/>
  <c r="F1402" i="5"/>
  <c r="G1402" i="5" s="1"/>
  <c r="F1403" i="5"/>
  <c r="G1403" i="5"/>
  <c r="F1404" i="5"/>
  <c r="G1404" i="5" s="1"/>
  <c r="F1405" i="5"/>
  <c r="G1405" i="5" s="1"/>
  <c r="F1406" i="5"/>
  <c r="G1406" i="5"/>
  <c r="F1407" i="5"/>
  <c r="G1407" i="5" s="1"/>
  <c r="F1408" i="5"/>
  <c r="G1408" i="5" s="1"/>
  <c r="F1409" i="5"/>
  <c r="G1409" i="5" s="1"/>
  <c r="F1410" i="5"/>
  <c r="G1410" i="5" s="1"/>
  <c r="F1411" i="5"/>
  <c r="G1411" i="5" s="1"/>
  <c r="F1412" i="5"/>
  <c r="G1412" i="5"/>
  <c r="F1413" i="5"/>
  <c r="G1413" i="5" s="1"/>
  <c r="F1414" i="5"/>
  <c r="G1414" i="5" s="1"/>
  <c r="F1415" i="5"/>
  <c r="G1415" i="5" s="1"/>
  <c r="F1416" i="5"/>
  <c r="G1416" i="5" s="1"/>
  <c r="F1417" i="5"/>
  <c r="G1417" i="5" s="1"/>
  <c r="F1418" i="5"/>
  <c r="G1418" i="5" s="1"/>
  <c r="F1419" i="5"/>
  <c r="G1419" i="5" s="1"/>
  <c r="F1420" i="5"/>
  <c r="G1420" i="5" s="1"/>
  <c r="F1421" i="5"/>
  <c r="G1421" i="5" s="1"/>
  <c r="F1422" i="5"/>
  <c r="G1422" i="5" s="1"/>
  <c r="F1423" i="5"/>
  <c r="G1423" i="5" s="1"/>
  <c r="F1424" i="5"/>
  <c r="G1424" i="5" s="1"/>
  <c r="F1425" i="5"/>
  <c r="G1425" i="5" s="1"/>
  <c r="F1426" i="5"/>
  <c r="G1426" i="5" s="1"/>
  <c r="F1427" i="5"/>
  <c r="G1427" i="5" s="1"/>
  <c r="F1428" i="5"/>
  <c r="G1428" i="5" s="1"/>
  <c r="F1429" i="5"/>
  <c r="G1429" i="5" s="1"/>
  <c r="F1430" i="5"/>
  <c r="G1430" i="5" s="1"/>
  <c r="F1431" i="5"/>
  <c r="G1431" i="5" s="1"/>
  <c r="F1432" i="5"/>
  <c r="G1432" i="5" s="1"/>
  <c r="F1433" i="5"/>
  <c r="G1433" i="5" s="1"/>
  <c r="F1434" i="5"/>
  <c r="G1434" i="5" s="1"/>
  <c r="F1435" i="5"/>
  <c r="G1435" i="5" s="1"/>
  <c r="F1436" i="5"/>
  <c r="G1436" i="5" s="1"/>
  <c r="F1437" i="5"/>
  <c r="G1437" i="5" s="1"/>
  <c r="F1438" i="5"/>
  <c r="G1438" i="5" s="1"/>
  <c r="F1439" i="5"/>
  <c r="G1439" i="5" s="1"/>
  <c r="F1440" i="5"/>
  <c r="G1440" i="5"/>
  <c r="F1441" i="5"/>
  <c r="G1441" i="5" s="1"/>
  <c r="F1442" i="5"/>
  <c r="G1442" i="5" s="1"/>
  <c r="F1443" i="5"/>
  <c r="G1443" i="5" s="1"/>
  <c r="F1444" i="5"/>
  <c r="G1444" i="5" s="1"/>
  <c r="F1445" i="5"/>
  <c r="G1445" i="5" s="1"/>
  <c r="F1446" i="5"/>
  <c r="G1446" i="5"/>
  <c r="F1447" i="5"/>
  <c r="G1447" i="5" s="1"/>
  <c r="F1448" i="5"/>
  <c r="G1448" i="5" s="1"/>
  <c r="F1449" i="5"/>
  <c r="G1449" i="5" s="1"/>
  <c r="F1450" i="5"/>
  <c r="G1450" i="5" s="1"/>
  <c r="F1451" i="5"/>
  <c r="G1451" i="5"/>
  <c r="F1452" i="5"/>
  <c r="G1452" i="5" s="1"/>
  <c r="F1453" i="5"/>
  <c r="G1453" i="5" s="1"/>
  <c r="F1454" i="5"/>
  <c r="G1454" i="5" s="1"/>
  <c r="F1455" i="5"/>
  <c r="G1455" i="5"/>
  <c r="F1456" i="5"/>
  <c r="G1456" i="5"/>
  <c r="F1457" i="5"/>
  <c r="G1457" i="5" s="1"/>
  <c r="F1458" i="5"/>
  <c r="G1458" i="5" s="1"/>
  <c r="F1459" i="5"/>
  <c r="G1459" i="5" s="1"/>
  <c r="F1460" i="5"/>
  <c r="G1460" i="5" s="1"/>
  <c r="F1461" i="5"/>
  <c r="G1461" i="5" s="1"/>
  <c r="F1462" i="5"/>
  <c r="G1462" i="5" s="1"/>
  <c r="F1463" i="5"/>
  <c r="G1463" i="5" s="1"/>
  <c r="F1464" i="5"/>
  <c r="G1464" i="5"/>
  <c r="F1465" i="5"/>
  <c r="G1465" i="5" s="1"/>
  <c r="F1466" i="5"/>
  <c r="G1466" i="5" s="1"/>
  <c r="F1467" i="5"/>
  <c r="G1467" i="5"/>
  <c r="F1468" i="5"/>
  <c r="G1468" i="5" s="1"/>
  <c r="F1469" i="5"/>
  <c r="G1469" i="5" s="1"/>
  <c r="F1470" i="5"/>
  <c r="G1470" i="5"/>
  <c r="F1471" i="5"/>
  <c r="G1471" i="5" s="1"/>
  <c r="F1472" i="5"/>
  <c r="G1472" i="5" s="1"/>
  <c r="F1473" i="5"/>
  <c r="G1473" i="5" s="1"/>
  <c r="F1474" i="5"/>
  <c r="G1474" i="5" s="1"/>
  <c r="F1475" i="5"/>
  <c r="G1475" i="5" s="1"/>
  <c r="F1476" i="5"/>
  <c r="G1476" i="5" s="1"/>
  <c r="F1477" i="5"/>
  <c r="G1477" i="5" s="1"/>
  <c r="F1478" i="5"/>
  <c r="G1478" i="5" s="1"/>
  <c r="F1479" i="5"/>
  <c r="G1479" i="5" s="1"/>
  <c r="F1480" i="5"/>
  <c r="G1480" i="5" s="1"/>
  <c r="F1481" i="5"/>
  <c r="G1481" i="5" s="1"/>
  <c r="F1482" i="5"/>
  <c r="G1482" i="5" s="1"/>
  <c r="F1483" i="5"/>
  <c r="G1483" i="5" s="1"/>
  <c r="F1484" i="5"/>
  <c r="G1484" i="5" s="1"/>
  <c r="F1485" i="5"/>
  <c r="G1485" i="5" s="1"/>
  <c r="F1486" i="5"/>
  <c r="G1486" i="5"/>
  <c r="F1487" i="5"/>
  <c r="G1487" i="5" s="1"/>
  <c r="F1488" i="5"/>
  <c r="G1488" i="5" s="1"/>
  <c r="F1489" i="5"/>
  <c r="G1489" i="5" s="1"/>
  <c r="F1490" i="5"/>
  <c r="G1490" i="5" s="1"/>
  <c r="F1491" i="5"/>
  <c r="G1491" i="5" s="1"/>
  <c r="F1492" i="5"/>
  <c r="G1492" i="5" s="1"/>
  <c r="F1493" i="5"/>
  <c r="G1493" i="5" s="1"/>
  <c r="F1494" i="5"/>
  <c r="G1494" i="5" s="1"/>
  <c r="F1495" i="5"/>
  <c r="G1495" i="5" s="1"/>
  <c r="F1496" i="5"/>
  <c r="G1496" i="5" s="1"/>
  <c r="F1497" i="5"/>
  <c r="G1497" i="5" s="1"/>
  <c r="F1498" i="5"/>
  <c r="G1498" i="5" s="1"/>
  <c r="F1499" i="5"/>
  <c r="G1499" i="5" s="1"/>
  <c r="F1500" i="5"/>
  <c r="G1500" i="5" s="1"/>
  <c r="F1501" i="5"/>
  <c r="G1501" i="5" s="1"/>
  <c r="F1502" i="5"/>
  <c r="G1502" i="5"/>
  <c r="F1503" i="5"/>
  <c r="G1503" i="5" s="1"/>
  <c r="F1504" i="5"/>
  <c r="G1504" i="5" s="1"/>
  <c r="F1505" i="5"/>
  <c r="G1505" i="5" s="1"/>
  <c r="F1506" i="5"/>
  <c r="G1506" i="5" s="1"/>
  <c r="F1507" i="5"/>
  <c r="G1507" i="5" s="1"/>
  <c r="F1508" i="5"/>
  <c r="G1508" i="5"/>
  <c r="F1509" i="5"/>
  <c r="G1509" i="5" s="1"/>
  <c r="F1510" i="5"/>
  <c r="G1510" i="5" s="1"/>
  <c r="F1511" i="5"/>
  <c r="G1511" i="5" s="1"/>
  <c r="F1512" i="5"/>
  <c r="G1512" i="5" s="1"/>
  <c r="F1513" i="5"/>
  <c r="G1513" i="5" s="1"/>
  <c r="F1514" i="5"/>
  <c r="G1514" i="5" s="1"/>
  <c r="F1515" i="5"/>
  <c r="G1515" i="5" s="1"/>
  <c r="F1516" i="5"/>
  <c r="G1516" i="5" s="1"/>
  <c r="F1517" i="5"/>
  <c r="G1517" i="5" s="1"/>
  <c r="F1518" i="5"/>
  <c r="G1518" i="5" s="1"/>
  <c r="F1519" i="5"/>
  <c r="G1519" i="5" s="1"/>
  <c r="F1520" i="5"/>
  <c r="G1520" i="5" s="1"/>
  <c r="F1521" i="5"/>
  <c r="G1521" i="5" s="1"/>
  <c r="F1522" i="5"/>
  <c r="G1522" i="5" s="1"/>
  <c r="F1523" i="5"/>
  <c r="G1523" i="5" s="1"/>
  <c r="F1524" i="5"/>
  <c r="G1524" i="5" s="1"/>
  <c r="F1525" i="5"/>
  <c r="G1525" i="5" s="1"/>
  <c r="F1526" i="5"/>
  <c r="G1526" i="5" s="1"/>
  <c r="F1527" i="5"/>
  <c r="G1527" i="5" s="1"/>
  <c r="F1528" i="5"/>
  <c r="G1528" i="5" s="1"/>
  <c r="F1529" i="5"/>
  <c r="G1529" i="5" s="1"/>
  <c r="F1530" i="5"/>
  <c r="G1530" i="5" s="1"/>
  <c r="F1531" i="5"/>
  <c r="G1531" i="5" s="1"/>
  <c r="F1532" i="5"/>
  <c r="G1532" i="5" s="1"/>
  <c r="F1533" i="5"/>
  <c r="G1533" i="5" s="1"/>
  <c r="F1534" i="5"/>
  <c r="G1534" i="5" s="1"/>
  <c r="F1535" i="5"/>
  <c r="G1535" i="5" s="1"/>
  <c r="F1536" i="5"/>
  <c r="G1536" i="5"/>
  <c r="F1537" i="5"/>
  <c r="G1537" i="5" s="1"/>
  <c r="F1538" i="5"/>
  <c r="G1538" i="5" s="1"/>
  <c r="F1539" i="5"/>
  <c r="G1539" i="5" s="1"/>
  <c r="F1540" i="5"/>
  <c r="G1540" i="5" s="1"/>
  <c r="F1541" i="5"/>
  <c r="G1541" i="5" s="1"/>
  <c r="F1542" i="5"/>
  <c r="G1542" i="5" s="1"/>
  <c r="F1543" i="5"/>
  <c r="G1543" i="5" s="1"/>
  <c r="F1544" i="5"/>
  <c r="G1544" i="5" s="1"/>
  <c r="F1545" i="5"/>
  <c r="G1545" i="5" s="1"/>
  <c r="F1546" i="5"/>
  <c r="G1546" i="5" s="1"/>
  <c r="F1547" i="5"/>
  <c r="G1547" i="5" s="1"/>
  <c r="F1548" i="5"/>
  <c r="G1548" i="5" s="1"/>
  <c r="F1549" i="5"/>
  <c r="G1549" i="5" s="1"/>
  <c r="F1550" i="5"/>
  <c r="G1550" i="5" s="1"/>
  <c r="F1551" i="5"/>
  <c r="G1551" i="5" s="1"/>
  <c r="F1552" i="5"/>
  <c r="G1552" i="5" s="1"/>
  <c r="F1553" i="5"/>
  <c r="G1553" i="5" s="1"/>
  <c r="F1554" i="5"/>
  <c r="G1554" i="5" s="1"/>
  <c r="F1555" i="5"/>
  <c r="G1555" i="5" s="1"/>
  <c r="F1556" i="5"/>
  <c r="G1556" i="5" s="1"/>
  <c r="F1557" i="5"/>
  <c r="G1557" i="5" s="1"/>
  <c r="F1558" i="5"/>
  <c r="G1558" i="5" s="1"/>
  <c r="F1559" i="5"/>
  <c r="G1559" i="5" s="1"/>
  <c r="F1560" i="5"/>
  <c r="G1560" i="5" s="1"/>
  <c r="F1561" i="5"/>
  <c r="G1561" i="5" s="1"/>
  <c r="F1562" i="5"/>
  <c r="G1562" i="5"/>
  <c r="F1563" i="5"/>
  <c r="G1563" i="5" s="1"/>
  <c r="F1564" i="5"/>
  <c r="G1564" i="5" s="1"/>
  <c r="F1565" i="5"/>
  <c r="G1565" i="5" s="1"/>
  <c r="F1566" i="5"/>
  <c r="G1566" i="5" s="1"/>
  <c r="F1567" i="5"/>
  <c r="G1567" i="5" s="1"/>
  <c r="F1568" i="5"/>
  <c r="G1568" i="5" s="1"/>
  <c r="F1569" i="5"/>
  <c r="G1569" i="5" s="1"/>
  <c r="F1570" i="5"/>
  <c r="G1570" i="5" s="1"/>
  <c r="F1571" i="5"/>
  <c r="G1571" i="5" s="1"/>
  <c r="F1572" i="5"/>
  <c r="G1572" i="5" s="1"/>
  <c r="F1573" i="5"/>
  <c r="G1573" i="5" s="1"/>
  <c r="F1574" i="5"/>
  <c r="G1574" i="5"/>
  <c r="F1575" i="5"/>
  <c r="G1575" i="5" s="1"/>
  <c r="F1576" i="5"/>
  <c r="G1576" i="5" s="1"/>
  <c r="F1577" i="5"/>
  <c r="G1577" i="5" s="1"/>
  <c r="F1578" i="5"/>
  <c r="G1578" i="5"/>
  <c r="F1579" i="5"/>
  <c r="G1579" i="5" s="1"/>
  <c r="F1580" i="5"/>
  <c r="G1580" i="5" s="1"/>
  <c r="F1581" i="5"/>
  <c r="G1581" i="5" s="1"/>
  <c r="F1582" i="5"/>
  <c r="G1582" i="5" s="1"/>
  <c r="F1583" i="5"/>
  <c r="G1583" i="5" s="1"/>
  <c r="F1584" i="5"/>
  <c r="G1584" i="5" s="1"/>
  <c r="F1585" i="5"/>
  <c r="G1585" i="5" s="1"/>
  <c r="F1586" i="5"/>
  <c r="G1586" i="5"/>
  <c r="F1587" i="5"/>
  <c r="G1587" i="5" s="1"/>
  <c r="F1588" i="5"/>
  <c r="G1588" i="5" s="1"/>
  <c r="F1589" i="5"/>
  <c r="G1589" i="5" s="1"/>
  <c r="F1590" i="5"/>
  <c r="G1590" i="5" s="1"/>
  <c r="F1591" i="5"/>
  <c r="G1591" i="5" s="1"/>
  <c r="F1592" i="5"/>
  <c r="G1592" i="5"/>
  <c r="F1593" i="5"/>
  <c r="G1593" i="5" s="1"/>
  <c r="F1594" i="5"/>
  <c r="G1594" i="5" s="1"/>
  <c r="F1595" i="5"/>
  <c r="G1595" i="5" s="1"/>
  <c r="F1596" i="5"/>
  <c r="G1596" i="5" s="1"/>
  <c r="F1597" i="5"/>
  <c r="G1597" i="5" s="1"/>
  <c r="F1598" i="5"/>
  <c r="G1598" i="5"/>
  <c r="F1599" i="5"/>
  <c r="G1599" i="5" s="1"/>
  <c r="F1600" i="5"/>
  <c r="G1600" i="5" s="1"/>
  <c r="F1601" i="5"/>
  <c r="G1601" i="5" s="1"/>
  <c r="F1602" i="5"/>
  <c r="G1602" i="5" s="1"/>
  <c r="F1603" i="5"/>
  <c r="G1603" i="5" s="1"/>
  <c r="F1604" i="5"/>
  <c r="G1604" i="5"/>
  <c r="F1605" i="5"/>
  <c r="G1605" i="5" s="1"/>
  <c r="F1606" i="5"/>
  <c r="G1606" i="5" s="1"/>
  <c r="F1607" i="5"/>
  <c r="G1607" i="5" s="1"/>
  <c r="F1608" i="5"/>
  <c r="G1608" i="5"/>
  <c r="F1609" i="5"/>
  <c r="G1609" i="5" s="1"/>
  <c r="F1610" i="5"/>
  <c r="G1610" i="5" s="1"/>
  <c r="F1611" i="5"/>
  <c r="G1611" i="5" s="1"/>
  <c r="F1612" i="5"/>
  <c r="G1612" i="5" s="1"/>
  <c r="F1613" i="5"/>
  <c r="G1613" i="5" s="1"/>
  <c r="F1614" i="5"/>
  <c r="G1614" i="5" s="1"/>
  <c r="F1615" i="5"/>
  <c r="G1615" i="5" s="1"/>
  <c r="F1616" i="5"/>
  <c r="G1616" i="5" s="1"/>
  <c r="F1617" i="5"/>
  <c r="G1617" i="5" s="1"/>
  <c r="F1618" i="5"/>
  <c r="G1618" i="5" s="1"/>
  <c r="F1619" i="5"/>
  <c r="G1619" i="5" s="1"/>
  <c r="F1620" i="5"/>
  <c r="G1620" i="5" s="1"/>
  <c r="F1621" i="5"/>
  <c r="G1621" i="5" s="1"/>
  <c r="F1622" i="5"/>
  <c r="G1622" i="5" s="1"/>
  <c r="F1623" i="5"/>
  <c r="G1623" i="5" s="1"/>
  <c r="F1624" i="5"/>
  <c r="G1624" i="5" s="1"/>
  <c r="F1625" i="5"/>
  <c r="G1625" i="5" s="1"/>
  <c r="F1626" i="5"/>
  <c r="G1626" i="5" s="1"/>
  <c r="F1627" i="5"/>
  <c r="G1627" i="5" s="1"/>
  <c r="F1628" i="5"/>
  <c r="G1628" i="5" s="1"/>
  <c r="F1629" i="5"/>
  <c r="G1629" i="5" s="1"/>
  <c r="F1630" i="5"/>
  <c r="G1630" i="5" s="1"/>
  <c r="F1631" i="5"/>
  <c r="G1631" i="5" s="1"/>
  <c r="F1632" i="5"/>
  <c r="G1632" i="5" s="1"/>
  <c r="F1633" i="5"/>
  <c r="G1633" i="5" s="1"/>
  <c r="F1634" i="5"/>
  <c r="G1634" i="5" s="1"/>
  <c r="F1635" i="5"/>
  <c r="G1635" i="5" s="1"/>
  <c r="F1636" i="5"/>
  <c r="G1636" i="5" s="1"/>
  <c r="F1637" i="5"/>
  <c r="G1637" i="5" s="1"/>
  <c r="F1638" i="5"/>
  <c r="G1638" i="5" s="1"/>
  <c r="F1639" i="5"/>
  <c r="G1639" i="5" s="1"/>
  <c r="F1640" i="5"/>
  <c r="G1640" i="5"/>
  <c r="F1641" i="5"/>
  <c r="G1641" i="5"/>
  <c r="F1642" i="5"/>
  <c r="G1642" i="5" s="1"/>
  <c r="F1643" i="5"/>
  <c r="G1643" i="5" s="1"/>
  <c r="F1644" i="5"/>
  <c r="G1644" i="5" s="1"/>
  <c r="F1645" i="5"/>
  <c r="G1645" i="5"/>
  <c r="F1646" i="5"/>
  <c r="G1646" i="5"/>
  <c r="F1647" i="5"/>
  <c r="G1647" i="5" s="1"/>
  <c r="F1648" i="5"/>
  <c r="G1648" i="5" s="1"/>
  <c r="F1649" i="5"/>
  <c r="G1649" i="5" s="1"/>
  <c r="F1650" i="5"/>
  <c r="G1650" i="5" s="1"/>
  <c r="F1651" i="5"/>
  <c r="G1651" i="5" s="1"/>
  <c r="F1652" i="5"/>
  <c r="G1652" i="5"/>
  <c r="F1653" i="5"/>
  <c r="G1653" i="5" s="1"/>
  <c r="F1654" i="5"/>
  <c r="G1654" i="5"/>
  <c r="F1655" i="5"/>
  <c r="G1655" i="5" s="1"/>
  <c r="F1656" i="5"/>
  <c r="G1656" i="5" s="1"/>
  <c r="F1657" i="5"/>
  <c r="G1657" i="5" s="1"/>
  <c r="F1658" i="5"/>
  <c r="G1658" i="5"/>
  <c r="F1659" i="5"/>
  <c r="G1659" i="5" s="1"/>
  <c r="F1660" i="5"/>
  <c r="G1660" i="5" s="1"/>
  <c r="F1661" i="5"/>
  <c r="G1661" i="5" s="1"/>
  <c r="F1662" i="5"/>
  <c r="G1662" i="5" s="1"/>
  <c r="F1663" i="5"/>
  <c r="G1663" i="5" s="1"/>
  <c r="F1664" i="5"/>
  <c r="G1664" i="5" s="1"/>
  <c r="F1665" i="5"/>
  <c r="G1665" i="5" s="1"/>
  <c r="F1666" i="5"/>
  <c r="G1666" i="5" s="1"/>
  <c r="F1667" i="5"/>
  <c r="G1667" i="5" s="1"/>
  <c r="F1668" i="5"/>
  <c r="G1668" i="5" s="1"/>
  <c r="F1669" i="5"/>
  <c r="G1669" i="5" s="1"/>
  <c r="F1670" i="5"/>
  <c r="G1670" i="5"/>
  <c r="F1671" i="5"/>
  <c r="G1671" i="5" s="1"/>
  <c r="F1672" i="5"/>
  <c r="G1672" i="5" s="1"/>
  <c r="F1673" i="5"/>
  <c r="G1673" i="5" s="1"/>
  <c r="F1674" i="5"/>
  <c r="G1674" i="5"/>
  <c r="F1675" i="5"/>
  <c r="G1675" i="5" s="1"/>
  <c r="F1676" i="5"/>
  <c r="G1676" i="5"/>
  <c r="F1677" i="5"/>
  <c r="G1677" i="5" s="1"/>
  <c r="F1678" i="5"/>
  <c r="G1678" i="5" s="1"/>
  <c r="F1679" i="5"/>
  <c r="G1679" i="5" s="1"/>
  <c r="F1680" i="5"/>
  <c r="G1680" i="5" s="1"/>
  <c r="F1681" i="5"/>
  <c r="G1681" i="5" s="1"/>
  <c r="F1682" i="5"/>
  <c r="G1682" i="5" s="1"/>
  <c r="F1683" i="5"/>
  <c r="G1683" i="5" s="1"/>
  <c r="F1684" i="5"/>
  <c r="G1684" i="5"/>
  <c r="F1685" i="5"/>
  <c r="G1685" i="5" s="1"/>
  <c r="F1686" i="5"/>
  <c r="G1686" i="5" s="1"/>
  <c r="F1687" i="5"/>
  <c r="G1687" i="5" s="1"/>
  <c r="F1688" i="5"/>
  <c r="G1688" i="5" s="1"/>
  <c r="F1689" i="5"/>
  <c r="G1689" i="5" s="1"/>
  <c r="F1690" i="5"/>
  <c r="G1690" i="5"/>
  <c r="F1691" i="5"/>
  <c r="G1691" i="5" s="1"/>
  <c r="F1692" i="5"/>
  <c r="G1692" i="5" s="1"/>
  <c r="F1693" i="5"/>
  <c r="G1693" i="5" s="1"/>
  <c r="F1694" i="5"/>
  <c r="G1694" i="5" s="1"/>
  <c r="F1695" i="5"/>
  <c r="G1695" i="5" s="1"/>
  <c r="F1696" i="5"/>
  <c r="G1696" i="5" s="1"/>
  <c r="F1697" i="5"/>
  <c r="G1697" i="5" s="1"/>
  <c r="F1698" i="5"/>
  <c r="G1698" i="5" s="1"/>
  <c r="F1699" i="5"/>
  <c r="G1699" i="5" s="1"/>
  <c r="F1700" i="5"/>
  <c r="G1700" i="5" s="1"/>
  <c r="F1701" i="5"/>
  <c r="G1701" i="5" s="1"/>
  <c r="F1702" i="5"/>
  <c r="G1702" i="5"/>
  <c r="F1703" i="5"/>
  <c r="G1703" i="5" s="1"/>
  <c r="F1704" i="5"/>
  <c r="G1704" i="5" s="1"/>
  <c r="F1705" i="5"/>
  <c r="G1705" i="5" s="1"/>
  <c r="F1706" i="5"/>
  <c r="G1706" i="5"/>
  <c r="F1707" i="5"/>
  <c r="G1707" i="5" s="1"/>
  <c r="F1708" i="5"/>
  <c r="G1708" i="5" s="1"/>
  <c r="F1709" i="5"/>
  <c r="G1709" i="5" s="1"/>
  <c r="F1710" i="5"/>
  <c r="G1710" i="5" s="1"/>
  <c r="F1711" i="5"/>
  <c r="G1711" i="5" s="1"/>
  <c r="F1712" i="5"/>
  <c r="G1712" i="5" s="1"/>
  <c r="F1713" i="5"/>
  <c r="G1713" i="5" s="1"/>
  <c r="F1714" i="5"/>
  <c r="G1714" i="5" s="1"/>
  <c r="F1715" i="5"/>
  <c r="G1715" i="5" s="1"/>
  <c r="F1716" i="5"/>
  <c r="G1716" i="5"/>
  <c r="F1717" i="5"/>
  <c r="G1717" i="5"/>
  <c r="F1718" i="5"/>
  <c r="G1718" i="5" s="1"/>
  <c r="F1719" i="5"/>
  <c r="G1719" i="5" s="1"/>
  <c r="F1720" i="5"/>
  <c r="G1720" i="5" s="1"/>
  <c r="F1721" i="5"/>
  <c r="G1721" i="5" s="1"/>
  <c r="F1722" i="5"/>
  <c r="G1722" i="5" s="1"/>
  <c r="F1723" i="5"/>
  <c r="G1723" i="5" s="1"/>
  <c r="F1724" i="5"/>
  <c r="G1724" i="5" s="1"/>
  <c r="F1725" i="5"/>
  <c r="G1725" i="5" s="1"/>
  <c r="F1726" i="5"/>
  <c r="G1726" i="5" s="1"/>
  <c r="F1727" i="5"/>
  <c r="G1727" i="5" s="1"/>
  <c r="F1728" i="5"/>
  <c r="G1728" i="5"/>
  <c r="F1729" i="5"/>
  <c r="G1729" i="5" s="1"/>
  <c r="F1730" i="5"/>
  <c r="G1730" i="5" s="1"/>
  <c r="F1731" i="5"/>
  <c r="G1731" i="5" s="1"/>
  <c r="F1732" i="5"/>
  <c r="G1732" i="5"/>
  <c r="F1733" i="5"/>
  <c r="G1733" i="5"/>
  <c r="F1734" i="5"/>
  <c r="G1734" i="5"/>
  <c r="F1735" i="5"/>
  <c r="G1735" i="5" s="1"/>
  <c r="F1736" i="5"/>
  <c r="G1736" i="5" s="1"/>
  <c r="F1737" i="5"/>
  <c r="G1737" i="5"/>
  <c r="F1738" i="5"/>
  <c r="G1738" i="5" s="1"/>
  <c r="F1739" i="5"/>
  <c r="G1739" i="5" s="1"/>
  <c r="F1740" i="5"/>
  <c r="G1740" i="5"/>
  <c r="F1741" i="5"/>
  <c r="G1741" i="5" s="1"/>
  <c r="F1742" i="5"/>
  <c r="G1742" i="5"/>
  <c r="F1743" i="5"/>
  <c r="G1743" i="5" s="1"/>
  <c r="F1744" i="5"/>
  <c r="G1744" i="5" s="1"/>
  <c r="F1745" i="5"/>
  <c r="G1745" i="5" s="1"/>
  <c r="F1746" i="5"/>
  <c r="G1746" i="5" s="1"/>
  <c r="F1747" i="5"/>
  <c r="G1747" i="5" s="1"/>
  <c r="F1748" i="5"/>
  <c r="G1748" i="5" s="1"/>
  <c r="F1749" i="5"/>
  <c r="G1749" i="5" s="1"/>
  <c r="F1750" i="5"/>
  <c r="G1750" i="5" s="1"/>
  <c r="F1751" i="5"/>
  <c r="G1751" i="5" s="1"/>
  <c r="F1752" i="5"/>
  <c r="G1752" i="5" s="1"/>
  <c r="F1753" i="5"/>
  <c r="G1753" i="5"/>
  <c r="F1754" i="5"/>
  <c r="G1754" i="5"/>
  <c r="F1755" i="5"/>
  <c r="G1755" i="5" s="1"/>
  <c r="F1756" i="5"/>
  <c r="G1756" i="5" s="1"/>
  <c r="F1757" i="5"/>
  <c r="G1757" i="5" s="1"/>
  <c r="F1758" i="5"/>
  <c r="G1758" i="5" s="1"/>
  <c r="F1759" i="5"/>
  <c r="G1759" i="5" s="1"/>
  <c r="F1760" i="5"/>
  <c r="G1760" i="5"/>
  <c r="F1761" i="5"/>
  <c r="G1761" i="5" s="1"/>
  <c r="F1762" i="5"/>
  <c r="G1762" i="5" s="1"/>
  <c r="F1763" i="5"/>
  <c r="G1763" i="5" s="1"/>
  <c r="F1764" i="5"/>
  <c r="G1764" i="5" s="1"/>
  <c r="F1765" i="5"/>
  <c r="G1765" i="5" s="1"/>
  <c r="F1766" i="5"/>
  <c r="G1766" i="5" s="1"/>
  <c r="F1767" i="5"/>
  <c r="G1767" i="5" s="1"/>
  <c r="F1768" i="5"/>
  <c r="G1768" i="5" s="1"/>
  <c r="F1769" i="5"/>
  <c r="G1769" i="5" s="1"/>
  <c r="F1770" i="5"/>
  <c r="G1770" i="5" s="1"/>
  <c r="F1771" i="5"/>
  <c r="G1771" i="5" s="1"/>
  <c r="F1772" i="5"/>
  <c r="G1772" i="5" s="1"/>
  <c r="F1773" i="5"/>
  <c r="G1773" i="5"/>
  <c r="F1774" i="5"/>
  <c r="G1774" i="5" s="1"/>
  <c r="F1775" i="5"/>
  <c r="G1775" i="5" s="1"/>
  <c r="F1776" i="5"/>
  <c r="G1776" i="5"/>
  <c r="F1777" i="5"/>
  <c r="G1777" i="5"/>
  <c r="F1778" i="5"/>
  <c r="G1778" i="5" s="1"/>
  <c r="F1779" i="5"/>
  <c r="G1779" i="5" s="1"/>
  <c r="F1780" i="5"/>
  <c r="G1780" i="5" s="1"/>
  <c r="F1781" i="5"/>
  <c r="G1781" i="5" s="1"/>
  <c r="F1782" i="5"/>
  <c r="G1782" i="5" s="1"/>
  <c r="F1783" i="5"/>
  <c r="G1783" i="5" s="1"/>
  <c r="F1784" i="5"/>
  <c r="G1784" i="5"/>
  <c r="F1785" i="5"/>
  <c r="G1785" i="5" s="1"/>
  <c r="F1786" i="5"/>
  <c r="G1786" i="5" s="1"/>
  <c r="F1787" i="5"/>
  <c r="G1787" i="5" s="1"/>
  <c r="F1788" i="5"/>
  <c r="G1788" i="5" s="1"/>
  <c r="F1789" i="5"/>
  <c r="G1789" i="5" s="1"/>
  <c r="F1790" i="5"/>
  <c r="G1790" i="5" s="1"/>
  <c r="F1791" i="5"/>
  <c r="G1791" i="5" s="1"/>
  <c r="F1792" i="5"/>
  <c r="G1792" i="5" s="1"/>
  <c r="F1793" i="5"/>
  <c r="G1793" i="5" s="1"/>
  <c r="F1794" i="5"/>
  <c r="G1794" i="5" s="1"/>
  <c r="F1795" i="5"/>
  <c r="G1795" i="5" s="1"/>
  <c r="F1796" i="5"/>
  <c r="G1796" i="5" s="1"/>
  <c r="F1797" i="5"/>
  <c r="G1797" i="5" s="1"/>
  <c r="F1798" i="5"/>
  <c r="G1798" i="5" s="1"/>
  <c r="F1799" i="5"/>
  <c r="G1799" i="5" s="1"/>
  <c r="F1800" i="5"/>
  <c r="G1800" i="5" s="1"/>
  <c r="F1801" i="5"/>
  <c r="G1801" i="5" s="1"/>
  <c r="F1802" i="5"/>
  <c r="G1802" i="5" s="1"/>
  <c r="F1803" i="5"/>
  <c r="G1803" i="5" s="1"/>
  <c r="F1804" i="5"/>
  <c r="G1804" i="5"/>
  <c r="F1805" i="5"/>
  <c r="G1805" i="5" s="1"/>
  <c r="F1806" i="5"/>
  <c r="G1806" i="5" s="1"/>
  <c r="F1807" i="5"/>
  <c r="G1807" i="5" s="1"/>
  <c r="F1808" i="5"/>
  <c r="G1808" i="5" s="1"/>
  <c r="F1809" i="5"/>
  <c r="G1809" i="5" s="1"/>
  <c r="F1810" i="5"/>
  <c r="G1810" i="5" s="1"/>
  <c r="F1811" i="5"/>
  <c r="G1811" i="5" s="1"/>
  <c r="F1812" i="5"/>
  <c r="G1812" i="5" s="1"/>
  <c r="F1813" i="5"/>
  <c r="G1813" i="5" s="1"/>
  <c r="F1814" i="5"/>
  <c r="G1814" i="5" s="1"/>
  <c r="F1815" i="5"/>
  <c r="G1815" i="5" s="1"/>
  <c r="F1816" i="5"/>
  <c r="G1816" i="5" s="1"/>
  <c r="F1817" i="5"/>
  <c r="G1817" i="5" s="1"/>
  <c r="F1818" i="5"/>
  <c r="G1818" i="5" s="1"/>
  <c r="F1819" i="5"/>
  <c r="G1819" i="5" s="1"/>
  <c r="F1820" i="5"/>
  <c r="G1820" i="5" s="1"/>
  <c r="F1821" i="5"/>
  <c r="G1821" i="5" s="1"/>
  <c r="F1822" i="5"/>
  <c r="G1822" i="5" s="1"/>
  <c r="F1823" i="5"/>
  <c r="G1823" i="5" s="1"/>
  <c r="F1824" i="5"/>
  <c r="G1824" i="5" s="1"/>
  <c r="F1825" i="5"/>
  <c r="G1825" i="5" s="1"/>
  <c r="F1826" i="5"/>
  <c r="G1826" i="5" s="1"/>
  <c r="F1827" i="5"/>
  <c r="G1827" i="5" s="1"/>
  <c r="F1828" i="5"/>
  <c r="G1828" i="5" s="1"/>
  <c r="F1829" i="5"/>
  <c r="G1829" i="5" s="1"/>
  <c r="F1830" i="5"/>
  <c r="G1830" i="5" s="1"/>
  <c r="F1831" i="5"/>
  <c r="G1831" i="5" s="1"/>
  <c r="F1832" i="5"/>
  <c r="G1832" i="5" s="1"/>
  <c r="F1833" i="5"/>
  <c r="G1833" i="5" s="1"/>
  <c r="F1834" i="5"/>
  <c r="G1834" i="5" s="1"/>
  <c r="F1835" i="5"/>
  <c r="G1835" i="5" s="1"/>
  <c r="F1836" i="5"/>
  <c r="G1836" i="5" s="1"/>
  <c r="F1837" i="5"/>
  <c r="G1837" i="5" s="1"/>
  <c r="F1838" i="5"/>
  <c r="G1838" i="5" s="1"/>
  <c r="F1839" i="5"/>
  <c r="G1839" i="5" s="1"/>
  <c r="F1840" i="5"/>
  <c r="G1840" i="5" s="1"/>
  <c r="F1841" i="5"/>
  <c r="G1841" i="5" s="1"/>
  <c r="F1842" i="5"/>
  <c r="G1842" i="5" s="1"/>
  <c r="F1843" i="5"/>
  <c r="G1843" i="5" s="1"/>
  <c r="F1844" i="5"/>
  <c r="G1844" i="5" s="1"/>
  <c r="F1845" i="5"/>
  <c r="G1845" i="5" s="1"/>
  <c r="F1846" i="5"/>
  <c r="G1846" i="5" s="1"/>
  <c r="F1847" i="5"/>
  <c r="G1847" i="5" s="1"/>
  <c r="F1848" i="5"/>
  <c r="G1848" i="5" s="1"/>
  <c r="F1849" i="5"/>
  <c r="G1849" i="5" s="1"/>
  <c r="F1850" i="5"/>
  <c r="G1850" i="5" s="1"/>
  <c r="F1851" i="5"/>
  <c r="G1851" i="5" s="1"/>
  <c r="F1852" i="5"/>
  <c r="G1852" i="5" s="1"/>
  <c r="F1853" i="5"/>
  <c r="G1853" i="5" s="1"/>
  <c r="F1854" i="5"/>
  <c r="G1854" i="5" s="1"/>
  <c r="F1855" i="5"/>
  <c r="G1855" i="5" s="1"/>
  <c r="F1856" i="5"/>
  <c r="G1856" i="5" s="1"/>
  <c r="F1857" i="5"/>
  <c r="G1857" i="5" s="1"/>
  <c r="F1858" i="5"/>
  <c r="G1858" i="5" s="1"/>
  <c r="F1859" i="5"/>
  <c r="G1859" i="5" s="1"/>
  <c r="F1860" i="5"/>
  <c r="G1860" i="5" s="1"/>
  <c r="F1861" i="5"/>
  <c r="G1861" i="5" s="1"/>
  <c r="F1862" i="5"/>
  <c r="G1862" i="5" s="1"/>
  <c r="F1863" i="5"/>
  <c r="G1863" i="5" s="1"/>
  <c r="F1864" i="5"/>
  <c r="G1864" i="5" s="1"/>
  <c r="F1865" i="5"/>
  <c r="G1865" i="5" s="1"/>
  <c r="F1866" i="5"/>
  <c r="G1866" i="5" s="1"/>
  <c r="F1867" i="5"/>
  <c r="G1867" i="5" s="1"/>
  <c r="F1868" i="5"/>
  <c r="G1868" i="5" s="1"/>
  <c r="F1869" i="5"/>
  <c r="G1869" i="5"/>
  <c r="F1870" i="5"/>
  <c r="G1870" i="5" s="1"/>
  <c r="F1871" i="5"/>
  <c r="G1871" i="5" s="1"/>
  <c r="F1872" i="5"/>
  <c r="G1872" i="5" s="1"/>
  <c r="F1873" i="5"/>
  <c r="G1873" i="5" s="1"/>
  <c r="F1874" i="5"/>
  <c r="G1874" i="5" s="1"/>
  <c r="F1875" i="5"/>
  <c r="G1875" i="5" s="1"/>
  <c r="F1876" i="5"/>
  <c r="G1876" i="5" s="1"/>
  <c r="F1877" i="5"/>
  <c r="G1877" i="5" s="1"/>
  <c r="F1878" i="5"/>
  <c r="G1878" i="5" s="1"/>
  <c r="F1879" i="5"/>
  <c r="G1879" i="5" s="1"/>
  <c r="F1880" i="5"/>
  <c r="G1880" i="5" s="1"/>
  <c r="F1881" i="5"/>
  <c r="G1881" i="5" s="1"/>
  <c r="F1882" i="5"/>
  <c r="G1882" i="5" s="1"/>
  <c r="F1883" i="5"/>
  <c r="G1883" i="5" s="1"/>
  <c r="F1884" i="5"/>
  <c r="G1884" i="5" s="1"/>
  <c r="F1885" i="5"/>
  <c r="G1885" i="5" s="1"/>
  <c r="F1886" i="5"/>
  <c r="G1886" i="5" s="1"/>
  <c r="F1887" i="5"/>
  <c r="G1887" i="5" s="1"/>
  <c r="F1888" i="5"/>
  <c r="G1888" i="5" s="1"/>
  <c r="F1889" i="5"/>
  <c r="G1889" i="5" s="1"/>
  <c r="F1890" i="5"/>
  <c r="G1890" i="5" s="1"/>
  <c r="F1891" i="5"/>
  <c r="G1891" i="5" s="1"/>
  <c r="F1892" i="5"/>
  <c r="G1892" i="5" s="1"/>
  <c r="F1893" i="5"/>
  <c r="G1893" i="5" s="1"/>
  <c r="F1894" i="5"/>
  <c r="G1894" i="5" s="1"/>
  <c r="F1895" i="5"/>
  <c r="G1895" i="5" s="1"/>
  <c r="F1896" i="5"/>
  <c r="G1896" i="5" s="1"/>
  <c r="F1897" i="5"/>
  <c r="G1897" i="5" s="1"/>
  <c r="F1898" i="5"/>
  <c r="G1898" i="5" s="1"/>
  <c r="F1899" i="5"/>
  <c r="G1899" i="5" s="1"/>
  <c r="F1900" i="5"/>
  <c r="G1900" i="5"/>
  <c r="F1901" i="5"/>
  <c r="G1901" i="5" s="1"/>
  <c r="F1902" i="5"/>
  <c r="G1902" i="5" s="1"/>
  <c r="F1903" i="5"/>
  <c r="G1903" i="5" s="1"/>
  <c r="F1904" i="5"/>
  <c r="G1904" i="5" s="1"/>
  <c r="F1905" i="5"/>
  <c r="G1905" i="5" s="1"/>
  <c r="F1906" i="5"/>
  <c r="G1906" i="5" s="1"/>
  <c r="F1907" i="5"/>
  <c r="G1907" i="5" s="1"/>
  <c r="F1908" i="5"/>
  <c r="G1908" i="5" s="1"/>
  <c r="F1909" i="5"/>
  <c r="G1909" i="5" s="1"/>
  <c r="F1910" i="5"/>
  <c r="G1910" i="5" s="1"/>
  <c r="F1911" i="5"/>
  <c r="G1911" i="5" s="1"/>
  <c r="F1912" i="5"/>
  <c r="G1912" i="5" s="1"/>
  <c r="F1913" i="5"/>
  <c r="G1913" i="5" s="1"/>
  <c r="F1914" i="5"/>
  <c r="G1914" i="5" s="1"/>
  <c r="F1915" i="5"/>
  <c r="G1915" i="5" s="1"/>
  <c r="F1916" i="5"/>
  <c r="G1916" i="5" s="1"/>
  <c r="F1917" i="5"/>
  <c r="G1917" i="5" s="1"/>
  <c r="F1918" i="5"/>
  <c r="G1918" i="5" s="1"/>
  <c r="F1919" i="5"/>
  <c r="G1919" i="5" s="1"/>
  <c r="F1920" i="5"/>
  <c r="G1920" i="5" s="1"/>
  <c r="F1921" i="5"/>
  <c r="G1921" i="5" s="1"/>
  <c r="F1922" i="5"/>
  <c r="G1922" i="5" s="1"/>
  <c r="F1923" i="5"/>
  <c r="G1923" i="5" s="1"/>
  <c r="F1924" i="5"/>
  <c r="G1924" i="5" s="1"/>
  <c r="F1925" i="5"/>
  <c r="G1925" i="5" s="1"/>
  <c r="F1926" i="5"/>
  <c r="G1926" i="5" s="1"/>
  <c r="F1927" i="5"/>
  <c r="G1927" i="5" s="1"/>
  <c r="F1928" i="5"/>
  <c r="G1928" i="5" s="1"/>
  <c r="F1929" i="5"/>
  <c r="G1929" i="5" s="1"/>
  <c r="F1930" i="5"/>
  <c r="G1930" i="5"/>
  <c r="F1931" i="5"/>
  <c r="G1931" i="5" s="1"/>
  <c r="F1932" i="5"/>
  <c r="G1932" i="5" s="1"/>
  <c r="F1933" i="5"/>
  <c r="G1933" i="5" s="1"/>
  <c r="F1934" i="5"/>
  <c r="G1934" i="5" s="1"/>
  <c r="F1935" i="5"/>
  <c r="G1935" i="5" s="1"/>
  <c r="F1936" i="5"/>
  <c r="G1936" i="5" s="1"/>
  <c r="F1937" i="5"/>
  <c r="G1937" i="5" s="1"/>
  <c r="F1938" i="5"/>
  <c r="G1938" i="5" s="1"/>
  <c r="F1939" i="5"/>
  <c r="G1939" i="5" s="1"/>
  <c r="F1940" i="5"/>
  <c r="G1940" i="5" s="1"/>
  <c r="F1941" i="5"/>
  <c r="G1941" i="5" s="1"/>
  <c r="F1942" i="5"/>
  <c r="G1942" i="5" s="1"/>
  <c r="F1943" i="5"/>
  <c r="G1943" i="5" s="1"/>
  <c r="F1944" i="5"/>
  <c r="G1944" i="5" s="1"/>
  <c r="F1945" i="5"/>
  <c r="G1945" i="5" s="1"/>
  <c r="F1946" i="5"/>
  <c r="G1946" i="5" s="1"/>
  <c r="F1947" i="5"/>
  <c r="G1947" i="5" s="1"/>
  <c r="F1948" i="5"/>
  <c r="G1948" i="5"/>
  <c r="F1949" i="5"/>
  <c r="G1949" i="5" s="1"/>
  <c r="F1950" i="5"/>
  <c r="G1950" i="5" s="1"/>
  <c r="F1951" i="5"/>
  <c r="G1951" i="5" s="1"/>
  <c r="F1952" i="5"/>
  <c r="G1952" i="5" s="1"/>
  <c r="F1953" i="5"/>
  <c r="G1953" i="5" s="1"/>
  <c r="F1954" i="5"/>
  <c r="G1954" i="5" s="1"/>
  <c r="F1955" i="5"/>
  <c r="G1955" i="5" s="1"/>
  <c r="F1956" i="5"/>
  <c r="G1956" i="5" s="1"/>
  <c r="F1957" i="5"/>
  <c r="G1957" i="5" s="1"/>
  <c r="F1958" i="5"/>
  <c r="G1958" i="5" s="1"/>
  <c r="F1959" i="5"/>
  <c r="G1959" i="5" s="1"/>
  <c r="F1960" i="5"/>
  <c r="G1960" i="5" s="1"/>
  <c r="F1961" i="5"/>
  <c r="G1961" i="5" s="1"/>
  <c r="F1962" i="5"/>
  <c r="G1962" i="5" s="1"/>
  <c r="F1963" i="5"/>
  <c r="G1963" i="5" s="1"/>
  <c r="F1964" i="5"/>
  <c r="G1964" i="5" s="1"/>
  <c r="F1965" i="5"/>
  <c r="G1965" i="5" s="1"/>
  <c r="F1966" i="5"/>
  <c r="G1966" i="5"/>
  <c r="F1967" i="5"/>
  <c r="G1967" i="5" s="1"/>
  <c r="F1968" i="5"/>
  <c r="G1968" i="5" s="1"/>
  <c r="F1969" i="5"/>
  <c r="G1969" i="5"/>
  <c r="F1970" i="5"/>
  <c r="G1970" i="5" s="1"/>
  <c r="F1971" i="5"/>
  <c r="G1971" i="5" s="1"/>
  <c r="F1972" i="5"/>
  <c r="G1972" i="5" s="1"/>
  <c r="F1973" i="5"/>
  <c r="G1973" i="5" s="1"/>
  <c r="F1974" i="5"/>
  <c r="G1974" i="5" s="1"/>
  <c r="F1975" i="5"/>
  <c r="G1975" i="5" s="1"/>
  <c r="F1976" i="5"/>
  <c r="G1976" i="5"/>
  <c r="F1977" i="5"/>
  <c r="G1977" i="5" s="1"/>
  <c r="F1978" i="5"/>
  <c r="G1978" i="5" s="1"/>
  <c r="F1979" i="5"/>
  <c r="G1979" i="5" s="1"/>
  <c r="F1980" i="5"/>
  <c r="G1980" i="5"/>
  <c r="F1981" i="5"/>
  <c r="G1981" i="5" s="1"/>
  <c r="F1982" i="5"/>
  <c r="G1982" i="5" s="1"/>
  <c r="F1983" i="5"/>
  <c r="G1983" i="5" s="1"/>
  <c r="F1984" i="5"/>
  <c r="G1984" i="5" s="1"/>
  <c r="F1985" i="5"/>
  <c r="G1985" i="5" s="1"/>
  <c r="F1986" i="5"/>
  <c r="G1986" i="5"/>
  <c r="F1987" i="5"/>
  <c r="G1987" i="5" s="1"/>
  <c r="F1988" i="5"/>
  <c r="G1988" i="5" s="1"/>
  <c r="F1989" i="5"/>
  <c r="G1989" i="5" s="1"/>
  <c r="F1990" i="5"/>
  <c r="G1990" i="5" s="1"/>
  <c r="F1991" i="5"/>
  <c r="G1991" i="5" s="1"/>
  <c r="F1992" i="5"/>
  <c r="G1992" i="5" s="1"/>
  <c r="F1993" i="5"/>
  <c r="G1993" i="5" s="1"/>
  <c r="F1994" i="5"/>
  <c r="G1994" i="5" s="1"/>
  <c r="F1995" i="5"/>
  <c r="G1995" i="5" s="1"/>
  <c r="F1996" i="5"/>
  <c r="G1996" i="5" s="1"/>
  <c r="F1997" i="5"/>
  <c r="G1997" i="5" s="1"/>
  <c r="F1998" i="5"/>
  <c r="G1998" i="5"/>
  <c r="F1999" i="5"/>
  <c r="G1999" i="5" s="1"/>
  <c r="F2000" i="5"/>
  <c r="G2000" i="5" s="1"/>
  <c r="F2001" i="5"/>
  <c r="G2001" i="5" s="1"/>
  <c r="F2002" i="5"/>
  <c r="G2002" i="5" s="1"/>
  <c r="F2003" i="5"/>
  <c r="G2003" i="5" s="1"/>
  <c r="F2004" i="5"/>
  <c r="G2004" i="5" s="1"/>
  <c r="F2005" i="5"/>
  <c r="G2005" i="5" s="1"/>
  <c r="F2006" i="5"/>
  <c r="G2006" i="5" s="1"/>
  <c r="F2007" i="5"/>
  <c r="G2007" i="5" s="1"/>
  <c r="F2008" i="5"/>
  <c r="G2008" i="5" s="1"/>
  <c r="F2009" i="5"/>
  <c r="G2009" i="5" s="1"/>
  <c r="F2010" i="5"/>
  <c r="G2010" i="5" s="1"/>
  <c r="F2011" i="5"/>
  <c r="G2011" i="5" s="1"/>
  <c r="F2012" i="5"/>
  <c r="G2012" i="5" s="1"/>
  <c r="F2013" i="5"/>
  <c r="G2013" i="5" s="1"/>
  <c r="F2014" i="5"/>
  <c r="G2014" i="5" s="1"/>
  <c r="F2015" i="5"/>
  <c r="G2015" i="5" s="1"/>
  <c r="F2016" i="5"/>
  <c r="G2016" i="5" s="1"/>
  <c r="F2017" i="5"/>
  <c r="G2017" i="5" s="1"/>
  <c r="F2018" i="5"/>
  <c r="G2018" i="5" s="1"/>
  <c r="F2019" i="5"/>
  <c r="G2019" i="5" s="1"/>
  <c r="F2020" i="5"/>
  <c r="G2020" i="5" s="1"/>
  <c r="F2021" i="5"/>
  <c r="G2021" i="5"/>
  <c r="F2022" i="5"/>
  <c r="G2022" i="5" s="1"/>
  <c r="F2023" i="5"/>
  <c r="G2023" i="5" s="1"/>
  <c r="F2024" i="5"/>
  <c r="G2024" i="5" s="1"/>
  <c r="F2025" i="5"/>
  <c r="G2025" i="5" s="1"/>
  <c r="F2026" i="5"/>
  <c r="G2026" i="5" s="1"/>
  <c r="F2027" i="5"/>
  <c r="G2027" i="5" s="1"/>
  <c r="F2028" i="5"/>
  <c r="G2028" i="5" s="1"/>
  <c r="F2029" i="5"/>
  <c r="G2029" i="5" s="1"/>
  <c r="F2030" i="5"/>
  <c r="G2030" i="5" s="1"/>
  <c r="F2031" i="5"/>
  <c r="G2031" i="5" s="1"/>
  <c r="F2032" i="5"/>
  <c r="G2032" i="5" s="1"/>
  <c r="F2033" i="5"/>
  <c r="G2033" i="5" s="1"/>
  <c r="F2034" i="5"/>
  <c r="G2034" i="5" s="1"/>
  <c r="F2035" i="5"/>
  <c r="G2035" i="5" s="1"/>
  <c r="F2036" i="5"/>
  <c r="G2036" i="5" s="1"/>
  <c r="F2037" i="5"/>
  <c r="G2037" i="5" s="1"/>
  <c r="F2038" i="5"/>
  <c r="G2038" i="5" s="1"/>
  <c r="F2039" i="5"/>
  <c r="G2039" i="5" s="1"/>
  <c r="F2040" i="5"/>
  <c r="G2040" i="5" s="1"/>
  <c r="F2041" i="5"/>
  <c r="G2041" i="5" s="1"/>
  <c r="F2042" i="5"/>
  <c r="G2042" i="5" s="1"/>
  <c r="F2043" i="5"/>
  <c r="G2043" i="5" s="1"/>
  <c r="F2044" i="5"/>
  <c r="G2044" i="5" s="1"/>
  <c r="F2045" i="5"/>
  <c r="G2045" i="5" s="1"/>
  <c r="F2046" i="5"/>
  <c r="G2046" i="5" s="1"/>
  <c r="F2047" i="5"/>
  <c r="G2047" i="5" s="1"/>
  <c r="F2048" i="5"/>
  <c r="G2048" i="5" s="1"/>
  <c r="F2049" i="5"/>
  <c r="G2049" i="5" s="1"/>
  <c r="F2050" i="5"/>
  <c r="G2050" i="5" s="1"/>
  <c r="F2051" i="5"/>
  <c r="G2051" i="5" s="1"/>
  <c r="F2052" i="5"/>
  <c r="G2052" i="5"/>
  <c r="F2053" i="5"/>
  <c r="G2053" i="5"/>
  <c r="F2054" i="5"/>
  <c r="G2054" i="5" s="1"/>
  <c r="F2055" i="5"/>
  <c r="G2055" i="5" s="1"/>
  <c r="F2056" i="5"/>
  <c r="G2056" i="5"/>
  <c r="F2057" i="5"/>
  <c r="G2057" i="5" s="1"/>
  <c r="F2058" i="5"/>
  <c r="G2058" i="5" s="1"/>
  <c r="F2059" i="5"/>
  <c r="G2059" i="5" s="1"/>
  <c r="F2060" i="5"/>
  <c r="G2060" i="5" s="1"/>
  <c r="F2061" i="5"/>
  <c r="G2061" i="5"/>
  <c r="F2062" i="5"/>
  <c r="G2062" i="5"/>
  <c r="F2063" i="5"/>
  <c r="G2063" i="5" s="1"/>
  <c r="F2064" i="5"/>
  <c r="G2064" i="5" s="1"/>
  <c r="F2065" i="5"/>
  <c r="G2065" i="5"/>
  <c r="F2066" i="5"/>
  <c r="G2066" i="5" s="1"/>
  <c r="F2067" i="5"/>
  <c r="G2067" i="5" s="1"/>
  <c r="F2068" i="5"/>
  <c r="G2068" i="5" s="1"/>
  <c r="F2069" i="5"/>
  <c r="G2069" i="5" s="1"/>
  <c r="F2070" i="5"/>
  <c r="G2070" i="5" s="1"/>
  <c r="F2071" i="5"/>
  <c r="G2071" i="5" s="1"/>
  <c r="F2072" i="5"/>
  <c r="G2072" i="5" s="1"/>
  <c r="F2073" i="5"/>
  <c r="G2073" i="5" s="1"/>
  <c r="F2074" i="5"/>
  <c r="G2074" i="5" s="1"/>
  <c r="F2075" i="5"/>
  <c r="G2075" i="5" s="1"/>
  <c r="F2076" i="5"/>
  <c r="G2076" i="5" s="1"/>
  <c r="F2077" i="5"/>
  <c r="G2077" i="5" s="1"/>
  <c r="F2078" i="5"/>
  <c r="G2078" i="5" s="1"/>
  <c r="F2079" i="5"/>
  <c r="G2079" i="5" s="1"/>
  <c r="F2080" i="5"/>
  <c r="G2080" i="5" s="1"/>
  <c r="F2081" i="5"/>
  <c r="G2081" i="5" s="1"/>
  <c r="F2082" i="5"/>
  <c r="G2082" i="5" s="1"/>
  <c r="F2083" i="5"/>
  <c r="G2083" i="5" s="1"/>
  <c r="F2084" i="5"/>
  <c r="G2084" i="5"/>
  <c r="F2085" i="5"/>
  <c r="G2085" i="5"/>
  <c r="F2086" i="5"/>
  <c r="G2086" i="5" s="1"/>
  <c r="F2087" i="5"/>
  <c r="G2087" i="5" s="1"/>
  <c r="F2088" i="5"/>
  <c r="G2088" i="5" s="1"/>
  <c r="F2089" i="5"/>
  <c r="G2089" i="5" s="1"/>
  <c r="F2090" i="5"/>
  <c r="G2090" i="5" s="1"/>
  <c r="F2091" i="5"/>
  <c r="G2091" i="5" s="1"/>
  <c r="F2092" i="5"/>
  <c r="G2092" i="5" s="1"/>
  <c r="F2093" i="5"/>
  <c r="G2093" i="5"/>
  <c r="F2094" i="5"/>
  <c r="G2094" i="5" s="1"/>
  <c r="F2095" i="5"/>
  <c r="G2095" i="5" s="1"/>
  <c r="F2096" i="5"/>
  <c r="G2096" i="5" s="1"/>
  <c r="F2097" i="5"/>
  <c r="G2097" i="5" s="1"/>
  <c r="F2098" i="5"/>
  <c r="G2098" i="5" s="1"/>
  <c r="F2099" i="5"/>
  <c r="G2099" i="5" s="1"/>
  <c r="F2100" i="5"/>
  <c r="G2100" i="5" s="1"/>
  <c r="F2101" i="5"/>
  <c r="G2101" i="5" s="1"/>
  <c r="F2102" i="5"/>
  <c r="G2102" i="5" s="1"/>
  <c r="F2103" i="5"/>
  <c r="G2103" i="5" s="1"/>
  <c r="F2104" i="5"/>
  <c r="G2104" i="5" s="1"/>
  <c r="F2105" i="5"/>
  <c r="G2105" i="5" s="1"/>
  <c r="F2106" i="5"/>
  <c r="G2106" i="5" s="1"/>
  <c r="F2107" i="5"/>
  <c r="G2107" i="5" s="1"/>
  <c r="F2108" i="5"/>
  <c r="G2108" i="5" s="1"/>
  <c r="F2109" i="5"/>
  <c r="G2109" i="5" s="1"/>
  <c r="F2110" i="5"/>
  <c r="G2110" i="5" s="1"/>
  <c r="F2111" i="5"/>
  <c r="G2111" i="5" s="1"/>
  <c r="F2112" i="5"/>
  <c r="G2112" i="5" s="1"/>
  <c r="F2113" i="5"/>
  <c r="G2113" i="5" s="1"/>
  <c r="F2114" i="5"/>
  <c r="G2114" i="5" s="1"/>
  <c r="F2115" i="5"/>
  <c r="G2115" i="5" s="1"/>
  <c r="F2116" i="5"/>
  <c r="G2116" i="5" s="1"/>
  <c r="F2117" i="5"/>
  <c r="G2117" i="5" s="1"/>
  <c r="F2118" i="5"/>
  <c r="G2118" i="5" s="1"/>
  <c r="F2119" i="5"/>
  <c r="G2119" i="5" s="1"/>
  <c r="F2120" i="5"/>
  <c r="G2120" i="5" s="1"/>
  <c r="F2121" i="5"/>
  <c r="G2121" i="5" s="1"/>
  <c r="F2122" i="5"/>
  <c r="G2122" i="5" s="1"/>
  <c r="F2123" i="5"/>
  <c r="G2123" i="5" s="1"/>
  <c r="F2124" i="5"/>
  <c r="G2124" i="5" s="1"/>
  <c r="F2125" i="5"/>
  <c r="G2125" i="5" s="1"/>
  <c r="F2126" i="5"/>
  <c r="G2126" i="5" s="1"/>
  <c r="F2127" i="5"/>
  <c r="G2127" i="5" s="1"/>
  <c r="F2128" i="5"/>
  <c r="G2128" i="5"/>
  <c r="F2129" i="5"/>
  <c r="G2129" i="5"/>
  <c r="F2130" i="5"/>
  <c r="G2130" i="5" s="1"/>
  <c r="F2131" i="5"/>
  <c r="G2131" i="5" s="1"/>
  <c r="F2132" i="5"/>
  <c r="G2132" i="5" s="1"/>
  <c r="F2133" i="5"/>
  <c r="G2133" i="5" s="1"/>
  <c r="F2134" i="5"/>
  <c r="G2134" i="5"/>
  <c r="F2135" i="5"/>
  <c r="G2135" i="5" s="1"/>
  <c r="F2136" i="5"/>
  <c r="G2136" i="5" s="1"/>
  <c r="F2137" i="5"/>
  <c r="G2137" i="5" s="1"/>
  <c r="F2138" i="5"/>
  <c r="G2138" i="5" s="1"/>
  <c r="F2139" i="5"/>
  <c r="G2139" i="5" s="1"/>
  <c r="F2140" i="5"/>
  <c r="G2140" i="5" s="1"/>
  <c r="F2141" i="5"/>
  <c r="G2141" i="5" s="1"/>
  <c r="F2142" i="5"/>
  <c r="G2142" i="5" s="1"/>
  <c r="F2143" i="5"/>
  <c r="G2143" i="5" s="1"/>
  <c r="F2144" i="5"/>
  <c r="G2144" i="5" s="1"/>
  <c r="F2145" i="5"/>
  <c r="G2145" i="5" s="1"/>
  <c r="F2146" i="5"/>
  <c r="G2146" i="5" s="1"/>
  <c r="F2147" i="5"/>
  <c r="G2147" i="5" s="1"/>
  <c r="F2148" i="5"/>
  <c r="G2148" i="5" s="1"/>
  <c r="F2149" i="5"/>
  <c r="G2149" i="5" s="1"/>
  <c r="F2150" i="5"/>
  <c r="G2150" i="5" s="1"/>
  <c r="F2151" i="5"/>
  <c r="G2151" i="5" s="1"/>
  <c r="F2152" i="5"/>
  <c r="G2152" i="5"/>
  <c r="F2153" i="5"/>
  <c r="G2153" i="5" s="1"/>
  <c r="F2154" i="5"/>
  <c r="G2154" i="5" s="1"/>
  <c r="F2155" i="5"/>
  <c r="G2155" i="5" s="1"/>
  <c r="F2156" i="5"/>
  <c r="G2156" i="5" s="1"/>
  <c r="F2157" i="5"/>
  <c r="G2157" i="5" s="1"/>
  <c r="F2158" i="5"/>
  <c r="G2158" i="5" s="1"/>
  <c r="F2159" i="5"/>
  <c r="G2159" i="5" s="1"/>
  <c r="F2160" i="5"/>
  <c r="G2160" i="5" s="1"/>
  <c r="F2161" i="5"/>
  <c r="G2161" i="5" s="1"/>
  <c r="F2162" i="5"/>
  <c r="G2162" i="5" s="1"/>
  <c r="F2163" i="5"/>
  <c r="G2163" i="5" s="1"/>
  <c r="F2164" i="5"/>
  <c r="G2164" i="5" s="1"/>
  <c r="F2165" i="5"/>
  <c r="G2165" i="5" s="1"/>
  <c r="F2166" i="5"/>
  <c r="G2166" i="5" s="1"/>
  <c r="F2167" i="5"/>
  <c r="G2167" i="5" s="1"/>
  <c r="F2168" i="5"/>
  <c r="G2168" i="5" s="1"/>
  <c r="F2169" i="5"/>
  <c r="G2169" i="5" s="1"/>
  <c r="F2170" i="5"/>
  <c r="G2170" i="5" s="1"/>
  <c r="F2171" i="5"/>
  <c r="G2171" i="5" s="1"/>
  <c r="F2172" i="5"/>
  <c r="G2172" i="5" s="1"/>
  <c r="F2173" i="5"/>
  <c r="G2173" i="5" s="1"/>
  <c r="F2174" i="5"/>
  <c r="G2174" i="5" s="1"/>
  <c r="F2175" i="5"/>
  <c r="G2175" i="5" s="1"/>
  <c r="F2176" i="5"/>
  <c r="G2176" i="5" s="1"/>
  <c r="F2177" i="5"/>
  <c r="G2177" i="5" s="1"/>
  <c r="F2178" i="5"/>
  <c r="G2178" i="5" s="1"/>
  <c r="F2179" i="5"/>
  <c r="G2179" i="5" s="1"/>
  <c r="F2180" i="5"/>
  <c r="G2180" i="5"/>
  <c r="F2181" i="5"/>
  <c r="G2181" i="5"/>
  <c r="F2182" i="5"/>
  <c r="G2182" i="5" s="1"/>
  <c r="F2183" i="5"/>
  <c r="G2183" i="5" s="1"/>
  <c r="F2184" i="5"/>
  <c r="G2184" i="5"/>
  <c r="F2185" i="5"/>
  <c r="G2185" i="5" s="1"/>
  <c r="F2186" i="5"/>
  <c r="G2186" i="5" s="1"/>
  <c r="F2187" i="5"/>
  <c r="G2187" i="5" s="1"/>
  <c r="F2188" i="5"/>
  <c r="G2188" i="5" s="1"/>
  <c r="F2189" i="5"/>
  <c r="G2189" i="5" s="1"/>
  <c r="F2190" i="5"/>
  <c r="G2190" i="5"/>
  <c r="F2191" i="5"/>
  <c r="G2191" i="5" s="1"/>
  <c r="F2192" i="5"/>
  <c r="G2192" i="5" s="1"/>
  <c r="F2193" i="5"/>
  <c r="G2193" i="5"/>
  <c r="F2194" i="5"/>
  <c r="G2194" i="5" s="1"/>
  <c r="F2195" i="5"/>
  <c r="G2195" i="5" s="1"/>
  <c r="F2196" i="5"/>
  <c r="G2196" i="5" s="1"/>
  <c r="F2197" i="5"/>
  <c r="G2197" i="5" s="1"/>
  <c r="F2198" i="5"/>
  <c r="G2198" i="5"/>
  <c r="F2199" i="5"/>
  <c r="G2199" i="5" s="1"/>
  <c r="F2200" i="5"/>
  <c r="G2200" i="5" s="1"/>
  <c r="F2201" i="5"/>
  <c r="G2201" i="5" s="1"/>
  <c r="F2202" i="5"/>
  <c r="G2202" i="5" s="1"/>
  <c r="F2203" i="5"/>
  <c r="G2203" i="5" s="1"/>
  <c r="F2204" i="5"/>
  <c r="G2204" i="5"/>
  <c r="F2205" i="5"/>
  <c r="G2205" i="5" s="1"/>
  <c r="F2206" i="5"/>
  <c r="G2206" i="5" s="1"/>
  <c r="F2207" i="5"/>
  <c r="G2207" i="5" s="1"/>
  <c r="F2208" i="5"/>
  <c r="G2208" i="5" s="1"/>
  <c r="F2209" i="5"/>
  <c r="G2209" i="5" s="1"/>
  <c r="F2210" i="5"/>
  <c r="G2210" i="5" s="1"/>
  <c r="F2211" i="5"/>
  <c r="G2211" i="5" s="1"/>
  <c r="F2212" i="5"/>
  <c r="G2212" i="5"/>
  <c r="F2213" i="5"/>
  <c r="G2213" i="5"/>
  <c r="F2214" i="5"/>
  <c r="G2214" i="5" s="1"/>
  <c r="F2215" i="5"/>
  <c r="G2215" i="5" s="1"/>
  <c r="F2216" i="5"/>
  <c r="G2216" i="5"/>
  <c r="F2217" i="5"/>
  <c r="G2217" i="5" s="1"/>
  <c r="F2218" i="5"/>
  <c r="G2218" i="5" s="1"/>
  <c r="F2219" i="5"/>
  <c r="G2219" i="5" s="1"/>
  <c r="F2220" i="5"/>
  <c r="G2220" i="5" s="1"/>
  <c r="F2221" i="5"/>
  <c r="G2221" i="5"/>
  <c r="F2222" i="5"/>
  <c r="G2222" i="5"/>
  <c r="F2223" i="5"/>
  <c r="G2223" i="5" s="1"/>
  <c r="F2224" i="5"/>
  <c r="G2224" i="5" s="1"/>
  <c r="F2225" i="5"/>
  <c r="G2225" i="5" s="1"/>
  <c r="F2226" i="5"/>
  <c r="G2226" i="5" s="1"/>
  <c r="F2227" i="5"/>
  <c r="G2227" i="5" s="1"/>
  <c r="F2228" i="5"/>
  <c r="G2228" i="5" s="1"/>
  <c r="F2229" i="5"/>
  <c r="G2229" i="5" s="1"/>
  <c r="F2230" i="5"/>
  <c r="G2230" i="5" s="1"/>
  <c r="F2231" i="5"/>
  <c r="G2231" i="5" s="1"/>
  <c r="F2232" i="5"/>
  <c r="G2232" i="5" s="1"/>
  <c r="F2233" i="5"/>
  <c r="G2233" i="5" s="1"/>
  <c r="F2234" i="5"/>
  <c r="G2234" i="5" s="1"/>
  <c r="F2235" i="5"/>
  <c r="G2235" i="5" s="1"/>
  <c r="F2236" i="5"/>
  <c r="G2236" i="5" s="1"/>
  <c r="F2237" i="5"/>
  <c r="G2237" i="5" s="1"/>
  <c r="F2238" i="5"/>
  <c r="G2238" i="5" s="1"/>
  <c r="F2239" i="5"/>
  <c r="G2239" i="5" s="1"/>
  <c r="F2240" i="5"/>
  <c r="G2240" i="5" s="1"/>
  <c r="F2241" i="5"/>
  <c r="G2241" i="5" s="1"/>
  <c r="F2242" i="5"/>
  <c r="G2242" i="5" s="1"/>
  <c r="F2243" i="5"/>
  <c r="G2243" i="5" s="1"/>
  <c r="F2244" i="5"/>
  <c r="G2244" i="5" s="1"/>
  <c r="F2245" i="5"/>
  <c r="G2245" i="5" s="1"/>
  <c r="F2246" i="5"/>
  <c r="G2246" i="5" s="1"/>
  <c r="F2247" i="5"/>
  <c r="G2247" i="5" s="1"/>
  <c r="F2248" i="5"/>
  <c r="G2248" i="5" s="1"/>
  <c r="F2249" i="5"/>
  <c r="G2249" i="5" s="1"/>
  <c r="F2250" i="5"/>
  <c r="G2250" i="5" s="1"/>
  <c r="F2251" i="5"/>
  <c r="G2251" i="5" s="1"/>
  <c r="F2252" i="5"/>
  <c r="G2252" i="5" s="1"/>
  <c r="F2253" i="5"/>
  <c r="G2253" i="5"/>
  <c r="F2254" i="5"/>
  <c r="G2254" i="5" s="1"/>
  <c r="F2255" i="5"/>
  <c r="G2255" i="5" s="1"/>
  <c r="F2256" i="5"/>
  <c r="G2256" i="5"/>
  <c r="F2257" i="5"/>
  <c r="G2257" i="5" s="1"/>
  <c r="F2258" i="5"/>
  <c r="G2258" i="5" s="1"/>
  <c r="F2259" i="5"/>
  <c r="G2259" i="5" s="1"/>
  <c r="F2260" i="5"/>
  <c r="G2260" i="5" s="1"/>
  <c r="F2261" i="5"/>
  <c r="G2261" i="5" s="1"/>
  <c r="F2262" i="5"/>
  <c r="G2262" i="5" s="1"/>
  <c r="F2263" i="5"/>
  <c r="G2263" i="5" s="1"/>
  <c r="F2264" i="5"/>
  <c r="G2264" i="5" s="1"/>
  <c r="F2265" i="5"/>
  <c r="G2265" i="5"/>
  <c r="F2266" i="5"/>
  <c r="G2266" i="5" s="1"/>
  <c r="F2267" i="5"/>
  <c r="G2267" i="5" s="1"/>
  <c r="F2268" i="5"/>
  <c r="G2268" i="5" s="1"/>
  <c r="F2269" i="5"/>
  <c r="G2269" i="5" s="1"/>
  <c r="F2270" i="5"/>
  <c r="G2270" i="5" s="1"/>
  <c r="F2271" i="5"/>
  <c r="G2271" i="5" s="1"/>
  <c r="F2272" i="5"/>
  <c r="G2272" i="5" s="1"/>
  <c r="F2273" i="5"/>
  <c r="G2273" i="5" s="1"/>
  <c r="F2274" i="5"/>
  <c r="G2274" i="5" s="1"/>
  <c r="F2275" i="5"/>
  <c r="G2275" i="5" s="1"/>
  <c r="F2276" i="5"/>
  <c r="G2276" i="5"/>
  <c r="F2277" i="5"/>
  <c r="G2277" i="5" s="1"/>
  <c r="F2278" i="5"/>
  <c r="G2278" i="5" s="1"/>
  <c r="F2279" i="5"/>
  <c r="G2279" i="5" s="1"/>
  <c r="F2280" i="5"/>
  <c r="G2280" i="5"/>
  <c r="F2281" i="5"/>
  <c r="G2281" i="5" s="1"/>
  <c r="F2282" i="5"/>
  <c r="G2282" i="5" s="1"/>
  <c r="F2283" i="5"/>
  <c r="G2283" i="5" s="1"/>
  <c r="F2284" i="5"/>
  <c r="G2284" i="5" s="1"/>
  <c r="F2285" i="5"/>
  <c r="G2285" i="5"/>
  <c r="F2286" i="5"/>
  <c r="G2286" i="5"/>
  <c r="F2287" i="5"/>
  <c r="G2287" i="5" s="1"/>
  <c r="F2288" i="5"/>
  <c r="G2288" i="5" s="1"/>
  <c r="F2289" i="5"/>
  <c r="G2289" i="5" s="1"/>
  <c r="F2290" i="5"/>
  <c r="G2290" i="5" s="1"/>
  <c r="F2291" i="5"/>
  <c r="G2291" i="5" s="1"/>
  <c r="F2292" i="5"/>
  <c r="G2292" i="5"/>
  <c r="F2293" i="5"/>
  <c r="G2293" i="5" s="1"/>
  <c r="F2294" i="5"/>
  <c r="G2294" i="5" s="1"/>
  <c r="F2295" i="5"/>
  <c r="G2295" i="5" s="1"/>
  <c r="F2296" i="5"/>
  <c r="G2296" i="5" s="1"/>
  <c r="F2297" i="5"/>
  <c r="G2297" i="5" s="1"/>
  <c r="F2298" i="5"/>
  <c r="G2298" i="5" s="1"/>
  <c r="F2299" i="5"/>
  <c r="G2299" i="5" s="1"/>
  <c r="F2300" i="5"/>
  <c r="G2300" i="5" s="1"/>
  <c r="F2301" i="5"/>
  <c r="G2301" i="5" s="1"/>
  <c r="F2302" i="5"/>
  <c r="G2302" i="5" s="1"/>
  <c r="F2303" i="5"/>
  <c r="G2303" i="5" s="1"/>
  <c r="F2304" i="5"/>
  <c r="G2304" i="5" s="1"/>
  <c r="F2305" i="5"/>
  <c r="G2305" i="5" s="1"/>
  <c r="F2306" i="5"/>
  <c r="G2306" i="5"/>
  <c r="F2307" i="5"/>
  <c r="G2307" i="5" s="1"/>
  <c r="F2308" i="5"/>
  <c r="G2308" i="5"/>
  <c r="F2309" i="5"/>
  <c r="G2309" i="5" s="1"/>
  <c r="F2310" i="5"/>
  <c r="G2310" i="5" s="1"/>
  <c r="F2311" i="5"/>
  <c r="G2311" i="5" s="1"/>
  <c r="F2312" i="5"/>
  <c r="G2312" i="5" s="1"/>
  <c r="F2313" i="5"/>
  <c r="G2313" i="5" s="1"/>
  <c r="F2314" i="5"/>
  <c r="G2314" i="5" s="1"/>
  <c r="F2315" i="5"/>
  <c r="G2315" i="5" s="1"/>
  <c r="F2316" i="5"/>
  <c r="G2316" i="5" s="1"/>
  <c r="F2317" i="5"/>
  <c r="G2317" i="5" s="1"/>
  <c r="F2318" i="5"/>
  <c r="G2318" i="5" s="1"/>
  <c r="F2319" i="5"/>
  <c r="G2319" i="5" s="1"/>
  <c r="F2320" i="5"/>
  <c r="G2320" i="5" s="1"/>
  <c r="F2321" i="5"/>
  <c r="G2321" i="5" s="1"/>
  <c r="F2322" i="5"/>
  <c r="G2322" i="5" s="1"/>
  <c r="F2323" i="5"/>
  <c r="G2323" i="5" s="1"/>
  <c r="F2324" i="5"/>
  <c r="G2324" i="5" s="1"/>
  <c r="F2325" i="5"/>
  <c r="G2325" i="5" s="1"/>
  <c r="F2326" i="5"/>
  <c r="G2326" i="5"/>
  <c r="F2327" i="5"/>
  <c r="G2327" i="5" s="1"/>
  <c r="F2328" i="5"/>
  <c r="G2328" i="5"/>
  <c r="F2329" i="5"/>
  <c r="G2329" i="5" s="1"/>
  <c r="F2330" i="5"/>
  <c r="G2330" i="5" s="1"/>
  <c r="F2331" i="5"/>
  <c r="G2331" i="5" s="1"/>
  <c r="F2332" i="5"/>
  <c r="G2332" i="5"/>
  <c r="F2333" i="5"/>
  <c r="G2333" i="5" s="1"/>
  <c r="F2334" i="5"/>
  <c r="G2334" i="5" s="1"/>
  <c r="F2335" i="5"/>
  <c r="G2335" i="5" s="1"/>
  <c r="F2336" i="5"/>
  <c r="G2336" i="5" s="1"/>
  <c r="F2337" i="5"/>
  <c r="G2337" i="5" s="1"/>
  <c r="F2338" i="5"/>
  <c r="G2338" i="5"/>
  <c r="F2339" i="5"/>
  <c r="G2339" i="5" s="1"/>
  <c r="F2340" i="5"/>
  <c r="G2340" i="5" s="1"/>
  <c r="F2341" i="5"/>
  <c r="G2341" i="5" s="1"/>
  <c r="F2342" i="5"/>
  <c r="G2342" i="5" s="1"/>
  <c r="F2343" i="5"/>
  <c r="G2343" i="5" s="1"/>
  <c r="F2344" i="5"/>
  <c r="G2344" i="5" s="1"/>
  <c r="F2345" i="5"/>
  <c r="G2345" i="5"/>
  <c r="F2346" i="5"/>
  <c r="G2346" i="5" s="1"/>
  <c r="F2347" i="5"/>
  <c r="G2347" i="5" s="1"/>
  <c r="F2348" i="5"/>
  <c r="G2348" i="5" s="1"/>
  <c r="F2349" i="5"/>
  <c r="G2349" i="5"/>
  <c r="F2350" i="5"/>
  <c r="G2350" i="5" s="1"/>
  <c r="F2351" i="5"/>
  <c r="G2351" i="5" s="1"/>
  <c r="F2352" i="5"/>
  <c r="G2352" i="5" s="1"/>
  <c r="F2353" i="5"/>
  <c r="G2353" i="5" s="1"/>
  <c r="F2354" i="5"/>
  <c r="G2354" i="5" s="1"/>
  <c r="F2355" i="5"/>
  <c r="G2355" i="5" s="1"/>
  <c r="F2356" i="5"/>
  <c r="G2356" i="5"/>
  <c r="F2357" i="5"/>
  <c r="G2357" i="5" s="1"/>
  <c r="F2358" i="5"/>
  <c r="G2358" i="5" s="1"/>
  <c r="F2359" i="5"/>
  <c r="G2359" i="5" s="1"/>
  <c r="F2360" i="5"/>
  <c r="G2360" i="5" s="1"/>
  <c r="F2361" i="5"/>
  <c r="G2361" i="5"/>
  <c r="F2362" i="5"/>
  <c r="G2362" i="5" s="1"/>
  <c r="F2363" i="5"/>
  <c r="G2363" i="5" s="1"/>
  <c r="F2364" i="5"/>
  <c r="G2364" i="5" s="1"/>
  <c r="F2365" i="5"/>
  <c r="G2365" i="5" s="1"/>
  <c r="F2366" i="5"/>
  <c r="G2366" i="5" s="1"/>
  <c r="F2367" i="5"/>
  <c r="G2367" i="5" s="1"/>
  <c r="F2368" i="5"/>
  <c r="G2368" i="5" s="1"/>
  <c r="F2369" i="5"/>
  <c r="G2369" i="5" s="1"/>
  <c r="F2370" i="5"/>
  <c r="G2370" i="5" s="1"/>
  <c r="F2371" i="5"/>
  <c r="G2371" i="5" s="1"/>
  <c r="F2372" i="5"/>
  <c r="G2372" i="5"/>
  <c r="F2373" i="5"/>
  <c r="G2373" i="5"/>
  <c r="F2374" i="5"/>
  <c r="G2374" i="5"/>
  <c r="F2375" i="5"/>
  <c r="G2375" i="5" s="1"/>
  <c r="F2376" i="5"/>
  <c r="G2376" i="5" s="1"/>
  <c r="F2377" i="5"/>
  <c r="G2377" i="5"/>
  <c r="F2378" i="5"/>
  <c r="G2378" i="5"/>
  <c r="F2379" i="5"/>
  <c r="G2379" i="5" s="1"/>
  <c r="F2380" i="5"/>
  <c r="G2380" i="5" s="1"/>
  <c r="F2381" i="5"/>
  <c r="G2381" i="5"/>
  <c r="F2382" i="5"/>
  <c r="G2382" i="5" s="1"/>
  <c r="F2383" i="5"/>
  <c r="G2383" i="5" s="1"/>
  <c r="F2384" i="5"/>
  <c r="G2384" i="5"/>
  <c r="F2385" i="5"/>
  <c r="G2385" i="5"/>
  <c r="F2386" i="5"/>
  <c r="G2386" i="5" s="1"/>
  <c r="F2387" i="5"/>
  <c r="G2387" i="5" s="1"/>
  <c r="F2388" i="5"/>
  <c r="G2388" i="5"/>
  <c r="F2389" i="5"/>
  <c r="G2389" i="5"/>
  <c r="F2390" i="5"/>
  <c r="G2390" i="5"/>
  <c r="F2391" i="5"/>
  <c r="G2391" i="5" s="1"/>
  <c r="F2392" i="5"/>
  <c r="G2392" i="5" s="1"/>
  <c r="F2393" i="5"/>
  <c r="G2393" i="5"/>
  <c r="F2394" i="5"/>
  <c r="G2394" i="5" s="1"/>
  <c r="F2395" i="5"/>
  <c r="G2395" i="5" s="1"/>
  <c r="F2396" i="5"/>
  <c r="G2396" i="5" s="1"/>
  <c r="F2397" i="5"/>
  <c r="G2397" i="5" s="1"/>
  <c r="F2398" i="5"/>
  <c r="G2398" i="5" s="1"/>
  <c r="F2399" i="5"/>
  <c r="G2399" i="5" s="1"/>
  <c r="F2400" i="5"/>
  <c r="G2400" i="5" s="1"/>
  <c r="F2401" i="5"/>
  <c r="G2401" i="5" s="1"/>
  <c r="F2402" i="5"/>
  <c r="G2402" i="5"/>
  <c r="F2403" i="5"/>
  <c r="G2403" i="5" s="1"/>
  <c r="F2404" i="5"/>
  <c r="G2404" i="5"/>
  <c r="F2405" i="5"/>
  <c r="G2405" i="5"/>
  <c r="F2406" i="5"/>
  <c r="G2406" i="5"/>
  <c r="F2407" i="5"/>
  <c r="G2407" i="5" s="1"/>
  <c r="F2408" i="5"/>
  <c r="G2408" i="5" s="1"/>
  <c r="F2409" i="5"/>
  <c r="G2409" i="5"/>
  <c r="F2410" i="5"/>
  <c r="G2410" i="5"/>
  <c r="F2411" i="5"/>
  <c r="G2411" i="5" s="1"/>
  <c r="F2412" i="5"/>
  <c r="G2412" i="5" s="1"/>
  <c r="F2413" i="5"/>
  <c r="G2413" i="5"/>
  <c r="F2414" i="5"/>
  <c r="G2414" i="5" s="1"/>
  <c r="F2415" i="5"/>
  <c r="G2415" i="5" s="1"/>
  <c r="F2416" i="5"/>
  <c r="G2416" i="5"/>
  <c r="F2417" i="5"/>
  <c r="G2417" i="5"/>
  <c r="F2418" i="5"/>
  <c r="G2418" i="5" s="1"/>
  <c r="F2419" i="5"/>
  <c r="G2419" i="5" s="1"/>
  <c r="F2420" i="5"/>
  <c r="G2420" i="5"/>
  <c r="F2421" i="5"/>
  <c r="G2421" i="5"/>
  <c r="F2422" i="5"/>
  <c r="G2422" i="5"/>
  <c r="F2423" i="5"/>
  <c r="G2423" i="5" s="1"/>
  <c r="F2424" i="5"/>
  <c r="G2424" i="5" s="1"/>
  <c r="F2425" i="5"/>
  <c r="G2425" i="5"/>
  <c r="F2426" i="5"/>
  <c r="G2426" i="5" s="1"/>
  <c r="F2427" i="5"/>
  <c r="G2427" i="5" s="1"/>
  <c r="F2428" i="5"/>
  <c r="G2428" i="5" s="1"/>
  <c r="F2429" i="5"/>
  <c r="G2429" i="5"/>
  <c r="F2430" i="5"/>
  <c r="G2430" i="5" s="1"/>
  <c r="F2431" i="5"/>
  <c r="G2431" i="5" s="1"/>
  <c r="F2432" i="5"/>
  <c r="G2432" i="5" s="1"/>
  <c r="F2433" i="5"/>
  <c r="G2433" i="5" s="1"/>
  <c r="F2434" i="5"/>
  <c r="G2434" i="5" s="1"/>
  <c r="F2435" i="5"/>
  <c r="G2435" i="5" s="1"/>
  <c r="F2436" i="5"/>
  <c r="G2436" i="5" s="1"/>
  <c r="F2437" i="5"/>
  <c r="G2437" i="5" s="1"/>
  <c r="F2438" i="5"/>
  <c r="G2438" i="5" s="1"/>
  <c r="F2439" i="5"/>
  <c r="G2439" i="5" s="1"/>
  <c r="F2440" i="5"/>
  <c r="G2440" i="5" s="1"/>
  <c r="F2441" i="5"/>
  <c r="G2441" i="5" s="1"/>
  <c r="F2442" i="5"/>
  <c r="G2442" i="5"/>
  <c r="F2443" i="5"/>
  <c r="G2443" i="5" s="1"/>
  <c r="F2444" i="5"/>
  <c r="G2444" i="5" s="1"/>
  <c r="F2445" i="5"/>
  <c r="G2445" i="5" s="1"/>
  <c r="F2446" i="5"/>
  <c r="G2446" i="5" s="1"/>
  <c r="F2447" i="5"/>
  <c r="G2447" i="5" s="1"/>
  <c r="F2448" i="5"/>
  <c r="G2448" i="5" s="1"/>
  <c r="F2449" i="5"/>
  <c r="G2449" i="5" s="1"/>
  <c r="F2450" i="5"/>
  <c r="G2450" i="5" s="1"/>
  <c r="F2451" i="5"/>
  <c r="G2451" i="5" s="1"/>
  <c r="F2452" i="5"/>
  <c r="G2452" i="5" s="1"/>
  <c r="F2453" i="5"/>
  <c r="G2453" i="5" s="1"/>
  <c r="F2454" i="5"/>
  <c r="G2454" i="5" s="1"/>
  <c r="F2455" i="5"/>
  <c r="G2455" i="5" s="1"/>
  <c r="F2456" i="5"/>
  <c r="G2456" i="5" s="1"/>
  <c r="F2457" i="5"/>
  <c r="G2457" i="5"/>
  <c r="F2458" i="5"/>
  <c r="G2458" i="5" s="1"/>
  <c r="F2459" i="5"/>
  <c r="G2459" i="5" s="1"/>
  <c r="F2460" i="5"/>
  <c r="G2460" i="5" s="1"/>
  <c r="F2461" i="5"/>
  <c r="G2461" i="5" s="1"/>
  <c r="F2462" i="5"/>
  <c r="G2462" i="5" s="1"/>
  <c r="F2463" i="5"/>
  <c r="G2463" i="5" s="1"/>
  <c r="F2464" i="5"/>
  <c r="G2464" i="5" s="1"/>
  <c r="F2465" i="5"/>
  <c r="G2465" i="5" s="1"/>
  <c r="F2466" i="5"/>
  <c r="G2466" i="5" s="1"/>
  <c r="F2467" i="5"/>
  <c r="G2467" i="5" s="1"/>
  <c r="F2468" i="5"/>
  <c r="G2468" i="5" s="1"/>
  <c r="F2469" i="5"/>
  <c r="G2469" i="5"/>
  <c r="F2470" i="5"/>
  <c r="G2470" i="5" s="1"/>
  <c r="F2471" i="5"/>
  <c r="G2471" i="5" s="1"/>
  <c r="F2472" i="5"/>
  <c r="G2472" i="5" s="1"/>
  <c r="F2473" i="5"/>
  <c r="G2473" i="5" s="1"/>
  <c r="F2474" i="5"/>
  <c r="G2474" i="5" s="1"/>
  <c r="F2475" i="5"/>
  <c r="G2475" i="5" s="1"/>
  <c r="F2476" i="5"/>
  <c r="G2476" i="5" s="1"/>
  <c r="F2477" i="5"/>
  <c r="G2477" i="5" s="1"/>
  <c r="F2478" i="5"/>
  <c r="G2478" i="5" s="1"/>
  <c r="F2479" i="5"/>
  <c r="G2479" i="5" s="1"/>
  <c r="F2480" i="5"/>
  <c r="G2480" i="5"/>
  <c r="F2481" i="5"/>
  <c r="G2481" i="5" s="1"/>
  <c r="F2482" i="5"/>
  <c r="G2482" i="5" s="1"/>
  <c r="F2483" i="5"/>
  <c r="G2483" i="5" s="1"/>
  <c r="F2484" i="5"/>
  <c r="G2484" i="5" s="1"/>
  <c r="F2485" i="5"/>
  <c r="G2485" i="5" s="1"/>
  <c r="F2486" i="5"/>
  <c r="G2486" i="5"/>
  <c r="F2487" i="5"/>
  <c r="G2487" i="5" s="1"/>
  <c r="F2488" i="5"/>
  <c r="G2488" i="5"/>
  <c r="F2489" i="5"/>
  <c r="G2489" i="5"/>
  <c r="F2490" i="5"/>
  <c r="G2490" i="5" s="1"/>
  <c r="F2491" i="5"/>
  <c r="G2491" i="5" s="1"/>
  <c r="F2492" i="5"/>
  <c r="G2492" i="5" s="1"/>
  <c r="F2493" i="5"/>
  <c r="G2493" i="5" s="1"/>
  <c r="F2494" i="5"/>
  <c r="G2494" i="5" s="1"/>
  <c r="F2495" i="5"/>
  <c r="G2495" i="5" s="1"/>
  <c r="F2496" i="5"/>
  <c r="G2496" i="5" s="1"/>
  <c r="F2497" i="5"/>
  <c r="G2497" i="5" s="1"/>
  <c r="F2498" i="5"/>
  <c r="G2498" i="5" s="1"/>
  <c r="F2499" i="5"/>
  <c r="G2499" i="5" s="1"/>
  <c r="F2500" i="5"/>
  <c r="G2500" i="5" s="1"/>
  <c r="F2501" i="5"/>
  <c r="G2501" i="5" s="1"/>
  <c r="F2502" i="5"/>
  <c r="G2502" i="5" s="1"/>
  <c r="F2503" i="5"/>
  <c r="G2503" i="5" s="1"/>
  <c r="F2504" i="5"/>
  <c r="G2504" i="5" s="1"/>
  <c r="F2505" i="5"/>
  <c r="G2505" i="5" s="1"/>
  <c r="F2506" i="5"/>
  <c r="G2506" i="5" s="1"/>
  <c r="F2507" i="5"/>
  <c r="G2507" i="5" s="1"/>
  <c r="F2508" i="5"/>
  <c r="G2508" i="5" s="1"/>
  <c r="F2509" i="5"/>
  <c r="G2509" i="5" s="1"/>
  <c r="F2510" i="5"/>
  <c r="G2510" i="5" s="1"/>
  <c r="F2511" i="5"/>
  <c r="G2511" i="5" s="1"/>
  <c r="F2512" i="5"/>
  <c r="G2512" i="5"/>
  <c r="F2513" i="5"/>
  <c r="G2513" i="5" s="1"/>
  <c r="F2514" i="5"/>
  <c r="G2514" i="5" s="1"/>
  <c r="F2515" i="5"/>
  <c r="G2515" i="5" s="1"/>
  <c r="F2516" i="5"/>
  <c r="G2516" i="5" s="1"/>
  <c r="F2517" i="5"/>
  <c r="G2517" i="5" s="1"/>
  <c r="F2518" i="5"/>
  <c r="G2518" i="5" s="1"/>
  <c r="F2519" i="5"/>
  <c r="G2519" i="5" s="1"/>
  <c r="F2520" i="5"/>
  <c r="G2520" i="5" s="1"/>
  <c r="F2521" i="5"/>
  <c r="G2521" i="5"/>
  <c r="F2522" i="5"/>
  <c r="G2522" i="5" s="1"/>
  <c r="F2523" i="5"/>
  <c r="G2523" i="5" s="1"/>
  <c r="F2524" i="5"/>
  <c r="G2524" i="5" s="1"/>
  <c r="F2525" i="5"/>
  <c r="G2525" i="5" s="1"/>
  <c r="F2526" i="5"/>
  <c r="G2526" i="5" s="1"/>
  <c r="F2527" i="5"/>
  <c r="G2527" i="5" s="1"/>
  <c r="F2528" i="5"/>
  <c r="G2528" i="5" s="1"/>
  <c r="F2529" i="5"/>
  <c r="G2529" i="5" s="1"/>
  <c r="F2530" i="5"/>
  <c r="G2530" i="5" s="1"/>
  <c r="F2531" i="5"/>
  <c r="G2531" i="5" s="1"/>
  <c r="F2532" i="5"/>
  <c r="G2532" i="5" s="1"/>
  <c r="F2533" i="5"/>
  <c r="G2533" i="5" s="1"/>
  <c r="F2534" i="5"/>
  <c r="G2534" i="5" s="1"/>
  <c r="F2535" i="5"/>
  <c r="G2535" i="5" s="1"/>
  <c r="F2536" i="5"/>
  <c r="G2536" i="5" s="1"/>
  <c r="F2537" i="5"/>
  <c r="G2537" i="5" s="1"/>
  <c r="F2538" i="5"/>
  <c r="G2538" i="5"/>
  <c r="F2539" i="5"/>
  <c r="G2539" i="5" s="1"/>
  <c r="F2540" i="5"/>
  <c r="G2540" i="5" s="1"/>
  <c r="F2541" i="5"/>
  <c r="G2541" i="5"/>
  <c r="F2542" i="5"/>
  <c r="G2542" i="5" s="1"/>
  <c r="F2543" i="5"/>
  <c r="G2543" i="5" s="1"/>
  <c r="F2544" i="5"/>
  <c r="G2544" i="5"/>
  <c r="F2545" i="5"/>
  <c r="G2545" i="5" s="1"/>
  <c r="F2546" i="5"/>
  <c r="G2546" i="5" s="1"/>
  <c r="F2547" i="5"/>
  <c r="G2547" i="5" s="1"/>
  <c r="F2548" i="5"/>
  <c r="G2548" i="5" s="1"/>
  <c r="F2549" i="5"/>
  <c r="G2549" i="5" s="1"/>
  <c r="F2550" i="5"/>
  <c r="G2550" i="5"/>
  <c r="F2551" i="5"/>
  <c r="G2551" i="5" s="1"/>
  <c r="F2552" i="5"/>
  <c r="G2552" i="5" s="1"/>
  <c r="F2553" i="5"/>
  <c r="G2553" i="5" s="1"/>
  <c r="F2554" i="5"/>
  <c r="G2554" i="5" s="1"/>
  <c r="F2555" i="5"/>
  <c r="G2555" i="5" s="1"/>
  <c r="F2556" i="5"/>
  <c r="G2556" i="5" s="1"/>
  <c r="F2557" i="5"/>
  <c r="G2557" i="5" s="1"/>
  <c r="F2558" i="5"/>
  <c r="G2558" i="5" s="1"/>
  <c r="F2559" i="5"/>
  <c r="G2559" i="5" s="1"/>
  <c r="F2560" i="5"/>
  <c r="G2560" i="5" s="1"/>
  <c r="F2561" i="5"/>
  <c r="G2561" i="5"/>
  <c r="F2562" i="5"/>
  <c r="G2562" i="5"/>
  <c r="F2563" i="5"/>
  <c r="G2563" i="5" s="1"/>
  <c r="F2564" i="5"/>
  <c r="G2564" i="5" s="1"/>
  <c r="F2565" i="5"/>
  <c r="G2565" i="5" s="1"/>
  <c r="F2566" i="5"/>
  <c r="G2566" i="5" s="1"/>
  <c r="F2567" i="5"/>
  <c r="G2567" i="5" s="1"/>
  <c r="F2568" i="5"/>
  <c r="G2568" i="5" s="1"/>
  <c r="F2569" i="5"/>
  <c r="G2569" i="5" s="1"/>
  <c r="F2570" i="5"/>
  <c r="G2570" i="5" s="1"/>
  <c r="F2571" i="5"/>
  <c r="G2571" i="5" s="1"/>
  <c r="F2572" i="5"/>
  <c r="G2572" i="5" s="1"/>
  <c r="F2573" i="5"/>
  <c r="G2573" i="5" s="1"/>
  <c r="F2574" i="5"/>
  <c r="G2574" i="5" s="1"/>
  <c r="F2575" i="5"/>
  <c r="G2575" i="5" s="1"/>
  <c r="F2576" i="5"/>
  <c r="G2576" i="5" s="1"/>
  <c r="F2577" i="5"/>
  <c r="G2577" i="5" s="1"/>
  <c r="F2578" i="5"/>
  <c r="G2578" i="5" s="1"/>
  <c r="F2579" i="5"/>
  <c r="G2579" i="5" s="1"/>
  <c r="F2580" i="5"/>
  <c r="G2580" i="5" s="1"/>
  <c r="F2581" i="5"/>
  <c r="G2581" i="5" s="1"/>
  <c r="F2582" i="5"/>
  <c r="G2582" i="5"/>
  <c r="F2583" i="5"/>
  <c r="G2583" i="5" s="1"/>
  <c r="F2584" i="5"/>
  <c r="G2584" i="5" s="1"/>
  <c r="F2585" i="5"/>
  <c r="G2585" i="5"/>
  <c r="F2586" i="5"/>
  <c r="G2586" i="5" s="1"/>
  <c r="F2587" i="5"/>
  <c r="G2587" i="5" s="1"/>
  <c r="F2588" i="5"/>
  <c r="G2588" i="5" s="1"/>
  <c r="F2589" i="5"/>
  <c r="G2589" i="5" s="1"/>
  <c r="F2590" i="5"/>
  <c r="G2590" i="5" s="1"/>
  <c r="F2591" i="5"/>
  <c r="G2591" i="5" s="1"/>
  <c r="F2592" i="5"/>
  <c r="G2592" i="5" s="1"/>
  <c r="F2593" i="5"/>
  <c r="G2593" i="5" s="1"/>
  <c r="F2594" i="5"/>
  <c r="G2594" i="5" s="1"/>
  <c r="F2595" i="5"/>
  <c r="G2595" i="5" s="1"/>
  <c r="F2596" i="5"/>
  <c r="G2596" i="5" s="1"/>
  <c r="F2597" i="5"/>
  <c r="G2597" i="5" s="1"/>
  <c r="F2598" i="5"/>
  <c r="G2598" i="5" s="1"/>
  <c r="F2599" i="5"/>
  <c r="G2599" i="5" s="1"/>
  <c r="F2600" i="5"/>
  <c r="G2600" i="5" s="1"/>
  <c r="F2601" i="5"/>
  <c r="G2601" i="5" s="1"/>
  <c r="F2602" i="5"/>
  <c r="G2602" i="5" s="1"/>
  <c r="F2603" i="5"/>
  <c r="G2603" i="5" s="1"/>
  <c r="F2604" i="5"/>
  <c r="G2604" i="5" s="1"/>
  <c r="F2605" i="5"/>
  <c r="G2605" i="5" s="1"/>
  <c r="F2606" i="5"/>
  <c r="G2606" i="5" s="1"/>
  <c r="F2607" i="5"/>
  <c r="G2607" i="5" s="1"/>
  <c r="F2608" i="5"/>
  <c r="G2608" i="5"/>
  <c r="F2609" i="5"/>
  <c r="G2609" i="5" s="1"/>
  <c r="F2610" i="5"/>
  <c r="G2610" i="5" s="1"/>
  <c r="F2611" i="5"/>
  <c r="G2611" i="5" s="1"/>
  <c r="F2612" i="5"/>
  <c r="G2612" i="5" s="1"/>
  <c r="F2613" i="5"/>
  <c r="G2613" i="5" s="1"/>
  <c r="F2614" i="5"/>
  <c r="G2614" i="5" s="1"/>
  <c r="F2615" i="5"/>
  <c r="G2615" i="5" s="1"/>
  <c r="F2616" i="5"/>
  <c r="G2616" i="5" s="1"/>
  <c r="F2617" i="5"/>
  <c r="G2617" i="5" s="1"/>
  <c r="F2618" i="5"/>
  <c r="G2618" i="5" s="1"/>
  <c r="F2619" i="5"/>
  <c r="G2619" i="5" s="1"/>
  <c r="F2620" i="5"/>
  <c r="G2620" i="5" s="1"/>
  <c r="F2621" i="5"/>
  <c r="G2621" i="5" s="1"/>
  <c r="F2622" i="5"/>
  <c r="G2622" i="5" s="1"/>
  <c r="F2623" i="5"/>
  <c r="G2623" i="5" s="1"/>
  <c r="F2624" i="5"/>
  <c r="G2624" i="5" s="1"/>
  <c r="F2625" i="5"/>
  <c r="G2625" i="5" s="1"/>
  <c r="F2626" i="5"/>
  <c r="G2626" i="5" s="1"/>
  <c r="F2627" i="5"/>
  <c r="G2627" i="5" s="1"/>
  <c r="F2628" i="5"/>
  <c r="G2628" i="5"/>
  <c r="F2629" i="5"/>
  <c r="G2629" i="5" s="1"/>
  <c r="F2630" i="5"/>
  <c r="G2630" i="5" s="1"/>
  <c r="F2631" i="5"/>
  <c r="G2631" i="5" s="1"/>
  <c r="F2632" i="5"/>
  <c r="G2632" i="5" s="1"/>
  <c r="F2633" i="5"/>
  <c r="G2633" i="5" s="1"/>
  <c r="F2634" i="5"/>
  <c r="G2634" i="5" s="1"/>
  <c r="F2635" i="5"/>
  <c r="G2635" i="5" s="1"/>
  <c r="F2636" i="5"/>
  <c r="G2636" i="5" s="1"/>
  <c r="F2637" i="5"/>
  <c r="G2637" i="5" s="1"/>
  <c r="F2638" i="5"/>
  <c r="G2638" i="5" s="1"/>
  <c r="F2639" i="5"/>
  <c r="G2639" i="5" s="1"/>
  <c r="F2640" i="5"/>
  <c r="G2640" i="5" s="1"/>
  <c r="F2641" i="5"/>
  <c r="G2641" i="5" s="1"/>
  <c r="F2642" i="5"/>
  <c r="G2642" i="5" s="1"/>
  <c r="F2643" i="5"/>
  <c r="G2643" i="5" s="1"/>
  <c r="F2644" i="5"/>
  <c r="G2644" i="5" s="1"/>
  <c r="F2645" i="5"/>
  <c r="G2645" i="5" s="1"/>
  <c r="F2646" i="5"/>
  <c r="G2646" i="5" s="1"/>
  <c r="F2647" i="5"/>
  <c r="G2647" i="5" s="1"/>
  <c r="F2648" i="5"/>
  <c r="G2648" i="5"/>
  <c r="F2649" i="5"/>
  <c r="G2649" i="5" s="1"/>
  <c r="F2650" i="5"/>
  <c r="G2650" i="5" s="1"/>
  <c r="F2651" i="5"/>
  <c r="G2651" i="5" s="1"/>
  <c r="F2652" i="5"/>
  <c r="G2652" i="5" s="1"/>
  <c r="F2653" i="5"/>
  <c r="G2653" i="5" s="1"/>
  <c r="F2654" i="5"/>
  <c r="G2654" i="5" s="1"/>
  <c r="F2655" i="5"/>
  <c r="G2655" i="5" s="1"/>
  <c r="F2656" i="5"/>
  <c r="G2656" i="5" s="1"/>
  <c r="F2657" i="5"/>
  <c r="G2657" i="5"/>
  <c r="F2658" i="5"/>
  <c r="G2658" i="5" s="1"/>
  <c r="F2659" i="5"/>
  <c r="G2659" i="5" s="1"/>
  <c r="F2660" i="5"/>
  <c r="G2660" i="5" s="1"/>
  <c r="F2661" i="5"/>
  <c r="G2661" i="5" s="1"/>
  <c r="F2662" i="5"/>
  <c r="G2662" i="5" s="1"/>
  <c r="F2663" i="5"/>
  <c r="G2663" i="5" s="1"/>
  <c r="F2664" i="5"/>
  <c r="G2664" i="5" s="1"/>
  <c r="F2665" i="5"/>
  <c r="G2665" i="5" s="1"/>
  <c r="F2666" i="5"/>
  <c r="G2666" i="5" s="1"/>
  <c r="F2667" i="5"/>
  <c r="G2667" i="5" s="1"/>
  <c r="F2668" i="5"/>
  <c r="G2668" i="5" s="1"/>
  <c r="F2669" i="5"/>
  <c r="G2669" i="5" s="1"/>
  <c r="F2670" i="5"/>
  <c r="G2670" i="5" s="1"/>
  <c r="F2671" i="5"/>
  <c r="G2671" i="5" s="1"/>
  <c r="F2672" i="5"/>
  <c r="G2672" i="5" s="1"/>
  <c r="F2673" i="5"/>
  <c r="G2673" i="5" s="1"/>
  <c r="F2674" i="5"/>
  <c r="G2674" i="5" s="1"/>
  <c r="F2675" i="5"/>
  <c r="G2675" i="5" s="1"/>
  <c r="F2676" i="5"/>
  <c r="G2676" i="5" s="1"/>
  <c r="F2677" i="5"/>
  <c r="G2677" i="5" s="1"/>
  <c r="F2678" i="5"/>
  <c r="G2678" i="5" s="1"/>
  <c r="F2679" i="5"/>
  <c r="G2679" i="5" s="1"/>
  <c r="F2680" i="5"/>
  <c r="G2680" i="5"/>
  <c r="F2681" i="5"/>
  <c r="G2681" i="5" s="1"/>
  <c r="F2682" i="5"/>
  <c r="G2682" i="5" s="1"/>
  <c r="F2683" i="5"/>
  <c r="G2683" i="5" s="1"/>
  <c r="F2684" i="5"/>
  <c r="G2684" i="5" s="1"/>
  <c r="F2685" i="5"/>
  <c r="G2685" i="5" s="1"/>
  <c r="F2686" i="5"/>
  <c r="G2686" i="5" s="1"/>
  <c r="F2687" i="5"/>
  <c r="G2687" i="5" s="1"/>
  <c r="F2688" i="5"/>
  <c r="G2688" i="5" s="1"/>
  <c r="F2689" i="5"/>
  <c r="G2689" i="5" s="1"/>
  <c r="F2690" i="5"/>
  <c r="G2690" i="5" s="1"/>
  <c r="F2691" i="5"/>
  <c r="G2691" i="5" s="1"/>
  <c r="F2692" i="5"/>
  <c r="G2692" i="5"/>
  <c r="F2693" i="5"/>
  <c r="G2693" i="5" s="1"/>
  <c r="F2694" i="5"/>
  <c r="G2694" i="5" s="1"/>
  <c r="F2695" i="5"/>
  <c r="G2695" i="5" s="1"/>
  <c r="F2696" i="5"/>
  <c r="G2696" i="5" s="1"/>
  <c r="F2697" i="5"/>
  <c r="G2697" i="5" s="1"/>
  <c r="F2698" i="5"/>
  <c r="G2698" i="5"/>
  <c r="F2699" i="5"/>
  <c r="G2699" i="5" s="1"/>
  <c r="F2700" i="5"/>
  <c r="G2700" i="5" s="1"/>
  <c r="F2701" i="5"/>
  <c r="G2701" i="5" s="1"/>
  <c r="F2702" i="5"/>
  <c r="G2702" i="5" s="1"/>
  <c r="F2703" i="5"/>
  <c r="G2703" i="5" s="1"/>
  <c r="F2704" i="5"/>
  <c r="G2704" i="5"/>
  <c r="F2705" i="5"/>
  <c r="G2705" i="5" s="1"/>
  <c r="F2706" i="5"/>
  <c r="G2706" i="5" s="1"/>
  <c r="F2707" i="5"/>
  <c r="G2707" i="5" s="1"/>
  <c r="F2708" i="5"/>
  <c r="G2708" i="5" s="1"/>
  <c r="F2709" i="5"/>
  <c r="G2709" i="5" s="1"/>
  <c r="F2710" i="5"/>
  <c r="G2710" i="5"/>
  <c r="F2711" i="5"/>
  <c r="G2711" i="5" s="1"/>
  <c r="F2712" i="5"/>
  <c r="G2712" i="5"/>
  <c r="F2713" i="5"/>
  <c r="G2713" i="5" s="1"/>
  <c r="F2714" i="5"/>
  <c r="G2714" i="5" s="1"/>
  <c r="F2715" i="5"/>
  <c r="G2715" i="5" s="1"/>
  <c r="F2716" i="5"/>
  <c r="G2716" i="5"/>
  <c r="F2717" i="5"/>
  <c r="G2717" i="5" s="1"/>
  <c r="F2718" i="5"/>
  <c r="G2718" i="5" s="1"/>
  <c r="F2719" i="5"/>
  <c r="G2719" i="5" s="1"/>
  <c r="F2720" i="5"/>
  <c r="G2720" i="5" s="1"/>
  <c r="F2721" i="5"/>
  <c r="G2721" i="5" s="1"/>
  <c r="F2722" i="5"/>
  <c r="G2722" i="5" s="1"/>
  <c r="F2723" i="5"/>
  <c r="G2723" i="5" s="1"/>
  <c r="F2724" i="5"/>
  <c r="G2724" i="5"/>
  <c r="F2725" i="5"/>
  <c r="G2725" i="5" s="1"/>
  <c r="F2726" i="5"/>
  <c r="G2726" i="5" s="1"/>
  <c r="F2727" i="5"/>
  <c r="G2727" i="5" s="1"/>
  <c r="F2728" i="5"/>
  <c r="G2728" i="5" s="1"/>
  <c r="F2729" i="5"/>
  <c r="G2729" i="5" s="1"/>
  <c r="F2730" i="5"/>
  <c r="G2730" i="5"/>
  <c r="F2731" i="5"/>
  <c r="G2731" i="5" s="1"/>
  <c r="F2732" i="5"/>
  <c r="G2732" i="5" s="1"/>
  <c r="F2733" i="5"/>
  <c r="G2733" i="5" s="1"/>
  <c r="F2734" i="5"/>
  <c r="G2734" i="5" s="1"/>
  <c r="F2735" i="5"/>
  <c r="G2735" i="5" s="1"/>
  <c r="F2736" i="5"/>
  <c r="G2736" i="5"/>
  <c r="F2737" i="5"/>
  <c r="G2737" i="5" s="1"/>
  <c r="F2738" i="5"/>
  <c r="G2738" i="5" s="1"/>
  <c r="F2739" i="5"/>
  <c r="G2739" i="5" s="1"/>
  <c r="F2740" i="5"/>
  <c r="G2740" i="5" s="1"/>
  <c r="F2741" i="5"/>
  <c r="G2741" i="5" s="1"/>
  <c r="F2742" i="5"/>
  <c r="G2742" i="5" s="1"/>
  <c r="F2743" i="5"/>
  <c r="G2743" i="5" s="1"/>
  <c r="F2744" i="5"/>
  <c r="G2744" i="5" s="1"/>
  <c r="F2745" i="5"/>
  <c r="G2745" i="5" s="1"/>
  <c r="F2746" i="5"/>
  <c r="G2746" i="5" s="1"/>
  <c r="F2747" i="5"/>
  <c r="G2747" i="5" s="1"/>
  <c r="F2748" i="5"/>
  <c r="G2748" i="5" s="1"/>
  <c r="F2749" i="5"/>
  <c r="G2749" i="5" s="1"/>
  <c r="F2750" i="5"/>
  <c r="G2750" i="5" s="1"/>
  <c r="F2751" i="5"/>
  <c r="G2751" i="5" s="1"/>
  <c r="F2752" i="5"/>
  <c r="G2752" i="5" s="1"/>
  <c r="F2753" i="5"/>
  <c r="G2753" i="5"/>
  <c r="F2754" i="5"/>
  <c r="G2754" i="5" s="1"/>
  <c r="F2755" i="5"/>
  <c r="G2755" i="5" s="1"/>
  <c r="F2756" i="5"/>
  <c r="G2756" i="5" s="1"/>
  <c r="F2757" i="5"/>
  <c r="G2757" i="5" s="1"/>
  <c r="F2758" i="5"/>
  <c r="G2758" i="5" s="1"/>
  <c r="F2759" i="5"/>
  <c r="G2759" i="5" s="1"/>
  <c r="F2760" i="5"/>
  <c r="G2760" i="5" s="1"/>
  <c r="F2761" i="5"/>
  <c r="G2761" i="5" s="1"/>
  <c r="F2762" i="5"/>
  <c r="G2762" i="5" s="1"/>
  <c r="F2763" i="5"/>
  <c r="G2763" i="5" s="1"/>
  <c r="F2764" i="5"/>
  <c r="G2764" i="5" s="1"/>
  <c r="F2765" i="5"/>
  <c r="G2765" i="5" s="1"/>
  <c r="F2766" i="5"/>
  <c r="G2766" i="5"/>
  <c r="F2767" i="5"/>
  <c r="G2767" i="5" s="1"/>
  <c r="F2768" i="5"/>
  <c r="G2768" i="5" s="1"/>
  <c r="F2769" i="5"/>
  <c r="G2769" i="5" s="1"/>
  <c r="F2770" i="5"/>
  <c r="G2770" i="5" s="1"/>
  <c r="F2771" i="5"/>
  <c r="G2771" i="5" s="1"/>
  <c r="F2772" i="5"/>
  <c r="G2772" i="5" s="1"/>
  <c r="F2773" i="5"/>
  <c r="G2773" i="5" s="1"/>
  <c r="F2774" i="5"/>
  <c r="G2774" i="5" s="1"/>
  <c r="F2775" i="5"/>
  <c r="G2775" i="5" s="1"/>
  <c r="F2776" i="5"/>
  <c r="G2776" i="5" s="1"/>
  <c r="F2777" i="5"/>
  <c r="G2777" i="5" s="1"/>
  <c r="F2778" i="5"/>
  <c r="G2778" i="5" s="1"/>
  <c r="F2779" i="5"/>
  <c r="G2779" i="5" s="1"/>
  <c r="F2780" i="5"/>
  <c r="G2780" i="5" s="1"/>
  <c r="F2781" i="5"/>
  <c r="G2781" i="5"/>
  <c r="F2782" i="5"/>
  <c r="G2782" i="5" s="1"/>
  <c r="F2783" i="5"/>
  <c r="G2783" i="5" s="1"/>
  <c r="F2784" i="5"/>
  <c r="G2784" i="5" s="1"/>
  <c r="F2785" i="5"/>
  <c r="G2785" i="5" s="1"/>
  <c r="F2786" i="5"/>
  <c r="G2786" i="5" s="1"/>
  <c r="F2787" i="5"/>
  <c r="G2787" i="5" s="1"/>
  <c r="F2788" i="5"/>
  <c r="G2788" i="5" s="1"/>
  <c r="F2789" i="5"/>
  <c r="G2789" i="5" s="1"/>
  <c r="F2790" i="5"/>
  <c r="G2790" i="5" s="1"/>
  <c r="F2791" i="5"/>
  <c r="G2791" i="5" s="1"/>
  <c r="F2792" i="5"/>
  <c r="G2792" i="5" s="1"/>
  <c r="F2793" i="5"/>
  <c r="G2793" i="5"/>
  <c r="F2794" i="5"/>
  <c r="G2794" i="5" s="1"/>
  <c r="F2795" i="5"/>
  <c r="G2795" i="5" s="1"/>
  <c r="F2796" i="5"/>
  <c r="G2796" i="5" s="1"/>
  <c r="F2797" i="5"/>
  <c r="G2797" i="5" s="1"/>
  <c r="F2798" i="5"/>
  <c r="G2798" i="5" s="1"/>
  <c r="F2799" i="5"/>
  <c r="G2799" i="5" s="1"/>
  <c r="F2800" i="5"/>
  <c r="G2800" i="5" s="1"/>
  <c r="F2801" i="5"/>
  <c r="G2801" i="5" s="1"/>
  <c r="F2802" i="5"/>
  <c r="G2802" i="5" s="1"/>
  <c r="F2803" i="5"/>
  <c r="G2803" i="5" s="1"/>
  <c r="F2804" i="5"/>
  <c r="G2804" i="5" s="1"/>
  <c r="F2805" i="5"/>
  <c r="G2805" i="5" s="1"/>
  <c r="F2806" i="5"/>
  <c r="G2806" i="5" s="1"/>
  <c r="F2807" i="5"/>
  <c r="G2807" i="5" s="1"/>
  <c r="F2808" i="5"/>
  <c r="G2808" i="5" s="1"/>
  <c r="F2809" i="5"/>
  <c r="G2809" i="5" s="1"/>
  <c r="F2810" i="5"/>
  <c r="G2810" i="5" s="1"/>
  <c r="F2811" i="5"/>
  <c r="G2811" i="5" s="1"/>
  <c r="F2812" i="5"/>
  <c r="G2812" i="5" s="1"/>
  <c r="F2813" i="5"/>
  <c r="G2813" i="5" s="1"/>
  <c r="F2814" i="5"/>
  <c r="G2814" i="5" s="1"/>
  <c r="F2815" i="5"/>
  <c r="G2815" i="5" s="1"/>
  <c r="F2816" i="5"/>
  <c r="G2816" i="5" s="1"/>
  <c r="F2817" i="5"/>
  <c r="G2817" i="5" s="1"/>
  <c r="F2818" i="5"/>
  <c r="G2818" i="5" s="1"/>
  <c r="F2819" i="5"/>
  <c r="G2819" i="5" s="1"/>
  <c r="F2820" i="5"/>
  <c r="G2820" i="5" s="1"/>
  <c r="F2821" i="5"/>
  <c r="G2821" i="5" s="1"/>
  <c r="F2822" i="5"/>
  <c r="G2822" i="5" s="1"/>
  <c r="F2823" i="5"/>
  <c r="G2823" i="5" s="1"/>
  <c r="F2824" i="5"/>
  <c r="G2824" i="5" s="1"/>
  <c r="F2825" i="5"/>
  <c r="G2825" i="5"/>
  <c r="F2826" i="5"/>
  <c r="G2826" i="5" s="1"/>
  <c r="F2827" i="5"/>
  <c r="G2827" i="5" s="1"/>
  <c r="F2828" i="5"/>
  <c r="G2828" i="5" s="1"/>
  <c r="F2829" i="5"/>
  <c r="G2829" i="5" s="1"/>
  <c r="F2830" i="5"/>
  <c r="G2830" i="5" s="1"/>
  <c r="F2831" i="5"/>
  <c r="G2831" i="5" s="1"/>
  <c r="F2832" i="5"/>
  <c r="G2832" i="5" s="1"/>
  <c r="F2833" i="5"/>
  <c r="G2833" i="5" s="1"/>
  <c r="F2834" i="5"/>
  <c r="G2834" i="5" s="1"/>
  <c r="F2835" i="5"/>
  <c r="G2835" i="5" s="1"/>
  <c r="F2836" i="5"/>
  <c r="G2836" i="5" s="1"/>
  <c r="F2837" i="5"/>
  <c r="G2837" i="5" s="1"/>
  <c r="F2838" i="5"/>
  <c r="G2838" i="5" s="1"/>
  <c r="F2839" i="5"/>
  <c r="G2839" i="5" s="1"/>
  <c r="F2840" i="5"/>
  <c r="G2840" i="5" s="1"/>
  <c r="F2841" i="5"/>
  <c r="G2841" i="5" s="1"/>
  <c r="F2842" i="5"/>
  <c r="G2842" i="5"/>
  <c r="F2843" i="5"/>
  <c r="G2843" i="5" s="1"/>
  <c r="F2844" i="5"/>
  <c r="G2844" i="5" s="1"/>
  <c r="F2845" i="5"/>
  <c r="G2845" i="5"/>
  <c r="F2846" i="5"/>
  <c r="G2846" i="5" s="1"/>
  <c r="F2847" i="5"/>
  <c r="G2847" i="5" s="1"/>
  <c r="F2848" i="5"/>
  <c r="G2848" i="5" s="1"/>
  <c r="F2849" i="5"/>
  <c r="G2849" i="5" s="1"/>
  <c r="F2850" i="5"/>
  <c r="G2850" i="5" s="1"/>
  <c r="F2851" i="5"/>
  <c r="G2851" i="5" s="1"/>
  <c r="F2852" i="5"/>
  <c r="G2852" i="5" s="1"/>
  <c r="F2853" i="5"/>
  <c r="G2853" i="5" s="1"/>
  <c r="F2854" i="5"/>
  <c r="G2854" i="5" s="1"/>
  <c r="F2855" i="5"/>
  <c r="G2855" i="5" s="1"/>
  <c r="F2856" i="5"/>
  <c r="G2856" i="5" s="1"/>
  <c r="F2857" i="5"/>
  <c r="G2857" i="5"/>
  <c r="F2858" i="5"/>
  <c r="G2858" i="5" s="1"/>
  <c r="F2859" i="5"/>
  <c r="G2859" i="5" s="1"/>
  <c r="F2860" i="5"/>
  <c r="G2860" i="5" s="1"/>
  <c r="F2861" i="5"/>
  <c r="G2861" i="5" s="1"/>
  <c r="F2862" i="5"/>
  <c r="G2862" i="5" s="1"/>
  <c r="F2863" i="5"/>
  <c r="G2863" i="5" s="1"/>
  <c r="F2864" i="5"/>
  <c r="G2864" i="5" s="1"/>
  <c r="F2865" i="5"/>
  <c r="G2865" i="5" s="1"/>
  <c r="F2866" i="5"/>
  <c r="G2866" i="5" s="1"/>
  <c r="F2867" i="5"/>
  <c r="G2867" i="5" s="1"/>
  <c r="F2868" i="5"/>
  <c r="G2868" i="5" s="1"/>
  <c r="F2869" i="5"/>
  <c r="G2869" i="5" s="1"/>
  <c r="F2870" i="5"/>
  <c r="G2870" i="5" s="1"/>
  <c r="F2871" i="5"/>
  <c r="G2871" i="5" s="1"/>
  <c r="F2872" i="5"/>
  <c r="G2872" i="5" s="1"/>
  <c r="F2873" i="5"/>
  <c r="G2873" i="5" s="1"/>
  <c r="F2874" i="5"/>
  <c r="G2874" i="5" s="1"/>
  <c r="F2875" i="5"/>
  <c r="G2875" i="5" s="1"/>
  <c r="F2876" i="5"/>
  <c r="G2876" i="5" s="1"/>
  <c r="F2877" i="5"/>
  <c r="G2877" i="5"/>
  <c r="F2878" i="5"/>
  <c r="G2878" i="5" s="1"/>
  <c r="F2879" i="5"/>
  <c r="G2879" i="5" s="1"/>
  <c r="F2880" i="5"/>
  <c r="G2880" i="5" s="1"/>
  <c r="F2881" i="5"/>
  <c r="G2881" i="5" s="1"/>
  <c r="F2882" i="5"/>
  <c r="G2882" i="5" s="1"/>
  <c r="F2883" i="5"/>
  <c r="G2883" i="5" s="1"/>
  <c r="F2884" i="5"/>
  <c r="G2884" i="5" s="1"/>
  <c r="F2885" i="5"/>
  <c r="G2885" i="5" s="1"/>
  <c r="F2886" i="5"/>
  <c r="G2886" i="5" s="1"/>
  <c r="F2887" i="5"/>
  <c r="G2887" i="5" s="1"/>
  <c r="F2888" i="5"/>
  <c r="G2888" i="5" s="1"/>
  <c r="F2889" i="5"/>
  <c r="G2889" i="5" s="1"/>
  <c r="F2890" i="5"/>
  <c r="G2890" i="5" s="1"/>
  <c r="F2891" i="5"/>
  <c r="G2891" i="5" s="1"/>
  <c r="F2892" i="5"/>
  <c r="G2892" i="5" s="1"/>
  <c r="F2893" i="5"/>
  <c r="G2893" i="5" s="1"/>
  <c r="F2894" i="5"/>
  <c r="G2894" i="5"/>
  <c r="F2895" i="5"/>
  <c r="G2895" i="5" s="1"/>
  <c r="F2896" i="5"/>
  <c r="G2896" i="5" s="1"/>
  <c r="F2897" i="5"/>
  <c r="G2897" i="5" s="1"/>
  <c r="F2898" i="5"/>
  <c r="G2898" i="5"/>
  <c r="F2899" i="5"/>
  <c r="G2899" i="5" s="1"/>
  <c r="F2900" i="5"/>
  <c r="G2900" i="5" s="1"/>
  <c r="F2901" i="5"/>
  <c r="G2901" i="5" s="1"/>
  <c r="F2902" i="5"/>
  <c r="G2902" i="5" s="1"/>
  <c r="F2903" i="5"/>
  <c r="G2903" i="5" s="1"/>
  <c r="F2904" i="5"/>
  <c r="G2904" i="5" s="1"/>
  <c r="F2905" i="5"/>
  <c r="G2905" i="5" s="1"/>
  <c r="F2906" i="5"/>
  <c r="G2906" i="5" s="1"/>
  <c r="F2907" i="5"/>
  <c r="G2907" i="5" s="1"/>
  <c r="F2908" i="5"/>
  <c r="G2908" i="5" s="1"/>
  <c r="F2909" i="5"/>
  <c r="G2909" i="5" s="1"/>
  <c r="F2910" i="5"/>
  <c r="G2910" i="5" s="1"/>
  <c r="F2911" i="5"/>
  <c r="G2911" i="5" s="1"/>
  <c r="F2912" i="5"/>
  <c r="G2912" i="5" s="1"/>
  <c r="F2913" i="5"/>
  <c r="G2913" i="5" s="1"/>
  <c r="F2914" i="5"/>
  <c r="G2914" i="5" s="1"/>
  <c r="F2915" i="5"/>
  <c r="G2915" i="5" s="1"/>
  <c r="F2916" i="5"/>
  <c r="G2916" i="5" s="1"/>
  <c r="F2917" i="5"/>
  <c r="G2917" i="5" s="1"/>
  <c r="F2918" i="5"/>
  <c r="G2918" i="5" s="1"/>
  <c r="F2919" i="5"/>
  <c r="G2919" i="5" s="1"/>
  <c r="F2920" i="5"/>
  <c r="G2920" i="5" s="1"/>
  <c r="F2921" i="5"/>
  <c r="G2921" i="5" s="1"/>
  <c r="F2922" i="5"/>
  <c r="G2922" i="5" s="1"/>
  <c r="F2923" i="5"/>
  <c r="G2923" i="5" s="1"/>
  <c r="F2924" i="5"/>
  <c r="G2924" i="5" s="1"/>
  <c r="F2925" i="5"/>
  <c r="G2925" i="5" s="1"/>
  <c r="F2926" i="5"/>
  <c r="G2926" i="5" s="1"/>
  <c r="F2927" i="5"/>
  <c r="G2927" i="5" s="1"/>
  <c r="F2928" i="5"/>
  <c r="G2928" i="5"/>
  <c r="F2929" i="5"/>
  <c r="G2929" i="5" s="1"/>
  <c r="F2930" i="5"/>
  <c r="G2930" i="5" s="1"/>
  <c r="F2931" i="5"/>
  <c r="G2931" i="5" s="1"/>
  <c r="F2932" i="5"/>
  <c r="G2932" i="5" s="1"/>
  <c r="F2933" i="5"/>
  <c r="G2933" i="5" s="1"/>
  <c r="F2934" i="5"/>
  <c r="G2934" i="5" s="1"/>
  <c r="F2935" i="5"/>
  <c r="G2935" i="5" s="1"/>
  <c r="F2936" i="5"/>
  <c r="G2936" i="5" s="1"/>
  <c r="F2937" i="5"/>
  <c r="G2937" i="5" s="1"/>
  <c r="F2938" i="5"/>
  <c r="G2938" i="5" s="1"/>
  <c r="F2939" i="5"/>
  <c r="G2939" i="5" s="1"/>
  <c r="F2940" i="5"/>
  <c r="G2940" i="5" s="1"/>
  <c r="F2941" i="5"/>
  <c r="G2941" i="5" s="1"/>
  <c r="F2942" i="5"/>
  <c r="G2942" i="5"/>
  <c r="F2943" i="5"/>
  <c r="G2943" i="5" s="1"/>
  <c r="F2944" i="5"/>
  <c r="G2944" i="5" s="1"/>
  <c r="F2945" i="5"/>
  <c r="G2945" i="5"/>
  <c r="F2946" i="5"/>
  <c r="G2946" i="5"/>
  <c r="F2947" i="5"/>
  <c r="G2947" i="5" s="1"/>
  <c r="F2948" i="5"/>
  <c r="G2948" i="5" s="1"/>
  <c r="F2949" i="5"/>
  <c r="G2949" i="5" s="1"/>
  <c r="F2950" i="5"/>
  <c r="G2950" i="5" s="1"/>
  <c r="F2951" i="5"/>
  <c r="G2951" i="5" s="1"/>
  <c r="F2952" i="5"/>
  <c r="G2952" i="5"/>
  <c r="F2953" i="5"/>
  <c r="G2953" i="5" s="1"/>
  <c r="F2954" i="5"/>
  <c r="G2954" i="5" s="1"/>
  <c r="F2955" i="5"/>
  <c r="G2955" i="5" s="1"/>
  <c r="F2956" i="5"/>
  <c r="G2956" i="5" s="1"/>
  <c r="F2957" i="5"/>
  <c r="G2957" i="5" s="1"/>
  <c r="F2958" i="5"/>
  <c r="G2958" i="5" s="1"/>
  <c r="F2959" i="5"/>
  <c r="G2959" i="5" s="1"/>
  <c r="F2960" i="5"/>
  <c r="G2960" i="5"/>
  <c r="F2961" i="5"/>
  <c r="G2961" i="5" s="1"/>
  <c r="F2962" i="5"/>
  <c r="G2962" i="5" s="1"/>
  <c r="F2963" i="5"/>
  <c r="G2963" i="5" s="1"/>
  <c r="F2964" i="5"/>
  <c r="G2964" i="5" s="1"/>
  <c r="F2965" i="5"/>
  <c r="G2965" i="5" s="1"/>
  <c r="F2966" i="5"/>
  <c r="G2966" i="5"/>
  <c r="F2967" i="5"/>
  <c r="G2967" i="5" s="1"/>
  <c r="F2968" i="5"/>
  <c r="G2968" i="5" s="1"/>
  <c r="F2969" i="5"/>
  <c r="G2969" i="5"/>
  <c r="F2970" i="5"/>
  <c r="G2970" i="5" s="1"/>
  <c r="F2971" i="5"/>
  <c r="G2971" i="5" s="1"/>
  <c r="F2972" i="5"/>
  <c r="G2972" i="5" s="1"/>
  <c r="F2973" i="5"/>
  <c r="G2973" i="5" s="1"/>
  <c r="F2974" i="5"/>
  <c r="G2974" i="5" s="1"/>
  <c r="F2975" i="5"/>
  <c r="G2975" i="5" s="1"/>
  <c r="F2976" i="5"/>
  <c r="G2976" i="5" s="1"/>
  <c r="F2977" i="5"/>
  <c r="G2977" i="5" s="1"/>
  <c r="F2978" i="5"/>
  <c r="G2978" i="5"/>
  <c r="F2979" i="5"/>
  <c r="G2979" i="5" s="1"/>
  <c r="F2980" i="5"/>
  <c r="G2980" i="5" s="1"/>
  <c r="F2981" i="5"/>
  <c r="G2981" i="5" s="1"/>
  <c r="F2982" i="5"/>
  <c r="G2982" i="5" s="1"/>
  <c r="F2983" i="5"/>
  <c r="G2983" i="5" s="1"/>
  <c r="F2984" i="5"/>
  <c r="G2984" i="5" s="1"/>
  <c r="F2985" i="5"/>
  <c r="G2985" i="5" s="1"/>
  <c r="F2986" i="5"/>
  <c r="G2986" i="5" s="1"/>
  <c r="F2987" i="5"/>
  <c r="G2987" i="5" s="1"/>
  <c r="F2988" i="5"/>
  <c r="G2988" i="5" s="1"/>
  <c r="F2989" i="5"/>
  <c r="G2989" i="5" s="1"/>
  <c r="F2990" i="5"/>
  <c r="G2990" i="5" s="1"/>
  <c r="F2991" i="5"/>
  <c r="G2991" i="5" s="1"/>
  <c r="F2992" i="5"/>
  <c r="G2992" i="5" s="1"/>
  <c r="F2993" i="5"/>
  <c r="G2993" i="5" s="1"/>
  <c r="F2994" i="5"/>
  <c r="G2994" i="5" s="1"/>
  <c r="F2995" i="5"/>
  <c r="G2995" i="5" s="1"/>
  <c r="F2996" i="5"/>
  <c r="G2996" i="5" s="1"/>
  <c r="F2997" i="5"/>
  <c r="G2997" i="5"/>
  <c r="F2998" i="5"/>
  <c r="G2998" i="5" s="1"/>
  <c r="F2999" i="5"/>
  <c r="G2999" i="5" s="1"/>
  <c r="F3000" i="5"/>
  <c r="G3000" i="5"/>
  <c r="F3001" i="5"/>
  <c r="G3001" i="5" s="1"/>
  <c r="F3002" i="5"/>
  <c r="G3002" i="5" s="1"/>
  <c r="F3003" i="5"/>
  <c r="G3003" i="5" s="1"/>
  <c r="F3004" i="5"/>
  <c r="G3004" i="5" s="1"/>
  <c r="F3005" i="5"/>
  <c r="G3005" i="5" s="1"/>
  <c r="F3006" i="5"/>
  <c r="G3006" i="5"/>
  <c r="F3007" i="5"/>
  <c r="G3007" i="5" s="1"/>
  <c r="F3008" i="5"/>
  <c r="G3008" i="5" s="1"/>
  <c r="F3009" i="5"/>
  <c r="G3009" i="5" s="1"/>
  <c r="F3010" i="5"/>
  <c r="G3010" i="5" s="1"/>
  <c r="F3011" i="5"/>
  <c r="G3011" i="5" s="1"/>
  <c r="F3012" i="5"/>
  <c r="G3012" i="5" s="1"/>
  <c r="F3013" i="5"/>
  <c r="G3013" i="5" s="1"/>
  <c r="F3014" i="5"/>
  <c r="G3014" i="5" s="1"/>
  <c r="F3015" i="5"/>
  <c r="G3015" i="5" s="1"/>
  <c r="F3016" i="5"/>
  <c r="G3016" i="5" s="1"/>
  <c r="F3017" i="5"/>
  <c r="G3017" i="5" s="1"/>
  <c r="F3018" i="5"/>
  <c r="G3018" i="5" s="1"/>
  <c r="F3019" i="5"/>
  <c r="G3019" i="5" s="1"/>
  <c r="F3020" i="5"/>
  <c r="G3020" i="5" s="1"/>
  <c r="F3021" i="5"/>
  <c r="G3021" i="5"/>
  <c r="F3022" i="5"/>
  <c r="G3022" i="5" s="1"/>
  <c r="F3023" i="5"/>
  <c r="G3023" i="5" s="1"/>
  <c r="F3024" i="5"/>
  <c r="G3024" i="5" s="1"/>
  <c r="F3025" i="5"/>
  <c r="G3025" i="5" s="1"/>
  <c r="F3026" i="5"/>
  <c r="G3026" i="5"/>
  <c r="F3027" i="5"/>
  <c r="G3027" i="5" s="1"/>
  <c r="F3028" i="5"/>
  <c r="G3028" i="5"/>
  <c r="F3029" i="5"/>
  <c r="G3029" i="5" s="1"/>
  <c r="F3030" i="5"/>
  <c r="G3030" i="5" s="1"/>
  <c r="F3031" i="5"/>
  <c r="G3031" i="5" s="1"/>
  <c r="F3032" i="5"/>
  <c r="G3032" i="5" s="1"/>
  <c r="F3033" i="5"/>
  <c r="G3033" i="5" s="1"/>
  <c r="F3034" i="5"/>
  <c r="G3034" i="5" s="1"/>
  <c r="F3035" i="5"/>
  <c r="G3035" i="5" s="1"/>
  <c r="F3036" i="5"/>
  <c r="G3036" i="5" s="1"/>
  <c r="F3037" i="5"/>
  <c r="G3037" i="5" s="1"/>
  <c r="F3038" i="5"/>
  <c r="G3038" i="5"/>
  <c r="F3039" i="5"/>
  <c r="G3039" i="5" s="1"/>
  <c r="F3040" i="5"/>
  <c r="G3040" i="5" s="1"/>
  <c r="F3041" i="5"/>
  <c r="G3041" i="5" s="1"/>
  <c r="F3042" i="5"/>
  <c r="G3042" i="5" s="1"/>
  <c r="F3043" i="5"/>
  <c r="G3043" i="5" s="1"/>
  <c r="F3044" i="5"/>
  <c r="G3044" i="5" s="1"/>
  <c r="F3045" i="5"/>
  <c r="G3045" i="5" s="1"/>
  <c r="F3046" i="5"/>
  <c r="G3046" i="5"/>
  <c r="F3047" i="5"/>
  <c r="G3047" i="5" s="1"/>
  <c r="F3048" i="5"/>
  <c r="G3048" i="5" s="1"/>
  <c r="F3049" i="5"/>
  <c r="G3049" i="5"/>
  <c r="F3050" i="5"/>
  <c r="G3050" i="5" s="1"/>
  <c r="F3051" i="5"/>
  <c r="G3051" i="5" s="1"/>
  <c r="F3052" i="5"/>
  <c r="G3052" i="5" s="1"/>
  <c r="F3053" i="5"/>
  <c r="G3053" i="5"/>
  <c r="F3054" i="5"/>
  <c r="G3054" i="5" s="1"/>
  <c r="F3055" i="5"/>
  <c r="G3055" i="5" s="1"/>
  <c r="F3056" i="5"/>
  <c r="G3056" i="5" s="1"/>
  <c r="F3057" i="5"/>
  <c r="G3057" i="5" s="1"/>
  <c r="F3058" i="5"/>
  <c r="G3058" i="5" s="1"/>
  <c r="F3059" i="5"/>
  <c r="G3059" i="5" s="1"/>
  <c r="F3060" i="5"/>
  <c r="G3060" i="5"/>
  <c r="F3061" i="5"/>
  <c r="G3061" i="5"/>
  <c r="F3062" i="5"/>
  <c r="G3062" i="5" s="1"/>
  <c r="F3063" i="5"/>
  <c r="G3063" i="5" s="1"/>
  <c r="F3064" i="5"/>
  <c r="G3064" i="5" s="1"/>
  <c r="F3065" i="5"/>
  <c r="G3065" i="5" s="1"/>
  <c r="F3066" i="5"/>
  <c r="G3066" i="5"/>
  <c r="F3067" i="5"/>
  <c r="G3067" i="5" s="1"/>
  <c r="F3068" i="5"/>
  <c r="G3068" i="5" s="1"/>
  <c r="F3069" i="5"/>
  <c r="G3069" i="5" s="1"/>
  <c r="F3070" i="5"/>
  <c r="G3070" i="5" s="1"/>
  <c r="F3071" i="5"/>
  <c r="G3071" i="5" s="1"/>
  <c r="F3072" i="5"/>
  <c r="G3072" i="5" s="1"/>
  <c r="F3073" i="5"/>
  <c r="G3073" i="5" s="1"/>
  <c r="F3074" i="5"/>
  <c r="G3074" i="5"/>
  <c r="F3075" i="5"/>
  <c r="G3075" i="5" s="1"/>
  <c r="F3076" i="5"/>
  <c r="G3076" i="5" s="1"/>
  <c r="F3077" i="5"/>
  <c r="G3077" i="5" s="1"/>
  <c r="F3078" i="5"/>
  <c r="G3078" i="5" s="1"/>
  <c r="F3079" i="5"/>
  <c r="G3079" i="5" s="1"/>
  <c r="F3080" i="5"/>
  <c r="G3080" i="5" s="1"/>
  <c r="F3081" i="5"/>
  <c r="G3081" i="5"/>
  <c r="F3082" i="5"/>
  <c r="G3082" i="5" s="1"/>
  <c r="F3083" i="5"/>
  <c r="G3083" i="5" s="1"/>
  <c r="F3084" i="5"/>
  <c r="G3084" i="5"/>
  <c r="F3085" i="5"/>
  <c r="G3085" i="5" s="1"/>
  <c r="F3086" i="5"/>
  <c r="G3086" i="5" s="1"/>
  <c r="F3087" i="5"/>
  <c r="G3087" i="5" s="1"/>
  <c r="F3088" i="5"/>
  <c r="G3088" i="5" s="1"/>
  <c r="F3089" i="5"/>
  <c r="G3089" i="5" s="1"/>
  <c r="F3090" i="5"/>
  <c r="G3090" i="5" s="1"/>
  <c r="F3091" i="5"/>
  <c r="G3091" i="5" s="1"/>
  <c r="F3092" i="5"/>
  <c r="G3092" i="5" s="1"/>
  <c r="F3093" i="5"/>
  <c r="G3093" i="5" s="1"/>
  <c r="F3094" i="5"/>
  <c r="G3094" i="5"/>
  <c r="F3095" i="5"/>
  <c r="G3095" i="5" s="1"/>
  <c r="F3096" i="5"/>
  <c r="G3096" i="5"/>
  <c r="F3097" i="5"/>
  <c r="G3097" i="5" s="1"/>
  <c r="F3098" i="5"/>
  <c r="G3098" i="5"/>
  <c r="F3099" i="5"/>
  <c r="G3099" i="5" s="1"/>
  <c r="F3100" i="5"/>
  <c r="G3100" i="5" s="1"/>
  <c r="F3101" i="5"/>
  <c r="G3101" i="5" s="1"/>
  <c r="F3102" i="5"/>
  <c r="G3102" i="5" s="1"/>
  <c r="F3103" i="5"/>
  <c r="G3103" i="5" s="1"/>
  <c r="F3104" i="5"/>
  <c r="G3104" i="5" s="1"/>
  <c r="F3105" i="5"/>
  <c r="G3105" i="5" s="1"/>
  <c r="F3106" i="5"/>
  <c r="G3106" i="5" s="1"/>
  <c r="F3107" i="5"/>
  <c r="G3107" i="5" s="1"/>
  <c r="F3108" i="5"/>
  <c r="G3108" i="5" s="1"/>
  <c r="F3109" i="5"/>
  <c r="G3109" i="5" s="1"/>
  <c r="F3110" i="5"/>
  <c r="G3110" i="5" s="1"/>
  <c r="F3111" i="5"/>
  <c r="G3111" i="5" s="1"/>
  <c r="F3112" i="5"/>
  <c r="G3112" i="5" s="1"/>
  <c r="F3113" i="5"/>
  <c r="G3113" i="5"/>
  <c r="F3114" i="5"/>
  <c r="G3114" i="5" s="1"/>
  <c r="F3115" i="5"/>
  <c r="G3115" i="5" s="1"/>
  <c r="F3116" i="5"/>
  <c r="G3116" i="5" s="1"/>
  <c r="F3117" i="5"/>
  <c r="G3117" i="5" s="1"/>
  <c r="F3118" i="5"/>
  <c r="G3118" i="5" s="1"/>
  <c r="F3119" i="5"/>
  <c r="G3119" i="5" s="1"/>
  <c r="F3120" i="5"/>
  <c r="G3120" i="5" s="1"/>
  <c r="F3121" i="5"/>
  <c r="G3121" i="5" s="1"/>
  <c r="F3122" i="5"/>
  <c r="G3122" i="5" s="1"/>
  <c r="F3123" i="5"/>
  <c r="G3123" i="5" s="1"/>
  <c r="F3124" i="5"/>
  <c r="G3124" i="5" s="1"/>
  <c r="F3125" i="5"/>
  <c r="G3125" i="5" s="1"/>
  <c r="F3126" i="5"/>
  <c r="G3126" i="5" s="1"/>
  <c r="F3127" i="5"/>
  <c r="G3127" i="5" s="1"/>
  <c r="F3128" i="5"/>
  <c r="G3128" i="5" s="1"/>
  <c r="F3129" i="5"/>
  <c r="G3129" i="5" s="1"/>
  <c r="F3130" i="5"/>
  <c r="G3130" i="5" s="1"/>
  <c r="F3131" i="5"/>
  <c r="G3131" i="5" s="1"/>
  <c r="F3132" i="5"/>
  <c r="G3132" i="5"/>
  <c r="F3133" i="5"/>
  <c r="G3133" i="5" s="1"/>
  <c r="F3134" i="5"/>
  <c r="G3134" i="5" s="1"/>
  <c r="F3135" i="5"/>
  <c r="G3135" i="5" s="1"/>
  <c r="F3136" i="5"/>
  <c r="G3136" i="5" s="1"/>
  <c r="F3137" i="5"/>
  <c r="G3137" i="5" s="1"/>
  <c r="F3138" i="5"/>
  <c r="G3138" i="5" s="1"/>
  <c r="F3139" i="5"/>
  <c r="G3139" i="5" s="1"/>
  <c r="F3140" i="5"/>
  <c r="G3140" i="5" s="1"/>
  <c r="F3141" i="5"/>
  <c r="G3141" i="5" s="1"/>
  <c r="F3142" i="5"/>
  <c r="G3142" i="5"/>
  <c r="F3143" i="5"/>
  <c r="G3143" i="5" s="1"/>
  <c r="F3144" i="5"/>
  <c r="G3144" i="5" s="1"/>
  <c r="F3145" i="5"/>
  <c r="G3145" i="5"/>
  <c r="F3146" i="5"/>
  <c r="G3146" i="5" s="1"/>
  <c r="F3147" i="5"/>
  <c r="G3147" i="5" s="1"/>
  <c r="F3148" i="5"/>
  <c r="G3148" i="5"/>
  <c r="F3149" i="5"/>
  <c r="G3149" i="5" s="1"/>
  <c r="F3150" i="5"/>
  <c r="G3150" i="5" s="1"/>
  <c r="F3151" i="5"/>
  <c r="G3151" i="5" s="1"/>
  <c r="F3152" i="5"/>
  <c r="G3152" i="5" s="1"/>
  <c r="F3153" i="5"/>
  <c r="G3153" i="5" s="1"/>
  <c r="F3154" i="5"/>
  <c r="G3154" i="5" s="1"/>
  <c r="F3155" i="5"/>
  <c r="G3155" i="5" s="1"/>
  <c r="F3156" i="5"/>
  <c r="G3156" i="5" s="1"/>
  <c r="F3157" i="5"/>
  <c r="G3157" i="5"/>
  <c r="F3158" i="5"/>
  <c r="G3158" i="5" s="1"/>
  <c r="F3159" i="5"/>
  <c r="G3159" i="5" s="1"/>
  <c r="F3160" i="5"/>
  <c r="G3160" i="5" s="1"/>
  <c r="F3161" i="5"/>
  <c r="G3161" i="5" s="1"/>
  <c r="F3162" i="5"/>
  <c r="G3162" i="5"/>
  <c r="F3163" i="5"/>
  <c r="G3163" i="5" s="1"/>
  <c r="F3164" i="5"/>
  <c r="G3164" i="5"/>
  <c r="F3165" i="5"/>
  <c r="G3165" i="5" s="1"/>
  <c r="F3166" i="5"/>
  <c r="G3166" i="5" s="1"/>
  <c r="F3167" i="5"/>
  <c r="G3167" i="5" s="1"/>
  <c r="F3168" i="5"/>
  <c r="G3168" i="5" s="1"/>
  <c r="F3169" i="5"/>
  <c r="G3169" i="5"/>
  <c r="F3170" i="5"/>
  <c r="G3170" i="5" s="1"/>
  <c r="F3171" i="5"/>
  <c r="G3171" i="5" s="1"/>
  <c r="F3172" i="5"/>
  <c r="G3172" i="5" s="1"/>
  <c r="F3173" i="5"/>
  <c r="G3173" i="5" s="1"/>
  <c r="F3174" i="5"/>
  <c r="G3174" i="5"/>
  <c r="F3175" i="5"/>
  <c r="G3175" i="5" s="1"/>
  <c r="F3176" i="5"/>
  <c r="G3176" i="5" s="1"/>
  <c r="F3177" i="5"/>
  <c r="G3177" i="5" s="1"/>
  <c r="F3178" i="5"/>
  <c r="G3178" i="5" s="1"/>
  <c r="F3179" i="5"/>
  <c r="G3179" i="5" s="1"/>
  <c r="F3180" i="5"/>
  <c r="G3180" i="5" s="1"/>
  <c r="F3181" i="5"/>
  <c r="G3181" i="5"/>
  <c r="F3182" i="5"/>
  <c r="G3182" i="5" s="1"/>
  <c r="F3183" i="5"/>
  <c r="G3183" i="5" s="1"/>
  <c r="F3184" i="5"/>
  <c r="G3184" i="5" s="1"/>
  <c r="F3185" i="5"/>
  <c r="G3185" i="5" s="1"/>
  <c r="F3186" i="5"/>
  <c r="G3186" i="5" s="1"/>
  <c r="F3187" i="5"/>
  <c r="G3187" i="5" s="1"/>
  <c r="F3188" i="5"/>
  <c r="G3188" i="5" s="1"/>
  <c r="F3189" i="5"/>
  <c r="G3189" i="5" s="1"/>
  <c r="F3190" i="5"/>
  <c r="G3190" i="5" s="1"/>
  <c r="F3191" i="5"/>
  <c r="G3191" i="5" s="1"/>
  <c r="F3192" i="5"/>
  <c r="G3192" i="5" s="1"/>
  <c r="F3193" i="5"/>
  <c r="G3193" i="5" s="1"/>
  <c r="F3194" i="5"/>
  <c r="G3194" i="5" s="1"/>
  <c r="F3195" i="5"/>
  <c r="G3195" i="5" s="1"/>
  <c r="F3196" i="5"/>
  <c r="G3196" i="5" s="1"/>
  <c r="F3197" i="5"/>
  <c r="G3197" i="5" s="1"/>
  <c r="F3198" i="5"/>
  <c r="G3198" i="5" s="1"/>
  <c r="F3199" i="5"/>
  <c r="G3199" i="5" s="1"/>
  <c r="F3200" i="5"/>
  <c r="G3200" i="5" s="1"/>
  <c r="F3201" i="5"/>
  <c r="G3201" i="5" s="1"/>
  <c r="F3202" i="5"/>
  <c r="G3202" i="5" s="1"/>
  <c r="F3203" i="5"/>
  <c r="G3203" i="5" s="1"/>
  <c r="F3204" i="5"/>
  <c r="G3204" i="5" s="1"/>
  <c r="F3205" i="5"/>
  <c r="G3205" i="5" s="1"/>
  <c r="F3206" i="5"/>
  <c r="G3206" i="5"/>
  <c r="F3207" i="5"/>
  <c r="G3207" i="5" s="1"/>
  <c r="F3208" i="5"/>
  <c r="G3208" i="5"/>
  <c r="F3209" i="5"/>
  <c r="G3209" i="5" s="1"/>
  <c r="F3210" i="5"/>
  <c r="G3210" i="5"/>
  <c r="F3211" i="5"/>
  <c r="G3211" i="5" s="1"/>
  <c r="F3212" i="5"/>
  <c r="G3212" i="5" s="1"/>
  <c r="F3213" i="5"/>
  <c r="G3213" i="5" s="1"/>
  <c r="F3214" i="5"/>
  <c r="G3214" i="5" s="1"/>
  <c r="F3215" i="5"/>
  <c r="G3215" i="5" s="1"/>
  <c r="F3216" i="5"/>
  <c r="G3216" i="5" s="1"/>
  <c r="F3217" i="5"/>
  <c r="G3217" i="5" s="1"/>
  <c r="F3218" i="5"/>
  <c r="G3218" i="5" s="1"/>
  <c r="F3219" i="5"/>
  <c r="G3219" i="5" s="1"/>
  <c r="F3220" i="5"/>
  <c r="G3220" i="5" s="1"/>
  <c r="F3221" i="5"/>
  <c r="G3221" i="5"/>
  <c r="F3222" i="5"/>
  <c r="G3222" i="5" s="1"/>
  <c r="F3223" i="5"/>
  <c r="G3223" i="5" s="1"/>
  <c r="F3224" i="5"/>
  <c r="G3224" i="5" s="1"/>
  <c r="F3225" i="5"/>
  <c r="G3225" i="5" s="1"/>
  <c r="F3226" i="5"/>
  <c r="G3226" i="5" s="1"/>
  <c r="F3227" i="5"/>
  <c r="G3227" i="5" s="1"/>
  <c r="F3228" i="5"/>
  <c r="G3228" i="5" s="1"/>
  <c r="F3229" i="5"/>
  <c r="G3229" i="5"/>
  <c r="F3230" i="5"/>
  <c r="G3230" i="5"/>
  <c r="F3231" i="5"/>
  <c r="G3231" i="5" s="1"/>
  <c r="F3232" i="5"/>
  <c r="G3232" i="5" s="1"/>
  <c r="F3233" i="5"/>
  <c r="G3233" i="5" s="1"/>
  <c r="F3234" i="5"/>
  <c r="G3234" i="5" s="1"/>
  <c r="F3235" i="5"/>
  <c r="G3235" i="5" s="1"/>
  <c r="F3236" i="5"/>
  <c r="G3236" i="5" s="1"/>
  <c r="F3237" i="5"/>
  <c r="G3237" i="5" s="1"/>
  <c r="F3238" i="5"/>
  <c r="G3238" i="5" s="1"/>
  <c r="F3239" i="5"/>
  <c r="G3239" i="5" s="1"/>
  <c r="F3240" i="5"/>
  <c r="G3240" i="5" s="1"/>
  <c r="F3241" i="5"/>
  <c r="G3241" i="5" s="1"/>
  <c r="F3242" i="5"/>
  <c r="G3242" i="5" s="1"/>
  <c r="F3243" i="5"/>
  <c r="G3243" i="5" s="1"/>
  <c r="F3244" i="5"/>
  <c r="G3244" i="5" s="1"/>
  <c r="F3245" i="5"/>
  <c r="G3245" i="5" s="1"/>
  <c r="F3246" i="5"/>
  <c r="G3246" i="5"/>
  <c r="F3247" i="5"/>
  <c r="G3247" i="5" s="1"/>
  <c r="F3248" i="5"/>
  <c r="G3248" i="5" s="1"/>
  <c r="F3249" i="5"/>
  <c r="G3249" i="5"/>
  <c r="F3250" i="5"/>
  <c r="G3250" i="5" s="1"/>
  <c r="F3251" i="5"/>
  <c r="G3251" i="5" s="1"/>
  <c r="F3252" i="5"/>
  <c r="G3252" i="5" s="1"/>
  <c r="F3253" i="5"/>
  <c r="G3253" i="5" s="1"/>
  <c r="F3254" i="5"/>
  <c r="G3254" i="5"/>
  <c r="F3255" i="5"/>
  <c r="G3255" i="5" s="1"/>
  <c r="F3256" i="5"/>
  <c r="G3256" i="5" s="1"/>
  <c r="F3257" i="5"/>
  <c r="G3257" i="5" s="1"/>
  <c r="F3258" i="5"/>
  <c r="G3258" i="5"/>
  <c r="F3259" i="5"/>
  <c r="G3259" i="5" s="1"/>
  <c r="F3260" i="5"/>
  <c r="G3260" i="5" s="1"/>
  <c r="F3261" i="5"/>
  <c r="G3261" i="5" s="1"/>
  <c r="F3262" i="5"/>
  <c r="G3262" i="5" s="1"/>
  <c r="F3263" i="5"/>
  <c r="G3263" i="5" s="1"/>
  <c r="F3264" i="5"/>
  <c r="G3264" i="5"/>
  <c r="F3265" i="5"/>
  <c r="G3265" i="5" s="1"/>
  <c r="F3266" i="5"/>
  <c r="G3266" i="5" s="1"/>
  <c r="F3267" i="5"/>
  <c r="G3267" i="5" s="1"/>
  <c r="F3268" i="5"/>
  <c r="G3268" i="5" s="1"/>
  <c r="F3269" i="5"/>
  <c r="G3269" i="5" s="1"/>
  <c r="F3270" i="5"/>
  <c r="G3270" i="5" s="1"/>
  <c r="F3271" i="5"/>
  <c r="G3271" i="5" s="1"/>
  <c r="F3272" i="5"/>
  <c r="G3272" i="5" s="1"/>
  <c r="F3273" i="5"/>
  <c r="G3273" i="5"/>
  <c r="F3274" i="5"/>
  <c r="G3274" i="5" s="1"/>
  <c r="F3275" i="5"/>
  <c r="G3275" i="5" s="1"/>
  <c r="F3276" i="5"/>
  <c r="G3276" i="5" s="1"/>
  <c r="F3277" i="5"/>
  <c r="G3277" i="5" s="1"/>
  <c r="F3278" i="5"/>
  <c r="G3278" i="5" s="1"/>
  <c r="F3279" i="5"/>
  <c r="G3279" i="5" s="1"/>
  <c r="F3280" i="5"/>
  <c r="G3280" i="5" s="1"/>
  <c r="F3281" i="5"/>
  <c r="G3281" i="5" s="1"/>
  <c r="F3282" i="5"/>
  <c r="G3282" i="5"/>
  <c r="F3283" i="5"/>
  <c r="G3283" i="5" s="1"/>
  <c r="F3284" i="5"/>
  <c r="G3284" i="5" s="1"/>
  <c r="F3285" i="5"/>
  <c r="G3285" i="5" s="1"/>
  <c r="F3286" i="5"/>
  <c r="G3286" i="5" s="1"/>
  <c r="F3287" i="5"/>
  <c r="G3287" i="5" s="1"/>
  <c r="F3288" i="5"/>
  <c r="G3288" i="5"/>
  <c r="F3289" i="5"/>
  <c r="G3289" i="5" s="1"/>
  <c r="F3290" i="5"/>
  <c r="G3290" i="5"/>
  <c r="F3291" i="5"/>
  <c r="G3291" i="5" s="1"/>
  <c r="F3292" i="5"/>
  <c r="G3292" i="5" s="1"/>
  <c r="F3293" i="5"/>
  <c r="G3293" i="5" s="1"/>
  <c r="F3294" i="5"/>
  <c r="G3294" i="5" s="1"/>
  <c r="F3295" i="5"/>
  <c r="G3295" i="5" s="1"/>
  <c r="F3296" i="5"/>
  <c r="G3296" i="5" s="1"/>
  <c r="F3297" i="5"/>
  <c r="G3297" i="5"/>
  <c r="F3298" i="5"/>
  <c r="G3298" i="5" s="1"/>
  <c r="F3299" i="5"/>
  <c r="G3299" i="5" s="1"/>
  <c r="F3300" i="5"/>
  <c r="G3300" i="5" s="1"/>
  <c r="F3301" i="5"/>
  <c r="G3301" i="5" s="1"/>
  <c r="F3302" i="5"/>
  <c r="G3302" i="5" s="1"/>
  <c r="F3303" i="5"/>
  <c r="G3303" i="5" s="1"/>
  <c r="F3304" i="5"/>
  <c r="G3304" i="5"/>
  <c r="F3305" i="5"/>
  <c r="G3305" i="5" s="1"/>
  <c r="F3306" i="5"/>
  <c r="G3306" i="5" s="1"/>
  <c r="F3307" i="5"/>
  <c r="G3307" i="5" s="1"/>
  <c r="F3308" i="5"/>
  <c r="G3308" i="5" s="1"/>
  <c r="F3309" i="5"/>
  <c r="G3309" i="5" s="1"/>
  <c r="F3310" i="5"/>
  <c r="G3310" i="5" s="1"/>
  <c r="F3311" i="5"/>
  <c r="G3311" i="5" s="1"/>
  <c r="F3312" i="5"/>
  <c r="G3312" i="5" s="1"/>
  <c r="F3313" i="5"/>
  <c r="G3313" i="5" s="1"/>
  <c r="F3314" i="5"/>
  <c r="G3314" i="5" s="1"/>
  <c r="F3315" i="5"/>
  <c r="G3315" i="5" s="1"/>
  <c r="F3316" i="5"/>
  <c r="G3316" i="5" s="1"/>
  <c r="F3317" i="5"/>
  <c r="G3317" i="5" s="1"/>
  <c r="F3318" i="5"/>
  <c r="G3318" i="5"/>
  <c r="F3319" i="5"/>
  <c r="G3319" i="5" s="1"/>
  <c r="F3320" i="5"/>
  <c r="G3320" i="5"/>
  <c r="F3321" i="5"/>
  <c r="G3321" i="5" s="1"/>
  <c r="F3322" i="5"/>
  <c r="G3322" i="5"/>
  <c r="F3323" i="5"/>
  <c r="G3323" i="5" s="1"/>
  <c r="F3324" i="5"/>
  <c r="G3324" i="5" s="1"/>
  <c r="F3325" i="5"/>
  <c r="G3325" i="5" s="1"/>
  <c r="F3326" i="5"/>
  <c r="G3326" i="5" s="1"/>
  <c r="F3327" i="5"/>
  <c r="G3327" i="5" s="1"/>
  <c r="F3328" i="5"/>
  <c r="G3328" i="5" s="1"/>
  <c r="F3329" i="5"/>
  <c r="G3329" i="5"/>
  <c r="F3330" i="5"/>
  <c r="G3330" i="5" s="1"/>
  <c r="F3331" i="5"/>
  <c r="G3331" i="5" s="1"/>
  <c r="F3332" i="5"/>
  <c r="G3332" i="5" s="1"/>
  <c r="F3333" i="5"/>
  <c r="G3333" i="5" s="1"/>
  <c r="F3334" i="5"/>
  <c r="G3334" i="5" s="1"/>
  <c r="F3335" i="5"/>
  <c r="G3335" i="5" s="1"/>
  <c r="F3336" i="5"/>
  <c r="G3336" i="5"/>
  <c r="F3337" i="5"/>
  <c r="G3337" i="5" s="1"/>
  <c r="F3338" i="5"/>
  <c r="G3338" i="5"/>
  <c r="F3339" i="5"/>
  <c r="G3339" i="5" s="1"/>
  <c r="F3340" i="5"/>
  <c r="G3340" i="5" s="1"/>
  <c r="F3341" i="5"/>
  <c r="G3341" i="5"/>
  <c r="F3342" i="5"/>
  <c r="G3342" i="5" s="1"/>
  <c r="F3343" i="5"/>
  <c r="G3343" i="5" s="1"/>
  <c r="F3344" i="5"/>
  <c r="G3344" i="5" s="1"/>
  <c r="F3345" i="5"/>
  <c r="G3345" i="5"/>
  <c r="F3346" i="5"/>
  <c r="G3346" i="5"/>
  <c r="F3347" i="5"/>
  <c r="G3347" i="5" s="1"/>
  <c r="F3348" i="5"/>
  <c r="G3348" i="5" s="1"/>
  <c r="F3349" i="5"/>
  <c r="G3349" i="5" s="1"/>
  <c r="F3350" i="5"/>
  <c r="G3350" i="5" s="1"/>
  <c r="F3351" i="5"/>
  <c r="G3351" i="5" s="1"/>
  <c r="F3352" i="5"/>
  <c r="G3352" i="5" s="1"/>
  <c r="F3353" i="5"/>
  <c r="G3353" i="5" s="1"/>
  <c r="F3354" i="5"/>
  <c r="G3354" i="5"/>
  <c r="F3355" i="5"/>
  <c r="G3355" i="5" s="1"/>
  <c r="F3356" i="5"/>
  <c r="G3356" i="5" s="1"/>
  <c r="F3357" i="5"/>
  <c r="G3357" i="5" s="1"/>
  <c r="F3358" i="5"/>
  <c r="G3358" i="5" s="1"/>
  <c r="F3359" i="5"/>
  <c r="G3359" i="5" s="1"/>
  <c r="F3360" i="5"/>
  <c r="G3360" i="5" s="1"/>
  <c r="F3361" i="5"/>
  <c r="G3361" i="5"/>
  <c r="F3362" i="5"/>
  <c r="G3362" i="5" s="1"/>
  <c r="F3363" i="5"/>
  <c r="G3363" i="5" s="1"/>
  <c r="F3364" i="5"/>
  <c r="G3364" i="5"/>
  <c r="F3365" i="5"/>
  <c r="G3365" i="5" s="1"/>
  <c r="F3366" i="5"/>
  <c r="G3366" i="5" s="1"/>
  <c r="F3367" i="5"/>
  <c r="G3367" i="5" s="1"/>
  <c r="F3368" i="5"/>
  <c r="G3368" i="5" s="1"/>
  <c r="F3369" i="5"/>
  <c r="G3369" i="5" s="1"/>
  <c r="F3370" i="5"/>
  <c r="G3370" i="5"/>
  <c r="F3371" i="5"/>
  <c r="G3371" i="5" s="1"/>
  <c r="F3372" i="5"/>
  <c r="G3372" i="5" s="1"/>
  <c r="F3373" i="5"/>
  <c r="G3373" i="5" s="1"/>
  <c r="F3374" i="5"/>
  <c r="G3374" i="5" s="1"/>
  <c r="F3375" i="5"/>
  <c r="G3375" i="5" s="1"/>
  <c r="F3376" i="5"/>
  <c r="G3376" i="5" s="1"/>
  <c r="F3377" i="5"/>
  <c r="G3377" i="5"/>
  <c r="F3378" i="5"/>
  <c r="G3378" i="5" s="1"/>
  <c r="F3379" i="5"/>
  <c r="G3379" i="5" s="1"/>
  <c r="F3380" i="5"/>
  <c r="G3380" i="5" s="1"/>
  <c r="F3381" i="5"/>
  <c r="G3381" i="5" s="1"/>
  <c r="F3382" i="5"/>
  <c r="G3382" i="5" s="1"/>
  <c r="F3383" i="5"/>
  <c r="G3383" i="5" s="1"/>
  <c r="F3384" i="5"/>
  <c r="G3384" i="5" s="1"/>
  <c r="F3385" i="5"/>
  <c r="G3385" i="5" s="1"/>
  <c r="F3386" i="5"/>
  <c r="G3386" i="5"/>
  <c r="F3387" i="5"/>
  <c r="G3387" i="5" s="1"/>
  <c r="F3388" i="5"/>
  <c r="G3388" i="5" s="1"/>
  <c r="F3389" i="5"/>
  <c r="G3389" i="5" s="1"/>
  <c r="F3390" i="5"/>
  <c r="G3390" i="5" s="1"/>
  <c r="F3391" i="5"/>
  <c r="G3391" i="5" s="1"/>
  <c r="F3392" i="5"/>
  <c r="G3392" i="5"/>
  <c r="F3393" i="5"/>
  <c r="G3393" i="5" s="1"/>
  <c r="F3394" i="5"/>
  <c r="G3394" i="5" s="1"/>
  <c r="F3395" i="5"/>
  <c r="G3395" i="5" s="1"/>
  <c r="F3396" i="5"/>
  <c r="G3396" i="5" s="1"/>
  <c r="F3397" i="5"/>
  <c r="G3397" i="5" s="1"/>
  <c r="F3398" i="5"/>
  <c r="G3398" i="5" s="1"/>
  <c r="F3399" i="5"/>
  <c r="G3399" i="5" s="1"/>
  <c r="F3400" i="5"/>
  <c r="G3400" i="5" s="1"/>
  <c r="F3401" i="5"/>
  <c r="G3401" i="5"/>
  <c r="F3402" i="5"/>
  <c r="G3402" i="5" s="1"/>
  <c r="F3403" i="5"/>
  <c r="G3403" i="5" s="1"/>
  <c r="F3404" i="5"/>
  <c r="G3404" i="5" s="1"/>
  <c r="F3405" i="5"/>
  <c r="G3405" i="5" s="1"/>
  <c r="F3406" i="5"/>
  <c r="G3406" i="5" s="1"/>
  <c r="F3407" i="5"/>
  <c r="G3407" i="5" s="1"/>
  <c r="F3408" i="5"/>
  <c r="G3408" i="5" s="1"/>
  <c r="F3409" i="5"/>
  <c r="G3409" i="5"/>
  <c r="F3410" i="5"/>
  <c r="G3410" i="5"/>
  <c r="F3411" i="5"/>
  <c r="G3411" i="5" s="1"/>
  <c r="F3412" i="5"/>
  <c r="G3412" i="5" s="1"/>
  <c r="F3413" i="5"/>
  <c r="G3413" i="5" s="1"/>
  <c r="F3414" i="5"/>
  <c r="G3414" i="5" s="1"/>
  <c r="F3415" i="5"/>
  <c r="G3415" i="5" s="1"/>
  <c r="F3416" i="5"/>
  <c r="G3416" i="5" s="1"/>
  <c r="F3417" i="5"/>
  <c r="G3417" i="5" s="1"/>
  <c r="F3418" i="5"/>
  <c r="G3418" i="5" s="1"/>
  <c r="F3419" i="5"/>
  <c r="G3419" i="5" s="1"/>
  <c r="F3420" i="5"/>
  <c r="G3420" i="5" s="1"/>
  <c r="F3421" i="5"/>
  <c r="G3421" i="5" s="1"/>
  <c r="F3422" i="5"/>
  <c r="G3422" i="5" s="1"/>
  <c r="F3423" i="5"/>
  <c r="G3423" i="5" s="1"/>
  <c r="F3424" i="5"/>
  <c r="G3424" i="5" s="1"/>
  <c r="F3425" i="5"/>
  <c r="G3425" i="5" s="1"/>
  <c r="F3426" i="5"/>
  <c r="G3426" i="5" s="1"/>
  <c r="F3427" i="5"/>
  <c r="G3427" i="5" s="1"/>
  <c r="F3428" i="5"/>
  <c r="G3428" i="5"/>
  <c r="F3429" i="5"/>
  <c r="G3429" i="5" s="1"/>
  <c r="F3430" i="5"/>
  <c r="G3430" i="5" s="1"/>
  <c r="F3431" i="5"/>
  <c r="G3431" i="5" s="1"/>
  <c r="F3432" i="5"/>
  <c r="G3432" i="5"/>
  <c r="F3433" i="5"/>
  <c r="G3433" i="5" s="1"/>
  <c r="F3434" i="5"/>
  <c r="G3434" i="5"/>
  <c r="F3435" i="5"/>
  <c r="G3435" i="5" s="1"/>
  <c r="F3436" i="5"/>
  <c r="G3436" i="5" s="1"/>
  <c r="F3437" i="5"/>
  <c r="G3437" i="5" s="1"/>
  <c r="F3438" i="5"/>
  <c r="G3438" i="5" s="1"/>
  <c r="F3439" i="5"/>
  <c r="G3439" i="5" s="1"/>
  <c r="F3440" i="5"/>
  <c r="G3440" i="5" s="1"/>
  <c r="F3441" i="5"/>
  <c r="G3441" i="5"/>
  <c r="F3442" i="5"/>
  <c r="G3442" i="5" s="1"/>
  <c r="F3443" i="5"/>
  <c r="G3443" i="5" s="1"/>
  <c r="F3444" i="5"/>
  <c r="G3444" i="5" s="1"/>
  <c r="F3445" i="5"/>
  <c r="G3445" i="5" s="1"/>
  <c r="F3446" i="5"/>
  <c r="G3446" i="5"/>
  <c r="F3447" i="5"/>
  <c r="G3447" i="5" s="1"/>
  <c r="F3448" i="5"/>
  <c r="G3448" i="5"/>
  <c r="F3449" i="5"/>
  <c r="G3449" i="5" s="1"/>
  <c r="F3450" i="5"/>
  <c r="G3450" i="5" s="1"/>
  <c r="F3451" i="5"/>
  <c r="G3451" i="5" s="1"/>
  <c r="F3452" i="5"/>
  <c r="G3452" i="5" s="1"/>
  <c r="F3453" i="5"/>
  <c r="G3453" i="5" s="1"/>
  <c r="F3454" i="5"/>
  <c r="G3454" i="5" s="1"/>
  <c r="F3455" i="5"/>
  <c r="G3455" i="5" s="1"/>
  <c r="F3456" i="5"/>
  <c r="G3456" i="5" s="1"/>
  <c r="F3457" i="5"/>
  <c r="G3457" i="5"/>
  <c r="F3458" i="5"/>
  <c r="G3458" i="5" s="1"/>
  <c r="F3459" i="5"/>
  <c r="G3459" i="5" s="1"/>
  <c r="F3460" i="5"/>
  <c r="G3460" i="5" s="1"/>
  <c r="F3461" i="5"/>
  <c r="G3461" i="5" s="1"/>
  <c r="F3462" i="5"/>
  <c r="G3462" i="5" s="1"/>
  <c r="F3463" i="5"/>
  <c r="G3463" i="5" s="1"/>
  <c r="F3464" i="5"/>
  <c r="G3464" i="5"/>
  <c r="F3465" i="5"/>
  <c r="G3465" i="5" s="1"/>
  <c r="F3466" i="5"/>
  <c r="G3466" i="5"/>
  <c r="F3467" i="5"/>
  <c r="G3467" i="5" s="1"/>
  <c r="F3468" i="5"/>
  <c r="G3468" i="5" s="1"/>
  <c r="F3469" i="5"/>
  <c r="G3469" i="5"/>
  <c r="F3470" i="5"/>
  <c r="G3470" i="5" s="1"/>
  <c r="F3471" i="5"/>
  <c r="G3471" i="5" s="1"/>
  <c r="F3472" i="5"/>
  <c r="G3472" i="5" s="1"/>
  <c r="F3473" i="5"/>
  <c r="G3473" i="5"/>
  <c r="F3474" i="5"/>
  <c r="G3474" i="5" s="1"/>
  <c r="F3475" i="5"/>
  <c r="G3475" i="5" s="1"/>
  <c r="F3476" i="5"/>
  <c r="G3476" i="5" s="1"/>
  <c r="F3477" i="5"/>
  <c r="G3477" i="5" s="1"/>
  <c r="F3478" i="5"/>
  <c r="G3478" i="5" s="1"/>
  <c r="F3479" i="5"/>
  <c r="G3479" i="5" s="1"/>
  <c r="F3480" i="5"/>
  <c r="G3480" i="5" s="1"/>
  <c r="F3481" i="5"/>
  <c r="G3481" i="5" s="1"/>
  <c r="F3482" i="5"/>
  <c r="G3482" i="5"/>
  <c r="F3483" i="5"/>
  <c r="G3483" i="5" s="1"/>
  <c r="F3484" i="5"/>
  <c r="G3484" i="5" s="1"/>
  <c r="F3485" i="5"/>
  <c r="G3485" i="5" s="1"/>
  <c r="F3486" i="5"/>
  <c r="G3486" i="5" s="1"/>
  <c r="F3487" i="5"/>
  <c r="G3487" i="5" s="1"/>
  <c r="F3488" i="5"/>
  <c r="G3488" i="5" s="1"/>
  <c r="F3489" i="5"/>
  <c r="G3489" i="5"/>
  <c r="F3490" i="5"/>
  <c r="G3490" i="5" s="1"/>
  <c r="F3491" i="5"/>
  <c r="G3491" i="5" s="1"/>
  <c r="F3492" i="5"/>
  <c r="G3492" i="5"/>
  <c r="F3493" i="5"/>
  <c r="G3493" i="5" s="1"/>
  <c r="F3494" i="5"/>
  <c r="G3494" i="5" s="1"/>
  <c r="F3495" i="5"/>
  <c r="G3495" i="5" s="1"/>
  <c r="F3496" i="5"/>
  <c r="G3496" i="5" s="1"/>
  <c r="F3497" i="5"/>
  <c r="G3497" i="5" s="1"/>
  <c r="F3498" i="5"/>
  <c r="G3498" i="5"/>
  <c r="F3499" i="5"/>
  <c r="G3499" i="5" s="1"/>
  <c r="F3500" i="5"/>
  <c r="G3500" i="5" s="1"/>
  <c r="F3501" i="5"/>
  <c r="G3501" i="5" s="1"/>
  <c r="F3502" i="5"/>
  <c r="G3502" i="5" s="1"/>
  <c r="F3503" i="5"/>
  <c r="G3503" i="5" s="1"/>
  <c r="F3504" i="5"/>
  <c r="G3504" i="5" s="1"/>
  <c r="F3505" i="5"/>
  <c r="G3505" i="5"/>
  <c r="F3506" i="5"/>
  <c r="G3506" i="5" s="1"/>
  <c r="F3507" i="5"/>
  <c r="G3507" i="5" s="1"/>
  <c r="F3508" i="5"/>
  <c r="G3508" i="5" s="1"/>
  <c r="F3509" i="5"/>
  <c r="G3509" i="5" s="1"/>
  <c r="F3510" i="5"/>
  <c r="G3510" i="5"/>
  <c r="F3511" i="5"/>
  <c r="G3511" i="5" s="1"/>
  <c r="F3512" i="5"/>
  <c r="G3512" i="5" s="1"/>
  <c r="F3513" i="5"/>
  <c r="G3513" i="5" s="1"/>
  <c r="F3514" i="5"/>
  <c r="G3514" i="5"/>
  <c r="F3515" i="5"/>
  <c r="G3515" i="5" s="1"/>
  <c r="F3516" i="5"/>
  <c r="G3516" i="5" s="1"/>
  <c r="F3517" i="5"/>
  <c r="G3517" i="5" s="1"/>
  <c r="F3518" i="5"/>
  <c r="G3518" i="5" s="1"/>
  <c r="F3519" i="5"/>
  <c r="G3519" i="5" s="1"/>
  <c r="F3520" i="5"/>
  <c r="G3520" i="5"/>
  <c r="F3521" i="5"/>
  <c r="G3521" i="5" s="1"/>
  <c r="F3522" i="5"/>
  <c r="G3522" i="5" s="1"/>
  <c r="F3523" i="5"/>
  <c r="G3523" i="5" s="1"/>
  <c r="F3524" i="5"/>
  <c r="G3524" i="5" s="1"/>
  <c r="F3525" i="5"/>
  <c r="G3525" i="5" s="1"/>
  <c r="F3526" i="5"/>
  <c r="G3526" i="5" s="1"/>
  <c r="F3527" i="5"/>
  <c r="G3527" i="5" s="1"/>
  <c r="F3528" i="5"/>
  <c r="G3528" i="5" s="1"/>
  <c r="F3529" i="5"/>
  <c r="G3529" i="5" s="1"/>
  <c r="F3530" i="5"/>
  <c r="G3530" i="5" s="1"/>
  <c r="F3531" i="5"/>
  <c r="G3531" i="5" s="1"/>
  <c r="F3532" i="5"/>
  <c r="G3532" i="5" s="1"/>
  <c r="F3533" i="5"/>
  <c r="G3533" i="5" s="1"/>
  <c r="F3534" i="5"/>
  <c r="G3534" i="5" s="1"/>
  <c r="F3535" i="5"/>
  <c r="G3535" i="5" s="1"/>
  <c r="F3536" i="5"/>
  <c r="G3536" i="5" s="1"/>
  <c r="F3537" i="5"/>
  <c r="G3537" i="5" s="1"/>
  <c r="F3538" i="5"/>
  <c r="G3538" i="5"/>
  <c r="F3539" i="5"/>
  <c r="G3539" i="5" s="1"/>
  <c r="F3540" i="5"/>
  <c r="G3540" i="5" s="1"/>
  <c r="F3541" i="5"/>
  <c r="G3541" i="5" s="1"/>
  <c r="F3542" i="5"/>
  <c r="G3542" i="5" s="1"/>
  <c r="F3543" i="5"/>
  <c r="G3543" i="5" s="1"/>
  <c r="F3544" i="5"/>
  <c r="G3544" i="5" s="1"/>
  <c r="F3545" i="5"/>
  <c r="G3545" i="5" s="1"/>
  <c r="F3546" i="5"/>
  <c r="G3546" i="5"/>
  <c r="F3547" i="5"/>
  <c r="G3547" i="5" s="1"/>
  <c r="F3548" i="5"/>
  <c r="G3548" i="5" s="1"/>
  <c r="F3549" i="5"/>
  <c r="G3549" i="5"/>
  <c r="F3550" i="5"/>
  <c r="G3550" i="5" s="1"/>
  <c r="F3551" i="5"/>
  <c r="G3551" i="5" s="1"/>
  <c r="F3552" i="5"/>
  <c r="G3552" i="5" s="1"/>
  <c r="F3553" i="5"/>
  <c r="G3553" i="5" s="1"/>
  <c r="F3554" i="5"/>
  <c r="G3554" i="5" s="1"/>
  <c r="F3555" i="5"/>
  <c r="G3555" i="5" s="1"/>
  <c r="F3556" i="5"/>
  <c r="G3556" i="5" s="1"/>
  <c r="F3557" i="5"/>
  <c r="G3557" i="5" s="1"/>
  <c r="F3558" i="5"/>
  <c r="G3558" i="5" s="1"/>
  <c r="F3559" i="5"/>
  <c r="G3559" i="5" s="1"/>
  <c r="F3560" i="5"/>
  <c r="G3560" i="5" s="1"/>
  <c r="F3561" i="5"/>
  <c r="G3561" i="5" s="1"/>
  <c r="F3562" i="5"/>
  <c r="G3562" i="5"/>
  <c r="F3563" i="5"/>
  <c r="G3563" i="5" s="1"/>
  <c r="F3564" i="5"/>
  <c r="G3564" i="5" s="1"/>
  <c r="F3565" i="5"/>
  <c r="G3565" i="5"/>
  <c r="F3566" i="5"/>
  <c r="G3566" i="5" s="1"/>
  <c r="F3567" i="5"/>
  <c r="G3567" i="5" s="1"/>
  <c r="F3568" i="5"/>
  <c r="G3568" i="5" s="1"/>
  <c r="F3569" i="5"/>
  <c r="G3569" i="5" s="1"/>
  <c r="F3570" i="5"/>
  <c r="G3570" i="5" s="1"/>
  <c r="F3571" i="5"/>
  <c r="G3571" i="5" s="1"/>
  <c r="F3572" i="5"/>
  <c r="G3572" i="5" s="1"/>
  <c r="F3573" i="5"/>
  <c r="G3573" i="5" s="1"/>
  <c r="F3574" i="5"/>
  <c r="G3574" i="5" s="1"/>
  <c r="F3575" i="5"/>
  <c r="G3575" i="5" s="1"/>
  <c r="F3576" i="5"/>
  <c r="G3576" i="5" s="1"/>
  <c r="F3577" i="5"/>
  <c r="G3577" i="5" s="1"/>
  <c r="F3578" i="5"/>
  <c r="G3578" i="5"/>
  <c r="F3579" i="5"/>
  <c r="G3579" i="5" s="1"/>
  <c r="F3580" i="5"/>
  <c r="G3580" i="5" s="1"/>
  <c r="F3581" i="5"/>
  <c r="G3581" i="5" s="1"/>
  <c r="F3582" i="5"/>
  <c r="G3582" i="5" s="1"/>
  <c r="F3583" i="5"/>
  <c r="G3583" i="5" s="1"/>
  <c r="F3584" i="5"/>
  <c r="G3584" i="5" s="1"/>
  <c r="F3585" i="5"/>
  <c r="G3585" i="5" s="1"/>
  <c r="F3586" i="5"/>
  <c r="G3586" i="5" s="1"/>
  <c r="F3587" i="5"/>
  <c r="G3587" i="5" s="1"/>
  <c r="F3588" i="5"/>
  <c r="G3588" i="5" s="1"/>
  <c r="F3589" i="5"/>
  <c r="G3589" i="5" s="1"/>
  <c r="F3590" i="5"/>
  <c r="G3590" i="5" s="1"/>
  <c r="F3591" i="5"/>
  <c r="G3591" i="5" s="1"/>
  <c r="F3592" i="5"/>
  <c r="G3592" i="5" s="1"/>
  <c r="F3593" i="5"/>
  <c r="G3593" i="5"/>
  <c r="F3594" i="5"/>
  <c r="G3594" i="5"/>
  <c r="F3595" i="5"/>
  <c r="G3595" i="5" s="1"/>
  <c r="F3596" i="5"/>
  <c r="G3596" i="5" s="1"/>
  <c r="F3597" i="5"/>
  <c r="G3597" i="5" s="1"/>
  <c r="F3598" i="5"/>
  <c r="G3598" i="5" s="1"/>
  <c r="F3599" i="5"/>
  <c r="G3599" i="5" s="1"/>
  <c r="F3600" i="5"/>
  <c r="G3600" i="5" s="1"/>
  <c r="F3601" i="5"/>
  <c r="G3601" i="5"/>
  <c r="F3602" i="5"/>
  <c r="G3602" i="5"/>
  <c r="F3603" i="5"/>
  <c r="G3603" i="5" s="1"/>
  <c r="F3604" i="5"/>
  <c r="G3604" i="5"/>
  <c r="F3605" i="5"/>
  <c r="G3605" i="5" s="1"/>
  <c r="F3606" i="5"/>
  <c r="G3606" i="5" s="1"/>
  <c r="F3607" i="5"/>
  <c r="G3607" i="5" s="1"/>
  <c r="F3608" i="5"/>
  <c r="G3608" i="5"/>
  <c r="F3609" i="5"/>
  <c r="G3609" i="5" s="1"/>
  <c r="F3610" i="5"/>
  <c r="G3610" i="5"/>
  <c r="F3611" i="5"/>
  <c r="G3611" i="5" s="1"/>
  <c r="F3612" i="5"/>
  <c r="G3612" i="5" s="1"/>
  <c r="F3613" i="5"/>
  <c r="G3613" i="5" s="1"/>
  <c r="F3614" i="5"/>
  <c r="G3614" i="5" s="1"/>
  <c r="F3615" i="5"/>
  <c r="G3615" i="5" s="1"/>
  <c r="F3616" i="5"/>
  <c r="G3616" i="5" s="1"/>
  <c r="F3617" i="5"/>
  <c r="G3617" i="5"/>
  <c r="F3618" i="5"/>
  <c r="G3618" i="5" s="1"/>
  <c r="F3619" i="5"/>
  <c r="G3619" i="5" s="1"/>
  <c r="F3620" i="5"/>
  <c r="G3620" i="5"/>
  <c r="F3621" i="5"/>
  <c r="G3621" i="5" s="1"/>
  <c r="F3622" i="5"/>
  <c r="G3622" i="5"/>
  <c r="F3623" i="5"/>
  <c r="G3623" i="5" s="1"/>
  <c r="F3624" i="5"/>
  <c r="G3624" i="5"/>
  <c r="F3625" i="5"/>
  <c r="G3625" i="5" s="1"/>
  <c r="F3626" i="5"/>
  <c r="G3626" i="5" s="1"/>
  <c r="F3627" i="5"/>
  <c r="G3627" i="5" s="1"/>
  <c r="F3628" i="5"/>
  <c r="G3628" i="5" s="1"/>
  <c r="F3629" i="5"/>
  <c r="G3629" i="5" s="1"/>
  <c r="F3630" i="5"/>
  <c r="G3630" i="5" s="1"/>
  <c r="F3631" i="5"/>
  <c r="G3631" i="5" s="1"/>
  <c r="F3632" i="5"/>
  <c r="G3632" i="5"/>
  <c r="F3633" i="5"/>
  <c r="G3633" i="5" s="1"/>
  <c r="F3634" i="5"/>
  <c r="G3634" i="5"/>
  <c r="F3635" i="5"/>
  <c r="G3635" i="5" s="1"/>
  <c r="F3636" i="5"/>
  <c r="G3636" i="5" s="1"/>
  <c r="F3637" i="5"/>
  <c r="G3637" i="5" s="1"/>
  <c r="F3638" i="5"/>
  <c r="G3638" i="5" s="1"/>
  <c r="F3639" i="5"/>
  <c r="G3639" i="5" s="1"/>
  <c r="F3640" i="5"/>
  <c r="G3640" i="5" s="1"/>
  <c r="F3641" i="5"/>
  <c r="G3641" i="5" s="1"/>
  <c r="F3642" i="5"/>
  <c r="G3642" i="5" s="1"/>
  <c r="F3643" i="5"/>
  <c r="G3643" i="5" s="1"/>
  <c r="F3644" i="5"/>
  <c r="G3644" i="5" s="1"/>
  <c r="F3645" i="5"/>
  <c r="G3645" i="5" s="1"/>
  <c r="F3646" i="5"/>
  <c r="G3646" i="5" s="1"/>
  <c r="F3647" i="5"/>
  <c r="G3647" i="5" s="1"/>
  <c r="F3648" i="5"/>
  <c r="G3648" i="5" s="1"/>
  <c r="F3649" i="5"/>
  <c r="G3649" i="5" s="1"/>
  <c r="F3650" i="5"/>
  <c r="G3650" i="5" s="1"/>
  <c r="F3651" i="5"/>
  <c r="G3651" i="5" s="1"/>
  <c r="F3652" i="5"/>
  <c r="G3652" i="5" s="1"/>
  <c r="F3653" i="5"/>
  <c r="G3653" i="5" s="1"/>
  <c r="F3654" i="5"/>
  <c r="G3654" i="5" s="1"/>
  <c r="F3655" i="5"/>
  <c r="G3655" i="5" s="1"/>
  <c r="F3656" i="5"/>
  <c r="G3656" i="5" s="1"/>
  <c r="F3657" i="5"/>
  <c r="G3657" i="5" s="1"/>
  <c r="F3658" i="5"/>
  <c r="G3658" i="5" s="1"/>
  <c r="F3659" i="5"/>
  <c r="G3659" i="5"/>
  <c r="F3660" i="5"/>
  <c r="G3660" i="5" s="1"/>
  <c r="F3661" i="5"/>
  <c r="G3661" i="5" s="1"/>
  <c r="F3662" i="5"/>
  <c r="G3662" i="5" s="1"/>
  <c r="F3663" i="5"/>
  <c r="G3663" i="5" s="1"/>
  <c r="F3664" i="5"/>
  <c r="G3664" i="5" s="1"/>
  <c r="F3665" i="5"/>
  <c r="G3665" i="5" s="1"/>
  <c r="F3666" i="5"/>
  <c r="G3666" i="5"/>
  <c r="F3667" i="5"/>
  <c r="G3667" i="5" s="1"/>
  <c r="F3668" i="5"/>
  <c r="G3668" i="5" s="1"/>
  <c r="F3669" i="5"/>
  <c r="G3669" i="5" s="1"/>
  <c r="F3670" i="5"/>
  <c r="G3670" i="5" s="1"/>
  <c r="F3671" i="5"/>
  <c r="G3671" i="5" s="1"/>
  <c r="F3672" i="5"/>
  <c r="G3672" i="5" s="1"/>
  <c r="F3673" i="5"/>
  <c r="G3673" i="5" s="1"/>
  <c r="F3674" i="5"/>
  <c r="G3674" i="5" s="1"/>
  <c r="F3675" i="5"/>
  <c r="G3675" i="5" s="1"/>
  <c r="F3676" i="5"/>
  <c r="G3676" i="5" s="1"/>
  <c r="F3677" i="5"/>
  <c r="G3677" i="5" s="1"/>
  <c r="F3678" i="5"/>
  <c r="G3678" i="5" s="1"/>
  <c r="F3679" i="5"/>
  <c r="G3679" i="5" s="1"/>
  <c r="F3680" i="5"/>
  <c r="G3680" i="5" s="1"/>
  <c r="F3681" i="5"/>
  <c r="G3681" i="5" s="1"/>
  <c r="F3682" i="5"/>
  <c r="G3682" i="5" s="1"/>
  <c r="F3683" i="5"/>
  <c r="G3683" i="5" s="1"/>
  <c r="F3684" i="5"/>
  <c r="G3684" i="5"/>
  <c r="F3685" i="5"/>
  <c r="G3685" i="5" s="1"/>
  <c r="F3686" i="5"/>
  <c r="G3686" i="5" s="1"/>
  <c r="F3687" i="5"/>
  <c r="G3687" i="5" s="1"/>
  <c r="F3688" i="5"/>
  <c r="G3688" i="5" s="1"/>
  <c r="F3689" i="5"/>
  <c r="G3689" i="5" s="1"/>
  <c r="F3690" i="5"/>
  <c r="G3690" i="5" s="1"/>
  <c r="F3691" i="5"/>
  <c r="G3691" i="5" s="1"/>
  <c r="F3692" i="5"/>
  <c r="G3692" i="5" s="1"/>
  <c r="F3693" i="5"/>
  <c r="G3693" i="5" s="1"/>
  <c r="F3694" i="5"/>
  <c r="G3694" i="5" s="1"/>
  <c r="F3695" i="5"/>
  <c r="G3695" i="5"/>
  <c r="F3696" i="5"/>
  <c r="G3696" i="5"/>
  <c r="F3697" i="5"/>
  <c r="G3697" i="5" s="1"/>
  <c r="F3698" i="5"/>
  <c r="G3698" i="5" s="1"/>
  <c r="F3699" i="5"/>
  <c r="G3699" i="5" s="1"/>
  <c r="F3700" i="5"/>
  <c r="G3700" i="5" s="1"/>
  <c r="F3701" i="5"/>
  <c r="G3701" i="5" s="1"/>
  <c r="F3702" i="5"/>
  <c r="G3702" i="5"/>
  <c r="F3703" i="5"/>
  <c r="G3703" i="5" s="1"/>
  <c r="F3704" i="5"/>
  <c r="G3704" i="5" s="1"/>
  <c r="F3705" i="5"/>
  <c r="G3705" i="5" s="1"/>
  <c r="F3706" i="5"/>
  <c r="G3706" i="5"/>
  <c r="F3707" i="5"/>
  <c r="G3707" i="5"/>
  <c r="F3708" i="5"/>
  <c r="G3708" i="5" s="1"/>
  <c r="F3709" i="5"/>
  <c r="G3709" i="5" s="1"/>
  <c r="F3710" i="5"/>
  <c r="G3710" i="5" s="1"/>
  <c r="F3711" i="5"/>
  <c r="G3711" i="5" s="1"/>
  <c r="F3712" i="5"/>
  <c r="G3712" i="5" s="1"/>
  <c r="F3713" i="5"/>
  <c r="G3713" i="5" s="1"/>
  <c r="F3714" i="5"/>
  <c r="G3714" i="5" s="1"/>
  <c r="F3715" i="5"/>
  <c r="G3715" i="5" s="1"/>
  <c r="F3716" i="5"/>
  <c r="G3716" i="5" s="1"/>
  <c r="F3717" i="5"/>
  <c r="G3717" i="5" s="1"/>
  <c r="F3718" i="5"/>
  <c r="G3718" i="5" s="1"/>
  <c r="F3719" i="5"/>
  <c r="G3719" i="5" s="1"/>
  <c r="F3720" i="5"/>
  <c r="G3720" i="5" s="1"/>
  <c r="F3721" i="5"/>
  <c r="G3721" i="5" s="1"/>
  <c r="F3722" i="5"/>
  <c r="G3722" i="5" s="1"/>
  <c r="F3723" i="5"/>
  <c r="G3723" i="5" s="1"/>
  <c r="F3724" i="5"/>
  <c r="G3724" i="5" s="1"/>
  <c r="F3725" i="5"/>
  <c r="G3725" i="5" s="1"/>
  <c r="F3726" i="5"/>
  <c r="G3726" i="5"/>
  <c r="F3727" i="5"/>
  <c r="G3727" i="5" s="1"/>
  <c r="F3728" i="5"/>
  <c r="G3728" i="5"/>
  <c r="F3729" i="5"/>
  <c r="G3729" i="5" s="1"/>
  <c r="F3730" i="5"/>
  <c r="G3730" i="5" s="1"/>
  <c r="F3731" i="5"/>
  <c r="G3731" i="5" s="1"/>
  <c r="F3732" i="5"/>
  <c r="G3732" i="5" s="1"/>
  <c r="F3733" i="5"/>
  <c r="G3733" i="5" s="1"/>
  <c r="F3734" i="5"/>
  <c r="G3734" i="5"/>
  <c r="F3735" i="5"/>
  <c r="G3735" i="5" s="1"/>
  <c r="F3736" i="5"/>
  <c r="G3736" i="5" s="1"/>
  <c r="F3737" i="5"/>
  <c r="G3737" i="5" s="1"/>
  <c r="F3738" i="5"/>
  <c r="G3738" i="5" s="1"/>
  <c r="F3739" i="5"/>
  <c r="G3739" i="5" s="1"/>
  <c r="F3740" i="5"/>
  <c r="G3740" i="5" s="1"/>
  <c r="F3741" i="5"/>
  <c r="G3741" i="5" s="1"/>
  <c r="F3742" i="5"/>
  <c r="G3742" i="5"/>
  <c r="F3743" i="5"/>
  <c r="G3743" i="5" s="1"/>
  <c r="F3744" i="5"/>
  <c r="G3744" i="5" s="1"/>
  <c r="F3745" i="5"/>
  <c r="G3745" i="5" s="1"/>
  <c r="F3746" i="5"/>
  <c r="G3746" i="5" s="1"/>
  <c r="F3747" i="5"/>
  <c r="G3747" i="5" s="1"/>
  <c r="F3748" i="5"/>
  <c r="G3748" i="5"/>
  <c r="F3749" i="5"/>
  <c r="G3749" i="5" s="1"/>
  <c r="F3750" i="5"/>
  <c r="G3750" i="5"/>
  <c r="F3751" i="5"/>
  <c r="G3751" i="5" s="1"/>
  <c r="F3752" i="5"/>
  <c r="G3752" i="5" s="1"/>
  <c r="F3753" i="5"/>
  <c r="G3753" i="5" s="1"/>
  <c r="F3754" i="5"/>
  <c r="G3754" i="5" s="1"/>
  <c r="F3755" i="5"/>
  <c r="G3755" i="5" s="1"/>
  <c r="F3756" i="5"/>
  <c r="G3756" i="5" s="1"/>
  <c r="F3757" i="5"/>
  <c r="G3757" i="5" s="1"/>
  <c r="F3758" i="5"/>
  <c r="G3758" i="5" s="1"/>
  <c r="F3759" i="5"/>
  <c r="G3759" i="5" s="1"/>
  <c r="F3760" i="5"/>
  <c r="G3760" i="5"/>
  <c r="F3761" i="5"/>
  <c r="G3761" i="5" s="1"/>
  <c r="F3762" i="5"/>
  <c r="G3762" i="5"/>
  <c r="F3763" i="5"/>
  <c r="G3763" i="5" s="1"/>
  <c r="F3764" i="5"/>
  <c r="G3764" i="5" s="1"/>
  <c r="F3765" i="5"/>
  <c r="G3765" i="5" s="1"/>
  <c r="F3766" i="5"/>
  <c r="G3766" i="5"/>
  <c r="F3767" i="5"/>
  <c r="G3767" i="5" s="1"/>
  <c r="F3768" i="5"/>
  <c r="G3768" i="5"/>
  <c r="F3769" i="5"/>
  <c r="G3769" i="5" s="1"/>
  <c r="F3770" i="5"/>
  <c r="G3770" i="5" s="1"/>
  <c r="F3771" i="5"/>
  <c r="G3771" i="5" s="1"/>
  <c r="F3772" i="5"/>
  <c r="G3772" i="5" s="1"/>
  <c r="F3773" i="5"/>
  <c r="G3773" i="5" s="1"/>
  <c r="F3774" i="5"/>
  <c r="G3774" i="5" s="1"/>
  <c r="F3775" i="5"/>
  <c r="G3775" i="5" s="1"/>
  <c r="F3776" i="5"/>
  <c r="G3776" i="5" s="1"/>
  <c r="F3777" i="5"/>
  <c r="G3777" i="5" s="1"/>
  <c r="F3778" i="5"/>
  <c r="G3778" i="5" s="1"/>
  <c r="F3779" i="5"/>
  <c r="G3779" i="5" s="1"/>
  <c r="F3780" i="5"/>
  <c r="G3780" i="5" s="1"/>
  <c r="F3781" i="5"/>
  <c r="G3781" i="5" s="1"/>
  <c r="F3782" i="5"/>
  <c r="G3782" i="5"/>
  <c r="F3783" i="5"/>
  <c r="G3783" i="5"/>
  <c r="F3784" i="5"/>
  <c r="G3784" i="5" s="1"/>
  <c r="F3785" i="5"/>
  <c r="G3785" i="5" s="1"/>
  <c r="F3786" i="5"/>
  <c r="G3786" i="5" s="1"/>
  <c r="F3787" i="5"/>
  <c r="G3787" i="5" s="1"/>
  <c r="F3788" i="5"/>
  <c r="G3788" i="5" s="1"/>
  <c r="F3789" i="5"/>
  <c r="G3789" i="5" s="1"/>
  <c r="F3790" i="5"/>
  <c r="G3790" i="5" s="1"/>
  <c r="F3791" i="5"/>
  <c r="G3791" i="5" s="1"/>
  <c r="F3792" i="5"/>
  <c r="G3792" i="5"/>
  <c r="F3793" i="5"/>
  <c r="G3793" i="5" s="1"/>
  <c r="F3794" i="5"/>
  <c r="G3794" i="5"/>
  <c r="F3795" i="5"/>
  <c r="G3795" i="5" s="1"/>
  <c r="F3796" i="5"/>
  <c r="G3796" i="5" s="1"/>
  <c r="F3797" i="5"/>
  <c r="G3797" i="5" s="1"/>
  <c r="F3798" i="5"/>
  <c r="G3798" i="5"/>
  <c r="F3799" i="5"/>
  <c r="G3799" i="5" s="1"/>
  <c r="F3800" i="5"/>
  <c r="G3800" i="5"/>
  <c r="F3801" i="5"/>
  <c r="G3801" i="5" s="1"/>
  <c r="F3802" i="5"/>
  <c r="G3802" i="5" s="1"/>
  <c r="F3803" i="5"/>
  <c r="G3803" i="5" s="1"/>
  <c r="F3804" i="5"/>
  <c r="G3804" i="5" s="1"/>
  <c r="F3805" i="5"/>
  <c r="G3805" i="5" s="1"/>
  <c r="F3806" i="5"/>
  <c r="G3806" i="5" s="1"/>
  <c r="F3807" i="5"/>
  <c r="G3807" i="5"/>
  <c r="F3808" i="5"/>
  <c r="G3808" i="5" s="1"/>
  <c r="F3809" i="5"/>
  <c r="G3809" i="5" s="1"/>
  <c r="F3810" i="5"/>
  <c r="G3810" i="5" s="1"/>
  <c r="F3811" i="5"/>
  <c r="G3811" i="5" s="1"/>
  <c r="F3812" i="5"/>
  <c r="G3812" i="5"/>
  <c r="F3813" i="5"/>
  <c r="G3813" i="5" s="1"/>
  <c r="F3814" i="5"/>
  <c r="G3814" i="5"/>
  <c r="F3815" i="5"/>
  <c r="G3815" i="5"/>
  <c r="F3816" i="5"/>
  <c r="G3816" i="5" s="1"/>
  <c r="F3817" i="5"/>
  <c r="G3817" i="5" s="1"/>
  <c r="F3818" i="5"/>
  <c r="G3818" i="5" s="1"/>
  <c r="F3819" i="5"/>
  <c r="G3819" i="5" s="1"/>
  <c r="F3820" i="5"/>
  <c r="G3820" i="5" s="1"/>
  <c r="F3821" i="5"/>
  <c r="G3821" i="5" s="1"/>
  <c r="F3822" i="5"/>
  <c r="G3822" i="5" s="1"/>
  <c r="F3823" i="5"/>
  <c r="G3823" i="5" s="1"/>
  <c r="F3824" i="5"/>
  <c r="G3824" i="5" s="1"/>
  <c r="F3825" i="5"/>
  <c r="G3825" i="5" s="1"/>
  <c r="F3826" i="5"/>
  <c r="G3826" i="5" s="1"/>
  <c r="F3827" i="5"/>
  <c r="G3827" i="5" s="1"/>
  <c r="F3828" i="5"/>
  <c r="G3828" i="5" s="1"/>
  <c r="F3829" i="5"/>
  <c r="G3829" i="5" s="1"/>
  <c r="F3830" i="5"/>
  <c r="G3830" i="5" s="1"/>
  <c r="F3831" i="5"/>
  <c r="G3831" i="5" s="1"/>
  <c r="F3832" i="5"/>
  <c r="G3832" i="5" s="1"/>
  <c r="F3833" i="5"/>
  <c r="G3833" i="5" s="1"/>
  <c r="F3834" i="5"/>
  <c r="G3834" i="5" s="1"/>
  <c r="F3835" i="5"/>
  <c r="G3835" i="5" s="1"/>
  <c r="F3836" i="5"/>
  <c r="G3836" i="5" s="1"/>
  <c r="F3837" i="5"/>
  <c r="G3837" i="5" s="1"/>
  <c r="F3838" i="5"/>
  <c r="G3838" i="5" s="1"/>
  <c r="F3839" i="5"/>
  <c r="G3839" i="5" s="1"/>
  <c r="F3840" i="5"/>
  <c r="G3840" i="5" s="1"/>
  <c r="F3841" i="5"/>
  <c r="G3841" i="5" s="1"/>
  <c r="F3842" i="5"/>
  <c r="G3842" i="5" s="1"/>
  <c r="F3843" i="5"/>
  <c r="G3843" i="5" s="1"/>
  <c r="F3844" i="5"/>
  <c r="G3844" i="5" s="1"/>
  <c r="F3845" i="5"/>
  <c r="G3845" i="5" s="1"/>
  <c r="F3846" i="5"/>
  <c r="G3846" i="5" s="1"/>
  <c r="F3847" i="5"/>
  <c r="G3847" i="5" s="1"/>
  <c r="F3848" i="5"/>
  <c r="G3848" i="5"/>
  <c r="F3849" i="5"/>
  <c r="G3849" i="5" s="1"/>
  <c r="F3850" i="5"/>
  <c r="G3850" i="5" s="1"/>
  <c r="F3851" i="5"/>
  <c r="G3851" i="5" s="1"/>
  <c r="F3852" i="5"/>
  <c r="G3852" i="5" s="1"/>
  <c r="F3853" i="5"/>
  <c r="G3853" i="5" s="1"/>
  <c r="F3854" i="5"/>
  <c r="G3854" i="5" s="1"/>
  <c r="F3855" i="5"/>
  <c r="G3855" i="5" s="1"/>
  <c r="F3856" i="5"/>
  <c r="G3856" i="5" s="1"/>
  <c r="F3857" i="5"/>
  <c r="G3857" i="5" s="1"/>
  <c r="F3858" i="5"/>
  <c r="G3858" i="5"/>
  <c r="F3859" i="5"/>
  <c r="G3859" i="5" s="1"/>
  <c r="F3860" i="5"/>
  <c r="G3860" i="5" s="1"/>
  <c r="F3861" i="5"/>
  <c r="G3861" i="5" s="1"/>
  <c r="F3862" i="5"/>
  <c r="G3862" i="5" s="1"/>
  <c r="F3863" i="5"/>
  <c r="G3863" i="5" s="1"/>
  <c r="F3864" i="5"/>
  <c r="G3864" i="5"/>
  <c r="F3865" i="5"/>
  <c r="G3865" i="5" s="1"/>
  <c r="F3866" i="5"/>
  <c r="G3866" i="5" s="1"/>
  <c r="F3867" i="5"/>
  <c r="G3867" i="5"/>
  <c r="F3868" i="5"/>
  <c r="G3868" i="5" s="1"/>
  <c r="F3869" i="5"/>
  <c r="G3869" i="5" s="1"/>
  <c r="F3870" i="5"/>
  <c r="G3870" i="5" s="1"/>
  <c r="F3871" i="5"/>
  <c r="G3871" i="5" s="1"/>
  <c r="F3872" i="5"/>
  <c r="G3872" i="5" s="1"/>
  <c r="F3873" i="5"/>
  <c r="G3873" i="5" s="1"/>
  <c r="F3874" i="5"/>
  <c r="G3874" i="5"/>
  <c r="F3875" i="5"/>
  <c r="G3875" i="5" s="1"/>
  <c r="F3876" i="5"/>
  <c r="G3876" i="5"/>
  <c r="F3877" i="5"/>
  <c r="G3877" i="5" s="1"/>
  <c r="F3878" i="5"/>
  <c r="G3878" i="5"/>
  <c r="F3879" i="5"/>
  <c r="G3879" i="5"/>
  <c r="F3880" i="5"/>
  <c r="G3880" i="5" s="1"/>
  <c r="F3881" i="5"/>
  <c r="G3881" i="5" s="1"/>
  <c r="F3882" i="5"/>
  <c r="G3882" i="5" s="1"/>
  <c r="F3883" i="5"/>
  <c r="G3883" i="5" s="1"/>
  <c r="F3884" i="5"/>
  <c r="G3884" i="5"/>
  <c r="F3885" i="5"/>
  <c r="G3885" i="5" s="1"/>
  <c r="F3886" i="5"/>
  <c r="G3886" i="5" s="1"/>
  <c r="F3887" i="5"/>
  <c r="G3887" i="5" s="1"/>
  <c r="F3888" i="5"/>
  <c r="G3888" i="5" s="1"/>
  <c r="F3889" i="5"/>
  <c r="G3889" i="5" s="1"/>
  <c r="F3890" i="5"/>
  <c r="G3890" i="5" s="1"/>
  <c r="F3891" i="5"/>
  <c r="G3891" i="5" s="1"/>
  <c r="F3892" i="5"/>
  <c r="G3892" i="5" s="1"/>
  <c r="F3893" i="5"/>
  <c r="G3893" i="5" s="1"/>
  <c r="F3894" i="5"/>
  <c r="G3894" i="5" s="1"/>
  <c r="F3895" i="5"/>
  <c r="G3895" i="5" s="1"/>
  <c r="F3896" i="5"/>
  <c r="G3896" i="5" s="1"/>
  <c r="F3897" i="5"/>
  <c r="G3897" i="5" s="1"/>
  <c r="F3898" i="5"/>
  <c r="G3898" i="5" s="1"/>
  <c r="F3899" i="5"/>
  <c r="G3899" i="5" s="1"/>
  <c r="F3900" i="5"/>
  <c r="G3900" i="5" s="1"/>
  <c r="F3901" i="5"/>
  <c r="G3901" i="5" s="1"/>
  <c r="F3902" i="5"/>
  <c r="G3902" i="5" s="1"/>
  <c r="F3903" i="5"/>
  <c r="G3903" i="5" s="1"/>
  <c r="F3904" i="5"/>
  <c r="G3904" i="5" s="1"/>
  <c r="F3905" i="5"/>
  <c r="G3905" i="5" s="1"/>
  <c r="F3906" i="5"/>
  <c r="G3906" i="5" s="1"/>
  <c r="F3907" i="5"/>
  <c r="G3907" i="5" s="1"/>
  <c r="F3908" i="5"/>
  <c r="G3908" i="5" s="1"/>
  <c r="F3909" i="5"/>
  <c r="G3909" i="5" s="1"/>
  <c r="F3910" i="5"/>
  <c r="G3910" i="5" s="1"/>
  <c r="F3911" i="5"/>
  <c r="G3911" i="5" s="1"/>
  <c r="F3912" i="5"/>
  <c r="G3912" i="5" s="1"/>
  <c r="F3913" i="5"/>
  <c r="G3913" i="5" s="1"/>
  <c r="F3914" i="5"/>
  <c r="G3914" i="5" s="1"/>
  <c r="F3915" i="5"/>
  <c r="G3915" i="5" s="1"/>
  <c r="F3916" i="5"/>
  <c r="G3916" i="5" s="1"/>
  <c r="F3917" i="5"/>
  <c r="G3917" i="5" s="1"/>
  <c r="F3918" i="5"/>
  <c r="G3918" i="5" s="1"/>
  <c r="F3919" i="5"/>
  <c r="G3919" i="5" s="1"/>
  <c r="F3920" i="5"/>
  <c r="G3920" i="5"/>
  <c r="F3921" i="5"/>
  <c r="G3921" i="5" s="1"/>
  <c r="F3922" i="5"/>
  <c r="G3922" i="5"/>
  <c r="F3923" i="5"/>
  <c r="G3923" i="5" s="1"/>
  <c r="F3924" i="5"/>
  <c r="G3924" i="5" s="1"/>
  <c r="F3925" i="5"/>
  <c r="G3925" i="5" s="1"/>
  <c r="F3926" i="5"/>
  <c r="G3926" i="5"/>
  <c r="F3927" i="5"/>
  <c r="G3927" i="5" s="1"/>
  <c r="F3928" i="5"/>
  <c r="G3928" i="5"/>
  <c r="F3929" i="5"/>
  <c r="G3929" i="5" s="1"/>
  <c r="F3930" i="5"/>
  <c r="G3930" i="5" s="1"/>
  <c r="F3931" i="5"/>
  <c r="G3931" i="5" s="1"/>
  <c r="F3932" i="5"/>
  <c r="G3932" i="5" s="1"/>
  <c r="F3933" i="5"/>
  <c r="G3933" i="5" s="1"/>
  <c r="F3934" i="5"/>
  <c r="G3934" i="5"/>
  <c r="F3935" i="5"/>
  <c r="G3935" i="5" s="1"/>
  <c r="F3936" i="5"/>
  <c r="G3936" i="5" s="1"/>
  <c r="F3937" i="5"/>
  <c r="G3937" i="5" s="1"/>
  <c r="F3938" i="5"/>
  <c r="G3938" i="5"/>
  <c r="F3939" i="5"/>
  <c r="G3939" i="5" s="1"/>
  <c r="F3940" i="5"/>
  <c r="G3940" i="5" s="1"/>
  <c r="F3941" i="5"/>
  <c r="G3941" i="5" s="1"/>
  <c r="F3942" i="5"/>
  <c r="G3942" i="5" s="1"/>
  <c r="F3943" i="5"/>
  <c r="G3943" i="5" s="1"/>
  <c r="F3944" i="5"/>
  <c r="G3944" i="5" s="1"/>
  <c r="F3945" i="5"/>
  <c r="G3945" i="5" s="1"/>
  <c r="F3946" i="5"/>
  <c r="G3946" i="5"/>
  <c r="F3947" i="5"/>
  <c r="G3947" i="5" s="1"/>
  <c r="F3948" i="5"/>
  <c r="G3948" i="5" s="1"/>
  <c r="F3949" i="5"/>
  <c r="G3949" i="5" s="1"/>
  <c r="F3950" i="5"/>
  <c r="G3950" i="5"/>
  <c r="F3951" i="5"/>
  <c r="G3951" i="5" s="1"/>
  <c r="F3952" i="5"/>
  <c r="G3952" i="5" s="1"/>
  <c r="F3953" i="5"/>
  <c r="G3953" i="5" s="1"/>
  <c r="F3954" i="5"/>
  <c r="G3954" i="5" s="1"/>
  <c r="F3955" i="5"/>
  <c r="G3955" i="5" s="1"/>
  <c r="F3956" i="5"/>
  <c r="G3956" i="5" s="1"/>
  <c r="F3957" i="5"/>
  <c r="G3957" i="5" s="1"/>
  <c r="F3958" i="5"/>
  <c r="G3958" i="5" s="1"/>
  <c r="F3959" i="5"/>
  <c r="G3959" i="5" s="1"/>
  <c r="F3960" i="5"/>
  <c r="G3960" i="5" s="1"/>
  <c r="F3961" i="5"/>
  <c r="G3961" i="5" s="1"/>
  <c r="F3962" i="5"/>
  <c r="G3962" i="5" s="1"/>
  <c r="F3963" i="5"/>
  <c r="G3963" i="5" s="1"/>
  <c r="F3964" i="5"/>
  <c r="G3964" i="5" s="1"/>
  <c r="F3965" i="5"/>
  <c r="G3965" i="5" s="1"/>
  <c r="F3966" i="5"/>
  <c r="G3966" i="5"/>
  <c r="F3967" i="5"/>
  <c r="G3967" i="5" s="1"/>
  <c r="F3968" i="5"/>
  <c r="G3968" i="5" s="1"/>
  <c r="F3969" i="5"/>
  <c r="G3969" i="5" s="1"/>
  <c r="F3970" i="5"/>
  <c r="G3970" i="5" s="1"/>
  <c r="F3971" i="5"/>
  <c r="G3971" i="5" s="1"/>
  <c r="F3972" i="5"/>
  <c r="G3972" i="5" s="1"/>
  <c r="F3973" i="5"/>
  <c r="G3973" i="5" s="1"/>
  <c r="F3974" i="5"/>
  <c r="G3974" i="5"/>
  <c r="F3975" i="5"/>
  <c r="G3975" i="5"/>
  <c r="F3976" i="5"/>
  <c r="G3976" i="5" s="1"/>
  <c r="F3977" i="5"/>
  <c r="G3977" i="5" s="1"/>
  <c r="F3978" i="5"/>
  <c r="G3978" i="5" s="1"/>
  <c r="F3979" i="5"/>
  <c r="G3979" i="5" s="1"/>
  <c r="F3980" i="5"/>
  <c r="G3980" i="5" s="1"/>
  <c r="F3981" i="5"/>
  <c r="G3981" i="5" s="1"/>
  <c r="F3982" i="5"/>
  <c r="G3982" i="5" s="1"/>
  <c r="F3983" i="5"/>
  <c r="G3983" i="5" s="1"/>
  <c r="F3984" i="5"/>
  <c r="G3984" i="5" s="1"/>
  <c r="F3985" i="5"/>
  <c r="G3985" i="5" s="1"/>
  <c r="F3986" i="5"/>
  <c r="G3986" i="5" s="1"/>
  <c r="F3987" i="5"/>
  <c r="G3987" i="5" s="1"/>
  <c r="F3988" i="5"/>
  <c r="G3988" i="5" s="1"/>
  <c r="F3989" i="5"/>
  <c r="G3989" i="5" s="1"/>
  <c r="F3990" i="5"/>
  <c r="G3990" i="5" s="1"/>
  <c r="F3991" i="5"/>
  <c r="G3991" i="5" s="1"/>
  <c r="F3992" i="5"/>
  <c r="G3992" i="5" s="1"/>
  <c r="F3993" i="5"/>
  <c r="G3993" i="5" s="1"/>
  <c r="F3994" i="5"/>
  <c r="G3994" i="5" s="1"/>
  <c r="F3995" i="5"/>
  <c r="G3995" i="5"/>
  <c r="F3996" i="5"/>
  <c r="G3996" i="5" s="1"/>
  <c r="F3997" i="5"/>
  <c r="G3997" i="5" s="1"/>
  <c r="F3998" i="5"/>
  <c r="G3998" i="5" s="1"/>
  <c r="F3999" i="5"/>
  <c r="G3999" i="5" s="1"/>
  <c r="F4000" i="5"/>
  <c r="G4000" i="5" s="1"/>
  <c r="F4001" i="5"/>
  <c r="G4001" i="5" s="1"/>
  <c r="F4002" i="5"/>
  <c r="G4002" i="5"/>
  <c r="F4003" i="5"/>
  <c r="G4003" i="5" s="1"/>
  <c r="F4004" i="5"/>
  <c r="G4004" i="5" s="1"/>
  <c r="F4005" i="5"/>
  <c r="G4005" i="5" s="1"/>
  <c r="F4006" i="5"/>
  <c r="G4006" i="5" s="1"/>
  <c r="F4007" i="5"/>
  <c r="G4007" i="5"/>
  <c r="F4008" i="5"/>
  <c r="G4008" i="5" s="1"/>
  <c r="F4009" i="5"/>
  <c r="G4009" i="5" s="1"/>
  <c r="F4010" i="5"/>
  <c r="G4010" i="5" s="1"/>
  <c r="F4011" i="5"/>
  <c r="G4011" i="5" s="1"/>
  <c r="F4012" i="5"/>
  <c r="G4012" i="5" s="1"/>
  <c r="F4013" i="5"/>
  <c r="G4013" i="5" s="1"/>
  <c r="F4014" i="5"/>
  <c r="G4014" i="5"/>
  <c r="F4015" i="5"/>
  <c r="G4015" i="5" s="1"/>
  <c r="F4016" i="5"/>
  <c r="G4016" i="5" s="1"/>
  <c r="F4017" i="5"/>
  <c r="G4017" i="5" s="1"/>
  <c r="F4018" i="5"/>
  <c r="G4018" i="5" s="1"/>
  <c r="F4019" i="5"/>
  <c r="G4019" i="5" s="1"/>
  <c r="F4020" i="5"/>
  <c r="G4020" i="5" s="1"/>
  <c r="F4021" i="5"/>
  <c r="G4021" i="5" s="1"/>
  <c r="F4022" i="5"/>
  <c r="G4022" i="5" s="1"/>
  <c r="F4023" i="5"/>
  <c r="G4023" i="5" s="1"/>
  <c r="F4024" i="5"/>
  <c r="G4024" i="5" s="1"/>
  <c r="F4025" i="5"/>
  <c r="G4025" i="5" s="1"/>
  <c r="F4026" i="5"/>
  <c r="G4026" i="5" s="1"/>
  <c r="F4027" i="5"/>
  <c r="G4027" i="5" s="1"/>
  <c r="F4028" i="5"/>
  <c r="G4028" i="5" s="1"/>
  <c r="F4029" i="5"/>
  <c r="G4029" i="5" s="1"/>
  <c r="F4030" i="5"/>
  <c r="G4030" i="5" s="1"/>
  <c r="F4031" i="5"/>
  <c r="G4031" i="5" s="1"/>
  <c r="F4032" i="5"/>
  <c r="G4032" i="5" s="1"/>
  <c r="F4033" i="5"/>
  <c r="G4033" i="5" s="1"/>
  <c r="F4034" i="5"/>
  <c r="G4034" i="5" s="1"/>
  <c r="F4035" i="5"/>
  <c r="G4035" i="5"/>
  <c r="F4036" i="5"/>
  <c r="G4036" i="5" s="1"/>
  <c r="F4037" i="5"/>
  <c r="G4037" i="5" s="1"/>
  <c r="F4038" i="5"/>
  <c r="G4038" i="5"/>
  <c r="F4039" i="5"/>
  <c r="G4039" i="5" s="1"/>
  <c r="F4040" i="5"/>
  <c r="G4040" i="5" s="1"/>
  <c r="F4041" i="5"/>
  <c r="G4041" i="5" s="1"/>
  <c r="F4042" i="5"/>
  <c r="G4042" i="5"/>
  <c r="F4043" i="5"/>
  <c r="G4043" i="5" s="1"/>
  <c r="F4044" i="5"/>
  <c r="G4044" i="5" s="1"/>
  <c r="F4045" i="5"/>
  <c r="G4045" i="5" s="1"/>
  <c r="F4046" i="5"/>
  <c r="G4046" i="5" s="1"/>
  <c r="F4047" i="5"/>
  <c r="G4047" i="5" s="1"/>
  <c r="F4048" i="5"/>
  <c r="G4048" i="5" s="1"/>
  <c r="F4049" i="5"/>
  <c r="G4049" i="5" s="1"/>
  <c r="F4050" i="5"/>
  <c r="G4050" i="5" s="1"/>
  <c r="F4051" i="5"/>
  <c r="G4051" i="5" s="1"/>
  <c r="F4052" i="5"/>
  <c r="G4052" i="5" s="1"/>
  <c r="F4053" i="5"/>
  <c r="G4053" i="5" s="1"/>
  <c r="F4054" i="5"/>
  <c r="G4054" i="5" s="1"/>
  <c r="F4055" i="5"/>
  <c r="G4055" i="5" s="1"/>
  <c r="F4056" i="5"/>
  <c r="G4056" i="5" s="1"/>
  <c r="F4057" i="5"/>
  <c r="G4057" i="5" s="1"/>
  <c r="F4058" i="5"/>
  <c r="G4058" i="5" s="1"/>
  <c r="F4059" i="5"/>
  <c r="G4059" i="5" s="1"/>
  <c r="F4060" i="5"/>
  <c r="G4060" i="5" s="1"/>
  <c r="F4061" i="5"/>
  <c r="G4061" i="5" s="1"/>
  <c r="F4062" i="5"/>
  <c r="G4062" i="5" s="1"/>
  <c r="F4063" i="5"/>
  <c r="G4063" i="5" s="1"/>
  <c r="F4064" i="5"/>
  <c r="G4064" i="5" s="1"/>
  <c r="F4065" i="5"/>
  <c r="G4065" i="5" s="1"/>
  <c r="F4066" i="5"/>
  <c r="G4066" i="5" s="1"/>
  <c r="F4067" i="5"/>
  <c r="G4067" i="5"/>
  <c r="F4068" i="5"/>
  <c r="G4068" i="5" s="1"/>
  <c r="F4069" i="5"/>
  <c r="G4069" i="5" s="1"/>
  <c r="F4070" i="5"/>
  <c r="G4070" i="5" s="1"/>
  <c r="F4071" i="5"/>
  <c r="G4071" i="5" s="1"/>
  <c r="F4072" i="5"/>
  <c r="G4072" i="5" s="1"/>
  <c r="F4073" i="5"/>
  <c r="G4073" i="5" s="1"/>
  <c r="F4074" i="5"/>
  <c r="G4074" i="5" s="1"/>
  <c r="F4075" i="5"/>
  <c r="G4075" i="5" s="1"/>
  <c r="F4076" i="5"/>
  <c r="G4076" i="5" s="1"/>
  <c r="F4077" i="5"/>
  <c r="G4077" i="5" s="1"/>
  <c r="F4078" i="5"/>
  <c r="G4078" i="5" s="1"/>
  <c r="F4079" i="5"/>
  <c r="G4079" i="5"/>
  <c r="F4080" i="5"/>
  <c r="G4080" i="5" s="1"/>
  <c r="F4081" i="5"/>
  <c r="G4081" i="5" s="1"/>
  <c r="F4082" i="5"/>
  <c r="G4082" i="5" s="1"/>
  <c r="F4083" i="5"/>
  <c r="G4083" i="5" s="1"/>
  <c r="F4084" i="5"/>
  <c r="G4084" i="5" s="1"/>
  <c r="F4085" i="5"/>
  <c r="G4085" i="5" s="1"/>
  <c r="F4086" i="5"/>
  <c r="G4086" i="5" s="1"/>
  <c r="F4087" i="5"/>
  <c r="G4087" i="5" s="1"/>
  <c r="F4088" i="5"/>
  <c r="G4088" i="5" s="1"/>
  <c r="F4089" i="5"/>
  <c r="G4089" i="5" s="1"/>
  <c r="F4090" i="5"/>
  <c r="G4090" i="5"/>
  <c r="F4091" i="5"/>
  <c r="G4091" i="5" s="1"/>
  <c r="F4092" i="5"/>
  <c r="G4092" i="5" s="1"/>
  <c r="F4093" i="5"/>
  <c r="G4093" i="5" s="1"/>
  <c r="F4094" i="5"/>
  <c r="G4094" i="5" s="1"/>
  <c r="F4095" i="5"/>
  <c r="G4095" i="5"/>
  <c r="F4096" i="5"/>
  <c r="G4096" i="5" s="1"/>
  <c r="F4097" i="5"/>
  <c r="G4097" i="5" s="1"/>
  <c r="F4098" i="5"/>
  <c r="G4098" i="5" s="1"/>
  <c r="F4099" i="5"/>
  <c r="G4099" i="5" s="1"/>
  <c r="F4100" i="5"/>
  <c r="G4100" i="5" s="1"/>
  <c r="F4101" i="5"/>
  <c r="G4101" i="5" s="1"/>
  <c r="F4102" i="5"/>
  <c r="G4102" i="5" s="1"/>
  <c r="F4103" i="5"/>
  <c r="G4103" i="5"/>
  <c r="F4104" i="5"/>
  <c r="G4104" i="5" s="1"/>
  <c r="F4105" i="5"/>
  <c r="G4105" i="5" s="1"/>
  <c r="F4106" i="5"/>
  <c r="G4106" i="5" s="1"/>
  <c r="F4107" i="5"/>
  <c r="G4107" i="5" s="1"/>
  <c r="F4108" i="5"/>
  <c r="G4108" i="5" s="1"/>
  <c r="F4109" i="5"/>
  <c r="G4109" i="5" s="1"/>
  <c r="F4110" i="5"/>
  <c r="G4110" i="5" s="1"/>
  <c r="F4111" i="5"/>
  <c r="G4111" i="5" s="1"/>
  <c r="F4112" i="5"/>
  <c r="G4112" i="5"/>
  <c r="F4113" i="5"/>
  <c r="G4113" i="5" s="1"/>
  <c r="F4114" i="5"/>
  <c r="G4114" i="5" s="1"/>
  <c r="F4115" i="5"/>
  <c r="G4115" i="5" s="1"/>
  <c r="F4116" i="5"/>
  <c r="G4116" i="5" s="1"/>
  <c r="F4117" i="5"/>
  <c r="G4117" i="5" s="1"/>
  <c r="F4118" i="5"/>
  <c r="G4118" i="5" s="1"/>
  <c r="F4119" i="5"/>
  <c r="G4119" i="5" s="1"/>
  <c r="F4120" i="5"/>
  <c r="G4120" i="5" s="1"/>
  <c r="F4121" i="5"/>
  <c r="G4121" i="5" s="1"/>
  <c r="F4122" i="5"/>
  <c r="G4122" i="5" s="1"/>
  <c r="F4123" i="5"/>
  <c r="G4123" i="5" s="1"/>
  <c r="F4124" i="5"/>
  <c r="G4124" i="5" s="1"/>
  <c r="F4125" i="5"/>
  <c r="G4125" i="5" s="1"/>
  <c r="F4126" i="5"/>
  <c r="G4126" i="5"/>
  <c r="F4127" i="5"/>
  <c r="G4127" i="5" s="1"/>
  <c r="F4128" i="5"/>
  <c r="G4128" i="5" s="1"/>
  <c r="F4129" i="5"/>
  <c r="G4129" i="5" s="1"/>
  <c r="F4130" i="5"/>
  <c r="G4130" i="5" s="1"/>
  <c r="F4131" i="5"/>
  <c r="G4131" i="5" s="1"/>
  <c r="F4132" i="5"/>
  <c r="G4132" i="5" s="1"/>
  <c r="F4133" i="5"/>
  <c r="G4133" i="5" s="1"/>
  <c r="F4134" i="5"/>
  <c r="G4134" i="5" s="1"/>
  <c r="F4135" i="5"/>
  <c r="G4135" i="5" s="1"/>
  <c r="F4136" i="5"/>
  <c r="G4136" i="5" s="1"/>
  <c r="F4137" i="5"/>
  <c r="G4137" i="5" s="1"/>
  <c r="F4138" i="5"/>
  <c r="G4138" i="5" s="1"/>
  <c r="F4139" i="5"/>
  <c r="G4139" i="5" s="1"/>
  <c r="F4140" i="5"/>
  <c r="G4140" i="5"/>
  <c r="F4141" i="5"/>
  <c r="G4141" i="5" s="1"/>
  <c r="F4142" i="5"/>
  <c r="G4142" i="5" s="1"/>
  <c r="F4143" i="5"/>
  <c r="G4143" i="5" s="1"/>
  <c r="F4144" i="5"/>
  <c r="G4144" i="5" s="1"/>
  <c r="F4145" i="5"/>
  <c r="G4145" i="5" s="1"/>
  <c r="F4146" i="5"/>
  <c r="G4146" i="5" s="1"/>
  <c r="F4147" i="5"/>
  <c r="G4147" i="5" s="1"/>
  <c r="F4148" i="5"/>
  <c r="G4148" i="5" s="1"/>
  <c r="F4149" i="5"/>
  <c r="G4149" i="5" s="1"/>
  <c r="F4150" i="5"/>
  <c r="G4150" i="5" s="1"/>
  <c r="F4151" i="5"/>
  <c r="G4151" i="5" s="1"/>
  <c r="F4152" i="5"/>
  <c r="G4152" i="5" s="1"/>
  <c r="F4153" i="5"/>
  <c r="G4153" i="5" s="1"/>
  <c r="F4154" i="5"/>
  <c r="G4154" i="5" s="1"/>
  <c r="F4155" i="5"/>
  <c r="G4155" i="5" s="1"/>
  <c r="F4156" i="5"/>
  <c r="G4156" i="5" s="1"/>
  <c r="F4157" i="5"/>
  <c r="G4157" i="5" s="1"/>
  <c r="F4158" i="5"/>
  <c r="G4158" i="5" s="1"/>
  <c r="F4159" i="5"/>
  <c r="G4159" i="5" s="1"/>
  <c r="F4160" i="5"/>
  <c r="G4160" i="5" s="1"/>
  <c r="F4161" i="5"/>
  <c r="G4161" i="5" s="1"/>
  <c r="F4162" i="5"/>
  <c r="G4162" i="5" s="1"/>
  <c r="F4163" i="5"/>
  <c r="G4163" i="5" s="1"/>
  <c r="F4164" i="5"/>
  <c r="G4164" i="5"/>
  <c r="F4165" i="5"/>
  <c r="G4165" i="5" s="1"/>
  <c r="F4166" i="5"/>
  <c r="G4166" i="5" s="1"/>
  <c r="F4167" i="5"/>
  <c r="G4167" i="5"/>
  <c r="F4168" i="5"/>
  <c r="G4168" i="5" s="1"/>
  <c r="F4169" i="5"/>
  <c r="G4169" i="5" s="1"/>
  <c r="F4170" i="5"/>
  <c r="G4170" i="5" s="1"/>
  <c r="F4171" i="5"/>
  <c r="G4171" i="5" s="1"/>
  <c r="F4172" i="5"/>
  <c r="G4172" i="5" s="1"/>
  <c r="F4173" i="5"/>
  <c r="G4173" i="5" s="1"/>
  <c r="F4174" i="5"/>
  <c r="G4174" i="5" s="1"/>
  <c r="F4175" i="5"/>
  <c r="G4175" i="5" s="1"/>
  <c r="F4176" i="5"/>
  <c r="G4176" i="5" s="1"/>
  <c r="F4177" i="5"/>
  <c r="G4177" i="5" s="1"/>
  <c r="F4178" i="5"/>
  <c r="G4178" i="5" s="1"/>
  <c r="F4179" i="5"/>
  <c r="G4179" i="5" s="1"/>
  <c r="F4180" i="5"/>
  <c r="G4180" i="5" s="1"/>
  <c r="F4181" i="5"/>
  <c r="G4181" i="5" s="1"/>
  <c r="F4182" i="5"/>
  <c r="G4182" i="5" s="1"/>
  <c r="F4183" i="5"/>
  <c r="G4183" i="5" s="1"/>
  <c r="F4184" i="5"/>
  <c r="G4184" i="5"/>
  <c r="F4185" i="5"/>
  <c r="G4185" i="5" s="1"/>
  <c r="F4186" i="5"/>
  <c r="G4186" i="5" s="1"/>
  <c r="F4187" i="5"/>
  <c r="G4187" i="5" s="1"/>
  <c r="F4188" i="5"/>
  <c r="G4188" i="5" s="1"/>
  <c r="F4189" i="5"/>
  <c r="G4189" i="5" s="1"/>
  <c r="F4190" i="5"/>
  <c r="G4190" i="5"/>
  <c r="F4191" i="5"/>
  <c r="G4191" i="5" s="1"/>
  <c r="F4192" i="5"/>
  <c r="G4192" i="5" s="1"/>
  <c r="F4193" i="5"/>
  <c r="G4193" i="5" s="1"/>
  <c r="F4194" i="5"/>
  <c r="G4194" i="5" s="1"/>
  <c r="F4195" i="5"/>
  <c r="G4195" i="5" s="1"/>
  <c r="F4196" i="5"/>
  <c r="G4196" i="5" s="1"/>
  <c r="F4197" i="5"/>
  <c r="G4197" i="5" s="1"/>
  <c r="F4198" i="5"/>
  <c r="G4198" i="5"/>
  <c r="F4199" i="5"/>
  <c r="G4199" i="5" s="1"/>
  <c r="F4200" i="5"/>
  <c r="G4200" i="5" s="1"/>
  <c r="F4201" i="5"/>
  <c r="G4201" i="5" s="1"/>
  <c r="F4202" i="5"/>
  <c r="G4202" i="5" s="1"/>
  <c r="F4203" i="5"/>
  <c r="G4203" i="5" s="1"/>
  <c r="F4204" i="5"/>
  <c r="G4204" i="5" s="1"/>
  <c r="F4205" i="5"/>
  <c r="G4205" i="5" s="1"/>
  <c r="F4206" i="5"/>
  <c r="G4206" i="5" s="1"/>
  <c r="F4207" i="5"/>
  <c r="G4207" i="5" s="1"/>
  <c r="F4208" i="5"/>
  <c r="G4208" i="5" s="1"/>
  <c r="F4209" i="5"/>
  <c r="G4209" i="5" s="1"/>
  <c r="F4210" i="5"/>
  <c r="G4210" i="5" s="1"/>
  <c r="F4211" i="5"/>
  <c r="G4211" i="5" s="1"/>
  <c r="F4212" i="5"/>
  <c r="G4212" i="5" s="1"/>
  <c r="F4213" i="5"/>
  <c r="G4213" i="5" s="1"/>
  <c r="F4214" i="5"/>
  <c r="G4214" i="5" s="1"/>
  <c r="F4215" i="5"/>
  <c r="G4215" i="5" s="1"/>
  <c r="F4216" i="5"/>
  <c r="G4216" i="5" s="1"/>
  <c r="F4217" i="5"/>
  <c r="G4217" i="5" s="1"/>
  <c r="F4218" i="5"/>
  <c r="G4218" i="5" s="1"/>
  <c r="F4219" i="5"/>
  <c r="G4219" i="5"/>
  <c r="F4220" i="5"/>
  <c r="G4220" i="5" s="1"/>
  <c r="F4221" i="5"/>
  <c r="G4221" i="5" s="1"/>
  <c r="F4222" i="5"/>
  <c r="G4222" i="5" s="1"/>
  <c r="F4223" i="5"/>
  <c r="G4223" i="5" s="1"/>
  <c r="F4224" i="5"/>
  <c r="G4224" i="5" s="1"/>
  <c r="F4225" i="5"/>
  <c r="G4225" i="5" s="1"/>
  <c r="F4226" i="5"/>
  <c r="G4226" i="5" s="1"/>
  <c r="F4227" i="5"/>
  <c r="G4227" i="5" s="1"/>
  <c r="F4228" i="5"/>
  <c r="G4228" i="5"/>
  <c r="F4229" i="5"/>
  <c r="G4229" i="5" s="1"/>
  <c r="F4230" i="5"/>
  <c r="G4230" i="5"/>
  <c r="F4231" i="5"/>
  <c r="G4231" i="5" s="1"/>
  <c r="F4232" i="5"/>
  <c r="G4232" i="5" s="1"/>
  <c r="F4233" i="5"/>
  <c r="G4233" i="5" s="1"/>
  <c r="F4234" i="5"/>
  <c r="G4234" i="5" s="1"/>
  <c r="F4235" i="5"/>
  <c r="G4235" i="5" s="1"/>
  <c r="F4236" i="5"/>
  <c r="G4236" i="5" s="1"/>
  <c r="F4237" i="5"/>
  <c r="G4237" i="5" s="1"/>
  <c r="F4238" i="5"/>
  <c r="G4238" i="5" s="1"/>
  <c r="F4239" i="5"/>
  <c r="G4239" i="5" s="1"/>
  <c r="F4240" i="5"/>
  <c r="G4240" i="5" s="1"/>
  <c r="F4241" i="5"/>
  <c r="G4241" i="5" s="1"/>
  <c r="F4242" i="5"/>
  <c r="G4242" i="5" s="1"/>
  <c r="F4243" i="5"/>
  <c r="G4243" i="5" s="1"/>
  <c r="F4244" i="5"/>
  <c r="G4244" i="5" s="1"/>
  <c r="F4245" i="5"/>
  <c r="G4245" i="5" s="1"/>
  <c r="F4246" i="5"/>
  <c r="G4246" i="5" s="1"/>
  <c r="F4247" i="5"/>
  <c r="G4247" i="5" s="1"/>
  <c r="F4248" i="5"/>
  <c r="G4248" i="5" s="1"/>
  <c r="F4249" i="5"/>
  <c r="G4249" i="5" s="1"/>
  <c r="F4250" i="5"/>
  <c r="G4250" i="5" s="1"/>
  <c r="F4251" i="5"/>
  <c r="G4251" i="5" s="1"/>
  <c r="F4252" i="5"/>
  <c r="G4252" i="5" s="1"/>
  <c r="F4253" i="5"/>
  <c r="G4253" i="5" s="1"/>
  <c r="F4254" i="5"/>
  <c r="G4254" i="5" s="1"/>
  <c r="F4255" i="5"/>
  <c r="G4255" i="5" s="1"/>
  <c r="F4256" i="5"/>
  <c r="G4256" i="5" s="1"/>
  <c r="F4257" i="5"/>
  <c r="G4257" i="5" s="1"/>
  <c r="F4258" i="5"/>
  <c r="G4258" i="5" s="1"/>
  <c r="F4259" i="5"/>
  <c r="G4259" i="5" s="1"/>
  <c r="F4260" i="5"/>
  <c r="G4260" i="5" s="1"/>
  <c r="F4261" i="5"/>
  <c r="G4261" i="5" s="1"/>
  <c r="F4262" i="5"/>
  <c r="G4262" i="5" s="1"/>
  <c r="F4263" i="5"/>
  <c r="G4263" i="5"/>
  <c r="F4264" i="5"/>
  <c r="G4264" i="5" s="1"/>
  <c r="F4265" i="5"/>
  <c r="G4265" i="5" s="1"/>
  <c r="F4266" i="5"/>
  <c r="G4266" i="5" s="1"/>
  <c r="F4267" i="5"/>
  <c r="G4267" i="5" s="1"/>
  <c r="F4268" i="5"/>
  <c r="G4268" i="5" s="1"/>
  <c r="F4269" i="5"/>
  <c r="G4269" i="5" s="1"/>
  <c r="F4270" i="5"/>
  <c r="G4270" i="5" s="1"/>
  <c r="F4271" i="5"/>
  <c r="G4271" i="5"/>
  <c r="F4272" i="5"/>
  <c r="G4272" i="5" s="1"/>
  <c r="F4273" i="5"/>
  <c r="G4273" i="5" s="1"/>
  <c r="F4274" i="5"/>
  <c r="G4274" i="5" s="1"/>
  <c r="F4275" i="5"/>
  <c r="G4275" i="5" s="1"/>
  <c r="F4276" i="5"/>
  <c r="G4276" i="5" s="1"/>
  <c r="F4277" i="5"/>
  <c r="G4277" i="5" s="1"/>
  <c r="F4278" i="5"/>
  <c r="G4278" i="5" s="1"/>
  <c r="F4279" i="5"/>
  <c r="G4279" i="5" s="1"/>
  <c r="F4280" i="5"/>
  <c r="G4280" i="5" s="1"/>
  <c r="F4281" i="5"/>
  <c r="G4281" i="5" s="1"/>
  <c r="F4282" i="5"/>
  <c r="G4282" i="5" s="1"/>
  <c r="F4283" i="5"/>
  <c r="G4283" i="5" s="1"/>
  <c r="F4284" i="5"/>
  <c r="G4284" i="5" s="1"/>
  <c r="F4285" i="5"/>
  <c r="G4285" i="5" s="1"/>
  <c r="F4286" i="5"/>
  <c r="G4286" i="5" s="1"/>
  <c r="F4287" i="5"/>
  <c r="G4287" i="5" s="1"/>
  <c r="F4288" i="5"/>
  <c r="G4288" i="5" s="1"/>
  <c r="F4289" i="5"/>
  <c r="G4289" i="5" s="1"/>
  <c r="F4290" i="5"/>
  <c r="G4290" i="5" s="1"/>
  <c r="F4291" i="5"/>
  <c r="G4291" i="5" s="1"/>
  <c r="F4292" i="5"/>
  <c r="G4292" i="5" s="1"/>
  <c r="F4293" i="5"/>
  <c r="G4293" i="5" s="1"/>
  <c r="F4294" i="5"/>
  <c r="G4294" i="5" s="1"/>
  <c r="F4295" i="5"/>
  <c r="G4295" i="5" s="1"/>
  <c r="F4296" i="5"/>
  <c r="G4296" i="5" s="1"/>
  <c r="F4297" i="5"/>
  <c r="G4297" i="5" s="1"/>
  <c r="F4298" i="5"/>
  <c r="G4298" i="5" s="1"/>
  <c r="F4299" i="5"/>
  <c r="G4299" i="5" s="1"/>
  <c r="F4300" i="5"/>
  <c r="G4300" i="5" s="1"/>
  <c r="F4301" i="5"/>
  <c r="G4301" i="5" s="1"/>
  <c r="F4302" i="5"/>
  <c r="G4302" i="5" s="1"/>
  <c r="F4303" i="5"/>
  <c r="G4303" i="5" s="1"/>
  <c r="F4304" i="5"/>
  <c r="G4304" i="5"/>
  <c r="F4305" i="5"/>
  <c r="G4305" i="5" s="1"/>
  <c r="F4306" i="5"/>
  <c r="G4306" i="5" s="1"/>
  <c r="F4307" i="5"/>
  <c r="G4307" i="5" s="1"/>
  <c r="F4308" i="5"/>
  <c r="G4308" i="5" s="1"/>
  <c r="F4309" i="5"/>
  <c r="G4309" i="5" s="1"/>
  <c r="F4310" i="5"/>
  <c r="G4310" i="5" s="1"/>
  <c r="F4311" i="5"/>
  <c r="G4311" i="5" s="1"/>
  <c r="F4312" i="5"/>
  <c r="G4312" i="5" s="1"/>
  <c r="F4313" i="5"/>
  <c r="G4313" i="5" s="1"/>
  <c r="F4314" i="5"/>
  <c r="G4314" i="5" s="1"/>
  <c r="F4315" i="5"/>
  <c r="G4315" i="5" s="1"/>
  <c r="F4316" i="5"/>
  <c r="G4316" i="5" s="1"/>
  <c r="F4317" i="5"/>
  <c r="G4317" i="5" s="1"/>
  <c r="F4318" i="5"/>
  <c r="G4318" i="5" s="1"/>
  <c r="F4319" i="5"/>
  <c r="G4319" i="5" s="1"/>
  <c r="F4320" i="5"/>
  <c r="G4320" i="5" s="1"/>
  <c r="F4321" i="5"/>
  <c r="G4321" i="5" s="1"/>
  <c r="F4322" i="5"/>
  <c r="G4322" i="5" s="1"/>
  <c r="F4323" i="5"/>
  <c r="G4323" i="5" s="1"/>
  <c r="F4324" i="5"/>
  <c r="G4324" i="5" s="1"/>
  <c r="F4325" i="5"/>
  <c r="G4325" i="5"/>
  <c r="F4326" i="5"/>
  <c r="G4326" i="5" s="1"/>
  <c r="F4327" i="5"/>
  <c r="G4327" i="5" s="1"/>
  <c r="F4328" i="5"/>
  <c r="G4328" i="5" s="1"/>
  <c r="F4329" i="5"/>
  <c r="G4329" i="5" s="1"/>
  <c r="F4330" i="5"/>
  <c r="G4330" i="5" s="1"/>
  <c r="F4331" i="5"/>
  <c r="G4331" i="5" s="1"/>
  <c r="F4332" i="5"/>
  <c r="G4332" i="5"/>
  <c r="F4333" i="5"/>
  <c r="G4333" i="5" s="1"/>
  <c r="F4334" i="5"/>
  <c r="G4334" i="5" s="1"/>
  <c r="F4335" i="5"/>
  <c r="G4335" i="5" s="1"/>
  <c r="F4336" i="5"/>
  <c r="G4336" i="5"/>
  <c r="F4337" i="5"/>
  <c r="G4337" i="5" s="1"/>
  <c r="F4338" i="5"/>
  <c r="G4338" i="5" s="1"/>
  <c r="F4339" i="5"/>
  <c r="G4339" i="5" s="1"/>
  <c r="F4340" i="5"/>
  <c r="G4340" i="5" s="1"/>
  <c r="F4341" i="5"/>
  <c r="G4341" i="5" s="1"/>
  <c r="F4342" i="5"/>
  <c r="G4342" i="5" s="1"/>
  <c r="F4343" i="5"/>
  <c r="G4343" i="5" s="1"/>
  <c r="F4344" i="5"/>
  <c r="G4344" i="5" s="1"/>
  <c r="F4345" i="5"/>
  <c r="G4345" i="5" s="1"/>
  <c r="F4346" i="5"/>
  <c r="G4346" i="5" s="1"/>
  <c r="F4347" i="5"/>
  <c r="G4347" i="5" s="1"/>
  <c r="F4348" i="5"/>
  <c r="G4348" i="5" s="1"/>
  <c r="F4349" i="5"/>
  <c r="G4349" i="5" s="1"/>
  <c r="F4350" i="5"/>
  <c r="G4350" i="5" s="1"/>
  <c r="F4351" i="5"/>
  <c r="G4351" i="5" s="1"/>
  <c r="F4352" i="5"/>
  <c r="G4352" i="5" s="1"/>
  <c r="F4353" i="5"/>
  <c r="G4353" i="5" s="1"/>
  <c r="F4354" i="5"/>
  <c r="G4354" i="5" s="1"/>
  <c r="F4355" i="5"/>
  <c r="G4355" i="5" s="1"/>
  <c r="F4356" i="5"/>
  <c r="G4356" i="5" s="1"/>
  <c r="F4357" i="5"/>
  <c r="G4357" i="5" s="1"/>
  <c r="F4358" i="5"/>
  <c r="G4358" i="5" s="1"/>
  <c r="F4359" i="5"/>
  <c r="G4359" i="5" s="1"/>
  <c r="F4360" i="5"/>
  <c r="G4360" i="5" s="1"/>
  <c r="F4361" i="5"/>
  <c r="G4361" i="5" s="1"/>
  <c r="F4362" i="5"/>
  <c r="G4362" i="5" s="1"/>
  <c r="F4363" i="5"/>
  <c r="G4363" i="5" s="1"/>
  <c r="F4364" i="5"/>
  <c r="G4364" i="5" s="1"/>
  <c r="F4365" i="5"/>
  <c r="G4365" i="5" s="1"/>
  <c r="F4366" i="5"/>
  <c r="G4366" i="5" s="1"/>
  <c r="F4367" i="5"/>
  <c r="G4367" i="5" s="1"/>
  <c r="F4368" i="5"/>
  <c r="G4368" i="5"/>
  <c r="F4369" i="5"/>
  <c r="G4369" i="5" s="1"/>
  <c r="F4370" i="5"/>
  <c r="G4370" i="5" s="1"/>
  <c r="F4371" i="5"/>
  <c r="G4371" i="5" s="1"/>
  <c r="F4372" i="5"/>
  <c r="G4372" i="5" s="1"/>
  <c r="F4373" i="5"/>
  <c r="G4373" i="5" s="1"/>
  <c r="F4374" i="5"/>
  <c r="G4374" i="5" s="1"/>
  <c r="F4375" i="5"/>
  <c r="G4375" i="5" s="1"/>
  <c r="F4376" i="5"/>
  <c r="G4376" i="5" s="1"/>
  <c r="F4377" i="5"/>
  <c r="G4377" i="5" s="1"/>
  <c r="F4378" i="5"/>
  <c r="G4378" i="5" s="1"/>
  <c r="F4379" i="5"/>
  <c r="G4379" i="5" s="1"/>
  <c r="F4380" i="5"/>
  <c r="G4380" i="5" s="1"/>
  <c r="F4381" i="5"/>
  <c r="G4381" i="5" s="1"/>
  <c r="F4382" i="5"/>
  <c r="G4382" i="5" s="1"/>
  <c r="F4383" i="5"/>
  <c r="G4383" i="5" s="1"/>
  <c r="F4384" i="5"/>
  <c r="G4384" i="5" s="1"/>
  <c r="F4385" i="5"/>
  <c r="G4385" i="5" s="1"/>
  <c r="F4386" i="5"/>
  <c r="G4386" i="5" s="1"/>
  <c r="F4387" i="5"/>
  <c r="G4387" i="5" s="1"/>
  <c r="F4388" i="5"/>
  <c r="G4388" i="5" s="1"/>
  <c r="F4389" i="5"/>
  <c r="G4389" i="5"/>
  <c r="F4390" i="5"/>
  <c r="G4390" i="5" s="1"/>
  <c r="F4391" i="5"/>
  <c r="G4391" i="5" s="1"/>
  <c r="F4392" i="5"/>
  <c r="G4392" i="5" s="1"/>
  <c r="F4393" i="5"/>
  <c r="G4393" i="5" s="1"/>
  <c r="F4394" i="5"/>
  <c r="G4394" i="5" s="1"/>
  <c r="F4395" i="5"/>
  <c r="G4395" i="5" s="1"/>
  <c r="F4396" i="5"/>
  <c r="G4396" i="5"/>
  <c r="F4397" i="5"/>
  <c r="G4397" i="5" s="1"/>
  <c r="F4398" i="5"/>
  <c r="G4398" i="5" s="1"/>
  <c r="F4399" i="5"/>
  <c r="G4399" i="5" s="1"/>
  <c r="F4400" i="5"/>
  <c r="G4400" i="5"/>
  <c r="F4401" i="5"/>
  <c r="G4401" i="5" s="1"/>
  <c r="F4402" i="5"/>
  <c r="G4402" i="5" s="1"/>
  <c r="F4403" i="5"/>
  <c r="G4403" i="5" s="1"/>
  <c r="F4404" i="5"/>
  <c r="G4404" i="5" s="1"/>
  <c r="F4405" i="5"/>
  <c r="G4405" i="5" s="1"/>
  <c r="F4406" i="5"/>
  <c r="G4406" i="5" s="1"/>
  <c r="F4407" i="5"/>
  <c r="G4407" i="5" s="1"/>
  <c r="F4408" i="5"/>
  <c r="G4408" i="5" s="1"/>
  <c r="F4409" i="5"/>
  <c r="G4409" i="5" s="1"/>
  <c r="F4410" i="5"/>
  <c r="G4410" i="5" s="1"/>
  <c r="F4411" i="5"/>
  <c r="G4411" i="5" s="1"/>
  <c r="F4412" i="5"/>
  <c r="G4412" i="5" s="1"/>
  <c r="F4413" i="5"/>
  <c r="G4413" i="5" s="1"/>
  <c r="F4414" i="5"/>
  <c r="G4414" i="5" s="1"/>
  <c r="F4415" i="5"/>
  <c r="G4415" i="5" s="1"/>
  <c r="F4416" i="5"/>
  <c r="G4416" i="5" s="1"/>
  <c r="F4417" i="5"/>
  <c r="G4417" i="5" s="1"/>
  <c r="F4418" i="5"/>
  <c r="G4418" i="5" s="1"/>
  <c r="F4419" i="5"/>
  <c r="G4419" i="5" s="1"/>
  <c r="F4420" i="5"/>
  <c r="G4420" i="5" s="1"/>
  <c r="F4421" i="5"/>
  <c r="G4421" i="5" s="1"/>
  <c r="F4422" i="5"/>
  <c r="G4422" i="5" s="1"/>
  <c r="F4423" i="5"/>
  <c r="G4423" i="5" s="1"/>
  <c r="F4424" i="5"/>
  <c r="G4424" i="5" s="1"/>
  <c r="F4425" i="5"/>
  <c r="G4425" i="5" s="1"/>
  <c r="F4426" i="5"/>
  <c r="G4426" i="5" s="1"/>
  <c r="F4427" i="5"/>
  <c r="G4427" i="5" s="1"/>
  <c r="F4428" i="5"/>
  <c r="G4428" i="5" s="1"/>
  <c r="F4429" i="5"/>
  <c r="G4429" i="5" s="1"/>
  <c r="F4430" i="5"/>
  <c r="G4430" i="5" s="1"/>
  <c r="F4431" i="5"/>
  <c r="G4431" i="5" s="1"/>
  <c r="F4432" i="5"/>
  <c r="G4432" i="5"/>
  <c r="F4433" i="5"/>
  <c r="G4433" i="5" s="1"/>
  <c r="F4434" i="5"/>
  <c r="G4434" i="5" s="1"/>
  <c r="F4435" i="5"/>
  <c r="G4435" i="5" s="1"/>
  <c r="F4436" i="5"/>
  <c r="G4436" i="5" s="1"/>
  <c r="F4437" i="5"/>
  <c r="G4437" i="5" s="1"/>
  <c r="F4438" i="5"/>
  <c r="G4438" i="5" s="1"/>
  <c r="F4439" i="5"/>
  <c r="G4439" i="5" s="1"/>
  <c r="F4440" i="5"/>
  <c r="G4440" i="5" s="1"/>
  <c r="F4441" i="5"/>
  <c r="G4441" i="5" s="1"/>
  <c r="F4442" i="5"/>
  <c r="G4442" i="5" s="1"/>
  <c r="F4443" i="5"/>
  <c r="G4443" i="5" s="1"/>
  <c r="F4444" i="5"/>
  <c r="G4444" i="5" s="1"/>
  <c r="F4445" i="5"/>
  <c r="G4445" i="5" s="1"/>
  <c r="F4446" i="5"/>
  <c r="G4446" i="5" s="1"/>
  <c r="F4447" i="5"/>
  <c r="G4447" i="5" s="1"/>
  <c r="F4448" i="5"/>
  <c r="G4448" i="5" s="1"/>
  <c r="F4449" i="5"/>
  <c r="G4449" i="5" s="1"/>
  <c r="F4450" i="5"/>
  <c r="G4450" i="5" s="1"/>
  <c r="F4451" i="5"/>
  <c r="G4451" i="5" s="1"/>
  <c r="F4452" i="5"/>
  <c r="G4452" i="5" s="1"/>
  <c r="F4453" i="5"/>
  <c r="G4453" i="5"/>
  <c r="F4454" i="5"/>
  <c r="G4454" i="5" s="1"/>
  <c r="F4455" i="5"/>
  <c r="G4455" i="5" s="1"/>
  <c r="F4456" i="5"/>
  <c r="G4456" i="5" s="1"/>
  <c r="F4457" i="5"/>
  <c r="G4457" i="5" s="1"/>
  <c r="F4458" i="5"/>
  <c r="G4458" i="5" s="1"/>
  <c r="F4459" i="5"/>
  <c r="G4459" i="5" s="1"/>
  <c r="F4460" i="5"/>
  <c r="G4460" i="5"/>
  <c r="F4461" i="5"/>
  <c r="G4461" i="5" s="1"/>
  <c r="F4462" i="5"/>
  <c r="G4462" i="5" s="1"/>
  <c r="F4463" i="5"/>
  <c r="G4463" i="5" s="1"/>
  <c r="F4464" i="5"/>
  <c r="G4464" i="5"/>
  <c r="F4465" i="5"/>
  <c r="G4465" i="5" s="1"/>
  <c r="F4466" i="5"/>
  <c r="G4466" i="5" s="1"/>
  <c r="F4467" i="5"/>
  <c r="G4467" i="5" s="1"/>
  <c r="F4468" i="5"/>
  <c r="G4468" i="5" s="1"/>
  <c r="F4469" i="5"/>
  <c r="G4469" i="5" s="1"/>
  <c r="F4470" i="5"/>
  <c r="G4470" i="5" s="1"/>
  <c r="F4471" i="5"/>
  <c r="G4471" i="5" s="1"/>
  <c r="F4472" i="5"/>
  <c r="G4472" i="5" s="1"/>
  <c r="F4473" i="5"/>
  <c r="G4473" i="5" s="1"/>
  <c r="F4474" i="5"/>
  <c r="G4474" i="5" s="1"/>
  <c r="F4475" i="5"/>
  <c r="G4475" i="5" s="1"/>
  <c r="F4476" i="5"/>
  <c r="G4476" i="5" s="1"/>
  <c r="F4477" i="5"/>
  <c r="G4477" i="5" s="1"/>
  <c r="F4478" i="5"/>
  <c r="G4478" i="5" s="1"/>
  <c r="F4479" i="5"/>
  <c r="G4479" i="5" s="1"/>
  <c r="F4480" i="5"/>
  <c r="G4480" i="5" s="1"/>
  <c r="F4481" i="5"/>
  <c r="G4481" i="5" s="1"/>
  <c r="F4482" i="5"/>
  <c r="G4482" i="5" s="1"/>
  <c r="F4483" i="5"/>
  <c r="G4483" i="5" s="1"/>
  <c r="F4484" i="5"/>
  <c r="G4484" i="5" s="1"/>
  <c r="F4485" i="5"/>
  <c r="G4485" i="5" s="1"/>
  <c r="F4486" i="5"/>
  <c r="G4486" i="5" s="1"/>
  <c r="F4487" i="5"/>
  <c r="G4487" i="5" s="1"/>
  <c r="F4488" i="5"/>
  <c r="G4488" i="5" s="1"/>
  <c r="F4489" i="5"/>
  <c r="G4489" i="5" s="1"/>
  <c r="F4490" i="5"/>
  <c r="G4490" i="5" s="1"/>
  <c r="F4491" i="5"/>
  <c r="G4491" i="5" s="1"/>
  <c r="F4492" i="5"/>
  <c r="G4492" i="5" s="1"/>
  <c r="F4493" i="5"/>
  <c r="G4493" i="5" s="1"/>
  <c r="F4494" i="5"/>
  <c r="G4494" i="5" s="1"/>
  <c r="F4495" i="5"/>
  <c r="G4495" i="5" s="1"/>
  <c r="F4496" i="5"/>
  <c r="G4496" i="5"/>
  <c r="F4497" i="5"/>
  <c r="G4497" i="5" s="1"/>
  <c r="F4498" i="5"/>
  <c r="G4498" i="5" s="1"/>
  <c r="F4499" i="5"/>
  <c r="G4499" i="5" s="1"/>
  <c r="F4500" i="5"/>
  <c r="G4500" i="5" s="1"/>
  <c r="F4501" i="5"/>
  <c r="G4501" i="5" s="1"/>
  <c r="F4502" i="5"/>
  <c r="G4502" i="5" s="1"/>
  <c r="F4503" i="5"/>
  <c r="G4503" i="5" s="1"/>
  <c r="F4504" i="5"/>
  <c r="G4504" i="5" s="1"/>
  <c r="F4505" i="5"/>
  <c r="G4505" i="5" s="1"/>
  <c r="F4506" i="5"/>
  <c r="G4506" i="5" s="1"/>
  <c r="F4507" i="5"/>
  <c r="G4507" i="5" s="1"/>
  <c r="F4508" i="5"/>
  <c r="G4508" i="5" s="1"/>
  <c r="F4509" i="5"/>
  <c r="G4509" i="5" s="1"/>
  <c r="F4510" i="5"/>
  <c r="G4510" i="5" s="1"/>
  <c r="F4511" i="5"/>
  <c r="G4511" i="5" s="1"/>
  <c r="F4512" i="5"/>
  <c r="G4512" i="5" s="1"/>
  <c r="F4513" i="5"/>
  <c r="G4513" i="5"/>
  <c r="F4514" i="5"/>
  <c r="G4514" i="5" s="1"/>
  <c r="F4515" i="5"/>
  <c r="G4515" i="5" s="1"/>
  <c r="F4516" i="5"/>
  <c r="G4516" i="5" s="1"/>
  <c r="F4517" i="5"/>
  <c r="G4517" i="5"/>
  <c r="F4518" i="5"/>
  <c r="G4518" i="5" s="1"/>
  <c r="F4519" i="5"/>
  <c r="G4519" i="5" s="1"/>
  <c r="F4520" i="5"/>
  <c r="G4520" i="5" s="1"/>
  <c r="F4521" i="5"/>
  <c r="G4521" i="5" s="1"/>
  <c r="F4522" i="5"/>
  <c r="G4522" i="5" s="1"/>
  <c r="F4523" i="5"/>
  <c r="G4523" i="5" s="1"/>
  <c r="F4524" i="5"/>
  <c r="G4524" i="5"/>
  <c r="F4525" i="5"/>
  <c r="G4525" i="5" s="1"/>
  <c r="F4526" i="5"/>
  <c r="G4526" i="5" s="1"/>
  <c r="F4527" i="5"/>
  <c r="G4527" i="5" s="1"/>
  <c r="F4528" i="5"/>
  <c r="G4528" i="5"/>
  <c r="F4529" i="5"/>
  <c r="G4529" i="5" s="1"/>
  <c r="F4530" i="5"/>
  <c r="G4530" i="5" s="1"/>
  <c r="F4531" i="5"/>
  <c r="G4531" i="5" s="1"/>
  <c r="F4532" i="5"/>
  <c r="G4532" i="5" s="1"/>
  <c r="F4533" i="5"/>
  <c r="G4533" i="5" s="1"/>
  <c r="F4534" i="5"/>
  <c r="G4534" i="5" s="1"/>
  <c r="F4535" i="5"/>
  <c r="G4535" i="5" s="1"/>
  <c r="F4536" i="5"/>
  <c r="G4536" i="5" s="1"/>
  <c r="F4537" i="5"/>
  <c r="G4537" i="5" s="1"/>
  <c r="F4538" i="5"/>
  <c r="G4538" i="5" s="1"/>
  <c r="F4539" i="5"/>
  <c r="G4539" i="5" s="1"/>
  <c r="F4540" i="5"/>
  <c r="G4540" i="5" s="1"/>
  <c r="F4541" i="5"/>
  <c r="G4541" i="5" s="1"/>
  <c r="F4542" i="5"/>
  <c r="G4542" i="5" s="1"/>
  <c r="F4543" i="5"/>
  <c r="G4543" i="5" s="1"/>
  <c r="F4544" i="5"/>
  <c r="G4544" i="5" s="1"/>
  <c r="F4545" i="5"/>
  <c r="G4545" i="5" s="1"/>
  <c r="F4546" i="5"/>
  <c r="G4546" i="5" s="1"/>
  <c r="F4547" i="5"/>
  <c r="G4547" i="5" s="1"/>
  <c r="F4548" i="5"/>
  <c r="G4548" i="5" s="1"/>
  <c r="F4549" i="5"/>
  <c r="G4549" i="5" s="1"/>
  <c r="F4550" i="5"/>
  <c r="G4550" i="5" s="1"/>
  <c r="F4551" i="5"/>
  <c r="G4551" i="5" s="1"/>
  <c r="F4552" i="5"/>
  <c r="G4552" i="5" s="1"/>
  <c r="F4553" i="5"/>
  <c r="G4553" i="5" s="1"/>
  <c r="F4554" i="5"/>
  <c r="G4554" i="5" s="1"/>
  <c r="F4555" i="5"/>
  <c r="G4555" i="5" s="1"/>
  <c r="F4556" i="5"/>
  <c r="G4556" i="5" s="1"/>
  <c r="F4557" i="5"/>
  <c r="G4557" i="5" s="1"/>
  <c r="F4558" i="5"/>
  <c r="G4558" i="5" s="1"/>
  <c r="F4559" i="5"/>
  <c r="G4559" i="5" s="1"/>
  <c r="F4560" i="5"/>
  <c r="G4560" i="5"/>
  <c r="F4561" i="5"/>
  <c r="G4561" i="5" s="1"/>
  <c r="F4562" i="5"/>
  <c r="G4562" i="5" s="1"/>
  <c r="F4563" i="5"/>
  <c r="G4563" i="5" s="1"/>
  <c r="F4564" i="5"/>
  <c r="G4564" i="5" s="1"/>
  <c r="F4565" i="5"/>
  <c r="G4565" i="5" s="1"/>
  <c r="F4566" i="5"/>
  <c r="G4566" i="5" s="1"/>
  <c r="F4567" i="5"/>
  <c r="G4567" i="5" s="1"/>
  <c r="F4568" i="5"/>
  <c r="G4568" i="5" s="1"/>
  <c r="F4569" i="5"/>
  <c r="G4569" i="5" s="1"/>
  <c r="F4570" i="5"/>
  <c r="G4570" i="5" s="1"/>
  <c r="F4571" i="5"/>
  <c r="G4571" i="5" s="1"/>
  <c r="F4572" i="5"/>
  <c r="G4572" i="5" s="1"/>
  <c r="F4573" i="5"/>
  <c r="G4573" i="5" s="1"/>
  <c r="F4574" i="5"/>
  <c r="G4574" i="5" s="1"/>
  <c r="F4575" i="5"/>
  <c r="G4575" i="5" s="1"/>
  <c r="F4576" i="5"/>
  <c r="G4576" i="5" s="1"/>
  <c r="F4577" i="5"/>
  <c r="G4577" i="5"/>
  <c r="F4578" i="5"/>
  <c r="G4578" i="5" s="1"/>
  <c r="F4579" i="5"/>
  <c r="G4579" i="5" s="1"/>
  <c r="F4580" i="5"/>
  <c r="G4580" i="5" s="1"/>
  <c r="F4581" i="5"/>
  <c r="G4581" i="5"/>
  <c r="F4582" i="5"/>
  <c r="G4582" i="5" s="1"/>
  <c r="F4583" i="5"/>
  <c r="G4583" i="5" s="1"/>
  <c r="F4584" i="5"/>
  <c r="G4584" i="5" s="1"/>
  <c r="F4585" i="5"/>
  <c r="G4585" i="5" s="1"/>
  <c r="F4586" i="5"/>
  <c r="G4586" i="5" s="1"/>
  <c r="F4587" i="5"/>
  <c r="G4587" i="5" s="1"/>
  <c r="F4588" i="5"/>
  <c r="G4588" i="5"/>
  <c r="F4589" i="5"/>
  <c r="G4589" i="5" s="1"/>
  <c r="F4590" i="5"/>
  <c r="G4590" i="5" s="1"/>
  <c r="F4591" i="5"/>
  <c r="G4591" i="5" s="1"/>
  <c r="F4592" i="5"/>
  <c r="G4592" i="5"/>
  <c r="F4593" i="5"/>
  <c r="G4593" i="5" s="1"/>
  <c r="F4594" i="5"/>
  <c r="G4594" i="5" s="1"/>
  <c r="F4595" i="5"/>
  <c r="G4595" i="5" s="1"/>
  <c r="F4596" i="5"/>
  <c r="G4596" i="5" s="1"/>
  <c r="F4597" i="5"/>
  <c r="G4597" i="5" s="1"/>
  <c r="F4598" i="5"/>
  <c r="G4598" i="5" s="1"/>
  <c r="F4599" i="5"/>
  <c r="G4599" i="5" s="1"/>
  <c r="F4600" i="5"/>
  <c r="G4600" i="5" s="1"/>
  <c r="F4601" i="5"/>
  <c r="G4601" i="5" s="1"/>
  <c r="F4602" i="5"/>
  <c r="G4602" i="5" s="1"/>
  <c r="F4603" i="5"/>
  <c r="G4603" i="5" s="1"/>
  <c r="F4604" i="5"/>
  <c r="G4604" i="5" s="1"/>
  <c r="F4605" i="5"/>
  <c r="G4605" i="5" s="1"/>
  <c r="F4606" i="5"/>
  <c r="G4606" i="5" s="1"/>
  <c r="F4607" i="5"/>
  <c r="G4607" i="5" s="1"/>
  <c r="F4608" i="5"/>
  <c r="G4608" i="5" s="1"/>
  <c r="F4609" i="5"/>
  <c r="G4609" i="5" s="1"/>
  <c r="F4610" i="5"/>
  <c r="G4610" i="5" s="1"/>
  <c r="F4611" i="5"/>
  <c r="G4611" i="5" s="1"/>
  <c r="F4612" i="5"/>
  <c r="G4612" i="5" s="1"/>
  <c r="F4613" i="5"/>
  <c r="G4613" i="5" s="1"/>
  <c r="F4614" i="5"/>
  <c r="G4614" i="5" s="1"/>
  <c r="F4615" i="5"/>
  <c r="G4615" i="5" s="1"/>
  <c r="F4616" i="5"/>
  <c r="G4616" i="5" s="1"/>
  <c r="F4617" i="5"/>
  <c r="G4617" i="5" s="1"/>
  <c r="F4618" i="5"/>
  <c r="G4618" i="5" s="1"/>
  <c r="F4619" i="5"/>
  <c r="G4619" i="5" s="1"/>
  <c r="F4620" i="5"/>
  <c r="G4620" i="5" s="1"/>
  <c r="F4621" i="5"/>
  <c r="G4621" i="5" s="1"/>
  <c r="F4622" i="5"/>
  <c r="G4622" i="5" s="1"/>
  <c r="F4623" i="5"/>
  <c r="G4623" i="5" s="1"/>
  <c r="F4624" i="5"/>
  <c r="G4624" i="5"/>
  <c r="F4625" i="5"/>
  <c r="G4625" i="5" s="1"/>
  <c r="F4626" i="5"/>
  <c r="G4626" i="5" s="1"/>
  <c r="F4627" i="5"/>
  <c r="G4627" i="5" s="1"/>
  <c r="F4628" i="5"/>
  <c r="G4628" i="5" s="1"/>
  <c r="F4629" i="5"/>
  <c r="G4629" i="5" s="1"/>
  <c r="F4630" i="5"/>
  <c r="G4630" i="5" s="1"/>
  <c r="F4631" i="5"/>
  <c r="G4631" i="5" s="1"/>
  <c r="F4632" i="5"/>
  <c r="G4632" i="5" s="1"/>
  <c r="F4633" i="5"/>
  <c r="G4633" i="5" s="1"/>
  <c r="F4634" i="5"/>
  <c r="G4634" i="5" s="1"/>
  <c r="F4635" i="5"/>
  <c r="G4635" i="5" s="1"/>
  <c r="F4636" i="5"/>
  <c r="G4636" i="5" s="1"/>
  <c r="F4637" i="5"/>
  <c r="G4637" i="5" s="1"/>
  <c r="F4638" i="5"/>
  <c r="G4638" i="5" s="1"/>
  <c r="F4639" i="5"/>
  <c r="G4639" i="5" s="1"/>
  <c r="F4640" i="5"/>
  <c r="G4640" i="5" s="1"/>
  <c r="F4641" i="5"/>
  <c r="G4641" i="5"/>
  <c r="F4642" i="5"/>
  <c r="G4642" i="5" s="1"/>
  <c r="F4643" i="5"/>
  <c r="G4643" i="5" s="1"/>
  <c r="F4644" i="5"/>
  <c r="G4644" i="5" s="1"/>
  <c r="F4645" i="5"/>
  <c r="G4645" i="5"/>
  <c r="F4646" i="5"/>
  <c r="G4646" i="5" s="1"/>
  <c r="F4647" i="5"/>
  <c r="G4647" i="5" s="1"/>
  <c r="F4648" i="5"/>
  <c r="G4648" i="5" s="1"/>
  <c r="F4649" i="5"/>
  <c r="G4649" i="5" s="1"/>
  <c r="F4650" i="5"/>
  <c r="G4650" i="5" s="1"/>
  <c r="F4651" i="5"/>
  <c r="G4651" i="5" s="1"/>
  <c r="F4652" i="5"/>
  <c r="G4652" i="5"/>
  <c r="F4653" i="5"/>
  <c r="G4653" i="5" s="1"/>
  <c r="F4654" i="5"/>
  <c r="G4654" i="5" s="1"/>
  <c r="F4655" i="5"/>
  <c r="G4655" i="5" s="1"/>
  <c r="F4656" i="5"/>
  <c r="G4656" i="5"/>
  <c r="F4657" i="5"/>
  <c r="G4657" i="5" s="1"/>
  <c r="F4658" i="5"/>
  <c r="G4658" i="5" s="1"/>
  <c r="F4659" i="5"/>
  <c r="G4659" i="5"/>
  <c r="F4660" i="5"/>
  <c r="G4660" i="5" s="1"/>
  <c r="F4661" i="5"/>
  <c r="G4661" i="5" s="1"/>
  <c r="F4662" i="5"/>
  <c r="G4662" i="5" s="1"/>
  <c r="F4663" i="5"/>
  <c r="G4663" i="5" s="1"/>
  <c r="F4664" i="5"/>
  <c r="G4664" i="5" s="1"/>
  <c r="F4665" i="5"/>
  <c r="G4665" i="5"/>
  <c r="F4666" i="5"/>
  <c r="G4666" i="5" s="1"/>
  <c r="F4667" i="5"/>
  <c r="G4667" i="5"/>
  <c r="F4668" i="5"/>
  <c r="G4668" i="5" s="1"/>
  <c r="F4669" i="5"/>
  <c r="G4669" i="5" s="1"/>
  <c r="F4670" i="5"/>
  <c r="G4670" i="5" s="1"/>
  <c r="F4671" i="5"/>
  <c r="G4671" i="5" s="1"/>
  <c r="F4672" i="5"/>
  <c r="G4672" i="5" s="1"/>
  <c r="F4673" i="5"/>
  <c r="G4673" i="5" s="1"/>
  <c r="F4674" i="5"/>
  <c r="G4674" i="5" s="1"/>
  <c r="F4675" i="5"/>
  <c r="G4675" i="5" s="1"/>
  <c r="F4676" i="5"/>
  <c r="G4676" i="5"/>
  <c r="F4677" i="5"/>
  <c r="G4677" i="5" s="1"/>
  <c r="F4678" i="5"/>
  <c r="G4678" i="5" s="1"/>
  <c r="F4679" i="5"/>
  <c r="G4679" i="5" s="1"/>
  <c r="F4680" i="5"/>
  <c r="G4680" i="5" s="1"/>
  <c r="F4681" i="5"/>
  <c r="G4681" i="5" s="1"/>
  <c r="F4682" i="5"/>
  <c r="G4682" i="5" s="1"/>
  <c r="F4683" i="5"/>
  <c r="G4683" i="5"/>
  <c r="F4684" i="5"/>
  <c r="G4684" i="5" s="1"/>
  <c r="F4685" i="5"/>
  <c r="G4685" i="5"/>
  <c r="F4686" i="5"/>
  <c r="G4686" i="5" s="1"/>
  <c r="F4687" i="5"/>
  <c r="G4687" i="5" s="1"/>
  <c r="F4688" i="5"/>
  <c r="G4688" i="5" s="1"/>
  <c r="F4689" i="5"/>
  <c r="G4689" i="5" s="1"/>
  <c r="F4690" i="5"/>
  <c r="G4690" i="5" s="1"/>
  <c r="F4691" i="5"/>
  <c r="G4691" i="5" s="1"/>
  <c r="F4692" i="5"/>
  <c r="G4692" i="5"/>
  <c r="F4693" i="5"/>
  <c r="G4693" i="5" s="1"/>
  <c r="F4694" i="5"/>
  <c r="G4694" i="5" s="1"/>
  <c r="F4695" i="5"/>
  <c r="G4695" i="5" s="1"/>
  <c r="F4696" i="5"/>
  <c r="G4696" i="5" s="1"/>
  <c r="F4697" i="5"/>
  <c r="G4697" i="5" s="1"/>
  <c r="F4698" i="5"/>
  <c r="G4698" i="5" s="1"/>
  <c r="F4699" i="5"/>
  <c r="G4699" i="5" s="1"/>
  <c r="F4700" i="5"/>
  <c r="G4700" i="5" s="1"/>
  <c r="F4701" i="5"/>
  <c r="G4701" i="5"/>
  <c r="F4702" i="5"/>
  <c r="G4702" i="5" s="1"/>
  <c r="F4703" i="5"/>
  <c r="G4703" i="5"/>
  <c r="F4704" i="5"/>
  <c r="G4704" i="5" s="1"/>
  <c r="F4705" i="5"/>
  <c r="G4705" i="5" s="1"/>
  <c r="F4706" i="5"/>
  <c r="G4706" i="5" s="1"/>
  <c r="F4707" i="5"/>
  <c r="G4707" i="5" s="1"/>
  <c r="F4708" i="5"/>
  <c r="G4708" i="5" s="1"/>
  <c r="F4709" i="5"/>
  <c r="G4709" i="5" s="1"/>
  <c r="F4710" i="5"/>
  <c r="G4710" i="5" s="1"/>
  <c r="R363" i="20" l="1"/>
  <c r="L86" i="20"/>
  <c r="F137" i="20"/>
  <c r="X364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1545CF-FA6D-D342-BDEA-CFB4AF7EDC44}" keepAlive="1" name="Query - item_suppliers" description="Connection to the 'item_suppliers' query in the workbook." type="5" refreshedVersion="8" background="1" saveData="1">
    <dbPr connection="Provider=Microsoft.Mashup.OleDb.1;Data Source=$Workbook$;Location=item_suppliers;Extended Properties=&quot;&quot;" command="SELECT * FROM [item_suppliers]"/>
  </connection>
  <connection id="2" xr16:uid="{6456D791-BB67-A44F-88C6-A7BA662823FB}" keepAlive="1" name="Query - items" description="Connection to the 'items' query in the workbook." type="5" refreshedVersion="8" background="1" saveData="1">
    <dbPr connection="Provider=Microsoft.Mashup.OleDb.1;Data Source=$Workbook$;Location=items;Extended Properties=&quot;&quot;" command="SELECT * FROM [items]"/>
  </connection>
  <connection id="3" xr16:uid="{424485D7-B3D1-AB4C-BC0C-41D73D425893}" keepAlive="1" name="Query - suppliers" description="Connection to the 'suppliers' query in the workbook." type="5" refreshedVersion="8" background="1" saveData="1">
    <dbPr connection="Provider=Microsoft.Mashup.OleDb.1;Data Source=$Workbook$;Location=suppliers;Extended Properties=&quot;&quot;" command="SELECT * FROM [suppliers]"/>
  </connection>
  <connection id="4" xr16:uid="{BE8AA37E-8368-CC48-A19C-C69E3578F98F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<sst xmlns="http://schemas.openxmlformats.org/spreadsheetml/2006/main" count="77369" uniqueCount="4994">
  <si>
    <t>item_id</t>
  </si>
  <si>
    <t>supplier_id</t>
  </si>
  <si>
    <t>lead_time</t>
  </si>
  <si>
    <t>2020_buying_price</t>
  </si>
  <si>
    <t>2021_buying_price</t>
  </si>
  <si>
    <t>OA0001</t>
  </si>
  <si>
    <t>OA0002</t>
  </si>
  <si>
    <t>OA0003</t>
  </si>
  <si>
    <t>OA0004</t>
  </si>
  <si>
    <t>OA0005</t>
  </si>
  <si>
    <t>OA0006</t>
  </si>
  <si>
    <t>OB0001</t>
  </si>
  <si>
    <t>OB0002</t>
  </si>
  <si>
    <t>OB0003</t>
  </si>
  <si>
    <t>OB0004</t>
  </si>
  <si>
    <t>OB0005</t>
  </si>
  <si>
    <t>OB0006</t>
  </si>
  <si>
    <t>OB0007</t>
  </si>
  <si>
    <t>OB0008</t>
  </si>
  <si>
    <t>OB0009</t>
  </si>
  <si>
    <t>OH0001</t>
  </si>
  <si>
    <t>OH0002</t>
  </si>
  <si>
    <t>OH0003</t>
  </si>
  <si>
    <t>OH0004</t>
  </si>
  <si>
    <t>OH0005</t>
  </si>
  <si>
    <t>OH0006</t>
  </si>
  <si>
    <t>OH0007</t>
  </si>
  <si>
    <t>OK0001</t>
  </si>
  <si>
    <t>OK0002</t>
  </si>
  <si>
    <t>OK0003</t>
  </si>
  <si>
    <t>OD0001</t>
  </si>
  <si>
    <t>OD0002</t>
  </si>
  <si>
    <t>OD0003</t>
  </si>
  <si>
    <t>OD0004</t>
  </si>
  <si>
    <t>OD0005</t>
  </si>
  <si>
    <t>OD0006</t>
  </si>
  <si>
    <t>OD0007</t>
  </si>
  <si>
    <t>OD0008</t>
  </si>
  <si>
    <t>OD0009</t>
  </si>
  <si>
    <t>OD0010</t>
  </si>
  <si>
    <t>OD0011</t>
  </si>
  <si>
    <t>OT0001</t>
  </si>
  <si>
    <t>OT0002</t>
  </si>
  <si>
    <t>item_name</t>
  </si>
  <si>
    <t>item_type</t>
  </si>
  <si>
    <t>2020_selling_price</t>
  </si>
  <si>
    <t>2021_selling_price</t>
  </si>
  <si>
    <t>Ozen 10 MG Blister</t>
  </si>
  <si>
    <t>Obat Alergi</t>
  </si>
  <si>
    <t>Ketoconazole Ogb Dexa</t>
  </si>
  <si>
    <t>Acetylcysteine Mahakam 200 mg</t>
  </si>
  <si>
    <t>Bisoprolol Ogb Dexa</t>
  </si>
  <si>
    <t>Bedak Heroxyn 150 gr</t>
  </si>
  <si>
    <t>Dexteem Box Plus 100 Tablet</t>
  </si>
  <si>
    <t>Neozep Forte 1 Strip 4 Tablet</t>
  </si>
  <si>
    <t>Obat Batuk &amp; Pilek</t>
  </si>
  <si>
    <t>Decolsen 1 Strip 4 Tablet</t>
  </si>
  <si>
    <t>Silex Syrup</t>
  </si>
  <si>
    <t>Lo Han Kuo Infusion 12</t>
  </si>
  <si>
    <t>Vicks Formula 44 Antitusif</t>
  </si>
  <si>
    <t>Ultraflu Box Isi 25 Strip</t>
  </si>
  <si>
    <t>Vicks Inhaler 0.5 mL</t>
  </si>
  <si>
    <t>Konidin 4 Tablet</t>
  </si>
  <si>
    <t>Paratusin 1 Strip 10 Tablet</t>
  </si>
  <si>
    <t>Carditens</t>
  </si>
  <si>
    <t>Obat Hipertensi</t>
  </si>
  <si>
    <t>Concor 5MG Strip 10</t>
  </si>
  <si>
    <t>Candesartan Ogb Dexa</t>
  </si>
  <si>
    <t>Amlodipine Besilate</t>
  </si>
  <si>
    <t>Irbesartan</t>
  </si>
  <si>
    <t>Irvell 150MG Box 20 Tablet</t>
  </si>
  <si>
    <t>Zevask 10 MG Box 50 Kaplet</t>
  </si>
  <si>
    <t>Simvastatin 10 MG Strip 10</t>
  </si>
  <si>
    <t>Obat Kolesterol</t>
  </si>
  <si>
    <t>Hyperchol 100 MG 12 KPS</t>
  </si>
  <si>
    <t>Trolip 100 MG 10 KPS</t>
  </si>
  <si>
    <t>Koolfever</t>
  </si>
  <si>
    <t>Obat Sakit Kepala &amp; Demam</t>
  </si>
  <si>
    <t>Blopress 8 MG 7 Tablet</t>
  </si>
  <si>
    <t>Panadol Extra Tab</t>
  </si>
  <si>
    <t>Hisamitsu Bye Bye Fever</t>
  </si>
  <si>
    <t>Panadol Anak Tablet 1 Strip</t>
  </si>
  <si>
    <t>Proris Ibuprofen</t>
  </si>
  <si>
    <t>Sanmol Paracetamol</t>
  </si>
  <si>
    <t>Bodrex Extra</t>
  </si>
  <si>
    <t>Sanmol 500 MG 4 Tablet</t>
  </si>
  <si>
    <t>Cilostazol Bernofarm</t>
  </si>
  <si>
    <t>Paramex Tablet / Obat</t>
  </si>
  <si>
    <t>Otilon Ear Drops 8 mL</t>
  </si>
  <si>
    <t>Obat Telinga</t>
  </si>
  <si>
    <t>Vital Ear Oil 10 mL</t>
  </si>
  <si>
    <t>Column1</t>
  </si>
  <si>
    <t>supplier_name</t>
  </si>
  <si>
    <t>DQLab Pharmacy Kebon Jeruk</t>
  </si>
  <si>
    <t>DQLab Pharmacy Senayan</t>
  </si>
  <si>
    <t>DQLab Pharmacy Tanah Abang</t>
  </si>
  <si>
    <t>DQLab Pharmacy Menteng</t>
  </si>
  <si>
    <t>DQLab Pharmacy Palmerah</t>
  </si>
  <si>
    <t>DQLab Pharmacy Kelapa Gading</t>
  </si>
  <si>
    <t>DQLab Pharmacy Kalideres</t>
  </si>
  <si>
    <t>DQLab Pharmacy Cilandak</t>
  </si>
  <si>
    <t>DQLab Pharmacy Setiabudi</t>
  </si>
  <si>
    <t>DQLab Pharmacy Cempaka Putih</t>
  </si>
  <si>
    <t>DQLab Pharmacy Jatinegara</t>
  </si>
  <si>
    <t>DQLab Pharmacy Jagakarsa</t>
  </si>
  <si>
    <t>DQLab Pharmacy Pancoran</t>
  </si>
  <si>
    <t>DQLab Pharmacy Tanjung Priuk</t>
  </si>
  <si>
    <t>DQLab Pharmacy Cipayung</t>
  </si>
  <si>
    <t>DQLab Pharmacy Pulogadung</t>
  </si>
  <si>
    <t>transaction_id</t>
  </si>
  <si>
    <t>transaction_date</t>
  </si>
  <si>
    <t>quantity</t>
  </si>
  <si>
    <t>purchased_from</t>
  </si>
  <si>
    <t>sold_to</t>
  </si>
  <si>
    <t>transaction_type</t>
  </si>
  <si>
    <t>DQ-00001</t>
  </si>
  <si>
    <t/>
  </si>
  <si>
    <t>buy</t>
  </si>
  <si>
    <t>DQ-00002</t>
  </si>
  <si>
    <t>DQ-00003</t>
  </si>
  <si>
    <t>DQ-00004</t>
  </si>
  <si>
    <t>DQ-00005</t>
  </si>
  <si>
    <t>DQ-00006</t>
  </si>
  <si>
    <t>DQ-00007</t>
  </si>
  <si>
    <t>DQ-00008</t>
  </si>
  <si>
    <t>DQ-00009</t>
  </si>
  <si>
    <t>DQ-00010</t>
  </si>
  <si>
    <t>OB00007</t>
  </si>
  <si>
    <t>DQ-00011</t>
  </si>
  <si>
    <t>DQ-00012</t>
  </si>
  <si>
    <t>DQ-00013</t>
  </si>
  <si>
    <t>DQ-00014</t>
  </si>
  <si>
    <t>DQ-00015</t>
  </si>
  <si>
    <t>DQ-00016</t>
  </si>
  <si>
    <t>DQ-00017</t>
  </si>
  <si>
    <t>DQ-00018</t>
  </si>
  <si>
    <t>DQ-00019</t>
  </si>
  <si>
    <t>DQ-00020</t>
  </si>
  <si>
    <t>DQ-00021</t>
  </si>
  <si>
    <t>DQ-00022</t>
  </si>
  <si>
    <t>DQ-00023</t>
  </si>
  <si>
    <t>DQ-00024</t>
  </si>
  <si>
    <t>DQ-00025</t>
  </si>
  <si>
    <t>DQ-00026</t>
  </si>
  <si>
    <t>DQ-00027</t>
  </si>
  <si>
    <t>DQ-00028</t>
  </si>
  <si>
    <t>DQ-00029</t>
  </si>
  <si>
    <t>DQ-00030</t>
  </si>
  <si>
    <t>DQ-00031</t>
  </si>
  <si>
    <t>DQ-00032</t>
  </si>
  <si>
    <t>RS DQLab</t>
  </si>
  <si>
    <t>sell</t>
  </si>
  <si>
    <t>DQ-00033</t>
  </si>
  <si>
    <t>DQ-00034</t>
  </si>
  <si>
    <t>DQ-00035</t>
  </si>
  <si>
    <t>DQ-00036</t>
  </si>
  <si>
    <t>DQ-00037</t>
  </si>
  <si>
    <t>DQ-00038</t>
  </si>
  <si>
    <t>DQ-00039</t>
  </si>
  <si>
    <t>DQ-00040</t>
  </si>
  <si>
    <t>DQ-00041</t>
  </si>
  <si>
    <t>DQ-00042</t>
  </si>
  <si>
    <t>DQ-00043</t>
  </si>
  <si>
    <t>DQ-00044</t>
  </si>
  <si>
    <t>DQ-00045</t>
  </si>
  <si>
    <t>DQ-00046</t>
  </si>
  <si>
    <t>DQ-00047</t>
  </si>
  <si>
    <t>DQ-00048</t>
  </si>
  <si>
    <t>DQ-00049</t>
  </si>
  <si>
    <t>DQ-00050</t>
  </si>
  <si>
    <t>DQ-00051</t>
  </si>
  <si>
    <t>DQ-00052</t>
  </si>
  <si>
    <t>DQ-00053</t>
  </si>
  <si>
    <t>DQ-00054</t>
  </si>
  <si>
    <t>DQ-00055</t>
  </si>
  <si>
    <t>DQ-00056</t>
  </si>
  <si>
    <t>DQ-00057</t>
  </si>
  <si>
    <t>DQ-00058</t>
  </si>
  <si>
    <t>DQ-00059</t>
  </si>
  <si>
    <t>DQ-00060</t>
  </si>
  <si>
    <t>DQ-00061</t>
  </si>
  <si>
    <t>DQ-00062</t>
  </si>
  <si>
    <t>DQ-00063</t>
  </si>
  <si>
    <t>DQ-00064</t>
  </si>
  <si>
    <t>DQ-00065</t>
  </si>
  <si>
    <t>DQ-00066</t>
  </si>
  <si>
    <t>DQ-00067</t>
  </si>
  <si>
    <t>DQ-00068</t>
  </si>
  <si>
    <t>DQ-00069</t>
  </si>
  <si>
    <t>DQ-00070</t>
  </si>
  <si>
    <t>DQ-00071</t>
  </si>
  <si>
    <t>DQ-00072</t>
  </si>
  <si>
    <t>DQ-00073</t>
  </si>
  <si>
    <t>DQ-00074</t>
  </si>
  <si>
    <t>DQ-00075</t>
  </si>
  <si>
    <t>DQ-00076</t>
  </si>
  <si>
    <t>DQ-00077</t>
  </si>
  <si>
    <t>DQ-00078</t>
  </si>
  <si>
    <t>DQ-00079</t>
  </si>
  <si>
    <t>DQ-00080</t>
  </si>
  <si>
    <t>DQ-00081</t>
  </si>
  <si>
    <t>DQ-00082</t>
  </si>
  <si>
    <t>DQ-00083</t>
  </si>
  <si>
    <t>DQ-00084</t>
  </si>
  <si>
    <t>DQ-00085</t>
  </si>
  <si>
    <t>DQ-00086</t>
  </si>
  <si>
    <t>DQ-00087</t>
  </si>
  <si>
    <t>sel</t>
  </si>
  <si>
    <t>DQ-00088</t>
  </si>
  <si>
    <t>DQ-00089</t>
  </si>
  <si>
    <t>DQ-00090</t>
  </si>
  <si>
    <t>DQ-00091</t>
  </si>
  <si>
    <t>DQ-00092</t>
  </si>
  <si>
    <t>DQ-00093</t>
  </si>
  <si>
    <t>DQ-00094</t>
  </si>
  <si>
    <t>DQ-00095</t>
  </si>
  <si>
    <t>DQ-00096</t>
  </si>
  <si>
    <t>DQ-00097</t>
  </si>
  <si>
    <t>DQ-00098</t>
  </si>
  <si>
    <t>DQ-00099</t>
  </si>
  <si>
    <t>DQ-00100</t>
  </si>
  <si>
    <t>DQ-00101</t>
  </si>
  <si>
    <t>DQ-00102</t>
  </si>
  <si>
    <t>DQ-00103</t>
  </si>
  <si>
    <t>DQ-00104</t>
  </si>
  <si>
    <t>DQ-00105</t>
  </si>
  <si>
    <t>DQ-00106</t>
  </si>
  <si>
    <t>DQ-00107</t>
  </si>
  <si>
    <t>DQ-00108</t>
  </si>
  <si>
    <t>DQ-00109</t>
  </si>
  <si>
    <t>DQ-00110</t>
  </si>
  <si>
    <t>DQ-00111</t>
  </si>
  <si>
    <t>DQ-00112</t>
  </si>
  <si>
    <t>DQ-00113</t>
  </si>
  <si>
    <t>DQ-00114</t>
  </si>
  <si>
    <t>DQ-00115</t>
  </si>
  <si>
    <t>DQ-00116</t>
  </si>
  <si>
    <t>DQ-00117</t>
  </si>
  <si>
    <t>DQ-00118</t>
  </si>
  <si>
    <t>DQ-00119</t>
  </si>
  <si>
    <t>DQ-00120</t>
  </si>
  <si>
    <t>DQ-00121</t>
  </si>
  <si>
    <t>DQ-00122</t>
  </si>
  <si>
    <t>DQ-00123</t>
  </si>
  <si>
    <t>DQ-00124</t>
  </si>
  <si>
    <t>DQ-00125</t>
  </si>
  <si>
    <t>DQ-00126</t>
  </si>
  <si>
    <t>DQ-00127</t>
  </si>
  <si>
    <t>DQ-00128</t>
  </si>
  <si>
    <t>DQ-00129</t>
  </si>
  <si>
    <t>DQ-00130</t>
  </si>
  <si>
    <t>DQ-00131</t>
  </si>
  <si>
    <t>DQ-00132</t>
  </si>
  <si>
    <t>DQ-00133</t>
  </si>
  <si>
    <t>DQ-00134</t>
  </si>
  <si>
    <t>DQ-00135</t>
  </si>
  <si>
    <t>DQ-00136</t>
  </si>
  <si>
    <t>DQ-00137</t>
  </si>
  <si>
    <t>DQ-00138</t>
  </si>
  <si>
    <t>OA00060</t>
  </si>
  <si>
    <t>DQ-00139</t>
  </si>
  <si>
    <t>DQ-00140</t>
  </si>
  <si>
    <t>DQ-00141</t>
  </si>
  <si>
    <t>DQ-00142</t>
  </si>
  <si>
    <t>DQ-00143</t>
  </si>
  <si>
    <t>DQ-00144</t>
  </si>
  <si>
    <t>DQ-00145</t>
  </si>
  <si>
    <t>DQ-00146</t>
  </si>
  <si>
    <t>DQ-00147</t>
  </si>
  <si>
    <t>DQ-00148</t>
  </si>
  <si>
    <t>DQ-00149</t>
  </si>
  <si>
    <t>DQ-00150</t>
  </si>
  <si>
    <t>DQ-00151</t>
  </si>
  <si>
    <t>DQ-00152</t>
  </si>
  <si>
    <t>DQ-00153</t>
  </si>
  <si>
    <t>DQ-00154</t>
  </si>
  <si>
    <t>DQ-00155</t>
  </si>
  <si>
    <t>DQ-00156</t>
  </si>
  <si>
    <t>DQ-00157</t>
  </si>
  <si>
    <t>DQ-00158</t>
  </si>
  <si>
    <t>DQ-00159</t>
  </si>
  <si>
    <t>DQ-00160</t>
  </si>
  <si>
    <t>DQ-00161</t>
  </si>
  <si>
    <t>DQ-00162</t>
  </si>
  <si>
    <t>DQ-00163</t>
  </si>
  <si>
    <t>DQ-00164</t>
  </si>
  <si>
    <t>DQ-00165</t>
  </si>
  <si>
    <t>DQ-00166</t>
  </si>
  <si>
    <t>DQ-00167</t>
  </si>
  <si>
    <t>DQ-00168</t>
  </si>
  <si>
    <t>DQ-00169</t>
  </si>
  <si>
    <t>DQ-00170</t>
  </si>
  <si>
    <t>DQ-00171</t>
  </si>
  <si>
    <t>DQ-00172</t>
  </si>
  <si>
    <t>DQ-00173</t>
  </si>
  <si>
    <t>selll</t>
  </si>
  <si>
    <t>DQ-00174</t>
  </si>
  <si>
    <t>DQ-00175</t>
  </si>
  <si>
    <t>DQ-00176</t>
  </si>
  <si>
    <t>DQ-00177</t>
  </si>
  <si>
    <t>DQ-00178</t>
  </si>
  <si>
    <t>DQ-00179</t>
  </si>
  <si>
    <t>DQ-00180</t>
  </si>
  <si>
    <t>DQ-00181</t>
  </si>
  <si>
    <t>DQ-00182</t>
  </si>
  <si>
    <t>DQ-00183</t>
  </si>
  <si>
    <t>DQ-00184</t>
  </si>
  <si>
    <t>DQ-00185</t>
  </si>
  <si>
    <t>DQ-00186</t>
  </si>
  <si>
    <t>DQ-00187</t>
  </si>
  <si>
    <t>DQ-00188</t>
  </si>
  <si>
    <t>DQ-00189</t>
  </si>
  <si>
    <t>DQ-00190</t>
  </si>
  <si>
    <t>DQ-00191</t>
  </si>
  <si>
    <t>DQ-00192</t>
  </si>
  <si>
    <t>DQ-00193</t>
  </si>
  <si>
    <t>DQ-00194</t>
  </si>
  <si>
    <t>DQ-00195</t>
  </si>
  <si>
    <t>DQ-00196</t>
  </si>
  <si>
    <t>DQ-00197</t>
  </si>
  <si>
    <t>DQ-00198</t>
  </si>
  <si>
    <t>DQ-00199</t>
  </si>
  <si>
    <t>DQ-00200</t>
  </si>
  <si>
    <t>DQ-00201</t>
  </si>
  <si>
    <t>DQ-00202</t>
  </si>
  <si>
    <t>DQ-00203</t>
  </si>
  <si>
    <t>DQ-00204</t>
  </si>
  <si>
    <t>DQ-00205</t>
  </si>
  <si>
    <t>DQ-00206</t>
  </si>
  <si>
    <t>DQ-00207</t>
  </si>
  <si>
    <t>DQ-00208</t>
  </si>
  <si>
    <t>DQ-00209</t>
  </si>
  <si>
    <t>DQ-00210</t>
  </si>
  <si>
    <t>DQ-00211</t>
  </si>
  <si>
    <t>DQ-00212</t>
  </si>
  <si>
    <t>DQ-00213</t>
  </si>
  <si>
    <t>DQ-00214</t>
  </si>
  <si>
    <t>DQ-00215</t>
  </si>
  <si>
    <t>DQ-00216</t>
  </si>
  <si>
    <t>DQ-00217</t>
  </si>
  <si>
    <t>DQ-00218</t>
  </si>
  <si>
    <t>DQ-00219</t>
  </si>
  <si>
    <t>DQ-00220</t>
  </si>
  <si>
    <t>DQ-00221</t>
  </si>
  <si>
    <t>DQ-00222</t>
  </si>
  <si>
    <t>DQ-00223</t>
  </si>
  <si>
    <t>OD009</t>
  </si>
  <si>
    <t>DQ-00224</t>
  </si>
  <si>
    <t>DQ-00225</t>
  </si>
  <si>
    <t>DQ-00226</t>
  </si>
  <si>
    <t>DQ-00227</t>
  </si>
  <si>
    <t>DQ-00228</t>
  </si>
  <si>
    <t>DQ-00229</t>
  </si>
  <si>
    <t>DQ-00230</t>
  </si>
  <si>
    <t>DQ-00231</t>
  </si>
  <si>
    <t>DQ-00232</t>
  </si>
  <si>
    <t>DQ-00233</t>
  </si>
  <si>
    <t>DQ-00234</t>
  </si>
  <si>
    <t>DQ-00235</t>
  </si>
  <si>
    <t>juak</t>
  </si>
  <si>
    <t>DQ-00236</t>
  </si>
  <si>
    <t>DQ-00237</t>
  </si>
  <si>
    <t>DQ-00238</t>
  </si>
  <si>
    <t>DQ-00239</t>
  </si>
  <si>
    <t>DQ-00240</t>
  </si>
  <si>
    <t>DQ-00241</t>
  </si>
  <si>
    <t>DQ-00242</t>
  </si>
  <si>
    <t>DQ-00243</t>
  </si>
  <si>
    <t>DQ-00244</t>
  </si>
  <si>
    <t>DQ-00245</t>
  </si>
  <si>
    <t>DQ-00246</t>
  </si>
  <si>
    <t>DQ-00247</t>
  </si>
  <si>
    <t>DQ-00248</t>
  </si>
  <si>
    <t>DQ-00249</t>
  </si>
  <si>
    <t>DQ-00250</t>
  </si>
  <si>
    <t>DQ-00251</t>
  </si>
  <si>
    <t>DQ-00252</t>
  </si>
  <si>
    <t>DQ-00253</t>
  </si>
  <si>
    <t>DQ-00254</t>
  </si>
  <si>
    <t>DQ-00255</t>
  </si>
  <si>
    <t>DQ-00256</t>
  </si>
  <si>
    <t>DQ-00257</t>
  </si>
  <si>
    <t>DQ-00258</t>
  </si>
  <si>
    <t>DQ-00259</t>
  </si>
  <si>
    <t>DQ-00260</t>
  </si>
  <si>
    <t>DQ-00261</t>
  </si>
  <si>
    <t>DQ-00262</t>
  </si>
  <si>
    <t>DQ-00263</t>
  </si>
  <si>
    <t>DQ-00264</t>
  </si>
  <si>
    <t>DQ-00265</t>
  </si>
  <si>
    <t>DQ-00266</t>
  </si>
  <si>
    <t>DQ-00267</t>
  </si>
  <si>
    <t>DQ-00268</t>
  </si>
  <si>
    <t>DQ-00269</t>
  </si>
  <si>
    <t>DQ-00270</t>
  </si>
  <si>
    <t>DQ-00271</t>
  </si>
  <si>
    <t>DQ-00272</t>
  </si>
  <si>
    <t>DQ-00273</t>
  </si>
  <si>
    <t>DQ-00274</t>
  </si>
  <si>
    <t>DQ-00275</t>
  </si>
  <si>
    <t>DQ-00276</t>
  </si>
  <si>
    <t>DQ-00277</t>
  </si>
  <si>
    <t>DQ-00278</t>
  </si>
  <si>
    <t>DQ-00279</t>
  </si>
  <si>
    <t>DQ-00280</t>
  </si>
  <si>
    <t>DQ-00281</t>
  </si>
  <si>
    <t>DQ-00282</t>
  </si>
  <si>
    <t>DQ-00283</t>
  </si>
  <si>
    <t>DQ-00284</t>
  </si>
  <si>
    <t>OH0003/</t>
  </si>
  <si>
    <t>DQ-00285</t>
  </si>
  <si>
    <t>DQ-00286</t>
  </si>
  <si>
    <t>DQ-00287</t>
  </si>
  <si>
    <t>DQ-00288</t>
  </si>
  <si>
    <t>DQ-00289</t>
  </si>
  <si>
    <t>DQ-00290</t>
  </si>
  <si>
    <t>DQ-00291</t>
  </si>
  <si>
    <t>DQ-00292</t>
  </si>
  <si>
    <t>DQ-00293</t>
  </si>
  <si>
    <t>DQ-00294</t>
  </si>
  <si>
    <t>DQ-00295</t>
  </si>
  <si>
    <t>DQ-00296</t>
  </si>
  <si>
    <t>DQ-00297</t>
  </si>
  <si>
    <t>DQ-00298</t>
  </si>
  <si>
    <t>DQ-00299</t>
  </si>
  <si>
    <t>DQ-00300</t>
  </si>
  <si>
    <t>DQ-00301</t>
  </si>
  <si>
    <t>DQ-00302</t>
  </si>
  <si>
    <t>DQ-00303</t>
  </si>
  <si>
    <t>DQ-00304</t>
  </si>
  <si>
    <t>DQ-00305</t>
  </si>
  <si>
    <t>DQ-00306</t>
  </si>
  <si>
    <t>DQ-00307</t>
  </si>
  <si>
    <t>DQ-00308</t>
  </si>
  <si>
    <t>DQ-00309</t>
  </si>
  <si>
    <t>DQ-00310</t>
  </si>
  <si>
    <t>DQ-00311</t>
  </si>
  <si>
    <t>DQ-00312</t>
  </si>
  <si>
    <t>DQ-00313</t>
  </si>
  <si>
    <t>DQ-00314</t>
  </si>
  <si>
    <t>DQ-00315</t>
  </si>
  <si>
    <t>DQ-00316</t>
  </si>
  <si>
    <t>DQ-00317</t>
  </si>
  <si>
    <t>DQ-00318</t>
  </si>
  <si>
    <t>DQ-00319</t>
  </si>
  <si>
    <t>DQ-00320</t>
  </si>
  <si>
    <t>DQ-00321</t>
  </si>
  <si>
    <t>DQ-00322</t>
  </si>
  <si>
    <t>DQ-00323</t>
  </si>
  <si>
    <t>DQ-00324</t>
  </si>
  <si>
    <t>DQ-00325</t>
  </si>
  <si>
    <t>DQ-00326</t>
  </si>
  <si>
    <t>DQ-00327</t>
  </si>
  <si>
    <t>DQ-00328</t>
  </si>
  <si>
    <t>DQ-00329</t>
  </si>
  <si>
    <t>DQ-00330</t>
  </si>
  <si>
    <t>DQ-00331</t>
  </si>
  <si>
    <t>DQ-00332</t>
  </si>
  <si>
    <t>DQ-00333</t>
  </si>
  <si>
    <t>DQ-00334</t>
  </si>
  <si>
    <t>DQ-00335</t>
  </si>
  <si>
    <t>DQ-00336</t>
  </si>
  <si>
    <t>DQ-00337</t>
  </si>
  <si>
    <t>DQ-00338</t>
  </si>
  <si>
    <t>DQ-00339</t>
  </si>
  <si>
    <t>DQ-00340</t>
  </si>
  <si>
    <t>DQ-00341</t>
  </si>
  <si>
    <t>DQ-00342</t>
  </si>
  <si>
    <t>DQ-00343</t>
  </si>
  <si>
    <t>DQ-00344</t>
  </si>
  <si>
    <t>DQ-00345</t>
  </si>
  <si>
    <t>DQ-00346</t>
  </si>
  <si>
    <t>DQ-00347</t>
  </si>
  <si>
    <t>DQ-00348</t>
  </si>
  <si>
    <t>DQ-00349</t>
  </si>
  <si>
    <t>OA0005.</t>
  </si>
  <si>
    <t>DQ-00350</t>
  </si>
  <si>
    <t>DQ-00351</t>
  </si>
  <si>
    <t>DQ-00352</t>
  </si>
  <si>
    <t>DQ-00353</t>
  </si>
  <si>
    <t>DQ-00354</t>
  </si>
  <si>
    <t>DQ-00355</t>
  </si>
  <si>
    <t>DQ-00356</t>
  </si>
  <si>
    <t>DQ-00357</t>
  </si>
  <si>
    <t>DQ-00358</t>
  </si>
  <si>
    <t>DQ-00359</t>
  </si>
  <si>
    <t>DQ-00360</t>
  </si>
  <si>
    <t>DQ-00361</t>
  </si>
  <si>
    <t>DQ-00362</t>
  </si>
  <si>
    <t>DQ-00363</t>
  </si>
  <si>
    <t>DQ-00364</t>
  </si>
  <si>
    <t>DQ-00365</t>
  </si>
  <si>
    <t>DQ-00366</t>
  </si>
  <si>
    <t>DQ-00367</t>
  </si>
  <si>
    <t>DQ-00368</t>
  </si>
  <si>
    <t>DQ-00369</t>
  </si>
  <si>
    <t>DQ-00370</t>
  </si>
  <si>
    <t>DQ-00371</t>
  </si>
  <si>
    <t>DQ-00372</t>
  </si>
  <si>
    <t>DQ-00373</t>
  </si>
  <si>
    <t>DQ-00374</t>
  </si>
  <si>
    <t>DQ-00375</t>
  </si>
  <si>
    <t>DQ-00376</t>
  </si>
  <si>
    <t>DQ-00377</t>
  </si>
  <si>
    <t>DQ-00378</t>
  </si>
  <si>
    <t>DQ-00379</t>
  </si>
  <si>
    <t>DQ-00380</t>
  </si>
  <si>
    <t>DQ-00381</t>
  </si>
  <si>
    <t>DQ-00382</t>
  </si>
  <si>
    <t>DQ-00383</t>
  </si>
  <si>
    <t>DQ-00384</t>
  </si>
  <si>
    <t>DQ-00385</t>
  </si>
  <si>
    <t>DQ-00386</t>
  </si>
  <si>
    <t>DQ-00387</t>
  </si>
  <si>
    <t>DQ-00388</t>
  </si>
  <si>
    <t>DQ-00389</t>
  </si>
  <si>
    <t>DQ-00390</t>
  </si>
  <si>
    <t>DQ-00391</t>
  </si>
  <si>
    <t>DQ-00392</t>
  </si>
  <si>
    <t>DQ-00393</t>
  </si>
  <si>
    <t>DQ-00394</t>
  </si>
  <si>
    <t>DQ-00395</t>
  </si>
  <si>
    <t>DQ-00396</t>
  </si>
  <si>
    <t>DQ-00397</t>
  </si>
  <si>
    <t>DQ-00398</t>
  </si>
  <si>
    <t>DQ-00399</t>
  </si>
  <si>
    <t>DQ-00400</t>
  </si>
  <si>
    <t>DQ-00401</t>
  </si>
  <si>
    <t>DQ-00402</t>
  </si>
  <si>
    <t>DQ-00403</t>
  </si>
  <si>
    <t>DQ-00404</t>
  </si>
  <si>
    <t>DQ-00405</t>
  </si>
  <si>
    <t>DQ-00406</t>
  </si>
  <si>
    <t>DQ-00407</t>
  </si>
  <si>
    <t>DQ-00408</t>
  </si>
  <si>
    <t>DQ-00409</t>
  </si>
  <si>
    <t>DQ-00410</t>
  </si>
  <si>
    <t>DQ-00411</t>
  </si>
  <si>
    <t>DQ-00412</t>
  </si>
  <si>
    <t>DQ-00413</t>
  </si>
  <si>
    <t>DQ-00414</t>
  </si>
  <si>
    <t>DQ-00415</t>
  </si>
  <si>
    <t>DQ-00416</t>
  </si>
  <si>
    <t>DQ-00417</t>
  </si>
  <si>
    <t>DQ-00418</t>
  </si>
  <si>
    <t>DQ-00419</t>
  </si>
  <si>
    <t>DQ-00420</t>
  </si>
  <si>
    <t>DQ-00421</t>
  </si>
  <si>
    <t>DQ-00422</t>
  </si>
  <si>
    <t>DQ-00423</t>
  </si>
  <si>
    <t>DQ-00424</t>
  </si>
  <si>
    <t>DQ-00425</t>
  </si>
  <si>
    <t>DQ-00426</t>
  </si>
  <si>
    <t>DQ-00427</t>
  </si>
  <si>
    <t>DQ-00428</t>
  </si>
  <si>
    <t>DQ-00429</t>
  </si>
  <si>
    <t>DQ-00430</t>
  </si>
  <si>
    <t>DQ-00431</t>
  </si>
  <si>
    <t>DQ-00432</t>
  </si>
  <si>
    <t>OA06</t>
  </si>
  <si>
    <t>DQ-00433</t>
  </si>
  <si>
    <t>DQ-00434</t>
  </si>
  <si>
    <t>DQ-00435</t>
  </si>
  <si>
    <t>DQ-00436</t>
  </si>
  <si>
    <t>DQ-00437</t>
  </si>
  <si>
    <t>DQ-00438</t>
  </si>
  <si>
    <t>DQ-00439</t>
  </si>
  <si>
    <t>DQ-00440</t>
  </si>
  <si>
    <t>DQ-00441</t>
  </si>
  <si>
    <t>DQ-00442</t>
  </si>
  <si>
    <t>DQ-00443</t>
  </si>
  <si>
    <t>DQ-00444</t>
  </si>
  <si>
    <t>DQ-00445</t>
  </si>
  <si>
    <t>DQ-00446</t>
  </si>
  <si>
    <t>DQ-00447</t>
  </si>
  <si>
    <t>DQ-00448</t>
  </si>
  <si>
    <t>DQ-00449</t>
  </si>
  <si>
    <t>DQ-00450</t>
  </si>
  <si>
    <t>DQ-00451</t>
  </si>
  <si>
    <t>DQ-00452</t>
  </si>
  <si>
    <t>DQ-00453</t>
  </si>
  <si>
    <t>DQ-00454</t>
  </si>
  <si>
    <t>DQ-00455</t>
  </si>
  <si>
    <t>DQ-00456</t>
  </si>
  <si>
    <t>DQ-00457</t>
  </si>
  <si>
    <t>DQ-00458</t>
  </si>
  <si>
    <t>DQ-00459</t>
  </si>
  <si>
    <t>DQ-00460</t>
  </si>
  <si>
    <t>DQ-00461</t>
  </si>
  <si>
    <t>DQ-00462</t>
  </si>
  <si>
    <t>DQ-00463</t>
  </si>
  <si>
    <t>DQ-00464</t>
  </si>
  <si>
    <t>DQ-00465</t>
  </si>
  <si>
    <t>DQ-00466</t>
  </si>
  <si>
    <t>DQ-00467</t>
  </si>
  <si>
    <t>DQ-00468</t>
  </si>
  <si>
    <t>DQ-00469</t>
  </si>
  <si>
    <t>DQ-00470</t>
  </si>
  <si>
    <t>DQ-00471</t>
  </si>
  <si>
    <t>DQ-00472</t>
  </si>
  <si>
    <t>DQ-00473</t>
  </si>
  <si>
    <t>DQ-00474</t>
  </si>
  <si>
    <t>DQ-00475</t>
  </si>
  <si>
    <t>DQ-00476</t>
  </si>
  <si>
    <t>DQ-00477</t>
  </si>
  <si>
    <t>DQ-00478</t>
  </si>
  <si>
    <t>DQ-00479</t>
  </si>
  <si>
    <t>DQ-00480</t>
  </si>
  <si>
    <t>DQ-00481</t>
  </si>
  <si>
    <t>DQ-00482</t>
  </si>
  <si>
    <t>DQ-00483</t>
  </si>
  <si>
    <t>DQ-00484</t>
  </si>
  <si>
    <t>DQ-00485</t>
  </si>
  <si>
    <t>DQ-00486</t>
  </si>
  <si>
    <t>DQ-00487</t>
  </si>
  <si>
    <t>DQ-00488</t>
  </si>
  <si>
    <t>DQ-00489</t>
  </si>
  <si>
    <t>DQ-00490</t>
  </si>
  <si>
    <t>DQ-00491</t>
  </si>
  <si>
    <t>DQ-00492</t>
  </si>
  <si>
    <t>DQ-00493</t>
  </si>
  <si>
    <t>DQ-00494</t>
  </si>
  <si>
    <t>DQ-00495</t>
  </si>
  <si>
    <t>DQ-00496</t>
  </si>
  <si>
    <t>DQ-00497</t>
  </si>
  <si>
    <t>DQ-00498</t>
  </si>
  <si>
    <t>DQ-00499</t>
  </si>
  <si>
    <t>DQ-00500</t>
  </si>
  <si>
    <t>DQ-00501</t>
  </si>
  <si>
    <t>DQ-00502</t>
  </si>
  <si>
    <t>DQ-00503</t>
  </si>
  <si>
    <t>DQ-00504</t>
  </si>
  <si>
    <t>DQ-00505</t>
  </si>
  <si>
    <t>DQ-00506</t>
  </si>
  <si>
    <t>DQ-00507</t>
  </si>
  <si>
    <t>DQ-00508</t>
  </si>
  <si>
    <t>DQ-00509</t>
  </si>
  <si>
    <t>DQ-00510</t>
  </si>
  <si>
    <t>DQ-00511</t>
  </si>
  <si>
    <t>DQ-00512</t>
  </si>
  <si>
    <t>DQ-00513</t>
  </si>
  <si>
    <t>DQ-00514</t>
  </si>
  <si>
    <t>DQ-00515</t>
  </si>
  <si>
    <t>DQ-00516</t>
  </si>
  <si>
    <t>OA0005/</t>
  </si>
  <si>
    <t>DQ-00517</t>
  </si>
  <si>
    <t>DQ-00518</t>
  </si>
  <si>
    <t>DQ-00519</t>
  </si>
  <si>
    <t>DQ-00520</t>
  </si>
  <si>
    <t>DQ-00521</t>
  </si>
  <si>
    <t>DQ-00522</t>
  </si>
  <si>
    <t>DQ-00523</t>
  </si>
  <si>
    <t>DQ-00524</t>
  </si>
  <si>
    <t>DQ-00525</t>
  </si>
  <si>
    <t>DQ-00526</t>
  </si>
  <si>
    <t>DQ-00527</t>
  </si>
  <si>
    <t>DQ-00528</t>
  </si>
  <si>
    <t>DQ-00529</t>
  </si>
  <si>
    <t>DQ-00530</t>
  </si>
  <si>
    <t>DQ-00531</t>
  </si>
  <si>
    <t>DQ-00532</t>
  </si>
  <si>
    <t>DQ-00533</t>
  </si>
  <si>
    <t>DQ-00534</t>
  </si>
  <si>
    <t>DQ-00535</t>
  </si>
  <si>
    <t>DQ-00536</t>
  </si>
  <si>
    <t>DQ-00537</t>
  </si>
  <si>
    <t>DQ-00538</t>
  </si>
  <si>
    <t>DQ-00539</t>
  </si>
  <si>
    <t>DQ-00540</t>
  </si>
  <si>
    <t>DQ-00541</t>
  </si>
  <si>
    <t>DQ-00542</t>
  </si>
  <si>
    <t>DQ-00543</t>
  </si>
  <si>
    <t>DQ-00544</t>
  </si>
  <si>
    <t>DQ-00545</t>
  </si>
  <si>
    <t>DQ-00546</t>
  </si>
  <si>
    <t>DQ-00547</t>
  </si>
  <si>
    <t>DQ-00548</t>
  </si>
  <si>
    <t>DQ-00549</t>
  </si>
  <si>
    <t>DQ-00550</t>
  </si>
  <si>
    <t>DQ-00551</t>
  </si>
  <si>
    <t>DQ-00552</t>
  </si>
  <si>
    <t>DQ-00553</t>
  </si>
  <si>
    <t>DQ-00554</t>
  </si>
  <si>
    <t>DQ-00555</t>
  </si>
  <si>
    <t>DQ-00556</t>
  </si>
  <si>
    <t>DQ-00557</t>
  </si>
  <si>
    <t>DQ-00558</t>
  </si>
  <si>
    <t>DQ-00559</t>
  </si>
  <si>
    <t>DQ-00560</t>
  </si>
  <si>
    <t>DQ-00561</t>
  </si>
  <si>
    <t>DQ-00562</t>
  </si>
  <si>
    <t>DQ-00563</t>
  </si>
  <si>
    <t>DQ-00564</t>
  </si>
  <si>
    <t>DQ-00565</t>
  </si>
  <si>
    <t>DQ-00566</t>
  </si>
  <si>
    <t>DQ-00567</t>
  </si>
  <si>
    <t>DQ-00568</t>
  </si>
  <si>
    <t>DQ-00569</t>
  </si>
  <si>
    <t>DQ-00570</t>
  </si>
  <si>
    <t>DQ-00571</t>
  </si>
  <si>
    <t>DQ-00572</t>
  </si>
  <si>
    <t>DQ-00573</t>
  </si>
  <si>
    <t>DQ-00574</t>
  </si>
  <si>
    <t>DQ-00575</t>
  </si>
  <si>
    <t>DQ-00576</t>
  </si>
  <si>
    <t>DQ-00577</t>
  </si>
  <si>
    <t>DQ-00578</t>
  </si>
  <si>
    <t>DQ-00579</t>
  </si>
  <si>
    <t>DQ-00580</t>
  </si>
  <si>
    <t>DQ-00581</t>
  </si>
  <si>
    <t>DQ-00582</t>
  </si>
  <si>
    <t>DQ-00583</t>
  </si>
  <si>
    <t>DQ-00584</t>
  </si>
  <si>
    <t>DQ-00585</t>
  </si>
  <si>
    <t>DQ-00586</t>
  </si>
  <si>
    <t>DQ-00587</t>
  </si>
  <si>
    <t>DQ-00588</t>
  </si>
  <si>
    <t>DQ-00589</t>
  </si>
  <si>
    <t>DQ-00590</t>
  </si>
  <si>
    <t>DQ-00591</t>
  </si>
  <si>
    <t>DQ-00592</t>
  </si>
  <si>
    <t>DQ-00593</t>
  </si>
  <si>
    <t>DQ-00594</t>
  </si>
  <si>
    <t>DQ-00595</t>
  </si>
  <si>
    <t>DQ-00596</t>
  </si>
  <si>
    <t>DQ-00597</t>
  </si>
  <si>
    <t>DQ-00598</t>
  </si>
  <si>
    <t>DQ-00599</t>
  </si>
  <si>
    <t>DQ-00600</t>
  </si>
  <si>
    <t>DQ-00601</t>
  </si>
  <si>
    <t>DQ-00602</t>
  </si>
  <si>
    <t>DQ-00603</t>
  </si>
  <si>
    <t>DQ-00604</t>
  </si>
  <si>
    <t>DQ-00605</t>
  </si>
  <si>
    <t>DQ-00606</t>
  </si>
  <si>
    <t>DQ-00607</t>
  </si>
  <si>
    <t>DQ-00608</t>
  </si>
  <si>
    <t>DQ-00609</t>
  </si>
  <si>
    <t>DQ-00610</t>
  </si>
  <si>
    <t>DQ-00611</t>
  </si>
  <si>
    <t>DQ-00612</t>
  </si>
  <si>
    <t>DQ-00613</t>
  </si>
  <si>
    <t>DQ-00614</t>
  </si>
  <si>
    <t>DQ-00615</t>
  </si>
  <si>
    <t>DQ-00616</t>
  </si>
  <si>
    <t>DQ-00617</t>
  </si>
  <si>
    <t>DQ-00618</t>
  </si>
  <si>
    <t>DQ-00619</t>
  </si>
  <si>
    <t>OT0001N</t>
  </si>
  <si>
    <t>DQ-00620</t>
  </si>
  <si>
    <t>DQ-00621</t>
  </si>
  <si>
    <t>DQ-00622</t>
  </si>
  <si>
    <t>DQ-00623</t>
  </si>
  <si>
    <t>DQ-00624</t>
  </si>
  <si>
    <t>DQ-00625</t>
  </si>
  <si>
    <t>DQ-00626</t>
  </si>
  <si>
    <t>bought</t>
  </si>
  <si>
    <t>DQ-00627</t>
  </si>
  <si>
    <t>DQ-00628</t>
  </si>
  <si>
    <t>DQ-00629</t>
  </si>
  <si>
    <t>DQ-00630</t>
  </si>
  <si>
    <t>DQ-00631</t>
  </si>
  <si>
    <t>DQ-00632</t>
  </si>
  <si>
    <t>DQ-00633</t>
  </si>
  <si>
    <t>DQ-00634</t>
  </si>
  <si>
    <t>DQ-00635</t>
  </si>
  <si>
    <t>DQ-00636</t>
  </si>
  <si>
    <t>DQ-00637</t>
  </si>
  <si>
    <t>DQ-00638</t>
  </si>
  <si>
    <t>DQ-00639</t>
  </si>
  <si>
    <t>DQ-00640</t>
  </si>
  <si>
    <t>DQ-00641</t>
  </si>
  <si>
    <t>DQ-00642</t>
  </si>
  <si>
    <t>DQ-00643</t>
  </si>
  <si>
    <t>DQ-00644</t>
  </si>
  <si>
    <t>DQ-00645</t>
  </si>
  <si>
    <t>DQ-00646</t>
  </si>
  <si>
    <t>DQ-00647</t>
  </si>
  <si>
    <t>DQ-00648</t>
  </si>
  <si>
    <t>DQ-00649</t>
  </si>
  <si>
    <t>DQ-00650</t>
  </si>
  <si>
    <t>DQ-00651</t>
  </si>
  <si>
    <t>DQ-00652</t>
  </si>
  <si>
    <t>DQ-00653</t>
  </si>
  <si>
    <t>DQ-00654</t>
  </si>
  <si>
    <t>DQ-00655</t>
  </si>
  <si>
    <t>DQ-00656</t>
  </si>
  <si>
    <t>DQ-00657</t>
  </si>
  <si>
    <t>DQ-00658</t>
  </si>
  <si>
    <t>DQ-00659</t>
  </si>
  <si>
    <t>DQ-00660</t>
  </si>
  <si>
    <t>DQ-00661</t>
  </si>
  <si>
    <t>DQ-00662</t>
  </si>
  <si>
    <t>DQ-00663</t>
  </si>
  <si>
    <t>DQ-00664</t>
  </si>
  <si>
    <t>DQ-00665</t>
  </si>
  <si>
    <t>DQ-00666</t>
  </si>
  <si>
    <t>DQ-00667</t>
  </si>
  <si>
    <t>DQ-00668</t>
  </si>
  <si>
    <t>DQ-00669</t>
  </si>
  <si>
    <t>DQ-00670</t>
  </si>
  <si>
    <t>DQ-00671</t>
  </si>
  <si>
    <t>DQ-00672</t>
  </si>
  <si>
    <t>DQ-00673</t>
  </si>
  <si>
    <t>DQ-00674</t>
  </si>
  <si>
    <t>DQ-00675</t>
  </si>
  <si>
    <t>DQ-00676</t>
  </si>
  <si>
    <t>DQ-00677</t>
  </si>
  <si>
    <t>DQ-00678</t>
  </si>
  <si>
    <t>DQ-00679</t>
  </si>
  <si>
    <t>DQ-00680</t>
  </si>
  <si>
    <t>DQ-00681</t>
  </si>
  <si>
    <t>DQ-00682</t>
  </si>
  <si>
    <t>DQ-00683</t>
  </si>
  <si>
    <t>DQ-00684</t>
  </si>
  <si>
    <t>DQ-00685</t>
  </si>
  <si>
    <t>DQ-00686</t>
  </si>
  <si>
    <t>DQ-00687</t>
  </si>
  <si>
    <t>DQ-00688</t>
  </si>
  <si>
    <t>DQ-00689</t>
  </si>
  <si>
    <t>DQ-00690</t>
  </si>
  <si>
    <t>DQ-00691</t>
  </si>
  <si>
    <t>DQ-00692</t>
  </si>
  <si>
    <t>DQ-00693</t>
  </si>
  <si>
    <t>DQ-00694</t>
  </si>
  <si>
    <t>DQ-00695</t>
  </si>
  <si>
    <t>DQ-00696</t>
  </si>
  <si>
    <t>DQ-00697</t>
  </si>
  <si>
    <t>DQ-00698</t>
  </si>
  <si>
    <t>DQ-00699</t>
  </si>
  <si>
    <t>DQ-00700</t>
  </si>
  <si>
    <t>DQ-00701</t>
  </si>
  <si>
    <t>DQ-00702</t>
  </si>
  <si>
    <t>DQ-00703</t>
  </si>
  <si>
    <t>DQ-00704</t>
  </si>
  <si>
    <t>DQ-00705</t>
  </si>
  <si>
    <t>DQ-00706</t>
  </si>
  <si>
    <t>DQ-00707</t>
  </si>
  <si>
    <t>DQ-00708</t>
  </si>
  <si>
    <t>DQ-00709</t>
  </si>
  <si>
    <t>DQ-00710</t>
  </si>
  <si>
    <t>DQ-00711</t>
  </si>
  <si>
    <t>DQ-00712</t>
  </si>
  <si>
    <t>DQ-00713</t>
  </si>
  <si>
    <t>DQ-00714</t>
  </si>
  <si>
    <t>DQ-00715</t>
  </si>
  <si>
    <t>DQ-00716</t>
  </si>
  <si>
    <t>DQ-00717</t>
  </si>
  <si>
    <t>DQ-00718</t>
  </si>
  <si>
    <t>DQ-00719</t>
  </si>
  <si>
    <t>DQ-00720</t>
  </si>
  <si>
    <t>DQ-00721</t>
  </si>
  <si>
    <t>DQ-00722</t>
  </si>
  <si>
    <t>DQ-00723</t>
  </si>
  <si>
    <t>DQ-00724</t>
  </si>
  <si>
    <t>DQ-00725</t>
  </si>
  <si>
    <t>DQ-00726</t>
  </si>
  <si>
    <t>DQ-00727</t>
  </si>
  <si>
    <t>DQ-00728</t>
  </si>
  <si>
    <t>DQ-00729</t>
  </si>
  <si>
    <t>DQ-00730</t>
  </si>
  <si>
    <t>DQ-00731</t>
  </si>
  <si>
    <t>DQ-00732</t>
  </si>
  <si>
    <t>DQ-00733</t>
  </si>
  <si>
    <t>DQ-00734</t>
  </si>
  <si>
    <t>DQ-00735</t>
  </si>
  <si>
    <t>DQ-00736</t>
  </si>
  <si>
    <t>DQ-00737</t>
  </si>
  <si>
    <t>DQ-00738</t>
  </si>
  <si>
    <t>DQ-00739</t>
  </si>
  <si>
    <t>DQ-00740</t>
  </si>
  <si>
    <t>DQ-00741</t>
  </si>
  <si>
    <t>DQ-00742</t>
  </si>
  <si>
    <t>DQ-00743</t>
  </si>
  <si>
    <t>DQ-00744</t>
  </si>
  <si>
    <t>DQ-00745</t>
  </si>
  <si>
    <t>DQ-00746</t>
  </si>
  <si>
    <t>DQ-00747</t>
  </si>
  <si>
    <t>DQ-00748</t>
  </si>
  <si>
    <t>OD00080</t>
  </si>
  <si>
    <t>DQ-00749</t>
  </si>
  <si>
    <t>DQ-00750</t>
  </si>
  <si>
    <t>DQ-00751</t>
  </si>
  <si>
    <t>DQ-00752</t>
  </si>
  <si>
    <t>DQ-00753</t>
  </si>
  <si>
    <t>DQ-00754</t>
  </si>
  <si>
    <t>DQ-00755</t>
  </si>
  <si>
    <t>DQ-00756</t>
  </si>
  <si>
    <t>DQ-00757</t>
  </si>
  <si>
    <t>DQ-00758</t>
  </si>
  <si>
    <t>DQ-00759</t>
  </si>
  <si>
    <t>DQ-00760</t>
  </si>
  <si>
    <t>DQ-00761</t>
  </si>
  <si>
    <t>DQ-00762</t>
  </si>
  <si>
    <t>DQ-00763</t>
  </si>
  <si>
    <t>DQ-00764</t>
  </si>
  <si>
    <t>DQ-00765</t>
  </si>
  <si>
    <t>DQ-00766</t>
  </si>
  <si>
    <t>DQ-00767</t>
  </si>
  <si>
    <t>DQ-00768</t>
  </si>
  <si>
    <t>DQ-00769</t>
  </si>
  <si>
    <t>DQ-00770</t>
  </si>
  <si>
    <t>DQ-00771</t>
  </si>
  <si>
    <t>DQ-00772</t>
  </si>
  <si>
    <t>DQ-00773</t>
  </si>
  <si>
    <t>DQ-00774</t>
  </si>
  <si>
    <t>DQ-00775</t>
  </si>
  <si>
    <t>DQ-00776</t>
  </si>
  <si>
    <t>DQ-00777</t>
  </si>
  <si>
    <t>DQ-00778</t>
  </si>
  <si>
    <t>DQ-00779</t>
  </si>
  <si>
    <t>DQ-00780</t>
  </si>
  <si>
    <t>DQ-00781</t>
  </si>
  <si>
    <t>DQ-00782</t>
  </si>
  <si>
    <t>DQ-00783</t>
  </si>
  <si>
    <t>DQ-00784</t>
  </si>
  <si>
    <t>DQ-00785</t>
  </si>
  <si>
    <t>DQ-00786</t>
  </si>
  <si>
    <t>DQ-00787</t>
  </si>
  <si>
    <t>DQ-00788</t>
  </si>
  <si>
    <t>DQ-00789</t>
  </si>
  <si>
    <t>DQ-00790</t>
  </si>
  <si>
    <t>DQ-00791</t>
  </si>
  <si>
    <t>DQ-00792</t>
  </si>
  <si>
    <t>DQ-00793</t>
  </si>
  <si>
    <t>DQ-00794</t>
  </si>
  <si>
    <t>DQ-00795</t>
  </si>
  <si>
    <t>DQ-00796</t>
  </si>
  <si>
    <t>DQ-00797</t>
  </si>
  <si>
    <t>DQ-00798</t>
  </si>
  <si>
    <t>DQ-00799</t>
  </si>
  <si>
    <t>DQ-00800</t>
  </si>
  <si>
    <t>DQ-00801</t>
  </si>
  <si>
    <t>DQ-00802</t>
  </si>
  <si>
    <t>DQ-00803</t>
  </si>
  <si>
    <t>DQ-00804</t>
  </si>
  <si>
    <t>DQ-00805</t>
  </si>
  <si>
    <t>DQ-00806</t>
  </si>
  <si>
    <t>DQ-00807</t>
  </si>
  <si>
    <t>DQ-00808</t>
  </si>
  <si>
    <t>DQ-00809</t>
  </si>
  <si>
    <t>DQ-00810</t>
  </si>
  <si>
    <t>DQ-00811</t>
  </si>
  <si>
    <t>DQ-00812</t>
  </si>
  <si>
    <t>DQ-00813</t>
  </si>
  <si>
    <t>DQ-00814</t>
  </si>
  <si>
    <t>DQ-00815</t>
  </si>
  <si>
    <t>DQ-00816</t>
  </si>
  <si>
    <t>DQ-00817</t>
  </si>
  <si>
    <t>DQ-00818</t>
  </si>
  <si>
    <t>DQ-00819</t>
  </si>
  <si>
    <t>DQ-00820</t>
  </si>
  <si>
    <t>DQ-00821</t>
  </si>
  <si>
    <t>DQ-00822</t>
  </si>
  <si>
    <t>DQ-00823</t>
  </si>
  <si>
    <t>DQ-00824</t>
  </si>
  <si>
    <t>DQ-00825</t>
  </si>
  <si>
    <t>DQ-00826</t>
  </si>
  <si>
    <t>DQ-00827</t>
  </si>
  <si>
    <t>DQ-00828</t>
  </si>
  <si>
    <t>OB002</t>
  </si>
  <si>
    <t>DQ-00829</t>
  </si>
  <si>
    <t>DQ-00830</t>
  </si>
  <si>
    <t>DQ-00831</t>
  </si>
  <si>
    <t>DQ-00832</t>
  </si>
  <si>
    <t>DQ-00833</t>
  </si>
  <si>
    <t>DQ-00834</t>
  </si>
  <si>
    <t>DQ-00835</t>
  </si>
  <si>
    <t>DQ-00836</t>
  </si>
  <si>
    <t>DQ-00837</t>
  </si>
  <si>
    <t>DQ-00838</t>
  </si>
  <si>
    <t>DQ-00839</t>
  </si>
  <si>
    <t>DQ-00840</t>
  </si>
  <si>
    <t>DQ-00841</t>
  </si>
  <si>
    <t>DQ-00842</t>
  </si>
  <si>
    <t>DQ-00843</t>
  </si>
  <si>
    <t>DQ-00844</t>
  </si>
  <si>
    <t>DQ-00845</t>
  </si>
  <si>
    <t>DQ-00846</t>
  </si>
  <si>
    <t>DQ-00847</t>
  </si>
  <si>
    <t>DQ-00848</t>
  </si>
  <si>
    <t>DQ-00849</t>
  </si>
  <si>
    <t>DQ-00850</t>
  </si>
  <si>
    <t>DQ-00851</t>
  </si>
  <si>
    <t>DQ-00852</t>
  </si>
  <si>
    <t>DQ-00853</t>
  </si>
  <si>
    <t>DQ-00854</t>
  </si>
  <si>
    <t>DQ-00855</t>
  </si>
  <si>
    <t>DQ-00856</t>
  </si>
  <si>
    <t>DQ-00857</t>
  </si>
  <si>
    <t>DQ-00858</t>
  </si>
  <si>
    <t>DQ-00859</t>
  </si>
  <si>
    <t>DQ-00860</t>
  </si>
  <si>
    <t>DQ-00861</t>
  </si>
  <si>
    <t>DQ-00862</t>
  </si>
  <si>
    <t>DQ-00863</t>
  </si>
  <si>
    <t>DQ-00864</t>
  </si>
  <si>
    <t>DQ-00865</t>
  </si>
  <si>
    <t>DQ-00866</t>
  </si>
  <si>
    <t>DQ-00867</t>
  </si>
  <si>
    <t>DQ-00868</t>
  </si>
  <si>
    <t>DQ-00869</t>
  </si>
  <si>
    <t>DQ-00870</t>
  </si>
  <si>
    <t>DQ-00871</t>
  </si>
  <si>
    <t>DQ-00872</t>
  </si>
  <si>
    <t>DQ-00873</t>
  </si>
  <si>
    <t>DQ-00874</t>
  </si>
  <si>
    <t>DQ-00875</t>
  </si>
  <si>
    <t>DQ-00876</t>
  </si>
  <si>
    <t>DQ-00877</t>
  </si>
  <si>
    <t>DQ-00878</t>
  </si>
  <si>
    <t>DQ-00879</t>
  </si>
  <si>
    <t>DQ-00880</t>
  </si>
  <si>
    <t>DQ-00881</t>
  </si>
  <si>
    <t>DQ-00882</t>
  </si>
  <si>
    <t>DQ-00883</t>
  </si>
  <si>
    <t>DQ-00884</t>
  </si>
  <si>
    <t>DQ-00885</t>
  </si>
  <si>
    <t>DQ-00886</t>
  </si>
  <si>
    <t>DQ-00887</t>
  </si>
  <si>
    <t>DQ-00888</t>
  </si>
  <si>
    <t>DQ-00889</t>
  </si>
  <si>
    <t>DQ-00890</t>
  </si>
  <si>
    <t>DQ-00891</t>
  </si>
  <si>
    <t>DQ-00892</t>
  </si>
  <si>
    <t>DQ-00893</t>
  </si>
  <si>
    <t>DQ-00894</t>
  </si>
  <si>
    <t>DQ-00895</t>
  </si>
  <si>
    <t>DQ-00896</t>
  </si>
  <si>
    <t>DQ-00897</t>
  </si>
  <si>
    <t>DQ-00898</t>
  </si>
  <si>
    <t>DQ-00899</t>
  </si>
  <si>
    <t>DQ-00900</t>
  </si>
  <si>
    <t>DQ-00901</t>
  </si>
  <si>
    <t>DQ-00902</t>
  </si>
  <si>
    <t>DQ-00903</t>
  </si>
  <si>
    <t>DQ-00904</t>
  </si>
  <si>
    <t>DQ-00905</t>
  </si>
  <si>
    <t>DQ-00906</t>
  </si>
  <si>
    <t>DQ-00907</t>
  </si>
  <si>
    <t>DQ-00908</t>
  </si>
  <si>
    <t>DQ-00909</t>
  </si>
  <si>
    <t>DQ-00910</t>
  </si>
  <si>
    <t>DQ-00911</t>
  </si>
  <si>
    <t>DQ-00912</t>
  </si>
  <si>
    <t>DQ-00913</t>
  </si>
  <si>
    <t>DQ-00914</t>
  </si>
  <si>
    <t>DQ-00915</t>
  </si>
  <si>
    <t>DQ-00916</t>
  </si>
  <si>
    <t>DQ-00917</t>
  </si>
  <si>
    <t>DQ-00918</t>
  </si>
  <si>
    <t>DQ-00919</t>
  </si>
  <si>
    <t>DQ-00920</t>
  </si>
  <si>
    <t>DQ-00921</t>
  </si>
  <si>
    <t>DQ-00922</t>
  </si>
  <si>
    <t>DQ-00923</t>
  </si>
  <si>
    <t>DQ-00924</t>
  </si>
  <si>
    <t>DQ-00925</t>
  </si>
  <si>
    <t>DQ-00926</t>
  </si>
  <si>
    <t>DQ-00927</t>
  </si>
  <si>
    <t>DQ-00928</t>
  </si>
  <si>
    <t>DQ-00929</t>
  </si>
  <si>
    <t>DQ-00930</t>
  </si>
  <si>
    <t>DQ-00931</t>
  </si>
  <si>
    <t>DQ-00932</t>
  </si>
  <si>
    <t>DQ-00933</t>
  </si>
  <si>
    <t>DQ-00934</t>
  </si>
  <si>
    <t>DQ-00935</t>
  </si>
  <si>
    <t>DQ-00936</t>
  </si>
  <si>
    <t>DQ-00937</t>
  </si>
  <si>
    <t>DQ-00938</t>
  </si>
  <si>
    <t>DQ-00939</t>
  </si>
  <si>
    <t>DQ-00940</t>
  </si>
  <si>
    <t>DQ-00941</t>
  </si>
  <si>
    <t>DQ-00942</t>
  </si>
  <si>
    <t>DQ-00943</t>
  </si>
  <si>
    <t>DQ-00944</t>
  </si>
  <si>
    <t>DQ-00945</t>
  </si>
  <si>
    <t>DQ-00946</t>
  </si>
  <si>
    <t>DQ-00947</t>
  </si>
  <si>
    <t>DQ-00948</t>
  </si>
  <si>
    <t>DQ-00949</t>
  </si>
  <si>
    <t>DQ-00950</t>
  </si>
  <si>
    <t>DQ-00951</t>
  </si>
  <si>
    <t>DQ-00952</t>
  </si>
  <si>
    <t>DQ-00953</t>
  </si>
  <si>
    <t>DQ-00954</t>
  </si>
  <si>
    <t>DQ-00955</t>
  </si>
  <si>
    <t>DQ-00956</t>
  </si>
  <si>
    <t>DQ-00957</t>
  </si>
  <si>
    <t>DQ-00958</t>
  </si>
  <si>
    <t>DQ-00959</t>
  </si>
  <si>
    <t>DQ-00960</t>
  </si>
  <si>
    <t>DQ-00961</t>
  </si>
  <si>
    <t>DQ-00962</t>
  </si>
  <si>
    <t>DQ-00963</t>
  </si>
  <si>
    <t>DQ-00964</t>
  </si>
  <si>
    <t>DQ-00965</t>
  </si>
  <si>
    <t>DQ-00966</t>
  </si>
  <si>
    <t>DQ-00967</t>
  </si>
  <si>
    <t>DQ-00968</t>
  </si>
  <si>
    <t>DQ-00969</t>
  </si>
  <si>
    <t>DQ-00970</t>
  </si>
  <si>
    <t>DQ-00971</t>
  </si>
  <si>
    <t>DQ-00972</t>
  </si>
  <si>
    <t>DQ-00973</t>
  </si>
  <si>
    <t>DQ-00974</t>
  </si>
  <si>
    <t>DQ-00975</t>
  </si>
  <si>
    <t>DQ-00976</t>
  </si>
  <si>
    <t>DQ-00977</t>
  </si>
  <si>
    <t>DQ-00978</t>
  </si>
  <si>
    <t>DQ-00979</t>
  </si>
  <si>
    <t>DQ-00980</t>
  </si>
  <si>
    <t>DQ-00981</t>
  </si>
  <si>
    <t>DQ-00982</t>
  </si>
  <si>
    <t>DQ-00983</t>
  </si>
  <si>
    <t>DQ-00984</t>
  </si>
  <si>
    <t>DQ-00985</t>
  </si>
  <si>
    <t>DQ-00986</t>
  </si>
  <si>
    <t>DQ-00987</t>
  </si>
  <si>
    <t>DQ-00988</t>
  </si>
  <si>
    <t>DQ-00989</t>
  </si>
  <si>
    <t>DQ-00990</t>
  </si>
  <si>
    <t>DQ-00991</t>
  </si>
  <si>
    <t>DQ-00992</t>
  </si>
  <si>
    <t>DQ-00993</t>
  </si>
  <si>
    <t>DQ-00994</t>
  </si>
  <si>
    <t>DQ-00995</t>
  </si>
  <si>
    <t>DQ-00996</t>
  </si>
  <si>
    <t>DQ-00997</t>
  </si>
  <si>
    <t>DQ-00998</t>
  </si>
  <si>
    <t>DQ-00999</t>
  </si>
  <si>
    <t>DQ-01000</t>
  </si>
  <si>
    <t>OT00010</t>
  </si>
  <si>
    <t>DQ-01001</t>
  </si>
  <si>
    <t>DQ-01002</t>
  </si>
  <si>
    <t>DQ-01003</t>
  </si>
  <si>
    <t>DQ-01004</t>
  </si>
  <si>
    <t>DQ-01005</t>
  </si>
  <si>
    <t>DQ-01006</t>
  </si>
  <si>
    <t>DQ-01007</t>
  </si>
  <si>
    <t>DQ-01008</t>
  </si>
  <si>
    <t>DQ-01009</t>
  </si>
  <si>
    <t>DQ-01010</t>
  </si>
  <si>
    <t>DQ-01011</t>
  </si>
  <si>
    <t>DQ-01012</t>
  </si>
  <si>
    <t>DQ-01013</t>
  </si>
  <si>
    <t>DQ-01014</t>
  </si>
  <si>
    <t>DQ-01015</t>
  </si>
  <si>
    <t>DQ-01016</t>
  </si>
  <si>
    <t>DQ-01017</t>
  </si>
  <si>
    <t>DQ-01018</t>
  </si>
  <si>
    <t>DQ-01019</t>
  </si>
  <si>
    <t>DQ-01020</t>
  </si>
  <si>
    <t>DQ-01021</t>
  </si>
  <si>
    <t>DQ-01022</t>
  </si>
  <si>
    <t>DQ-01023</t>
  </si>
  <si>
    <t>DQ-01024</t>
  </si>
  <si>
    <t>DQ-01025</t>
  </si>
  <si>
    <t>DQLab16</t>
  </si>
  <si>
    <t>DQ-01026</t>
  </si>
  <si>
    <t>DQ-01027</t>
  </si>
  <si>
    <t>DQ-01028</t>
  </si>
  <si>
    <t>DQ-01029</t>
  </si>
  <si>
    <t>DQ-01030</t>
  </si>
  <si>
    <t>DQ-01031</t>
  </si>
  <si>
    <t>DQ-01032</t>
  </si>
  <si>
    <t>DQ-01033</t>
  </si>
  <si>
    <t>DQ-01034</t>
  </si>
  <si>
    <t>DQ-01035</t>
  </si>
  <si>
    <t>DQ-01036</t>
  </si>
  <si>
    <t>DQ-01037</t>
  </si>
  <si>
    <t>DQ-01038</t>
  </si>
  <si>
    <t>DQ-01039</t>
  </si>
  <si>
    <t>DQ-01040</t>
  </si>
  <si>
    <t>DQ-01041</t>
  </si>
  <si>
    <t>DQ-01042</t>
  </si>
  <si>
    <t>DQ-01043</t>
  </si>
  <si>
    <t>DQ-01044</t>
  </si>
  <si>
    <t>DQ-01045</t>
  </si>
  <si>
    <t>DQ-01046</t>
  </si>
  <si>
    <t>DQ-01047</t>
  </si>
  <si>
    <t>DQ-01048</t>
  </si>
  <si>
    <t>DQ-01049</t>
  </si>
  <si>
    <t>DQ-01050</t>
  </si>
  <si>
    <t>DQ-01051</t>
  </si>
  <si>
    <t>DQ-01052</t>
  </si>
  <si>
    <t>DQ-01053</t>
  </si>
  <si>
    <t>DQ-01054</t>
  </si>
  <si>
    <t>DQ-01055</t>
  </si>
  <si>
    <t>DQ-01056</t>
  </si>
  <si>
    <t>DQ-01057</t>
  </si>
  <si>
    <t>DQ-01058</t>
  </si>
  <si>
    <t>DQ-01059</t>
  </si>
  <si>
    <t>DQ-01060</t>
  </si>
  <si>
    <t>DQ-01061</t>
  </si>
  <si>
    <t>DQ-01062</t>
  </si>
  <si>
    <t>DQ-01063</t>
  </si>
  <si>
    <t>DQ-01064</t>
  </si>
  <si>
    <t>DQ-01065</t>
  </si>
  <si>
    <t>DQ-01066</t>
  </si>
  <si>
    <t>DQ-01067</t>
  </si>
  <si>
    <t>DQ-01068</t>
  </si>
  <si>
    <t>DQ-01069</t>
  </si>
  <si>
    <t>DQ-01070</t>
  </si>
  <si>
    <t>DQ-01071</t>
  </si>
  <si>
    <t>DQ-01072</t>
  </si>
  <si>
    <t>DQ-01073</t>
  </si>
  <si>
    <t>DQ-01074</t>
  </si>
  <si>
    <t>DQ-01075</t>
  </si>
  <si>
    <t>DQ-01076</t>
  </si>
  <si>
    <t>DQ-01077</t>
  </si>
  <si>
    <t>DQ-01078</t>
  </si>
  <si>
    <t>DQ-01079</t>
  </si>
  <si>
    <t>DQ-01080</t>
  </si>
  <si>
    <t>DQ-01081</t>
  </si>
  <si>
    <t>DQ-01082</t>
  </si>
  <si>
    <t>DQ-01083</t>
  </si>
  <si>
    <t>DQ-01084</t>
  </si>
  <si>
    <t>sold</t>
  </si>
  <si>
    <t>DQ-01085</t>
  </si>
  <si>
    <t>DQ-01086</t>
  </si>
  <si>
    <t>DQ-01087</t>
  </si>
  <si>
    <t>DQ-01088</t>
  </si>
  <si>
    <t>DQ-01089</t>
  </si>
  <si>
    <t>DQ-01090</t>
  </si>
  <si>
    <t>DQ-01091</t>
  </si>
  <si>
    <t>DQ-01092</t>
  </si>
  <si>
    <t>DQ-01093</t>
  </si>
  <si>
    <t>DQ-01094</t>
  </si>
  <si>
    <t>DQ-01095</t>
  </si>
  <si>
    <t>DQ-01096</t>
  </si>
  <si>
    <t>DQ-01097</t>
  </si>
  <si>
    <t>DQ-01098</t>
  </si>
  <si>
    <t>DQ-01099</t>
  </si>
  <si>
    <t>DQ-01100</t>
  </si>
  <si>
    <t>DQ-01101</t>
  </si>
  <si>
    <t>DQ-01102</t>
  </si>
  <si>
    <t>DQ-01103</t>
  </si>
  <si>
    <t>DQ-01104</t>
  </si>
  <si>
    <t>DQ-01105</t>
  </si>
  <si>
    <t>DQ-01106</t>
  </si>
  <si>
    <t>DQ-01107</t>
  </si>
  <si>
    <t>DQ-01108</t>
  </si>
  <si>
    <t>DQ-01109</t>
  </si>
  <si>
    <t>DQ-01110</t>
  </si>
  <si>
    <t>DQ-01111</t>
  </si>
  <si>
    <t>DQ-01112</t>
  </si>
  <si>
    <t>DQ-01113</t>
  </si>
  <si>
    <t>DQ-01114</t>
  </si>
  <si>
    <t>DQ-01115</t>
  </si>
  <si>
    <t>DQ-01116</t>
  </si>
  <si>
    <t>DQ-01117</t>
  </si>
  <si>
    <t>DQ-01118</t>
  </si>
  <si>
    <t>DQ-01119</t>
  </si>
  <si>
    <t>DQ-01120</t>
  </si>
  <si>
    <t>DQ-01121</t>
  </si>
  <si>
    <t>DQ-01122</t>
  </si>
  <si>
    <t>DQ-01123</t>
  </si>
  <si>
    <t>DQ-01124</t>
  </si>
  <si>
    <t>DQ-01125</t>
  </si>
  <si>
    <t>DQ-01126</t>
  </si>
  <si>
    <t>DQ-01127</t>
  </si>
  <si>
    <t>DQ-01128</t>
  </si>
  <si>
    <t>DQ-01129</t>
  </si>
  <si>
    <t>DQ-01130</t>
  </si>
  <si>
    <t>DQ-01131</t>
  </si>
  <si>
    <t>DQ-01132</t>
  </si>
  <si>
    <t>DQ-01133</t>
  </si>
  <si>
    <t>DQ-01134</t>
  </si>
  <si>
    <t>DQ-01135</t>
  </si>
  <si>
    <t>DQ-01136</t>
  </si>
  <si>
    <t>DQ-01137</t>
  </si>
  <si>
    <t>DQ-01138</t>
  </si>
  <si>
    <t>DQ-01139</t>
  </si>
  <si>
    <t>DQ-01140</t>
  </si>
  <si>
    <t>DQ-01141</t>
  </si>
  <si>
    <t>DQ-01142</t>
  </si>
  <si>
    <t>DQ-01143</t>
  </si>
  <si>
    <t>DQ-01144</t>
  </si>
  <si>
    <t>DQ-01145</t>
  </si>
  <si>
    <t>DQ-01146</t>
  </si>
  <si>
    <t>DQ-01147</t>
  </si>
  <si>
    <t>DQ-01148</t>
  </si>
  <si>
    <t>DQ-01149</t>
  </si>
  <si>
    <t>DQ-01150</t>
  </si>
  <si>
    <t>DQ-01151</t>
  </si>
  <si>
    <t>DQ-01152</t>
  </si>
  <si>
    <t>DQ-01153</t>
  </si>
  <si>
    <t>DQ-01154</t>
  </si>
  <si>
    <t>DQ-01155</t>
  </si>
  <si>
    <t>DQ-01156</t>
  </si>
  <si>
    <t>DQ-01157</t>
  </si>
  <si>
    <t>DQ-01158</t>
  </si>
  <si>
    <t>DQ-01159</t>
  </si>
  <si>
    <t>DQ-01160</t>
  </si>
  <si>
    <t>DQ-01161</t>
  </si>
  <si>
    <t>DQ-01162</t>
  </si>
  <si>
    <t>DQ-01163</t>
  </si>
  <si>
    <t>DQ-01164</t>
  </si>
  <si>
    <t>DQ-01165</t>
  </si>
  <si>
    <t>DQ-01166</t>
  </si>
  <si>
    <t>DQ-01167</t>
  </si>
  <si>
    <t>DQ-01168</t>
  </si>
  <si>
    <t>DQ-01169</t>
  </si>
  <si>
    <t>DQ-01170</t>
  </si>
  <si>
    <t>DQ-01171</t>
  </si>
  <si>
    <t>OH002</t>
  </si>
  <si>
    <t>DQ-01172</t>
  </si>
  <si>
    <t>DQ-01173</t>
  </si>
  <si>
    <t>DQ-01174</t>
  </si>
  <si>
    <t>DQ-01175</t>
  </si>
  <si>
    <t>DQ-01176</t>
  </si>
  <si>
    <t>DQ-01177</t>
  </si>
  <si>
    <t>DQ-01178</t>
  </si>
  <si>
    <t>DQ-01179</t>
  </si>
  <si>
    <t>DQ-01180</t>
  </si>
  <si>
    <t>DQ-01181</t>
  </si>
  <si>
    <t>DQ-01182</t>
  </si>
  <si>
    <t>DQ-01183</t>
  </si>
  <si>
    <t>DQ-01184</t>
  </si>
  <si>
    <t>DQ-01185</t>
  </si>
  <si>
    <t>DQ-01186</t>
  </si>
  <si>
    <t>DQ-01187</t>
  </si>
  <si>
    <t>DQ-01188</t>
  </si>
  <si>
    <t>DQ-01189</t>
  </si>
  <si>
    <t>DQ-01190</t>
  </si>
  <si>
    <t>DQ-01191</t>
  </si>
  <si>
    <t>DQ-01192</t>
  </si>
  <si>
    <t>DQ-01193</t>
  </si>
  <si>
    <t>DQ-01194</t>
  </si>
  <si>
    <t>DQ-01195</t>
  </si>
  <si>
    <t>DQ-01196</t>
  </si>
  <si>
    <t>DQ-01197</t>
  </si>
  <si>
    <t>DQ-01198</t>
  </si>
  <si>
    <t>DQ-01199</t>
  </si>
  <si>
    <t>DQ-01200</t>
  </si>
  <si>
    <t>DQ-01201</t>
  </si>
  <si>
    <t>DQ-01202</t>
  </si>
  <si>
    <t>DQ-01203</t>
  </si>
  <si>
    <t>DQ-01204</t>
  </si>
  <si>
    <t>DQ-01205</t>
  </si>
  <si>
    <t>DQ-01206</t>
  </si>
  <si>
    <t>DQ-01207</t>
  </si>
  <si>
    <t>DQ-01208</t>
  </si>
  <si>
    <t>DQ-01209</t>
  </si>
  <si>
    <t>DQ-01210</t>
  </si>
  <si>
    <t>DQ-01211</t>
  </si>
  <si>
    <t>DQ-01212</t>
  </si>
  <si>
    <t>DQ-01213</t>
  </si>
  <si>
    <t>DQLab11</t>
  </si>
  <si>
    <t>DQ-01214</t>
  </si>
  <si>
    <t>DQ-01215</t>
  </si>
  <si>
    <t>DQ-01216</t>
  </si>
  <si>
    <t>DQ-01217</t>
  </si>
  <si>
    <t>DQ-01218</t>
  </si>
  <si>
    <t>DQ-01219</t>
  </si>
  <si>
    <t>DQ-01220</t>
  </si>
  <si>
    <t>DQ-01221</t>
  </si>
  <si>
    <t>DQ-01222</t>
  </si>
  <si>
    <t>DQ-01223</t>
  </si>
  <si>
    <t>DQ-01224</t>
  </si>
  <si>
    <t>DQ-01225</t>
  </si>
  <si>
    <t>DQ-01226</t>
  </si>
  <si>
    <t>DQ-01227</t>
  </si>
  <si>
    <t>DQ-01228</t>
  </si>
  <si>
    <t>DQ-01229</t>
  </si>
  <si>
    <t>DQ-01230</t>
  </si>
  <si>
    <t>DQ-01231</t>
  </si>
  <si>
    <t>DQ-01232</t>
  </si>
  <si>
    <t>DQ-01233</t>
  </si>
  <si>
    <t>DQ-01234</t>
  </si>
  <si>
    <t>DQ-01235</t>
  </si>
  <si>
    <t>DQ-01236</t>
  </si>
  <si>
    <t>DQ-01237</t>
  </si>
  <si>
    <t>DQ-01238</t>
  </si>
  <si>
    <t>DQ-01239</t>
  </si>
  <si>
    <t>DQ-01240</t>
  </si>
  <si>
    <t>DQ-01241</t>
  </si>
  <si>
    <t>DQ-01242</t>
  </si>
  <si>
    <t>DQ-01243</t>
  </si>
  <si>
    <t>DQ-01244</t>
  </si>
  <si>
    <t>DQ-01245</t>
  </si>
  <si>
    <t>DQ-01246</t>
  </si>
  <si>
    <t>DQ-01247</t>
  </si>
  <si>
    <t>DQ-01248</t>
  </si>
  <si>
    <t>DQ-01249</t>
  </si>
  <si>
    <t>DQ-01250</t>
  </si>
  <si>
    <t>DQ-01251</t>
  </si>
  <si>
    <t>DQ-01252</t>
  </si>
  <si>
    <t>DQ-01253</t>
  </si>
  <si>
    <t>DQ-01254</t>
  </si>
  <si>
    <t>DQ-01255</t>
  </si>
  <si>
    <t>DQ-01256</t>
  </si>
  <si>
    <t>DQ-01257</t>
  </si>
  <si>
    <t>DQ-01258</t>
  </si>
  <si>
    <t>DQ-01259</t>
  </si>
  <si>
    <t>DQ-01260</t>
  </si>
  <si>
    <t>DQ-01261</t>
  </si>
  <si>
    <t>DQ-01262</t>
  </si>
  <si>
    <t>DQ-01263</t>
  </si>
  <si>
    <t>DQ-01264</t>
  </si>
  <si>
    <t>DQ-01265</t>
  </si>
  <si>
    <t>DQ-01266</t>
  </si>
  <si>
    <t>DQ-01267</t>
  </si>
  <si>
    <t>DQ-01268</t>
  </si>
  <si>
    <t>DQ-01269</t>
  </si>
  <si>
    <t>DQ-01270</t>
  </si>
  <si>
    <t>DQ-01271</t>
  </si>
  <si>
    <t>DQ-01272</t>
  </si>
  <si>
    <t>DQ-01273</t>
  </si>
  <si>
    <t>DQ-01274</t>
  </si>
  <si>
    <t>DQ-01275</t>
  </si>
  <si>
    <t>DQ-01276</t>
  </si>
  <si>
    <t>DQ-01277</t>
  </si>
  <si>
    <t>DQ-01278</t>
  </si>
  <si>
    <t>DQ-01279</t>
  </si>
  <si>
    <t>DQ-01280</t>
  </si>
  <si>
    <t>DQ-01281</t>
  </si>
  <si>
    <t>DQ-01282</t>
  </si>
  <si>
    <t>DQ-01283</t>
  </si>
  <si>
    <t>DQ-01284</t>
  </si>
  <si>
    <t>DQ-01285</t>
  </si>
  <si>
    <t>DQ-01286</t>
  </si>
  <si>
    <t>DQ-01287</t>
  </si>
  <si>
    <t>DQ-01288</t>
  </si>
  <si>
    <t>DQ-01289</t>
  </si>
  <si>
    <t>DQ-01290</t>
  </si>
  <si>
    <t>DQ-01291</t>
  </si>
  <si>
    <t>DQ-01292</t>
  </si>
  <si>
    <t>DQ-01293</t>
  </si>
  <si>
    <t>DQ-01294</t>
  </si>
  <si>
    <t>DQ-01295</t>
  </si>
  <si>
    <t>DQ-01296</t>
  </si>
  <si>
    <t>DQ-01297</t>
  </si>
  <si>
    <t>DQ-01298</t>
  </si>
  <si>
    <t>DQ-01299</t>
  </si>
  <si>
    <t>DQ-01300</t>
  </si>
  <si>
    <t>DQ-01301</t>
  </si>
  <si>
    <t>DQ-01302</t>
  </si>
  <si>
    <t>DQ-01303</t>
  </si>
  <si>
    <t>DQ-01304</t>
  </si>
  <si>
    <t>DQ-01305</t>
  </si>
  <si>
    <t>DQ-01306</t>
  </si>
  <si>
    <t>DQ-01307</t>
  </si>
  <si>
    <t>DQ-01308</t>
  </si>
  <si>
    <t>DQ-01309</t>
  </si>
  <si>
    <t>DQ-01310</t>
  </si>
  <si>
    <t>DQ-01311</t>
  </si>
  <si>
    <t>DQ-01312</t>
  </si>
  <si>
    <t>DQ-01313</t>
  </si>
  <si>
    <t>DQ-01314</t>
  </si>
  <si>
    <t>DQ-01315</t>
  </si>
  <si>
    <t>DQ-01316</t>
  </si>
  <si>
    <t>DQ-01317</t>
  </si>
  <si>
    <t>DQ-01318</t>
  </si>
  <si>
    <t>DQ-01319</t>
  </si>
  <si>
    <t>DQ-01320</t>
  </si>
  <si>
    <t>DQ-01321</t>
  </si>
  <si>
    <t>DQ-01322</t>
  </si>
  <si>
    <t>DQ-01323</t>
  </si>
  <si>
    <t>DQ-01324</t>
  </si>
  <si>
    <t>DQ-01325</t>
  </si>
  <si>
    <t>DQ-01326</t>
  </si>
  <si>
    <t>DQ-01327</t>
  </si>
  <si>
    <t>DQ-01328</t>
  </si>
  <si>
    <t>DQ-01329</t>
  </si>
  <si>
    <t>DQ-01330</t>
  </si>
  <si>
    <t>DQ-01331</t>
  </si>
  <si>
    <t>DQ-01332</t>
  </si>
  <si>
    <t>DQ-01333</t>
  </si>
  <si>
    <t>DQ-01334</t>
  </si>
  <si>
    <t>DQ-01335</t>
  </si>
  <si>
    <t>DQ-01336</t>
  </si>
  <si>
    <t>DQ-01337</t>
  </si>
  <si>
    <t>DQ-01338</t>
  </si>
  <si>
    <t>DQ-01339</t>
  </si>
  <si>
    <t>DQ-01340</t>
  </si>
  <si>
    <t>DQ-01341</t>
  </si>
  <si>
    <t>DQ-01342</t>
  </si>
  <si>
    <t>DQ-01343</t>
  </si>
  <si>
    <t>DQ-01344</t>
  </si>
  <si>
    <t>DQ-01345</t>
  </si>
  <si>
    <t>DQ-01346</t>
  </si>
  <si>
    <t>DQ-01347</t>
  </si>
  <si>
    <t>DQ-01348</t>
  </si>
  <si>
    <t>DQ-01349</t>
  </si>
  <si>
    <t>DQ-01350</t>
  </si>
  <si>
    <t>DQ-01351</t>
  </si>
  <si>
    <t>DQ-01352</t>
  </si>
  <si>
    <t>DQ-01353</t>
  </si>
  <si>
    <t>DQ-01354</t>
  </si>
  <si>
    <t>DQ-01355</t>
  </si>
  <si>
    <t>DQ-01356</t>
  </si>
  <si>
    <t>DQ-01357</t>
  </si>
  <si>
    <t>DQ-01358</t>
  </si>
  <si>
    <t>DQ-01359</t>
  </si>
  <si>
    <t>DQ-01360</t>
  </si>
  <si>
    <t>DQ-01361</t>
  </si>
  <si>
    <t>DQ-01362</t>
  </si>
  <si>
    <t>DQ-01363</t>
  </si>
  <si>
    <t>DQ-01364</t>
  </si>
  <si>
    <t>DQ-01365</t>
  </si>
  <si>
    <t>DQ-01366</t>
  </si>
  <si>
    <t>DQ-01367</t>
  </si>
  <si>
    <t>DQ-01368</t>
  </si>
  <si>
    <t>DQ-01369</t>
  </si>
  <si>
    <t>DQ-01370</t>
  </si>
  <si>
    <t>DQ-01371</t>
  </si>
  <si>
    <t>DQ-01372</t>
  </si>
  <si>
    <t>DQ-01373</t>
  </si>
  <si>
    <t>DQ-01374</t>
  </si>
  <si>
    <t>DQ-01375</t>
  </si>
  <si>
    <t>DQ-01376</t>
  </si>
  <si>
    <t>DQ-01377</t>
  </si>
  <si>
    <t>DQ-01378</t>
  </si>
  <si>
    <t>DQ-01379</t>
  </si>
  <si>
    <t>DQ-01380</t>
  </si>
  <si>
    <t>DQ-01381</t>
  </si>
  <si>
    <t>DQ-01382</t>
  </si>
  <si>
    <t>DQ-01383</t>
  </si>
  <si>
    <t>DQ-01384</t>
  </si>
  <si>
    <t>DQ-01385</t>
  </si>
  <si>
    <t>DQ-01386</t>
  </si>
  <si>
    <t>DQ-01387</t>
  </si>
  <si>
    <t>DQ-01388</t>
  </si>
  <si>
    <t>DQ-01389</t>
  </si>
  <si>
    <t>DQ-01390</t>
  </si>
  <si>
    <t>DQ-01391</t>
  </si>
  <si>
    <t>DQ-01392</t>
  </si>
  <si>
    <t>DQ-01393</t>
  </si>
  <si>
    <t>DQ-01394</t>
  </si>
  <si>
    <t>DQ-01395</t>
  </si>
  <si>
    <t>DQ-01396</t>
  </si>
  <si>
    <t>DQ-01397</t>
  </si>
  <si>
    <t>DQ-01398</t>
  </si>
  <si>
    <t>DQ-01399</t>
  </si>
  <si>
    <t>DQ-01400</t>
  </si>
  <si>
    <t>DQ-01401</t>
  </si>
  <si>
    <t>DQ-01402</t>
  </si>
  <si>
    <t>DQ-01403</t>
  </si>
  <si>
    <t>DQ-01404</t>
  </si>
  <si>
    <t>DQ-01405</t>
  </si>
  <si>
    <t>DQ-01406</t>
  </si>
  <si>
    <t>DQ-01407</t>
  </si>
  <si>
    <t>DQ-01408</t>
  </si>
  <si>
    <t>DQ-01409</t>
  </si>
  <si>
    <t>DQ-01410</t>
  </si>
  <si>
    <t>DQ-01411</t>
  </si>
  <si>
    <t>DQ-01412</t>
  </si>
  <si>
    <t>DQLab08</t>
  </si>
  <si>
    <t>DQ-01413</t>
  </si>
  <si>
    <t>DQ-01414</t>
  </si>
  <si>
    <t>buying</t>
  </si>
  <si>
    <t>DQ-01415</t>
  </si>
  <si>
    <t>DQ-01416</t>
  </si>
  <si>
    <t>DQ-01417</t>
  </si>
  <si>
    <t>DQ-01418</t>
  </si>
  <si>
    <t>DQ-01419</t>
  </si>
  <si>
    <t>DQ-01420</t>
  </si>
  <si>
    <t>DQ-01421</t>
  </si>
  <si>
    <t>DQ-01422</t>
  </si>
  <si>
    <t>OT0010</t>
  </si>
  <si>
    <t>DQ-01423</t>
  </si>
  <si>
    <t>DQ-01424</t>
  </si>
  <si>
    <t>DQ-01425</t>
  </si>
  <si>
    <t>DQ-01426</t>
  </si>
  <si>
    <t>DQ-01427</t>
  </si>
  <si>
    <t>DQ-01428</t>
  </si>
  <si>
    <t>DQ-01429</t>
  </si>
  <si>
    <t>DQ-01430</t>
  </si>
  <si>
    <t>DQ-01431</t>
  </si>
  <si>
    <t>DQ-01432</t>
  </si>
  <si>
    <t>DQ-01433</t>
  </si>
  <si>
    <t>DQ-01434</t>
  </si>
  <si>
    <t>DQ-01435</t>
  </si>
  <si>
    <t>DQ-01436</t>
  </si>
  <si>
    <t>DQ-01437</t>
  </si>
  <si>
    <t>DQ-01438</t>
  </si>
  <si>
    <t>DQ-01439</t>
  </si>
  <si>
    <t>DQ-01440</t>
  </si>
  <si>
    <t>DQ-01441</t>
  </si>
  <si>
    <t>DQ-01442</t>
  </si>
  <si>
    <t>DQ-01443</t>
  </si>
  <si>
    <t>DQ-01444</t>
  </si>
  <si>
    <t>DQ-01445</t>
  </si>
  <si>
    <t>DQ-01446</t>
  </si>
  <si>
    <t>DQ-01447</t>
  </si>
  <si>
    <t>DQ-01448</t>
  </si>
  <si>
    <t>DQ-01449</t>
  </si>
  <si>
    <t>DQ-01450</t>
  </si>
  <si>
    <t>DQ-01451</t>
  </si>
  <si>
    <t>DQ-01452</t>
  </si>
  <si>
    <t>DQ-01453</t>
  </si>
  <si>
    <t>DQ-01454</t>
  </si>
  <si>
    <t>DQ-01455</t>
  </si>
  <si>
    <t>DQ-01456</t>
  </si>
  <si>
    <t>DQ-01457</t>
  </si>
  <si>
    <t>DQ-01458</t>
  </si>
  <si>
    <t>DQ-01459</t>
  </si>
  <si>
    <t>DQ-01460</t>
  </si>
  <si>
    <t>DQ-01461</t>
  </si>
  <si>
    <t>DQ-01462</t>
  </si>
  <si>
    <t>DQ-01463</t>
  </si>
  <si>
    <t>DQ-01464</t>
  </si>
  <si>
    <t>DQ-01465</t>
  </si>
  <si>
    <t>DQ-01466</t>
  </si>
  <si>
    <t>DQ-01467</t>
  </si>
  <si>
    <t>DQ-01468</t>
  </si>
  <si>
    <t>DQ-01469</t>
  </si>
  <si>
    <t>DQ-01470</t>
  </si>
  <si>
    <t>DQ-01471</t>
  </si>
  <si>
    <t>DQ-01472</t>
  </si>
  <si>
    <t>DQ-01473</t>
  </si>
  <si>
    <t>DQ-01474</t>
  </si>
  <si>
    <t>DQ-01475</t>
  </si>
  <si>
    <t>DQ-01476</t>
  </si>
  <si>
    <t>DQ-01477</t>
  </si>
  <si>
    <t>DQ-01478</t>
  </si>
  <si>
    <t>DQ-01479</t>
  </si>
  <si>
    <t>DQ-01480</t>
  </si>
  <si>
    <t>DQ-01481</t>
  </si>
  <si>
    <t>DQ-01482</t>
  </si>
  <si>
    <t>DQ-01483</t>
  </si>
  <si>
    <t>DQ-01484</t>
  </si>
  <si>
    <t>DQ-01485</t>
  </si>
  <si>
    <t>DQ-01486</t>
  </si>
  <si>
    <t>DQ-01487</t>
  </si>
  <si>
    <t>DQ-01488</t>
  </si>
  <si>
    <t>DQ-01489</t>
  </si>
  <si>
    <t>DQ-01490</t>
  </si>
  <si>
    <t>DQ-01491</t>
  </si>
  <si>
    <t>DQ-01492</t>
  </si>
  <si>
    <t>DQ-01493</t>
  </si>
  <si>
    <t>DQ-01494</t>
  </si>
  <si>
    <t>DQ-01495</t>
  </si>
  <si>
    <t>DQ-01496</t>
  </si>
  <si>
    <t>DQ-01497</t>
  </si>
  <si>
    <t>DQ-01498</t>
  </si>
  <si>
    <t>DQ-01499</t>
  </si>
  <si>
    <t>DQ-01500</t>
  </si>
  <si>
    <t>DQ-01501</t>
  </si>
  <si>
    <t>DQ-01502</t>
  </si>
  <si>
    <t>DQ-01503</t>
  </si>
  <si>
    <t>DQ-01504</t>
  </si>
  <si>
    <t>DQ-01505</t>
  </si>
  <si>
    <t>DQ-01506</t>
  </si>
  <si>
    <t>DQ-01507</t>
  </si>
  <si>
    <t>DQ-01508</t>
  </si>
  <si>
    <t>DQ-01509</t>
  </si>
  <si>
    <t>DQ-01510</t>
  </si>
  <si>
    <t>DQ-01511</t>
  </si>
  <si>
    <t>DQ-01512</t>
  </si>
  <si>
    <t>DQ-01513</t>
  </si>
  <si>
    <t>DQ-01514</t>
  </si>
  <si>
    <t>DQ-01515</t>
  </si>
  <si>
    <t>DQ-01516</t>
  </si>
  <si>
    <t>DQ-01517</t>
  </si>
  <si>
    <t>DQ-01518</t>
  </si>
  <si>
    <t>DQ-01519</t>
  </si>
  <si>
    <t>DQ-01520</t>
  </si>
  <si>
    <t>DQ-01521</t>
  </si>
  <si>
    <t>DQ-01522</t>
  </si>
  <si>
    <t>DQ-01523</t>
  </si>
  <si>
    <t>DQ-01524</t>
  </si>
  <si>
    <t>DQ-01525</t>
  </si>
  <si>
    <t>DQ-01526</t>
  </si>
  <si>
    <t>DQ-01527</t>
  </si>
  <si>
    <t>DQ-01528</t>
  </si>
  <si>
    <t>DQ-01529</t>
  </si>
  <si>
    <t>DQ-01530</t>
  </si>
  <si>
    <t>DQ-01531</t>
  </si>
  <si>
    <t>DQ-01532</t>
  </si>
  <si>
    <t>DQ-01533</t>
  </si>
  <si>
    <t>DQ-01534</t>
  </si>
  <si>
    <t>DQ-01535</t>
  </si>
  <si>
    <t>DQ-01536</t>
  </si>
  <si>
    <t>DQ-01537</t>
  </si>
  <si>
    <t>DQ-01538</t>
  </si>
  <si>
    <t>DQ-01539</t>
  </si>
  <si>
    <t>DQ-01540</t>
  </si>
  <si>
    <t>DQ-01541</t>
  </si>
  <si>
    <t>DQ-01542</t>
  </si>
  <si>
    <t>DQ-01543</t>
  </si>
  <si>
    <t>DQ-01544</t>
  </si>
  <si>
    <t>DQ-01545</t>
  </si>
  <si>
    <t>DQ-01546</t>
  </si>
  <si>
    <t>DQ-01547</t>
  </si>
  <si>
    <t>DQ-01548</t>
  </si>
  <si>
    <t>DQ-01549</t>
  </si>
  <si>
    <t>DQ-01550</t>
  </si>
  <si>
    <t>DQ-01551</t>
  </si>
  <si>
    <t>DQ-01552</t>
  </si>
  <si>
    <t>DQ-01553</t>
  </si>
  <si>
    <t>DQ-01554</t>
  </si>
  <si>
    <t>DQ-01555</t>
  </si>
  <si>
    <t>DQ-01556</t>
  </si>
  <si>
    <t>DQ-01557</t>
  </si>
  <si>
    <t>DQ-01558</t>
  </si>
  <si>
    <t>DQ-01559</t>
  </si>
  <si>
    <t>DQ-01560</t>
  </si>
  <si>
    <t>DQ-01561</t>
  </si>
  <si>
    <t>DQ-01562</t>
  </si>
  <si>
    <t>DQ-01563</t>
  </si>
  <si>
    <t>DQ-01564</t>
  </si>
  <si>
    <t>DQ-01565</t>
  </si>
  <si>
    <t>DQ-01566</t>
  </si>
  <si>
    <t>DQ-01567</t>
  </si>
  <si>
    <t>DQ-01568</t>
  </si>
  <si>
    <t>DQ-01569</t>
  </si>
  <si>
    <t>DQ-01570</t>
  </si>
  <si>
    <t>DQ-01571</t>
  </si>
  <si>
    <t>DQ-01572</t>
  </si>
  <si>
    <t>DQ-01573</t>
  </si>
  <si>
    <t>DQ-01574</t>
  </si>
  <si>
    <t>DQ-01575</t>
  </si>
  <si>
    <t>DQ-01576</t>
  </si>
  <si>
    <t>DQ-01577</t>
  </si>
  <si>
    <t>DQ-01578</t>
  </si>
  <si>
    <t>DQ-01579</t>
  </si>
  <si>
    <t>DQ-01580</t>
  </si>
  <si>
    <t>DQ-01581</t>
  </si>
  <si>
    <t>DQ-01582</t>
  </si>
  <si>
    <t>DQ-01583</t>
  </si>
  <si>
    <t>DQ-01584</t>
  </si>
  <si>
    <t>DQ-01585</t>
  </si>
  <si>
    <t>DQ-01586</t>
  </si>
  <si>
    <t>DQ-01587</t>
  </si>
  <si>
    <t>DQ-01588</t>
  </si>
  <si>
    <t>DQ-01589</t>
  </si>
  <si>
    <t>DQ-01590</t>
  </si>
  <si>
    <t>DQ-01591</t>
  </si>
  <si>
    <t>DQ-01592</t>
  </si>
  <si>
    <t>DQ-01593</t>
  </si>
  <si>
    <t>OB00020</t>
  </si>
  <si>
    <t>DQ-01594</t>
  </si>
  <si>
    <t>DQ-01595</t>
  </si>
  <si>
    <t>DQ-01596</t>
  </si>
  <si>
    <t>DQ-01597</t>
  </si>
  <si>
    <t>DQ-01598</t>
  </si>
  <si>
    <t>DQ-01599</t>
  </si>
  <si>
    <t>DQ-01600</t>
  </si>
  <si>
    <t>DQ-01601</t>
  </si>
  <si>
    <t>DQ-01602</t>
  </si>
  <si>
    <t>DQ-01603</t>
  </si>
  <si>
    <t>DQ-01604</t>
  </si>
  <si>
    <t>DQ-01605</t>
  </si>
  <si>
    <t>DQ-01606</t>
  </si>
  <si>
    <t>DQ-01607</t>
  </si>
  <si>
    <t>DQ-01608</t>
  </si>
  <si>
    <t>DQ-01609</t>
  </si>
  <si>
    <t>DQ-01610</t>
  </si>
  <si>
    <t>DQ-01611</t>
  </si>
  <si>
    <t>DQ-01612</t>
  </si>
  <si>
    <t>DQ-01613</t>
  </si>
  <si>
    <t>DQ-01614</t>
  </si>
  <si>
    <t>DQ-01615</t>
  </si>
  <si>
    <t>DQ-01616</t>
  </si>
  <si>
    <t>DQ-01617</t>
  </si>
  <si>
    <t>DQ-01618</t>
  </si>
  <si>
    <t>DQ-01619</t>
  </si>
  <si>
    <t>DQ-01620</t>
  </si>
  <si>
    <t>DQ-01621</t>
  </si>
  <si>
    <t>DQ-01622</t>
  </si>
  <si>
    <t>DQ-01623</t>
  </si>
  <si>
    <t>DQ-01624</t>
  </si>
  <si>
    <t>DQ-01625</t>
  </si>
  <si>
    <t>DQ-01626</t>
  </si>
  <si>
    <t>DQ-01627</t>
  </si>
  <si>
    <t>DQ-01628</t>
  </si>
  <si>
    <t>DQ-01629</t>
  </si>
  <si>
    <t>DQ-01630</t>
  </si>
  <si>
    <t>DQ-01631</t>
  </si>
  <si>
    <t>DQ-01632</t>
  </si>
  <si>
    <t>DQ-01633</t>
  </si>
  <si>
    <t>DQ-01634</t>
  </si>
  <si>
    <t>DQ-01635</t>
  </si>
  <si>
    <t>DQ-01636</t>
  </si>
  <si>
    <t>DQ-01637</t>
  </si>
  <si>
    <t>DQ-01638</t>
  </si>
  <si>
    <t>DQ-01639</t>
  </si>
  <si>
    <t>DQ-01640</t>
  </si>
  <si>
    <t>DQ-01641</t>
  </si>
  <si>
    <t>DQ-01642</t>
  </si>
  <si>
    <t>DQ-01643</t>
  </si>
  <si>
    <t>DQ-01644</t>
  </si>
  <si>
    <t>DQ-01645</t>
  </si>
  <si>
    <t>DQ-01646</t>
  </si>
  <si>
    <t>DQ-01647</t>
  </si>
  <si>
    <t>DQ-01648</t>
  </si>
  <si>
    <t>DQ-01649</t>
  </si>
  <si>
    <t>DQ-01650</t>
  </si>
  <si>
    <t>DQ-01651</t>
  </si>
  <si>
    <t>DQ-01652</t>
  </si>
  <si>
    <t>DQ-01653</t>
  </si>
  <si>
    <t>DQ-01654</t>
  </si>
  <si>
    <t>DQ-01655</t>
  </si>
  <si>
    <t>DQ-01656</t>
  </si>
  <si>
    <t>DQ-01657</t>
  </si>
  <si>
    <t>DQ-01658</t>
  </si>
  <si>
    <t>DQ-01659</t>
  </si>
  <si>
    <t>DQ-01660</t>
  </si>
  <si>
    <t>DQ-01661</t>
  </si>
  <si>
    <t>DQ-01662</t>
  </si>
  <si>
    <t>DQ-01663</t>
  </si>
  <si>
    <t>DQ-01664</t>
  </si>
  <si>
    <t>DQ-01665</t>
  </si>
  <si>
    <t>DQ-01666</t>
  </si>
  <si>
    <t>DQ-01667</t>
  </si>
  <si>
    <t>DQ-01668</t>
  </si>
  <si>
    <t>DQ-01669</t>
  </si>
  <si>
    <t>DQ-01670</t>
  </si>
  <si>
    <t>DQ-01671</t>
  </si>
  <si>
    <t>DQ-01672</t>
  </si>
  <si>
    <t>DQ-01673</t>
  </si>
  <si>
    <t>DQ-01674</t>
  </si>
  <si>
    <t>DQ-01675</t>
  </si>
  <si>
    <t>DQ-01676</t>
  </si>
  <si>
    <t>DQ-01677</t>
  </si>
  <si>
    <t>DQ-01678</t>
  </si>
  <si>
    <t>DQ-01679</t>
  </si>
  <si>
    <t>DQ-01680</t>
  </si>
  <si>
    <t>DQ-01681</t>
  </si>
  <si>
    <t>DQ-01682</t>
  </si>
  <si>
    <t>DQ-01683</t>
  </si>
  <si>
    <t>DQ-01684</t>
  </si>
  <si>
    <t>DQ-01685</t>
  </si>
  <si>
    <t>DQ-01686</t>
  </si>
  <si>
    <t>DQ-01687</t>
  </si>
  <si>
    <t>DQ-01688</t>
  </si>
  <si>
    <t>DQ-01689</t>
  </si>
  <si>
    <t>DQ-01690</t>
  </si>
  <si>
    <t>DQ-01691</t>
  </si>
  <si>
    <t>DQ-01692</t>
  </si>
  <si>
    <t>DQ-01693</t>
  </si>
  <si>
    <t>DQ-01694</t>
  </si>
  <si>
    <t>DQ-01695</t>
  </si>
  <si>
    <t>DQ-01696</t>
  </si>
  <si>
    <t>DQ-01697</t>
  </si>
  <si>
    <t>DQ-01698</t>
  </si>
  <si>
    <t>DQ-01699</t>
  </si>
  <si>
    <t>DQ-01700</t>
  </si>
  <si>
    <t>DQ-01701</t>
  </si>
  <si>
    <t>DQ-01702</t>
  </si>
  <si>
    <t>DQ-01703</t>
  </si>
  <si>
    <t>DQ-01704</t>
  </si>
  <si>
    <t>DQ-01705</t>
  </si>
  <si>
    <t>DQ-01706</t>
  </si>
  <si>
    <t>DQ-01707</t>
  </si>
  <si>
    <t>DQ-01708</t>
  </si>
  <si>
    <t>DQ-01709</t>
  </si>
  <si>
    <t>DQ-01710</t>
  </si>
  <si>
    <t>DQ-01711</t>
  </si>
  <si>
    <t>DQ-01712</t>
  </si>
  <si>
    <t>DQ-01713</t>
  </si>
  <si>
    <t>DQ-01714</t>
  </si>
  <si>
    <t>DQ-01715</t>
  </si>
  <si>
    <t>DQ-01716</t>
  </si>
  <si>
    <t>DQ-01717</t>
  </si>
  <si>
    <t>DQ-01718</t>
  </si>
  <si>
    <t>DQ-01719</t>
  </si>
  <si>
    <t>DQ-01720</t>
  </si>
  <si>
    <t>DQ-01721</t>
  </si>
  <si>
    <t>DQ-01722</t>
  </si>
  <si>
    <t>DQ-01723</t>
  </si>
  <si>
    <t>DQ-01724</t>
  </si>
  <si>
    <t>DQ-01725</t>
  </si>
  <si>
    <t>DQ-01726</t>
  </si>
  <si>
    <t>DQ-01727</t>
  </si>
  <si>
    <t>DQ-01728</t>
  </si>
  <si>
    <t>DQ-01729</t>
  </si>
  <si>
    <t>DQ-01730</t>
  </si>
  <si>
    <t>DQ-01731</t>
  </si>
  <si>
    <t>DQ-01732</t>
  </si>
  <si>
    <t>DQ-01733</t>
  </si>
  <si>
    <t>DQ-01734</t>
  </si>
  <si>
    <t>DQ-01735</t>
  </si>
  <si>
    <t>DQ-01736</t>
  </si>
  <si>
    <t>DQ-01737</t>
  </si>
  <si>
    <t>DQ-01738</t>
  </si>
  <si>
    <t>DQ-01739</t>
  </si>
  <si>
    <t>DQ-01740</t>
  </si>
  <si>
    <t>DQ-01741</t>
  </si>
  <si>
    <t>DQ-01742</t>
  </si>
  <si>
    <t>DQ-01743</t>
  </si>
  <si>
    <t>DQ-01744</t>
  </si>
  <si>
    <t>DQ-01745</t>
  </si>
  <si>
    <t>DQ-01746</t>
  </si>
  <si>
    <t>DQ-01747</t>
  </si>
  <si>
    <t>DQ-01748</t>
  </si>
  <si>
    <t>DQ-01749</t>
  </si>
  <si>
    <t>DQ-01750</t>
  </si>
  <si>
    <t>DQ-01751</t>
  </si>
  <si>
    <t>DQ-01752</t>
  </si>
  <si>
    <t>DQ-01753</t>
  </si>
  <si>
    <t>DQ-01754</t>
  </si>
  <si>
    <t>DQ-01755</t>
  </si>
  <si>
    <t>DQ-01756</t>
  </si>
  <si>
    <t>DQ-01757</t>
  </si>
  <si>
    <t>DQ-01758</t>
  </si>
  <si>
    <t>DQ-01759</t>
  </si>
  <si>
    <t>DQ-01760</t>
  </si>
  <si>
    <t>DQ-01761</t>
  </si>
  <si>
    <t>DQ-01762</t>
  </si>
  <si>
    <t>DQ-01763</t>
  </si>
  <si>
    <t>DQ-01764</t>
  </si>
  <si>
    <t>DQ-01765</t>
  </si>
  <si>
    <t>DQ-01766</t>
  </si>
  <si>
    <t>DQ-01767</t>
  </si>
  <si>
    <t>DQ-01768</t>
  </si>
  <si>
    <t>DQ-01769</t>
  </si>
  <si>
    <t>DQ-01770</t>
  </si>
  <si>
    <t>DQ-01771</t>
  </si>
  <si>
    <t>DQ-01772</t>
  </si>
  <si>
    <t>DQ-01773</t>
  </si>
  <si>
    <t>DQ-01774</t>
  </si>
  <si>
    <t>DQ-01775</t>
  </si>
  <si>
    <t>DQ-01776</t>
  </si>
  <si>
    <t>DQ-01777</t>
  </si>
  <si>
    <t>DQ-01778</t>
  </si>
  <si>
    <t>DQ-01779</t>
  </si>
  <si>
    <t>DQ-01780</t>
  </si>
  <si>
    <t>DQ-01781</t>
  </si>
  <si>
    <t>DQ-01782</t>
  </si>
  <si>
    <t>DQ-01783</t>
  </si>
  <si>
    <t>DQ-01784</t>
  </si>
  <si>
    <t>DQ-01785</t>
  </si>
  <si>
    <t>DQ-01786</t>
  </si>
  <si>
    <t>DQ-01787</t>
  </si>
  <si>
    <t>DQ-01788</t>
  </si>
  <si>
    <t>DQ-01789</t>
  </si>
  <si>
    <t>DQ-01790</t>
  </si>
  <si>
    <t>DQ-01791</t>
  </si>
  <si>
    <t>DQ-01792</t>
  </si>
  <si>
    <t>DQ-01793</t>
  </si>
  <si>
    <t>DQ-01794</t>
  </si>
  <si>
    <t>DQ-01795</t>
  </si>
  <si>
    <t>DQ-01796</t>
  </si>
  <si>
    <t>DQ-01797</t>
  </si>
  <si>
    <t>DQ-01798</t>
  </si>
  <si>
    <t>DQ-01799</t>
  </si>
  <si>
    <t>DQ-01800</t>
  </si>
  <si>
    <t>DQ-01801</t>
  </si>
  <si>
    <t>DQ-01802</t>
  </si>
  <si>
    <t>DQ-01803</t>
  </si>
  <si>
    <t>DQ-01804</t>
  </si>
  <si>
    <t>DQ-01805</t>
  </si>
  <si>
    <t>DQ-01806</t>
  </si>
  <si>
    <t>DQ-01807</t>
  </si>
  <si>
    <t>DQ-01808</t>
  </si>
  <si>
    <t>DQ-01809</t>
  </si>
  <si>
    <t>DQ-01810</t>
  </si>
  <si>
    <t>DQ-01811</t>
  </si>
  <si>
    <t>DQ-01812</t>
  </si>
  <si>
    <t>DQ-01813</t>
  </si>
  <si>
    <t>DQ-01814</t>
  </si>
  <si>
    <t>DQ-01815</t>
  </si>
  <si>
    <t>DQ-01816</t>
  </si>
  <si>
    <t>DQ-01817</t>
  </si>
  <si>
    <t>DQ-01818</t>
  </si>
  <si>
    <t>DQ-01819</t>
  </si>
  <si>
    <t>DQ-01820</t>
  </si>
  <si>
    <t>DQ-01821</t>
  </si>
  <si>
    <t>DQ-01822</t>
  </si>
  <si>
    <t>DQ-01823</t>
  </si>
  <si>
    <t>DQ-01824</t>
  </si>
  <si>
    <t>DQ-01825</t>
  </si>
  <si>
    <t>DQ-01826</t>
  </si>
  <si>
    <t>DQ-01827</t>
  </si>
  <si>
    <t>DQ-01828</t>
  </si>
  <si>
    <t>DQ-01829</t>
  </si>
  <si>
    <t>DQ-01830</t>
  </si>
  <si>
    <t>DQ-01831</t>
  </si>
  <si>
    <t>DQ-01832</t>
  </si>
  <si>
    <t>DQ-01833</t>
  </si>
  <si>
    <t>DQ-01834</t>
  </si>
  <si>
    <t>DQ-01835</t>
  </si>
  <si>
    <t>DQ-01836</t>
  </si>
  <si>
    <t>DQ-01837</t>
  </si>
  <si>
    <t>DQ-01838</t>
  </si>
  <si>
    <t>DQ-01839</t>
  </si>
  <si>
    <t>DQ-01840</t>
  </si>
  <si>
    <t>DQ-01841</t>
  </si>
  <si>
    <t>DQ-01842</t>
  </si>
  <si>
    <t>DQ-01843</t>
  </si>
  <si>
    <t>DQ-01844</t>
  </si>
  <si>
    <t>DQ-01845</t>
  </si>
  <si>
    <t>DQ-01846</t>
  </si>
  <si>
    <t>DQ-01847</t>
  </si>
  <si>
    <t>DQ-01848</t>
  </si>
  <si>
    <t>DQ-01849</t>
  </si>
  <si>
    <t>DQ-01850</t>
  </si>
  <si>
    <t>DQ-01851</t>
  </si>
  <si>
    <t>DQ-01852</t>
  </si>
  <si>
    <t>DQ-01853</t>
  </si>
  <si>
    <t>DQ-01854</t>
  </si>
  <si>
    <t>DQ-01855</t>
  </si>
  <si>
    <t>DQ-01856</t>
  </si>
  <si>
    <t>DQ-01857</t>
  </si>
  <si>
    <t>DQ-01858</t>
  </si>
  <si>
    <t>DQ-01859</t>
  </si>
  <si>
    <t>DQ-01860</t>
  </si>
  <si>
    <t>DQ-01861</t>
  </si>
  <si>
    <t>DQ-01862</t>
  </si>
  <si>
    <t>DQ-01863</t>
  </si>
  <si>
    <t>DQ-01864</t>
  </si>
  <si>
    <t>DQ-01865</t>
  </si>
  <si>
    <t>DQ-01866</t>
  </si>
  <si>
    <t>DQ-01867</t>
  </si>
  <si>
    <t>DQ-01868</t>
  </si>
  <si>
    <t>DQ-01869</t>
  </si>
  <si>
    <t>DQ-01870</t>
  </si>
  <si>
    <t>DQ-01871</t>
  </si>
  <si>
    <t>DQ-01872</t>
  </si>
  <si>
    <t>DQ-01873</t>
  </si>
  <si>
    <t>DQ-01874</t>
  </si>
  <si>
    <t>DQ-01875</t>
  </si>
  <si>
    <t>DQ-01876</t>
  </si>
  <si>
    <t>DQ-01877</t>
  </si>
  <si>
    <t>DQ-01878</t>
  </si>
  <si>
    <t>DQ-01879</t>
  </si>
  <si>
    <t>DQ-01880</t>
  </si>
  <si>
    <t>DQ-01881</t>
  </si>
  <si>
    <t>DQ-01882</t>
  </si>
  <si>
    <t>DQ-01883</t>
  </si>
  <si>
    <t>DQ-01884</t>
  </si>
  <si>
    <t>DQ-01885</t>
  </si>
  <si>
    <t>DQ-01886</t>
  </si>
  <si>
    <t>DQ-01887</t>
  </si>
  <si>
    <t>DQ-01888</t>
  </si>
  <si>
    <t>DQ-01889</t>
  </si>
  <si>
    <t>DQ-01890</t>
  </si>
  <si>
    <t>DQ-01891</t>
  </si>
  <si>
    <t>DQ-01892</t>
  </si>
  <si>
    <t>DQ-01893</t>
  </si>
  <si>
    <t>DQ-01894</t>
  </si>
  <si>
    <t>DQ-01895</t>
  </si>
  <si>
    <t>DQ-01896</t>
  </si>
  <si>
    <t>DQ-01897</t>
  </si>
  <si>
    <t>DQ-01898</t>
  </si>
  <si>
    <t>DQ-01899</t>
  </si>
  <si>
    <t>DQ-01900</t>
  </si>
  <si>
    <t>DQ-01901</t>
  </si>
  <si>
    <t>DQ-01902</t>
  </si>
  <si>
    <t>DQ-01903</t>
  </si>
  <si>
    <t>DQ-01904</t>
  </si>
  <si>
    <t>DQ-01905</t>
  </si>
  <si>
    <t>DQ-01906</t>
  </si>
  <si>
    <t>DQ-01907</t>
  </si>
  <si>
    <t>DQ-01908</t>
  </si>
  <si>
    <t>DQ-01909</t>
  </si>
  <si>
    <t>DQ-01910</t>
  </si>
  <si>
    <t>DQ-01911</t>
  </si>
  <si>
    <t>DQ-01912</t>
  </si>
  <si>
    <t>DQ-01913</t>
  </si>
  <si>
    <t>DQ-01914</t>
  </si>
  <si>
    <t>DQ-01915</t>
  </si>
  <si>
    <t>DQ-01916</t>
  </si>
  <si>
    <t>DQ-01917</t>
  </si>
  <si>
    <t>DQ-01918</t>
  </si>
  <si>
    <t>DQ-01919</t>
  </si>
  <si>
    <t>DQ-01920</t>
  </si>
  <si>
    <t>DQ-01921</t>
  </si>
  <si>
    <t>DQ-01922</t>
  </si>
  <si>
    <t>OH003</t>
  </si>
  <si>
    <t>DQ-01923</t>
  </si>
  <si>
    <t>DQ-01924</t>
  </si>
  <si>
    <t>DQ-01925</t>
  </si>
  <si>
    <t>DQ-01926</t>
  </si>
  <si>
    <t>DQ-01927</t>
  </si>
  <si>
    <t>DQ-01928</t>
  </si>
  <si>
    <t>DQ-01929</t>
  </si>
  <si>
    <t>DQ-01930</t>
  </si>
  <si>
    <t>DQ-01931</t>
  </si>
  <si>
    <t>DQ-01932</t>
  </si>
  <si>
    <t>DQ-01933</t>
  </si>
  <si>
    <t>DQ-01934</t>
  </si>
  <si>
    <t>DQ-01935</t>
  </si>
  <si>
    <t>DQ-01936</t>
  </si>
  <si>
    <t>DQ-01937</t>
  </si>
  <si>
    <t>DQ-01938</t>
  </si>
  <si>
    <t>DQ-01939</t>
  </si>
  <si>
    <t>DQ-01940</t>
  </si>
  <si>
    <t>DQ-01941</t>
  </si>
  <si>
    <t>DQ-01942</t>
  </si>
  <si>
    <t>DQ-01943</t>
  </si>
  <si>
    <t>DQ-01944</t>
  </si>
  <si>
    <t>DQ-01945</t>
  </si>
  <si>
    <t>DQ-01946</t>
  </si>
  <si>
    <t>DQ-01947</t>
  </si>
  <si>
    <t>DQ-01948</t>
  </si>
  <si>
    <t>DQ-01949</t>
  </si>
  <si>
    <t>DQ-01950</t>
  </si>
  <si>
    <t>DQ-01951</t>
  </si>
  <si>
    <t>DQ-01952</t>
  </si>
  <si>
    <t>DQ-01953</t>
  </si>
  <si>
    <t>DQ-01954</t>
  </si>
  <si>
    <t>DQ-01955</t>
  </si>
  <si>
    <t>DQ-01956</t>
  </si>
  <si>
    <t>DQ-01957</t>
  </si>
  <si>
    <t>DQ-01958</t>
  </si>
  <si>
    <t>DQ-01959</t>
  </si>
  <si>
    <t>DQ-01960</t>
  </si>
  <si>
    <t>DQ-01961</t>
  </si>
  <si>
    <t>DQ-01962</t>
  </si>
  <si>
    <t>DQ-01963</t>
  </si>
  <si>
    <t>DQ-01964</t>
  </si>
  <si>
    <t>DQ-01965</t>
  </si>
  <si>
    <t>DQ-01966</t>
  </si>
  <si>
    <t>DQ-01967</t>
  </si>
  <si>
    <t>DQ-01968</t>
  </si>
  <si>
    <t>DQ-01969</t>
  </si>
  <si>
    <t>DQ-01970</t>
  </si>
  <si>
    <t>DQ-01971</t>
  </si>
  <si>
    <t>DQ-01972</t>
  </si>
  <si>
    <t>DQ-01973</t>
  </si>
  <si>
    <t>DQ-01974</t>
  </si>
  <si>
    <t>DQ-01975</t>
  </si>
  <si>
    <t>DQ-01976</t>
  </si>
  <si>
    <t>DQ-01977</t>
  </si>
  <si>
    <t>DQ-01978</t>
  </si>
  <si>
    <t>DQ-01979</t>
  </si>
  <si>
    <t>DQ-01980</t>
  </si>
  <si>
    <t>DQ-01981</t>
  </si>
  <si>
    <t>DQ-01982</t>
  </si>
  <si>
    <t>DQ-01983</t>
  </si>
  <si>
    <t>DQ-01984</t>
  </si>
  <si>
    <t>DQ-01985</t>
  </si>
  <si>
    <t>DQ-01986</t>
  </si>
  <si>
    <t>DQ-01987</t>
  </si>
  <si>
    <t>DQ-01988</t>
  </si>
  <si>
    <t>DQ-01989</t>
  </si>
  <si>
    <t>DQ-01990</t>
  </si>
  <si>
    <t>DQ-01991</t>
  </si>
  <si>
    <t>DQ-01992</t>
  </si>
  <si>
    <t>DQ-01993</t>
  </si>
  <si>
    <t>DQ-01994</t>
  </si>
  <si>
    <t>DQ-01995</t>
  </si>
  <si>
    <t>DQ-01996</t>
  </si>
  <si>
    <t>DQ-01997</t>
  </si>
  <si>
    <t>DQ-01998</t>
  </si>
  <si>
    <t>DQ-01999</t>
  </si>
  <si>
    <t>DQ-02000</t>
  </si>
  <si>
    <t>DQ-02001</t>
  </si>
  <si>
    <t>DQ-02002</t>
  </si>
  <si>
    <t>DQLab10</t>
  </si>
  <si>
    <t>DQ-02003</t>
  </si>
  <si>
    <t>DQ-02004</t>
  </si>
  <si>
    <t>DQ-02005</t>
  </si>
  <si>
    <t>DQ-02006</t>
  </si>
  <si>
    <t>DQLab02</t>
  </si>
  <si>
    <t>DQ-02007</t>
  </si>
  <si>
    <t>DQ-02008</t>
  </si>
  <si>
    <t>DQ-02009</t>
  </si>
  <si>
    <t>DQ-02010</t>
  </si>
  <si>
    <t>DQ-02011</t>
  </si>
  <si>
    <t>DQ-02012</t>
  </si>
  <si>
    <t>DQ-02013</t>
  </si>
  <si>
    <t>DQ-02014</t>
  </si>
  <si>
    <t>DQ-02015</t>
  </si>
  <si>
    <t>DQ-02016</t>
  </si>
  <si>
    <t>DQ-02017</t>
  </si>
  <si>
    <t>DQ-02018</t>
  </si>
  <si>
    <t>DQ-02019</t>
  </si>
  <si>
    <t>DQ-02020</t>
  </si>
  <si>
    <t>DQ-02021</t>
  </si>
  <si>
    <t>DQ-02022</t>
  </si>
  <si>
    <t>DQ-02023</t>
  </si>
  <si>
    <t>DQ-02024</t>
  </si>
  <si>
    <t>DQ-02025</t>
  </si>
  <si>
    <t>DQ-02026</t>
  </si>
  <si>
    <t>DQ-02027</t>
  </si>
  <si>
    <t>DQ-02028</t>
  </si>
  <si>
    <t>DQ-02029</t>
  </si>
  <si>
    <t>DQ-02030</t>
  </si>
  <si>
    <t>DQ-02031</t>
  </si>
  <si>
    <t>DQ-02032</t>
  </si>
  <si>
    <t>DQ-02033</t>
  </si>
  <si>
    <t>DQ-02034</t>
  </si>
  <si>
    <t>DQ-02035</t>
  </si>
  <si>
    <t>DQ-02036</t>
  </si>
  <si>
    <t>DQ-02037</t>
  </si>
  <si>
    <t>DQ-02038</t>
  </si>
  <si>
    <t>DQ-02039</t>
  </si>
  <si>
    <t>DQ-02040</t>
  </si>
  <si>
    <t>DQ-02041</t>
  </si>
  <si>
    <t>DQ-02042</t>
  </si>
  <si>
    <t>DQ-02043</t>
  </si>
  <si>
    <t>DQ-02044</t>
  </si>
  <si>
    <t>DQ-02045</t>
  </si>
  <si>
    <t>DQ-02046</t>
  </si>
  <si>
    <t>DQ-02047</t>
  </si>
  <si>
    <t>DQ-02048</t>
  </si>
  <si>
    <t>DQ-02049</t>
  </si>
  <si>
    <t>DQ-02050</t>
  </si>
  <si>
    <t>DQ-02051</t>
  </si>
  <si>
    <t>DQ-02052</t>
  </si>
  <si>
    <t>DQ-02053</t>
  </si>
  <si>
    <t>DQ-02054</t>
  </si>
  <si>
    <t>DQ-02055</t>
  </si>
  <si>
    <t>DQ-02056</t>
  </si>
  <si>
    <t>DQ-02057</t>
  </si>
  <si>
    <t>DQ-02058</t>
  </si>
  <si>
    <t>DQ-02059</t>
  </si>
  <si>
    <t>DQ-02060</t>
  </si>
  <si>
    <t>DQ-02061</t>
  </si>
  <si>
    <t>DQ-02062</t>
  </si>
  <si>
    <t>DQ-02063</t>
  </si>
  <si>
    <t>DQ-02064</t>
  </si>
  <si>
    <t>DQ-02065</t>
  </si>
  <si>
    <t>DQ-02066</t>
  </si>
  <si>
    <t>DQ-02067</t>
  </si>
  <si>
    <t>DQ-02068</t>
  </si>
  <si>
    <t>DQ-02069</t>
  </si>
  <si>
    <t>DQ-02070</t>
  </si>
  <si>
    <t>DQ-02071</t>
  </si>
  <si>
    <t>DQ-02072</t>
  </si>
  <si>
    <t>DQ-02073</t>
  </si>
  <si>
    <t>DQ-02074</t>
  </si>
  <si>
    <t>DQ-02075</t>
  </si>
  <si>
    <t>DQ-02076</t>
  </si>
  <si>
    <t>DQ-02077</t>
  </si>
  <si>
    <t>DQ-02078</t>
  </si>
  <si>
    <t>DQ-02079</t>
  </si>
  <si>
    <t>DQ-02080</t>
  </si>
  <si>
    <t>DQ-02081</t>
  </si>
  <si>
    <t>DQ-02082</t>
  </si>
  <si>
    <t>DQ-02083</t>
  </si>
  <si>
    <t>DQ-02084</t>
  </si>
  <si>
    <t>DQ-02085</t>
  </si>
  <si>
    <t>DQ-02086</t>
  </si>
  <si>
    <t>DQ-02087</t>
  </si>
  <si>
    <t>DQ-02088</t>
  </si>
  <si>
    <t>DQ-02089</t>
  </si>
  <si>
    <t>DQ-02090</t>
  </si>
  <si>
    <t>DQ-02091</t>
  </si>
  <si>
    <t>DQ-02092</t>
  </si>
  <si>
    <t>DQ-02093</t>
  </si>
  <si>
    <t>DQ-02094</t>
  </si>
  <si>
    <t>DQ-02095</t>
  </si>
  <si>
    <t>DQ-02096</t>
  </si>
  <si>
    <t>DQ-02097</t>
  </si>
  <si>
    <t>DQ-02098</t>
  </si>
  <si>
    <t>DQ-02099</t>
  </si>
  <si>
    <t>DQ-02100</t>
  </si>
  <si>
    <t>DQ-02101</t>
  </si>
  <si>
    <t>DQ-02102</t>
  </si>
  <si>
    <t>DQ-02103</t>
  </si>
  <si>
    <t>DQ-02104</t>
  </si>
  <si>
    <t>DQ-02105</t>
  </si>
  <si>
    <t>DQ-02106</t>
  </si>
  <si>
    <t>DQ-02107</t>
  </si>
  <si>
    <t>DQ-02108</t>
  </si>
  <si>
    <t>DQ-02109</t>
  </si>
  <si>
    <t>DQ-02110</t>
  </si>
  <si>
    <t>DQ-02111</t>
  </si>
  <si>
    <t>DQ-02112</t>
  </si>
  <si>
    <t>DQ-02113</t>
  </si>
  <si>
    <t>DQ-02114</t>
  </si>
  <si>
    <t>DQ-02115</t>
  </si>
  <si>
    <t>DQ-02116</t>
  </si>
  <si>
    <t>DQ-02117</t>
  </si>
  <si>
    <t>DQ-02118</t>
  </si>
  <si>
    <t>DQ-02119</t>
  </si>
  <si>
    <t>DQ-02120</t>
  </si>
  <si>
    <t>DQ-02121</t>
  </si>
  <si>
    <t>DQ-02122</t>
  </si>
  <si>
    <t>DQ-02123</t>
  </si>
  <si>
    <t>DQ-02124</t>
  </si>
  <si>
    <t>DQ-02125</t>
  </si>
  <si>
    <t>DQ-02126</t>
  </si>
  <si>
    <t>DQ-02127</t>
  </si>
  <si>
    <t>DQ-02128</t>
  </si>
  <si>
    <t>DQ-02129</t>
  </si>
  <si>
    <t>DQ-02130</t>
  </si>
  <si>
    <t>DQ-02131</t>
  </si>
  <si>
    <t>DQ-02132</t>
  </si>
  <si>
    <t>DQ-02133</t>
  </si>
  <si>
    <t>DQ-02134</t>
  </si>
  <si>
    <t>DQ-02135</t>
  </si>
  <si>
    <t>DQ-02136</t>
  </si>
  <si>
    <t>DQ-02137</t>
  </si>
  <si>
    <t>DQ-02138</t>
  </si>
  <si>
    <t>DQ-02139</t>
  </si>
  <si>
    <t>DQ-02140</t>
  </si>
  <si>
    <t>DQ-02141</t>
  </si>
  <si>
    <t>DQ-02142</t>
  </si>
  <si>
    <t>DQ-02143</t>
  </si>
  <si>
    <t>DQ-02144</t>
  </si>
  <si>
    <t>DQ-02145</t>
  </si>
  <si>
    <t>DQ-02146</t>
  </si>
  <si>
    <t>DQ-02147</t>
  </si>
  <si>
    <t>DQ-02148</t>
  </si>
  <si>
    <t>DQ-02149</t>
  </si>
  <si>
    <t>DQ-02150</t>
  </si>
  <si>
    <t>DQ-02151</t>
  </si>
  <si>
    <t>DQ-02152</t>
  </si>
  <si>
    <t>DQ-02153</t>
  </si>
  <si>
    <t>DQ-02154</t>
  </si>
  <si>
    <t>DQ-02155</t>
  </si>
  <si>
    <t>DQ-02156</t>
  </si>
  <si>
    <t>DQ-02157</t>
  </si>
  <si>
    <t>DQ-02158</t>
  </si>
  <si>
    <t>DQ-02159</t>
  </si>
  <si>
    <t>DQ-02160</t>
  </si>
  <si>
    <t>DQ-02161</t>
  </si>
  <si>
    <t>DQ-02162</t>
  </si>
  <si>
    <t>DQ-02163</t>
  </si>
  <si>
    <t>DQ-02164</t>
  </si>
  <si>
    <t>DQ-02165</t>
  </si>
  <si>
    <t>DQ-02166</t>
  </si>
  <si>
    <t>DQ-02167</t>
  </si>
  <si>
    <t>DQ-02168</t>
  </si>
  <si>
    <t>DQ-02169</t>
  </si>
  <si>
    <t>DQ-02170</t>
  </si>
  <si>
    <t>DQ-02171</t>
  </si>
  <si>
    <t>DQ-02172</t>
  </si>
  <si>
    <t>DQ-02173</t>
  </si>
  <si>
    <t>DQ-02174</t>
  </si>
  <si>
    <t>DQ-02175</t>
  </si>
  <si>
    <t>DQ-02176</t>
  </si>
  <si>
    <t>DQ-02177</t>
  </si>
  <si>
    <t>DQ-02178</t>
  </si>
  <si>
    <t>DQ-02179</t>
  </si>
  <si>
    <t>DQ-02180</t>
  </si>
  <si>
    <t>DQ-02181</t>
  </si>
  <si>
    <t>DQ-02182</t>
  </si>
  <si>
    <t>DQ-02183</t>
  </si>
  <si>
    <t>DQ-02184</t>
  </si>
  <si>
    <t>DQ-02185</t>
  </si>
  <si>
    <t>DQ-02186</t>
  </si>
  <si>
    <t>DQ-02187</t>
  </si>
  <si>
    <t>DQ-02188</t>
  </si>
  <si>
    <t>DQ-02189</t>
  </si>
  <si>
    <t>DQ-02190</t>
  </si>
  <si>
    <t>DQ-02191</t>
  </si>
  <si>
    <t>DQ-02192</t>
  </si>
  <si>
    <t>DQ-02193</t>
  </si>
  <si>
    <t>DQ-02194</t>
  </si>
  <si>
    <t>DQ-02195</t>
  </si>
  <si>
    <t>DQ-02196</t>
  </si>
  <si>
    <t>DQ-02197</t>
  </si>
  <si>
    <t>DQ-02198</t>
  </si>
  <si>
    <t>DQ-02199</t>
  </si>
  <si>
    <t>DQ-02200</t>
  </si>
  <si>
    <t>DQ-02201</t>
  </si>
  <si>
    <t>DQ-02202</t>
  </si>
  <si>
    <t>DQ-02203</t>
  </si>
  <si>
    <t>DQ-02204</t>
  </si>
  <si>
    <t>DQ-02205</t>
  </si>
  <si>
    <t>DQ-02206</t>
  </si>
  <si>
    <t>DQ-02207</t>
  </si>
  <si>
    <t>DQ-02208</t>
  </si>
  <si>
    <t>DQ-02209</t>
  </si>
  <si>
    <t>DQ-02210</t>
  </si>
  <si>
    <t>DQ-02211</t>
  </si>
  <si>
    <t>DQ-02212</t>
  </si>
  <si>
    <t>DQ-02213</t>
  </si>
  <si>
    <t>DQ-02214</t>
  </si>
  <si>
    <t>DQ-02215</t>
  </si>
  <si>
    <t>DQ-02216</t>
  </si>
  <si>
    <t>DQ-02217</t>
  </si>
  <si>
    <t>DQ-02218</t>
  </si>
  <si>
    <t>DQ-02219</t>
  </si>
  <si>
    <t>DQ-02220</t>
  </si>
  <si>
    <t>DQ-02221</t>
  </si>
  <si>
    <t>DQ-02222</t>
  </si>
  <si>
    <t>DQ-02223</t>
  </si>
  <si>
    <t>DQ-02224</t>
  </si>
  <si>
    <t>DQ-02225</t>
  </si>
  <si>
    <t>DQ-02226</t>
  </si>
  <si>
    <t>DQ-02227</t>
  </si>
  <si>
    <t>DQ-02228</t>
  </si>
  <si>
    <t>DQ-02229</t>
  </si>
  <si>
    <t>DQ-02230</t>
  </si>
  <si>
    <t>DQ-02231</t>
  </si>
  <si>
    <t>DQ-02232</t>
  </si>
  <si>
    <t>DQ-02233</t>
  </si>
  <si>
    <t>DQ-02234</t>
  </si>
  <si>
    <t>DQ-02235</t>
  </si>
  <si>
    <t>DQ-02236</t>
  </si>
  <si>
    <t>DQ-02237</t>
  </si>
  <si>
    <t>DQ-02238</t>
  </si>
  <si>
    <t>DQ-02239</t>
  </si>
  <si>
    <t>DQ-02240</t>
  </si>
  <si>
    <t>DQ-02241</t>
  </si>
  <si>
    <t>DQ-02242</t>
  </si>
  <si>
    <t>DQ-02243</t>
  </si>
  <si>
    <t>DQ-02244</t>
  </si>
  <si>
    <t>DQ-02245</t>
  </si>
  <si>
    <t>DQ-02246</t>
  </si>
  <si>
    <t>DQ-02247</t>
  </si>
  <si>
    <t>DQ-02248</t>
  </si>
  <si>
    <t>DQ-02249</t>
  </si>
  <si>
    <t>DQ-02250</t>
  </si>
  <si>
    <t>DQ-02251</t>
  </si>
  <si>
    <t>DQ-02252</t>
  </si>
  <si>
    <t>DQ-02253</t>
  </si>
  <si>
    <t>DQ-02254</t>
  </si>
  <si>
    <t>DQ-02255</t>
  </si>
  <si>
    <t>DQ-02256</t>
  </si>
  <si>
    <t>DQ-02257</t>
  </si>
  <si>
    <t>DQ-02258</t>
  </si>
  <si>
    <t>DQ-02259</t>
  </si>
  <si>
    <t>DQ-02260</t>
  </si>
  <si>
    <t>DQ-02261</t>
  </si>
  <si>
    <t>DQ-02262</t>
  </si>
  <si>
    <t>DQ-02263</t>
  </si>
  <si>
    <t>DQ-02264</t>
  </si>
  <si>
    <t>DQ-02265</t>
  </si>
  <si>
    <t>DQ-02266</t>
  </si>
  <si>
    <t>DQ-02267</t>
  </si>
  <si>
    <t>DQ-02268</t>
  </si>
  <si>
    <t>DQ-02269</t>
  </si>
  <si>
    <t>DQ-02270</t>
  </si>
  <si>
    <t>DQ-02271</t>
  </si>
  <si>
    <t>DQ-02272</t>
  </si>
  <si>
    <t>DQ-02273</t>
  </si>
  <si>
    <t>DQ-02274</t>
  </si>
  <si>
    <t>DQ-02275</t>
  </si>
  <si>
    <t>DQ-02276</t>
  </si>
  <si>
    <t>DQ-02277</t>
  </si>
  <si>
    <t>DQ-02278</t>
  </si>
  <si>
    <t>DQ-02279</t>
  </si>
  <si>
    <t>DQ-02280</t>
  </si>
  <si>
    <t>DQ-02281</t>
  </si>
  <si>
    <t>DQ-02282</t>
  </si>
  <si>
    <t>DQ-02283</t>
  </si>
  <si>
    <t>DQ-02284</t>
  </si>
  <si>
    <t>DQ-02285</t>
  </si>
  <si>
    <t>DQ-02286</t>
  </si>
  <si>
    <t>DQ-02287</t>
  </si>
  <si>
    <t>DQ-02288</t>
  </si>
  <si>
    <t>DQ-02289</t>
  </si>
  <si>
    <t>DQ-02290</t>
  </si>
  <si>
    <t>DQ-02291</t>
  </si>
  <si>
    <t>DQ-02292</t>
  </si>
  <si>
    <t>DQ-02293</t>
  </si>
  <si>
    <t>DQ-02294</t>
  </si>
  <si>
    <t>DQ-02295</t>
  </si>
  <si>
    <t>DQ-02296</t>
  </si>
  <si>
    <t>DQ-02297</t>
  </si>
  <si>
    <t>DQ-02298</t>
  </si>
  <si>
    <t>DQ-02299</t>
  </si>
  <si>
    <t>DQ-02300</t>
  </si>
  <si>
    <t>DQ-02301</t>
  </si>
  <si>
    <t>DQ-02302</t>
  </si>
  <si>
    <t>DQ-02303</t>
  </si>
  <si>
    <t>DQ-02304</t>
  </si>
  <si>
    <t>DQ-02305</t>
  </si>
  <si>
    <t>DQ-02306</t>
  </si>
  <si>
    <t>DQ-02307</t>
  </si>
  <si>
    <t>DQ-02308</t>
  </si>
  <si>
    <t>DQ-02309</t>
  </si>
  <si>
    <t>DQ-02310</t>
  </si>
  <si>
    <t>DQ-02311</t>
  </si>
  <si>
    <t>DQ-02312</t>
  </si>
  <si>
    <t>DQ-02313</t>
  </si>
  <si>
    <t>DQ-02314</t>
  </si>
  <si>
    <t>DQ-02315</t>
  </si>
  <si>
    <t>DQ-02316</t>
  </si>
  <si>
    <t>DQ-02317</t>
  </si>
  <si>
    <t>DQ-02318</t>
  </si>
  <si>
    <t>DQ-02319</t>
  </si>
  <si>
    <t>DQ-02320</t>
  </si>
  <si>
    <t>DQ-02321</t>
  </si>
  <si>
    <t>DQ-02322</t>
  </si>
  <si>
    <t>DQ-02323</t>
  </si>
  <si>
    <t>DQ-02324</t>
  </si>
  <si>
    <t>DQ-02325</t>
  </si>
  <si>
    <t>DQ-02326</t>
  </si>
  <si>
    <t>DQ-02327</t>
  </si>
  <si>
    <t>DQ-02328</t>
  </si>
  <si>
    <t>DQ-02329</t>
  </si>
  <si>
    <t>DQ-02330</t>
  </si>
  <si>
    <t>DQ-02331</t>
  </si>
  <si>
    <t>DQ-02332</t>
  </si>
  <si>
    <t>DQ-02333</t>
  </si>
  <si>
    <t>DQ-02334</t>
  </si>
  <si>
    <t>DQ-02335</t>
  </si>
  <si>
    <t>DQ-02336</t>
  </si>
  <si>
    <t>DQ-02337</t>
  </si>
  <si>
    <t>DQ-02338</t>
  </si>
  <si>
    <t>DQ-02339</t>
  </si>
  <si>
    <t>DQ-02340</t>
  </si>
  <si>
    <t>DQ-02341</t>
  </si>
  <si>
    <t>DQ-02342</t>
  </si>
  <si>
    <t>DQ-02343</t>
  </si>
  <si>
    <t>DQ-02344</t>
  </si>
  <si>
    <t>DQ-02345</t>
  </si>
  <si>
    <t>DQ-02346</t>
  </si>
  <si>
    <t>DQ-02347</t>
  </si>
  <si>
    <t>DQ-02348</t>
  </si>
  <si>
    <t>DQ-02349</t>
  </si>
  <si>
    <t>DQ-02350</t>
  </si>
  <si>
    <t>DQ-02351</t>
  </si>
  <si>
    <t>DQ-02352</t>
  </si>
  <si>
    <t>DQ-02353</t>
  </si>
  <si>
    <t>DQ-02354</t>
  </si>
  <si>
    <t>DQ-02355</t>
  </si>
  <si>
    <t>DQ-02356</t>
  </si>
  <si>
    <t>DQ-02357</t>
  </si>
  <si>
    <t>DQ-02358</t>
  </si>
  <si>
    <t>DQ-02359</t>
  </si>
  <si>
    <t>DQ-02360</t>
  </si>
  <si>
    <t>DQ-02361</t>
  </si>
  <si>
    <t>DQ-02362</t>
  </si>
  <si>
    <t>DQ-02363</t>
  </si>
  <si>
    <t>DQ-02364</t>
  </si>
  <si>
    <t>DQ-02365</t>
  </si>
  <si>
    <t>DQ-02366</t>
  </si>
  <si>
    <t>DQ-02367</t>
  </si>
  <si>
    <t>DQ-02368</t>
  </si>
  <si>
    <t>DQ-02369</t>
  </si>
  <si>
    <t>DQ-02370</t>
  </si>
  <si>
    <t>DQ-02371</t>
  </si>
  <si>
    <t>DQ-02372</t>
  </si>
  <si>
    <t>DQ-02373</t>
  </si>
  <si>
    <t>DQ-02374</t>
  </si>
  <si>
    <t>DQ-02375</t>
  </si>
  <si>
    <t>DQ-02376</t>
  </si>
  <si>
    <t>DQ-02377</t>
  </si>
  <si>
    <t>DQ-02378</t>
  </si>
  <si>
    <t>DQ-02379</t>
  </si>
  <si>
    <t>DQ-02380</t>
  </si>
  <si>
    <t>DQ-02381</t>
  </si>
  <si>
    <t>DQ-02382</t>
  </si>
  <si>
    <t>DQ-02383</t>
  </si>
  <si>
    <t>DQ-02384</t>
  </si>
  <si>
    <t>DQ-02385</t>
  </si>
  <si>
    <t>DQ-02386</t>
  </si>
  <si>
    <t>DQ-02387</t>
  </si>
  <si>
    <t>DQ-02388</t>
  </si>
  <si>
    <t>DQ-02389</t>
  </si>
  <si>
    <t>DQ-02390</t>
  </si>
  <si>
    <t>DQ-02391</t>
  </si>
  <si>
    <t>DQ-02392</t>
  </si>
  <si>
    <t>DQ-02393</t>
  </si>
  <si>
    <t>DQ-02394</t>
  </si>
  <si>
    <t>DQ-02395</t>
  </si>
  <si>
    <t>DQ-02396</t>
  </si>
  <si>
    <t>DQ-02397</t>
  </si>
  <si>
    <t>DQ-02398</t>
  </si>
  <si>
    <t>DQ-02399</t>
  </si>
  <si>
    <t>DQ-02400</t>
  </si>
  <si>
    <t>DQ-02401</t>
  </si>
  <si>
    <t>DQ-02402</t>
  </si>
  <si>
    <t>DQ-02403</t>
  </si>
  <si>
    <t>DQ-02404</t>
  </si>
  <si>
    <t>DQ-02405</t>
  </si>
  <si>
    <t>DQ-02406</t>
  </si>
  <si>
    <t>DQ-02407</t>
  </si>
  <si>
    <t>DQ-02408</t>
  </si>
  <si>
    <t>DQ-02409</t>
  </si>
  <si>
    <t>DQ-02410</t>
  </si>
  <si>
    <t>DQ-02411</t>
  </si>
  <si>
    <t>DQ-02412</t>
  </si>
  <si>
    <t>DQ-02413</t>
  </si>
  <si>
    <t>DQ-02414</t>
  </si>
  <si>
    <t>DQ-02415</t>
  </si>
  <si>
    <t>DQ-02416</t>
  </si>
  <si>
    <t>DQ-02417</t>
  </si>
  <si>
    <t>DQ-02418</t>
  </si>
  <si>
    <t>DQ-02419</t>
  </si>
  <si>
    <t>DQ-02420</t>
  </si>
  <si>
    <t>DQ-02421</t>
  </si>
  <si>
    <t>DQ-02422</t>
  </si>
  <si>
    <t>DQ-02423</t>
  </si>
  <si>
    <t>DQ-02424</t>
  </si>
  <si>
    <t>DQ-02425</t>
  </si>
  <si>
    <t>DQ-02426</t>
  </si>
  <si>
    <t>DQ-02427</t>
  </si>
  <si>
    <t>DQ-02428</t>
  </si>
  <si>
    <t>DQ-02429</t>
  </si>
  <si>
    <t>DQ-02430</t>
  </si>
  <si>
    <t>DQ-02431</t>
  </si>
  <si>
    <t>DQ-02432</t>
  </si>
  <si>
    <t>DQ-02433</t>
  </si>
  <si>
    <t>DQ-02434</t>
  </si>
  <si>
    <t>DQ-02435</t>
  </si>
  <si>
    <t>DQ-02436</t>
  </si>
  <si>
    <t>DQ-02437</t>
  </si>
  <si>
    <t>DQ-02438</t>
  </si>
  <si>
    <t>DQ-02439</t>
  </si>
  <si>
    <t>DQ-02440</t>
  </si>
  <si>
    <t>DQ-02441</t>
  </si>
  <si>
    <t>DQ-02442</t>
  </si>
  <si>
    <t>DQ-02443</t>
  </si>
  <si>
    <t>DQ-02444</t>
  </si>
  <si>
    <t>DQ-02445</t>
  </si>
  <si>
    <t>DQ-02446</t>
  </si>
  <si>
    <t>DQ-02447</t>
  </si>
  <si>
    <t>DQ-02448</t>
  </si>
  <si>
    <t>DQ-02449</t>
  </si>
  <si>
    <t>DQ-02450</t>
  </si>
  <si>
    <t>DQ-02451</t>
  </si>
  <si>
    <t>DQ-02452</t>
  </si>
  <si>
    <t>DQ-02453</t>
  </si>
  <si>
    <t>DQ-02454</t>
  </si>
  <si>
    <t>DQ-02455</t>
  </si>
  <si>
    <t>DQ-02456</t>
  </si>
  <si>
    <t>DQ-02457</t>
  </si>
  <si>
    <t>DQ-02458</t>
  </si>
  <si>
    <t>DQ-02459</t>
  </si>
  <si>
    <t>DQ-02460</t>
  </si>
  <si>
    <t>DQ-02461</t>
  </si>
  <si>
    <t>DQ-02462</t>
  </si>
  <si>
    <t>DQ-02463</t>
  </si>
  <si>
    <t>DQ-02464</t>
  </si>
  <si>
    <t>DQ-02465</t>
  </si>
  <si>
    <t>DQ-02466</t>
  </si>
  <si>
    <t>DQ-02467</t>
  </si>
  <si>
    <t>DQ-02468</t>
  </si>
  <si>
    <t>DQ-02469</t>
  </si>
  <si>
    <t>DQ-02470</t>
  </si>
  <si>
    <t>DQ-02471</t>
  </si>
  <si>
    <t>DQ-02472</t>
  </si>
  <si>
    <t>DQ-02473</t>
  </si>
  <si>
    <t>DQ-02474</t>
  </si>
  <si>
    <t>DQ-02475</t>
  </si>
  <si>
    <t>DQ-02476</t>
  </si>
  <si>
    <t>DQ-02477</t>
  </si>
  <si>
    <t>DQ-02478</t>
  </si>
  <si>
    <t>DQ-02479</t>
  </si>
  <si>
    <t>DQ-02480</t>
  </si>
  <si>
    <t>DQ-02481</t>
  </si>
  <si>
    <t>DQ-02482</t>
  </si>
  <si>
    <t>OB000.4</t>
  </si>
  <si>
    <t>DQ-02483</t>
  </si>
  <si>
    <t>DQ-02484</t>
  </si>
  <si>
    <t>DQ-02485</t>
  </si>
  <si>
    <t>DQ-02486</t>
  </si>
  <si>
    <t>DQ-02487</t>
  </si>
  <si>
    <t>DQ-02488</t>
  </si>
  <si>
    <t>DQ-02489</t>
  </si>
  <si>
    <t>DQ-02490</t>
  </si>
  <si>
    <t>DQ-02491</t>
  </si>
  <si>
    <t>DQ-02492</t>
  </si>
  <si>
    <t>DQ-02493</t>
  </si>
  <si>
    <t>DQ-02494</t>
  </si>
  <si>
    <t>DQ-02495</t>
  </si>
  <si>
    <t>DQ-02496</t>
  </si>
  <si>
    <t>DQ-02497</t>
  </si>
  <si>
    <t>DQ-02498</t>
  </si>
  <si>
    <t>DQ-02499</t>
  </si>
  <si>
    <t>DQ-02500</t>
  </si>
  <si>
    <t>DQ-02501</t>
  </si>
  <si>
    <t>DQ-02502</t>
  </si>
  <si>
    <t>DQ-02503</t>
  </si>
  <si>
    <t>DQ-02504</t>
  </si>
  <si>
    <t>DQ-02505</t>
  </si>
  <si>
    <t>DQ-02506</t>
  </si>
  <si>
    <t>DQ-02507</t>
  </si>
  <si>
    <t>DQ-02508</t>
  </si>
  <si>
    <t>DQ-02509</t>
  </si>
  <si>
    <t>DQ-02510</t>
  </si>
  <si>
    <t>DQ-02511</t>
  </si>
  <si>
    <t>DQ-02512</t>
  </si>
  <si>
    <t>DQ-02513</t>
  </si>
  <si>
    <t>DQ-02514</t>
  </si>
  <si>
    <t>DQ-02515</t>
  </si>
  <si>
    <t>DQ-02516</t>
  </si>
  <si>
    <t>DQ-02517</t>
  </si>
  <si>
    <t>DQ-02518</t>
  </si>
  <si>
    <t>DQ-02519</t>
  </si>
  <si>
    <t>DQ-02520</t>
  </si>
  <si>
    <t>DQ-02521</t>
  </si>
  <si>
    <t>DQ-02522</t>
  </si>
  <si>
    <t>DQ-02523</t>
  </si>
  <si>
    <t>DQ-02524</t>
  </si>
  <si>
    <t>DQ-02525</t>
  </si>
  <si>
    <t>DQ-02526</t>
  </si>
  <si>
    <t>DQ-02527</t>
  </si>
  <si>
    <t>DQ-02528</t>
  </si>
  <si>
    <t>DQ-02529</t>
  </si>
  <si>
    <t>DQ-02530</t>
  </si>
  <si>
    <t>DQ-02531</t>
  </si>
  <si>
    <t>DQ-02532</t>
  </si>
  <si>
    <t>DQ-02533</t>
  </si>
  <si>
    <t>DQ-02534</t>
  </si>
  <si>
    <t>DQ-02535</t>
  </si>
  <si>
    <t>DQ-02536</t>
  </si>
  <si>
    <t>DQ-02537</t>
  </si>
  <si>
    <t>DQ-02538</t>
  </si>
  <si>
    <t>DQ-02539</t>
  </si>
  <si>
    <t>DQ-02540</t>
  </si>
  <si>
    <t>DQ-02541</t>
  </si>
  <si>
    <t>DQ-02542</t>
  </si>
  <si>
    <t>DQ-02543</t>
  </si>
  <si>
    <t>DQ-02544</t>
  </si>
  <si>
    <t>DQ-02545</t>
  </si>
  <si>
    <t>DQ-02546</t>
  </si>
  <si>
    <t>DQ-02547</t>
  </si>
  <si>
    <t>DQ-02548</t>
  </si>
  <si>
    <t>DQ-02549</t>
  </si>
  <si>
    <t>DQ-02550</t>
  </si>
  <si>
    <t>DQ-02551</t>
  </si>
  <si>
    <t>DQ-02552</t>
  </si>
  <si>
    <t>DQ-02553</t>
  </si>
  <si>
    <t>DQ-02554</t>
  </si>
  <si>
    <t>DQ-02555</t>
  </si>
  <si>
    <t>DQ-02556</t>
  </si>
  <si>
    <t>DQ-02557</t>
  </si>
  <si>
    <t>DQ-02558</t>
  </si>
  <si>
    <t>DQ-02559</t>
  </si>
  <si>
    <t>DQ-02560</t>
  </si>
  <si>
    <t>DQ-02561</t>
  </si>
  <si>
    <t>DQ-02562</t>
  </si>
  <si>
    <t>DQ-02563</t>
  </si>
  <si>
    <t>DQ-02564</t>
  </si>
  <si>
    <t>DQ-02565</t>
  </si>
  <si>
    <t>DQ-02566</t>
  </si>
  <si>
    <t>DQ-02567</t>
  </si>
  <si>
    <t>DQ-02568</t>
  </si>
  <si>
    <t>DQ-02569</t>
  </si>
  <si>
    <t>DQ-02570</t>
  </si>
  <si>
    <t>DQ-02571</t>
  </si>
  <si>
    <t>DQ-02572</t>
  </si>
  <si>
    <t>DQ-02573</t>
  </si>
  <si>
    <t>DQ-02574</t>
  </si>
  <si>
    <t>DQ-02575</t>
  </si>
  <si>
    <t>DQ-02576</t>
  </si>
  <si>
    <t>DQ-02577</t>
  </si>
  <si>
    <t>DQ-02578</t>
  </si>
  <si>
    <t>DQ-02579</t>
  </si>
  <si>
    <t>DQ-02580</t>
  </si>
  <si>
    <t>DQ-02581</t>
  </si>
  <si>
    <t>DQ-02582</t>
  </si>
  <si>
    <t>DQ-02583</t>
  </si>
  <si>
    <t>DQ-02584</t>
  </si>
  <si>
    <t>DQ-02585</t>
  </si>
  <si>
    <t>DQ-02586</t>
  </si>
  <si>
    <t>DQ-02587</t>
  </si>
  <si>
    <t>DQ-02588</t>
  </si>
  <si>
    <t>DQ-02589</t>
  </si>
  <si>
    <t>DQ-02590</t>
  </si>
  <si>
    <t>DQ-02591</t>
  </si>
  <si>
    <t>DQ-02592</t>
  </si>
  <si>
    <t>DQ-02593</t>
  </si>
  <si>
    <t>DQ-02594</t>
  </si>
  <si>
    <t>DQ-02595</t>
  </si>
  <si>
    <t>DQ-02596</t>
  </si>
  <si>
    <t>DQ-02597</t>
  </si>
  <si>
    <t>DQ-02598</t>
  </si>
  <si>
    <t>DQ-02599</t>
  </si>
  <si>
    <t>DQ-02600</t>
  </si>
  <si>
    <t>DQ-02601</t>
  </si>
  <si>
    <t>DQ-02602</t>
  </si>
  <si>
    <t>DQ-02603</t>
  </si>
  <si>
    <t>DQ-02604</t>
  </si>
  <si>
    <t>DQ-02605</t>
  </si>
  <si>
    <t>DQ-02606</t>
  </si>
  <si>
    <t>DQ-02607</t>
  </si>
  <si>
    <t>DQ-02608</t>
  </si>
  <si>
    <t>DQ-02609</t>
  </si>
  <si>
    <t>DQ-02610</t>
  </si>
  <si>
    <t>DQ-02611</t>
  </si>
  <si>
    <t>DQ-02612</t>
  </si>
  <si>
    <t>DQ-02613</t>
  </si>
  <si>
    <t>DQ-02614</t>
  </si>
  <si>
    <t>DQ-02615</t>
  </si>
  <si>
    <t>DQ-02616</t>
  </si>
  <si>
    <t>DQ-02617</t>
  </si>
  <si>
    <t>DQ-02618</t>
  </si>
  <si>
    <t>DQ-02619</t>
  </si>
  <si>
    <t>DQ-02620</t>
  </si>
  <si>
    <t>DQ-02621</t>
  </si>
  <si>
    <t>DQ-02622</t>
  </si>
  <si>
    <t>DQ-02623</t>
  </si>
  <si>
    <t>DQ-02624</t>
  </si>
  <si>
    <t>DQ-02625</t>
  </si>
  <si>
    <t>DQ-02626</t>
  </si>
  <si>
    <t>DQ-02627</t>
  </si>
  <si>
    <t>DQ-02628</t>
  </si>
  <si>
    <t>DQ-02629</t>
  </si>
  <si>
    <t>DQ-02630</t>
  </si>
  <si>
    <t>DQ-02631</t>
  </si>
  <si>
    <t>DQ-02632</t>
  </si>
  <si>
    <t>DQ-02633</t>
  </si>
  <si>
    <t>DQ-02634</t>
  </si>
  <si>
    <t>DQ-02635</t>
  </si>
  <si>
    <t>DQ-02636</t>
  </si>
  <si>
    <t>DQ-02637</t>
  </si>
  <si>
    <t>DQ-02638</t>
  </si>
  <si>
    <t>DQ-02639</t>
  </si>
  <si>
    <t>DQ-02640</t>
  </si>
  <si>
    <t>DQ-02641</t>
  </si>
  <si>
    <t>DQ-02642</t>
  </si>
  <si>
    <t>DQ-02643</t>
  </si>
  <si>
    <t>DQ-02644</t>
  </si>
  <si>
    <t>DQ-02645</t>
  </si>
  <si>
    <t>DQ-02646</t>
  </si>
  <si>
    <t>DQ-02647</t>
  </si>
  <si>
    <t>DQ-02648</t>
  </si>
  <si>
    <t>DQ-02649</t>
  </si>
  <si>
    <t>DQ-02650</t>
  </si>
  <si>
    <t>DQ-02651</t>
  </si>
  <si>
    <t>DQ-02652</t>
  </si>
  <si>
    <t>DQ-02653</t>
  </si>
  <si>
    <t>DQ-02654</t>
  </si>
  <si>
    <t>DQ-02655</t>
  </si>
  <si>
    <t>DQ-02656</t>
  </si>
  <si>
    <t>DQ-02657</t>
  </si>
  <si>
    <t>DQ-02658</t>
  </si>
  <si>
    <t>DQ-02659</t>
  </si>
  <si>
    <t>DQ-02660</t>
  </si>
  <si>
    <t>DQ-02661</t>
  </si>
  <si>
    <t>DQ-02662</t>
  </si>
  <si>
    <t>DQ-02663</t>
  </si>
  <si>
    <t>DQ-02664</t>
  </si>
  <si>
    <t>DQ-02665</t>
  </si>
  <si>
    <t>DQ-02666</t>
  </si>
  <si>
    <t>DQ-02667</t>
  </si>
  <si>
    <t>DQ-02668</t>
  </si>
  <si>
    <t>DQ-02669</t>
  </si>
  <si>
    <t>DQ-02670</t>
  </si>
  <si>
    <t>DQ-02671</t>
  </si>
  <si>
    <t>DQ-02672</t>
  </si>
  <si>
    <t>DQ-02673</t>
  </si>
  <si>
    <t>DQ-02674</t>
  </si>
  <si>
    <t>DQ-02675</t>
  </si>
  <si>
    <t>DQ-02676</t>
  </si>
  <si>
    <t>DQ-02677</t>
  </si>
  <si>
    <t>DQ-02678</t>
  </si>
  <si>
    <t>DQ-02679</t>
  </si>
  <si>
    <t>DQ-02680</t>
  </si>
  <si>
    <t>DQ-02681</t>
  </si>
  <si>
    <t>DQ-02682</t>
  </si>
  <si>
    <t>DQ-02683</t>
  </si>
  <si>
    <t>DQ-02684</t>
  </si>
  <si>
    <t>DQ-02685</t>
  </si>
  <si>
    <t>DQ-02686</t>
  </si>
  <si>
    <t>DQ-02687</t>
  </si>
  <si>
    <t>DQ-02688</t>
  </si>
  <si>
    <t>DQ-02689</t>
  </si>
  <si>
    <t>DQ-02690</t>
  </si>
  <si>
    <t>DQ-02691</t>
  </si>
  <si>
    <t>DQ-02692</t>
  </si>
  <si>
    <t>DQ-02693</t>
  </si>
  <si>
    <t>DQ-02694</t>
  </si>
  <si>
    <t>DQ-02695</t>
  </si>
  <si>
    <t>DQ-02696</t>
  </si>
  <si>
    <t>DQ-02697</t>
  </si>
  <si>
    <t>DQ-02698</t>
  </si>
  <si>
    <t>DQ-02699</t>
  </si>
  <si>
    <t>DQ-02700</t>
  </si>
  <si>
    <t>DQ-02701</t>
  </si>
  <si>
    <t>DQ-02702</t>
  </si>
  <si>
    <t>DQ-02703</t>
  </si>
  <si>
    <t>DQ-02704</t>
  </si>
  <si>
    <t>DQ-02705</t>
  </si>
  <si>
    <t>DQ-02706</t>
  </si>
  <si>
    <t>DQ-02707</t>
  </si>
  <si>
    <t>DQ-02708</t>
  </si>
  <si>
    <t>DQ-02709</t>
  </si>
  <si>
    <t>DQ-02710</t>
  </si>
  <si>
    <t>DQ-02711</t>
  </si>
  <si>
    <t>DQ-02712</t>
  </si>
  <si>
    <t>DQ-02713</t>
  </si>
  <si>
    <t>DQ-02714</t>
  </si>
  <si>
    <t>DQ-02715</t>
  </si>
  <si>
    <t>DQ-02716</t>
  </si>
  <si>
    <t>DQ-02717</t>
  </si>
  <si>
    <t>DQ-02718</t>
  </si>
  <si>
    <t>DQ-02719</t>
  </si>
  <si>
    <t>DQ-02720</t>
  </si>
  <si>
    <t>DQ-02721</t>
  </si>
  <si>
    <t>DQ-02722</t>
  </si>
  <si>
    <t>DQ-02723</t>
  </si>
  <si>
    <t>DQ-02724</t>
  </si>
  <si>
    <t>DQ-02725</t>
  </si>
  <si>
    <t>DQ-02726</t>
  </si>
  <si>
    <t>DQ-02727</t>
  </si>
  <si>
    <t>DQ-02728</t>
  </si>
  <si>
    <t>DQ-02729</t>
  </si>
  <si>
    <t>DQ-02730</t>
  </si>
  <si>
    <t>DQ-02731</t>
  </si>
  <si>
    <t>DQ-02732</t>
  </si>
  <si>
    <t>DQ-02733</t>
  </si>
  <si>
    <t>DQ-02734</t>
  </si>
  <si>
    <t>DQ-02735</t>
  </si>
  <si>
    <t>DQ-02736</t>
  </si>
  <si>
    <t>DQ-02737</t>
  </si>
  <si>
    <t>DQ-02738</t>
  </si>
  <si>
    <t>DQ-02739</t>
  </si>
  <si>
    <t>DQ-02740</t>
  </si>
  <si>
    <t>DQ-02741</t>
  </si>
  <si>
    <t>DQ-02742</t>
  </si>
  <si>
    <t>DQ-02743</t>
  </si>
  <si>
    <t>DQ-02744</t>
  </si>
  <si>
    <t>DQ-02745</t>
  </si>
  <si>
    <t>DQ-02746</t>
  </si>
  <si>
    <t>DQ-02747</t>
  </si>
  <si>
    <t>DQ-02748</t>
  </si>
  <si>
    <t>DQ-02749</t>
  </si>
  <si>
    <t>DQ-02750</t>
  </si>
  <si>
    <t>DQ-02751</t>
  </si>
  <si>
    <t>DQ-02752</t>
  </si>
  <si>
    <t>DQ-02753</t>
  </si>
  <si>
    <t>DQ-02754</t>
  </si>
  <si>
    <t>DQ-02755</t>
  </si>
  <si>
    <t>DQ-02756</t>
  </si>
  <si>
    <t>DQ-02757</t>
  </si>
  <si>
    <t>DQ-02758</t>
  </si>
  <si>
    <t>DQLab14</t>
  </si>
  <si>
    <t>DQ-02759</t>
  </si>
  <si>
    <t>DQLab13</t>
  </si>
  <si>
    <t>DQ-02760</t>
  </si>
  <si>
    <t>DQ-02761</t>
  </si>
  <si>
    <t>DQ-02762</t>
  </si>
  <si>
    <t>DQ-02763</t>
  </si>
  <si>
    <t>DQ-02764</t>
  </si>
  <si>
    <t>DQ-02765</t>
  </si>
  <si>
    <t>DQ-02766</t>
  </si>
  <si>
    <t>DQ-02767</t>
  </si>
  <si>
    <t>DQ-02768</t>
  </si>
  <si>
    <t>DQ-02769</t>
  </si>
  <si>
    <t>DQ-02770</t>
  </si>
  <si>
    <t>DQ-02771</t>
  </si>
  <si>
    <t>DQ-02772</t>
  </si>
  <si>
    <t>DQ-02773</t>
  </si>
  <si>
    <t>DQ-02774</t>
  </si>
  <si>
    <t>DQ-02775</t>
  </si>
  <si>
    <t>DQ-02776</t>
  </si>
  <si>
    <t>DQ-02777</t>
  </si>
  <si>
    <t>DQ-02778</t>
  </si>
  <si>
    <t>DQ-02779</t>
  </si>
  <si>
    <t>DQ-02780</t>
  </si>
  <si>
    <t>DQ-02781</t>
  </si>
  <si>
    <t>DQ-02782</t>
  </si>
  <si>
    <t>DQ-02783</t>
  </si>
  <si>
    <t>DQ-02784</t>
  </si>
  <si>
    <t>DQ-02785</t>
  </si>
  <si>
    <t>DQ-02786</t>
  </si>
  <si>
    <t>DQ-02787</t>
  </si>
  <si>
    <t>DQ-02788</t>
  </si>
  <si>
    <t>DQ-02789</t>
  </si>
  <si>
    <t>DQ-02790</t>
  </si>
  <si>
    <t>DQ-02791</t>
  </si>
  <si>
    <t>DQ-02792</t>
  </si>
  <si>
    <t>DQ-02793</t>
  </si>
  <si>
    <t>DQ-02794</t>
  </si>
  <si>
    <t>DQ-02795</t>
  </si>
  <si>
    <t>DQ-02796</t>
  </si>
  <si>
    <t>DQ-02797</t>
  </si>
  <si>
    <t>DQ-02798</t>
  </si>
  <si>
    <t>DQ-02799</t>
  </si>
  <si>
    <t>DQ-02800</t>
  </si>
  <si>
    <t>DQ-02801</t>
  </si>
  <si>
    <t>DQ-02802</t>
  </si>
  <si>
    <t>DQ-02803</t>
  </si>
  <si>
    <t>DQ-02804</t>
  </si>
  <si>
    <t>DQ-02805</t>
  </si>
  <si>
    <t>DQ-02806</t>
  </si>
  <si>
    <t>DQ-02807</t>
  </si>
  <si>
    <t>DQ-02808</t>
  </si>
  <si>
    <t>DQ-02809</t>
  </si>
  <si>
    <t>DQ-02810</t>
  </si>
  <si>
    <t>DQ-02811</t>
  </si>
  <si>
    <t>DQ-02812</t>
  </si>
  <si>
    <t>DQ-02813</t>
  </si>
  <si>
    <t>DQ-02814</t>
  </si>
  <si>
    <t>DQ-02815</t>
  </si>
  <si>
    <t>DQ-02816</t>
  </si>
  <si>
    <t>DQ-02817</t>
  </si>
  <si>
    <t>DQ-02818</t>
  </si>
  <si>
    <t>DQ-02819</t>
  </si>
  <si>
    <t>DQ-02820</t>
  </si>
  <si>
    <t>DQ-02821</t>
  </si>
  <si>
    <t>DQ-02822</t>
  </si>
  <si>
    <t>DQ-02823</t>
  </si>
  <si>
    <t>DQ-02824</t>
  </si>
  <si>
    <t>DQ-02825</t>
  </si>
  <si>
    <t>DQ-02826</t>
  </si>
  <si>
    <t>DQ-02827</t>
  </si>
  <si>
    <t>DQ-02828</t>
  </si>
  <si>
    <t>DQ-02829</t>
  </si>
  <si>
    <t>DQ-02830</t>
  </si>
  <si>
    <t>DQ-02831</t>
  </si>
  <si>
    <t>DQ-02832</t>
  </si>
  <si>
    <t>DQ-02833</t>
  </si>
  <si>
    <t>DQ-02834</t>
  </si>
  <si>
    <t>DQ-02835</t>
  </si>
  <si>
    <t>DQ-02836</t>
  </si>
  <si>
    <t>DQ-02837</t>
  </si>
  <si>
    <t>DQ-02838</t>
  </si>
  <si>
    <t>DQ-02839</t>
  </si>
  <si>
    <t>DQ-02840</t>
  </si>
  <si>
    <t>DQ-02841</t>
  </si>
  <si>
    <t>DQ-02842</t>
  </si>
  <si>
    <t>DQ-02843</t>
  </si>
  <si>
    <t>DQ-02844</t>
  </si>
  <si>
    <t>DQ-02845</t>
  </si>
  <si>
    <t>DQ-02846</t>
  </si>
  <si>
    <t>DQ-02847</t>
  </si>
  <si>
    <t>DQ-02848</t>
  </si>
  <si>
    <t>DQ-02849</t>
  </si>
  <si>
    <t>DQ-02850</t>
  </si>
  <si>
    <t>DQ-02851</t>
  </si>
  <si>
    <t>DQ-02852</t>
  </si>
  <si>
    <t>DQ-02853</t>
  </si>
  <si>
    <t>DQ-02854</t>
  </si>
  <si>
    <t>DQ-02855</t>
  </si>
  <si>
    <t>DQ-02856</t>
  </si>
  <si>
    <t>DQ-02857</t>
  </si>
  <si>
    <t>DQ-02858</t>
  </si>
  <si>
    <t>DQ-02859</t>
  </si>
  <si>
    <t>DQ-02860</t>
  </si>
  <si>
    <t>DQ-02861</t>
  </si>
  <si>
    <t>DQ-02862</t>
  </si>
  <si>
    <t>DQ-02863</t>
  </si>
  <si>
    <t>DQ-02864</t>
  </si>
  <si>
    <t>DQ-02865</t>
  </si>
  <si>
    <t>DQ-02866</t>
  </si>
  <si>
    <t>DQ-02867</t>
  </si>
  <si>
    <t>DQ-02868</t>
  </si>
  <si>
    <t>DQ-02869</t>
  </si>
  <si>
    <t>DQ-02870</t>
  </si>
  <si>
    <t>DQ-02871</t>
  </si>
  <si>
    <t>DQ-02872</t>
  </si>
  <si>
    <t>DQ-02873</t>
  </si>
  <si>
    <t>DQ-02874</t>
  </si>
  <si>
    <t>DQ-02875</t>
  </si>
  <si>
    <t>DQ-02876</t>
  </si>
  <si>
    <t>DQ-02877</t>
  </si>
  <si>
    <t>DQ-02878</t>
  </si>
  <si>
    <t>DQ-02879</t>
  </si>
  <si>
    <t>DQ-02880</t>
  </si>
  <si>
    <t>DQ-02881</t>
  </si>
  <si>
    <t>DQ-02882</t>
  </si>
  <si>
    <t>DQ-02883</t>
  </si>
  <si>
    <t>DQ-02884</t>
  </si>
  <si>
    <t>DQ-02885</t>
  </si>
  <si>
    <t>DQ-02886</t>
  </si>
  <si>
    <t>DQ-02887</t>
  </si>
  <si>
    <t>DQ-02888</t>
  </si>
  <si>
    <t>DQ-02889</t>
  </si>
  <si>
    <t>DQ-02890</t>
  </si>
  <si>
    <t>DQ-02891</t>
  </si>
  <si>
    <t>DQ-02892</t>
  </si>
  <si>
    <t>DQ-02893</t>
  </si>
  <si>
    <t>DQ-02894</t>
  </si>
  <si>
    <t>DQ-02895</t>
  </si>
  <si>
    <t>DQ-02896</t>
  </si>
  <si>
    <t>DQ-02897</t>
  </si>
  <si>
    <t>DQ-02898</t>
  </si>
  <si>
    <t>DQ-02899</t>
  </si>
  <si>
    <t>DQ-02900</t>
  </si>
  <si>
    <t>DQ-02901</t>
  </si>
  <si>
    <t>DQ-02902</t>
  </si>
  <si>
    <t>DQ-02903</t>
  </si>
  <si>
    <t>DQ-02904</t>
  </si>
  <si>
    <t>DQ-02905</t>
  </si>
  <si>
    <t>DQ-02906</t>
  </si>
  <si>
    <t>DQ-02907</t>
  </si>
  <si>
    <t>DQ-02908</t>
  </si>
  <si>
    <t>DQ-02909</t>
  </si>
  <si>
    <t>DQ-02910</t>
  </si>
  <si>
    <t>DQ-02911</t>
  </si>
  <si>
    <t>DQ-02912</t>
  </si>
  <si>
    <t>DQ-02913</t>
  </si>
  <si>
    <t>DQ-02914</t>
  </si>
  <si>
    <t>DQ-02915</t>
  </si>
  <si>
    <t>DQ-02916</t>
  </si>
  <si>
    <t>DQ-02917</t>
  </si>
  <si>
    <t>DQ-02918</t>
  </si>
  <si>
    <t>DQ-02919</t>
  </si>
  <si>
    <t>DQ-02920</t>
  </si>
  <si>
    <t>DQ-02921</t>
  </si>
  <si>
    <t>DQ-02922</t>
  </si>
  <si>
    <t>DQ-02923</t>
  </si>
  <si>
    <t>DQ-02924</t>
  </si>
  <si>
    <t>DQ-02925</t>
  </si>
  <si>
    <t>DQ-02926</t>
  </si>
  <si>
    <t>DQ-02927</t>
  </si>
  <si>
    <t>DQ-02928</t>
  </si>
  <si>
    <t>DQ-02929</t>
  </si>
  <si>
    <t>DQ-02930</t>
  </si>
  <si>
    <t>DQ-02931</t>
  </si>
  <si>
    <t>DQ-02932</t>
  </si>
  <si>
    <t>DQ-02933</t>
  </si>
  <si>
    <t>DQ-02934</t>
  </si>
  <si>
    <t>DQ-02935</t>
  </si>
  <si>
    <t>DQ-02936</t>
  </si>
  <si>
    <t>DQ-02937</t>
  </si>
  <si>
    <t>DQ-02938</t>
  </si>
  <si>
    <t>DQ-02939</t>
  </si>
  <si>
    <t>DQ-02940</t>
  </si>
  <si>
    <t>DQ-02941</t>
  </si>
  <si>
    <t>DQ-02942</t>
  </si>
  <si>
    <t>DQ-02943</t>
  </si>
  <si>
    <t>DQ-02944</t>
  </si>
  <si>
    <t>DQ-02945</t>
  </si>
  <si>
    <t>DQ-02946</t>
  </si>
  <si>
    <t>DQ-02947</t>
  </si>
  <si>
    <t>DQ-02948</t>
  </si>
  <si>
    <t>DQ-02949</t>
  </si>
  <si>
    <t>DQ-02950</t>
  </si>
  <si>
    <t>DQ-02951</t>
  </si>
  <si>
    <t>DQ-02952</t>
  </si>
  <si>
    <t>DQLab12</t>
  </si>
  <si>
    <t>DQ-02953</t>
  </si>
  <si>
    <t>DQ-02954</t>
  </si>
  <si>
    <t>DQ-02955</t>
  </si>
  <si>
    <t>DQ-02956</t>
  </si>
  <si>
    <t>DQ-02957</t>
  </si>
  <si>
    <t>DQ-02958</t>
  </si>
  <si>
    <t>DQ-02959</t>
  </si>
  <si>
    <t>DQ-02960</t>
  </si>
  <si>
    <t>DQ-02961</t>
  </si>
  <si>
    <t>DQ-02962</t>
  </si>
  <si>
    <t>DQ-02963</t>
  </si>
  <si>
    <t>DQ-02964</t>
  </si>
  <si>
    <t>DQ-02965</t>
  </si>
  <si>
    <t>DQ-02966</t>
  </si>
  <si>
    <t>DQ-02967</t>
  </si>
  <si>
    <t>DQ-02968</t>
  </si>
  <si>
    <t>DQ-02969</t>
  </si>
  <si>
    <t>DQ-02970</t>
  </si>
  <si>
    <t>DQ-02971</t>
  </si>
  <si>
    <t>DQ-02972</t>
  </si>
  <si>
    <t>DQ-02973</t>
  </si>
  <si>
    <t>DQ-02974</t>
  </si>
  <si>
    <t>DQ-02975</t>
  </si>
  <si>
    <t>DQ-02976</t>
  </si>
  <si>
    <t>DQ-02977</t>
  </si>
  <si>
    <t>DQ-02978</t>
  </si>
  <si>
    <t>DQ-02979</t>
  </si>
  <si>
    <t>DQ-02980</t>
  </si>
  <si>
    <t>DQ-02981</t>
  </si>
  <si>
    <t>DQ-02982</t>
  </si>
  <si>
    <t>DQ-02983</t>
  </si>
  <si>
    <t>DQ-02984</t>
  </si>
  <si>
    <t>DQ-02985</t>
  </si>
  <si>
    <t>DQ-02986</t>
  </si>
  <si>
    <t>DQ-02987</t>
  </si>
  <si>
    <t>DQ-02988</t>
  </si>
  <si>
    <t>DQ-02989</t>
  </si>
  <si>
    <t>DQ-02990</t>
  </si>
  <si>
    <t>DQ-02991</t>
  </si>
  <si>
    <t>DQ-02992</t>
  </si>
  <si>
    <t>DQ-02993</t>
  </si>
  <si>
    <t>DQ-02994</t>
  </si>
  <si>
    <t>DQ-02995</t>
  </si>
  <si>
    <t>DQ-02996</t>
  </si>
  <si>
    <t>DQ-02997</t>
  </si>
  <si>
    <t>DQ-02998</t>
  </si>
  <si>
    <t>DQ-02999</t>
  </si>
  <si>
    <t>DQ-03000</t>
  </si>
  <si>
    <t>DQ-03001</t>
  </si>
  <si>
    <t>DQ-03002</t>
  </si>
  <si>
    <t>DQ-03003</t>
  </si>
  <si>
    <t>DQ-03004</t>
  </si>
  <si>
    <t>DQ-03005</t>
  </si>
  <si>
    <t>DQ-03006</t>
  </si>
  <si>
    <t>DQ-03007</t>
  </si>
  <si>
    <t>DQ-03008</t>
  </si>
  <si>
    <t>DQ-03009</t>
  </si>
  <si>
    <t>DQ-03010</t>
  </si>
  <si>
    <t>DQ-03011</t>
  </si>
  <si>
    <t>DQ-03012</t>
  </si>
  <si>
    <t>DQ-03013</t>
  </si>
  <si>
    <t>DQ-03014</t>
  </si>
  <si>
    <t>DQ-03015</t>
  </si>
  <si>
    <t>DQ-03016</t>
  </si>
  <si>
    <t>DQ-03017</t>
  </si>
  <si>
    <t>DQ-03018</t>
  </si>
  <si>
    <t>DQ-03019</t>
  </si>
  <si>
    <t>DQ-03020</t>
  </si>
  <si>
    <t>DQ-03021</t>
  </si>
  <si>
    <t>DQ-03022</t>
  </si>
  <si>
    <t>DQ-03023</t>
  </si>
  <si>
    <t>DQ-03024</t>
  </si>
  <si>
    <t>DQ-03025</t>
  </si>
  <si>
    <t>DQ-03026</t>
  </si>
  <si>
    <t>DQ-03027</t>
  </si>
  <si>
    <t>DQ-03028</t>
  </si>
  <si>
    <t>DQ-03029</t>
  </si>
  <si>
    <t>DQ-03030</t>
  </si>
  <si>
    <t>DQ-03031</t>
  </si>
  <si>
    <t>DQ-03032</t>
  </si>
  <si>
    <t>DQ-03033</t>
  </si>
  <si>
    <t>DQ-03034</t>
  </si>
  <si>
    <t>DQ-03035</t>
  </si>
  <si>
    <t>DQ-03036</t>
  </si>
  <si>
    <t>DQ-03037</t>
  </si>
  <si>
    <t>DQ-03038</t>
  </si>
  <si>
    <t>DQ-03039</t>
  </si>
  <si>
    <t>DQ-03040</t>
  </si>
  <si>
    <t>DQ-03041</t>
  </si>
  <si>
    <t>DQ-03042</t>
  </si>
  <si>
    <t>DQ-03043</t>
  </si>
  <si>
    <t>DQ-03044</t>
  </si>
  <si>
    <t>DQ-03045</t>
  </si>
  <si>
    <t>DQ-03046</t>
  </si>
  <si>
    <t>DQ-03047</t>
  </si>
  <si>
    <t>DQ-03048</t>
  </si>
  <si>
    <t>DQ-03049</t>
  </si>
  <si>
    <t>DQ-03050</t>
  </si>
  <si>
    <t>DQ-03051</t>
  </si>
  <si>
    <t>DQ-03052</t>
  </si>
  <si>
    <t>DQ-03053</t>
  </si>
  <si>
    <t>DQ-03054</t>
  </si>
  <si>
    <t>DQ-03055</t>
  </si>
  <si>
    <t>DQ-03056</t>
  </si>
  <si>
    <t>DQ-03057</t>
  </si>
  <si>
    <t>DQ-03058</t>
  </si>
  <si>
    <t>DQ-03059</t>
  </si>
  <si>
    <t>DQ-03060</t>
  </si>
  <si>
    <t>DQ-03061</t>
  </si>
  <si>
    <t>DQ-03062</t>
  </si>
  <si>
    <t>DQ-03063</t>
  </si>
  <si>
    <t>DQ-03064</t>
  </si>
  <si>
    <t>DQ-03065</t>
  </si>
  <si>
    <t>DQ-03066</t>
  </si>
  <si>
    <t>DQ-03067</t>
  </si>
  <si>
    <t>DQ-03068</t>
  </si>
  <si>
    <t>DQ-03069</t>
  </si>
  <si>
    <t>DQ-03070</t>
  </si>
  <si>
    <t>DQ-03071</t>
  </si>
  <si>
    <t>DQ-03072</t>
  </si>
  <si>
    <t>DQ-03073</t>
  </si>
  <si>
    <t>DQ-03074</t>
  </si>
  <si>
    <t>DQ-03075</t>
  </si>
  <si>
    <t>DQ-03076</t>
  </si>
  <si>
    <t>DQ-03077</t>
  </si>
  <si>
    <t>DQ-03078</t>
  </si>
  <si>
    <t>DQ-03079</t>
  </si>
  <si>
    <t>DQ-03080</t>
  </si>
  <si>
    <t>DQ-03081</t>
  </si>
  <si>
    <t>DQ-03082</t>
  </si>
  <si>
    <t>DQ-03083</t>
  </si>
  <si>
    <t>DQ-03084</t>
  </si>
  <si>
    <t>DQ-03085</t>
  </si>
  <si>
    <t>DQ-03086</t>
  </si>
  <si>
    <t>DQ-03087</t>
  </si>
  <si>
    <t>DQ-03088</t>
  </si>
  <si>
    <t>DQ-03089</t>
  </si>
  <si>
    <t>DQ-03090</t>
  </si>
  <si>
    <t>DQ-03091</t>
  </si>
  <si>
    <t>DQ-03092</t>
  </si>
  <si>
    <t>DQ-03093</t>
  </si>
  <si>
    <t>DQ-03094</t>
  </si>
  <si>
    <t>DQ-03095</t>
  </si>
  <si>
    <t>DQ-03096</t>
  </si>
  <si>
    <t>DQ-03097</t>
  </si>
  <si>
    <t>DQ-03098</t>
  </si>
  <si>
    <t>DQ-03099</t>
  </si>
  <si>
    <t>DQ-03100</t>
  </si>
  <si>
    <t>DQ-03101</t>
  </si>
  <si>
    <t>DQ-03102</t>
  </si>
  <si>
    <t>DQ-03103</t>
  </si>
  <si>
    <t>DQ-03104</t>
  </si>
  <si>
    <t>DQ-03105</t>
  </si>
  <si>
    <t>DQ-03106</t>
  </si>
  <si>
    <t>DQ-03107</t>
  </si>
  <si>
    <t>DQ-03108</t>
  </si>
  <si>
    <t>DQ-03109</t>
  </si>
  <si>
    <t>DQ-03110</t>
  </si>
  <si>
    <t>DQ-03111</t>
  </si>
  <si>
    <t>DQ-03112</t>
  </si>
  <si>
    <t>DQ-03113</t>
  </si>
  <si>
    <t>DQ-03114</t>
  </si>
  <si>
    <t>DQ-03115</t>
  </si>
  <si>
    <t>DQ-03116</t>
  </si>
  <si>
    <t>DQ-03117</t>
  </si>
  <si>
    <t>DQ-03118</t>
  </si>
  <si>
    <t>DQ-03119</t>
  </si>
  <si>
    <t>DQ-03120</t>
  </si>
  <si>
    <t>DQ-03121</t>
  </si>
  <si>
    <t>DQ-03122</t>
  </si>
  <si>
    <t>DQ-03123</t>
  </si>
  <si>
    <t>DQ-03124</t>
  </si>
  <si>
    <t>DQ-03125</t>
  </si>
  <si>
    <t>DQ-03126</t>
  </si>
  <si>
    <t>DQ-03127</t>
  </si>
  <si>
    <t>DQ-03128</t>
  </si>
  <si>
    <t>DQ-03129</t>
  </si>
  <si>
    <t>DQ-03130</t>
  </si>
  <si>
    <t>DQ-03131</t>
  </si>
  <si>
    <t>DQ-03132</t>
  </si>
  <si>
    <t>DQ-03133</t>
  </si>
  <si>
    <t>DQ-03134</t>
  </si>
  <si>
    <t>DQ-03135</t>
  </si>
  <si>
    <t>DQ-03136</t>
  </si>
  <si>
    <t>DQ-03137</t>
  </si>
  <si>
    <t>DQ-03138</t>
  </si>
  <si>
    <t>DQ-03139</t>
  </si>
  <si>
    <t>DQ-03140</t>
  </si>
  <si>
    <t>DQ-03141</t>
  </si>
  <si>
    <t>DQ-03142</t>
  </si>
  <si>
    <t>DQ-03143</t>
  </si>
  <si>
    <t>DQ-03144</t>
  </si>
  <si>
    <t>DQ-03145</t>
  </si>
  <si>
    <t>DQ-03146</t>
  </si>
  <si>
    <t>DQ-03147</t>
  </si>
  <si>
    <t>DQ-03148</t>
  </si>
  <si>
    <t>DQ-03149</t>
  </si>
  <si>
    <t>DQ-03150</t>
  </si>
  <si>
    <t>DQ-03151</t>
  </si>
  <si>
    <t>DQ-03152</t>
  </si>
  <si>
    <t>DQ-03153</t>
  </si>
  <si>
    <t>DQ-03154</t>
  </si>
  <si>
    <t>DQ-03155</t>
  </si>
  <si>
    <t>DQ-03156</t>
  </si>
  <si>
    <t>DQ-03157</t>
  </si>
  <si>
    <t>DQ-03158</t>
  </si>
  <si>
    <t>DQ-03159</t>
  </si>
  <si>
    <t>DQLab001</t>
  </si>
  <si>
    <t>DQ-03160</t>
  </si>
  <si>
    <t>DQ-03161</t>
  </si>
  <si>
    <t>DQ-03162</t>
  </si>
  <si>
    <t>DQ-03163</t>
  </si>
  <si>
    <t>bouy</t>
  </si>
  <si>
    <t>DQ-03164</t>
  </si>
  <si>
    <t>DQ-03165</t>
  </si>
  <si>
    <t>DQ-03166</t>
  </si>
  <si>
    <t>DQ-03167</t>
  </si>
  <si>
    <t>DQ-03168</t>
  </si>
  <si>
    <t>DQ-03169</t>
  </si>
  <si>
    <t>DQ-03170</t>
  </si>
  <si>
    <t>DQ-03171</t>
  </si>
  <si>
    <t>DQ-03172</t>
  </si>
  <si>
    <t>DQ-03173</t>
  </si>
  <si>
    <t>DQ-03174</t>
  </si>
  <si>
    <t>DQ-03175</t>
  </si>
  <si>
    <t>DQ-03176</t>
  </si>
  <si>
    <t>DQ-03177</t>
  </si>
  <si>
    <t>DQ-03178</t>
  </si>
  <si>
    <t>DQ-03179</t>
  </si>
  <si>
    <t>DQ-03180</t>
  </si>
  <si>
    <t>DQ-03181</t>
  </si>
  <si>
    <t>DQ-03182</t>
  </si>
  <si>
    <t>DQ-03183</t>
  </si>
  <si>
    <t>DQ-03184</t>
  </si>
  <si>
    <t>DQ-03185</t>
  </si>
  <si>
    <t>DQ-03186</t>
  </si>
  <si>
    <t>DQ-03187</t>
  </si>
  <si>
    <t>DQ-03188</t>
  </si>
  <si>
    <t>DQ-03189</t>
  </si>
  <si>
    <t>DQ-03190</t>
  </si>
  <si>
    <t>DQ-03191</t>
  </si>
  <si>
    <t>DQ-03192</t>
  </si>
  <si>
    <t>DQ-03193</t>
  </si>
  <si>
    <t>DQ-03194</t>
  </si>
  <si>
    <t>DQ-03195</t>
  </si>
  <si>
    <t>DQ-03196</t>
  </si>
  <si>
    <t>DQ-03197</t>
  </si>
  <si>
    <t>DQ-03198</t>
  </si>
  <si>
    <t>DQ-03199</t>
  </si>
  <si>
    <t>DQ-03200</t>
  </si>
  <si>
    <t>DQ-03201</t>
  </si>
  <si>
    <t>DQ-03202</t>
  </si>
  <si>
    <t>DQ-03203</t>
  </si>
  <si>
    <t>DQ-03204</t>
  </si>
  <si>
    <t>DQ-03205</t>
  </si>
  <si>
    <t>DQ-03206</t>
  </si>
  <si>
    <t>DQ-03207</t>
  </si>
  <si>
    <t>DQ-03208</t>
  </si>
  <si>
    <t>DQ-03209</t>
  </si>
  <si>
    <t>DQ-03210</t>
  </si>
  <si>
    <t>DQ-03211</t>
  </si>
  <si>
    <t>DQ-03212</t>
  </si>
  <si>
    <t>DQ-03213</t>
  </si>
  <si>
    <t>DQ-03214</t>
  </si>
  <si>
    <t>DQ-03215</t>
  </si>
  <si>
    <t>DQ-03216</t>
  </si>
  <si>
    <t>DQ-03217</t>
  </si>
  <si>
    <t>DQ-03218</t>
  </si>
  <si>
    <t>DQ-03219</t>
  </si>
  <si>
    <t>DQ-03220</t>
  </si>
  <si>
    <t>DQ-03221</t>
  </si>
  <si>
    <t>DQ-03222</t>
  </si>
  <si>
    <t>DQ-03223</t>
  </si>
  <si>
    <t>DQ-03224</t>
  </si>
  <si>
    <t>DQ-03225</t>
  </si>
  <si>
    <t>DQ-03226</t>
  </si>
  <si>
    <t>DQ-03227</t>
  </si>
  <si>
    <t>DQ-03228</t>
  </si>
  <si>
    <t>DQ-03229</t>
  </si>
  <si>
    <t>DQ-03230</t>
  </si>
  <si>
    <t>DQ-03231</t>
  </si>
  <si>
    <t>DQ-03232</t>
  </si>
  <si>
    <t>DQ-03233</t>
  </si>
  <si>
    <t>DQ-03234</t>
  </si>
  <si>
    <t>DQ-03235</t>
  </si>
  <si>
    <t>DQ-03236</t>
  </si>
  <si>
    <t>DQ-03237</t>
  </si>
  <si>
    <t>DQ-03238</t>
  </si>
  <si>
    <t>DQ-03239</t>
  </si>
  <si>
    <t>DQ-03240</t>
  </si>
  <si>
    <t>DQ-03241</t>
  </si>
  <si>
    <t>DQ-03242</t>
  </si>
  <si>
    <t>DQ-03243</t>
  </si>
  <si>
    <t>DQ-03244</t>
  </si>
  <si>
    <t>DQ-03245</t>
  </si>
  <si>
    <t>DQ-03246</t>
  </si>
  <si>
    <t>DQ-03247</t>
  </si>
  <si>
    <t>DQ-03248</t>
  </si>
  <si>
    <t>DQ-03249</t>
  </si>
  <si>
    <t>DQ-03250</t>
  </si>
  <si>
    <t>DQ-03251</t>
  </si>
  <si>
    <t>DQ-03252</t>
  </si>
  <si>
    <t>DQ-03253</t>
  </si>
  <si>
    <t>DQ-03254</t>
  </si>
  <si>
    <t>DQ-03255</t>
  </si>
  <si>
    <t>DQ-03256</t>
  </si>
  <si>
    <t>DQ-03257</t>
  </si>
  <si>
    <t>DQ-03258</t>
  </si>
  <si>
    <t>DQ-03259</t>
  </si>
  <si>
    <t>DQ-03260</t>
  </si>
  <si>
    <t>DQ-03261</t>
  </si>
  <si>
    <t>DQ-03262</t>
  </si>
  <si>
    <t>DQ-03263</t>
  </si>
  <si>
    <t>DQ-03264</t>
  </si>
  <si>
    <t>DQ-03265</t>
  </si>
  <si>
    <t>DQ-03266</t>
  </si>
  <si>
    <t>DQ-03267</t>
  </si>
  <si>
    <t>DQ-03268</t>
  </si>
  <si>
    <t>DQ-03269</t>
  </si>
  <si>
    <t>DQ-03270</t>
  </si>
  <si>
    <t>DQ-03271</t>
  </si>
  <si>
    <t>DQ-03272</t>
  </si>
  <si>
    <t>DQ-03273</t>
  </si>
  <si>
    <t>DQ-03274</t>
  </si>
  <si>
    <t>DQ-03275</t>
  </si>
  <si>
    <t>DQ-03276</t>
  </si>
  <si>
    <t>DQ-03277</t>
  </si>
  <si>
    <t>DQ-03278</t>
  </si>
  <si>
    <t>DQ-03279</t>
  </si>
  <si>
    <t>DQ-03280</t>
  </si>
  <si>
    <t>DQ-03281</t>
  </si>
  <si>
    <t>DQ-03282</t>
  </si>
  <si>
    <t>DQ-03283</t>
  </si>
  <si>
    <t>DQ-03284</t>
  </si>
  <si>
    <t>DQ-03285</t>
  </si>
  <si>
    <t>DQ-03286</t>
  </si>
  <si>
    <t>DQ-03287</t>
  </si>
  <si>
    <t>DQ-03288</t>
  </si>
  <si>
    <t>DQ-03289</t>
  </si>
  <si>
    <t>DQ-03290</t>
  </si>
  <si>
    <t>DQ-03291</t>
  </si>
  <si>
    <t>DQ-03292</t>
  </si>
  <si>
    <t>DQ-03293</t>
  </si>
  <si>
    <t>DQ-03294</t>
  </si>
  <si>
    <t>DQ-03295</t>
  </si>
  <si>
    <t>DQ-03296</t>
  </si>
  <si>
    <t>DQ-03297</t>
  </si>
  <si>
    <t>DQ-03298</t>
  </si>
  <si>
    <t>DQ-03299</t>
  </si>
  <si>
    <t>DQ-03300</t>
  </si>
  <si>
    <t>DQ-03301</t>
  </si>
  <si>
    <t>DQ-03302</t>
  </si>
  <si>
    <t>DQ-03303</t>
  </si>
  <si>
    <t>DQ-03304</t>
  </si>
  <si>
    <t>DQ-03305</t>
  </si>
  <si>
    <t>DQ-03306</t>
  </si>
  <si>
    <t>DQ-03307</t>
  </si>
  <si>
    <t>DQ-03308</t>
  </si>
  <si>
    <t>DQ-03309</t>
  </si>
  <si>
    <t>DQ-03310</t>
  </si>
  <si>
    <t>DQ-03311</t>
  </si>
  <si>
    <t>DQ-03312</t>
  </si>
  <si>
    <t>DQ-03313</t>
  </si>
  <si>
    <t>DQ-03314</t>
  </si>
  <si>
    <t>DQ-03315</t>
  </si>
  <si>
    <t>DQ-03316</t>
  </si>
  <si>
    <t>DQ-03317</t>
  </si>
  <si>
    <t>DQ-03318</t>
  </si>
  <si>
    <t>DQ-03319</t>
  </si>
  <si>
    <t>DQ-03320</t>
  </si>
  <si>
    <t>DQ-03321</t>
  </si>
  <si>
    <t>DQ-03322</t>
  </si>
  <si>
    <t>DQ-03323</t>
  </si>
  <si>
    <t>DQ-03324</t>
  </si>
  <si>
    <t>DQ-03325</t>
  </si>
  <si>
    <t>DQ-03326</t>
  </si>
  <si>
    <t>DQ-03327</t>
  </si>
  <si>
    <t>DQ-03328</t>
  </si>
  <si>
    <t>DQ-03329</t>
  </si>
  <si>
    <t>DQ-03330</t>
  </si>
  <si>
    <t>DQ-03331</t>
  </si>
  <si>
    <t>DQ-03332</t>
  </si>
  <si>
    <t>DQ-03333</t>
  </si>
  <si>
    <t>DQ-03334</t>
  </si>
  <si>
    <t>DQ-03335</t>
  </si>
  <si>
    <t>DQ-03336</t>
  </si>
  <si>
    <t>DQ-03337</t>
  </si>
  <si>
    <t>DQ-03338</t>
  </si>
  <si>
    <t>DQ-03339</t>
  </si>
  <si>
    <t>DQ-03340</t>
  </si>
  <si>
    <t>DQ-03341</t>
  </si>
  <si>
    <t>DQ-03342</t>
  </si>
  <si>
    <t>DQ-03343</t>
  </si>
  <si>
    <t>DQ-03344</t>
  </si>
  <si>
    <t>DQ-03345</t>
  </si>
  <si>
    <t>DQ-03346</t>
  </si>
  <si>
    <t>DQ-03347</t>
  </si>
  <si>
    <t>DQ-03348</t>
  </si>
  <si>
    <t>DQ-03349</t>
  </si>
  <si>
    <t>DQ-03350</t>
  </si>
  <si>
    <t>DQ-03351</t>
  </si>
  <si>
    <t>DQ-03352</t>
  </si>
  <si>
    <t>DQ-03353</t>
  </si>
  <si>
    <t>DQ-03354</t>
  </si>
  <si>
    <t>DQ-03355</t>
  </si>
  <si>
    <t>DQ-03356</t>
  </si>
  <si>
    <t>DQ-03357</t>
  </si>
  <si>
    <t>DQ-03358</t>
  </si>
  <si>
    <t>DQ-03359</t>
  </si>
  <si>
    <t>DQ-03360</t>
  </si>
  <si>
    <t>DQ-03361</t>
  </si>
  <si>
    <t>DQ-03362</t>
  </si>
  <si>
    <t>DQ-03363</t>
  </si>
  <si>
    <t>DQ-03364</t>
  </si>
  <si>
    <t>DQ-03365</t>
  </si>
  <si>
    <t>OD00.08</t>
  </si>
  <si>
    <t>DQ-03366</t>
  </si>
  <si>
    <t>DQ-03367</t>
  </si>
  <si>
    <t>DQ-03368</t>
  </si>
  <si>
    <t>DQ-03369</t>
  </si>
  <si>
    <t>DQ-03370</t>
  </si>
  <si>
    <t>DQ-03371</t>
  </si>
  <si>
    <t>DQ-03372</t>
  </si>
  <si>
    <t>DQ-03373</t>
  </si>
  <si>
    <t>DQ-03374</t>
  </si>
  <si>
    <t>DQ-03375</t>
  </si>
  <si>
    <t>DQ-03376</t>
  </si>
  <si>
    <t>DQ-03377</t>
  </si>
  <si>
    <t>DQ-03378</t>
  </si>
  <si>
    <t>DQ-03379</t>
  </si>
  <si>
    <t>DQ-03380</t>
  </si>
  <si>
    <t>DQ-03381</t>
  </si>
  <si>
    <t>DQ-03382</t>
  </si>
  <si>
    <t>DQ-03383</t>
  </si>
  <si>
    <t>DQ-03384</t>
  </si>
  <si>
    <t>DQ-03385</t>
  </si>
  <si>
    <t>DQ-03386</t>
  </si>
  <si>
    <t>DQ-03387</t>
  </si>
  <si>
    <t>DQ-03388</t>
  </si>
  <si>
    <t>DQ-03389</t>
  </si>
  <si>
    <t>DQ-03390</t>
  </si>
  <si>
    <t>DQ-03391</t>
  </si>
  <si>
    <t>DQ-03392</t>
  </si>
  <si>
    <t>DQ-03393</t>
  </si>
  <si>
    <t>DQ-03394</t>
  </si>
  <si>
    <t>DQ-03395</t>
  </si>
  <si>
    <t>DQ-03396</t>
  </si>
  <si>
    <t>DQ-03397</t>
  </si>
  <si>
    <t>DQ-03398</t>
  </si>
  <si>
    <t>DQ-03399</t>
  </si>
  <si>
    <t>DQ-03400</t>
  </si>
  <si>
    <t>DQ-03401</t>
  </si>
  <si>
    <t>DQ-03402</t>
  </si>
  <si>
    <t>DQ-03403</t>
  </si>
  <si>
    <t>DQ-03404</t>
  </si>
  <si>
    <t>DQ-03405</t>
  </si>
  <si>
    <t>DQ-03406</t>
  </si>
  <si>
    <t>DQ-03407</t>
  </si>
  <si>
    <t>DQ-03408</t>
  </si>
  <si>
    <t>DQ-03409</t>
  </si>
  <si>
    <t>DQ-03410</t>
  </si>
  <si>
    <t>DQ-03411</t>
  </si>
  <si>
    <t>DQ-03412</t>
  </si>
  <si>
    <t>DQ-03413</t>
  </si>
  <si>
    <t>DQ-03414</t>
  </si>
  <si>
    <t>DQ-03415</t>
  </si>
  <si>
    <t>DQ-03416</t>
  </si>
  <si>
    <t>DQ-03417</t>
  </si>
  <si>
    <t>DQ-03418</t>
  </si>
  <si>
    <t>DQ-03419</t>
  </si>
  <si>
    <t>DQ-03420</t>
  </si>
  <si>
    <t>DQ-03421</t>
  </si>
  <si>
    <t>DQ-03422</t>
  </si>
  <si>
    <t>DQ-03423</t>
  </si>
  <si>
    <t>DQ-03424</t>
  </si>
  <si>
    <t>DQ-03425</t>
  </si>
  <si>
    <t>DQ-03426</t>
  </si>
  <si>
    <t>DQ-03427</t>
  </si>
  <si>
    <t>DQ-03428</t>
  </si>
  <si>
    <t>DQ-03429</t>
  </si>
  <si>
    <t>DQ-03430</t>
  </si>
  <si>
    <t>DQ-03431</t>
  </si>
  <si>
    <t>DQ-03432</t>
  </si>
  <si>
    <t>DQ-03433</t>
  </si>
  <si>
    <t>DQ-03434</t>
  </si>
  <si>
    <t>DQ-03435</t>
  </si>
  <si>
    <t>DQ-03436</t>
  </si>
  <si>
    <t>DQ-03437</t>
  </si>
  <si>
    <t>DQ-03438</t>
  </si>
  <si>
    <t>DQ-03439</t>
  </si>
  <si>
    <t>DQ-03440</t>
  </si>
  <si>
    <t>DQ-03441</t>
  </si>
  <si>
    <t>DQ-03442</t>
  </si>
  <si>
    <t>DQ-03443</t>
  </si>
  <si>
    <t>DQ-03444</t>
  </si>
  <si>
    <t>DQ-03445</t>
  </si>
  <si>
    <t>DQ-03446</t>
  </si>
  <si>
    <t>DQ-03447</t>
  </si>
  <si>
    <t>DQ-03448</t>
  </si>
  <si>
    <t>DQ-03449</t>
  </si>
  <si>
    <t>DQ-03450</t>
  </si>
  <si>
    <t>DQ-03451</t>
  </si>
  <si>
    <t>DQ-03452</t>
  </si>
  <si>
    <t>DQ-03453</t>
  </si>
  <si>
    <t>DQ-03454</t>
  </si>
  <si>
    <t>DQ-03455</t>
  </si>
  <si>
    <t>DQ-03456</t>
  </si>
  <si>
    <t>DQ-03457</t>
  </si>
  <si>
    <t>DQ-03458</t>
  </si>
  <si>
    <t>DQ-03459</t>
  </si>
  <si>
    <t>DQ-03460</t>
  </si>
  <si>
    <t>DQ-03461</t>
  </si>
  <si>
    <t>DQ-03462</t>
  </si>
  <si>
    <t>DQ-03463</t>
  </si>
  <si>
    <t>DQ-03464</t>
  </si>
  <si>
    <t>DQ-03465</t>
  </si>
  <si>
    <t>DQ-03466</t>
  </si>
  <si>
    <t>DQ-03467</t>
  </si>
  <si>
    <t>DQ-03468</t>
  </si>
  <si>
    <t>DQ-03469</t>
  </si>
  <si>
    <t>DQ-03470</t>
  </si>
  <si>
    <t>DQ-03471</t>
  </si>
  <si>
    <t>DQ-03472</t>
  </si>
  <si>
    <t>DQ-03473</t>
  </si>
  <si>
    <t>DQ-03474</t>
  </si>
  <si>
    <t>DQ-03475</t>
  </si>
  <si>
    <t>DQ-03476</t>
  </si>
  <si>
    <t>DQ-03477</t>
  </si>
  <si>
    <t>DQ-03478</t>
  </si>
  <si>
    <t>DQ-03479</t>
  </si>
  <si>
    <t>DQ-03480</t>
  </si>
  <si>
    <t>DQ-03481</t>
  </si>
  <si>
    <t>DQ-03482</t>
  </si>
  <si>
    <t>DQ-03483</t>
  </si>
  <si>
    <t>DQ-03484</t>
  </si>
  <si>
    <t>DQ-03485</t>
  </si>
  <si>
    <t>DQ-03486</t>
  </si>
  <si>
    <t>DQ-03487</t>
  </si>
  <si>
    <t>DQ-03488</t>
  </si>
  <si>
    <t>DQ-03489</t>
  </si>
  <si>
    <t>DQ-03490</t>
  </si>
  <si>
    <t>DQ-03491</t>
  </si>
  <si>
    <t>OB007</t>
  </si>
  <si>
    <t>DQ-03492</t>
  </si>
  <si>
    <t>DQ-03493</t>
  </si>
  <si>
    <t>DQ-03494</t>
  </si>
  <si>
    <t>DQ-03495</t>
  </si>
  <si>
    <t>DQ-03496</t>
  </si>
  <si>
    <t>DQ-03497</t>
  </si>
  <si>
    <t>DQ-03498</t>
  </si>
  <si>
    <t>DQ-03499</t>
  </si>
  <si>
    <t>DQ-03500</t>
  </si>
  <si>
    <t>DQ-03501</t>
  </si>
  <si>
    <t>DQ-03502</t>
  </si>
  <si>
    <t>DQ-03503</t>
  </si>
  <si>
    <t>DQ-03504</t>
  </si>
  <si>
    <t>DQ-03505</t>
  </si>
  <si>
    <t>DQ-03506</t>
  </si>
  <si>
    <t>DQ-03507</t>
  </si>
  <si>
    <t>DQ-03508</t>
  </si>
  <si>
    <t>DQ-03509</t>
  </si>
  <si>
    <t>DQ-03510</t>
  </si>
  <si>
    <t>DQ-03511</t>
  </si>
  <si>
    <t>DQ-03512</t>
  </si>
  <si>
    <t>DQ-03513</t>
  </si>
  <si>
    <t>DQ-03514</t>
  </si>
  <si>
    <t>DQ-03515</t>
  </si>
  <si>
    <t>DQ-03516</t>
  </si>
  <si>
    <t>DQ-03517</t>
  </si>
  <si>
    <t>DQ-03518</t>
  </si>
  <si>
    <t>DQ-03519</t>
  </si>
  <si>
    <t>DQ-03520</t>
  </si>
  <si>
    <t>DQ-03521</t>
  </si>
  <si>
    <t>DQ-03522</t>
  </si>
  <si>
    <t>DQ-03523</t>
  </si>
  <si>
    <t>DQ-03524</t>
  </si>
  <si>
    <t>DQ-03525</t>
  </si>
  <si>
    <t>DQ-03526</t>
  </si>
  <si>
    <t>DQ-03527</t>
  </si>
  <si>
    <t>DQ-03528</t>
  </si>
  <si>
    <t>DQ-03529</t>
  </si>
  <si>
    <t>DQ-03530</t>
  </si>
  <si>
    <t>DQ-03531</t>
  </si>
  <si>
    <t>DQ-03532</t>
  </si>
  <si>
    <t>DQ-03533</t>
  </si>
  <si>
    <t>DQ-03534</t>
  </si>
  <si>
    <t>DQ-03535</t>
  </si>
  <si>
    <t>DQ-03536</t>
  </si>
  <si>
    <t>DQ-03537</t>
  </si>
  <si>
    <t>DQ-03538</t>
  </si>
  <si>
    <t>DQ-03539</t>
  </si>
  <si>
    <t>DQ-03540</t>
  </si>
  <si>
    <t>DQ-03541</t>
  </si>
  <si>
    <t>DQ-03542</t>
  </si>
  <si>
    <t>DQ-03543</t>
  </si>
  <si>
    <t>DQ-03544</t>
  </si>
  <si>
    <t>DQ-03545</t>
  </si>
  <si>
    <t>DQ-03546</t>
  </si>
  <si>
    <t>DQ-03547</t>
  </si>
  <si>
    <t>DQ-03548</t>
  </si>
  <si>
    <t>DQ-03549</t>
  </si>
  <si>
    <t>DQ-03550</t>
  </si>
  <si>
    <t>DQ-03551</t>
  </si>
  <si>
    <t>DQ-03552</t>
  </si>
  <si>
    <t>DQ-03553</t>
  </si>
  <si>
    <t>DQ-03554</t>
  </si>
  <si>
    <t>DQ-03555</t>
  </si>
  <si>
    <t>DQ-03556</t>
  </si>
  <si>
    <t>DQ-03557</t>
  </si>
  <si>
    <t>DQ-03558</t>
  </si>
  <si>
    <t>DQ-03559</t>
  </si>
  <si>
    <t>DQ-03560</t>
  </si>
  <si>
    <t>DQ-03561</t>
  </si>
  <si>
    <t>DQ-03562</t>
  </si>
  <si>
    <t>DQ-03563</t>
  </si>
  <si>
    <t>DQ-03564</t>
  </si>
  <si>
    <t>DQ-03565</t>
  </si>
  <si>
    <t>DQ-03566</t>
  </si>
  <si>
    <t>DQ-03567</t>
  </si>
  <si>
    <t>DQ-03568</t>
  </si>
  <si>
    <t>DQ-03569</t>
  </si>
  <si>
    <t>DQ-03570</t>
  </si>
  <si>
    <t>DQ-03571</t>
  </si>
  <si>
    <t>DQ-03572</t>
  </si>
  <si>
    <t>DQ-03573</t>
  </si>
  <si>
    <t>DQ-03574</t>
  </si>
  <si>
    <t>DQ-03575</t>
  </si>
  <si>
    <t>DQ-03576</t>
  </si>
  <si>
    <t>DQ-03577</t>
  </si>
  <si>
    <t>DQ-03578</t>
  </si>
  <si>
    <t>DQ-03579</t>
  </si>
  <si>
    <t>DQ-03580</t>
  </si>
  <si>
    <t>DQ-03581</t>
  </si>
  <si>
    <t>DQ-03582</t>
  </si>
  <si>
    <t>DQ-03583</t>
  </si>
  <si>
    <t>DQ-03584</t>
  </si>
  <si>
    <t>DQ-03585</t>
  </si>
  <si>
    <t>DQ-03586</t>
  </si>
  <si>
    <t>DQ-03587</t>
  </si>
  <si>
    <t>DQ-03588</t>
  </si>
  <si>
    <t>DQ-03589</t>
  </si>
  <si>
    <t>DQ-03590</t>
  </si>
  <si>
    <t>DQ-03591</t>
  </si>
  <si>
    <t>DQ-03592</t>
  </si>
  <si>
    <t>DQ-03593</t>
  </si>
  <si>
    <t>DQ-03594</t>
  </si>
  <si>
    <t>DQ-03595</t>
  </si>
  <si>
    <t>DQ-03596</t>
  </si>
  <si>
    <t>DQ-03597</t>
  </si>
  <si>
    <t>DQ-03598</t>
  </si>
  <si>
    <t>DQ-03599</t>
  </si>
  <si>
    <t>DQ-03600</t>
  </si>
  <si>
    <t>DQ-03601</t>
  </si>
  <si>
    <t>DQ-03602</t>
  </si>
  <si>
    <t>DQ-03603</t>
  </si>
  <si>
    <t>DQ-03604</t>
  </si>
  <si>
    <t>DQ-03605</t>
  </si>
  <si>
    <t>DQ-03606</t>
  </si>
  <si>
    <t>DQ-03607</t>
  </si>
  <si>
    <t>DQ-03608</t>
  </si>
  <si>
    <t>DQ-03609</t>
  </si>
  <si>
    <t>DQ-03610</t>
  </si>
  <si>
    <t>DQ-03611</t>
  </si>
  <si>
    <t>DQ-03612</t>
  </si>
  <si>
    <t>DQ-03613</t>
  </si>
  <si>
    <t>DQ-03614</t>
  </si>
  <si>
    <t>DQ-03615</t>
  </si>
  <si>
    <t>DQ-03616</t>
  </si>
  <si>
    <t>DQ-03617</t>
  </si>
  <si>
    <t>DQ-03618</t>
  </si>
  <si>
    <t>DQ-03619</t>
  </si>
  <si>
    <t>DQ-03620</t>
  </si>
  <si>
    <t>DQ-03621</t>
  </si>
  <si>
    <t>DQ-03622</t>
  </si>
  <si>
    <t>DQ-03623</t>
  </si>
  <si>
    <t>DQ-03624</t>
  </si>
  <si>
    <t>DQ-03625</t>
  </si>
  <si>
    <t>DQ-03626</t>
  </si>
  <si>
    <t>DQ-03627</t>
  </si>
  <si>
    <t>DQ-03628</t>
  </si>
  <si>
    <t>DQ-03629</t>
  </si>
  <si>
    <t>DQ-03630</t>
  </si>
  <si>
    <t>DQ-03631</t>
  </si>
  <si>
    <t>DQ-03632</t>
  </si>
  <si>
    <t>DQ-03633</t>
  </si>
  <si>
    <t>DQ-03634</t>
  </si>
  <si>
    <t>DQ-03635</t>
  </si>
  <si>
    <t>DQ-03636</t>
  </si>
  <si>
    <t>DQ-03637</t>
  </si>
  <si>
    <t>DQ-03638</t>
  </si>
  <si>
    <t>DQ-03639</t>
  </si>
  <si>
    <t>DQ-03640</t>
  </si>
  <si>
    <t>DQ-03641</t>
  </si>
  <si>
    <t>DQ-03642</t>
  </si>
  <si>
    <t>DQ-03643</t>
  </si>
  <si>
    <t>DQ-03644</t>
  </si>
  <si>
    <t>DQ-03645</t>
  </si>
  <si>
    <t>DQ-03646</t>
  </si>
  <si>
    <t>DQ-03647</t>
  </si>
  <si>
    <t>DQ-03648</t>
  </si>
  <si>
    <t>DQ-03649</t>
  </si>
  <si>
    <t>DQ-03650</t>
  </si>
  <si>
    <t>DQ-03651</t>
  </si>
  <si>
    <t>DQ-03652</t>
  </si>
  <si>
    <t>DQ-03653</t>
  </si>
  <si>
    <t>DQ-03654</t>
  </si>
  <si>
    <t>DQ-03655</t>
  </si>
  <si>
    <t>DQ-03656</t>
  </si>
  <si>
    <t>DQ-03657</t>
  </si>
  <si>
    <t>DQ-03658</t>
  </si>
  <si>
    <t>DQ-03659</t>
  </si>
  <si>
    <t>DQ-03660</t>
  </si>
  <si>
    <t>DQ-03661</t>
  </si>
  <si>
    <t>DQ-03662</t>
  </si>
  <si>
    <t>DQ-03663</t>
  </si>
  <si>
    <t>DQ-03664</t>
  </si>
  <si>
    <t>DQ-03665</t>
  </si>
  <si>
    <t>DQ-03666</t>
  </si>
  <si>
    <t>DQ-03667</t>
  </si>
  <si>
    <t>DQ-03668</t>
  </si>
  <si>
    <t>DQ-03669</t>
  </si>
  <si>
    <t>DQ-03670</t>
  </si>
  <si>
    <t>DQ-03671</t>
  </si>
  <si>
    <t>DQ-03672</t>
  </si>
  <si>
    <t>DQ-03673</t>
  </si>
  <si>
    <t>DQ-03674</t>
  </si>
  <si>
    <t>DQ-03675</t>
  </si>
  <si>
    <t>DQ-03676</t>
  </si>
  <si>
    <t>DQ-03677</t>
  </si>
  <si>
    <t>DQ-03678</t>
  </si>
  <si>
    <t>DQ-03679</t>
  </si>
  <si>
    <t>DQ-03680</t>
  </si>
  <si>
    <t>DQ-03681</t>
  </si>
  <si>
    <t>DQ-03682</t>
  </si>
  <si>
    <t>DQ-03683</t>
  </si>
  <si>
    <t>DQ-03684</t>
  </si>
  <si>
    <t>DQ-03685</t>
  </si>
  <si>
    <t>DQ-03686</t>
  </si>
  <si>
    <t>DQ-03687</t>
  </si>
  <si>
    <t>DQ-03688</t>
  </si>
  <si>
    <t>DQ-03689</t>
  </si>
  <si>
    <t>DQ-03690</t>
  </si>
  <si>
    <t>DQ-03691</t>
  </si>
  <si>
    <t>DQ-03692</t>
  </si>
  <si>
    <t>DQ-03693</t>
  </si>
  <si>
    <t>DQ-03694</t>
  </si>
  <si>
    <t>DQ-03695</t>
  </si>
  <si>
    <t>DQ-03696</t>
  </si>
  <si>
    <t>DQ-03697</t>
  </si>
  <si>
    <t>DQ-03698</t>
  </si>
  <si>
    <t>DQ-03699</t>
  </si>
  <si>
    <t>DQ-03700</t>
  </si>
  <si>
    <t>DQ-03701</t>
  </si>
  <si>
    <t>DQ-03702</t>
  </si>
  <si>
    <t>DQ-03703</t>
  </si>
  <si>
    <t>DQ-03704</t>
  </si>
  <si>
    <t>DQ-03705</t>
  </si>
  <si>
    <t>DQ-03706</t>
  </si>
  <si>
    <t>DQ-03707</t>
  </si>
  <si>
    <t>DQ-03708</t>
  </si>
  <si>
    <t>DQ-03709</t>
  </si>
  <si>
    <t>DQ-03710</t>
  </si>
  <si>
    <t>DQ-03711</t>
  </si>
  <si>
    <t>DQ-03712</t>
  </si>
  <si>
    <t>DQ-03713</t>
  </si>
  <si>
    <t>DQ-03714</t>
  </si>
  <si>
    <t>DQ-03715</t>
  </si>
  <si>
    <t>DQ-03716</t>
  </si>
  <si>
    <t>DQ-03717</t>
  </si>
  <si>
    <t>DQ-03718</t>
  </si>
  <si>
    <t>DQ-03719</t>
  </si>
  <si>
    <t>DQ-03720</t>
  </si>
  <si>
    <t>DQ-03721</t>
  </si>
  <si>
    <t>DQ-03722</t>
  </si>
  <si>
    <t>DQ-03723</t>
  </si>
  <si>
    <t>DQ-03724</t>
  </si>
  <si>
    <t>DQ-03725</t>
  </si>
  <si>
    <t>DQ-03726</t>
  </si>
  <si>
    <t>DQ-03727</t>
  </si>
  <si>
    <t>DQ-03728</t>
  </si>
  <si>
    <t>DQ-03729</t>
  </si>
  <si>
    <t>DQ-03730</t>
  </si>
  <si>
    <t>DQ-03731</t>
  </si>
  <si>
    <t>DQ-03732</t>
  </si>
  <si>
    <t>DQ-03733</t>
  </si>
  <si>
    <t>DQ-03734</t>
  </si>
  <si>
    <t>DQ-03735</t>
  </si>
  <si>
    <t>DQ-03736</t>
  </si>
  <si>
    <t>DQ-03737</t>
  </si>
  <si>
    <t>DQ-03738</t>
  </si>
  <si>
    <t>DQ-03739</t>
  </si>
  <si>
    <t>DQ-03740</t>
  </si>
  <si>
    <t>DQ-03741</t>
  </si>
  <si>
    <t>DQ-03742</t>
  </si>
  <si>
    <t>DQ-03743</t>
  </si>
  <si>
    <t>DQ-03744</t>
  </si>
  <si>
    <t>DQ-03745</t>
  </si>
  <si>
    <t>DQ-03746</t>
  </si>
  <si>
    <t>DQ-03747</t>
  </si>
  <si>
    <t>DQ-03748</t>
  </si>
  <si>
    <t>DQ-03749</t>
  </si>
  <si>
    <t>DQ-03750</t>
  </si>
  <si>
    <t>DQ-03751</t>
  </si>
  <si>
    <t>DQ-03752</t>
  </si>
  <si>
    <t>DQ-03753</t>
  </si>
  <si>
    <t>DQ-03754</t>
  </si>
  <si>
    <t>DQ-03755</t>
  </si>
  <si>
    <t>DQ-03756</t>
  </si>
  <si>
    <t>DQ-03757</t>
  </si>
  <si>
    <t>DQ-03758</t>
  </si>
  <si>
    <t>DQ-03759</t>
  </si>
  <si>
    <t>DQ-03760</t>
  </si>
  <si>
    <t>DQ-03761</t>
  </si>
  <si>
    <t>DQ-03762</t>
  </si>
  <si>
    <t>DQ-03763</t>
  </si>
  <si>
    <t>DQ-03764</t>
  </si>
  <si>
    <t>DQ-03765</t>
  </si>
  <si>
    <t>DQ-03766</t>
  </si>
  <si>
    <t>DQ-03767</t>
  </si>
  <si>
    <t>DQ-03768</t>
  </si>
  <si>
    <t>DQ-03769</t>
  </si>
  <si>
    <t>DQ-03770</t>
  </si>
  <si>
    <t>DQ-03771</t>
  </si>
  <si>
    <t>DQ-03772</t>
  </si>
  <si>
    <t>DQ-03773</t>
  </si>
  <si>
    <t>DQ-03774</t>
  </si>
  <si>
    <t>DQ-03775</t>
  </si>
  <si>
    <t>DQ-03776</t>
  </si>
  <si>
    <t>DQ-03777</t>
  </si>
  <si>
    <t>DQ-03778</t>
  </si>
  <si>
    <t>DQ-03779</t>
  </si>
  <si>
    <t>DQ-03780</t>
  </si>
  <si>
    <t>DQ-03781</t>
  </si>
  <si>
    <t>DQ-03782</t>
  </si>
  <si>
    <t>DQ-03783</t>
  </si>
  <si>
    <t>DQ-03784</t>
  </si>
  <si>
    <t>DQ-03785</t>
  </si>
  <si>
    <t>DQ-03786</t>
  </si>
  <si>
    <t>DQ-03787</t>
  </si>
  <si>
    <t>DQ-03788</t>
  </si>
  <si>
    <t>DQ-03789</t>
  </si>
  <si>
    <t>DQ-03790</t>
  </si>
  <si>
    <t>DQ-03791</t>
  </si>
  <si>
    <t>DQ-03792</t>
  </si>
  <si>
    <t>DQ-03793</t>
  </si>
  <si>
    <t>DQ-03794</t>
  </si>
  <si>
    <t>DQ-03795</t>
  </si>
  <si>
    <t>DQ-03796</t>
  </si>
  <si>
    <t>DQ-03797</t>
  </si>
  <si>
    <t>DQ-03798</t>
  </si>
  <si>
    <t>DQ-03799</t>
  </si>
  <si>
    <t>DQ-03800</t>
  </si>
  <si>
    <t>DQ-03801</t>
  </si>
  <si>
    <t>DQ-03802</t>
  </si>
  <si>
    <t>DQ-03803</t>
  </si>
  <si>
    <t>DQ-03804</t>
  </si>
  <si>
    <t>DQ-03805</t>
  </si>
  <si>
    <t>DQ-03806</t>
  </si>
  <si>
    <t>DQ-03807</t>
  </si>
  <si>
    <t>DQ-03808</t>
  </si>
  <si>
    <t>DQ-03809</t>
  </si>
  <si>
    <t>DQ-03810</t>
  </si>
  <si>
    <t>DQ-03811</t>
  </si>
  <si>
    <t>DQ-03812</t>
  </si>
  <si>
    <t>DQ-03813</t>
  </si>
  <si>
    <t>DQ-03814</t>
  </si>
  <si>
    <t>DQ-03815</t>
  </si>
  <si>
    <t>DQ-03816</t>
  </si>
  <si>
    <t>DQ-03817</t>
  </si>
  <si>
    <t>DQ-03818</t>
  </si>
  <si>
    <t>DQ-03819</t>
  </si>
  <si>
    <t>DQ-03820</t>
  </si>
  <si>
    <t>DQ-03821</t>
  </si>
  <si>
    <t>DQ-03822</t>
  </si>
  <si>
    <t>DQ-03823</t>
  </si>
  <si>
    <t>DQ-03824</t>
  </si>
  <si>
    <t>DQ-03825</t>
  </si>
  <si>
    <t>DQ-03826</t>
  </si>
  <si>
    <t>DQ-03827</t>
  </si>
  <si>
    <t>DQ-03828</t>
  </si>
  <si>
    <t>DQ-03829</t>
  </si>
  <si>
    <t>DQ-03830</t>
  </si>
  <si>
    <t>DQ-03831</t>
  </si>
  <si>
    <t>DQ-03832</t>
  </si>
  <si>
    <t>DQ-03833</t>
  </si>
  <si>
    <t>DQ-03834</t>
  </si>
  <si>
    <t>DQ-03835</t>
  </si>
  <si>
    <t>DQ-03836</t>
  </si>
  <si>
    <t>DQ-03837</t>
  </si>
  <si>
    <t>DQ-03838</t>
  </si>
  <si>
    <t>DQ-03839</t>
  </si>
  <si>
    <t>DQ-03840</t>
  </si>
  <si>
    <t>DQ-03841</t>
  </si>
  <si>
    <t>DQ-03842</t>
  </si>
  <si>
    <t>DQ-03843</t>
  </si>
  <si>
    <t>DQ-03844</t>
  </si>
  <si>
    <t>DQ-03845</t>
  </si>
  <si>
    <t>DQ-03846</t>
  </si>
  <si>
    <t>DQ-03847</t>
  </si>
  <si>
    <t>DQ-03848</t>
  </si>
  <si>
    <t>DQ-03849</t>
  </si>
  <si>
    <t>DQ-03850</t>
  </si>
  <si>
    <t>DQ-03851</t>
  </si>
  <si>
    <t>DQ-03852</t>
  </si>
  <si>
    <t>DQ-03853</t>
  </si>
  <si>
    <t>DQ-03854</t>
  </si>
  <si>
    <t>DQ-03855</t>
  </si>
  <si>
    <t>DQ-03856</t>
  </si>
  <si>
    <t>DQ-03857</t>
  </si>
  <si>
    <t>DQ-03858</t>
  </si>
  <si>
    <t>DQ-03859</t>
  </si>
  <si>
    <t>DQ-03860</t>
  </si>
  <si>
    <t>DQ-03861</t>
  </si>
  <si>
    <t>DQ-03862</t>
  </si>
  <si>
    <t>DQ-03863</t>
  </si>
  <si>
    <t>DQ-03864</t>
  </si>
  <si>
    <t>DQ-03865</t>
  </si>
  <si>
    <t>DQ-03866</t>
  </si>
  <si>
    <t>DQ-03867</t>
  </si>
  <si>
    <t>DQ-03868</t>
  </si>
  <si>
    <t>DQ-03869</t>
  </si>
  <si>
    <t>DQ-03870</t>
  </si>
  <si>
    <t>DQ-03871</t>
  </si>
  <si>
    <t>DQ-03872</t>
  </si>
  <si>
    <t>DQ-03873</t>
  </si>
  <si>
    <t>DQ-03874</t>
  </si>
  <si>
    <t>DQ-03875</t>
  </si>
  <si>
    <t>DQ-03876</t>
  </si>
  <si>
    <t>DQ-03877</t>
  </si>
  <si>
    <t>DQ-03878</t>
  </si>
  <si>
    <t>DQ-03879</t>
  </si>
  <si>
    <t>DQ-03880</t>
  </si>
  <si>
    <t>DQ-03881</t>
  </si>
  <si>
    <t>DQ-03882</t>
  </si>
  <si>
    <t>DQ-03883</t>
  </si>
  <si>
    <t>DQ-03884</t>
  </si>
  <si>
    <t>DQ-03885</t>
  </si>
  <si>
    <t>DQ-03886</t>
  </si>
  <si>
    <t>DQ-03887</t>
  </si>
  <si>
    <t>DQ-03888</t>
  </si>
  <si>
    <t>DQ-03889</t>
  </si>
  <si>
    <t>DQ-03890</t>
  </si>
  <si>
    <t>DQ-03891</t>
  </si>
  <si>
    <t>DQ-03892</t>
  </si>
  <si>
    <t>DQ-03893</t>
  </si>
  <si>
    <t>DQ-03894</t>
  </si>
  <si>
    <t>DQ-03895</t>
  </si>
  <si>
    <t>DQ-03896</t>
  </si>
  <si>
    <t>DQ-03897</t>
  </si>
  <si>
    <t>DQ-03898</t>
  </si>
  <si>
    <t>DQ-03899</t>
  </si>
  <si>
    <t>DQ-03900</t>
  </si>
  <si>
    <t>DQ-03901</t>
  </si>
  <si>
    <t>DQ-03902</t>
  </si>
  <si>
    <t>DQ-03903</t>
  </si>
  <si>
    <t>DQ-03904</t>
  </si>
  <si>
    <t>DQ-03905</t>
  </si>
  <si>
    <t>DQ-03906</t>
  </si>
  <si>
    <t>DQ-03907</t>
  </si>
  <si>
    <t>DQ-03908</t>
  </si>
  <si>
    <t>DQ-03909</t>
  </si>
  <si>
    <t>DQ-03910</t>
  </si>
  <si>
    <t>DQ-03911</t>
  </si>
  <si>
    <t>DQ-03912</t>
  </si>
  <si>
    <t>DQ-03913</t>
  </si>
  <si>
    <t>DQ-03914</t>
  </si>
  <si>
    <t>DQ-03915</t>
  </si>
  <si>
    <t>DQ-03916</t>
  </si>
  <si>
    <t>DQ-03917</t>
  </si>
  <si>
    <t>DQ-03918</t>
  </si>
  <si>
    <t>DQ-03919</t>
  </si>
  <si>
    <t>DQ-03920</t>
  </si>
  <si>
    <t>DQ-03921</t>
  </si>
  <si>
    <t>DQ-03922</t>
  </si>
  <si>
    <t>DQ-03923</t>
  </si>
  <si>
    <t>DQ-03924</t>
  </si>
  <si>
    <t>DQ-03925</t>
  </si>
  <si>
    <t>DQ-03926</t>
  </si>
  <si>
    <t>DQ-03927</t>
  </si>
  <si>
    <t>DQ-03928</t>
  </si>
  <si>
    <t>DQ-03929</t>
  </si>
  <si>
    <t>DQ-03930</t>
  </si>
  <si>
    <t>DQ-03931</t>
  </si>
  <si>
    <t>DQ-03932</t>
  </si>
  <si>
    <t>DQ-03933</t>
  </si>
  <si>
    <t>DQ-03934</t>
  </si>
  <si>
    <t>DQ-03935</t>
  </si>
  <si>
    <t>DQ-03936</t>
  </si>
  <si>
    <t>DQ-03937</t>
  </si>
  <si>
    <t>DQ-03938</t>
  </si>
  <si>
    <t>DQ-03939</t>
  </si>
  <si>
    <t>DQ-03940</t>
  </si>
  <si>
    <t>DQ-03941</t>
  </si>
  <si>
    <t>DQ-03942</t>
  </si>
  <si>
    <t>DQ-03943</t>
  </si>
  <si>
    <t>DQ-03944</t>
  </si>
  <si>
    <t>DQ-03945</t>
  </si>
  <si>
    <t>DQ-03946</t>
  </si>
  <si>
    <t>DQ-03947</t>
  </si>
  <si>
    <t>DQ-03948</t>
  </si>
  <si>
    <t>DQ-03949</t>
  </si>
  <si>
    <t>DQ-03950</t>
  </si>
  <si>
    <t>DQ-03951</t>
  </si>
  <si>
    <t>DQ-03952</t>
  </si>
  <si>
    <t>DQ-03953</t>
  </si>
  <si>
    <t>DQ-03954</t>
  </si>
  <si>
    <t>DQ-03955</t>
  </si>
  <si>
    <t>DQ-03956</t>
  </si>
  <si>
    <t>DQ-03957</t>
  </si>
  <si>
    <t>DQ-03958</t>
  </si>
  <si>
    <t>DQ-03959</t>
  </si>
  <si>
    <t>DQ-03960</t>
  </si>
  <si>
    <t>DQ-03961</t>
  </si>
  <si>
    <t>DQ-03962</t>
  </si>
  <si>
    <t>DQ-03963</t>
  </si>
  <si>
    <t>DQ-03964</t>
  </si>
  <si>
    <t>DQ-03965</t>
  </si>
  <si>
    <t>DQ-03966</t>
  </si>
  <si>
    <t>DQ-03967</t>
  </si>
  <si>
    <t>DQ-03968</t>
  </si>
  <si>
    <t>DQ-03969</t>
  </si>
  <si>
    <t>DQ-03970</t>
  </si>
  <si>
    <t>DQ-03971</t>
  </si>
  <si>
    <t>DQ-03972</t>
  </si>
  <si>
    <t>DQ-03973</t>
  </si>
  <si>
    <t>DQ-03974</t>
  </si>
  <si>
    <t>DQ-03975</t>
  </si>
  <si>
    <t>DQ-03976</t>
  </si>
  <si>
    <t>DQ-03977</t>
  </si>
  <si>
    <t>DQ-03978</t>
  </si>
  <si>
    <t>DQ-03979</t>
  </si>
  <si>
    <t>DQ-03980</t>
  </si>
  <si>
    <t>DQ-03981</t>
  </si>
  <si>
    <t>DQ-03982</t>
  </si>
  <si>
    <t>DQ-03983</t>
  </si>
  <si>
    <t>DQ-03984</t>
  </si>
  <si>
    <t>DQ-03985</t>
  </si>
  <si>
    <t>DQ-03986</t>
  </si>
  <si>
    <t>DQ-03987</t>
  </si>
  <si>
    <t>DQ-03988</t>
  </si>
  <si>
    <t>DQ-03989</t>
  </si>
  <si>
    <t>DQ-03990</t>
  </si>
  <si>
    <t>DQ-03991</t>
  </si>
  <si>
    <t>DQ-03992</t>
  </si>
  <si>
    <t>DQ-03993</t>
  </si>
  <si>
    <t>DQ-03994</t>
  </si>
  <si>
    <t>DQ-03995</t>
  </si>
  <si>
    <t>DQ-03996</t>
  </si>
  <si>
    <t>DQ-03997</t>
  </si>
  <si>
    <t>DQ-03998</t>
  </si>
  <si>
    <t>DQ-03999</t>
  </si>
  <si>
    <t>DQ-04000</t>
  </si>
  <si>
    <t>DQ-04001</t>
  </si>
  <si>
    <t>DQ-04002</t>
  </si>
  <si>
    <t>DQ-04003</t>
  </si>
  <si>
    <t>DQ-04004</t>
  </si>
  <si>
    <t>DQ-04005</t>
  </si>
  <si>
    <t>DQ-04006</t>
  </si>
  <si>
    <t>DQ-04007</t>
  </si>
  <si>
    <t>DQ-04008</t>
  </si>
  <si>
    <t>DQ-04009</t>
  </si>
  <si>
    <t>DQ-04010</t>
  </si>
  <si>
    <t>DQ-04011</t>
  </si>
  <si>
    <t>DQ-04012</t>
  </si>
  <si>
    <t>DQ-04013</t>
  </si>
  <si>
    <t>DQ-04014</t>
  </si>
  <si>
    <t>DQ-04015</t>
  </si>
  <si>
    <t>DQ-04016</t>
  </si>
  <si>
    <t>DQ-04017</t>
  </si>
  <si>
    <t>DQ-04018</t>
  </si>
  <si>
    <t>DQ-04019</t>
  </si>
  <si>
    <t>DQ-04020</t>
  </si>
  <si>
    <t>DQ-04021</t>
  </si>
  <si>
    <t>DQ-04022</t>
  </si>
  <si>
    <t>DQ-04023</t>
  </si>
  <si>
    <t>DQ-04024</t>
  </si>
  <si>
    <t>DQ-04025</t>
  </si>
  <si>
    <t>DQ-04026</t>
  </si>
  <si>
    <t>DQ-04027</t>
  </si>
  <si>
    <t>DQ-04028</t>
  </si>
  <si>
    <t>DQ-04029</t>
  </si>
  <si>
    <t>DQ-04030</t>
  </si>
  <si>
    <t>DQ-04031</t>
  </si>
  <si>
    <t>DQ-04032</t>
  </si>
  <si>
    <t>DQ-04033</t>
  </si>
  <si>
    <t>DQ-04034</t>
  </si>
  <si>
    <t>DQ-04035</t>
  </si>
  <si>
    <t>DQ-04036</t>
  </si>
  <si>
    <t>DQ-04037</t>
  </si>
  <si>
    <t>DQ-04038</t>
  </si>
  <si>
    <t>DQ-04039</t>
  </si>
  <si>
    <t>DQ-04040</t>
  </si>
  <si>
    <t>DQ-04041</t>
  </si>
  <si>
    <t>DQ-04042</t>
  </si>
  <si>
    <t>DQ-04043</t>
  </si>
  <si>
    <t>DQ-04044</t>
  </si>
  <si>
    <t>DQ-04045</t>
  </si>
  <si>
    <t>DQ-04046</t>
  </si>
  <si>
    <t>DQ-04047</t>
  </si>
  <si>
    <t>DQ-04048</t>
  </si>
  <si>
    <t>DQ-04049</t>
  </si>
  <si>
    <t>DQ-04050</t>
  </si>
  <si>
    <t>DQ-04051</t>
  </si>
  <si>
    <t>DQ-04052</t>
  </si>
  <si>
    <t>DQ-04053</t>
  </si>
  <si>
    <t>DQ-04054</t>
  </si>
  <si>
    <t>DQ-04055</t>
  </si>
  <si>
    <t>DQ-04056</t>
  </si>
  <si>
    <t>DQ-04057</t>
  </si>
  <si>
    <t>OT01</t>
  </si>
  <si>
    <t>DQ-04058</t>
  </si>
  <si>
    <t>DQ-04059</t>
  </si>
  <si>
    <t>DQ-04060</t>
  </si>
  <si>
    <t>DQ-04061</t>
  </si>
  <si>
    <t>DQ-04062</t>
  </si>
  <si>
    <t>DQ-04063</t>
  </si>
  <si>
    <t>DQ-04064</t>
  </si>
  <si>
    <t>DQ-04065</t>
  </si>
  <si>
    <t>DQ-04066</t>
  </si>
  <si>
    <t>DQ-04067</t>
  </si>
  <si>
    <t>DQ-04068</t>
  </si>
  <si>
    <t>DQ-04069</t>
  </si>
  <si>
    <t>DQ-04070</t>
  </si>
  <si>
    <t>DQ-04071</t>
  </si>
  <si>
    <t>DQ-04072</t>
  </si>
  <si>
    <t>DQ-04073</t>
  </si>
  <si>
    <t>DQ-04074</t>
  </si>
  <si>
    <t>DQ-04075</t>
  </si>
  <si>
    <t>DQ-04076</t>
  </si>
  <si>
    <t>DQ-04077</t>
  </si>
  <si>
    <t>DQ-04078</t>
  </si>
  <si>
    <t>DQ-04079</t>
  </si>
  <si>
    <t>DQ-04080</t>
  </si>
  <si>
    <t>DQ-04081</t>
  </si>
  <si>
    <t>DQ-04082</t>
  </si>
  <si>
    <t>DQ-04083</t>
  </si>
  <si>
    <t>DQ-04084</t>
  </si>
  <si>
    <t>DQ-04085</t>
  </si>
  <si>
    <t>DQ-04086</t>
  </si>
  <si>
    <t>DQ-04087</t>
  </si>
  <si>
    <t>DQ-04088</t>
  </si>
  <si>
    <t>DQ-04089</t>
  </si>
  <si>
    <t>DQ-04090</t>
  </si>
  <si>
    <t>DQ-04091</t>
  </si>
  <si>
    <t>DQ-04092</t>
  </si>
  <si>
    <t>DQ-04093</t>
  </si>
  <si>
    <t>DQ-04094</t>
  </si>
  <si>
    <t>DQ-04095</t>
  </si>
  <si>
    <t>DQ-04096</t>
  </si>
  <si>
    <t>DQ-04097</t>
  </si>
  <si>
    <t>DQ-04098</t>
  </si>
  <si>
    <t>DQ-04099</t>
  </si>
  <si>
    <t>DQ-04100</t>
  </si>
  <si>
    <t>DQ-04101</t>
  </si>
  <si>
    <t>DQ-04102</t>
  </si>
  <si>
    <t>DQ-04103</t>
  </si>
  <si>
    <t>DQ-04104</t>
  </si>
  <si>
    <t>DQ-04105</t>
  </si>
  <si>
    <t>DQ-04106</t>
  </si>
  <si>
    <t>DQ-04107</t>
  </si>
  <si>
    <t>DQ-04108</t>
  </si>
  <si>
    <t>DQ-04109</t>
  </si>
  <si>
    <t>DQ-04110</t>
  </si>
  <si>
    <t>DQ-04111</t>
  </si>
  <si>
    <t>DQ-04112</t>
  </si>
  <si>
    <t>DQ-04113</t>
  </si>
  <si>
    <t>DQ-04114</t>
  </si>
  <si>
    <t>DQ-04115</t>
  </si>
  <si>
    <t>DQ-04116</t>
  </si>
  <si>
    <t>DQ-04117</t>
  </si>
  <si>
    <t>DQ-04118</t>
  </si>
  <si>
    <t>DQ-04119</t>
  </si>
  <si>
    <t>DQ-04120</t>
  </si>
  <si>
    <t>DQ-04121</t>
  </si>
  <si>
    <t>DQ-04122</t>
  </si>
  <si>
    <t>DQ-04123</t>
  </si>
  <si>
    <t>DQ-04124</t>
  </si>
  <si>
    <t>DQ-04125</t>
  </si>
  <si>
    <t>DQ-04126</t>
  </si>
  <si>
    <t>DQ-04127</t>
  </si>
  <si>
    <t>DQ-04128</t>
  </si>
  <si>
    <t>DQ-04129</t>
  </si>
  <si>
    <t>DQ-04130</t>
  </si>
  <si>
    <t>DQ-04131</t>
  </si>
  <si>
    <t>DQ-04132</t>
  </si>
  <si>
    <t>DQ-04133</t>
  </si>
  <si>
    <t>DQ-04134</t>
  </si>
  <si>
    <t>DQ-04135</t>
  </si>
  <si>
    <t>DQ-04136</t>
  </si>
  <si>
    <t>DQ-04137</t>
  </si>
  <si>
    <t>DQ-04138</t>
  </si>
  <si>
    <t>DQ-04139</t>
  </si>
  <si>
    <t>DQ-04140</t>
  </si>
  <si>
    <t>DQ-04141</t>
  </si>
  <si>
    <t>DQ-04142</t>
  </si>
  <si>
    <t>DQ-04143</t>
  </si>
  <si>
    <t>DQ-04144</t>
  </si>
  <si>
    <t>DQ-04145</t>
  </si>
  <si>
    <t>DQ-04146</t>
  </si>
  <si>
    <t>DQ-04147</t>
  </si>
  <si>
    <t>DQ-04148</t>
  </si>
  <si>
    <t>DQ-04149</t>
  </si>
  <si>
    <t>DQ-04150</t>
  </si>
  <si>
    <t>DQ-04151</t>
  </si>
  <si>
    <t>DQ-04152</t>
  </si>
  <si>
    <t>DQ-04153</t>
  </si>
  <si>
    <t>DQ-04154</t>
  </si>
  <si>
    <t>DQ-04155</t>
  </si>
  <si>
    <t>DQ-04156</t>
  </si>
  <si>
    <t>DQ-04157</t>
  </si>
  <si>
    <t>DQ-04158</t>
  </si>
  <si>
    <t>DQ-04159</t>
  </si>
  <si>
    <t>DQ-04160</t>
  </si>
  <si>
    <t>DQ-04161</t>
  </si>
  <si>
    <t>DQ-04162</t>
  </si>
  <si>
    <t>DQ-04163</t>
  </si>
  <si>
    <t>DQ-04164</t>
  </si>
  <si>
    <t>DQ-04165</t>
  </si>
  <si>
    <t>DQ-04166</t>
  </si>
  <si>
    <t>DQ-04167</t>
  </si>
  <si>
    <t>DQ-04168</t>
  </si>
  <si>
    <t>DQ-04169</t>
  </si>
  <si>
    <t>DQ-04170</t>
  </si>
  <si>
    <t>DQ-04171</t>
  </si>
  <si>
    <t>DQ-04172</t>
  </si>
  <si>
    <t>DQ-04173</t>
  </si>
  <si>
    <t>DQ-04174</t>
  </si>
  <si>
    <t>DQ-04175</t>
  </si>
  <si>
    <t>DQ-04176</t>
  </si>
  <si>
    <t>DQ-04177</t>
  </si>
  <si>
    <t>DQ-04178</t>
  </si>
  <si>
    <t>DQ-04179</t>
  </si>
  <si>
    <t>DQ-04180</t>
  </si>
  <si>
    <t>DQ-04181</t>
  </si>
  <si>
    <t>DQ-04182</t>
  </si>
  <si>
    <t>DQ-04183</t>
  </si>
  <si>
    <t>DQ-04184</t>
  </si>
  <si>
    <t>DQ-04185</t>
  </si>
  <si>
    <t>DQ-04186</t>
  </si>
  <si>
    <t>DQ-04187</t>
  </si>
  <si>
    <t>DQ-04188</t>
  </si>
  <si>
    <t>DQ-04189</t>
  </si>
  <si>
    <t>DQ-04190</t>
  </si>
  <si>
    <t>DQ-04191</t>
  </si>
  <si>
    <t>DQ-04192</t>
  </si>
  <si>
    <t>DQ-04193</t>
  </si>
  <si>
    <t>DQ-04194</t>
  </si>
  <si>
    <t>DQ-04195</t>
  </si>
  <si>
    <t>DQ-04196</t>
  </si>
  <si>
    <t>DQ-04197</t>
  </si>
  <si>
    <t>DQ-04198</t>
  </si>
  <si>
    <t>DQ-04199</t>
  </si>
  <si>
    <t>DQ-04200</t>
  </si>
  <si>
    <t>DQ-04201</t>
  </si>
  <si>
    <t>DQ-04202</t>
  </si>
  <si>
    <t>DQ-04203</t>
  </si>
  <si>
    <t>DQ-04204</t>
  </si>
  <si>
    <t>DQ-04205</t>
  </si>
  <si>
    <t>DQ-04206</t>
  </si>
  <si>
    <t>DQ-04207</t>
  </si>
  <si>
    <t>DQ-04208</t>
  </si>
  <si>
    <t>DQ-04209</t>
  </si>
  <si>
    <t>DQ-04210</t>
  </si>
  <si>
    <t>DQ-04211</t>
  </si>
  <si>
    <t>DQ-04212</t>
  </si>
  <si>
    <t>DQ-04213</t>
  </si>
  <si>
    <t>DQ-04214</t>
  </si>
  <si>
    <t>DQ-04215</t>
  </si>
  <si>
    <t>DQ-04216</t>
  </si>
  <si>
    <t>DQ-04217</t>
  </si>
  <si>
    <t>DQ-04218</t>
  </si>
  <si>
    <t>DQ-04219</t>
  </si>
  <si>
    <t>DQ-04220</t>
  </si>
  <si>
    <t>DQ-04221</t>
  </si>
  <si>
    <t>DQ-04222</t>
  </si>
  <si>
    <t>DQ-04223</t>
  </si>
  <si>
    <t>DQ-04224</t>
  </si>
  <si>
    <t>DQ-04225</t>
  </si>
  <si>
    <t>DQ-04226</t>
  </si>
  <si>
    <t>DQ-04227</t>
  </si>
  <si>
    <t>DQ-04228</t>
  </si>
  <si>
    <t>DQ-04229</t>
  </si>
  <si>
    <t>DQ-04230</t>
  </si>
  <si>
    <t>DQ-04231</t>
  </si>
  <si>
    <t>DQ-04232</t>
  </si>
  <si>
    <t>DQ-04233</t>
  </si>
  <si>
    <t>DQ-04234</t>
  </si>
  <si>
    <t>DQ-04235</t>
  </si>
  <si>
    <t>DQ-04236</t>
  </si>
  <si>
    <t>DQ-04237</t>
  </si>
  <si>
    <t>DQ-04238</t>
  </si>
  <si>
    <t>DQ-04239</t>
  </si>
  <si>
    <t>DQ-04240</t>
  </si>
  <si>
    <t>DQ-04241</t>
  </si>
  <si>
    <t>DQ-04242</t>
  </si>
  <si>
    <t>DQ-04243</t>
  </si>
  <si>
    <t>DQ-04244</t>
  </si>
  <si>
    <t>DQ-04245</t>
  </si>
  <si>
    <t>DQ-04246</t>
  </si>
  <si>
    <t>DQ-04247</t>
  </si>
  <si>
    <t>DQ-04248</t>
  </si>
  <si>
    <t>DQ-04249</t>
  </si>
  <si>
    <t>DQ-04250</t>
  </si>
  <si>
    <t>DQ-04251</t>
  </si>
  <si>
    <t>DQ-04252</t>
  </si>
  <si>
    <t>DQ-04253</t>
  </si>
  <si>
    <t>DQ-04254</t>
  </si>
  <si>
    <t>DQ-04255</t>
  </si>
  <si>
    <t>DQ-04256</t>
  </si>
  <si>
    <t>DQ-04257</t>
  </si>
  <si>
    <t>DQ-04258</t>
  </si>
  <si>
    <t>DQ-04259</t>
  </si>
  <si>
    <t>DQ-04260</t>
  </si>
  <si>
    <t>DQ-04261</t>
  </si>
  <si>
    <t>DQ-04262</t>
  </si>
  <si>
    <t>DQ-04263</t>
  </si>
  <si>
    <t>DQ-04264</t>
  </si>
  <si>
    <t>DQ-04265</t>
  </si>
  <si>
    <t>DQ-04266</t>
  </si>
  <si>
    <t>DQ-04267</t>
  </si>
  <si>
    <t>DQ-04268</t>
  </si>
  <si>
    <t>DQ-04269</t>
  </si>
  <si>
    <t>DQ-04270</t>
  </si>
  <si>
    <t>DQ-04271</t>
  </si>
  <si>
    <t>DQ-04272</t>
  </si>
  <si>
    <t>DQ-04273</t>
  </si>
  <si>
    <t>DQ-04274</t>
  </si>
  <si>
    <t>DQ-04275</t>
  </si>
  <si>
    <t>DQ-04276</t>
  </si>
  <si>
    <t>DQ-04277</t>
  </si>
  <si>
    <t>DQ-04278</t>
  </si>
  <si>
    <t>DQ-04279</t>
  </si>
  <si>
    <t>DQ-04280</t>
  </si>
  <si>
    <t>DQ-04281</t>
  </si>
  <si>
    <t>DQ-04282</t>
  </si>
  <si>
    <t>DQ-04283</t>
  </si>
  <si>
    <t>DQ-04284</t>
  </si>
  <si>
    <t>DQ-04285</t>
  </si>
  <si>
    <t>DQ-04286</t>
  </si>
  <si>
    <t>DQ-04287</t>
  </si>
  <si>
    <t>DQ-04288</t>
  </si>
  <si>
    <t>DQ-04289</t>
  </si>
  <si>
    <t>DQ-04290</t>
  </si>
  <si>
    <t>DQ-04291</t>
  </si>
  <si>
    <t>DQ-04292</t>
  </si>
  <si>
    <t>DQ-04293</t>
  </si>
  <si>
    <t>DQ-04294</t>
  </si>
  <si>
    <t>DQ-04295</t>
  </si>
  <si>
    <t>DQ-04296</t>
  </si>
  <si>
    <t>DQ-04297</t>
  </si>
  <si>
    <t>DQ-04298</t>
  </si>
  <si>
    <t>DQ-04299</t>
  </si>
  <si>
    <t>DQ-04300</t>
  </si>
  <si>
    <t>DQ-04301</t>
  </si>
  <si>
    <t>DQ-04302</t>
  </si>
  <si>
    <t>DQ-04303</t>
  </si>
  <si>
    <t>DQ-04304</t>
  </si>
  <si>
    <t>DQ-04305</t>
  </si>
  <si>
    <t>DQ-04306</t>
  </si>
  <si>
    <t>DQ-04307</t>
  </si>
  <si>
    <t>DQ-04308</t>
  </si>
  <si>
    <t>DQ-04309</t>
  </si>
  <si>
    <t>DQ-04310</t>
  </si>
  <si>
    <t>DQ-04311</t>
  </si>
  <si>
    <t>DQ-04312</t>
  </si>
  <si>
    <t>DQ-04313</t>
  </si>
  <si>
    <t>DQ-04314</t>
  </si>
  <si>
    <t>DQ-04315</t>
  </si>
  <si>
    <t>DQ-04316</t>
  </si>
  <si>
    <t>DQ-04317</t>
  </si>
  <si>
    <t>DQ-04318</t>
  </si>
  <si>
    <t>DQ-04319</t>
  </si>
  <si>
    <t>DQ-04320</t>
  </si>
  <si>
    <t>DQ-04321</t>
  </si>
  <si>
    <t>DQ-04322</t>
  </si>
  <si>
    <t>DQ-04323</t>
  </si>
  <si>
    <t>DQ-04324</t>
  </si>
  <si>
    <t>DQ-04325</t>
  </si>
  <si>
    <t>DQ-04326</t>
  </si>
  <si>
    <t>DQ-04327</t>
  </si>
  <si>
    <t>DQ-04328</t>
  </si>
  <si>
    <t>DQ-04329</t>
  </si>
  <si>
    <t>DQ-04330</t>
  </si>
  <si>
    <t>DQ-04331</t>
  </si>
  <si>
    <t>DQ-04332</t>
  </si>
  <si>
    <t>DQ-04333</t>
  </si>
  <si>
    <t>DQ-04334</t>
  </si>
  <si>
    <t>DQ-04335</t>
  </si>
  <si>
    <t>DQ-04336</t>
  </si>
  <si>
    <t>DQ-04337</t>
  </si>
  <si>
    <t>DQ-04338</t>
  </si>
  <si>
    <t>DQ-04339</t>
  </si>
  <si>
    <t>DQ-04340</t>
  </si>
  <si>
    <t>DQ-04341</t>
  </si>
  <si>
    <t>DQ-04342</t>
  </si>
  <si>
    <t>DQ-04343</t>
  </si>
  <si>
    <t>DQ-04344</t>
  </si>
  <si>
    <t>DQ-04345</t>
  </si>
  <si>
    <t>DQ-04346</t>
  </si>
  <si>
    <t>DQ-04347</t>
  </si>
  <si>
    <t>DQ-04348</t>
  </si>
  <si>
    <t>DQ-04349</t>
  </si>
  <si>
    <t>DQ-04350</t>
  </si>
  <si>
    <t>DQ-04351</t>
  </si>
  <si>
    <t>DQ-04352</t>
  </si>
  <si>
    <t>DQ-04353</t>
  </si>
  <si>
    <t>DQ-04354</t>
  </si>
  <si>
    <t>DQ-04355</t>
  </si>
  <si>
    <t>DQ-04356</t>
  </si>
  <si>
    <t>DQ-04357</t>
  </si>
  <si>
    <t>DQ-04358</t>
  </si>
  <si>
    <t>DQ-04359</t>
  </si>
  <si>
    <t>DQ-04360</t>
  </si>
  <si>
    <t>DQ-04361</t>
  </si>
  <si>
    <t>DQ-04362</t>
  </si>
  <si>
    <t>DQ-04363</t>
  </si>
  <si>
    <t>DQ-04364</t>
  </si>
  <si>
    <t>DQ-04365</t>
  </si>
  <si>
    <t>DQ-04366</t>
  </si>
  <si>
    <t>DQ-04367</t>
  </si>
  <si>
    <t>DQ-04368</t>
  </si>
  <si>
    <t>DQ-04369</t>
  </si>
  <si>
    <t>DQ-04370</t>
  </si>
  <si>
    <t>DQ-04371</t>
  </si>
  <si>
    <t>DQ-04372</t>
  </si>
  <si>
    <t>DQ-04373</t>
  </si>
  <si>
    <t>DQ-04374</t>
  </si>
  <si>
    <t>DQ-04375</t>
  </si>
  <si>
    <t>DQ-04376</t>
  </si>
  <si>
    <t>DQ-04377</t>
  </si>
  <si>
    <t>DQ-04378</t>
  </si>
  <si>
    <t>DQ-04379</t>
  </si>
  <si>
    <t>DQ-04380</t>
  </si>
  <si>
    <t>DQ-04381</t>
  </si>
  <si>
    <t>DQ-04382</t>
  </si>
  <si>
    <t>DQ-04383</t>
  </si>
  <si>
    <t>DQ-04384</t>
  </si>
  <si>
    <t>DQ-04385</t>
  </si>
  <si>
    <t>DQ-04386</t>
  </si>
  <si>
    <t>DQ-04387</t>
  </si>
  <si>
    <t>DQ-04388</t>
  </si>
  <si>
    <t>DQ-04389</t>
  </si>
  <si>
    <t>DQ-04390</t>
  </si>
  <si>
    <t>DQ-04391</t>
  </si>
  <si>
    <t>DQ-04392</t>
  </si>
  <si>
    <t>DQ-04393</t>
  </si>
  <si>
    <t>DQ-04394</t>
  </si>
  <si>
    <t>DQ-04395</t>
  </si>
  <si>
    <t>DQ-04396</t>
  </si>
  <si>
    <t>DQ-04397</t>
  </si>
  <si>
    <t>DQ-04398</t>
  </si>
  <si>
    <t>DQ-04399</t>
  </si>
  <si>
    <t>DQ-04400</t>
  </si>
  <si>
    <t>DQ-04401</t>
  </si>
  <si>
    <t>DQ-04402</t>
  </si>
  <si>
    <t>DQ-04403</t>
  </si>
  <si>
    <t>DQ-04404</t>
  </si>
  <si>
    <t>DQ-04405</t>
  </si>
  <si>
    <t>DQ-04406</t>
  </si>
  <si>
    <t>DQ-04407</t>
  </si>
  <si>
    <t>DQ-04408</t>
  </si>
  <si>
    <t>DQ-04409</t>
  </si>
  <si>
    <t>DQ-04410</t>
  </si>
  <si>
    <t>DQ-04411</t>
  </si>
  <si>
    <t>DQ-04412</t>
  </si>
  <si>
    <t>DQ-04413</t>
  </si>
  <si>
    <t>DQ-04414</t>
  </si>
  <si>
    <t>DQ-04415</t>
  </si>
  <si>
    <t>DQ-04416</t>
  </si>
  <si>
    <t>DQ-04417</t>
  </si>
  <si>
    <t>DQ-04418</t>
  </si>
  <si>
    <t>DQ-04419</t>
  </si>
  <si>
    <t>DQ-04420</t>
  </si>
  <si>
    <t>DQ-04421</t>
  </si>
  <si>
    <t>DQ-04422</t>
  </si>
  <si>
    <t>DQ-04423</t>
  </si>
  <si>
    <t>DQ-04424</t>
  </si>
  <si>
    <t>DQ-04425</t>
  </si>
  <si>
    <t>DQ-04426</t>
  </si>
  <si>
    <t>DQ-04427</t>
  </si>
  <si>
    <t>DQ-04428</t>
  </si>
  <si>
    <t>DQ-04429</t>
  </si>
  <si>
    <t>DQ-04430</t>
  </si>
  <si>
    <t>DQ-04431</t>
  </si>
  <si>
    <t>DQ-04432</t>
  </si>
  <si>
    <t>DQ-04433</t>
  </si>
  <si>
    <t>DQ-04434</t>
  </si>
  <si>
    <t>DQ-04435</t>
  </si>
  <si>
    <t>DQ-04436</t>
  </si>
  <si>
    <t>DQ-04437</t>
  </si>
  <si>
    <t>DQ-04438</t>
  </si>
  <si>
    <t>DQ-04439</t>
  </si>
  <si>
    <t>DQ-04440</t>
  </si>
  <si>
    <t>DQ-04441</t>
  </si>
  <si>
    <t>DQ-04442</t>
  </si>
  <si>
    <t>DQ-04443</t>
  </si>
  <si>
    <t>DQ-04444</t>
  </si>
  <si>
    <t>DQ-04445</t>
  </si>
  <si>
    <t>DQ-04446</t>
  </si>
  <si>
    <t>DQ-04447</t>
  </si>
  <si>
    <t>DQ-04448</t>
  </si>
  <si>
    <t>DQ-04449</t>
  </si>
  <si>
    <t>DQ-04450</t>
  </si>
  <si>
    <t>DQ-04451</t>
  </si>
  <si>
    <t>DQ-04452</t>
  </si>
  <si>
    <t>DQ-04453</t>
  </si>
  <si>
    <t>DQ-04454</t>
  </si>
  <si>
    <t>DQ-04455</t>
  </si>
  <si>
    <t>DQ-04456</t>
  </si>
  <si>
    <t>DQ-04457</t>
  </si>
  <si>
    <t>DQ-04458</t>
  </si>
  <si>
    <t>DQ-04459</t>
  </si>
  <si>
    <t>DQ-04460</t>
  </si>
  <si>
    <t>DQ-04461</t>
  </si>
  <si>
    <t>DQ-04462</t>
  </si>
  <si>
    <t>DQ-04463</t>
  </si>
  <si>
    <t>DQ-04464</t>
  </si>
  <si>
    <t>DQ-04465</t>
  </si>
  <si>
    <t>DQ-04466</t>
  </si>
  <si>
    <t>DQ-04467</t>
  </si>
  <si>
    <t>DQ-04468</t>
  </si>
  <si>
    <t>DQ-04469</t>
  </si>
  <si>
    <t>DQ-04470</t>
  </si>
  <si>
    <t>DQ-04471</t>
  </si>
  <si>
    <t>DQ-04472</t>
  </si>
  <si>
    <t>DQ-04473</t>
  </si>
  <si>
    <t>DQ-04474</t>
  </si>
  <si>
    <t>DQ-04475</t>
  </si>
  <si>
    <t>DQ-04476</t>
  </si>
  <si>
    <t>DQ-04477</t>
  </si>
  <si>
    <t>DQ-04478</t>
  </si>
  <si>
    <t>DQ-04479</t>
  </si>
  <si>
    <t>DQ-04480</t>
  </si>
  <si>
    <t>DQ-04481</t>
  </si>
  <si>
    <t>DQ-04482</t>
  </si>
  <si>
    <t>DQ-04483</t>
  </si>
  <si>
    <t>DQ-04484</t>
  </si>
  <si>
    <t>DQ-04485</t>
  </si>
  <si>
    <t>DQ-04486</t>
  </si>
  <si>
    <t>OA004</t>
  </si>
  <si>
    <t>DQ-04487</t>
  </si>
  <si>
    <t>DQ-04488</t>
  </si>
  <si>
    <t>DQ-04489</t>
  </si>
  <si>
    <t>DQ-04490</t>
  </si>
  <si>
    <t>DQ-04491</t>
  </si>
  <si>
    <t>DQ-04492</t>
  </si>
  <si>
    <t>DQ-04493</t>
  </si>
  <si>
    <t>DQ-04494</t>
  </si>
  <si>
    <t>DQ-04495</t>
  </si>
  <si>
    <t>DQ-04496</t>
  </si>
  <si>
    <t>DQ-04497</t>
  </si>
  <si>
    <t>DQ-04498</t>
  </si>
  <si>
    <t>DQ-04499</t>
  </si>
  <si>
    <t>DQ-04500</t>
  </si>
  <si>
    <t>DQ-04501</t>
  </si>
  <si>
    <t>DQ-04502</t>
  </si>
  <si>
    <t>DQ-04503</t>
  </si>
  <si>
    <t>DQ-04504</t>
  </si>
  <si>
    <t>DQ-04505</t>
  </si>
  <si>
    <t>DQ-04506</t>
  </si>
  <si>
    <t>DQ-04507</t>
  </si>
  <si>
    <t>DQ-04508</t>
  </si>
  <si>
    <t>DQ-04509</t>
  </si>
  <si>
    <t>DQ-04510</t>
  </si>
  <si>
    <t>DQ-04511</t>
  </si>
  <si>
    <t>DQ-04512</t>
  </si>
  <si>
    <t>DQ-04513</t>
  </si>
  <si>
    <t>DQ-04514</t>
  </si>
  <si>
    <t>DQ-04515</t>
  </si>
  <si>
    <t>DQ-04516</t>
  </si>
  <si>
    <t>DQ-04517</t>
  </si>
  <si>
    <t>DQ-04518</t>
  </si>
  <si>
    <t>DQ-04519</t>
  </si>
  <si>
    <t>DQ-04520</t>
  </si>
  <si>
    <t>DQ-04521</t>
  </si>
  <si>
    <t>DQ-04522</t>
  </si>
  <si>
    <t>DQ-04523</t>
  </si>
  <si>
    <t>DQ-04524</t>
  </si>
  <si>
    <t>DQ-04525</t>
  </si>
  <si>
    <t>DQ-04526</t>
  </si>
  <si>
    <t>DQ-04527</t>
  </si>
  <si>
    <t>DQ-04528</t>
  </si>
  <si>
    <t>DQ-04529</t>
  </si>
  <si>
    <t>DQ-04530</t>
  </si>
  <si>
    <t>DQ-04531</t>
  </si>
  <si>
    <t>DQ-04532</t>
  </si>
  <si>
    <t>DQ-04533</t>
  </si>
  <si>
    <t>DQ-04534</t>
  </si>
  <si>
    <t>DQ-04535</t>
  </si>
  <si>
    <t>DQ-04536</t>
  </si>
  <si>
    <t>DQ-04537</t>
  </si>
  <si>
    <t>DQ-04538</t>
  </si>
  <si>
    <t>DQ-04539</t>
  </si>
  <si>
    <t>DQ-04540</t>
  </si>
  <si>
    <t>DQ-04541</t>
  </si>
  <si>
    <t>DQ-04542</t>
  </si>
  <si>
    <t>DQ-04543</t>
  </si>
  <si>
    <t>DQ-04544</t>
  </si>
  <si>
    <t>DQ-04545</t>
  </si>
  <si>
    <t>DQ-04546</t>
  </si>
  <si>
    <t>DQ-04547</t>
  </si>
  <si>
    <t>DQ-04548</t>
  </si>
  <si>
    <t>DQ-04549</t>
  </si>
  <si>
    <t>DQ-04550</t>
  </si>
  <si>
    <t>DQ-04551</t>
  </si>
  <si>
    <t>DQ-04552</t>
  </si>
  <si>
    <t>DQ-04553</t>
  </si>
  <si>
    <t>DQ-04554</t>
  </si>
  <si>
    <t>DQ-04555</t>
  </si>
  <si>
    <t>DQ-04556</t>
  </si>
  <si>
    <t>DQ-04557</t>
  </si>
  <si>
    <t>DQ-04558</t>
  </si>
  <si>
    <t>DQ-04559</t>
  </si>
  <si>
    <t>DQ-04560</t>
  </si>
  <si>
    <t>DQ-04561</t>
  </si>
  <si>
    <t>DQ-04562</t>
  </si>
  <si>
    <t>DQ-04563</t>
  </si>
  <si>
    <t>DQ-04564</t>
  </si>
  <si>
    <t>DQ-04565</t>
  </si>
  <si>
    <t>DQ-04566</t>
  </si>
  <si>
    <t>DQ-04567</t>
  </si>
  <si>
    <t>DQ-04568</t>
  </si>
  <si>
    <t>DQ-04569</t>
  </si>
  <si>
    <t>DQ-04570</t>
  </si>
  <si>
    <t>DQ-04571</t>
  </si>
  <si>
    <t>DQ-04572</t>
  </si>
  <si>
    <t>DQ-04573</t>
  </si>
  <si>
    <t>DQ-04574</t>
  </si>
  <si>
    <t>DQ-04575</t>
  </si>
  <si>
    <t>DQ-04576</t>
  </si>
  <si>
    <t>DQ-04577</t>
  </si>
  <si>
    <t>DQ-04578</t>
  </si>
  <si>
    <t>DQ-04579</t>
  </si>
  <si>
    <t>DQ-04580</t>
  </si>
  <si>
    <t>DQ-04581</t>
  </si>
  <si>
    <t>DQ-04582</t>
  </si>
  <si>
    <t>DQ-04583</t>
  </si>
  <si>
    <t>DQ-04584</t>
  </si>
  <si>
    <t>DQ-04585</t>
  </si>
  <si>
    <t>DQ-04586</t>
  </si>
  <si>
    <t>DQ-04587</t>
  </si>
  <si>
    <t>DQ-04588</t>
  </si>
  <si>
    <t>DQ-04589</t>
  </si>
  <si>
    <t>DQ-04590</t>
  </si>
  <si>
    <t>DQ-04591</t>
  </si>
  <si>
    <t>DQ-04592</t>
  </si>
  <si>
    <t>DQ-04593</t>
  </si>
  <si>
    <t>DQ-04594</t>
  </si>
  <si>
    <t>DQ-04595</t>
  </si>
  <si>
    <t>DQ-04596</t>
  </si>
  <si>
    <t>DQ-04597</t>
  </si>
  <si>
    <t>DQ-04598</t>
  </si>
  <si>
    <t>DQ-04599</t>
  </si>
  <si>
    <t>DQ-04600</t>
  </si>
  <si>
    <t>DQ-04601</t>
  </si>
  <si>
    <t>DQ-04602</t>
  </si>
  <si>
    <t>DQ-04603</t>
  </si>
  <si>
    <t>DQ-04604</t>
  </si>
  <si>
    <t>DQ-04605</t>
  </si>
  <si>
    <t>DQ-04606</t>
  </si>
  <si>
    <t>DQ-04607</t>
  </si>
  <si>
    <t>DQ-04608</t>
  </si>
  <si>
    <t>DQ-04609</t>
  </si>
  <si>
    <t>DQ-04610</t>
  </si>
  <si>
    <t>DQ-04611</t>
  </si>
  <si>
    <t>DQ-04612</t>
  </si>
  <si>
    <t>DQ-04613</t>
  </si>
  <si>
    <t>DQ-04614</t>
  </si>
  <si>
    <t>DQ-04615</t>
  </si>
  <si>
    <t>DQ-04616</t>
  </si>
  <si>
    <t>DQ-04617</t>
  </si>
  <si>
    <t>DQ-04618</t>
  </si>
  <si>
    <t>DQ-04619</t>
  </si>
  <si>
    <t>DQ-04620</t>
  </si>
  <si>
    <t>DQ-04621</t>
  </si>
  <si>
    <t>DQ-04622</t>
  </si>
  <si>
    <t>DQ-04623</t>
  </si>
  <si>
    <t>DQ-04624</t>
  </si>
  <si>
    <t>DQ-04625</t>
  </si>
  <si>
    <t>DQ-04626</t>
  </si>
  <si>
    <t>DQ-04627</t>
  </si>
  <si>
    <t>DQ-04628</t>
  </si>
  <si>
    <t>DQ-04629</t>
  </si>
  <si>
    <t>DQ-04630</t>
  </si>
  <si>
    <t>DQ-04631</t>
  </si>
  <si>
    <t>DQ-04632</t>
  </si>
  <si>
    <t>DQ-04633</t>
  </si>
  <si>
    <t>DQ-04634</t>
  </si>
  <si>
    <t>DQ-04635</t>
  </si>
  <si>
    <t>DQ-04636</t>
  </si>
  <si>
    <t>DQ-04637</t>
  </si>
  <si>
    <t>DQ-04638</t>
  </si>
  <si>
    <t>DQ-04639</t>
  </si>
  <si>
    <t>DQ-04640</t>
  </si>
  <si>
    <t>DQ-04641</t>
  </si>
  <si>
    <t>DQ-04642</t>
  </si>
  <si>
    <t>DQ-04643</t>
  </si>
  <si>
    <t>DQ-04644</t>
  </si>
  <si>
    <t>DQ-04645</t>
  </si>
  <si>
    <t>DQ-04646</t>
  </si>
  <si>
    <t>DQ-04647</t>
  </si>
  <si>
    <t>DQ-04648</t>
  </si>
  <si>
    <t>DQ-04649</t>
  </si>
  <si>
    <t>DQ-04650</t>
  </si>
  <si>
    <t>DQ-04651</t>
  </si>
  <si>
    <t>DQ-04652</t>
  </si>
  <si>
    <t>DQ-04653</t>
  </si>
  <si>
    <t>DQ-04654</t>
  </si>
  <si>
    <t>DQ-04655</t>
  </si>
  <si>
    <t>DQ-04656</t>
  </si>
  <si>
    <t>DQ-04657</t>
  </si>
  <si>
    <t>DQ-04658</t>
  </si>
  <si>
    <t>DQ-04659</t>
  </si>
  <si>
    <t>DQ-04660</t>
  </si>
  <si>
    <t>DQ-04661</t>
  </si>
  <si>
    <t>DQ-04662</t>
  </si>
  <si>
    <t>DQ-04663</t>
  </si>
  <si>
    <t>DQ-04664</t>
  </si>
  <si>
    <t>DQ-04665</t>
  </si>
  <si>
    <t>DQ-04666</t>
  </si>
  <si>
    <t>DQ-04667</t>
  </si>
  <si>
    <t>DQ-04668</t>
  </si>
  <si>
    <t>DQ-04669</t>
  </si>
  <si>
    <t>DQ-04670</t>
  </si>
  <si>
    <t>DQ-04671</t>
  </si>
  <si>
    <t>DQ-04672</t>
  </si>
  <si>
    <t>DQ-04673</t>
  </si>
  <si>
    <t>DQ-04674</t>
  </si>
  <si>
    <t>DQ-04675</t>
  </si>
  <si>
    <t>DQ-04676</t>
  </si>
  <si>
    <t>DQ-04677</t>
  </si>
  <si>
    <t>DQ-04678</t>
  </si>
  <si>
    <t>DQ-04679</t>
  </si>
  <si>
    <t>DQ-04680</t>
  </si>
  <si>
    <t>DQ-04681</t>
  </si>
  <si>
    <t>DQ-04682</t>
  </si>
  <si>
    <t>DQ-04683</t>
  </si>
  <si>
    <t>DQ-04684</t>
  </si>
  <si>
    <t>DQ-04685</t>
  </si>
  <si>
    <t>DQ-04686</t>
  </si>
  <si>
    <t>DQ-04687</t>
  </si>
  <si>
    <t>DQ-04688</t>
  </si>
  <si>
    <t>DQ-04689</t>
  </si>
  <si>
    <t>DQ-04690</t>
  </si>
  <si>
    <t>DQ-04691</t>
  </si>
  <si>
    <t>DQ-04692</t>
  </si>
  <si>
    <t>DQ-04693</t>
  </si>
  <si>
    <t>DQ-04694</t>
  </si>
  <si>
    <t>DQ-04695</t>
  </si>
  <si>
    <t>DQ-04696</t>
  </si>
  <si>
    <t>DQ-04697</t>
  </si>
  <si>
    <t>DQ-04698</t>
  </si>
  <si>
    <t>DQ-04699</t>
  </si>
  <si>
    <t>DQ-04700</t>
  </si>
  <si>
    <t>DQ-04701</t>
  </si>
  <si>
    <t>DQ-04702</t>
  </si>
  <si>
    <t>DQ-04703</t>
  </si>
  <si>
    <t>OA00050</t>
  </si>
  <si>
    <t>DQ-04704</t>
  </si>
  <si>
    <t>DQ-04705</t>
  </si>
  <si>
    <t>DQ-04706</t>
  </si>
  <si>
    <t>DQ-04707</t>
  </si>
  <si>
    <t>DQ-04708</t>
  </si>
  <si>
    <t>DQ-04709</t>
  </si>
  <si>
    <t>DQLab05</t>
  </si>
  <si>
    <t>DQLab03</t>
  </si>
  <si>
    <t>DQLab01</t>
  </si>
  <si>
    <t>DQLab06</t>
  </si>
  <si>
    <t>DQLab07</t>
  </si>
  <si>
    <t>DQLab15</t>
  </si>
  <si>
    <t>DQLab09</t>
  </si>
  <si>
    <t>DQLab010</t>
  </si>
  <si>
    <t>DQLab002</t>
  </si>
  <si>
    <t>DQLab016</t>
  </si>
  <si>
    <t>DQLab005</t>
  </si>
  <si>
    <t>DQLab02.</t>
  </si>
  <si>
    <t>DQLab090</t>
  </si>
  <si>
    <t>DQLab04</t>
  </si>
  <si>
    <t>DQLab006</t>
  </si>
  <si>
    <t>DQLab012</t>
  </si>
  <si>
    <t>DQLab008</t>
  </si>
  <si>
    <t>Fix 1</t>
  </si>
  <si>
    <t>Fix 2</t>
  </si>
  <si>
    <t>Fix 3</t>
  </si>
  <si>
    <t>DQLAB14</t>
  </si>
  <si>
    <t>DQLAB02</t>
  </si>
  <si>
    <t>DQLAB13</t>
  </si>
  <si>
    <t>DQLAB10</t>
  </si>
  <si>
    <t>DQLAB01</t>
  </si>
  <si>
    <t>DQLAB08</t>
  </si>
  <si>
    <t>DQLAB06</t>
  </si>
  <si>
    <t>DQLAB12</t>
  </si>
  <si>
    <t>DQLAB05</t>
  </si>
  <si>
    <t>DQLAB07</t>
  </si>
  <si>
    <t>DQLAB16</t>
  </si>
  <si>
    <t>OTHER</t>
  </si>
  <si>
    <t>DQLAB03</t>
  </si>
  <si>
    <t>DQLAB15</t>
  </si>
  <si>
    <t>DQLAB11</t>
  </si>
  <si>
    <t>DQLAB09</t>
  </si>
  <si>
    <t>DQLAB00</t>
  </si>
  <si>
    <t>DQLAB04</t>
  </si>
  <si>
    <t>BUY</t>
  </si>
  <si>
    <t>SELL</t>
  </si>
  <si>
    <t>SELLL</t>
  </si>
  <si>
    <t>transaction type</t>
  </si>
  <si>
    <t>Sold to</t>
  </si>
  <si>
    <t>RS DQLAB</t>
  </si>
  <si>
    <t>Purchased from</t>
  </si>
  <si>
    <t>Supplier_name</t>
  </si>
  <si>
    <t>Grand Total</t>
  </si>
  <si>
    <t>Sum of 2020_buying_price</t>
  </si>
  <si>
    <t>Row Labels</t>
  </si>
  <si>
    <t>Sum of 2020_selling_price</t>
  </si>
  <si>
    <t>Sum of 2021_buying_price</t>
  </si>
  <si>
    <t>Sum of 2021_selling_price</t>
  </si>
  <si>
    <t>DQLab-08</t>
  </si>
  <si>
    <t>DQLab-14</t>
  </si>
  <si>
    <t>DQLab-15</t>
  </si>
  <si>
    <t>DQLab-11</t>
  </si>
  <si>
    <t>DQLab-07</t>
  </si>
  <si>
    <t>DQLab-16</t>
  </si>
  <si>
    <t>DQLab-03</t>
  </si>
  <si>
    <t>DQLab-02</t>
  </si>
  <si>
    <t>DQLab-13</t>
  </si>
  <si>
    <t>DQLab-10</t>
  </si>
  <si>
    <t>DQLab-05</t>
  </si>
  <si>
    <t>DQLab-01</t>
  </si>
  <si>
    <t>DQLab-09</t>
  </si>
  <si>
    <t>DQLab-12</t>
  </si>
  <si>
    <t>DQLab-06</t>
  </si>
  <si>
    <t>DQLab-04</t>
  </si>
  <si>
    <t>Sum of quantity</t>
  </si>
  <si>
    <t>2020</t>
  </si>
  <si>
    <t>Jan</t>
  </si>
  <si>
    <t>Apr</t>
  </si>
  <si>
    <t>Aug</t>
  </si>
  <si>
    <t>2021</t>
  </si>
  <si>
    <t>Oct</t>
  </si>
  <si>
    <t>Jun</t>
  </si>
  <si>
    <t>May</t>
  </si>
  <si>
    <t>Sep</t>
  </si>
  <si>
    <t>Mar</t>
  </si>
  <si>
    <t>Feb</t>
  </si>
  <si>
    <t>Jul</t>
  </si>
  <si>
    <t>Nov</t>
  </si>
  <si>
    <t>Dec</t>
  </si>
  <si>
    <t>DATA DIAMBIL DARI BUY ONLY UNTUK TAHUN 2020 dan 2021</t>
  </si>
  <si>
    <t>DATA DIAMBIL DARI SELL ONLY UNTUK TAHUN 2020 dan 2021</t>
  </si>
  <si>
    <t>Selling Price 20</t>
  </si>
  <si>
    <t>Selling Price 21</t>
  </si>
  <si>
    <t>Buying Price 20</t>
  </si>
  <si>
    <t>Buying Price 21</t>
  </si>
  <si>
    <t>Harga / pc</t>
  </si>
  <si>
    <t>June</t>
  </si>
  <si>
    <t>July</t>
  </si>
  <si>
    <t>August</t>
  </si>
  <si>
    <t>Sept</t>
  </si>
  <si>
    <t>SALES PERFORMANCE</t>
  </si>
  <si>
    <t>DRUGS STOCKS</t>
  </si>
  <si>
    <t>QTY ITEM PER MONTH</t>
  </si>
  <si>
    <t>BUYING 2020</t>
  </si>
  <si>
    <t>BUYING 2021</t>
  </si>
  <si>
    <t>SOLD 2020</t>
  </si>
  <si>
    <t>SOLD 2021</t>
  </si>
  <si>
    <t>BEST SELLER PRODUCTS</t>
  </si>
  <si>
    <t xml:space="preserve"> Decolsen 1 Strip 4 Tablet </t>
  </si>
  <si>
    <t xml:space="preserve"> Ultraflu Box Isi 25 Strip </t>
  </si>
  <si>
    <t xml:space="preserve"> Bodrex Extra </t>
  </si>
  <si>
    <t>#N/A</t>
  </si>
  <si>
    <t>TOTAL</t>
  </si>
  <si>
    <t>Purchase 2020 - 2021</t>
  </si>
  <si>
    <t>Sales 2020 - 2021</t>
  </si>
  <si>
    <t xml:space="preserve">TAHUN </t>
  </si>
  <si>
    <t>TOTAL Purchase</t>
  </si>
  <si>
    <t>Purchase Drugs 2020</t>
  </si>
  <si>
    <t>Purchase Drugs 2021</t>
  </si>
  <si>
    <t>Paramex Tablet / Drugs</t>
  </si>
  <si>
    <t>Purchase Drugs 2021 berdasar supplier</t>
  </si>
  <si>
    <t>Purchase Drugs 2021 berdasar kategori</t>
  </si>
  <si>
    <t>JENIS Drugs</t>
  </si>
  <si>
    <t>Drugs Alergi</t>
  </si>
  <si>
    <t>Drugs Batuk &amp; Pilek</t>
  </si>
  <si>
    <t>Drugs Hipertensi</t>
  </si>
  <si>
    <t>Drugs Kolesterol</t>
  </si>
  <si>
    <t>Drugs Sakit Kepala &amp; Demam</t>
  </si>
  <si>
    <t>Drugs Telinga</t>
  </si>
  <si>
    <t>sale Drugs 2020</t>
  </si>
  <si>
    <t>sale Drugs 2021</t>
  </si>
  <si>
    <t>TOTAL sale</t>
  </si>
  <si>
    <t>Sale Drugs 2020</t>
  </si>
  <si>
    <t>Sale Drugs 2021</t>
  </si>
  <si>
    <t>Sale Drugs 2020 BY KATEGORI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</si>
</sst>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59999389629810485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64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14" fontId="0" fillId="3" borderId="5" xfId="0" applyNumberFormat="1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4" fontId="0" fillId="3" borderId="2" xfId="0" applyNumberFormat="1" applyFill="1" applyBorder="1"/>
    <xf numFmtId="0" fontId="0" fillId="4" borderId="5" xfId="0" applyFill="1" applyBorder="1"/>
    <xf numFmtId="0" fontId="1" fillId="2" borderId="0" xfId="0" applyFont="1" applyFill="1"/>
    <xf numFmtId="0" fontId="0" fillId="0" borderId="0" xfId="0" applyAlignment="1">
      <alignment horizontal="center"/>
    </xf>
    <xf numFmtId="0" fontId="1" fillId="2" borderId="2" xfId="0" applyFont="1" applyFill="1" applyBorder="1"/>
    <xf numFmtId="0" fontId="0" fillId="3" borderId="0" xfId="0" applyFill="1"/>
    <xf numFmtId="41" fontId="1" fillId="2" borderId="2" xfId="1" applyFont="1" applyFill="1" applyBorder="1"/>
    <xf numFmtId="41" fontId="1" fillId="2" borderId="3" xfId="1" applyFont="1" applyFill="1" applyBorder="1"/>
    <xf numFmtId="41" fontId="0" fillId="0" borderId="0" xfId="1" applyFont="1"/>
    <xf numFmtId="0" fontId="0" fillId="0" borderId="7" xfId="0" applyBorder="1"/>
    <xf numFmtId="0" fontId="0" fillId="0" borderId="8" xfId="0" applyBorder="1"/>
    <xf numFmtId="0" fontId="1" fillId="2" borderId="5" xfId="0" applyFont="1" applyFill="1" applyBorder="1" applyAlignment="1">
      <alignment horizontal="center"/>
    </xf>
    <xf numFmtId="14" fontId="0" fillId="3" borderId="5" xfId="0" applyNumberFormat="1" applyFill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3" borderId="2" xfId="0" applyNumberFormat="1" applyFill="1" applyBorder="1" applyAlignment="1">
      <alignment horizontal="center"/>
    </xf>
    <xf numFmtId="0" fontId="0" fillId="5" borderId="0" xfId="0" applyFill="1"/>
    <xf numFmtId="41" fontId="0" fillId="0" borderId="0" xfId="0" applyNumberFormat="1"/>
    <xf numFmtId="41" fontId="0" fillId="0" borderId="0" xfId="0" pivotButton="1" applyNumberFormat="1"/>
    <xf numFmtId="0" fontId="0" fillId="0" borderId="1" xfId="0" applyBorder="1"/>
    <xf numFmtId="14" fontId="0" fillId="0" borderId="2" xfId="0" applyNumberFormat="1" applyBorder="1" applyAlignment="1">
      <alignment horizontal="center"/>
    </xf>
    <xf numFmtId="0" fontId="0" fillId="0" borderId="2" xfId="0" applyBorder="1"/>
    <xf numFmtId="0" fontId="4" fillId="5" borderId="0" xfId="0" applyFont="1" applyFill="1"/>
    <xf numFmtId="0" fontId="0" fillId="0" borderId="9" xfId="0" applyBorder="1"/>
    <xf numFmtId="41" fontId="0" fillId="0" borderId="9" xfId="0" applyNumberFormat="1" applyBorder="1"/>
    <xf numFmtId="41" fontId="0" fillId="0" borderId="0" xfId="1" applyFont="1" applyFill="1"/>
    <xf numFmtId="41" fontId="0" fillId="0" borderId="0" xfId="0" applyNumberFormat="1" applyAlignment="1">
      <alignment horizontal="left"/>
    </xf>
    <xf numFmtId="41" fontId="0" fillId="0" borderId="0" xfId="0" applyNumberFormat="1" applyAlignment="1">
      <alignment horizontal="left" indent="1"/>
    </xf>
    <xf numFmtId="41" fontId="0" fillId="0" borderId="0" xfId="0" applyNumberFormat="1" applyAlignment="1">
      <alignment horizontal="left" indent="2"/>
    </xf>
    <xf numFmtId="0" fontId="0" fillId="0" borderId="0" xfId="0" applyAlignment="1">
      <alignment horizontal="right"/>
    </xf>
    <xf numFmtId="41" fontId="0" fillId="6" borderId="0" xfId="0" applyNumberFormat="1" applyFill="1"/>
    <xf numFmtId="41" fontId="0" fillId="6" borderId="0" xfId="1" applyFont="1" applyFill="1"/>
    <xf numFmtId="41" fontId="4" fillId="5" borderId="0" xfId="1" applyFont="1" applyFill="1"/>
    <xf numFmtId="41" fontId="4" fillId="5" borderId="0" xfId="0" applyNumberFormat="1" applyFont="1" applyFill="1"/>
    <xf numFmtId="41" fontId="4" fillId="0" borderId="0" xfId="1" applyFont="1" applyFill="1"/>
    <xf numFmtId="41" fontId="4" fillId="0" borderId="0" xfId="0" applyNumberFormat="1" applyFont="1"/>
    <xf numFmtId="41" fontId="0" fillId="5" borderId="0" xfId="0" applyNumberFormat="1" applyFill="1"/>
    <xf numFmtId="0" fontId="0" fillId="7" borderId="0" xfId="0" applyFill="1"/>
    <xf numFmtId="0" fontId="5" fillId="7" borderId="0" xfId="0" applyFont="1" applyFill="1"/>
    <xf numFmtId="0" fontId="6" fillId="7" borderId="0" xfId="0" applyFont="1" applyFill="1"/>
    <xf numFmtId="41" fontId="7" fillId="0" borderId="0" xfId="0" applyNumberFormat="1" applyFont="1" applyAlignment="1">
      <alignment horizontal="left" indent="1"/>
    </xf>
    <xf numFmtId="41" fontId="7" fillId="0" borderId="0" xfId="0" applyNumberFormat="1" applyFont="1"/>
    <xf numFmtId="41" fontId="8" fillId="0" borderId="0" xfId="0" applyNumberFormat="1" applyFont="1" applyAlignment="1">
      <alignment horizontal="left" indent="2"/>
    </xf>
    <xf numFmtId="41" fontId="8" fillId="0" borderId="0" xfId="0" applyNumberFormat="1" applyFont="1"/>
    <xf numFmtId="41" fontId="4" fillId="0" borderId="0" xfId="0" applyNumberFormat="1" applyFont="1" applyAlignment="1">
      <alignment horizontal="left" indent="1"/>
    </xf>
    <xf numFmtId="0" fontId="0" fillId="0" borderId="10" xfId="1" applyNumberFormat="1" applyFont="1" applyBorder="1"/>
    <xf numFmtId="0" fontId="0" fillId="0" borderId="10" xfId="0" applyBorder="1"/>
    <xf numFmtId="41" fontId="0" fillId="0" borderId="10" xfId="1" applyFont="1" applyBorder="1"/>
    <xf numFmtId="41" fontId="0" fillId="0" borderId="10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2">
    <cellStyle name="Comma [0]" xfId="1" builtinId="6"/>
    <cellStyle name="Normal" xfId="0" builtinId="0"/>
  </cellStyles>
  <dxfs count="278"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DRUGS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'cek ricek DAPUR'!$J$158:$J$169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June </c:v>
                </c:pt>
                <c:pt idx="6">
                  <c:v> July </c:v>
                </c:pt>
                <c:pt idx="7">
                  <c:v> August </c:v>
                </c:pt>
                <c:pt idx="8">
                  <c:v> Sept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'cek ricek DAPUR'!$K$158:$K$169</c:f>
              <c:numCache>
                <c:formatCode>_(* #,##0_);_(* \(#,##0\);_(* "-"_);_(@_)</c:formatCode>
                <c:ptCount val="12"/>
                <c:pt idx="0">
                  <c:v>300457280</c:v>
                </c:pt>
                <c:pt idx="1">
                  <c:v>415271777</c:v>
                </c:pt>
                <c:pt idx="2">
                  <c:v>234318208</c:v>
                </c:pt>
                <c:pt idx="3">
                  <c:v>365189744</c:v>
                </c:pt>
                <c:pt idx="4">
                  <c:v>401125900</c:v>
                </c:pt>
                <c:pt idx="5">
                  <c:v>231204236</c:v>
                </c:pt>
                <c:pt idx="6">
                  <c:v>166851257</c:v>
                </c:pt>
                <c:pt idx="7">
                  <c:v>317998410</c:v>
                </c:pt>
                <c:pt idx="8">
                  <c:v>319081069</c:v>
                </c:pt>
                <c:pt idx="9">
                  <c:v>259869669</c:v>
                </c:pt>
                <c:pt idx="10">
                  <c:v>237925278</c:v>
                </c:pt>
                <c:pt idx="11">
                  <c:v>331575320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F-0D42-8BCD-959F42D4A2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66608864"/>
        <c:axId val="1666639760"/>
      </c:barChart>
      <c:catAx>
        <c:axId val="16666088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39760"/>
        <c:crosses val="autoZero"/>
        <c:auto val="1"/>
        <c:lblAlgn val="ctr"/>
        <c:lblOffset val="100"/>
        <c:noMultiLvlLbl val="0"/>
      </c:catAx>
      <c:valAx>
        <c:axId val="1666639760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16666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 DRUGS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'cek ricek DAPUR'!$D$158:$D$169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June </c:v>
                </c:pt>
                <c:pt idx="6">
                  <c:v> July </c:v>
                </c:pt>
                <c:pt idx="7">
                  <c:v> August </c:v>
                </c:pt>
                <c:pt idx="8">
                  <c:v> Sept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'cek ricek DAPUR'!$E$158:$E$169</c:f>
              <c:numCache>
                <c:formatCode>_(* #,##0_);_(* \(#,##0\);_(* "-"_);_(@_)</c:formatCode>
                <c:ptCount val="12"/>
                <c:pt idx="0">
                  <c:v>295241773</c:v>
                </c:pt>
                <c:pt idx="1">
                  <c:v>319981173</c:v>
                </c:pt>
                <c:pt idx="2">
                  <c:v>248696915</c:v>
                </c:pt>
                <c:pt idx="3">
                  <c:v>268751266</c:v>
                </c:pt>
                <c:pt idx="4">
                  <c:v>504759932</c:v>
                </c:pt>
                <c:pt idx="5">
                  <c:v>273042331</c:v>
                </c:pt>
                <c:pt idx="6">
                  <c:v>428829600</c:v>
                </c:pt>
                <c:pt idx="7">
                  <c:v>318366271</c:v>
                </c:pt>
                <c:pt idx="8">
                  <c:v>339546449</c:v>
                </c:pt>
                <c:pt idx="9">
                  <c:v>616786592</c:v>
                </c:pt>
                <c:pt idx="10">
                  <c:v>273400437</c:v>
                </c:pt>
                <c:pt idx="11">
                  <c:v>287759695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3-E943-86D1-EEDF67C2C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2188720"/>
        <c:axId val="1292148080"/>
      </c:barChart>
      <c:catAx>
        <c:axId val="129218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148080"/>
        <c:crosses val="autoZero"/>
        <c:auto val="1"/>
        <c:lblAlgn val="ctr"/>
        <c:lblOffset val="100"/>
        <c:noMultiLvlLbl val="0"/>
      </c:catAx>
      <c:valAx>
        <c:axId val="1292148080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129218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PENJUALAN 2020 vs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'cek ricek DAPUR'!$H$189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'cek ricek DAPUR'!$G$190:$G$201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DAPUR'!$H$190:$H$201</c:f>
              <c:numCache>
                <c:formatCode>_(* #,##0_);_(* \(#,##0\);_(* "-"_);_(@_)</c:formatCode>
                <c:ptCount val="12"/>
                <c:pt idx="0">
                  <c:v>295241773</c:v>
                </c:pt>
                <c:pt idx="1">
                  <c:v>319981173</c:v>
                </c:pt>
                <c:pt idx="2">
                  <c:v>248696915</c:v>
                </c:pt>
                <c:pt idx="3">
                  <c:v>268751266</c:v>
                </c:pt>
                <c:pt idx="4">
                  <c:v>504759932</c:v>
                </c:pt>
                <c:pt idx="5">
                  <c:v>273042331</c:v>
                </c:pt>
                <c:pt idx="6">
                  <c:v>428829600</c:v>
                </c:pt>
                <c:pt idx="7">
                  <c:v>318366271</c:v>
                </c:pt>
                <c:pt idx="8">
                  <c:v>339546449</c:v>
                </c:pt>
                <c:pt idx="9">
                  <c:v>616786592</c:v>
                </c:pt>
                <c:pt idx="10">
                  <c:v>273400437</c:v>
                </c:pt>
                <c:pt idx="11">
                  <c:v>287759695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7C4D-AEAC-6425DA0B78C3}"/>
            </c:ext>
          </c:extLst>
        </c:ser>
        <c:ser>
          <c:idx val="1"/>
          <c:order val="1"/>
          <c:tx>
            <c:strRef>
              <c:f>'cek ricek DAPUR'!$I$189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'cek ricek DAPUR'!$G$190:$G$201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DAPUR'!$I$190:$I$201</c:f>
              <c:numCache>
                <c:formatCode>_(* #,##0_);_(* \(#,##0\);_(* "-"_);_(@_)</c:formatCode>
                <c:ptCount val="12"/>
                <c:pt idx="0">
                  <c:v>300457280</c:v>
                </c:pt>
                <c:pt idx="1">
                  <c:v>415271777</c:v>
                </c:pt>
                <c:pt idx="2">
                  <c:v>234318208</c:v>
                </c:pt>
                <c:pt idx="3">
                  <c:v>365189744</c:v>
                </c:pt>
                <c:pt idx="4">
                  <c:v>401125900</c:v>
                </c:pt>
                <c:pt idx="5">
                  <c:v>231204236</c:v>
                </c:pt>
                <c:pt idx="6">
                  <c:v>166851257</c:v>
                </c:pt>
                <c:pt idx="7">
                  <c:v>317998410</c:v>
                </c:pt>
                <c:pt idx="8">
                  <c:v>319081069</c:v>
                </c:pt>
                <c:pt idx="9">
                  <c:v>259869669</c:v>
                </c:pt>
                <c:pt idx="10">
                  <c:v>237925278</c:v>
                </c:pt>
                <c:pt idx="11">
                  <c:v>331575320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7C4D-AEAC-6425DA0B7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57824"/>
        <c:axId val="1291903744"/>
      </c:lineChart>
      <c:catAx>
        <c:axId val="1292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903744"/>
        <c:crosses val="autoZero"/>
        <c:auto val="1"/>
        <c:lblAlgn val="ctr"/>
        <c:lblOffset val="100"/>
        <c:noMultiLvlLbl val="0"/>
      </c:catAx>
      <c:valAx>
        <c:axId val="1291903744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1292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Purchase and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602835136780574E-2"/>
          <c:y val="0.10178295782334137"/>
          <c:w val="0.95197833785912345"/>
          <c:h val="0.80185312232010597"/>
        </c:manualLayout>
      </c:layout>
      <c:lineChart>
        <c:grouping val="standard"/>
        <c:varyColors val="0"/>
        <c:ser>
          <c:idx val="0"/>
          <c:order val="0"/>
          <c:tx>
            <c:strRef>
              <c:f>'cek ricek DAPUR'!$C$385</c:f>
              <c:strCache>
                <c:ptCount val="1"/>
                <c:pt idx="0">
                  <c:v>Purchase 2020 - 2021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5.5555555555555558E-3"/>
                  <c:y val="0.106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4B8-1749-A17D-C3357DCA7E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'cek ricek DAPUR'!$B$386:$B$387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'cek ricek DAPUR'!$C$386:$C$387</c:f>
              <c:numCache>
                <c:formatCode>_(* #,##0_);_(* \(#,##0\);_(* "-"_);_(@_)</c:formatCode>
                <c:ptCount val="2"/>
                <c:pt idx="0">
                  <c:v>177800</c:v>
                </c:pt>
                <c:pt idx="1">
                  <c:v>104200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8-1749-A17D-C3357DCA7E62}"/>
            </c:ext>
          </c:extLst>
        </c:ser>
        <c:ser>
          <c:idx val="1"/>
          <c:order val="1"/>
          <c:tx>
            <c:strRef>
              <c:f>'cek ricek DAPUR'!$D$385</c:f>
              <c:strCache>
                <c:ptCount val="1"/>
                <c:pt idx="0">
                  <c:v>Sales 2020 - 2021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5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B8-1749-A17D-C3357DCA7E62}"/>
                </c:ext>
              </c:extLst>
            </c:dLbl>
            <c:dLbl>
              <c:idx val="1"/>
              <c:layout>
                <c:manualLayout>
                  <c:x val="6.1111111111111109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4B8-1749-A17D-C3357DCA7E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'cek ricek DAPUR'!$B$386:$B$387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'cek ricek DAPUR'!$D$386:$D$387</c:f>
              <c:numCache>
                <c:formatCode>_(* #,##0_);_(* \(#,##0\);_(* "-"_);_(@_)</c:formatCode>
                <c:ptCount val="2"/>
                <c:pt idx="0">
                  <c:v>121355</c:v>
                </c:pt>
                <c:pt idx="1">
                  <c:v>111269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8-1749-A17D-C3357DCA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191184"/>
        <c:axId val="477193184"/>
      </c:lineChart>
      <c:catAx>
        <c:axId val="47719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93184"/>
        <c:crosses val="autoZero"/>
        <c:auto val="1"/>
        <c:lblAlgn val="ctr"/>
        <c:lblOffset val="100"/>
        <c:noMultiLvlLbl val="0"/>
      </c:catAx>
      <c:valAx>
        <c:axId val="477193184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4771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2"/>
        <c:delete val="1"/>
      </c:legendEntry>
      <c:layout>
        <c:manualLayout>
          <c:xMode val="edge"/>
          <c:yMode val="edge"/>
          <c:x val="0.74204928329153041"/>
          <c:y val="0.15871287128712872"/>
          <c:w val="0.18717363913774701"/>
          <c:h val="0.15840597390114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PEMBELIAN 2020 dan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'cek ricek DAPUR'!$C$404</c:f>
              <c:strCache>
                <c:ptCount val="1"/>
                <c:pt idx="0">
                  <c:v>BUYING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'cek ricek DAPUR'!$B$405:$B$416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DAPUR'!$C$405:$C$416</c:f>
              <c:numCache>
                <c:formatCode>_(* #,##0_);_(* \(#,##0\);_(* "-"_);_(@_)</c:formatCode>
                <c:ptCount val="12"/>
                <c:pt idx="0">
                  <c:v>46900</c:v>
                </c:pt>
                <c:pt idx="1">
                  <c:v>26000</c:v>
                </c:pt>
                <c:pt idx="2">
                  <c:v>10500</c:v>
                </c:pt>
                <c:pt idx="3">
                  <c:v>8500</c:v>
                </c:pt>
                <c:pt idx="4">
                  <c:v>15000</c:v>
                </c:pt>
                <c:pt idx="5">
                  <c:v>6200</c:v>
                </c:pt>
                <c:pt idx="6">
                  <c:v>6000</c:v>
                </c:pt>
                <c:pt idx="7">
                  <c:v>13000</c:v>
                </c:pt>
                <c:pt idx="8">
                  <c:v>10000</c:v>
                </c:pt>
                <c:pt idx="9">
                  <c:v>13200</c:v>
                </c:pt>
                <c:pt idx="10">
                  <c:v>9000</c:v>
                </c:pt>
                <c:pt idx="11">
                  <c:v>13500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D-B642-B560-E6102A8EBDA7}"/>
            </c:ext>
          </c:extLst>
        </c:ser>
        <c:ser>
          <c:idx val="1"/>
          <c:order val="1"/>
          <c:tx>
            <c:strRef>
              <c:f>'cek ricek DAPUR'!$D$404</c:f>
              <c:strCache>
                <c:ptCount val="1"/>
                <c:pt idx="0">
                  <c:v>BUYING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'cek ricek DAPUR'!$B$405:$B$416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DAPUR'!$D$405:$D$416</c:f>
              <c:numCache>
                <c:formatCode>_(* #,##0_);_(* \(#,##0\);_(* "-"_);_(@_)</c:formatCode>
                <c:ptCount val="12"/>
                <c:pt idx="0">
                  <c:v>9000</c:v>
                </c:pt>
                <c:pt idx="1">
                  <c:v>6000</c:v>
                </c:pt>
                <c:pt idx="2">
                  <c:v>13000</c:v>
                </c:pt>
                <c:pt idx="3">
                  <c:v>7000</c:v>
                </c:pt>
                <c:pt idx="4">
                  <c:v>13000</c:v>
                </c:pt>
                <c:pt idx="5">
                  <c:v>2000</c:v>
                </c:pt>
                <c:pt idx="6">
                  <c:v>13000</c:v>
                </c:pt>
                <c:pt idx="7">
                  <c:v>8000</c:v>
                </c:pt>
                <c:pt idx="8">
                  <c:v>8200</c:v>
                </c:pt>
                <c:pt idx="9">
                  <c:v>10000</c:v>
                </c:pt>
                <c:pt idx="10">
                  <c:v>8000</c:v>
                </c:pt>
                <c:pt idx="11">
                  <c:v>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D-B642-B560-E6102A8E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704815"/>
        <c:axId val="748708975"/>
      </c:lineChart>
      <c:catAx>
        <c:axId val="74870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08975"/>
        <c:crosses val="autoZero"/>
        <c:auto val="1"/>
        <c:lblAlgn val="ctr"/>
        <c:lblOffset val="100"/>
        <c:noMultiLvlLbl val="0"/>
      </c:catAx>
      <c:valAx>
        <c:axId val="748708975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0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PENJUALAN 2020 dan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'cek ricek DAPUR'!$G$404</c:f>
              <c:strCache>
                <c:ptCount val="1"/>
                <c:pt idx="0">
                  <c:v>SOLD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'cek ricek DAPUR'!$F$405:$F$416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DAPUR'!$G$405:$G$416</c:f>
              <c:numCache>
                <c:formatCode>_(* #,##0_);_(* \(#,##0\);_(* "-"_);_(@_)</c:formatCode>
                <c:ptCount val="12"/>
                <c:pt idx="0">
                  <c:v>13101</c:v>
                </c:pt>
                <c:pt idx="1">
                  <c:v>9409</c:v>
                </c:pt>
                <c:pt idx="2">
                  <c:v>7204</c:v>
                </c:pt>
                <c:pt idx="3">
                  <c:v>8712</c:v>
                </c:pt>
                <c:pt idx="4">
                  <c:v>14385</c:v>
                </c:pt>
                <c:pt idx="5">
                  <c:v>8904</c:v>
                </c:pt>
                <c:pt idx="6">
                  <c:v>11493</c:v>
                </c:pt>
                <c:pt idx="7">
                  <c:v>10351</c:v>
                </c:pt>
                <c:pt idx="8">
                  <c:v>8293</c:v>
                </c:pt>
                <c:pt idx="9">
                  <c:v>11168</c:v>
                </c:pt>
                <c:pt idx="10">
                  <c:v>8222</c:v>
                </c:pt>
                <c:pt idx="11">
                  <c:v>10113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A-7C40-9664-7019A7E5E485}"/>
            </c:ext>
          </c:extLst>
        </c:ser>
        <c:ser>
          <c:idx val="1"/>
          <c:order val="1"/>
          <c:tx>
            <c:strRef>
              <c:f>'cek ricek DAPUR'!$H$404</c:f>
              <c:strCache>
                <c:ptCount val="1"/>
                <c:pt idx="0">
                  <c:v>SOLD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'cek ricek DAPUR'!$F$405:$F$416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'cek ricek DAPUR'!$H$405:$H$416</c:f>
              <c:numCache>
                <c:formatCode>_(* #,##0_);_(* \(#,##0\);_(* "-"_);_(@_)</c:formatCode>
                <c:ptCount val="12"/>
                <c:pt idx="0">
                  <c:v>12818</c:v>
                </c:pt>
                <c:pt idx="1">
                  <c:v>10500</c:v>
                </c:pt>
                <c:pt idx="2">
                  <c:v>8087</c:v>
                </c:pt>
                <c:pt idx="3">
                  <c:v>10062</c:v>
                </c:pt>
                <c:pt idx="4">
                  <c:v>13308</c:v>
                </c:pt>
                <c:pt idx="5">
                  <c:v>6990</c:v>
                </c:pt>
                <c:pt idx="6">
                  <c:v>5289</c:v>
                </c:pt>
                <c:pt idx="7">
                  <c:v>10211</c:v>
                </c:pt>
                <c:pt idx="8">
                  <c:v>8026</c:v>
                </c:pt>
                <c:pt idx="9">
                  <c:v>7790</c:v>
                </c:pt>
                <c:pt idx="10">
                  <c:v>8171</c:v>
                </c:pt>
                <c:pt idx="11">
                  <c:v>10017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A-7C40-9664-7019A7E5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726415"/>
        <c:axId val="748958031"/>
      </c:lineChart>
      <c:catAx>
        <c:axId val="7487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58031"/>
        <c:crosses val="autoZero"/>
        <c:auto val="1"/>
        <c:lblAlgn val="ctr"/>
        <c:lblOffset val="100"/>
        <c:noMultiLvlLbl val="0"/>
      </c:catAx>
      <c:valAx>
        <c:axId val="748958031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BEST SELLER PRODUCTS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2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'cek ricek DAPUR'!$C$440:$C$444</c:f>
              <c:strCache>
                <c:ptCount val="5"/>
                <c:pt idx="0">
                  <c:v>  Decolsen 1 Strip 4 Tablet  </c:v>
                </c:pt>
                <c:pt idx="1">
                  <c:v>  Ultraflu Box Isi 25 Strip  </c:v>
                </c:pt>
                <c:pt idx="2">
                  <c:v>  Bodrex Extra  </c:v>
                </c:pt>
                <c:pt idx="3">
                  <c:v> Koolfever </c:v>
                </c:pt>
                <c:pt idx="4">
                  <c:v> Dexteem Box Plus 100 Tablet </c:v>
                </c:pt>
              </c:strCache>
            </c:strRef>
          </c:cat>
          <c:val>
            <c:numRef>
              <c:f>'cek ricek DAPUR'!$D$440:$D$444</c:f>
              <c:numCache>
                <c:formatCode>_(* #,##0_);_(* \(#,##0\);_(* "-"_);_(@_)</c:formatCode>
                <c:ptCount val="5"/>
                <c:pt idx="0">
                  <c:v>11612</c:v>
                </c:pt>
                <c:pt idx="1">
                  <c:v>9649</c:v>
                </c:pt>
                <c:pt idx="2">
                  <c:v>8263</c:v>
                </c:pt>
                <c:pt idx="3">
                  <c:v>7329</c:v>
                </c:pt>
                <c:pt idx="4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9B1-514C-B0C1-DA4F25E2B8B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BEST SELLER PRODUCTS 2021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2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'cek ricek DAPUR'!$F$440:$F$444</c:f>
              <c:strCache>
                <c:ptCount val="5"/>
                <c:pt idx="0">
                  <c:v> Decolsen 1 Strip 4 Tablet </c:v>
                </c:pt>
                <c:pt idx="1">
                  <c:v> Paramex Tablet / Drugs </c:v>
                </c:pt>
                <c:pt idx="2">
                  <c:v> Bodrex Extra </c:v>
                </c:pt>
                <c:pt idx="3">
                  <c:v> Bedak Heroxyn 150 gr </c:v>
                </c:pt>
                <c:pt idx="4">
                  <c:v> Sanmol Paracetamol </c:v>
                </c:pt>
              </c:strCache>
            </c:strRef>
          </c:cat>
          <c:val>
            <c:numRef>
              <c:f>'cek ricek DAPUR'!$G$440:$G$444</c:f>
              <c:numCache>
                <c:formatCode>_(* #,##0_);_(* \(#,##0\);_(* "-"_);_(@_)</c:formatCode>
                <c:ptCount val="5"/>
                <c:pt idx="0">
                  <c:v>9788</c:v>
                </c:pt>
                <c:pt idx="1">
                  <c:v>9173</c:v>
                </c:pt>
                <c:pt idx="2">
                  <c:v>8551</c:v>
                </c:pt>
                <c:pt idx="3">
                  <c:v>6080</c:v>
                </c:pt>
                <c:pt idx="4">
                  <c:v>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D-A747-800E-062E0DEBDBE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SUPPLIER 2020</a:t>
            </a:r>
            <a:r>
              <a:rPr lang="en-US" b="1" baseline="0"/>
              <a:t> - 2021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'cek ricek DAPUR'!$G$466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'cek ricek DAPUR'!$F$467:$F$482</c:f>
              <c:strCache>
                <c:ptCount val="16"/>
                <c:pt idx="0">
                  <c:v>DQLab Pharmacy Cempaka Putih</c:v>
                </c:pt>
                <c:pt idx="1">
                  <c:v>DQLab Pharmacy Cilandak</c:v>
                </c:pt>
                <c:pt idx="2">
                  <c:v>DQLab Pharmacy Cipayung</c:v>
                </c:pt>
                <c:pt idx="3">
                  <c:v>DQLab Pharmacy Jagakarsa</c:v>
                </c:pt>
                <c:pt idx="4">
                  <c:v>DQLab Pharmacy Jatinegara</c:v>
                </c:pt>
                <c:pt idx="5">
                  <c:v>DQLab Pharmacy Kalideres</c:v>
                </c:pt>
                <c:pt idx="6">
                  <c:v>DQLab Pharmacy Kebon Jeruk</c:v>
                </c:pt>
                <c:pt idx="7">
                  <c:v>DQLab Pharmacy Kelapa Gading</c:v>
                </c:pt>
                <c:pt idx="8">
                  <c:v>DQLab Pharmacy Menteng</c:v>
                </c:pt>
                <c:pt idx="9">
                  <c:v>DQLab Pharmacy Palmerah</c:v>
                </c:pt>
                <c:pt idx="10">
                  <c:v>DQLab Pharmacy Pancoran</c:v>
                </c:pt>
                <c:pt idx="11">
                  <c:v>DQLab Pharmacy Pulogadung</c:v>
                </c:pt>
                <c:pt idx="12">
                  <c:v>DQLab Pharmacy Senayan</c:v>
                </c:pt>
                <c:pt idx="13">
                  <c:v>DQLab Pharmacy Setiabudi</c:v>
                </c:pt>
                <c:pt idx="14">
                  <c:v>DQLab Pharmacy Tanah Abang</c:v>
                </c:pt>
                <c:pt idx="15">
                  <c:v>DQLab Pharmacy Tanjung Priuk</c:v>
                </c:pt>
              </c:strCache>
            </c:strRef>
          </c:cat>
          <c:val>
            <c:numRef>
              <c:f>'cek ricek DAPUR'!$G$467:$G$482</c:f>
              <c:numCache>
                <c:formatCode>_(* #,##0_);_(* \(#,##0\);_(* "-"_);_(@_)</c:formatCode>
                <c:ptCount val="16"/>
                <c:pt idx="0">
                  <c:v>12000</c:v>
                </c:pt>
                <c:pt idx="1">
                  <c:v>2000</c:v>
                </c:pt>
                <c:pt idx="2">
                  <c:v>3000</c:v>
                </c:pt>
                <c:pt idx="3">
                  <c:v>5000</c:v>
                </c:pt>
                <c:pt idx="4">
                  <c:v>3000</c:v>
                </c:pt>
                <c:pt idx="5">
                  <c:v>4200</c:v>
                </c:pt>
                <c:pt idx="6">
                  <c:v>19000</c:v>
                </c:pt>
                <c:pt idx="7">
                  <c:v>4000</c:v>
                </c:pt>
                <c:pt idx="8">
                  <c:v>3000</c:v>
                </c:pt>
                <c:pt idx="9">
                  <c:v>3000</c:v>
                </c:pt>
                <c:pt idx="10">
                  <c:v>6000</c:v>
                </c:pt>
                <c:pt idx="11">
                  <c:v>5000</c:v>
                </c:pt>
                <c:pt idx="12">
                  <c:v>7000</c:v>
                </c:pt>
                <c:pt idx="13">
                  <c:v>7000</c:v>
                </c:pt>
                <c:pt idx="14">
                  <c:v>4000</c:v>
                </c:pt>
                <c:pt idx="15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E-6C4E-89BE-95C83AEB1EF6}"/>
            </c:ext>
          </c:extLst>
        </c:ser>
        <c:ser>
          <c:idx val="1"/>
          <c:order val="1"/>
          <c:tx>
            <c:strRef>
              <c:f>'cek ricek DAPUR'!$H$466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'cek ricek DAPUR'!$F$467:$F$482</c:f>
              <c:strCache>
                <c:ptCount val="16"/>
                <c:pt idx="0">
                  <c:v>DQLab Pharmacy Cempaka Putih</c:v>
                </c:pt>
                <c:pt idx="1">
                  <c:v>DQLab Pharmacy Cilandak</c:v>
                </c:pt>
                <c:pt idx="2">
                  <c:v>DQLab Pharmacy Cipayung</c:v>
                </c:pt>
                <c:pt idx="3">
                  <c:v>DQLab Pharmacy Jagakarsa</c:v>
                </c:pt>
                <c:pt idx="4">
                  <c:v>DQLab Pharmacy Jatinegara</c:v>
                </c:pt>
                <c:pt idx="5">
                  <c:v>DQLab Pharmacy Kalideres</c:v>
                </c:pt>
                <c:pt idx="6">
                  <c:v>DQLab Pharmacy Kebon Jeruk</c:v>
                </c:pt>
                <c:pt idx="7">
                  <c:v>DQLab Pharmacy Kelapa Gading</c:v>
                </c:pt>
                <c:pt idx="8">
                  <c:v>DQLab Pharmacy Menteng</c:v>
                </c:pt>
                <c:pt idx="9">
                  <c:v>DQLab Pharmacy Palmerah</c:v>
                </c:pt>
                <c:pt idx="10">
                  <c:v>DQLab Pharmacy Pancoran</c:v>
                </c:pt>
                <c:pt idx="11">
                  <c:v>DQLab Pharmacy Pulogadung</c:v>
                </c:pt>
                <c:pt idx="12">
                  <c:v>DQLab Pharmacy Senayan</c:v>
                </c:pt>
                <c:pt idx="13">
                  <c:v>DQLab Pharmacy Setiabudi</c:v>
                </c:pt>
                <c:pt idx="14">
                  <c:v>DQLab Pharmacy Tanah Abang</c:v>
                </c:pt>
                <c:pt idx="15">
                  <c:v>DQLab Pharmacy Tanjung Priuk</c:v>
                </c:pt>
              </c:strCache>
            </c:strRef>
          </c:cat>
          <c:val>
            <c:numRef>
              <c:f>'cek ricek DAPUR'!$H$467:$H$482</c:f>
              <c:numCache>
                <c:formatCode>_(* #,##0_);_(* \(#,##0\);_(* "-"_);_(@_)</c:formatCode>
                <c:ptCount val="16"/>
                <c:pt idx="0">
                  <c:v>13200</c:v>
                </c:pt>
                <c:pt idx="1">
                  <c:v>9000</c:v>
                </c:pt>
                <c:pt idx="2">
                  <c:v>7000</c:v>
                </c:pt>
                <c:pt idx="3">
                  <c:v>22000</c:v>
                </c:pt>
                <c:pt idx="4">
                  <c:v>6000</c:v>
                </c:pt>
                <c:pt idx="5">
                  <c:v>7000</c:v>
                </c:pt>
                <c:pt idx="6">
                  <c:v>21500</c:v>
                </c:pt>
                <c:pt idx="7">
                  <c:v>9000</c:v>
                </c:pt>
                <c:pt idx="8">
                  <c:v>2000</c:v>
                </c:pt>
                <c:pt idx="9">
                  <c:v>7200</c:v>
                </c:pt>
                <c:pt idx="10">
                  <c:v>10000</c:v>
                </c:pt>
                <c:pt idx="11">
                  <c:v>17700</c:v>
                </c:pt>
                <c:pt idx="12">
                  <c:v>11500</c:v>
                </c:pt>
                <c:pt idx="13">
                  <c:v>9000</c:v>
                </c:pt>
                <c:pt idx="14">
                  <c:v>10700</c:v>
                </c:pt>
                <c:pt idx="15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E-6C4E-89BE-95C83AEB1EF6}"/>
            </c:ext>
          </c:extLst>
        </c:ser>
        <c:ser>
          <c:idx val="2"/>
          <c:order val="2"/>
          <c:tx>
            <c:strRef>
              <c:f>'cek ricek DAPUR'!$I$466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'cek ricek DAPUR'!$F$467:$F$482</c:f>
              <c:strCache>
                <c:ptCount val="16"/>
                <c:pt idx="0">
                  <c:v>DQLab Pharmacy Cempaka Putih</c:v>
                </c:pt>
                <c:pt idx="1">
                  <c:v>DQLab Pharmacy Cilandak</c:v>
                </c:pt>
                <c:pt idx="2">
                  <c:v>DQLab Pharmacy Cipayung</c:v>
                </c:pt>
                <c:pt idx="3">
                  <c:v>DQLab Pharmacy Jagakarsa</c:v>
                </c:pt>
                <c:pt idx="4">
                  <c:v>DQLab Pharmacy Jatinegara</c:v>
                </c:pt>
                <c:pt idx="5">
                  <c:v>DQLab Pharmacy Kalideres</c:v>
                </c:pt>
                <c:pt idx="6">
                  <c:v>DQLab Pharmacy Kebon Jeruk</c:v>
                </c:pt>
                <c:pt idx="7">
                  <c:v>DQLab Pharmacy Kelapa Gading</c:v>
                </c:pt>
                <c:pt idx="8">
                  <c:v>DQLab Pharmacy Menteng</c:v>
                </c:pt>
                <c:pt idx="9">
                  <c:v>DQLab Pharmacy Palmerah</c:v>
                </c:pt>
                <c:pt idx="10">
                  <c:v>DQLab Pharmacy Pancoran</c:v>
                </c:pt>
                <c:pt idx="11">
                  <c:v>DQLab Pharmacy Pulogadung</c:v>
                </c:pt>
                <c:pt idx="12">
                  <c:v>DQLab Pharmacy Senayan</c:v>
                </c:pt>
                <c:pt idx="13">
                  <c:v>DQLab Pharmacy Setiabudi</c:v>
                </c:pt>
                <c:pt idx="14">
                  <c:v>DQLab Pharmacy Tanah Abang</c:v>
                </c:pt>
                <c:pt idx="15">
                  <c:v>DQLab Pharmacy Tanjung Priuk</c:v>
                </c:pt>
              </c:strCache>
            </c:strRef>
          </c:cat>
          <c:val>
            <c:numRef>
              <c:f>'cek ricek DAPUR'!$I$467:$I$482</c:f>
              <c:numCache>
                <c:formatCode>_(* #,##0_);_(* \(#,##0\);_(* "-"_);_(@_)</c:formatCode>
                <c:ptCount val="16"/>
                <c:pt idx="0">
                  <c:v>25200</c:v>
                </c:pt>
                <c:pt idx="1">
                  <c:v>11000</c:v>
                </c:pt>
                <c:pt idx="2">
                  <c:v>10000</c:v>
                </c:pt>
                <c:pt idx="3">
                  <c:v>27000</c:v>
                </c:pt>
                <c:pt idx="4">
                  <c:v>9000</c:v>
                </c:pt>
                <c:pt idx="5">
                  <c:v>11200</c:v>
                </c:pt>
                <c:pt idx="6">
                  <c:v>40500</c:v>
                </c:pt>
                <c:pt idx="7">
                  <c:v>13000</c:v>
                </c:pt>
                <c:pt idx="8">
                  <c:v>5000</c:v>
                </c:pt>
                <c:pt idx="9">
                  <c:v>10200</c:v>
                </c:pt>
                <c:pt idx="10">
                  <c:v>16000</c:v>
                </c:pt>
                <c:pt idx="11">
                  <c:v>22700</c:v>
                </c:pt>
                <c:pt idx="12">
                  <c:v>18500</c:v>
                </c:pt>
                <c:pt idx="13">
                  <c:v>16000</c:v>
                </c:pt>
                <c:pt idx="14">
                  <c:v>14700</c:v>
                </c:pt>
                <c:pt idx="15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DE-6C4E-89BE-95C83AEB1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515680"/>
        <c:axId val="570517168"/>
      </c:barChart>
      <c:catAx>
        <c:axId val="57051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7168"/>
        <c:crosses val="autoZero"/>
        <c:auto val="1"/>
        <c:lblAlgn val="ctr"/>
        <c:lblOffset val="100"/>
        <c:noMultiLvlLbl val="0"/>
      </c:catAx>
      <c:valAx>
        <c:axId val="5705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TYPES OF DRUG REQUIRED</a:t>
            </a:r>
            <a:r>
              <a:rPr lang="en-US" b="1" baseline="0"/>
              <a:t> 2020 - 2021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'cek ricek DAPUR'!$D$510:$D$511</c:f>
              <c:strCache>
                <c:ptCount val="2"/>
                <c:pt idx="0">
                  <c:v> TAHUN  </c:v>
                </c:pt>
                <c:pt idx="1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'cek ricek DAPUR'!$C$512:$C$517</c:f>
              <c:strCache>
                <c:ptCount val="6"/>
                <c:pt idx="0">
                  <c:v>Drugs Alergi</c:v>
                </c:pt>
                <c:pt idx="1">
                  <c:v>Drugs Batuk &amp; Pilek</c:v>
                </c:pt>
                <c:pt idx="2">
                  <c:v>Drugs Hipertensi</c:v>
                </c:pt>
                <c:pt idx="3">
                  <c:v>Drugs Kolesterol</c:v>
                </c:pt>
                <c:pt idx="4">
                  <c:v>Drugs Sakit Kepala &amp; Demam</c:v>
                </c:pt>
                <c:pt idx="5">
                  <c:v>Drugs Telinga</c:v>
                </c:pt>
              </c:strCache>
            </c:strRef>
          </c:cat>
          <c:val>
            <c:numRef>
              <c:f>'cek ricek DAPUR'!$D$512:$D$517</c:f>
              <c:numCache>
                <c:formatCode>_(* #,##0_);_(* \(#,##0\);_(* "-"_);_(@_)</c:formatCode>
                <c:ptCount val="6"/>
                <c:pt idx="0">
                  <c:v>25754</c:v>
                </c:pt>
                <c:pt idx="1">
                  <c:v>33064</c:v>
                </c:pt>
                <c:pt idx="2">
                  <c:v>19812</c:v>
                </c:pt>
                <c:pt idx="3">
                  <c:v>5659</c:v>
                </c:pt>
                <c:pt idx="4">
                  <c:v>33708</c:v>
                </c:pt>
                <c:pt idx="5">
                  <c:v>3358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F-D446-A6C2-ADAF697DBC60}"/>
            </c:ext>
          </c:extLst>
        </c:ser>
        <c:ser>
          <c:idx val="1"/>
          <c:order val="1"/>
          <c:tx>
            <c:strRef>
              <c:f>'cek ricek DAPUR'!$E$510:$E$511</c:f>
              <c:strCache>
                <c:ptCount val="2"/>
                <c:pt idx="0">
                  <c:v> TAHUN  </c:v>
                </c:pt>
                <c:pt idx="1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'cek ricek DAPUR'!$C$512:$C$517</c:f>
              <c:strCache>
                <c:ptCount val="6"/>
                <c:pt idx="0">
                  <c:v>Drugs Alergi</c:v>
                </c:pt>
                <c:pt idx="1">
                  <c:v>Drugs Batuk &amp; Pilek</c:v>
                </c:pt>
                <c:pt idx="2">
                  <c:v>Drugs Hipertensi</c:v>
                </c:pt>
                <c:pt idx="3">
                  <c:v>Drugs Kolesterol</c:v>
                </c:pt>
                <c:pt idx="4">
                  <c:v>Drugs Sakit Kepala &amp; Demam</c:v>
                </c:pt>
                <c:pt idx="5">
                  <c:v>Drugs Telinga</c:v>
                </c:pt>
              </c:strCache>
            </c:strRef>
          </c:cat>
          <c:val>
            <c:numRef>
              <c:f>'cek ricek DAPUR'!$E$512:$E$517</c:f>
              <c:numCache>
                <c:formatCode>_(* #,##0_);_(* \(#,##0\);_(* "-"_);_(@_)</c:formatCode>
                <c:ptCount val="6"/>
                <c:pt idx="0">
                  <c:v>21333</c:v>
                </c:pt>
                <c:pt idx="1">
                  <c:v>24096</c:v>
                </c:pt>
                <c:pt idx="2">
                  <c:v>18543</c:v>
                </c:pt>
                <c:pt idx="3">
                  <c:v>4363</c:v>
                </c:pt>
                <c:pt idx="4">
                  <c:v>39208</c:v>
                </c:pt>
                <c:pt idx="5">
                  <c:v>3726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F-D446-A6C2-ADAF697DB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40678672"/>
        <c:axId val="828456815"/>
      </c:barChart>
      <c:catAx>
        <c:axId val="214067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56815"/>
        <c:crosses val="autoZero"/>
        <c:auto val="1"/>
        <c:lblAlgn val="ctr"/>
        <c:lblOffset val="100"/>
        <c:noMultiLvlLbl val="0"/>
      </c:catAx>
      <c:valAx>
        <c:axId val="828456815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21406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173</xdr:row>
      <xdr:rowOff>96838</xdr:rowOff>
    </xdr:from>
    <xdr:to>
      <xdr:col>11</xdr:col>
      <xdr:colOff>47625</xdr:colOff>
      <xdr:row>186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86990-71CD-F9CD-894A-4933975EE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492125</xdr:colOff>
      <xdr:row>173</xdr:row>
      <xdr:rowOff>96838</xdr:rowOff>
    </xdr:from>
    <xdr:to>
      <xdr:col>5</xdr:col>
      <xdr:colOff>1222375</xdr:colOff>
      <xdr:row>186</xdr:row>
      <xdr:rowOff>157163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3E115D-0559-1C35-4155-60FB88432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531813</xdr:colOff>
      <xdr:row>188</xdr:row>
      <xdr:rowOff>128588</xdr:rowOff>
    </xdr:from>
    <xdr:to>
      <xdr:col>5</xdr:col>
      <xdr:colOff>1262063</xdr:colOff>
      <xdr:row>201</xdr:row>
      <xdr:rowOff>188913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EB8B628-D7F4-CCD8-1929-96FDACB2E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492124</xdr:colOff>
      <xdr:row>378</xdr:row>
      <xdr:rowOff>168275</xdr:rowOff>
    </xdr:from>
    <xdr:to>
      <xdr:col>11</xdr:col>
      <xdr:colOff>301625</xdr:colOff>
      <xdr:row>391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0BFA9-FD9D-C853-1FFF-26E98C653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119063</xdr:colOff>
      <xdr:row>420</xdr:row>
      <xdr:rowOff>49213</xdr:rowOff>
    </xdr:from>
    <xdr:to>
      <xdr:col>3</xdr:col>
      <xdr:colOff>1658938</xdr:colOff>
      <xdr:row>433</xdr:row>
      <xdr:rowOff>109538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28076-F93A-46A9-E8AB-8D9033AD8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1182688</xdr:colOff>
      <xdr:row>420</xdr:row>
      <xdr:rowOff>17463</xdr:rowOff>
    </xdr:from>
    <xdr:to>
      <xdr:col>8</xdr:col>
      <xdr:colOff>674688</xdr:colOff>
      <xdr:row>433</xdr:row>
      <xdr:rowOff>77788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562E20-228F-8ED0-5884-F43938CBE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301625</xdr:colOff>
      <xdr:row>445</xdr:row>
      <xdr:rowOff>65088</xdr:rowOff>
    </xdr:from>
    <xdr:to>
      <xdr:col>4</xdr:col>
      <xdr:colOff>666750</xdr:colOff>
      <xdr:row>458</xdr:row>
      <xdr:rowOff>125413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7EFBC5-F707-08BE-771E-C5C9B342A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587375</xdr:colOff>
      <xdr:row>445</xdr:row>
      <xdr:rowOff>0</xdr:rowOff>
    </xdr:from>
    <xdr:to>
      <xdr:col>8</xdr:col>
      <xdr:colOff>936625</xdr:colOff>
      <xdr:row>458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AA239B4-5D50-384D-B680-F6DD28D67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254000</xdr:colOff>
      <xdr:row>483</xdr:row>
      <xdr:rowOff>136524</xdr:rowOff>
    </xdr:from>
    <xdr:to>
      <xdr:col>8</xdr:col>
      <xdr:colOff>809625</xdr:colOff>
      <xdr:row>501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3DDFD-FF91-57CF-AD4F-228BF406E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269874</xdr:colOff>
      <xdr:row>503</xdr:row>
      <xdr:rowOff>104775</xdr:rowOff>
    </xdr:from>
    <xdr:to>
      <xdr:col>8</xdr:col>
      <xdr:colOff>682624</xdr:colOff>
      <xdr:row>520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7912540-D52D-0F09-9FA2-9F47E5B82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lia Ihsan" refreshedDate="45127.442214814815" createdVersion="8" refreshedVersion="8" minRefreshableVersion="3" recordCount="4527" xr:uid="{EA2EE199-A189-4540-8140-4BA80ADE2426}">
  <cacheSource type="worksheet">
    <worksheetSource ref="A1:L4528" sheet="SELL ONLY"/>
  </cacheSource>
  <cacheFields count="14">
    <cacheField name="transaction_id" numFmtId="0">
      <sharedItems count="4527">
        <s v="DQ-00032"/>
        <s v="DQ-00033"/>
        <s v="DQ-00034"/>
        <s v="DQ-00035"/>
        <s v="DQ-00036"/>
        <s v="DQ-00037"/>
        <s v="DQ-00038"/>
        <s v="DQ-00039"/>
        <s v="DQ-00040"/>
        <s v="DQ-00041"/>
        <s v="DQ-00042"/>
        <s v="DQ-00043"/>
        <s v="DQ-00044"/>
        <s v="DQ-00045"/>
        <s v="DQ-00046"/>
        <s v="DQ-00047"/>
        <s v="DQ-00048"/>
        <s v="DQ-00049"/>
        <s v="DQ-00050"/>
        <s v="DQ-00051"/>
        <s v="DQ-00052"/>
        <s v="DQ-00053"/>
        <s v="DQ-00054"/>
        <s v="DQ-00055"/>
        <s v="DQ-00056"/>
        <s v="DQ-00057"/>
        <s v="DQ-00058"/>
        <s v="DQ-00059"/>
        <s v="DQ-00060"/>
        <s v="DQ-00061"/>
        <s v="DQ-00062"/>
        <s v="DQ-00063"/>
        <s v="DQ-00064"/>
        <s v="DQ-00065"/>
        <s v="DQ-00066"/>
        <s v="DQ-00067"/>
        <s v="DQ-00068"/>
        <s v="DQ-00069"/>
        <s v="DQ-00070"/>
        <s v="DQ-00071"/>
        <s v="DQ-00072"/>
        <s v="DQ-00073"/>
        <s v="DQ-00074"/>
        <s v="DQ-00075"/>
        <s v="DQ-00076"/>
        <s v="DQ-00077"/>
        <s v="DQ-00078"/>
        <s v="DQ-00079"/>
        <s v="DQ-00080"/>
        <s v="DQ-00081"/>
        <s v="DQ-00082"/>
        <s v="DQ-00083"/>
        <s v="DQ-00084"/>
        <s v="DQ-00085"/>
        <s v="DQ-00086"/>
        <s v="DQ-00087"/>
        <s v="DQ-00088"/>
        <s v="DQ-00089"/>
        <s v="DQ-00090"/>
        <s v="DQ-00091"/>
        <s v="DQ-00092"/>
        <s v="DQ-00093"/>
        <s v="DQ-00094"/>
        <s v="DQ-00095"/>
        <s v="DQ-00096"/>
        <s v="DQ-00097"/>
        <s v="DQ-00098"/>
        <s v="DQ-00099"/>
        <s v="DQ-00100"/>
        <s v="DQ-00101"/>
        <s v="DQ-00102"/>
        <s v="DQ-00103"/>
        <s v="DQ-00104"/>
        <s v="DQ-00105"/>
        <s v="DQ-00106"/>
        <s v="DQ-00107"/>
        <s v="DQ-00108"/>
        <s v="DQ-00109"/>
        <s v="DQ-00110"/>
        <s v="DQ-00111"/>
        <s v="DQ-00112"/>
        <s v="DQ-00113"/>
        <s v="DQ-00114"/>
        <s v="DQ-00115"/>
        <s v="DQ-00116"/>
        <s v="DQ-00117"/>
        <s v="DQ-00118"/>
        <s v="DQ-00119"/>
        <s v="DQ-00120"/>
        <s v="DQ-00121"/>
        <s v="DQ-00122"/>
        <s v="DQ-00123"/>
        <s v="DQ-00124"/>
        <s v="DQ-00125"/>
        <s v="DQ-00126"/>
        <s v="DQ-00127"/>
        <s v="DQ-00128"/>
        <s v="DQ-00129"/>
        <s v="DQ-00130"/>
        <s v="DQ-00131"/>
        <s v="DQ-00132"/>
        <s v="DQ-00133"/>
        <s v="DQ-00134"/>
        <s v="DQ-00135"/>
        <s v="DQ-00136"/>
        <s v="DQ-00137"/>
        <s v="DQ-00138"/>
        <s v="DQ-00139"/>
        <s v="DQ-00140"/>
        <s v="DQ-00141"/>
        <s v="DQ-00142"/>
        <s v="DQ-00143"/>
        <s v="DQ-00144"/>
        <s v="DQ-00145"/>
        <s v="DQ-00146"/>
        <s v="DQ-00147"/>
        <s v="DQ-00148"/>
        <s v="DQ-00149"/>
        <s v="DQ-00150"/>
        <s v="DQ-00151"/>
        <s v="DQ-00152"/>
        <s v="DQ-00153"/>
        <s v="DQ-00154"/>
        <s v="DQ-00155"/>
        <s v="DQ-00156"/>
        <s v="DQ-00157"/>
        <s v="DQ-00158"/>
        <s v="DQ-00159"/>
        <s v="DQ-00160"/>
        <s v="DQ-00161"/>
        <s v="DQ-00162"/>
        <s v="DQ-00163"/>
        <s v="DQ-00164"/>
        <s v="DQ-00165"/>
        <s v="DQ-00166"/>
        <s v="DQ-00167"/>
        <s v="DQ-00168"/>
        <s v="DQ-00169"/>
        <s v="DQ-00170"/>
        <s v="DQ-00171"/>
        <s v="DQ-00172"/>
        <s v="DQ-00174"/>
        <s v="DQ-00175"/>
        <s v="DQ-00176"/>
        <s v="DQ-00177"/>
        <s v="DQ-00178"/>
        <s v="DQ-00179"/>
        <s v="DQ-00180"/>
        <s v="DQ-00181"/>
        <s v="DQ-00182"/>
        <s v="DQ-00183"/>
        <s v="DQ-00184"/>
        <s v="DQ-00185"/>
        <s v="DQ-00186"/>
        <s v="DQ-00187"/>
        <s v="DQ-00188"/>
        <s v="DQ-00189"/>
        <s v="DQ-00190"/>
        <s v="DQ-00191"/>
        <s v="DQ-00192"/>
        <s v="DQ-00193"/>
        <s v="DQ-00194"/>
        <s v="DQ-00195"/>
        <s v="DQ-00196"/>
        <s v="DQ-00197"/>
        <s v="DQ-00198"/>
        <s v="DQ-00199"/>
        <s v="DQ-00200"/>
        <s v="DQ-00201"/>
        <s v="DQ-00202"/>
        <s v="DQ-00203"/>
        <s v="DQ-00204"/>
        <s v="DQ-00205"/>
        <s v="DQ-00206"/>
        <s v="DQ-00207"/>
        <s v="DQ-00208"/>
        <s v="DQ-00209"/>
        <s v="DQ-00210"/>
        <s v="DQ-00211"/>
        <s v="DQ-00212"/>
        <s v="DQ-00214"/>
        <s v="DQ-00215"/>
        <s v="DQ-00216"/>
        <s v="DQ-00217"/>
        <s v="DQ-00218"/>
        <s v="DQ-00219"/>
        <s v="DQ-00220"/>
        <s v="DQ-00221"/>
        <s v="DQ-00222"/>
        <s v="DQ-00223"/>
        <s v="DQ-00224"/>
        <s v="DQ-00225"/>
        <s v="DQ-00226"/>
        <s v="DQ-00227"/>
        <s v="DQ-00228"/>
        <s v="DQ-00229"/>
        <s v="DQ-00230"/>
        <s v="DQ-00231"/>
        <s v="DQ-00232"/>
        <s v="DQ-00233"/>
        <s v="DQ-00234"/>
        <s v="DQ-00235"/>
        <s v="DQ-00236"/>
        <s v="DQ-00237"/>
        <s v="DQ-00238"/>
        <s v="DQ-00239"/>
        <s v="DQ-00240"/>
        <s v="DQ-00241"/>
        <s v="DQ-00242"/>
        <s v="DQ-00243"/>
        <s v="DQ-00244"/>
        <s v="DQ-00245"/>
        <s v="DQ-00246"/>
        <s v="DQ-00247"/>
        <s v="DQ-00248"/>
        <s v="DQ-00249"/>
        <s v="DQ-00250"/>
        <s v="DQ-00251"/>
        <s v="DQ-00252"/>
        <s v="DQ-00253"/>
        <s v="DQ-00254"/>
        <s v="DQ-00255"/>
        <s v="DQ-00256"/>
        <s v="DQ-00257"/>
        <s v="DQ-00258"/>
        <s v="DQ-00275"/>
        <s v="DQ-00276"/>
        <s v="DQ-00277"/>
        <s v="DQ-00278"/>
        <s v="DQ-00279"/>
        <s v="DQ-00280"/>
        <s v="DQ-00281"/>
        <s v="DQ-00282"/>
        <s v="DQ-00283"/>
        <s v="DQ-00284"/>
        <s v="DQ-00285"/>
        <s v="DQ-00286"/>
        <s v="DQ-00287"/>
        <s v="DQ-00288"/>
        <s v="DQ-00289"/>
        <s v="DQ-00290"/>
        <s v="DQ-00291"/>
        <s v="DQ-00292"/>
        <s v="DQ-00293"/>
        <s v="DQ-00294"/>
        <s v="DQ-00295"/>
        <s v="DQ-00296"/>
        <s v="DQ-00297"/>
        <s v="DQ-00298"/>
        <s v="DQ-00299"/>
        <s v="DQ-00300"/>
        <s v="DQ-00301"/>
        <s v="DQ-00302"/>
        <s v="DQ-00303"/>
        <s v="DQ-00304"/>
        <s v="DQ-00305"/>
        <s v="DQ-00306"/>
        <s v="DQ-00307"/>
        <s v="DQ-00308"/>
        <s v="DQ-00309"/>
        <s v="DQ-00310"/>
        <s v="DQ-00311"/>
        <s v="DQ-00312"/>
        <s v="DQ-00313"/>
        <s v="DQ-00314"/>
        <s v="DQ-00315"/>
        <s v="DQ-00316"/>
        <s v="DQ-00317"/>
        <s v="DQ-00318"/>
        <s v="DQ-00319"/>
        <s v="DQ-00320"/>
        <s v="DQ-00321"/>
        <s v="DQ-00322"/>
        <s v="DQ-00323"/>
        <s v="DQ-00324"/>
        <s v="DQ-00325"/>
        <s v="DQ-00326"/>
        <s v="DQ-00327"/>
        <s v="DQ-00328"/>
        <s v="DQ-00329"/>
        <s v="DQ-00330"/>
        <s v="DQ-00331"/>
        <s v="DQ-00332"/>
        <s v="DQ-00333"/>
        <s v="DQ-00334"/>
        <s v="DQ-00335"/>
        <s v="DQ-00336"/>
        <s v="DQ-00337"/>
        <s v="DQ-00338"/>
        <s v="DQ-00339"/>
        <s v="DQ-00340"/>
        <s v="DQ-00341"/>
        <s v="DQ-00342"/>
        <s v="DQ-00343"/>
        <s v="DQ-00344"/>
        <s v="DQ-00345"/>
        <s v="DQ-00346"/>
        <s v="DQ-00347"/>
        <s v="DQ-00348"/>
        <s v="DQ-00349"/>
        <s v="DQ-00350"/>
        <s v="DQ-00351"/>
        <s v="DQ-00352"/>
        <s v="DQ-00353"/>
        <s v="DQ-00354"/>
        <s v="DQ-00355"/>
        <s v="DQ-00356"/>
        <s v="DQ-00357"/>
        <s v="DQ-00358"/>
        <s v="DQ-00359"/>
        <s v="DQ-00360"/>
        <s v="DQ-00361"/>
        <s v="DQ-00362"/>
        <s v="DQ-00363"/>
        <s v="DQ-00364"/>
        <s v="DQ-00365"/>
        <s v="DQ-00366"/>
        <s v="DQ-00367"/>
        <s v="DQ-00368"/>
        <s v="DQ-00369"/>
        <s v="DQ-00370"/>
        <s v="DQ-00371"/>
        <s v="DQ-00372"/>
        <s v="DQ-00373"/>
        <s v="DQ-00374"/>
        <s v="DQ-00375"/>
        <s v="DQ-00376"/>
        <s v="DQ-00377"/>
        <s v="DQ-00378"/>
        <s v="DQ-00379"/>
        <s v="DQ-00380"/>
        <s v="DQ-00381"/>
        <s v="DQ-00382"/>
        <s v="DQ-00383"/>
        <s v="DQ-00384"/>
        <s v="DQ-00385"/>
        <s v="DQ-00386"/>
        <s v="DQ-00387"/>
        <s v="DQ-00388"/>
        <s v="DQ-00389"/>
        <s v="DQ-00390"/>
        <s v="DQ-00391"/>
        <s v="DQ-00392"/>
        <s v="DQ-00393"/>
        <s v="DQ-00394"/>
        <s v="DQ-00395"/>
        <s v="DQ-00396"/>
        <s v="DQ-00397"/>
        <s v="DQ-00398"/>
        <s v="DQ-00399"/>
        <s v="DQ-00400"/>
        <s v="DQ-00401"/>
        <s v="DQ-00402"/>
        <s v="DQ-00403"/>
        <s v="DQ-00405"/>
        <s v="DQ-00406"/>
        <s v="DQ-00407"/>
        <s v="DQ-00408"/>
        <s v="DQ-00409"/>
        <s v="DQ-00410"/>
        <s v="DQ-00411"/>
        <s v="DQ-00412"/>
        <s v="DQ-00413"/>
        <s v="DQ-00414"/>
        <s v="DQ-00415"/>
        <s v="DQ-00416"/>
        <s v="DQ-00417"/>
        <s v="DQ-00418"/>
        <s v="DQ-00419"/>
        <s v="DQ-00420"/>
        <s v="DQ-00421"/>
        <s v="DQ-00422"/>
        <s v="DQ-00423"/>
        <s v="DQ-00424"/>
        <s v="DQ-00425"/>
        <s v="DQ-00426"/>
        <s v="DQ-00427"/>
        <s v="DQ-00428"/>
        <s v="DQ-00429"/>
        <s v="DQ-00430"/>
        <s v="DQ-00431"/>
        <s v="DQ-00432"/>
        <s v="DQ-00433"/>
        <s v="DQ-00434"/>
        <s v="DQ-00435"/>
        <s v="DQ-00436"/>
        <s v="DQ-00437"/>
        <s v="DQ-00438"/>
        <s v="DQ-00439"/>
        <s v="DQ-00447"/>
        <s v="DQ-00448"/>
        <s v="DQ-00449"/>
        <s v="DQ-00450"/>
        <s v="DQ-00451"/>
        <s v="DQ-00452"/>
        <s v="DQ-00453"/>
        <s v="DQ-00454"/>
        <s v="DQ-00455"/>
        <s v="DQ-00456"/>
        <s v="DQ-00457"/>
        <s v="DQ-00458"/>
        <s v="DQ-00459"/>
        <s v="DQ-00460"/>
        <s v="DQ-00461"/>
        <s v="DQ-00462"/>
        <s v="DQ-00463"/>
        <s v="DQ-00464"/>
        <s v="DQ-00465"/>
        <s v="DQ-00466"/>
        <s v="DQ-00467"/>
        <s v="DQ-00468"/>
        <s v="DQ-00469"/>
        <s v="DQ-00470"/>
        <s v="DQ-00471"/>
        <s v="DQ-00472"/>
        <s v="DQ-00473"/>
        <s v="DQ-00474"/>
        <s v="DQ-00475"/>
        <s v="DQ-00476"/>
        <s v="DQ-00477"/>
        <s v="DQ-00478"/>
        <s v="DQ-00479"/>
        <s v="DQ-00480"/>
        <s v="DQ-00481"/>
        <s v="DQ-00482"/>
        <s v="DQ-00483"/>
        <s v="DQ-00484"/>
        <s v="DQ-00485"/>
        <s v="DQ-00486"/>
        <s v="DQ-00487"/>
        <s v="DQ-00488"/>
        <s v="DQ-00489"/>
        <s v="DQ-00490"/>
        <s v="DQ-00491"/>
        <s v="DQ-00492"/>
        <s v="DQ-00493"/>
        <s v="DQ-00494"/>
        <s v="DQ-00495"/>
        <s v="DQ-00496"/>
        <s v="DQ-00497"/>
        <s v="DQ-00498"/>
        <s v="DQ-00499"/>
        <s v="DQ-00500"/>
        <s v="DQ-00501"/>
        <s v="DQ-00502"/>
        <s v="DQ-00503"/>
        <s v="DQ-00504"/>
        <s v="DQ-00505"/>
        <s v="DQ-00506"/>
        <s v="DQ-00507"/>
        <s v="DQ-00508"/>
        <s v="DQ-00509"/>
        <s v="DQ-00510"/>
        <s v="DQ-00511"/>
        <s v="DQ-00512"/>
        <s v="DQ-00513"/>
        <s v="DQ-00514"/>
        <s v="DQ-00515"/>
        <s v="DQ-00516"/>
        <s v="DQ-00517"/>
        <s v="DQ-00518"/>
        <s v="DQ-00519"/>
        <s v="DQ-00520"/>
        <s v="DQ-00521"/>
        <s v="DQ-00522"/>
        <s v="DQ-00523"/>
        <s v="DQ-00524"/>
        <s v="DQ-00525"/>
        <s v="DQ-00526"/>
        <s v="DQ-00527"/>
        <s v="DQ-00528"/>
        <s v="DQ-00529"/>
        <s v="DQ-00530"/>
        <s v="DQ-00531"/>
        <s v="DQ-00532"/>
        <s v="DQ-00533"/>
        <s v="DQ-00534"/>
        <s v="DQ-00535"/>
        <s v="DQ-00536"/>
        <s v="DQ-00537"/>
        <s v="DQ-00538"/>
        <s v="DQ-00539"/>
        <s v="DQ-00540"/>
        <s v="DQ-00541"/>
        <s v="DQ-00542"/>
        <s v="DQ-00543"/>
        <s v="DQ-00544"/>
        <s v="DQ-00545"/>
        <s v="DQ-00546"/>
        <s v="DQ-00547"/>
        <s v="DQ-00548"/>
        <s v="DQ-00549"/>
        <s v="DQ-00550"/>
        <s v="DQ-00551"/>
        <s v="DQ-00552"/>
        <s v="DQ-00553"/>
        <s v="DQ-00554"/>
        <s v="DQ-00555"/>
        <s v="DQ-00556"/>
        <s v="DQ-00557"/>
        <s v="DQ-00558"/>
        <s v="DQ-00559"/>
        <s v="DQ-00560"/>
        <s v="DQ-00561"/>
        <s v="DQ-00562"/>
        <s v="DQ-00563"/>
        <s v="DQ-00564"/>
        <s v="DQ-00565"/>
        <s v="DQ-00566"/>
        <s v="DQ-00567"/>
        <s v="DQ-00568"/>
        <s v="DQ-00569"/>
        <s v="DQ-00570"/>
        <s v="DQ-00571"/>
        <s v="DQ-00572"/>
        <s v="DQ-00573"/>
        <s v="DQ-00574"/>
        <s v="DQ-00575"/>
        <s v="DQ-00576"/>
        <s v="DQ-00577"/>
        <s v="DQ-00578"/>
        <s v="DQ-00579"/>
        <s v="DQ-00580"/>
        <s v="DQ-00581"/>
        <s v="DQ-00582"/>
        <s v="DQ-00583"/>
        <s v="DQ-00584"/>
        <s v="DQ-00585"/>
        <s v="DQ-00586"/>
        <s v="DQ-00587"/>
        <s v="DQ-00588"/>
        <s v="DQ-00589"/>
        <s v="DQ-00590"/>
        <s v="DQ-00591"/>
        <s v="DQ-00592"/>
        <s v="DQ-00593"/>
        <s v="DQ-00594"/>
        <s v="DQ-00595"/>
        <s v="DQ-00596"/>
        <s v="DQ-00597"/>
        <s v="DQ-00598"/>
        <s v="DQ-00599"/>
        <s v="DQ-00600"/>
        <s v="DQ-00601"/>
        <s v="DQ-00602"/>
        <s v="DQ-00603"/>
        <s v="DQ-00604"/>
        <s v="DQ-00605"/>
        <s v="DQ-00606"/>
        <s v="DQ-00607"/>
        <s v="DQ-00608"/>
        <s v="DQ-00609"/>
        <s v="DQ-00610"/>
        <s v="DQ-00611"/>
        <s v="DQ-00612"/>
        <s v="DQ-00613"/>
        <s v="DQ-00614"/>
        <s v="DQ-00615"/>
        <s v="DQ-00616"/>
        <s v="DQ-00617"/>
        <s v="DQ-00618"/>
        <s v="DQ-00619"/>
        <s v="DQ-00620"/>
        <s v="DQ-00621"/>
        <s v="DQ-00622"/>
        <s v="DQ-00630"/>
        <s v="DQ-00631"/>
        <s v="DQ-00632"/>
        <s v="DQ-00633"/>
        <s v="DQ-00634"/>
        <s v="DQ-00635"/>
        <s v="DQ-00636"/>
        <s v="DQ-00637"/>
        <s v="DQ-00638"/>
        <s v="DQ-00639"/>
        <s v="DQ-00640"/>
        <s v="DQ-00641"/>
        <s v="DQ-00642"/>
        <s v="DQ-00643"/>
        <s v="DQ-00644"/>
        <s v="DQ-00645"/>
        <s v="DQ-00646"/>
        <s v="DQ-00647"/>
        <s v="DQ-00648"/>
        <s v="DQ-00649"/>
        <s v="DQ-00650"/>
        <s v="DQ-00651"/>
        <s v="DQ-00652"/>
        <s v="DQ-00653"/>
        <s v="DQ-00654"/>
        <s v="DQ-00655"/>
        <s v="DQ-00656"/>
        <s v="DQ-00657"/>
        <s v="DQ-00658"/>
        <s v="DQ-00659"/>
        <s v="DQ-00660"/>
        <s v="DQ-00661"/>
        <s v="DQ-00662"/>
        <s v="DQ-00663"/>
        <s v="DQ-00664"/>
        <s v="DQ-00665"/>
        <s v="DQ-00666"/>
        <s v="DQ-00667"/>
        <s v="DQ-00668"/>
        <s v="DQ-00669"/>
        <s v="DQ-00670"/>
        <s v="DQ-00671"/>
        <s v="DQ-00672"/>
        <s v="DQ-00673"/>
        <s v="DQ-00674"/>
        <s v="DQ-00675"/>
        <s v="DQ-00676"/>
        <s v="DQ-00677"/>
        <s v="DQ-00678"/>
        <s v="DQ-00679"/>
        <s v="DQ-00680"/>
        <s v="DQ-00681"/>
        <s v="DQ-00682"/>
        <s v="DQ-00683"/>
        <s v="DQ-00684"/>
        <s v="DQ-00685"/>
        <s v="DQ-00686"/>
        <s v="DQ-00687"/>
        <s v="DQ-00688"/>
        <s v="DQ-00689"/>
        <s v="DQ-00690"/>
        <s v="DQ-00691"/>
        <s v="DQ-00692"/>
        <s v="DQ-00693"/>
        <s v="DQ-00694"/>
        <s v="DQ-00695"/>
        <s v="DQ-00696"/>
        <s v="DQ-00697"/>
        <s v="DQ-00698"/>
        <s v="DQ-00699"/>
        <s v="DQ-00700"/>
        <s v="DQ-00701"/>
        <s v="DQ-00702"/>
        <s v="DQ-00703"/>
        <s v="DQ-00704"/>
        <s v="DQ-00705"/>
        <s v="DQ-00706"/>
        <s v="DQ-00707"/>
        <s v="DQ-00708"/>
        <s v="DQ-00709"/>
        <s v="DQ-00710"/>
        <s v="DQ-00711"/>
        <s v="DQ-00712"/>
        <s v="DQ-00713"/>
        <s v="DQ-00714"/>
        <s v="DQ-00715"/>
        <s v="DQ-00716"/>
        <s v="DQ-00717"/>
        <s v="DQ-00718"/>
        <s v="DQ-00719"/>
        <s v="DQ-00720"/>
        <s v="DQ-00721"/>
        <s v="DQ-00722"/>
        <s v="DQ-00723"/>
        <s v="DQ-00724"/>
        <s v="DQ-00725"/>
        <s v="DQ-00726"/>
        <s v="DQ-00727"/>
        <s v="DQ-00728"/>
        <s v="DQ-00729"/>
        <s v="DQ-00730"/>
        <s v="DQ-00731"/>
        <s v="DQ-00732"/>
        <s v="DQ-00733"/>
        <s v="DQ-00734"/>
        <s v="DQ-00735"/>
        <s v="DQ-00736"/>
        <s v="DQ-00737"/>
        <s v="DQ-00738"/>
        <s v="DQ-00739"/>
        <s v="DQ-00740"/>
        <s v="DQ-00741"/>
        <s v="DQ-00742"/>
        <s v="DQ-00743"/>
        <s v="DQ-00744"/>
        <s v="DQ-00745"/>
        <s v="DQ-00746"/>
        <s v="DQ-00747"/>
        <s v="DQ-00748"/>
        <s v="DQ-00749"/>
        <s v="DQ-00750"/>
        <s v="DQ-00751"/>
        <s v="DQ-00752"/>
        <s v="DQ-00753"/>
        <s v="DQ-00754"/>
        <s v="DQ-00755"/>
        <s v="DQ-00756"/>
        <s v="DQ-00757"/>
        <s v="DQ-00758"/>
        <s v="DQ-00759"/>
        <s v="DQ-00760"/>
        <s v="DQ-00761"/>
        <s v="DQ-00762"/>
        <s v="DQ-00763"/>
        <s v="DQ-00764"/>
        <s v="DQ-00765"/>
        <s v="DQ-00766"/>
        <s v="DQ-00767"/>
        <s v="DQ-00768"/>
        <s v="DQ-00769"/>
        <s v="DQ-00770"/>
        <s v="DQ-00771"/>
        <s v="DQ-00772"/>
        <s v="DQ-00773"/>
        <s v="DQ-00774"/>
        <s v="DQ-00775"/>
        <s v="DQ-00776"/>
        <s v="DQ-00777"/>
        <s v="DQ-00778"/>
        <s v="DQ-00779"/>
        <s v="DQ-00780"/>
        <s v="DQ-00781"/>
        <s v="DQ-00782"/>
        <s v="DQ-00783"/>
        <s v="DQ-00784"/>
        <s v="DQ-00785"/>
        <s v="DQ-00786"/>
        <s v="DQ-00787"/>
        <s v="DQ-00788"/>
        <s v="DQ-00789"/>
        <s v="DQ-00790"/>
        <s v="DQ-00791"/>
        <s v="DQ-00792"/>
        <s v="DQ-00793"/>
        <s v="DQ-00794"/>
        <s v="DQ-00795"/>
        <s v="DQ-00796"/>
        <s v="DQ-00797"/>
        <s v="DQ-00798"/>
        <s v="DQ-00808"/>
        <s v="DQ-00809"/>
        <s v="DQ-00810"/>
        <s v="DQ-00811"/>
        <s v="DQ-00812"/>
        <s v="DQ-00813"/>
        <s v="DQ-00814"/>
        <s v="DQ-00815"/>
        <s v="DQ-00816"/>
        <s v="DQ-00817"/>
        <s v="DQ-00818"/>
        <s v="DQ-00819"/>
        <s v="DQ-00820"/>
        <s v="DQ-00821"/>
        <s v="DQ-00822"/>
        <s v="DQ-00823"/>
        <s v="DQ-00824"/>
        <s v="DQ-00825"/>
        <s v="DQ-00826"/>
        <s v="DQ-00827"/>
        <s v="DQ-00828"/>
        <s v="DQ-00829"/>
        <s v="DQ-00830"/>
        <s v="DQ-00831"/>
        <s v="DQ-00832"/>
        <s v="DQ-00833"/>
        <s v="DQ-00834"/>
        <s v="DQ-00835"/>
        <s v="DQ-00836"/>
        <s v="DQ-00837"/>
        <s v="DQ-00838"/>
        <s v="DQ-00839"/>
        <s v="DQ-00840"/>
        <s v="DQ-00841"/>
        <s v="DQ-00842"/>
        <s v="DQ-00843"/>
        <s v="DQ-00844"/>
        <s v="DQ-00845"/>
        <s v="DQ-00846"/>
        <s v="DQ-00847"/>
        <s v="DQ-00848"/>
        <s v="DQ-00849"/>
        <s v="DQ-00850"/>
        <s v="DQ-00851"/>
        <s v="DQ-00852"/>
        <s v="DQ-00853"/>
        <s v="DQ-00854"/>
        <s v="DQ-00855"/>
        <s v="DQ-00856"/>
        <s v="DQ-00857"/>
        <s v="DQ-00858"/>
        <s v="DQ-00859"/>
        <s v="DQ-00860"/>
        <s v="DQ-00861"/>
        <s v="DQ-00862"/>
        <s v="DQ-00863"/>
        <s v="DQ-00864"/>
        <s v="DQ-00865"/>
        <s v="DQ-00866"/>
        <s v="DQ-00867"/>
        <s v="DQ-00868"/>
        <s v="DQ-00869"/>
        <s v="DQ-00870"/>
        <s v="DQ-00871"/>
        <s v="DQ-00872"/>
        <s v="DQ-00873"/>
        <s v="DQ-00874"/>
        <s v="DQ-00875"/>
        <s v="DQ-00876"/>
        <s v="DQ-00877"/>
        <s v="DQ-00878"/>
        <s v="DQ-00879"/>
        <s v="DQ-00880"/>
        <s v="DQ-00881"/>
        <s v="DQ-00882"/>
        <s v="DQ-00883"/>
        <s v="DQ-00884"/>
        <s v="DQ-00885"/>
        <s v="DQ-00886"/>
        <s v="DQ-00887"/>
        <s v="DQ-00888"/>
        <s v="DQ-00889"/>
        <s v="DQ-00890"/>
        <s v="DQ-00891"/>
        <s v="DQ-00892"/>
        <s v="DQ-00893"/>
        <s v="DQ-00894"/>
        <s v="DQ-00895"/>
        <s v="DQ-00896"/>
        <s v="DQ-00897"/>
        <s v="DQ-00898"/>
        <s v="DQ-00899"/>
        <s v="DQ-00900"/>
        <s v="DQ-00901"/>
        <s v="DQ-00902"/>
        <s v="DQ-00903"/>
        <s v="DQ-00904"/>
        <s v="DQ-00905"/>
        <s v="DQ-00906"/>
        <s v="DQ-00907"/>
        <s v="DQ-00908"/>
        <s v="DQ-00909"/>
        <s v="DQ-00910"/>
        <s v="DQ-00911"/>
        <s v="DQ-00912"/>
        <s v="DQ-00913"/>
        <s v="DQ-00914"/>
        <s v="DQ-00915"/>
        <s v="DQ-00916"/>
        <s v="DQ-00917"/>
        <s v="DQ-00918"/>
        <s v="DQ-00919"/>
        <s v="DQ-00920"/>
        <s v="DQ-00921"/>
        <s v="DQ-00922"/>
        <s v="DQ-00923"/>
        <s v="DQ-00924"/>
        <s v="DQ-00925"/>
        <s v="DQ-00926"/>
        <s v="DQ-00927"/>
        <s v="DQ-00928"/>
        <s v="DQ-00929"/>
        <s v="DQ-00930"/>
        <s v="DQ-00931"/>
        <s v="DQ-00932"/>
        <s v="DQ-00933"/>
        <s v="DQ-00934"/>
        <s v="DQ-00935"/>
        <s v="DQ-00936"/>
        <s v="DQ-00937"/>
        <s v="DQ-00938"/>
        <s v="DQ-00939"/>
        <s v="DQ-00940"/>
        <s v="DQ-00941"/>
        <s v="DQ-00942"/>
        <s v="DQ-00943"/>
        <s v="DQ-00944"/>
        <s v="DQ-00945"/>
        <s v="DQ-00946"/>
        <s v="DQ-00947"/>
        <s v="DQ-00948"/>
        <s v="DQ-00949"/>
        <s v="DQ-00950"/>
        <s v="DQ-00951"/>
        <s v="DQ-00952"/>
        <s v="DQ-00953"/>
        <s v="DQ-00954"/>
        <s v="DQ-00955"/>
        <s v="DQ-00956"/>
        <s v="DQ-00957"/>
        <s v="DQ-00958"/>
        <s v="DQ-00959"/>
        <s v="DQ-00960"/>
        <s v="DQ-00961"/>
        <s v="DQ-00962"/>
        <s v="DQ-00963"/>
        <s v="DQ-00964"/>
        <s v="DQ-00965"/>
        <s v="DQ-00966"/>
        <s v="DQ-00967"/>
        <s v="DQ-00968"/>
        <s v="DQ-00969"/>
        <s v="DQ-00970"/>
        <s v="DQ-00971"/>
        <s v="DQ-00972"/>
        <s v="DQ-00973"/>
        <s v="DQ-00974"/>
        <s v="DQ-00975"/>
        <s v="DQ-00976"/>
        <s v="DQ-00977"/>
        <s v="DQ-00978"/>
        <s v="DQ-00979"/>
        <s v="DQ-00980"/>
        <s v="DQ-00981"/>
        <s v="DQ-00982"/>
        <s v="DQ-00983"/>
        <s v="DQ-00984"/>
        <s v="DQ-00985"/>
        <s v="DQ-00986"/>
        <s v="DQ-00987"/>
        <s v="DQ-00988"/>
        <s v="DQ-00989"/>
        <s v="DQ-00990"/>
        <s v="DQ-00991"/>
        <s v="DQ-00992"/>
        <s v="DQ-00993"/>
        <s v="DQ-00994"/>
        <s v="DQ-00995"/>
        <s v="DQ-00996"/>
        <s v="DQ-00997"/>
        <s v="DQ-00998"/>
        <s v="DQ-00999"/>
        <s v="DQ-01000"/>
        <s v="DQ-01001"/>
        <s v="DQ-01002"/>
        <s v="DQ-01003"/>
        <s v="DQ-01004"/>
        <s v="DQ-01005"/>
        <s v="DQ-01006"/>
        <s v="DQ-01007"/>
        <s v="DQ-01008"/>
        <s v="DQ-01009"/>
        <s v="DQ-01010"/>
        <s v="DQ-01011"/>
        <s v="DQ-01012"/>
        <s v="DQ-01013"/>
        <s v="DQ-01014"/>
        <s v="DQ-01015"/>
        <s v="DQ-01016"/>
        <s v="DQ-01017"/>
        <s v="DQ-01018"/>
        <s v="DQ-01019"/>
        <s v="DQ-01020"/>
        <s v="DQ-01021"/>
        <s v="DQ-01022"/>
        <s v="DQ-01023"/>
        <s v="DQ-01024"/>
        <s v="DQ-01030"/>
        <s v="DQ-01031"/>
        <s v="DQ-01032"/>
        <s v="DQ-01033"/>
        <s v="DQ-01034"/>
        <s v="DQ-01035"/>
        <s v="DQ-01036"/>
        <s v="DQ-01037"/>
        <s v="DQ-01038"/>
        <s v="DQ-01039"/>
        <s v="DQ-01040"/>
        <s v="DQ-01041"/>
        <s v="DQ-01042"/>
        <s v="DQ-01043"/>
        <s v="DQ-01044"/>
        <s v="DQ-01045"/>
        <s v="DQ-01046"/>
        <s v="DQ-01047"/>
        <s v="DQ-01048"/>
        <s v="DQ-01049"/>
        <s v="DQ-01050"/>
        <s v="DQ-01051"/>
        <s v="DQ-01052"/>
        <s v="DQ-01053"/>
        <s v="DQ-01054"/>
        <s v="DQ-01055"/>
        <s v="DQ-01056"/>
        <s v="DQ-01057"/>
        <s v="DQ-01058"/>
        <s v="DQ-01059"/>
        <s v="DQ-01060"/>
        <s v="DQ-01061"/>
        <s v="DQ-01062"/>
        <s v="DQ-01063"/>
        <s v="DQ-01064"/>
        <s v="DQ-01065"/>
        <s v="DQ-01066"/>
        <s v="DQ-01067"/>
        <s v="DQ-01068"/>
        <s v="DQ-01069"/>
        <s v="DQ-01070"/>
        <s v="DQ-01071"/>
        <s v="DQ-01072"/>
        <s v="DQ-01073"/>
        <s v="DQ-01074"/>
        <s v="DQ-01075"/>
        <s v="DQ-01076"/>
        <s v="DQ-01077"/>
        <s v="DQ-01078"/>
        <s v="DQ-01079"/>
        <s v="DQ-01080"/>
        <s v="DQ-01081"/>
        <s v="DQ-01082"/>
        <s v="DQ-01083"/>
        <s v="DQ-01084"/>
        <s v="DQ-01085"/>
        <s v="DQ-01086"/>
        <s v="DQ-01087"/>
        <s v="DQ-01088"/>
        <s v="DQ-01089"/>
        <s v="DQ-01090"/>
        <s v="DQ-01091"/>
        <s v="DQ-01092"/>
        <s v="DQ-01093"/>
        <s v="DQ-01094"/>
        <s v="DQ-01095"/>
        <s v="DQ-01096"/>
        <s v="DQ-01097"/>
        <s v="DQ-01098"/>
        <s v="DQ-01099"/>
        <s v="DQ-01100"/>
        <s v="DQ-01101"/>
        <s v="DQ-01102"/>
        <s v="DQ-01103"/>
        <s v="DQ-01104"/>
        <s v="DQ-01105"/>
        <s v="DQ-01106"/>
        <s v="DQ-01107"/>
        <s v="DQ-01108"/>
        <s v="DQ-01109"/>
        <s v="DQ-01110"/>
        <s v="DQ-01111"/>
        <s v="DQ-01112"/>
        <s v="DQ-01113"/>
        <s v="DQ-01114"/>
        <s v="DQ-01115"/>
        <s v="DQ-01116"/>
        <s v="DQ-01117"/>
        <s v="DQ-01118"/>
        <s v="DQ-01119"/>
        <s v="DQ-01120"/>
        <s v="DQ-01121"/>
        <s v="DQ-01122"/>
        <s v="DQ-01123"/>
        <s v="DQ-01124"/>
        <s v="DQ-01125"/>
        <s v="DQ-01126"/>
        <s v="DQ-01127"/>
        <s v="DQ-01128"/>
        <s v="DQ-01129"/>
        <s v="DQ-01130"/>
        <s v="DQ-01131"/>
        <s v="DQ-01132"/>
        <s v="DQ-01133"/>
        <s v="DQ-01134"/>
        <s v="DQ-01135"/>
        <s v="DQ-01136"/>
        <s v="DQ-01137"/>
        <s v="DQ-01138"/>
        <s v="DQ-01139"/>
        <s v="DQ-01140"/>
        <s v="DQ-01141"/>
        <s v="DQ-01142"/>
        <s v="DQ-01143"/>
        <s v="DQ-01144"/>
        <s v="DQ-01145"/>
        <s v="DQ-01146"/>
        <s v="DQ-01147"/>
        <s v="DQ-01148"/>
        <s v="DQ-01149"/>
        <s v="DQ-01150"/>
        <s v="DQ-01151"/>
        <s v="DQ-01152"/>
        <s v="DQ-01153"/>
        <s v="DQ-01154"/>
        <s v="DQ-01155"/>
        <s v="DQ-01156"/>
        <s v="DQ-01157"/>
        <s v="DQ-01158"/>
        <s v="DQ-01159"/>
        <s v="DQ-01160"/>
        <s v="DQ-01161"/>
        <s v="DQ-01162"/>
        <s v="DQ-01163"/>
        <s v="DQ-01164"/>
        <s v="DQ-01165"/>
        <s v="DQ-01166"/>
        <s v="DQ-01167"/>
        <s v="DQ-01168"/>
        <s v="DQ-01169"/>
        <s v="DQ-01170"/>
        <s v="DQ-01171"/>
        <s v="DQ-01172"/>
        <s v="DQ-01173"/>
        <s v="DQ-01174"/>
        <s v="DQ-01175"/>
        <s v="DQ-01176"/>
        <s v="DQ-01177"/>
        <s v="DQ-01178"/>
        <s v="DQ-01179"/>
        <s v="DQ-01180"/>
        <s v="DQ-01181"/>
        <s v="DQ-01182"/>
        <s v="DQ-01183"/>
        <s v="DQ-01184"/>
        <s v="DQ-01185"/>
        <s v="DQ-01186"/>
        <s v="DQ-01187"/>
        <s v="DQ-01188"/>
        <s v="DQ-01189"/>
        <s v="DQ-01190"/>
        <s v="DQ-01191"/>
        <s v="DQ-01192"/>
        <s v="DQ-01193"/>
        <s v="DQ-01194"/>
        <s v="DQ-01195"/>
        <s v="DQ-01196"/>
        <s v="DQ-01197"/>
        <s v="DQ-01198"/>
        <s v="DQ-01199"/>
        <s v="DQ-01200"/>
        <s v="DQ-01201"/>
        <s v="DQ-01202"/>
        <s v="DQ-01203"/>
        <s v="DQ-01204"/>
        <s v="DQ-01205"/>
        <s v="DQ-01206"/>
        <s v="DQ-01207"/>
        <s v="DQ-01208"/>
        <s v="DQ-01214"/>
        <s v="DQ-01215"/>
        <s v="DQ-01216"/>
        <s v="DQ-01217"/>
        <s v="DQ-01218"/>
        <s v="DQ-01219"/>
        <s v="DQ-01220"/>
        <s v="DQ-01221"/>
        <s v="DQ-01222"/>
        <s v="DQ-01223"/>
        <s v="DQ-01224"/>
        <s v="DQ-01225"/>
        <s v="DQ-01226"/>
        <s v="DQ-01227"/>
        <s v="DQ-01228"/>
        <s v="DQ-01229"/>
        <s v="DQ-01230"/>
        <s v="DQ-01231"/>
        <s v="DQ-01232"/>
        <s v="DQ-01233"/>
        <s v="DQ-01234"/>
        <s v="DQ-01235"/>
        <s v="DQ-01236"/>
        <s v="DQ-01237"/>
        <s v="DQ-01238"/>
        <s v="DQ-01239"/>
        <s v="DQ-01240"/>
        <s v="DQ-01241"/>
        <s v="DQ-01242"/>
        <s v="DQ-01243"/>
        <s v="DQ-01244"/>
        <s v="DQ-01245"/>
        <s v="DQ-01246"/>
        <s v="DQ-01247"/>
        <s v="DQ-01248"/>
        <s v="DQ-01249"/>
        <s v="DQ-01250"/>
        <s v="DQ-01251"/>
        <s v="DQ-01252"/>
        <s v="DQ-01253"/>
        <s v="DQ-01254"/>
        <s v="DQ-01255"/>
        <s v="DQ-01256"/>
        <s v="DQ-01257"/>
        <s v="DQ-01258"/>
        <s v="DQ-01259"/>
        <s v="DQ-01260"/>
        <s v="DQ-01261"/>
        <s v="DQ-01262"/>
        <s v="DQ-01263"/>
        <s v="DQ-01264"/>
        <s v="DQ-01265"/>
        <s v="DQ-01266"/>
        <s v="DQ-01267"/>
        <s v="DQ-01268"/>
        <s v="DQ-01269"/>
        <s v="DQ-01270"/>
        <s v="DQ-01271"/>
        <s v="DQ-01272"/>
        <s v="DQ-01273"/>
        <s v="DQ-01274"/>
        <s v="DQ-01275"/>
        <s v="DQ-01276"/>
        <s v="DQ-01277"/>
        <s v="DQ-01278"/>
        <s v="DQ-01279"/>
        <s v="DQ-01280"/>
        <s v="DQ-01281"/>
        <s v="DQ-01282"/>
        <s v="DQ-01283"/>
        <s v="DQ-01284"/>
        <s v="DQ-01285"/>
        <s v="DQ-01286"/>
        <s v="DQ-01287"/>
        <s v="DQ-01288"/>
        <s v="DQ-01289"/>
        <s v="DQ-01290"/>
        <s v="DQ-01291"/>
        <s v="DQ-01292"/>
        <s v="DQ-01293"/>
        <s v="DQ-01294"/>
        <s v="DQ-01295"/>
        <s v="DQ-01296"/>
        <s v="DQ-01297"/>
        <s v="DQ-01298"/>
        <s v="DQ-01299"/>
        <s v="DQ-01300"/>
        <s v="DQ-01301"/>
        <s v="DQ-01302"/>
        <s v="DQ-01303"/>
        <s v="DQ-01304"/>
        <s v="DQ-01305"/>
        <s v="DQ-01306"/>
        <s v="DQ-01307"/>
        <s v="DQ-01308"/>
        <s v="DQ-01309"/>
        <s v="DQ-01310"/>
        <s v="DQ-01311"/>
        <s v="DQ-01312"/>
        <s v="DQ-01313"/>
        <s v="DQ-01314"/>
        <s v="DQ-01315"/>
        <s v="DQ-01316"/>
        <s v="DQ-01317"/>
        <s v="DQ-01318"/>
        <s v="DQ-01319"/>
        <s v="DQ-01320"/>
        <s v="DQ-01321"/>
        <s v="DQ-01322"/>
        <s v="DQ-01323"/>
        <s v="DQ-01324"/>
        <s v="DQ-01325"/>
        <s v="DQ-01326"/>
        <s v="DQ-01327"/>
        <s v="DQ-01328"/>
        <s v="DQ-01329"/>
        <s v="DQ-01330"/>
        <s v="DQ-01331"/>
        <s v="DQ-01332"/>
        <s v="DQ-01333"/>
        <s v="DQ-01334"/>
        <s v="DQ-01335"/>
        <s v="DQ-01336"/>
        <s v="DQ-01337"/>
        <s v="DQ-01338"/>
        <s v="DQ-01339"/>
        <s v="DQ-01340"/>
        <s v="DQ-01341"/>
        <s v="DQ-01342"/>
        <s v="DQ-01343"/>
        <s v="DQ-01344"/>
        <s v="DQ-01345"/>
        <s v="DQ-01346"/>
        <s v="DQ-01347"/>
        <s v="DQ-01348"/>
        <s v="DQ-01349"/>
        <s v="DQ-01350"/>
        <s v="DQ-01351"/>
        <s v="DQ-01352"/>
        <s v="DQ-01353"/>
        <s v="DQ-01354"/>
        <s v="DQ-01355"/>
        <s v="DQ-01356"/>
        <s v="DQ-01357"/>
        <s v="DQ-01358"/>
        <s v="DQ-01359"/>
        <s v="DQ-01360"/>
        <s v="DQ-01361"/>
        <s v="DQ-01362"/>
        <s v="DQ-01363"/>
        <s v="DQ-01364"/>
        <s v="DQ-01365"/>
        <s v="DQ-01366"/>
        <s v="DQ-01367"/>
        <s v="DQ-01368"/>
        <s v="DQ-01369"/>
        <s v="DQ-01370"/>
        <s v="DQ-01371"/>
        <s v="DQ-01372"/>
        <s v="DQ-01373"/>
        <s v="DQ-01374"/>
        <s v="DQ-01375"/>
        <s v="DQ-01376"/>
        <s v="DQ-01377"/>
        <s v="DQ-01378"/>
        <s v="DQ-01379"/>
        <s v="DQ-01380"/>
        <s v="DQ-01381"/>
        <s v="DQ-01382"/>
        <s v="DQ-01383"/>
        <s v="DQ-01384"/>
        <s v="DQ-01385"/>
        <s v="DQ-01386"/>
        <s v="DQ-01387"/>
        <s v="DQ-01388"/>
        <s v="DQ-01389"/>
        <s v="DQ-01390"/>
        <s v="DQ-01391"/>
        <s v="DQ-01392"/>
        <s v="DQ-01393"/>
        <s v="DQ-01394"/>
        <s v="DQ-01395"/>
        <s v="DQ-01396"/>
        <s v="DQ-01397"/>
        <s v="DQ-01398"/>
        <s v="DQ-01399"/>
        <s v="DQ-01400"/>
        <s v="DQ-01401"/>
        <s v="DQ-01402"/>
        <s v="DQ-01403"/>
        <s v="DQ-01404"/>
        <s v="DQ-01405"/>
        <s v="DQ-01406"/>
        <s v="DQ-01407"/>
        <s v="DQ-01408"/>
        <s v="DQ-01418"/>
        <s v="DQ-01419"/>
        <s v="DQ-01420"/>
        <s v="DQ-01421"/>
        <s v="DQ-01422"/>
        <s v="DQ-01423"/>
        <s v="DQ-01424"/>
        <s v="DQ-01425"/>
        <s v="DQ-01426"/>
        <s v="DQ-01427"/>
        <s v="DQ-01428"/>
        <s v="DQ-01429"/>
        <s v="DQ-01430"/>
        <s v="DQ-01431"/>
        <s v="DQ-01432"/>
        <s v="DQ-01433"/>
        <s v="DQ-01434"/>
        <s v="DQ-01435"/>
        <s v="DQ-01436"/>
        <s v="DQ-01437"/>
        <s v="DQ-01438"/>
        <s v="DQ-01439"/>
        <s v="DQ-01440"/>
        <s v="DQ-01441"/>
        <s v="DQ-01442"/>
        <s v="DQ-01443"/>
        <s v="DQ-01444"/>
        <s v="DQ-01445"/>
        <s v="DQ-01446"/>
        <s v="DQ-01447"/>
        <s v="DQ-01448"/>
        <s v="DQ-01449"/>
        <s v="DQ-01450"/>
        <s v="DQ-01451"/>
        <s v="DQ-01452"/>
        <s v="DQ-01453"/>
        <s v="DQ-01454"/>
        <s v="DQ-01455"/>
        <s v="DQ-01456"/>
        <s v="DQ-01457"/>
        <s v="DQ-01458"/>
        <s v="DQ-01459"/>
        <s v="DQ-01460"/>
        <s v="DQ-01461"/>
        <s v="DQ-01462"/>
        <s v="DQ-01463"/>
        <s v="DQ-01464"/>
        <s v="DQ-01465"/>
        <s v="DQ-01466"/>
        <s v="DQ-01467"/>
        <s v="DQ-01468"/>
        <s v="DQ-01469"/>
        <s v="DQ-01470"/>
        <s v="DQ-01471"/>
        <s v="DQ-01472"/>
        <s v="DQ-01473"/>
        <s v="DQ-01474"/>
        <s v="DQ-01475"/>
        <s v="DQ-01476"/>
        <s v="DQ-01477"/>
        <s v="DQ-01478"/>
        <s v="DQ-01479"/>
        <s v="DQ-01480"/>
        <s v="DQ-01481"/>
        <s v="DQ-01482"/>
        <s v="DQ-01483"/>
        <s v="DQ-01484"/>
        <s v="DQ-01485"/>
        <s v="DQ-01486"/>
        <s v="DQ-01487"/>
        <s v="DQ-01488"/>
        <s v="DQ-01489"/>
        <s v="DQ-01490"/>
        <s v="DQ-01491"/>
        <s v="DQ-01492"/>
        <s v="DQ-01493"/>
        <s v="DQ-01494"/>
        <s v="DQ-01495"/>
        <s v="DQ-01496"/>
        <s v="DQ-01497"/>
        <s v="DQ-01498"/>
        <s v="DQ-01499"/>
        <s v="DQ-01500"/>
        <s v="DQ-01501"/>
        <s v="DQ-01502"/>
        <s v="DQ-01503"/>
        <s v="DQ-01504"/>
        <s v="DQ-01505"/>
        <s v="DQ-01506"/>
        <s v="DQ-01507"/>
        <s v="DQ-01508"/>
        <s v="DQ-01509"/>
        <s v="DQ-01510"/>
        <s v="DQ-01511"/>
        <s v="DQ-01512"/>
        <s v="DQ-01513"/>
        <s v="DQ-01514"/>
        <s v="DQ-01515"/>
        <s v="DQ-01516"/>
        <s v="DQ-01517"/>
        <s v="DQ-01518"/>
        <s v="DQ-01519"/>
        <s v="DQ-01520"/>
        <s v="DQ-01521"/>
        <s v="DQ-01522"/>
        <s v="DQ-01523"/>
        <s v="DQ-01524"/>
        <s v="DQ-01525"/>
        <s v="DQ-01526"/>
        <s v="DQ-01527"/>
        <s v="DQ-01528"/>
        <s v="DQ-01529"/>
        <s v="DQ-01530"/>
        <s v="DQ-01531"/>
        <s v="DQ-01532"/>
        <s v="DQ-01533"/>
        <s v="DQ-01534"/>
        <s v="DQ-01535"/>
        <s v="DQ-01536"/>
        <s v="DQ-01537"/>
        <s v="DQ-01538"/>
        <s v="DQ-01539"/>
        <s v="DQ-01540"/>
        <s v="DQ-01541"/>
        <s v="DQ-01542"/>
        <s v="DQ-01543"/>
        <s v="DQ-01544"/>
        <s v="DQ-01545"/>
        <s v="DQ-01546"/>
        <s v="DQ-01547"/>
        <s v="DQ-01548"/>
        <s v="DQ-01549"/>
        <s v="DQ-01550"/>
        <s v="DQ-01551"/>
        <s v="DQ-01552"/>
        <s v="DQ-01553"/>
        <s v="DQ-01554"/>
        <s v="DQ-01555"/>
        <s v="DQ-01556"/>
        <s v="DQ-01557"/>
        <s v="DQ-01558"/>
        <s v="DQ-01559"/>
        <s v="DQ-01560"/>
        <s v="DQ-01561"/>
        <s v="DQ-01562"/>
        <s v="DQ-01563"/>
        <s v="DQ-01564"/>
        <s v="DQ-01565"/>
        <s v="DQ-01566"/>
        <s v="DQ-01567"/>
        <s v="DQ-01568"/>
        <s v="DQ-01569"/>
        <s v="DQ-01570"/>
        <s v="DQ-01571"/>
        <s v="DQ-01572"/>
        <s v="DQ-01573"/>
        <s v="DQ-01574"/>
        <s v="DQ-01575"/>
        <s v="DQ-01576"/>
        <s v="DQ-01577"/>
        <s v="DQ-01578"/>
        <s v="DQ-01579"/>
        <s v="DQ-01580"/>
        <s v="DQ-01581"/>
        <s v="DQ-01582"/>
        <s v="DQ-01583"/>
        <s v="DQ-01584"/>
        <s v="DQ-01585"/>
        <s v="DQ-01586"/>
        <s v="DQ-01587"/>
        <s v="DQ-01588"/>
        <s v="DQ-01589"/>
        <s v="DQ-01590"/>
        <s v="DQ-01591"/>
        <s v="DQ-01592"/>
        <s v="DQ-01593"/>
        <s v="DQ-01594"/>
        <s v="DQ-01595"/>
        <s v="DQ-01596"/>
        <s v="DQ-01597"/>
        <s v="DQ-01598"/>
        <s v="DQ-01599"/>
        <s v="DQ-01600"/>
        <s v="DQ-01601"/>
        <s v="DQ-01602"/>
        <s v="DQ-01603"/>
        <s v="DQ-01604"/>
        <s v="DQ-01605"/>
        <s v="DQ-01606"/>
        <s v="DQ-01607"/>
        <s v="DQ-01608"/>
        <s v="DQ-01609"/>
        <s v="DQ-01610"/>
        <s v="DQ-01611"/>
        <s v="DQ-01612"/>
        <s v="DQ-01613"/>
        <s v="DQ-01614"/>
        <s v="DQ-01615"/>
        <s v="DQ-01616"/>
        <s v="DQ-01617"/>
        <s v="DQ-01618"/>
        <s v="DQ-01619"/>
        <s v="DQ-01620"/>
        <s v="DQ-01621"/>
        <s v="DQ-01622"/>
        <s v="DQ-01623"/>
        <s v="DQ-01624"/>
        <s v="DQ-01625"/>
        <s v="DQ-01626"/>
        <s v="DQ-01627"/>
        <s v="DQ-01628"/>
        <s v="DQ-01629"/>
        <s v="DQ-01630"/>
        <s v="DQ-01631"/>
        <s v="DQ-01632"/>
        <s v="DQ-01633"/>
        <s v="DQ-01634"/>
        <s v="DQ-01635"/>
        <s v="DQ-01636"/>
        <s v="DQ-01637"/>
        <s v="DQ-01638"/>
        <s v="DQ-01639"/>
        <s v="DQ-01640"/>
        <s v="DQ-01641"/>
        <s v="DQ-01648"/>
        <s v="DQ-01649"/>
        <s v="DQ-01650"/>
        <s v="DQ-01651"/>
        <s v="DQ-01652"/>
        <s v="DQ-01653"/>
        <s v="DQ-01654"/>
        <s v="DQ-01655"/>
        <s v="DQ-01656"/>
        <s v="DQ-01657"/>
        <s v="DQ-01658"/>
        <s v="DQ-01659"/>
        <s v="DQ-01660"/>
        <s v="DQ-01661"/>
        <s v="DQ-01662"/>
        <s v="DQ-01663"/>
        <s v="DQ-01664"/>
        <s v="DQ-01665"/>
        <s v="DQ-01666"/>
        <s v="DQ-01667"/>
        <s v="DQ-01668"/>
        <s v="DQ-01669"/>
        <s v="DQ-01670"/>
        <s v="DQ-01671"/>
        <s v="DQ-01672"/>
        <s v="DQ-01673"/>
        <s v="DQ-01674"/>
        <s v="DQ-01675"/>
        <s v="DQ-01676"/>
        <s v="DQ-01677"/>
        <s v="DQ-01678"/>
        <s v="DQ-01679"/>
        <s v="DQ-01680"/>
        <s v="DQ-01681"/>
        <s v="DQ-01682"/>
        <s v="DQ-01683"/>
        <s v="DQ-01684"/>
        <s v="DQ-01685"/>
        <s v="DQ-01686"/>
        <s v="DQ-01687"/>
        <s v="DQ-01688"/>
        <s v="DQ-01689"/>
        <s v="DQ-01690"/>
        <s v="DQ-01691"/>
        <s v="DQ-01692"/>
        <s v="DQ-01693"/>
        <s v="DQ-01694"/>
        <s v="DQ-01695"/>
        <s v="DQ-01696"/>
        <s v="DQ-01697"/>
        <s v="DQ-01698"/>
        <s v="DQ-01699"/>
        <s v="DQ-01700"/>
        <s v="DQ-01701"/>
        <s v="DQ-01702"/>
        <s v="DQ-01703"/>
        <s v="DQ-01704"/>
        <s v="DQ-01705"/>
        <s v="DQ-01706"/>
        <s v="DQ-01707"/>
        <s v="DQ-01708"/>
        <s v="DQ-01709"/>
        <s v="DQ-01710"/>
        <s v="DQ-01711"/>
        <s v="DQ-01712"/>
        <s v="DQ-01713"/>
        <s v="DQ-01714"/>
        <s v="DQ-01715"/>
        <s v="DQ-01716"/>
        <s v="DQ-01717"/>
        <s v="DQ-01718"/>
        <s v="DQ-01719"/>
        <s v="DQ-01720"/>
        <s v="DQ-01721"/>
        <s v="DQ-01722"/>
        <s v="DQ-01723"/>
        <s v="DQ-01724"/>
        <s v="DQ-01725"/>
        <s v="DQ-01726"/>
        <s v="DQ-01727"/>
        <s v="DQ-01728"/>
        <s v="DQ-01729"/>
        <s v="DQ-01730"/>
        <s v="DQ-01731"/>
        <s v="DQ-01732"/>
        <s v="DQ-01733"/>
        <s v="DQ-01734"/>
        <s v="DQ-01735"/>
        <s v="DQ-01736"/>
        <s v="DQ-01737"/>
        <s v="DQ-01738"/>
        <s v="DQ-01739"/>
        <s v="DQ-01740"/>
        <s v="DQ-01741"/>
        <s v="DQ-01742"/>
        <s v="DQ-01743"/>
        <s v="DQ-01744"/>
        <s v="DQ-01745"/>
        <s v="DQ-01746"/>
        <s v="DQ-01747"/>
        <s v="DQ-01748"/>
        <s v="DQ-01749"/>
        <s v="DQ-01750"/>
        <s v="DQ-01751"/>
        <s v="DQ-01752"/>
        <s v="DQ-01753"/>
        <s v="DQ-01754"/>
        <s v="DQ-01755"/>
        <s v="DQ-01756"/>
        <s v="DQ-01757"/>
        <s v="DQ-01758"/>
        <s v="DQ-01759"/>
        <s v="DQ-01760"/>
        <s v="DQ-01761"/>
        <s v="DQ-01762"/>
        <s v="DQ-01763"/>
        <s v="DQ-01764"/>
        <s v="DQ-01765"/>
        <s v="DQ-01766"/>
        <s v="DQ-01767"/>
        <s v="DQ-01768"/>
        <s v="DQ-01769"/>
        <s v="DQ-01770"/>
        <s v="DQ-01771"/>
        <s v="DQ-01772"/>
        <s v="DQ-01773"/>
        <s v="DQ-01774"/>
        <s v="DQ-01775"/>
        <s v="DQ-01776"/>
        <s v="DQ-01777"/>
        <s v="DQ-01778"/>
        <s v="DQ-01779"/>
        <s v="DQ-01780"/>
        <s v="DQ-01781"/>
        <s v="DQ-01782"/>
        <s v="DQ-01783"/>
        <s v="DQ-01784"/>
        <s v="DQ-01785"/>
        <s v="DQ-01786"/>
        <s v="DQ-01787"/>
        <s v="DQ-01788"/>
        <s v="DQ-01789"/>
        <s v="DQ-01790"/>
        <s v="DQ-01791"/>
        <s v="DQ-01792"/>
        <s v="DQ-01793"/>
        <s v="DQ-01794"/>
        <s v="DQ-01795"/>
        <s v="DQ-01796"/>
        <s v="DQ-01797"/>
        <s v="DQ-01798"/>
        <s v="DQ-01799"/>
        <s v="DQ-01800"/>
        <s v="DQ-01801"/>
        <s v="DQ-01802"/>
        <s v="DQ-01803"/>
        <s v="DQ-01804"/>
        <s v="DQ-01805"/>
        <s v="DQ-01806"/>
        <s v="DQ-01807"/>
        <s v="DQ-01808"/>
        <s v="DQ-01809"/>
        <s v="DQ-01810"/>
        <s v="DQ-01811"/>
        <s v="DQ-01812"/>
        <s v="DQ-01813"/>
        <s v="DQ-01814"/>
        <s v="DQ-01815"/>
        <s v="DQ-01816"/>
        <s v="DQ-01817"/>
        <s v="DQ-01818"/>
        <s v="DQ-01819"/>
        <s v="DQ-01820"/>
        <s v="DQ-01821"/>
        <s v="DQ-01822"/>
        <s v="DQ-01823"/>
        <s v="DQ-01824"/>
        <s v="DQ-01825"/>
        <s v="DQ-01826"/>
        <s v="DQ-01827"/>
        <s v="DQ-01828"/>
        <s v="DQ-01829"/>
        <s v="DQ-01830"/>
        <s v="DQ-01831"/>
        <s v="DQ-01832"/>
        <s v="DQ-01841"/>
        <s v="DQ-01842"/>
        <s v="DQ-01843"/>
        <s v="DQ-01844"/>
        <s v="DQ-01845"/>
        <s v="DQ-01846"/>
        <s v="DQ-01847"/>
        <s v="DQ-01848"/>
        <s v="DQ-01849"/>
        <s v="DQ-01850"/>
        <s v="DQ-01851"/>
        <s v="DQ-01852"/>
        <s v="DQ-01853"/>
        <s v="DQ-01854"/>
        <s v="DQ-01855"/>
        <s v="DQ-01856"/>
        <s v="DQ-01857"/>
        <s v="DQ-01858"/>
        <s v="DQ-01859"/>
        <s v="DQ-01860"/>
        <s v="DQ-01861"/>
        <s v="DQ-01862"/>
        <s v="DQ-01863"/>
        <s v="DQ-01864"/>
        <s v="DQ-01865"/>
        <s v="DQ-01866"/>
        <s v="DQ-01867"/>
        <s v="DQ-01868"/>
        <s v="DQ-01869"/>
        <s v="DQ-01870"/>
        <s v="DQ-01871"/>
        <s v="DQ-01872"/>
        <s v="DQ-01873"/>
        <s v="DQ-01874"/>
        <s v="DQ-01875"/>
        <s v="DQ-01876"/>
        <s v="DQ-01877"/>
        <s v="DQ-01878"/>
        <s v="DQ-01879"/>
        <s v="DQ-01880"/>
        <s v="DQ-01881"/>
        <s v="DQ-01882"/>
        <s v="DQ-01883"/>
        <s v="DQ-01884"/>
        <s v="DQ-01885"/>
        <s v="DQ-01886"/>
        <s v="DQ-01887"/>
        <s v="DQ-01888"/>
        <s v="DQ-01889"/>
        <s v="DQ-01890"/>
        <s v="DQ-01891"/>
        <s v="DQ-01892"/>
        <s v="DQ-01893"/>
        <s v="DQ-01894"/>
        <s v="DQ-01895"/>
        <s v="DQ-01896"/>
        <s v="DQ-01897"/>
        <s v="DQ-01898"/>
        <s v="DQ-01899"/>
        <s v="DQ-01900"/>
        <s v="DQ-01901"/>
        <s v="DQ-01902"/>
        <s v="DQ-01903"/>
        <s v="DQ-01904"/>
        <s v="DQ-01905"/>
        <s v="DQ-01906"/>
        <s v="DQ-01907"/>
        <s v="DQ-01908"/>
        <s v="DQ-01909"/>
        <s v="DQ-01910"/>
        <s v="DQ-01911"/>
        <s v="DQ-01912"/>
        <s v="DQ-01913"/>
        <s v="DQ-01914"/>
        <s v="DQ-01915"/>
        <s v="DQ-01916"/>
        <s v="DQ-01917"/>
        <s v="DQ-01918"/>
        <s v="DQ-01919"/>
        <s v="DQ-01920"/>
        <s v="DQ-01921"/>
        <s v="DQ-01922"/>
        <s v="DQ-01923"/>
        <s v="DQ-01924"/>
        <s v="DQ-01925"/>
        <s v="DQ-01926"/>
        <s v="DQ-01927"/>
        <s v="DQ-01928"/>
        <s v="DQ-01929"/>
        <s v="DQ-01930"/>
        <s v="DQ-01931"/>
        <s v="DQ-01932"/>
        <s v="DQ-01933"/>
        <s v="DQ-01934"/>
        <s v="DQ-01935"/>
        <s v="DQ-01936"/>
        <s v="DQ-01937"/>
        <s v="DQ-01938"/>
        <s v="DQ-01939"/>
        <s v="DQ-01940"/>
        <s v="DQ-01941"/>
        <s v="DQ-01942"/>
        <s v="DQ-01943"/>
        <s v="DQ-01944"/>
        <s v="DQ-01945"/>
        <s v="DQ-01946"/>
        <s v="DQ-01947"/>
        <s v="DQ-01948"/>
        <s v="DQ-01949"/>
        <s v="DQ-01950"/>
        <s v="DQ-01951"/>
        <s v="DQ-01952"/>
        <s v="DQ-01953"/>
        <s v="DQ-01954"/>
        <s v="DQ-01955"/>
        <s v="DQ-01956"/>
        <s v="DQ-01957"/>
        <s v="DQ-01958"/>
        <s v="DQ-01959"/>
        <s v="DQ-01960"/>
        <s v="DQ-01961"/>
        <s v="DQ-01962"/>
        <s v="DQ-01963"/>
        <s v="DQ-01964"/>
        <s v="DQ-01965"/>
        <s v="DQ-01966"/>
        <s v="DQ-01967"/>
        <s v="DQ-01968"/>
        <s v="DQ-01969"/>
        <s v="DQ-01970"/>
        <s v="DQ-01971"/>
        <s v="DQ-01972"/>
        <s v="DQ-01973"/>
        <s v="DQ-01974"/>
        <s v="DQ-01975"/>
        <s v="DQ-01976"/>
        <s v="DQ-01977"/>
        <s v="DQ-01978"/>
        <s v="DQ-01979"/>
        <s v="DQ-01980"/>
        <s v="DQ-01981"/>
        <s v="DQ-01982"/>
        <s v="DQ-01983"/>
        <s v="DQ-01984"/>
        <s v="DQ-01985"/>
        <s v="DQ-01986"/>
        <s v="DQ-01987"/>
        <s v="DQ-01988"/>
        <s v="DQ-01989"/>
        <s v="DQ-01990"/>
        <s v="DQ-01991"/>
        <s v="DQ-01992"/>
        <s v="DQ-01993"/>
        <s v="DQ-01994"/>
        <s v="DQ-01995"/>
        <s v="DQ-01996"/>
        <s v="DQ-01997"/>
        <s v="DQ-01998"/>
        <s v="DQ-01999"/>
        <s v="DQ-02000"/>
        <s v="DQ-02001"/>
        <s v="DQ-02008"/>
        <s v="DQ-02009"/>
        <s v="DQ-02010"/>
        <s v="DQ-02011"/>
        <s v="DQ-02012"/>
        <s v="DQ-02013"/>
        <s v="DQ-02014"/>
        <s v="DQ-02015"/>
        <s v="DQ-02016"/>
        <s v="DQ-02017"/>
        <s v="DQ-02018"/>
        <s v="DQ-02019"/>
        <s v="DQ-02020"/>
        <s v="DQ-02021"/>
        <s v="DQ-02022"/>
        <s v="DQ-02023"/>
        <s v="DQ-02024"/>
        <s v="DQ-02025"/>
        <s v="DQ-02026"/>
        <s v="DQ-02027"/>
        <s v="DQ-02028"/>
        <s v="DQ-02029"/>
        <s v="DQ-02030"/>
        <s v="DQ-02031"/>
        <s v="DQ-02032"/>
        <s v="DQ-02033"/>
        <s v="DQ-02034"/>
        <s v="DQ-02035"/>
        <s v="DQ-02036"/>
        <s v="DQ-02037"/>
        <s v="DQ-02038"/>
        <s v="DQ-02039"/>
        <s v="DQ-02040"/>
        <s v="DQ-02041"/>
        <s v="DQ-02042"/>
        <s v="DQ-02043"/>
        <s v="DQ-02044"/>
        <s v="DQ-02045"/>
        <s v="DQ-02046"/>
        <s v="DQ-02047"/>
        <s v="DQ-02048"/>
        <s v="DQ-02049"/>
        <s v="DQ-02050"/>
        <s v="DQ-02051"/>
        <s v="DQ-02052"/>
        <s v="DQ-02053"/>
        <s v="DQ-02054"/>
        <s v="DQ-02055"/>
        <s v="DQ-02056"/>
        <s v="DQ-02057"/>
        <s v="DQ-02058"/>
        <s v="DQ-02059"/>
        <s v="DQ-02060"/>
        <s v="DQ-02061"/>
        <s v="DQ-02062"/>
        <s v="DQ-02063"/>
        <s v="DQ-02064"/>
        <s v="DQ-02065"/>
        <s v="DQ-02066"/>
        <s v="DQ-02067"/>
        <s v="DQ-02068"/>
        <s v="DQ-02069"/>
        <s v="DQ-02070"/>
        <s v="DQ-02071"/>
        <s v="DQ-02072"/>
        <s v="DQ-02073"/>
        <s v="DQ-02074"/>
        <s v="DQ-02075"/>
        <s v="DQ-02076"/>
        <s v="DQ-02077"/>
        <s v="DQ-02078"/>
        <s v="DQ-02079"/>
        <s v="DQ-02080"/>
        <s v="DQ-02081"/>
        <s v="DQ-02082"/>
        <s v="DQ-02083"/>
        <s v="DQ-02084"/>
        <s v="DQ-02085"/>
        <s v="DQ-02086"/>
        <s v="DQ-02087"/>
        <s v="DQ-02088"/>
        <s v="DQ-02089"/>
        <s v="DQ-02090"/>
        <s v="DQ-02091"/>
        <s v="DQ-02092"/>
        <s v="DQ-02093"/>
        <s v="DQ-02094"/>
        <s v="DQ-02095"/>
        <s v="DQ-02096"/>
        <s v="DQ-02097"/>
        <s v="DQ-02098"/>
        <s v="DQ-02099"/>
        <s v="DQ-02100"/>
        <s v="DQ-02101"/>
        <s v="DQ-02102"/>
        <s v="DQ-02103"/>
        <s v="DQ-02104"/>
        <s v="DQ-02105"/>
        <s v="DQ-02106"/>
        <s v="DQ-02107"/>
        <s v="DQ-02108"/>
        <s v="DQ-02109"/>
        <s v="DQ-02110"/>
        <s v="DQ-02111"/>
        <s v="DQ-02112"/>
        <s v="DQ-02113"/>
        <s v="DQ-02114"/>
        <s v="DQ-02115"/>
        <s v="DQ-02116"/>
        <s v="DQ-02117"/>
        <s v="DQ-02118"/>
        <s v="DQ-02119"/>
        <s v="DQ-02120"/>
        <s v="DQ-02121"/>
        <s v="DQ-02122"/>
        <s v="DQ-02123"/>
        <s v="DQ-02124"/>
        <s v="DQ-02125"/>
        <s v="DQ-02126"/>
        <s v="DQ-02127"/>
        <s v="DQ-02128"/>
        <s v="DQ-02129"/>
        <s v="DQ-02130"/>
        <s v="DQ-02131"/>
        <s v="DQ-02132"/>
        <s v="DQ-02133"/>
        <s v="DQ-02134"/>
        <s v="DQ-02135"/>
        <s v="DQ-02136"/>
        <s v="DQ-02137"/>
        <s v="DQ-02138"/>
        <s v="DQ-02139"/>
        <s v="DQ-02140"/>
        <s v="DQ-02141"/>
        <s v="DQ-02142"/>
        <s v="DQ-02143"/>
        <s v="DQ-02144"/>
        <s v="DQ-02145"/>
        <s v="DQ-02146"/>
        <s v="DQ-02147"/>
        <s v="DQ-02148"/>
        <s v="DQ-02149"/>
        <s v="DQ-02150"/>
        <s v="DQ-02151"/>
        <s v="DQ-02152"/>
        <s v="DQ-02153"/>
        <s v="DQ-02154"/>
        <s v="DQ-02155"/>
        <s v="DQ-02156"/>
        <s v="DQ-02157"/>
        <s v="DQ-02158"/>
        <s v="DQ-02159"/>
        <s v="DQ-02160"/>
        <s v="DQ-02161"/>
        <s v="DQ-02162"/>
        <s v="DQ-02163"/>
        <s v="DQ-02164"/>
        <s v="DQ-02165"/>
        <s v="DQ-02166"/>
        <s v="DQ-02167"/>
        <s v="DQ-02168"/>
        <s v="DQ-02169"/>
        <s v="DQ-02170"/>
        <s v="DQ-02171"/>
        <s v="DQ-02172"/>
        <s v="DQ-02173"/>
        <s v="DQ-02174"/>
        <s v="DQ-02175"/>
        <s v="DQ-02176"/>
        <s v="DQ-02177"/>
        <s v="DQ-02178"/>
        <s v="DQ-02179"/>
        <s v="DQ-02180"/>
        <s v="DQ-02181"/>
        <s v="DQ-02182"/>
        <s v="DQ-02191"/>
        <s v="DQ-02192"/>
        <s v="DQ-02193"/>
        <s v="DQ-02194"/>
        <s v="DQ-02195"/>
        <s v="DQ-02196"/>
        <s v="DQ-02197"/>
        <s v="DQ-02198"/>
        <s v="DQ-02199"/>
        <s v="DQ-02200"/>
        <s v="DQ-02201"/>
        <s v="DQ-02202"/>
        <s v="DQ-02203"/>
        <s v="DQ-02204"/>
        <s v="DQ-02205"/>
        <s v="DQ-02206"/>
        <s v="DQ-02207"/>
        <s v="DQ-02208"/>
        <s v="DQ-02209"/>
        <s v="DQ-02210"/>
        <s v="DQ-02211"/>
        <s v="DQ-02212"/>
        <s v="DQ-02213"/>
        <s v="DQ-02214"/>
        <s v="DQ-02215"/>
        <s v="DQ-02216"/>
        <s v="DQ-02217"/>
        <s v="DQ-02218"/>
        <s v="DQ-02219"/>
        <s v="DQ-02220"/>
        <s v="DQ-02221"/>
        <s v="DQ-02222"/>
        <s v="DQ-02223"/>
        <s v="DQ-02224"/>
        <s v="DQ-02225"/>
        <s v="DQ-02226"/>
        <s v="DQ-02227"/>
        <s v="DQ-02228"/>
        <s v="DQ-02229"/>
        <s v="DQ-02230"/>
        <s v="DQ-02231"/>
        <s v="DQ-02232"/>
        <s v="DQ-02233"/>
        <s v="DQ-02234"/>
        <s v="DQ-02235"/>
        <s v="DQ-02236"/>
        <s v="DQ-02237"/>
        <s v="DQ-02238"/>
        <s v="DQ-02239"/>
        <s v="DQ-02240"/>
        <s v="DQ-02241"/>
        <s v="DQ-02242"/>
        <s v="DQ-02243"/>
        <s v="DQ-02244"/>
        <s v="DQ-02245"/>
        <s v="DQ-02246"/>
        <s v="DQ-02247"/>
        <s v="DQ-02248"/>
        <s v="DQ-02249"/>
        <s v="DQ-02250"/>
        <s v="DQ-02251"/>
        <s v="DQ-02252"/>
        <s v="DQ-02253"/>
        <s v="DQ-02254"/>
        <s v="DQ-02255"/>
        <s v="DQ-02256"/>
        <s v="DQ-02257"/>
        <s v="DQ-02258"/>
        <s v="DQ-02259"/>
        <s v="DQ-02260"/>
        <s v="DQ-02261"/>
        <s v="DQ-02262"/>
        <s v="DQ-02263"/>
        <s v="DQ-02264"/>
        <s v="DQ-02265"/>
        <s v="DQ-02266"/>
        <s v="DQ-02267"/>
        <s v="DQ-02268"/>
        <s v="DQ-02269"/>
        <s v="DQ-02270"/>
        <s v="DQ-02271"/>
        <s v="DQ-02272"/>
        <s v="DQ-02273"/>
        <s v="DQ-02274"/>
        <s v="DQ-02275"/>
        <s v="DQ-02276"/>
        <s v="DQ-02277"/>
        <s v="DQ-02278"/>
        <s v="DQ-02279"/>
        <s v="DQ-02280"/>
        <s v="DQ-02281"/>
        <s v="DQ-02282"/>
        <s v="DQ-02283"/>
        <s v="DQ-02284"/>
        <s v="DQ-02285"/>
        <s v="DQ-02286"/>
        <s v="DQ-02287"/>
        <s v="DQ-02288"/>
        <s v="DQ-02289"/>
        <s v="DQ-02290"/>
        <s v="DQ-02291"/>
        <s v="DQ-02292"/>
        <s v="DQ-02293"/>
        <s v="DQ-02294"/>
        <s v="DQ-02295"/>
        <s v="DQ-02296"/>
        <s v="DQ-02297"/>
        <s v="DQ-02298"/>
        <s v="DQ-02299"/>
        <s v="DQ-02300"/>
        <s v="DQ-02301"/>
        <s v="DQ-02302"/>
        <s v="DQ-02303"/>
        <s v="DQ-02304"/>
        <s v="DQ-02305"/>
        <s v="DQ-02306"/>
        <s v="DQ-02307"/>
        <s v="DQ-02308"/>
        <s v="DQ-02309"/>
        <s v="DQ-02310"/>
        <s v="DQ-02311"/>
        <s v="DQ-02312"/>
        <s v="DQ-02313"/>
        <s v="DQ-02314"/>
        <s v="DQ-02315"/>
        <s v="DQ-02316"/>
        <s v="DQ-02317"/>
        <s v="DQ-02318"/>
        <s v="DQ-02319"/>
        <s v="DQ-02320"/>
        <s v="DQ-02321"/>
        <s v="DQ-02322"/>
        <s v="DQ-02323"/>
        <s v="DQ-02324"/>
        <s v="DQ-02325"/>
        <s v="DQ-02326"/>
        <s v="DQ-02327"/>
        <s v="DQ-02328"/>
        <s v="DQ-02329"/>
        <s v="DQ-02330"/>
        <s v="DQ-02331"/>
        <s v="DQ-02332"/>
        <s v="DQ-02333"/>
        <s v="DQ-02334"/>
        <s v="DQ-02335"/>
        <s v="DQ-02336"/>
        <s v="DQ-02337"/>
        <s v="DQ-02338"/>
        <s v="DQ-02339"/>
        <s v="DQ-02340"/>
        <s v="DQ-02341"/>
        <s v="DQ-02342"/>
        <s v="DQ-02343"/>
        <s v="DQ-02344"/>
        <s v="DQ-02345"/>
        <s v="DQ-02346"/>
        <s v="DQ-02347"/>
        <s v="DQ-02348"/>
        <s v="DQ-02349"/>
        <s v="DQ-02350"/>
        <s v="DQ-02351"/>
        <s v="DQ-02352"/>
        <s v="DQ-02353"/>
        <s v="DQ-02354"/>
        <s v="DQ-02355"/>
        <s v="DQ-02356"/>
        <s v="DQ-02357"/>
        <s v="DQ-02358"/>
        <s v="DQ-02359"/>
        <s v="DQ-02360"/>
        <s v="DQ-02361"/>
        <s v="DQ-02362"/>
        <s v="DQ-02363"/>
        <s v="DQ-02364"/>
        <s v="DQ-02365"/>
        <s v="DQ-02366"/>
        <s v="DQ-02367"/>
        <s v="DQ-02368"/>
        <s v="DQ-02369"/>
        <s v="DQ-02370"/>
        <s v="DQ-02371"/>
        <s v="DQ-02372"/>
        <s v="DQ-02373"/>
        <s v="DQ-02374"/>
        <s v="DQ-02375"/>
        <s v="DQ-02376"/>
        <s v="DQ-02377"/>
        <s v="DQ-02385"/>
        <s v="DQ-02386"/>
        <s v="DQ-02387"/>
        <s v="DQ-02388"/>
        <s v="DQ-02389"/>
        <s v="DQ-02390"/>
        <s v="DQ-02391"/>
        <s v="DQ-02392"/>
        <s v="DQ-02393"/>
        <s v="DQ-02394"/>
        <s v="DQ-02395"/>
        <s v="DQ-02396"/>
        <s v="DQ-02397"/>
        <s v="DQ-02398"/>
        <s v="DQ-02399"/>
        <s v="DQ-02400"/>
        <s v="DQ-02401"/>
        <s v="DQ-02402"/>
        <s v="DQ-02403"/>
        <s v="DQ-02404"/>
        <s v="DQ-02405"/>
        <s v="DQ-02406"/>
        <s v="DQ-02407"/>
        <s v="DQ-02408"/>
        <s v="DQ-02409"/>
        <s v="DQ-02410"/>
        <s v="DQ-02411"/>
        <s v="DQ-02412"/>
        <s v="DQ-02413"/>
        <s v="DQ-02414"/>
        <s v="DQ-02415"/>
        <s v="DQ-02416"/>
        <s v="DQ-02417"/>
        <s v="DQ-02418"/>
        <s v="DQ-02419"/>
        <s v="DQ-02420"/>
        <s v="DQ-02421"/>
        <s v="DQ-02422"/>
        <s v="DQ-02423"/>
        <s v="DQ-02424"/>
        <s v="DQ-02425"/>
        <s v="DQ-02426"/>
        <s v="DQ-02427"/>
        <s v="DQ-02428"/>
        <s v="DQ-02429"/>
        <s v="DQ-02430"/>
        <s v="DQ-02431"/>
        <s v="DQ-02432"/>
        <s v="DQ-02433"/>
        <s v="DQ-02434"/>
        <s v="DQ-02435"/>
        <s v="DQ-02436"/>
        <s v="DQ-02437"/>
        <s v="DQ-02438"/>
        <s v="DQ-02439"/>
        <s v="DQ-02440"/>
        <s v="DQ-02441"/>
        <s v="DQ-02442"/>
        <s v="DQ-02443"/>
        <s v="DQ-02444"/>
        <s v="DQ-02445"/>
        <s v="DQ-02446"/>
        <s v="DQ-02447"/>
        <s v="DQ-02448"/>
        <s v="DQ-02449"/>
        <s v="DQ-02450"/>
        <s v="DQ-02451"/>
        <s v="DQ-02452"/>
        <s v="DQ-02453"/>
        <s v="DQ-02454"/>
        <s v="DQ-02455"/>
        <s v="DQ-02456"/>
        <s v="DQ-02457"/>
        <s v="DQ-02458"/>
        <s v="DQ-02459"/>
        <s v="DQ-02460"/>
        <s v="DQ-02461"/>
        <s v="DQ-02462"/>
        <s v="DQ-02463"/>
        <s v="DQ-02464"/>
        <s v="DQ-02465"/>
        <s v="DQ-02466"/>
        <s v="DQ-02467"/>
        <s v="DQ-02468"/>
        <s v="DQ-02469"/>
        <s v="DQ-02470"/>
        <s v="DQ-02471"/>
        <s v="DQ-02472"/>
        <s v="DQ-02473"/>
        <s v="DQ-02474"/>
        <s v="DQ-02475"/>
        <s v="DQ-02476"/>
        <s v="DQ-02477"/>
        <s v="DQ-02478"/>
        <s v="DQ-02479"/>
        <s v="DQ-02480"/>
        <s v="DQ-02481"/>
        <s v="DQ-02482"/>
        <s v="DQ-02483"/>
        <s v="DQ-02484"/>
        <s v="DQ-02485"/>
        <s v="DQ-02486"/>
        <s v="DQ-02487"/>
        <s v="DQ-02488"/>
        <s v="DQ-02489"/>
        <s v="DQ-02490"/>
        <s v="DQ-02491"/>
        <s v="DQ-02492"/>
        <s v="DQ-02493"/>
        <s v="DQ-02494"/>
        <s v="DQ-02495"/>
        <s v="DQ-02496"/>
        <s v="DQ-02497"/>
        <s v="DQ-02498"/>
        <s v="DQ-02499"/>
        <s v="DQ-02500"/>
        <s v="DQ-02501"/>
        <s v="DQ-02502"/>
        <s v="DQ-02503"/>
        <s v="DQ-02504"/>
        <s v="DQ-02505"/>
        <s v="DQ-02506"/>
        <s v="DQ-02507"/>
        <s v="DQ-02508"/>
        <s v="DQ-02509"/>
        <s v="DQ-02510"/>
        <s v="DQ-02511"/>
        <s v="DQ-02512"/>
        <s v="DQ-02513"/>
        <s v="DQ-02514"/>
        <s v="DQ-02515"/>
        <s v="DQ-02516"/>
        <s v="DQ-02517"/>
        <s v="DQ-02518"/>
        <s v="DQ-02519"/>
        <s v="DQ-02520"/>
        <s v="DQ-02521"/>
        <s v="DQ-02522"/>
        <s v="DQ-02523"/>
        <s v="DQ-02524"/>
        <s v="DQ-02525"/>
        <s v="DQ-02526"/>
        <s v="DQ-02527"/>
        <s v="DQ-02528"/>
        <s v="DQ-02529"/>
        <s v="DQ-02530"/>
        <s v="DQ-02531"/>
        <s v="DQ-02532"/>
        <s v="DQ-02533"/>
        <s v="DQ-02534"/>
        <s v="DQ-02535"/>
        <s v="DQ-02536"/>
        <s v="DQ-02537"/>
        <s v="DQ-02538"/>
        <s v="DQ-02539"/>
        <s v="DQ-02540"/>
        <s v="DQ-02541"/>
        <s v="DQ-02542"/>
        <s v="DQ-02543"/>
        <s v="DQ-02544"/>
        <s v="DQ-02545"/>
        <s v="DQ-02546"/>
        <s v="DQ-02547"/>
        <s v="DQ-02548"/>
        <s v="DQ-02549"/>
        <s v="DQ-02550"/>
        <s v="DQ-02551"/>
        <s v="DQ-02552"/>
        <s v="DQ-02553"/>
        <s v="DQ-02554"/>
        <s v="DQ-02555"/>
        <s v="DQ-02556"/>
        <s v="DQ-02557"/>
        <s v="DQ-02558"/>
        <s v="DQ-02559"/>
        <s v="DQ-02560"/>
        <s v="DQ-02561"/>
        <s v="DQ-02562"/>
        <s v="DQ-02563"/>
        <s v="DQ-02564"/>
        <s v="DQ-02565"/>
        <s v="DQ-02566"/>
        <s v="DQ-02567"/>
        <s v="DQ-02568"/>
        <s v="DQ-02569"/>
        <s v="DQ-02570"/>
        <s v="DQ-02571"/>
        <s v="DQ-02572"/>
        <s v="DQ-02573"/>
        <s v="DQ-02574"/>
        <s v="DQ-02575"/>
        <s v="DQ-02576"/>
        <s v="DQ-02577"/>
        <s v="DQ-02578"/>
        <s v="DQ-02579"/>
        <s v="DQ-02580"/>
        <s v="DQ-02581"/>
        <s v="DQ-02582"/>
        <s v="DQ-02587"/>
        <s v="DQ-02588"/>
        <s v="DQ-02589"/>
        <s v="DQ-02590"/>
        <s v="DQ-02591"/>
        <s v="DQ-02592"/>
        <s v="DQ-02593"/>
        <s v="DQ-02594"/>
        <s v="DQ-02595"/>
        <s v="DQ-02596"/>
        <s v="DQ-02597"/>
        <s v="DQ-02598"/>
        <s v="DQ-02599"/>
        <s v="DQ-02600"/>
        <s v="DQ-02601"/>
        <s v="DQ-02602"/>
        <s v="DQ-02603"/>
        <s v="DQ-02604"/>
        <s v="DQ-02605"/>
        <s v="DQ-02606"/>
        <s v="DQ-02607"/>
        <s v="DQ-02608"/>
        <s v="DQ-02609"/>
        <s v="DQ-02610"/>
        <s v="DQ-02611"/>
        <s v="DQ-02612"/>
        <s v="DQ-02613"/>
        <s v="DQ-02614"/>
        <s v="DQ-02615"/>
        <s v="DQ-02616"/>
        <s v="DQ-02617"/>
        <s v="DQ-02618"/>
        <s v="DQ-02619"/>
        <s v="DQ-02620"/>
        <s v="DQ-02621"/>
        <s v="DQ-02622"/>
        <s v="DQ-02623"/>
        <s v="DQ-02624"/>
        <s v="DQ-02625"/>
        <s v="DQ-02626"/>
        <s v="DQ-02627"/>
        <s v="DQ-02628"/>
        <s v="DQ-02629"/>
        <s v="DQ-02630"/>
        <s v="DQ-02631"/>
        <s v="DQ-02632"/>
        <s v="DQ-02633"/>
        <s v="DQ-02634"/>
        <s v="DQ-02635"/>
        <s v="DQ-02636"/>
        <s v="DQ-02637"/>
        <s v="DQ-02638"/>
        <s v="DQ-02639"/>
        <s v="DQ-02640"/>
        <s v="DQ-02641"/>
        <s v="DQ-02642"/>
        <s v="DQ-02643"/>
        <s v="DQ-02644"/>
        <s v="DQ-02645"/>
        <s v="DQ-02646"/>
        <s v="DQ-02647"/>
        <s v="DQ-02648"/>
        <s v="DQ-02649"/>
        <s v="DQ-02650"/>
        <s v="DQ-02651"/>
        <s v="DQ-02652"/>
        <s v="DQ-02653"/>
        <s v="DQ-02654"/>
        <s v="DQ-02655"/>
        <s v="DQ-02656"/>
        <s v="DQ-02657"/>
        <s v="DQ-02658"/>
        <s v="DQ-02659"/>
        <s v="DQ-02660"/>
        <s v="DQ-02661"/>
        <s v="DQ-02662"/>
        <s v="DQ-02663"/>
        <s v="DQ-02664"/>
        <s v="DQ-02665"/>
        <s v="DQ-02666"/>
        <s v="DQ-02667"/>
        <s v="DQ-02668"/>
        <s v="DQ-02669"/>
        <s v="DQ-02670"/>
        <s v="DQ-02671"/>
        <s v="DQ-02672"/>
        <s v="DQ-02673"/>
        <s v="DQ-02674"/>
        <s v="DQ-02675"/>
        <s v="DQ-02676"/>
        <s v="DQ-02677"/>
        <s v="DQ-02678"/>
        <s v="DQ-02679"/>
        <s v="DQ-02680"/>
        <s v="DQ-02681"/>
        <s v="DQ-02682"/>
        <s v="DQ-02683"/>
        <s v="DQ-02684"/>
        <s v="DQ-02685"/>
        <s v="DQ-02686"/>
        <s v="DQ-02687"/>
        <s v="DQ-02688"/>
        <s v="DQ-02689"/>
        <s v="DQ-02690"/>
        <s v="DQ-02691"/>
        <s v="DQ-02692"/>
        <s v="DQ-02693"/>
        <s v="DQ-02694"/>
        <s v="DQ-02695"/>
        <s v="DQ-02696"/>
        <s v="DQ-02697"/>
        <s v="DQ-02698"/>
        <s v="DQ-02699"/>
        <s v="DQ-02700"/>
        <s v="DQ-02701"/>
        <s v="DQ-02702"/>
        <s v="DQ-02703"/>
        <s v="DQ-02704"/>
        <s v="DQ-02705"/>
        <s v="DQ-02706"/>
        <s v="DQ-02707"/>
        <s v="DQ-02708"/>
        <s v="DQ-02709"/>
        <s v="DQ-02710"/>
        <s v="DQ-02711"/>
        <s v="DQ-02712"/>
        <s v="DQ-02713"/>
        <s v="DQ-02714"/>
        <s v="DQ-02715"/>
        <s v="DQ-02716"/>
        <s v="DQ-02717"/>
        <s v="DQ-02718"/>
        <s v="DQ-02719"/>
        <s v="DQ-02720"/>
        <s v="DQ-02721"/>
        <s v="DQ-02722"/>
        <s v="DQ-02723"/>
        <s v="DQ-02724"/>
        <s v="DQ-02725"/>
        <s v="DQ-02726"/>
        <s v="DQ-02727"/>
        <s v="DQ-02728"/>
        <s v="DQ-02729"/>
        <s v="DQ-02730"/>
        <s v="DQ-02731"/>
        <s v="DQ-02732"/>
        <s v="DQ-02733"/>
        <s v="DQ-02734"/>
        <s v="DQ-02735"/>
        <s v="DQ-02736"/>
        <s v="DQ-02737"/>
        <s v="DQ-02738"/>
        <s v="DQ-02739"/>
        <s v="DQ-02740"/>
        <s v="DQ-02741"/>
        <s v="DQ-02742"/>
        <s v="DQ-02743"/>
        <s v="DQ-02744"/>
        <s v="DQ-02745"/>
        <s v="DQ-02746"/>
        <s v="DQ-02747"/>
        <s v="DQ-02748"/>
        <s v="DQ-02749"/>
        <s v="DQ-02750"/>
        <s v="DQ-02751"/>
        <s v="DQ-02752"/>
        <s v="DQ-02753"/>
        <s v="DQ-02754"/>
        <s v="DQ-02755"/>
        <s v="DQ-02756"/>
        <s v="DQ-02757"/>
        <s v="DQ-02766"/>
        <s v="DQ-02767"/>
        <s v="DQ-02768"/>
        <s v="DQ-02769"/>
        <s v="DQ-02770"/>
        <s v="DQ-02771"/>
        <s v="DQ-02772"/>
        <s v="DQ-02773"/>
        <s v="DQ-02774"/>
        <s v="DQ-02775"/>
        <s v="DQ-02776"/>
        <s v="DQ-02777"/>
        <s v="DQ-02778"/>
        <s v="DQ-02779"/>
        <s v="DQ-02780"/>
        <s v="DQ-02781"/>
        <s v="DQ-02782"/>
        <s v="DQ-02783"/>
        <s v="DQ-02784"/>
        <s v="DQ-02785"/>
        <s v="DQ-02786"/>
        <s v="DQ-02787"/>
        <s v="DQ-02788"/>
        <s v="DQ-02789"/>
        <s v="DQ-02790"/>
        <s v="DQ-02791"/>
        <s v="DQ-02792"/>
        <s v="DQ-02793"/>
        <s v="DQ-02794"/>
        <s v="DQ-02795"/>
        <s v="DQ-02796"/>
        <s v="DQ-02797"/>
        <s v="DQ-02798"/>
        <s v="DQ-02799"/>
        <s v="DQ-02800"/>
        <s v="DQ-02801"/>
        <s v="DQ-02802"/>
        <s v="DQ-02803"/>
        <s v="DQ-02804"/>
        <s v="DQ-02805"/>
        <s v="DQ-02806"/>
        <s v="DQ-02807"/>
        <s v="DQ-02808"/>
        <s v="DQ-02809"/>
        <s v="DQ-02810"/>
        <s v="DQ-02811"/>
        <s v="DQ-02812"/>
        <s v="DQ-02813"/>
        <s v="DQ-02814"/>
        <s v="DQ-02815"/>
        <s v="DQ-02816"/>
        <s v="DQ-02817"/>
        <s v="DQ-02818"/>
        <s v="DQ-02819"/>
        <s v="DQ-02820"/>
        <s v="DQ-02821"/>
        <s v="DQ-02822"/>
        <s v="DQ-02823"/>
        <s v="DQ-02824"/>
        <s v="DQ-02825"/>
        <s v="DQ-02826"/>
        <s v="DQ-02827"/>
        <s v="DQ-02828"/>
        <s v="DQ-02829"/>
        <s v="DQ-02830"/>
        <s v="DQ-02831"/>
        <s v="DQ-02832"/>
        <s v="DQ-02833"/>
        <s v="DQ-02834"/>
        <s v="DQ-02835"/>
        <s v="DQ-02836"/>
        <s v="DQ-02837"/>
        <s v="DQ-02838"/>
        <s v="DQ-02839"/>
        <s v="DQ-02840"/>
        <s v="DQ-02841"/>
        <s v="DQ-02842"/>
        <s v="DQ-02843"/>
        <s v="DQ-02844"/>
        <s v="DQ-02845"/>
        <s v="DQ-02846"/>
        <s v="DQ-02847"/>
        <s v="DQ-02848"/>
        <s v="DQ-02849"/>
        <s v="DQ-02850"/>
        <s v="DQ-02851"/>
        <s v="DQ-02852"/>
        <s v="DQ-02853"/>
        <s v="DQ-02854"/>
        <s v="DQ-02855"/>
        <s v="DQ-02856"/>
        <s v="DQ-02857"/>
        <s v="DQ-02858"/>
        <s v="DQ-02859"/>
        <s v="DQ-02860"/>
        <s v="DQ-02861"/>
        <s v="DQ-02862"/>
        <s v="DQ-02863"/>
        <s v="DQ-02864"/>
        <s v="DQ-02865"/>
        <s v="DQ-02866"/>
        <s v="DQ-02867"/>
        <s v="DQ-02868"/>
        <s v="DQ-02869"/>
        <s v="DQ-02870"/>
        <s v="DQ-02871"/>
        <s v="DQ-02872"/>
        <s v="DQ-02873"/>
        <s v="DQ-02874"/>
        <s v="DQ-02875"/>
        <s v="DQ-02876"/>
        <s v="DQ-02877"/>
        <s v="DQ-02878"/>
        <s v="DQ-02879"/>
        <s v="DQ-02880"/>
        <s v="DQ-02881"/>
        <s v="DQ-02882"/>
        <s v="DQ-02883"/>
        <s v="DQ-02884"/>
        <s v="DQ-02885"/>
        <s v="DQ-02886"/>
        <s v="DQ-02887"/>
        <s v="DQ-02888"/>
        <s v="DQ-02889"/>
        <s v="DQ-02890"/>
        <s v="DQ-02891"/>
        <s v="DQ-02892"/>
        <s v="DQ-02893"/>
        <s v="DQ-02894"/>
        <s v="DQ-02895"/>
        <s v="DQ-02896"/>
        <s v="DQ-02897"/>
        <s v="DQ-02898"/>
        <s v="DQ-02899"/>
        <s v="DQ-02900"/>
        <s v="DQ-02901"/>
        <s v="DQ-02902"/>
        <s v="DQ-02903"/>
        <s v="DQ-02904"/>
        <s v="DQ-02905"/>
        <s v="DQ-02906"/>
        <s v="DQ-02907"/>
        <s v="DQ-02908"/>
        <s v="DQ-02909"/>
        <s v="DQ-02910"/>
        <s v="DQ-02911"/>
        <s v="DQ-02912"/>
        <s v="DQ-02913"/>
        <s v="DQ-02914"/>
        <s v="DQ-02915"/>
        <s v="DQ-02916"/>
        <s v="DQ-02917"/>
        <s v="DQ-02918"/>
        <s v="DQ-02919"/>
        <s v="DQ-02920"/>
        <s v="DQ-02921"/>
        <s v="DQ-02922"/>
        <s v="DQ-02923"/>
        <s v="DQ-02924"/>
        <s v="DQ-02925"/>
        <s v="DQ-02926"/>
        <s v="DQ-02927"/>
        <s v="DQ-02928"/>
        <s v="DQ-02929"/>
        <s v="DQ-02930"/>
        <s v="DQ-02931"/>
        <s v="DQ-02932"/>
        <s v="DQ-02933"/>
        <s v="DQ-02934"/>
        <s v="DQ-02935"/>
        <s v="DQ-02936"/>
        <s v="DQ-02937"/>
        <s v="DQ-02938"/>
        <s v="DQ-02939"/>
        <s v="DQ-02940"/>
        <s v="DQ-02941"/>
        <s v="DQ-02942"/>
        <s v="DQ-02943"/>
        <s v="DQ-02944"/>
        <s v="DQ-02945"/>
        <s v="DQ-02946"/>
        <s v="DQ-02947"/>
        <s v="DQ-02948"/>
        <s v="DQ-02949"/>
        <s v="DQ-02950"/>
        <s v="DQ-02951"/>
        <s v="DQ-02956"/>
        <s v="DQ-02957"/>
        <s v="DQ-02958"/>
        <s v="DQ-02959"/>
        <s v="DQ-02960"/>
        <s v="DQ-02961"/>
        <s v="DQ-02962"/>
        <s v="DQ-02963"/>
        <s v="DQ-02964"/>
        <s v="DQ-02965"/>
        <s v="DQ-02966"/>
        <s v="DQ-02967"/>
        <s v="DQ-02968"/>
        <s v="DQ-02969"/>
        <s v="DQ-02970"/>
        <s v="DQ-02971"/>
        <s v="DQ-02972"/>
        <s v="DQ-02973"/>
        <s v="DQ-02974"/>
        <s v="DQ-02975"/>
        <s v="DQ-02976"/>
        <s v="DQ-02977"/>
        <s v="DQ-02978"/>
        <s v="DQ-02979"/>
        <s v="DQ-02980"/>
        <s v="DQ-02981"/>
        <s v="DQ-02982"/>
        <s v="DQ-02983"/>
        <s v="DQ-02984"/>
        <s v="DQ-02985"/>
        <s v="DQ-02986"/>
        <s v="DQ-02987"/>
        <s v="DQ-02988"/>
        <s v="DQ-02989"/>
        <s v="DQ-02990"/>
        <s v="DQ-02991"/>
        <s v="DQ-02992"/>
        <s v="DQ-02993"/>
        <s v="DQ-02994"/>
        <s v="DQ-02995"/>
        <s v="DQ-02996"/>
        <s v="DQ-02997"/>
        <s v="DQ-02998"/>
        <s v="DQ-02999"/>
        <s v="DQ-03000"/>
        <s v="DQ-03001"/>
        <s v="DQ-03002"/>
        <s v="DQ-03003"/>
        <s v="DQ-03004"/>
        <s v="DQ-03005"/>
        <s v="DQ-03006"/>
        <s v="DQ-03007"/>
        <s v="DQ-03008"/>
        <s v="DQ-03009"/>
        <s v="DQ-03010"/>
        <s v="DQ-03011"/>
        <s v="DQ-03012"/>
        <s v="DQ-03013"/>
        <s v="DQ-03014"/>
        <s v="DQ-03015"/>
        <s v="DQ-03016"/>
        <s v="DQ-03017"/>
        <s v="DQ-03018"/>
        <s v="DQ-03019"/>
        <s v="DQ-03020"/>
        <s v="DQ-03021"/>
        <s v="DQ-03022"/>
        <s v="DQ-03023"/>
        <s v="DQ-03024"/>
        <s v="DQ-03025"/>
        <s v="DQ-03026"/>
        <s v="DQ-03027"/>
        <s v="DQ-03028"/>
        <s v="DQ-03029"/>
        <s v="DQ-03030"/>
        <s v="DQ-03031"/>
        <s v="DQ-03032"/>
        <s v="DQ-03033"/>
        <s v="DQ-03034"/>
        <s v="DQ-03035"/>
        <s v="DQ-03036"/>
        <s v="DQ-03037"/>
        <s v="DQ-03038"/>
        <s v="DQ-03039"/>
        <s v="DQ-03040"/>
        <s v="DQ-03041"/>
        <s v="DQ-03042"/>
        <s v="DQ-03043"/>
        <s v="DQ-03044"/>
        <s v="DQ-03045"/>
        <s v="DQ-03046"/>
        <s v="DQ-03047"/>
        <s v="DQ-03048"/>
        <s v="DQ-03049"/>
        <s v="DQ-03050"/>
        <s v="DQ-03051"/>
        <s v="DQ-03052"/>
        <s v="DQ-03053"/>
        <s v="DQ-03054"/>
        <s v="DQ-03055"/>
        <s v="DQ-03056"/>
        <s v="DQ-03057"/>
        <s v="DQ-03058"/>
        <s v="DQ-03059"/>
        <s v="DQ-03060"/>
        <s v="DQ-03061"/>
        <s v="DQ-03062"/>
        <s v="DQ-03063"/>
        <s v="DQ-03064"/>
        <s v="DQ-03065"/>
        <s v="DQ-03066"/>
        <s v="DQ-03067"/>
        <s v="DQ-03068"/>
        <s v="DQ-03069"/>
        <s v="DQ-03070"/>
        <s v="DQ-03071"/>
        <s v="DQ-03072"/>
        <s v="DQ-03073"/>
        <s v="DQ-03074"/>
        <s v="DQ-03075"/>
        <s v="DQ-03076"/>
        <s v="DQ-03077"/>
        <s v="DQ-03078"/>
        <s v="DQ-03079"/>
        <s v="DQ-03080"/>
        <s v="DQ-03081"/>
        <s v="DQ-03082"/>
        <s v="DQ-03083"/>
        <s v="DQ-03084"/>
        <s v="DQ-03085"/>
        <s v="DQ-03086"/>
        <s v="DQ-03087"/>
        <s v="DQ-03088"/>
        <s v="DQ-03089"/>
        <s v="DQ-03090"/>
        <s v="DQ-03091"/>
        <s v="DQ-03092"/>
        <s v="DQ-03093"/>
        <s v="DQ-03094"/>
        <s v="DQ-03095"/>
        <s v="DQ-03096"/>
        <s v="DQ-03097"/>
        <s v="DQ-03098"/>
        <s v="DQ-03099"/>
        <s v="DQ-03100"/>
        <s v="DQ-03101"/>
        <s v="DQ-03102"/>
        <s v="DQ-03103"/>
        <s v="DQ-03104"/>
        <s v="DQ-03105"/>
        <s v="DQ-03106"/>
        <s v="DQ-03107"/>
        <s v="DQ-03108"/>
        <s v="DQ-03109"/>
        <s v="DQ-03110"/>
        <s v="DQ-03111"/>
        <s v="DQ-03112"/>
        <s v="DQ-03113"/>
        <s v="DQ-03114"/>
        <s v="DQ-03115"/>
        <s v="DQ-03116"/>
        <s v="DQ-03117"/>
        <s v="DQ-03118"/>
        <s v="DQ-03119"/>
        <s v="DQ-03120"/>
        <s v="DQ-03121"/>
        <s v="DQ-03122"/>
        <s v="DQ-03123"/>
        <s v="DQ-03124"/>
        <s v="DQ-03125"/>
        <s v="DQ-03126"/>
        <s v="DQ-03127"/>
        <s v="DQ-03128"/>
        <s v="DQ-03129"/>
        <s v="DQ-03130"/>
        <s v="DQ-03131"/>
        <s v="DQ-03132"/>
        <s v="DQ-03133"/>
        <s v="DQ-03134"/>
        <s v="DQ-03135"/>
        <s v="DQ-03136"/>
        <s v="DQ-03137"/>
        <s v="DQ-03138"/>
        <s v="DQ-03139"/>
        <s v="DQ-03140"/>
        <s v="DQ-03141"/>
        <s v="DQ-03142"/>
        <s v="DQ-03143"/>
        <s v="DQ-03144"/>
        <s v="DQ-03145"/>
        <s v="DQ-03146"/>
        <s v="DQ-03147"/>
        <s v="DQ-03148"/>
        <s v="DQ-03149"/>
        <s v="DQ-03150"/>
        <s v="DQ-03151"/>
        <s v="DQ-03152"/>
        <s v="DQ-03153"/>
        <s v="DQ-03154"/>
        <s v="DQ-03155"/>
        <s v="DQ-03156"/>
        <s v="DQ-03157"/>
        <s v="DQ-03158"/>
        <s v="DQ-03167"/>
        <s v="DQ-03168"/>
        <s v="DQ-03169"/>
        <s v="DQ-03170"/>
        <s v="DQ-03171"/>
        <s v="DQ-03172"/>
        <s v="DQ-03173"/>
        <s v="DQ-03174"/>
        <s v="DQ-03175"/>
        <s v="DQ-03176"/>
        <s v="DQ-03177"/>
        <s v="DQ-03178"/>
        <s v="DQ-03179"/>
        <s v="DQ-03180"/>
        <s v="DQ-03181"/>
        <s v="DQ-03182"/>
        <s v="DQ-03183"/>
        <s v="DQ-03184"/>
        <s v="DQ-03185"/>
        <s v="DQ-03186"/>
        <s v="DQ-03187"/>
        <s v="DQ-03188"/>
        <s v="DQ-03189"/>
        <s v="DQ-03190"/>
        <s v="DQ-03191"/>
        <s v="DQ-03192"/>
        <s v="DQ-03193"/>
        <s v="DQ-03194"/>
        <s v="DQ-03195"/>
        <s v="DQ-03196"/>
        <s v="DQ-03197"/>
        <s v="DQ-03198"/>
        <s v="DQ-03199"/>
        <s v="DQ-03200"/>
        <s v="DQ-03201"/>
        <s v="DQ-03202"/>
        <s v="DQ-03203"/>
        <s v="DQ-03204"/>
        <s v="DQ-03205"/>
        <s v="DQ-03206"/>
        <s v="DQ-03207"/>
        <s v="DQ-03208"/>
        <s v="DQ-03209"/>
        <s v="DQ-03210"/>
        <s v="DQ-03211"/>
        <s v="DQ-03212"/>
        <s v="DQ-03213"/>
        <s v="DQ-03214"/>
        <s v="DQ-03215"/>
        <s v="DQ-03216"/>
        <s v="DQ-03217"/>
        <s v="DQ-03218"/>
        <s v="DQ-03219"/>
        <s v="DQ-03220"/>
        <s v="DQ-03221"/>
        <s v="DQ-03222"/>
        <s v="DQ-03223"/>
        <s v="DQ-03224"/>
        <s v="DQ-03225"/>
        <s v="DQ-03226"/>
        <s v="DQ-03227"/>
        <s v="DQ-03228"/>
        <s v="DQ-03229"/>
        <s v="DQ-03230"/>
        <s v="DQ-03231"/>
        <s v="DQ-03232"/>
        <s v="DQ-03233"/>
        <s v="DQ-03234"/>
        <s v="DQ-03235"/>
        <s v="DQ-03236"/>
        <s v="DQ-03237"/>
        <s v="DQ-03238"/>
        <s v="DQ-03239"/>
        <s v="DQ-03240"/>
        <s v="DQ-03241"/>
        <s v="DQ-03242"/>
        <s v="DQ-03243"/>
        <s v="DQ-03244"/>
        <s v="DQ-03245"/>
        <s v="DQ-03246"/>
        <s v="DQ-03247"/>
        <s v="DQ-03248"/>
        <s v="DQ-03249"/>
        <s v="DQ-03250"/>
        <s v="DQ-03251"/>
        <s v="DQ-03252"/>
        <s v="DQ-03253"/>
        <s v="DQ-03254"/>
        <s v="DQ-03255"/>
        <s v="DQ-03256"/>
        <s v="DQ-03257"/>
        <s v="DQ-03258"/>
        <s v="DQ-03259"/>
        <s v="DQ-03260"/>
        <s v="DQ-03261"/>
        <s v="DQ-03262"/>
        <s v="DQ-03263"/>
        <s v="DQ-03264"/>
        <s v="DQ-03265"/>
        <s v="DQ-03266"/>
        <s v="DQ-03267"/>
        <s v="DQ-03268"/>
        <s v="DQ-03269"/>
        <s v="DQ-03270"/>
        <s v="DQ-03271"/>
        <s v="DQ-03272"/>
        <s v="DQ-03273"/>
        <s v="DQ-03274"/>
        <s v="DQ-03275"/>
        <s v="DQ-03276"/>
        <s v="DQ-03277"/>
        <s v="DQ-03278"/>
        <s v="DQ-03279"/>
        <s v="DQ-03280"/>
        <s v="DQ-03281"/>
        <s v="DQ-03282"/>
        <s v="DQ-03283"/>
        <s v="DQ-03284"/>
        <s v="DQ-03285"/>
        <s v="DQ-03286"/>
        <s v="DQ-03287"/>
        <s v="DQ-03288"/>
        <s v="DQ-03289"/>
        <s v="DQ-03290"/>
        <s v="DQ-03291"/>
        <s v="DQ-03292"/>
        <s v="DQ-03293"/>
        <s v="DQ-03294"/>
        <s v="DQ-03295"/>
        <s v="DQ-03296"/>
        <s v="DQ-03297"/>
        <s v="DQ-03298"/>
        <s v="DQ-03299"/>
        <s v="DQ-03300"/>
        <s v="DQ-03301"/>
        <s v="DQ-03302"/>
        <s v="DQ-03303"/>
        <s v="DQ-03304"/>
        <s v="DQ-03305"/>
        <s v="DQ-03306"/>
        <s v="DQ-03307"/>
        <s v="DQ-03308"/>
        <s v="DQ-03309"/>
        <s v="DQ-03310"/>
        <s v="DQ-03311"/>
        <s v="DQ-03312"/>
        <s v="DQ-03313"/>
        <s v="DQ-03314"/>
        <s v="DQ-03315"/>
        <s v="DQ-03316"/>
        <s v="DQ-03317"/>
        <s v="DQ-03318"/>
        <s v="DQ-03319"/>
        <s v="DQ-03320"/>
        <s v="DQ-03321"/>
        <s v="DQ-03322"/>
        <s v="DQ-03323"/>
        <s v="DQ-03324"/>
        <s v="DQ-03325"/>
        <s v="DQ-03326"/>
        <s v="DQ-03327"/>
        <s v="DQ-03328"/>
        <s v="DQ-03329"/>
        <s v="DQ-03330"/>
        <s v="DQ-03331"/>
        <s v="DQ-03332"/>
        <s v="DQ-03333"/>
        <s v="DQ-03334"/>
        <s v="DQ-03335"/>
        <s v="DQ-03336"/>
        <s v="DQ-03337"/>
        <s v="DQ-03338"/>
        <s v="DQ-03339"/>
        <s v="DQ-03340"/>
        <s v="DQ-03341"/>
        <s v="DQ-03342"/>
        <s v="DQ-03343"/>
        <s v="DQ-03344"/>
        <s v="DQ-03345"/>
        <s v="DQ-03346"/>
        <s v="DQ-03347"/>
        <s v="DQ-03348"/>
        <s v="DQ-03349"/>
        <s v="DQ-03350"/>
        <s v="DQ-03351"/>
        <s v="DQ-03352"/>
        <s v="DQ-03353"/>
        <s v="DQ-03354"/>
        <s v="DQ-03355"/>
        <s v="DQ-03356"/>
        <s v="DQ-03357"/>
        <s v="DQ-03358"/>
        <s v="DQ-03359"/>
        <s v="DQ-03360"/>
        <s v="DQ-03361"/>
        <s v="DQ-03362"/>
        <s v="DQ-03364"/>
        <s v="DQ-03365"/>
        <s v="DQ-03366"/>
        <s v="DQ-03367"/>
        <s v="DQ-03368"/>
        <s v="DQ-03369"/>
        <s v="DQ-03370"/>
        <s v="DQ-03371"/>
        <s v="DQ-03372"/>
        <s v="DQ-03373"/>
        <s v="DQ-03374"/>
        <s v="DQ-03375"/>
        <s v="DQ-03376"/>
        <s v="DQ-03377"/>
        <s v="DQ-03378"/>
        <s v="DQ-03379"/>
        <s v="DQ-03380"/>
        <s v="DQ-03381"/>
        <s v="DQ-03382"/>
        <s v="DQ-03383"/>
        <s v="DQ-03384"/>
        <s v="DQ-03385"/>
        <s v="DQ-03386"/>
        <s v="DQ-03387"/>
        <s v="DQ-03388"/>
        <s v="DQ-03389"/>
        <s v="DQ-03390"/>
        <s v="DQ-03391"/>
        <s v="DQ-03392"/>
        <s v="DQ-03393"/>
        <s v="DQ-03394"/>
        <s v="DQ-03395"/>
        <s v="DQ-03396"/>
        <s v="DQ-03397"/>
        <s v="DQ-03398"/>
        <s v="DQ-03399"/>
        <s v="DQ-03400"/>
        <s v="DQ-03401"/>
        <s v="DQ-03402"/>
        <s v="DQ-03403"/>
        <s v="DQ-03404"/>
        <s v="DQ-03405"/>
        <s v="DQ-03406"/>
        <s v="DQ-03407"/>
        <s v="DQ-03408"/>
        <s v="DQ-03409"/>
        <s v="DQ-03410"/>
        <s v="DQ-03411"/>
        <s v="DQ-03412"/>
        <s v="DQ-03413"/>
        <s v="DQ-03414"/>
        <s v="DQ-03415"/>
        <s v="DQ-03416"/>
        <s v="DQ-03417"/>
        <s v="DQ-03418"/>
        <s v="DQ-03419"/>
        <s v="DQ-03420"/>
        <s v="DQ-03421"/>
        <s v="DQ-03422"/>
        <s v="DQ-03423"/>
        <s v="DQ-03424"/>
        <s v="DQ-03425"/>
        <s v="DQ-03426"/>
        <s v="DQ-03427"/>
        <s v="DQ-03428"/>
        <s v="DQ-03429"/>
        <s v="DQ-03430"/>
        <s v="DQ-03431"/>
        <s v="DQ-03432"/>
        <s v="DQ-03433"/>
        <s v="DQ-03434"/>
        <s v="DQ-03435"/>
        <s v="DQ-03436"/>
        <s v="DQ-03437"/>
        <s v="DQ-03438"/>
        <s v="DQ-03439"/>
        <s v="DQ-03440"/>
        <s v="DQ-03441"/>
        <s v="DQ-03442"/>
        <s v="DQ-03443"/>
        <s v="DQ-03444"/>
        <s v="DQ-03445"/>
        <s v="DQ-03446"/>
        <s v="DQ-03447"/>
        <s v="DQ-03448"/>
        <s v="DQ-03449"/>
        <s v="DQ-03450"/>
        <s v="DQ-03451"/>
        <s v="DQ-03452"/>
        <s v="DQ-03453"/>
        <s v="DQ-03454"/>
        <s v="DQ-03455"/>
        <s v="DQ-03456"/>
        <s v="DQ-03457"/>
        <s v="DQ-03458"/>
        <s v="DQ-03459"/>
        <s v="DQ-03460"/>
        <s v="DQ-03461"/>
        <s v="DQ-03462"/>
        <s v="DQ-03463"/>
        <s v="DQ-03464"/>
        <s v="DQ-03465"/>
        <s v="DQ-03466"/>
        <s v="DQ-03467"/>
        <s v="DQ-03468"/>
        <s v="DQ-03469"/>
        <s v="DQ-03470"/>
        <s v="DQ-03471"/>
        <s v="DQ-03472"/>
        <s v="DQ-03473"/>
        <s v="DQ-03474"/>
        <s v="DQ-03475"/>
        <s v="DQ-03476"/>
        <s v="DQ-03477"/>
        <s v="DQ-03478"/>
        <s v="DQ-03479"/>
        <s v="DQ-03480"/>
        <s v="DQ-03481"/>
        <s v="DQ-03482"/>
        <s v="DQ-03483"/>
        <s v="DQ-03484"/>
        <s v="DQ-03485"/>
        <s v="DQ-03486"/>
        <s v="DQ-03487"/>
        <s v="DQ-03488"/>
        <s v="DQ-03489"/>
        <s v="DQ-03490"/>
        <s v="DQ-03491"/>
        <s v="DQ-03492"/>
        <s v="DQ-03493"/>
        <s v="DQ-03494"/>
        <s v="DQ-03495"/>
        <s v="DQ-03496"/>
        <s v="DQ-03497"/>
        <s v="DQ-03498"/>
        <s v="DQ-03499"/>
        <s v="DQ-03500"/>
        <s v="DQ-03501"/>
        <s v="DQ-03502"/>
        <s v="DQ-03503"/>
        <s v="DQ-03504"/>
        <s v="DQ-03505"/>
        <s v="DQ-03506"/>
        <s v="DQ-03507"/>
        <s v="DQ-03508"/>
        <s v="DQ-03509"/>
        <s v="DQ-03510"/>
        <s v="DQ-03511"/>
        <s v="DQ-03512"/>
        <s v="DQ-03513"/>
        <s v="DQ-03514"/>
        <s v="DQ-03515"/>
        <s v="DQ-03516"/>
        <s v="DQ-03517"/>
        <s v="DQ-03518"/>
        <s v="DQ-03519"/>
        <s v="DQ-03520"/>
        <s v="DQ-03521"/>
        <s v="DQ-03522"/>
        <s v="DQ-03523"/>
        <s v="DQ-03524"/>
        <s v="DQ-03525"/>
        <s v="DQ-03526"/>
        <s v="DQ-03527"/>
        <s v="DQ-03528"/>
        <s v="DQ-03529"/>
        <s v="DQ-03530"/>
        <s v="DQ-03531"/>
        <s v="DQ-03532"/>
        <s v="DQ-03533"/>
        <s v="DQ-03534"/>
        <s v="DQ-03535"/>
        <s v="DQ-03536"/>
        <s v="DQ-03537"/>
        <s v="DQ-03538"/>
        <s v="DQ-03539"/>
        <s v="DQ-03540"/>
        <s v="DQ-03541"/>
        <s v="DQ-03542"/>
        <s v="DQ-03543"/>
        <s v="DQ-03544"/>
        <s v="DQ-03545"/>
        <s v="DQ-03546"/>
        <s v="DQ-03547"/>
        <s v="DQ-03548"/>
        <s v="DQ-03549"/>
        <s v="DQ-03550"/>
        <s v="DQ-03551"/>
        <s v="DQ-03552"/>
        <s v="DQ-03553"/>
        <s v="DQ-03554"/>
        <s v="DQ-03555"/>
        <s v="DQ-03556"/>
        <s v="DQ-03557"/>
        <s v="DQ-03558"/>
        <s v="DQ-03566"/>
        <s v="DQ-03567"/>
        <s v="DQ-03568"/>
        <s v="DQ-03569"/>
        <s v="DQ-03570"/>
        <s v="DQ-03571"/>
        <s v="DQ-03572"/>
        <s v="DQ-03573"/>
        <s v="DQ-03574"/>
        <s v="DQ-03575"/>
        <s v="DQ-03576"/>
        <s v="DQ-03577"/>
        <s v="DQ-03578"/>
        <s v="DQ-03579"/>
        <s v="DQ-03580"/>
        <s v="DQ-03581"/>
        <s v="DQ-03582"/>
        <s v="DQ-03583"/>
        <s v="DQ-03584"/>
        <s v="DQ-03585"/>
        <s v="DQ-03586"/>
        <s v="DQ-03587"/>
        <s v="DQ-03588"/>
        <s v="DQ-03589"/>
        <s v="DQ-03590"/>
        <s v="DQ-03591"/>
        <s v="DQ-03592"/>
        <s v="DQ-03593"/>
        <s v="DQ-03594"/>
        <s v="DQ-03595"/>
        <s v="DQ-03596"/>
        <s v="DQ-03597"/>
        <s v="DQ-03598"/>
        <s v="DQ-03599"/>
        <s v="DQ-03600"/>
        <s v="DQ-03601"/>
        <s v="DQ-03602"/>
        <s v="DQ-03603"/>
        <s v="DQ-03604"/>
        <s v="DQ-03605"/>
        <s v="DQ-03606"/>
        <s v="DQ-03607"/>
        <s v="DQ-03608"/>
        <s v="DQ-03609"/>
        <s v="DQ-03610"/>
        <s v="DQ-03611"/>
        <s v="DQ-03612"/>
        <s v="DQ-03613"/>
        <s v="DQ-03614"/>
        <s v="DQ-03615"/>
        <s v="DQ-03616"/>
        <s v="DQ-03617"/>
        <s v="DQ-03618"/>
        <s v="DQ-03619"/>
        <s v="DQ-03620"/>
        <s v="DQ-03621"/>
        <s v="DQ-03622"/>
        <s v="DQ-03623"/>
        <s v="DQ-03624"/>
        <s v="DQ-03625"/>
        <s v="DQ-03626"/>
        <s v="DQ-03627"/>
        <s v="DQ-03628"/>
        <s v="DQ-03629"/>
        <s v="DQ-03630"/>
        <s v="DQ-03631"/>
        <s v="DQ-03632"/>
        <s v="DQ-03633"/>
        <s v="DQ-03634"/>
        <s v="DQ-03635"/>
        <s v="DQ-03636"/>
        <s v="DQ-03637"/>
        <s v="DQ-03638"/>
        <s v="DQ-03639"/>
        <s v="DQ-03640"/>
        <s v="DQ-03641"/>
        <s v="DQ-03642"/>
        <s v="DQ-03643"/>
        <s v="DQ-03644"/>
        <s v="DQ-03645"/>
        <s v="DQ-03646"/>
        <s v="DQ-03647"/>
        <s v="DQ-03648"/>
        <s v="DQ-03649"/>
        <s v="DQ-03650"/>
        <s v="DQ-03651"/>
        <s v="DQ-03652"/>
        <s v="DQ-03653"/>
        <s v="DQ-03654"/>
        <s v="DQ-03655"/>
        <s v="DQ-03656"/>
        <s v="DQ-03657"/>
        <s v="DQ-03658"/>
        <s v="DQ-03659"/>
        <s v="DQ-03660"/>
        <s v="DQ-03661"/>
        <s v="DQ-03662"/>
        <s v="DQ-03663"/>
        <s v="DQ-03664"/>
        <s v="DQ-03665"/>
        <s v="DQ-03666"/>
        <s v="DQ-03667"/>
        <s v="DQ-03668"/>
        <s v="DQ-03669"/>
        <s v="DQ-03670"/>
        <s v="DQ-03671"/>
        <s v="DQ-03672"/>
        <s v="DQ-03673"/>
        <s v="DQ-03674"/>
        <s v="DQ-03675"/>
        <s v="DQ-03676"/>
        <s v="DQ-03677"/>
        <s v="DQ-03678"/>
        <s v="DQ-03679"/>
        <s v="DQ-03680"/>
        <s v="DQ-03681"/>
        <s v="DQ-03682"/>
        <s v="DQ-03683"/>
        <s v="DQ-03684"/>
        <s v="DQ-03685"/>
        <s v="DQ-03686"/>
        <s v="DQ-03687"/>
        <s v="DQ-03688"/>
        <s v="DQ-03689"/>
        <s v="DQ-03690"/>
        <s v="DQ-03691"/>
        <s v="DQ-03692"/>
        <s v="DQ-03693"/>
        <s v="DQ-03694"/>
        <s v="DQ-03695"/>
        <s v="DQ-03696"/>
        <s v="DQ-03697"/>
        <s v="DQ-03698"/>
        <s v="DQ-03699"/>
        <s v="DQ-03700"/>
        <s v="DQ-03701"/>
        <s v="DQ-03702"/>
        <s v="DQ-03703"/>
        <s v="DQ-03704"/>
        <s v="DQ-03705"/>
        <s v="DQ-03706"/>
        <s v="DQ-03707"/>
        <s v="DQ-03708"/>
        <s v="DQ-03709"/>
        <s v="DQ-03710"/>
        <s v="DQ-03711"/>
        <s v="DQ-03712"/>
        <s v="DQ-03713"/>
        <s v="DQ-03714"/>
        <s v="DQ-03715"/>
        <s v="DQ-03716"/>
        <s v="DQ-03717"/>
        <s v="DQ-03718"/>
        <s v="DQ-03719"/>
        <s v="DQ-03720"/>
        <s v="DQ-03721"/>
        <s v="DQ-03722"/>
        <s v="DQ-03723"/>
        <s v="DQ-03724"/>
        <s v="DQ-03725"/>
        <s v="DQ-03726"/>
        <s v="DQ-03727"/>
        <s v="DQ-03728"/>
        <s v="DQ-03729"/>
        <s v="DQ-03730"/>
        <s v="DQ-03731"/>
        <s v="DQ-03732"/>
        <s v="DQ-03733"/>
        <s v="DQ-03734"/>
        <s v="DQ-03735"/>
        <s v="DQ-03736"/>
        <s v="DQ-03737"/>
        <s v="DQ-03738"/>
        <s v="DQ-03739"/>
        <s v="DQ-03740"/>
        <s v="DQ-03741"/>
        <s v="DQ-03742"/>
        <s v="DQ-03748"/>
        <s v="DQ-03749"/>
        <s v="DQ-03750"/>
        <s v="DQ-03751"/>
        <s v="DQ-03752"/>
        <s v="DQ-03753"/>
        <s v="DQ-03754"/>
        <s v="DQ-03755"/>
        <s v="DQ-03756"/>
        <s v="DQ-03757"/>
        <s v="DQ-03758"/>
        <s v="DQ-03759"/>
        <s v="DQ-03760"/>
        <s v="DQ-03761"/>
        <s v="DQ-03762"/>
        <s v="DQ-03763"/>
        <s v="DQ-03764"/>
        <s v="DQ-03765"/>
        <s v="DQ-03766"/>
        <s v="DQ-03767"/>
        <s v="DQ-03768"/>
        <s v="DQ-03769"/>
        <s v="DQ-03770"/>
        <s v="DQ-03771"/>
        <s v="DQ-03772"/>
        <s v="DQ-03773"/>
        <s v="DQ-03774"/>
        <s v="DQ-03775"/>
        <s v="DQ-03776"/>
        <s v="DQ-03777"/>
        <s v="DQ-03778"/>
        <s v="DQ-03779"/>
        <s v="DQ-03780"/>
        <s v="DQ-03781"/>
        <s v="DQ-03782"/>
        <s v="DQ-03783"/>
        <s v="DQ-03784"/>
        <s v="DQ-03785"/>
        <s v="DQ-03786"/>
        <s v="DQ-03787"/>
        <s v="DQ-03788"/>
        <s v="DQ-03789"/>
        <s v="DQ-03790"/>
        <s v="DQ-03791"/>
        <s v="DQ-03792"/>
        <s v="DQ-03793"/>
        <s v="DQ-03794"/>
        <s v="DQ-03795"/>
        <s v="DQ-03796"/>
        <s v="DQ-03797"/>
        <s v="DQ-03798"/>
        <s v="DQ-03799"/>
        <s v="DQ-03800"/>
        <s v="DQ-03801"/>
        <s v="DQ-03802"/>
        <s v="DQ-03803"/>
        <s v="DQ-03804"/>
        <s v="DQ-03805"/>
        <s v="DQ-03806"/>
        <s v="DQ-03807"/>
        <s v="DQ-03808"/>
        <s v="DQ-03809"/>
        <s v="DQ-03810"/>
        <s v="DQ-03811"/>
        <s v="DQ-03812"/>
        <s v="DQ-03813"/>
        <s v="DQ-03814"/>
        <s v="DQ-03815"/>
        <s v="DQ-03816"/>
        <s v="DQ-03817"/>
        <s v="DQ-03818"/>
        <s v="DQ-03819"/>
        <s v="DQ-03820"/>
        <s v="DQ-03821"/>
        <s v="DQ-03822"/>
        <s v="DQ-03823"/>
        <s v="DQ-03824"/>
        <s v="DQ-03825"/>
        <s v="DQ-03826"/>
        <s v="DQ-03827"/>
        <s v="DQ-03828"/>
        <s v="DQ-03829"/>
        <s v="DQ-03830"/>
        <s v="DQ-03831"/>
        <s v="DQ-03832"/>
        <s v="DQ-03833"/>
        <s v="DQ-03834"/>
        <s v="DQ-03835"/>
        <s v="DQ-03836"/>
        <s v="DQ-03837"/>
        <s v="DQ-03838"/>
        <s v="DQ-03839"/>
        <s v="DQ-03840"/>
        <s v="DQ-03841"/>
        <s v="DQ-03842"/>
        <s v="DQ-03843"/>
        <s v="DQ-03844"/>
        <s v="DQ-03845"/>
        <s v="DQ-03846"/>
        <s v="DQ-03847"/>
        <s v="DQ-03848"/>
        <s v="DQ-03849"/>
        <s v="DQ-03850"/>
        <s v="DQ-03851"/>
        <s v="DQ-03852"/>
        <s v="DQ-03853"/>
        <s v="DQ-03854"/>
        <s v="DQ-03855"/>
        <s v="DQ-03856"/>
        <s v="DQ-03857"/>
        <s v="DQ-03858"/>
        <s v="DQ-03859"/>
        <s v="DQ-03860"/>
        <s v="DQ-03861"/>
        <s v="DQ-03862"/>
        <s v="DQ-03863"/>
        <s v="DQ-03864"/>
        <s v="DQ-03865"/>
        <s v="DQ-03866"/>
        <s v="DQ-03867"/>
        <s v="DQ-03868"/>
        <s v="DQ-03869"/>
        <s v="DQ-03870"/>
        <s v="DQ-03871"/>
        <s v="DQ-03872"/>
        <s v="DQ-03873"/>
        <s v="DQ-03874"/>
        <s v="DQ-03875"/>
        <s v="DQ-03876"/>
        <s v="DQ-03877"/>
        <s v="DQ-03878"/>
        <s v="DQ-03879"/>
        <s v="DQ-03880"/>
        <s v="DQ-03881"/>
        <s v="DQ-03882"/>
        <s v="DQ-03883"/>
        <s v="DQ-03884"/>
        <s v="DQ-03885"/>
        <s v="DQ-03886"/>
        <s v="DQ-03887"/>
        <s v="DQ-03888"/>
        <s v="DQ-03889"/>
        <s v="DQ-03890"/>
        <s v="DQ-03891"/>
        <s v="DQ-03892"/>
        <s v="DQ-03893"/>
        <s v="DQ-03894"/>
        <s v="DQ-03895"/>
        <s v="DQ-03896"/>
        <s v="DQ-03897"/>
        <s v="DQ-03898"/>
        <s v="DQ-03899"/>
        <s v="DQ-03900"/>
        <s v="DQ-03901"/>
        <s v="DQ-03902"/>
        <s v="DQ-03903"/>
        <s v="DQ-03904"/>
        <s v="DQ-03905"/>
        <s v="DQ-03906"/>
        <s v="DQ-03907"/>
        <s v="DQ-03908"/>
        <s v="DQ-03909"/>
        <s v="DQ-03910"/>
        <s v="DQ-03911"/>
        <s v="DQ-03912"/>
        <s v="DQ-03913"/>
        <s v="DQ-03914"/>
        <s v="DQ-03915"/>
        <s v="DQ-03916"/>
        <s v="DQ-03917"/>
        <s v="DQ-03918"/>
        <s v="DQ-03919"/>
        <s v="DQ-03920"/>
        <s v="DQ-03921"/>
        <s v="DQ-03922"/>
        <s v="DQ-03923"/>
        <s v="DQ-03924"/>
        <s v="DQ-03925"/>
        <s v="DQ-03926"/>
        <s v="DQ-03927"/>
        <s v="DQ-03928"/>
        <s v="DQ-03929"/>
        <s v="DQ-03930"/>
        <s v="DQ-03931"/>
        <s v="DQ-03932"/>
        <s v="DQ-03933"/>
        <s v="DQ-03934"/>
        <s v="DQ-03935"/>
        <s v="DQ-03936"/>
        <s v="DQ-03937"/>
        <s v="DQ-03938"/>
        <s v="DQ-03939"/>
        <s v="DQ-03940"/>
        <s v="DQ-03941"/>
        <s v="DQ-03942"/>
        <s v="DQ-03943"/>
        <s v="DQ-03944"/>
        <s v="DQ-03945"/>
        <s v="DQ-03946"/>
        <s v="DQ-03947"/>
        <s v="DQ-03948"/>
        <s v="DQ-03949"/>
        <s v="DQ-03950"/>
        <s v="DQ-03951"/>
        <s v="DQ-03952"/>
        <s v="DQ-03953"/>
        <s v="DQ-03954"/>
        <s v="DQ-03955"/>
        <s v="DQ-03956"/>
        <s v="DQ-03957"/>
        <s v="DQ-03958"/>
        <s v="DQ-03959"/>
        <s v="DQ-03966"/>
        <s v="DQ-03967"/>
        <s v="DQ-03968"/>
        <s v="DQ-03969"/>
        <s v="DQ-03970"/>
        <s v="DQ-03971"/>
        <s v="DQ-03972"/>
        <s v="DQ-03973"/>
        <s v="DQ-03974"/>
        <s v="DQ-03975"/>
        <s v="DQ-03976"/>
        <s v="DQ-03977"/>
        <s v="DQ-03978"/>
        <s v="DQ-03979"/>
        <s v="DQ-03980"/>
        <s v="DQ-03981"/>
        <s v="DQ-03982"/>
        <s v="DQ-03983"/>
        <s v="DQ-03984"/>
        <s v="DQ-03985"/>
        <s v="DQ-03986"/>
        <s v="DQ-03987"/>
        <s v="DQ-03988"/>
        <s v="DQ-03989"/>
        <s v="DQ-03990"/>
        <s v="DQ-03991"/>
        <s v="DQ-03992"/>
        <s v="DQ-03993"/>
        <s v="DQ-03994"/>
        <s v="DQ-03995"/>
        <s v="DQ-03996"/>
        <s v="DQ-03997"/>
        <s v="DQ-03998"/>
        <s v="DQ-03999"/>
        <s v="DQ-04000"/>
        <s v="DQ-04001"/>
        <s v="DQ-04002"/>
        <s v="DQ-04003"/>
        <s v="DQ-04004"/>
        <s v="DQ-04005"/>
        <s v="DQ-04006"/>
        <s v="DQ-04007"/>
        <s v="DQ-04008"/>
        <s v="DQ-04009"/>
        <s v="DQ-04010"/>
        <s v="DQ-04011"/>
        <s v="DQ-04012"/>
        <s v="DQ-04013"/>
        <s v="DQ-04014"/>
        <s v="DQ-04015"/>
        <s v="DQ-04016"/>
        <s v="DQ-04017"/>
        <s v="DQ-04018"/>
        <s v="DQ-04019"/>
        <s v="DQ-04020"/>
        <s v="DQ-04021"/>
        <s v="DQ-04022"/>
        <s v="DQ-04023"/>
        <s v="DQ-04024"/>
        <s v="DQ-04025"/>
        <s v="DQ-04026"/>
        <s v="DQ-04027"/>
        <s v="DQ-04028"/>
        <s v="DQ-04029"/>
        <s v="DQ-04030"/>
        <s v="DQ-04031"/>
        <s v="DQ-04032"/>
        <s v="DQ-04033"/>
        <s v="DQ-04034"/>
        <s v="DQ-04035"/>
        <s v="DQ-04036"/>
        <s v="DQ-04037"/>
        <s v="DQ-04038"/>
        <s v="DQ-04039"/>
        <s v="DQ-04040"/>
        <s v="DQ-04041"/>
        <s v="DQ-04042"/>
        <s v="DQ-04043"/>
        <s v="DQ-04044"/>
        <s v="DQ-04045"/>
        <s v="DQ-04046"/>
        <s v="DQ-04047"/>
        <s v="DQ-04048"/>
        <s v="DQ-04049"/>
        <s v="DQ-04050"/>
        <s v="DQ-04051"/>
        <s v="DQ-04052"/>
        <s v="DQ-04053"/>
        <s v="DQ-04054"/>
        <s v="DQ-04055"/>
        <s v="DQ-04056"/>
        <s v="DQ-04057"/>
        <s v="DQ-04058"/>
        <s v="DQ-04059"/>
        <s v="DQ-04060"/>
        <s v="DQ-04061"/>
        <s v="DQ-04062"/>
        <s v="DQ-04063"/>
        <s v="DQ-04064"/>
        <s v="DQ-04065"/>
        <s v="DQ-04066"/>
        <s v="DQ-04067"/>
        <s v="DQ-04068"/>
        <s v="DQ-04069"/>
        <s v="DQ-04070"/>
        <s v="DQ-04071"/>
        <s v="DQ-04072"/>
        <s v="DQ-04073"/>
        <s v="DQ-04074"/>
        <s v="DQ-04075"/>
        <s v="DQ-04076"/>
        <s v="DQ-04077"/>
        <s v="DQ-04078"/>
        <s v="DQ-04079"/>
        <s v="DQ-04080"/>
        <s v="DQ-04081"/>
        <s v="DQ-04082"/>
        <s v="DQ-04083"/>
        <s v="DQ-04084"/>
        <s v="DQ-04085"/>
        <s v="DQ-04086"/>
        <s v="DQ-04087"/>
        <s v="DQ-04088"/>
        <s v="DQ-04089"/>
        <s v="DQ-04090"/>
        <s v="DQ-04091"/>
        <s v="DQ-04092"/>
        <s v="DQ-04093"/>
        <s v="DQ-04094"/>
        <s v="DQ-04095"/>
        <s v="DQ-04096"/>
        <s v="DQ-04097"/>
        <s v="DQ-04098"/>
        <s v="DQ-04099"/>
        <s v="DQ-04100"/>
        <s v="DQ-04101"/>
        <s v="DQ-04102"/>
        <s v="DQ-04103"/>
        <s v="DQ-04104"/>
        <s v="DQ-04105"/>
        <s v="DQ-04106"/>
        <s v="DQ-04107"/>
        <s v="DQ-04108"/>
        <s v="DQ-04109"/>
        <s v="DQ-04110"/>
        <s v="DQ-04111"/>
        <s v="DQ-04112"/>
        <s v="DQ-04113"/>
        <s v="DQ-04114"/>
        <s v="DQ-04115"/>
        <s v="DQ-04116"/>
        <s v="DQ-04117"/>
        <s v="DQ-04118"/>
        <s v="DQ-04119"/>
        <s v="DQ-04120"/>
        <s v="DQ-04121"/>
        <s v="DQ-04122"/>
        <s v="DQ-04123"/>
        <s v="DQ-04124"/>
        <s v="DQ-04125"/>
        <s v="DQ-04126"/>
        <s v="DQ-04127"/>
        <s v="DQ-04128"/>
        <s v="DQ-04129"/>
        <s v="DQ-04130"/>
        <s v="DQ-04131"/>
        <s v="DQ-04132"/>
        <s v="DQ-04133"/>
        <s v="DQ-04134"/>
        <s v="DQ-04135"/>
        <s v="DQ-04136"/>
        <s v="DQ-04137"/>
        <s v="DQ-04138"/>
        <s v="DQ-04139"/>
        <s v="DQ-04140"/>
        <s v="DQ-04141"/>
        <s v="DQ-04142"/>
        <s v="DQ-04143"/>
        <s v="DQ-04144"/>
        <s v="DQ-04145"/>
        <s v="DQ-04146"/>
        <s v="DQ-04147"/>
        <s v="DQ-04148"/>
        <s v="DQ-04149"/>
        <s v="DQ-04150"/>
        <s v="DQ-04151"/>
        <s v="DQ-04152"/>
        <s v="DQ-04153"/>
        <s v="DQ-04161"/>
        <s v="DQ-04162"/>
        <s v="DQ-04163"/>
        <s v="DQ-04164"/>
        <s v="DQ-04165"/>
        <s v="DQ-04166"/>
        <s v="DQ-04167"/>
        <s v="DQ-04168"/>
        <s v="DQ-04169"/>
        <s v="DQ-04170"/>
        <s v="DQ-04171"/>
        <s v="DQ-04172"/>
        <s v="DQ-04173"/>
        <s v="DQ-04174"/>
        <s v="DQ-04175"/>
        <s v="DQ-04176"/>
        <s v="DQ-04177"/>
        <s v="DQ-04178"/>
        <s v="DQ-04179"/>
        <s v="DQ-04180"/>
        <s v="DQ-04181"/>
        <s v="DQ-04182"/>
        <s v="DQ-04183"/>
        <s v="DQ-04184"/>
        <s v="DQ-04185"/>
        <s v="DQ-04186"/>
        <s v="DQ-04187"/>
        <s v="DQ-04188"/>
        <s v="DQ-04189"/>
        <s v="DQ-04190"/>
        <s v="DQ-04191"/>
        <s v="DQ-04192"/>
        <s v="DQ-04193"/>
        <s v="DQ-04194"/>
        <s v="DQ-04195"/>
        <s v="DQ-04196"/>
        <s v="DQ-04197"/>
        <s v="DQ-04198"/>
        <s v="DQ-04199"/>
        <s v="DQ-04200"/>
        <s v="DQ-04201"/>
        <s v="DQ-04202"/>
        <s v="DQ-04203"/>
        <s v="DQ-04204"/>
        <s v="DQ-04205"/>
        <s v="DQ-04206"/>
        <s v="DQ-04207"/>
        <s v="DQ-04208"/>
        <s v="DQ-04209"/>
        <s v="DQ-04210"/>
        <s v="DQ-04211"/>
        <s v="DQ-04212"/>
        <s v="DQ-04213"/>
        <s v="DQ-04214"/>
        <s v="DQ-04215"/>
        <s v="DQ-04216"/>
        <s v="DQ-04217"/>
        <s v="DQ-04218"/>
        <s v="DQ-04219"/>
        <s v="DQ-04220"/>
        <s v="DQ-04221"/>
        <s v="DQ-04222"/>
        <s v="DQ-04223"/>
        <s v="DQ-04224"/>
        <s v="DQ-04225"/>
        <s v="DQ-04226"/>
        <s v="DQ-04227"/>
        <s v="DQ-04228"/>
        <s v="DQ-04229"/>
        <s v="DQ-04230"/>
        <s v="DQ-04231"/>
        <s v="DQ-04232"/>
        <s v="DQ-04233"/>
        <s v="DQ-04234"/>
        <s v="DQ-04235"/>
        <s v="DQ-04236"/>
        <s v="DQ-04237"/>
        <s v="DQ-04238"/>
        <s v="DQ-04239"/>
        <s v="DQ-04240"/>
        <s v="DQ-04241"/>
        <s v="DQ-04242"/>
        <s v="DQ-04243"/>
        <s v="DQ-04244"/>
        <s v="DQ-04245"/>
        <s v="DQ-04246"/>
        <s v="DQ-04247"/>
        <s v="DQ-04248"/>
        <s v="DQ-04249"/>
        <s v="DQ-04250"/>
        <s v="DQ-04251"/>
        <s v="DQ-04252"/>
        <s v="DQ-04253"/>
        <s v="DQ-04254"/>
        <s v="DQ-04255"/>
        <s v="DQ-04256"/>
        <s v="DQ-04257"/>
        <s v="DQ-04258"/>
        <s v="DQ-04259"/>
        <s v="DQ-04260"/>
        <s v="DQ-04261"/>
        <s v="DQ-04262"/>
        <s v="DQ-04263"/>
        <s v="DQ-04264"/>
        <s v="DQ-04265"/>
        <s v="DQ-04266"/>
        <s v="DQ-04267"/>
        <s v="DQ-04268"/>
        <s v="DQ-04269"/>
        <s v="DQ-04270"/>
        <s v="DQ-04271"/>
        <s v="DQ-04272"/>
        <s v="DQ-04273"/>
        <s v="DQ-04274"/>
        <s v="DQ-04275"/>
        <s v="DQ-04276"/>
        <s v="DQ-04277"/>
        <s v="DQ-04278"/>
        <s v="DQ-04279"/>
        <s v="DQ-04280"/>
        <s v="DQ-04281"/>
        <s v="DQ-04282"/>
        <s v="DQ-04283"/>
        <s v="DQ-04284"/>
        <s v="DQ-04285"/>
        <s v="DQ-04286"/>
        <s v="DQ-04287"/>
        <s v="DQ-04288"/>
        <s v="DQ-04289"/>
        <s v="DQ-04290"/>
        <s v="DQ-04291"/>
        <s v="DQ-04292"/>
        <s v="DQ-04293"/>
        <s v="DQ-04294"/>
        <s v="DQ-04295"/>
        <s v="DQ-04296"/>
        <s v="DQ-04297"/>
        <s v="DQ-04298"/>
        <s v="DQ-04299"/>
        <s v="DQ-04300"/>
        <s v="DQ-04301"/>
        <s v="DQ-04302"/>
        <s v="DQ-04303"/>
        <s v="DQ-04304"/>
        <s v="DQ-04305"/>
        <s v="DQ-04306"/>
        <s v="DQ-04307"/>
        <s v="DQ-04308"/>
        <s v="DQ-04309"/>
        <s v="DQ-04310"/>
        <s v="DQ-04311"/>
        <s v="DQ-04312"/>
        <s v="DQ-04313"/>
        <s v="DQ-04314"/>
        <s v="DQ-04315"/>
        <s v="DQ-04316"/>
        <s v="DQ-04317"/>
        <s v="DQ-04318"/>
        <s v="DQ-04319"/>
        <s v="DQ-04320"/>
        <s v="DQ-04321"/>
        <s v="DQ-04322"/>
        <s v="DQ-04323"/>
        <s v="DQ-04324"/>
        <s v="DQ-04325"/>
        <s v="DQ-04326"/>
        <s v="DQ-04327"/>
        <s v="DQ-04328"/>
        <s v="DQ-04329"/>
        <s v="DQ-04330"/>
        <s v="DQ-04331"/>
        <s v="DQ-04332"/>
        <s v="DQ-04333"/>
        <s v="DQ-04334"/>
        <s v="DQ-04335"/>
        <s v="DQ-04340"/>
        <s v="DQ-04341"/>
        <s v="DQ-04342"/>
        <s v="DQ-04343"/>
        <s v="DQ-04344"/>
        <s v="DQ-04345"/>
        <s v="DQ-04346"/>
        <s v="DQ-04347"/>
        <s v="DQ-04348"/>
        <s v="DQ-04349"/>
        <s v="DQ-04350"/>
        <s v="DQ-04351"/>
        <s v="DQ-04352"/>
        <s v="DQ-04353"/>
        <s v="DQ-04354"/>
        <s v="DQ-04355"/>
        <s v="DQ-04356"/>
        <s v="DQ-04357"/>
        <s v="DQ-04358"/>
        <s v="DQ-04359"/>
        <s v="DQ-04360"/>
        <s v="DQ-04361"/>
        <s v="DQ-04362"/>
        <s v="DQ-04363"/>
        <s v="DQ-04364"/>
        <s v="DQ-04365"/>
        <s v="DQ-04366"/>
        <s v="DQ-04367"/>
        <s v="DQ-04368"/>
        <s v="DQ-04369"/>
        <s v="DQ-04370"/>
        <s v="DQ-04371"/>
        <s v="DQ-04372"/>
        <s v="DQ-04373"/>
        <s v="DQ-04374"/>
        <s v="DQ-04375"/>
        <s v="DQ-04376"/>
        <s v="DQ-04377"/>
        <s v="DQ-04378"/>
        <s v="DQ-04379"/>
        <s v="DQ-04380"/>
        <s v="DQ-04381"/>
        <s v="DQ-04382"/>
        <s v="DQ-04383"/>
        <s v="DQ-04384"/>
        <s v="DQ-04385"/>
        <s v="DQ-04386"/>
        <s v="DQ-04387"/>
        <s v="DQ-04388"/>
        <s v="DQ-04389"/>
        <s v="DQ-04390"/>
        <s v="DQ-04391"/>
        <s v="DQ-04392"/>
        <s v="DQ-04393"/>
        <s v="DQ-04394"/>
        <s v="DQ-04395"/>
        <s v="DQ-04396"/>
        <s v="DQ-04397"/>
        <s v="DQ-04398"/>
        <s v="DQ-04399"/>
        <s v="DQ-04400"/>
        <s v="DQ-04401"/>
        <s v="DQ-04402"/>
        <s v="DQ-04403"/>
        <s v="DQ-04404"/>
        <s v="DQ-04405"/>
        <s v="DQ-04406"/>
        <s v="DQ-04407"/>
        <s v="DQ-04408"/>
        <s v="DQ-04409"/>
        <s v="DQ-04410"/>
        <s v="DQ-04411"/>
        <s v="DQ-04412"/>
        <s v="DQ-04413"/>
        <s v="DQ-04414"/>
        <s v="DQ-04415"/>
        <s v="DQ-04416"/>
        <s v="DQ-04417"/>
        <s v="DQ-04418"/>
        <s v="DQ-04419"/>
        <s v="DQ-04420"/>
        <s v="DQ-04421"/>
        <s v="DQ-04422"/>
        <s v="DQ-04423"/>
        <s v="DQ-04424"/>
        <s v="DQ-04425"/>
        <s v="DQ-04426"/>
        <s v="DQ-04427"/>
        <s v="DQ-04428"/>
        <s v="DQ-04429"/>
        <s v="DQ-04430"/>
        <s v="DQ-04431"/>
        <s v="DQ-04432"/>
        <s v="DQ-04433"/>
        <s v="DQ-04434"/>
        <s v="DQ-04435"/>
        <s v="DQ-04436"/>
        <s v="DQ-04437"/>
        <s v="DQ-04438"/>
        <s v="DQ-04439"/>
        <s v="DQ-04440"/>
        <s v="DQ-04441"/>
        <s v="DQ-04442"/>
        <s v="DQ-04443"/>
        <s v="DQ-04444"/>
        <s v="DQ-04445"/>
        <s v="DQ-04446"/>
        <s v="DQ-04447"/>
        <s v="DQ-04448"/>
        <s v="DQ-04449"/>
        <s v="DQ-04450"/>
        <s v="DQ-04451"/>
        <s v="DQ-04452"/>
        <s v="DQ-04453"/>
        <s v="DQ-04454"/>
        <s v="DQ-04455"/>
        <s v="DQ-04456"/>
        <s v="DQ-04457"/>
        <s v="DQ-04458"/>
        <s v="DQ-04459"/>
        <s v="DQ-04460"/>
        <s v="DQ-04461"/>
        <s v="DQ-04462"/>
        <s v="DQ-04463"/>
        <s v="DQ-04464"/>
        <s v="DQ-04465"/>
        <s v="DQ-04466"/>
        <s v="DQ-04467"/>
        <s v="DQ-04468"/>
        <s v="DQ-04469"/>
        <s v="DQ-04470"/>
        <s v="DQ-04471"/>
        <s v="DQ-04472"/>
        <s v="DQ-04473"/>
        <s v="DQ-04474"/>
        <s v="DQ-04475"/>
        <s v="DQ-04476"/>
        <s v="DQ-04477"/>
        <s v="DQ-04478"/>
        <s v="DQ-04479"/>
        <s v="DQ-04480"/>
        <s v="DQ-04481"/>
        <s v="DQ-04482"/>
        <s v="DQ-04483"/>
        <s v="DQ-04484"/>
        <s v="DQ-04485"/>
        <s v="DQ-04486"/>
        <s v="DQ-04487"/>
        <s v="DQ-04488"/>
        <s v="DQ-04489"/>
        <s v="DQ-04490"/>
        <s v="DQ-04491"/>
        <s v="DQ-04492"/>
        <s v="DQ-04493"/>
        <s v="DQ-04494"/>
        <s v="DQ-04495"/>
        <s v="DQ-04496"/>
        <s v="DQ-04497"/>
        <s v="DQ-04498"/>
        <s v="DQ-04499"/>
        <s v="DQ-04500"/>
        <s v="DQ-04501"/>
        <s v="DQ-04502"/>
        <s v="DQ-04503"/>
        <s v="DQ-04504"/>
        <s v="DQ-04505"/>
        <s v="DQ-04506"/>
        <s v="DQ-04507"/>
        <s v="DQ-04508"/>
        <s v="DQ-04509"/>
        <s v="DQ-04510"/>
        <s v="DQ-04511"/>
        <s v="DQ-04512"/>
        <s v="DQ-04513"/>
        <s v="DQ-04514"/>
        <s v="DQ-04515"/>
        <s v="DQ-04516"/>
        <s v="DQ-04521"/>
        <s v="DQ-04522"/>
        <s v="DQ-04523"/>
        <s v="DQ-04524"/>
        <s v="DQ-04525"/>
        <s v="DQ-04526"/>
        <s v="DQ-04527"/>
        <s v="DQ-04528"/>
        <s v="DQ-04529"/>
        <s v="DQ-04530"/>
        <s v="DQ-04531"/>
        <s v="DQ-04532"/>
        <s v="DQ-04533"/>
        <s v="DQ-04534"/>
        <s v="DQ-04535"/>
        <s v="DQ-04536"/>
        <s v="DQ-04537"/>
        <s v="DQ-04538"/>
        <s v="DQ-04539"/>
        <s v="DQ-04540"/>
        <s v="DQ-04541"/>
        <s v="DQ-04542"/>
        <s v="DQ-04543"/>
        <s v="DQ-04544"/>
        <s v="DQ-04545"/>
        <s v="DQ-04546"/>
        <s v="DQ-04547"/>
        <s v="DQ-04548"/>
        <s v="DQ-04549"/>
        <s v="DQ-04550"/>
        <s v="DQ-04551"/>
        <s v="DQ-04552"/>
        <s v="DQ-04553"/>
        <s v="DQ-04554"/>
        <s v="DQ-04555"/>
        <s v="DQ-04556"/>
        <s v="DQ-04557"/>
        <s v="DQ-04558"/>
        <s v="DQ-04559"/>
        <s v="DQ-04560"/>
        <s v="DQ-04561"/>
        <s v="DQ-04562"/>
        <s v="DQ-04563"/>
        <s v="DQ-04564"/>
        <s v="DQ-04565"/>
        <s v="DQ-04566"/>
        <s v="DQ-04567"/>
        <s v="DQ-04568"/>
        <s v="DQ-04569"/>
        <s v="DQ-04570"/>
        <s v="DQ-04571"/>
        <s v="DQ-04572"/>
        <s v="DQ-04573"/>
        <s v="DQ-04574"/>
        <s v="DQ-04575"/>
        <s v="DQ-04576"/>
        <s v="DQ-04577"/>
        <s v="DQ-04578"/>
        <s v="DQ-04579"/>
        <s v="DQ-04580"/>
        <s v="DQ-04581"/>
        <s v="DQ-04582"/>
        <s v="DQ-04583"/>
        <s v="DQ-04584"/>
        <s v="DQ-04585"/>
        <s v="DQ-04586"/>
        <s v="DQ-04587"/>
        <s v="DQ-04588"/>
        <s v="DQ-04589"/>
        <s v="DQ-04590"/>
        <s v="DQ-04591"/>
        <s v="DQ-04592"/>
        <s v="DQ-04593"/>
        <s v="DQ-04594"/>
        <s v="DQ-04595"/>
        <s v="DQ-04596"/>
        <s v="DQ-04597"/>
        <s v="DQ-04598"/>
        <s v="DQ-04599"/>
        <s v="DQ-04600"/>
        <s v="DQ-04601"/>
        <s v="DQ-04602"/>
        <s v="DQ-04603"/>
        <s v="DQ-04604"/>
        <s v="DQ-04605"/>
        <s v="DQ-04606"/>
        <s v="DQ-04607"/>
        <s v="DQ-04608"/>
        <s v="DQ-04609"/>
        <s v="DQ-04610"/>
        <s v="DQ-04611"/>
        <s v="DQ-04612"/>
        <s v="DQ-04613"/>
        <s v="DQ-04614"/>
        <s v="DQ-04615"/>
        <s v="DQ-04616"/>
        <s v="DQ-04617"/>
        <s v="DQ-04618"/>
        <s v="DQ-04619"/>
        <s v="DQ-04620"/>
        <s v="DQ-04621"/>
        <s v="DQ-04622"/>
        <s v="DQ-04623"/>
        <s v="DQ-04624"/>
        <s v="DQ-04625"/>
        <s v="DQ-04626"/>
        <s v="DQ-04627"/>
        <s v="DQ-04628"/>
        <s v="DQ-04629"/>
        <s v="DQ-04630"/>
        <s v="DQ-04631"/>
        <s v="DQ-04632"/>
        <s v="DQ-04633"/>
        <s v="DQ-04634"/>
        <s v="DQ-04635"/>
        <s v="DQ-04636"/>
        <s v="DQ-04637"/>
        <s v="DQ-04638"/>
        <s v="DQ-04639"/>
        <s v="DQ-04640"/>
        <s v="DQ-04641"/>
        <s v="DQ-04642"/>
        <s v="DQ-04643"/>
        <s v="DQ-04644"/>
        <s v="DQ-04645"/>
        <s v="DQ-04646"/>
        <s v="DQ-04647"/>
        <s v="DQ-04648"/>
        <s v="DQ-04649"/>
        <s v="DQ-04650"/>
        <s v="DQ-04651"/>
        <s v="DQ-04652"/>
        <s v="DQ-04653"/>
        <s v="DQ-04654"/>
        <s v="DQ-04655"/>
        <s v="DQ-04656"/>
        <s v="DQ-04657"/>
        <s v="DQ-04658"/>
        <s v="DQ-04659"/>
        <s v="DQ-04660"/>
        <s v="DQ-04661"/>
        <s v="DQ-04662"/>
        <s v="DQ-04663"/>
        <s v="DQ-04664"/>
        <s v="DQ-04665"/>
        <s v="DQ-04666"/>
        <s v="DQ-04667"/>
        <s v="DQ-04668"/>
        <s v="DQ-04669"/>
        <s v="DQ-04670"/>
        <s v="DQ-04671"/>
        <s v="DQ-04672"/>
        <s v="DQ-04673"/>
        <s v="DQ-04674"/>
        <s v="DQ-04675"/>
        <s v="DQ-04676"/>
        <s v="DQ-04677"/>
        <s v="DQ-04678"/>
        <s v="DQ-04679"/>
        <s v="DQ-04680"/>
        <s v="DQ-04681"/>
        <s v="DQ-04682"/>
        <s v="DQ-04683"/>
        <s v="DQ-04684"/>
        <s v="DQ-04685"/>
        <s v="DQ-04686"/>
        <s v="DQ-04687"/>
        <s v="DQ-04688"/>
        <s v="DQ-04689"/>
        <s v="DQ-04690"/>
        <s v="DQ-04691"/>
        <s v="DQ-04692"/>
        <s v="DQ-04693"/>
        <s v="DQ-04694"/>
        <s v="DQ-04695"/>
        <s v="DQ-04696"/>
        <s v="DQ-04697"/>
        <s v="DQ-04698"/>
        <s v="DQ-04699"/>
        <s v="DQ-04700"/>
        <s v="DQ-04701"/>
        <s v="DQ-04702"/>
        <s v="DQ-04703"/>
        <s v="DQ-04704"/>
        <s v="DQ-04705"/>
        <s v="DQ-04706"/>
        <s v="DQ-04707"/>
        <s v="DQ-04708"/>
        <s v="DQ-04709"/>
        <s v="DQ-00173"/>
        <s v="DQ-00213"/>
        <s v="DQ-00404"/>
      </sharedItems>
    </cacheField>
    <cacheField name="transaction_date" numFmtId="14">
      <sharedItems containsSemiMixedTypes="0" containsNonDate="0" containsDate="1" containsString="0" minDate="2020-01-02T00:00:00" maxDate="2022-01-01T00:00:00" count="728"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3T00:00:00"/>
        <d v="2021-02-04T00:00:00"/>
        <d v="2021-02-05T00:00:00"/>
        <d v="2021-02-06T00:00:00"/>
        <d v="2021-02-07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13" base="1">
        <rangePr groupBy="months" startDate="2020-01-02T00:00:00" endDate="2022-01-01T00:00:00"/>
        <groupItems count="14">
          <s v="&lt;02/01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2"/>
        </groupItems>
      </fieldGroup>
    </cacheField>
    <cacheField name="item_id" numFmtId="0">
      <sharedItems count="38">
        <s v="OB0002"/>
        <s v="OA0005"/>
        <s v="OH0005"/>
        <s v="OD0009"/>
        <s v="OA0006"/>
        <s v="OD0001"/>
        <s v="OB0007"/>
        <s v="OD0006"/>
        <s v="OD0008"/>
        <s v="OD0011"/>
        <s v="OD0007"/>
        <s v="OA0004"/>
        <s v="OA0001"/>
        <s v="OT0001"/>
        <s v="OD0002"/>
        <s v="OK0002"/>
        <s v="OH0001"/>
        <s v="OB0008"/>
        <s v="OB0006"/>
        <s v="OB0001"/>
        <s v="OD0005"/>
        <s v="OB0004"/>
        <s v="OH0006"/>
        <s v="OH0003"/>
        <s v="OA0003"/>
        <s v="OK0003"/>
        <s v="OH0004"/>
        <s v="OD0010"/>
        <s v="OH0007"/>
        <s v="OH0002"/>
        <s v="OK0001"/>
        <s v="OT0002"/>
        <s v="OB0009"/>
        <s v="OB0005"/>
        <s v="OD0004"/>
        <s v="OA0002"/>
        <s v="OB0003"/>
        <s v="OD0003"/>
      </sharedItems>
    </cacheField>
    <cacheField name="quantity" numFmtId="0">
      <sharedItems containsSemiMixedTypes="0" containsString="0" containsNumber="1" containsInteger="1" minValue="0" maxValue="3159"/>
    </cacheField>
    <cacheField name="Purchased from" numFmtId="0">
      <sharedItems count="1">
        <s v="OTHER"/>
      </sharedItems>
    </cacheField>
    <cacheField name="Sold to" numFmtId="0">
      <sharedItems/>
    </cacheField>
    <cacheField name="transaction type" numFmtId="0">
      <sharedItems/>
    </cacheField>
    <cacheField name="Supplier_name" numFmtId="0">
      <sharedItems count="1">
        <s v="OTHER"/>
      </sharedItems>
    </cacheField>
    <cacheField name="item_name" numFmtId="0">
      <sharedItems count="38">
        <s v="Decolsen 1 Strip 4 Tablet"/>
        <s v="Bedak Heroxyn 150 gr"/>
        <s v="Irbesartan"/>
        <s v="Sanmol 500 MG 4 Tablet"/>
        <s v="Dexteem Box Plus 100 Tablet"/>
        <s v="Koolfever"/>
        <s v="Vicks Inhaler 0.5 mL"/>
        <s v="Proris Ibuprofen"/>
        <s v="Bodrex Extra"/>
        <s v="Paramex Tablet / Obat"/>
        <s v="Sanmol Paracetamol"/>
        <s v="Bisoprolol Ogb Dexa"/>
        <s v="Ozen 10 MG Blister"/>
        <s v="Otilon Ear Drops 8 mL"/>
        <s v="Blopress 8 MG 7 Tablet"/>
        <s v="Hyperchol 100 MG 12 KPS"/>
        <s v="Carditens"/>
        <s v="Konidin 4 Tablet"/>
        <s v="Ultraflu Box Isi 25 Strip"/>
        <s v="Neozep Forte 1 Strip 4 Tablet"/>
        <s v="Panadol Anak Tablet 1 Strip"/>
        <s v="Lo Han Kuo Infusion 12"/>
        <s v="Irvell 150MG Box 20 Tablet"/>
        <s v="Candesartan Ogb Dexa"/>
        <s v="Acetylcysteine Mahakam 200 mg"/>
        <s v="Trolip 100 MG 10 KPS"/>
        <s v="Amlodipine Besilate"/>
        <s v="Cilostazol Bernofarm"/>
        <s v="Zevask 10 MG Box 50 Kaplet"/>
        <s v="Concor 5MG Strip 10"/>
        <s v="Simvastatin 10 MG Strip 10"/>
        <s v="Vital Ear Oil 10 mL"/>
        <s v="Paratusin 1 Strip 10 Tablet"/>
        <s v="Vicks Formula 44 Antitusif"/>
        <s v="Hisamitsu Bye Bye Fever"/>
        <s v="Ketoconazole Ogb Dexa"/>
        <s v="Silex Syrup"/>
        <s v="Panadol Extra Tab"/>
      </sharedItems>
    </cacheField>
    <cacheField name="item_type" numFmtId="0">
      <sharedItems count="6">
        <s v="Obat Batuk &amp; Pilek"/>
        <s v="Obat Alergi"/>
        <s v="Obat Hipertensi"/>
        <s v="Obat Sakit Kepala &amp; Demam"/>
        <s v="Obat Telinga"/>
        <s v="Obat Kolesterol"/>
      </sharedItems>
    </cacheField>
    <cacheField name="2020_selling_price" numFmtId="41">
      <sharedItems containsSemiMixedTypes="0" containsString="0" containsNumber="1" containsInteger="1" minValue="1600" maxValue="143991"/>
    </cacheField>
    <cacheField name="2021_selling_price" numFmtId="41">
      <sharedItems containsSemiMixedTypes="0" containsString="0" containsNumber="1" containsInteger="1" minValue="1619" maxValue="146871"/>
    </cacheField>
    <cacheField name="Quarters" numFmtId="0" databaseField="0">
      <fieldGroup base="1">
        <rangePr groupBy="quarters" startDate="2020-01-02T00:00:00" endDate="2022-01-01T00:00:00"/>
        <groupItems count="6">
          <s v="&lt;02/01/20"/>
          <s v="Qtr1"/>
          <s v="Qtr2"/>
          <s v="Qtr3"/>
          <s v="Qtr4"/>
          <s v="&gt;01/01/22"/>
        </groupItems>
      </fieldGroup>
    </cacheField>
    <cacheField name="Years" numFmtId="0" databaseField="0">
      <fieldGroup base="1">
        <rangePr groupBy="years" startDate="2020-01-02T00:00:00" endDate="2022-01-01T00:00:00"/>
        <groupItems count="5">
          <s v="&lt;02/01/20"/>
          <s v="2020"/>
          <s v="2021"/>
          <s v="2022"/>
          <s v="&gt;01/01/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lia Ihsan" refreshedDate="45134.394001157409" createdVersion="8" refreshedVersion="8" minRefreshableVersion="3" recordCount="182" xr:uid="{B21DB47F-F7DB-6540-B590-F8840AD65D54}">
  <cacheSource type="worksheet">
    <worksheetSource ref="A1:L183" sheet="BUY ONLY"/>
  </cacheSource>
  <cacheFields count="14">
    <cacheField name="transaction_id" numFmtId="0">
      <sharedItems count="182">
        <s v="DQ-00001"/>
        <s v="DQ-00002"/>
        <s v="DQ-00003"/>
        <s v="DQ-00004"/>
        <s v="DQ-00005"/>
        <s v="DQ-00006"/>
        <s v="DQ-00007"/>
        <s v="DQ-00008"/>
        <s v="DQ-00009"/>
        <s v="DQ-00010"/>
        <s v="DQ-00011"/>
        <s v="DQ-00012"/>
        <s v="DQ-00013"/>
        <s v="DQ-00014"/>
        <s v="DQ-00015"/>
        <s v="DQ-00016"/>
        <s v="DQ-00017"/>
        <s v="DQ-00018"/>
        <s v="DQ-00019"/>
        <s v="DQ-00020"/>
        <s v="DQ-00021"/>
        <s v="DQ-00022"/>
        <s v="DQ-00023"/>
        <s v="DQ-00024"/>
        <s v="DQ-00025"/>
        <s v="DQ-00026"/>
        <s v="DQ-00027"/>
        <s v="DQ-00028"/>
        <s v="DQ-00029"/>
        <s v="DQ-00030"/>
        <s v="DQ-00031"/>
        <s v="DQ-00259"/>
        <s v="DQ-00260"/>
        <s v="DQ-00261"/>
        <s v="DQ-00262"/>
        <s v="DQ-00263"/>
        <s v="DQ-00264"/>
        <s v="DQ-00265"/>
        <s v="DQ-00266"/>
        <s v="DQ-00267"/>
        <s v="DQ-00268"/>
        <s v="DQ-00269"/>
        <s v="DQ-00270"/>
        <s v="DQ-00271"/>
        <s v="DQ-00272"/>
        <s v="DQ-00273"/>
        <s v="DQ-00274"/>
        <s v="DQ-00440"/>
        <s v="DQ-00441"/>
        <s v="DQ-00442"/>
        <s v="DQ-00443"/>
        <s v="DQ-00444"/>
        <s v="DQ-00445"/>
        <s v="DQ-00446"/>
        <s v="DQ-00623"/>
        <s v="DQ-00624"/>
        <s v="DQ-00625"/>
        <s v="DQ-00626"/>
        <s v="DQ-00627"/>
        <s v="DQ-00628"/>
        <s v="DQ-00629"/>
        <s v="DQ-00799"/>
        <s v="DQ-00800"/>
        <s v="DQ-00801"/>
        <s v="DQ-00802"/>
        <s v="DQ-00803"/>
        <s v="DQ-00804"/>
        <s v="DQ-00805"/>
        <s v="DQ-00806"/>
        <s v="DQ-00807"/>
        <s v="DQ-01025"/>
        <s v="DQ-01026"/>
        <s v="DQ-01027"/>
        <s v="DQ-01028"/>
        <s v="DQ-01029"/>
        <s v="DQ-01209"/>
        <s v="DQ-01210"/>
        <s v="DQ-01211"/>
        <s v="DQ-01212"/>
        <s v="DQ-01213"/>
        <s v="DQ-01409"/>
        <s v="DQ-01410"/>
        <s v="DQ-01411"/>
        <s v="DQ-01412"/>
        <s v="DQ-01413"/>
        <s v="DQ-01414"/>
        <s v="DQ-01415"/>
        <s v="DQ-01416"/>
        <s v="DQ-01417"/>
        <s v="DQ-01642"/>
        <s v="DQ-01643"/>
        <s v="DQ-01644"/>
        <s v="DQ-01645"/>
        <s v="DQ-01646"/>
        <s v="DQ-01647"/>
        <s v="DQ-01833"/>
        <s v="DQ-01834"/>
        <s v="DQ-01835"/>
        <s v="DQ-01836"/>
        <s v="DQ-01837"/>
        <s v="DQ-01838"/>
        <s v="DQ-01839"/>
        <s v="DQ-01840"/>
        <s v="DQ-02002"/>
        <s v="DQ-02003"/>
        <s v="DQ-02004"/>
        <s v="DQ-02005"/>
        <s v="DQ-02006"/>
        <s v="DQ-02007"/>
        <s v="DQ-02183"/>
        <s v="DQ-02184"/>
        <s v="DQ-02185"/>
        <s v="DQ-02186"/>
        <s v="DQ-02187"/>
        <s v="DQ-02188"/>
        <s v="DQ-02189"/>
        <s v="DQ-02190"/>
        <s v="DQ-02378"/>
        <s v="DQ-02379"/>
        <s v="DQ-02380"/>
        <s v="DQ-02381"/>
        <s v="DQ-02382"/>
        <s v="DQ-02383"/>
        <s v="DQ-02384"/>
        <s v="DQ-02583"/>
        <s v="DQ-02584"/>
        <s v="DQ-02585"/>
        <s v="DQ-02586"/>
        <s v="DQ-02758"/>
        <s v="DQ-02759"/>
        <s v="DQ-02760"/>
        <s v="DQ-02761"/>
        <s v="DQ-02762"/>
        <s v="DQ-02763"/>
        <s v="DQ-02764"/>
        <s v="DQ-02765"/>
        <s v="DQ-02952"/>
        <s v="DQ-02953"/>
        <s v="DQ-02954"/>
        <s v="DQ-02955"/>
        <s v="DQ-03159"/>
        <s v="DQ-03160"/>
        <s v="DQ-03161"/>
        <s v="DQ-03162"/>
        <s v="DQ-03163"/>
        <s v="DQ-03164"/>
        <s v="DQ-03165"/>
        <s v="DQ-03166"/>
        <s v="DQ-03363"/>
        <s v="DQ-03559"/>
        <s v="DQ-03560"/>
        <s v="DQ-03561"/>
        <s v="DQ-03562"/>
        <s v="DQ-03563"/>
        <s v="DQ-03564"/>
        <s v="DQ-03565"/>
        <s v="DQ-03743"/>
        <s v="DQ-03744"/>
        <s v="DQ-03745"/>
        <s v="DQ-03746"/>
        <s v="DQ-03747"/>
        <s v="DQ-03960"/>
        <s v="DQ-03961"/>
        <s v="DQ-03962"/>
        <s v="DQ-03963"/>
        <s v="DQ-03964"/>
        <s v="DQ-03965"/>
        <s v="DQ-04154"/>
        <s v="DQ-04155"/>
        <s v="DQ-04156"/>
        <s v="DQ-04157"/>
        <s v="DQ-04158"/>
        <s v="DQ-04159"/>
        <s v="DQ-04160"/>
        <s v="DQ-04336"/>
        <s v="DQ-04337"/>
        <s v="DQ-04338"/>
        <s v="DQ-04339"/>
        <s v="DQ-04517"/>
        <s v="DQ-04518"/>
        <s v="DQ-04519"/>
        <s v="DQ-04520"/>
      </sharedItems>
    </cacheField>
    <cacheField name="transaction_date" numFmtId="14">
      <sharedItems containsSemiMixedTypes="0" containsNonDate="0" containsDate="1" containsString="0" minDate="2020-01-01T00:00:00" maxDate="2021-12-02T00:00:00" count="24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13" base="1">
        <rangePr groupBy="months" startDate="2020-01-01T00:00:00" endDate="2021-12-02T00:00:00"/>
        <groupItems count="14">
          <s v="&lt;01/01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12/21"/>
        </groupItems>
      </fieldGroup>
    </cacheField>
    <cacheField name="item_id" numFmtId="0">
      <sharedItems count="38">
        <s v="OA0001"/>
        <s v="OA0003"/>
        <s v="OA0004"/>
        <s v="OA0005"/>
        <s v="OA0006"/>
        <s v="OB0001"/>
        <s v="OB0002"/>
        <s v="OB0004"/>
        <s v="OB0006"/>
        <s v="OB0007"/>
        <s v="OB0008"/>
        <s v="OD0001"/>
        <s v="OD0002"/>
        <s v="OD0005"/>
        <s v="OD0006"/>
        <s v="OD0007"/>
        <s v="OD0008"/>
        <s v="OD0009"/>
        <s v="OD0010"/>
        <s v="OD0011"/>
        <s v="OH0001"/>
        <s v="OH0002"/>
        <s v="OH0003"/>
        <s v="OH0004"/>
        <s v="OH0005"/>
        <s v="OH0006"/>
        <s v="OH0007"/>
        <s v="OK0001"/>
        <s v="OK0002"/>
        <s v="OK0003"/>
        <s v="OT0001"/>
        <s v="OB0009"/>
        <s v="OT0002"/>
        <s v="OB0005"/>
        <s v="OD0004"/>
        <s v="OA0002"/>
        <s v="OB0003"/>
        <s v="OD0003"/>
      </sharedItems>
    </cacheField>
    <cacheField name="quantity" numFmtId="0">
      <sharedItems containsSemiMixedTypes="0" containsString="0" containsNumber="1" containsInteger="1" minValue="200" maxValue="3000"/>
    </cacheField>
    <cacheField name="Purchased from" numFmtId="0">
      <sharedItems count="18">
        <s v="DQLAB14"/>
        <s v="DQLAB02"/>
        <s v="DQLAB13"/>
        <s v="DQLAB10"/>
        <s v="DQLAB01"/>
        <s v="DQLAB08"/>
        <s v="DQLAB06"/>
        <s v="DQLAB12"/>
        <s v="DQLAB05"/>
        <s v="DQLAB07"/>
        <s v="DQLAB16"/>
        <s v="OTHER"/>
        <s v="DQLAB03"/>
        <s v="DQLAB15"/>
        <s v="DQLAB11"/>
        <s v="DQLAB09"/>
        <s v="DQLAB04"/>
        <s v="DQLAB00"/>
      </sharedItems>
    </cacheField>
    <cacheField name="Sold to" numFmtId="0">
      <sharedItems/>
    </cacheField>
    <cacheField name="transaction type" numFmtId="0">
      <sharedItems/>
    </cacheField>
    <cacheField name="Supplier_name" numFmtId="0">
      <sharedItems count="18">
        <s v="DQLab Pharmacy Tanjung Priuk"/>
        <s v="DQLab Pharmacy Senayan"/>
        <s v="DQLab Pharmacy Pancoran"/>
        <s v="DQLab Pharmacy Cempaka Putih"/>
        <s v="DQLab Pharmacy Kebon Jeruk"/>
        <s v="DQLab Pharmacy Cilandak"/>
        <s v="DQLab Pharmacy Kelapa Gading"/>
        <s v="DQLab Pharmacy Jagakarsa"/>
        <s v="DQLab Pharmacy Palmerah"/>
        <s v="DQLab Pharmacy Kalideres"/>
        <s v="DQLab Pharmacy Pulogadung"/>
        <s v="OTHER"/>
        <s v="DQLab Pharmacy Tanah Abang"/>
        <s v="DQLab Pharmacy Cipayung"/>
        <s v="DQLab Pharmacy Jatinegara"/>
        <s v="DQLab Pharmacy Setiabudi"/>
        <s v="DQLab Pharmacy Menteng"/>
        <e v="#N/A"/>
      </sharedItems>
    </cacheField>
    <cacheField name="item_name" numFmtId="0">
      <sharedItems/>
    </cacheField>
    <cacheField name="item_type" numFmtId="0">
      <sharedItems/>
    </cacheField>
    <cacheField name="2020_buying_price" numFmtId="41">
      <sharedItems containsSemiMixedTypes="0" containsString="0" containsNumber="1" containsInteger="1" minValue="1600" maxValue="138231"/>
    </cacheField>
    <cacheField name="2021_buying_price" numFmtId="41">
      <sharedItems containsSemiMixedTypes="0" containsString="0" containsNumber="1" containsInteger="1" minValue="1648" maxValue="141687"/>
    </cacheField>
    <cacheField name="Quarters" numFmtId="0" databaseField="0">
      <fieldGroup base="1">
        <rangePr groupBy="quarters" startDate="2020-01-01T00:00:00" endDate="2021-12-02T00:00:00"/>
        <groupItems count="6">
          <s v="&lt;01/01/20"/>
          <s v="Qtr1"/>
          <s v="Qtr2"/>
          <s v="Qtr3"/>
          <s v="Qtr4"/>
          <s v="&gt;02/12/21"/>
        </groupItems>
      </fieldGroup>
    </cacheField>
    <cacheField name="Years" numFmtId="0" databaseField="0">
      <fieldGroup base="1">
        <rangePr groupBy="years" startDate="2020-01-01T00:00:00" endDate="2021-12-02T00:00:00"/>
        <groupItems count="4">
          <s v="&lt;01/01/20"/>
          <s v="2020"/>
          <s v="2021"/>
          <s v="&gt;02/12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7">
  <r>
    <x v="0"/>
    <x v="0"/>
    <x v="0"/>
    <n v="53"/>
    <x v="0"/>
    <s v="RS DQLAB"/>
    <s v="SELL"/>
    <x v="0"/>
    <x v="0"/>
    <x v="0"/>
    <n v="2886"/>
    <n v="2915"/>
  </r>
  <r>
    <x v="1"/>
    <x v="0"/>
    <x v="1"/>
    <n v="2"/>
    <x v="0"/>
    <s v="RS DQLAB"/>
    <s v="SELL"/>
    <x v="0"/>
    <x v="1"/>
    <x v="1"/>
    <n v="16950"/>
    <n v="17170"/>
  </r>
  <r>
    <x v="2"/>
    <x v="0"/>
    <x v="1"/>
    <n v="77"/>
    <x v="0"/>
    <s v="RS DQLAB"/>
    <s v="SELL"/>
    <x v="0"/>
    <x v="1"/>
    <x v="1"/>
    <n v="16950"/>
    <n v="17170"/>
  </r>
  <r>
    <x v="3"/>
    <x v="0"/>
    <x v="2"/>
    <n v="47"/>
    <x v="0"/>
    <s v="RS DQLAB"/>
    <s v="SELL"/>
    <x v="0"/>
    <x v="2"/>
    <x v="2"/>
    <n v="108794"/>
    <n v="109447"/>
  </r>
  <r>
    <x v="4"/>
    <x v="0"/>
    <x v="3"/>
    <n v="30"/>
    <x v="0"/>
    <s v="RS DQLAB"/>
    <s v="SELL"/>
    <x v="0"/>
    <x v="3"/>
    <x v="3"/>
    <n v="1600"/>
    <n v="1619"/>
  </r>
  <r>
    <x v="5"/>
    <x v="0"/>
    <x v="4"/>
    <n v="5"/>
    <x v="0"/>
    <s v="RS DQLAB"/>
    <s v="SELL"/>
    <x v="0"/>
    <x v="4"/>
    <x v="1"/>
    <n v="25322"/>
    <n v="25449"/>
  </r>
  <r>
    <x v="6"/>
    <x v="0"/>
    <x v="5"/>
    <n v="84"/>
    <x v="0"/>
    <s v="RS DQLAB"/>
    <s v="SELL"/>
    <x v="0"/>
    <x v="5"/>
    <x v="3"/>
    <n v="7500"/>
    <n v="7620"/>
  </r>
  <r>
    <x v="7"/>
    <x v="0"/>
    <x v="5"/>
    <n v="6"/>
    <x v="0"/>
    <s v="RS DQLAB"/>
    <s v="SELL"/>
    <x v="0"/>
    <x v="5"/>
    <x v="3"/>
    <n v="7500"/>
    <n v="7620"/>
  </r>
  <r>
    <x v="8"/>
    <x v="0"/>
    <x v="6"/>
    <n v="116"/>
    <x v="0"/>
    <s v="RS DQLAB"/>
    <s v="SELL"/>
    <x v="0"/>
    <x v="6"/>
    <x v="0"/>
    <n v="16155"/>
    <n v="16430"/>
  </r>
  <r>
    <x v="9"/>
    <x v="0"/>
    <x v="7"/>
    <n v="136"/>
    <x v="0"/>
    <s v="RS DQLAB"/>
    <s v="SELL"/>
    <x v="0"/>
    <x v="7"/>
    <x v="3"/>
    <n v="25000"/>
    <n v="25275"/>
  </r>
  <r>
    <x v="10"/>
    <x v="1"/>
    <x v="0"/>
    <n v="62"/>
    <x v="0"/>
    <s v="RS DQLAB"/>
    <s v="SELL"/>
    <x v="0"/>
    <x v="0"/>
    <x v="0"/>
    <n v="2886"/>
    <n v="2915"/>
  </r>
  <r>
    <x v="11"/>
    <x v="1"/>
    <x v="0"/>
    <n v="37"/>
    <x v="0"/>
    <s v="RS DQLAB"/>
    <s v="SELL"/>
    <x v="0"/>
    <x v="0"/>
    <x v="0"/>
    <n v="2886"/>
    <n v="2915"/>
  </r>
  <r>
    <x v="12"/>
    <x v="1"/>
    <x v="1"/>
    <n v="41"/>
    <x v="0"/>
    <s v="RS DQLAB"/>
    <s v="SELL"/>
    <x v="0"/>
    <x v="1"/>
    <x v="1"/>
    <n v="16950"/>
    <n v="17170"/>
  </r>
  <r>
    <x v="13"/>
    <x v="1"/>
    <x v="4"/>
    <n v="23"/>
    <x v="0"/>
    <s v="RS DQLAB"/>
    <s v="SELL"/>
    <x v="0"/>
    <x v="4"/>
    <x v="1"/>
    <n v="25322"/>
    <n v="25449"/>
  </r>
  <r>
    <x v="14"/>
    <x v="1"/>
    <x v="5"/>
    <n v="102"/>
    <x v="0"/>
    <s v="RS DQLAB"/>
    <s v="SELL"/>
    <x v="0"/>
    <x v="5"/>
    <x v="3"/>
    <n v="7500"/>
    <n v="7620"/>
  </r>
  <r>
    <x v="15"/>
    <x v="1"/>
    <x v="7"/>
    <n v="76"/>
    <x v="0"/>
    <s v="RS DQLAB"/>
    <s v="SELL"/>
    <x v="0"/>
    <x v="7"/>
    <x v="3"/>
    <n v="25000"/>
    <n v="25275"/>
  </r>
  <r>
    <x v="16"/>
    <x v="2"/>
    <x v="0"/>
    <n v="92"/>
    <x v="0"/>
    <s v="RS DQLAB"/>
    <s v="SELL"/>
    <x v="0"/>
    <x v="0"/>
    <x v="0"/>
    <n v="2886"/>
    <n v="2915"/>
  </r>
  <r>
    <x v="17"/>
    <x v="2"/>
    <x v="8"/>
    <n v="64"/>
    <x v="0"/>
    <s v="RS DQLAB"/>
    <s v="SELL"/>
    <x v="0"/>
    <x v="8"/>
    <x v="3"/>
    <n v="50788"/>
    <n v="51753"/>
  </r>
  <r>
    <x v="18"/>
    <x v="2"/>
    <x v="2"/>
    <n v="2"/>
    <x v="0"/>
    <s v="RS DQLAB"/>
    <s v="SELL"/>
    <x v="0"/>
    <x v="2"/>
    <x v="2"/>
    <n v="108794"/>
    <n v="109447"/>
  </r>
  <r>
    <x v="19"/>
    <x v="2"/>
    <x v="9"/>
    <n v="63"/>
    <x v="0"/>
    <s v="RS DQLAB"/>
    <s v="SELL"/>
    <x v="0"/>
    <x v="9"/>
    <x v="3"/>
    <n v="2560"/>
    <n v="2586"/>
  </r>
  <r>
    <x v="20"/>
    <x v="3"/>
    <x v="8"/>
    <n v="15"/>
    <x v="0"/>
    <s v="RS DQLAB"/>
    <s v="SELL"/>
    <x v="0"/>
    <x v="8"/>
    <x v="3"/>
    <n v="50788"/>
    <n v="51753"/>
  </r>
  <r>
    <x v="21"/>
    <x v="3"/>
    <x v="8"/>
    <n v="44"/>
    <x v="0"/>
    <s v="RS DQLAB"/>
    <s v="SELL"/>
    <x v="0"/>
    <x v="8"/>
    <x v="3"/>
    <n v="50788"/>
    <n v="51753"/>
  </r>
  <r>
    <x v="22"/>
    <x v="3"/>
    <x v="8"/>
    <n v="72"/>
    <x v="0"/>
    <s v="RS DQLAB"/>
    <s v="SELL"/>
    <x v="0"/>
    <x v="8"/>
    <x v="3"/>
    <n v="50788"/>
    <n v="51753"/>
  </r>
  <r>
    <x v="23"/>
    <x v="3"/>
    <x v="2"/>
    <n v="1"/>
    <x v="0"/>
    <s v="RS DQLAB"/>
    <s v="SELL"/>
    <x v="0"/>
    <x v="2"/>
    <x v="2"/>
    <n v="108794"/>
    <n v="109447"/>
  </r>
  <r>
    <x v="24"/>
    <x v="3"/>
    <x v="10"/>
    <n v="44"/>
    <x v="0"/>
    <s v="RS DQLAB"/>
    <s v="SELL"/>
    <x v="0"/>
    <x v="10"/>
    <x v="3"/>
    <n v="16100"/>
    <n v="16261"/>
  </r>
  <r>
    <x v="25"/>
    <x v="3"/>
    <x v="11"/>
    <n v="63"/>
    <x v="0"/>
    <s v="RS DQLAB"/>
    <s v="SELL"/>
    <x v="0"/>
    <x v="11"/>
    <x v="1"/>
    <n v="10000"/>
    <n v="10180"/>
  </r>
  <r>
    <x v="26"/>
    <x v="3"/>
    <x v="11"/>
    <n v="3"/>
    <x v="0"/>
    <s v="RS DQLAB"/>
    <s v="SELL"/>
    <x v="0"/>
    <x v="11"/>
    <x v="1"/>
    <n v="10000"/>
    <n v="10180"/>
  </r>
  <r>
    <x v="27"/>
    <x v="3"/>
    <x v="12"/>
    <n v="3"/>
    <x v="0"/>
    <s v="RS DQLAB"/>
    <s v="SELL"/>
    <x v="0"/>
    <x v="12"/>
    <x v="1"/>
    <n v="18611"/>
    <n v="18816"/>
  </r>
  <r>
    <x v="28"/>
    <x v="4"/>
    <x v="0"/>
    <n v="87"/>
    <x v="0"/>
    <s v="RS DQLAB"/>
    <s v="SELL"/>
    <x v="0"/>
    <x v="0"/>
    <x v="0"/>
    <n v="2886"/>
    <n v="2915"/>
  </r>
  <r>
    <x v="29"/>
    <x v="4"/>
    <x v="0"/>
    <n v="53"/>
    <x v="0"/>
    <s v="RS DQLAB"/>
    <s v="SELL"/>
    <x v="0"/>
    <x v="0"/>
    <x v="0"/>
    <n v="2886"/>
    <n v="2915"/>
  </r>
  <r>
    <x v="30"/>
    <x v="4"/>
    <x v="8"/>
    <n v="1"/>
    <x v="0"/>
    <s v="RS DQLAB"/>
    <s v="SELL"/>
    <x v="0"/>
    <x v="8"/>
    <x v="3"/>
    <n v="50788"/>
    <n v="51753"/>
  </r>
  <r>
    <x v="31"/>
    <x v="4"/>
    <x v="1"/>
    <n v="49"/>
    <x v="0"/>
    <s v="RS DQLAB"/>
    <s v="SELL"/>
    <x v="0"/>
    <x v="1"/>
    <x v="1"/>
    <n v="16950"/>
    <n v="17170"/>
  </r>
  <r>
    <x v="32"/>
    <x v="4"/>
    <x v="2"/>
    <n v="1"/>
    <x v="0"/>
    <s v="RS DQLAB"/>
    <s v="SELL"/>
    <x v="0"/>
    <x v="2"/>
    <x v="2"/>
    <n v="108794"/>
    <n v="109447"/>
  </r>
  <r>
    <x v="33"/>
    <x v="4"/>
    <x v="13"/>
    <n v="44"/>
    <x v="0"/>
    <s v="RS DQLAB"/>
    <s v="SELL"/>
    <x v="0"/>
    <x v="13"/>
    <x v="4"/>
    <n v="55000"/>
    <n v="55935"/>
  </r>
  <r>
    <x v="34"/>
    <x v="5"/>
    <x v="14"/>
    <n v="38"/>
    <x v="0"/>
    <s v="RS DQLAB"/>
    <s v="SELL"/>
    <x v="0"/>
    <x v="14"/>
    <x v="3"/>
    <n v="92400"/>
    <n v="94063"/>
  </r>
  <r>
    <x v="35"/>
    <x v="5"/>
    <x v="3"/>
    <n v="47"/>
    <x v="0"/>
    <s v="RS DQLAB"/>
    <s v="SELL"/>
    <x v="0"/>
    <x v="3"/>
    <x v="3"/>
    <n v="1600"/>
    <n v="1619"/>
  </r>
  <r>
    <x v="36"/>
    <x v="5"/>
    <x v="3"/>
    <n v="51"/>
    <x v="0"/>
    <s v="RS DQLAB"/>
    <s v="SELL"/>
    <x v="0"/>
    <x v="3"/>
    <x v="3"/>
    <n v="1600"/>
    <n v="1619"/>
  </r>
  <r>
    <x v="37"/>
    <x v="5"/>
    <x v="3"/>
    <n v="28"/>
    <x v="0"/>
    <s v="RS DQLAB"/>
    <s v="SELL"/>
    <x v="0"/>
    <x v="3"/>
    <x v="3"/>
    <n v="1600"/>
    <n v="1619"/>
  </r>
  <r>
    <x v="38"/>
    <x v="6"/>
    <x v="8"/>
    <n v="9"/>
    <x v="0"/>
    <s v="RS DQLAB"/>
    <s v="SELL"/>
    <x v="0"/>
    <x v="8"/>
    <x v="3"/>
    <n v="50788"/>
    <n v="51753"/>
  </r>
  <r>
    <x v="39"/>
    <x v="6"/>
    <x v="10"/>
    <n v="11"/>
    <x v="0"/>
    <s v="RS DQLAB"/>
    <s v="SELL"/>
    <x v="0"/>
    <x v="10"/>
    <x v="3"/>
    <n v="16100"/>
    <n v="16261"/>
  </r>
  <r>
    <x v="40"/>
    <x v="6"/>
    <x v="15"/>
    <n v="25"/>
    <x v="0"/>
    <s v="RS DQLAB"/>
    <s v="SELL"/>
    <x v="0"/>
    <x v="15"/>
    <x v="5"/>
    <n v="42800"/>
    <n v="43442"/>
  </r>
  <r>
    <x v="41"/>
    <x v="6"/>
    <x v="16"/>
    <n v="2"/>
    <x v="0"/>
    <s v="RS DQLAB"/>
    <s v="SELL"/>
    <x v="0"/>
    <x v="16"/>
    <x v="2"/>
    <n v="100000"/>
    <n v="100900"/>
  </r>
  <r>
    <x v="42"/>
    <x v="6"/>
    <x v="12"/>
    <n v="11"/>
    <x v="0"/>
    <s v="RS DQLAB"/>
    <s v="SELL"/>
    <x v="0"/>
    <x v="12"/>
    <x v="1"/>
    <n v="18611"/>
    <n v="18816"/>
  </r>
  <r>
    <x v="43"/>
    <x v="6"/>
    <x v="17"/>
    <n v="116"/>
    <x v="0"/>
    <s v="RS DQLAB"/>
    <s v="SELL"/>
    <x v="0"/>
    <x v="17"/>
    <x v="0"/>
    <n v="2460"/>
    <n v="2490"/>
  </r>
  <r>
    <x v="44"/>
    <x v="7"/>
    <x v="8"/>
    <n v="27"/>
    <x v="0"/>
    <s v="RS DQLAB"/>
    <s v="SELL"/>
    <x v="0"/>
    <x v="8"/>
    <x v="3"/>
    <n v="50788"/>
    <n v="51753"/>
  </r>
  <r>
    <x v="45"/>
    <x v="7"/>
    <x v="2"/>
    <n v="2"/>
    <x v="0"/>
    <s v="RS DQLAB"/>
    <s v="SELL"/>
    <x v="0"/>
    <x v="2"/>
    <x v="2"/>
    <n v="108794"/>
    <n v="109447"/>
  </r>
  <r>
    <x v="46"/>
    <x v="7"/>
    <x v="18"/>
    <n v="52"/>
    <x v="0"/>
    <s v="RS DQLAB"/>
    <s v="SELL"/>
    <x v="0"/>
    <x v="18"/>
    <x v="0"/>
    <n v="72500"/>
    <n v="73805"/>
  </r>
  <r>
    <x v="47"/>
    <x v="7"/>
    <x v="11"/>
    <n v="20"/>
    <x v="0"/>
    <s v="RS DQLAB"/>
    <s v="SELL"/>
    <x v="0"/>
    <x v="11"/>
    <x v="1"/>
    <n v="10000"/>
    <n v="10180"/>
  </r>
  <r>
    <x v="48"/>
    <x v="7"/>
    <x v="19"/>
    <n v="32"/>
    <x v="0"/>
    <s v="RS DQLAB"/>
    <s v="SELL"/>
    <x v="0"/>
    <x v="19"/>
    <x v="0"/>
    <n v="2324"/>
    <n v="2338"/>
  </r>
  <r>
    <x v="49"/>
    <x v="7"/>
    <x v="12"/>
    <n v="2"/>
    <x v="0"/>
    <s v="RS DQLAB"/>
    <s v="SELL"/>
    <x v="0"/>
    <x v="12"/>
    <x v="1"/>
    <n v="18611"/>
    <n v="18816"/>
  </r>
  <r>
    <x v="50"/>
    <x v="7"/>
    <x v="20"/>
    <n v="4"/>
    <x v="0"/>
    <s v="RS DQLAB"/>
    <s v="SELL"/>
    <x v="0"/>
    <x v="20"/>
    <x v="3"/>
    <n v="25000"/>
    <n v="25450"/>
  </r>
  <r>
    <x v="51"/>
    <x v="7"/>
    <x v="17"/>
    <n v="31"/>
    <x v="0"/>
    <s v="RS DQLAB"/>
    <s v="SELL"/>
    <x v="0"/>
    <x v="17"/>
    <x v="0"/>
    <n v="2460"/>
    <n v="2490"/>
  </r>
  <r>
    <x v="52"/>
    <x v="8"/>
    <x v="18"/>
    <n v="72"/>
    <x v="0"/>
    <s v="RS DQLAB"/>
    <s v="SELL"/>
    <x v="0"/>
    <x v="18"/>
    <x v="0"/>
    <n v="72500"/>
    <n v="73805"/>
  </r>
  <r>
    <x v="53"/>
    <x v="9"/>
    <x v="0"/>
    <n v="18"/>
    <x v="0"/>
    <s v="RS DQLAB"/>
    <s v="SELL"/>
    <x v="0"/>
    <x v="0"/>
    <x v="0"/>
    <n v="2886"/>
    <n v="2915"/>
  </r>
  <r>
    <x v="54"/>
    <x v="9"/>
    <x v="0"/>
    <n v="34"/>
    <x v="0"/>
    <s v="RS DQLAB"/>
    <s v="SELL"/>
    <x v="0"/>
    <x v="0"/>
    <x v="0"/>
    <n v="2886"/>
    <n v="2915"/>
  </r>
  <r>
    <x v="55"/>
    <x v="9"/>
    <x v="8"/>
    <n v="63"/>
    <x v="0"/>
    <s v="RS DQLAB"/>
    <s v="SELL"/>
    <x v="0"/>
    <x v="8"/>
    <x v="3"/>
    <n v="50788"/>
    <n v="51753"/>
  </r>
  <r>
    <x v="56"/>
    <x v="9"/>
    <x v="3"/>
    <n v="48"/>
    <x v="0"/>
    <s v="RS DQLAB"/>
    <s v="SELL"/>
    <x v="0"/>
    <x v="3"/>
    <x v="3"/>
    <n v="1600"/>
    <n v="1619"/>
  </r>
  <r>
    <x v="57"/>
    <x v="9"/>
    <x v="5"/>
    <n v="23"/>
    <x v="0"/>
    <s v="RS DQLAB"/>
    <s v="SELL"/>
    <x v="0"/>
    <x v="5"/>
    <x v="3"/>
    <n v="7500"/>
    <n v="7620"/>
  </r>
  <r>
    <x v="58"/>
    <x v="9"/>
    <x v="21"/>
    <n v="271"/>
    <x v="0"/>
    <s v="RS DQLAB"/>
    <s v="SELL"/>
    <x v="0"/>
    <x v="21"/>
    <x v="0"/>
    <n v="23869"/>
    <n v="24179"/>
  </r>
  <r>
    <x v="59"/>
    <x v="9"/>
    <x v="22"/>
    <n v="65"/>
    <x v="0"/>
    <s v="RS DQLAB"/>
    <s v="SELL"/>
    <x v="0"/>
    <x v="22"/>
    <x v="2"/>
    <n v="143991"/>
    <n v="146871"/>
  </r>
  <r>
    <x v="60"/>
    <x v="10"/>
    <x v="0"/>
    <n v="14"/>
    <x v="0"/>
    <s v="RS DQLAB"/>
    <s v="SELL"/>
    <x v="0"/>
    <x v="0"/>
    <x v="0"/>
    <n v="2886"/>
    <n v="2915"/>
  </r>
  <r>
    <x v="61"/>
    <x v="10"/>
    <x v="0"/>
    <n v="15"/>
    <x v="0"/>
    <s v="RS DQLAB"/>
    <s v="SELL"/>
    <x v="0"/>
    <x v="0"/>
    <x v="0"/>
    <n v="2886"/>
    <n v="2915"/>
  </r>
  <r>
    <x v="62"/>
    <x v="10"/>
    <x v="3"/>
    <n v="6"/>
    <x v="0"/>
    <s v="RS DQLAB"/>
    <s v="SELL"/>
    <x v="0"/>
    <x v="3"/>
    <x v="3"/>
    <n v="1600"/>
    <n v="1619"/>
  </r>
  <r>
    <x v="63"/>
    <x v="10"/>
    <x v="23"/>
    <n v="28"/>
    <x v="0"/>
    <s v="RS DQLAB"/>
    <s v="SELL"/>
    <x v="0"/>
    <x v="23"/>
    <x v="2"/>
    <n v="5000"/>
    <n v="5095"/>
  </r>
  <r>
    <x v="64"/>
    <x v="10"/>
    <x v="23"/>
    <n v="9"/>
    <x v="0"/>
    <s v="RS DQLAB"/>
    <s v="SELL"/>
    <x v="0"/>
    <x v="23"/>
    <x v="2"/>
    <n v="5000"/>
    <n v="5095"/>
  </r>
  <r>
    <x v="65"/>
    <x v="10"/>
    <x v="4"/>
    <n v="11"/>
    <x v="0"/>
    <s v="RS DQLAB"/>
    <s v="SELL"/>
    <x v="0"/>
    <x v="4"/>
    <x v="1"/>
    <n v="25322"/>
    <n v="25449"/>
  </r>
  <r>
    <x v="66"/>
    <x v="10"/>
    <x v="18"/>
    <n v="6"/>
    <x v="0"/>
    <s v="RS DQLAB"/>
    <s v="SELL"/>
    <x v="0"/>
    <x v="18"/>
    <x v="0"/>
    <n v="72500"/>
    <n v="73805"/>
  </r>
  <r>
    <x v="67"/>
    <x v="10"/>
    <x v="6"/>
    <n v="1"/>
    <x v="0"/>
    <s v="RS DQLAB"/>
    <s v="SELL"/>
    <x v="0"/>
    <x v="6"/>
    <x v="0"/>
    <n v="16155"/>
    <n v="16430"/>
  </r>
  <r>
    <x v="68"/>
    <x v="10"/>
    <x v="24"/>
    <n v="2"/>
    <x v="0"/>
    <s v="RS DQLAB"/>
    <s v="SELL"/>
    <x v="0"/>
    <x v="24"/>
    <x v="1"/>
    <n v="33000"/>
    <n v="33330"/>
  </r>
  <r>
    <x v="69"/>
    <x v="10"/>
    <x v="19"/>
    <n v="17"/>
    <x v="0"/>
    <s v="RS DQLAB"/>
    <s v="SELL"/>
    <x v="0"/>
    <x v="19"/>
    <x v="0"/>
    <n v="2324"/>
    <n v="2338"/>
  </r>
  <r>
    <x v="70"/>
    <x v="10"/>
    <x v="17"/>
    <n v="15"/>
    <x v="0"/>
    <s v="RS DQLAB"/>
    <s v="SELL"/>
    <x v="0"/>
    <x v="17"/>
    <x v="0"/>
    <n v="2460"/>
    <n v="2490"/>
  </r>
  <r>
    <x v="71"/>
    <x v="11"/>
    <x v="8"/>
    <n v="61"/>
    <x v="0"/>
    <s v="RS DQLAB"/>
    <s v="SELL"/>
    <x v="0"/>
    <x v="8"/>
    <x v="3"/>
    <n v="50788"/>
    <n v="51753"/>
  </r>
  <r>
    <x v="72"/>
    <x v="11"/>
    <x v="2"/>
    <n v="11"/>
    <x v="0"/>
    <s v="RS DQLAB"/>
    <s v="SELL"/>
    <x v="0"/>
    <x v="2"/>
    <x v="2"/>
    <n v="108794"/>
    <n v="109447"/>
  </r>
  <r>
    <x v="73"/>
    <x v="11"/>
    <x v="10"/>
    <n v="19"/>
    <x v="0"/>
    <s v="RS DQLAB"/>
    <s v="SELL"/>
    <x v="0"/>
    <x v="10"/>
    <x v="3"/>
    <n v="16100"/>
    <n v="16261"/>
  </r>
  <r>
    <x v="74"/>
    <x v="11"/>
    <x v="10"/>
    <n v="164"/>
    <x v="0"/>
    <s v="RS DQLAB"/>
    <s v="SELL"/>
    <x v="0"/>
    <x v="10"/>
    <x v="3"/>
    <n v="16100"/>
    <n v="16261"/>
  </r>
  <r>
    <x v="75"/>
    <x v="11"/>
    <x v="6"/>
    <n v="65"/>
    <x v="0"/>
    <s v="RS DQLAB"/>
    <s v="SELL"/>
    <x v="0"/>
    <x v="6"/>
    <x v="0"/>
    <n v="16155"/>
    <n v="16430"/>
  </r>
  <r>
    <x v="76"/>
    <x v="11"/>
    <x v="24"/>
    <n v="57"/>
    <x v="0"/>
    <s v="RS DQLAB"/>
    <s v="SELL"/>
    <x v="0"/>
    <x v="24"/>
    <x v="1"/>
    <n v="33000"/>
    <n v="33330"/>
  </r>
  <r>
    <x v="77"/>
    <x v="11"/>
    <x v="21"/>
    <n v="2"/>
    <x v="0"/>
    <s v="RS DQLAB"/>
    <s v="SELL"/>
    <x v="0"/>
    <x v="21"/>
    <x v="0"/>
    <n v="23869"/>
    <n v="24179"/>
  </r>
  <r>
    <x v="78"/>
    <x v="12"/>
    <x v="0"/>
    <n v="36"/>
    <x v="0"/>
    <s v="RS DQLAB"/>
    <s v="SELL"/>
    <x v="0"/>
    <x v="0"/>
    <x v="0"/>
    <n v="2886"/>
    <n v="2915"/>
  </r>
  <r>
    <x v="79"/>
    <x v="12"/>
    <x v="1"/>
    <n v="74"/>
    <x v="0"/>
    <s v="RS DQLAB"/>
    <s v="SELL"/>
    <x v="0"/>
    <x v="1"/>
    <x v="1"/>
    <n v="16950"/>
    <n v="17170"/>
  </r>
  <r>
    <x v="80"/>
    <x v="12"/>
    <x v="2"/>
    <n v="33"/>
    <x v="0"/>
    <s v="RS DQLAB"/>
    <s v="SELL"/>
    <x v="0"/>
    <x v="2"/>
    <x v="2"/>
    <n v="108794"/>
    <n v="109447"/>
  </r>
  <r>
    <x v="81"/>
    <x v="12"/>
    <x v="3"/>
    <n v="51"/>
    <x v="0"/>
    <s v="RS DQLAB"/>
    <s v="SELL"/>
    <x v="0"/>
    <x v="3"/>
    <x v="3"/>
    <n v="1600"/>
    <n v="1619"/>
  </r>
  <r>
    <x v="82"/>
    <x v="12"/>
    <x v="10"/>
    <n v="26"/>
    <x v="0"/>
    <s v="RS DQLAB"/>
    <s v="SELL"/>
    <x v="0"/>
    <x v="10"/>
    <x v="3"/>
    <n v="16100"/>
    <n v="16261"/>
  </r>
  <r>
    <x v="83"/>
    <x v="12"/>
    <x v="15"/>
    <n v="355"/>
    <x v="0"/>
    <s v="RS DQLAB"/>
    <s v="SELL"/>
    <x v="0"/>
    <x v="15"/>
    <x v="5"/>
    <n v="42800"/>
    <n v="43442"/>
  </r>
  <r>
    <x v="84"/>
    <x v="12"/>
    <x v="24"/>
    <n v="93"/>
    <x v="0"/>
    <s v="RS DQLAB"/>
    <s v="SELL"/>
    <x v="0"/>
    <x v="24"/>
    <x v="1"/>
    <n v="33000"/>
    <n v="33330"/>
  </r>
  <r>
    <x v="85"/>
    <x v="12"/>
    <x v="21"/>
    <n v="18"/>
    <x v="0"/>
    <s v="RS DQLAB"/>
    <s v="SELL"/>
    <x v="0"/>
    <x v="21"/>
    <x v="0"/>
    <n v="23869"/>
    <n v="24179"/>
  </r>
  <r>
    <x v="86"/>
    <x v="13"/>
    <x v="0"/>
    <n v="95"/>
    <x v="0"/>
    <s v="RS DQLAB"/>
    <s v="SELL"/>
    <x v="0"/>
    <x v="0"/>
    <x v="0"/>
    <n v="2886"/>
    <n v="2915"/>
  </r>
  <r>
    <x v="87"/>
    <x v="13"/>
    <x v="2"/>
    <n v="23"/>
    <x v="0"/>
    <s v="RS DQLAB"/>
    <s v="SELL"/>
    <x v="0"/>
    <x v="2"/>
    <x v="2"/>
    <n v="108794"/>
    <n v="109447"/>
  </r>
  <r>
    <x v="88"/>
    <x v="13"/>
    <x v="15"/>
    <n v="1"/>
    <x v="0"/>
    <s v="RS DQLAB"/>
    <s v="SELL"/>
    <x v="0"/>
    <x v="15"/>
    <x v="5"/>
    <n v="42800"/>
    <n v="43442"/>
  </r>
  <r>
    <x v="89"/>
    <x v="13"/>
    <x v="15"/>
    <n v="70"/>
    <x v="0"/>
    <s v="RS DQLAB"/>
    <s v="SELL"/>
    <x v="0"/>
    <x v="15"/>
    <x v="5"/>
    <n v="42800"/>
    <n v="43442"/>
  </r>
  <r>
    <x v="90"/>
    <x v="13"/>
    <x v="7"/>
    <n v="134"/>
    <x v="0"/>
    <s v="RS DQLAB"/>
    <s v="SELL"/>
    <x v="0"/>
    <x v="7"/>
    <x v="3"/>
    <n v="25000"/>
    <n v="25275"/>
  </r>
  <r>
    <x v="91"/>
    <x v="14"/>
    <x v="0"/>
    <n v="37"/>
    <x v="0"/>
    <s v="RS DQLAB"/>
    <s v="SELL"/>
    <x v="0"/>
    <x v="0"/>
    <x v="0"/>
    <n v="2886"/>
    <n v="2915"/>
  </r>
  <r>
    <x v="92"/>
    <x v="14"/>
    <x v="0"/>
    <n v="29"/>
    <x v="0"/>
    <s v="RS DQLAB"/>
    <s v="SELL"/>
    <x v="0"/>
    <x v="0"/>
    <x v="0"/>
    <n v="2886"/>
    <n v="2915"/>
  </r>
  <r>
    <x v="93"/>
    <x v="14"/>
    <x v="8"/>
    <n v="12"/>
    <x v="0"/>
    <s v="RS DQLAB"/>
    <s v="SELL"/>
    <x v="0"/>
    <x v="8"/>
    <x v="3"/>
    <n v="50788"/>
    <n v="51753"/>
  </r>
  <r>
    <x v="94"/>
    <x v="14"/>
    <x v="2"/>
    <n v="8"/>
    <x v="0"/>
    <s v="RS DQLAB"/>
    <s v="SELL"/>
    <x v="0"/>
    <x v="2"/>
    <x v="2"/>
    <n v="108794"/>
    <n v="109447"/>
  </r>
  <r>
    <x v="95"/>
    <x v="14"/>
    <x v="4"/>
    <n v="5"/>
    <x v="0"/>
    <s v="RS DQLAB"/>
    <s v="SELL"/>
    <x v="0"/>
    <x v="4"/>
    <x v="1"/>
    <n v="25322"/>
    <n v="25449"/>
  </r>
  <r>
    <x v="96"/>
    <x v="14"/>
    <x v="10"/>
    <n v="116"/>
    <x v="0"/>
    <s v="RS DQLAB"/>
    <s v="SELL"/>
    <x v="0"/>
    <x v="10"/>
    <x v="3"/>
    <n v="16100"/>
    <n v="16261"/>
  </r>
  <r>
    <x v="97"/>
    <x v="14"/>
    <x v="9"/>
    <n v="5"/>
    <x v="0"/>
    <s v="RS DQLAB"/>
    <s v="SELL"/>
    <x v="0"/>
    <x v="9"/>
    <x v="3"/>
    <n v="2560"/>
    <n v="2586"/>
  </r>
  <r>
    <x v="98"/>
    <x v="14"/>
    <x v="5"/>
    <n v="103"/>
    <x v="0"/>
    <s v="RS DQLAB"/>
    <s v="SELL"/>
    <x v="0"/>
    <x v="5"/>
    <x v="3"/>
    <n v="7500"/>
    <n v="7620"/>
  </r>
  <r>
    <x v="99"/>
    <x v="14"/>
    <x v="11"/>
    <n v="3"/>
    <x v="0"/>
    <s v="RS DQLAB"/>
    <s v="SELL"/>
    <x v="0"/>
    <x v="11"/>
    <x v="1"/>
    <n v="10000"/>
    <n v="10180"/>
  </r>
  <r>
    <x v="100"/>
    <x v="15"/>
    <x v="25"/>
    <n v="34"/>
    <x v="0"/>
    <s v="RS DQLAB"/>
    <s v="SELL"/>
    <x v="0"/>
    <x v="25"/>
    <x v="5"/>
    <n v="56300"/>
    <n v="56694"/>
  </r>
  <r>
    <x v="101"/>
    <x v="15"/>
    <x v="0"/>
    <n v="27"/>
    <x v="0"/>
    <s v="RS DQLAB"/>
    <s v="SELL"/>
    <x v="0"/>
    <x v="0"/>
    <x v="0"/>
    <n v="2886"/>
    <n v="2915"/>
  </r>
  <r>
    <x v="102"/>
    <x v="15"/>
    <x v="1"/>
    <n v="35"/>
    <x v="0"/>
    <s v="RS DQLAB"/>
    <s v="SELL"/>
    <x v="0"/>
    <x v="1"/>
    <x v="1"/>
    <n v="16950"/>
    <n v="17170"/>
  </r>
  <r>
    <x v="103"/>
    <x v="15"/>
    <x v="1"/>
    <n v="77"/>
    <x v="0"/>
    <s v="RS DQLAB"/>
    <s v="SELL"/>
    <x v="0"/>
    <x v="1"/>
    <x v="1"/>
    <n v="16950"/>
    <n v="17170"/>
  </r>
  <r>
    <x v="104"/>
    <x v="15"/>
    <x v="3"/>
    <n v="5"/>
    <x v="0"/>
    <s v="RS DQLAB"/>
    <s v="SELL"/>
    <x v="0"/>
    <x v="3"/>
    <x v="3"/>
    <n v="1600"/>
    <n v="1619"/>
  </r>
  <r>
    <x v="105"/>
    <x v="15"/>
    <x v="3"/>
    <n v="52"/>
    <x v="0"/>
    <s v="RS DQLAB"/>
    <s v="SELL"/>
    <x v="0"/>
    <x v="3"/>
    <x v="3"/>
    <n v="1600"/>
    <n v="1619"/>
  </r>
  <r>
    <x v="106"/>
    <x v="15"/>
    <x v="4"/>
    <n v="162"/>
    <x v="0"/>
    <s v="RS DQLAB"/>
    <s v="SELL"/>
    <x v="0"/>
    <x v="4"/>
    <x v="1"/>
    <n v="25322"/>
    <n v="25449"/>
  </r>
  <r>
    <x v="107"/>
    <x v="15"/>
    <x v="10"/>
    <n v="12"/>
    <x v="0"/>
    <s v="RS DQLAB"/>
    <s v="SELL"/>
    <x v="0"/>
    <x v="10"/>
    <x v="3"/>
    <n v="16100"/>
    <n v="16261"/>
  </r>
  <r>
    <x v="108"/>
    <x v="15"/>
    <x v="18"/>
    <n v="1"/>
    <x v="0"/>
    <s v="RS DQLAB"/>
    <s v="SELL"/>
    <x v="0"/>
    <x v="18"/>
    <x v="0"/>
    <n v="72500"/>
    <n v="73805"/>
  </r>
  <r>
    <x v="109"/>
    <x v="15"/>
    <x v="15"/>
    <n v="296"/>
    <x v="0"/>
    <s v="RS DQLAB"/>
    <s v="SELL"/>
    <x v="0"/>
    <x v="15"/>
    <x v="5"/>
    <n v="42800"/>
    <n v="43442"/>
  </r>
  <r>
    <x v="110"/>
    <x v="15"/>
    <x v="21"/>
    <n v="107"/>
    <x v="0"/>
    <s v="RS DQLAB"/>
    <s v="SELL"/>
    <x v="0"/>
    <x v="21"/>
    <x v="0"/>
    <n v="23869"/>
    <n v="24179"/>
  </r>
  <r>
    <x v="111"/>
    <x v="16"/>
    <x v="0"/>
    <n v="36"/>
    <x v="0"/>
    <s v="RS DQLAB"/>
    <s v="SELL"/>
    <x v="0"/>
    <x v="0"/>
    <x v="0"/>
    <n v="2886"/>
    <n v="2915"/>
  </r>
  <r>
    <x v="112"/>
    <x v="16"/>
    <x v="0"/>
    <n v="77"/>
    <x v="0"/>
    <s v="RS DQLAB"/>
    <s v="SELL"/>
    <x v="0"/>
    <x v="0"/>
    <x v="0"/>
    <n v="2886"/>
    <n v="2915"/>
  </r>
  <r>
    <x v="113"/>
    <x v="16"/>
    <x v="0"/>
    <n v="13"/>
    <x v="0"/>
    <s v="RS DQLAB"/>
    <s v="SELL"/>
    <x v="0"/>
    <x v="0"/>
    <x v="0"/>
    <n v="2886"/>
    <n v="2915"/>
  </r>
  <r>
    <x v="114"/>
    <x v="16"/>
    <x v="0"/>
    <n v="18"/>
    <x v="0"/>
    <s v="RS DQLAB"/>
    <s v="SELL"/>
    <x v="0"/>
    <x v="0"/>
    <x v="0"/>
    <n v="2886"/>
    <n v="2915"/>
  </r>
  <r>
    <x v="115"/>
    <x v="16"/>
    <x v="8"/>
    <n v="20"/>
    <x v="0"/>
    <s v="RS DQLAB"/>
    <s v="SELL"/>
    <x v="0"/>
    <x v="8"/>
    <x v="3"/>
    <n v="50788"/>
    <n v="51753"/>
  </r>
  <r>
    <x v="116"/>
    <x v="16"/>
    <x v="1"/>
    <n v="45"/>
    <x v="0"/>
    <s v="RS DQLAB"/>
    <s v="SELL"/>
    <x v="0"/>
    <x v="1"/>
    <x v="1"/>
    <n v="16950"/>
    <n v="17170"/>
  </r>
  <r>
    <x v="117"/>
    <x v="16"/>
    <x v="5"/>
    <n v="1"/>
    <x v="0"/>
    <s v="RS DQLAB"/>
    <s v="SELL"/>
    <x v="0"/>
    <x v="5"/>
    <x v="3"/>
    <n v="7500"/>
    <n v="7620"/>
  </r>
  <r>
    <x v="118"/>
    <x v="17"/>
    <x v="0"/>
    <n v="78"/>
    <x v="0"/>
    <s v="RS DQLAB"/>
    <s v="SELL"/>
    <x v="0"/>
    <x v="0"/>
    <x v="0"/>
    <n v="2886"/>
    <n v="2915"/>
  </r>
  <r>
    <x v="119"/>
    <x v="17"/>
    <x v="8"/>
    <n v="47"/>
    <x v="0"/>
    <s v="RS DQLAB"/>
    <s v="SELL"/>
    <x v="0"/>
    <x v="8"/>
    <x v="3"/>
    <n v="50788"/>
    <n v="51753"/>
  </r>
  <r>
    <x v="120"/>
    <x v="17"/>
    <x v="8"/>
    <n v="48"/>
    <x v="0"/>
    <s v="RS DQLAB"/>
    <s v="SELL"/>
    <x v="0"/>
    <x v="8"/>
    <x v="3"/>
    <n v="50788"/>
    <n v="51753"/>
  </r>
  <r>
    <x v="121"/>
    <x v="17"/>
    <x v="8"/>
    <n v="24"/>
    <x v="0"/>
    <s v="RS DQLAB"/>
    <s v="SELL"/>
    <x v="0"/>
    <x v="8"/>
    <x v="3"/>
    <n v="50788"/>
    <n v="51753"/>
  </r>
  <r>
    <x v="122"/>
    <x v="17"/>
    <x v="1"/>
    <n v="17"/>
    <x v="0"/>
    <s v="RS DQLAB"/>
    <s v="SELL"/>
    <x v="0"/>
    <x v="1"/>
    <x v="1"/>
    <n v="16950"/>
    <n v="17170"/>
  </r>
  <r>
    <x v="123"/>
    <x v="17"/>
    <x v="2"/>
    <n v="50"/>
    <x v="0"/>
    <s v="RS DQLAB"/>
    <s v="SELL"/>
    <x v="0"/>
    <x v="2"/>
    <x v="2"/>
    <n v="108794"/>
    <n v="109447"/>
  </r>
  <r>
    <x v="124"/>
    <x v="17"/>
    <x v="2"/>
    <n v="24"/>
    <x v="0"/>
    <s v="RS DQLAB"/>
    <s v="SELL"/>
    <x v="0"/>
    <x v="2"/>
    <x v="2"/>
    <n v="108794"/>
    <n v="109447"/>
  </r>
  <r>
    <x v="125"/>
    <x v="17"/>
    <x v="4"/>
    <n v="73"/>
    <x v="0"/>
    <s v="RS DQLAB"/>
    <s v="SELL"/>
    <x v="0"/>
    <x v="4"/>
    <x v="1"/>
    <n v="25322"/>
    <n v="25449"/>
  </r>
  <r>
    <x v="126"/>
    <x v="17"/>
    <x v="9"/>
    <n v="76"/>
    <x v="0"/>
    <s v="RS DQLAB"/>
    <s v="SELL"/>
    <x v="0"/>
    <x v="9"/>
    <x v="3"/>
    <n v="2560"/>
    <n v="2586"/>
  </r>
  <r>
    <x v="127"/>
    <x v="17"/>
    <x v="5"/>
    <n v="89"/>
    <x v="0"/>
    <s v="RS DQLAB"/>
    <s v="SELL"/>
    <x v="0"/>
    <x v="5"/>
    <x v="3"/>
    <n v="7500"/>
    <n v="7620"/>
  </r>
  <r>
    <x v="128"/>
    <x v="17"/>
    <x v="15"/>
    <n v="155"/>
    <x v="0"/>
    <s v="RS DQLAB"/>
    <s v="SELL"/>
    <x v="0"/>
    <x v="15"/>
    <x v="5"/>
    <n v="42800"/>
    <n v="43442"/>
  </r>
  <r>
    <x v="129"/>
    <x v="17"/>
    <x v="15"/>
    <n v="46"/>
    <x v="0"/>
    <s v="RS DQLAB"/>
    <s v="SELL"/>
    <x v="0"/>
    <x v="15"/>
    <x v="5"/>
    <n v="42800"/>
    <n v="43442"/>
  </r>
  <r>
    <x v="130"/>
    <x v="17"/>
    <x v="11"/>
    <n v="1998"/>
    <x v="0"/>
    <s v="RS DQLAB"/>
    <s v="SELL"/>
    <x v="0"/>
    <x v="11"/>
    <x v="1"/>
    <n v="10000"/>
    <n v="10180"/>
  </r>
  <r>
    <x v="131"/>
    <x v="17"/>
    <x v="26"/>
    <n v="1335"/>
    <x v="0"/>
    <s v="RS DQLAB"/>
    <s v="SELL"/>
    <x v="0"/>
    <x v="26"/>
    <x v="2"/>
    <n v="7467"/>
    <n v="7504"/>
  </r>
  <r>
    <x v="132"/>
    <x v="18"/>
    <x v="0"/>
    <n v="64"/>
    <x v="0"/>
    <s v="RS DQLAB"/>
    <s v="SELL"/>
    <x v="0"/>
    <x v="0"/>
    <x v="0"/>
    <n v="2886"/>
    <n v="2915"/>
  </r>
  <r>
    <x v="133"/>
    <x v="18"/>
    <x v="8"/>
    <n v="60"/>
    <x v="0"/>
    <s v="RS DQLAB"/>
    <s v="SELL"/>
    <x v="0"/>
    <x v="8"/>
    <x v="3"/>
    <n v="50788"/>
    <n v="51753"/>
  </r>
  <r>
    <x v="134"/>
    <x v="18"/>
    <x v="11"/>
    <n v="0"/>
    <x v="0"/>
    <s v="RS DQLAB"/>
    <s v="SELL"/>
    <x v="0"/>
    <x v="11"/>
    <x v="1"/>
    <n v="10000"/>
    <n v="10180"/>
  </r>
  <r>
    <x v="135"/>
    <x v="18"/>
    <x v="6"/>
    <n v="6"/>
    <x v="0"/>
    <s v="RS DQLAB"/>
    <s v="SELL"/>
    <x v="0"/>
    <x v="6"/>
    <x v="0"/>
    <n v="16155"/>
    <n v="16430"/>
  </r>
  <r>
    <x v="136"/>
    <x v="18"/>
    <x v="27"/>
    <n v="35"/>
    <x v="0"/>
    <s v="RS DQLAB"/>
    <s v="SELL"/>
    <x v="0"/>
    <x v="27"/>
    <x v="3"/>
    <n v="45450"/>
    <n v="46223"/>
  </r>
  <r>
    <x v="137"/>
    <x v="19"/>
    <x v="0"/>
    <n v="14"/>
    <x v="0"/>
    <s v="RS DQLAB"/>
    <s v="SELL"/>
    <x v="0"/>
    <x v="0"/>
    <x v="0"/>
    <n v="2886"/>
    <n v="2915"/>
  </r>
  <r>
    <x v="138"/>
    <x v="19"/>
    <x v="8"/>
    <n v="39"/>
    <x v="0"/>
    <s v="RS DQLAB"/>
    <s v="SELL"/>
    <x v="0"/>
    <x v="8"/>
    <x v="3"/>
    <n v="50788"/>
    <n v="51753"/>
  </r>
  <r>
    <x v="139"/>
    <x v="19"/>
    <x v="8"/>
    <n v="51"/>
    <x v="0"/>
    <s v="RS DQLAB"/>
    <s v="SELL"/>
    <x v="0"/>
    <x v="8"/>
    <x v="3"/>
    <n v="50788"/>
    <n v="51753"/>
  </r>
  <r>
    <x v="140"/>
    <x v="19"/>
    <x v="3"/>
    <n v="43"/>
    <x v="0"/>
    <s v="RS DQLAB"/>
    <s v="SELL"/>
    <x v="0"/>
    <x v="3"/>
    <x v="3"/>
    <n v="1600"/>
    <n v="1619"/>
  </r>
  <r>
    <x v="141"/>
    <x v="19"/>
    <x v="23"/>
    <n v="21"/>
    <x v="0"/>
    <s v="RS DQLAB"/>
    <s v="SELL"/>
    <x v="0"/>
    <x v="23"/>
    <x v="2"/>
    <n v="5000"/>
    <n v="5095"/>
  </r>
  <r>
    <x v="142"/>
    <x v="19"/>
    <x v="18"/>
    <n v="3"/>
    <x v="0"/>
    <s v="RS DQLAB"/>
    <s v="SELL"/>
    <x v="0"/>
    <x v="18"/>
    <x v="0"/>
    <n v="72500"/>
    <n v="73805"/>
  </r>
  <r>
    <x v="143"/>
    <x v="19"/>
    <x v="19"/>
    <n v="129"/>
    <x v="0"/>
    <s v="RS DQLAB"/>
    <s v="SELL"/>
    <x v="0"/>
    <x v="19"/>
    <x v="0"/>
    <n v="2324"/>
    <n v="2338"/>
  </r>
  <r>
    <x v="144"/>
    <x v="19"/>
    <x v="22"/>
    <n v="8"/>
    <x v="0"/>
    <s v="RS DQLAB"/>
    <s v="SELL"/>
    <x v="0"/>
    <x v="22"/>
    <x v="2"/>
    <n v="143991"/>
    <n v="146871"/>
  </r>
  <r>
    <x v="145"/>
    <x v="20"/>
    <x v="0"/>
    <n v="51"/>
    <x v="0"/>
    <s v="RS DQLAB"/>
    <s v="SELL"/>
    <x v="0"/>
    <x v="0"/>
    <x v="0"/>
    <n v="2886"/>
    <n v="2915"/>
  </r>
  <r>
    <x v="146"/>
    <x v="20"/>
    <x v="9"/>
    <n v="36"/>
    <x v="0"/>
    <s v="RS DQLAB"/>
    <s v="SELL"/>
    <x v="0"/>
    <x v="9"/>
    <x v="3"/>
    <n v="2560"/>
    <n v="2586"/>
  </r>
  <r>
    <x v="147"/>
    <x v="20"/>
    <x v="15"/>
    <n v="9"/>
    <x v="0"/>
    <s v="RS DQLAB"/>
    <s v="SELL"/>
    <x v="0"/>
    <x v="15"/>
    <x v="5"/>
    <n v="42800"/>
    <n v="43442"/>
  </r>
  <r>
    <x v="148"/>
    <x v="21"/>
    <x v="0"/>
    <n v="65"/>
    <x v="0"/>
    <s v="RS DQLAB"/>
    <s v="SELL"/>
    <x v="0"/>
    <x v="0"/>
    <x v="0"/>
    <n v="2886"/>
    <n v="2915"/>
  </r>
  <r>
    <x v="149"/>
    <x v="21"/>
    <x v="2"/>
    <n v="13"/>
    <x v="0"/>
    <s v="RS DQLAB"/>
    <s v="SELL"/>
    <x v="0"/>
    <x v="2"/>
    <x v="2"/>
    <n v="108794"/>
    <n v="109447"/>
  </r>
  <r>
    <x v="150"/>
    <x v="21"/>
    <x v="2"/>
    <n v="2"/>
    <x v="0"/>
    <s v="RS DQLAB"/>
    <s v="SELL"/>
    <x v="0"/>
    <x v="2"/>
    <x v="2"/>
    <n v="108794"/>
    <n v="109447"/>
  </r>
  <r>
    <x v="151"/>
    <x v="21"/>
    <x v="13"/>
    <n v="33"/>
    <x v="0"/>
    <s v="RS DQLAB"/>
    <s v="SELL"/>
    <x v="0"/>
    <x v="13"/>
    <x v="4"/>
    <n v="55000"/>
    <n v="55935"/>
  </r>
  <r>
    <x v="152"/>
    <x v="21"/>
    <x v="23"/>
    <n v="6"/>
    <x v="0"/>
    <s v="RS DQLAB"/>
    <s v="SELL"/>
    <x v="0"/>
    <x v="23"/>
    <x v="2"/>
    <n v="5000"/>
    <n v="5095"/>
  </r>
  <r>
    <x v="153"/>
    <x v="21"/>
    <x v="4"/>
    <n v="1"/>
    <x v="0"/>
    <s v="RS DQLAB"/>
    <s v="SELL"/>
    <x v="0"/>
    <x v="4"/>
    <x v="1"/>
    <n v="25322"/>
    <n v="25449"/>
  </r>
  <r>
    <x v="154"/>
    <x v="21"/>
    <x v="10"/>
    <n v="40"/>
    <x v="0"/>
    <s v="RS DQLAB"/>
    <s v="SELL"/>
    <x v="0"/>
    <x v="10"/>
    <x v="3"/>
    <n v="16100"/>
    <n v="16261"/>
  </r>
  <r>
    <x v="155"/>
    <x v="21"/>
    <x v="10"/>
    <n v="30"/>
    <x v="0"/>
    <s v="RS DQLAB"/>
    <s v="SELL"/>
    <x v="0"/>
    <x v="10"/>
    <x v="3"/>
    <n v="16100"/>
    <n v="16261"/>
  </r>
  <r>
    <x v="156"/>
    <x v="21"/>
    <x v="16"/>
    <n v="4"/>
    <x v="0"/>
    <s v="RS DQLAB"/>
    <s v="SELL"/>
    <x v="0"/>
    <x v="16"/>
    <x v="2"/>
    <n v="100000"/>
    <n v="100900"/>
  </r>
  <r>
    <x v="157"/>
    <x v="21"/>
    <x v="11"/>
    <n v="125"/>
    <x v="0"/>
    <s v="RS DQLAB"/>
    <s v="SELL"/>
    <x v="0"/>
    <x v="11"/>
    <x v="1"/>
    <n v="10000"/>
    <n v="10180"/>
  </r>
  <r>
    <x v="158"/>
    <x v="22"/>
    <x v="1"/>
    <n v="25"/>
    <x v="0"/>
    <s v="RS DQLAB"/>
    <s v="SELL"/>
    <x v="0"/>
    <x v="1"/>
    <x v="1"/>
    <n v="16950"/>
    <n v="17170"/>
  </r>
  <r>
    <x v="159"/>
    <x v="22"/>
    <x v="3"/>
    <n v="12"/>
    <x v="0"/>
    <s v="RS DQLAB"/>
    <s v="SELL"/>
    <x v="0"/>
    <x v="3"/>
    <x v="3"/>
    <n v="1600"/>
    <n v="1619"/>
  </r>
  <r>
    <x v="160"/>
    <x v="22"/>
    <x v="13"/>
    <n v="17"/>
    <x v="0"/>
    <s v="RS DQLAB"/>
    <s v="SELL"/>
    <x v="0"/>
    <x v="13"/>
    <x v="4"/>
    <n v="55000"/>
    <n v="55935"/>
  </r>
  <r>
    <x v="161"/>
    <x v="22"/>
    <x v="10"/>
    <n v="5"/>
    <x v="0"/>
    <s v="RS DQLAB"/>
    <s v="SELL"/>
    <x v="0"/>
    <x v="10"/>
    <x v="3"/>
    <n v="16100"/>
    <n v="16261"/>
  </r>
  <r>
    <x v="162"/>
    <x v="22"/>
    <x v="15"/>
    <n v="7"/>
    <x v="0"/>
    <s v="RS DQLAB"/>
    <s v="SELL"/>
    <x v="0"/>
    <x v="15"/>
    <x v="5"/>
    <n v="42800"/>
    <n v="43442"/>
  </r>
  <r>
    <x v="163"/>
    <x v="22"/>
    <x v="7"/>
    <n v="22"/>
    <x v="0"/>
    <s v="RS DQLAB"/>
    <s v="SELL"/>
    <x v="0"/>
    <x v="7"/>
    <x v="3"/>
    <n v="25000"/>
    <n v="25275"/>
  </r>
  <r>
    <x v="164"/>
    <x v="22"/>
    <x v="19"/>
    <n v="44"/>
    <x v="0"/>
    <s v="RS DQLAB"/>
    <s v="SELL"/>
    <x v="0"/>
    <x v="19"/>
    <x v="0"/>
    <n v="2324"/>
    <n v="2338"/>
  </r>
  <r>
    <x v="165"/>
    <x v="23"/>
    <x v="0"/>
    <n v="97"/>
    <x v="0"/>
    <s v="RS DQLAB"/>
    <s v="SELL"/>
    <x v="0"/>
    <x v="0"/>
    <x v="0"/>
    <n v="2886"/>
    <n v="2915"/>
  </r>
  <r>
    <x v="166"/>
    <x v="23"/>
    <x v="8"/>
    <n v="9"/>
    <x v="0"/>
    <s v="RS DQLAB"/>
    <s v="SELL"/>
    <x v="0"/>
    <x v="8"/>
    <x v="3"/>
    <n v="50788"/>
    <n v="51753"/>
  </r>
  <r>
    <x v="167"/>
    <x v="23"/>
    <x v="8"/>
    <n v="39"/>
    <x v="0"/>
    <s v="RS DQLAB"/>
    <s v="SELL"/>
    <x v="0"/>
    <x v="8"/>
    <x v="3"/>
    <n v="50788"/>
    <n v="51753"/>
  </r>
  <r>
    <x v="168"/>
    <x v="23"/>
    <x v="8"/>
    <n v="56"/>
    <x v="0"/>
    <s v="RS DQLAB"/>
    <s v="SELL"/>
    <x v="0"/>
    <x v="8"/>
    <x v="3"/>
    <n v="50788"/>
    <n v="51753"/>
  </r>
  <r>
    <x v="169"/>
    <x v="23"/>
    <x v="3"/>
    <n v="18"/>
    <x v="0"/>
    <s v="RS DQLAB"/>
    <s v="SELL"/>
    <x v="0"/>
    <x v="3"/>
    <x v="3"/>
    <n v="1600"/>
    <n v="1619"/>
  </r>
  <r>
    <x v="170"/>
    <x v="23"/>
    <x v="3"/>
    <n v="35"/>
    <x v="0"/>
    <s v="RS DQLAB"/>
    <s v="SELL"/>
    <x v="0"/>
    <x v="3"/>
    <x v="3"/>
    <n v="1600"/>
    <n v="1619"/>
  </r>
  <r>
    <x v="171"/>
    <x v="23"/>
    <x v="3"/>
    <n v="39"/>
    <x v="0"/>
    <s v="RS DQLAB"/>
    <s v="SELL"/>
    <x v="0"/>
    <x v="3"/>
    <x v="3"/>
    <n v="1600"/>
    <n v="1619"/>
  </r>
  <r>
    <x v="172"/>
    <x v="23"/>
    <x v="24"/>
    <n v="35"/>
    <x v="0"/>
    <s v="RS DQLAB"/>
    <s v="SELL"/>
    <x v="0"/>
    <x v="24"/>
    <x v="1"/>
    <n v="33000"/>
    <n v="33330"/>
  </r>
  <r>
    <x v="173"/>
    <x v="23"/>
    <x v="27"/>
    <n v="35"/>
    <x v="0"/>
    <s v="RS DQLAB"/>
    <s v="SELL"/>
    <x v="0"/>
    <x v="27"/>
    <x v="3"/>
    <n v="45450"/>
    <n v="46223"/>
  </r>
  <r>
    <x v="174"/>
    <x v="24"/>
    <x v="8"/>
    <n v="72"/>
    <x v="0"/>
    <s v="RS DQLAB"/>
    <s v="SELL"/>
    <x v="0"/>
    <x v="8"/>
    <x v="3"/>
    <n v="50788"/>
    <n v="51753"/>
  </r>
  <r>
    <x v="175"/>
    <x v="24"/>
    <x v="1"/>
    <n v="45"/>
    <x v="0"/>
    <s v="RS DQLAB"/>
    <s v="SELL"/>
    <x v="0"/>
    <x v="1"/>
    <x v="1"/>
    <n v="16950"/>
    <n v="17170"/>
  </r>
  <r>
    <x v="176"/>
    <x v="24"/>
    <x v="3"/>
    <n v="19"/>
    <x v="0"/>
    <s v="RS DQLAB"/>
    <s v="SELL"/>
    <x v="0"/>
    <x v="3"/>
    <x v="3"/>
    <n v="1600"/>
    <n v="1619"/>
  </r>
  <r>
    <x v="177"/>
    <x v="24"/>
    <x v="10"/>
    <n v="2"/>
    <x v="0"/>
    <s v="RS DQLAB"/>
    <s v="SELL"/>
    <x v="0"/>
    <x v="10"/>
    <x v="3"/>
    <n v="16100"/>
    <n v="16261"/>
  </r>
  <r>
    <x v="178"/>
    <x v="24"/>
    <x v="10"/>
    <n v="89"/>
    <x v="0"/>
    <s v="RS DQLAB"/>
    <s v="SELL"/>
    <x v="0"/>
    <x v="10"/>
    <x v="3"/>
    <n v="16100"/>
    <n v="16261"/>
  </r>
  <r>
    <x v="179"/>
    <x v="25"/>
    <x v="28"/>
    <n v="8"/>
    <x v="0"/>
    <s v="RS DQLAB"/>
    <s v="SELL"/>
    <x v="0"/>
    <x v="28"/>
    <x v="2"/>
    <n v="30000"/>
    <n v="30540"/>
  </r>
  <r>
    <x v="180"/>
    <x v="25"/>
    <x v="1"/>
    <n v="36"/>
    <x v="0"/>
    <s v="RS DQLAB"/>
    <s v="SELL"/>
    <x v="0"/>
    <x v="1"/>
    <x v="1"/>
    <n v="16950"/>
    <n v="17170"/>
  </r>
  <r>
    <x v="181"/>
    <x v="25"/>
    <x v="4"/>
    <n v="17"/>
    <x v="0"/>
    <s v="RS DQLAB"/>
    <s v="SELL"/>
    <x v="0"/>
    <x v="4"/>
    <x v="1"/>
    <n v="25322"/>
    <n v="25449"/>
  </r>
  <r>
    <x v="182"/>
    <x v="25"/>
    <x v="29"/>
    <n v="34"/>
    <x v="0"/>
    <s v="RS DQLAB"/>
    <s v="SELL"/>
    <x v="0"/>
    <x v="29"/>
    <x v="2"/>
    <n v="102000"/>
    <n v="103632"/>
  </r>
  <r>
    <x v="183"/>
    <x v="26"/>
    <x v="0"/>
    <n v="62"/>
    <x v="0"/>
    <s v="RS DQLAB"/>
    <s v="SELL"/>
    <x v="0"/>
    <x v="0"/>
    <x v="0"/>
    <n v="2886"/>
    <n v="2915"/>
  </r>
  <r>
    <x v="184"/>
    <x v="26"/>
    <x v="8"/>
    <n v="67"/>
    <x v="0"/>
    <s v="RS DQLAB"/>
    <s v="SELL"/>
    <x v="0"/>
    <x v="8"/>
    <x v="3"/>
    <n v="50788"/>
    <n v="51753"/>
  </r>
  <r>
    <x v="185"/>
    <x v="26"/>
    <x v="8"/>
    <n v="36"/>
    <x v="0"/>
    <s v="RS DQLAB"/>
    <s v="SELL"/>
    <x v="0"/>
    <x v="8"/>
    <x v="3"/>
    <n v="50788"/>
    <n v="51753"/>
  </r>
  <r>
    <x v="186"/>
    <x v="26"/>
    <x v="10"/>
    <n v="84"/>
    <x v="0"/>
    <s v="RS DQLAB"/>
    <s v="SELL"/>
    <x v="0"/>
    <x v="10"/>
    <x v="3"/>
    <n v="16100"/>
    <n v="16261"/>
  </r>
  <r>
    <x v="187"/>
    <x v="26"/>
    <x v="5"/>
    <n v="58"/>
    <x v="0"/>
    <s v="RS DQLAB"/>
    <s v="SELL"/>
    <x v="0"/>
    <x v="5"/>
    <x v="3"/>
    <n v="7500"/>
    <n v="7620"/>
  </r>
  <r>
    <x v="188"/>
    <x v="27"/>
    <x v="8"/>
    <n v="11"/>
    <x v="0"/>
    <s v="RS DQLAB"/>
    <s v="SELL"/>
    <x v="0"/>
    <x v="8"/>
    <x v="3"/>
    <n v="50788"/>
    <n v="51753"/>
  </r>
  <r>
    <x v="189"/>
    <x v="27"/>
    <x v="3"/>
    <n v="21"/>
    <x v="0"/>
    <s v="RS DQLAB"/>
    <s v="SELL"/>
    <x v="0"/>
    <x v="3"/>
    <x v="3"/>
    <n v="1600"/>
    <n v="1619"/>
  </r>
  <r>
    <x v="190"/>
    <x v="27"/>
    <x v="13"/>
    <n v="2"/>
    <x v="0"/>
    <s v="RS DQLAB"/>
    <s v="SELL"/>
    <x v="0"/>
    <x v="13"/>
    <x v="4"/>
    <n v="55000"/>
    <n v="55935"/>
  </r>
  <r>
    <x v="191"/>
    <x v="27"/>
    <x v="10"/>
    <n v="49"/>
    <x v="0"/>
    <s v="RS DQLAB"/>
    <s v="SELL"/>
    <x v="0"/>
    <x v="10"/>
    <x v="3"/>
    <n v="16100"/>
    <n v="16261"/>
  </r>
  <r>
    <x v="192"/>
    <x v="27"/>
    <x v="18"/>
    <n v="13"/>
    <x v="0"/>
    <s v="RS DQLAB"/>
    <s v="SELL"/>
    <x v="0"/>
    <x v="18"/>
    <x v="0"/>
    <n v="72500"/>
    <n v="73805"/>
  </r>
  <r>
    <x v="193"/>
    <x v="27"/>
    <x v="15"/>
    <n v="88"/>
    <x v="0"/>
    <s v="RS DQLAB"/>
    <s v="SELL"/>
    <x v="0"/>
    <x v="15"/>
    <x v="5"/>
    <n v="42800"/>
    <n v="43442"/>
  </r>
  <r>
    <x v="194"/>
    <x v="27"/>
    <x v="6"/>
    <n v="80"/>
    <x v="0"/>
    <s v="RS DQLAB"/>
    <s v="SELL"/>
    <x v="0"/>
    <x v="6"/>
    <x v="0"/>
    <n v="16155"/>
    <n v="16430"/>
  </r>
  <r>
    <x v="195"/>
    <x v="27"/>
    <x v="6"/>
    <n v="15"/>
    <x v="0"/>
    <s v="RS DQLAB"/>
    <s v="SELL"/>
    <x v="0"/>
    <x v="6"/>
    <x v="0"/>
    <n v="16155"/>
    <n v="16430"/>
  </r>
  <r>
    <x v="196"/>
    <x v="27"/>
    <x v="6"/>
    <n v="53"/>
    <x v="0"/>
    <s v="RS DQLAB"/>
    <s v="SELL"/>
    <x v="0"/>
    <x v="6"/>
    <x v="0"/>
    <n v="16155"/>
    <n v="16430"/>
  </r>
  <r>
    <x v="197"/>
    <x v="27"/>
    <x v="21"/>
    <n v="15"/>
    <x v="0"/>
    <s v="RS DQLAB"/>
    <s v="SELL"/>
    <x v="0"/>
    <x v="21"/>
    <x v="0"/>
    <n v="23869"/>
    <n v="24179"/>
  </r>
  <r>
    <x v="198"/>
    <x v="27"/>
    <x v="21"/>
    <n v="93"/>
    <x v="0"/>
    <s v="RS DQLAB"/>
    <s v="SELL"/>
    <x v="0"/>
    <x v="21"/>
    <x v="0"/>
    <n v="23869"/>
    <n v="24179"/>
  </r>
  <r>
    <x v="199"/>
    <x v="27"/>
    <x v="7"/>
    <n v="74"/>
    <x v="0"/>
    <s v="RS DQLAB"/>
    <s v="SELL"/>
    <x v="0"/>
    <x v="7"/>
    <x v="3"/>
    <n v="25000"/>
    <n v="25275"/>
  </r>
  <r>
    <x v="200"/>
    <x v="28"/>
    <x v="0"/>
    <n v="35"/>
    <x v="0"/>
    <s v="RS DQLAB"/>
    <s v="SELL"/>
    <x v="0"/>
    <x v="0"/>
    <x v="0"/>
    <n v="2886"/>
    <n v="2915"/>
  </r>
  <r>
    <x v="201"/>
    <x v="28"/>
    <x v="8"/>
    <n v="16"/>
    <x v="0"/>
    <s v="RS DQLAB"/>
    <s v="SELL"/>
    <x v="0"/>
    <x v="8"/>
    <x v="3"/>
    <n v="50788"/>
    <n v="51753"/>
  </r>
  <r>
    <x v="202"/>
    <x v="28"/>
    <x v="2"/>
    <n v="20"/>
    <x v="0"/>
    <s v="RS DQLAB"/>
    <s v="SELL"/>
    <x v="0"/>
    <x v="2"/>
    <x v="2"/>
    <n v="108794"/>
    <n v="109447"/>
  </r>
  <r>
    <x v="203"/>
    <x v="28"/>
    <x v="2"/>
    <n v="12"/>
    <x v="0"/>
    <s v="RS DQLAB"/>
    <s v="SELL"/>
    <x v="0"/>
    <x v="2"/>
    <x v="2"/>
    <n v="108794"/>
    <n v="109447"/>
  </r>
  <r>
    <x v="204"/>
    <x v="28"/>
    <x v="3"/>
    <n v="23"/>
    <x v="0"/>
    <s v="RS DQLAB"/>
    <s v="SELL"/>
    <x v="0"/>
    <x v="3"/>
    <x v="3"/>
    <n v="1600"/>
    <n v="1619"/>
  </r>
  <r>
    <x v="205"/>
    <x v="28"/>
    <x v="5"/>
    <n v="4"/>
    <x v="0"/>
    <s v="RS DQLAB"/>
    <s v="SELL"/>
    <x v="0"/>
    <x v="5"/>
    <x v="3"/>
    <n v="7500"/>
    <n v="7620"/>
  </r>
  <r>
    <x v="206"/>
    <x v="28"/>
    <x v="15"/>
    <n v="35"/>
    <x v="0"/>
    <s v="RS DQLAB"/>
    <s v="SELL"/>
    <x v="0"/>
    <x v="15"/>
    <x v="5"/>
    <n v="42800"/>
    <n v="43442"/>
  </r>
  <r>
    <x v="207"/>
    <x v="28"/>
    <x v="21"/>
    <n v="113"/>
    <x v="0"/>
    <s v="RS DQLAB"/>
    <s v="SELL"/>
    <x v="0"/>
    <x v="21"/>
    <x v="0"/>
    <n v="23869"/>
    <n v="24179"/>
  </r>
  <r>
    <x v="208"/>
    <x v="28"/>
    <x v="21"/>
    <n v="314"/>
    <x v="0"/>
    <s v="RS DQLAB"/>
    <s v="SELL"/>
    <x v="0"/>
    <x v="21"/>
    <x v="0"/>
    <n v="23869"/>
    <n v="24179"/>
  </r>
  <r>
    <x v="209"/>
    <x v="29"/>
    <x v="8"/>
    <n v="38"/>
    <x v="0"/>
    <s v="RS DQLAB"/>
    <s v="SELL"/>
    <x v="0"/>
    <x v="8"/>
    <x v="3"/>
    <n v="50788"/>
    <n v="51753"/>
  </r>
  <r>
    <x v="210"/>
    <x v="29"/>
    <x v="23"/>
    <n v="37"/>
    <x v="0"/>
    <s v="RS DQLAB"/>
    <s v="SELL"/>
    <x v="0"/>
    <x v="23"/>
    <x v="2"/>
    <n v="5000"/>
    <n v="5095"/>
  </r>
  <r>
    <x v="211"/>
    <x v="29"/>
    <x v="18"/>
    <n v="182"/>
    <x v="0"/>
    <s v="RS DQLAB"/>
    <s v="SELL"/>
    <x v="0"/>
    <x v="18"/>
    <x v="0"/>
    <n v="72500"/>
    <n v="73805"/>
  </r>
  <r>
    <x v="212"/>
    <x v="29"/>
    <x v="7"/>
    <n v="41"/>
    <x v="0"/>
    <s v="RS DQLAB"/>
    <s v="SELL"/>
    <x v="0"/>
    <x v="7"/>
    <x v="3"/>
    <n v="25000"/>
    <n v="25275"/>
  </r>
  <r>
    <x v="213"/>
    <x v="29"/>
    <x v="19"/>
    <n v="3"/>
    <x v="0"/>
    <s v="RS DQLAB"/>
    <s v="SELL"/>
    <x v="0"/>
    <x v="19"/>
    <x v="0"/>
    <n v="2324"/>
    <n v="2338"/>
  </r>
  <r>
    <x v="214"/>
    <x v="29"/>
    <x v="12"/>
    <n v="4"/>
    <x v="0"/>
    <s v="RS DQLAB"/>
    <s v="SELL"/>
    <x v="0"/>
    <x v="12"/>
    <x v="1"/>
    <n v="18611"/>
    <n v="18816"/>
  </r>
  <r>
    <x v="215"/>
    <x v="30"/>
    <x v="30"/>
    <n v="14"/>
    <x v="0"/>
    <s v="RS DQLAB"/>
    <s v="SELL"/>
    <x v="0"/>
    <x v="30"/>
    <x v="5"/>
    <n v="6222"/>
    <n v="6253"/>
  </r>
  <r>
    <x v="216"/>
    <x v="30"/>
    <x v="0"/>
    <n v="8"/>
    <x v="0"/>
    <s v="RS DQLAB"/>
    <s v="SELL"/>
    <x v="0"/>
    <x v="0"/>
    <x v="0"/>
    <n v="2886"/>
    <n v="2915"/>
  </r>
  <r>
    <x v="217"/>
    <x v="30"/>
    <x v="0"/>
    <n v="59"/>
    <x v="0"/>
    <s v="RS DQLAB"/>
    <s v="SELL"/>
    <x v="0"/>
    <x v="0"/>
    <x v="0"/>
    <n v="2886"/>
    <n v="2915"/>
  </r>
  <r>
    <x v="218"/>
    <x v="30"/>
    <x v="8"/>
    <n v="7"/>
    <x v="0"/>
    <s v="RS DQLAB"/>
    <s v="SELL"/>
    <x v="0"/>
    <x v="8"/>
    <x v="3"/>
    <n v="50788"/>
    <n v="51753"/>
  </r>
  <r>
    <x v="219"/>
    <x v="30"/>
    <x v="2"/>
    <n v="27"/>
    <x v="0"/>
    <s v="RS DQLAB"/>
    <s v="SELL"/>
    <x v="0"/>
    <x v="2"/>
    <x v="2"/>
    <n v="108794"/>
    <n v="109447"/>
  </r>
  <r>
    <x v="220"/>
    <x v="30"/>
    <x v="13"/>
    <n v="41"/>
    <x v="0"/>
    <s v="RS DQLAB"/>
    <s v="SELL"/>
    <x v="0"/>
    <x v="13"/>
    <x v="4"/>
    <n v="55000"/>
    <n v="55935"/>
  </r>
  <r>
    <x v="221"/>
    <x v="30"/>
    <x v="13"/>
    <n v="31"/>
    <x v="0"/>
    <s v="RS DQLAB"/>
    <s v="SELL"/>
    <x v="0"/>
    <x v="13"/>
    <x v="4"/>
    <n v="55000"/>
    <n v="55935"/>
  </r>
  <r>
    <x v="222"/>
    <x v="30"/>
    <x v="23"/>
    <n v="48"/>
    <x v="0"/>
    <s v="RS DQLAB"/>
    <s v="SELL"/>
    <x v="0"/>
    <x v="23"/>
    <x v="2"/>
    <n v="5000"/>
    <n v="5095"/>
  </r>
  <r>
    <x v="223"/>
    <x v="30"/>
    <x v="18"/>
    <n v="53"/>
    <x v="0"/>
    <s v="RS DQLAB"/>
    <s v="SELL"/>
    <x v="0"/>
    <x v="18"/>
    <x v="0"/>
    <n v="72500"/>
    <n v="73805"/>
  </r>
  <r>
    <x v="224"/>
    <x v="30"/>
    <x v="7"/>
    <n v="5"/>
    <x v="0"/>
    <s v="RS DQLAB"/>
    <s v="SELL"/>
    <x v="0"/>
    <x v="7"/>
    <x v="3"/>
    <n v="25000"/>
    <n v="25275"/>
  </r>
  <r>
    <x v="225"/>
    <x v="31"/>
    <x v="8"/>
    <n v="52"/>
    <x v="0"/>
    <s v="RS DQLAB"/>
    <s v="SELL"/>
    <x v="0"/>
    <x v="8"/>
    <x v="3"/>
    <n v="50788"/>
    <n v="51753"/>
  </r>
  <r>
    <x v="226"/>
    <x v="31"/>
    <x v="18"/>
    <n v="16"/>
    <x v="0"/>
    <s v="RS DQLAB"/>
    <s v="SELL"/>
    <x v="0"/>
    <x v="18"/>
    <x v="0"/>
    <n v="72500"/>
    <n v="73805"/>
  </r>
  <r>
    <x v="227"/>
    <x v="31"/>
    <x v="15"/>
    <n v="18"/>
    <x v="0"/>
    <s v="RS DQLAB"/>
    <s v="SELL"/>
    <x v="0"/>
    <x v="15"/>
    <x v="5"/>
    <n v="42800"/>
    <n v="43442"/>
  </r>
  <r>
    <x v="228"/>
    <x v="31"/>
    <x v="24"/>
    <n v="131"/>
    <x v="0"/>
    <s v="RS DQLAB"/>
    <s v="SELL"/>
    <x v="0"/>
    <x v="24"/>
    <x v="1"/>
    <n v="33000"/>
    <n v="33330"/>
  </r>
  <r>
    <x v="229"/>
    <x v="32"/>
    <x v="8"/>
    <n v="37"/>
    <x v="0"/>
    <s v="RS DQLAB"/>
    <s v="SELL"/>
    <x v="0"/>
    <x v="8"/>
    <x v="3"/>
    <n v="50788"/>
    <n v="51753"/>
  </r>
  <r>
    <x v="230"/>
    <x v="32"/>
    <x v="2"/>
    <n v="24"/>
    <x v="0"/>
    <s v="RS DQLAB"/>
    <s v="SELL"/>
    <x v="0"/>
    <x v="2"/>
    <x v="2"/>
    <n v="108794"/>
    <n v="109447"/>
  </r>
  <r>
    <x v="231"/>
    <x v="32"/>
    <x v="2"/>
    <n v="45"/>
    <x v="0"/>
    <s v="RS DQLAB"/>
    <s v="SELL"/>
    <x v="0"/>
    <x v="2"/>
    <x v="2"/>
    <n v="108794"/>
    <n v="109447"/>
  </r>
  <r>
    <x v="232"/>
    <x v="32"/>
    <x v="13"/>
    <n v="30"/>
    <x v="0"/>
    <s v="RS DQLAB"/>
    <s v="SELL"/>
    <x v="0"/>
    <x v="13"/>
    <x v="4"/>
    <n v="55000"/>
    <n v="55935"/>
  </r>
  <r>
    <x v="233"/>
    <x v="32"/>
    <x v="23"/>
    <n v="41"/>
    <x v="0"/>
    <s v="RS DQLAB"/>
    <s v="SELL"/>
    <x v="0"/>
    <x v="23"/>
    <x v="2"/>
    <n v="5000"/>
    <n v="5095"/>
  </r>
  <r>
    <x v="234"/>
    <x v="32"/>
    <x v="23"/>
    <n v="5"/>
    <x v="0"/>
    <s v="RS DQLAB"/>
    <s v="SELL"/>
    <x v="0"/>
    <x v="23"/>
    <x v="2"/>
    <n v="5000"/>
    <n v="5095"/>
  </r>
  <r>
    <x v="235"/>
    <x v="32"/>
    <x v="18"/>
    <n v="46"/>
    <x v="0"/>
    <s v="RS DQLAB"/>
    <s v="SELL"/>
    <x v="0"/>
    <x v="18"/>
    <x v="0"/>
    <n v="72500"/>
    <n v="73805"/>
  </r>
  <r>
    <x v="236"/>
    <x v="32"/>
    <x v="6"/>
    <n v="132"/>
    <x v="0"/>
    <s v="RS DQLAB"/>
    <s v="SELL"/>
    <x v="0"/>
    <x v="6"/>
    <x v="0"/>
    <n v="16155"/>
    <n v="16430"/>
  </r>
  <r>
    <x v="237"/>
    <x v="32"/>
    <x v="21"/>
    <n v="45"/>
    <x v="0"/>
    <s v="RS DQLAB"/>
    <s v="SELL"/>
    <x v="0"/>
    <x v="21"/>
    <x v="0"/>
    <n v="23869"/>
    <n v="24179"/>
  </r>
  <r>
    <x v="238"/>
    <x v="32"/>
    <x v="19"/>
    <n v="204"/>
    <x v="0"/>
    <s v="RS DQLAB"/>
    <s v="SELL"/>
    <x v="0"/>
    <x v="19"/>
    <x v="0"/>
    <n v="2324"/>
    <n v="2338"/>
  </r>
  <r>
    <x v="239"/>
    <x v="33"/>
    <x v="0"/>
    <n v="41"/>
    <x v="0"/>
    <s v="RS DQLAB"/>
    <s v="SELL"/>
    <x v="0"/>
    <x v="0"/>
    <x v="0"/>
    <n v="2886"/>
    <n v="2915"/>
  </r>
  <r>
    <x v="240"/>
    <x v="33"/>
    <x v="0"/>
    <n v="81"/>
    <x v="0"/>
    <s v="RS DQLAB"/>
    <s v="SELL"/>
    <x v="0"/>
    <x v="0"/>
    <x v="0"/>
    <n v="2886"/>
    <n v="2915"/>
  </r>
  <r>
    <x v="241"/>
    <x v="33"/>
    <x v="3"/>
    <n v="13"/>
    <x v="0"/>
    <s v="RS DQLAB"/>
    <s v="SELL"/>
    <x v="0"/>
    <x v="3"/>
    <x v="3"/>
    <n v="1600"/>
    <n v="1619"/>
  </r>
  <r>
    <x v="242"/>
    <x v="33"/>
    <x v="5"/>
    <n v="21"/>
    <x v="0"/>
    <s v="RS DQLAB"/>
    <s v="SELL"/>
    <x v="0"/>
    <x v="5"/>
    <x v="3"/>
    <n v="7500"/>
    <n v="7620"/>
  </r>
  <r>
    <x v="243"/>
    <x v="33"/>
    <x v="19"/>
    <n v="39"/>
    <x v="0"/>
    <s v="RS DQLAB"/>
    <s v="SELL"/>
    <x v="0"/>
    <x v="19"/>
    <x v="0"/>
    <n v="2324"/>
    <n v="2338"/>
  </r>
  <r>
    <x v="244"/>
    <x v="34"/>
    <x v="1"/>
    <n v="55"/>
    <x v="0"/>
    <s v="RS DQLAB"/>
    <s v="SELL"/>
    <x v="0"/>
    <x v="1"/>
    <x v="1"/>
    <n v="16950"/>
    <n v="17170"/>
  </r>
  <r>
    <x v="245"/>
    <x v="34"/>
    <x v="4"/>
    <n v="12"/>
    <x v="0"/>
    <s v="RS DQLAB"/>
    <s v="SELL"/>
    <x v="0"/>
    <x v="4"/>
    <x v="1"/>
    <n v="25322"/>
    <n v="25449"/>
  </r>
  <r>
    <x v="246"/>
    <x v="34"/>
    <x v="5"/>
    <n v="27"/>
    <x v="0"/>
    <s v="RS DQLAB"/>
    <s v="SELL"/>
    <x v="0"/>
    <x v="5"/>
    <x v="3"/>
    <n v="7500"/>
    <n v="7620"/>
  </r>
  <r>
    <x v="247"/>
    <x v="34"/>
    <x v="15"/>
    <n v="2"/>
    <x v="0"/>
    <s v="RS DQLAB"/>
    <s v="SELL"/>
    <x v="0"/>
    <x v="15"/>
    <x v="5"/>
    <n v="42800"/>
    <n v="43442"/>
  </r>
  <r>
    <x v="248"/>
    <x v="34"/>
    <x v="16"/>
    <n v="108"/>
    <x v="0"/>
    <s v="RS DQLAB"/>
    <s v="SELL"/>
    <x v="0"/>
    <x v="16"/>
    <x v="2"/>
    <n v="100000"/>
    <n v="100900"/>
  </r>
  <r>
    <x v="249"/>
    <x v="35"/>
    <x v="1"/>
    <n v="52"/>
    <x v="0"/>
    <s v="RS DQLAB"/>
    <s v="SELL"/>
    <x v="0"/>
    <x v="1"/>
    <x v="1"/>
    <n v="16950"/>
    <n v="17170"/>
  </r>
  <r>
    <x v="250"/>
    <x v="35"/>
    <x v="1"/>
    <n v="76"/>
    <x v="0"/>
    <s v="RS DQLAB"/>
    <s v="SELL"/>
    <x v="0"/>
    <x v="1"/>
    <x v="1"/>
    <n v="16950"/>
    <n v="17170"/>
  </r>
  <r>
    <x v="251"/>
    <x v="35"/>
    <x v="2"/>
    <n v="28"/>
    <x v="0"/>
    <s v="RS DQLAB"/>
    <s v="SELL"/>
    <x v="0"/>
    <x v="2"/>
    <x v="2"/>
    <n v="108794"/>
    <n v="109447"/>
  </r>
  <r>
    <x v="252"/>
    <x v="35"/>
    <x v="13"/>
    <n v="21"/>
    <x v="0"/>
    <s v="RS DQLAB"/>
    <s v="SELL"/>
    <x v="0"/>
    <x v="13"/>
    <x v="4"/>
    <n v="55000"/>
    <n v="55935"/>
  </r>
  <r>
    <x v="253"/>
    <x v="35"/>
    <x v="23"/>
    <n v="7"/>
    <x v="0"/>
    <s v="RS DQLAB"/>
    <s v="SELL"/>
    <x v="0"/>
    <x v="23"/>
    <x v="2"/>
    <n v="5000"/>
    <n v="5095"/>
  </r>
  <r>
    <x v="254"/>
    <x v="35"/>
    <x v="18"/>
    <n v="3"/>
    <x v="0"/>
    <s v="RS DQLAB"/>
    <s v="SELL"/>
    <x v="0"/>
    <x v="18"/>
    <x v="0"/>
    <n v="72500"/>
    <n v="73805"/>
  </r>
  <r>
    <x v="255"/>
    <x v="35"/>
    <x v="18"/>
    <n v="44"/>
    <x v="0"/>
    <s v="RS DQLAB"/>
    <s v="SELL"/>
    <x v="0"/>
    <x v="18"/>
    <x v="0"/>
    <n v="72500"/>
    <n v="73805"/>
  </r>
  <r>
    <x v="256"/>
    <x v="35"/>
    <x v="5"/>
    <n v="24"/>
    <x v="0"/>
    <s v="RS DQLAB"/>
    <s v="SELL"/>
    <x v="0"/>
    <x v="5"/>
    <x v="3"/>
    <n v="7500"/>
    <n v="7620"/>
  </r>
  <r>
    <x v="257"/>
    <x v="35"/>
    <x v="5"/>
    <n v="6"/>
    <x v="0"/>
    <s v="RS DQLAB"/>
    <s v="SELL"/>
    <x v="0"/>
    <x v="5"/>
    <x v="3"/>
    <n v="7500"/>
    <n v="7620"/>
  </r>
  <r>
    <x v="258"/>
    <x v="35"/>
    <x v="16"/>
    <n v="38"/>
    <x v="0"/>
    <s v="RS DQLAB"/>
    <s v="SELL"/>
    <x v="0"/>
    <x v="16"/>
    <x v="2"/>
    <n v="100000"/>
    <n v="100900"/>
  </r>
  <r>
    <x v="259"/>
    <x v="35"/>
    <x v="17"/>
    <n v="41"/>
    <x v="0"/>
    <s v="RS DQLAB"/>
    <s v="SELL"/>
    <x v="0"/>
    <x v="17"/>
    <x v="0"/>
    <n v="2460"/>
    <n v="2490"/>
  </r>
  <r>
    <x v="260"/>
    <x v="36"/>
    <x v="0"/>
    <n v="1"/>
    <x v="0"/>
    <s v="RS DQLAB"/>
    <s v="SELL"/>
    <x v="0"/>
    <x v="0"/>
    <x v="0"/>
    <n v="2886"/>
    <n v="2915"/>
  </r>
  <r>
    <x v="261"/>
    <x v="36"/>
    <x v="0"/>
    <n v="34"/>
    <x v="0"/>
    <s v="RS DQLAB"/>
    <s v="SELL"/>
    <x v="0"/>
    <x v="0"/>
    <x v="0"/>
    <n v="2886"/>
    <n v="2915"/>
  </r>
  <r>
    <x v="262"/>
    <x v="36"/>
    <x v="8"/>
    <n v="27"/>
    <x v="0"/>
    <s v="RS DQLAB"/>
    <s v="SELL"/>
    <x v="0"/>
    <x v="8"/>
    <x v="3"/>
    <n v="50788"/>
    <n v="51753"/>
  </r>
  <r>
    <x v="263"/>
    <x v="36"/>
    <x v="8"/>
    <n v="69"/>
    <x v="0"/>
    <s v="RS DQLAB"/>
    <s v="SELL"/>
    <x v="0"/>
    <x v="8"/>
    <x v="3"/>
    <n v="50788"/>
    <n v="51753"/>
  </r>
  <r>
    <x v="264"/>
    <x v="36"/>
    <x v="23"/>
    <n v="15"/>
    <x v="0"/>
    <s v="RS DQLAB"/>
    <s v="SELL"/>
    <x v="0"/>
    <x v="23"/>
    <x v="2"/>
    <n v="5000"/>
    <n v="5095"/>
  </r>
  <r>
    <x v="265"/>
    <x v="36"/>
    <x v="23"/>
    <n v="36"/>
    <x v="0"/>
    <s v="RS DQLAB"/>
    <s v="SELL"/>
    <x v="0"/>
    <x v="23"/>
    <x v="2"/>
    <n v="5000"/>
    <n v="5095"/>
  </r>
  <r>
    <x v="266"/>
    <x v="36"/>
    <x v="9"/>
    <n v="68"/>
    <x v="0"/>
    <s v="RS DQLAB"/>
    <s v="SELL"/>
    <x v="0"/>
    <x v="9"/>
    <x v="3"/>
    <n v="2560"/>
    <n v="2586"/>
  </r>
  <r>
    <x v="267"/>
    <x v="36"/>
    <x v="9"/>
    <n v="28"/>
    <x v="0"/>
    <s v="RS DQLAB"/>
    <s v="SELL"/>
    <x v="0"/>
    <x v="9"/>
    <x v="3"/>
    <n v="2560"/>
    <n v="2586"/>
  </r>
  <r>
    <x v="268"/>
    <x v="36"/>
    <x v="29"/>
    <n v="115"/>
    <x v="0"/>
    <s v="RS DQLAB"/>
    <s v="SELL"/>
    <x v="0"/>
    <x v="29"/>
    <x v="2"/>
    <n v="102000"/>
    <n v="103632"/>
  </r>
  <r>
    <x v="269"/>
    <x v="37"/>
    <x v="8"/>
    <n v="57"/>
    <x v="0"/>
    <s v="RS DQLAB"/>
    <s v="SELL"/>
    <x v="0"/>
    <x v="8"/>
    <x v="3"/>
    <n v="50788"/>
    <n v="51753"/>
  </r>
  <r>
    <x v="270"/>
    <x v="37"/>
    <x v="2"/>
    <n v="4"/>
    <x v="0"/>
    <s v="RS DQLAB"/>
    <s v="SELL"/>
    <x v="0"/>
    <x v="2"/>
    <x v="2"/>
    <n v="108794"/>
    <n v="109447"/>
  </r>
  <r>
    <x v="271"/>
    <x v="37"/>
    <x v="2"/>
    <n v="24"/>
    <x v="0"/>
    <s v="RS DQLAB"/>
    <s v="SELL"/>
    <x v="0"/>
    <x v="2"/>
    <x v="2"/>
    <n v="108794"/>
    <n v="109447"/>
  </r>
  <r>
    <x v="272"/>
    <x v="37"/>
    <x v="18"/>
    <n v="27"/>
    <x v="0"/>
    <s v="RS DQLAB"/>
    <s v="SELL"/>
    <x v="0"/>
    <x v="18"/>
    <x v="0"/>
    <n v="72500"/>
    <n v="73805"/>
  </r>
  <r>
    <x v="273"/>
    <x v="37"/>
    <x v="18"/>
    <n v="2"/>
    <x v="0"/>
    <s v="RS DQLAB"/>
    <s v="SELL"/>
    <x v="0"/>
    <x v="18"/>
    <x v="0"/>
    <n v="72500"/>
    <n v="73805"/>
  </r>
  <r>
    <x v="274"/>
    <x v="37"/>
    <x v="5"/>
    <n v="369"/>
    <x v="0"/>
    <s v="RS DQLAB"/>
    <s v="SELL"/>
    <x v="0"/>
    <x v="5"/>
    <x v="3"/>
    <n v="7500"/>
    <n v="7620"/>
  </r>
  <r>
    <x v="275"/>
    <x v="37"/>
    <x v="21"/>
    <n v="33"/>
    <x v="0"/>
    <s v="RS DQLAB"/>
    <s v="SELL"/>
    <x v="0"/>
    <x v="21"/>
    <x v="0"/>
    <n v="23869"/>
    <n v="24179"/>
  </r>
  <r>
    <x v="276"/>
    <x v="37"/>
    <x v="22"/>
    <n v="140"/>
    <x v="0"/>
    <s v="RS DQLAB"/>
    <s v="SELL"/>
    <x v="0"/>
    <x v="22"/>
    <x v="2"/>
    <n v="143991"/>
    <n v="146871"/>
  </r>
  <r>
    <x v="277"/>
    <x v="38"/>
    <x v="8"/>
    <n v="17"/>
    <x v="0"/>
    <s v="RS DQLAB"/>
    <s v="SELL"/>
    <x v="0"/>
    <x v="8"/>
    <x v="3"/>
    <n v="50788"/>
    <n v="51753"/>
  </r>
  <r>
    <x v="278"/>
    <x v="38"/>
    <x v="13"/>
    <n v="7"/>
    <x v="0"/>
    <s v="RS DQLAB"/>
    <s v="SELL"/>
    <x v="0"/>
    <x v="13"/>
    <x v="4"/>
    <n v="55000"/>
    <n v="55935"/>
  </r>
  <r>
    <x v="279"/>
    <x v="38"/>
    <x v="23"/>
    <n v="25"/>
    <x v="0"/>
    <s v="RS DQLAB"/>
    <s v="SELL"/>
    <x v="0"/>
    <x v="23"/>
    <x v="2"/>
    <n v="5000"/>
    <n v="5095"/>
  </r>
  <r>
    <x v="280"/>
    <x v="38"/>
    <x v="15"/>
    <n v="2"/>
    <x v="0"/>
    <s v="RS DQLAB"/>
    <s v="SELL"/>
    <x v="0"/>
    <x v="15"/>
    <x v="5"/>
    <n v="42800"/>
    <n v="43442"/>
  </r>
  <r>
    <x v="281"/>
    <x v="38"/>
    <x v="19"/>
    <n v="325"/>
    <x v="0"/>
    <s v="RS DQLAB"/>
    <s v="SELL"/>
    <x v="0"/>
    <x v="19"/>
    <x v="0"/>
    <n v="2324"/>
    <n v="2338"/>
  </r>
  <r>
    <x v="282"/>
    <x v="39"/>
    <x v="1"/>
    <n v="46"/>
    <x v="0"/>
    <s v="RS DQLAB"/>
    <s v="SELL"/>
    <x v="0"/>
    <x v="1"/>
    <x v="1"/>
    <n v="16950"/>
    <n v="17170"/>
  </r>
  <r>
    <x v="283"/>
    <x v="39"/>
    <x v="2"/>
    <n v="30"/>
    <x v="0"/>
    <s v="RS DQLAB"/>
    <s v="SELL"/>
    <x v="0"/>
    <x v="2"/>
    <x v="2"/>
    <n v="108794"/>
    <n v="109447"/>
  </r>
  <r>
    <x v="284"/>
    <x v="39"/>
    <x v="23"/>
    <n v="23"/>
    <x v="0"/>
    <s v="RS DQLAB"/>
    <s v="SELL"/>
    <x v="0"/>
    <x v="23"/>
    <x v="2"/>
    <n v="5000"/>
    <n v="5095"/>
  </r>
  <r>
    <x v="285"/>
    <x v="39"/>
    <x v="16"/>
    <n v="25"/>
    <x v="0"/>
    <s v="RS DQLAB"/>
    <s v="SELL"/>
    <x v="0"/>
    <x v="16"/>
    <x v="2"/>
    <n v="100000"/>
    <n v="100900"/>
  </r>
  <r>
    <x v="286"/>
    <x v="39"/>
    <x v="11"/>
    <n v="2"/>
    <x v="0"/>
    <s v="RS DQLAB"/>
    <s v="SELL"/>
    <x v="0"/>
    <x v="11"/>
    <x v="1"/>
    <n v="10000"/>
    <n v="10180"/>
  </r>
  <r>
    <x v="287"/>
    <x v="40"/>
    <x v="0"/>
    <n v="83"/>
    <x v="0"/>
    <s v="RS DQLAB"/>
    <s v="SELL"/>
    <x v="0"/>
    <x v="0"/>
    <x v="0"/>
    <n v="2886"/>
    <n v="2915"/>
  </r>
  <r>
    <x v="288"/>
    <x v="40"/>
    <x v="1"/>
    <n v="35"/>
    <x v="0"/>
    <s v="RS DQLAB"/>
    <s v="SELL"/>
    <x v="0"/>
    <x v="1"/>
    <x v="1"/>
    <n v="16950"/>
    <n v="17170"/>
  </r>
  <r>
    <x v="289"/>
    <x v="40"/>
    <x v="2"/>
    <n v="34"/>
    <x v="0"/>
    <s v="RS DQLAB"/>
    <s v="SELL"/>
    <x v="0"/>
    <x v="2"/>
    <x v="2"/>
    <n v="108794"/>
    <n v="109447"/>
  </r>
  <r>
    <x v="290"/>
    <x v="40"/>
    <x v="27"/>
    <n v="37"/>
    <x v="0"/>
    <s v="RS DQLAB"/>
    <s v="SELL"/>
    <x v="0"/>
    <x v="27"/>
    <x v="3"/>
    <n v="45450"/>
    <n v="46223"/>
  </r>
  <r>
    <x v="291"/>
    <x v="41"/>
    <x v="1"/>
    <n v="46"/>
    <x v="0"/>
    <s v="RS DQLAB"/>
    <s v="SELL"/>
    <x v="0"/>
    <x v="1"/>
    <x v="1"/>
    <n v="16950"/>
    <n v="17170"/>
  </r>
  <r>
    <x v="292"/>
    <x v="41"/>
    <x v="13"/>
    <n v="27"/>
    <x v="0"/>
    <s v="RS DQLAB"/>
    <s v="SELL"/>
    <x v="0"/>
    <x v="13"/>
    <x v="4"/>
    <n v="55000"/>
    <n v="55935"/>
  </r>
  <r>
    <x v="293"/>
    <x v="41"/>
    <x v="23"/>
    <n v="34"/>
    <x v="0"/>
    <s v="RS DQLAB"/>
    <s v="SELL"/>
    <x v="0"/>
    <x v="23"/>
    <x v="2"/>
    <n v="5000"/>
    <n v="5095"/>
  </r>
  <r>
    <x v="294"/>
    <x v="41"/>
    <x v="15"/>
    <n v="12"/>
    <x v="0"/>
    <s v="RS DQLAB"/>
    <s v="SELL"/>
    <x v="0"/>
    <x v="15"/>
    <x v="5"/>
    <n v="42800"/>
    <n v="43442"/>
  </r>
  <r>
    <x v="295"/>
    <x v="41"/>
    <x v="16"/>
    <n v="188"/>
    <x v="0"/>
    <s v="RS DQLAB"/>
    <s v="SELL"/>
    <x v="0"/>
    <x v="16"/>
    <x v="2"/>
    <n v="100000"/>
    <n v="100900"/>
  </r>
  <r>
    <x v="296"/>
    <x v="42"/>
    <x v="0"/>
    <n v="83"/>
    <x v="0"/>
    <s v="RS DQLAB"/>
    <s v="SELL"/>
    <x v="0"/>
    <x v="0"/>
    <x v="0"/>
    <n v="2886"/>
    <n v="2915"/>
  </r>
  <r>
    <x v="297"/>
    <x v="42"/>
    <x v="8"/>
    <n v="55"/>
    <x v="0"/>
    <s v="RS DQLAB"/>
    <s v="SELL"/>
    <x v="0"/>
    <x v="8"/>
    <x v="3"/>
    <n v="50788"/>
    <n v="51753"/>
  </r>
  <r>
    <x v="298"/>
    <x v="42"/>
    <x v="8"/>
    <n v="62"/>
    <x v="0"/>
    <s v="RS DQLAB"/>
    <s v="SELL"/>
    <x v="0"/>
    <x v="8"/>
    <x v="3"/>
    <n v="50788"/>
    <n v="51753"/>
  </r>
  <r>
    <x v="299"/>
    <x v="42"/>
    <x v="1"/>
    <n v="10"/>
    <x v="0"/>
    <s v="RS DQLAB"/>
    <s v="SELL"/>
    <x v="0"/>
    <x v="1"/>
    <x v="1"/>
    <n v="16950"/>
    <n v="17170"/>
  </r>
  <r>
    <x v="300"/>
    <x v="42"/>
    <x v="2"/>
    <n v="24"/>
    <x v="0"/>
    <s v="RS DQLAB"/>
    <s v="SELL"/>
    <x v="0"/>
    <x v="2"/>
    <x v="2"/>
    <n v="108794"/>
    <n v="109447"/>
  </r>
  <r>
    <x v="301"/>
    <x v="42"/>
    <x v="3"/>
    <n v="5"/>
    <x v="0"/>
    <s v="RS DQLAB"/>
    <s v="SELL"/>
    <x v="0"/>
    <x v="3"/>
    <x v="3"/>
    <n v="1600"/>
    <n v="1619"/>
  </r>
  <r>
    <x v="302"/>
    <x v="42"/>
    <x v="10"/>
    <n v="3"/>
    <x v="0"/>
    <s v="RS DQLAB"/>
    <s v="SELL"/>
    <x v="0"/>
    <x v="10"/>
    <x v="3"/>
    <n v="16100"/>
    <n v="16261"/>
  </r>
  <r>
    <x v="303"/>
    <x v="42"/>
    <x v="24"/>
    <n v="231"/>
    <x v="0"/>
    <s v="RS DQLAB"/>
    <s v="SELL"/>
    <x v="0"/>
    <x v="24"/>
    <x v="1"/>
    <n v="33000"/>
    <n v="33330"/>
  </r>
  <r>
    <x v="304"/>
    <x v="42"/>
    <x v="27"/>
    <n v="21"/>
    <x v="0"/>
    <s v="RS DQLAB"/>
    <s v="SELL"/>
    <x v="0"/>
    <x v="27"/>
    <x v="3"/>
    <n v="45450"/>
    <n v="46223"/>
  </r>
  <r>
    <x v="305"/>
    <x v="43"/>
    <x v="0"/>
    <n v="50"/>
    <x v="0"/>
    <s v="RS DQLAB"/>
    <s v="SELL"/>
    <x v="0"/>
    <x v="0"/>
    <x v="0"/>
    <n v="2886"/>
    <n v="2915"/>
  </r>
  <r>
    <x v="306"/>
    <x v="43"/>
    <x v="0"/>
    <n v="88"/>
    <x v="0"/>
    <s v="RS DQLAB"/>
    <s v="SELL"/>
    <x v="0"/>
    <x v="0"/>
    <x v="0"/>
    <n v="2886"/>
    <n v="2915"/>
  </r>
  <r>
    <x v="307"/>
    <x v="43"/>
    <x v="9"/>
    <n v="239"/>
    <x v="0"/>
    <s v="RS DQLAB"/>
    <s v="SELL"/>
    <x v="0"/>
    <x v="9"/>
    <x v="3"/>
    <n v="2560"/>
    <n v="2586"/>
  </r>
  <r>
    <x v="308"/>
    <x v="43"/>
    <x v="26"/>
    <n v="294"/>
    <x v="0"/>
    <s v="RS DQLAB"/>
    <s v="SELL"/>
    <x v="0"/>
    <x v="26"/>
    <x v="2"/>
    <n v="7467"/>
    <n v="7504"/>
  </r>
  <r>
    <x v="309"/>
    <x v="44"/>
    <x v="3"/>
    <n v="17"/>
    <x v="0"/>
    <s v="RS DQLAB"/>
    <s v="SELL"/>
    <x v="0"/>
    <x v="3"/>
    <x v="3"/>
    <n v="1600"/>
    <n v="1619"/>
  </r>
  <r>
    <x v="310"/>
    <x v="44"/>
    <x v="16"/>
    <n v="23"/>
    <x v="0"/>
    <s v="RS DQLAB"/>
    <s v="SELL"/>
    <x v="0"/>
    <x v="16"/>
    <x v="2"/>
    <n v="100000"/>
    <n v="100900"/>
  </r>
  <r>
    <x v="311"/>
    <x v="44"/>
    <x v="21"/>
    <n v="21"/>
    <x v="0"/>
    <s v="RS DQLAB"/>
    <s v="SELL"/>
    <x v="0"/>
    <x v="21"/>
    <x v="0"/>
    <n v="23869"/>
    <n v="24179"/>
  </r>
  <r>
    <x v="312"/>
    <x v="44"/>
    <x v="17"/>
    <n v="8"/>
    <x v="0"/>
    <s v="RS DQLAB"/>
    <s v="SELL"/>
    <x v="0"/>
    <x v="17"/>
    <x v="0"/>
    <n v="2460"/>
    <n v="2490"/>
  </r>
  <r>
    <x v="313"/>
    <x v="45"/>
    <x v="8"/>
    <n v="46"/>
    <x v="0"/>
    <s v="RS DQLAB"/>
    <s v="SELL"/>
    <x v="0"/>
    <x v="8"/>
    <x v="3"/>
    <n v="50788"/>
    <n v="51753"/>
  </r>
  <r>
    <x v="314"/>
    <x v="45"/>
    <x v="13"/>
    <n v="39"/>
    <x v="0"/>
    <s v="RS DQLAB"/>
    <s v="SELL"/>
    <x v="0"/>
    <x v="13"/>
    <x v="4"/>
    <n v="55000"/>
    <n v="55935"/>
  </r>
  <r>
    <x v="315"/>
    <x v="45"/>
    <x v="24"/>
    <n v="169"/>
    <x v="0"/>
    <s v="RS DQLAB"/>
    <s v="SELL"/>
    <x v="0"/>
    <x v="24"/>
    <x v="1"/>
    <n v="33000"/>
    <n v="33330"/>
  </r>
  <r>
    <x v="316"/>
    <x v="46"/>
    <x v="0"/>
    <n v="20"/>
    <x v="0"/>
    <s v="RS DQLAB"/>
    <s v="SELL"/>
    <x v="0"/>
    <x v="0"/>
    <x v="0"/>
    <n v="2886"/>
    <n v="2915"/>
  </r>
  <r>
    <x v="317"/>
    <x v="46"/>
    <x v="3"/>
    <n v="20"/>
    <x v="0"/>
    <s v="RS DQLAB"/>
    <s v="SELL"/>
    <x v="0"/>
    <x v="3"/>
    <x v="3"/>
    <n v="1600"/>
    <n v="1619"/>
  </r>
  <r>
    <x v="318"/>
    <x v="46"/>
    <x v="7"/>
    <n v="7"/>
    <x v="0"/>
    <s v="RS DQLAB"/>
    <s v="SELL"/>
    <x v="0"/>
    <x v="7"/>
    <x v="3"/>
    <n v="25000"/>
    <n v="25275"/>
  </r>
  <r>
    <x v="319"/>
    <x v="47"/>
    <x v="1"/>
    <n v="55"/>
    <x v="0"/>
    <s v="RS DQLAB"/>
    <s v="SELL"/>
    <x v="0"/>
    <x v="1"/>
    <x v="1"/>
    <n v="16950"/>
    <n v="17170"/>
  </r>
  <r>
    <x v="320"/>
    <x v="47"/>
    <x v="3"/>
    <n v="5"/>
    <x v="0"/>
    <s v="RS DQLAB"/>
    <s v="SELL"/>
    <x v="0"/>
    <x v="3"/>
    <x v="3"/>
    <n v="1600"/>
    <n v="1619"/>
  </r>
  <r>
    <x v="321"/>
    <x v="47"/>
    <x v="13"/>
    <n v="47"/>
    <x v="0"/>
    <s v="RS DQLAB"/>
    <s v="SELL"/>
    <x v="0"/>
    <x v="13"/>
    <x v="4"/>
    <n v="55000"/>
    <n v="55935"/>
  </r>
  <r>
    <x v="322"/>
    <x v="47"/>
    <x v="29"/>
    <n v="12"/>
    <x v="0"/>
    <s v="RS DQLAB"/>
    <s v="SELL"/>
    <x v="0"/>
    <x v="29"/>
    <x v="2"/>
    <n v="102000"/>
    <n v="103632"/>
  </r>
  <r>
    <x v="323"/>
    <x v="48"/>
    <x v="8"/>
    <n v="34"/>
    <x v="0"/>
    <s v="RS DQLAB"/>
    <s v="SELL"/>
    <x v="0"/>
    <x v="8"/>
    <x v="3"/>
    <n v="50788"/>
    <n v="51753"/>
  </r>
  <r>
    <x v="324"/>
    <x v="48"/>
    <x v="13"/>
    <n v="35"/>
    <x v="0"/>
    <s v="RS DQLAB"/>
    <s v="SELL"/>
    <x v="0"/>
    <x v="13"/>
    <x v="4"/>
    <n v="55000"/>
    <n v="55935"/>
  </r>
  <r>
    <x v="325"/>
    <x v="48"/>
    <x v="16"/>
    <n v="5"/>
    <x v="0"/>
    <s v="RS DQLAB"/>
    <s v="SELL"/>
    <x v="0"/>
    <x v="16"/>
    <x v="2"/>
    <n v="100000"/>
    <n v="100900"/>
  </r>
  <r>
    <x v="326"/>
    <x v="48"/>
    <x v="11"/>
    <n v="12"/>
    <x v="0"/>
    <s v="RS DQLAB"/>
    <s v="SELL"/>
    <x v="0"/>
    <x v="11"/>
    <x v="1"/>
    <n v="10000"/>
    <n v="10180"/>
  </r>
  <r>
    <x v="327"/>
    <x v="48"/>
    <x v="20"/>
    <n v="3"/>
    <x v="0"/>
    <s v="RS DQLAB"/>
    <s v="SELL"/>
    <x v="0"/>
    <x v="20"/>
    <x v="3"/>
    <n v="25000"/>
    <n v="25450"/>
  </r>
  <r>
    <x v="328"/>
    <x v="48"/>
    <x v="17"/>
    <n v="14"/>
    <x v="0"/>
    <s v="RS DQLAB"/>
    <s v="SELL"/>
    <x v="0"/>
    <x v="17"/>
    <x v="0"/>
    <n v="2460"/>
    <n v="2490"/>
  </r>
  <r>
    <x v="329"/>
    <x v="49"/>
    <x v="0"/>
    <n v="30"/>
    <x v="0"/>
    <s v="RS DQLAB"/>
    <s v="SELL"/>
    <x v="0"/>
    <x v="0"/>
    <x v="0"/>
    <n v="2886"/>
    <n v="2915"/>
  </r>
  <r>
    <x v="330"/>
    <x v="49"/>
    <x v="2"/>
    <n v="52"/>
    <x v="0"/>
    <s v="RS DQLAB"/>
    <s v="SELL"/>
    <x v="0"/>
    <x v="2"/>
    <x v="2"/>
    <n v="108794"/>
    <n v="109447"/>
  </r>
  <r>
    <x v="331"/>
    <x v="49"/>
    <x v="2"/>
    <n v="3"/>
    <x v="0"/>
    <s v="RS DQLAB"/>
    <s v="SELL"/>
    <x v="0"/>
    <x v="2"/>
    <x v="2"/>
    <n v="108794"/>
    <n v="109447"/>
  </r>
  <r>
    <x v="332"/>
    <x v="49"/>
    <x v="18"/>
    <n v="176"/>
    <x v="0"/>
    <s v="RS DQLAB"/>
    <s v="SELL"/>
    <x v="0"/>
    <x v="18"/>
    <x v="0"/>
    <n v="72500"/>
    <n v="73805"/>
  </r>
  <r>
    <x v="333"/>
    <x v="49"/>
    <x v="11"/>
    <n v="21"/>
    <x v="0"/>
    <s v="RS DQLAB"/>
    <s v="SELL"/>
    <x v="0"/>
    <x v="11"/>
    <x v="1"/>
    <n v="10000"/>
    <n v="10180"/>
  </r>
  <r>
    <x v="334"/>
    <x v="50"/>
    <x v="1"/>
    <n v="63"/>
    <x v="0"/>
    <s v="RS DQLAB"/>
    <s v="SELL"/>
    <x v="0"/>
    <x v="1"/>
    <x v="1"/>
    <n v="16950"/>
    <n v="17170"/>
  </r>
  <r>
    <x v="335"/>
    <x v="50"/>
    <x v="2"/>
    <n v="50"/>
    <x v="0"/>
    <s v="RS DQLAB"/>
    <s v="SELL"/>
    <x v="0"/>
    <x v="2"/>
    <x v="2"/>
    <n v="108794"/>
    <n v="109447"/>
  </r>
  <r>
    <x v="336"/>
    <x v="50"/>
    <x v="18"/>
    <n v="358"/>
    <x v="0"/>
    <s v="OTHER"/>
    <s v="SELL"/>
    <x v="0"/>
    <x v="18"/>
    <x v="0"/>
    <n v="72500"/>
    <n v="73805"/>
  </r>
  <r>
    <x v="337"/>
    <x v="50"/>
    <x v="9"/>
    <n v="73"/>
    <x v="0"/>
    <s v="OTHER"/>
    <s v="SELL"/>
    <x v="0"/>
    <x v="9"/>
    <x v="3"/>
    <n v="2560"/>
    <n v="2586"/>
  </r>
  <r>
    <x v="338"/>
    <x v="50"/>
    <x v="5"/>
    <n v="90"/>
    <x v="0"/>
    <s v="RS DQLAB"/>
    <s v="SELL"/>
    <x v="0"/>
    <x v="5"/>
    <x v="3"/>
    <n v="7500"/>
    <n v="7620"/>
  </r>
  <r>
    <x v="339"/>
    <x v="50"/>
    <x v="7"/>
    <n v="382"/>
    <x v="0"/>
    <s v="RS DQLAB"/>
    <s v="SELL"/>
    <x v="0"/>
    <x v="7"/>
    <x v="3"/>
    <n v="25000"/>
    <n v="25275"/>
  </r>
  <r>
    <x v="340"/>
    <x v="51"/>
    <x v="0"/>
    <n v="43"/>
    <x v="0"/>
    <s v="RS DQLAB"/>
    <s v="SELL"/>
    <x v="0"/>
    <x v="0"/>
    <x v="0"/>
    <n v="2886"/>
    <n v="2915"/>
  </r>
  <r>
    <x v="341"/>
    <x v="51"/>
    <x v="0"/>
    <n v="60"/>
    <x v="0"/>
    <s v="RS DQLAB"/>
    <s v="SELL"/>
    <x v="0"/>
    <x v="0"/>
    <x v="0"/>
    <n v="2886"/>
    <n v="2915"/>
  </r>
  <r>
    <x v="342"/>
    <x v="51"/>
    <x v="18"/>
    <n v="24"/>
    <x v="0"/>
    <s v="RS DQLAB"/>
    <s v="SELL"/>
    <x v="0"/>
    <x v="18"/>
    <x v="0"/>
    <n v="72500"/>
    <n v="73805"/>
  </r>
  <r>
    <x v="343"/>
    <x v="52"/>
    <x v="0"/>
    <n v="95"/>
    <x v="0"/>
    <s v="RS DQLAB"/>
    <s v="SELL"/>
    <x v="0"/>
    <x v="0"/>
    <x v="0"/>
    <n v="2886"/>
    <n v="2915"/>
  </r>
  <r>
    <x v="344"/>
    <x v="52"/>
    <x v="2"/>
    <n v="22"/>
    <x v="0"/>
    <s v="RS DQLAB"/>
    <s v="SELL"/>
    <x v="0"/>
    <x v="2"/>
    <x v="2"/>
    <n v="108794"/>
    <n v="109447"/>
  </r>
  <r>
    <x v="345"/>
    <x v="52"/>
    <x v="3"/>
    <n v="19"/>
    <x v="0"/>
    <s v="RS DQLAB"/>
    <s v="SELL"/>
    <x v="0"/>
    <x v="3"/>
    <x v="3"/>
    <n v="1600"/>
    <n v="1619"/>
  </r>
  <r>
    <x v="346"/>
    <x v="52"/>
    <x v="23"/>
    <n v="52"/>
    <x v="0"/>
    <s v="RS DQLAB"/>
    <s v="SELL"/>
    <x v="0"/>
    <x v="23"/>
    <x v="2"/>
    <n v="5000"/>
    <n v="5095"/>
  </r>
  <r>
    <x v="347"/>
    <x v="53"/>
    <x v="13"/>
    <n v="14"/>
    <x v="0"/>
    <s v="RS DQLAB"/>
    <s v="SELL"/>
    <x v="0"/>
    <x v="13"/>
    <x v="4"/>
    <n v="55000"/>
    <n v="55935"/>
  </r>
  <r>
    <x v="348"/>
    <x v="53"/>
    <x v="15"/>
    <n v="256"/>
    <x v="0"/>
    <s v="RS DQLAB"/>
    <s v="SELL"/>
    <x v="0"/>
    <x v="15"/>
    <x v="5"/>
    <n v="42800"/>
    <n v="43442"/>
  </r>
  <r>
    <x v="349"/>
    <x v="53"/>
    <x v="24"/>
    <n v="60"/>
    <x v="0"/>
    <s v="RS DQLAB"/>
    <s v="SELL"/>
    <x v="0"/>
    <x v="24"/>
    <x v="1"/>
    <n v="33000"/>
    <n v="33330"/>
  </r>
  <r>
    <x v="350"/>
    <x v="53"/>
    <x v="7"/>
    <n v="66"/>
    <x v="0"/>
    <s v="RS DQLAB"/>
    <s v="SELL"/>
    <x v="0"/>
    <x v="7"/>
    <x v="3"/>
    <n v="25000"/>
    <n v="25275"/>
  </r>
  <r>
    <x v="351"/>
    <x v="54"/>
    <x v="0"/>
    <n v="46"/>
    <x v="0"/>
    <s v="RS DQLAB"/>
    <s v="SELL"/>
    <x v="0"/>
    <x v="0"/>
    <x v="0"/>
    <n v="2886"/>
    <n v="2915"/>
  </r>
  <r>
    <x v="352"/>
    <x v="54"/>
    <x v="15"/>
    <n v="168"/>
    <x v="0"/>
    <s v="RS DQLAB"/>
    <s v="SELL"/>
    <x v="0"/>
    <x v="15"/>
    <x v="5"/>
    <n v="42800"/>
    <n v="43442"/>
  </r>
  <r>
    <x v="353"/>
    <x v="54"/>
    <x v="15"/>
    <n v="18"/>
    <x v="0"/>
    <s v="RS DQLAB"/>
    <s v="SELL"/>
    <x v="0"/>
    <x v="15"/>
    <x v="5"/>
    <n v="42800"/>
    <n v="43442"/>
  </r>
  <r>
    <x v="354"/>
    <x v="54"/>
    <x v="21"/>
    <n v="3"/>
    <x v="0"/>
    <s v="RS DQLAB"/>
    <s v="SELL"/>
    <x v="0"/>
    <x v="21"/>
    <x v="0"/>
    <n v="23869"/>
    <n v="24179"/>
  </r>
  <r>
    <x v="355"/>
    <x v="54"/>
    <x v="21"/>
    <n v="258"/>
    <x v="0"/>
    <s v="RS DQLAB"/>
    <s v="SELL"/>
    <x v="0"/>
    <x v="21"/>
    <x v="0"/>
    <n v="23869"/>
    <n v="24179"/>
  </r>
  <r>
    <x v="356"/>
    <x v="54"/>
    <x v="21"/>
    <n v="7"/>
    <x v="0"/>
    <s v="RS DQLAB"/>
    <s v="SELL"/>
    <x v="0"/>
    <x v="21"/>
    <x v="0"/>
    <n v="23869"/>
    <n v="24179"/>
  </r>
  <r>
    <x v="357"/>
    <x v="54"/>
    <x v="12"/>
    <n v="3"/>
    <x v="0"/>
    <s v="RS DQLAB"/>
    <s v="SELL"/>
    <x v="0"/>
    <x v="12"/>
    <x v="1"/>
    <n v="18611"/>
    <n v="18816"/>
  </r>
  <r>
    <x v="358"/>
    <x v="55"/>
    <x v="8"/>
    <n v="5"/>
    <x v="0"/>
    <s v="RS DQLAB"/>
    <s v="SELL"/>
    <x v="0"/>
    <x v="8"/>
    <x v="3"/>
    <n v="50788"/>
    <n v="51753"/>
  </r>
  <r>
    <x v="359"/>
    <x v="55"/>
    <x v="8"/>
    <n v="43"/>
    <x v="0"/>
    <s v="RS DQLAB"/>
    <s v="SELL"/>
    <x v="0"/>
    <x v="8"/>
    <x v="3"/>
    <n v="50788"/>
    <n v="51753"/>
  </r>
  <r>
    <x v="360"/>
    <x v="55"/>
    <x v="3"/>
    <n v="43"/>
    <x v="0"/>
    <s v="RS DQLAB"/>
    <s v="SELL"/>
    <x v="0"/>
    <x v="3"/>
    <x v="3"/>
    <n v="1600"/>
    <n v="1619"/>
  </r>
  <r>
    <x v="361"/>
    <x v="55"/>
    <x v="23"/>
    <n v="45"/>
    <x v="0"/>
    <s v="RS DQLAB"/>
    <s v="SELL"/>
    <x v="0"/>
    <x v="23"/>
    <x v="2"/>
    <n v="5000"/>
    <n v="5095"/>
  </r>
  <r>
    <x v="362"/>
    <x v="55"/>
    <x v="4"/>
    <n v="78"/>
    <x v="0"/>
    <s v="RS DQLAB"/>
    <s v="SELL"/>
    <x v="0"/>
    <x v="4"/>
    <x v="1"/>
    <n v="25322"/>
    <n v="25449"/>
  </r>
  <r>
    <x v="363"/>
    <x v="55"/>
    <x v="11"/>
    <n v="16"/>
    <x v="0"/>
    <s v="RS DQLAB"/>
    <s v="SELL"/>
    <x v="0"/>
    <x v="11"/>
    <x v="1"/>
    <n v="10000"/>
    <n v="10180"/>
  </r>
  <r>
    <x v="364"/>
    <x v="55"/>
    <x v="26"/>
    <n v="45"/>
    <x v="0"/>
    <s v="RS DQLAB"/>
    <s v="SELL"/>
    <x v="0"/>
    <x v="26"/>
    <x v="2"/>
    <n v="7467"/>
    <n v="7504"/>
  </r>
  <r>
    <x v="365"/>
    <x v="56"/>
    <x v="0"/>
    <n v="67"/>
    <x v="0"/>
    <s v="RS DQLAB"/>
    <s v="SELL"/>
    <x v="0"/>
    <x v="0"/>
    <x v="0"/>
    <n v="2886"/>
    <n v="2915"/>
  </r>
  <r>
    <x v="366"/>
    <x v="56"/>
    <x v="0"/>
    <n v="61"/>
    <x v="0"/>
    <s v="RS DQLAB"/>
    <s v="SELL"/>
    <x v="0"/>
    <x v="0"/>
    <x v="0"/>
    <n v="2886"/>
    <n v="2915"/>
  </r>
  <r>
    <x v="367"/>
    <x v="56"/>
    <x v="8"/>
    <n v="25"/>
    <x v="0"/>
    <s v="RS DQLAB"/>
    <s v="SELL"/>
    <x v="0"/>
    <x v="8"/>
    <x v="3"/>
    <n v="50788"/>
    <n v="51753"/>
  </r>
  <r>
    <x v="368"/>
    <x v="56"/>
    <x v="1"/>
    <n v="55"/>
    <x v="0"/>
    <s v="RS DQLAB"/>
    <s v="SELL"/>
    <x v="0"/>
    <x v="1"/>
    <x v="1"/>
    <n v="16950"/>
    <n v="17170"/>
  </r>
  <r>
    <x v="369"/>
    <x v="56"/>
    <x v="3"/>
    <n v="6"/>
    <x v="0"/>
    <s v="RS DQLAB"/>
    <s v="SELL"/>
    <x v="0"/>
    <x v="3"/>
    <x v="3"/>
    <n v="1600"/>
    <n v="1619"/>
  </r>
  <r>
    <x v="370"/>
    <x v="56"/>
    <x v="4"/>
    <n v="32"/>
    <x v="0"/>
    <s v="RS DQLAB"/>
    <s v="SELL"/>
    <x v="0"/>
    <x v="4"/>
    <x v="1"/>
    <n v="25322"/>
    <n v="25449"/>
  </r>
  <r>
    <x v="371"/>
    <x v="56"/>
    <x v="18"/>
    <n v="92"/>
    <x v="0"/>
    <s v="RS DQLAB"/>
    <s v="SELL"/>
    <x v="0"/>
    <x v="18"/>
    <x v="0"/>
    <n v="72500"/>
    <n v="73805"/>
  </r>
  <r>
    <x v="372"/>
    <x v="56"/>
    <x v="9"/>
    <n v="103"/>
    <x v="0"/>
    <s v="RS DQLAB"/>
    <s v="SELL"/>
    <x v="0"/>
    <x v="9"/>
    <x v="3"/>
    <n v="2560"/>
    <n v="2586"/>
  </r>
  <r>
    <x v="373"/>
    <x v="57"/>
    <x v="0"/>
    <n v="39"/>
    <x v="0"/>
    <s v="RS DQLAB"/>
    <s v="SELL"/>
    <x v="0"/>
    <x v="0"/>
    <x v="0"/>
    <n v="2886"/>
    <n v="2915"/>
  </r>
  <r>
    <x v="374"/>
    <x v="57"/>
    <x v="0"/>
    <n v="96"/>
    <x v="0"/>
    <s v="RS DQLAB"/>
    <s v="SELL"/>
    <x v="0"/>
    <x v="0"/>
    <x v="0"/>
    <n v="2886"/>
    <n v="2915"/>
  </r>
  <r>
    <x v="375"/>
    <x v="57"/>
    <x v="0"/>
    <n v="80"/>
    <x v="0"/>
    <s v="RS DQLAB"/>
    <s v="SELL"/>
    <x v="0"/>
    <x v="0"/>
    <x v="0"/>
    <n v="2886"/>
    <n v="2915"/>
  </r>
  <r>
    <x v="376"/>
    <x v="57"/>
    <x v="1"/>
    <n v="14"/>
    <x v="0"/>
    <s v="RS DQLAB"/>
    <s v="SELL"/>
    <x v="0"/>
    <x v="1"/>
    <x v="1"/>
    <n v="16950"/>
    <n v="17170"/>
  </r>
  <r>
    <x v="377"/>
    <x v="57"/>
    <x v="5"/>
    <n v="8"/>
    <x v="0"/>
    <s v="RS DQLAB"/>
    <s v="SELL"/>
    <x v="0"/>
    <x v="5"/>
    <x v="3"/>
    <n v="7500"/>
    <n v="7620"/>
  </r>
  <r>
    <x v="378"/>
    <x v="58"/>
    <x v="8"/>
    <n v="69"/>
    <x v="0"/>
    <s v="RS DQLAB"/>
    <s v="SELL"/>
    <x v="0"/>
    <x v="8"/>
    <x v="3"/>
    <n v="50788"/>
    <n v="51753"/>
  </r>
  <r>
    <x v="379"/>
    <x v="58"/>
    <x v="1"/>
    <n v="70"/>
    <x v="0"/>
    <s v="RS DQLAB"/>
    <s v="SELL"/>
    <x v="0"/>
    <x v="1"/>
    <x v="1"/>
    <n v="16950"/>
    <n v="17170"/>
  </r>
  <r>
    <x v="380"/>
    <x v="58"/>
    <x v="1"/>
    <n v="54"/>
    <x v="0"/>
    <s v="RS DQLAB"/>
    <s v="SELL"/>
    <x v="0"/>
    <x v="1"/>
    <x v="1"/>
    <n v="16950"/>
    <n v="17170"/>
  </r>
  <r>
    <x v="381"/>
    <x v="58"/>
    <x v="4"/>
    <n v="21"/>
    <x v="0"/>
    <s v="RS DQLAB"/>
    <s v="SELL"/>
    <x v="0"/>
    <x v="4"/>
    <x v="1"/>
    <n v="25322"/>
    <n v="25449"/>
  </r>
  <r>
    <x v="382"/>
    <x v="58"/>
    <x v="10"/>
    <n v="3"/>
    <x v="0"/>
    <s v="RS DQLAB"/>
    <s v="SELL"/>
    <x v="0"/>
    <x v="10"/>
    <x v="3"/>
    <n v="16100"/>
    <n v="16261"/>
  </r>
  <r>
    <x v="383"/>
    <x v="58"/>
    <x v="18"/>
    <n v="25"/>
    <x v="0"/>
    <s v="RS DQLAB"/>
    <s v="SELL"/>
    <x v="0"/>
    <x v="18"/>
    <x v="0"/>
    <n v="72500"/>
    <n v="73805"/>
  </r>
  <r>
    <x v="384"/>
    <x v="59"/>
    <x v="8"/>
    <n v="58"/>
    <x v="0"/>
    <s v="RS DQLAB"/>
    <s v="SELL"/>
    <x v="0"/>
    <x v="8"/>
    <x v="3"/>
    <n v="50788"/>
    <n v="51753"/>
  </r>
  <r>
    <x v="385"/>
    <x v="59"/>
    <x v="3"/>
    <n v="19"/>
    <x v="0"/>
    <s v="RS DQLAB"/>
    <s v="SELL"/>
    <x v="0"/>
    <x v="3"/>
    <x v="3"/>
    <n v="1600"/>
    <n v="1619"/>
  </r>
  <r>
    <x v="386"/>
    <x v="59"/>
    <x v="15"/>
    <n v="6"/>
    <x v="0"/>
    <s v="RS DQLAB"/>
    <s v="SELL"/>
    <x v="0"/>
    <x v="15"/>
    <x v="5"/>
    <n v="42800"/>
    <n v="43442"/>
  </r>
  <r>
    <x v="387"/>
    <x v="59"/>
    <x v="24"/>
    <n v="9"/>
    <x v="0"/>
    <s v="RS DQLAB"/>
    <s v="SELL"/>
    <x v="0"/>
    <x v="24"/>
    <x v="1"/>
    <n v="33000"/>
    <n v="33330"/>
  </r>
  <r>
    <x v="388"/>
    <x v="59"/>
    <x v="26"/>
    <n v="21"/>
    <x v="0"/>
    <s v="RS DQLAB"/>
    <s v="SELL"/>
    <x v="0"/>
    <x v="26"/>
    <x v="2"/>
    <n v="7467"/>
    <n v="7504"/>
  </r>
  <r>
    <x v="389"/>
    <x v="60"/>
    <x v="3"/>
    <n v="1"/>
    <x v="0"/>
    <s v="RS DQLAB"/>
    <s v="SELL"/>
    <x v="0"/>
    <x v="3"/>
    <x v="3"/>
    <n v="1600"/>
    <n v="1619"/>
  </r>
  <r>
    <x v="390"/>
    <x v="60"/>
    <x v="15"/>
    <n v="45"/>
    <x v="0"/>
    <s v="RS DQLAB"/>
    <s v="SELL"/>
    <x v="0"/>
    <x v="15"/>
    <x v="5"/>
    <n v="42800"/>
    <n v="43442"/>
  </r>
  <r>
    <x v="391"/>
    <x v="60"/>
    <x v="6"/>
    <n v="11"/>
    <x v="0"/>
    <s v="RS DQLAB"/>
    <s v="SELL"/>
    <x v="0"/>
    <x v="6"/>
    <x v="0"/>
    <n v="16155"/>
    <n v="16430"/>
  </r>
  <r>
    <x v="392"/>
    <x v="60"/>
    <x v="26"/>
    <n v="22"/>
    <x v="0"/>
    <s v="RS DQLAB"/>
    <s v="SELL"/>
    <x v="0"/>
    <x v="26"/>
    <x v="2"/>
    <n v="7467"/>
    <n v="7504"/>
  </r>
  <r>
    <x v="393"/>
    <x v="60"/>
    <x v="27"/>
    <n v="9"/>
    <x v="0"/>
    <s v="RS DQLAB"/>
    <s v="SELL"/>
    <x v="0"/>
    <x v="27"/>
    <x v="3"/>
    <n v="45450"/>
    <n v="46223"/>
  </r>
  <r>
    <x v="394"/>
    <x v="61"/>
    <x v="8"/>
    <n v="25"/>
    <x v="0"/>
    <s v="RS DQLAB"/>
    <s v="SELL"/>
    <x v="0"/>
    <x v="8"/>
    <x v="3"/>
    <n v="50788"/>
    <n v="51753"/>
  </r>
  <r>
    <x v="395"/>
    <x v="61"/>
    <x v="9"/>
    <n v="106"/>
    <x v="0"/>
    <s v="RS DQLAB"/>
    <s v="SELL"/>
    <x v="0"/>
    <x v="9"/>
    <x v="3"/>
    <n v="2560"/>
    <n v="2586"/>
  </r>
  <r>
    <x v="396"/>
    <x v="61"/>
    <x v="21"/>
    <n v="14"/>
    <x v="0"/>
    <s v="RS DQLAB"/>
    <s v="SELL"/>
    <x v="0"/>
    <x v="21"/>
    <x v="0"/>
    <n v="23869"/>
    <n v="24179"/>
  </r>
  <r>
    <x v="397"/>
    <x v="62"/>
    <x v="4"/>
    <n v="233"/>
    <x v="0"/>
    <s v="RS DQLAB"/>
    <s v="SELL"/>
    <x v="0"/>
    <x v="4"/>
    <x v="1"/>
    <n v="25322"/>
    <n v="25449"/>
  </r>
  <r>
    <x v="398"/>
    <x v="63"/>
    <x v="1"/>
    <n v="71"/>
    <x v="0"/>
    <s v="RS DQLAB"/>
    <s v="SELL"/>
    <x v="0"/>
    <x v="1"/>
    <x v="1"/>
    <n v="16950"/>
    <n v="17170"/>
  </r>
  <r>
    <x v="399"/>
    <x v="63"/>
    <x v="2"/>
    <n v="32"/>
    <x v="0"/>
    <s v="RS DQLAB"/>
    <s v="SELL"/>
    <x v="0"/>
    <x v="2"/>
    <x v="2"/>
    <n v="108794"/>
    <n v="109447"/>
  </r>
  <r>
    <x v="400"/>
    <x v="63"/>
    <x v="13"/>
    <n v="32"/>
    <x v="0"/>
    <s v="RS DQLAB"/>
    <s v="SELL"/>
    <x v="0"/>
    <x v="13"/>
    <x v="4"/>
    <n v="55000"/>
    <n v="55935"/>
  </r>
  <r>
    <x v="401"/>
    <x v="63"/>
    <x v="4"/>
    <n v="0"/>
    <x v="0"/>
    <s v="RS DQLAB"/>
    <s v="SELL"/>
    <x v="0"/>
    <x v="4"/>
    <x v="1"/>
    <n v="25322"/>
    <n v="25449"/>
  </r>
  <r>
    <x v="402"/>
    <x v="63"/>
    <x v="16"/>
    <n v="5"/>
    <x v="0"/>
    <s v="RS DQLAB"/>
    <s v="SELL"/>
    <x v="0"/>
    <x v="16"/>
    <x v="2"/>
    <n v="100000"/>
    <n v="100900"/>
  </r>
  <r>
    <x v="403"/>
    <x v="63"/>
    <x v="26"/>
    <n v="66"/>
    <x v="0"/>
    <s v="RS DQLAB"/>
    <s v="SELL"/>
    <x v="0"/>
    <x v="26"/>
    <x v="2"/>
    <n v="7467"/>
    <n v="7504"/>
  </r>
  <r>
    <x v="404"/>
    <x v="64"/>
    <x v="1"/>
    <n v="21"/>
    <x v="0"/>
    <s v="RS DQLAB"/>
    <s v="SELL"/>
    <x v="0"/>
    <x v="1"/>
    <x v="1"/>
    <n v="16950"/>
    <n v="17170"/>
  </r>
  <r>
    <x v="405"/>
    <x v="64"/>
    <x v="1"/>
    <n v="12"/>
    <x v="0"/>
    <s v="RS DQLAB"/>
    <s v="SELL"/>
    <x v="0"/>
    <x v="1"/>
    <x v="1"/>
    <n v="16950"/>
    <n v="17170"/>
  </r>
  <r>
    <x v="406"/>
    <x v="64"/>
    <x v="2"/>
    <n v="31"/>
    <x v="0"/>
    <s v="RS DQLAB"/>
    <s v="SELL"/>
    <x v="0"/>
    <x v="2"/>
    <x v="2"/>
    <n v="108794"/>
    <n v="109447"/>
  </r>
  <r>
    <x v="407"/>
    <x v="64"/>
    <x v="13"/>
    <n v="12"/>
    <x v="0"/>
    <s v="RS DQLAB"/>
    <s v="SELL"/>
    <x v="0"/>
    <x v="13"/>
    <x v="4"/>
    <n v="55000"/>
    <n v="55935"/>
  </r>
  <r>
    <x v="408"/>
    <x v="64"/>
    <x v="13"/>
    <n v="41"/>
    <x v="0"/>
    <s v="RS DQLAB"/>
    <s v="SELL"/>
    <x v="0"/>
    <x v="13"/>
    <x v="4"/>
    <n v="55000"/>
    <n v="55935"/>
  </r>
  <r>
    <x v="409"/>
    <x v="64"/>
    <x v="21"/>
    <n v="12"/>
    <x v="0"/>
    <s v="RS DQLAB"/>
    <s v="SELL"/>
    <x v="0"/>
    <x v="21"/>
    <x v="0"/>
    <n v="23869"/>
    <n v="24179"/>
  </r>
  <r>
    <x v="410"/>
    <x v="64"/>
    <x v="21"/>
    <n v="20"/>
    <x v="0"/>
    <s v="RS DQLAB"/>
    <s v="SELL"/>
    <x v="0"/>
    <x v="21"/>
    <x v="0"/>
    <n v="23869"/>
    <n v="24179"/>
  </r>
  <r>
    <x v="411"/>
    <x v="64"/>
    <x v="21"/>
    <n v="2"/>
    <x v="0"/>
    <s v="RS DQLAB"/>
    <s v="SELL"/>
    <x v="0"/>
    <x v="21"/>
    <x v="0"/>
    <n v="23869"/>
    <n v="24179"/>
  </r>
  <r>
    <x v="412"/>
    <x v="65"/>
    <x v="31"/>
    <n v="32"/>
    <x v="0"/>
    <s v="RS DQLAB"/>
    <s v="SELL"/>
    <x v="0"/>
    <x v="31"/>
    <x v="4"/>
    <n v="16350"/>
    <n v="16677"/>
  </r>
  <r>
    <x v="413"/>
    <x v="65"/>
    <x v="0"/>
    <n v="10"/>
    <x v="0"/>
    <s v="RS DQLAB"/>
    <s v="SELL"/>
    <x v="0"/>
    <x v="0"/>
    <x v="0"/>
    <n v="2886"/>
    <n v="2915"/>
  </r>
  <r>
    <x v="414"/>
    <x v="65"/>
    <x v="8"/>
    <n v="5"/>
    <x v="0"/>
    <s v="RS DQLAB"/>
    <s v="SELL"/>
    <x v="0"/>
    <x v="8"/>
    <x v="3"/>
    <n v="50788"/>
    <n v="51753"/>
  </r>
  <r>
    <x v="415"/>
    <x v="65"/>
    <x v="1"/>
    <n v="44"/>
    <x v="0"/>
    <s v="RS DQLAB"/>
    <s v="SELL"/>
    <x v="0"/>
    <x v="1"/>
    <x v="1"/>
    <n v="16950"/>
    <n v="17170"/>
  </r>
  <r>
    <x v="416"/>
    <x v="65"/>
    <x v="2"/>
    <n v="14"/>
    <x v="0"/>
    <s v="RS DQLAB"/>
    <s v="SELL"/>
    <x v="0"/>
    <x v="2"/>
    <x v="2"/>
    <n v="108794"/>
    <n v="109447"/>
  </r>
  <r>
    <x v="417"/>
    <x v="65"/>
    <x v="13"/>
    <n v="11"/>
    <x v="0"/>
    <s v="RS DQLAB"/>
    <s v="SELL"/>
    <x v="0"/>
    <x v="13"/>
    <x v="4"/>
    <n v="55000"/>
    <n v="55935"/>
  </r>
  <r>
    <x v="418"/>
    <x v="65"/>
    <x v="18"/>
    <n v="16"/>
    <x v="0"/>
    <s v="RS DQLAB"/>
    <s v="SELL"/>
    <x v="0"/>
    <x v="18"/>
    <x v="0"/>
    <n v="72500"/>
    <n v="73805"/>
  </r>
  <r>
    <x v="419"/>
    <x v="65"/>
    <x v="16"/>
    <n v="2"/>
    <x v="0"/>
    <s v="RS DQLAB"/>
    <s v="SELL"/>
    <x v="0"/>
    <x v="16"/>
    <x v="2"/>
    <n v="100000"/>
    <n v="100900"/>
  </r>
  <r>
    <x v="420"/>
    <x v="66"/>
    <x v="0"/>
    <n v="4"/>
    <x v="0"/>
    <s v="RS DQLAB"/>
    <s v="SELL"/>
    <x v="0"/>
    <x v="0"/>
    <x v="0"/>
    <n v="2886"/>
    <n v="2915"/>
  </r>
  <r>
    <x v="421"/>
    <x v="66"/>
    <x v="0"/>
    <n v="34"/>
    <x v="0"/>
    <s v="RS DQLAB"/>
    <s v="SELL"/>
    <x v="0"/>
    <x v="0"/>
    <x v="0"/>
    <n v="2886"/>
    <n v="2915"/>
  </r>
  <r>
    <x v="422"/>
    <x v="66"/>
    <x v="2"/>
    <n v="37"/>
    <x v="0"/>
    <s v="RS DQLAB"/>
    <s v="SELL"/>
    <x v="0"/>
    <x v="2"/>
    <x v="2"/>
    <n v="108794"/>
    <n v="109447"/>
  </r>
  <r>
    <x v="423"/>
    <x v="66"/>
    <x v="3"/>
    <n v="38"/>
    <x v="0"/>
    <s v="RS DQLAB"/>
    <s v="SELL"/>
    <x v="0"/>
    <x v="3"/>
    <x v="3"/>
    <n v="1600"/>
    <n v="1619"/>
  </r>
  <r>
    <x v="424"/>
    <x v="66"/>
    <x v="4"/>
    <n v="0"/>
    <x v="0"/>
    <s v="RS DQLAB"/>
    <s v="SELL"/>
    <x v="0"/>
    <x v="4"/>
    <x v="1"/>
    <n v="25322"/>
    <n v="25449"/>
  </r>
  <r>
    <x v="425"/>
    <x v="66"/>
    <x v="24"/>
    <n v="1"/>
    <x v="0"/>
    <s v="RS DQLAB"/>
    <s v="SELL"/>
    <x v="0"/>
    <x v="24"/>
    <x v="1"/>
    <n v="33000"/>
    <n v="33330"/>
  </r>
  <r>
    <x v="426"/>
    <x v="66"/>
    <x v="26"/>
    <n v="38"/>
    <x v="0"/>
    <s v="RS DQLAB"/>
    <s v="SELL"/>
    <x v="0"/>
    <x v="26"/>
    <x v="2"/>
    <n v="7467"/>
    <n v="7504"/>
  </r>
  <r>
    <x v="427"/>
    <x v="67"/>
    <x v="2"/>
    <n v="21"/>
    <x v="0"/>
    <s v="RS DQLAB"/>
    <s v="SELL"/>
    <x v="0"/>
    <x v="2"/>
    <x v="2"/>
    <n v="108794"/>
    <n v="109447"/>
  </r>
  <r>
    <x v="428"/>
    <x v="67"/>
    <x v="9"/>
    <n v="23"/>
    <x v="0"/>
    <s v="RS DQLAB"/>
    <s v="SELL"/>
    <x v="0"/>
    <x v="9"/>
    <x v="3"/>
    <n v="2560"/>
    <n v="2586"/>
  </r>
  <r>
    <x v="429"/>
    <x v="67"/>
    <x v="15"/>
    <n v="11"/>
    <x v="0"/>
    <s v="RS DQLAB"/>
    <s v="SELL"/>
    <x v="0"/>
    <x v="15"/>
    <x v="5"/>
    <n v="42800"/>
    <n v="43442"/>
  </r>
  <r>
    <x v="430"/>
    <x v="67"/>
    <x v="12"/>
    <n v="141"/>
    <x v="0"/>
    <s v="RS DQLAB"/>
    <s v="SELL"/>
    <x v="0"/>
    <x v="12"/>
    <x v="1"/>
    <n v="18611"/>
    <n v="18816"/>
  </r>
  <r>
    <x v="431"/>
    <x v="67"/>
    <x v="20"/>
    <n v="26"/>
    <x v="0"/>
    <s v="RS DQLAB"/>
    <s v="SELL"/>
    <x v="0"/>
    <x v="20"/>
    <x v="3"/>
    <n v="25000"/>
    <n v="25450"/>
  </r>
  <r>
    <x v="432"/>
    <x v="67"/>
    <x v="17"/>
    <n v="53"/>
    <x v="0"/>
    <s v="RS DQLAB"/>
    <s v="SELL"/>
    <x v="0"/>
    <x v="17"/>
    <x v="0"/>
    <n v="2460"/>
    <n v="2490"/>
  </r>
  <r>
    <x v="433"/>
    <x v="68"/>
    <x v="8"/>
    <n v="37"/>
    <x v="0"/>
    <s v="RS DQLAB"/>
    <s v="SELL"/>
    <x v="0"/>
    <x v="8"/>
    <x v="3"/>
    <n v="50788"/>
    <n v="51753"/>
  </r>
  <r>
    <x v="434"/>
    <x v="68"/>
    <x v="2"/>
    <n v="13"/>
    <x v="0"/>
    <s v="RS DQLAB"/>
    <s v="SELL"/>
    <x v="0"/>
    <x v="2"/>
    <x v="2"/>
    <n v="108794"/>
    <n v="109447"/>
  </r>
  <r>
    <x v="435"/>
    <x v="68"/>
    <x v="18"/>
    <n v="14"/>
    <x v="0"/>
    <s v="RS DQLAB"/>
    <s v="SELL"/>
    <x v="0"/>
    <x v="18"/>
    <x v="0"/>
    <n v="72500"/>
    <n v="73805"/>
  </r>
  <r>
    <x v="436"/>
    <x v="68"/>
    <x v="19"/>
    <n v="1"/>
    <x v="0"/>
    <s v="RS DQLAB"/>
    <s v="SELL"/>
    <x v="0"/>
    <x v="19"/>
    <x v="0"/>
    <n v="2324"/>
    <n v="2338"/>
  </r>
  <r>
    <x v="437"/>
    <x v="68"/>
    <x v="19"/>
    <n v="97"/>
    <x v="0"/>
    <s v="RS DQLAB"/>
    <s v="SELL"/>
    <x v="0"/>
    <x v="19"/>
    <x v="0"/>
    <n v="2324"/>
    <n v="2338"/>
  </r>
  <r>
    <x v="438"/>
    <x v="69"/>
    <x v="0"/>
    <n v="63"/>
    <x v="0"/>
    <s v="RS DQLAB"/>
    <s v="SELL"/>
    <x v="0"/>
    <x v="0"/>
    <x v="0"/>
    <n v="2886"/>
    <n v="2915"/>
  </r>
  <r>
    <x v="439"/>
    <x v="69"/>
    <x v="8"/>
    <n v="17"/>
    <x v="0"/>
    <s v="RS DQLAB"/>
    <s v="SELL"/>
    <x v="0"/>
    <x v="8"/>
    <x v="3"/>
    <n v="50788"/>
    <n v="51753"/>
  </r>
  <r>
    <x v="440"/>
    <x v="69"/>
    <x v="8"/>
    <n v="68"/>
    <x v="0"/>
    <s v="RS DQLAB"/>
    <s v="SELL"/>
    <x v="0"/>
    <x v="8"/>
    <x v="3"/>
    <n v="50788"/>
    <n v="51753"/>
  </r>
  <r>
    <x v="441"/>
    <x v="69"/>
    <x v="3"/>
    <n v="43"/>
    <x v="0"/>
    <s v="RS DQLAB"/>
    <s v="SELL"/>
    <x v="0"/>
    <x v="3"/>
    <x v="3"/>
    <n v="1600"/>
    <n v="1619"/>
  </r>
  <r>
    <x v="442"/>
    <x v="69"/>
    <x v="3"/>
    <n v="21"/>
    <x v="0"/>
    <s v="RS DQLAB"/>
    <s v="SELL"/>
    <x v="0"/>
    <x v="3"/>
    <x v="3"/>
    <n v="1600"/>
    <n v="1619"/>
  </r>
  <r>
    <x v="443"/>
    <x v="69"/>
    <x v="15"/>
    <n v="4"/>
    <x v="0"/>
    <s v="RS DQLAB"/>
    <s v="SELL"/>
    <x v="0"/>
    <x v="15"/>
    <x v="5"/>
    <n v="42800"/>
    <n v="43442"/>
  </r>
  <r>
    <x v="444"/>
    <x v="70"/>
    <x v="8"/>
    <n v="64"/>
    <x v="0"/>
    <s v="RS DQLAB"/>
    <s v="SELL"/>
    <x v="0"/>
    <x v="8"/>
    <x v="3"/>
    <n v="50788"/>
    <n v="51753"/>
  </r>
  <r>
    <x v="445"/>
    <x v="70"/>
    <x v="2"/>
    <n v="47"/>
    <x v="0"/>
    <s v="RS DQLAB"/>
    <s v="SELL"/>
    <x v="0"/>
    <x v="2"/>
    <x v="2"/>
    <n v="108794"/>
    <n v="109447"/>
  </r>
  <r>
    <x v="446"/>
    <x v="70"/>
    <x v="23"/>
    <n v="14"/>
    <x v="0"/>
    <s v="RS DQLAB"/>
    <s v="SELL"/>
    <x v="0"/>
    <x v="23"/>
    <x v="2"/>
    <n v="5000"/>
    <n v="5095"/>
  </r>
  <r>
    <x v="447"/>
    <x v="70"/>
    <x v="4"/>
    <n v="10"/>
    <x v="0"/>
    <s v="RS DQLAB"/>
    <s v="SELL"/>
    <x v="0"/>
    <x v="4"/>
    <x v="1"/>
    <n v="25322"/>
    <n v="25449"/>
  </r>
  <r>
    <x v="448"/>
    <x v="70"/>
    <x v="9"/>
    <n v="58"/>
    <x v="0"/>
    <s v="RS DQLAB"/>
    <s v="SELL"/>
    <x v="0"/>
    <x v="9"/>
    <x v="3"/>
    <n v="2560"/>
    <n v="2586"/>
  </r>
  <r>
    <x v="449"/>
    <x v="70"/>
    <x v="16"/>
    <n v="7"/>
    <x v="0"/>
    <s v="RS DQLAB"/>
    <s v="SELL"/>
    <x v="0"/>
    <x v="16"/>
    <x v="2"/>
    <n v="100000"/>
    <n v="100900"/>
  </r>
  <r>
    <x v="450"/>
    <x v="71"/>
    <x v="0"/>
    <n v="81"/>
    <x v="0"/>
    <s v="RS DQLAB"/>
    <s v="SELL"/>
    <x v="0"/>
    <x v="0"/>
    <x v="0"/>
    <n v="2886"/>
    <n v="2915"/>
  </r>
  <r>
    <x v="451"/>
    <x v="71"/>
    <x v="8"/>
    <n v="9"/>
    <x v="0"/>
    <s v="RS DQLAB"/>
    <s v="SELL"/>
    <x v="0"/>
    <x v="8"/>
    <x v="3"/>
    <n v="50788"/>
    <n v="51753"/>
  </r>
  <r>
    <x v="452"/>
    <x v="71"/>
    <x v="1"/>
    <n v="19"/>
    <x v="0"/>
    <s v="RS DQLAB"/>
    <s v="SELL"/>
    <x v="0"/>
    <x v="1"/>
    <x v="1"/>
    <n v="16950"/>
    <n v="17170"/>
  </r>
  <r>
    <x v="453"/>
    <x v="71"/>
    <x v="2"/>
    <n v="19"/>
    <x v="0"/>
    <s v="RS DQLAB"/>
    <s v="SELL"/>
    <x v="0"/>
    <x v="2"/>
    <x v="2"/>
    <n v="108794"/>
    <n v="109447"/>
  </r>
  <r>
    <x v="454"/>
    <x v="71"/>
    <x v="10"/>
    <n v="47"/>
    <x v="0"/>
    <s v="RS DQLAB"/>
    <s v="SELL"/>
    <x v="0"/>
    <x v="10"/>
    <x v="3"/>
    <n v="16100"/>
    <n v="16261"/>
  </r>
  <r>
    <x v="455"/>
    <x v="72"/>
    <x v="32"/>
    <n v="2"/>
    <x v="0"/>
    <s v="RS DQLAB"/>
    <s v="SELL"/>
    <x v="0"/>
    <x v="32"/>
    <x v="0"/>
    <n v="13600"/>
    <n v="13818"/>
  </r>
  <r>
    <x v="456"/>
    <x v="72"/>
    <x v="3"/>
    <n v="7"/>
    <x v="0"/>
    <s v="RS DQLAB"/>
    <s v="SELL"/>
    <x v="0"/>
    <x v="3"/>
    <x v="3"/>
    <n v="1600"/>
    <n v="1619"/>
  </r>
  <r>
    <x v="457"/>
    <x v="72"/>
    <x v="3"/>
    <n v="49"/>
    <x v="0"/>
    <s v="RS DQLAB"/>
    <s v="SELL"/>
    <x v="0"/>
    <x v="3"/>
    <x v="3"/>
    <n v="1600"/>
    <n v="1619"/>
  </r>
  <r>
    <x v="458"/>
    <x v="73"/>
    <x v="1"/>
    <n v="28"/>
    <x v="0"/>
    <s v="RS DQLAB"/>
    <s v="SELL"/>
    <x v="0"/>
    <x v="1"/>
    <x v="1"/>
    <n v="16950"/>
    <n v="17170"/>
  </r>
  <r>
    <x v="459"/>
    <x v="73"/>
    <x v="2"/>
    <n v="31"/>
    <x v="0"/>
    <s v="RS DQLAB"/>
    <s v="SELL"/>
    <x v="0"/>
    <x v="2"/>
    <x v="2"/>
    <n v="108794"/>
    <n v="109447"/>
  </r>
  <r>
    <x v="460"/>
    <x v="73"/>
    <x v="19"/>
    <n v="22"/>
    <x v="0"/>
    <s v="RS DQLAB"/>
    <s v="SELL"/>
    <x v="0"/>
    <x v="19"/>
    <x v="0"/>
    <n v="2324"/>
    <n v="2338"/>
  </r>
  <r>
    <x v="461"/>
    <x v="73"/>
    <x v="19"/>
    <n v="4"/>
    <x v="0"/>
    <s v="RS DQLAB"/>
    <s v="SELL"/>
    <x v="0"/>
    <x v="19"/>
    <x v="0"/>
    <n v="2324"/>
    <n v="2338"/>
  </r>
  <r>
    <x v="462"/>
    <x v="74"/>
    <x v="8"/>
    <n v="77"/>
    <x v="0"/>
    <s v="RS DQLAB"/>
    <s v="SELL"/>
    <x v="0"/>
    <x v="8"/>
    <x v="3"/>
    <n v="50788"/>
    <n v="51753"/>
  </r>
  <r>
    <x v="463"/>
    <x v="74"/>
    <x v="8"/>
    <n v="57"/>
    <x v="0"/>
    <s v="RS DQLAB"/>
    <s v="SELL"/>
    <x v="0"/>
    <x v="8"/>
    <x v="3"/>
    <n v="50788"/>
    <n v="51753"/>
  </r>
  <r>
    <x v="464"/>
    <x v="74"/>
    <x v="10"/>
    <n v="13"/>
    <x v="0"/>
    <s v="RS DQLAB"/>
    <s v="SELL"/>
    <x v="0"/>
    <x v="10"/>
    <x v="3"/>
    <n v="16100"/>
    <n v="16261"/>
  </r>
  <r>
    <x v="465"/>
    <x v="74"/>
    <x v="6"/>
    <n v="383"/>
    <x v="0"/>
    <s v="RS DQLAB"/>
    <s v="SELL"/>
    <x v="0"/>
    <x v="6"/>
    <x v="0"/>
    <n v="16155"/>
    <n v="16430"/>
  </r>
  <r>
    <x v="466"/>
    <x v="75"/>
    <x v="0"/>
    <n v="84"/>
    <x v="0"/>
    <s v="RS DQLAB"/>
    <s v="SELL"/>
    <x v="0"/>
    <x v="0"/>
    <x v="0"/>
    <n v="2886"/>
    <n v="2915"/>
  </r>
  <r>
    <x v="467"/>
    <x v="75"/>
    <x v="13"/>
    <n v="13"/>
    <x v="0"/>
    <s v="RS DQLAB"/>
    <s v="SELL"/>
    <x v="0"/>
    <x v="13"/>
    <x v="4"/>
    <n v="55000"/>
    <n v="55935"/>
  </r>
  <r>
    <x v="468"/>
    <x v="75"/>
    <x v="23"/>
    <n v="51"/>
    <x v="0"/>
    <s v="RS DQLAB"/>
    <s v="SELL"/>
    <x v="0"/>
    <x v="23"/>
    <x v="2"/>
    <n v="5000"/>
    <n v="5095"/>
  </r>
  <r>
    <x v="469"/>
    <x v="75"/>
    <x v="11"/>
    <n v="52"/>
    <x v="0"/>
    <s v="RS DQLAB"/>
    <s v="SELL"/>
    <x v="0"/>
    <x v="11"/>
    <x v="1"/>
    <n v="10000"/>
    <n v="10180"/>
  </r>
  <r>
    <x v="470"/>
    <x v="76"/>
    <x v="3"/>
    <n v="27"/>
    <x v="0"/>
    <s v="RS DQLAB"/>
    <s v="SELL"/>
    <x v="0"/>
    <x v="3"/>
    <x v="3"/>
    <n v="1600"/>
    <n v="1619"/>
  </r>
  <r>
    <x v="471"/>
    <x v="77"/>
    <x v="8"/>
    <n v="6"/>
    <x v="0"/>
    <s v="RS DQLAB"/>
    <s v="SELL"/>
    <x v="0"/>
    <x v="8"/>
    <x v="3"/>
    <n v="50788"/>
    <n v="51753"/>
  </r>
  <r>
    <x v="472"/>
    <x v="77"/>
    <x v="8"/>
    <n v="15"/>
    <x v="0"/>
    <s v="RS DQLAB"/>
    <s v="SELL"/>
    <x v="0"/>
    <x v="8"/>
    <x v="3"/>
    <n v="50788"/>
    <n v="51753"/>
  </r>
  <r>
    <x v="473"/>
    <x v="77"/>
    <x v="3"/>
    <n v="50"/>
    <x v="0"/>
    <s v="RS DQLAB"/>
    <s v="SELL"/>
    <x v="0"/>
    <x v="3"/>
    <x v="3"/>
    <n v="1600"/>
    <n v="1619"/>
  </r>
  <r>
    <x v="474"/>
    <x v="77"/>
    <x v="3"/>
    <n v="1"/>
    <x v="0"/>
    <s v="RS DQLAB"/>
    <s v="SELL"/>
    <x v="0"/>
    <x v="3"/>
    <x v="3"/>
    <n v="1600"/>
    <n v="1619"/>
  </r>
  <r>
    <x v="475"/>
    <x v="77"/>
    <x v="5"/>
    <n v="1"/>
    <x v="0"/>
    <s v="RS DQLAB"/>
    <s v="SELL"/>
    <x v="0"/>
    <x v="5"/>
    <x v="3"/>
    <n v="7500"/>
    <n v="7620"/>
  </r>
  <r>
    <x v="476"/>
    <x v="77"/>
    <x v="26"/>
    <n v="14"/>
    <x v="0"/>
    <s v="RS DQLAB"/>
    <s v="SELL"/>
    <x v="0"/>
    <x v="26"/>
    <x v="2"/>
    <n v="7467"/>
    <n v="7504"/>
  </r>
  <r>
    <x v="477"/>
    <x v="78"/>
    <x v="0"/>
    <n v="46"/>
    <x v="0"/>
    <s v="RS DQLAB"/>
    <s v="SELL"/>
    <x v="0"/>
    <x v="0"/>
    <x v="0"/>
    <n v="2886"/>
    <n v="2915"/>
  </r>
  <r>
    <x v="478"/>
    <x v="78"/>
    <x v="3"/>
    <n v="3"/>
    <x v="0"/>
    <s v="RS DQLAB"/>
    <s v="SELL"/>
    <x v="0"/>
    <x v="3"/>
    <x v="3"/>
    <n v="1600"/>
    <n v="1619"/>
  </r>
  <r>
    <x v="479"/>
    <x v="78"/>
    <x v="13"/>
    <n v="23"/>
    <x v="0"/>
    <s v="RS DQLAB"/>
    <s v="SELL"/>
    <x v="0"/>
    <x v="13"/>
    <x v="4"/>
    <n v="55000"/>
    <n v="55935"/>
  </r>
  <r>
    <x v="480"/>
    <x v="78"/>
    <x v="23"/>
    <n v="47"/>
    <x v="0"/>
    <s v="RS DQLAB"/>
    <s v="SELL"/>
    <x v="0"/>
    <x v="23"/>
    <x v="2"/>
    <n v="5000"/>
    <n v="5095"/>
  </r>
  <r>
    <x v="481"/>
    <x v="78"/>
    <x v="10"/>
    <n v="32"/>
    <x v="0"/>
    <s v="RS DQLAB"/>
    <s v="SELL"/>
    <x v="0"/>
    <x v="10"/>
    <x v="3"/>
    <n v="16100"/>
    <n v="16261"/>
  </r>
  <r>
    <x v="482"/>
    <x v="78"/>
    <x v="7"/>
    <n v="34"/>
    <x v="0"/>
    <s v="RS DQLAB"/>
    <s v="SELL"/>
    <x v="0"/>
    <x v="7"/>
    <x v="3"/>
    <n v="25000"/>
    <n v="25275"/>
  </r>
  <r>
    <x v="483"/>
    <x v="79"/>
    <x v="0"/>
    <n v="26"/>
    <x v="0"/>
    <s v="RS DQLAB"/>
    <s v="SELL"/>
    <x v="0"/>
    <x v="0"/>
    <x v="0"/>
    <n v="2886"/>
    <n v="2915"/>
  </r>
  <r>
    <x v="484"/>
    <x v="79"/>
    <x v="0"/>
    <n v="78"/>
    <x v="0"/>
    <s v="RS DQLAB"/>
    <s v="SELL"/>
    <x v="0"/>
    <x v="0"/>
    <x v="0"/>
    <n v="2886"/>
    <n v="2915"/>
  </r>
  <r>
    <x v="485"/>
    <x v="79"/>
    <x v="8"/>
    <n v="18"/>
    <x v="0"/>
    <s v="RS DQLAB"/>
    <s v="SELL"/>
    <x v="0"/>
    <x v="8"/>
    <x v="3"/>
    <n v="50788"/>
    <n v="51753"/>
  </r>
  <r>
    <x v="486"/>
    <x v="79"/>
    <x v="1"/>
    <n v="25"/>
    <x v="0"/>
    <s v="RS DQLAB"/>
    <s v="SELL"/>
    <x v="0"/>
    <x v="1"/>
    <x v="1"/>
    <n v="16950"/>
    <n v="17170"/>
  </r>
  <r>
    <x v="487"/>
    <x v="79"/>
    <x v="2"/>
    <n v="49"/>
    <x v="0"/>
    <s v="RS DQLAB"/>
    <s v="SELL"/>
    <x v="0"/>
    <x v="2"/>
    <x v="2"/>
    <n v="108794"/>
    <n v="109447"/>
  </r>
  <r>
    <x v="488"/>
    <x v="79"/>
    <x v="3"/>
    <n v="51"/>
    <x v="0"/>
    <s v="RS DQLAB"/>
    <s v="SELL"/>
    <x v="0"/>
    <x v="3"/>
    <x v="3"/>
    <n v="1600"/>
    <n v="1619"/>
  </r>
  <r>
    <x v="489"/>
    <x v="79"/>
    <x v="13"/>
    <n v="45"/>
    <x v="0"/>
    <s v="RS DQLAB"/>
    <s v="SELL"/>
    <x v="0"/>
    <x v="13"/>
    <x v="4"/>
    <n v="55000"/>
    <n v="55935"/>
  </r>
  <r>
    <x v="490"/>
    <x v="79"/>
    <x v="18"/>
    <n v="47"/>
    <x v="0"/>
    <s v="RS DQLAB"/>
    <s v="SELL"/>
    <x v="0"/>
    <x v="18"/>
    <x v="0"/>
    <n v="72500"/>
    <n v="73805"/>
  </r>
  <r>
    <x v="491"/>
    <x v="79"/>
    <x v="5"/>
    <n v="0"/>
    <x v="0"/>
    <s v="RS DQLAB"/>
    <s v="SELL"/>
    <x v="0"/>
    <x v="5"/>
    <x v="3"/>
    <n v="7500"/>
    <n v="7620"/>
  </r>
  <r>
    <x v="492"/>
    <x v="79"/>
    <x v="16"/>
    <n v="5"/>
    <x v="0"/>
    <s v="RS DQLAB"/>
    <s v="SELL"/>
    <x v="0"/>
    <x v="16"/>
    <x v="2"/>
    <n v="100000"/>
    <n v="100900"/>
  </r>
  <r>
    <x v="493"/>
    <x v="80"/>
    <x v="2"/>
    <n v="26"/>
    <x v="0"/>
    <s v="RS DQLAB"/>
    <s v="SELL"/>
    <x v="0"/>
    <x v="2"/>
    <x v="2"/>
    <n v="108794"/>
    <n v="109447"/>
  </r>
  <r>
    <x v="494"/>
    <x v="80"/>
    <x v="4"/>
    <n v="21"/>
    <x v="0"/>
    <s v="RS DQLAB"/>
    <s v="SELL"/>
    <x v="0"/>
    <x v="4"/>
    <x v="1"/>
    <n v="25322"/>
    <n v="25449"/>
  </r>
  <r>
    <x v="495"/>
    <x v="81"/>
    <x v="0"/>
    <n v="47"/>
    <x v="0"/>
    <s v="RS DQLAB"/>
    <s v="SELL"/>
    <x v="0"/>
    <x v="0"/>
    <x v="0"/>
    <n v="2886"/>
    <n v="2915"/>
  </r>
  <r>
    <x v="496"/>
    <x v="81"/>
    <x v="8"/>
    <n v="15"/>
    <x v="0"/>
    <s v="RS DQLAB"/>
    <s v="SELL"/>
    <x v="0"/>
    <x v="8"/>
    <x v="3"/>
    <n v="50788"/>
    <n v="51753"/>
  </r>
  <r>
    <x v="497"/>
    <x v="81"/>
    <x v="1"/>
    <n v="68"/>
    <x v="0"/>
    <s v="RS DQLAB"/>
    <s v="SELL"/>
    <x v="0"/>
    <x v="1"/>
    <x v="1"/>
    <n v="16950"/>
    <n v="17170"/>
  </r>
  <r>
    <x v="498"/>
    <x v="81"/>
    <x v="1"/>
    <n v="28"/>
    <x v="0"/>
    <s v="RS DQLAB"/>
    <s v="SELL"/>
    <x v="0"/>
    <x v="1"/>
    <x v="1"/>
    <n v="16950"/>
    <n v="17170"/>
  </r>
  <r>
    <x v="499"/>
    <x v="81"/>
    <x v="2"/>
    <n v="40"/>
    <x v="0"/>
    <s v="RS DQLAB"/>
    <s v="SELL"/>
    <x v="0"/>
    <x v="2"/>
    <x v="2"/>
    <n v="108794"/>
    <n v="109447"/>
  </r>
  <r>
    <x v="500"/>
    <x v="81"/>
    <x v="13"/>
    <n v="5"/>
    <x v="0"/>
    <s v="RS DQLAB"/>
    <s v="SELL"/>
    <x v="0"/>
    <x v="13"/>
    <x v="4"/>
    <n v="55000"/>
    <n v="55935"/>
  </r>
  <r>
    <x v="501"/>
    <x v="81"/>
    <x v="23"/>
    <n v="2"/>
    <x v="0"/>
    <s v="RS DQLAB"/>
    <s v="SELL"/>
    <x v="0"/>
    <x v="23"/>
    <x v="2"/>
    <n v="5000"/>
    <n v="5095"/>
  </r>
  <r>
    <x v="502"/>
    <x v="81"/>
    <x v="18"/>
    <n v="52"/>
    <x v="0"/>
    <s v="RS DQLAB"/>
    <s v="SELL"/>
    <x v="0"/>
    <x v="18"/>
    <x v="0"/>
    <n v="72500"/>
    <n v="73805"/>
  </r>
  <r>
    <x v="503"/>
    <x v="81"/>
    <x v="9"/>
    <n v="14"/>
    <x v="0"/>
    <s v="RS DQLAB"/>
    <s v="SELL"/>
    <x v="0"/>
    <x v="9"/>
    <x v="3"/>
    <n v="2560"/>
    <n v="2586"/>
  </r>
  <r>
    <x v="504"/>
    <x v="81"/>
    <x v="15"/>
    <n v="18"/>
    <x v="0"/>
    <s v="RS DQLAB"/>
    <s v="SELL"/>
    <x v="0"/>
    <x v="15"/>
    <x v="5"/>
    <n v="42800"/>
    <n v="43442"/>
  </r>
  <r>
    <x v="505"/>
    <x v="81"/>
    <x v="7"/>
    <n v="26"/>
    <x v="0"/>
    <s v="RS DQLAB"/>
    <s v="SELL"/>
    <x v="0"/>
    <x v="7"/>
    <x v="3"/>
    <n v="25000"/>
    <n v="25275"/>
  </r>
  <r>
    <x v="506"/>
    <x v="81"/>
    <x v="12"/>
    <n v="390"/>
    <x v="0"/>
    <s v="RS DQLAB"/>
    <s v="SELL"/>
    <x v="0"/>
    <x v="12"/>
    <x v="1"/>
    <n v="18611"/>
    <n v="18816"/>
  </r>
  <r>
    <x v="507"/>
    <x v="82"/>
    <x v="0"/>
    <n v="48"/>
    <x v="0"/>
    <s v="RS DQLAB"/>
    <s v="SELL"/>
    <x v="0"/>
    <x v="0"/>
    <x v="0"/>
    <n v="2886"/>
    <n v="2915"/>
  </r>
  <r>
    <x v="508"/>
    <x v="82"/>
    <x v="0"/>
    <n v="87"/>
    <x v="0"/>
    <s v="RS DQLAB"/>
    <s v="SELL"/>
    <x v="0"/>
    <x v="0"/>
    <x v="0"/>
    <n v="2886"/>
    <n v="2915"/>
  </r>
  <r>
    <x v="509"/>
    <x v="82"/>
    <x v="8"/>
    <n v="48"/>
    <x v="0"/>
    <s v="RS DQLAB"/>
    <s v="SELL"/>
    <x v="0"/>
    <x v="8"/>
    <x v="3"/>
    <n v="50788"/>
    <n v="51753"/>
  </r>
  <r>
    <x v="510"/>
    <x v="82"/>
    <x v="2"/>
    <n v="41"/>
    <x v="0"/>
    <s v="RS DQLAB"/>
    <s v="SELL"/>
    <x v="0"/>
    <x v="2"/>
    <x v="2"/>
    <n v="108794"/>
    <n v="109447"/>
  </r>
  <r>
    <x v="511"/>
    <x v="82"/>
    <x v="4"/>
    <n v="189"/>
    <x v="0"/>
    <s v="RS DQLAB"/>
    <s v="SELL"/>
    <x v="0"/>
    <x v="4"/>
    <x v="1"/>
    <n v="25322"/>
    <n v="25449"/>
  </r>
  <r>
    <x v="512"/>
    <x v="82"/>
    <x v="15"/>
    <n v="252"/>
    <x v="0"/>
    <s v="RS DQLAB"/>
    <s v="SELL"/>
    <x v="0"/>
    <x v="15"/>
    <x v="5"/>
    <n v="42800"/>
    <n v="43442"/>
  </r>
  <r>
    <x v="513"/>
    <x v="82"/>
    <x v="16"/>
    <n v="116"/>
    <x v="0"/>
    <s v="RS DQLAB"/>
    <s v="SELL"/>
    <x v="0"/>
    <x v="16"/>
    <x v="2"/>
    <n v="100000"/>
    <n v="100900"/>
  </r>
  <r>
    <x v="514"/>
    <x v="82"/>
    <x v="11"/>
    <n v="8"/>
    <x v="0"/>
    <s v="RS DQLAB"/>
    <s v="SELL"/>
    <x v="0"/>
    <x v="11"/>
    <x v="1"/>
    <n v="10000"/>
    <n v="10180"/>
  </r>
  <r>
    <x v="515"/>
    <x v="83"/>
    <x v="0"/>
    <n v="56"/>
    <x v="0"/>
    <s v="RS DQLAB"/>
    <s v="SELL"/>
    <x v="0"/>
    <x v="0"/>
    <x v="0"/>
    <n v="2886"/>
    <n v="2915"/>
  </r>
  <r>
    <x v="516"/>
    <x v="83"/>
    <x v="8"/>
    <n v="71"/>
    <x v="0"/>
    <s v="RS DQLAB"/>
    <s v="SELL"/>
    <x v="0"/>
    <x v="8"/>
    <x v="3"/>
    <n v="50788"/>
    <n v="51753"/>
  </r>
  <r>
    <x v="517"/>
    <x v="83"/>
    <x v="13"/>
    <n v="24"/>
    <x v="0"/>
    <s v="RS DQLAB"/>
    <s v="SELL"/>
    <x v="0"/>
    <x v="13"/>
    <x v="4"/>
    <n v="55000"/>
    <n v="55935"/>
  </r>
  <r>
    <x v="518"/>
    <x v="83"/>
    <x v="18"/>
    <n v="105"/>
    <x v="0"/>
    <s v="RS DQLAB"/>
    <s v="SELL"/>
    <x v="0"/>
    <x v="18"/>
    <x v="0"/>
    <n v="72500"/>
    <n v="73805"/>
  </r>
  <r>
    <x v="519"/>
    <x v="83"/>
    <x v="5"/>
    <n v="59"/>
    <x v="0"/>
    <s v="RS DQLAB"/>
    <s v="SELL"/>
    <x v="0"/>
    <x v="5"/>
    <x v="3"/>
    <n v="7500"/>
    <n v="7620"/>
  </r>
  <r>
    <x v="520"/>
    <x v="83"/>
    <x v="19"/>
    <n v="28"/>
    <x v="0"/>
    <s v="RS DQLAB"/>
    <s v="SELL"/>
    <x v="0"/>
    <x v="19"/>
    <x v="0"/>
    <n v="2324"/>
    <n v="2338"/>
  </r>
  <r>
    <x v="521"/>
    <x v="83"/>
    <x v="22"/>
    <n v="11"/>
    <x v="0"/>
    <s v="RS DQLAB"/>
    <s v="SELL"/>
    <x v="0"/>
    <x v="22"/>
    <x v="2"/>
    <n v="143991"/>
    <n v="146871"/>
  </r>
  <r>
    <x v="522"/>
    <x v="84"/>
    <x v="0"/>
    <n v="31"/>
    <x v="0"/>
    <s v="RS DQLAB"/>
    <s v="SELL"/>
    <x v="0"/>
    <x v="0"/>
    <x v="0"/>
    <n v="2886"/>
    <n v="2915"/>
  </r>
  <r>
    <x v="523"/>
    <x v="84"/>
    <x v="2"/>
    <n v="46"/>
    <x v="0"/>
    <s v="RS DQLAB"/>
    <s v="SELL"/>
    <x v="0"/>
    <x v="2"/>
    <x v="2"/>
    <n v="108794"/>
    <n v="109447"/>
  </r>
  <r>
    <x v="524"/>
    <x v="84"/>
    <x v="3"/>
    <n v="43"/>
    <x v="0"/>
    <s v="RS DQLAB"/>
    <s v="SELL"/>
    <x v="0"/>
    <x v="3"/>
    <x v="3"/>
    <n v="1600"/>
    <n v="1619"/>
  </r>
  <r>
    <x v="525"/>
    <x v="84"/>
    <x v="10"/>
    <n v="18"/>
    <x v="0"/>
    <s v="RS DQLAB"/>
    <s v="SELL"/>
    <x v="0"/>
    <x v="10"/>
    <x v="3"/>
    <n v="16100"/>
    <n v="16261"/>
  </r>
  <r>
    <x v="526"/>
    <x v="84"/>
    <x v="5"/>
    <n v="28"/>
    <x v="0"/>
    <s v="RS DQLAB"/>
    <s v="SELL"/>
    <x v="0"/>
    <x v="5"/>
    <x v="3"/>
    <n v="7500"/>
    <n v="7620"/>
  </r>
  <r>
    <x v="527"/>
    <x v="84"/>
    <x v="15"/>
    <n v="1"/>
    <x v="0"/>
    <s v="RS DQLAB"/>
    <s v="SELL"/>
    <x v="0"/>
    <x v="15"/>
    <x v="5"/>
    <n v="42800"/>
    <n v="43442"/>
  </r>
  <r>
    <x v="528"/>
    <x v="85"/>
    <x v="25"/>
    <n v="45"/>
    <x v="0"/>
    <s v="RS DQLAB"/>
    <s v="SELL"/>
    <x v="0"/>
    <x v="25"/>
    <x v="5"/>
    <n v="56300"/>
    <n v="56694"/>
  </r>
  <r>
    <x v="529"/>
    <x v="85"/>
    <x v="0"/>
    <n v="28"/>
    <x v="0"/>
    <s v="RS DQLAB"/>
    <s v="SELL"/>
    <x v="0"/>
    <x v="0"/>
    <x v="0"/>
    <n v="2886"/>
    <n v="2915"/>
  </r>
  <r>
    <x v="530"/>
    <x v="85"/>
    <x v="1"/>
    <n v="36"/>
    <x v="0"/>
    <s v="RS DQLAB"/>
    <s v="SELL"/>
    <x v="0"/>
    <x v="1"/>
    <x v="1"/>
    <n v="16950"/>
    <n v="17170"/>
  </r>
  <r>
    <x v="531"/>
    <x v="85"/>
    <x v="3"/>
    <n v="2"/>
    <x v="0"/>
    <s v="RS DQLAB"/>
    <s v="SELL"/>
    <x v="0"/>
    <x v="3"/>
    <x v="3"/>
    <n v="1600"/>
    <n v="1619"/>
  </r>
  <r>
    <x v="532"/>
    <x v="85"/>
    <x v="4"/>
    <n v="33"/>
    <x v="0"/>
    <s v="RS DQLAB"/>
    <s v="SELL"/>
    <x v="0"/>
    <x v="4"/>
    <x v="1"/>
    <n v="25322"/>
    <n v="25449"/>
  </r>
  <r>
    <x v="533"/>
    <x v="85"/>
    <x v="10"/>
    <n v="52"/>
    <x v="0"/>
    <s v="RS DQLAB"/>
    <s v="SELL"/>
    <x v="0"/>
    <x v="10"/>
    <x v="3"/>
    <n v="16100"/>
    <n v="16261"/>
  </r>
  <r>
    <x v="534"/>
    <x v="85"/>
    <x v="19"/>
    <n v="92"/>
    <x v="0"/>
    <s v="RS DQLAB"/>
    <s v="SELL"/>
    <x v="0"/>
    <x v="19"/>
    <x v="0"/>
    <n v="2324"/>
    <n v="2338"/>
  </r>
  <r>
    <x v="535"/>
    <x v="86"/>
    <x v="8"/>
    <n v="16"/>
    <x v="0"/>
    <s v="RS DQLAB"/>
    <s v="SELL"/>
    <x v="0"/>
    <x v="8"/>
    <x v="3"/>
    <n v="50788"/>
    <n v="51753"/>
  </r>
  <r>
    <x v="536"/>
    <x v="86"/>
    <x v="1"/>
    <n v="34"/>
    <x v="0"/>
    <s v="RS DQLAB"/>
    <s v="SELL"/>
    <x v="0"/>
    <x v="1"/>
    <x v="1"/>
    <n v="16950"/>
    <n v="17170"/>
  </r>
  <r>
    <x v="537"/>
    <x v="86"/>
    <x v="4"/>
    <n v="12"/>
    <x v="0"/>
    <s v="RS DQLAB"/>
    <s v="SELL"/>
    <x v="0"/>
    <x v="4"/>
    <x v="1"/>
    <n v="25322"/>
    <n v="25449"/>
  </r>
  <r>
    <x v="538"/>
    <x v="86"/>
    <x v="18"/>
    <n v="23"/>
    <x v="0"/>
    <s v="RS DQLAB"/>
    <s v="SELL"/>
    <x v="0"/>
    <x v="18"/>
    <x v="0"/>
    <n v="72500"/>
    <n v="73805"/>
  </r>
  <r>
    <x v="539"/>
    <x v="86"/>
    <x v="6"/>
    <n v="88"/>
    <x v="0"/>
    <s v="RS DQLAB"/>
    <s v="SELL"/>
    <x v="0"/>
    <x v="6"/>
    <x v="0"/>
    <n v="16155"/>
    <n v="16430"/>
  </r>
  <r>
    <x v="540"/>
    <x v="87"/>
    <x v="25"/>
    <n v="30"/>
    <x v="0"/>
    <s v="RS DQLAB"/>
    <s v="SELL"/>
    <x v="0"/>
    <x v="25"/>
    <x v="5"/>
    <n v="56300"/>
    <n v="56694"/>
  </r>
  <r>
    <x v="541"/>
    <x v="87"/>
    <x v="8"/>
    <n v="21"/>
    <x v="0"/>
    <s v="RS DQLAB"/>
    <s v="SELL"/>
    <x v="0"/>
    <x v="8"/>
    <x v="3"/>
    <n v="50788"/>
    <n v="51753"/>
  </r>
  <r>
    <x v="542"/>
    <x v="87"/>
    <x v="2"/>
    <n v="27"/>
    <x v="0"/>
    <s v="RS DQLAB"/>
    <s v="SELL"/>
    <x v="0"/>
    <x v="2"/>
    <x v="2"/>
    <n v="108794"/>
    <n v="109447"/>
  </r>
  <r>
    <x v="543"/>
    <x v="87"/>
    <x v="13"/>
    <n v="29"/>
    <x v="0"/>
    <s v="RS DQLAB"/>
    <s v="SELL"/>
    <x v="0"/>
    <x v="13"/>
    <x v="4"/>
    <n v="55000"/>
    <n v="55935"/>
  </r>
  <r>
    <x v="544"/>
    <x v="87"/>
    <x v="23"/>
    <n v="20"/>
    <x v="0"/>
    <s v="RS DQLAB"/>
    <s v="SELL"/>
    <x v="0"/>
    <x v="23"/>
    <x v="2"/>
    <n v="5000"/>
    <n v="5095"/>
  </r>
  <r>
    <x v="545"/>
    <x v="87"/>
    <x v="4"/>
    <n v="98"/>
    <x v="0"/>
    <s v="RS DQLAB"/>
    <s v="SELL"/>
    <x v="0"/>
    <x v="4"/>
    <x v="1"/>
    <n v="25322"/>
    <n v="25449"/>
  </r>
  <r>
    <x v="546"/>
    <x v="87"/>
    <x v="16"/>
    <n v="335"/>
    <x v="0"/>
    <s v="RS DQLAB"/>
    <s v="SELL"/>
    <x v="0"/>
    <x v="16"/>
    <x v="2"/>
    <n v="100000"/>
    <n v="100900"/>
  </r>
  <r>
    <x v="547"/>
    <x v="88"/>
    <x v="0"/>
    <n v="75"/>
    <x v="0"/>
    <s v="RS DQLAB"/>
    <s v="SELL"/>
    <x v="0"/>
    <x v="0"/>
    <x v="0"/>
    <n v="2886"/>
    <n v="2915"/>
  </r>
  <r>
    <x v="548"/>
    <x v="88"/>
    <x v="0"/>
    <n v="41"/>
    <x v="0"/>
    <s v="RS DQLAB"/>
    <s v="SELL"/>
    <x v="0"/>
    <x v="0"/>
    <x v="0"/>
    <n v="2886"/>
    <n v="2915"/>
  </r>
  <r>
    <x v="549"/>
    <x v="88"/>
    <x v="8"/>
    <n v="3"/>
    <x v="0"/>
    <s v="RS DQLAB"/>
    <s v="SELL"/>
    <x v="0"/>
    <x v="8"/>
    <x v="3"/>
    <n v="50788"/>
    <n v="51753"/>
  </r>
  <r>
    <x v="550"/>
    <x v="88"/>
    <x v="2"/>
    <n v="51"/>
    <x v="0"/>
    <s v="RS DQLAB"/>
    <s v="SELL"/>
    <x v="0"/>
    <x v="2"/>
    <x v="2"/>
    <n v="108794"/>
    <n v="109447"/>
  </r>
  <r>
    <x v="551"/>
    <x v="88"/>
    <x v="13"/>
    <n v="18"/>
    <x v="0"/>
    <s v="RS DQLAB"/>
    <s v="SELL"/>
    <x v="0"/>
    <x v="13"/>
    <x v="4"/>
    <n v="55000"/>
    <n v="55935"/>
  </r>
  <r>
    <x v="552"/>
    <x v="88"/>
    <x v="13"/>
    <n v="5"/>
    <x v="0"/>
    <s v="RS DQLAB"/>
    <s v="SELL"/>
    <x v="0"/>
    <x v="13"/>
    <x v="4"/>
    <n v="55000"/>
    <n v="55935"/>
  </r>
  <r>
    <x v="553"/>
    <x v="88"/>
    <x v="10"/>
    <n v="14"/>
    <x v="0"/>
    <s v="RS DQLAB"/>
    <s v="SELL"/>
    <x v="0"/>
    <x v="10"/>
    <x v="3"/>
    <n v="16100"/>
    <n v="16261"/>
  </r>
  <r>
    <x v="554"/>
    <x v="88"/>
    <x v="9"/>
    <n v="31"/>
    <x v="0"/>
    <s v="RS DQLAB"/>
    <s v="SELL"/>
    <x v="0"/>
    <x v="9"/>
    <x v="3"/>
    <n v="2560"/>
    <n v="2586"/>
  </r>
  <r>
    <x v="555"/>
    <x v="88"/>
    <x v="22"/>
    <n v="22"/>
    <x v="0"/>
    <s v="RS DQLAB"/>
    <s v="SELL"/>
    <x v="0"/>
    <x v="22"/>
    <x v="2"/>
    <n v="143991"/>
    <n v="146871"/>
  </r>
  <r>
    <x v="556"/>
    <x v="89"/>
    <x v="25"/>
    <n v="16"/>
    <x v="0"/>
    <s v="RS DQLAB"/>
    <s v="SELL"/>
    <x v="0"/>
    <x v="25"/>
    <x v="5"/>
    <n v="56300"/>
    <n v="56694"/>
  </r>
  <r>
    <x v="557"/>
    <x v="89"/>
    <x v="1"/>
    <n v="78"/>
    <x v="0"/>
    <s v="RS DQLAB"/>
    <s v="SELL"/>
    <x v="0"/>
    <x v="1"/>
    <x v="1"/>
    <n v="16950"/>
    <n v="17170"/>
  </r>
  <r>
    <x v="558"/>
    <x v="89"/>
    <x v="23"/>
    <n v="1"/>
    <x v="0"/>
    <s v="RS DQLAB"/>
    <s v="SELL"/>
    <x v="0"/>
    <x v="23"/>
    <x v="2"/>
    <n v="5000"/>
    <n v="5095"/>
  </r>
  <r>
    <x v="559"/>
    <x v="89"/>
    <x v="24"/>
    <n v="0"/>
    <x v="0"/>
    <s v="RS DQLAB"/>
    <s v="SELL"/>
    <x v="0"/>
    <x v="24"/>
    <x v="1"/>
    <n v="33000"/>
    <n v="33330"/>
  </r>
  <r>
    <x v="560"/>
    <x v="90"/>
    <x v="13"/>
    <n v="42"/>
    <x v="0"/>
    <s v="RS DQLAB"/>
    <s v="SELL"/>
    <x v="0"/>
    <x v="13"/>
    <x v="4"/>
    <n v="55000"/>
    <n v="55935"/>
  </r>
  <r>
    <x v="561"/>
    <x v="90"/>
    <x v="13"/>
    <n v="20"/>
    <x v="0"/>
    <s v="RS DQLAB"/>
    <s v="SELL"/>
    <x v="0"/>
    <x v="13"/>
    <x v="4"/>
    <n v="55000"/>
    <n v="55935"/>
  </r>
  <r>
    <x v="562"/>
    <x v="90"/>
    <x v="23"/>
    <n v="50"/>
    <x v="0"/>
    <s v="RS DQLAB"/>
    <s v="SELL"/>
    <x v="0"/>
    <x v="23"/>
    <x v="2"/>
    <n v="5000"/>
    <n v="5095"/>
  </r>
  <r>
    <x v="563"/>
    <x v="90"/>
    <x v="23"/>
    <n v="25"/>
    <x v="0"/>
    <s v="RS DQLAB"/>
    <s v="SELL"/>
    <x v="0"/>
    <x v="23"/>
    <x v="2"/>
    <n v="5000"/>
    <n v="5095"/>
  </r>
  <r>
    <x v="564"/>
    <x v="90"/>
    <x v="4"/>
    <n v="13"/>
    <x v="0"/>
    <s v="RS DQLAB"/>
    <s v="SELL"/>
    <x v="0"/>
    <x v="4"/>
    <x v="1"/>
    <n v="25322"/>
    <n v="25449"/>
  </r>
  <r>
    <x v="565"/>
    <x v="91"/>
    <x v="33"/>
    <n v="6"/>
    <x v="0"/>
    <s v="RS DQLAB"/>
    <s v="SELL"/>
    <x v="0"/>
    <x v="33"/>
    <x v="0"/>
    <n v="23461"/>
    <n v="23836"/>
  </r>
  <r>
    <x v="566"/>
    <x v="91"/>
    <x v="0"/>
    <n v="55"/>
    <x v="0"/>
    <s v="RS DQLAB"/>
    <s v="SELL"/>
    <x v="0"/>
    <x v="0"/>
    <x v="0"/>
    <n v="2886"/>
    <n v="2915"/>
  </r>
  <r>
    <x v="567"/>
    <x v="91"/>
    <x v="1"/>
    <n v="10"/>
    <x v="0"/>
    <s v="RS DQLAB"/>
    <s v="SELL"/>
    <x v="0"/>
    <x v="1"/>
    <x v="1"/>
    <n v="16950"/>
    <n v="17170"/>
  </r>
  <r>
    <x v="568"/>
    <x v="91"/>
    <x v="4"/>
    <n v="9"/>
    <x v="0"/>
    <s v="RS DQLAB"/>
    <s v="SELL"/>
    <x v="0"/>
    <x v="4"/>
    <x v="1"/>
    <n v="25322"/>
    <n v="25449"/>
  </r>
  <r>
    <x v="569"/>
    <x v="91"/>
    <x v="10"/>
    <n v="13"/>
    <x v="0"/>
    <s v="RS DQLAB"/>
    <s v="SELL"/>
    <x v="0"/>
    <x v="10"/>
    <x v="3"/>
    <n v="16100"/>
    <n v="16261"/>
  </r>
  <r>
    <x v="570"/>
    <x v="91"/>
    <x v="6"/>
    <n v="18"/>
    <x v="0"/>
    <s v="RS DQLAB"/>
    <s v="SELL"/>
    <x v="0"/>
    <x v="6"/>
    <x v="0"/>
    <n v="16155"/>
    <n v="16430"/>
  </r>
  <r>
    <x v="571"/>
    <x v="92"/>
    <x v="6"/>
    <n v="14"/>
    <x v="0"/>
    <s v="RS DQLAB"/>
    <s v="SELL"/>
    <x v="0"/>
    <x v="6"/>
    <x v="0"/>
    <n v="16155"/>
    <n v="16430"/>
  </r>
  <r>
    <x v="572"/>
    <x v="92"/>
    <x v="24"/>
    <n v="88"/>
    <x v="0"/>
    <s v="RS DQLAB"/>
    <s v="SELL"/>
    <x v="0"/>
    <x v="24"/>
    <x v="1"/>
    <n v="33000"/>
    <n v="33330"/>
  </r>
  <r>
    <x v="573"/>
    <x v="92"/>
    <x v="20"/>
    <n v="386"/>
    <x v="0"/>
    <s v="RS DQLAB"/>
    <s v="SELL"/>
    <x v="0"/>
    <x v="20"/>
    <x v="3"/>
    <n v="25000"/>
    <n v="25450"/>
  </r>
  <r>
    <x v="574"/>
    <x v="93"/>
    <x v="8"/>
    <n v="59"/>
    <x v="0"/>
    <s v="RS DQLAB"/>
    <s v="SELL"/>
    <x v="0"/>
    <x v="8"/>
    <x v="3"/>
    <n v="50788"/>
    <n v="51753"/>
  </r>
  <r>
    <x v="575"/>
    <x v="93"/>
    <x v="18"/>
    <n v="918"/>
    <x v="0"/>
    <s v="RS DQLAB"/>
    <s v="SELL"/>
    <x v="0"/>
    <x v="18"/>
    <x v="0"/>
    <n v="72500"/>
    <n v="73805"/>
  </r>
  <r>
    <x v="576"/>
    <x v="93"/>
    <x v="5"/>
    <n v="25"/>
    <x v="0"/>
    <s v="RS DQLAB"/>
    <s v="SELL"/>
    <x v="0"/>
    <x v="5"/>
    <x v="3"/>
    <n v="7500"/>
    <n v="7620"/>
  </r>
  <r>
    <x v="577"/>
    <x v="93"/>
    <x v="6"/>
    <n v="143"/>
    <x v="0"/>
    <s v="RS DQLAB"/>
    <s v="SELL"/>
    <x v="0"/>
    <x v="6"/>
    <x v="0"/>
    <n v="16155"/>
    <n v="16430"/>
  </r>
  <r>
    <x v="578"/>
    <x v="94"/>
    <x v="0"/>
    <n v="22"/>
    <x v="0"/>
    <s v="RS DQLAB"/>
    <s v="SELL"/>
    <x v="0"/>
    <x v="0"/>
    <x v="0"/>
    <n v="2886"/>
    <n v="2915"/>
  </r>
  <r>
    <x v="579"/>
    <x v="94"/>
    <x v="8"/>
    <n v="57"/>
    <x v="0"/>
    <s v="RS DQLAB"/>
    <s v="SELL"/>
    <x v="0"/>
    <x v="8"/>
    <x v="3"/>
    <n v="50788"/>
    <n v="51753"/>
  </r>
  <r>
    <x v="580"/>
    <x v="94"/>
    <x v="2"/>
    <n v="19"/>
    <x v="0"/>
    <s v="RS DQLAB"/>
    <s v="SELL"/>
    <x v="0"/>
    <x v="2"/>
    <x v="2"/>
    <n v="108794"/>
    <n v="109447"/>
  </r>
  <r>
    <x v="581"/>
    <x v="94"/>
    <x v="3"/>
    <n v="16"/>
    <x v="0"/>
    <s v="RS DQLAB"/>
    <s v="SELL"/>
    <x v="0"/>
    <x v="3"/>
    <x v="3"/>
    <n v="1600"/>
    <n v="1619"/>
  </r>
  <r>
    <x v="582"/>
    <x v="94"/>
    <x v="5"/>
    <n v="109"/>
    <x v="0"/>
    <s v="RS DQLAB"/>
    <s v="SELL"/>
    <x v="0"/>
    <x v="5"/>
    <x v="3"/>
    <n v="7500"/>
    <n v="7620"/>
  </r>
  <r>
    <x v="583"/>
    <x v="94"/>
    <x v="15"/>
    <n v="20"/>
    <x v="0"/>
    <s v="RS DQLAB"/>
    <s v="SELL"/>
    <x v="0"/>
    <x v="15"/>
    <x v="5"/>
    <n v="42800"/>
    <n v="43442"/>
  </r>
  <r>
    <x v="584"/>
    <x v="94"/>
    <x v="24"/>
    <n v="18"/>
    <x v="0"/>
    <s v="RS DQLAB"/>
    <s v="SELL"/>
    <x v="0"/>
    <x v="24"/>
    <x v="1"/>
    <n v="33000"/>
    <n v="33330"/>
  </r>
  <r>
    <x v="585"/>
    <x v="94"/>
    <x v="21"/>
    <n v="24"/>
    <x v="0"/>
    <s v="RS DQLAB"/>
    <s v="SELL"/>
    <x v="0"/>
    <x v="21"/>
    <x v="0"/>
    <n v="23869"/>
    <n v="24179"/>
  </r>
  <r>
    <x v="586"/>
    <x v="95"/>
    <x v="0"/>
    <n v="35"/>
    <x v="0"/>
    <s v="RS DQLAB"/>
    <s v="SELL"/>
    <x v="0"/>
    <x v="0"/>
    <x v="0"/>
    <n v="2886"/>
    <n v="2915"/>
  </r>
  <r>
    <x v="587"/>
    <x v="95"/>
    <x v="13"/>
    <n v="39"/>
    <x v="0"/>
    <s v="RS DQLAB"/>
    <s v="SELL"/>
    <x v="0"/>
    <x v="13"/>
    <x v="4"/>
    <n v="55000"/>
    <n v="55935"/>
  </r>
  <r>
    <x v="588"/>
    <x v="95"/>
    <x v="4"/>
    <n v="16"/>
    <x v="0"/>
    <s v="RS DQLAB"/>
    <s v="SELL"/>
    <x v="0"/>
    <x v="4"/>
    <x v="1"/>
    <n v="25322"/>
    <n v="25449"/>
  </r>
  <r>
    <x v="589"/>
    <x v="95"/>
    <x v="11"/>
    <n v="212"/>
    <x v="0"/>
    <s v="RS DQLAB"/>
    <s v="SELL"/>
    <x v="0"/>
    <x v="11"/>
    <x v="1"/>
    <n v="10000"/>
    <n v="10180"/>
  </r>
  <r>
    <x v="590"/>
    <x v="95"/>
    <x v="29"/>
    <n v="29"/>
    <x v="0"/>
    <s v="RS DQLAB"/>
    <s v="SELL"/>
    <x v="0"/>
    <x v="29"/>
    <x v="2"/>
    <n v="102000"/>
    <n v="103632"/>
  </r>
  <r>
    <x v="591"/>
    <x v="96"/>
    <x v="1"/>
    <n v="15"/>
    <x v="0"/>
    <s v="RS DQLAB"/>
    <s v="SELL"/>
    <x v="0"/>
    <x v="1"/>
    <x v="1"/>
    <n v="16950"/>
    <n v="17170"/>
  </r>
  <r>
    <x v="592"/>
    <x v="96"/>
    <x v="5"/>
    <n v="14"/>
    <x v="0"/>
    <s v="RS DQLAB"/>
    <s v="SELL"/>
    <x v="0"/>
    <x v="5"/>
    <x v="3"/>
    <n v="7500"/>
    <n v="7620"/>
  </r>
  <r>
    <x v="593"/>
    <x v="96"/>
    <x v="16"/>
    <n v="3"/>
    <x v="0"/>
    <s v="RS DQLAB"/>
    <s v="SELL"/>
    <x v="0"/>
    <x v="16"/>
    <x v="2"/>
    <n v="100000"/>
    <n v="100900"/>
  </r>
  <r>
    <x v="594"/>
    <x v="96"/>
    <x v="6"/>
    <n v="84"/>
    <x v="0"/>
    <s v="RS DQLAB"/>
    <s v="SELL"/>
    <x v="0"/>
    <x v="6"/>
    <x v="0"/>
    <n v="16155"/>
    <n v="16430"/>
  </r>
  <r>
    <x v="595"/>
    <x v="96"/>
    <x v="20"/>
    <n v="18"/>
    <x v="0"/>
    <s v="RS DQLAB"/>
    <s v="SELL"/>
    <x v="0"/>
    <x v="20"/>
    <x v="3"/>
    <n v="25000"/>
    <n v="25450"/>
  </r>
  <r>
    <x v="596"/>
    <x v="97"/>
    <x v="4"/>
    <n v="2"/>
    <x v="0"/>
    <s v="RS DQLAB"/>
    <s v="SELL"/>
    <x v="0"/>
    <x v="4"/>
    <x v="1"/>
    <n v="25322"/>
    <n v="25449"/>
  </r>
  <r>
    <x v="597"/>
    <x v="97"/>
    <x v="4"/>
    <n v="201"/>
    <x v="0"/>
    <s v="RS DQLAB"/>
    <s v="SELL"/>
    <x v="0"/>
    <x v="4"/>
    <x v="1"/>
    <n v="25322"/>
    <n v="25449"/>
  </r>
  <r>
    <x v="598"/>
    <x v="97"/>
    <x v="10"/>
    <n v="25"/>
    <x v="0"/>
    <s v="RS DQLAB"/>
    <s v="SELL"/>
    <x v="0"/>
    <x v="10"/>
    <x v="3"/>
    <n v="16100"/>
    <n v="16261"/>
  </r>
  <r>
    <x v="599"/>
    <x v="97"/>
    <x v="18"/>
    <n v="24"/>
    <x v="0"/>
    <s v="RS DQLAB"/>
    <s v="SELL"/>
    <x v="0"/>
    <x v="18"/>
    <x v="0"/>
    <n v="72500"/>
    <n v="73805"/>
  </r>
  <r>
    <x v="600"/>
    <x v="97"/>
    <x v="6"/>
    <n v="72"/>
    <x v="0"/>
    <s v="RS DQLAB"/>
    <s v="SELL"/>
    <x v="0"/>
    <x v="6"/>
    <x v="0"/>
    <n v="16155"/>
    <n v="16430"/>
  </r>
  <r>
    <x v="601"/>
    <x v="98"/>
    <x v="4"/>
    <n v="25"/>
    <x v="0"/>
    <s v="RS DQLAB"/>
    <s v="SELL"/>
    <x v="0"/>
    <x v="4"/>
    <x v="1"/>
    <n v="25322"/>
    <n v="25449"/>
  </r>
  <r>
    <x v="602"/>
    <x v="98"/>
    <x v="5"/>
    <n v="58"/>
    <x v="0"/>
    <s v="RS DQLAB"/>
    <s v="SELL"/>
    <x v="0"/>
    <x v="5"/>
    <x v="3"/>
    <n v="7500"/>
    <n v="7620"/>
  </r>
  <r>
    <x v="603"/>
    <x v="98"/>
    <x v="11"/>
    <n v="114"/>
    <x v="0"/>
    <s v="RS DQLAB"/>
    <s v="SELL"/>
    <x v="0"/>
    <x v="11"/>
    <x v="1"/>
    <n v="10000"/>
    <n v="10180"/>
  </r>
  <r>
    <x v="604"/>
    <x v="99"/>
    <x v="8"/>
    <n v="29"/>
    <x v="0"/>
    <s v="RS DQLAB"/>
    <s v="SELL"/>
    <x v="0"/>
    <x v="8"/>
    <x v="3"/>
    <n v="50788"/>
    <n v="51753"/>
  </r>
  <r>
    <x v="605"/>
    <x v="99"/>
    <x v="8"/>
    <n v="84"/>
    <x v="0"/>
    <s v="RS DQLAB"/>
    <s v="SELL"/>
    <x v="0"/>
    <x v="8"/>
    <x v="3"/>
    <n v="50788"/>
    <n v="51753"/>
  </r>
  <r>
    <x v="606"/>
    <x v="99"/>
    <x v="1"/>
    <n v="69"/>
    <x v="0"/>
    <s v="RS DQLAB"/>
    <s v="SELL"/>
    <x v="0"/>
    <x v="1"/>
    <x v="1"/>
    <n v="16950"/>
    <n v="17170"/>
  </r>
  <r>
    <x v="607"/>
    <x v="100"/>
    <x v="0"/>
    <n v="2"/>
    <x v="0"/>
    <s v="RS DQLAB"/>
    <s v="SELL"/>
    <x v="0"/>
    <x v="0"/>
    <x v="0"/>
    <n v="2886"/>
    <n v="2915"/>
  </r>
  <r>
    <x v="608"/>
    <x v="100"/>
    <x v="0"/>
    <n v="79"/>
    <x v="0"/>
    <s v="RS DQLAB"/>
    <s v="SELL"/>
    <x v="0"/>
    <x v="0"/>
    <x v="0"/>
    <n v="2886"/>
    <n v="2915"/>
  </r>
  <r>
    <x v="609"/>
    <x v="100"/>
    <x v="0"/>
    <n v="18"/>
    <x v="0"/>
    <s v="RS DQLAB"/>
    <s v="SELL"/>
    <x v="0"/>
    <x v="0"/>
    <x v="0"/>
    <n v="2886"/>
    <n v="2915"/>
  </r>
  <r>
    <x v="610"/>
    <x v="100"/>
    <x v="2"/>
    <n v="29"/>
    <x v="0"/>
    <s v="RS DQLAB"/>
    <s v="SELL"/>
    <x v="0"/>
    <x v="2"/>
    <x v="2"/>
    <n v="108794"/>
    <n v="109447"/>
  </r>
  <r>
    <x v="611"/>
    <x v="100"/>
    <x v="13"/>
    <n v="29"/>
    <x v="0"/>
    <s v="RS DQLAB"/>
    <s v="SELL"/>
    <x v="0"/>
    <x v="13"/>
    <x v="4"/>
    <n v="55000"/>
    <n v="55935"/>
  </r>
  <r>
    <x v="612"/>
    <x v="100"/>
    <x v="9"/>
    <n v="4"/>
    <x v="0"/>
    <s v="RS DQLAB"/>
    <s v="SELL"/>
    <x v="0"/>
    <x v="9"/>
    <x v="3"/>
    <n v="2560"/>
    <n v="2586"/>
  </r>
  <r>
    <x v="613"/>
    <x v="101"/>
    <x v="18"/>
    <n v="63"/>
    <x v="0"/>
    <s v="RS DQLAB"/>
    <s v="SELL"/>
    <x v="0"/>
    <x v="18"/>
    <x v="0"/>
    <n v="72500"/>
    <n v="73805"/>
  </r>
  <r>
    <x v="614"/>
    <x v="101"/>
    <x v="26"/>
    <n v="50"/>
    <x v="0"/>
    <s v="RS DQLAB"/>
    <s v="SELL"/>
    <x v="0"/>
    <x v="26"/>
    <x v="2"/>
    <n v="7467"/>
    <n v="7504"/>
  </r>
  <r>
    <x v="615"/>
    <x v="101"/>
    <x v="19"/>
    <n v="14"/>
    <x v="0"/>
    <s v="RS DQLAB"/>
    <s v="SELL"/>
    <x v="0"/>
    <x v="19"/>
    <x v="0"/>
    <n v="2324"/>
    <n v="2338"/>
  </r>
  <r>
    <x v="616"/>
    <x v="101"/>
    <x v="12"/>
    <n v="35"/>
    <x v="0"/>
    <s v="RS DQLAB"/>
    <s v="SELL"/>
    <x v="0"/>
    <x v="12"/>
    <x v="1"/>
    <n v="18611"/>
    <n v="18816"/>
  </r>
  <r>
    <x v="617"/>
    <x v="102"/>
    <x v="1"/>
    <n v="26"/>
    <x v="0"/>
    <s v="RS DQLAB"/>
    <s v="SELL"/>
    <x v="0"/>
    <x v="1"/>
    <x v="1"/>
    <n v="16950"/>
    <n v="17170"/>
  </r>
  <r>
    <x v="618"/>
    <x v="102"/>
    <x v="1"/>
    <n v="31"/>
    <x v="0"/>
    <s v="RS DQLAB"/>
    <s v="SELL"/>
    <x v="0"/>
    <x v="1"/>
    <x v="1"/>
    <n v="16950"/>
    <n v="17170"/>
  </r>
  <r>
    <x v="619"/>
    <x v="102"/>
    <x v="13"/>
    <n v="3"/>
    <x v="0"/>
    <s v="RS DQLAB"/>
    <s v="SELL"/>
    <x v="0"/>
    <x v="13"/>
    <x v="4"/>
    <n v="55000"/>
    <n v="55935"/>
  </r>
  <r>
    <x v="620"/>
    <x v="102"/>
    <x v="4"/>
    <n v="476"/>
    <x v="0"/>
    <s v="RS DQLAB"/>
    <s v="SELL"/>
    <x v="0"/>
    <x v="4"/>
    <x v="1"/>
    <n v="25322"/>
    <n v="25449"/>
  </r>
  <r>
    <x v="621"/>
    <x v="102"/>
    <x v="5"/>
    <n v="35"/>
    <x v="0"/>
    <s v="RS DQLAB"/>
    <s v="SELL"/>
    <x v="0"/>
    <x v="5"/>
    <x v="3"/>
    <n v="7500"/>
    <n v="7620"/>
  </r>
  <r>
    <x v="622"/>
    <x v="102"/>
    <x v="11"/>
    <n v="26"/>
    <x v="0"/>
    <s v="RS DQLAB"/>
    <s v="SELL"/>
    <x v="0"/>
    <x v="11"/>
    <x v="1"/>
    <n v="10000"/>
    <n v="10180"/>
  </r>
  <r>
    <x v="623"/>
    <x v="102"/>
    <x v="29"/>
    <n v="0"/>
    <x v="0"/>
    <s v="RS DQLAB"/>
    <s v="SELL"/>
    <x v="0"/>
    <x v="29"/>
    <x v="2"/>
    <n v="102000"/>
    <n v="103632"/>
  </r>
  <r>
    <x v="624"/>
    <x v="103"/>
    <x v="13"/>
    <n v="26"/>
    <x v="0"/>
    <s v="RS DQLAB"/>
    <s v="SELL"/>
    <x v="0"/>
    <x v="13"/>
    <x v="4"/>
    <n v="55000"/>
    <n v="55935"/>
  </r>
  <r>
    <x v="625"/>
    <x v="103"/>
    <x v="9"/>
    <n v="48"/>
    <x v="0"/>
    <s v="RS DQLAB"/>
    <s v="SELL"/>
    <x v="0"/>
    <x v="9"/>
    <x v="3"/>
    <n v="2560"/>
    <n v="2586"/>
  </r>
  <r>
    <x v="626"/>
    <x v="103"/>
    <x v="12"/>
    <n v="176"/>
    <x v="0"/>
    <s v="RS DQLAB"/>
    <s v="SELL"/>
    <x v="0"/>
    <x v="12"/>
    <x v="1"/>
    <n v="18611"/>
    <n v="18816"/>
  </r>
  <r>
    <x v="627"/>
    <x v="104"/>
    <x v="11"/>
    <n v="1"/>
    <x v="0"/>
    <s v="RS DQLAB"/>
    <s v="SELL"/>
    <x v="0"/>
    <x v="11"/>
    <x v="1"/>
    <n v="10000"/>
    <n v="10180"/>
  </r>
  <r>
    <x v="628"/>
    <x v="104"/>
    <x v="7"/>
    <n v="16"/>
    <x v="0"/>
    <s v="RS DQLAB"/>
    <s v="SELL"/>
    <x v="0"/>
    <x v="7"/>
    <x v="3"/>
    <n v="25000"/>
    <n v="25275"/>
  </r>
  <r>
    <x v="629"/>
    <x v="105"/>
    <x v="0"/>
    <n v="57"/>
    <x v="0"/>
    <s v="RS DQLAB"/>
    <s v="SELL"/>
    <x v="0"/>
    <x v="0"/>
    <x v="0"/>
    <n v="2886"/>
    <n v="2915"/>
  </r>
  <r>
    <x v="630"/>
    <x v="105"/>
    <x v="0"/>
    <n v="6"/>
    <x v="0"/>
    <s v="RS DQLAB"/>
    <s v="SELL"/>
    <x v="0"/>
    <x v="0"/>
    <x v="0"/>
    <n v="2886"/>
    <n v="2915"/>
  </r>
  <r>
    <x v="631"/>
    <x v="105"/>
    <x v="8"/>
    <n v="44"/>
    <x v="0"/>
    <s v="RS DQLAB"/>
    <s v="SELL"/>
    <x v="0"/>
    <x v="8"/>
    <x v="3"/>
    <n v="50788"/>
    <n v="51753"/>
  </r>
  <r>
    <x v="632"/>
    <x v="105"/>
    <x v="8"/>
    <n v="70"/>
    <x v="0"/>
    <s v="RS DQLAB"/>
    <s v="SELL"/>
    <x v="0"/>
    <x v="8"/>
    <x v="3"/>
    <n v="50788"/>
    <n v="51753"/>
  </r>
  <r>
    <x v="633"/>
    <x v="105"/>
    <x v="2"/>
    <n v="40"/>
    <x v="0"/>
    <s v="RS DQLAB"/>
    <s v="SELL"/>
    <x v="0"/>
    <x v="2"/>
    <x v="2"/>
    <n v="108794"/>
    <n v="109447"/>
  </r>
  <r>
    <x v="634"/>
    <x v="105"/>
    <x v="23"/>
    <n v="43"/>
    <x v="0"/>
    <s v="RS DQLAB"/>
    <s v="SELL"/>
    <x v="0"/>
    <x v="23"/>
    <x v="2"/>
    <n v="5000"/>
    <n v="5095"/>
  </r>
  <r>
    <x v="635"/>
    <x v="105"/>
    <x v="4"/>
    <n v="41"/>
    <x v="0"/>
    <s v="RS DQLAB"/>
    <s v="SELL"/>
    <x v="0"/>
    <x v="4"/>
    <x v="1"/>
    <n v="25322"/>
    <n v="25449"/>
  </r>
  <r>
    <x v="636"/>
    <x v="105"/>
    <x v="18"/>
    <n v="3"/>
    <x v="0"/>
    <s v="RS DQLAB"/>
    <s v="SELL"/>
    <x v="0"/>
    <x v="18"/>
    <x v="0"/>
    <n v="72500"/>
    <n v="73805"/>
  </r>
  <r>
    <x v="637"/>
    <x v="105"/>
    <x v="5"/>
    <n v="86"/>
    <x v="0"/>
    <s v="RS DQLAB"/>
    <s v="SELL"/>
    <x v="0"/>
    <x v="5"/>
    <x v="3"/>
    <n v="7500"/>
    <n v="7620"/>
  </r>
  <r>
    <x v="638"/>
    <x v="105"/>
    <x v="16"/>
    <n v="13"/>
    <x v="0"/>
    <s v="RS DQLAB"/>
    <s v="SELL"/>
    <x v="0"/>
    <x v="16"/>
    <x v="2"/>
    <n v="100000"/>
    <n v="100900"/>
  </r>
  <r>
    <x v="639"/>
    <x v="105"/>
    <x v="19"/>
    <n v="41"/>
    <x v="0"/>
    <s v="RS DQLAB"/>
    <s v="SELL"/>
    <x v="0"/>
    <x v="19"/>
    <x v="0"/>
    <n v="2324"/>
    <n v="2338"/>
  </r>
  <r>
    <x v="640"/>
    <x v="105"/>
    <x v="29"/>
    <n v="19"/>
    <x v="0"/>
    <s v="RS DQLAB"/>
    <s v="SELL"/>
    <x v="0"/>
    <x v="29"/>
    <x v="2"/>
    <n v="102000"/>
    <n v="103632"/>
  </r>
  <r>
    <x v="641"/>
    <x v="106"/>
    <x v="0"/>
    <n v="37"/>
    <x v="0"/>
    <s v="RS DQLAB"/>
    <s v="SELL"/>
    <x v="0"/>
    <x v="0"/>
    <x v="0"/>
    <n v="2886"/>
    <n v="2915"/>
  </r>
  <r>
    <x v="642"/>
    <x v="106"/>
    <x v="1"/>
    <n v="48"/>
    <x v="0"/>
    <s v="RS DQLAB"/>
    <s v="SELL"/>
    <x v="0"/>
    <x v="1"/>
    <x v="1"/>
    <n v="16950"/>
    <n v="17170"/>
  </r>
  <r>
    <x v="643"/>
    <x v="106"/>
    <x v="3"/>
    <n v="15"/>
    <x v="0"/>
    <s v="RS DQLAB"/>
    <s v="SELL"/>
    <x v="0"/>
    <x v="3"/>
    <x v="3"/>
    <n v="1600"/>
    <n v="1619"/>
  </r>
  <r>
    <x v="644"/>
    <x v="106"/>
    <x v="4"/>
    <n v="67"/>
    <x v="0"/>
    <s v="RS DQLAB"/>
    <s v="SELL"/>
    <x v="0"/>
    <x v="4"/>
    <x v="1"/>
    <n v="25322"/>
    <n v="25449"/>
  </r>
  <r>
    <x v="645"/>
    <x v="106"/>
    <x v="4"/>
    <n v="2"/>
    <x v="0"/>
    <s v="RS DQLAB"/>
    <s v="SELL"/>
    <x v="0"/>
    <x v="4"/>
    <x v="1"/>
    <n v="25322"/>
    <n v="25449"/>
  </r>
  <r>
    <x v="646"/>
    <x v="106"/>
    <x v="18"/>
    <n v="85"/>
    <x v="0"/>
    <s v="RS DQLAB"/>
    <s v="SELL"/>
    <x v="0"/>
    <x v="18"/>
    <x v="0"/>
    <n v="72500"/>
    <n v="73805"/>
  </r>
  <r>
    <x v="647"/>
    <x v="106"/>
    <x v="6"/>
    <n v="26"/>
    <x v="0"/>
    <s v="RS DQLAB"/>
    <s v="SELL"/>
    <x v="0"/>
    <x v="6"/>
    <x v="0"/>
    <n v="16155"/>
    <n v="16430"/>
  </r>
  <r>
    <x v="648"/>
    <x v="106"/>
    <x v="20"/>
    <n v="34"/>
    <x v="0"/>
    <s v="RS DQLAB"/>
    <s v="SELL"/>
    <x v="0"/>
    <x v="20"/>
    <x v="3"/>
    <n v="25000"/>
    <n v="25450"/>
  </r>
  <r>
    <x v="649"/>
    <x v="107"/>
    <x v="3"/>
    <n v="4"/>
    <x v="0"/>
    <s v="RS DQLAB"/>
    <s v="SELL"/>
    <x v="0"/>
    <x v="3"/>
    <x v="3"/>
    <n v="1600"/>
    <n v="1619"/>
  </r>
  <r>
    <x v="650"/>
    <x v="107"/>
    <x v="13"/>
    <n v="44"/>
    <x v="0"/>
    <s v="RS DQLAB"/>
    <s v="SELL"/>
    <x v="0"/>
    <x v="13"/>
    <x v="4"/>
    <n v="55000"/>
    <n v="55935"/>
  </r>
  <r>
    <x v="651"/>
    <x v="107"/>
    <x v="10"/>
    <n v="8"/>
    <x v="0"/>
    <s v="RS DQLAB"/>
    <s v="SELL"/>
    <x v="0"/>
    <x v="10"/>
    <x v="3"/>
    <n v="16100"/>
    <n v="16261"/>
  </r>
  <r>
    <x v="652"/>
    <x v="107"/>
    <x v="16"/>
    <n v="6"/>
    <x v="0"/>
    <s v="RS DQLAB"/>
    <s v="SELL"/>
    <x v="0"/>
    <x v="16"/>
    <x v="2"/>
    <n v="100000"/>
    <n v="100900"/>
  </r>
  <r>
    <x v="653"/>
    <x v="107"/>
    <x v="11"/>
    <n v="12"/>
    <x v="0"/>
    <s v="RS DQLAB"/>
    <s v="SELL"/>
    <x v="0"/>
    <x v="11"/>
    <x v="1"/>
    <n v="10000"/>
    <n v="10180"/>
  </r>
  <r>
    <x v="654"/>
    <x v="107"/>
    <x v="21"/>
    <n v="2"/>
    <x v="0"/>
    <s v="RS DQLAB"/>
    <s v="SELL"/>
    <x v="0"/>
    <x v="21"/>
    <x v="0"/>
    <n v="23869"/>
    <n v="24179"/>
  </r>
  <r>
    <x v="655"/>
    <x v="107"/>
    <x v="26"/>
    <n v="12"/>
    <x v="0"/>
    <s v="RS DQLAB"/>
    <s v="SELL"/>
    <x v="0"/>
    <x v="26"/>
    <x v="2"/>
    <n v="7467"/>
    <n v="7504"/>
  </r>
  <r>
    <x v="656"/>
    <x v="108"/>
    <x v="2"/>
    <n v="16"/>
    <x v="0"/>
    <s v="RS DQLAB"/>
    <s v="SELL"/>
    <x v="0"/>
    <x v="2"/>
    <x v="2"/>
    <n v="108794"/>
    <n v="109447"/>
  </r>
  <r>
    <x v="657"/>
    <x v="108"/>
    <x v="4"/>
    <n v="95"/>
    <x v="0"/>
    <s v="RS DQLAB"/>
    <s v="SELL"/>
    <x v="0"/>
    <x v="4"/>
    <x v="1"/>
    <n v="25322"/>
    <n v="25449"/>
  </r>
  <r>
    <x v="658"/>
    <x v="108"/>
    <x v="5"/>
    <n v="16"/>
    <x v="0"/>
    <s v="RS DQLAB"/>
    <s v="SELL"/>
    <x v="0"/>
    <x v="5"/>
    <x v="3"/>
    <n v="7500"/>
    <n v="7620"/>
  </r>
  <r>
    <x v="659"/>
    <x v="109"/>
    <x v="0"/>
    <n v="23"/>
    <x v="0"/>
    <s v="RS DQLAB"/>
    <s v="SELL"/>
    <x v="0"/>
    <x v="0"/>
    <x v="0"/>
    <n v="2886"/>
    <n v="2915"/>
  </r>
  <r>
    <x v="660"/>
    <x v="109"/>
    <x v="4"/>
    <n v="24"/>
    <x v="0"/>
    <s v="RS DQLAB"/>
    <s v="SELL"/>
    <x v="0"/>
    <x v="4"/>
    <x v="1"/>
    <n v="25322"/>
    <n v="25449"/>
  </r>
  <r>
    <x v="661"/>
    <x v="109"/>
    <x v="10"/>
    <n v="36"/>
    <x v="0"/>
    <s v="RS DQLAB"/>
    <s v="SELL"/>
    <x v="0"/>
    <x v="10"/>
    <x v="3"/>
    <n v="16100"/>
    <n v="16261"/>
  </r>
  <r>
    <x v="662"/>
    <x v="109"/>
    <x v="17"/>
    <n v="7"/>
    <x v="0"/>
    <s v="RS DQLAB"/>
    <s v="SELL"/>
    <x v="0"/>
    <x v="17"/>
    <x v="0"/>
    <n v="2460"/>
    <n v="2490"/>
  </r>
  <r>
    <x v="663"/>
    <x v="110"/>
    <x v="0"/>
    <n v="52"/>
    <x v="0"/>
    <s v="RS DQLAB"/>
    <s v="SELL"/>
    <x v="0"/>
    <x v="0"/>
    <x v="0"/>
    <n v="2886"/>
    <n v="2915"/>
  </r>
  <r>
    <x v="664"/>
    <x v="110"/>
    <x v="9"/>
    <n v="83"/>
    <x v="0"/>
    <s v="RS DQLAB"/>
    <s v="SELL"/>
    <x v="0"/>
    <x v="9"/>
    <x v="3"/>
    <n v="2560"/>
    <n v="2586"/>
  </r>
  <r>
    <x v="665"/>
    <x v="110"/>
    <x v="16"/>
    <n v="25"/>
    <x v="0"/>
    <s v="RS DQLAB"/>
    <s v="SELL"/>
    <x v="0"/>
    <x v="16"/>
    <x v="2"/>
    <n v="100000"/>
    <n v="100900"/>
  </r>
  <r>
    <x v="666"/>
    <x v="110"/>
    <x v="24"/>
    <n v="261"/>
    <x v="0"/>
    <s v="RS DQLAB"/>
    <s v="SELL"/>
    <x v="0"/>
    <x v="24"/>
    <x v="1"/>
    <n v="33000"/>
    <n v="33330"/>
  </r>
  <r>
    <x v="667"/>
    <x v="110"/>
    <x v="29"/>
    <n v="2"/>
    <x v="0"/>
    <s v="RS DQLAB"/>
    <s v="SELL"/>
    <x v="0"/>
    <x v="29"/>
    <x v="2"/>
    <n v="102000"/>
    <n v="103632"/>
  </r>
  <r>
    <x v="668"/>
    <x v="111"/>
    <x v="0"/>
    <n v="61"/>
    <x v="0"/>
    <s v="RS DQLAB"/>
    <s v="SELL"/>
    <x v="0"/>
    <x v="0"/>
    <x v="0"/>
    <n v="2886"/>
    <n v="2915"/>
  </r>
  <r>
    <x v="669"/>
    <x v="111"/>
    <x v="8"/>
    <n v="42"/>
    <x v="0"/>
    <s v="RS DQLAB"/>
    <s v="SELL"/>
    <x v="0"/>
    <x v="8"/>
    <x v="3"/>
    <n v="50788"/>
    <n v="51753"/>
  </r>
  <r>
    <x v="670"/>
    <x v="111"/>
    <x v="1"/>
    <n v="78"/>
    <x v="0"/>
    <s v="RS DQLAB"/>
    <s v="SELL"/>
    <x v="0"/>
    <x v="1"/>
    <x v="1"/>
    <n v="16950"/>
    <n v="17170"/>
  </r>
  <r>
    <x v="671"/>
    <x v="111"/>
    <x v="1"/>
    <n v="79"/>
    <x v="0"/>
    <s v="RS DQLAB"/>
    <s v="SELL"/>
    <x v="0"/>
    <x v="1"/>
    <x v="1"/>
    <n v="16950"/>
    <n v="17170"/>
  </r>
  <r>
    <x v="672"/>
    <x v="111"/>
    <x v="13"/>
    <n v="33"/>
    <x v="0"/>
    <s v="RS DQLAB"/>
    <s v="SELL"/>
    <x v="0"/>
    <x v="13"/>
    <x v="4"/>
    <n v="55000"/>
    <n v="55935"/>
  </r>
  <r>
    <x v="673"/>
    <x v="111"/>
    <x v="18"/>
    <n v="2"/>
    <x v="0"/>
    <s v="RS DQLAB"/>
    <s v="SELL"/>
    <x v="0"/>
    <x v="18"/>
    <x v="0"/>
    <n v="72500"/>
    <n v="73805"/>
  </r>
  <r>
    <x v="674"/>
    <x v="111"/>
    <x v="7"/>
    <n v="45"/>
    <x v="0"/>
    <s v="RS DQLAB"/>
    <s v="SELL"/>
    <x v="0"/>
    <x v="7"/>
    <x v="3"/>
    <n v="25000"/>
    <n v="25275"/>
  </r>
  <r>
    <x v="675"/>
    <x v="111"/>
    <x v="19"/>
    <n v="20"/>
    <x v="0"/>
    <s v="RS DQLAB"/>
    <s v="SELL"/>
    <x v="0"/>
    <x v="19"/>
    <x v="0"/>
    <n v="2324"/>
    <n v="2338"/>
  </r>
  <r>
    <x v="676"/>
    <x v="111"/>
    <x v="20"/>
    <n v="24"/>
    <x v="0"/>
    <s v="RS DQLAB"/>
    <s v="SELL"/>
    <x v="0"/>
    <x v="20"/>
    <x v="3"/>
    <n v="25000"/>
    <n v="25450"/>
  </r>
  <r>
    <x v="677"/>
    <x v="112"/>
    <x v="18"/>
    <n v="4"/>
    <x v="0"/>
    <s v="RS DQLAB"/>
    <s v="SELL"/>
    <x v="0"/>
    <x v="18"/>
    <x v="0"/>
    <n v="72500"/>
    <n v="73805"/>
  </r>
  <r>
    <x v="678"/>
    <x v="113"/>
    <x v="23"/>
    <n v="42"/>
    <x v="0"/>
    <s v="RS DQLAB"/>
    <s v="SELL"/>
    <x v="0"/>
    <x v="23"/>
    <x v="2"/>
    <n v="5000"/>
    <n v="5095"/>
  </r>
  <r>
    <x v="679"/>
    <x v="113"/>
    <x v="4"/>
    <n v="40"/>
    <x v="0"/>
    <s v="RS DQLAB"/>
    <s v="SELL"/>
    <x v="0"/>
    <x v="4"/>
    <x v="1"/>
    <n v="25322"/>
    <n v="25449"/>
  </r>
  <r>
    <x v="680"/>
    <x v="113"/>
    <x v="18"/>
    <n v="1"/>
    <x v="0"/>
    <s v="RS DQLAB"/>
    <s v="SELL"/>
    <x v="0"/>
    <x v="18"/>
    <x v="0"/>
    <n v="72500"/>
    <n v="73805"/>
  </r>
  <r>
    <x v="681"/>
    <x v="113"/>
    <x v="26"/>
    <n v="180"/>
    <x v="0"/>
    <s v="RS DQLAB"/>
    <s v="SELL"/>
    <x v="0"/>
    <x v="26"/>
    <x v="2"/>
    <n v="7467"/>
    <n v="7504"/>
  </r>
  <r>
    <x v="682"/>
    <x v="114"/>
    <x v="0"/>
    <n v="16"/>
    <x v="0"/>
    <s v="RS DQLAB"/>
    <s v="SELL"/>
    <x v="0"/>
    <x v="0"/>
    <x v="0"/>
    <n v="2886"/>
    <n v="2915"/>
  </r>
  <r>
    <x v="683"/>
    <x v="114"/>
    <x v="8"/>
    <n v="12"/>
    <x v="0"/>
    <s v="RS DQLAB"/>
    <s v="SELL"/>
    <x v="0"/>
    <x v="8"/>
    <x v="3"/>
    <n v="50788"/>
    <n v="51753"/>
  </r>
  <r>
    <x v="684"/>
    <x v="114"/>
    <x v="1"/>
    <n v="31"/>
    <x v="0"/>
    <s v="RS DQLAB"/>
    <s v="SELL"/>
    <x v="0"/>
    <x v="1"/>
    <x v="1"/>
    <n v="16950"/>
    <n v="17170"/>
  </r>
  <r>
    <x v="685"/>
    <x v="114"/>
    <x v="13"/>
    <n v="37"/>
    <x v="0"/>
    <s v="RS DQLAB"/>
    <s v="SELL"/>
    <x v="0"/>
    <x v="13"/>
    <x v="4"/>
    <n v="55000"/>
    <n v="55935"/>
  </r>
  <r>
    <x v="686"/>
    <x v="115"/>
    <x v="33"/>
    <n v="44"/>
    <x v="0"/>
    <s v="RS DQLAB"/>
    <s v="SELL"/>
    <x v="0"/>
    <x v="33"/>
    <x v="0"/>
    <n v="23461"/>
    <n v="23836"/>
  </r>
  <r>
    <x v="687"/>
    <x v="115"/>
    <x v="0"/>
    <n v="52"/>
    <x v="0"/>
    <s v="RS DQLAB"/>
    <s v="SELL"/>
    <x v="0"/>
    <x v="0"/>
    <x v="0"/>
    <n v="2886"/>
    <n v="2915"/>
  </r>
  <r>
    <x v="688"/>
    <x v="115"/>
    <x v="8"/>
    <n v="25"/>
    <x v="0"/>
    <s v="RS DQLAB"/>
    <s v="SELL"/>
    <x v="0"/>
    <x v="8"/>
    <x v="3"/>
    <n v="50788"/>
    <n v="51753"/>
  </r>
  <r>
    <x v="689"/>
    <x v="115"/>
    <x v="3"/>
    <n v="18"/>
    <x v="0"/>
    <s v="RS DQLAB"/>
    <s v="SELL"/>
    <x v="0"/>
    <x v="3"/>
    <x v="3"/>
    <n v="1600"/>
    <n v="1619"/>
  </r>
  <r>
    <x v="690"/>
    <x v="115"/>
    <x v="3"/>
    <n v="43"/>
    <x v="0"/>
    <s v="RS DQLAB"/>
    <s v="SELL"/>
    <x v="0"/>
    <x v="3"/>
    <x v="3"/>
    <n v="1600"/>
    <n v="1619"/>
  </r>
  <r>
    <x v="691"/>
    <x v="115"/>
    <x v="23"/>
    <n v="25"/>
    <x v="0"/>
    <s v="RS DQLAB"/>
    <s v="SELL"/>
    <x v="0"/>
    <x v="23"/>
    <x v="2"/>
    <n v="5000"/>
    <n v="5095"/>
  </r>
  <r>
    <x v="692"/>
    <x v="115"/>
    <x v="11"/>
    <n v="23"/>
    <x v="0"/>
    <s v="RS DQLAB"/>
    <s v="SELL"/>
    <x v="0"/>
    <x v="11"/>
    <x v="1"/>
    <n v="10000"/>
    <n v="10180"/>
  </r>
  <r>
    <x v="693"/>
    <x v="115"/>
    <x v="7"/>
    <n v="22"/>
    <x v="0"/>
    <s v="RS DQLAB"/>
    <s v="SELL"/>
    <x v="0"/>
    <x v="7"/>
    <x v="3"/>
    <n v="25000"/>
    <n v="25275"/>
  </r>
  <r>
    <x v="694"/>
    <x v="115"/>
    <x v="20"/>
    <n v="84"/>
    <x v="0"/>
    <s v="RS DQLAB"/>
    <s v="SELL"/>
    <x v="0"/>
    <x v="20"/>
    <x v="3"/>
    <n v="25000"/>
    <n v="25450"/>
  </r>
  <r>
    <x v="695"/>
    <x v="116"/>
    <x v="1"/>
    <n v="81"/>
    <x v="0"/>
    <s v="RS DQLAB"/>
    <s v="SELL"/>
    <x v="0"/>
    <x v="1"/>
    <x v="1"/>
    <n v="16950"/>
    <n v="17170"/>
  </r>
  <r>
    <x v="696"/>
    <x v="116"/>
    <x v="2"/>
    <n v="46"/>
    <x v="0"/>
    <s v="RS DQLAB"/>
    <s v="SELL"/>
    <x v="0"/>
    <x v="2"/>
    <x v="2"/>
    <n v="108794"/>
    <n v="109447"/>
  </r>
  <r>
    <x v="697"/>
    <x v="116"/>
    <x v="3"/>
    <n v="49"/>
    <x v="0"/>
    <s v="RS DQLAB"/>
    <s v="SELL"/>
    <x v="0"/>
    <x v="3"/>
    <x v="3"/>
    <n v="1600"/>
    <n v="1619"/>
  </r>
  <r>
    <x v="698"/>
    <x v="116"/>
    <x v="23"/>
    <n v="24"/>
    <x v="0"/>
    <s v="RS DQLAB"/>
    <s v="SELL"/>
    <x v="0"/>
    <x v="23"/>
    <x v="2"/>
    <n v="5000"/>
    <n v="5095"/>
  </r>
  <r>
    <x v="699"/>
    <x v="116"/>
    <x v="4"/>
    <n v="165"/>
    <x v="0"/>
    <s v="RS DQLAB"/>
    <s v="SELL"/>
    <x v="0"/>
    <x v="4"/>
    <x v="1"/>
    <n v="25322"/>
    <n v="25449"/>
  </r>
  <r>
    <x v="700"/>
    <x v="116"/>
    <x v="5"/>
    <n v="50"/>
    <x v="0"/>
    <s v="RS DQLAB"/>
    <s v="SELL"/>
    <x v="0"/>
    <x v="5"/>
    <x v="3"/>
    <n v="7500"/>
    <n v="7620"/>
  </r>
  <r>
    <x v="701"/>
    <x v="116"/>
    <x v="15"/>
    <n v="18"/>
    <x v="0"/>
    <s v="RS DQLAB"/>
    <s v="SELL"/>
    <x v="0"/>
    <x v="15"/>
    <x v="5"/>
    <n v="42800"/>
    <n v="43442"/>
  </r>
  <r>
    <x v="702"/>
    <x v="116"/>
    <x v="16"/>
    <n v="1"/>
    <x v="0"/>
    <s v="RS DQLAB"/>
    <s v="SELL"/>
    <x v="0"/>
    <x v="16"/>
    <x v="2"/>
    <n v="100000"/>
    <n v="100900"/>
  </r>
  <r>
    <x v="703"/>
    <x v="116"/>
    <x v="26"/>
    <n v="6"/>
    <x v="0"/>
    <s v="RS DQLAB"/>
    <s v="SELL"/>
    <x v="0"/>
    <x v="26"/>
    <x v="2"/>
    <n v="7467"/>
    <n v="7504"/>
  </r>
  <r>
    <x v="704"/>
    <x v="117"/>
    <x v="0"/>
    <n v="23"/>
    <x v="0"/>
    <s v="RS DQLAB"/>
    <s v="SELL"/>
    <x v="0"/>
    <x v="0"/>
    <x v="0"/>
    <n v="2886"/>
    <n v="2915"/>
  </r>
  <r>
    <x v="705"/>
    <x v="117"/>
    <x v="8"/>
    <n v="14"/>
    <x v="0"/>
    <s v="RS DQLAB"/>
    <s v="SELL"/>
    <x v="0"/>
    <x v="8"/>
    <x v="3"/>
    <n v="50788"/>
    <n v="51753"/>
  </r>
  <r>
    <x v="706"/>
    <x v="117"/>
    <x v="13"/>
    <n v="51"/>
    <x v="0"/>
    <s v="RS DQLAB"/>
    <s v="SELL"/>
    <x v="0"/>
    <x v="13"/>
    <x v="4"/>
    <n v="55000"/>
    <n v="55935"/>
  </r>
  <r>
    <x v="707"/>
    <x v="117"/>
    <x v="13"/>
    <n v="25"/>
    <x v="0"/>
    <s v="RS DQLAB"/>
    <s v="SELL"/>
    <x v="0"/>
    <x v="13"/>
    <x v="4"/>
    <n v="55000"/>
    <n v="55935"/>
  </r>
  <r>
    <x v="708"/>
    <x v="117"/>
    <x v="23"/>
    <n v="42"/>
    <x v="0"/>
    <s v="RS DQLAB"/>
    <s v="SELL"/>
    <x v="0"/>
    <x v="23"/>
    <x v="2"/>
    <n v="5000"/>
    <n v="5095"/>
  </r>
  <r>
    <x v="709"/>
    <x v="117"/>
    <x v="23"/>
    <n v="36"/>
    <x v="0"/>
    <s v="RS DQLAB"/>
    <s v="SELL"/>
    <x v="0"/>
    <x v="23"/>
    <x v="2"/>
    <n v="5000"/>
    <n v="5095"/>
  </r>
  <r>
    <x v="710"/>
    <x v="117"/>
    <x v="4"/>
    <n v="29"/>
    <x v="0"/>
    <s v="RS DQLAB"/>
    <s v="SELL"/>
    <x v="0"/>
    <x v="4"/>
    <x v="1"/>
    <n v="25322"/>
    <n v="25449"/>
  </r>
  <r>
    <x v="711"/>
    <x v="117"/>
    <x v="10"/>
    <n v="71"/>
    <x v="0"/>
    <s v="RS DQLAB"/>
    <s v="SELL"/>
    <x v="0"/>
    <x v="10"/>
    <x v="3"/>
    <n v="16100"/>
    <n v="16261"/>
  </r>
  <r>
    <x v="712"/>
    <x v="118"/>
    <x v="0"/>
    <n v="86"/>
    <x v="0"/>
    <s v="RS DQLAB"/>
    <s v="SELL"/>
    <x v="0"/>
    <x v="0"/>
    <x v="0"/>
    <n v="2886"/>
    <n v="2915"/>
  </r>
  <r>
    <x v="713"/>
    <x v="118"/>
    <x v="8"/>
    <n v="34"/>
    <x v="0"/>
    <s v="RS DQLAB"/>
    <s v="SELL"/>
    <x v="0"/>
    <x v="8"/>
    <x v="3"/>
    <n v="50788"/>
    <n v="51753"/>
  </r>
  <r>
    <x v="714"/>
    <x v="118"/>
    <x v="2"/>
    <n v="13"/>
    <x v="0"/>
    <s v="RS DQLAB"/>
    <s v="SELL"/>
    <x v="0"/>
    <x v="2"/>
    <x v="2"/>
    <n v="108794"/>
    <n v="109447"/>
  </r>
  <r>
    <x v="715"/>
    <x v="118"/>
    <x v="2"/>
    <n v="31"/>
    <x v="0"/>
    <s v="RS DQLAB"/>
    <s v="SELL"/>
    <x v="0"/>
    <x v="2"/>
    <x v="2"/>
    <n v="108794"/>
    <n v="109447"/>
  </r>
  <r>
    <x v="716"/>
    <x v="118"/>
    <x v="23"/>
    <n v="27"/>
    <x v="0"/>
    <s v="RS DQLAB"/>
    <s v="SELL"/>
    <x v="0"/>
    <x v="23"/>
    <x v="2"/>
    <n v="5000"/>
    <n v="5095"/>
  </r>
  <r>
    <x v="717"/>
    <x v="118"/>
    <x v="18"/>
    <n v="114"/>
    <x v="0"/>
    <s v="RS DQLAB"/>
    <s v="SELL"/>
    <x v="0"/>
    <x v="18"/>
    <x v="0"/>
    <n v="72500"/>
    <n v="73805"/>
  </r>
  <r>
    <x v="718"/>
    <x v="118"/>
    <x v="6"/>
    <n v="3"/>
    <x v="0"/>
    <s v="RS DQLAB"/>
    <s v="SELL"/>
    <x v="0"/>
    <x v="6"/>
    <x v="0"/>
    <n v="16155"/>
    <n v="16430"/>
  </r>
  <r>
    <x v="719"/>
    <x v="118"/>
    <x v="6"/>
    <n v="10"/>
    <x v="0"/>
    <s v="RS DQLAB"/>
    <s v="SELL"/>
    <x v="0"/>
    <x v="6"/>
    <x v="0"/>
    <n v="16155"/>
    <n v="16430"/>
  </r>
  <r>
    <x v="720"/>
    <x v="119"/>
    <x v="0"/>
    <n v="21"/>
    <x v="0"/>
    <s v="RS DQLAB"/>
    <s v="SELL"/>
    <x v="0"/>
    <x v="0"/>
    <x v="0"/>
    <n v="2886"/>
    <n v="2915"/>
  </r>
  <r>
    <x v="721"/>
    <x v="119"/>
    <x v="1"/>
    <n v="51"/>
    <x v="0"/>
    <s v="RS DQLAB"/>
    <s v="SELL"/>
    <x v="0"/>
    <x v="1"/>
    <x v="1"/>
    <n v="16950"/>
    <n v="17170"/>
  </r>
  <r>
    <x v="722"/>
    <x v="119"/>
    <x v="3"/>
    <n v="27"/>
    <x v="0"/>
    <s v="RS DQLAB"/>
    <s v="SELL"/>
    <x v="0"/>
    <x v="3"/>
    <x v="3"/>
    <n v="1600"/>
    <n v="1619"/>
  </r>
  <r>
    <x v="723"/>
    <x v="119"/>
    <x v="3"/>
    <n v="46"/>
    <x v="0"/>
    <s v="RS DQLAB"/>
    <s v="SELL"/>
    <x v="0"/>
    <x v="3"/>
    <x v="3"/>
    <n v="1600"/>
    <n v="1619"/>
  </r>
  <r>
    <x v="724"/>
    <x v="119"/>
    <x v="13"/>
    <n v="24"/>
    <x v="0"/>
    <s v="RS DQLAB"/>
    <s v="SELL"/>
    <x v="0"/>
    <x v="13"/>
    <x v="4"/>
    <n v="55000"/>
    <n v="55935"/>
  </r>
  <r>
    <x v="725"/>
    <x v="119"/>
    <x v="4"/>
    <n v="19"/>
    <x v="0"/>
    <s v="RS DQLAB"/>
    <s v="SELL"/>
    <x v="0"/>
    <x v="4"/>
    <x v="1"/>
    <n v="25322"/>
    <n v="25449"/>
  </r>
  <r>
    <x v="726"/>
    <x v="119"/>
    <x v="10"/>
    <n v="11"/>
    <x v="0"/>
    <s v="RS DQLAB"/>
    <s v="SELL"/>
    <x v="0"/>
    <x v="10"/>
    <x v="3"/>
    <n v="16100"/>
    <n v="16261"/>
  </r>
  <r>
    <x v="727"/>
    <x v="119"/>
    <x v="18"/>
    <n v="9"/>
    <x v="0"/>
    <s v="RS DQLAB"/>
    <s v="SELL"/>
    <x v="0"/>
    <x v="18"/>
    <x v="0"/>
    <n v="72500"/>
    <n v="73805"/>
  </r>
  <r>
    <x v="728"/>
    <x v="119"/>
    <x v="24"/>
    <n v="220"/>
    <x v="0"/>
    <s v="RS DQLAB"/>
    <s v="SELL"/>
    <x v="0"/>
    <x v="24"/>
    <x v="1"/>
    <n v="33000"/>
    <n v="33330"/>
  </r>
  <r>
    <x v="729"/>
    <x v="119"/>
    <x v="26"/>
    <n v="113"/>
    <x v="0"/>
    <s v="RS DQLAB"/>
    <s v="SELL"/>
    <x v="0"/>
    <x v="26"/>
    <x v="2"/>
    <n v="7467"/>
    <n v="7504"/>
  </r>
  <r>
    <x v="730"/>
    <x v="120"/>
    <x v="8"/>
    <n v="44"/>
    <x v="0"/>
    <s v="RS DQLAB"/>
    <s v="SELL"/>
    <x v="0"/>
    <x v="8"/>
    <x v="3"/>
    <n v="50788"/>
    <n v="51753"/>
  </r>
  <r>
    <x v="731"/>
    <x v="120"/>
    <x v="1"/>
    <n v="20"/>
    <x v="0"/>
    <s v="RS DQLAB"/>
    <s v="SELL"/>
    <x v="0"/>
    <x v="1"/>
    <x v="1"/>
    <n v="16950"/>
    <n v="17170"/>
  </r>
  <r>
    <x v="732"/>
    <x v="120"/>
    <x v="2"/>
    <n v="34"/>
    <x v="0"/>
    <s v="RS DQLAB"/>
    <s v="SELL"/>
    <x v="0"/>
    <x v="2"/>
    <x v="2"/>
    <n v="108794"/>
    <n v="109447"/>
  </r>
  <r>
    <x v="733"/>
    <x v="120"/>
    <x v="13"/>
    <n v="22"/>
    <x v="0"/>
    <s v="RS DQLAB"/>
    <s v="SELL"/>
    <x v="0"/>
    <x v="13"/>
    <x v="4"/>
    <n v="55000"/>
    <n v="55935"/>
  </r>
  <r>
    <x v="734"/>
    <x v="121"/>
    <x v="30"/>
    <n v="15"/>
    <x v="0"/>
    <s v="RS DQLAB"/>
    <s v="SELL"/>
    <x v="0"/>
    <x v="30"/>
    <x v="5"/>
    <n v="6222"/>
    <n v="6253"/>
  </r>
  <r>
    <x v="735"/>
    <x v="121"/>
    <x v="0"/>
    <n v="26"/>
    <x v="0"/>
    <s v="RS DQLAB"/>
    <s v="SELL"/>
    <x v="0"/>
    <x v="0"/>
    <x v="0"/>
    <n v="2886"/>
    <n v="2915"/>
  </r>
  <r>
    <x v="736"/>
    <x v="121"/>
    <x v="0"/>
    <n v="52"/>
    <x v="0"/>
    <s v="RS DQLAB"/>
    <s v="SELL"/>
    <x v="0"/>
    <x v="0"/>
    <x v="0"/>
    <n v="2886"/>
    <n v="2915"/>
  </r>
  <r>
    <x v="737"/>
    <x v="121"/>
    <x v="1"/>
    <n v="55"/>
    <x v="0"/>
    <s v="RS DQLAB"/>
    <s v="SELL"/>
    <x v="0"/>
    <x v="1"/>
    <x v="1"/>
    <n v="16950"/>
    <n v="17170"/>
  </r>
  <r>
    <x v="738"/>
    <x v="121"/>
    <x v="23"/>
    <n v="9"/>
    <x v="0"/>
    <s v="RS DQLAB"/>
    <s v="SELL"/>
    <x v="0"/>
    <x v="23"/>
    <x v="2"/>
    <n v="5000"/>
    <n v="5095"/>
  </r>
  <r>
    <x v="739"/>
    <x v="121"/>
    <x v="23"/>
    <n v="4"/>
    <x v="0"/>
    <s v="RS DQLAB"/>
    <s v="SELL"/>
    <x v="0"/>
    <x v="23"/>
    <x v="2"/>
    <n v="5000"/>
    <n v="5095"/>
  </r>
  <r>
    <x v="740"/>
    <x v="121"/>
    <x v="15"/>
    <n v="58"/>
    <x v="0"/>
    <s v="RS DQLAB"/>
    <s v="SELL"/>
    <x v="0"/>
    <x v="15"/>
    <x v="5"/>
    <n v="42800"/>
    <n v="43442"/>
  </r>
  <r>
    <x v="741"/>
    <x v="122"/>
    <x v="0"/>
    <n v="56"/>
    <x v="0"/>
    <s v="RS DQLAB"/>
    <s v="SELL"/>
    <x v="0"/>
    <x v="0"/>
    <x v="0"/>
    <n v="2886"/>
    <n v="2915"/>
  </r>
  <r>
    <x v="742"/>
    <x v="122"/>
    <x v="1"/>
    <n v="29"/>
    <x v="0"/>
    <s v="RS DQLAB"/>
    <s v="SELL"/>
    <x v="0"/>
    <x v="1"/>
    <x v="1"/>
    <n v="16950"/>
    <n v="17170"/>
  </r>
  <r>
    <x v="743"/>
    <x v="122"/>
    <x v="1"/>
    <n v="23"/>
    <x v="0"/>
    <s v="RS DQLAB"/>
    <s v="SELL"/>
    <x v="0"/>
    <x v="1"/>
    <x v="1"/>
    <n v="16950"/>
    <n v="17170"/>
  </r>
  <r>
    <x v="744"/>
    <x v="122"/>
    <x v="16"/>
    <n v="40"/>
    <x v="0"/>
    <s v="RS DQLAB"/>
    <s v="SELL"/>
    <x v="0"/>
    <x v="16"/>
    <x v="2"/>
    <n v="100000"/>
    <n v="100900"/>
  </r>
  <r>
    <x v="745"/>
    <x v="122"/>
    <x v="6"/>
    <n v="17"/>
    <x v="0"/>
    <s v="RS DQLAB"/>
    <s v="SELL"/>
    <x v="0"/>
    <x v="6"/>
    <x v="0"/>
    <n v="16155"/>
    <n v="16430"/>
  </r>
  <r>
    <x v="746"/>
    <x v="122"/>
    <x v="17"/>
    <n v="27"/>
    <x v="0"/>
    <s v="RS DQLAB"/>
    <s v="SELL"/>
    <x v="0"/>
    <x v="17"/>
    <x v="0"/>
    <n v="2460"/>
    <n v="2490"/>
  </r>
  <r>
    <x v="747"/>
    <x v="122"/>
    <x v="29"/>
    <n v="43"/>
    <x v="0"/>
    <s v="RS DQLAB"/>
    <s v="SELL"/>
    <x v="0"/>
    <x v="29"/>
    <x v="2"/>
    <n v="102000"/>
    <n v="103632"/>
  </r>
  <r>
    <x v="748"/>
    <x v="123"/>
    <x v="0"/>
    <n v="38"/>
    <x v="0"/>
    <s v="RS DQLAB"/>
    <s v="SELL"/>
    <x v="0"/>
    <x v="0"/>
    <x v="0"/>
    <n v="2886"/>
    <n v="2915"/>
  </r>
  <r>
    <x v="749"/>
    <x v="123"/>
    <x v="0"/>
    <n v="27"/>
    <x v="0"/>
    <s v="RS DQLAB"/>
    <s v="SELL"/>
    <x v="0"/>
    <x v="0"/>
    <x v="0"/>
    <n v="2886"/>
    <n v="2915"/>
  </r>
  <r>
    <x v="750"/>
    <x v="123"/>
    <x v="2"/>
    <n v="38"/>
    <x v="0"/>
    <s v="RS DQLAB"/>
    <s v="SELL"/>
    <x v="0"/>
    <x v="2"/>
    <x v="2"/>
    <n v="108794"/>
    <n v="109447"/>
  </r>
  <r>
    <x v="751"/>
    <x v="123"/>
    <x v="13"/>
    <n v="6"/>
    <x v="0"/>
    <s v="RS DQLAB"/>
    <s v="SELL"/>
    <x v="0"/>
    <x v="13"/>
    <x v="4"/>
    <n v="55000"/>
    <n v="55935"/>
  </r>
  <r>
    <x v="752"/>
    <x v="123"/>
    <x v="5"/>
    <n v="21"/>
    <x v="0"/>
    <s v="RS DQLAB"/>
    <s v="SELL"/>
    <x v="0"/>
    <x v="5"/>
    <x v="3"/>
    <n v="7500"/>
    <n v="7620"/>
  </r>
  <r>
    <x v="753"/>
    <x v="124"/>
    <x v="0"/>
    <n v="80"/>
    <x v="0"/>
    <s v="RS DQLAB"/>
    <s v="SELL"/>
    <x v="0"/>
    <x v="0"/>
    <x v="0"/>
    <n v="2886"/>
    <n v="2915"/>
  </r>
  <r>
    <x v="754"/>
    <x v="124"/>
    <x v="0"/>
    <n v="78"/>
    <x v="0"/>
    <s v="RS DQLAB"/>
    <s v="SELL"/>
    <x v="0"/>
    <x v="0"/>
    <x v="0"/>
    <n v="2886"/>
    <n v="2915"/>
  </r>
  <r>
    <x v="755"/>
    <x v="124"/>
    <x v="8"/>
    <n v="48"/>
    <x v="0"/>
    <s v="RS DQLAB"/>
    <s v="SELL"/>
    <x v="0"/>
    <x v="8"/>
    <x v="3"/>
    <n v="50788"/>
    <n v="51753"/>
  </r>
  <r>
    <x v="756"/>
    <x v="124"/>
    <x v="8"/>
    <n v="12"/>
    <x v="0"/>
    <s v="RS DQLAB"/>
    <s v="SELL"/>
    <x v="0"/>
    <x v="8"/>
    <x v="3"/>
    <n v="50788"/>
    <n v="51753"/>
  </r>
  <r>
    <x v="757"/>
    <x v="124"/>
    <x v="3"/>
    <n v="34"/>
    <x v="0"/>
    <s v="RS DQLAB"/>
    <s v="SELL"/>
    <x v="0"/>
    <x v="3"/>
    <x v="3"/>
    <n v="1600"/>
    <n v="1619"/>
  </r>
  <r>
    <x v="758"/>
    <x v="124"/>
    <x v="9"/>
    <n v="80"/>
    <x v="0"/>
    <s v="RS DQLAB"/>
    <s v="SELL"/>
    <x v="0"/>
    <x v="9"/>
    <x v="3"/>
    <n v="2560"/>
    <n v="2586"/>
  </r>
  <r>
    <x v="759"/>
    <x v="124"/>
    <x v="24"/>
    <n v="67"/>
    <x v="0"/>
    <s v="RS DQLAB"/>
    <s v="SELL"/>
    <x v="0"/>
    <x v="24"/>
    <x v="1"/>
    <n v="33000"/>
    <n v="33330"/>
  </r>
  <r>
    <x v="760"/>
    <x v="124"/>
    <x v="22"/>
    <n v="213"/>
    <x v="0"/>
    <s v="RS DQLAB"/>
    <s v="SELL"/>
    <x v="0"/>
    <x v="22"/>
    <x v="2"/>
    <n v="143991"/>
    <n v="146871"/>
  </r>
  <r>
    <x v="761"/>
    <x v="125"/>
    <x v="0"/>
    <n v="46"/>
    <x v="0"/>
    <s v="RS DQLAB"/>
    <s v="SELL"/>
    <x v="0"/>
    <x v="0"/>
    <x v="0"/>
    <n v="2886"/>
    <n v="2915"/>
  </r>
  <r>
    <x v="762"/>
    <x v="125"/>
    <x v="3"/>
    <n v="22"/>
    <x v="0"/>
    <s v="RS DQLAB"/>
    <s v="SELL"/>
    <x v="0"/>
    <x v="3"/>
    <x v="3"/>
    <n v="1600"/>
    <n v="1619"/>
  </r>
  <r>
    <x v="763"/>
    <x v="125"/>
    <x v="13"/>
    <n v="1"/>
    <x v="0"/>
    <s v="RS DQLAB"/>
    <s v="SELL"/>
    <x v="0"/>
    <x v="13"/>
    <x v="4"/>
    <n v="55000"/>
    <n v="55935"/>
  </r>
  <r>
    <x v="764"/>
    <x v="125"/>
    <x v="23"/>
    <n v="51"/>
    <x v="0"/>
    <s v="RS DQLAB"/>
    <s v="SELL"/>
    <x v="0"/>
    <x v="23"/>
    <x v="2"/>
    <n v="5000"/>
    <n v="5095"/>
  </r>
  <r>
    <x v="765"/>
    <x v="125"/>
    <x v="5"/>
    <n v="39"/>
    <x v="0"/>
    <s v="RS DQLAB"/>
    <s v="SELL"/>
    <x v="0"/>
    <x v="5"/>
    <x v="3"/>
    <n v="7500"/>
    <n v="7620"/>
  </r>
  <r>
    <x v="766"/>
    <x v="126"/>
    <x v="2"/>
    <n v="16"/>
    <x v="0"/>
    <s v="RS DQLAB"/>
    <s v="SELL"/>
    <x v="0"/>
    <x v="2"/>
    <x v="2"/>
    <n v="108794"/>
    <n v="109447"/>
  </r>
  <r>
    <x v="767"/>
    <x v="126"/>
    <x v="4"/>
    <n v="32"/>
    <x v="0"/>
    <s v="RS DQLAB"/>
    <s v="SELL"/>
    <x v="0"/>
    <x v="4"/>
    <x v="1"/>
    <n v="25322"/>
    <n v="25449"/>
  </r>
  <r>
    <x v="768"/>
    <x v="126"/>
    <x v="11"/>
    <n v="8"/>
    <x v="0"/>
    <s v="RS DQLAB"/>
    <s v="SELL"/>
    <x v="0"/>
    <x v="11"/>
    <x v="1"/>
    <n v="10000"/>
    <n v="10180"/>
  </r>
  <r>
    <x v="769"/>
    <x v="127"/>
    <x v="1"/>
    <n v="35"/>
    <x v="0"/>
    <s v="RS DQLAB"/>
    <s v="SELL"/>
    <x v="0"/>
    <x v="1"/>
    <x v="1"/>
    <n v="16950"/>
    <n v="17170"/>
  </r>
  <r>
    <x v="770"/>
    <x v="127"/>
    <x v="13"/>
    <n v="17"/>
    <x v="0"/>
    <s v="RS DQLAB"/>
    <s v="SELL"/>
    <x v="0"/>
    <x v="13"/>
    <x v="4"/>
    <n v="55000"/>
    <n v="55935"/>
  </r>
  <r>
    <x v="771"/>
    <x v="127"/>
    <x v="10"/>
    <n v="50"/>
    <x v="0"/>
    <s v="RS DQLAB"/>
    <s v="SELL"/>
    <x v="0"/>
    <x v="10"/>
    <x v="3"/>
    <n v="16100"/>
    <n v="16261"/>
  </r>
  <r>
    <x v="772"/>
    <x v="127"/>
    <x v="16"/>
    <n v="45"/>
    <x v="0"/>
    <s v="RS DQLAB"/>
    <s v="SELL"/>
    <x v="0"/>
    <x v="16"/>
    <x v="2"/>
    <n v="100000"/>
    <n v="100900"/>
  </r>
  <r>
    <x v="773"/>
    <x v="127"/>
    <x v="16"/>
    <n v="17"/>
    <x v="0"/>
    <s v="RS DQLAB"/>
    <s v="SELL"/>
    <x v="0"/>
    <x v="16"/>
    <x v="2"/>
    <n v="100000"/>
    <n v="100900"/>
  </r>
  <r>
    <x v="774"/>
    <x v="127"/>
    <x v="20"/>
    <n v="0"/>
    <x v="0"/>
    <s v="RS DQLAB"/>
    <s v="SELL"/>
    <x v="0"/>
    <x v="20"/>
    <x v="3"/>
    <n v="25000"/>
    <n v="25450"/>
  </r>
  <r>
    <x v="775"/>
    <x v="127"/>
    <x v="20"/>
    <n v="24"/>
    <x v="0"/>
    <s v="RS DQLAB"/>
    <s v="SELL"/>
    <x v="0"/>
    <x v="20"/>
    <x v="3"/>
    <n v="25000"/>
    <n v="25450"/>
  </r>
  <r>
    <x v="776"/>
    <x v="128"/>
    <x v="0"/>
    <n v="28"/>
    <x v="0"/>
    <s v="RS DQLAB"/>
    <s v="SELL"/>
    <x v="0"/>
    <x v="0"/>
    <x v="0"/>
    <n v="2886"/>
    <n v="2915"/>
  </r>
  <r>
    <x v="777"/>
    <x v="128"/>
    <x v="0"/>
    <n v="35"/>
    <x v="0"/>
    <s v="RS DQLAB"/>
    <s v="SELL"/>
    <x v="0"/>
    <x v="0"/>
    <x v="0"/>
    <n v="2886"/>
    <n v="2915"/>
  </r>
  <r>
    <x v="778"/>
    <x v="128"/>
    <x v="3"/>
    <n v="1"/>
    <x v="0"/>
    <s v="RS DQLAB"/>
    <s v="SELL"/>
    <x v="0"/>
    <x v="3"/>
    <x v="3"/>
    <n v="1600"/>
    <n v="1619"/>
  </r>
  <r>
    <x v="779"/>
    <x v="128"/>
    <x v="3"/>
    <n v="41"/>
    <x v="0"/>
    <s v="RS DQLAB"/>
    <s v="SELL"/>
    <x v="0"/>
    <x v="3"/>
    <x v="3"/>
    <n v="1600"/>
    <n v="1619"/>
  </r>
  <r>
    <x v="780"/>
    <x v="128"/>
    <x v="5"/>
    <n v="30"/>
    <x v="0"/>
    <s v="RS DQLAB"/>
    <s v="SELL"/>
    <x v="0"/>
    <x v="5"/>
    <x v="3"/>
    <n v="7500"/>
    <n v="7620"/>
  </r>
  <r>
    <x v="781"/>
    <x v="128"/>
    <x v="6"/>
    <n v="14"/>
    <x v="0"/>
    <s v="RS DQLAB"/>
    <s v="SELL"/>
    <x v="0"/>
    <x v="6"/>
    <x v="0"/>
    <n v="16155"/>
    <n v="16430"/>
  </r>
  <r>
    <x v="782"/>
    <x v="128"/>
    <x v="19"/>
    <n v="12"/>
    <x v="0"/>
    <s v="RS DQLAB"/>
    <s v="SELL"/>
    <x v="0"/>
    <x v="19"/>
    <x v="0"/>
    <n v="2324"/>
    <n v="2338"/>
  </r>
  <r>
    <x v="783"/>
    <x v="128"/>
    <x v="20"/>
    <n v="24"/>
    <x v="0"/>
    <s v="RS DQLAB"/>
    <s v="SELL"/>
    <x v="0"/>
    <x v="20"/>
    <x v="3"/>
    <n v="25000"/>
    <n v="25450"/>
  </r>
  <r>
    <x v="784"/>
    <x v="129"/>
    <x v="0"/>
    <n v="62"/>
    <x v="0"/>
    <s v="RS DQLAB"/>
    <s v="SELL"/>
    <x v="0"/>
    <x v="0"/>
    <x v="0"/>
    <n v="2886"/>
    <n v="2915"/>
  </r>
  <r>
    <x v="785"/>
    <x v="129"/>
    <x v="2"/>
    <n v="4"/>
    <x v="0"/>
    <s v="RS DQLAB"/>
    <s v="SELL"/>
    <x v="0"/>
    <x v="2"/>
    <x v="2"/>
    <n v="108794"/>
    <n v="109447"/>
  </r>
  <r>
    <x v="786"/>
    <x v="129"/>
    <x v="3"/>
    <n v="15"/>
    <x v="0"/>
    <s v="RS DQLAB"/>
    <s v="SELL"/>
    <x v="0"/>
    <x v="3"/>
    <x v="3"/>
    <n v="1600"/>
    <n v="1619"/>
  </r>
  <r>
    <x v="787"/>
    <x v="129"/>
    <x v="23"/>
    <n v="31"/>
    <x v="0"/>
    <s v="RS DQLAB"/>
    <s v="SELL"/>
    <x v="0"/>
    <x v="23"/>
    <x v="2"/>
    <n v="5000"/>
    <n v="5095"/>
  </r>
  <r>
    <x v="788"/>
    <x v="129"/>
    <x v="4"/>
    <n v="5"/>
    <x v="0"/>
    <s v="RS DQLAB"/>
    <s v="SELL"/>
    <x v="0"/>
    <x v="4"/>
    <x v="1"/>
    <n v="25322"/>
    <n v="25449"/>
  </r>
  <r>
    <x v="789"/>
    <x v="129"/>
    <x v="18"/>
    <n v="44"/>
    <x v="0"/>
    <s v="RS DQLAB"/>
    <s v="SELL"/>
    <x v="0"/>
    <x v="18"/>
    <x v="0"/>
    <n v="72500"/>
    <n v="73805"/>
  </r>
  <r>
    <x v="790"/>
    <x v="130"/>
    <x v="8"/>
    <n v="84"/>
    <x v="0"/>
    <s v="RS DQLAB"/>
    <s v="SELL"/>
    <x v="0"/>
    <x v="8"/>
    <x v="3"/>
    <n v="50788"/>
    <n v="51753"/>
  </r>
  <r>
    <x v="791"/>
    <x v="130"/>
    <x v="1"/>
    <n v="9"/>
    <x v="0"/>
    <s v="RS DQLAB"/>
    <s v="SELL"/>
    <x v="0"/>
    <x v="1"/>
    <x v="1"/>
    <n v="16950"/>
    <n v="17170"/>
  </r>
  <r>
    <x v="792"/>
    <x v="130"/>
    <x v="3"/>
    <n v="35"/>
    <x v="0"/>
    <s v="RS DQLAB"/>
    <s v="SELL"/>
    <x v="0"/>
    <x v="3"/>
    <x v="3"/>
    <n v="1600"/>
    <n v="1619"/>
  </r>
  <r>
    <x v="793"/>
    <x v="130"/>
    <x v="18"/>
    <n v="168"/>
    <x v="0"/>
    <s v="RS DQLAB"/>
    <s v="SELL"/>
    <x v="0"/>
    <x v="18"/>
    <x v="0"/>
    <n v="72500"/>
    <n v="73805"/>
  </r>
  <r>
    <x v="794"/>
    <x v="130"/>
    <x v="9"/>
    <n v="231"/>
    <x v="0"/>
    <s v="RS DQLAB"/>
    <s v="SELL"/>
    <x v="0"/>
    <x v="9"/>
    <x v="3"/>
    <n v="2560"/>
    <n v="2586"/>
  </r>
  <r>
    <x v="795"/>
    <x v="130"/>
    <x v="11"/>
    <n v="14"/>
    <x v="0"/>
    <s v="RS DQLAB"/>
    <s v="SELL"/>
    <x v="0"/>
    <x v="11"/>
    <x v="1"/>
    <n v="10000"/>
    <n v="10180"/>
  </r>
  <r>
    <x v="796"/>
    <x v="130"/>
    <x v="24"/>
    <n v="28"/>
    <x v="0"/>
    <s v="RS DQLAB"/>
    <s v="SELL"/>
    <x v="0"/>
    <x v="24"/>
    <x v="1"/>
    <n v="33000"/>
    <n v="33330"/>
  </r>
  <r>
    <x v="797"/>
    <x v="130"/>
    <x v="17"/>
    <n v="50"/>
    <x v="0"/>
    <s v="RS DQLAB"/>
    <s v="SELL"/>
    <x v="0"/>
    <x v="17"/>
    <x v="0"/>
    <n v="2460"/>
    <n v="2490"/>
  </r>
  <r>
    <x v="798"/>
    <x v="131"/>
    <x v="2"/>
    <n v="39"/>
    <x v="0"/>
    <s v="RS DQLAB"/>
    <s v="SELL"/>
    <x v="0"/>
    <x v="2"/>
    <x v="2"/>
    <n v="108794"/>
    <n v="109447"/>
  </r>
  <r>
    <x v="799"/>
    <x v="131"/>
    <x v="2"/>
    <n v="15"/>
    <x v="0"/>
    <s v="RS DQLAB"/>
    <s v="SELL"/>
    <x v="0"/>
    <x v="2"/>
    <x v="2"/>
    <n v="108794"/>
    <n v="109447"/>
  </r>
  <r>
    <x v="800"/>
    <x v="131"/>
    <x v="23"/>
    <n v="15"/>
    <x v="0"/>
    <s v="RS DQLAB"/>
    <s v="SELL"/>
    <x v="0"/>
    <x v="23"/>
    <x v="2"/>
    <n v="5000"/>
    <n v="5095"/>
  </r>
  <r>
    <x v="801"/>
    <x v="131"/>
    <x v="18"/>
    <n v="5"/>
    <x v="0"/>
    <s v="RS DQLAB"/>
    <s v="SELL"/>
    <x v="0"/>
    <x v="18"/>
    <x v="0"/>
    <n v="72500"/>
    <n v="73805"/>
  </r>
  <r>
    <x v="802"/>
    <x v="131"/>
    <x v="16"/>
    <n v="187"/>
    <x v="0"/>
    <s v="RS DQLAB"/>
    <s v="SELL"/>
    <x v="0"/>
    <x v="16"/>
    <x v="2"/>
    <n v="100000"/>
    <n v="100900"/>
  </r>
  <r>
    <x v="803"/>
    <x v="131"/>
    <x v="11"/>
    <n v="43"/>
    <x v="0"/>
    <s v="RS DQLAB"/>
    <s v="SELL"/>
    <x v="0"/>
    <x v="11"/>
    <x v="1"/>
    <n v="10000"/>
    <n v="10180"/>
  </r>
  <r>
    <x v="804"/>
    <x v="131"/>
    <x v="19"/>
    <n v="53"/>
    <x v="0"/>
    <s v="RS DQLAB"/>
    <s v="SELL"/>
    <x v="0"/>
    <x v="19"/>
    <x v="0"/>
    <n v="2324"/>
    <n v="2338"/>
  </r>
  <r>
    <x v="805"/>
    <x v="131"/>
    <x v="22"/>
    <n v="74"/>
    <x v="0"/>
    <s v="RS DQLAB"/>
    <s v="SELL"/>
    <x v="0"/>
    <x v="22"/>
    <x v="2"/>
    <n v="143991"/>
    <n v="146871"/>
  </r>
  <r>
    <x v="806"/>
    <x v="132"/>
    <x v="0"/>
    <n v="15"/>
    <x v="0"/>
    <s v="RS DQLAB"/>
    <s v="SELL"/>
    <x v="0"/>
    <x v="0"/>
    <x v="0"/>
    <n v="2886"/>
    <n v="2915"/>
  </r>
  <r>
    <x v="807"/>
    <x v="132"/>
    <x v="0"/>
    <n v="73"/>
    <x v="0"/>
    <s v="OTHER"/>
    <s v="SELL"/>
    <x v="0"/>
    <x v="0"/>
    <x v="0"/>
    <n v="2886"/>
    <n v="2915"/>
  </r>
  <r>
    <x v="808"/>
    <x v="132"/>
    <x v="0"/>
    <n v="59"/>
    <x v="0"/>
    <s v="OTHER"/>
    <s v="SELL"/>
    <x v="0"/>
    <x v="0"/>
    <x v="0"/>
    <n v="2886"/>
    <n v="2915"/>
  </r>
  <r>
    <x v="809"/>
    <x v="132"/>
    <x v="13"/>
    <n v="12"/>
    <x v="0"/>
    <s v="OTHER"/>
    <s v="SELL"/>
    <x v="0"/>
    <x v="13"/>
    <x v="4"/>
    <n v="55000"/>
    <n v="55935"/>
  </r>
  <r>
    <x v="810"/>
    <x v="132"/>
    <x v="5"/>
    <n v="1"/>
    <x v="0"/>
    <s v="OTHER"/>
    <s v="SELL"/>
    <x v="0"/>
    <x v="5"/>
    <x v="3"/>
    <n v="7500"/>
    <n v="7620"/>
  </r>
  <r>
    <x v="811"/>
    <x v="132"/>
    <x v="11"/>
    <n v="10"/>
    <x v="0"/>
    <s v="OTHER"/>
    <s v="SELL"/>
    <x v="0"/>
    <x v="11"/>
    <x v="1"/>
    <n v="10000"/>
    <n v="10180"/>
  </r>
  <r>
    <x v="812"/>
    <x v="132"/>
    <x v="11"/>
    <n v="158"/>
    <x v="0"/>
    <s v="OTHER"/>
    <s v="SELL"/>
    <x v="0"/>
    <x v="11"/>
    <x v="1"/>
    <n v="10000"/>
    <n v="10180"/>
  </r>
  <r>
    <x v="813"/>
    <x v="133"/>
    <x v="30"/>
    <n v="28"/>
    <x v="0"/>
    <s v="OTHER"/>
    <s v="SELL"/>
    <x v="0"/>
    <x v="30"/>
    <x v="5"/>
    <n v="6222"/>
    <n v="6253"/>
  </r>
  <r>
    <x v="814"/>
    <x v="133"/>
    <x v="8"/>
    <n v="33"/>
    <x v="0"/>
    <s v="OTHER"/>
    <s v="SELL"/>
    <x v="0"/>
    <x v="8"/>
    <x v="3"/>
    <n v="50788"/>
    <n v="51753"/>
  </r>
  <r>
    <x v="815"/>
    <x v="133"/>
    <x v="1"/>
    <n v="9"/>
    <x v="0"/>
    <s v="OTHER"/>
    <s v="SELL"/>
    <x v="0"/>
    <x v="1"/>
    <x v="1"/>
    <n v="16950"/>
    <n v="17170"/>
  </r>
  <r>
    <x v="816"/>
    <x v="133"/>
    <x v="13"/>
    <n v="10"/>
    <x v="0"/>
    <s v="RS DQLAB"/>
    <s v="SELL"/>
    <x v="0"/>
    <x v="13"/>
    <x v="4"/>
    <n v="55000"/>
    <n v="55935"/>
  </r>
  <r>
    <x v="817"/>
    <x v="133"/>
    <x v="9"/>
    <n v="12"/>
    <x v="0"/>
    <s v="RS DQLAB"/>
    <s v="SELL"/>
    <x v="0"/>
    <x v="9"/>
    <x v="3"/>
    <n v="2560"/>
    <n v="2586"/>
  </r>
  <r>
    <x v="818"/>
    <x v="133"/>
    <x v="11"/>
    <n v="5"/>
    <x v="0"/>
    <s v="RS DQLAB"/>
    <s v="SELL"/>
    <x v="0"/>
    <x v="11"/>
    <x v="1"/>
    <n v="10000"/>
    <n v="10180"/>
  </r>
  <r>
    <x v="819"/>
    <x v="133"/>
    <x v="19"/>
    <n v="11"/>
    <x v="0"/>
    <s v="RS DQLAB"/>
    <s v="SELL"/>
    <x v="0"/>
    <x v="19"/>
    <x v="0"/>
    <n v="2324"/>
    <n v="2338"/>
  </r>
  <r>
    <x v="820"/>
    <x v="134"/>
    <x v="0"/>
    <n v="19"/>
    <x v="0"/>
    <s v="RS DQLAB"/>
    <s v="SELL"/>
    <x v="0"/>
    <x v="0"/>
    <x v="0"/>
    <n v="2886"/>
    <n v="2915"/>
  </r>
  <r>
    <x v="821"/>
    <x v="134"/>
    <x v="0"/>
    <n v="45"/>
    <x v="0"/>
    <s v="RS DQLAB"/>
    <s v="SELL"/>
    <x v="0"/>
    <x v="0"/>
    <x v="0"/>
    <n v="2886"/>
    <n v="2915"/>
  </r>
  <r>
    <x v="822"/>
    <x v="134"/>
    <x v="8"/>
    <n v="75"/>
    <x v="0"/>
    <s v="RS DQLAB"/>
    <s v="SELL"/>
    <x v="0"/>
    <x v="8"/>
    <x v="3"/>
    <n v="50788"/>
    <n v="51753"/>
  </r>
  <r>
    <x v="823"/>
    <x v="134"/>
    <x v="2"/>
    <n v="6"/>
    <x v="0"/>
    <s v="RS DQLAB"/>
    <s v="SELL"/>
    <x v="0"/>
    <x v="2"/>
    <x v="2"/>
    <n v="108794"/>
    <n v="109447"/>
  </r>
  <r>
    <x v="824"/>
    <x v="134"/>
    <x v="13"/>
    <n v="39"/>
    <x v="0"/>
    <s v="RS DQLAB"/>
    <s v="SELL"/>
    <x v="0"/>
    <x v="13"/>
    <x v="4"/>
    <n v="55000"/>
    <n v="55935"/>
  </r>
  <r>
    <x v="825"/>
    <x v="134"/>
    <x v="4"/>
    <n v="5"/>
    <x v="0"/>
    <s v="RS DQLAB"/>
    <s v="SELL"/>
    <x v="0"/>
    <x v="4"/>
    <x v="1"/>
    <n v="25322"/>
    <n v="25449"/>
  </r>
  <r>
    <x v="826"/>
    <x v="134"/>
    <x v="18"/>
    <n v="13"/>
    <x v="0"/>
    <s v="RS DQLAB"/>
    <s v="SELL"/>
    <x v="0"/>
    <x v="18"/>
    <x v="0"/>
    <n v="72500"/>
    <n v="73805"/>
  </r>
  <r>
    <x v="827"/>
    <x v="134"/>
    <x v="5"/>
    <n v="2747"/>
    <x v="0"/>
    <s v="RS DQLAB"/>
    <s v="SELL"/>
    <x v="0"/>
    <x v="5"/>
    <x v="3"/>
    <n v="7500"/>
    <n v="7620"/>
  </r>
  <r>
    <x v="828"/>
    <x v="134"/>
    <x v="11"/>
    <n v="17"/>
    <x v="0"/>
    <s v="RS DQLAB"/>
    <s v="SELL"/>
    <x v="0"/>
    <x v="11"/>
    <x v="1"/>
    <n v="10000"/>
    <n v="10180"/>
  </r>
  <r>
    <x v="829"/>
    <x v="134"/>
    <x v="6"/>
    <n v="57"/>
    <x v="0"/>
    <s v="RS DQLAB"/>
    <s v="SELL"/>
    <x v="0"/>
    <x v="6"/>
    <x v="0"/>
    <n v="16155"/>
    <n v="16430"/>
  </r>
  <r>
    <x v="830"/>
    <x v="134"/>
    <x v="26"/>
    <n v="28"/>
    <x v="0"/>
    <s v="RS DQLAB"/>
    <s v="SELL"/>
    <x v="0"/>
    <x v="26"/>
    <x v="2"/>
    <n v="7467"/>
    <n v="7504"/>
  </r>
  <r>
    <x v="831"/>
    <x v="135"/>
    <x v="0"/>
    <n v="3"/>
    <x v="0"/>
    <s v="RS DQLAB"/>
    <s v="SELL"/>
    <x v="0"/>
    <x v="0"/>
    <x v="0"/>
    <n v="2886"/>
    <n v="2915"/>
  </r>
  <r>
    <x v="832"/>
    <x v="135"/>
    <x v="0"/>
    <n v="78"/>
    <x v="0"/>
    <s v="RS DQLAB"/>
    <s v="SELL"/>
    <x v="0"/>
    <x v="0"/>
    <x v="0"/>
    <n v="2886"/>
    <n v="2915"/>
  </r>
  <r>
    <x v="833"/>
    <x v="135"/>
    <x v="1"/>
    <n v="47"/>
    <x v="0"/>
    <s v="RS DQLAB"/>
    <s v="SELL"/>
    <x v="0"/>
    <x v="1"/>
    <x v="1"/>
    <n v="16950"/>
    <n v="17170"/>
  </r>
  <r>
    <x v="834"/>
    <x v="135"/>
    <x v="3"/>
    <n v="7"/>
    <x v="0"/>
    <s v="RS DQLAB"/>
    <s v="SELL"/>
    <x v="0"/>
    <x v="3"/>
    <x v="3"/>
    <n v="1600"/>
    <n v="1619"/>
  </r>
  <r>
    <x v="835"/>
    <x v="135"/>
    <x v="10"/>
    <n v="19"/>
    <x v="0"/>
    <s v="RS DQLAB"/>
    <s v="SELL"/>
    <x v="0"/>
    <x v="10"/>
    <x v="3"/>
    <n v="16100"/>
    <n v="16261"/>
  </r>
  <r>
    <x v="836"/>
    <x v="135"/>
    <x v="5"/>
    <n v="578"/>
    <x v="0"/>
    <s v="RS DQLAB"/>
    <s v="SELL"/>
    <x v="0"/>
    <x v="5"/>
    <x v="3"/>
    <n v="7500"/>
    <n v="7620"/>
  </r>
  <r>
    <x v="837"/>
    <x v="135"/>
    <x v="11"/>
    <n v="5"/>
    <x v="0"/>
    <s v="RS DQLAB"/>
    <s v="SELL"/>
    <x v="0"/>
    <x v="11"/>
    <x v="1"/>
    <n v="10000"/>
    <n v="10180"/>
  </r>
  <r>
    <x v="838"/>
    <x v="135"/>
    <x v="12"/>
    <n v="68"/>
    <x v="0"/>
    <s v="RS DQLAB"/>
    <s v="SELL"/>
    <x v="0"/>
    <x v="12"/>
    <x v="1"/>
    <n v="18611"/>
    <n v="18816"/>
  </r>
  <r>
    <x v="839"/>
    <x v="136"/>
    <x v="32"/>
    <n v="32"/>
    <x v="0"/>
    <s v="RS DQLAB"/>
    <s v="SELL"/>
    <x v="0"/>
    <x v="32"/>
    <x v="0"/>
    <n v="13600"/>
    <n v="13818"/>
  </r>
  <r>
    <x v="840"/>
    <x v="136"/>
    <x v="34"/>
    <n v="9"/>
    <x v="0"/>
    <s v="RS DQLAB"/>
    <s v="SELL"/>
    <x v="0"/>
    <x v="34"/>
    <x v="3"/>
    <n v="7000"/>
    <n v="7035"/>
  </r>
  <r>
    <x v="841"/>
    <x v="136"/>
    <x v="0"/>
    <n v="23"/>
    <x v="0"/>
    <s v="RS DQLAB"/>
    <s v="SELL"/>
    <x v="0"/>
    <x v="0"/>
    <x v="0"/>
    <n v="2886"/>
    <n v="2915"/>
  </r>
  <r>
    <x v="842"/>
    <x v="136"/>
    <x v="8"/>
    <n v="21"/>
    <x v="0"/>
    <s v="RS DQLAB"/>
    <s v="SELL"/>
    <x v="0"/>
    <x v="8"/>
    <x v="3"/>
    <n v="50788"/>
    <n v="51753"/>
  </r>
  <r>
    <x v="843"/>
    <x v="136"/>
    <x v="1"/>
    <n v="32"/>
    <x v="0"/>
    <s v="RS DQLAB"/>
    <s v="SELL"/>
    <x v="0"/>
    <x v="1"/>
    <x v="1"/>
    <n v="16950"/>
    <n v="17170"/>
  </r>
  <r>
    <x v="844"/>
    <x v="136"/>
    <x v="13"/>
    <n v="49"/>
    <x v="0"/>
    <s v="RS DQLAB"/>
    <s v="SELL"/>
    <x v="0"/>
    <x v="13"/>
    <x v="4"/>
    <n v="55000"/>
    <n v="55935"/>
  </r>
  <r>
    <x v="845"/>
    <x v="136"/>
    <x v="23"/>
    <n v="27"/>
    <x v="0"/>
    <s v="RS DQLAB"/>
    <s v="SELL"/>
    <x v="0"/>
    <x v="23"/>
    <x v="2"/>
    <n v="5000"/>
    <n v="5095"/>
  </r>
  <r>
    <x v="846"/>
    <x v="136"/>
    <x v="10"/>
    <n v="88"/>
    <x v="0"/>
    <s v="RS DQLAB"/>
    <s v="SELL"/>
    <x v="0"/>
    <x v="10"/>
    <x v="3"/>
    <n v="16100"/>
    <n v="16261"/>
  </r>
  <r>
    <x v="847"/>
    <x v="136"/>
    <x v="16"/>
    <n v="60"/>
    <x v="0"/>
    <s v="RS DQLAB"/>
    <s v="SELL"/>
    <x v="0"/>
    <x v="16"/>
    <x v="2"/>
    <n v="100000"/>
    <n v="100900"/>
  </r>
  <r>
    <x v="848"/>
    <x v="137"/>
    <x v="8"/>
    <n v="76"/>
    <x v="0"/>
    <s v="RS DQLAB"/>
    <s v="SELL"/>
    <x v="0"/>
    <x v="8"/>
    <x v="3"/>
    <n v="50788"/>
    <n v="51753"/>
  </r>
  <r>
    <x v="849"/>
    <x v="137"/>
    <x v="3"/>
    <n v="4"/>
    <x v="0"/>
    <s v="RS DQLAB"/>
    <s v="SELL"/>
    <x v="0"/>
    <x v="3"/>
    <x v="3"/>
    <n v="1600"/>
    <n v="1619"/>
  </r>
  <r>
    <x v="850"/>
    <x v="137"/>
    <x v="13"/>
    <n v="13"/>
    <x v="0"/>
    <s v="RS DQLAB"/>
    <s v="SELL"/>
    <x v="0"/>
    <x v="13"/>
    <x v="4"/>
    <n v="55000"/>
    <n v="55935"/>
  </r>
  <r>
    <x v="851"/>
    <x v="137"/>
    <x v="23"/>
    <n v="2"/>
    <x v="0"/>
    <s v="RS DQLAB"/>
    <s v="SELL"/>
    <x v="0"/>
    <x v="23"/>
    <x v="2"/>
    <n v="5000"/>
    <n v="5095"/>
  </r>
  <r>
    <x v="852"/>
    <x v="137"/>
    <x v="5"/>
    <n v="2"/>
    <x v="0"/>
    <s v="RS DQLAB"/>
    <s v="SELL"/>
    <x v="0"/>
    <x v="5"/>
    <x v="3"/>
    <n v="7500"/>
    <n v="7620"/>
  </r>
  <r>
    <x v="853"/>
    <x v="137"/>
    <x v="15"/>
    <n v="226"/>
    <x v="0"/>
    <s v="RS DQLAB"/>
    <s v="SELL"/>
    <x v="0"/>
    <x v="15"/>
    <x v="5"/>
    <n v="42800"/>
    <n v="43442"/>
  </r>
  <r>
    <x v="854"/>
    <x v="137"/>
    <x v="19"/>
    <n v="32"/>
    <x v="0"/>
    <s v="RS DQLAB"/>
    <s v="SELL"/>
    <x v="0"/>
    <x v="19"/>
    <x v="0"/>
    <n v="2324"/>
    <n v="2338"/>
  </r>
  <r>
    <x v="855"/>
    <x v="138"/>
    <x v="8"/>
    <n v="26"/>
    <x v="0"/>
    <s v="RS DQLAB"/>
    <s v="SELL"/>
    <x v="0"/>
    <x v="8"/>
    <x v="3"/>
    <n v="50788"/>
    <n v="51753"/>
  </r>
  <r>
    <x v="856"/>
    <x v="138"/>
    <x v="5"/>
    <n v="13"/>
    <x v="0"/>
    <s v="RS DQLAB"/>
    <s v="SELL"/>
    <x v="0"/>
    <x v="5"/>
    <x v="3"/>
    <n v="7500"/>
    <n v="7620"/>
  </r>
  <r>
    <x v="857"/>
    <x v="138"/>
    <x v="22"/>
    <n v="23"/>
    <x v="0"/>
    <s v="RS DQLAB"/>
    <s v="SELL"/>
    <x v="0"/>
    <x v="22"/>
    <x v="2"/>
    <n v="143991"/>
    <n v="146871"/>
  </r>
  <r>
    <x v="858"/>
    <x v="138"/>
    <x v="17"/>
    <n v="9"/>
    <x v="0"/>
    <s v="RS DQLAB"/>
    <s v="SELL"/>
    <x v="0"/>
    <x v="17"/>
    <x v="0"/>
    <n v="2460"/>
    <n v="2490"/>
  </r>
  <r>
    <x v="859"/>
    <x v="139"/>
    <x v="8"/>
    <n v="32"/>
    <x v="0"/>
    <s v="RS DQLAB"/>
    <s v="SELL"/>
    <x v="0"/>
    <x v="8"/>
    <x v="3"/>
    <n v="50788"/>
    <n v="51753"/>
  </r>
  <r>
    <x v="860"/>
    <x v="139"/>
    <x v="1"/>
    <n v="11"/>
    <x v="0"/>
    <s v="RS DQLAB"/>
    <s v="SELL"/>
    <x v="0"/>
    <x v="1"/>
    <x v="1"/>
    <n v="16950"/>
    <n v="17170"/>
  </r>
  <r>
    <x v="861"/>
    <x v="139"/>
    <x v="23"/>
    <n v="19"/>
    <x v="0"/>
    <s v="RS DQLAB"/>
    <s v="SELL"/>
    <x v="0"/>
    <x v="23"/>
    <x v="2"/>
    <n v="5000"/>
    <n v="5095"/>
  </r>
  <r>
    <x v="862"/>
    <x v="139"/>
    <x v="18"/>
    <n v="3"/>
    <x v="0"/>
    <s v="RS DQLAB"/>
    <s v="SELL"/>
    <x v="0"/>
    <x v="18"/>
    <x v="0"/>
    <n v="72500"/>
    <n v="73805"/>
  </r>
  <r>
    <x v="863"/>
    <x v="139"/>
    <x v="9"/>
    <n v="20"/>
    <x v="0"/>
    <s v="RS DQLAB"/>
    <s v="SELL"/>
    <x v="0"/>
    <x v="9"/>
    <x v="3"/>
    <n v="2560"/>
    <n v="2586"/>
  </r>
  <r>
    <x v="864"/>
    <x v="139"/>
    <x v="15"/>
    <n v="18"/>
    <x v="0"/>
    <s v="RS DQLAB"/>
    <s v="SELL"/>
    <x v="0"/>
    <x v="15"/>
    <x v="5"/>
    <n v="42800"/>
    <n v="43442"/>
  </r>
  <r>
    <x v="865"/>
    <x v="139"/>
    <x v="15"/>
    <n v="23"/>
    <x v="0"/>
    <s v="RS DQLAB"/>
    <s v="SELL"/>
    <x v="0"/>
    <x v="15"/>
    <x v="5"/>
    <n v="42800"/>
    <n v="43442"/>
  </r>
  <r>
    <x v="866"/>
    <x v="139"/>
    <x v="15"/>
    <n v="3"/>
    <x v="0"/>
    <s v="RS DQLAB"/>
    <s v="SELL"/>
    <x v="0"/>
    <x v="15"/>
    <x v="5"/>
    <n v="42800"/>
    <n v="43442"/>
  </r>
  <r>
    <x v="867"/>
    <x v="140"/>
    <x v="0"/>
    <n v="33"/>
    <x v="0"/>
    <s v="RS DQLAB"/>
    <s v="SELL"/>
    <x v="0"/>
    <x v="0"/>
    <x v="0"/>
    <n v="2886"/>
    <n v="2915"/>
  </r>
  <r>
    <x v="868"/>
    <x v="140"/>
    <x v="1"/>
    <n v="53"/>
    <x v="0"/>
    <s v="RS DQLAB"/>
    <s v="SELL"/>
    <x v="0"/>
    <x v="1"/>
    <x v="1"/>
    <n v="16950"/>
    <n v="17170"/>
  </r>
  <r>
    <x v="869"/>
    <x v="140"/>
    <x v="2"/>
    <n v="51"/>
    <x v="0"/>
    <s v="RS DQLAB"/>
    <s v="SELL"/>
    <x v="0"/>
    <x v="2"/>
    <x v="2"/>
    <n v="108794"/>
    <n v="109447"/>
  </r>
  <r>
    <x v="870"/>
    <x v="140"/>
    <x v="2"/>
    <n v="42"/>
    <x v="0"/>
    <s v="RS DQLAB"/>
    <s v="SELL"/>
    <x v="0"/>
    <x v="2"/>
    <x v="2"/>
    <n v="108794"/>
    <n v="109447"/>
  </r>
  <r>
    <x v="871"/>
    <x v="140"/>
    <x v="18"/>
    <n v="105"/>
    <x v="0"/>
    <s v="RS DQLAB"/>
    <s v="SELL"/>
    <x v="0"/>
    <x v="18"/>
    <x v="0"/>
    <n v="72500"/>
    <n v="73805"/>
  </r>
  <r>
    <x v="872"/>
    <x v="140"/>
    <x v="11"/>
    <n v="7"/>
    <x v="0"/>
    <s v="RS DQLAB"/>
    <s v="SELL"/>
    <x v="0"/>
    <x v="11"/>
    <x v="1"/>
    <n v="10000"/>
    <n v="10180"/>
  </r>
  <r>
    <x v="873"/>
    <x v="140"/>
    <x v="24"/>
    <n v="14"/>
    <x v="0"/>
    <s v="RS DQLAB"/>
    <s v="SELL"/>
    <x v="0"/>
    <x v="24"/>
    <x v="1"/>
    <n v="33000"/>
    <n v="33330"/>
  </r>
  <r>
    <x v="874"/>
    <x v="140"/>
    <x v="7"/>
    <n v="420"/>
    <x v="0"/>
    <s v="RS DQLAB"/>
    <s v="SELL"/>
    <x v="0"/>
    <x v="7"/>
    <x v="3"/>
    <n v="25000"/>
    <n v="25275"/>
  </r>
  <r>
    <x v="875"/>
    <x v="141"/>
    <x v="0"/>
    <n v="67"/>
    <x v="0"/>
    <s v="RS DQLAB"/>
    <s v="SELL"/>
    <x v="0"/>
    <x v="0"/>
    <x v="0"/>
    <n v="2886"/>
    <n v="2915"/>
  </r>
  <r>
    <x v="876"/>
    <x v="141"/>
    <x v="0"/>
    <n v="16"/>
    <x v="0"/>
    <s v="RS DQLAB"/>
    <s v="SELL"/>
    <x v="0"/>
    <x v="0"/>
    <x v="0"/>
    <n v="2886"/>
    <n v="2915"/>
  </r>
  <r>
    <x v="877"/>
    <x v="141"/>
    <x v="8"/>
    <n v="30"/>
    <x v="0"/>
    <s v="RS DQLAB"/>
    <s v="SELL"/>
    <x v="0"/>
    <x v="8"/>
    <x v="3"/>
    <n v="50788"/>
    <n v="51753"/>
  </r>
  <r>
    <x v="878"/>
    <x v="141"/>
    <x v="23"/>
    <n v="47"/>
    <x v="0"/>
    <s v="RS DQLAB"/>
    <s v="SELL"/>
    <x v="0"/>
    <x v="23"/>
    <x v="2"/>
    <n v="5000"/>
    <n v="5095"/>
  </r>
  <r>
    <x v="879"/>
    <x v="141"/>
    <x v="18"/>
    <n v="52"/>
    <x v="0"/>
    <s v="RS DQLAB"/>
    <s v="SELL"/>
    <x v="0"/>
    <x v="18"/>
    <x v="0"/>
    <n v="72500"/>
    <n v="73805"/>
  </r>
  <r>
    <x v="880"/>
    <x v="141"/>
    <x v="9"/>
    <n v="43"/>
    <x v="0"/>
    <s v="RS DQLAB"/>
    <s v="SELL"/>
    <x v="0"/>
    <x v="9"/>
    <x v="3"/>
    <n v="2560"/>
    <n v="2586"/>
  </r>
  <r>
    <x v="881"/>
    <x v="141"/>
    <x v="9"/>
    <n v="378"/>
    <x v="0"/>
    <s v="RS DQLAB"/>
    <s v="SELL"/>
    <x v="0"/>
    <x v="9"/>
    <x v="3"/>
    <n v="2560"/>
    <n v="2586"/>
  </r>
  <r>
    <x v="882"/>
    <x v="141"/>
    <x v="5"/>
    <n v="2"/>
    <x v="0"/>
    <s v="RS DQLAB"/>
    <s v="SELL"/>
    <x v="0"/>
    <x v="5"/>
    <x v="3"/>
    <n v="7500"/>
    <n v="7620"/>
  </r>
  <r>
    <x v="883"/>
    <x v="141"/>
    <x v="6"/>
    <n v="5"/>
    <x v="0"/>
    <s v="RS DQLAB"/>
    <s v="SELL"/>
    <x v="0"/>
    <x v="6"/>
    <x v="0"/>
    <n v="16155"/>
    <n v="16430"/>
  </r>
  <r>
    <x v="884"/>
    <x v="141"/>
    <x v="22"/>
    <n v="36"/>
    <x v="0"/>
    <s v="RS DQLAB"/>
    <s v="SELL"/>
    <x v="0"/>
    <x v="22"/>
    <x v="2"/>
    <n v="143991"/>
    <n v="146871"/>
  </r>
  <r>
    <x v="885"/>
    <x v="142"/>
    <x v="31"/>
    <n v="32"/>
    <x v="0"/>
    <s v="RS DQLAB"/>
    <s v="SELL"/>
    <x v="0"/>
    <x v="31"/>
    <x v="4"/>
    <n v="16350"/>
    <n v="16677"/>
  </r>
  <r>
    <x v="886"/>
    <x v="142"/>
    <x v="1"/>
    <n v="1"/>
    <x v="0"/>
    <s v="RS DQLAB"/>
    <s v="SELL"/>
    <x v="0"/>
    <x v="1"/>
    <x v="1"/>
    <n v="16950"/>
    <n v="17170"/>
  </r>
  <r>
    <x v="887"/>
    <x v="142"/>
    <x v="1"/>
    <n v="21"/>
    <x v="0"/>
    <s v="RS DQLAB"/>
    <s v="SELL"/>
    <x v="0"/>
    <x v="1"/>
    <x v="1"/>
    <n v="16950"/>
    <n v="17170"/>
  </r>
  <r>
    <x v="888"/>
    <x v="142"/>
    <x v="13"/>
    <n v="20"/>
    <x v="0"/>
    <s v="RS DQLAB"/>
    <s v="SELL"/>
    <x v="0"/>
    <x v="13"/>
    <x v="4"/>
    <n v="55000"/>
    <n v="55935"/>
  </r>
  <r>
    <x v="889"/>
    <x v="142"/>
    <x v="23"/>
    <n v="25"/>
    <x v="0"/>
    <s v="RS DQLAB"/>
    <s v="SELL"/>
    <x v="0"/>
    <x v="23"/>
    <x v="2"/>
    <n v="5000"/>
    <n v="5095"/>
  </r>
  <r>
    <x v="890"/>
    <x v="142"/>
    <x v="18"/>
    <n v="31"/>
    <x v="0"/>
    <s v="RS DQLAB"/>
    <s v="SELL"/>
    <x v="0"/>
    <x v="18"/>
    <x v="0"/>
    <n v="72500"/>
    <n v="73805"/>
  </r>
  <r>
    <x v="891"/>
    <x v="142"/>
    <x v="16"/>
    <n v="3"/>
    <x v="0"/>
    <s v="RS DQLAB"/>
    <s v="SELL"/>
    <x v="0"/>
    <x v="16"/>
    <x v="2"/>
    <n v="100000"/>
    <n v="100900"/>
  </r>
  <r>
    <x v="892"/>
    <x v="142"/>
    <x v="26"/>
    <n v="72"/>
    <x v="0"/>
    <s v="RS DQLAB"/>
    <s v="SELL"/>
    <x v="0"/>
    <x v="26"/>
    <x v="2"/>
    <n v="7467"/>
    <n v="7504"/>
  </r>
  <r>
    <x v="893"/>
    <x v="142"/>
    <x v="7"/>
    <n v="9"/>
    <x v="0"/>
    <s v="RS DQLAB"/>
    <s v="SELL"/>
    <x v="0"/>
    <x v="7"/>
    <x v="3"/>
    <n v="25000"/>
    <n v="25275"/>
  </r>
  <r>
    <x v="894"/>
    <x v="142"/>
    <x v="27"/>
    <n v="14"/>
    <x v="0"/>
    <s v="RS DQLAB"/>
    <s v="SELL"/>
    <x v="0"/>
    <x v="27"/>
    <x v="3"/>
    <n v="45450"/>
    <n v="46223"/>
  </r>
  <r>
    <x v="895"/>
    <x v="143"/>
    <x v="0"/>
    <n v="40"/>
    <x v="0"/>
    <s v="RS DQLAB"/>
    <s v="SELL"/>
    <x v="0"/>
    <x v="0"/>
    <x v="0"/>
    <n v="2886"/>
    <n v="2915"/>
  </r>
  <r>
    <x v="896"/>
    <x v="143"/>
    <x v="0"/>
    <n v="33"/>
    <x v="0"/>
    <s v="RS DQLAB"/>
    <s v="SELL"/>
    <x v="0"/>
    <x v="0"/>
    <x v="0"/>
    <n v="2886"/>
    <n v="2915"/>
  </r>
  <r>
    <x v="897"/>
    <x v="143"/>
    <x v="8"/>
    <n v="35"/>
    <x v="0"/>
    <s v="RS DQLAB"/>
    <s v="SELL"/>
    <x v="0"/>
    <x v="8"/>
    <x v="3"/>
    <n v="50788"/>
    <n v="51753"/>
  </r>
  <r>
    <x v="898"/>
    <x v="143"/>
    <x v="23"/>
    <n v="28"/>
    <x v="0"/>
    <s v="RS DQLAB"/>
    <s v="SELL"/>
    <x v="0"/>
    <x v="23"/>
    <x v="2"/>
    <n v="5000"/>
    <n v="5095"/>
  </r>
  <r>
    <x v="899"/>
    <x v="143"/>
    <x v="23"/>
    <n v="43"/>
    <x v="0"/>
    <s v="RS DQLAB"/>
    <s v="SELL"/>
    <x v="0"/>
    <x v="23"/>
    <x v="2"/>
    <n v="5000"/>
    <n v="5095"/>
  </r>
  <r>
    <x v="900"/>
    <x v="143"/>
    <x v="23"/>
    <n v="31"/>
    <x v="0"/>
    <s v="RS DQLAB"/>
    <s v="SELL"/>
    <x v="0"/>
    <x v="23"/>
    <x v="2"/>
    <n v="5000"/>
    <n v="5095"/>
  </r>
  <r>
    <x v="901"/>
    <x v="143"/>
    <x v="11"/>
    <n v="247"/>
    <x v="0"/>
    <s v="RS DQLAB"/>
    <s v="SELL"/>
    <x v="0"/>
    <x v="11"/>
    <x v="1"/>
    <n v="10000"/>
    <n v="10180"/>
  </r>
  <r>
    <x v="902"/>
    <x v="143"/>
    <x v="24"/>
    <n v="1"/>
    <x v="0"/>
    <s v="RS DQLAB"/>
    <s v="SELL"/>
    <x v="0"/>
    <x v="24"/>
    <x v="1"/>
    <n v="33000"/>
    <n v="33330"/>
  </r>
  <r>
    <x v="903"/>
    <x v="143"/>
    <x v="19"/>
    <n v="27"/>
    <x v="0"/>
    <s v="RS DQLAB"/>
    <s v="SELL"/>
    <x v="0"/>
    <x v="19"/>
    <x v="0"/>
    <n v="2324"/>
    <n v="2338"/>
  </r>
  <r>
    <x v="904"/>
    <x v="143"/>
    <x v="19"/>
    <n v="82"/>
    <x v="0"/>
    <s v="RS DQLAB"/>
    <s v="SELL"/>
    <x v="0"/>
    <x v="19"/>
    <x v="0"/>
    <n v="2324"/>
    <n v="2338"/>
  </r>
  <r>
    <x v="905"/>
    <x v="144"/>
    <x v="0"/>
    <n v="50"/>
    <x v="0"/>
    <s v="RS DQLAB"/>
    <s v="SELL"/>
    <x v="0"/>
    <x v="0"/>
    <x v="0"/>
    <n v="2886"/>
    <n v="2915"/>
  </r>
  <r>
    <x v="906"/>
    <x v="144"/>
    <x v="1"/>
    <n v="2"/>
    <x v="0"/>
    <s v="RS DQLAB"/>
    <s v="SELL"/>
    <x v="0"/>
    <x v="1"/>
    <x v="1"/>
    <n v="16950"/>
    <n v="17170"/>
  </r>
  <r>
    <x v="907"/>
    <x v="144"/>
    <x v="13"/>
    <n v="15"/>
    <x v="0"/>
    <s v="RS DQLAB"/>
    <s v="SELL"/>
    <x v="0"/>
    <x v="13"/>
    <x v="4"/>
    <n v="55000"/>
    <n v="55935"/>
  </r>
  <r>
    <x v="908"/>
    <x v="144"/>
    <x v="9"/>
    <n v="10"/>
    <x v="0"/>
    <s v="RS DQLAB"/>
    <s v="SELL"/>
    <x v="0"/>
    <x v="9"/>
    <x v="3"/>
    <n v="2560"/>
    <n v="2586"/>
  </r>
  <r>
    <x v="909"/>
    <x v="144"/>
    <x v="9"/>
    <n v="53"/>
    <x v="0"/>
    <s v="RS DQLAB"/>
    <s v="SELL"/>
    <x v="0"/>
    <x v="9"/>
    <x v="3"/>
    <n v="2560"/>
    <n v="2586"/>
  </r>
  <r>
    <x v="910"/>
    <x v="144"/>
    <x v="15"/>
    <n v="1467"/>
    <x v="0"/>
    <s v="RS DQLAB"/>
    <s v="SELL"/>
    <x v="0"/>
    <x v="15"/>
    <x v="5"/>
    <n v="42800"/>
    <n v="43442"/>
  </r>
  <r>
    <x v="911"/>
    <x v="145"/>
    <x v="2"/>
    <n v="16"/>
    <x v="0"/>
    <s v="RS DQLAB"/>
    <s v="SELL"/>
    <x v="0"/>
    <x v="2"/>
    <x v="2"/>
    <n v="108794"/>
    <n v="109447"/>
  </r>
  <r>
    <x v="912"/>
    <x v="145"/>
    <x v="4"/>
    <n v="7"/>
    <x v="0"/>
    <s v="RS DQLAB"/>
    <s v="SELL"/>
    <x v="0"/>
    <x v="4"/>
    <x v="1"/>
    <n v="25322"/>
    <n v="25449"/>
  </r>
  <r>
    <x v="913"/>
    <x v="145"/>
    <x v="9"/>
    <n v="9"/>
    <x v="0"/>
    <s v="RS DQLAB"/>
    <s v="SELL"/>
    <x v="0"/>
    <x v="9"/>
    <x v="3"/>
    <n v="2560"/>
    <n v="2586"/>
  </r>
  <r>
    <x v="914"/>
    <x v="145"/>
    <x v="22"/>
    <n v="124"/>
    <x v="0"/>
    <s v="RS DQLAB"/>
    <s v="SELL"/>
    <x v="0"/>
    <x v="22"/>
    <x v="2"/>
    <n v="143991"/>
    <n v="146871"/>
  </r>
  <r>
    <x v="915"/>
    <x v="146"/>
    <x v="0"/>
    <n v="14"/>
    <x v="0"/>
    <s v="RS DQLAB"/>
    <s v="SELL"/>
    <x v="0"/>
    <x v="0"/>
    <x v="0"/>
    <n v="2886"/>
    <n v="2915"/>
  </r>
  <r>
    <x v="916"/>
    <x v="146"/>
    <x v="2"/>
    <n v="50"/>
    <x v="0"/>
    <s v="RS DQLAB"/>
    <s v="SELL"/>
    <x v="0"/>
    <x v="2"/>
    <x v="2"/>
    <n v="108794"/>
    <n v="109447"/>
  </r>
  <r>
    <x v="917"/>
    <x v="146"/>
    <x v="10"/>
    <n v="72"/>
    <x v="0"/>
    <s v="RS DQLAB"/>
    <s v="SELL"/>
    <x v="0"/>
    <x v="10"/>
    <x v="3"/>
    <n v="16100"/>
    <n v="16261"/>
  </r>
  <r>
    <x v="918"/>
    <x v="147"/>
    <x v="1"/>
    <n v="48"/>
    <x v="0"/>
    <s v="RS DQLAB"/>
    <s v="SELL"/>
    <x v="0"/>
    <x v="1"/>
    <x v="1"/>
    <n v="16950"/>
    <n v="17170"/>
  </r>
  <r>
    <x v="919"/>
    <x v="147"/>
    <x v="15"/>
    <n v="14"/>
    <x v="0"/>
    <s v="RS DQLAB"/>
    <s v="SELL"/>
    <x v="0"/>
    <x v="15"/>
    <x v="5"/>
    <n v="42800"/>
    <n v="43442"/>
  </r>
  <r>
    <x v="920"/>
    <x v="147"/>
    <x v="16"/>
    <n v="1"/>
    <x v="0"/>
    <s v="RS DQLAB"/>
    <s v="SELL"/>
    <x v="0"/>
    <x v="16"/>
    <x v="2"/>
    <n v="100000"/>
    <n v="100900"/>
  </r>
  <r>
    <x v="921"/>
    <x v="147"/>
    <x v="21"/>
    <n v="19"/>
    <x v="0"/>
    <s v="RS DQLAB"/>
    <s v="SELL"/>
    <x v="0"/>
    <x v="21"/>
    <x v="0"/>
    <n v="23869"/>
    <n v="24179"/>
  </r>
  <r>
    <x v="922"/>
    <x v="147"/>
    <x v="7"/>
    <n v="21"/>
    <x v="0"/>
    <s v="RS DQLAB"/>
    <s v="SELL"/>
    <x v="0"/>
    <x v="7"/>
    <x v="3"/>
    <n v="25000"/>
    <n v="25275"/>
  </r>
  <r>
    <x v="923"/>
    <x v="147"/>
    <x v="22"/>
    <n v="869"/>
    <x v="0"/>
    <s v="RS DQLAB"/>
    <s v="SELL"/>
    <x v="0"/>
    <x v="22"/>
    <x v="2"/>
    <n v="143991"/>
    <n v="146871"/>
  </r>
  <r>
    <x v="924"/>
    <x v="147"/>
    <x v="17"/>
    <n v="3"/>
    <x v="0"/>
    <s v="RS DQLAB"/>
    <s v="SELL"/>
    <x v="0"/>
    <x v="17"/>
    <x v="0"/>
    <n v="2460"/>
    <n v="2490"/>
  </r>
  <r>
    <x v="925"/>
    <x v="148"/>
    <x v="0"/>
    <n v="59"/>
    <x v="0"/>
    <s v="RS DQLAB"/>
    <s v="SELL"/>
    <x v="0"/>
    <x v="0"/>
    <x v="0"/>
    <n v="2886"/>
    <n v="2915"/>
  </r>
  <r>
    <x v="926"/>
    <x v="148"/>
    <x v="13"/>
    <n v="16"/>
    <x v="0"/>
    <s v="RS DQLAB"/>
    <s v="SELL"/>
    <x v="0"/>
    <x v="13"/>
    <x v="4"/>
    <n v="55000"/>
    <n v="55935"/>
  </r>
  <r>
    <x v="927"/>
    <x v="148"/>
    <x v="15"/>
    <n v="2"/>
    <x v="0"/>
    <s v="RS DQLAB"/>
    <s v="SELL"/>
    <x v="0"/>
    <x v="15"/>
    <x v="5"/>
    <n v="42800"/>
    <n v="43442"/>
  </r>
  <r>
    <x v="928"/>
    <x v="148"/>
    <x v="26"/>
    <n v="10"/>
    <x v="0"/>
    <s v="RS DQLAB"/>
    <s v="SELL"/>
    <x v="0"/>
    <x v="26"/>
    <x v="2"/>
    <n v="7467"/>
    <n v="7504"/>
  </r>
  <r>
    <x v="929"/>
    <x v="149"/>
    <x v="0"/>
    <n v="21"/>
    <x v="0"/>
    <s v="RS DQLAB"/>
    <s v="SELL"/>
    <x v="0"/>
    <x v="0"/>
    <x v="0"/>
    <n v="2886"/>
    <n v="2915"/>
  </r>
  <r>
    <x v="930"/>
    <x v="149"/>
    <x v="8"/>
    <n v="54"/>
    <x v="0"/>
    <s v="RS DQLAB"/>
    <s v="SELL"/>
    <x v="0"/>
    <x v="8"/>
    <x v="3"/>
    <n v="50788"/>
    <n v="51753"/>
  </r>
  <r>
    <x v="931"/>
    <x v="149"/>
    <x v="8"/>
    <n v="73"/>
    <x v="0"/>
    <s v="RS DQLAB"/>
    <s v="SELL"/>
    <x v="0"/>
    <x v="8"/>
    <x v="3"/>
    <n v="50788"/>
    <n v="51753"/>
  </r>
  <r>
    <x v="932"/>
    <x v="149"/>
    <x v="10"/>
    <n v="46"/>
    <x v="0"/>
    <s v="RS DQLAB"/>
    <s v="SELL"/>
    <x v="0"/>
    <x v="10"/>
    <x v="3"/>
    <n v="16100"/>
    <n v="16261"/>
  </r>
  <r>
    <x v="933"/>
    <x v="149"/>
    <x v="10"/>
    <n v="2"/>
    <x v="0"/>
    <s v="RS DQLAB"/>
    <s v="SELL"/>
    <x v="0"/>
    <x v="10"/>
    <x v="3"/>
    <n v="16100"/>
    <n v="16261"/>
  </r>
  <r>
    <x v="934"/>
    <x v="149"/>
    <x v="15"/>
    <n v="32"/>
    <x v="0"/>
    <s v="RS DQLAB"/>
    <s v="SELL"/>
    <x v="0"/>
    <x v="15"/>
    <x v="5"/>
    <n v="42800"/>
    <n v="43442"/>
  </r>
  <r>
    <x v="935"/>
    <x v="149"/>
    <x v="22"/>
    <n v="5"/>
    <x v="0"/>
    <s v="RS DQLAB"/>
    <s v="SELL"/>
    <x v="0"/>
    <x v="22"/>
    <x v="2"/>
    <n v="143991"/>
    <n v="146871"/>
  </r>
  <r>
    <x v="936"/>
    <x v="150"/>
    <x v="0"/>
    <n v="87"/>
    <x v="0"/>
    <s v="RS DQLAB"/>
    <s v="SELL"/>
    <x v="0"/>
    <x v="0"/>
    <x v="0"/>
    <n v="2886"/>
    <n v="2915"/>
  </r>
  <r>
    <x v="937"/>
    <x v="150"/>
    <x v="8"/>
    <n v="39"/>
    <x v="0"/>
    <s v="RS DQLAB"/>
    <s v="SELL"/>
    <x v="0"/>
    <x v="8"/>
    <x v="3"/>
    <n v="50788"/>
    <n v="51753"/>
  </r>
  <r>
    <x v="938"/>
    <x v="150"/>
    <x v="8"/>
    <n v="58"/>
    <x v="0"/>
    <s v="RS DQLAB"/>
    <s v="SELL"/>
    <x v="0"/>
    <x v="8"/>
    <x v="3"/>
    <n v="50788"/>
    <n v="51753"/>
  </r>
  <r>
    <x v="939"/>
    <x v="150"/>
    <x v="4"/>
    <n v="55"/>
    <x v="0"/>
    <s v="RS DQLAB"/>
    <s v="SELL"/>
    <x v="0"/>
    <x v="4"/>
    <x v="1"/>
    <n v="25322"/>
    <n v="25449"/>
  </r>
  <r>
    <x v="940"/>
    <x v="150"/>
    <x v="18"/>
    <n v="3"/>
    <x v="0"/>
    <s v="RS DQLAB"/>
    <s v="SELL"/>
    <x v="0"/>
    <x v="18"/>
    <x v="0"/>
    <n v="72500"/>
    <n v="73805"/>
  </r>
  <r>
    <x v="941"/>
    <x v="150"/>
    <x v="9"/>
    <n v="162"/>
    <x v="0"/>
    <s v="RS DQLAB"/>
    <s v="SELL"/>
    <x v="0"/>
    <x v="9"/>
    <x v="3"/>
    <n v="2560"/>
    <n v="2586"/>
  </r>
  <r>
    <x v="942"/>
    <x v="150"/>
    <x v="9"/>
    <n v="41"/>
    <x v="0"/>
    <s v="RS DQLAB"/>
    <s v="SELL"/>
    <x v="0"/>
    <x v="9"/>
    <x v="3"/>
    <n v="2560"/>
    <n v="2586"/>
  </r>
  <r>
    <x v="943"/>
    <x v="150"/>
    <x v="6"/>
    <n v="113"/>
    <x v="0"/>
    <s v="RS DQLAB"/>
    <s v="SELL"/>
    <x v="0"/>
    <x v="6"/>
    <x v="0"/>
    <n v="16155"/>
    <n v="16430"/>
  </r>
  <r>
    <x v="944"/>
    <x v="150"/>
    <x v="12"/>
    <n v="35"/>
    <x v="0"/>
    <s v="RS DQLAB"/>
    <s v="SELL"/>
    <x v="0"/>
    <x v="12"/>
    <x v="1"/>
    <n v="18611"/>
    <n v="18816"/>
  </r>
  <r>
    <x v="945"/>
    <x v="150"/>
    <x v="17"/>
    <n v="12"/>
    <x v="0"/>
    <s v="RS DQLAB"/>
    <s v="SELL"/>
    <x v="0"/>
    <x v="17"/>
    <x v="0"/>
    <n v="2460"/>
    <n v="2490"/>
  </r>
  <r>
    <x v="946"/>
    <x v="150"/>
    <x v="17"/>
    <n v="97"/>
    <x v="0"/>
    <s v="RS DQLAB"/>
    <s v="SELL"/>
    <x v="0"/>
    <x v="17"/>
    <x v="0"/>
    <n v="2460"/>
    <n v="2490"/>
  </r>
  <r>
    <x v="947"/>
    <x v="151"/>
    <x v="1"/>
    <n v="22"/>
    <x v="0"/>
    <s v="RS DQLAB"/>
    <s v="SELL"/>
    <x v="0"/>
    <x v="1"/>
    <x v="1"/>
    <n v="16950"/>
    <n v="17170"/>
  </r>
  <r>
    <x v="948"/>
    <x v="151"/>
    <x v="13"/>
    <n v="9"/>
    <x v="0"/>
    <s v="RS DQLAB"/>
    <s v="SELL"/>
    <x v="0"/>
    <x v="13"/>
    <x v="4"/>
    <n v="55000"/>
    <n v="55935"/>
  </r>
  <r>
    <x v="949"/>
    <x v="151"/>
    <x v="4"/>
    <n v="208"/>
    <x v="0"/>
    <s v="RS DQLAB"/>
    <s v="SELL"/>
    <x v="0"/>
    <x v="4"/>
    <x v="1"/>
    <n v="25322"/>
    <n v="25449"/>
  </r>
  <r>
    <x v="950"/>
    <x v="151"/>
    <x v="6"/>
    <n v="199"/>
    <x v="0"/>
    <s v="RS DQLAB"/>
    <s v="SELL"/>
    <x v="0"/>
    <x v="6"/>
    <x v="0"/>
    <n v="16155"/>
    <n v="16430"/>
  </r>
  <r>
    <x v="951"/>
    <x v="152"/>
    <x v="0"/>
    <n v="86"/>
    <x v="0"/>
    <s v="RS DQLAB"/>
    <s v="SELL"/>
    <x v="0"/>
    <x v="0"/>
    <x v="0"/>
    <n v="2886"/>
    <n v="2915"/>
  </r>
  <r>
    <x v="952"/>
    <x v="152"/>
    <x v="8"/>
    <n v="19"/>
    <x v="0"/>
    <s v="RS DQLAB"/>
    <s v="SELL"/>
    <x v="0"/>
    <x v="8"/>
    <x v="3"/>
    <n v="50788"/>
    <n v="51753"/>
  </r>
  <r>
    <x v="953"/>
    <x v="152"/>
    <x v="8"/>
    <n v="65"/>
    <x v="0"/>
    <s v="RS DQLAB"/>
    <s v="SELL"/>
    <x v="0"/>
    <x v="8"/>
    <x v="3"/>
    <n v="50788"/>
    <n v="51753"/>
  </r>
  <r>
    <x v="954"/>
    <x v="152"/>
    <x v="1"/>
    <n v="11"/>
    <x v="0"/>
    <s v="RS DQLAB"/>
    <s v="SELL"/>
    <x v="0"/>
    <x v="1"/>
    <x v="1"/>
    <n v="16950"/>
    <n v="17170"/>
  </r>
  <r>
    <x v="955"/>
    <x v="152"/>
    <x v="2"/>
    <n v="38"/>
    <x v="0"/>
    <s v="RS DQLAB"/>
    <s v="SELL"/>
    <x v="0"/>
    <x v="2"/>
    <x v="2"/>
    <n v="108794"/>
    <n v="109447"/>
  </r>
  <r>
    <x v="956"/>
    <x v="152"/>
    <x v="4"/>
    <n v="8"/>
    <x v="0"/>
    <s v="RS DQLAB"/>
    <s v="SELL"/>
    <x v="0"/>
    <x v="4"/>
    <x v="1"/>
    <n v="25322"/>
    <n v="25449"/>
  </r>
  <r>
    <x v="957"/>
    <x v="152"/>
    <x v="15"/>
    <n v="44"/>
    <x v="0"/>
    <s v="RS DQLAB"/>
    <s v="SELL"/>
    <x v="0"/>
    <x v="15"/>
    <x v="5"/>
    <n v="42800"/>
    <n v="43442"/>
  </r>
  <r>
    <x v="958"/>
    <x v="152"/>
    <x v="19"/>
    <n v="187"/>
    <x v="0"/>
    <s v="RS DQLAB"/>
    <s v="SELL"/>
    <x v="0"/>
    <x v="19"/>
    <x v="0"/>
    <n v="2324"/>
    <n v="2338"/>
  </r>
  <r>
    <x v="959"/>
    <x v="153"/>
    <x v="0"/>
    <n v="64"/>
    <x v="0"/>
    <s v="RS DQLAB"/>
    <s v="SELL"/>
    <x v="0"/>
    <x v="0"/>
    <x v="0"/>
    <n v="2886"/>
    <n v="2915"/>
  </r>
  <r>
    <x v="960"/>
    <x v="153"/>
    <x v="10"/>
    <n v="7"/>
    <x v="0"/>
    <s v="RS DQLAB"/>
    <s v="SELL"/>
    <x v="0"/>
    <x v="10"/>
    <x v="3"/>
    <n v="16100"/>
    <n v="16261"/>
  </r>
  <r>
    <x v="961"/>
    <x v="153"/>
    <x v="6"/>
    <n v="47"/>
    <x v="0"/>
    <s v="RS DQLAB"/>
    <s v="SELL"/>
    <x v="0"/>
    <x v="6"/>
    <x v="0"/>
    <n v="16155"/>
    <n v="16430"/>
  </r>
  <r>
    <x v="962"/>
    <x v="153"/>
    <x v="21"/>
    <n v="27"/>
    <x v="0"/>
    <s v="RS DQLAB"/>
    <s v="SELL"/>
    <x v="0"/>
    <x v="21"/>
    <x v="0"/>
    <n v="23869"/>
    <n v="24179"/>
  </r>
  <r>
    <x v="963"/>
    <x v="153"/>
    <x v="21"/>
    <n v="137"/>
    <x v="0"/>
    <s v="RS DQLAB"/>
    <s v="SELL"/>
    <x v="0"/>
    <x v="21"/>
    <x v="0"/>
    <n v="23869"/>
    <n v="24179"/>
  </r>
  <r>
    <x v="964"/>
    <x v="154"/>
    <x v="13"/>
    <n v="39"/>
    <x v="0"/>
    <s v="RS DQLAB"/>
    <s v="SELL"/>
    <x v="0"/>
    <x v="13"/>
    <x v="4"/>
    <n v="55000"/>
    <n v="55935"/>
  </r>
  <r>
    <x v="965"/>
    <x v="154"/>
    <x v="13"/>
    <n v="43"/>
    <x v="0"/>
    <s v="RS DQLAB"/>
    <s v="SELL"/>
    <x v="0"/>
    <x v="13"/>
    <x v="4"/>
    <n v="55000"/>
    <n v="55935"/>
  </r>
  <r>
    <x v="966"/>
    <x v="154"/>
    <x v="13"/>
    <n v="34"/>
    <x v="0"/>
    <s v="RS DQLAB"/>
    <s v="SELL"/>
    <x v="0"/>
    <x v="13"/>
    <x v="4"/>
    <n v="55000"/>
    <n v="55935"/>
  </r>
  <r>
    <x v="967"/>
    <x v="154"/>
    <x v="9"/>
    <n v="36"/>
    <x v="0"/>
    <s v="RS DQLAB"/>
    <s v="SELL"/>
    <x v="0"/>
    <x v="9"/>
    <x v="3"/>
    <n v="2560"/>
    <n v="2586"/>
  </r>
  <r>
    <x v="968"/>
    <x v="154"/>
    <x v="16"/>
    <n v="24"/>
    <x v="0"/>
    <s v="RS DQLAB"/>
    <s v="SELL"/>
    <x v="0"/>
    <x v="16"/>
    <x v="2"/>
    <n v="100000"/>
    <n v="100900"/>
  </r>
  <r>
    <x v="969"/>
    <x v="154"/>
    <x v="21"/>
    <n v="4"/>
    <x v="0"/>
    <s v="RS DQLAB"/>
    <s v="SELL"/>
    <x v="0"/>
    <x v="21"/>
    <x v="0"/>
    <n v="23869"/>
    <n v="24179"/>
  </r>
  <r>
    <x v="970"/>
    <x v="155"/>
    <x v="3"/>
    <n v="28"/>
    <x v="0"/>
    <s v="RS DQLAB"/>
    <s v="SELL"/>
    <x v="0"/>
    <x v="3"/>
    <x v="3"/>
    <n v="1600"/>
    <n v="1619"/>
  </r>
  <r>
    <x v="971"/>
    <x v="155"/>
    <x v="13"/>
    <n v="27"/>
    <x v="0"/>
    <s v="RS DQLAB"/>
    <s v="SELL"/>
    <x v="0"/>
    <x v="13"/>
    <x v="4"/>
    <n v="55000"/>
    <n v="55935"/>
  </r>
  <r>
    <x v="972"/>
    <x v="155"/>
    <x v="6"/>
    <n v="8"/>
    <x v="0"/>
    <s v="RS DQLAB"/>
    <s v="SELL"/>
    <x v="0"/>
    <x v="6"/>
    <x v="0"/>
    <n v="16155"/>
    <n v="16430"/>
  </r>
  <r>
    <x v="973"/>
    <x v="155"/>
    <x v="21"/>
    <n v="40"/>
    <x v="0"/>
    <s v="RS DQLAB"/>
    <s v="SELL"/>
    <x v="0"/>
    <x v="21"/>
    <x v="0"/>
    <n v="23869"/>
    <n v="24179"/>
  </r>
  <r>
    <x v="974"/>
    <x v="155"/>
    <x v="26"/>
    <n v="17"/>
    <x v="0"/>
    <s v="RS DQLAB"/>
    <s v="SELL"/>
    <x v="0"/>
    <x v="26"/>
    <x v="2"/>
    <n v="7467"/>
    <n v="7504"/>
  </r>
  <r>
    <x v="975"/>
    <x v="156"/>
    <x v="0"/>
    <n v="83"/>
    <x v="0"/>
    <s v="RS DQLAB"/>
    <s v="SELL"/>
    <x v="0"/>
    <x v="0"/>
    <x v="0"/>
    <n v="2886"/>
    <n v="2915"/>
  </r>
  <r>
    <x v="976"/>
    <x v="156"/>
    <x v="13"/>
    <n v="36"/>
    <x v="0"/>
    <s v="RS DQLAB"/>
    <s v="SELL"/>
    <x v="0"/>
    <x v="13"/>
    <x v="4"/>
    <n v="55000"/>
    <n v="55935"/>
  </r>
  <r>
    <x v="977"/>
    <x v="156"/>
    <x v="15"/>
    <n v="26"/>
    <x v="0"/>
    <s v="RS DQLAB"/>
    <s v="SELL"/>
    <x v="0"/>
    <x v="15"/>
    <x v="5"/>
    <n v="42800"/>
    <n v="43442"/>
  </r>
  <r>
    <x v="978"/>
    <x v="156"/>
    <x v="19"/>
    <n v="3"/>
    <x v="0"/>
    <s v="RS DQLAB"/>
    <s v="SELL"/>
    <x v="0"/>
    <x v="19"/>
    <x v="0"/>
    <n v="2324"/>
    <n v="2338"/>
  </r>
  <r>
    <x v="979"/>
    <x v="157"/>
    <x v="8"/>
    <n v="58"/>
    <x v="0"/>
    <s v="RS DQLAB"/>
    <s v="SELL"/>
    <x v="0"/>
    <x v="8"/>
    <x v="3"/>
    <n v="50788"/>
    <n v="51753"/>
  </r>
  <r>
    <x v="980"/>
    <x v="157"/>
    <x v="2"/>
    <n v="50"/>
    <x v="0"/>
    <s v="RS DQLAB"/>
    <s v="SELL"/>
    <x v="0"/>
    <x v="2"/>
    <x v="2"/>
    <n v="108794"/>
    <n v="109447"/>
  </r>
  <r>
    <x v="981"/>
    <x v="157"/>
    <x v="10"/>
    <n v="90"/>
    <x v="0"/>
    <s v="RS DQLAB"/>
    <s v="SELL"/>
    <x v="0"/>
    <x v="10"/>
    <x v="3"/>
    <n v="16100"/>
    <n v="16261"/>
  </r>
  <r>
    <x v="982"/>
    <x v="157"/>
    <x v="15"/>
    <n v="39"/>
    <x v="0"/>
    <s v="RS DQLAB"/>
    <s v="SELL"/>
    <x v="0"/>
    <x v="15"/>
    <x v="5"/>
    <n v="42800"/>
    <n v="43442"/>
  </r>
  <r>
    <x v="983"/>
    <x v="157"/>
    <x v="7"/>
    <n v="15"/>
    <x v="0"/>
    <s v="RS DQLAB"/>
    <s v="SELL"/>
    <x v="0"/>
    <x v="7"/>
    <x v="3"/>
    <n v="25000"/>
    <n v="25275"/>
  </r>
  <r>
    <x v="984"/>
    <x v="158"/>
    <x v="0"/>
    <n v="3"/>
    <x v="0"/>
    <s v="RS DQLAB"/>
    <s v="SELL"/>
    <x v="0"/>
    <x v="0"/>
    <x v="0"/>
    <n v="2886"/>
    <n v="2915"/>
  </r>
  <r>
    <x v="985"/>
    <x v="158"/>
    <x v="8"/>
    <n v="19"/>
    <x v="0"/>
    <s v="RS DQLAB"/>
    <s v="SELL"/>
    <x v="0"/>
    <x v="8"/>
    <x v="3"/>
    <n v="50788"/>
    <n v="51753"/>
  </r>
  <r>
    <x v="986"/>
    <x v="158"/>
    <x v="13"/>
    <n v="51"/>
    <x v="0"/>
    <s v="RS DQLAB"/>
    <s v="SELL"/>
    <x v="0"/>
    <x v="13"/>
    <x v="4"/>
    <n v="55000"/>
    <n v="55935"/>
  </r>
  <r>
    <x v="987"/>
    <x v="158"/>
    <x v="23"/>
    <n v="37"/>
    <x v="0"/>
    <s v="RS DQLAB"/>
    <s v="SELL"/>
    <x v="0"/>
    <x v="23"/>
    <x v="2"/>
    <n v="5000"/>
    <n v="5095"/>
  </r>
  <r>
    <x v="988"/>
    <x v="158"/>
    <x v="23"/>
    <n v="5"/>
    <x v="0"/>
    <s v="RS DQLAB"/>
    <s v="SELL"/>
    <x v="0"/>
    <x v="23"/>
    <x v="2"/>
    <n v="5000"/>
    <n v="5095"/>
  </r>
  <r>
    <x v="989"/>
    <x v="158"/>
    <x v="7"/>
    <n v="173"/>
    <x v="0"/>
    <s v="RS DQLAB"/>
    <s v="SELL"/>
    <x v="0"/>
    <x v="7"/>
    <x v="3"/>
    <n v="25000"/>
    <n v="25275"/>
  </r>
  <r>
    <x v="990"/>
    <x v="158"/>
    <x v="7"/>
    <n v="10"/>
    <x v="0"/>
    <s v="RS DQLAB"/>
    <s v="SELL"/>
    <x v="0"/>
    <x v="7"/>
    <x v="3"/>
    <n v="25000"/>
    <n v="25275"/>
  </r>
  <r>
    <x v="991"/>
    <x v="159"/>
    <x v="0"/>
    <n v="58"/>
    <x v="0"/>
    <s v="RS DQLAB"/>
    <s v="SELL"/>
    <x v="0"/>
    <x v="0"/>
    <x v="0"/>
    <n v="2886"/>
    <n v="2915"/>
  </r>
  <r>
    <x v="992"/>
    <x v="159"/>
    <x v="0"/>
    <n v="25"/>
    <x v="0"/>
    <s v="RS DQLAB"/>
    <s v="SELL"/>
    <x v="0"/>
    <x v="0"/>
    <x v="0"/>
    <n v="2886"/>
    <n v="2915"/>
  </r>
  <r>
    <x v="993"/>
    <x v="159"/>
    <x v="2"/>
    <n v="50"/>
    <x v="0"/>
    <s v="RS DQLAB"/>
    <s v="SELL"/>
    <x v="0"/>
    <x v="2"/>
    <x v="2"/>
    <n v="108794"/>
    <n v="109447"/>
  </r>
  <r>
    <x v="994"/>
    <x v="159"/>
    <x v="3"/>
    <n v="44"/>
    <x v="0"/>
    <s v="RS DQLAB"/>
    <s v="SELL"/>
    <x v="0"/>
    <x v="3"/>
    <x v="3"/>
    <n v="1600"/>
    <n v="1619"/>
  </r>
  <r>
    <x v="995"/>
    <x v="159"/>
    <x v="3"/>
    <n v="33"/>
    <x v="0"/>
    <s v="RS DQLAB"/>
    <s v="SELL"/>
    <x v="0"/>
    <x v="3"/>
    <x v="3"/>
    <n v="1600"/>
    <n v="1619"/>
  </r>
  <r>
    <x v="996"/>
    <x v="159"/>
    <x v="23"/>
    <n v="18"/>
    <x v="0"/>
    <s v="RS DQLAB"/>
    <s v="SELL"/>
    <x v="0"/>
    <x v="23"/>
    <x v="2"/>
    <n v="5000"/>
    <n v="5095"/>
  </r>
  <r>
    <x v="997"/>
    <x v="159"/>
    <x v="23"/>
    <n v="4"/>
    <x v="0"/>
    <s v="RS DQLAB"/>
    <s v="SELL"/>
    <x v="0"/>
    <x v="23"/>
    <x v="2"/>
    <n v="5000"/>
    <n v="5095"/>
  </r>
  <r>
    <x v="998"/>
    <x v="159"/>
    <x v="23"/>
    <n v="41"/>
    <x v="0"/>
    <s v="RS DQLAB"/>
    <s v="SELL"/>
    <x v="0"/>
    <x v="23"/>
    <x v="2"/>
    <n v="5000"/>
    <n v="5095"/>
  </r>
  <r>
    <x v="999"/>
    <x v="159"/>
    <x v="19"/>
    <n v="91"/>
    <x v="0"/>
    <s v="RS DQLAB"/>
    <s v="SELL"/>
    <x v="0"/>
    <x v="19"/>
    <x v="0"/>
    <n v="2324"/>
    <n v="2338"/>
  </r>
  <r>
    <x v="1000"/>
    <x v="160"/>
    <x v="3"/>
    <n v="37"/>
    <x v="0"/>
    <s v="RS DQLAB"/>
    <s v="SELL"/>
    <x v="0"/>
    <x v="3"/>
    <x v="3"/>
    <n v="1600"/>
    <n v="1619"/>
  </r>
  <r>
    <x v="1001"/>
    <x v="161"/>
    <x v="0"/>
    <n v="22"/>
    <x v="0"/>
    <s v="RS DQLAB"/>
    <s v="SELL"/>
    <x v="0"/>
    <x v="0"/>
    <x v="0"/>
    <n v="2886"/>
    <n v="2915"/>
  </r>
  <r>
    <x v="1002"/>
    <x v="161"/>
    <x v="12"/>
    <n v="51"/>
    <x v="0"/>
    <s v="RS DQLAB"/>
    <s v="SELL"/>
    <x v="0"/>
    <x v="12"/>
    <x v="1"/>
    <n v="18611"/>
    <n v="18816"/>
  </r>
  <r>
    <x v="1003"/>
    <x v="162"/>
    <x v="8"/>
    <n v="29"/>
    <x v="0"/>
    <s v="RS DQLAB"/>
    <s v="SELL"/>
    <x v="0"/>
    <x v="8"/>
    <x v="3"/>
    <n v="50788"/>
    <n v="51753"/>
  </r>
  <r>
    <x v="1004"/>
    <x v="162"/>
    <x v="8"/>
    <n v="71"/>
    <x v="0"/>
    <s v="RS DQLAB"/>
    <s v="SELL"/>
    <x v="0"/>
    <x v="8"/>
    <x v="3"/>
    <n v="50788"/>
    <n v="51753"/>
  </r>
  <r>
    <x v="1005"/>
    <x v="162"/>
    <x v="5"/>
    <n v="15"/>
    <x v="0"/>
    <s v="RS DQLAB"/>
    <s v="SELL"/>
    <x v="0"/>
    <x v="5"/>
    <x v="3"/>
    <n v="7500"/>
    <n v="7620"/>
  </r>
  <r>
    <x v="1006"/>
    <x v="162"/>
    <x v="12"/>
    <n v="16"/>
    <x v="0"/>
    <s v="RS DQLAB"/>
    <s v="SELL"/>
    <x v="0"/>
    <x v="12"/>
    <x v="1"/>
    <n v="18611"/>
    <n v="18816"/>
  </r>
  <r>
    <x v="1007"/>
    <x v="163"/>
    <x v="0"/>
    <n v="45"/>
    <x v="0"/>
    <s v="RS DQLAB"/>
    <s v="SELL"/>
    <x v="0"/>
    <x v="0"/>
    <x v="0"/>
    <n v="2886"/>
    <n v="2915"/>
  </r>
  <r>
    <x v="1008"/>
    <x v="163"/>
    <x v="13"/>
    <n v="1"/>
    <x v="0"/>
    <s v="RS DQLAB"/>
    <s v="SELL"/>
    <x v="0"/>
    <x v="13"/>
    <x v="4"/>
    <n v="55000"/>
    <n v="55935"/>
  </r>
  <r>
    <x v="1009"/>
    <x v="163"/>
    <x v="18"/>
    <n v="34"/>
    <x v="0"/>
    <s v="RS DQLAB"/>
    <s v="SELL"/>
    <x v="0"/>
    <x v="18"/>
    <x v="0"/>
    <n v="72500"/>
    <n v="73805"/>
  </r>
  <r>
    <x v="1010"/>
    <x v="163"/>
    <x v="9"/>
    <n v="319"/>
    <x v="0"/>
    <s v="RS DQLAB"/>
    <s v="SELL"/>
    <x v="0"/>
    <x v="9"/>
    <x v="3"/>
    <n v="2560"/>
    <n v="2586"/>
  </r>
  <r>
    <x v="1011"/>
    <x v="163"/>
    <x v="22"/>
    <n v="3"/>
    <x v="0"/>
    <s v="RS DQLAB"/>
    <s v="SELL"/>
    <x v="0"/>
    <x v="22"/>
    <x v="2"/>
    <n v="143991"/>
    <n v="146871"/>
  </r>
  <r>
    <x v="1012"/>
    <x v="164"/>
    <x v="0"/>
    <n v="44"/>
    <x v="0"/>
    <s v="RS DQLAB"/>
    <s v="SELL"/>
    <x v="0"/>
    <x v="0"/>
    <x v="0"/>
    <n v="2886"/>
    <n v="2915"/>
  </r>
  <r>
    <x v="1013"/>
    <x v="164"/>
    <x v="8"/>
    <n v="11"/>
    <x v="0"/>
    <s v="RS DQLAB"/>
    <s v="SELL"/>
    <x v="0"/>
    <x v="8"/>
    <x v="3"/>
    <n v="50788"/>
    <n v="51753"/>
  </r>
  <r>
    <x v="1014"/>
    <x v="164"/>
    <x v="18"/>
    <n v="14"/>
    <x v="0"/>
    <s v="RS DQLAB"/>
    <s v="SELL"/>
    <x v="0"/>
    <x v="18"/>
    <x v="0"/>
    <n v="72500"/>
    <n v="73805"/>
  </r>
  <r>
    <x v="1015"/>
    <x v="164"/>
    <x v="15"/>
    <n v="11"/>
    <x v="0"/>
    <s v="RS DQLAB"/>
    <s v="SELL"/>
    <x v="0"/>
    <x v="15"/>
    <x v="5"/>
    <n v="42800"/>
    <n v="43442"/>
  </r>
  <r>
    <x v="1016"/>
    <x v="164"/>
    <x v="15"/>
    <n v="33"/>
    <x v="0"/>
    <s v="RS DQLAB"/>
    <s v="SELL"/>
    <x v="0"/>
    <x v="15"/>
    <x v="5"/>
    <n v="42800"/>
    <n v="43442"/>
  </r>
  <r>
    <x v="1017"/>
    <x v="164"/>
    <x v="19"/>
    <n v="68"/>
    <x v="0"/>
    <s v="RS DQLAB"/>
    <s v="SELL"/>
    <x v="0"/>
    <x v="19"/>
    <x v="0"/>
    <n v="2324"/>
    <n v="2338"/>
  </r>
  <r>
    <x v="1018"/>
    <x v="165"/>
    <x v="0"/>
    <n v="2"/>
    <x v="0"/>
    <s v="RS DQLAB"/>
    <s v="SELL"/>
    <x v="0"/>
    <x v="0"/>
    <x v="0"/>
    <n v="2886"/>
    <n v="2915"/>
  </r>
  <r>
    <x v="1019"/>
    <x v="165"/>
    <x v="1"/>
    <n v="54"/>
    <x v="0"/>
    <s v="RS DQLAB"/>
    <s v="SELL"/>
    <x v="0"/>
    <x v="1"/>
    <x v="1"/>
    <n v="16950"/>
    <n v="17170"/>
  </r>
  <r>
    <x v="1020"/>
    <x v="165"/>
    <x v="2"/>
    <n v="19"/>
    <x v="0"/>
    <s v="RS DQLAB"/>
    <s v="SELL"/>
    <x v="0"/>
    <x v="2"/>
    <x v="2"/>
    <n v="108794"/>
    <n v="109447"/>
  </r>
  <r>
    <x v="1021"/>
    <x v="165"/>
    <x v="23"/>
    <n v="51"/>
    <x v="0"/>
    <s v="RS DQLAB"/>
    <s v="SELL"/>
    <x v="0"/>
    <x v="23"/>
    <x v="2"/>
    <n v="5000"/>
    <n v="5095"/>
  </r>
  <r>
    <x v="1022"/>
    <x v="165"/>
    <x v="29"/>
    <n v="71"/>
    <x v="0"/>
    <s v="RS DQLAB"/>
    <s v="SELL"/>
    <x v="0"/>
    <x v="29"/>
    <x v="2"/>
    <n v="102000"/>
    <n v="103632"/>
  </r>
  <r>
    <x v="1023"/>
    <x v="166"/>
    <x v="0"/>
    <n v="67"/>
    <x v="0"/>
    <s v="RS DQLAB"/>
    <s v="SELL"/>
    <x v="0"/>
    <x v="0"/>
    <x v="0"/>
    <n v="2886"/>
    <n v="2915"/>
  </r>
  <r>
    <x v="1024"/>
    <x v="166"/>
    <x v="0"/>
    <n v="40"/>
    <x v="0"/>
    <s v="RS DQLAB"/>
    <s v="SELL"/>
    <x v="0"/>
    <x v="0"/>
    <x v="0"/>
    <n v="2886"/>
    <n v="2915"/>
  </r>
  <r>
    <x v="1025"/>
    <x v="166"/>
    <x v="13"/>
    <n v="3"/>
    <x v="0"/>
    <s v="RS DQLAB"/>
    <s v="SELL"/>
    <x v="0"/>
    <x v="13"/>
    <x v="4"/>
    <n v="55000"/>
    <n v="55935"/>
  </r>
  <r>
    <x v="1026"/>
    <x v="166"/>
    <x v="5"/>
    <n v="75"/>
    <x v="0"/>
    <s v="RS DQLAB"/>
    <s v="SELL"/>
    <x v="0"/>
    <x v="5"/>
    <x v="3"/>
    <n v="7500"/>
    <n v="7620"/>
  </r>
  <r>
    <x v="1027"/>
    <x v="166"/>
    <x v="6"/>
    <n v="1"/>
    <x v="0"/>
    <s v="RS DQLAB"/>
    <s v="SELL"/>
    <x v="0"/>
    <x v="6"/>
    <x v="0"/>
    <n v="16155"/>
    <n v="16430"/>
  </r>
  <r>
    <x v="1028"/>
    <x v="166"/>
    <x v="26"/>
    <n v="13"/>
    <x v="0"/>
    <s v="RS DQLAB"/>
    <s v="SELL"/>
    <x v="0"/>
    <x v="26"/>
    <x v="2"/>
    <n v="7467"/>
    <n v="7504"/>
  </r>
  <r>
    <x v="1029"/>
    <x v="166"/>
    <x v="19"/>
    <n v="230"/>
    <x v="0"/>
    <s v="RS DQLAB"/>
    <s v="SELL"/>
    <x v="0"/>
    <x v="19"/>
    <x v="0"/>
    <n v="2324"/>
    <n v="2338"/>
  </r>
  <r>
    <x v="1030"/>
    <x v="166"/>
    <x v="12"/>
    <n v="8"/>
    <x v="0"/>
    <s v="RS DQLAB"/>
    <s v="SELL"/>
    <x v="0"/>
    <x v="12"/>
    <x v="1"/>
    <n v="18611"/>
    <n v="18816"/>
  </r>
  <r>
    <x v="1031"/>
    <x v="166"/>
    <x v="17"/>
    <n v="4"/>
    <x v="0"/>
    <s v="RS DQLAB"/>
    <s v="SELL"/>
    <x v="0"/>
    <x v="17"/>
    <x v="0"/>
    <n v="2460"/>
    <n v="2490"/>
  </r>
  <r>
    <x v="1032"/>
    <x v="167"/>
    <x v="0"/>
    <n v="67"/>
    <x v="0"/>
    <s v="RS DQLAB"/>
    <s v="SELL"/>
    <x v="0"/>
    <x v="0"/>
    <x v="0"/>
    <n v="2886"/>
    <n v="2915"/>
  </r>
  <r>
    <x v="1033"/>
    <x v="167"/>
    <x v="1"/>
    <n v="20"/>
    <x v="0"/>
    <s v="RS DQLAB"/>
    <s v="SELL"/>
    <x v="0"/>
    <x v="1"/>
    <x v="1"/>
    <n v="16950"/>
    <n v="17170"/>
  </r>
  <r>
    <x v="1034"/>
    <x v="167"/>
    <x v="18"/>
    <n v="11"/>
    <x v="0"/>
    <s v="RS DQLAB"/>
    <s v="SELL"/>
    <x v="0"/>
    <x v="18"/>
    <x v="0"/>
    <n v="72500"/>
    <n v="73805"/>
  </r>
  <r>
    <x v="1035"/>
    <x v="167"/>
    <x v="9"/>
    <n v="151"/>
    <x v="0"/>
    <s v="RS DQLAB"/>
    <s v="SELL"/>
    <x v="0"/>
    <x v="9"/>
    <x v="3"/>
    <n v="2560"/>
    <n v="2586"/>
  </r>
  <r>
    <x v="1036"/>
    <x v="167"/>
    <x v="5"/>
    <n v="21"/>
    <x v="0"/>
    <s v="RS DQLAB"/>
    <s v="SELL"/>
    <x v="0"/>
    <x v="5"/>
    <x v="3"/>
    <n v="7500"/>
    <n v="7620"/>
  </r>
  <r>
    <x v="1037"/>
    <x v="167"/>
    <x v="27"/>
    <n v="129"/>
    <x v="0"/>
    <s v="RS DQLAB"/>
    <s v="SELL"/>
    <x v="0"/>
    <x v="27"/>
    <x v="3"/>
    <n v="45450"/>
    <n v="46223"/>
  </r>
  <r>
    <x v="1038"/>
    <x v="168"/>
    <x v="1"/>
    <n v="77"/>
    <x v="0"/>
    <s v="RS DQLAB"/>
    <s v="SELL"/>
    <x v="0"/>
    <x v="1"/>
    <x v="1"/>
    <n v="16950"/>
    <n v="17170"/>
  </r>
  <r>
    <x v="1039"/>
    <x v="168"/>
    <x v="10"/>
    <n v="18"/>
    <x v="0"/>
    <s v="RS DQLAB"/>
    <s v="SELL"/>
    <x v="0"/>
    <x v="10"/>
    <x v="3"/>
    <n v="16100"/>
    <n v="16261"/>
  </r>
  <r>
    <x v="1040"/>
    <x v="168"/>
    <x v="9"/>
    <n v="10"/>
    <x v="0"/>
    <s v="RS DQLAB"/>
    <s v="SELL"/>
    <x v="0"/>
    <x v="9"/>
    <x v="3"/>
    <n v="2560"/>
    <n v="2586"/>
  </r>
  <r>
    <x v="1041"/>
    <x v="168"/>
    <x v="11"/>
    <n v="11"/>
    <x v="0"/>
    <s v="RS DQLAB"/>
    <s v="SELL"/>
    <x v="0"/>
    <x v="11"/>
    <x v="1"/>
    <n v="10000"/>
    <n v="10180"/>
  </r>
  <r>
    <x v="1042"/>
    <x v="168"/>
    <x v="11"/>
    <n v="2"/>
    <x v="0"/>
    <s v="RS DQLAB"/>
    <s v="SELL"/>
    <x v="0"/>
    <x v="11"/>
    <x v="1"/>
    <n v="10000"/>
    <n v="10180"/>
  </r>
  <r>
    <x v="1043"/>
    <x v="169"/>
    <x v="13"/>
    <n v="21"/>
    <x v="0"/>
    <s v="RS DQLAB"/>
    <s v="SELL"/>
    <x v="0"/>
    <x v="13"/>
    <x v="4"/>
    <n v="55000"/>
    <n v="55935"/>
  </r>
  <r>
    <x v="1044"/>
    <x v="169"/>
    <x v="13"/>
    <n v="5"/>
    <x v="0"/>
    <s v="RS DQLAB"/>
    <s v="SELL"/>
    <x v="0"/>
    <x v="13"/>
    <x v="4"/>
    <n v="55000"/>
    <n v="55935"/>
  </r>
  <r>
    <x v="1045"/>
    <x v="169"/>
    <x v="13"/>
    <n v="4"/>
    <x v="0"/>
    <s v="RS DQLAB"/>
    <s v="SELL"/>
    <x v="0"/>
    <x v="13"/>
    <x v="4"/>
    <n v="55000"/>
    <n v="55935"/>
  </r>
  <r>
    <x v="1046"/>
    <x v="169"/>
    <x v="18"/>
    <n v="36"/>
    <x v="0"/>
    <s v="RS DQLAB"/>
    <s v="SELL"/>
    <x v="0"/>
    <x v="18"/>
    <x v="0"/>
    <n v="72500"/>
    <n v="73805"/>
  </r>
  <r>
    <x v="1047"/>
    <x v="169"/>
    <x v="11"/>
    <n v="1"/>
    <x v="0"/>
    <s v="RS DQLAB"/>
    <s v="SELL"/>
    <x v="0"/>
    <x v="11"/>
    <x v="1"/>
    <n v="10000"/>
    <n v="10180"/>
  </r>
  <r>
    <x v="1048"/>
    <x v="169"/>
    <x v="6"/>
    <n v="16"/>
    <x v="0"/>
    <s v="RS DQLAB"/>
    <s v="SELL"/>
    <x v="0"/>
    <x v="6"/>
    <x v="0"/>
    <n v="16155"/>
    <n v="16430"/>
  </r>
  <r>
    <x v="1049"/>
    <x v="169"/>
    <x v="19"/>
    <n v="8"/>
    <x v="0"/>
    <s v="RS DQLAB"/>
    <s v="SELL"/>
    <x v="0"/>
    <x v="19"/>
    <x v="0"/>
    <n v="2324"/>
    <n v="2338"/>
  </r>
  <r>
    <x v="1050"/>
    <x v="170"/>
    <x v="2"/>
    <n v="38"/>
    <x v="0"/>
    <s v="RS DQLAB"/>
    <s v="SELL"/>
    <x v="0"/>
    <x v="2"/>
    <x v="2"/>
    <n v="108794"/>
    <n v="109447"/>
  </r>
  <r>
    <x v="1051"/>
    <x v="170"/>
    <x v="23"/>
    <n v="46"/>
    <x v="0"/>
    <s v="RS DQLAB"/>
    <s v="SELL"/>
    <x v="0"/>
    <x v="23"/>
    <x v="2"/>
    <n v="5000"/>
    <n v="5095"/>
  </r>
  <r>
    <x v="1052"/>
    <x v="170"/>
    <x v="4"/>
    <n v="13"/>
    <x v="0"/>
    <s v="RS DQLAB"/>
    <s v="SELL"/>
    <x v="0"/>
    <x v="4"/>
    <x v="1"/>
    <n v="25322"/>
    <n v="25449"/>
  </r>
  <r>
    <x v="1053"/>
    <x v="170"/>
    <x v="15"/>
    <n v="69"/>
    <x v="0"/>
    <s v="RS DQLAB"/>
    <s v="SELL"/>
    <x v="0"/>
    <x v="15"/>
    <x v="5"/>
    <n v="42800"/>
    <n v="43442"/>
  </r>
  <r>
    <x v="1054"/>
    <x v="170"/>
    <x v="24"/>
    <n v="768"/>
    <x v="0"/>
    <s v="RS DQLAB"/>
    <s v="SELL"/>
    <x v="0"/>
    <x v="24"/>
    <x v="1"/>
    <n v="33000"/>
    <n v="33330"/>
  </r>
  <r>
    <x v="1055"/>
    <x v="171"/>
    <x v="8"/>
    <n v="84"/>
    <x v="0"/>
    <s v="RS DQLAB"/>
    <s v="SELL"/>
    <x v="0"/>
    <x v="8"/>
    <x v="3"/>
    <n v="50788"/>
    <n v="51753"/>
  </r>
  <r>
    <x v="1056"/>
    <x v="171"/>
    <x v="2"/>
    <n v="25"/>
    <x v="0"/>
    <s v="RS DQLAB"/>
    <s v="SELL"/>
    <x v="0"/>
    <x v="2"/>
    <x v="2"/>
    <n v="108794"/>
    <n v="109447"/>
  </r>
  <r>
    <x v="1057"/>
    <x v="171"/>
    <x v="2"/>
    <n v="32"/>
    <x v="0"/>
    <s v="RS DQLAB"/>
    <s v="SELL"/>
    <x v="0"/>
    <x v="2"/>
    <x v="2"/>
    <n v="108794"/>
    <n v="109447"/>
  </r>
  <r>
    <x v="1058"/>
    <x v="171"/>
    <x v="13"/>
    <n v="17"/>
    <x v="0"/>
    <s v="RS DQLAB"/>
    <s v="SELL"/>
    <x v="0"/>
    <x v="13"/>
    <x v="4"/>
    <n v="55000"/>
    <n v="55935"/>
  </r>
  <r>
    <x v="1059"/>
    <x v="171"/>
    <x v="23"/>
    <n v="42"/>
    <x v="0"/>
    <s v="RS DQLAB"/>
    <s v="SELL"/>
    <x v="0"/>
    <x v="23"/>
    <x v="2"/>
    <n v="5000"/>
    <n v="5095"/>
  </r>
  <r>
    <x v="1060"/>
    <x v="171"/>
    <x v="23"/>
    <n v="26"/>
    <x v="0"/>
    <s v="RS DQLAB"/>
    <s v="SELL"/>
    <x v="0"/>
    <x v="23"/>
    <x v="2"/>
    <n v="5000"/>
    <n v="5095"/>
  </r>
  <r>
    <x v="1061"/>
    <x v="171"/>
    <x v="5"/>
    <n v="35"/>
    <x v="0"/>
    <s v="RS DQLAB"/>
    <s v="SELL"/>
    <x v="0"/>
    <x v="5"/>
    <x v="3"/>
    <n v="7500"/>
    <n v="7620"/>
  </r>
  <r>
    <x v="1062"/>
    <x v="171"/>
    <x v="15"/>
    <n v="10"/>
    <x v="0"/>
    <s v="RS DQLAB"/>
    <s v="SELL"/>
    <x v="0"/>
    <x v="15"/>
    <x v="5"/>
    <n v="42800"/>
    <n v="43442"/>
  </r>
  <r>
    <x v="1063"/>
    <x v="172"/>
    <x v="0"/>
    <n v="7"/>
    <x v="0"/>
    <s v="RS DQLAB"/>
    <s v="SELL"/>
    <x v="0"/>
    <x v="0"/>
    <x v="0"/>
    <n v="2886"/>
    <n v="2915"/>
  </r>
  <r>
    <x v="1064"/>
    <x v="172"/>
    <x v="8"/>
    <n v="55"/>
    <x v="0"/>
    <s v="RS DQLAB"/>
    <s v="SELL"/>
    <x v="0"/>
    <x v="8"/>
    <x v="3"/>
    <n v="50788"/>
    <n v="51753"/>
  </r>
  <r>
    <x v="1065"/>
    <x v="172"/>
    <x v="8"/>
    <n v="12"/>
    <x v="0"/>
    <s v="RS DQLAB"/>
    <s v="SELL"/>
    <x v="0"/>
    <x v="8"/>
    <x v="3"/>
    <n v="50788"/>
    <n v="51753"/>
  </r>
  <r>
    <x v="1066"/>
    <x v="172"/>
    <x v="13"/>
    <n v="51"/>
    <x v="0"/>
    <s v="RS DQLAB"/>
    <s v="SELL"/>
    <x v="0"/>
    <x v="13"/>
    <x v="4"/>
    <n v="55000"/>
    <n v="55935"/>
  </r>
  <r>
    <x v="1067"/>
    <x v="172"/>
    <x v="13"/>
    <n v="39"/>
    <x v="0"/>
    <s v="RS DQLAB"/>
    <s v="SELL"/>
    <x v="0"/>
    <x v="13"/>
    <x v="4"/>
    <n v="55000"/>
    <n v="55935"/>
  </r>
  <r>
    <x v="1068"/>
    <x v="172"/>
    <x v="4"/>
    <n v="385"/>
    <x v="0"/>
    <s v="RS DQLAB"/>
    <s v="SELL"/>
    <x v="0"/>
    <x v="4"/>
    <x v="1"/>
    <n v="25322"/>
    <n v="25449"/>
  </r>
  <r>
    <x v="1069"/>
    <x v="172"/>
    <x v="10"/>
    <n v="73"/>
    <x v="0"/>
    <s v="RS DQLAB"/>
    <s v="SELL"/>
    <x v="0"/>
    <x v="10"/>
    <x v="3"/>
    <n v="16100"/>
    <n v="16261"/>
  </r>
  <r>
    <x v="1070"/>
    <x v="172"/>
    <x v="17"/>
    <n v="132"/>
    <x v="0"/>
    <s v="RS DQLAB"/>
    <s v="SELL"/>
    <x v="0"/>
    <x v="17"/>
    <x v="0"/>
    <n v="2460"/>
    <n v="2490"/>
  </r>
  <r>
    <x v="1071"/>
    <x v="173"/>
    <x v="0"/>
    <n v="76"/>
    <x v="0"/>
    <s v="RS DQLAB"/>
    <s v="SELL"/>
    <x v="0"/>
    <x v="0"/>
    <x v="0"/>
    <n v="2886"/>
    <n v="2915"/>
  </r>
  <r>
    <x v="1072"/>
    <x v="173"/>
    <x v="0"/>
    <n v="60"/>
    <x v="0"/>
    <s v="RS DQLAB"/>
    <s v="SELL"/>
    <x v="0"/>
    <x v="0"/>
    <x v="0"/>
    <n v="2886"/>
    <n v="2915"/>
  </r>
  <r>
    <x v="1073"/>
    <x v="173"/>
    <x v="8"/>
    <n v="48"/>
    <x v="0"/>
    <s v="RS DQLAB"/>
    <s v="SELL"/>
    <x v="0"/>
    <x v="8"/>
    <x v="3"/>
    <n v="50788"/>
    <n v="51753"/>
  </r>
  <r>
    <x v="1074"/>
    <x v="173"/>
    <x v="2"/>
    <n v="26"/>
    <x v="0"/>
    <s v="RS DQLAB"/>
    <s v="SELL"/>
    <x v="0"/>
    <x v="2"/>
    <x v="2"/>
    <n v="108794"/>
    <n v="109447"/>
  </r>
  <r>
    <x v="1075"/>
    <x v="173"/>
    <x v="3"/>
    <n v="26"/>
    <x v="0"/>
    <s v="RS DQLAB"/>
    <s v="SELL"/>
    <x v="0"/>
    <x v="3"/>
    <x v="3"/>
    <n v="1600"/>
    <n v="1619"/>
  </r>
  <r>
    <x v="1076"/>
    <x v="173"/>
    <x v="3"/>
    <n v="12"/>
    <x v="0"/>
    <s v="RS DQLAB"/>
    <s v="SELL"/>
    <x v="0"/>
    <x v="3"/>
    <x v="3"/>
    <n v="1600"/>
    <n v="1619"/>
  </r>
  <r>
    <x v="1077"/>
    <x v="173"/>
    <x v="3"/>
    <n v="52"/>
    <x v="0"/>
    <s v="RS DQLAB"/>
    <s v="SELL"/>
    <x v="0"/>
    <x v="3"/>
    <x v="3"/>
    <n v="1600"/>
    <n v="1619"/>
  </r>
  <r>
    <x v="1078"/>
    <x v="173"/>
    <x v="10"/>
    <n v="15"/>
    <x v="0"/>
    <s v="RS DQLAB"/>
    <s v="SELL"/>
    <x v="0"/>
    <x v="10"/>
    <x v="3"/>
    <n v="16100"/>
    <n v="16261"/>
  </r>
  <r>
    <x v="1079"/>
    <x v="173"/>
    <x v="18"/>
    <n v="392"/>
    <x v="0"/>
    <s v="RS DQLAB"/>
    <s v="SELL"/>
    <x v="0"/>
    <x v="18"/>
    <x v="0"/>
    <n v="72500"/>
    <n v="73805"/>
  </r>
  <r>
    <x v="1080"/>
    <x v="173"/>
    <x v="6"/>
    <n v="8"/>
    <x v="0"/>
    <s v="RS DQLAB"/>
    <s v="SELL"/>
    <x v="0"/>
    <x v="6"/>
    <x v="0"/>
    <n v="16155"/>
    <n v="16430"/>
  </r>
  <r>
    <x v="1081"/>
    <x v="173"/>
    <x v="7"/>
    <n v="4"/>
    <x v="0"/>
    <s v="RS DQLAB"/>
    <s v="SELL"/>
    <x v="0"/>
    <x v="7"/>
    <x v="3"/>
    <n v="25000"/>
    <n v="25275"/>
  </r>
  <r>
    <x v="1082"/>
    <x v="173"/>
    <x v="12"/>
    <n v="119"/>
    <x v="0"/>
    <s v="RS DQLAB"/>
    <s v="SELL"/>
    <x v="0"/>
    <x v="12"/>
    <x v="1"/>
    <n v="18611"/>
    <n v="18816"/>
  </r>
  <r>
    <x v="1083"/>
    <x v="174"/>
    <x v="4"/>
    <n v="26"/>
    <x v="0"/>
    <s v="RS DQLAB"/>
    <s v="SELL"/>
    <x v="0"/>
    <x v="4"/>
    <x v="1"/>
    <n v="25322"/>
    <n v="25449"/>
  </r>
  <r>
    <x v="1084"/>
    <x v="174"/>
    <x v="4"/>
    <n v="122"/>
    <x v="0"/>
    <s v="RS DQLAB"/>
    <s v="SELL"/>
    <x v="0"/>
    <x v="4"/>
    <x v="1"/>
    <n v="25322"/>
    <n v="25449"/>
  </r>
  <r>
    <x v="1085"/>
    <x v="174"/>
    <x v="4"/>
    <n v="7"/>
    <x v="0"/>
    <s v="RS DQLAB"/>
    <s v="SELL"/>
    <x v="0"/>
    <x v="4"/>
    <x v="1"/>
    <n v="25322"/>
    <n v="25449"/>
  </r>
  <r>
    <x v="1086"/>
    <x v="174"/>
    <x v="15"/>
    <n v="20"/>
    <x v="0"/>
    <s v="RS DQLAB"/>
    <s v="SELL"/>
    <x v="0"/>
    <x v="15"/>
    <x v="5"/>
    <n v="42800"/>
    <n v="43442"/>
  </r>
  <r>
    <x v="1087"/>
    <x v="175"/>
    <x v="0"/>
    <n v="45"/>
    <x v="0"/>
    <s v="RS DQLAB"/>
    <s v="SELL"/>
    <x v="0"/>
    <x v="0"/>
    <x v="0"/>
    <n v="2886"/>
    <n v="2915"/>
  </r>
  <r>
    <x v="1088"/>
    <x v="175"/>
    <x v="1"/>
    <n v="15"/>
    <x v="0"/>
    <s v="RS DQLAB"/>
    <s v="SELL"/>
    <x v="0"/>
    <x v="1"/>
    <x v="1"/>
    <n v="16950"/>
    <n v="17170"/>
  </r>
  <r>
    <x v="1089"/>
    <x v="175"/>
    <x v="3"/>
    <n v="5"/>
    <x v="0"/>
    <s v="RS DQLAB"/>
    <s v="SELL"/>
    <x v="0"/>
    <x v="3"/>
    <x v="3"/>
    <n v="1600"/>
    <n v="1619"/>
  </r>
  <r>
    <x v="1090"/>
    <x v="175"/>
    <x v="9"/>
    <n v="1"/>
    <x v="0"/>
    <s v="RS DQLAB"/>
    <s v="SELL"/>
    <x v="0"/>
    <x v="9"/>
    <x v="3"/>
    <n v="2560"/>
    <n v="2586"/>
  </r>
  <r>
    <x v="1091"/>
    <x v="175"/>
    <x v="19"/>
    <n v="16"/>
    <x v="0"/>
    <s v="RS DQLAB"/>
    <s v="SELL"/>
    <x v="0"/>
    <x v="19"/>
    <x v="0"/>
    <n v="2324"/>
    <n v="2338"/>
  </r>
  <r>
    <x v="1092"/>
    <x v="175"/>
    <x v="29"/>
    <n v="32"/>
    <x v="0"/>
    <s v="RS DQLAB"/>
    <s v="SELL"/>
    <x v="0"/>
    <x v="29"/>
    <x v="2"/>
    <n v="102000"/>
    <n v="103632"/>
  </r>
  <r>
    <x v="1093"/>
    <x v="176"/>
    <x v="8"/>
    <n v="63"/>
    <x v="0"/>
    <s v="RS DQLAB"/>
    <s v="SELL"/>
    <x v="0"/>
    <x v="8"/>
    <x v="3"/>
    <n v="50788"/>
    <n v="51753"/>
  </r>
  <r>
    <x v="1094"/>
    <x v="176"/>
    <x v="2"/>
    <n v="19"/>
    <x v="0"/>
    <s v="RS DQLAB"/>
    <s v="SELL"/>
    <x v="0"/>
    <x v="2"/>
    <x v="2"/>
    <n v="108794"/>
    <n v="109447"/>
  </r>
  <r>
    <x v="1095"/>
    <x v="176"/>
    <x v="2"/>
    <n v="3"/>
    <x v="0"/>
    <s v="RS DQLAB"/>
    <s v="SELL"/>
    <x v="0"/>
    <x v="2"/>
    <x v="2"/>
    <n v="108794"/>
    <n v="109447"/>
  </r>
  <r>
    <x v="1096"/>
    <x v="176"/>
    <x v="3"/>
    <n v="9"/>
    <x v="0"/>
    <s v="RS DQLAB"/>
    <s v="SELL"/>
    <x v="0"/>
    <x v="3"/>
    <x v="3"/>
    <n v="1600"/>
    <n v="1619"/>
  </r>
  <r>
    <x v="1097"/>
    <x v="176"/>
    <x v="3"/>
    <n v="4"/>
    <x v="0"/>
    <s v="RS DQLAB"/>
    <s v="SELL"/>
    <x v="0"/>
    <x v="3"/>
    <x v="3"/>
    <n v="1600"/>
    <n v="1619"/>
  </r>
  <r>
    <x v="1098"/>
    <x v="176"/>
    <x v="23"/>
    <n v="52"/>
    <x v="0"/>
    <s v="RS DQLAB"/>
    <s v="SELL"/>
    <x v="0"/>
    <x v="23"/>
    <x v="2"/>
    <n v="5000"/>
    <n v="5095"/>
  </r>
  <r>
    <x v="1099"/>
    <x v="176"/>
    <x v="23"/>
    <n v="40"/>
    <x v="0"/>
    <s v="RS DQLAB"/>
    <s v="SELL"/>
    <x v="0"/>
    <x v="23"/>
    <x v="2"/>
    <n v="5000"/>
    <n v="5095"/>
  </r>
  <r>
    <x v="1100"/>
    <x v="176"/>
    <x v="17"/>
    <n v="6"/>
    <x v="0"/>
    <s v="RS DQLAB"/>
    <s v="SELL"/>
    <x v="0"/>
    <x v="17"/>
    <x v="0"/>
    <n v="2460"/>
    <n v="2490"/>
  </r>
  <r>
    <x v="1101"/>
    <x v="177"/>
    <x v="0"/>
    <n v="10"/>
    <x v="0"/>
    <s v="RS DQLAB"/>
    <s v="SELL"/>
    <x v="0"/>
    <x v="0"/>
    <x v="0"/>
    <n v="2886"/>
    <n v="2915"/>
  </r>
  <r>
    <x v="1102"/>
    <x v="177"/>
    <x v="8"/>
    <n v="1"/>
    <x v="0"/>
    <s v="RS DQLAB"/>
    <s v="SELL"/>
    <x v="0"/>
    <x v="8"/>
    <x v="3"/>
    <n v="50788"/>
    <n v="51753"/>
  </r>
  <r>
    <x v="1103"/>
    <x v="177"/>
    <x v="8"/>
    <n v="84"/>
    <x v="0"/>
    <s v="RS DQLAB"/>
    <s v="SELL"/>
    <x v="0"/>
    <x v="8"/>
    <x v="3"/>
    <n v="50788"/>
    <n v="51753"/>
  </r>
  <r>
    <x v="1104"/>
    <x v="177"/>
    <x v="4"/>
    <n v="82"/>
    <x v="0"/>
    <s v="RS DQLAB"/>
    <s v="SELL"/>
    <x v="0"/>
    <x v="4"/>
    <x v="1"/>
    <n v="25322"/>
    <n v="25449"/>
  </r>
  <r>
    <x v="1105"/>
    <x v="177"/>
    <x v="10"/>
    <n v="15"/>
    <x v="0"/>
    <s v="RS DQLAB"/>
    <s v="SELL"/>
    <x v="0"/>
    <x v="10"/>
    <x v="3"/>
    <n v="16100"/>
    <n v="16261"/>
  </r>
  <r>
    <x v="1106"/>
    <x v="177"/>
    <x v="9"/>
    <n v="5"/>
    <x v="0"/>
    <s v="RS DQLAB"/>
    <s v="SELL"/>
    <x v="0"/>
    <x v="9"/>
    <x v="3"/>
    <n v="2560"/>
    <n v="2586"/>
  </r>
  <r>
    <x v="1107"/>
    <x v="177"/>
    <x v="9"/>
    <n v="6"/>
    <x v="0"/>
    <s v="RS DQLAB"/>
    <s v="SELL"/>
    <x v="0"/>
    <x v="9"/>
    <x v="3"/>
    <n v="2560"/>
    <n v="2586"/>
  </r>
  <r>
    <x v="1108"/>
    <x v="177"/>
    <x v="22"/>
    <n v="26"/>
    <x v="0"/>
    <s v="RS DQLAB"/>
    <s v="SELL"/>
    <x v="0"/>
    <x v="22"/>
    <x v="2"/>
    <n v="143991"/>
    <n v="146871"/>
  </r>
  <r>
    <x v="1109"/>
    <x v="178"/>
    <x v="0"/>
    <n v="54"/>
    <x v="0"/>
    <s v="RS DQLAB"/>
    <s v="SELL"/>
    <x v="0"/>
    <x v="0"/>
    <x v="0"/>
    <n v="2886"/>
    <n v="2915"/>
  </r>
  <r>
    <x v="1110"/>
    <x v="178"/>
    <x v="8"/>
    <n v="44"/>
    <x v="0"/>
    <s v="RS DQLAB"/>
    <s v="SELL"/>
    <x v="0"/>
    <x v="8"/>
    <x v="3"/>
    <n v="50788"/>
    <n v="51753"/>
  </r>
  <r>
    <x v="1111"/>
    <x v="178"/>
    <x v="8"/>
    <n v="46"/>
    <x v="0"/>
    <s v="RS DQLAB"/>
    <s v="SELL"/>
    <x v="0"/>
    <x v="8"/>
    <x v="3"/>
    <n v="50788"/>
    <n v="51753"/>
  </r>
  <r>
    <x v="1112"/>
    <x v="178"/>
    <x v="18"/>
    <n v="46"/>
    <x v="0"/>
    <s v="RS DQLAB"/>
    <s v="SELL"/>
    <x v="0"/>
    <x v="18"/>
    <x v="0"/>
    <n v="72500"/>
    <n v="73805"/>
  </r>
  <r>
    <x v="1113"/>
    <x v="178"/>
    <x v="21"/>
    <n v="19"/>
    <x v="0"/>
    <s v="RS DQLAB"/>
    <s v="SELL"/>
    <x v="0"/>
    <x v="21"/>
    <x v="0"/>
    <n v="23869"/>
    <n v="24179"/>
  </r>
  <r>
    <x v="1114"/>
    <x v="179"/>
    <x v="8"/>
    <n v="59"/>
    <x v="0"/>
    <s v="RS DQLAB"/>
    <s v="SELL"/>
    <x v="0"/>
    <x v="8"/>
    <x v="3"/>
    <n v="50788"/>
    <n v="51753"/>
  </r>
  <r>
    <x v="1115"/>
    <x v="179"/>
    <x v="1"/>
    <n v="22"/>
    <x v="0"/>
    <s v="RS DQLAB"/>
    <s v="SELL"/>
    <x v="0"/>
    <x v="1"/>
    <x v="1"/>
    <n v="16950"/>
    <n v="17170"/>
  </r>
  <r>
    <x v="1116"/>
    <x v="179"/>
    <x v="2"/>
    <n v="24"/>
    <x v="0"/>
    <s v="RS DQLAB"/>
    <s v="SELL"/>
    <x v="0"/>
    <x v="2"/>
    <x v="2"/>
    <n v="108794"/>
    <n v="109447"/>
  </r>
  <r>
    <x v="1117"/>
    <x v="179"/>
    <x v="13"/>
    <n v="22"/>
    <x v="0"/>
    <s v="RS DQLAB"/>
    <s v="SELL"/>
    <x v="0"/>
    <x v="13"/>
    <x v="4"/>
    <n v="55000"/>
    <n v="55935"/>
  </r>
  <r>
    <x v="1118"/>
    <x v="179"/>
    <x v="13"/>
    <n v="14"/>
    <x v="0"/>
    <s v="RS DQLAB"/>
    <s v="SELL"/>
    <x v="0"/>
    <x v="13"/>
    <x v="4"/>
    <n v="55000"/>
    <n v="55935"/>
  </r>
  <r>
    <x v="1119"/>
    <x v="179"/>
    <x v="4"/>
    <n v="23"/>
    <x v="0"/>
    <s v="RS DQLAB"/>
    <s v="SELL"/>
    <x v="0"/>
    <x v="4"/>
    <x v="1"/>
    <n v="25322"/>
    <n v="25449"/>
  </r>
  <r>
    <x v="1120"/>
    <x v="179"/>
    <x v="4"/>
    <n v="51"/>
    <x v="0"/>
    <s v="RS DQLAB"/>
    <s v="SELL"/>
    <x v="0"/>
    <x v="4"/>
    <x v="1"/>
    <n v="25322"/>
    <n v="25449"/>
  </r>
  <r>
    <x v="1121"/>
    <x v="179"/>
    <x v="18"/>
    <n v="263"/>
    <x v="0"/>
    <s v="RS DQLAB"/>
    <s v="SELL"/>
    <x v="0"/>
    <x v="18"/>
    <x v="0"/>
    <n v="72500"/>
    <n v="73805"/>
  </r>
  <r>
    <x v="1122"/>
    <x v="180"/>
    <x v="1"/>
    <n v="15"/>
    <x v="0"/>
    <s v="RS DQLAB"/>
    <s v="SELL"/>
    <x v="0"/>
    <x v="1"/>
    <x v="1"/>
    <n v="16950"/>
    <n v="17170"/>
  </r>
  <r>
    <x v="1123"/>
    <x v="180"/>
    <x v="20"/>
    <n v="7"/>
    <x v="0"/>
    <s v="RS DQLAB"/>
    <s v="SELL"/>
    <x v="0"/>
    <x v="20"/>
    <x v="3"/>
    <n v="25000"/>
    <n v="25450"/>
  </r>
  <r>
    <x v="1124"/>
    <x v="180"/>
    <x v="17"/>
    <n v="74"/>
    <x v="0"/>
    <s v="RS DQLAB"/>
    <s v="SELL"/>
    <x v="0"/>
    <x v="17"/>
    <x v="0"/>
    <n v="2460"/>
    <n v="2490"/>
  </r>
  <r>
    <x v="1125"/>
    <x v="181"/>
    <x v="1"/>
    <n v="14"/>
    <x v="0"/>
    <s v="RS DQLAB"/>
    <s v="SELL"/>
    <x v="0"/>
    <x v="1"/>
    <x v="1"/>
    <n v="16950"/>
    <n v="17170"/>
  </r>
  <r>
    <x v="1126"/>
    <x v="181"/>
    <x v="2"/>
    <n v="46"/>
    <x v="0"/>
    <s v="RS DQLAB"/>
    <s v="SELL"/>
    <x v="0"/>
    <x v="2"/>
    <x v="2"/>
    <n v="108794"/>
    <n v="109447"/>
  </r>
  <r>
    <x v="1127"/>
    <x v="181"/>
    <x v="16"/>
    <n v="64"/>
    <x v="0"/>
    <s v="RS DQLAB"/>
    <s v="SELL"/>
    <x v="0"/>
    <x v="16"/>
    <x v="2"/>
    <n v="100000"/>
    <n v="100900"/>
  </r>
  <r>
    <x v="1128"/>
    <x v="181"/>
    <x v="7"/>
    <n v="16"/>
    <x v="0"/>
    <s v="RS DQLAB"/>
    <s v="SELL"/>
    <x v="0"/>
    <x v="7"/>
    <x v="3"/>
    <n v="25000"/>
    <n v="25275"/>
  </r>
  <r>
    <x v="1129"/>
    <x v="181"/>
    <x v="29"/>
    <n v="2"/>
    <x v="0"/>
    <s v="RS DQLAB"/>
    <s v="SELL"/>
    <x v="0"/>
    <x v="29"/>
    <x v="2"/>
    <n v="102000"/>
    <n v="103632"/>
  </r>
  <r>
    <x v="1130"/>
    <x v="182"/>
    <x v="1"/>
    <n v="75"/>
    <x v="0"/>
    <s v="RS DQLAB"/>
    <s v="SELL"/>
    <x v="0"/>
    <x v="1"/>
    <x v="1"/>
    <n v="16950"/>
    <n v="17170"/>
  </r>
  <r>
    <x v="1131"/>
    <x v="182"/>
    <x v="26"/>
    <n v="50"/>
    <x v="0"/>
    <s v="RS DQLAB"/>
    <s v="SELL"/>
    <x v="0"/>
    <x v="26"/>
    <x v="2"/>
    <n v="7467"/>
    <n v="7504"/>
  </r>
  <r>
    <x v="1132"/>
    <x v="183"/>
    <x v="0"/>
    <n v="44"/>
    <x v="0"/>
    <s v="RS DQLAB"/>
    <s v="SELL"/>
    <x v="0"/>
    <x v="0"/>
    <x v="0"/>
    <n v="2886"/>
    <n v="2915"/>
  </r>
  <r>
    <x v="1133"/>
    <x v="183"/>
    <x v="2"/>
    <n v="14"/>
    <x v="0"/>
    <s v="RS DQLAB"/>
    <s v="SELL"/>
    <x v="0"/>
    <x v="2"/>
    <x v="2"/>
    <n v="108794"/>
    <n v="109447"/>
  </r>
  <r>
    <x v="1134"/>
    <x v="183"/>
    <x v="23"/>
    <n v="35"/>
    <x v="0"/>
    <s v="RS DQLAB"/>
    <s v="SELL"/>
    <x v="0"/>
    <x v="23"/>
    <x v="2"/>
    <n v="5000"/>
    <n v="5095"/>
  </r>
  <r>
    <x v="1135"/>
    <x v="183"/>
    <x v="15"/>
    <n v="1"/>
    <x v="0"/>
    <s v="RS DQLAB"/>
    <s v="SELL"/>
    <x v="0"/>
    <x v="15"/>
    <x v="5"/>
    <n v="42800"/>
    <n v="43442"/>
  </r>
  <r>
    <x v="1136"/>
    <x v="183"/>
    <x v="6"/>
    <n v="6"/>
    <x v="0"/>
    <s v="RS DQLAB"/>
    <s v="SELL"/>
    <x v="0"/>
    <x v="6"/>
    <x v="0"/>
    <n v="16155"/>
    <n v="16430"/>
  </r>
  <r>
    <x v="1137"/>
    <x v="183"/>
    <x v="19"/>
    <n v="105"/>
    <x v="0"/>
    <s v="RS DQLAB"/>
    <s v="SELL"/>
    <x v="0"/>
    <x v="19"/>
    <x v="0"/>
    <n v="2324"/>
    <n v="2338"/>
  </r>
  <r>
    <x v="1138"/>
    <x v="184"/>
    <x v="1"/>
    <n v="13"/>
    <x v="0"/>
    <s v="RS DQLAB"/>
    <s v="SELL"/>
    <x v="0"/>
    <x v="1"/>
    <x v="1"/>
    <n v="16950"/>
    <n v="17170"/>
  </r>
  <r>
    <x v="1139"/>
    <x v="184"/>
    <x v="2"/>
    <n v="15"/>
    <x v="0"/>
    <s v="RS DQLAB"/>
    <s v="SELL"/>
    <x v="0"/>
    <x v="2"/>
    <x v="2"/>
    <n v="108794"/>
    <n v="109447"/>
  </r>
  <r>
    <x v="1140"/>
    <x v="184"/>
    <x v="3"/>
    <n v="20"/>
    <x v="0"/>
    <s v="RS DQLAB"/>
    <s v="SELL"/>
    <x v="0"/>
    <x v="3"/>
    <x v="3"/>
    <n v="1600"/>
    <n v="1619"/>
  </r>
  <r>
    <x v="1141"/>
    <x v="185"/>
    <x v="3"/>
    <n v="11"/>
    <x v="0"/>
    <s v="RS DQLAB"/>
    <s v="SELL"/>
    <x v="0"/>
    <x v="3"/>
    <x v="3"/>
    <n v="1600"/>
    <n v="1619"/>
  </r>
  <r>
    <x v="1142"/>
    <x v="185"/>
    <x v="23"/>
    <n v="2"/>
    <x v="0"/>
    <s v="RS DQLAB"/>
    <s v="SELL"/>
    <x v="0"/>
    <x v="23"/>
    <x v="2"/>
    <n v="5000"/>
    <n v="5095"/>
  </r>
  <r>
    <x v="1143"/>
    <x v="185"/>
    <x v="9"/>
    <n v="3"/>
    <x v="0"/>
    <s v="RS DQLAB"/>
    <s v="SELL"/>
    <x v="0"/>
    <x v="9"/>
    <x v="3"/>
    <n v="2560"/>
    <n v="2586"/>
  </r>
  <r>
    <x v="1144"/>
    <x v="185"/>
    <x v="16"/>
    <n v="207"/>
    <x v="0"/>
    <s v="RS DQLAB"/>
    <s v="SELL"/>
    <x v="0"/>
    <x v="16"/>
    <x v="2"/>
    <n v="100000"/>
    <n v="100900"/>
  </r>
  <r>
    <x v="1145"/>
    <x v="185"/>
    <x v="11"/>
    <n v="38"/>
    <x v="0"/>
    <s v="RS DQLAB"/>
    <s v="SELL"/>
    <x v="0"/>
    <x v="11"/>
    <x v="1"/>
    <n v="10000"/>
    <n v="10180"/>
  </r>
  <r>
    <x v="1146"/>
    <x v="185"/>
    <x v="6"/>
    <n v="5"/>
    <x v="0"/>
    <s v="RS DQLAB"/>
    <s v="SELL"/>
    <x v="0"/>
    <x v="6"/>
    <x v="0"/>
    <n v="16155"/>
    <n v="16430"/>
  </r>
  <r>
    <x v="1147"/>
    <x v="185"/>
    <x v="26"/>
    <n v="15"/>
    <x v="0"/>
    <s v="RS DQLAB"/>
    <s v="SELL"/>
    <x v="0"/>
    <x v="26"/>
    <x v="2"/>
    <n v="7467"/>
    <n v="7504"/>
  </r>
  <r>
    <x v="1148"/>
    <x v="186"/>
    <x v="8"/>
    <n v="22"/>
    <x v="0"/>
    <s v="RS DQLAB"/>
    <s v="SELL"/>
    <x v="0"/>
    <x v="8"/>
    <x v="3"/>
    <n v="50788"/>
    <n v="51753"/>
  </r>
  <r>
    <x v="1149"/>
    <x v="186"/>
    <x v="3"/>
    <n v="39"/>
    <x v="0"/>
    <s v="RS DQLAB"/>
    <s v="SELL"/>
    <x v="0"/>
    <x v="3"/>
    <x v="3"/>
    <n v="1600"/>
    <n v="1619"/>
  </r>
  <r>
    <x v="1150"/>
    <x v="186"/>
    <x v="7"/>
    <n v="1"/>
    <x v="0"/>
    <s v="RS DQLAB"/>
    <s v="SELL"/>
    <x v="0"/>
    <x v="7"/>
    <x v="3"/>
    <n v="25000"/>
    <n v="25275"/>
  </r>
  <r>
    <x v="1151"/>
    <x v="187"/>
    <x v="0"/>
    <n v="43"/>
    <x v="0"/>
    <s v="RS DQLAB"/>
    <s v="SELL"/>
    <x v="0"/>
    <x v="0"/>
    <x v="0"/>
    <n v="2886"/>
    <n v="2915"/>
  </r>
  <r>
    <x v="1152"/>
    <x v="187"/>
    <x v="0"/>
    <n v="9"/>
    <x v="0"/>
    <s v="RS DQLAB"/>
    <s v="SELL"/>
    <x v="0"/>
    <x v="0"/>
    <x v="0"/>
    <n v="2886"/>
    <n v="2915"/>
  </r>
  <r>
    <x v="1153"/>
    <x v="187"/>
    <x v="1"/>
    <n v="6"/>
    <x v="0"/>
    <s v="RS DQLAB"/>
    <s v="SELL"/>
    <x v="0"/>
    <x v="1"/>
    <x v="1"/>
    <n v="16950"/>
    <n v="17170"/>
  </r>
  <r>
    <x v="1154"/>
    <x v="187"/>
    <x v="1"/>
    <n v="27"/>
    <x v="0"/>
    <s v="RS DQLAB"/>
    <s v="SELL"/>
    <x v="0"/>
    <x v="1"/>
    <x v="1"/>
    <n v="16950"/>
    <n v="17170"/>
  </r>
  <r>
    <x v="1155"/>
    <x v="187"/>
    <x v="4"/>
    <n v="9"/>
    <x v="0"/>
    <s v="RS DQLAB"/>
    <s v="SELL"/>
    <x v="0"/>
    <x v="4"/>
    <x v="1"/>
    <n v="25322"/>
    <n v="25449"/>
  </r>
  <r>
    <x v="1156"/>
    <x v="187"/>
    <x v="5"/>
    <n v="4"/>
    <x v="0"/>
    <s v="RS DQLAB"/>
    <s v="SELL"/>
    <x v="0"/>
    <x v="5"/>
    <x v="3"/>
    <n v="7500"/>
    <n v="7620"/>
  </r>
  <r>
    <x v="1157"/>
    <x v="187"/>
    <x v="5"/>
    <n v="4"/>
    <x v="0"/>
    <s v="RS DQLAB"/>
    <s v="SELL"/>
    <x v="0"/>
    <x v="5"/>
    <x v="3"/>
    <n v="7500"/>
    <n v="7620"/>
  </r>
  <r>
    <x v="1158"/>
    <x v="188"/>
    <x v="1"/>
    <n v="63"/>
    <x v="0"/>
    <s v="RS DQLAB"/>
    <s v="SELL"/>
    <x v="0"/>
    <x v="1"/>
    <x v="1"/>
    <n v="16950"/>
    <n v="17170"/>
  </r>
  <r>
    <x v="1159"/>
    <x v="188"/>
    <x v="23"/>
    <n v="14"/>
    <x v="0"/>
    <s v="RS DQLAB"/>
    <s v="SELL"/>
    <x v="0"/>
    <x v="23"/>
    <x v="2"/>
    <n v="5000"/>
    <n v="5095"/>
  </r>
  <r>
    <x v="1160"/>
    <x v="188"/>
    <x v="4"/>
    <n v="108"/>
    <x v="0"/>
    <s v="RS DQLAB"/>
    <s v="SELL"/>
    <x v="0"/>
    <x v="4"/>
    <x v="1"/>
    <n v="25322"/>
    <n v="25449"/>
  </r>
  <r>
    <x v="1161"/>
    <x v="188"/>
    <x v="10"/>
    <n v="737"/>
    <x v="0"/>
    <s v="RS DQLAB"/>
    <s v="SELL"/>
    <x v="0"/>
    <x v="10"/>
    <x v="3"/>
    <n v="16100"/>
    <n v="16261"/>
  </r>
  <r>
    <x v="1162"/>
    <x v="189"/>
    <x v="0"/>
    <n v="17"/>
    <x v="0"/>
    <s v="RS DQLAB"/>
    <s v="SELL"/>
    <x v="0"/>
    <x v="0"/>
    <x v="0"/>
    <n v="2886"/>
    <n v="2915"/>
  </r>
  <r>
    <x v="1163"/>
    <x v="189"/>
    <x v="8"/>
    <n v="63"/>
    <x v="0"/>
    <s v="RS DQLAB"/>
    <s v="SELL"/>
    <x v="0"/>
    <x v="8"/>
    <x v="3"/>
    <n v="50788"/>
    <n v="51753"/>
  </r>
  <r>
    <x v="1164"/>
    <x v="189"/>
    <x v="2"/>
    <n v="5"/>
    <x v="0"/>
    <s v="RS DQLAB"/>
    <s v="SELL"/>
    <x v="0"/>
    <x v="2"/>
    <x v="2"/>
    <n v="108794"/>
    <n v="109447"/>
  </r>
  <r>
    <x v="1165"/>
    <x v="189"/>
    <x v="3"/>
    <n v="24"/>
    <x v="0"/>
    <s v="RS DQLAB"/>
    <s v="SELL"/>
    <x v="0"/>
    <x v="3"/>
    <x v="3"/>
    <n v="1600"/>
    <n v="1619"/>
  </r>
  <r>
    <x v="1166"/>
    <x v="189"/>
    <x v="15"/>
    <n v="98"/>
    <x v="0"/>
    <s v="RS DQLAB"/>
    <s v="SELL"/>
    <x v="0"/>
    <x v="15"/>
    <x v="5"/>
    <n v="42800"/>
    <n v="43442"/>
  </r>
  <r>
    <x v="1167"/>
    <x v="189"/>
    <x v="19"/>
    <n v="340"/>
    <x v="0"/>
    <s v="RS DQLAB"/>
    <s v="SELL"/>
    <x v="0"/>
    <x v="19"/>
    <x v="0"/>
    <n v="2324"/>
    <n v="2338"/>
  </r>
  <r>
    <x v="1168"/>
    <x v="189"/>
    <x v="27"/>
    <n v="2"/>
    <x v="0"/>
    <s v="RS DQLAB"/>
    <s v="SELL"/>
    <x v="0"/>
    <x v="27"/>
    <x v="3"/>
    <n v="45450"/>
    <n v="46223"/>
  </r>
  <r>
    <x v="1169"/>
    <x v="190"/>
    <x v="0"/>
    <n v="13"/>
    <x v="0"/>
    <s v="RS DQLAB"/>
    <s v="SELL"/>
    <x v="0"/>
    <x v="0"/>
    <x v="0"/>
    <n v="2886"/>
    <n v="2915"/>
  </r>
  <r>
    <x v="1170"/>
    <x v="190"/>
    <x v="0"/>
    <n v="11"/>
    <x v="0"/>
    <s v="RS DQLAB"/>
    <s v="SELL"/>
    <x v="0"/>
    <x v="0"/>
    <x v="0"/>
    <n v="2886"/>
    <n v="2915"/>
  </r>
  <r>
    <x v="1171"/>
    <x v="190"/>
    <x v="8"/>
    <n v="50"/>
    <x v="0"/>
    <s v="RS DQLAB"/>
    <s v="SELL"/>
    <x v="0"/>
    <x v="8"/>
    <x v="3"/>
    <n v="50788"/>
    <n v="51753"/>
  </r>
  <r>
    <x v="1172"/>
    <x v="190"/>
    <x v="1"/>
    <n v="33"/>
    <x v="0"/>
    <s v="RS DQLAB"/>
    <s v="SELL"/>
    <x v="0"/>
    <x v="1"/>
    <x v="1"/>
    <n v="16950"/>
    <n v="17170"/>
  </r>
  <r>
    <x v="1173"/>
    <x v="190"/>
    <x v="13"/>
    <n v="26"/>
    <x v="0"/>
    <s v="RS DQLAB"/>
    <s v="SELL"/>
    <x v="0"/>
    <x v="13"/>
    <x v="4"/>
    <n v="55000"/>
    <n v="55935"/>
  </r>
  <r>
    <x v="1174"/>
    <x v="190"/>
    <x v="23"/>
    <n v="5"/>
    <x v="0"/>
    <s v="RS DQLAB"/>
    <s v="SELL"/>
    <x v="0"/>
    <x v="23"/>
    <x v="2"/>
    <n v="5000"/>
    <n v="5095"/>
  </r>
  <r>
    <x v="1175"/>
    <x v="190"/>
    <x v="4"/>
    <n v="40"/>
    <x v="0"/>
    <s v="RS DQLAB"/>
    <s v="SELL"/>
    <x v="0"/>
    <x v="4"/>
    <x v="1"/>
    <n v="25322"/>
    <n v="25449"/>
  </r>
  <r>
    <x v="1176"/>
    <x v="190"/>
    <x v="10"/>
    <n v="5"/>
    <x v="0"/>
    <s v="RS DQLAB"/>
    <s v="SELL"/>
    <x v="0"/>
    <x v="10"/>
    <x v="3"/>
    <n v="16100"/>
    <n v="16261"/>
  </r>
  <r>
    <x v="1177"/>
    <x v="191"/>
    <x v="0"/>
    <n v="47"/>
    <x v="0"/>
    <s v="RS DQLAB"/>
    <s v="SELL"/>
    <x v="0"/>
    <x v="0"/>
    <x v="0"/>
    <n v="2886"/>
    <n v="2915"/>
  </r>
  <r>
    <x v="1178"/>
    <x v="191"/>
    <x v="0"/>
    <n v="65"/>
    <x v="0"/>
    <s v="RS DQLAB"/>
    <s v="SELL"/>
    <x v="0"/>
    <x v="0"/>
    <x v="0"/>
    <n v="2886"/>
    <n v="2915"/>
  </r>
  <r>
    <x v="1179"/>
    <x v="191"/>
    <x v="23"/>
    <n v="2"/>
    <x v="0"/>
    <s v="RS DQLAB"/>
    <s v="SELL"/>
    <x v="0"/>
    <x v="23"/>
    <x v="2"/>
    <n v="5000"/>
    <n v="5095"/>
  </r>
  <r>
    <x v="1180"/>
    <x v="191"/>
    <x v="18"/>
    <n v="19"/>
    <x v="0"/>
    <s v="RS DQLAB"/>
    <s v="SELL"/>
    <x v="0"/>
    <x v="18"/>
    <x v="0"/>
    <n v="72500"/>
    <n v="73805"/>
  </r>
  <r>
    <x v="1181"/>
    <x v="191"/>
    <x v="19"/>
    <n v="7"/>
    <x v="0"/>
    <s v="RS DQLAB"/>
    <s v="SELL"/>
    <x v="0"/>
    <x v="19"/>
    <x v="0"/>
    <n v="2324"/>
    <n v="2338"/>
  </r>
  <r>
    <x v="1182"/>
    <x v="192"/>
    <x v="8"/>
    <n v="10"/>
    <x v="0"/>
    <s v="RS DQLAB"/>
    <s v="SELL"/>
    <x v="0"/>
    <x v="8"/>
    <x v="3"/>
    <n v="50788"/>
    <n v="51753"/>
  </r>
  <r>
    <x v="1183"/>
    <x v="192"/>
    <x v="2"/>
    <n v="23"/>
    <x v="0"/>
    <s v="RS DQLAB"/>
    <s v="SELL"/>
    <x v="0"/>
    <x v="2"/>
    <x v="2"/>
    <n v="108794"/>
    <n v="109447"/>
  </r>
  <r>
    <x v="1184"/>
    <x v="192"/>
    <x v="2"/>
    <n v="14"/>
    <x v="0"/>
    <s v="RS DQLAB"/>
    <s v="SELL"/>
    <x v="0"/>
    <x v="2"/>
    <x v="2"/>
    <n v="108794"/>
    <n v="109447"/>
  </r>
  <r>
    <x v="1185"/>
    <x v="192"/>
    <x v="13"/>
    <n v="24"/>
    <x v="0"/>
    <s v="RS DQLAB"/>
    <s v="SELL"/>
    <x v="0"/>
    <x v="13"/>
    <x v="4"/>
    <n v="55000"/>
    <n v="55935"/>
  </r>
  <r>
    <x v="1186"/>
    <x v="192"/>
    <x v="18"/>
    <n v="54"/>
    <x v="0"/>
    <s v="RS DQLAB"/>
    <s v="SELL"/>
    <x v="0"/>
    <x v="18"/>
    <x v="0"/>
    <n v="72500"/>
    <n v="73805"/>
  </r>
  <r>
    <x v="1187"/>
    <x v="192"/>
    <x v="18"/>
    <n v="2046"/>
    <x v="0"/>
    <s v="RS DQLAB"/>
    <s v="SELL"/>
    <x v="0"/>
    <x v="18"/>
    <x v="0"/>
    <n v="72500"/>
    <n v="73805"/>
  </r>
  <r>
    <x v="1188"/>
    <x v="192"/>
    <x v="5"/>
    <n v="60"/>
    <x v="0"/>
    <s v="RS DQLAB"/>
    <s v="SELL"/>
    <x v="0"/>
    <x v="5"/>
    <x v="3"/>
    <n v="7500"/>
    <n v="7620"/>
  </r>
  <r>
    <x v="1189"/>
    <x v="192"/>
    <x v="7"/>
    <n v="73"/>
    <x v="0"/>
    <s v="RS DQLAB"/>
    <s v="SELL"/>
    <x v="0"/>
    <x v="7"/>
    <x v="3"/>
    <n v="25000"/>
    <n v="25275"/>
  </r>
  <r>
    <x v="1190"/>
    <x v="192"/>
    <x v="17"/>
    <n v="15"/>
    <x v="0"/>
    <s v="RS DQLAB"/>
    <s v="SELL"/>
    <x v="0"/>
    <x v="17"/>
    <x v="0"/>
    <n v="2460"/>
    <n v="2490"/>
  </r>
  <r>
    <x v="1191"/>
    <x v="192"/>
    <x v="27"/>
    <n v="37"/>
    <x v="0"/>
    <s v="RS DQLAB"/>
    <s v="SELL"/>
    <x v="0"/>
    <x v="27"/>
    <x v="3"/>
    <n v="45450"/>
    <n v="46223"/>
  </r>
  <r>
    <x v="1192"/>
    <x v="193"/>
    <x v="13"/>
    <n v="35"/>
    <x v="0"/>
    <s v="RS DQLAB"/>
    <s v="SELL"/>
    <x v="0"/>
    <x v="13"/>
    <x v="4"/>
    <n v="55000"/>
    <n v="55935"/>
  </r>
  <r>
    <x v="1193"/>
    <x v="193"/>
    <x v="9"/>
    <n v="1"/>
    <x v="0"/>
    <s v="RS DQLAB"/>
    <s v="SELL"/>
    <x v="0"/>
    <x v="9"/>
    <x v="3"/>
    <n v="2560"/>
    <n v="2586"/>
  </r>
  <r>
    <x v="1194"/>
    <x v="193"/>
    <x v="5"/>
    <n v="86"/>
    <x v="0"/>
    <s v="RS DQLAB"/>
    <s v="SELL"/>
    <x v="0"/>
    <x v="5"/>
    <x v="3"/>
    <n v="7500"/>
    <n v="7620"/>
  </r>
  <r>
    <x v="1195"/>
    <x v="193"/>
    <x v="24"/>
    <n v="54"/>
    <x v="0"/>
    <s v="RS DQLAB"/>
    <s v="SELL"/>
    <x v="0"/>
    <x v="24"/>
    <x v="1"/>
    <n v="33000"/>
    <n v="33330"/>
  </r>
  <r>
    <x v="1196"/>
    <x v="193"/>
    <x v="17"/>
    <n v="508"/>
    <x v="0"/>
    <s v="RS DQLAB"/>
    <s v="SELL"/>
    <x v="0"/>
    <x v="17"/>
    <x v="0"/>
    <n v="2460"/>
    <n v="2490"/>
  </r>
  <r>
    <x v="1197"/>
    <x v="193"/>
    <x v="27"/>
    <n v="48"/>
    <x v="0"/>
    <s v="RS DQLAB"/>
    <s v="SELL"/>
    <x v="0"/>
    <x v="27"/>
    <x v="3"/>
    <n v="45450"/>
    <n v="46223"/>
  </r>
  <r>
    <x v="1198"/>
    <x v="194"/>
    <x v="0"/>
    <n v="83"/>
    <x v="0"/>
    <s v="RS DQLAB"/>
    <s v="SELL"/>
    <x v="0"/>
    <x v="0"/>
    <x v="0"/>
    <n v="2886"/>
    <n v="2915"/>
  </r>
  <r>
    <x v="1199"/>
    <x v="194"/>
    <x v="0"/>
    <n v="68"/>
    <x v="0"/>
    <s v="RS DQLAB"/>
    <s v="SELL"/>
    <x v="0"/>
    <x v="0"/>
    <x v="0"/>
    <n v="2886"/>
    <n v="2915"/>
  </r>
  <r>
    <x v="1200"/>
    <x v="194"/>
    <x v="8"/>
    <n v="84"/>
    <x v="0"/>
    <s v="RS DQLAB"/>
    <s v="SELL"/>
    <x v="0"/>
    <x v="8"/>
    <x v="3"/>
    <n v="50788"/>
    <n v="51753"/>
  </r>
  <r>
    <x v="1201"/>
    <x v="194"/>
    <x v="8"/>
    <n v="78"/>
    <x v="0"/>
    <s v="RS DQLAB"/>
    <s v="SELL"/>
    <x v="0"/>
    <x v="8"/>
    <x v="3"/>
    <n v="50788"/>
    <n v="51753"/>
  </r>
  <r>
    <x v="1202"/>
    <x v="194"/>
    <x v="1"/>
    <n v="46"/>
    <x v="0"/>
    <s v="RS DQLAB"/>
    <s v="SELL"/>
    <x v="0"/>
    <x v="1"/>
    <x v="1"/>
    <n v="16950"/>
    <n v="17170"/>
  </r>
  <r>
    <x v="1203"/>
    <x v="194"/>
    <x v="1"/>
    <n v="13"/>
    <x v="0"/>
    <s v="RS DQLAB"/>
    <s v="SELL"/>
    <x v="0"/>
    <x v="1"/>
    <x v="1"/>
    <n v="16950"/>
    <n v="17170"/>
  </r>
  <r>
    <x v="1204"/>
    <x v="194"/>
    <x v="13"/>
    <n v="11"/>
    <x v="0"/>
    <s v="RS DQLAB"/>
    <s v="SELL"/>
    <x v="0"/>
    <x v="13"/>
    <x v="4"/>
    <n v="55000"/>
    <n v="55935"/>
  </r>
  <r>
    <x v="1205"/>
    <x v="194"/>
    <x v="4"/>
    <n v="2"/>
    <x v="0"/>
    <s v="RS DQLAB"/>
    <s v="SELL"/>
    <x v="0"/>
    <x v="4"/>
    <x v="1"/>
    <n v="25322"/>
    <n v="25449"/>
  </r>
  <r>
    <x v="1206"/>
    <x v="194"/>
    <x v="5"/>
    <n v="53"/>
    <x v="0"/>
    <s v="RS DQLAB"/>
    <s v="SELL"/>
    <x v="0"/>
    <x v="5"/>
    <x v="3"/>
    <n v="7500"/>
    <n v="7620"/>
  </r>
  <r>
    <x v="1207"/>
    <x v="194"/>
    <x v="26"/>
    <n v="15"/>
    <x v="0"/>
    <s v="RS DQLAB"/>
    <s v="SELL"/>
    <x v="0"/>
    <x v="26"/>
    <x v="2"/>
    <n v="7467"/>
    <n v="7504"/>
  </r>
  <r>
    <x v="1208"/>
    <x v="194"/>
    <x v="12"/>
    <n v="2"/>
    <x v="0"/>
    <s v="RS DQLAB"/>
    <s v="SELL"/>
    <x v="0"/>
    <x v="12"/>
    <x v="1"/>
    <n v="18611"/>
    <n v="18816"/>
  </r>
  <r>
    <x v="1209"/>
    <x v="194"/>
    <x v="29"/>
    <n v="235"/>
    <x v="0"/>
    <s v="RS DQLAB"/>
    <s v="SELL"/>
    <x v="0"/>
    <x v="29"/>
    <x v="2"/>
    <n v="102000"/>
    <n v="103632"/>
  </r>
  <r>
    <x v="1210"/>
    <x v="195"/>
    <x v="8"/>
    <n v="19"/>
    <x v="0"/>
    <s v="RS DQLAB"/>
    <s v="SELL"/>
    <x v="0"/>
    <x v="8"/>
    <x v="3"/>
    <n v="50788"/>
    <n v="51753"/>
  </r>
  <r>
    <x v="1211"/>
    <x v="195"/>
    <x v="2"/>
    <n v="52"/>
    <x v="0"/>
    <s v="RS DQLAB"/>
    <s v="SELL"/>
    <x v="0"/>
    <x v="2"/>
    <x v="2"/>
    <n v="108794"/>
    <n v="109447"/>
  </r>
  <r>
    <x v="1212"/>
    <x v="195"/>
    <x v="23"/>
    <n v="27"/>
    <x v="0"/>
    <s v="RS DQLAB"/>
    <s v="SELL"/>
    <x v="0"/>
    <x v="23"/>
    <x v="2"/>
    <n v="5000"/>
    <n v="5095"/>
  </r>
  <r>
    <x v="1213"/>
    <x v="195"/>
    <x v="26"/>
    <n v="22"/>
    <x v="0"/>
    <s v="RS DQLAB"/>
    <s v="SELL"/>
    <x v="0"/>
    <x v="26"/>
    <x v="2"/>
    <n v="7467"/>
    <n v="7504"/>
  </r>
  <r>
    <x v="1214"/>
    <x v="196"/>
    <x v="0"/>
    <n v="88"/>
    <x v="0"/>
    <s v="RS DQLAB"/>
    <s v="SELL"/>
    <x v="0"/>
    <x v="0"/>
    <x v="0"/>
    <n v="2886"/>
    <n v="2915"/>
  </r>
  <r>
    <x v="1215"/>
    <x v="196"/>
    <x v="0"/>
    <n v="50"/>
    <x v="0"/>
    <s v="RS DQLAB"/>
    <s v="SELL"/>
    <x v="0"/>
    <x v="0"/>
    <x v="0"/>
    <n v="2886"/>
    <n v="2915"/>
  </r>
  <r>
    <x v="1216"/>
    <x v="196"/>
    <x v="8"/>
    <n v="57"/>
    <x v="0"/>
    <s v="RS DQLAB"/>
    <s v="SELL"/>
    <x v="0"/>
    <x v="8"/>
    <x v="3"/>
    <n v="50788"/>
    <n v="51753"/>
  </r>
  <r>
    <x v="1217"/>
    <x v="196"/>
    <x v="3"/>
    <n v="16"/>
    <x v="0"/>
    <s v="RS DQLAB"/>
    <s v="SELL"/>
    <x v="0"/>
    <x v="3"/>
    <x v="3"/>
    <n v="1600"/>
    <n v="1619"/>
  </r>
  <r>
    <x v="1218"/>
    <x v="196"/>
    <x v="4"/>
    <n v="38"/>
    <x v="0"/>
    <s v="RS DQLAB"/>
    <s v="SELL"/>
    <x v="0"/>
    <x v="4"/>
    <x v="1"/>
    <n v="25322"/>
    <n v="25449"/>
  </r>
  <r>
    <x v="1219"/>
    <x v="196"/>
    <x v="5"/>
    <n v="33"/>
    <x v="0"/>
    <s v="RS DQLAB"/>
    <s v="SELL"/>
    <x v="0"/>
    <x v="5"/>
    <x v="3"/>
    <n v="7500"/>
    <n v="7620"/>
  </r>
  <r>
    <x v="1220"/>
    <x v="196"/>
    <x v="26"/>
    <n v="68"/>
    <x v="0"/>
    <s v="RS DQLAB"/>
    <s v="SELL"/>
    <x v="0"/>
    <x v="26"/>
    <x v="2"/>
    <n v="7467"/>
    <n v="7504"/>
  </r>
  <r>
    <x v="1221"/>
    <x v="196"/>
    <x v="12"/>
    <n v="44"/>
    <x v="0"/>
    <s v="RS DQLAB"/>
    <s v="SELL"/>
    <x v="0"/>
    <x v="12"/>
    <x v="1"/>
    <n v="18611"/>
    <n v="18816"/>
  </r>
  <r>
    <x v="1222"/>
    <x v="197"/>
    <x v="0"/>
    <n v="16"/>
    <x v="0"/>
    <s v="RS DQLAB"/>
    <s v="SELL"/>
    <x v="0"/>
    <x v="0"/>
    <x v="0"/>
    <n v="2886"/>
    <n v="2915"/>
  </r>
  <r>
    <x v="1223"/>
    <x v="197"/>
    <x v="0"/>
    <n v="45"/>
    <x v="0"/>
    <s v="RS DQLAB"/>
    <s v="SELL"/>
    <x v="0"/>
    <x v="0"/>
    <x v="0"/>
    <n v="2886"/>
    <n v="2915"/>
  </r>
  <r>
    <x v="1224"/>
    <x v="197"/>
    <x v="8"/>
    <n v="19"/>
    <x v="0"/>
    <s v="RS DQLAB"/>
    <s v="SELL"/>
    <x v="0"/>
    <x v="8"/>
    <x v="3"/>
    <n v="50788"/>
    <n v="51753"/>
  </r>
  <r>
    <x v="1225"/>
    <x v="197"/>
    <x v="1"/>
    <n v="73"/>
    <x v="0"/>
    <s v="RS DQLAB"/>
    <s v="SELL"/>
    <x v="0"/>
    <x v="1"/>
    <x v="1"/>
    <n v="16950"/>
    <n v="17170"/>
  </r>
  <r>
    <x v="1226"/>
    <x v="197"/>
    <x v="4"/>
    <n v="25"/>
    <x v="0"/>
    <s v="RS DQLAB"/>
    <s v="SELL"/>
    <x v="0"/>
    <x v="4"/>
    <x v="1"/>
    <n v="25322"/>
    <n v="25449"/>
  </r>
  <r>
    <x v="1227"/>
    <x v="197"/>
    <x v="9"/>
    <n v="29"/>
    <x v="0"/>
    <s v="RS DQLAB"/>
    <s v="SELL"/>
    <x v="0"/>
    <x v="9"/>
    <x v="3"/>
    <n v="2560"/>
    <n v="2586"/>
  </r>
  <r>
    <x v="1228"/>
    <x v="197"/>
    <x v="16"/>
    <n v="75"/>
    <x v="0"/>
    <s v="RS DQLAB"/>
    <s v="SELL"/>
    <x v="0"/>
    <x v="16"/>
    <x v="2"/>
    <n v="100000"/>
    <n v="100900"/>
  </r>
  <r>
    <x v="1229"/>
    <x v="197"/>
    <x v="7"/>
    <n v="6"/>
    <x v="0"/>
    <s v="RS DQLAB"/>
    <s v="SELL"/>
    <x v="0"/>
    <x v="7"/>
    <x v="3"/>
    <n v="25000"/>
    <n v="25275"/>
  </r>
  <r>
    <x v="1230"/>
    <x v="198"/>
    <x v="35"/>
    <n v="8"/>
    <x v="0"/>
    <s v="RS DQLAB"/>
    <s v="SELL"/>
    <x v="0"/>
    <x v="35"/>
    <x v="1"/>
    <n v="4480"/>
    <n v="4507"/>
  </r>
  <r>
    <x v="1231"/>
    <x v="198"/>
    <x v="1"/>
    <n v="61"/>
    <x v="0"/>
    <s v="RS DQLAB"/>
    <s v="SELL"/>
    <x v="0"/>
    <x v="1"/>
    <x v="1"/>
    <n v="16950"/>
    <n v="17170"/>
  </r>
  <r>
    <x v="1232"/>
    <x v="198"/>
    <x v="13"/>
    <n v="19"/>
    <x v="0"/>
    <s v="RS DQLAB"/>
    <s v="SELL"/>
    <x v="0"/>
    <x v="13"/>
    <x v="4"/>
    <n v="55000"/>
    <n v="55935"/>
  </r>
  <r>
    <x v="1233"/>
    <x v="198"/>
    <x v="4"/>
    <n v="2"/>
    <x v="0"/>
    <s v="RS DQLAB"/>
    <s v="SELL"/>
    <x v="0"/>
    <x v="4"/>
    <x v="1"/>
    <n v="25322"/>
    <n v="25449"/>
  </r>
  <r>
    <x v="1234"/>
    <x v="198"/>
    <x v="9"/>
    <n v="18"/>
    <x v="0"/>
    <s v="RS DQLAB"/>
    <s v="SELL"/>
    <x v="0"/>
    <x v="9"/>
    <x v="3"/>
    <n v="2560"/>
    <n v="2586"/>
  </r>
  <r>
    <x v="1235"/>
    <x v="198"/>
    <x v="21"/>
    <n v="31"/>
    <x v="0"/>
    <s v="RS DQLAB"/>
    <s v="SELL"/>
    <x v="0"/>
    <x v="21"/>
    <x v="0"/>
    <n v="23869"/>
    <n v="24179"/>
  </r>
  <r>
    <x v="1236"/>
    <x v="198"/>
    <x v="27"/>
    <n v="4"/>
    <x v="0"/>
    <s v="RS DQLAB"/>
    <s v="SELL"/>
    <x v="0"/>
    <x v="27"/>
    <x v="3"/>
    <n v="45450"/>
    <n v="46223"/>
  </r>
  <r>
    <x v="1237"/>
    <x v="199"/>
    <x v="0"/>
    <n v="79"/>
    <x v="0"/>
    <s v="RS DQLAB"/>
    <s v="SELL"/>
    <x v="0"/>
    <x v="0"/>
    <x v="0"/>
    <n v="2886"/>
    <n v="2915"/>
  </r>
  <r>
    <x v="1238"/>
    <x v="199"/>
    <x v="8"/>
    <n v="37"/>
    <x v="0"/>
    <s v="RS DQLAB"/>
    <s v="SELL"/>
    <x v="0"/>
    <x v="8"/>
    <x v="3"/>
    <n v="50788"/>
    <n v="51753"/>
  </r>
  <r>
    <x v="1239"/>
    <x v="199"/>
    <x v="13"/>
    <n v="8"/>
    <x v="0"/>
    <s v="RS DQLAB"/>
    <s v="SELL"/>
    <x v="0"/>
    <x v="13"/>
    <x v="4"/>
    <n v="55000"/>
    <n v="55935"/>
  </r>
  <r>
    <x v="1240"/>
    <x v="199"/>
    <x v="26"/>
    <n v="4"/>
    <x v="0"/>
    <s v="RS DQLAB"/>
    <s v="SELL"/>
    <x v="0"/>
    <x v="26"/>
    <x v="2"/>
    <n v="7467"/>
    <n v="7504"/>
  </r>
  <r>
    <x v="1241"/>
    <x v="199"/>
    <x v="7"/>
    <n v="4"/>
    <x v="0"/>
    <s v="RS DQLAB"/>
    <s v="SELL"/>
    <x v="0"/>
    <x v="7"/>
    <x v="3"/>
    <n v="25000"/>
    <n v="25275"/>
  </r>
  <r>
    <x v="1242"/>
    <x v="200"/>
    <x v="0"/>
    <n v="19"/>
    <x v="0"/>
    <s v="RS DQLAB"/>
    <s v="SELL"/>
    <x v="0"/>
    <x v="0"/>
    <x v="0"/>
    <n v="2886"/>
    <n v="2915"/>
  </r>
  <r>
    <x v="1243"/>
    <x v="200"/>
    <x v="0"/>
    <n v="31"/>
    <x v="0"/>
    <s v="RS DQLAB"/>
    <s v="SELL"/>
    <x v="0"/>
    <x v="0"/>
    <x v="0"/>
    <n v="2886"/>
    <n v="2915"/>
  </r>
  <r>
    <x v="1244"/>
    <x v="200"/>
    <x v="8"/>
    <n v="53"/>
    <x v="0"/>
    <s v="RS DQLAB"/>
    <s v="SELL"/>
    <x v="0"/>
    <x v="8"/>
    <x v="3"/>
    <n v="50788"/>
    <n v="51753"/>
  </r>
  <r>
    <x v="1245"/>
    <x v="200"/>
    <x v="3"/>
    <n v="51"/>
    <x v="0"/>
    <s v="RS DQLAB"/>
    <s v="SELL"/>
    <x v="0"/>
    <x v="3"/>
    <x v="3"/>
    <n v="1600"/>
    <n v="1619"/>
  </r>
  <r>
    <x v="1246"/>
    <x v="200"/>
    <x v="5"/>
    <n v="1"/>
    <x v="0"/>
    <s v="RS DQLAB"/>
    <s v="SELL"/>
    <x v="0"/>
    <x v="5"/>
    <x v="3"/>
    <n v="7500"/>
    <n v="7620"/>
  </r>
  <r>
    <x v="1247"/>
    <x v="200"/>
    <x v="11"/>
    <n v="44"/>
    <x v="0"/>
    <s v="RS DQLAB"/>
    <s v="SELL"/>
    <x v="0"/>
    <x v="11"/>
    <x v="1"/>
    <n v="10000"/>
    <n v="10180"/>
  </r>
  <r>
    <x v="1248"/>
    <x v="200"/>
    <x v="24"/>
    <n v="69"/>
    <x v="0"/>
    <s v="RS DQLAB"/>
    <s v="SELL"/>
    <x v="0"/>
    <x v="24"/>
    <x v="1"/>
    <n v="33000"/>
    <n v="33330"/>
  </r>
  <r>
    <x v="1249"/>
    <x v="200"/>
    <x v="12"/>
    <n v="40"/>
    <x v="0"/>
    <s v="RS DQLAB"/>
    <s v="SELL"/>
    <x v="0"/>
    <x v="12"/>
    <x v="1"/>
    <n v="18611"/>
    <n v="18816"/>
  </r>
  <r>
    <x v="1250"/>
    <x v="200"/>
    <x v="12"/>
    <n v="86"/>
    <x v="0"/>
    <s v="RS DQLAB"/>
    <s v="SELL"/>
    <x v="0"/>
    <x v="12"/>
    <x v="1"/>
    <n v="18611"/>
    <n v="18816"/>
  </r>
  <r>
    <x v="1251"/>
    <x v="201"/>
    <x v="1"/>
    <n v="3"/>
    <x v="0"/>
    <s v="RS DQLAB"/>
    <s v="SELL"/>
    <x v="0"/>
    <x v="1"/>
    <x v="1"/>
    <n v="16950"/>
    <n v="17170"/>
  </r>
  <r>
    <x v="1252"/>
    <x v="201"/>
    <x v="2"/>
    <n v="13"/>
    <x v="0"/>
    <s v="RS DQLAB"/>
    <s v="SELL"/>
    <x v="0"/>
    <x v="2"/>
    <x v="2"/>
    <n v="108794"/>
    <n v="109447"/>
  </r>
  <r>
    <x v="1253"/>
    <x v="201"/>
    <x v="13"/>
    <n v="46"/>
    <x v="0"/>
    <s v="RS DQLAB"/>
    <s v="SELL"/>
    <x v="0"/>
    <x v="13"/>
    <x v="4"/>
    <n v="55000"/>
    <n v="55935"/>
  </r>
  <r>
    <x v="1254"/>
    <x v="201"/>
    <x v="7"/>
    <n v="25"/>
    <x v="0"/>
    <s v="RS DQLAB"/>
    <s v="SELL"/>
    <x v="0"/>
    <x v="7"/>
    <x v="3"/>
    <n v="25000"/>
    <n v="25275"/>
  </r>
  <r>
    <x v="1255"/>
    <x v="201"/>
    <x v="22"/>
    <n v="171"/>
    <x v="0"/>
    <s v="RS DQLAB"/>
    <s v="SELL"/>
    <x v="0"/>
    <x v="22"/>
    <x v="2"/>
    <n v="143991"/>
    <n v="146871"/>
  </r>
  <r>
    <x v="1256"/>
    <x v="202"/>
    <x v="8"/>
    <n v="49"/>
    <x v="0"/>
    <s v="RS DQLAB"/>
    <s v="SELL"/>
    <x v="0"/>
    <x v="8"/>
    <x v="3"/>
    <n v="50788"/>
    <n v="51753"/>
  </r>
  <r>
    <x v="1257"/>
    <x v="202"/>
    <x v="4"/>
    <n v="33"/>
    <x v="0"/>
    <s v="RS DQLAB"/>
    <s v="SELL"/>
    <x v="0"/>
    <x v="4"/>
    <x v="1"/>
    <n v="25322"/>
    <n v="25449"/>
  </r>
  <r>
    <x v="1258"/>
    <x v="202"/>
    <x v="9"/>
    <n v="11"/>
    <x v="0"/>
    <s v="RS DQLAB"/>
    <s v="SELL"/>
    <x v="0"/>
    <x v="9"/>
    <x v="3"/>
    <n v="2560"/>
    <n v="2586"/>
  </r>
  <r>
    <x v="1259"/>
    <x v="203"/>
    <x v="0"/>
    <n v="61"/>
    <x v="0"/>
    <s v="RS DQLAB"/>
    <s v="SELL"/>
    <x v="0"/>
    <x v="0"/>
    <x v="0"/>
    <n v="2886"/>
    <n v="2915"/>
  </r>
  <r>
    <x v="1260"/>
    <x v="203"/>
    <x v="0"/>
    <n v="8"/>
    <x v="0"/>
    <s v="RS DQLAB"/>
    <s v="SELL"/>
    <x v="0"/>
    <x v="0"/>
    <x v="0"/>
    <n v="2886"/>
    <n v="2915"/>
  </r>
  <r>
    <x v="1261"/>
    <x v="203"/>
    <x v="8"/>
    <n v="63"/>
    <x v="0"/>
    <s v="RS DQLAB"/>
    <s v="SELL"/>
    <x v="0"/>
    <x v="8"/>
    <x v="3"/>
    <n v="50788"/>
    <n v="51753"/>
  </r>
  <r>
    <x v="1262"/>
    <x v="203"/>
    <x v="24"/>
    <n v="12"/>
    <x v="0"/>
    <s v="RS DQLAB"/>
    <s v="SELL"/>
    <x v="0"/>
    <x v="24"/>
    <x v="1"/>
    <n v="33000"/>
    <n v="33330"/>
  </r>
  <r>
    <x v="1263"/>
    <x v="203"/>
    <x v="12"/>
    <n v="305"/>
    <x v="0"/>
    <s v="RS DQLAB"/>
    <s v="SELL"/>
    <x v="0"/>
    <x v="12"/>
    <x v="1"/>
    <n v="18611"/>
    <n v="18816"/>
  </r>
  <r>
    <x v="1264"/>
    <x v="204"/>
    <x v="1"/>
    <n v="18"/>
    <x v="0"/>
    <s v="RS DQLAB"/>
    <s v="SELL"/>
    <x v="0"/>
    <x v="1"/>
    <x v="1"/>
    <n v="16950"/>
    <n v="17170"/>
  </r>
  <r>
    <x v="1265"/>
    <x v="204"/>
    <x v="1"/>
    <n v="82"/>
    <x v="0"/>
    <s v="RS DQLAB"/>
    <s v="SELL"/>
    <x v="0"/>
    <x v="1"/>
    <x v="1"/>
    <n v="16950"/>
    <n v="17170"/>
  </r>
  <r>
    <x v="1266"/>
    <x v="204"/>
    <x v="2"/>
    <n v="6"/>
    <x v="0"/>
    <s v="RS DQLAB"/>
    <s v="SELL"/>
    <x v="0"/>
    <x v="2"/>
    <x v="2"/>
    <n v="108794"/>
    <n v="109447"/>
  </r>
  <r>
    <x v="1267"/>
    <x v="204"/>
    <x v="3"/>
    <n v="21"/>
    <x v="0"/>
    <s v="RS DQLAB"/>
    <s v="SELL"/>
    <x v="0"/>
    <x v="3"/>
    <x v="3"/>
    <n v="1600"/>
    <n v="1619"/>
  </r>
  <r>
    <x v="1268"/>
    <x v="204"/>
    <x v="10"/>
    <n v="18"/>
    <x v="0"/>
    <s v="RS DQLAB"/>
    <s v="SELL"/>
    <x v="0"/>
    <x v="10"/>
    <x v="3"/>
    <n v="16100"/>
    <n v="16261"/>
  </r>
  <r>
    <x v="1269"/>
    <x v="204"/>
    <x v="5"/>
    <n v="6"/>
    <x v="0"/>
    <s v="RS DQLAB"/>
    <s v="SELL"/>
    <x v="0"/>
    <x v="5"/>
    <x v="3"/>
    <n v="7500"/>
    <n v="7620"/>
  </r>
  <r>
    <x v="1270"/>
    <x v="204"/>
    <x v="16"/>
    <n v="74"/>
    <x v="0"/>
    <s v="RS DQLAB"/>
    <s v="SELL"/>
    <x v="0"/>
    <x v="16"/>
    <x v="2"/>
    <n v="100000"/>
    <n v="100900"/>
  </r>
  <r>
    <x v="1271"/>
    <x v="204"/>
    <x v="16"/>
    <n v="14"/>
    <x v="0"/>
    <s v="RS DQLAB"/>
    <s v="SELL"/>
    <x v="0"/>
    <x v="16"/>
    <x v="2"/>
    <n v="100000"/>
    <n v="100900"/>
  </r>
  <r>
    <x v="1272"/>
    <x v="205"/>
    <x v="32"/>
    <n v="8"/>
    <x v="0"/>
    <s v="RS DQLAB"/>
    <s v="SELL"/>
    <x v="0"/>
    <x v="32"/>
    <x v="0"/>
    <n v="13600"/>
    <n v="13818"/>
  </r>
  <r>
    <x v="1273"/>
    <x v="205"/>
    <x v="13"/>
    <n v="27"/>
    <x v="0"/>
    <s v="RS DQLAB"/>
    <s v="SELL"/>
    <x v="0"/>
    <x v="13"/>
    <x v="4"/>
    <n v="55000"/>
    <n v="55935"/>
  </r>
  <r>
    <x v="1274"/>
    <x v="205"/>
    <x v="18"/>
    <n v="37"/>
    <x v="0"/>
    <s v="RS DQLAB"/>
    <s v="SELL"/>
    <x v="0"/>
    <x v="18"/>
    <x v="0"/>
    <n v="72500"/>
    <n v="73805"/>
  </r>
  <r>
    <x v="1275"/>
    <x v="205"/>
    <x v="18"/>
    <n v="8"/>
    <x v="0"/>
    <s v="RS DQLAB"/>
    <s v="SELL"/>
    <x v="0"/>
    <x v="18"/>
    <x v="0"/>
    <n v="72500"/>
    <n v="73805"/>
  </r>
  <r>
    <x v="1276"/>
    <x v="205"/>
    <x v="5"/>
    <n v="612"/>
    <x v="0"/>
    <s v="RS DQLAB"/>
    <s v="SELL"/>
    <x v="0"/>
    <x v="5"/>
    <x v="3"/>
    <n v="7500"/>
    <n v="7620"/>
  </r>
  <r>
    <x v="1277"/>
    <x v="205"/>
    <x v="11"/>
    <n v="46"/>
    <x v="0"/>
    <s v="RS DQLAB"/>
    <s v="SELL"/>
    <x v="0"/>
    <x v="11"/>
    <x v="1"/>
    <n v="10000"/>
    <n v="10180"/>
  </r>
  <r>
    <x v="1278"/>
    <x v="205"/>
    <x v="6"/>
    <n v="5"/>
    <x v="0"/>
    <s v="RS DQLAB"/>
    <s v="SELL"/>
    <x v="0"/>
    <x v="6"/>
    <x v="0"/>
    <n v="16155"/>
    <n v="16430"/>
  </r>
  <r>
    <x v="1279"/>
    <x v="205"/>
    <x v="26"/>
    <n v="1"/>
    <x v="0"/>
    <s v="RS DQLAB"/>
    <s v="SELL"/>
    <x v="0"/>
    <x v="26"/>
    <x v="2"/>
    <n v="7467"/>
    <n v="7504"/>
  </r>
  <r>
    <x v="1280"/>
    <x v="205"/>
    <x v="20"/>
    <n v="51"/>
    <x v="0"/>
    <s v="RS DQLAB"/>
    <s v="SELL"/>
    <x v="0"/>
    <x v="20"/>
    <x v="3"/>
    <n v="25000"/>
    <n v="25450"/>
  </r>
  <r>
    <x v="1281"/>
    <x v="206"/>
    <x v="0"/>
    <n v="37"/>
    <x v="0"/>
    <s v="RS DQLAB"/>
    <s v="SELL"/>
    <x v="0"/>
    <x v="0"/>
    <x v="0"/>
    <n v="2886"/>
    <n v="2915"/>
  </r>
  <r>
    <x v="1282"/>
    <x v="206"/>
    <x v="1"/>
    <n v="56"/>
    <x v="0"/>
    <s v="RS DQLAB"/>
    <s v="SELL"/>
    <x v="0"/>
    <x v="1"/>
    <x v="1"/>
    <n v="16950"/>
    <n v="17170"/>
  </r>
  <r>
    <x v="1283"/>
    <x v="206"/>
    <x v="2"/>
    <n v="20"/>
    <x v="0"/>
    <s v="RS DQLAB"/>
    <s v="SELL"/>
    <x v="0"/>
    <x v="2"/>
    <x v="2"/>
    <n v="108794"/>
    <n v="109447"/>
  </r>
  <r>
    <x v="1284"/>
    <x v="206"/>
    <x v="3"/>
    <n v="22"/>
    <x v="0"/>
    <s v="RS DQLAB"/>
    <s v="SELL"/>
    <x v="0"/>
    <x v="3"/>
    <x v="3"/>
    <n v="1600"/>
    <n v="1619"/>
  </r>
  <r>
    <x v="1285"/>
    <x v="206"/>
    <x v="13"/>
    <n v="29"/>
    <x v="0"/>
    <s v="RS DQLAB"/>
    <s v="SELL"/>
    <x v="0"/>
    <x v="13"/>
    <x v="4"/>
    <n v="55000"/>
    <n v="55935"/>
  </r>
  <r>
    <x v="1286"/>
    <x v="206"/>
    <x v="10"/>
    <n v="69"/>
    <x v="0"/>
    <s v="RS DQLAB"/>
    <s v="SELL"/>
    <x v="0"/>
    <x v="10"/>
    <x v="3"/>
    <n v="16100"/>
    <n v="16261"/>
  </r>
  <r>
    <x v="1287"/>
    <x v="206"/>
    <x v="19"/>
    <n v="1"/>
    <x v="0"/>
    <s v="RS DQLAB"/>
    <s v="SELL"/>
    <x v="0"/>
    <x v="19"/>
    <x v="0"/>
    <n v="2324"/>
    <n v="2338"/>
  </r>
  <r>
    <x v="1288"/>
    <x v="207"/>
    <x v="1"/>
    <n v="20"/>
    <x v="0"/>
    <s v="RS DQLAB"/>
    <s v="SELL"/>
    <x v="0"/>
    <x v="1"/>
    <x v="1"/>
    <n v="16950"/>
    <n v="17170"/>
  </r>
  <r>
    <x v="1289"/>
    <x v="207"/>
    <x v="5"/>
    <n v="6"/>
    <x v="0"/>
    <s v="OTHER"/>
    <s v="SELL"/>
    <x v="0"/>
    <x v="5"/>
    <x v="3"/>
    <n v="7500"/>
    <n v="7620"/>
  </r>
  <r>
    <x v="1290"/>
    <x v="207"/>
    <x v="5"/>
    <n v="13"/>
    <x v="0"/>
    <s v="OTHER"/>
    <s v="SELL"/>
    <x v="0"/>
    <x v="5"/>
    <x v="3"/>
    <n v="7500"/>
    <n v="7620"/>
  </r>
  <r>
    <x v="1291"/>
    <x v="207"/>
    <x v="11"/>
    <n v="16"/>
    <x v="0"/>
    <s v="OTHER"/>
    <s v="SELL"/>
    <x v="0"/>
    <x v="11"/>
    <x v="1"/>
    <n v="10000"/>
    <n v="10180"/>
  </r>
  <r>
    <x v="1292"/>
    <x v="208"/>
    <x v="8"/>
    <n v="63"/>
    <x v="0"/>
    <s v="OTHER"/>
    <s v="SELL"/>
    <x v="0"/>
    <x v="8"/>
    <x v="3"/>
    <n v="50788"/>
    <n v="51753"/>
  </r>
  <r>
    <x v="1293"/>
    <x v="208"/>
    <x v="1"/>
    <n v="23"/>
    <x v="0"/>
    <s v="OTHER"/>
    <s v="SELL"/>
    <x v="0"/>
    <x v="1"/>
    <x v="1"/>
    <n v="16950"/>
    <n v="17170"/>
  </r>
  <r>
    <x v="1294"/>
    <x v="208"/>
    <x v="4"/>
    <n v="27"/>
    <x v="0"/>
    <s v="RS DQLAB"/>
    <s v="SELL"/>
    <x v="0"/>
    <x v="4"/>
    <x v="1"/>
    <n v="25322"/>
    <n v="25449"/>
  </r>
  <r>
    <x v="1295"/>
    <x v="208"/>
    <x v="22"/>
    <n v="29"/>
    <x v="0"/>
    <s v="RS DQLAB"/>
    <s v="SELL"/>
    <x v="0"/>
    <x v="22"/>
    <x v="2"/>
    <n v="143991"/>
    <n v="146871"/>
  </r>
  <r>
    <x v="1296"/>
    <x v="208"/>
    <x v="29"/>
    <n v="7"/>
    <x v="0"/>
    <s v="RS DQLAB"/>
    <s v="SELL"/>
    <x v="0"/>
    <x v="29"/>
    <x v="2"/>
    <n v="102000"/>
    <n v="103632"/>
  </r>
  <r>
    <x v="1297"/>
    <x v="209"/>
    <x v="0"/>
    <n v="68"/>
    <x v="0"/>
    <s v="RS DQLAB"/>
    <s v="SELL"/>
    <x v="0"/>
    <x v="0"/>
    <x v="0"/>
    <n v="2886"/>
    <n v="2915"/>
  </r>
  <r>
    <x v="1298"/>
    <x v="209"/>
    <x v="8"/>
    <n v="17"/>
    <x v="0"/>
    <s v="RS DQLAB"/>
    <s v="SELL"/>
    <x v="0"/>
    <x v="8"/>
    <x v="3"/>
    <n v="50788"/>
    <n v="51753"/>
  </r>
  <r>
    <x v="1299"/>
    <x v="209"/>
    <x v="2"/>
    <n v="34"/>
    <x v="0"/>
    <s v="RS DQLAB"/>
    <s v="SELL"/>
    <x v="0"/>
    <x v="2"/>
    <x v="2"/>
    <n v="108794"/>
    <n v="109447"/>
  </r>
  <r>
    <x v="1300"/>
    <x v="209"/>
    <x v="4"/>
    <n v="14"/>
    <x v="0"/>
    <s v="RS DQLAB"/>
    <s v="SELL"/>
    <x v="0"/>
    <x v="4"/>
    <x v="1"/>
    <n v="25322"/>
    <n v="25449"/>
  </r>
  <r>
    <x v="1301"/>
    <x v="209"/>
    <x v="4"/>
    <n v="6"/>
    <x v="0"/>
    <s v="RS DQLAB"/>
    <s v="SELL"/>
    <x v="0"/>
    <x v="4"/>
    <x v="1"/>
    <n v="25322"/>
    <n v="25449"/>
  </r>
  <r>
    <x v="1302"/>
    <x v="209"/>
    <x v="5"/>
    <n v="45"/>
    <x v="0"/>
    <s v="RS DQLAB"/>
    <s v="SELL"/>
    <x v="0"/>
    <x v="5"/>
    <x v="3"/>
    <n v="7500"/>
    <n v="7620"/>
  </r>
  <r>
    <x v="1303"/>
    <x v="209"/>
    <x v="24"/>
    <n v="28"/>
    <x v="0"/>
    <s v="RS DQLAB"/>
    <s v="SELL"/>
    <x v="0"/>
    <x v="24"/>
    <x v="1"/>
    <n v="33000"/>
    <n v="33330"/>
  </r>
  <r>
    <x v="1304"/>
    <x v="210"/>
    <x v="0"/>
    <n v="95"/>
    <x v="0"/>
    <s v="RS DQLAB"/>
    <s v="SELL"/>
    <x v="0"/>
    <x v="0"/>
    <x v="0"/>
    <n v="2886"/>
    <n v="2915"/>
  </r>
  <r>
    <x v="1305"/>
    <x v="210"/>
    <x v="8"/>
    <n v="24"/>
    <x v="0"/>
    <s v="RS DQLAB"/>
    <s v="SELL"/>
    <x v="0"/>
    <x v="8"/>
    <x v="3"/>
    <n v="50788"/>
    <n v="51753"/>
  </r>
  <r>
    <x v="1306"/>
    <x v="210"/>
    <x v="1"/>
    <n v="72"/>
    <x v="0"/>
    <s v="RS DQLAB"/>
    <s v="SELL"/>
    <x v="0"/>
    <x v="1"/>
    <x v="1"/>
    <n v="16950"/>
    <n v="17170"/>
  </r>
  <r>
    <x v="1307"/>
    <x v="210"/>
    <x v="4"/>
    <n v="262"/>
    <x v="0"/>
    <s v="RS DQLAB"/>
    <s v="SELL"/>
    <x v="0"/>
    <x v="4"/>
    <x v="1"/>
    <n v="25322"/>
    <n v="25449"/>
  </r>
  <r>
    <x v="1308"/>
    <x v="210"/>
    <x v="7"/>
    <n v="22"/>
    <x v="0"/>
    <s v="RS DQLAB"/>
    <s v="SELL"/>
    <x v="0"/>
    <x v="7"/>
    <x v="3"/>
    <n v="25000"/>
    <n v="25275"/>
  </r>
  <r>
    <x v="1309"/>
    <x v="210"/>
    <x v="12"/>
    <n v="25"/>
    <x v="0"/>
    <s v="RS DQLAB"/>
    <s v="SELL"/>
    <x v="0"/>
    <x v="12"/>
    <x v="1"/>
    <n v="18611"/>
    <n v="18816"/>
  </r>
  <r>
    <x v="1310"/>
    <x v="210"/>
    <x v="27"/>
    <n v="42"/>
    <x v="0"/>
    <s v="RS DQLAB"/>
    <s v="SELL"/>
    <x v="0"/>
    <x v="27"/>
    <x v="3"/>
    <n v="45450"/>
    <n v="46223"/>
  </r>
  <r>
    <x v="1311"/>
    <x v="211"/>
    <x v="0"/>
    <n v="64"/>
    <x v="0"/>
    <s v="RS DQLAB"/>
    <s v="SELL"/>
    <x v="0"/>
    <x v="0"/>
    <x v="0"/>
    <n v="2886"/>
    <n v="2915"/>
  </r>
  <r>
    <x v="1312"/>
    <x v="211"/>
    <x v="2"/>
    <n v="34"/>
    <x v="0"/>
    <s v="RS DQLAB"/>
    <s v="SELL"/>
    <x v="0"/>
    <x v="2"/>
    <x v="2"/>
    <n v="108794"/>
    <n v="109447"/>
  </r>
  <r>
    <x v="1313"/>
    <x v="211"/>
    <x v="13"/>
    <n v="47"/>
    <x v="0"/>
    <s v="RS DQLAB"/>
    <s v="SELL"/>
    <x v="0"/>
    <x v="13"/>
    <x v="4"/>
    <n v="55000"/>
    <n v="55935"/>
  </r>
  <r>
    <x v="1314"/>
    <x v="211"/>
    <x v="23"/>
    <n v="26"/>
    <x v="0"/>
    <s v="RS DQLAB"/>
    <s v="SELL"/>
    <x v="0"/>
    <x v="23"/>
    <x v="2"/>
    <n v="5000"/>
    <n v="5095"/>
  </r>
  <r>
    <x v="1315"/>
    <x v="211"/>
    <x v="4"/>
    <n v="41"/>
    <x v="0"/>
    <s v="RS DQLAB"/>
    <s v="SELL"/>
    <x v="0"/>
    <x v="4"/>
    <x v="1"/>
    <n v="25322"/>
    <n v="25449"/>
  </r>
  <r>
    <x v="1316"/>
    <x v="211"/>
    <x v="19"/>
    <n v="1"/>
    <x v="0"/>
    <s v="RS DQLAB"/>
    <s v="SELL"/>
    <x v="0"/>
    <x v="19"/>
    <x v="0"/>
    <n v="2324"/>
    <n v="2338"/>
  </r>
  <r>
    <x v="1317"/>
    <x v="211"/>
    <x v="20"/>
    <n v="246"/>
    <x v="0"/>
    <s v="RS DQLAB"/>
    <s v="SELL"/>
    <x v="0"/>
    <x v="20"/>
    <x v="3"/>
    <n v="25000"/>
    <n v="25450"/>
  </r>
  <r>
    <x v="1318"/>
    <x v="212"/>
    <x v="0"/>
    <n v="78"/>
    <x v="0"/>
    <s v="RS DQLAB"/>
    <s v="SELL"/>
    <x v="0"/>
    <x v="0"/>
    <x v="0"/>
    <n v="2886"/>
    <n v="2915"/>
  </r>
  <r>
    <x v="1319"/>
    <x v="212"/>
    <x v="8"/>
    <n v="15"/>
    <x v="0"/>
    <s v="RS DQLAB"/>
    <s v="SELL"/>
    <x v="0"/>
    <x v="8"/>
    <x v="3"/>
    <n v="50788"/>
    <n v="51753"/>
  </r>
  <r>
    <x v="1320"/>
    <x v="212"/>
    <x v="2"/>
    <n v="32"/>
    <x v="0"/>
    <s v="RS DQLAB"/>
    <s v="SELL"/>
    <x v="0"/>
    <x v="2"/>
    <x v="2"/>
    <n v="108794"/>
    <n v="109447"/>
  </r>
  <r>
    <x v="1321"/>
    <x v="212"/>
    <x v="3"/>
    <n v="51"/>
    <x v="0"/>
    <s v="RS DQLAB"/>
    <s v="SELL"/>
    <x v="0"/>
    <x v="3"/>
    <x v="3"/>
    <n v="1600"/>
    <n v="1619"/>
  </r>
  <r>
    <x v="1322"/>
    <x v="212"/>
    <x v="3"/>
    <n v="16"/>
    <x v="0"/>
    <s v="RS DQLAB"/>
    <s v="SELL"/>
    <x v="0"/>
    <x v="3"/>
    <x v="3"/>
    <n v="1600"/>
    <n v="1619"/>
  </r>
  <r>
    <x v="1323"/>
    <x v="212"/>
    <x v="9"/>
    <n v="0"/>
    <x v="0"/>
    <s v="RS DQLAB"/>
    <s v="SELL"/>
    <x v="0"/>
    <x v="9"/>
    <x v="3"/>
    <n v="2560"/>
    <n v="2586"/>
  </r>
  <r>
    <x v="1324"/>
    <x v="212"/>
    <x v="15"/>
    <n v="32"/>
    <x v="0"/>
    <s v="RS DQLAB"/>
    <s v="SELL"/>
    <x v="0"/>
    <x v="15"/>
    <x v="5"/>
    <n v="42800"/>
    <n v="43442"/>
  </r>
  <r>
    <x v="1325"/>
    <x v="213"/>
    <x v="3"/>
    <n v="41"/>
    <x v="0"/>
    <s v="RS DQLAB"/>
    <s v="SELL"/>
    <x v="0"/>
    <x v="3"/>
    <x v="3"/>
    <n v="1600"/>
    <n v="1619"/>
  </r>
  <r>
    <x v="1326"/>
    <x v="213"/>
    <x v="10"/>
    <n v="20"/>
    <x v="0"/>
    <s v="RS DQLAB"/>
    <s v="SELL"/>
    <x v="0"/>
    <x v="10"/>
    <x v="3"/>
    <n v="16100"/>
    <n v="16261"/>
  </r>
  <r>
    <x v="1327"/>
    <x v="214"/>
    <x v="0"/>
    <n v="60"/>
    <x v="0"/>
    <s v="RS DQLAB"/>
    <s v="SELL"/>
    <x v="0"/>
    <x v="0"/>
    <x v="0"/>
    <n v="2886"/>
    <n v="2915"/>
  </r>
  <r>
    <x v="1328"/>
    <x v="214"/>
    <x v="1"/>
    <n v="5"/>
    <x v="0"/>
    <s v="RS DQLAB"/>
    <s v="SELL"/>
    <x v="0"/>
    <x v="1"/>
    <x v="1"/>
    <n v="16950"/>
    <n v="17170"/>
  </r>
  <r>
    <x v="1329"/>
    <x v="214"/>
    <x v="13"/>
    <n v="21"/>
    <x v="0"/>
    <s v="RS DQLAB"/>
    <s v="SELL"/>
    <x v="0"/>
    <x v="13"/>
    <x v="4"/>
    <n v="55000"/>
    <n v="55935"/>
  </r>
  <r>
    <x v="1330"/>
    <x v="214"/>
    <x v="23"/>
    <n v="35"/>
    <x v="0"/>
    <s v="RS DQLAB"/>
    <s v="SELL"/>
    <x v="0"/>
    <x v="23"/>
    <x v="2"/>
    <n v="5000"/>
    <n v="5095"/>
  </r>
  <r>
    <x v="1331"/>
    <x v="214"/>
    <x v="23"/>
    <n v="27"/>
    <x v="0"/>
    <s v="RS DQLAB"/>
    <s v="SELL"/>
    <x v="0"/>
    <x v="23"/>
    <x v="2"/>
    <n v="5000"/>
    <n v="5095"/>
  </r>
  <r>
    <x v="1332"/>
    <x v="214"/>
    <x v="11"/>
    <n v="10"/>
    <x v="0"/>
    <s v="RS DQLAB"/>
    <s v="SELL"/>
    <x v="0"/>
    <x v="11"/>
    <x v="1"/>
    <n v="10000"/>
    <n v="10180"/>
  </r>
  <r>
    <x v="1333"/>
    <x v="214"/>
    <x v="11"/>
    <n v="17"/>
    <x v="0"/>
    <s v="RS DQLAB"/>
    <s v="SELL"/>
    <x v="0"/>
    <x v="11"/>
    <x v="1"/>
    <n v="10000"/>
    <n v="10180"/>
  </r>
  <r>
    <x v="1334"/>
    <x v="214"/>
    <x v="22"/>
    <n v="1"/>
    <x v="0"/>
    <s v="RS DQLAB"/>
    <s v="SELL"/>
    <x v="0"/>
    <x v="22"/>
    <x v="2"/>
    <n v="143991"/>
    <n v="146871"/>
  </r>
  <r>
    <x v="1335"/>
    <x v="215"/>
    <x v="8"/>
    <n v="30"/>
    <x v="0"/>
    <s v="RS DQLAB"/>
    <s v="SELL"/>
    <x v="0"/>
    <x v="8"/>
    <x v="3"/>
    <n v="50788"/>
    <n v="51753"/>
  </r>
  <r>
    <x v="1336"/>
    <x v="215"/>
    <x v="18"/>
    <n v="20"/>
    <x v="0"/>
    <s v="RS DQLAB"/>
    <s v="SELL"/>
    <x v="0"/>
    <x v="18"/>
    <x v="0"/>
    <n v="72500"/>
    <n v="73805"/>
  </r>
  <r>
    <x v="1337"/>
    <x v="215"/>
    <x v="18"/>
    <n v="17"/>
    <x v="0"/>
    <s v="RS DQLAB"/>
    <s v="SELL"/>
    <x v="0"/>
    <x v="18"/>
    <x v="0"/>
    <n v="72500"/>
    <n v="73805"/>
  </r>
  <r>
    <x v="1338"/>
    <x v="215"/>
    <x v="5"/>
    <n v="4"/>
    <x v="0"/>
    <s v="RS DQLAB"/>
    <s v="SELL"/>
    <x v="0"/>
    <x v="5"/>
    <x v="3"/>
    <n v="7500"/>
    <n v="7620"/>
  </r>
  <r>
    <x v="1339"/>
    <x v="215"/>
    <x v="7"/>
    <n v="24"/>
    <x v="0"/>
    <s v="RS DQLAB"/>
    <s v="SELL"/>
    <x v="0"/>
    <x v="7"/>
    <x v="3"/>
    <n v="25000"/>
    <n v="25275"/>
  </r>
  <r>
    <x v="1340"/>
    <x v="216"/>
    <x v="0"/>
    <n v="62"/>
    <x v="0"/>
    <s v="RS DQLAB"/>
    <s v="SELL"/>
    <x v="0"/>
    <x v="0"/>
    <x v="0"/>
    <n v="2886"/>
    <n v="2915"/>
  </r>
  <r>
    <x v="1341"/>
    <x v="216"/>
    <x v="8"/>
    <n v="34"/>
    <x v="0"/>
    <s v="RS DQLAB"/>
    <s v="SELL"/>
    <x v="0"/>
    <x v="8"/>
    <x v="3"/>
    <n v="50788"/>
    <n v="51753"/>
  </r>
  <r>
    <x v="1342"/>
    <x v="216"/>
    <x v="2"/>
    <n v="31"/>
    <x v="0"/>
    <s v="RS DQLAB"/>
    <s v="SELL"/>
    <x v="0"/>
    <x v="2"/>
    <x v="2"/>
    <n v="108794"/>
    <n v="109447"/>
  </r>
  <r>
    <x v="1343"/>
    <x v="216"/>
    <x v="4"/>
    <n v="19"/>
    <x v="0"/>
    <s v="RS DQLAB"/>
    <s v="SELL"/>
    <x v="0"/>
    <x v="4"/>
    <x v="1"/>
    <n v="25322"/>
    <n v="25449"/>
  </r>
  <r>
    <x v="1344"/>
    <x v="216"/>
    <x v="20"/>
    <n v="69"/>
    <x v="0"/>
    <s v="RS DQLAB"/>
    <s v="SELL"/>
    <x v="0"/>
    <x v="20"/>
    <x v="3"/>
    <n v="25000"/>
    <n v="25450"/>
  </r>
  <r>
    <x v="1345"/>
    <x v="217"/>
    <x v="0"/>
    <n v="19"/>
    <x v="0"/>
    <s v="RS DQLAB"/>
    <s v="SELL"/>
    <x v="0"/>
    <x v="0"/>
    <x v="0"/>
    <n v="2886"/>
    <n v="2915"/>
  </r>
  <r>
    <x v="1346"/>
    <x v="217"/>
    <x v="1"/>
    <n v="16"/>
    <x v="0"/>
    <s v="RS DQLAB"/>
    <s v="SELL"/>
    <x v="0"/>
    <x v="1"/>
    <x v="1"/>
    <n v="16950"/>
    <n v="17170"/>
  </r>
  <r>
    <x v="1347"/>
    <x v="217"/>
    <x v="3"/>
    <n v="3"/>
    <x v="0"/>
    <s v="RS DQLAB"/>
    <s v="SELL"/>
    <x v="0"/>
    <x v="3"/>
    <x v="3"/>
    <n v="1600"/>
    <n v="1619"/>
  </r>
  <r>
    <x v="1348"/>
    <x v="217"/>
    <x v="3"/>
    <n v="24"/>
    <x v="0"/>
    <s v="RS DQLAB"/>
    <s v="SELL"/>
    <x v="0"/>
    <x v="3"/>
    <x v="3"/>
    <n v="1600"/>
    <n v="1619"/>
  </r>
  <r>
    <x v="1349"/>
    <x v="217"/>
    <x v="10"/>
    <n v="7"/>
    <x v="0"/>
    <s v="RS DQLAB"/>
    <s v="SELL"/>
    <x v="0"/>
    <x v="10"/>
    <x v="3"/>
    <n v="16100"/>
    <n v="16261"/>
  </r>
  <r>
    <x v="1350"/>
    <x v="217"/>
    <x v="26"/>
    <n v="1"/>
    <x v="0"/>
    <s v="RS DQLAB"/>
    <s v="SELL"/>
    <x v="0"/>
    <x v="26"/>
    <x v="2"/>
    <n v="7467"/>
    <n v="7504"/>
  </r>
  <r>
    <x v="1351"/>
    <x v="217"/>
    <x v="17"/>
    <n v="2"/>
    <x v="0"/>
    <s v="RS DQLAB"/>
    <s v="SELL"/>
    <x v="0"/>
    <x v="17"/>
    <x v="0"/>
    <n v="2460"/>
    <n v="2490"/>
  </r>
  <r>
    <x v="1352"/>
    <x v="218"/>
    <x v="0"/>
    <n v="77"/>
    <x v="0"/>
    <s v="RS DQLAB"/>
    <s v="SELL"/>
    <x v="0"/>
    <x v="0"/>
    <x v="0"/>
    <n v="2886"/>
    <n v="2915"/>
  </r>
  <r>
    <x v="1353"/>
    <x v="218"/>
    <x v="3"/>
    <n v="48"/>
    <x v="0"/>
    <s v="RS DQLAB"/>
    <s v="SELL"/>
    <x v="0"/>
    <x v="3"/>
    <x v="3"/>
    <n v="1600"/>
    <n v="1619"/>
  </r>
  <r>
    <x v="1354"/>
    <x v="218"/>
    <x v="10"/>
    <n v="14"/>
    <x v="0"/>
    <s v="RS DQLAB"/>
    <s v="SELL"/>
    <x v="0"/>
    <x v="10"/>
    <x v="3"/>
    <n v="16100"/>
    <n v="16261"/>
  </r>
  <r>
    <x v="1355"/>
    <x v="218"/>
    <x v="5"/>
    <n v="27"/>
    <x v="0"/>
    <s v="RS DQLAB"/>
    <s v="SELL"/>
    <x v="0"/>
    <x v="5"/>
    <x v="3"/>
    <n v="7500"/>
    <n v="7620"/>
  </r>
  <r>
    <x v="1356"/>
    <x v="218"/>
    <x v="24"/>
    <n v="6"/>
    <x v="0"/>
    <s v="RS DQLAB"/>
    <s v="SELL"/>
    <x v="0"/>
    <x v="24"/>
    <x v="1"/>
    <n v="33000"/>
    <n v="33330"/>
  </r>
  <r>
    <x v="1357"/>
    <x v="218"/>
    <x v="24"/>
    <n v="6"/>
    <x v="0"/>
    <s v="RS DQLAB"/>
    <s v="SELL"/>
    <x v="0"/>
    <x v="24"/>
    <x v="1"/>
    <n v="33000"/>
    <n v="33330"/>
  </r>
  <r>
    <x v="1358"/>
    <x v="218"/>
    <x v="27"/>
    <n v="4"/>
    <x v="0"/>
    <s v="RS DQLAB"/>
    <s v="SELL"/>
    <x v="0"/>
    <x v="27"/>
    <x v="3"/>
    <n v="45450"/>
    <n v="46223"/>
  </r>
  <r>
    <x v="1359"/>
    <x v="219"/>
    <x v="0"/>
    <n v="70"/>
    <x v="0"/>
    <s v="RS DQLAB"/>
    <s v="SELL"/>
    <x v="0"/>
    <x v="0"/>
    <x v="0"/>
    <n v="2886"/>
    <n v="2915"/>
  </r>
  <r>
    <x v="1360"/>
    <x v="219"/>
    <x v="1"/>
    <n v="82"/>
    <x v="0"/>
    <s v="RS DQLAB"/>
    <s v="SELL"/>
    <x v="0"/>
    <x v="1"/>
    <x v="1"/>
    <n v="16950"/>
    <n v="17170"/>
  </r>
  <r>
    <x v="1361"/>
    <x v="219"/>
    <x v="2"/>
    <n v="11"/>
    <x v="0"/>
    <s v="RS DQLAB"/>
    <s v="SELL"/>
    <x v="0"/>
    <x v="2"/>
    <x v="2"/>
    <n v="108794"/>
    <n v="109447"/>
  </r>
  <r>
    <x v="1362"/>
    <x v="219"/>
    <x v="13"/>
    <n v="7"/>
    <x v="0"/>
    <s v="RS DQLAB"/>
    <s v="SELL"/>
    <x v="0"/>
    <x v="13"/>
    <x v="4"/>
    <n v="55000"/>
    <n v="55935"/>
  </r>
  <r>
    <x v="1363"/>
    <x v="219"/>
    <x v="23"/>
    <n v="21"/>
    <x v="0"/>
    <s v="RS DQLAB"/>
    <s v="SELL"/>
    <x v="0"/>
    <x v="23"/>
    <x v="2"/>
    <n v="5000"/>
    <n v="5095"/>
  </r>
  <r>
    <x v="1364"/>
    <x v="219"/>
    <x v="16"/>
    <n v="0"/>
    <x v="0"/>
    <s v="RS DQLAB"/>
    <s v="SELL"/>
    <x v="0"/>
    <x v="16"/>
    <x v="2"/>
    <n v="100000"/>
    <n v="100900"/>
  </r>
  <r>
    <x v="1365"/>
    <x v="219"/>
    <x v="12"/>
    <n v="20"/>
    <x v="0"/>
    <s v="RS DQLAB"/>
    <s v="SELL"/>
    <x v="0"/>
    <x v="12"/>
    <x v="1"/>
    <n v="18611"/>
    <n v="18816"/>
  </r>
  <r>
    <x v="1366"/>
    <x v="220"/>
    <x v="0"/>
    <n v="70"/>
    <x v="0"/>
    <s v="RS DQLAB"/>
    <s v="SELL"/>
    <x v="0"/>
    <x v="0"/>
    <x v="0"/>
    <n v="2886"/>
    <n v="2915"/>
  </r>
  <r>
    <x v="1367"/>
    <x v="220"/>
    <x v="2"/>
    <n v="49"/>
    <x v="0"/>
    <s v="RS DQLAB"/>
    <s v="SELL"/>
    <x v="0"/>
    <x v="2"/>
    <x v="2"/>
    <n v="108794"/>
    <n v="109447"/>
  </r>
  <r>
    <x v="1368"/>
    <x v="220"/>
    <x v="3"/>
    <n v="10"/>
    <x v="0"/>
    <s v="RS DQLAB"/>
    <s v="SELL"/>
    <x v="0"/>
    <x v="3"/>
    <x v="3"/>
    <n v="1600"/>
    <n v="1619"/>
  </r>
  <r>
    <x v="1369"/>
    <x v="220"/>
    <x v="4"/>
    <n v="44"/>
    <x v="0"/>
    <s v="RS DQLAB"/>
    <s v="SELL"/>
    <x v="0"/>
    <x v="4"/>
    <x v="1"/>
    <n v="25322"/>
    <n v="25449"/>
  </r>
  <r>
    <x v="1370"/>
    <x v="220"/>
    <x v="9"/>
    <n v="17"/>
    <x v="0"/>
    <s v="RS DQLAB"/>
    <s v="SELL"/>
    <x v="0"/>
    <x v="9"/>
    <x v="3"/>
    <n v="2560"/>
    <n v="2586"/>
  </r>
  <r>
    <x v="1371"/>
    <x v="220"/>
    <x v="15"/>
    <n v="62"/>
    <x v="0"/>
    <s v="RS DQLAB"/>
    <s v="SELL"/>
    <x v="0"/>
    <x v="15"/>
    <x v="5"/>
    <n v="42800"/>
    <n v="43442"/>
  </r>
  <r>
    <x v="1372"/>
    <x v="221"/>
    <x v="0"/>
    <n v="37"/>
    <x v="0"/>
    <s v="RS DQLAB"/>
    <s v="SELL"/>
    <x v="0"/>
    <x v="0"/>
    <x v="0"/>
    <n v="2886"/>
    <n v="2915"/>
  </r>
  <r>
    <x v="1373"/>
    <x v="221"/>
    <x v="0"/>
    <n v="95"/>
    <x v="0"/>
    <s v="RS DQLAB"/>
    <s v="SELL"/>
    <x v="0"/>
    <x v="0"/>
    <x v="0"/>
    <n v="2886"/>
    <n v="2915"/>
  </r>
  <r>
    <x v="1374"/>
    <x v="221"/>
    <x v="8"/>
    <n v="27"/>
    <x v="0"/>
    <s v="RS DQLAB"/>
    <s v="SELL"/>
    <x v="0"/>
    <x v="8"/>
    <x v="3"/>
    <n v="50788"/>
    <n v="51753"/>
  </r>
  <r>
    <x v="1375"/>
    <x v="221"/>
    <x v="8"/>
    <n v="16"/>
    <x v="0"/>
    <s v="RS DQLAB"/>
    <s v="SELL"/>
    <x v="0"/>
    <x v="8"/>
    <x v="3"/>
    <n v="50788"/>
    <n v="51753"/>
  </r>
  <r>
    <x v="1376"/>
    <x v="221"/>
    <x v="1"/>
    <n v="30"/>
    <x v="0"/>
    <s v="RS DQLAB"/>
    <s v="SELL"/>
    <x v="0"/>
    <x v="1"/>
    <x v="1"/>
    <n v="16950"/>
    <n v="17170"/>
  </r>
  <r>
    <x v="1377"/>
    <x v="221"/>
    <x v="10"/>
    <n v="110"/>
    <x v="0"/>
    <s v="RS DQLAB"/>
    <s v="SELL"/>
    <x v="0"/>
    <x v="10"/>
    <x v="3"/>
    <n v="16100"/>
    <n v="16261"/>
  </r>
  <r>
    <x v="1378"/>
    <x v="221"/>
    <x v="6"/>
    <n v="93"/>
    <x v="0"/>
    <s v="RS DQLAB"/>
    <s v="SELL"/>
    <x v="0"/>
    <x v="6"/>
    <x v="0"/>
    <n v="16155"/>
    <n v="16430"/>
  </r>
  <r>
    <x v="1379"/>
    <x v="221"/>
    <x v="29"/>
    <n v="27"/>
    <x v="0"/>
    <s v="RS DQLAB"/>
    <s v="SELL"/>
    <x v="0"/>
    <x v="29"/>
    <x v="2"/>
    <n v="102000"/>
    <n v="103632"/>
  </r>
  <r>
    <x v="1380"/>
    <x v="222"/>
    <x v="1"/>
    <n v="44"/>
    <x v="0"/>
    <s v="RS DQLAB"/>
    <s v="SELL"/>
    <x v="0"/>
    <x v="1"/>
    <x v="1"/>
    <n v="16950"/>
    <n v="17170"/>
  </r>
  <r>
    <x v="1381"/>
    <x v="222"/>
    <x v="1"/>
    <n v="43"/>
    <x v="0"/>
    <s v="RS DQLAB"/>
    <s v="SELL"/>
    <x v="0"/>
    <x v="1"/>
    <x v="1"/>
    <n v="16950"/>
    <n v="17170"/>
  </r>
  <r>
    <x v="1382"/>
    <x v="222"/>
    <x v="1"/>
    <n v="39"/>
    <x v="0"/>
    <s v="RS DQLAB"/>
    <s v="SELL"/>
    <x v="0"/>
    <x v="1"/>
    <x v="1"/>
    <n v="16950"/>
    <n v="17170"/>
  </r>
  <r>
    <x v="1383"/>
    <x v="222"/>
    <x v="23"/>
    <n v="20"/>
    <x v="0"/>
    <s v="RS DQLAB"/>
    <s v="SELL"/>
    <x v="0"/>
    <x v="23"/>
    <x v="2"/>
    <n v="5000"/>
    <n v="5095"/>
  </r>
  <r>
    <x v="1384"/>
    <x v="222"/>
    <x v="21"/>
    <n v="31"/>
    <x v="0"/>
    <s v="RS DQLAB"/>
    <s v="SELL"/>
    <x v="0"/>
    <x v="21"/>
    <x v="0"/>
    <n v="23869"/>
    <n v="24179"/>
  </r>
  <r>
    <x v="1385"/>
    <x v="222"/>
    <x v="26"/>
    <n v="8"/>
    <x v="0"/>
    <s v="RS DQLAB"/>
    <s v="SELL"/>
    <x v="0"/>
    <x v="26"/>
    <x v="2"/>
    <n v="7467"/>
    <n v="7504"/>
  </r>
  <r>
    <x v="1386"/>
    <x v="223"/>
    <x v="0"/>
    <n v="71"/>
    <x v="0"/>
    <s v="RS DQLAB"/>
    <s v="SELL"/>
    <x v="0"/>
    <x v="0"/>
    <x v="0"/>
    <n v="2886"/>
    <n v="2915"/>
  </r>
  <r>
    <x v="1387"/>
    <x v="223"/>
    <x v="0"/>
    <n v="87"/>
    <x v="0"/>
    <s v="RS DQLAB"/>
    <s v="SELL"/>
    <x v="0"/>
    <x v="0"/>
    <x v="0"/>
    <n v="2886"/>
    <n v="2915"/>
  </r>
  <r>
    <x v="1388"/>
    <x v="223"/>
    <x v="8"/>
    <n v="71"/>
    <x v="0"/>
    <s v="RS DQLAB"/>
    <s v="SELL"/>
    <x v="0"/>
    <x v="8"/>
    <x v="3"/>
    <n v="50788"/>
    <n v="51753"/>
  </r>
  <r>
    <x v="1389"/>
    <x v="223"/>
    <x v="8"/>
    <n v="57"/>
    <x v="0"/>
    <s v="RS DQLAB"/>
    <s v="SELL"/>
    <x v="0"/>
    <x v="8"/>
    <x v="3"/>
    <n v="50788"/>
    <n v="51753"/>
  </r>
  <r>
    <x v="1390"/>
    <x v="223"/>
    <x v="8"/>
    <n v="24"/>
    <x v="0"/>
    <s v="RS DQLAB"/>
    <s v="SELL"/>
    <x v="0"/>
    <x v="8"/>
    <x v="3"/>
    <n v="50788"/>
    <n v="51753"/>
  </r>
  <r>
    <x v="1391"/>
    <x v="223"/>
    <x v="8"/>
    <n v="18"/>
    <x v="0"/>
    <s v="RS DQLAB"/>
    <s v="SELL"/>
    <x v="0"/>
    <x v="8"/>
    <x v="3"/>
    <n v="50788"/>
    <n v="51753"/>
  </r>
  <r>
    <x v="1392"/>
    <x v="223"/>
    <x v="2"/>
    <n v="27"/>
    <x v="0"/>
    <s v="RS DQLAB"/>
    <s v="SELL"/>
    <x v="0"/>
    <x v="2"/>
    <x v="2"/>
    <n v="108794"/>
    <n v="109447"/>
  </r>
  <r>
    <x v="1393"/>
    <x v="223"/>
    <x v="3"/>
    <n v="13"/>
    <x v="0"/>
    <s v="RS DQLAB"/>
    <s v="SELL"/>
    <x v="0"/>
    <x v="3"/>
    <x v="3"/>
    <n v="1600"/>
    <n v="1619"/>
  </r>
  <r>
    <x v="1394"/>
    <x v="223"/>
    <x v="9"/>
    <n v="25"/>
    <x v="0"/>
    <s v="RS DQLAB"/>
    <s v="SELL"/>
    <x v="0"/>
    <x v="9"/>
    <x v="3"/>
    <n v="2560"/>
    <n v="2586"/>
  </r>
  <r>
    <x v="1395"/>
    <x v="223"/>
    <x v="16"/>
    <n v="85"/>
    <x v="0"/>
    <s v="RS DQLAB"/>
    <s v="SELL"/>
    <x v="0"/>
    <x v="16"/>
    <x v="2"/>
    <n v="100000"/>
    <n v="100900"/>
  </r>
  <r>
    <x v="1396"/>
    <x v="224"/>
    <x v="8"/>
    <n v="61"/>
    <x v="0"/>
    <s v="RS DQLAB"/>
    <s v="SELL"/>
    <x v="0"/>
    <x v="8"/>
    <x v="3"/>
    <n v="50788"/>
    <n v="51753"/>
  </r>
  <r>
    <x v="1397"/>
    <x v="224"/>
    <x v="3"/>
    <n v="8"/>
    <x v="0"/>
    <s v="RS DQLAB"/>
    <s v="SELL"/>
    <x v="0"/>
    <x v="3"/>
    <x v="3"/>
    <n v="1600"/>
    <n v="1619"/>
  </r>
  <r>
    <x v="1398"/>
    <x v="224"/>
    <x v="13"/>
    <n v="17"/>
    <x v="0"/>
    <s v="RS DQLAB"/>
    <s v="SELL"/>
    <x v="0"/>
    <x v="13"/>
    <x v="4"/>
    <n v="55000"/>
    <n v="55935"/>
  </r>
  <r>
    <x v="1399"/>
    <x v="224"/>
    <x v="23"/>
    <n v="20"/>
    <x v="0"/>
    <s v="RS DQLAB"/>
    <s v="SELL"/>
    <x v="0"/>
    <x v="23"/>
    <x v="2"/>
    <n v="5000"/>
    <n v="5095"/>
  </r>
  <r>
    <x v="1400"/>
    <x v="224"/>
    <x v="10"/>
    <n v="55"/>
    <x v="0"/>
    <s v="RS DQLAB"/>
    <s v="SELL"/>
    <x v="0"/>
    <x v="10"/>
    <x v="3"/>
    <n v="16100"/>
    <n v="16261"/>
  </r>
  <r>
    <x v="1401"/>
    <x v="224"/>
    <x v="15"/>
    <n v="19"/>
    <x v="0"/>
    <s v="RS DQLAB"/>
    <s v="SELL"/>
    <x v="0"/>
    <x v="15"/>
    <x v="5"/>
    <n v="42800"/>
    <n v="43442"/>
  </r>
  <r>
    <x v="1402"/>
    <x v="224"/>
    <x v="6"/>
    <n v="74"/>
    <x v="0"/>
    <s v="RS DQLAB"/>
    <s v="SELL"/>
    <x v="0"/>
    <x v="6"/>
    <x v="0"/>
    <n v="16155"/>
    <n v="16430"/>
  </r>
  <r>
    <x v="1403"/>
    <x v="225"/>
    <x v="1"/>
    <n v="25"/>
    <x v="0"/>
    <s v="RS DQLAB"/>
    <s v="SELL"/>
    <x v="0"/>
    <x v="1"/>
    <x v="1"/>
    <n v="16950"/>
    <n v="17170"/>
  </r>
  <r>
    <x v="1404"/>
    <x v="225"/>
    <x v="1"/>
    <n v="61"/>
    <x v="0"/>
    <s v="RS DQLAB"/>
    <s v="SELL"/>
    <x v="0"/>
    <x v="1"/>
    <x v="1"/>
    <n v="16950"/>
    <n v="17170"/>
  </r>
  <r>
    <x v="1405"/>
    <x v="225"/>
    <x v="13"/>
    <n v="41"/>
    <x v="0"/>
    <s v="RS DQLAB"/>
    <s v="SELL"/>
    <x v="0"/>
    <x v="13"/>
    <x v="4"/>
    <n v="55000"/>
    <n v="55935"/>
  </r>
  <r>
    <x v="1406"/>
    <x v="225"/>
    <x v="23"/>
    <n v="16"/>
    <x v="0"/>
    <s v="RS DQLAB"/>
    <s v="SELL"/>
    <x v="0"/>
    <x v="23"/>
    <x v="2"/>
    <n v="5000"/>
    <n v="5095"/>
  </r>
  <r>
    <x v="1407"/>
    <x v="225"/>
    <x v="23"/>
    <n v="32"/>
    <x v="0"/>
    <s v="RS DQLAB"/>
    <s v="SELL"/>
    <x v="0"/>
    <x v="23"/>
    <x v="2"/>
    <n v="5000"/>
    <n v="5095"/>
  </r>
  <r>
    <x v="1408"/>
    <x v="225"/>
    <x v="23"/>
    <n v="47"/>
    <x v="0"/>
    <s v="RS DQLAB"/>
    <s v="SELL"/>
    <x v="0"/>
    <x v="23"/>
    <x v="2"/>
    <n v="5000"/>
    <n v="5095"/>
  </r>
  <r>
    <x v="1409"/>
    <x v="225"/>
    <x v="10"/>
    <n v="12"/>
    <x v="0"/>
    <s v="RS DQLAB"/>
    <s v="SELL"/>
    <x v="0"/>
    <x v="10"/>
    <x v="3"/>
    <n v="16100"/>
    <n v="16261"/>
  </r>
  <r>
    <x v="1410"/>
    <x v="225"/>
    <x v="5"/>
    <n v="116"/>
    <x v="0"/>
    <s v="RS DQLAB"/>
    <s v="SELL"/>
    <x v="0"/>
    <x v="5"/>
    <x v="3"/>
    <n v="7500"/>
    <n v="7620"/>
  </r>
  <r>
    <x v="1411"/>
    <x v="225"/>
    <x v="15"/>
    <n v="0"/>
    <x v="0"/>
    <s v="RS DQLAB"/>
    <s v="SELL"/>
    <x v="0"/>
    <x v="15"/>
    <x v="5"/>
    <n v="42800"/>
    <n v="43442"/>
  </r>
  <r>
    <x v="1412"/>
    <x v="225"/>
    <x v="16"/>
    <n v="135"/>
    <x v="0"/>
    <s v="RS DQLAB"/>
    <s v="SELL"/>
    <x v="0"/>
    <x v="16"/>
    <x v="2"/>
    <n v="100000"/>
    <n v="100900"/>
  </r>
  <r>
    <x v="1413"/>
    <x v="225"/>
    <x v="16"/>
    <n v="39"/>
    <x v="0"/>
    <s v="RS DQLAB"/>
    <s v="SELL"/>
    <x v="0"/>
    <x v="16"/>
    <x v="2"/>
    <n v="100000"/>
    <n v="100900"/>
  </r>
  <r>
    <x v="1414"/>
    <x v="225"/>
    <x v="6"/>
    <n v="37"/>
    <x v="0"/>
    <s v="RS DQLAB"/>
    <s v="SELL"/>
    <x v="0"/>
    <x v="6"/>
    <x v="0"/>
    <n v="16155"/>
    <n v="16430"/>
  </r>
  <r>
    <x v="1415"/>
    <x v="225"/>
    <x v="26"/>
    <n v="159"/>
    <x v="0"/>
    <s v="RS DQLAB"/>
    <s v="SELL"/>
    <x v="0"/>
    <x v="26"/>
    <x v="2"/>
    <n v="7467"/>
    <n v="7504"/>
  </r>
  <r>
    <x v="1416"/>
    <x v="225"/>
    <x v="7"/>
    <n v="180"/>
    <x v="0"/>
    <s v="RS DQLAB"/>
    <s v="SELL"/>
    <x v="0"/>
    <x v="7"/>
    <x v="3"/>
    <n v="25000"/>
    <n v="25275"/>
  </r>
  <r>
    <x v="1417"/>
    <x v="225"/>
    <x v="20"/>
    <n v="92"/>
    <x v="0"/>
    <s v="RS DQLAB"/>
    <s v="SELL"/>
    <x v="0"/>
    <x v="20"/>
    <x v="3"/>
    <n v="25000"/>
    <n v="25450"/>
  </r>
  <r>
    <x v="1418"/>
    <x v="226"/>
    <x v="2"/>
    <n v="44"/>
    <x v="0"/>
    <s v="RS DQLAB"/>
    <s v="SELL"/>
    <x v="0"/>
    <x v="2"/>
    <x v="2"/>
    <n v="108794"/>
    <n v="109447"/>
  </r>
  <r>
    <x v="1419"/>
    <x v="226"/>
    <x v="2"/>
    <n v="14"/>
    <x v="0"/>
    <s v="RS DQLAB"/>
    <s v="SELL"/>
    <x v="0"/>
    <x v="2"/>
    <x v="2"/>
    <n v="108794"/>
    <n v="109447"/>
  </r>
  <r>
    <x v="1420"/>
    <x v="226"/>
    <x v="10"/>
    <n v="79"/>
    <x v="0"/>
    <s v="RS DQLAB"/>
    <s v="SELL"/>
    <x v="0"/>
    <x v="10"/>
    <x v="3"/>
    <n v="16100"/>
    <n v="16261"/>
  </r>
  <r>
    <x v="1421"/>
    <x v="226"/>
    <x v="10"/>
    <n v="23"/>
    <x v="0"/>
    <s v="RS DQLAB"/>
    <s v="SELL"/>
    <x v="0"/>
    <x v="10"/>
    <x v="3"/>
    <n v="16100"/>
    <n v="16261"/>
  </r>
  <r>
    <x v="1422"/>
    <x v="226"/>
    <x v="18"/>
    <n v="51"/>
    <x v="0"/>
    <s v="RS DQLAB"/>
    <s v="SELL"/>
    <x v="0"/>
    <x v="18"/>
    <x v="0"/>
    <n v="72500"/>
    <n v="73805"/>
  </r>
  <r>
    <x v="1423"/>
    <x v="226"/>
    <x v="15"/>
    <n v="41"/>
    <x v="0"/>
    <s v="RS DQLAB"/>
    <s v="SELL"/>
    <x v="0"/>
    <x v="15"/>
    <x v="5"/>
    <n v="42800"/>
    <n v="43442"/>
  </r>
  <r>
    <x v="1424"/>
    <x v="226"/>
    <x v="11"/>
    <n v="9"/>
    <x v="0"/>
    <s v="RS DQLAB"/>
    <s v="SELL"/>
    <x v="0"/>
    <x v="11"/>
    <x v="1"/>
    <n v="10000"/>
    <n v="10180"/>
  </r>
  <r>
    <x v="1425"/>
    <x v="227"/>
    <x v="0"/>
    <n v="68"/>
    <x v="0"/>
    <s v="RS DQLAB"/>
    <s v="SELL"/>
    <x v="0"/>
    <x v="0"/>
    <x v="0"/>
    <n v="2886"/>
    <n v="2915"/>
  </r>
  <r>
    <x v="1426"/>
    <x v="227"/>
    <x v="0"/>
    <n v="86"/>
    <x v="0"/>
    <s v="RS DQLAB"/>
    <s v="SELL"/>
    <x v="0"/>
    <x v="0"/>
    <x v="0"/>
    <n v="2886"/>
    <n v="2915"/>
  </r>
  <r>
    <x v="1427"/>
    <x v="227"/>
    <x v="1"/>
    <n v="7"/>
    <x v="0"/>
    <s v="RS DQLAB"/>
    <s v="SELL"/>
    <x v="0"/>
    <x v="1"/>
    <x v="1"/>
    <n v="16950"/>
    <n v="17170"/>
  </r>
  <r>
    <x v="1428"/>
    <x v="227"/>
    <x v="9"/>
    <n v="66"/>
    <x v="0"/>
    <s v="RS DQLAB"/>
    <s v="SELL"/>
    <x v="0"/>
    <x v="9"/>
    <x v="3"/>
    <n v="2560"/>
    <n v="2586"/>
  </r>
  <r>
    <x v="1429"/>
    <x v="228"/>
    <x v="0"/>
    <n v="97"/>
    <x v="0"/>
    <s v="RS DQLAB"/>
    <s v="SELL"/>
    <x v="0"/>
    <x v="0"/>
    <x v="0"/>
    <n v="2886"/>
    <n v="2915"/>
  </r>
  <r>
    <x v="1430"/>
    <x v="228"/>
    <x v="0"/>
    <n v="10"/>
    <x v="0"/>
    <s v="RS DQLAB"/>
    <s v="SELL"/>
    <x v="0"/>
    <x v="0"/>
    <x v="0"/>
    <n v="2886"/>
    <n v="2915"/>
  </r>
  <r>
    <x v="1431"/>
    <x v="228"/>
    <x v="8"/>
    <n v="6"/>
    <x v="0"/>
    <s v="RS DQLAB"/>
    <s v="SELL"/>
    <x v="0"/>
    <x v="8"/>
    <x v="3"/>
    <n v="50788"/>
    <n v="51753"/>
  </r>
  <r>
    <x v="1432"/>
    <x v="228"/>
    <x v="1"/>
    <n v="27"/>
    <x v="0"/>
    <s v="RS DQLAB"/>
    <s v="SELL"/>
    <x v="0"/>
    <x v="1"/>
    <x v="1"/>
    <n v="16950"/>
    <n v="17170"/>
  </r>
  <r>
    <x v="1433"/>
    <x v="228"/>
    <x v="3"/>
    <n v="2"/>
    <x v="0"/>
    <s v="RS DQLAB"/>
    <s v="SELL"/>
    <x v="0"/>
    <x v="3"/>
    <x v="3"/>
    <n v="1600"/>
    <n v="1619"/>
  </r>
  <r>
    <x v="1434"/>
    <x v="228"/>
    <x v="3"/>
    <n v="21"/>
    <x v="0"/>
    <s v="RS DQLAB"/>
    <s v="SELL"/>
    <x v="0"/>
    <x v="3"/>
    <x v="3"/>
    <n v="1600"/>
    <n v="1619"/>
  </r>
  <r>
    <x v="1435"/>
    <x v="228"/>
    <x v="13"/>
    <n v="31"/>
    <x v="0"/>
    <s v="RS DQLAB"/>
    <s v="SELL"/>
    <x v="0"/>
    <x v="13"/>
    <x v="4"/>
    <n v="55000"/>
    <n v="55935"/>
  </r>
  <r>
    <x v="1436"/>
    <x v="228"/>
    <x v="13"/>
    <n v="24"/>
    <x v="0"/>
    <s v="RS DQLAB"/>
    <s v="SELL"/>
    <x v="0"/>
    <x v="13"/>
    <x v="4"/>
    <n v="55000"/>
    <n v="55935"/>
  </r>
  <r>
    <x v="1437"/>
    <x v="228"/>
    <x v="4"/>
    <n v="58"/>
    <x v="0"/>
    <s v="RS DQLAB"/>
    <s v="SELL"/>
    <x v="0"/>
    <x v="4"/>
    <x v="1"/>
    <n v="25322"/>
    <n v="25449"/>
  </r>
  <r>
    <x v="1438"/>
    <x v="228"/>
    <x v="9"/>
    <n v="84"/>
    <x v="0"/>
    <s v="RS DQLAB"/>
    <s v="SELL"/>
    <x v="0"/>
    <x v="9"/>
    <x v="3"/>
    <n v="2560"/>
    <n v="2586"/>
  </r>
  <r>
    <x v="1439"/>
    <x v="228"/>
    <x v="15"/>
    <n v="78"/>
    <x v="0"/>
    <s v="RS DQLAB"/>
    <s v="SELL"/>
    <x v="0"/>
    <x v="15"/>
    <x v="5"/>
    <n v="42800"/>
    <n v="43442"/>
  </r>
  <r>
    <x v="1440"/>
    <x v="228"/>
    <x v="15"/>
    <n v="329"/>
    <x v="0"/>
    <s v="RS DQLAB"/>
    <s v="SELL"/>
    <x v="0"/>
    <x v="15"/>
    <x v="5"/>
    <n v="42800"/>
    <n v="43442"/>
  </r>
  <r>
    <x v="1441"/>
    <x v="228"/>
    <x v="16"/>
    <n v="12"/>
    <x v="0"/>
    <s v="RS DQLAB"/>
    <s v="SELL"/>
    <x v="0"/>
    <x v="16"/>
    <x v="2"/>
    <n v="100000"/>
    <n v="100900"/>
  </r>
  <r>
    <x v="1442"/>
    <x v="228"/>
    <x v="16"/>
    <n v="5"/>
    <x v="0"/>
    <s v="RS DQLAB"/>
    <s v="SELL"/>
    <x v="0"/>
    <x v="16"/>
    <x v="2"/>
    <n v="100000"/>
    <n v="100900"/>
  </r>
  <r>
    <x v="1443"/>
    <x v="228"/>
    <x v="11"/>
    <n v="389"/>
    <x v="0"/>
    <s v="RS DQLAB"/>
    <s v="SELL"/>
    <x v="0"/>
    <x v="11"/>
    <x v="1"/>
    <n v="10000"/>
    <n v="10180"/>
  </r>
  <r>
    <x v="1444"/>
    <x v="229"/>
    <x v="0"/>
    <n v="8"/>
    <x v="0"/>
    <s v="RS DQLAB"/>
    <s v="SELL"/>
    <x v="0"/>
    <x v="0"/>
    <x v="0"/>
    <n v="2886"/>
    <n v="2915"/>
  </r>
  <r>
    <x v="1445"/>
    <x v="229"/>
    <x v="8"/>
    <n v="4"/>
    <x v="0"/>
    <s v="RS DQLAB"/>
    <s v="SELL"/>
    <x v="0"/>
    <x v="8"/>
    <x v="3"/>
    <n v="50788"/>
    <n v="51753"/>
  </r>
  <r>
    <x v="1446"/>
    <x v="229"/>
    <x v="1"/>
    <n v="35"/>
    <x v="0"/>
    <s v="RS DQLAB"/>
    <s v="SELL"/>
    <x v="0"/>
    <x v="1"/>
    <x v="1"/>
    <n v="16950"/>
    <n v="17170"/>
  </r>
  <r>
    <x v="1447"/>
    <x v="229"/>
    <x v="2"/>
    <n v="8"/>
    <x v="0"/>
    <s v="RS DQLAB"/>
    <s v="SELL"/>
    <x v="0"/>
    <x v="2"/>
    <x v="2"/>
    <n v="108794"/>
    <n v="109447"/>
  </r>
  <r>
    <x v="1448"/>
    <x v="229"/>
    <x v="23"/>
    <n v="6"/>
    <x v="0"/>
    <s v="RS DQLAB"/>
    <s v="SELL"/>
    <x v="0"/>
    <x v="23"/>
    <x v="2"/>
    <n v="5000"/>
    <n v="5095"/>
  </r>
  <r>
    <x v="1449"/>
    <x v="229"/>
    <x v="4"/>
    <n v="50"/>
    <x v="0"/>
    <s v="RS DQLAB"/>
    <s v="SELL"/>
    <x v="0"/>
    <x v="4"/>
    <x v="1"/>
    <n v="25322"/>
    <n v="25449"/>
  </r>
  <r>
    <x v="1450"/>
    <x v="229"/>
    <x v="10"/>
    <n v="26"/>
    <x v="0"/>
    <s v="RS DQLAB"/>
    <s v="SELL"/>
    <x v="0"/>
    <x v="10"/>
    <x v="3"/>
    <n v="16100"/>
    <n v="16261"/>
  </r>
  <r>
    <x v="1451"/>
    <x v="229"/>
    <x v="18"/>
    <n v="391"/>
    <x v="0"/>
    <s v="RS DQLAB"/>
    <s v="SELL"/>
    <x v="0"/>
    <x v="18"/>
    <x v="0"/>
    <n v="72500"/>
    <n v="73805"/>
  </r>
  <r>
    <x v="1452"/>
    <x v="229"/>
    <x v="6"/>
    <n v="7"/>
    <x v="0"/>
    <s v="RS DQLAB"/>
    <s v="SELL"/>
    <x v="0"/>
    <x v="6"/>
    <x v="0"/>
    <n v="16155"/>
    <n v="16430"/>
  </r>
  <r>
    <x v="1453"/>
    <x v="230"/>
    <x v="8"/>
    <n v="67"/>
    <x v="0"/>
    <s v="RS DQLAB"/>
    <s v="SELL"/>
    <x v="0"/>
    <x v="8"/>
    <x v="3"/>
    <n v="50788"/>
    <n v="51753"/>
  </r>
  <r>
    <x v="1454"/>
    <x v="230"/>
    <x v="1"/>
    <n v="76"/>
    <x v="0"/>
    <s v="RS DQLAB"/>
    <s v="SELL"/>
    <x v="0"/>
    <x v="1"/>
    <x v="1"/>
    <n v="16950"/>
    <n v="17170"/>
  </r>
  <r>
    <x v="1455"/>
    <x v="230"/>
    <x v="2"/>
    <n v="8"/>
    <x v="0"/>
    <s v="RS DQLAB"/>
    <s v="SELL"/>
    <x v="0"/>
    <x v="2"/>
    <x v="2"/>
    <n v="108794"/>
    <n v="109447"/>
  </r>
  <r>
    <x v="1456"/>
    <x v="230"/>
    <x v="3"/>
    <n v="25"/>
    <x v="0"/>
    <s v="RS DQLAB"/>
    <s v="SELL"/>
    <x v="0"/>
    <x v="3"/>
    <x v="3"/>
    <n v="1600"/>
    <n v="1619"/>
  </r>
  <r>
    <x v="1457"/>
    <x v="230"/>
    <x v="13"/>
    <n v="5"/>
    <x v="0"/>
    <s v="RS DQLAB"/>
    <s v="SELL"/>
    <x v="0"/>
    <x v="13"/>
    <x v="4"/>
    <n v="55000"/>
    <n v="55935"/>
  </r>
  <r>
    <x v="1458"/>
    <x v="230"/>
    <x v="5"/>
    <n v="9"/>
    <x v="0"/>
    <s v="RS DQLAB"/>
    <s v="SELL"/>
    <x v="0"/>
    <x v="5"/>
    <x v="3"/>
    <n v="7500"/>
    <n v="7620"/>
  </r>
  <r>
    <x v="1459"/>
    <x v="230"/>
    <x v="27"/>
    <n v="18"/>
    <x v="0"/>
    <s v="RS DQLAB"/>
    <s v="SELL"/>
    <x v="0"/>
    <x v="27"/>
    <x v="3"/>
    <n v="45450"/>
    <n v="46223"/>
  </r>
  <r>
    <x v="1460"/>
    <x v="231"/>
    <x v="0"/>
    <n v="68"/>
    <x v="0"/>
    <s v="RS DQLAB"/>
    <s v="SELL"/>
    <x v="0"/>
    <x v="0"/>
    <x v="0"/>
    <n v="2886"/>
    <n v="2915"/>
  </r>
  <r>
    <x v="1461"/>
    <x v="231"/>
    <x v="8"/>
    <n v="6"/>
    <x v="0"/>
    <s v="RS DQLAB"/>
    <s v="SELL"/>
    <x v="0"/>
    <x v="8"/>
    <x v="3"/>
    <n v="50788"/>
    <n v="51753"/>
  </r>
  <r>
    <x v="1462"/>
    <x v="231"/>
    <x v="8"/>
    <n v="44"/>
    <x v="0"/>
    <s v="RS DQLAB"/>
    <s v="SELL"/>
    <x v="0"/>
    <x v="8"/>
    <x v="3"/>
    <n v="50788"/>
    <n v="51753"/>
  </r>
  <r>
    <x v="1463"/>
    <x v="231"/>
    <x v="2"/>
    <n v="26"/>
    <x v="0"/>
    <s v="RS DQLAB"/>
    <s v="SELL"/>
    <x v="0"/>
    <x v="2"/>
    <x v="2"/>
    <n v="108794"/>
    <n v="109447"/>
  </r>
  <r>
    <x v="1464"/>
    <x v="231"/>
    <x v="13"/>
    <n v="29"/>
    <x v="0"/>
    <s v="RS DQLAB"/>
    <s v="SELL"/>
    <x v="0"/>
    <x v="13"/>
    <x v="4"/>
    <n v="55000"/>
    <n v="55935"/>
  </r>
  <r>
    <x v="1465"/>
    <x v="231"/>
    <x v="20"/>
    <n v="8"/>
    <x v="0"/>
    <s v="RS DQLAB"/>
    <s v="SELL"/>
    <x v="0"/>
    <x v="20"/>
    <x v="3"/>
    <n v="25000"/>
    <n v="25450"/>
  </r>
  <r>
    <x v="1466"/>
    <x v="232"/>
    <x v="0"/>
    <n v="8"/>
    <x v="0"/>
    <s v="RS DQLAB"/>
    <s v="SELL"/>
    <x v="0"/>
    <x v="0"/>
    <x v="0"/>
    <n v="2886"/>
    <n v="2915"/>
  </r>
  <r>
    <x v="1467"/>
    <x v="232"/>
    <x v="0"/>
    <n v="54"/>
    <x v="0"/>
    <s v="RS DQLAB"/>
    <s v="SELL"/>
    <x v="0"/>
    <x v="0"/>
    <x v="0"/>
    <n v="2886"/>
    <n v="2915"/>
  </r>
  <r>
    <x v="1468"/>
    <x v="232"/>
    <x v="8"/>
    <n v="14"/>
    <x v="0"/>
    <s v="RS DQLAB"/>
    <s v="SELL"/>
    <x v="0"/>
    <x v="8"/>
    <x v="3"/>
    <n v="50788"/>
    <n v="51753"/>
  </r>
  <r>
    <x v="1469"/>
    <x v="232"/>
    <x v="8"/>
    <n v="52"/>
    <x v="0"/>
    <s v="RS DQLAB"/>
    <s v="SELL"/>
    <x v="0"/>
    <x v="8"/>
    <x v="3"/>
    <n v="50788"/>
    <n v="51753"/>
  </r>
  <r>
    <x v="1470"/>
    <x v="232"/>
    <x v="23"/>
    <n v="21"/>
    <x v="0"/>
    <s v="RS DQLAB"/>
    <s v="SELL"/>
    <x v="0"/>
    <x v="23"/>
    <x v="2"/>
    <n v="5000"/>
    <n v="5095"/>
  </r>
  <r>
    <x v="1471"/>
    <x v="232"/>
    <x v="18"/>
    <n v="46"/>
    <x v="0"/>
    <s v="RS DQLAB"/>
    <s v="SELL"/>
    <x v="0"/>
    <x v="18"/>
    <x v="0"/>
    <n v="72500"/>
    <n v="73805"/>
  </r>
  <r>
    <x v="1472"/>
    <x v="232"/>
    <x v="15"/>
    <n v="2"/>
    <x v="0"/>
    <s v="RS DQLAB"/>
    <s v="SELL"/>
    <x v="0"/>
    <x v="15"/>
    <x v="5"/>
    <n v="42800"/>
    <n v="43442"/>
  </r>
  <r>
    <x v="1473"/>
    <x v="233"/>
    <x v="1"/>
    <n v="24"/>
    <x v="0"/>
    <s v="RS DQLAB"/>
    <s v="SELL"/>
    <x v="0"/>
    <x v="1"/>
    <x v="1"/>
    <n v="16950"/>
    <n v="17170"/>
  </r>
  <r>
    <x v="1474"/>
    <x v="233"/>
    <x v="1"/>
    <n v="84"/>
    <x v="0"/>
    <s v="RS DQLAB"/>
    <s v="SELL"/>
    <x v="0"/>
    <x v="1"/>
    <x v="1"/>
    <n v="16950"/>
    <n v="17170"/>
  </r>
  <r>
    <x v="1475"/>
    <x v="233"/>
    <x v="18"/>
    <n v="77"/>
    <x v="0"/>
    <s v="RS DQLAB"/>
    <s v="SELL"/>
    <x v="0"/>
    <x v="18"/>
    <x v="0"/>
    <n v="72500"/>
    <n v="73805"/>
  </r>
  <r>
    <x v="1476"/>
    <x v="233"/>
    <x v="6"/>
    <n v="9"/>
    <x v="0"/>
    <s v="RS DQLAB"/>
    <s v="SELL"/>
    <x v="0"/>
    <x v="6"/>
    <x v="0"/>
    <n v="16155"/>
    <n v="16430"/>
  </r>
  <r>
    <x v="1477"/>
    <x v="233"/>
    <x v="27"/>
    <n v="32"/>
    <x v="0"/>
    <s v="RS DQLAB"/>
    <s v="SELL"/>
    <x v="0"/>
    <x v="27"/>
    <x v="3"/>
    <n v="45450"/>
    <n v="46223"/>
  </r>
  <r>
    <x v="1478"/>
    <x v="234"/>
    <x v="0"/>
    <n v="49"/>
    <x v="0"/>
    <s v="RS DQLAB"/>
    <s v="SELL"/>
    <x v="0"/>
    <x v="0"/>
    <x v="0"/>
    <n v="2886"/>
    <n v="2915"/>
  </r>
  <r>
    <x v="1479"/>
    <x v="234"/>
    <x v="0"/>
    <n v="69"/>
    <x v="0"/>
    <s v="RS DQLAB"/>
    <s v="SELL"/>
    <x v="0"/>
    <x v="0"/>
    <x v="0"/>
    <n v="2886"/>
    <n v="2915"/>
  </r>
  <r>
    <x v="1480"/>
    <x v="234"/>
    <x v="3"/>
    <n v="9"/>
    <x v="0"/>
    <s v="RS DQLAB"/>
    <s v="SELL"/>
    <x v="0"/>
    <x v="3"/>
    <x v="3"/>
    <n v="1600"/>
    <n v="1619"/>
  </r>
  <r>
    <x v="1481"/>
    <x v="234"/>
    <x v="13"/>
    <n v="20"/>
    <x v="0"/>
    <s v="RS DQLAB"/>
    <s v="SELL"/>
    <x v="0"/>
    <x v="13"/>
    <x v="4"/>
    <n v="55000"/>
    <n v="55935"/>
  </r>
  <r>
    <x v="1482"/>
    <x v="234"/>
    <x v="23"/>
    <n v="8"/>
    <x v="0"/>
    <s v="RS DQLAB"/>
    <s v="SELL"/>
    <x v="0"/>
    <x v="23"/>
    <x v="2"/>
    <n v="5000"/>
    <n v="5095"/>
  </r>
  <r>
    <x v="1483"/>
    <x v="234"/>
    <x v="15"/>
    <n v="10"/>
    <x v="0"/>
    <s v="RS DQLAB"/>
    <s v="SELL"/>
    <x v="0"/>
    <x v="15"/>
    <x v="5"/>
    <n v="42800"/>
    <n v="43442"/>
  </r>
  <r>
    <x v="1484"/>
    <x v="234"/>
    <x v="16"/>
    <n v="68"/>
    <x v="0"/>
    <s v="RS DQLAB"/>
    <s v="SELL"/>
    <x v="0"/>
    <x v="16"/>
    <x v="2"/>
    <n v="100000"/>
    <n v="100900"/>
  </r>
  <r>
    <x v="1485"/>
    <x v="234"/>
    <x v="7"/>
    <n v="121"/>
    <x v="0"/>
    <s v="RS DQLAB"/>
    <s v="SELL"/>
    <x v="0"/>
    <x v="7"/>
    <x v="3"/>
    <n v="25000"/>
    <n v="25275"/>
  </r>
  <r>
    <x v="1486"/>
    <x v="234"/>
    <x v="19"/>
    <n v="2"/>
    <x v="0"/>
    <s v="RS DQLAB"/>
    <s v="SELL"/>
    <x v="0"/>
    <x v="19"/>
    <x v="0"/>
    <n v="2324"/>
    <n v="2338"/>
  </r>
  <r>
    <x v="1487"/>
    <x v="235"/>
    <x v="0"/>
    <n v="6"/>
    <x v="0"/>
    <s v="RS DQLAB"/>
    <s v="SELL"/>
    <x v="0"/>
    <x v="0"/>
    <x v="0"/>
    <n v="2886"/>
    <n v="2915"/>
  </r>
  <r>
    <x v="1488"/>
    <x v="235"/>
    <x v="1"/>
    <n v="9"/>
    <x v="0"/>
    <s v="RS DQLAB"/>
    <s v="SELL"/>
    <x v="0"/>
    <x v="1"/>
    <x v="1"/>
    <n v="16950"/>
    <n v="17170"/>
  </r>
  <r>
    <x v="1489"/>
    <x v="235"/>
    <x v="2"/>
    <n v="3"/>
    <x v="0"/>
    <s v="RS DQLAB"/>
    <s v="SELL"/>
    <x v="0"/>
    <x v="2"/>
    <x v="2"/>
    <n v="108794"/>
    <n v="109447"/>
  </r>
  <r>
    <x v="1490"/>
    <x v="235"/>
    <x v="2"/>
    <n v="21"/>
    <x v="0"/>
    <s v="RS DQLAB"/>
    <s v="SELL"/>
    <x v="0"/>
    <x v="2"/>
    <x v="2"/>
    <n v="108794"/>
    <n v="109447"/>
  </r>
  <r>
    <x v="1491"/>
    <x v="235"/>
    <x v="3"/>
    <n v="42"/>
    <x v="0"/>
    <s v="RS DQLAB"/>
    <s v="SELL"/>
    <x v="0"/>
    <x v="3"/>
    <x v="3"/>
    <n v="1600"/>
    <n v="1619"/>
  </r>
  <r>
    <x v="1492"/>
    <x v="235"/>
    <x v="13"/>
    <n v="19"/>
    <x v="0"/>
    <s v="RS DQLAB"/>
    <s v="SELL"/>
    <x v="0"/>
    <x v="13"/>
    <x v="4"/>
    <n v="55000"/>
    <n v="55935"/>
  </r>
  <r>
    <x v="1493"/>
    <x v="235"/>
    <x v="13"/>
    <n v="5"/>
    <x v="0"/>
    <s v="RS DQLAB"/>
    <s v="SELL"/>
    <x v="0"/>
    <x v="13"/>
    <x v="4"/>
    <n v="55000"/>
    <n v="55935"/>
  </r>
  <r>
    <x v="1494"/>
    <x v="235"/>
    <x v="18"/>
    <n v="19"/>
    <x v="0"/>
    <s v="RS DQLAB"/>
    <s v="SELL"/>
    <x v="0"/>
    <x v="18"/>
    <x v="0"/>
    <n v="72500"/>
    <n v="73805"/>
  </r>
  <r>
    <x v="1495"/>
    <x v="235"/>
    <x v="18"/>
    <n v="12"/>
    <x v="0"/>
    <s v="RS DQLAB"/>
    <s v="SELL"/>
    <x v="0"/>
    <x v="18"/>
    <x v="0"/>
    <n v="72500"/>
    <n v="73805"/>
  </r>
  <r>
    <x v="1496"/>
    <x v="236"/>
    <x v="8"/>
    <n v="77"/>
    <x v="0"/>
    <s v="RS DQLAB"/>
    <s v="SELL"/>
    <x v="0"/>
    <x v="8"/>
    <x v="3"/>
    <n v="50788"/>
    <n v="51753"/>
  </r>
  <r>
    <x v="1497"/>
    <x v="236"/>
    <x v="2"/>
    <n v="42"/>
    <x v="0"/>
    <s v="RS DQLAB"/>
    <s v="SELL"/>
    <x v="0"/>
    <x v="2"/>
    <x v="2"/>
    <n v="108794"/>
    <n v="109447"/>
  </r>
  <r>
    <x v="1498"/>
    <x v="236"/>
    <x v="24"/>
    <n v="822"/>
    <x v="0"/>
    <s v="RS DQLAB"/>
    <s v="SELL"/>
    <x v="0"/>
    <x v="24"/>
    <x v="1"/>
    <n v="33000"/>
    <n v="33330"/>
  </r>
  <r>
    <x v="1499"/>
    <x v="236"/>
    <x v="20"/>
    <n v="1"/>
    <x v="0"/>
    <s v="RS DQLAB"/>
    <s v="SELL"/>
    <x v="0"/>
    <x v="20"/>
    <x v="3"/>
    <n v="25000"/>
    <n v="25450"/>
  </r>
  <r>
    <x v="1500"/>
    <x v="237"/>
    <x v="0"/>
    <n v="6"/>
    <x v="0"/>
    <s v="RS DQLAB"/>
    <s v="SELL"/>
    <x v="0"/>
    <x v="0"/>
    <x v="0"/>
    <n v="2886"/>
    <n v="2915"/>
  </r>
  <r>
    <x v="1501"/>
    <x v="237"/>
    <x v="8"/>
    <n v="26"/>
    <x v="0"/>
    <s v="RS DQLAB"/>
    <s v="SELL"/>
    <x v="0"/>
    <x v="8"/>
    <x v="3"/>
    <n v="50788"/>
    <n v="51753"/>
  </r>
  <r>
    <x v="1502"/>
    <x v="237"/>
    <x v="2"/>
    <n v="35"/>
    <x v="0"/>
    <s v="RS DQLAB"/>
    <s v="SELL"/>
    <x v="0"/>
    <x v="2"/>
    <x v="2"/>
    <n v="108794"/>
    <n v="109447"/>
  </r>
  <r>
    <x v="1503"/>
    <x v="237"/>
    <x v="6"/>
    <n v="12"/>
    <x v="0"/>
    <s v="RS DQLAB"/>
    <s v="SELL"/>
    <x v="0"/>
    <x v="6"/>
    <x v="0"/>
    <n v="16155"/>
    <n v="16430"/>
  </r>
  <r>
    <x v="1504"/>
    <x v="237"/>
    <x v="19"/>
    <n v="3"/>
    <x v="0"/>
    <s v="RS DQLAB"/>
    <s v="SELL"/>
    <x v="0"/>
    <x v="19"/>
    <x v="0"/>
    <n v="2324"/>
    <n v="2338"/>
  </r>
  <r>
    <x v="1505"/>
    <x v="237"/>
    <x v="20"/>
    <n v="242"/>
    <x v="0"/>
    <s v="RS DQLAB"/>
    <s v="SELL"/>
    <x v="0"/>
    <x v="20"/>
    <x v="3"/>
    <n v="25000"/>
    <n v="25450"/>
  </r>
  <r>
    <x v="1506"/>
    <x v="237"/>
    <x v="17"/>
    <n v="31"/>
    <x v="0"/>
    <s v="RS DQLAB"/>
    <s v="SELL"/>
    <x v="0"/>
    <x v="17"/>
    <x v="0"/>
    <n v="2460"/>
    <n v="2490"/>
  </r>
  <r>
    <x v="1507"/>
    <x v="238"/>
    <x v="8"/>
    <n v="16"/>
    <x v="0"/>
    <s v="RS DQLAB"/>
    <s v="SELL"/>
    <x v="0"/>
    <x v="8"/>
    <x v="3"/>
    <n v="50788"/>
    <n v="51753"/>
  </r>
  <r>
    <x v="1508"/>
    <x v="238"/>
    <x v="3"/>
    <n v="27"/>
    <x v="0"/>
    <s v="RS DQLAB"/>
    <s v="SELL"/>
    <x v="0"/>
    <x v="3"/>
    <x v="3"/>
    <n v="1600"/>
    <n v="1619"/>
  </r>
  <r>
    <x v="1509"/>
    <x v="238"/>
    <x v="13"/>
    <n v="51"/>
    <x v="0"/>
    <s v="RS DQLAB"/>
    <s v="SELL"/>
    <x v="0"/>
    <x v="13"/>
    <x v="4"/>
    <n v="55000"/>
    <n v="55935"/>
  </r>
  <r>
    <x v="1510"/>
    <x v="238"/>
    <x v="23"/>
    <n v="39"/>
    <x v="0"/>
    <s v="RS DQLAB"/>
    <s v="SELL"/>
    <x v="0"/>
    <x v="23"/>
    <x v="2"/>
    <n v="5000"/>
    <n v="5095"/>
  </r>
  <r>
    <x v="1511"/>
    <x v="238"/>
    <x v="4"/>
    <n v="42"/>
    <x v="0"/>
    <s v="RS DQLAB"/>
    <s v="SELL"/>
    <x v="0"/>
    <x v="4"/>
    <x v="1"/>
    <n v="25322"/>
    <n v="25449"/>
  </r>
  <r>
    <x v="1512"/>
    <x v="238"/>
    <x v="5"/>
    <n v="2"/>
    <x v="0"/>
    <s v="RS DQLAB"/>
    <s v="SELL"/>
    <x v="0"/>
    <x v="5"/>
    <x v="3"/>
    <n v="7500"/>
    <n v="7620"/>
  </r>
  <r>
    <x v="1513"/>
    <x v="238"/>
    <x v="5"/>
    <n v="21"/>
    <x v="0"/>
    <s v="RS DQLAB"/>
    <s v="SELL"/>
    <x v="0"/>
    <x v="5"/>
    <x v="3"/>
    <n v="7500"/>
    <n v="7620"/>
  </r>
  <r>
    <x v="1514"/>
    <x v="238"/>
    <x v="21"/>
    <n v="261"/>
    <x v="0"/>
    <s v="RS DQLAB"/>
    <s v="SELL"/>
    <x v="0"/>
    <x v="21"/>
    <x v="0"/>
    <n v="23869"/>
    <n v="24179"/>
  </r>
  <r>
    <x v="1515"/>
    <x v="239"/>
    <x v="0"/>
    <n v="74"/>
    <x v="0"/>
    <s v="RS DQLAB"/>
    <s v="SELL"/>
    <x v="0"/>
    <x v="0"/>
    <x v="0"/>
    <n v="2886"/>
    <n v="2915"/>
  </r>
  <r>
    <x v="1516"/>
    <x v="239"/>
    <x v="0"/>
    <n v="78"/>
    <x v="0"/>
    <s v="RS DQLAB"/>
    <s v="SELL"/>
    <x v="0"/>
    <x v="0"/>
    <x v="0"/>
    <n v="2886"/>
    <n v="2915"/>
  </r>
  <r>
    <x v="1517"/>
    <x v="239"/>
    <x v="0"/>
    <n v="56"/>
    <x v="0"/>
    <s v="RS DQLAB"/>
    <s v="SELL"/>
    <x v="0"/>
    <x v="0"/>
    <x v="0"/>
    <n v="2886"/>
    <n v="2915"/>
  </r>
  <r>
    <x v="1518"/>
    <x v="239"/>
    <x v="8"/>
    <n v="30"/>
    <x v="0"/>
    <s v="RS DQLAB"/>
    <s v="SELL"/>
    <x v="0"/>
    <x v="8"/>
    <x v="3"/>
    <n v="50788"/>
    <n v="51753"/>
  </r>
  <r>
    <x v="1519"/>
    <x v="239"/>
    <x v="8"/>
    <n v="79"/>
    <x v="0"/>
    <s v="RS DQLAB"/>
    <s v="SELL"/>
    <x v="0"/>
    <x v="8"/>
    <x v="3"/>
    <n v="50788"/>
    <n v="51753"/>
  </r>
  <r>
    <x v="1520"/>
    <x v="239"/>
    <x v="2"/>
    <n v="35"/>
    <x v="0"/>
    <s v="RS DQLAB"/>
    <s v="SELL"/>
    <x v="0"/>
    <x v="2"/>
    <x v="2"/>
    <n v="108794"/>
    <n v="109447"/>
  </r>
  <r>
    <x v="1521"/>
    <x v="239"/>
    <x v="3"/>
    <n v="45"/>
    <x v="0"/>
    <s v="RS DQLAB"/>
    <s v="SELL"/>
    <x v="0"/>
    <x v="3"/>
    <x v="3"/>
    <n v="1600"/>
    <n v="1619"/>
  </r>
  <r>
    <x v="1522"/>
    <x v="239"/>
    <x v="23"/>
    <n v="27"/>
    <x v="0"/>
    <s v="RS DQLAB"/>
    <s v="SELL"/>
    <x v="0"/>
    <x v="23"/>
    <x v="2"/>
    <n v="5000"/>
    <n v="5095"/>
  </r>
  <r>
    <x v="1523"/>
    <x v="239"/>
    <x v="23"/>
    <n v="19"/>
    <x v="0"/>
    <s v="RS DQLAB"/>
    <s v="SELL"/>
    <x v="0"/>
    <x v="23"/>
    <x v="2"/>
    <n v="5000"/>
    <n v="5095"/>
  </r>
  <r>
    <x v="1524"/>
    <x v="239"/>
    <x v="10"/>
    <n v="4"/>
    <x v="0"/>
    <s v="RS DQLAB"/>
    <s v="SELL"/>
    <x v="0"/>
    <x v="10"/>
    <x v="3"/>
    <n v="16100"/>
    <n v="16261"/>
  </r>
  <r>
    <x v="1525"/>
    <x v="239"/>
    <x v="11"/>
    <n v="6"/>
    <x v="0"/>
    <s v="RS DQLAB"/>
    <s v="SELL"/>
    <x v="0"/>
    <x v="11"/>
    <x v="1"/>
    <n v="10000"/>
    <n v="10180"/>
  </r>
  <r>
    <x v="1526"/>
    <x v="239"/>
    <x v="24"/>
    <n v="81"/>
    <x v="0"/>
    <s v="RS DQLAB"/>
    <s v="SELL"/>
    <x v="0"/>
    <x v="24"/>
    <x v="1"/>
    <n v="33000"/>
    <n v="33330"/>
  </r>
  <r>
    <x v="1527"/>
    <x v="239"/>
    <x v="17"/>
    <n v="72"/>
    <x v="0"/>
    <s v="RS DQLAB"/>
    <s v="SELL"/>
    <x v="0"/>
    <x v="17"/>
    <x v="0"/>
    <n v="2460"/>
    <n v="2490"/>
  </r>
  <r>
    <x v="1528"/>
    <x v="240"/>
    <x v="0"/>
    <n v="63"/>
    <x v="0"/>
    <s v="RS DQLAB"/>
    <s v="SELL"/>
    <x v="0"/>
    <x v="0"/>
    <x v="0"/>
    <n v="2886"/>
    <n v="2915"/>
  </r>
  <r>
    <x v="1529"/>
    <x v="240"/>
    <x v="8"/>
    <n v="60"/>
    <x v="0"/>
    <s v="RS DQLAB"/>
    <s v="SELL"/>
    <x v="0"/>
    <x v="8"/>
    <x v="3"/>
    <n v="50788"/>
    <n v="51753"/>
  </r>
  <r>
    <x v="1530"/>
    <x v="240"/>
    <x v="2"/>
    <n v="45"/>
    <x v="0"/>
    <s v="RS DQLAB"/>
    <s v="SELL"/>
    <x v="0"/>
    <x v="2"/>
    <x v="2"/>
    <n v="108794"/>
    <n v="109447"/>
  </r>
  <r>
    <x v="1531"/>
    <x v="240"/>
    <x v="13"/>
    <n v="32"/>
    <x v="0"/>
    <s v="RS DQLAB"/>
    <s v="SELL"/>
    <x v="0"/>
    <x v="13"/>
    <x v="4"/>
    <n v="55000"/>
    <n v="55935"/>
  </r>
  <r>
    <x v="1532"/>
    <x v="240"/>
    <x v="23"/>
    <n v="4"/>
    <x v="0"/>
    <s v="RS DQLAB"/>
    <s v="SELL"/>
    <x v="0"/>
    <x v="23"/>
    <x v="2"/>
    <n v="5000"/>
    <n v="5095"/>
  </r>
  <r>
    <x v="1533"/>
    <x v="240"/>
    <x v="5"/>
    <n v="20"/>
    <x v="0"/>
    <s v="RS DQLAB"/>
    <s v="SELL"/>
    <x v="0"/>
    <x v="5"/>
    <x v="3"/>
    <n v="7500"/>
    <n v="7620"/>
  </r>
  <r>
    <x v="1534"/>
    <x v="240"/>
    <x v="12"/>
    <n v="31"/>
    <x v="0"/>
    <s v="RS DQLAB"/>
    <s v="SELL"/>
    <x v="0"/>
    <x v="12"/>
    <x v="1"/>
    <n v="18611"/>
    <n v="18816"/>
  </r>
  <r>
    <x v="1535"/>
    <x v="241"/>
    <x v="23"/>
    <n v="22"/>
    <x v="0"/>
    <s v="RS DQLAB"/>
    <s v="SELL"/>
    <x v="0"/>
    <x v="23"/>
    <x v="2"/>
    <n v="5000"/>
    <n v="5095"/>
  </r>
  <r>
    <x v="1536"/>
    <x v="241"/>
    <x v="4"/>
    <n v="25"/>
    <x v="0"/>
    <s v="RS DQLAB"/>
    <s v="SELL"/>
    <x v="0"/>
    <x v="4"/>
    <x v="1"/>
    <n v="25322"/>
    <n v="25449"/>
  </r>
  <r>
    <x v="1537"/>
    <x v="241"/>
    <x v="15"/>
    <n v="7"/>
    <x v="0"/>
    <s v="RS DQLAB"/>
    <s v="SELL"/>
    <x v="0"/>
    <x v="15"/>
    <x v="5"/>
    <n v="42800"/>
    <n v="43442"/>
  </r>
  <r>
    <x v="1538"/>
    <x v="241"/>
    <x v="7"/>
    <n v="6"/>
    <x v="0"/>
    <s v="RS DQLAB"/>
    <s v="SELL"/>
    <x v="0"/>
    <x v="7"/>
    <x v="3"/>
    <n v="25000"/>
    <n v="25275"/>
  </r>
  <r>
    <x v="1539"/>
    <x v="241"/>
    <x v="7"/>
    <n v="87"/>
    <x v="0"/>
    <s v="RS DQLAB"/>
    <s v="SELL"/>
    <x v="0"/>
    <x v="7"/>
    <x v="3"/>
    <n v="25000"/>
    <n v="25275"/>
  </r>
  <r>
    <x v="1540"/>
    <x v="242"/>
    <x v="3"/>
    <n v="40"/>
    <x v="0"/>
    <s v="RS DQLAB"/>
    <s v="SELL"/>
    <x v="0"/>
    <x v="3"/>
    <x v="3"/>
    <n v="1600"/>
    <n v="1619"/>
  </r>
  <r>
    <x v="1541"/>
    <x v="242"/>
    <x v="13"/>
    <n v="17"/>
    <x v="0"/>
    <s v="RS DQLAB"/>
    <s v="SELL"/>
    <x v="0"/>
    <x v="13"/>
    <x v="4"/>
    <n v="55000"/>
    <n v="55935"/>
  </r>
  <r>
    <x v="1542"/>
    <x v="242"/>
    <x v="5"/>
    <n v="116"/>
    <x v="0"/>
    <s v="RS DQLAB"/>
    <s v="SELL"/>
    <x v="0"/>
    <x v="5"/>
    <x v="3"/>
    <n v="7500"/>
    <n v="7620"/>
  </r>
  <r>
    <x v="1543"/>
    <x v="242"/>
    <x v="11"/>
    <n v="1"/>
    <x v="0"/>
    <s v="RS DQLAB"/>
    <s v="SELL"/>
    <x v="0"/>
    <x v="11"/>
    <x v="1"/>
    <n v="10000"/>
    <n v="10180"/>
  </r>
  <r>
    <x v="1544"/>
    <x v="242"/>
    <x v="11"/>
    <n v="1"/>
    <x v="0"/>
    <s v="RS DQLAB"/>
    <s v="SELL"/>
    <x v="0"/>
    <x v="11"/>
    <x v="1"/>
    <n v="10000"/>
    <n v="10180"/>
  </r>
  <r>
    <x v="1545"/>
    <x v="242"/>
    <x v="26"/>
    <n v="61"/>
    <x v="0"/>
    <s v="RS DQLAB"/>
    <s v="SELL"/>
    <x v="0"/>
    <x v="26"/>
    <x v="2"/>
    <n v="7467"/>
    <n v="7504"/>
  </r>
  <r>
    <x v="1546"/>
    <x v="242"/>
    <x v="20"/>
    <n v="19"/>
    <x v="0"/>
    <s v="RS DQLAB"/>
    <s v="SELL"/>
    <x v="0"/>
    <x v="20"/>
    <x v="3"/>
    <n v="25000"/>
    <n v="25450"/>
  </r>
  <r>
    <x v="1547"/>
    <x v="243"/>
    <x v="0"/>
    <n v="46"/>
    <x v="0"/>
    <s v="RS DQLAB"/>
    <s v="SELL"/>
    <x v="0"/>
    <x v="0"/>
    <x v="0"/>
    <n v="2886"/>
    <n v="2915"/>
  </r>
  <r>
    <x v="1548"/>
    <x v="243"/>
    <x v="9"/>
    <n v="16"/>
    <x v="0"/>
    <s v="RS DQLAB"/>
    <s v="SELL"/>
    <x v="0"/>
    <x v="9"/>
    <x v="3"/>
    <n v="2560"/>
    <n v="2586"/>
  </r>
  <r>
    <x v="1549"/>
    <x v="244"/>
    <x v="0"/>
    <n v="13"/>
    <x v="0"/>
    <s v="RS DQLAB"/>
    <s v="SELL"/>
    <x v="0"/>
    <x v="0"/>
    <x v="0"/>
    <n v="2886"/>
    <n v="2915"/>
  </r>
  <r>
    <x v="1550"/>
    <x v="244"/>
    <x v="0"/>
    <n v="72"/>
    <x v="0"/>
    <s v="RS DQLAB"/>
    <s v="SELL"/>
    <x v="0"/>
    <x v="0"/>
    <x v="0"/>
    <n v="2886"/>
    <n v="2915"/>
  </r>
  <r>
    <x v="1551"/>
    <x v="244"/>
    <x v="8"/>
    <n v="68"/>
    <x v="0"/>
    <s v="RS DQLAB"/>
    <s v="SELL"/>
    <x v="0"/>
    <x v="8"/>
    <x v="3"/>
    <n v="50788"/>
    <n v="51753"/>
  </r>
  <r>
    <x v="1552"/>
    <x v="244"/>
    <x v="1"/>
    <n v="22"/>
    <x v="0"/>
    <s v="RS DQLAB"/>
    <s v="SELL"/>
    <x v="0"/>
    <x v="1"/>
    <x v="1"/>
    <n v="16950"/>
    <n v="17170"/>
  </r>
  <r>
    <x v="1553"/>
    <x v="244"/>
    <x v="2"/>
    <n v="51"/>
    <x v="0"/>
    <s v="RS DQLAB"/>
    <s v="SELL"/>
    <x v="0"/>
    <x v="2"/>
    <x v="2"/>
    <n v="108794"/>
    <n v="109447"/>
  </r>
  <r>
    <x v="1554"/>
    <x v="244"/>
    <x v="2"/>
    <n v="25"/>
    <x v="0"/>
    <s v="RS DQLAB"/>
    <s v="SELL"/>
    <x v="0"/>
    <x v="2"/>
    <x v="2"/>
    <n v="108794"/>
    <n v="109447"/>
  </r>
  <r>
    <x v="1555"/>
    <x v="244"/>
    <x v="6"/>
    <n v="38"/>
    <x v="0"/>
    <s v="RS DQLAB"/>
    <s v="SELL"/>
    <x v="0"/>
    <x v="6"/>
    <x v="0"/>
    <n v="16155"/>
    <n v="16430"/>
  </r>
  <r>
    <x v="1556"/>
    <x v="244"/>
    <x v="29"/>
    <n v="13"/>
    <x v="0"/>
    <s v="RS DQLAB"/>
    <s v="SELL"/>
    <x v="0"/>
    <x v="29"/>
    <x v="2"/>
    <n v="102000"/>
    <n v="103632"/>
  </r>
  <r>
    <x v="1557"/>
    <x v="245"/>
    <x v="0"/>
    <n v="43"/>
    <x v="0"/>
    <s v="RS DQLAB"/>
    <s v="SELL"/>
    <x v="0"/>
    <x v="0"/>
    <x v="0"/>
    <n v="2886"/>
    <n v="2915"/>
  </r>
  <r>
    <x v="1558"/>
    <x v="245"/>
    <x v="8"/>
    <n v="22"/>
    <x v="0"/>
    <s v="RS DQLAB"/>
    <s v="SELL"/>
    <x v="0"/>
    <x v="8"/>
    <x v="3"/>
    <n v="50788"/>
    <n v="51753"/>
  </r>
  <r>
    <x v="1559"/>
    <x v="245"/>
    <x v="1"/>
    <n v="31"/>
    <x v="0"/>
    <s v="RS DQLAB"/>
    <s v="SELL"/>
    <x v="0"/>
    <x v="1"/>
    <x v="1"/>
    <n v="16950"/>
    <n v="17170"/>
  </r>
  <r>
    <x v="1560"/>
    <x v="245"/>
    <x v="3"/>
    <n v="29"/>
    <x v="0"/>
    <s v="RS DQLAB"/>
    <s v="SELL"/>
    <x v="0"/>
    <x v="3"/>
    <x v="3"/>
    <n v="1600"/>
    <n v="1619"/>
  </r>
  <r>
    <x v="1561"/>
    <x v="245"/>
    <x v="11"/>
    <n v="4"/>
    <x v="0"/>
    <s v="RS DQLAB"/>
    <s v="SELL"/>
    <x v="0"/>
    <x v="11"/>
    <x v="1"/>
    <n v="10000"/>
    <n v="10180"/>
  </r>
  <r>
    <x v="1562"/>
    <x v="245"/>
    <x v="21"/>
    <n v="6"/>
    <x v="0"/>
    <s v="RS DQLAB"/>
    <s v="SELL"/>
    <x v="0"/>
    <x v="21"/>
    <x v="0"/>
    <n v="23869"/>
    <n v="24179"/>
  </r>
  <r>
    <x v="1563"/>
    <x v="246"/>
    <x v="0"/>
    <n v="37"/>
    <x v="0"/>
    <s v="RS DQLAB"/>
    <s v="SELL"/>
    <x v="0"/>
    <x v="0"/>
    <x v="0"/>
    <n v="2886"/>
    <n v="2915"/>
  </r>
  <r>
    <x v="1564"/>
    <x v="246"/>
    <x v="1"/>
    <n v="74"/>
    <x v="0"/>
    <s v="RS DQLAB"/>
    <s v="SELL"/>
    <x v="0"/>
    <x v="1"/>
    <x v="1"/>
    <n v="16950"/>
    <n v="17170"/>
  </r>
  <r>
    <x v="1565"/>
    <x v="246"/>
    <x v="13"/>
    <n v="9"/>
    <x v="0"/>
    <s v="RS DQLAB"/>
    <s v="SELL"/>
    <x v="0"/>
    <x v="13"/>
    <x v="4"/>
    <n v="55000"/>
    <n v="55935"/>
  </r>
  <r>
    <x v="1566"/>
    <x v="246"/>
    <x v="9"/>
    <n v="24"/>
    <x v="0"/>
    <s v="RS DQLAB"/>
    <s v="SELL"/>
    <x v="0"/>
    <x v="9"/>
    <x v="3"/>
    <n v="2560"/>
    <n v="2586"/>
  </r>
  <r>
    <x v="1567"/>
    <x v="246"/>
    <x v="11"/>
    <n v="15"/>
    <x v="0"/>
    <s v="RS DQLAB"/>
    <s v="SELL"/>
    <x v="0"/>
    <x v="11"/>
    <x v="1"/>
    <n v="10000"/>
    <n v="10180"/>
  </r>
  <r>
    <x v="1568"/>
    <x v="246"/>
    <x v="24"/>
    <n v="122"/>
    <x v="0"/>
    <s v="RS DQLAB"/>
    <s v="SELL"/>
    <x v="0"/>
    <x v="24"/>
    <x v="1"/>
    <n v="33000"/>
    <n v="33330"/>
  </r>
  <r>
    <x v="1569"/>
    <x v="246"/>
    <x v="21"/>
    <n v="117"/>
    <x v="0"/>
    <s v="RS DQLAB"/>
    <s v="SELL"/>
    <x v="0"/>
    <x v="21"/>
    <x v="0"/>
    <n v="23869"/>
    <n v="24179"/>
  </r>
  <r>
    <x v="1570"/>
    <x v="246"/>
    <x v="29"/>
    <n v="27"/>
    <x v="0"/>
    <s v="RS DQLAB"/>
    <s v="SELL"/>
    <x v="0"/>
    <x v="29"/>
    <x v="2"/>
    <n v="102000"/>
    <n v="103632"/>
  </r>
  <r>
    <x v="1571"/>
    <x v="247"/>
    <x v="0"/>
    <n v="47"/>
    <x v="0"/>
    <s v="RS DQLAB"/>
    <s v="SELL"/>
    <x v="0"/>
    <x v="0"/>
    <x v="0"/>
    <n v="2886"/>
    <n v="2915"/>
  </r>
  <r>
    <x v="1572"/>
    <x v="247"/>
    <x v="0"/>
    <n v="62"/>
    <x v="0"/>
    <s v="RS DQLAB"/>
    <s v="SELL"/>
    <x v="0"/>
    <x v="0"/>
    <x v="0"/>
    <n v="2886"/>
    <n v="2915"/>
  </r>
  <r>
    <x v="1573"/>
    <x v="247"/>
    <x v="2"/>
    <n v="48"/>
    <x v="0"/>
    <s v="RS DQLAB"/>
    <s v="SELL"/>
    <x v="0"/>
    <x v="2"/>
    <x v="2"/>
    <n v="108794"/>
    <n v="109447"/>
  </r>
  <r>
    <x v="1574"/>
    <x v="247"/>
    <x v="2"/>
    <n v="6"/>
    <x v="0"/>
    <s v="RS DQLAB"/>
    <s v="SELL"/>
    <x v="0"/>
    <x v="2"/>
    <x v="2"/>
    <n v="108794"/>
    <n v="109447"/>
  </r>
  <r>
    <x v="1575"/>
    <x v="247"/>
    <x v="3"/>
    <n v="6"/>
    <x v="0"/>
    <s v="RS DQLAB"/>
    <s v="SELL"/>
    <x v="0"/>
    <x v="3"/>
    <x v="3"/>
    <n v="1600"/>
    <n v="1619"/>
  </r>
  <r>
    <x v="1576"/>
    <x v="247"/>
    <x v="9"/>
    <n v="42"/>
    <x v="0"/>
    <s v="RS DQLAB"/>
    <s v="SELL"/>
    <x v="0"/>
    <x v="9"/>
    <x v="3"/>
    <n v="2560"/>
    <n v="2586"/>
  </r>
  <r>
    <x v="1577"/>
    <x v="247"/>
    <x v="15"/>
    <n v="9"/>
    <x v="0"/>
    <s v="RS DQLAB"/>
    <s v="SELL"/>
    <x v="0"/>
    <x v="15"/>
    <x v="5"/>
    <n v="42800"/>
    <n v="43442"/>
  </r>
  <r>
    <x v="1578"/>
    <x v="247"/>
    <x v="12"/>
    <n v="90"/>
    <x v="0"/>
    <s v="RS DQLAB"/>
    <s v="SELL"/>
    <x v="0"/>
    <x v="12"/>
    <x v="1"/>
    <n v="18611"/>
    <n v="18816"/>
  </r>
  <r>
    <x v="1579"/>
    <x v="248"/>
    <x v="0"/>
    <n v="40"/>
    <x v="0"/>
    <s v="RS DQLAB"/>
    <s v="SELL"/>
    <x v="0"/>
    <x v="0"/>
    <x v="0"/>
    <n v="2886"/>
    <n v="2915"/>
  </r>
  <r>
    <x v="1580"/>
    <x v="248"/>
    <x v="3"/>
    <n v="45"/>
    <x v="0"/>
    <s v="RS DQLAB"/>
    <s v="SELL"/>
    <x v="0"/>
    <x v="3"/>
    <x v="3"/>
    <n v="1600"/>
    <n v="1619"/>
  </r>
  <r>
    <x v="1581"/>
    <x v="248"/>
    <x v="4"/>
    <n v="7"/>
    <x v="0"/>
    <s v="RS DQLAB"/>
    <s v="SELL"/>
    <x v="0"/>
    <x v="4"/>
    <x v="1"/>
    <n v="25322"/>
    <n v="25449"/>
  </r>
  <r>
    <x v="1582"/>
    <x v="248"/>
    <x v="6"/>
    <n v="16"/>
    <x v="0"/>
    <s v="RS DQLAB"/>
    <s v="SELL"/>
    <x v="0"/>
    <x v="6"/>
    <x v="0"/>
    <n v="16155"/>
    <n v="16430"/>
  </r>
  <r>
    <x v="1583"/>
    <x v="248"/>
    <x v="26"/>
    <n v="46"/>
    <x v="0"/>
    <s v="RS DQLAB"/>
    <s v="SELL"/>
    <x v="0"/>
    <x v="26"/>
    <x v="2"/>
    <n v="7467"/>
    <n v="7504"/>
  </r>
  <r>
    <x v="1584"/>
    <x v="249"/>
    <x v="31"/>
    <n v="46"/>
    <x v="0"/>
    <s v="RS DQLAB"/>
    <s v="SELL"/>
    <x v="0"/>
    <x v="31"/>
    <x v="4"/>
    <n v="16350"/>
    <n v="16677"/>
  </r>
  <r>
    <x v="1585"/>
    <x v="249"/>
    <x v="0"/>
    <n v="69"/>
    <x v="0"/>
    <s v="RS DQLAB"/>
    <s v="SELL"/>
    <x v="0"/>
    <x v="0"/>
    <x v="0"/>
    <n v="2886"/>
    <n v="2915"/>
  </r>
  <r>
    <x v="1586"/>
    <x v="249"/>
    <x v="23"/>
    <n v="43"/>
    <x v="0"/>
    <s v="RS DQLAB"/>
    <s v="SELL"/>
    <x v="0"/>
    <x v="23"/>
    <x v="2"/>
    <n v="5000"/>
    <n v="5095"/>
  </r>
  <r>
    <x v="1587"/>
    <x v="249"/>
    <x v="16"/>
    <n v="2"/>
    <x v="0"/>
    <s v="RS DQLAB"/>
    <s v="SELL"/>
    <x v="0"/>
    <x v="16"/>
    <x v="2"/>
    <n v="100000"/>
    <n v="100900"/>
  </r>
  <r>
    <x v="1588"/>
    <x v="250"/>
    <x v="8"/>
    <n v="32"/>
    <x v="0"/>
    <s v="RS DQLAB"/>
    <s v="SELL"/>
    <x v="0"/>
    <x v="8"/>
    <x v="3"/>
    <n v="50788"/>
    <n v="51753"/>
  </r>
  <r>
    <x v="1589"/>
    <x v="250"/>
    <x v="1"/>
    <n v="22"/>
    <x v="0"/>
    <s v="RS DQLAB"/>
    <s v="SELL"/>
    <x v="0"/>
    <x v="1"/>
    <x v="1"/>
    <n v="16950"/>
    <n v="17170"/>
  </r>
  <r>
    <x v="1590"/>
    <x v="250"/>
    <x v="1"/>
    <n v="20"/>
    <x v="0"/>
    <s v="RS DQLAB"/>
    <s v="SELL"/>
    <x v="0"/>
    <x v="1"/>
    <x v="1"/>
    <n v="16950"/>
    <n v="17170"/>
  </r>
  <r>
    <x v="1591"/>
    <x v="250"/>
    <x v="4"/>
    <n v="51"/>
    <x v="0"/>
    <s v="RS DQLAB"/>
    <s v="SELL"/>
    <x v="0"/>
    <x v="4"/>
    <x v="1"/>
    <n v="25322"/>
    <n v="25449"/>
  </r>
  <r>
    <x v="1592"/>
    <x v="250"/>
    <x v="10"/>
    <n v="39"/>
    <x v="0"/>
    <s v="RS DQLAB"/>
    <s v="SELL"/>
    <x v="0"/>
    <x v="10"/>
    <x v="3"/>
    <n v="16100"/>
    <n v="16261"/>
  </r>
  <r>
    <x v="1593"/>
    <x v="250"/>
    <x v="15"/>
    <n v="9"/>
    <x v="0"/>
    <s v="RS DQLAB"/>
    <s v="SELL"/>
    <x v="0"/>
    <x v="15"/>
    <x v="5"/>
    <n v="42800"/>
    <n v="43442"/>
  </r>
  <r>
    <x v="1594"/>
    <x v="250"/>
    <x v="11"/>
    <n v="246"/>
    <x v="0"/>
    <s v="RS DQLAB"/>
    <s v="SELL"/>
    <x v="0"/>
    <x v="11"/>
    <x v="1"/>
    <n v="10000"/>
    <n v="10180"/>
  </r>
  <r>
    <x v="1595"/>
    <x v="250"/>
    <x v="19"/>
    <n v="315"/>
    <x v="0"/>
    <s v="RS DQLAB"/>
    <s v="SELL"/>
    <x v="0"/>
    <x v="19"/>
    <x v="0"/>
    <n v="2324"/>
    <n v="2338"/>
  </r>
  <r>
    <x v="1596"/>
    <x v="251"/>
    <x v="2"/>
    <n v="23"/>
    <x v="0"/>
    <s v="RS DQLAB"/>
    <s v="SELL"/>
    <x v="0"/>
    <x v="2"/>
    <x v="2"/>
    <n v="108794"/>
    <n v="109447"/>
  </r>
  <r>
    <x v="1597"/>
    <x v="251"/>
    <x v="3"/>
    <n v="52"/>
    <x v="0"/>
    <s v="RS DQLAB"/>
    <s v="SELL"/>
    <x v="0"/>
    <x v="3"/>
    <x v="3"/>
    <n v="1600"/>
    <n v="1619"/>
  </r>
  <r>
    <x v="1598"/>
    <x v="251"/>
    <x v="26"/>
    <n v="4"/>
    <x v="0"/>
    <s v="RS DQLAB"/>
    <s v="SELL"/>
    <x v="0"/>
    <x v="26"/>
    <x v="2"/>
    <n v="7467"/>
    <n v="7504"/>
  </r>
  <r>
    <x v="1599"/>
    <x v="252"/>
    <x v="0"/>
    <n v="22"/>
    <x v="0"/>
    <s v="RS DQLAB"/>
    <s v="SELL"/>
    <x v="0"/>
    <x v="0"/>
    <x v="0"/>
    <n v="2886"/>
    <n v="2915"/>
  </r>
  <r>
    <x v="1600"/>
    <x v="252"/>
    <x v="8"/>
    <n v="24"/>
    <x v="0"/>
    <s v="RS DQLAB"/>
    <s v="SELL"/>
    <x v="0"/>
    <x v="8"/>
    <x v="3"/>
    <n v="50788"/>
    <n v="51753"/>
  </r>
  <r>
    <x v="1601"/>
    <x v="252"/>
    <x v="1"/>
    <n v="20"/>
    <x v="0"/>
    <s v="RS DQLAB"/>
    <s v="SELL"/>
    <x v="0"/>
    <x v="1"/>
    <x v="1"/>
    <n v="16950"/>
    <n v="17170"/>
  </r>
  <r>
    <x v="1602"/>
    <x v="252"/>
    <x v="21"/>
    <n v="103"/>
    <x v="0"/>
    <s v="RS DQLAB"/>
    <s v="SELL"/>
    <x v="0"/>
    <x v="21"/>
    <x v="0"/>
    <n v="23869"/>
    <n v="24179"/>
  </r>
  <r>
    <x v="1603"/>
    <x v="252"/>
    <x v="7"/>
    <n v="286"/>
    <x v="0"/>
    <s v="RS DQLAB"/>
    <s v="SELL"/>
    <x v="0"/>
    <x v="7"/>
    <x v="3"/>
    <n v="25000"/>
    <n v="25275"/>
  </r>
  <r>
    <x v="1604"/>
    <x v="252"/>
    <x v="22"/>
    <n v="81"/>
    <x v="0"/>
    <s v="RS DQLAB"/>
    <s v="SELL"/>
    <x v="0"/>
    <x v="22"/>
    <x v="2"/>
    <n v="143991"/>
    <n v="146871"/>
  </r>
  <r>
    <x v="1605"/>
    <x v="252"/>
    <x v="22"/>
    <n v="33"/>
    <x v="0"/>
    <s v="RS DQLAB"/>
    <s v="SELL"/>
    <x v="0"/>
    <x v="22"/>
    <x v="2"/>
    <n v="143991"/>
    <n v="146871"/>
  </r>
  <r>
    <x v="1606"/>
    <x v="253"/>
    <x v="2"/>
    <n v="35"/>
    <x v="0"/>
    <s v="RS DQLAB"/>
    <s v="SELL"/>
    <x v="0"/>
    <x v="2"/>
    <x v="2"/>
    <n v="108794"/>
    <n v="109447"/>
  </r>
  <r>
    <x v="1607"/>
    <x v="253"/>
    <x v="2"/>
    <n v="5"/>
    <x v="0"/>
    <s v="RS DQLAB"/>
    <s v="SELL"/>
    <x v="0"/>
    <x v="2"/>
    <x v="2"/>
    <n v="108794"/>
    <n v="109447"/>
  </r>
  <r>
    <x v="1608"/>
    <x v="253"/>
    <x v="23"/>
    <n v="22"/>
    <x v="0"/>
    <s v="RS DQLAB"/>
    <s v="SELL"/>
    <x v="0"/>
    <x v="23"/>
    <x v="2"/>
    <n v="5000"/>
    <n v="5095"/>
  </r>
  <r>
    <x v="1609"/>
    <x v="253"/>
    <x v="7"/>
    <n v="5"/>
    <x v="0"/>
    <s v="RS DQLAB"/>
    <s v="SELL"/>
    <x v="0"/>
    <x v="7"/>
    <x v="3"/>
    <n v="25000"/>
    <n v="25275"/>
  </r>
  <r>
    <x v="1610"/>
    <x v="254"/>
    <x v="0"/>
    <n v="65"/>
    <x v="0"/>
    <s v="RS DQLAB"/>
    <s v="SELL"/>
    <x v="0"/>
    <x v="0"/>
    <x v="0"/>
    <n v="2886"/>
    <n v="2915"/>
  </r>
  <r>
    <x v="1611"/>
    <x v="254"/>
    <x v="0"/>
    <n v="26"/>
    <x v="0"/>
    <s v="RS DQLAB"/>
    <s v="SELL"/>
    <x v="0"/>
    <x v="0"/>
    <x v="0"/>
    <n v="2886"/>
    <n v="2915"/>
  </r>
  <r>
    <x v="1612"/>
    <x v="254"/>
    <x v="8"/>
    <n v="29"/>
    <x v="0"/>
    <s v="RS DQLAB"/>
    <s v="SELL"/>
    <x v="0"/>
    <x v="8"/>
    <x v="3"/>
    <n v="50788"/>
    <n v="51753"/>
  </r>
  <r>
    <x v="1613"/>
    <x v="254"/>
    <x v="8"/>
    <n v="73"/>
    <x v="0"/>
    <s v="RS DQLAB"/>
    <s v="SELL"/>
    <x v="0"/>
    <x v="8"/>
    <x v="3"/>
    <n v="50788"/>
    <n v="51753"/>
  </r>
  <r>
    <x v="1614"/>
    <x v="255"/>
    <x v="31"/>
    <n v="5"/>
    <x v="0"/>
    <s v="RS DQLAB"/>
    <s v="SELL"/>
    <x v="0"/>
    <x v="31"/>
    <x v="4"/>
    <n v="16350"/>
    <n v="16677"/>
  </r>
  <r>
    <x v="1615"/>
    <x v="255"/>
    <x v="1"/>
    <n v="54"/>
    <x v="0"/>
    <s v="RS DQLAB"/>
    <s v="SELL"/>
    <x v="0"/>
    <x v="1"/>
    <x v="1"/>
    <n v="16950"/>
    <n v="17170"/>
  </r>
  <r>
    <x v="1616"/>
    <x v="255"/>
    <x v="3"/>
    <n v="10"/>
    <x v="0"/>
    <s v="RS DQLAB"/>
    <s v="SELL"/>
    <x v="0"/>
    <x v="3"/>
    <x v="3"/>
    <n v="1600"/>
    <n v="1619"/>
  </r>
  <r>
    <x v="1617"/>
    <x v="255"/>
    <x v="3"/>
    <n v="22"/>
    <x v="0"/>
    <s v="RS DQLAB"/>
    <s v="SELL"/>
    <x v="0"/>
    <x v="3"/>
    <x v="3"/>
    <n v="1600"/>
    <n v="1619"/>
  </r>
  <r>
    <x v="1618"/>
    <x v="255"/>
    <x v="3"/>
    <n v="18"/>
    <x v="0"/>
    <s v="RS DQLAB"/>
    <s v="SELL"/>
    <x v="0"/>
    <x v="3"/>
    <x v="3"/>
    <n v="1600"/>
    <n v="1619"/>
  </r>
  <r>
    <x v="1619"/>
    <x v="255"/>
    <x v="13"/>
    <n v="25"/>
    <x v="0"/>
    <s v="RS DQLAB"/>
    <s v="SELL"/>
    <x v="0"/>
    <x v="13"/>
    <x v="4"/>
    <n v="55000"/>
    <n v="55935"/>
  </r>
  <r>
    <x v="1620"/>
    <x v="255"/>
    <x v="4"/>
    <n v="5"/>
    <x v="0"/>
    <s v="RS DQLAB"/>
    <s v="SELL"/>
    <x v="0"/>
    <x v="4"/>
    <x v="1"/>
    <n v="25322"/>
    <n v="25449"/>
  </r>
  <r>
    <x v="1621"/>
    <x v="255"/>
    <x v="11"/>
    <n v="14"/>
    <x v="0"/>
    <s v="RS DQLAB"/>
    <s v="SELL"/>
    <x v="0"/>
    <x v="11"/>
    <x v="1"/>
    <n v="10000"/>
    <n v="10180"/>
  </r>
  <r>
    <x v="1622"/>
    <x v="255"/>
    <x v="6"/>
    <n v="23"/>
    <x v="0"/>
    <s v="RS DQLAB"/>
    <s v="SELL"/>
    <x v="0"/>
    <x v="6"/>
    <x v="0"/>
    <n v="16155"/>
    <n v="16430"/>
  </r>
  <r>
    <x v="1623"/>
    <x v="255"/>
    <x v="19"/>
    <n v="0"/>
    <x v="0"/>
    <s v="RS DQLAB"/>
    <s v="SELL"/>
    <x v="0"/>
    <x v="19"/>
    <x v="0"/>
    <n v="2324"/>
    <n v="2338"/>
  </r>
  <r>
    <x v="1624"/>
    <x v="256"/>
    <x v="0"/>
    <n v="3"/>
    <x v="0"/>
    <s v="RS DQLAB"/>
    <s v="SELL"/>
    <x v="0"/>
    <x v="0"/>
    <x v="0"/>
    <n v="2886"/>
    <n v="2915"/>
  </r>
  <r>
    <x v="1625"/>
    <x v="256"/>
    <x v="8"/>
    <n v="14"/>
    <x v="0"/>
    <s v="RS DQLAB"/>
    <s v="SELL"/>
    <x v="0"/>
    <x v="8"/>
    <x v="3"/>
    <n v="50788"/>
    <n v="51753"/>
  </r>
  <r>
    <x v="1626"/>
    <x v="256"/>
    <x v="8"/>
    <n v="2"/>
    <x v="0"/>
    <s v="RS DQLAB"/>
    <s v="SELL"/>
    <x v="0"/>
    <x v="8"/>
    <x v="3"/>
    <n v="50788"/>
    <n v="51753"/>
  </r>
  <r>
    <x v="1627"/>
    <x v="256"/>
    <x v="8"/>
    <n v="63"/>
    <x v="0"/>
    <s v="RS DQLAB"/>
    <s v="SELL"/>
    <x v="0"/>
    <x v="8"/>
    <x v="3"/>
    <n v="50788"/>
    <n v="51753"/>
  </r>
  <r>
    <x v="1628"/>
    <x v="256"/>
    <x v="2"/>
    <n v="36"/>
    <x v="0"/>
    <s v="RS DQLAB"/>
    <s v="SELL"/>
    <x v="0"/>
    <x v="2"/>
    <x v="2"/>
    <n v="108794"/>
    <n v="109447"/>
  </r>
  <r>
    <x v="1629"/>
    <x v="256"/>
    <x v="13"/>
    <n v="29"/>
    <x v="0"/>
    <s v="RS DQLAB"/>
    <s v="SELL"/>
    <x v="0"/>
    <x v="13"/>
    <x v="4"/>
    <n v="55000"/>
    <n v="55935"/>
  </r>
  <r>
    <x v="1630"/>
    <x v="256"/>
    <x v="18"/>
    <n v="56"/>
    <x v="0"/>
    <s v="RS DQLAB"/>
    <s v="SELL"/>
    <x v="0"/>
    <x v="18"/>
    <x v="0"/>
    <n v="72500"/>
    <n v="73805"/>
  </r>
  <r>
    <x v="1631"/>
    <x v="256"/>
    <x v="9"/>
    <n v="9"/>
    <x v="0"/>
    <s v="RS DQLAB"/>
    <s v="SELL"/>
    <x v="0"/>
    <x v="9"/>
    <x v="3"/>
    <n v="2560"/>
    <n v="2586"/>
  </r>
  <r>
    <x v="1632"/>
    <x v="257"/>
    <x v="30"/>
    <n v="25"/>
    <x v="0"/>
    <s v="RS DQLAB"/>
    <s v="SELL"/>
    <x v="0"/>
    <x v="30"/>
    <x v="5"/>
    <n v="6222"/>
    <n v="6253"/>
  </r>
  <r>
    <x v="1633"/>
    <x v="257"/>
    <x v="0"/>
    <n v="58"/>
    <x v="0"/>
    <s v="RS DQLAB"/>
    <s v="SELL"/>
    <x v="0"/>
    <x v="0"/>
    <x v="0"/>
    <n v="2886"/>
    <n v="2915"/>
  </r>
  <r>
    <x v="1634"/>
    <x v="257"/>
    <x v="2"/>
    <n v="37"/>
    <x v="0"/>
    <s v="RS DQLAB"/>
    <s v="SELL"/>
    <x v="0"/>
    <x v="2"/>
    <x v="2"/>
    <n v="108794"/>
    <n v="109447"/>
  </r>
  <r>
    <x v="1635"/>
    <x v="257"/>
    <x v="3"/>
    <n v="1"/>
    <x v="0"/>
    <s v="RS DQLAB"/>
    <s v="SELL"/>
    <x v="0"/>
    <x v="3"/>
    <x v="3"/>
    <n v="1600"/>
    <n v="1619"/>
  </r>
  <r>
    <x v="1636"/>
    <x v="258"/>
    <x v="0"/>
    <n v="86"/>
    <x v="0"/>
    <s v="RS DQLAB"/>
    <s v="SELL"/>
    <x v="0"/>
    <x v="0"/>
    <x v="0"/>
    <n v="2886"/>
    <n v="2915"/>
  </r>
  <r>
    <x v="1637"/>
    <x v="258"/>
    <x v="8"/>
    <n v="2"/>
    <x v="0"/>
    <s v="RS DQLAB"/>
    <s v="SELL"/>
    <x v="0"/>
    <x v="8"/>
    <x v="3"/>
    <n v="50788"/>
    <n v="51753"/>
  </r>
  <r>
    <x v="1638"/>
    <x v="258"/>
    <x v="1"/>
    <n v="64"/>
    <x v="0"/>
    <s v="RS DQLAB"/>
    <s v="SELL"/>
    <x v="0"/>
    <x v="1"/>
    <x v="1"/>
    <n v="16950"/>
    <n v="17170"/>
  </r>
  <r>
    <x v="1639"/>
    <x v="258"/>
    <x v="13"/>
    <n v="38"/>
    <x v="0"/>
    <s v="RS DQLAB"/>
    <s v="SELL"/>
    <x v="0"/>
    <x v="13"/>
    <x v="4"/>
    <n v="55000"/>
    <n v="55935"/>
  </r>
  <r>
    <x v="1640"/>
    <x v="258"/>
    <x v="13"/>
    <n v="15"/>
    <x v="0"/>
    <s v="RS DQLAB"/>
    <s v="SELL"/>
    <x v="0"/>
    <x v="13"/>
    <x v="4"/>
    <n v="55000"/>
    <n v="55935"/>
  </r>
  <r>
    <x v="1641"/>
    <x v="258"/>
    <x v="23"/>
    <n v="14"/>
    <x v="0"/>
    <s v="RS DQLAB"/>
    <s v="SELL"/>
    <x v="0"/>
    <x v="23"/>
    <x v="2"/>
    <n v="5000"/>
    <n v="5095"/>
  </r>
  <r>
    <x v="1642"/>
    <x v="258"/>
    <x v="10"/>
    <n v="17"/>
    <x v="0"/>
    <s v="RS DQLAB"/>
    <s v="SELL"/>
    <x v="0"/>
    <x v="10"/>
    <x v="3"/>
    <n v="16100"/>
    <n v="16261"/>
  </r>
  <r>
    <x v="1643"/>
    <x v="258"/>
    <x v="15"/>
    <n v="70"/>
    <x v="0"/>
    <s v="RS DQLAB"/>
    <s v="SELL"/>
    <x v="0"/>
    <x v="15"/>
    <x v="5"/>
    <n v="42800"/>
    <n v="43442"/>
  </r>
  <r>
    <x v="1644"/>
    <x v="258"/>
    <x v="19"/>
    <n v="25"/>
    <x v="0"/>
    <s v="RS DQLAB"/>
    <s v="SELL"/>
    <x v="0"/>
    <x v="19"/>
    <x v="0"/>
    <n v="2324"/>
    <n v="2338"/>
  </r>
  <r>
    <x v="1645"/>
    <x v="259"/>
    <x v="8"/>
    <n v="9"/>
    <x v="0"/>
    <s v="RS DQLAB"/>
    <s v="SELL"/>
    <x v="0"/>
    <x v="8"/>
    <x v="3"/>
    <n v="50788"/>
    <n v="51753"/>
  </r>
  <r>
    <x v="1646"/>
    <x v="259"/>
    <x v="3"/>
    <n v="24"/>
    <x v="0"/>
    <s v="RS DQLAB"/>
    <s v="SELL"/>
    <x v="0"/>
    <x v="3"/>
    <x v="3"/>
    <n v="1600"/>
    <n v="1619"/>
  </r>
  <r>
    <x v="1647"/>
    <x v="259"/>
    <x v="3"/>
    <n v="38"/>
    <x v="0"/>
    <s v="RS DQLAB"/>
    <s v="SELL"/>
    <x v="0"/>
    <x v="3"/>
    <x v="3"/>
    <n v="1600"/>
    <n v="1619"/>
  </r>
  <r>
    <x v="1648"/>
    <x v="259"/>
    <x v="3"/>
    <n v="23"/>
    <x v="0"/>
    <s v="RS DQLAB"/>
    <s v="SELL"/>
    <x v="0"/>
    <x v="3"/>
    <x v="3"/>
    <n v="1600"/>
    <n v="1619"/>
  </r>
  <r>
    <x v="1649"/>
    <x v="259"/>
    <x v="13"/>
    <n v="28"/>
    <x v="0"/>
    <s v="RS DQLAB"/>
    <s v="SELL"/>
    <x v="0"/>
    <x v="13"/>
    <x v="4"/>
    <n v="55000"/>
    <n v="55935"/>
  </r>
  <r>
    <x v="1650"/>
    <x v="259"/>
    <x v="23"/>
    <n v="49"/>
    <x v="0"/>
    <s v="RS DQLAB"/>
    <s v="SELL"/>
    <x v="0"/>
    <x v="23"/>
    <x v="2"/>
    <n v="5000"/>
    <n v="5095"/>
  </r>
  <r>
    <x v="1651"/>
    <x v="259"/>
    <x v="15"/>
    <n v="11"/>
    <x v="0"/>
    <s v="RS DQLAB"/>
    <s v="SELL"/>
    <x v="0"/>
    <x v="15"/>
    <x v="5"/>
    <n v="42800"/>
    <n v="43442"/>
  </r>
  <r>
    <x v="1652"/>
    <x v="259"/>
    <x v="15"/>
    <n v="131"/>
    <x v="0"/>
    <s v="RS DQLAB"/>
    <s v="SELL"/>
    <x v="0"/>
    <x v="15"/>
    <x v="5"/>
    <n v="42800"/>
    <n v="43442"/>
  </r>
  <r>
    <x v="1653"/>
    <x v="259"/>
    <x v="26"/>
    <n v="49"/>
    <x v="0"/>
    <s v="RS DQLAB"/>
    <s v="SELL"/>
    <x v="0"/>
    <x v="26"/>
    <x v="2"/>
    <n v="7467"/>
    <n v="7504"/>
  </r>
  <r>
    <x v="1654"/>
    <x v="259"/>
    <x v="26"/>
    <n v="7"/>
    <x v="0"/>
    <s v="RS DQLAB"/>
    <s v="SELL"/>
    <x v="0"/>
    <x v="26"/>
    <x v="2"/>
    <n v="7467"/>
    <n v="7504"/>
  </r>
  <r>
    <x v="1655"/>
    <x v="259"/>
    <x v="12"/>
    <n v="32"/>
    <x v="0"/>
    <s v="RS DQLAB"/>
    <s v="SELL"/>
    <x v="0"/>
    <x v="12"/>
    <x v="1"/>
    <n v="18611"/>
    <n v="18816"/>
  </r>
  <r>
    <x v="1656"/>
    <x v="259"/>
    <x v="12"/>
    <n v="4"/>
    <x v="0"/>
    <s v="RS DQLAB"/>
    <s v="SELL"/>
    <x v="0"/>
    <x v="12"/>
    <x v="1"/>
    <n v="18611"/>
    <n v="18816"/>
  </r>
  <r>
    <x v="1657"/>
    <x v="260"/>
    <x v="32"/>
    <n v="4"/>
    <x v="0"/>
    <s v="RS DQLAB"/>
    <s v="SELL"/>
    <x v="0"/>
    <x v="32"/>
    <x v="0"/>
    <n v="13600"/>
    <n v="13818"/>
  </r>
  <r>
    <x v="1658"/>
    <x v="260"/>
    <x v="2"/>
    <n v="30"/>
    <x v="0"/>
    <s v="RS DQLAB"/>
    <s v="SELL"/>
    <x v="0"/>
    <x v="2"/>
    <x v="2"/>
    <n v="108794"/>
    <n v="109447"/>
  </r>
  <r>
    <x v="1659"/>
    <x v="260"/>
    <x v="2"/>
    <n v="17"/>
    <x v="0"/>
    <s v="RS DQLAB"/>
    <s v="SELL"/>
    <x v="0"/>
    <x v="2"/>
    <x v="2"/>
    <n v="108794"/>
    <n v="109447"/>
  </r>
  <r>
    <x v="1660"/>
    <x v="260"/>
    <x v="9"/>
    <n v="39"/>
    <x v="0"/>
    <s v="RS DQLAB"/>
    <s v="SELL"/>
    <x v="0"/>
    <x v="9"/>
    <x v="3"/>
    <n v="2560"/>
    <n v="2586"/>
  </r>
  <r>
    <x v="1661"/>
    <x v="260"/>
    <x v="15"/>
    <n v="17"/>
    <x v="0"/>
    <s v="RS DQLAB"/>
    <s v="SELL"/>
    <x v="0"/>
    <x v="15"/>
    <x v="5"/>
    <n v="42800"/>
    <n v="43442"/>
  </r>
  <r>
    <x v="1662"/>
    <x v="260"/>
    <x v="11"/>
    <n v="28"/>
    <x v="0"/>
    <s v="RS DQLAB"/>
    <s v="SELL"/>
    <x v="0"/>
    <x v="11"/>
    <x v="1"/>
    <n v="10000"/>
    <n v="10180"/>
  </r>
  <r>
    <x v="1663"/>
    <x v="260"/>
    <x v="24"/>
    <n v="62"/>
    <x v="0"/>
    <s v="RS DQLAB"/>
    <s v="SELL"/>
    <x v="0"/>
    <x v="24"/>
    <x v="1"/>
    <n v="33000"/>
    <n v="33330"/>
  </r>
  <r>
    <x v="1664"/>
    <x v="260"/>
    <x v="24"/>
    <n v="3"/>
    <x v="0"/>
    <s v="RS DQLAB"/>
    <s v="SELL"/>
    <x v="0"/>
    <x v="24"/>
    <x v="1"/>
    <n v="33000"/>
    <n v="33330"/>
  </r>
  <r>
    <x v="1665"/>
    <x v="260"/>
    <x v="24"/>
    <n v="87"/>
    <x v="0"/>
    <s v="RS DQLAB"/>
    <s v="SELL"/>
    <x v="0"/>
    <x v="24"/>
    <x v="1"/>
    <n v="33000"/>
    <n v="33330"/>
  </r>
  <r>
    <x v="1666"/>
    <x v="261"/>
    <x v="10"/>
    <n v="68"/>
    <x v="0"/>
    <s v="RS DQLAB"/>
    <s v="SELL"/>
    <x v="0"/>
    <x v="10"/>
    <x v="3"/>
    <n v="16100"/>
    <n v="16261"/>
  </r>
  <r>
    <x v="1667"/>
    <x v="262"/>
    <x v="0"/>
    <n v="92"/>
    <x v="0"/>
    <s v="RS DQLAB"/>
    <s v="SELL"/>
    <x v="0"/>
    <x v="0"/>
    <x v="0"/>
    <n v="2886"/>
    <n v="2915"/>
  </r>
  <r>
    <x v="1668"/>
    <x v="262"/>
    <x v="8"/>
    <n v="19"/>
    <x v="0"/>
    <s v="RS DQLAB"/>
    <s v="SELL"/>
    <x v="0"/>
    <x v="8"/>
    <x v="3"/>
    <n v="50788"/>
    <n v="51753"/>
  </r>
  <r>
    <x v="1669"/>
    <x v="262"/>
    <x v="1"/>
    <n v="33"/>
    <x v="0"/>
    <s v="RS DQLAB"/>
    <s v="SELL"/>
    <x v="0"/>
    <x v="1"/>
    <x v="1"/>
    <n v="16950"/>
    <n v="17170"/>
  </r>
  <r>
    <x v="1670"/>
    <x v="262"/>
    <x v="1"/>
    <n v="4"/>
    <x v="0"/>
    <s v="RS DQLAB"/>
    <s v="SELL"/>
    <x v="0"/>
    <x v="1"/>
    <x v="1"/>
    <n v="16950"/>
    <n v="17170"/>
  </r>
  <r>
    <x v="1671"/>
    <x v="262"/>
    <x v="11"/>
    <n v="236"/>
    <x v="0"/>
    <s v="RS DQLAB"/>
    <s v="SELL"/>
    <x v="0"/>
    <x v="11"/>
    <x v="1"/>
    <n v="10000"/>
    <n v="10180"/>
  </r>
  <r>
    <x v="1672"/>
    <x v="263"/>
    <x v="8"/>
    <n v="18"/>
    <x v="0"/>
    <s v="RS DQLAB"/>
    <s v="SELL"/>
    <x v="0"/>
    <x v="8"/>
    <x v="3"/>
    <n v="50788"/>
    <n v="51753"/>
  </r>
  <r>
    <x v="1673"/>
    <x v="263"/>
    <x v="23"/>
    <n v="17"/>
    <x v="0"/>
    <s v="RS DQLAB"/>
    <s v="SELL"/>
    <x v="0"/>
    <x v="23"/>
    <x v="2"/>
    <n v="5000"/>
    <n v="5095"/>
  </r>
  <r>
    <x v="1674"/>
    <x v="263"/>
    <x v="10"/>
    <n v="45"/>
    <x v="0"/>
    <s v="RS DQLAB"/>
    <s v="SELL"/>
    <x v="0"/>
    <x v="10"/>
    <x v="3"/>
    <n v="16100"/>
    <n v="16261"/>
  </r>
  <r>
    <x v="1675"/>
    <x v="264"/>
    <x v="8"/>
    <n v="52"/>
    <x v="0"/>
    <s v="RS DQLAB"/>
    <s v="SELL"/>
    <x v="0"/>
    <x v="8"/>
    <x v="3"/>
    <n v="50788"/>
    <n v="51753"/>
  </r>
  <r>
    <x v="1676"/>
    <x v="264"/>
    <x v="13"/>
    <n v="40"/>
    <x v="0"/>
    <s v="RS DQLAB"/>
    <s v="SELL"/>
    <x v="0"/>
    <x v="13"/>
    <x v="4"/>
    <n v="55000"/>
    <n v="55935"/>
  </r>
  <r>
    <x v="1677"/>
    <x v="264"/>
    <x v="5"/>
    <n v="61"/>
    <x v="0"/>
    <s v="RS DQLAB"/>
    <s v="SELL"/>
    <x v="0"/>
    <x v="5"/>
    <x v="3"/>
    <n v="7500"/>
    <n v="7620"/>
  </r>
  <r>
    <x v="1678"/>
    <x v="264"/>
    <x v="26"/>
    <n v="74"/>
    <x v="0"/>
    <s v="RS DQLAB"/>
    <s v="SELL"/>
    <x v="0"/>
    <x v="26"/>
    <x v="2"/>
    <n v="7467"/>
    <n v="7504"/>
  </r>
  <r>
    <x v="1679"/>
    <x v="264"/>
    <x v="26"/>
    <n v="34"/>
    <x v="0"/>
    <s v="RS DQLAB"/>
    <s v="SELL"/>
    <x v="0"/>
    <x v="26"/>
    <x v="2"/>
    <n v="7467"/>
    <n v="7504"/>
  </r>
  <r>
    <x v="1680"/>
    <x v="265"/>
    <x v="2"/>
    <n v="3"/>
    <x v="0"/>
    <s v="RS DQLAB"/>
    <s v="SELL"/>
    <x v="0"/>
    <x v="2"/>
    <x v="2"/>
    <n v="108794"/>
    <n v="109447"/>
  </r>
  <r>
    <x v="1681"/>
    <x v="265"/>
    <x v="24"/>
    <n v="33"/>
    <x v="0"/>
    <s v="RS DQLAB"/>
    <s v="SELL"/>
    <x v="0"/>
    <x v="24"/>
    <x v="1"/>
    <n v="33000"/>
    <n v="33330"/>
  </r>
  <r>
    <x v="1682"/>
    <x v="265"/>
    <x v="24"/>
    <n v="78"/>
    <x v="0"/>
    <s v="RS DQLAB"/>
    <s v="SELL"/>
    <x v="0"/>
    <x v="24"/>
    <x v="1"/>
    <n v="33000"/>
    <n v="33330"/>
  </r>
  <r>
    <x v="1683"/>
    <x v="265"/>
    <x v="12"/>
    <n v="20"/>
    <x v="0"/>
    <s v="RS DQLAB"/>
    <s v="SELL"/>
    <x v="0"/>
    <x v="12"/>
    <x v="1"/>
    <n v="18611"/>
    <n v="18816"/>
  </r>
  <r>
    <x v="1684"/>
    <x v="266"/>
    <x v="0"/>
    <n v="34"/>
    <x v="0"/>
    <s v="RS DQLAB"/>
    <s v="SELL"/>
    <x v="0"/>
    <x v="0"/>
    <x v="0"/>
    <n v="2886"/>
    <n v="2915"/>
  </r>
  <r>
    <x v="1685"/>
    <x v="266"/>
    <x v="0"/>
    <n v="13"/>
    <x v="0"/>
    <s v="RS DQLAB"/>
    <s v="SELL"/>
    <x v="0"/>
    <x v="0"/>
    <x v="0"/>
    <n v="2886"/>
    <n v="2915"/>
  </r>
  <r>
    <x v="1686"/>
    <x v="266"/>
    <x v="23"/>
    <n v="40"/>
    <x v="0"/>
    <s v="RS DQLAB"/>
    <s v="SELL"/>
    <x v="0"/>
    <x v="23"/>
    <x v="2"/>
    <n v="5000"/>
    <n v="5095"/>
  </r>
  <r>
    <x v="1687"/>
    <x v="266"/>
    <x v="6"/>
    <n v="26"/>
    <x v="0"/>
    <s v="RS DQLAB"/>
    <s v="SELL"/>
    <x v="0"/>
    <x v="6"/>
    <x v="0"/>
    <n v="16155"/>
    <n v="16430"/>
  </r>
  <r>
    <x v="1688"/>
    <x v="266"/>
    <x v="21"/>
    <n v="45"/>
    <x v="0"/>
    <s v="RS DQLAB"/>
    <s v="SELL"/>
    <x v="0"/>
    <x v="21"/>
    <x v="0"/>
    <n v="23869"/>
    <n v="24179"/>
  </r>
  <r>
    <x v="1689"/>
    <x v="267"/>
    <x v="1"/>
    <n v="19"/>
    <x v="0"/>
    <s v="RS DQLAB"/>
    <s v="SELL"/>
    <x v="0"/>
    <x v="1"/>
    <x v="1"/>
    <n v="16950"/>
    <n v="17170"/>
  </r>
  <r>
    <x v="1690"/>
    <x v="267"/>
    <x v="21"/>
    <n v="40"/>
    <x v="0"/>
    <s v="RS DQLAB"/>
    <s v="SELL"/>
    <x v="0"/>
    <x v="21"/>
    <x v="0"/>
    <n v="23869"/>
    <n v="24179"/>
  </r>
  <r>
    <x v="1691"/>
    <x v="268"/>
    <x v="13"/>
    <n v="24"/>
    <x v="0"/>
    <s v="RS DQLAB"/>
    <s v="SELL"/>
    <x v="0"/>
    <x v="13"/>
    <x v="4"/>
    <n v="55000"/>
    <n v="55935"/>
  </r>
  <r>
    <x v="1692"/>
    <x v="268"/>
    <x v="4"/>
    <n v="18"/>
    <x v="0"/>
    <s v="RS DQLAB"/>
    <s v="SELL"/>
    <x v="0"/>
    <x v="4"/>
    <x v="1"/>
    <n v="25322"/>
    <n v="25449"/>
  </r>
  <r>
    <x v="1693"/>
    <x v="268"/>
    <x v="7"/>
    <n v="185"/>
    <x v="0"/>
    <s v="RS DQLAB"/>
    <s v="SELL"/>
    <x v="0"/>
    <x v="7"/>
    <x v="3"/>
    <n v="25000"/>
    <n v="25275"/>
  </r>
  <r>
    <x v="1694"/>
    <x v="268"/>
    <x v="22"/>
    <n v="11"/>
    <x v="0"/>
    <s v="RS DQLAB"/>
    <s v="SELL"/>
    <x v="0"/>
    <x v="22"/>
    <x v="2"/>
    <n v="143991"/>
    <n v="146871"/>
  </r>
  <r>
    <x v="1695"/>
    <x v="268"/>
    <x v="22"/>
    <n v="945"/>
    <x v="0"/>
    <s v="RS DQLAB"/>
    <s v="SELL"/>
    <x v="0"/>
    <x v="22"/>
    <x v="2"/>
    <n v="143991"/>
    <n v="146871"/>
  </r>
  <r>
    <x v="1696"/>
    <x v="268"/>
    <x v="17"/>
    <n v="6"/>
    <x v="0"/>
    <s v="RS DQLAB"/>
    <s v="SELL"/>
    <x v="0"/>
    <x v="17"/>
    <x v="0"/>
    <n v="2460"/>
    <n v="2490"/>
  </r>
  <r>
    <x v="1697"/>
    <x v="269"/>
    <x v="3"/>
    <n v="46"/>
    <x v="0"/>
    <s v="RS DQLAB"/>
    <s v="SELL"/>
    <x v="0"/>
    <x v="3"/>
    <x v="3"/>
    <n v="1600"/>
    <n v="1619"/>
  </r>
  <r>
    <x v="1698"/>
    <x v="269"/>
    <x v="13"/>
    <n v="35"/>
    <x v="0"/>
    <s v="RS DQLAB"/>
    <s v="SELL"/>
    <x v="0"/>
    <x v="13"/>
    <x v="4"/>
    <n v="55000"/>
    <n v="55935"/>
  </r>
  <r>
    <x v="1699"/>
    <x v="269"/>
    <x v="4"/>
    <n v="13"/>
    <x v="0"/>
    <s v="RS DQLAB"/>
    <s v="SELL"/>
    <x v="0"/>
    <x v="4"/>
    <x v="1"/>
    <n v="25322"/>
    <n v="25449"/>
  </r>
  <r>
    <x v="1700"/>
    <x v="269"/>
    <x v="10"/>
    <n v="11"/>
    <x v="0"/>
    <s v="RS DQLAB"/>
    <s v="SELL"/>
    <x v="0"/>
    <x v="10"/>
    <x v="3"/>
    <n v="16100"/>
    <n v="16261"/>
  </r>
  <r>
    <x v="1701"/>
    <x v="269"/>
    <x v="9"/>
    <n v="13"/>
    <x v="0"/>
    <s v="RS DQLAB"/>
    <s v="SELL"/>
    <x v="0"/>
    <x v="9"/>
    <x v="3"/>
    <n v="2560"/>
    <n v="2586"/>
  </r>
  <r>
    <x v="1702"/>
    <x v="269"/>
    <x v="5"/>
    <n v="98"/>
    <x v="0"/>
    <s v="RS DQLAB"/>
    <s v="SELL"/>
    <x v="0"/>
    <x v="5"/>
    <x v="3"/>
    <n v="7500"/>
    <n v="7620"/>
  </r>
  <r>
    <x v="1703"/>
    <x v="269"/>
    <x v="20"/>
    <n v="10"/>
    <x v="0"/>
    <s v="RS DQLAB"/>
    <s v="SELL"/>
    <x v="0"/>
    <x v="20"/>
    <x v="3"/>
    <n v="25000"/>
    <n v="25450"/>
  </r>
  <r>
    <x v="1704"/>
    <x v="270"/>
    <x v="8"/>
    <n v="36"/>
    <x v="0"/>
    <s v="RS DQLAB"/>
    <s v="SELL"/>
    <x v="0"/>
    <x v="8"/>
    <x v="3"/>
    <n v="50788"/>
    <n v="51753"/>
  </r>
  <r>
    <x v="1705"/>
    <x v="270"/>
    <x v="1"/>
    <n v="16"/>
    <x v="0"/>
    <s v="RS DQLAB"/>
    <s v="SELL"/>
    <x v="0"/>
    <x v="1"/>
    <x v="1"/>
    <n v="16950"/>
    <n v="17170"/>
  </r>
  <r>
    <x v="1706"/>
    <x v="270"/>
    <x v="10"/>
    <n v="432"/>
    <x v="0"/>
    <s v="RS DQLAB"/>
    <s v="SELL"/>
    <x v="0"/>
    <x v="10"/>
    <x v="3"/>
    <n v="16100"/>
    <n v="16261"/>
  </r>
  <r>
    <x v="1707"/>
    <x v="270"/>
    <x v="21"/>
    <n v="38"/>
    <x v="0"/>
    <s v="RS DQLAB"/>
    <s v="SELL"/>
    <x v="0"/>
    <x v="21"/>
    <x v="0"/>
    <n v="23869"/>
    <n v="24179"/>
  </r>
  <r>
    <x v="1708"/>
    <x v="270"/>
    <x v="26"/>
    <n v="3"/>
    <x v="0"/>
    <s v="RS DQLAB"/>
    <s v="SELL"/>
    <x v="0"/>
    <x v="26"/>
    <x v="2"/>
    <n v="7467"/>
    <n v="7504"/>
  </r>
  <r>
    <x v="1709"/>
    <x v="270"/>
    <x v="29"/>
    <n v="9"/>
    <x v="0"/>
    <s v="RS DQLAB"/>
    <s v="SELL"/>
    <x v="0"/>
    <x v="29"/>
    <x v="2"/>
    <n v="102000"/>
    <n v="103632"/>
  </r>
  <r>
    <x v="1710"/>
    <x v="271"/>
    <x v="8"/>
    <n v="27"/>
    <x v="0"/>
    <s v="RS DQLAB"/>
    <s v="SELL"/>
    <x v="0"/>
    <x v="8"/>
    <x v="3"/>
    <n v="50788"/>
    <n v="51753"/>
  </r>
  <r>
    <x v="1711"/>
    <x v="271"/>
    <x v="23"/>
    <n v="8"/>
    <x v="0"/>
    <s v="RS DQLAB"/>
    <s v="SELL"/>
    <x v="0"/>
    <x v="23"/>
    <x v="2"/>
    <n v="5000"/>
    <n v="5095"/>
  </r>
  <r>
    <x v="1712"/>
    <x v="271"/>
    <x v="18"/>
    <n v="63"/>
    <x v="0"/>
    <s v="RS DQLAB"/>
    <s v="SELL"/>
    <x v="0"/>
    <x v="18"/>
    <x v="0"/>
    <n v="72500"/>
    <n v="73805"/>
  </r>
  <r>
    <x v="1713"/>
    <x v="271"/>
    <x v="11"/>
    <n v="4"/>
    <x v="0"/>
    <s v="RS DQLAB"/>
    <s v="SELL"/>
    <x v="0"/>
    <x v="11"/>
    <x v="1"/>
    <n v="10000"/>
    <n v="10180"/>
  </r>
  <r>
    <x v="1714"/>
    <x v="272"/>
    <x v="8"/>
    <n v="35"/>
    <x v="0"/>
    <s v="RS DQLAB"/>
    <s v="SELL"/>
    <x v="0"/>
    <x v="8"/>
    <x v="3"/>
    <n v="50788"/>
    <n v="51753"/>
  </r>
  <r>
    <x v="1715"/>
    <x v="272"/>
    <x v="8"/>
    <n v="45"/>
    <x v="0"/>
    <s v="RS DQLAB"/>
    <s v="SELL"/>
    <x v="0"/>
    <x v="8"/>
    <x v="3"/>
    <n v="50788"/>
    <n v="51753"/>
  </r>
  <r>
    <x v="1716"/>
    <x v="272"/>
    <x v="1"/>
    <n v="74"/>
    <x v="0"/>
    <s v="RS DQLAB"/>
    <s v="SELL"/>
    <x v="0"/>
    <x v="1"/>
    <x v="1"/>
    <n v="16950"/>
    <n v="17170"/>
  </r>
  <r>
    <x v="1717"/>
    <x v="272"/>
    <x v="1"/>
    <n v="50"/>
    <x v="0"/>
    <s v="RS DQLAB"/>
    <s v="SELL"/>
    <x v="0"/>
    <x v="1"/>
    <x v="1"/>
    <n v="16950"/>
    <n v="17170"/>
  </r>
  <r>
    <x v="1718"/>
    <x v="272"/>
    <x v="2"/>
    <n v="15"/>
    <x v="0"/>
    <s v="RS DQLAB"/>
    <s v="SELL"/>
    <x v="0"/>
    <x v="2"/>
    <x v="2"/>
    <n v="108794"/>
    <n v="109447"/>
  </r>
  <r>
    <x v="1719"/>
    <x v="272"/>
    <x v="2"/>
    <n v="33"/>
    <x v="0"/>
    <s v="RS DQLAB"/>
    <s v="SELL"/>
    <x v="0"/>
    <x v="2"/>
    <x v="2"/>
    <n v="108794"/>
    <n v="109447"/>
  </r>
  <r>
    <x v="1720"/>
    <x v="272"/>
    <x v="4"/>
    <n v="13"/>
    <x v="0"/>
    <s v="RS DQLAB"/>
    <s v="SELL"/>
    <x v="0"/>
    <x v="4"/>
    <x v="1"/>
    <n v="25322"/>
    <n v="25449"/>
  </r>
  <r>
    <x v="1721"/>
    <x v="272"/>
    <x v="18"/>
    <n v="38"/>
    <x v="0"/>
    <s v="RS DQLAB"/>
    <s v="SELL"/>
    <x v="0"/>
    <x v="18"/>
    <x v="0"/>
    <n v="72500"/>
    <n v="73805"/>
  </r>
  <r>
    <x v="1722"/>
    <x v="272"/>
    <x v="9"/>
    <n v="8"/>
    <x v="0"/>
    <s v="RS DQLAB"/>
    <s v="SELL"/>
    <x v="0"/>
    <x v="9"/>
    <x v="3"/>
    <n v="2560"/>
    <n v="2586"/>
  </r>
  <r>
    <x v="1723"/>
    <x v="272"/>
    <x v="16"/>
    <n v="33"/>
    <x v="0"/>
    <s v="RS DQLAB"/>
    <s v="SELL"/>
    <x v="0"/>
    <x v="16"/>
    <x v="2"/>
    <n v="100000"/>
    <n v="100900"/>
  </r>
  <r>
    <x v="1724"/>
    <x v="272"/>
    <x v="17"/>
    <n v="32"/>
    <x v="0"/>
    <s v="RS DQLAB"/>
    <s v="SELL"/>
    <x v="0"/>
    <x v="17"/>
    <x v="0"/>
    <n v="2460"/>
    <n v="2490"/>
  </r>
  <r>
    <x v="1725"/>
    <x v="273"/>
    <x v="0"/>
    <n v="28"/>
    <x v="0"/>
    <s v="RS DQLAB"/>
    <s v="SELL"/>
    <x v="0"/>
    <x v="0"/>
    <x v="0"/>
    <n v="2886"/>
    <n v="2915"/>
  </r>
  <r>
    <x v="1726"/>
    <x v="273"/>
    <x v="8"/>
    <n v="45"/>
    <x v="0"/>
    <s v="RS DQLAB"/>
    <s v="SELL"/>
    <x v="0"/>
    <x v="8"/>
    <x v="3"/>
    <n v="50788"/>
    <n v="51753"/>
  </r>
  <r>
    <x v="1727"/>
    <x v="273"/>
    <x v="1"/>
    <n v="39"/>
    <x v="0"/>
    <s v="RS DQLAB"/>
    <s v="SELL"/>
    <x v="0"/>
    <x v="1"/>
    <x v="1"/>
    <n v="16950"/>
    <n v="17170"/>
  </r>
  <r>
    <x v="1728"/>
    <x v="273"/>
    <x v="1"/>
    <n v="7"/>
    <x v="0"/>
    <s v="RS DQLAB"/>
    <s v="SELL"/>
    <x v="0"/>
    <x v="1"/>
    <x v="1"/>
    <n v="16950"/>
    <n v="17170"/>
  </r>
  <r>
    <x v="1729"/>
    <x v="273"/>
    <x v="3"/>
    <n v="22"/>
    <x v="0"/>
    <s v="RS DQLAB"/>
    <s v="SELL"/>
    <x v="0"/>
    <x v="3"/>
    <x v="3"/>
    <n v="1600"/>
    <n v="1619"/>
  </r>
  <r>
    <x v="1730"/>
    <x v="273"/>
    <x v="13"/>
    <n v="6"/>
    <x v="0"/>
    <s v="RS DQLAB"/>
    <s v="SELL"/>
    <x v="0"/>
    <x v="13"/>
    <x v="4"/>
    <n v="55000"/>
    <n v="55935"/>
  </r>
  <r>
    <x v="1731"/>
    <x v="273"/>
    <x v="4"/>
    <n v="277"/>
    <x v="0"/>
    <s v="RS DQLAB"/>
    <s v="SELL"/>
    <x v="0"/>
    <x v="4"/>
    <x v="1"/>
    <n v="25322"/>
    <n v="25449"/>
  </r>
  <r>
    <x v="1732"/>
    <x v="273"/>
    <x v="16"/>
    <n v="24"/>
    <x v="0"/>
    <s v="RS DQLAB"/>
    <s v="SELL"/>
    <x v="0"/>
    <x v="16"/>
    <x v="2"/>
    <n v="100000"/>
    <n v="100900"/>
  </r>
  <r>
    <x v="1733"/>
    <x v="273"/>
    <x v="7"/>
    <n v="583"/>
    <x v="0"/>
    <s v="RS DQLAB"/>
    <s v="SELL"/>
    <x v="0"/>
    <x v="7"/>
    <x v="3"/>
    <n v="25000"/>
    <n v="25275"/>
  </r>
  <r>
    <x v="1734"/>
    <x v="274"/>
    <x v="0"/>
    <n v="77"/>
    <x v="0"/>
    <s v="RS DQLAB"/>
    <s v="SELL"/>
    <x v="0"/>
    <x v="0"/>
    <x v="0"/>
    <n v="2886"/>
    <n v="2915"/>
  </r>
  <r>
    <x v="1735"/>
    <x v="274"/>
    <x v="8"/>
    <n v="64"/>
    <x v="0"/>
    <s v="RS DQLAB"/>
    <s v="SELL"/>
    <x v="0"/>
    <x v="8"/>
    <x v="3"/>
    <n v="50788"/>
    <n v="51753"/>
  </r>
  <r>
    <x v="1736"/>
    <x v="274"/>
    <x v="3"/>
    <n v="42"/>
    <x v="0"/>
    <s v="RS DQLAB"/>
    <s v="SELL"/>
    <x v="0"/>
    <x v="3"/>
    <x v="3"/>
    <n v="1600"/>
    <n v="1619"/>
  </r>
  <r>
    <x v="1737"/>
    <x v="274"/>
    <x v="13"/>
    <n v="27"/>
    <x v="0"/>
    <s v="RS DQLAB"/>
    <s v="SELL"/>
    <x v="0"/>
    <x v="13"/>
    <x v="4"/>
    <n v="55000"/>
    <n v="55935"/>
  </r>
  <r>
    <x v="1738"/>
    <x v="274"/>
    <x v="4"/>
    <n v="23"/>
    <x v="0"/>
    <s v="RS DQLAB"/>
    <s v="SELL"/>
    <x v="0"/>
    <x v="4"/>
    <x v="1"/>
    <n v="25322"/>
    <n v="25449"/>
  </r>
  <r>
    <x v="1739"/>
    <x v="274"/>
    <x v="11"/>
    <n v="100"/>
    <x v="0"/>
    <s v="RS DQLAB"/>
    <s v="SELL"/>
    <x v="0"/>
    <x v="11"/>
    <x v="1"/>
    <n v="10000"/>
    <n v="10180"/>
  </r>
  <r>
    <x v="1740"/>
    <x v="274"/>
    <x v="21"/>
    <n v="43"/>
    <x v="0"/>
    <s v="RS DQLAB"/>
    <s v="SELL"/>
    <x v="0"/>
    <x v="21"/>
    <x v="0"/>
    <n v="23869"/>
    <n v="24179"/>
  </r>
  <r>
    <x v="1741"/>
    <x v="275"/>
    <x v="0"/>
    <n v="25"/>
    <x v="0"/>
    <s v="RS DQLAB"/>
    <s v="SELL"/>
    <x v="0"/>
    <x v="0"/>
    <x v="0"/>
    <n v="2886"/>
    <n v="2915"/>
  </r>
  <r>
    <x v="1742"/>
    <x v="275"/>
    <x v="8"/>
    <n v="23"/>
    <x v="0"/>
    <s v="RS DQLAB"/>
    <s v="SELL"/>
    <x v="0"/>
    <x v="8"/>
    <x v="3"/>
    <n v="50788"/>
    <n v="51753"/>
  </r>
  <r>
    <x v="1743"/>
    <x v="275"/>
    <x v="2"/>
    <n v="31"/>
    <x v="0"/>
    <s v="RS DQLAB"/>
    <s v="SELL"/>
    <x v="0"/>
    <x v="2"/>
    <x v="2"/>
    <n v="108794"/>
    <n v="109447"/>
  </r>
  <r>
    <x v="1744"/>
    <x v="275"/>
    <x v="13"/>
    <n v="31"/>
    <x v="0"/>
    <s v="RS DQLAB"/>
    <s v="SELL"/>
    <x v="0"/>
    <x v="13"/>
    <x v="4"/>
    <n v="55000"/>
    <n v="55935"/>
  </r>
  <r>
    <x v="1745"/>
    <x v="275"/>
    <x v="4"/>
    <n v="67"/>
    <x v="0"/>
    <s v="RS DQLAB"/>
    <s v="SELL"/>
    <x v="0"/>
    <x v="4"/>
    <x v="1"/>
    <n v="25322"/>
    <n v="25449"/>
  </r>
  <r>
    <x v="1746"/>
    <x v="275"/>
    <x v="24"/>
    <n v="435"/>
    <x v="0"/>
    <s v="RS DQLAB"/>
    <s v="SELL"/>
    <x v="0"/>
    <x v="24"/>
    <x v="1"/>
    <n v="33000"/>
    <n v="33330"/>
  </r>
  <r>
    <x v="1747"/>
    <x v="276"/>
    <x v="1"/>
    <n v="78"/>
    <x v="0"/>
    <s v="RS DQLAB"/>
    <s v="SELL"/>
    <x v="0"/>
    <x v="1"/>
    <x v="1"/>
    <n v="16950"/>
    <n v="17170"/>
  </r>
  <r>
    <x v="1748"/>
    <x v="276"/>
    <x v="3"/>
    <n v="52"/>
    <x v="0"/>
    <s v="RS DQLAB"/>
    <s v="SELL"/>
    <x v="0"/>
    <x v="3"/>
    <x v="3"/>
    <n v="1600"/>
    <n v="1619"/>
  </r>
  <r>
    <x v="1749"/>
    <x v="276"/>
    <x v="9"/>
    <n v="5"/>
    <x v="0"/>
    <s v="RS DQLAB"/>
    <s v="SELL"/>
    <x v="0"/>
    <x v="9"/>
    <x v="3"/>
    <n v="2560"/>
    <n v="2586"/>
  </r>
  <r>
    <x v="1750"/>
    <x v="276"/>
    <x v="11"/>
    <n v="5"/>
    <x v="0"/>
    <s v="RS DQLAB"/>
    <s v="SELL"/>
    <x v="0"/>
    <x v="11"/>
    <x v="1"/>
    <n v="10000"/>
    <n v="10180"/>
  </r>
  <r>
    <x v="1751"/>
    <x v="277"/>
    <x v="1"/>
    <n v="54"/>
    <x v="0"/>
    <s v="RS DQLAB"/>
    <s v="SELL"/>
    <x v="0"/>
    <x v="1"/>
    <x v="1"/>
    <n v="16950"/>
    <n v="17170"/>
  </r>
  <r>
    <x v="1752"/>
    <x v="277"/>
    <x v="4"/>
    <n v="20"/>
    <x v="0"/>
    <s v="RS DQLAB"/>
    <s v="SELL"/>
    <x v="0"/>
    <x v="4"/>
    <x v="1"/>
    <n v="25322"/>
    <n v="25449"/>
  </r>
  <r>
    <x v="1753"/>
    <x v="277"/>
    <x v="18"/>
    <n v="8"/>
    <x v="0"/>
    <s v="RS DQLAB"/>
    <s v="SELL"/>
    <x v="0"/>
    <x v="18"/>
    <x v="0"/>
    <n v="72500"/>
    <n v="73805"/>
  </r>
  <r>
    <x v="1754"/>
    <x v="277"/>
    <x v="15"/>
    <n v="93"/>
    <x v="0"/>
    <s v="RS DQLAB"/>
    <s v="SELL"/>
    <x v="0"/>
    <x v="15"/>
    <x v="5"/>
    <n v="42800"/>
    <n v="43442"/>
  </r>
  <r>
    <x v="1755"/>
    <x v="277"/>
    <x v="12"/>
    <n v="1"/>
    <x v="0"/>
    <s v="RS DQLAB"/>
    <s v="SELL"/>
    <x v="0"/>
    <x v="12"/>
    <x v="1"/>
    <n v="18611"/>
    <n v="18816"/>
  </r>
  <r>
    <x v="1756"/>
    <x v="278"/>
    <x v="8"/>
    <n v="12"/>
    <x v="0"/>
    <s v="RS DQLAB"/>
    <s v="SELL"/>
    <x v="0"/>
    <x v="8"/>
    <x v="3"/>
    <n v="50788"/>
    <n v="51753"/>
  </r>
  <r>
    <x v="1757"/>
    <x v="278"/>
    <x v="1"/>
    <n v="6"/>
    <x v="0"/>
    <s v="RS DQLAB"/>
    <s v="SELL"/>
    <x v="0"/>
    <x v="1"/>
    <x v="1"/>
    <n v="16950"/>
    <n v="17170"/>
  </r>
  <r>
    <x v="1758"/>
    <x v="278"/>
    <x v="20"/>
    <n v="5"/>
    <x v="0"/>
    <s v="RS DQLAB"/>
    <s v="SELL"/>
    <x v="0"/>
    <x v="20"/>
    <x v="3"/>
    <n v="25000"/>
    <n v="25450"/>
  </r>
  <r>
    <x v="1759"/>
    <x v="279"/>
    <x v="0"/>
    <n v="6"/>
    <x v="0"/>
    <s v="RS DQLAB"/>
    <s v="SELL"/>
    <x v="0"/>
    <x v="0"/>
    <x v="0"/>
    <n v="2886"/>
    <n v="2915"/>
  </r>
  <r>
    <x v="1760"/>
    <x v="280"/>
    <x v="8"/>
    <n v="33"/>
    <x v="0"/>
    <s v="RS DQLAB"/>
    <s v="SELL"/>
    <x v="0"/>
    <x v="8"/>
    <x v="3"/>
    <n v="50788"/>
    <n v="51753"/>
  </r>
  <r>
    <x v="1761"/>
    <x v="280"/>
    <x v="3"/>
    <n v="27"/>
    <x v="0"/>
    <s v="RS DQLAB"/>
    <s v="SELL"/>
    <x v="0"/>
    <x v="3"/>
    <x v="3"/>
    <n v="1600"/>
    <n v="1619"/>
  </r>
  <r>
    <x v="1762"/>
    <x v="280"/>
    <x v="3"/>
    <n v="26"/>
    <x v="0"/>
    <s v="RS DQLAB"/>
    <s v="SELL"/>
    <x v="0"/>
    <x v="3"/>
    <x v="3"/>
    <n v="1600"/>
    <n v="1619"/>
  </r>
  <r>
    <x v="1763"/>
    <x v="280"/>
    <x v="13"/>
    <n v="49"/>
    <x v="0"/>
    <s v="RS DQLAB"/>
    <s v="SELL"/>
    <x v="0"/>
    <x v="13"/>
    <x v="4"/>
    <n v="55000"/>
    <n v="55935"/>
  </r>
  <r>
    <x v="1764"/>
    <x v="280"/>
    <x v="11"/>
    <n v="133"/>
    <x v="0"/>
    <s v="RS DQLAB"/>
    <s v="SELL"/>
    <x v="0"/>
    <x v="11"/>
    <x v="1"/>
    <n v="10000"/>
    <n v="10180"/>
  </r>
  <r>
    <x v="1765"/>
    <x v="280"/>
    <x v="21"/>
    <n v="76"/>
    <x v="0"/>
    <s v="RS DQLAB"/>
    <s v="SELL"/>
    <x v="0"/>
    <x v="21"/>
    <x v="0"/>
    <n v="23869"/>
    <n v="24179"/>
  </r>
  <r>
    <x v="1766"/>
    <x v="281"/>
    <x v="3"/>
    <n v="40"/>
    <x v="0"/>
    <s v="RS DQLAB"/>
    <s v="SELL"/>
    <x v="0"/>
    <x v="3"/>
    <x v="3"/>
    <n v="1600"/>
    <n v="1619"/>
  </r>
  <r>
    <x v="1767"/>
    <x v="281"/>
    <x v="22"/>
    <n v="1225"/>
    <x v="0"/>
    <s v="RS DQLAB"/>
    <s v="SELL"/>
    <x v="0"/>
    <x v="22"/>
    <x v="2"/>
    <n v="143991"/>
    <n v="146871"/>
  </r>
  <r>
    <x v="1768"/>
    <x v="282"/>
    <x v="1"/>
    <n v="14"/>
    <x v="0"/>
    <s v="RS DQLAB"/>
    <s v="SELL"/>
    <x v="0"/>
    <x v="1"/>
    <x v="1"/>
    <n v="16950"/>
    <n v="17170"/>
  </r>
  <r>
    <x v="1769"/>
    <x v="282"/>
    <x v="5"/>
    <n v="14"/>
    <x v="0"/>
    <s v="RS DQLAB"/>
    <s v="SELL"/>
    <x v="0"/>
    <x v="5"/>
    <x v="3"/>
    <n v="7500"/>
    <n v="7620"/>
  </r>
  <r>
    <x v="1770"/>
    <x v="282"/>
    <x v="21"/>
    <n v="2"/>
    <x v="0"/>
    <s v="RS DQLAB"/>
    <s v="SELL"/>
    <x v="0"/>
    <x v="21"/>
    <x v="0"/>
    <n v="23869"/>
    <n v="24179"/>
  </r>
  <r>
    <x v="1771"/>
    <x v="282"/>
    <x v="7"/>
    <n v="168"/>
    <x v="0"/>
    <s v="RS DQLAB"/>
    <s v="SELL"/>
    <x v="0"/>
    <x v="7"/>
    <x v="3"/>
    <n v="25000"/>
    <n v="25275"/>
  </r>
  <r>
    <x v="1772"/>
    <x v="282"/>
    <x v="29"/>
    <n v="50"/>
    <x v="0"/>
    <s v="RS DQLAB"/>
    <s v="SELL"/>
    <x v="0"/>
    <x v="29"/>
    <x v="2"/>
    <n v="102000"/>
    <n v="103632"/>
  </r>
  <r>
    <x v="1773"/>
    <x v="283"/>
    <x v="1"/>
    <n v="18"/>
    <x v="0"/>
    <s v="RS DQLAB"/>
    <s v="SELL"/>
    <x v="0"/>
    <x v="1"/>
    <x v="1"/>
    <n v="16950"/>
    <n v="17170"/>
  </r>
  <r>
    <x v="1774"/>
    <x v="283"/>
    <x v="2"/>
    <n v="17"/>
    <x v="0"/>
    <s v="RS DQLAB"/>
    <s v="SELL"/>
    <x v="0"/>
    <x v="2"/>
    <x v="2"/>
    <n v="108794"/>
    <n v="109447"/>
  </r>
  <r>
    <x v="1775"/>
    <x v="283"/>
    <x v="23"/>
    <n v="49"/>
    <x v="0"/>
    <s v="RS DQLAB"/>
    <s v="SELL"/>
    <x v="0"/>
    <x v="23"/>
    <x v="2"/>
    <n v="5000"/>
    <n v="5095"/>
  </r>
  <r>
    <x v="1776"/>
    <x v="283"/>
    <x v="10"/>
    <n v="9"/>
    <x v="0"/>
    <s v="RS DQLAB"/>
    <s v="SELL"/>
    <x v="0"/>
    <x v="10"/>
    <x v="3"/>
    <n v="16100"/>
    <n v="16261"/>
  </r>
  <r>
    <x v="1777"/>
    <x v="283"/>
    <x v="18"/>
    <n v="2279"/>
    <x v="0"/>
    <s v="RS DQLAB"/>
    <s v="SELL"/>
    <x v="0"/>
    <x v="18"/>
    <x v="0"/>
    <n v="72500"/>
    <n v="73805"/>
  </r>
  <r>
    <x v="1778"/>
    <x v="283"/>
    <x v="16"/>
    <n v="17"/>
    <x v="0"/>
    <s v="RS DQLAB"/>
    <s v="SELL"/>
    <x v="0"/>
    <x v="16"/>
    <x v="2"/>
    <n v="100000"/>
    <n v="100900"/>
  </r>
  <r>
    <x v="1779"/>
    <x v="283"/>
    <x v="24"/>
    <n v="1"/>
    <x v="0"/>
    <s v="RS DQLAB"/>
    <s v="SELL"/>
    <x v="0"/>
    <x v="24"/>
    <x v="1"/>
    <n v="33000"/>
    <n v="33330"/>
  </r>
  <r>
    <x v="1780"/>
    <x v="283"/>
    <x v="7"/>
    <n v="4"/>
    <x v="0"/>
    <s v="RS DQLAB"/>
    <s v="SELL"/>
    <x v="0"/>
    <x v="7"/>
    <x v="3"/>
    <n v="25000"/>
    <n v="25275"/>
  </r>
  <r>
    <x v="1781"/>
    <x v="283"/>
    <x v="12"/>
    <n v="22"/>
    <x v="0"/>
    <s v="RS DQLAB"/>
    <s v="SELL"/>
    <x v="0"/>
    <x v="12"/>
    <x v="1"/>
    <n v="18611"/>
    <n v="18816"/>
  </r>
  <r>
    <x v="1782"/>
    <x v="283"/>
    <x v="17"/>
    <n v="22"/>
    <x v="0"/>
    <s v="RS DQLAB"/>
    <s v="SELL"/>
    <x v="0"/>
    <x v="17"/>
    <x v="0"/>
    <n v="2460"/>
    <n v="2490"/>
  </r>
  <r>
    <x v="1783"/>
    <x v="283"/>
    <x v="17"/>
    <n v="3"/>
    <x v="0"/>
    <s v="RS DQLAB"/>
    <s v="SELL"/>
    <x v="0"/>
    <x v="17"/>
    <x v="0"/>
    <n v="2460"/>
    <n v="2490"/>
  </r>
  <r>
    <x v="1784"/>
    <x v="284"/>
    <x v="0"/>
    <n v="88"/>
    <x v="0"/>
    <s v="RS DQLAB"/>
    <s v="SELL"/>
    <x v="0"/>
    <x v="0"/>
    <x v="0"/>
    <n v="2886"/>
    <n v="2915"/>
  </r>
  <r>
    <x v="1785"/>
    <x v="284"/>
    <x v="1"/>
    <n v="50"/>
    <x v="0"/>
    <s v="RS DQLAB"/>
    <s v="SELL"/>
    <x v="0"/>
    <x v="1"/>
    <x v="1"/>
    <n v="16950"/>
    <n v="17170"/>
  </r>
  <r>
    <x v="1786"/>
    <x v="284"/>
    <x v="2"/>
    <n v="15"/>
    <x v="0"/>
    <s v="RS DQLAB"/>
    <s v="SELL"/>
    <x v="0"/>
    <x v="2"/>
    <x v="2"/>
    <n v="108794"/>
    <n v="109447"/>
  </r>
  <r>
    <x v="1787"/>
    <x v="284"/>
    <x v="3"/>
    <n v="42"/>
    <x v="0"/>
    <s v="RS DQLAB"/>
    <s v="SELL"/>
    <x v="0"/>
    <x v="3"/>
    <x v="3"/>
    <n v="1600"/>
    <n v="1619"/>
  </r>
  <r>
    <x v="1788"/>
    <x v="284"/>
    <x v="6"/>
    <n v="38"/>
    <x v="0"/>
    <s v="RS DQLAB"/>
    <s v="SELL"/>
    <x v="0"/>
    <x v="6"/>
    <x v="0"/>
    <n v="16155"/>
    <n v="16430"/>
  </r>
  <r>
    <x v="1789"/>
    <x v="284"/>
    <x v="6"/>
    <n v="19"/>
    <x v="0"/>
    <s v="RS DQLAB"/>
    <s v="SELL"/>
    <x v="0"/>
    <x v="6"/>
    <x v="0"/>
    <n v="16155"/>
    <n v="16430"/>
  </r>
  <r>
    <x v="1790"/>
    <x v="284"/>
    <x v="7"/>
    <n v="48"/>
    <x v="0"/>
    <s v="RS DQLAB"/>
    <s v="SELL"/>
    <x v="0"/>
    <x v="7"/>
    <x v="3"/>
    <n v="25000"/>
    <n v="25275"/>
  </r>
  <r>
    <x v="1791"/>
    <x v="285"/>
    <x v="0"/>
    <n v="1"/>
    <x v="0"/>
    <s v="RS DQLAB"/>
    <s v="SELL"/>
    <x v="0"/>
    <x v="0"/>
    <x v="0"/>
    <n v="2886"/>
    <n v="2915"/>
  </r>
  <r>
    <x v="1792"/>
    <x v="285"/>
    <x v="2"/>
    <n v="10"/>
    <x v="0"/>
    <s v="RS DQLAB"/>
    <s v="SELL"/>
    <x v="0"/>
    <x v="2"/>
    <x v="2"/>
    <n v="108794"/>
    <n v="109447"/>
  </r>
  <r>
    <x v="1793"/>
    <x v="285"/>
    <x v="13"/>
    <n v="20"/>
    <x v="0"/>
    <s v="RS DQLAB"/>
    <s v="SELL"/>
    <x v="0"/>
    <x v="13"/>
    <x v="4"/>
    <n v="55000"/>
    <n v="55935"/>
  </r>
  <r>
    <x v="1794"/>
    <x v="285"/>
    <x v="13"/>
    <n v="11"/>
    <x v="0"/>
    <s v="RS DQLAB"/>
    <s v="SELL"/>
    <x v="0"/>
    <x v="13"/>
    <x v="4"/>
    <n v="55000"/>
    <n v="55935"/>
  </r>
  <r>
    <x v="1795"/>
    <x v="285"/>
    <x v="18"/>
    <n v="45"/>
    <x v="0"/>
    <s v="RS DQLAB"/>
    <s v="SELL"/>
    <x v="0"/>
    <x v="18"/>
    <x v="0"/>
    <n v="72500"/>
    <n v="73805"/>
  </r>
  <r>
    <x v="1796"/>
    <x v="285"/>
    <x v="26"/>
    <n v="160"/>
    <x v="0"/>
    <s v="RS DQLAB"/>
    <s v="SELL"/>
    <x v="0"/>
    <x v="26"/>
    <x v="2"/>
    <n v="7467"/>
    <n v="7504"/>
  </r>
  <r>
    <x v="1797"/>
    <x v="286"/>
    <x v="23"/>
    <n v="50"/>
    <x v="0"/>
    <s v="RS DQLAB"/>
    <s v="SELL"/>
    <x v="0"/>
    <x v="23"/>
    <x v="2"/>
    <n v="5000"/>
    <n v="5095"/>
  </r>
  <r>
    <x v="1798"/>
    <x v="286"/>
    <x v="5"/>
    <n v="113"/>
    <x v="0"/>
    <s v="RS DQLAB"/>
    <s v="SELL"/>
    <x v="0"/>
    <x v="5"/>
    <x v="3"/>
    <n v="7500"/>
    <n v="7620"/>
  </r>
  <r>
    <x v="1799"/>
    <x v="286"/>
    <x v="16"/>
    <n v="616"/>
    <x v="0"/>
    <s v="RS DQLAB"/>
    <s v="SELL"/>
    <x v="0"/>
    <x v="16"/>
    <x v="2"/>
    <n v="100000"/>
    <n v="100900"/>
  </r>
  <r>
    <x v="1800"/>
    <x v="286"/>
    <x v="11"/>
    <n v="131"/>
    <x v="0"/>
    <s v="RS DQLAB"/>
    <s v="SELL"/>
    <x v="0"/>
    <x v="11"/>
    <x v="1"/>
    <n v="10000"/>
    <n v="10180"/>
  </r>
  <r>
    <x v="1801"/>
    <x v="286"/>
    <x v="22"/>
    <n v="87"/>
    <x v="0"/>
    <s v="RS DQLAB"/>
    <s v="SELL"/>
    <x v="0"/>
    <x v="22"/>
    <x v="2"/>
    <n v="143991"/>
    <n v="146871"/>
  </r>
  <r>
    <x v="1802"/>
    <x v="287"/>
    <x v="2"/>
    <n v="28"/>
    <x v="0"/>
    <s v="RS DQLAB"/>
    <s v="SELL"/>
    <x v="0"/>
    <x v="2"/>
    <x v="2"/>
    <n v="108794"/>
    <n v="109447"/>
  </r>
  <r>
    <x v="1803"/>
    <x v="287"/>
    <x v="3"/>
    <n v="16"/>
    <x v="0"/>
    <s v="RS DQLAB"/>
    <s v="SELL"/>
    <x v="0"/>
    <x v="3"/>
    <x v="3"/>
    <n v="1600"/>
    <n v="1619"/>
  </r>
  <r>
    <x v="1804"/>
    <x v="287"/>
    <x v="3"/>
    <n v="51"/>
    <x v="0"/>
    <s v="RS DQLAB"/>
    <s v="SELL"/>
    <x v="0"/>
    <x v="3"/>
    <x v="3"/>
    <n v="1600"/>
    <n v="1619"/>
  </r>
  <r>
    <x v="1805"/>
    <x v="287"/>
    <x v="13"/>
    <n v="29"/>
    <x v="0"/>
    <s v="RS DQLAB"/>
    <s v="SELL"/>
    <x v="0"/>
    <x v="13"/>
    <x v="4"/>
    <n v="55000"/>
    <n v="55935"/>
  </r>
  <r>
    <x v="1806"/>
    <x v="287"/>
    <x v="10"/>
    <n v="90"/>
    <x v="0"/>
    <s v="RS DQLAB"/>
    <s v="SELL"/>
    <x v="0"/>
    <x v="10"/>
    <x v="3"/>
    <n v="16100"/>
    <n v="16261"/>
  </r>
  <r>
    <x v="1807"/>
    <x v="287"/>
    <x v="18"/>
    <n v="19"/>
    <x v="0"/>
    <s v="RS DQLAB"/>
    <s v="SELL"/>
    <x v="0"/>
    <x v="18"/>
    <x v="0"/>
    <n v="72500"/>
    <n v="73805"/>
  </r>
  <r>
    <x v="1808"/>
    <x v="288"/>
    <x v="8"/>
    <n v="17"/>
    <x v="0"/>
    <s v="RS DQLAB"/>
    <s v="SELL"/>
    <x v="0"/>
    <x v="8"/>
    <x v="3"/>
    <n v="50788"/>
    <n v="51753"/>
  </r>
  <r>
    <x v="1809"/>
    <x v="288"/>
    <x v="5"/>
    <n v="33"/>
    <x v="0"/>
    <s v="RS DQLAB"/>
    <s v="SELL"/>
    <x v="0"/>
    <x v="5"/>
    <x v="3"/>
    <n v="7500"/>
    <n v="7620"/>
  </r>
  <r>
    <x v="1810"/>
    <x v="288"/>
    <x v="5"/>
    <n v="45"/>
    <x v="0"/>
    <s v="RS DQLAB"/>
    <s v="SELL"/>
    <x v="0"/>
    <x v="5"/>
    <x v="3"/>
    <n v="7500"/>
    <n v="7620"/>
  </r>
  <r>
    <x v="1811"/>
    <x v="289"/>
    <x v="30"/>
    <n v="12"/>
    <x v="0"/>
    <s v="RS DQLAB"/>
    <s v="SELL"/>
    <x v="0"/>
    <x v="30"/>
    <x v="5"/>
    <n v="6222"/>
    <n v="6253"/>
  </r>
  <r>
    <x v="1812"/>
    <x v="289"/>
    <x v="3"/>
    <n v="38"/>
    <x v="0"/>
    <s v="RS DQLAB"/>
    <s v="SELL"/>
    <x v="0"/>
    <x v="3"/>
    <x v="3"/>
    <n v="1600"/>
    <n v="1619"/>
  </r>
  <r>
    <x v="1813"/>
    <x v="289"/>
    <x v="11"/>
    <n v="2"/>
    <x v="0"/>
    <s v="RS DQLAB"/>
    <s v="SELL"/>
    <x v="0"/>
    <x v="11"/>
    <x v="1"/>
    <n v="10000"/>
    <n v="10180"/>
  </r>
  <r>
    <x v="1814"/>
    <x v="290"/>
    <x v="8"/>
    <n v="2"/>
    <x v="0"/>
    <s v="RS DQLAB"/>
    <s v="SELL"/>
    <x v="0"/>
    <x v="8"/>
    <x v="3"/>
    <n v="50788"/>
    <n v="51753"/>
  </r>
  <r>
    <x v="1815"/>
    <x v="290"/>
    <x v="23"/>
    <n v="8"/>
    <x v="0"/>
    <s v="RS DQLAB"/>
    <s v="SELL"/>
    <x v="0"/>
    <x v="23"/>
    <x v="2"/>
    <n v="5000"/>
    <n v="5095"/>
  </r>
  <r>
    <x v="1816"/>
    <x v="291"/>
    <x v="8"/>
    <n v="83"/>
    <x v="0"/>
    <s v="RS DQLAB"/>
    <s v="SELL"/>
    <x v="0"/>
    <x v="8"/>
    <x v="3"/>
    <n v="50788"/>
    <n v="51753"/>
  </r>
  <r>
    <x v="1817"/>
    <x v="291"/>
    <x v="8"/>
    <n v="32"/>
    <x v="0"/>
    <s v="RS DQLAB"/>
    <s v="SELL"/>
    <x v="0"/>
    <x v="8"/>
    <x v="3"/>
    <n v="50788"/>
    <n v="51753"/>
  </r>
  <r>
    <x v="1818"/>
    <x v="291"/>
    <x v="1"/>
    <n v="49"/>
    <x v="0"/>
    <s v="RS DQLAB"/>
    <s v="SELL"/>
    <x v="0"/>
    <x v="1"/>
    <x v="1"/>
    <n v="16950"/>
    <n v="17170"/>
  </r>
  <r>
    <x v="1819"/>
    <x v="291"/>
    <x v="13"/>
    <n v="51"/>
    <x v="0"/>
    <s v="RS DQLAB"/>
    <s v="SELL"/>
    <x v="0"/>
    <x v="13"/>
    <x v="4"/>
    <n v="55000"/>
    <n v="55935"/>
  </r>
  <r>
    <x v="1820"/>
    <x v="291"/>
    <x v="10"/>
    <n v="22"/>
    <x v="0"/>
    <s v="RS DQLAB"/>
    <s v="SELL"/>
    <x v="0"/>
    <x v="10"/>
    <x v="3"/>
    <n v="16100"/>
    <n v="16261"/>
  </r>
  <r>
    <x v="1821"/>
    <x v="291"/>
    <x v="18"/>
    <n v="81"/>
    <x v="0"/>
    <s v="RS DQLAB"/>
    <s v="SELL"/>
    <x v="0"/>
    <x v="18"/>
    <x v="0"/>
    <n v="72500"/>
    <n v="73805"/>
  </r>
  <r>
    <x v="1822"/>
    <x v="291"/>
    <x v="9"/>
    <n v="4"/>
    <x v="0"/>
    <s v="RS DQLAB"/>
    <s v="SELL"/>
    <x v="0"/>
    <x v="9"/>
    <x v="3"/>
    <n v="2560"/>
    <n v="2586"/>
  </r>
  <r>
    <x v="1823"/>
    <x v="291"/>
    <x v="5"/>
    <n v="34"/>
    <x v="0"/>
    <s v="RS DQLAB"/>
    <s v="SELL"/>
    <x v="0"/>
    <x v="5"/>
    <x v="3"/>
    <n v="7500"/>
    <n v="7620"/>
  </r>
  <r>
    <x v="1824"/>
    <x v="291"/>
    <x v="6"/>
    <n v="189"/>
    <x v="0"/>
    <s v="RS DQLAB"/>
    <s v="SELL"/>
    <x v="0"/>
    <x v="6"/>
    <x v="0"/>
    <n v="16155"/>
    <n v="16430"/>
  </r>
  <r>
    <x v="1825"/>
    <x v="292"/>
    <x v="0"/>
    <n v="38"/>
    <x v="0"/>
    <s v="RS DQLAB"/>
    <s v="SELL"/>
    <x v="0"/>
    <x v="0"/>
    <x v="0"/>
    <n v="2886"/>
    <n v="2915"/>
  </r>
  <r>
    <x v="1826"/>
    <x v="292"/>
    <x v="3"/>
    <n v="52"/>
    <x v="0"/>
    <s v="RS DQLAB"/>
    <s v="SELL"/>
    <x v="0"/>
    <x v="3"/>
    <x v="3"/>
    <n v="1600"/>
    <n v="1619"/>
  </r>
  <r>
    <x v="1827"/>
    <x v="292"/>
    <x v="23"/>
    <n v="27"/>
    <x v="0"/>
    <s v="RS DQLAB"/>
    <s v="SELL"/>
    <x v="0"/>
    <x v="23"/>
    <x v="2"/>
    <n v="5000"/>
    <n v="5095"/>
  </r>
  <r>
    <x v="1828"/>
    <x v="292"/>
    <x v="15"/>
    <n v="6"/>
    <x v="0"/>
    <s v="RS DQLAB"/>
    <s v="SELL"/>
    <x v="0"/>
    <x v="15"/>
    <x v="5"/>
    <n v="42800"/>
    <n v="43442"/>
  </r>
  <r>
    <x v="1829"/>
    <x v="292"/>
    <x v="6"/>
    <n v="92"/>
    <x v="0"/>
    <s v="RS DQLAB"/>
    <s v="SELL"/>
    <x v="0"/>
    <x v="6"/>
    <x v="0"/>
    <n v="16155"/>
    <n v="16430"/>
  </r>
  <r>
    <x v="1830"/>
    <x v="292"/>
    <x v="6"/>
    <n v="91"/>
    <x v="0"/>
    <s v="RS DQLAB"/>
    <s v="SELL"/>
    <x v="0"/>
    <x v="6"/>
    <x v="0"/>
    <n v="16155"/>
    <n v="16430"/>
  </r>
  <r>
    <x v="1831"/>
    <x v="292"/>
    <x v="24"/>
    <n v="49"/>
    <x v="0"/>
    <s v="RS DQLAB"/>
    <s v="SELL"/>
    <x v="0"/>
    <x v="24"/>
    <x v="1"/>
    <n v="33000"/>
    <n v="33330"/>
  </r>
  <r>
    <x v="1832"/>
    <x v="293"/>
    <x v="8"/>
    <n v="31"/>
    <x v="0"/>
    <s v="RS DQLAB"/>
    <s v="SELL"/>
    <x v="0"/>
    <x v="8"/>
    <x v="3"/>
    <n v="50788"/>
    <n v="51753"/>
  </r>
  <r>
    <x v="1833"/>
    <x v="293"/>
    <x v="2"/>
    <n v="28"/>
    <x v="0"/>
    <s v="RS DQLAB"/>
    <s v="SELL"/>
    <x v="0"/>
    <x v="2"/>
    <x v="2"/>
    <n v="108794"/>
    <n v="109447"/>
  </r>
  <r>
    <x v="1834"/>
    <x v="293"/>
    <x v="2"/>
    <n v="16"/>
    <x v="0"/>
    <s v="RS DQLAB"/>
    <s v="SELL"/>
    <x v="0"/>
    <x v="2"/>
    <x v="2"/>
    <n v="108794"/>
    <n v="109447"/>
  </r>
  <r>
    <x v="1835"/>
    <x v="293"/>
    <x v="2"/>
    <n v="52"/>
    <x v="0"/>
    <s v="RS DQLAB"/>
    <s v="SELL"/>
    <x v="0"/>
    <x v="2"/>
    <x v="2"/>
    <n v="108794"/>
    <n v="109447"/>
  </r>
  <r>
    <x v="1836"/>
    <x v="293"/>
    <x v="3"/>
    <n v="2"/>
    <x v="0"/>
    <s v="RS DQLAB"/>
    <s v="SELL"/>
    <x v="0"/>
    <x v="3"/>
    <x v="3"/>
    <n v="1600"/>
    <n v="1619"/>
  </r>
  <r>
    <x v="1837"/>
    <x v="293"/>
    <x v="23"/>
    <n v="39"/>
    <x v="0"/>
    <s v="RS DQLAB"/>
    <s v="SELL"/>
    <x v="0"/>
    <x v="23"/>
    <x v="2"/>
    <n v="5000"/>
    <n v="5095"/>
  </r>
  <r>
    <x v="1838"/>
    <x v="293"/>
    <x v="7"/>
    <n v="10"/>
    <x v="0"/>
    <s v="RS DQLAB"/>
    <s v="SELL"/>
    <x v="0"/>
    <x v="7"/>
    <x v="3"/>
    <n v="25000"/>
    <n v="25275"/>
  </r>
  <r>
    <x v="1839"/>
    <x v="293"/>
    <x v="7"/>
    <n v="3"/>
    <x v="0"/>
    <s v="RS DQLAB"/>
    <s v="SELL"/>
    <x v="0"/>
    <x v="7"/>
    <x v="3"/>
    <n v="25000"/>
    <n v="25275"/>
  </r>
  <r>
    <x v="1840"/>
    <x v="293"/>
    <x v="20"/>
    <n v="3"/>
    <x v="0"/>
    <s v="RS DQLAB"/>
    <s v="SELL"/>
    <x v="0"/>
    <x v="20"/>
    <x v="3"/>
    <n v="25000"/>
    <n v="25450"/>
  </r>
  <r>
    <x v="1841"/>
    <x v="294"/>
    <x v="0"/>
    <n v="20"/>
    <x v="0"/>
    <s v="RS DQLAB"/>
    <s v="SELL"/>
    <x v="0"/>
    <x v="0"/>
    <x v="0"/>
    <n v="2886"/>
    <n v="2915"/>
  </r>
  <r>
    <x v="1842"/>
    <x v="294"/>
    <x v="2"/>
    <n v="44"/>
    <x v="0"/>
    <s v="RS DQLAB"/>
    <s v="SELL"/>
    <x v="0"/>
    <x v="2"/>
    <x v="2"/>
    <n v="108794"/>
    <n v="109447"/>
  </r>
  <r>
    <x v="1843"/>
    <x v="294"/>
    <x v="9"/>
    <n v="14"/>
    <x v="0"/>
    <s v="RS DQLAB"/>
    <s v="SELL"/>
    <x v="0"/>
    <x v="9"/>
    <x v="3"/>
    <n v="2560"/>
    <n v="2586"/>
  </r>
  <r>
    <x v="1844"/>
    <x v="294"/>
    <x v="5"/>
    <n v="0"/>
    <x v="0"/>
    <s v="RS DQLAB"/>
    <s v="SELL"/>
    <x v="0"/>
    <x v="5"/>
    <x v="3"/>
    <n v="7500"/>
    <n v="7620"/>
  </r>
  <r>
    <x v="1845"/>
    <x v="295"/>
    <x v="0"/>
    <n v="27"/>
    <x v="0"/>
    <s v="RS DQLAB"/>
    <s v="SELL"/>
    <x v="0"/>
    <x v="0"/>
    <x v="0"/>
    <n v="2886"/>
    <n v="2915"/>
  </r>
  <r>
    <x v="1846"/>
    <x v="295"/>
    <x v="1"/>
    <n v="44"/>
    <x v="0"/>
    <s v="RS DQLAB"/>
    <s v="SELL"/>
    <x v="0"/>
    <x v="1"/>
    <x v="1"/>
    <n v="16950"/>
    <n v="17170"/>
  </r>
  <r>
    <x v="1847"/>
    <x v="295"/>
    <x v="3"/>
    <n v="38"/>
    <x v="0"/>
    <s v="RS DQLAB"/>
    <s v="SELL"/>
    <x v="0"/>
    <x v="3"/>
    <x v="3"/>
    <n v="1600"/>
    <n v="1619"/>
  </r>
  <r>
    <x v="1848"/>
    <x v="295"/>
    <x v="3"/>
    <n v="3"/>
    <x v="0"/>
    <s v="RS DQLAB"/>
    <s v="SELL"/>
    <x v="0"/>
    <x v="3"/>
    <x v="3"/>
    <n v="1600"/>
    <n v="1619"/>
  </r>
  <r>
    <x v="1849"/>
    <x v="295"/>
    <x v="3"/>
    <n v="2"/>
    <x v="0"/>
    <s v="RS DQLAB"/>
    <s v="SELL"/>
    <x v="0"/>
    <x v="3"/>
    <x v="3"/>
    <n v="1600"/>
    <n v="1619"/>
  </r>
  <r>
    <x v="1850"/>
    <x v="295"/>
    <x v="4"/>
    <n v="8"/>
    <x v="0"/>
    <s v="RS DQLAB"/>
    <s v="SELL"/>
    <x v="0"/>
    <x v="4"/>
    <x v="1"/>
    <n v="25322"/>
    <n v="25449"/>
  </r>
  <r>
    <x v="1851"/>
    <x v="296"/>
    <x v="8"/>
    <n v="60"/>
    <x v="0"/>
    <s v="RS DQLAB"/>
    <s v="SELL"/>
    <x v="0"/>
    <x v="8"/>
    <x v="3"/>
    <n v="50788"/>
    <n v="51753"/>
  </r>
  <r>
    <x v="1852"/>
    <x v="296"/>
    <x v="5"/>
    <n v="23"/>
    <x v="0"/>
    <s v="RS DQLAB"/>
    <s v="SELL"/>
    <x v="0"/>
    <x v="5"/>
    <x v="3"/>
    <n v="7500"/>
    <n v="7620"/>
  </r>
  <r>
    <x v="1853"/>
    <x v="297"/>
    <x v="8"/>
    <n v="24"/>
    <x v="0"/>
    <s v="RS DQLAB"/>
    <s v="SELL"/>
    <x v="0"/>
    <x v="8"/>
    <x v="3"/>
    <n v="50788"/>
    <n v="51753"/>
  </r>
  <r>
    <x v="1854"/>
    <x v="297"/>
    <x v="23"/>
    <n v="46"/>
    <x v="0"/>
    <s v="RS DQLAB"/>
    <s v="SELL"/>
    <x v="0"/>
    <x v="23"/>
    <x v="2"/>
    <n v="5000"/>
    <n v="5095"/>
  </r>
  <r>
    <x v="1855"/>
    <x v="297"/>
    <x v="12"/>
    <n v="18"/>
    <x v="0"/>
    <s v="RS DQLAB"/>
    <s v="SELL"/>
    <x v="0"/>
    <x v="12"/>
    <x v="1"/>
    <n v="18611"/>
    <n v="18816"/>
  </r>
  <r>
    <x v="1856"/>
    <x v="297"/>
    <x v="12"/>
    <n v="6"/>
    <x v="0"/>
    <s v="RS DQLAB"/>
    <s v="SELL"/>
    <x v="0"/>
    <x v="12"/>
    <x v="1"/>
    <n v="18611"/>
    <n v="18816"/>
  </r>
  <r>
    <x v="1857"/>
    <x v="298"/>
    <x v="3"/>
    <n v="7"/>
    <x v="0"/>
    <s v="RS DQLAB"/>
    <s v="SELL"/>
    <x v="0"/>
    <x v="3"/>
    <x v="3"/>
    <n v="1600"/>
    <n v="1619"/>
  </r>
  <r>
    <x v="1858"/>
    <x v="298"/>
    <x v="18"/>
    <n v="81"/>
    <x v="0"/>
    <s v="RS DQLAB"/>
    <s v="SELL"/>
    <x v="0"/>
    <x v="18"/>
    <x v="0"/>
    <n v="72500"/>
    <n v="73805"/>
  </r>
  <r>
    <x v="1859"/>
    <x v="298"/>
    <x v="15"/>
    <n v="21"/>
    <x v="0"/>
    <s v="RS DQLAB"/>
    <s v="SELL"/>
    <x v="0"/>
    <x v="15"/>
    <x v="5"/>
    <n v="42800"/>
    <n v="43442"/>
  </r>
  <r>
    <x v="1860"/>
    <x v="299"/>
    <x v="5"/>
    <n v="62"/>
    <x v="0"/>
    <s v="RS DQLAB"/>
    <s v="SELL"/>
    <x v="0"/>
    <x v="5"/>
    <x v="3"/>
    <n v="7500"/>
    <n v="7620"/>
  </r>
  <r>
    <x v="1861"/>
    <x v="299"/>
    <x v="15"/>
    <n v="33"/>
    <x v="0"/>
    <s v="RS DQLAB"/>
    <s v="SELL"/>
    <x v="0"/>
    <x v="15"/>
    <x v="5"/>
    <n v="42800"/>
    <n v="43442"/>
  </r>
  <r>
    <x v="1862"/>
    <x v="300"/>
    <x v="0"/>
    <n v="33"/>
    <x v="0"/>
    <s v="RS DQLAB"/>
    <s v="SELL"/>
    <x v="0"/>
    <x v="0"/>
    <x v="0"/>
    <n v="2886"/>
    <n v="2915"/>
  </r>
  <r>
    <x v="1863"/>
    <x v="300"/>
    <x v="2"/>
    <n v="4"/>
    <x v="0"/>
    <s v="RS DQLAB"/>
    <s v="SELL"/>
    <x v="0"/>
    <x v="2"/>
    <x v="2"/>
    <n v="108794"/>
    <n v="109447"/>
  </r>
  <r>
    <x v="1864"/>
    <x v="300"/>
    <x v="16"/>
    <n v="152"/>
    <x v="0"/>
    <s v="RS DQLAB"/>
    <s v="SELL"/>
    <x v="0"/>
    <x v="16"/>
    <x v="2"/>
    <n v="100000"/>
    <n v="100900"/>
  </r>
  <r>
    <x v="1865"/>
    <x v="301"/>
    <x v="33"/>
    <n v="38"/>
    <x v="0"/>
    <s v="RS DQLAB"/>
    <s v="SELL"/>
    <x v="0"/>
    <x v="33"/>
    <x v="0"/>
    <n v="23461"/>
    <n v="23836"/>
  </r>
  <r>
    <x v="1866"/>
    <x v="301"/>
    <x v="1"/>
    <n v="23"/>
    <x v="0"/>
    <s v="RS DQLAB"/>
    <s v="SELL"/>
    <x v="0"/>
    <x v="1"/>
    <x v="1"/>
    <n v="16950"/>
    <n v="17170"/>
  </r>
  <r>
    <x v="1867"/>
    <x v="302"/>
    <x v="1"/>
    <n v="7"/>
    <x v="0"/>
    <s v="RS DQLAB"/>
    <s v="SELL"/>
    <x v="0"/>
    <x v="1"/>
    <x v="1"/>
    <n v="16950"/>
    <n v="17170"/>
  </r>
  <r>
    <x v="1868"/>
    <x v="302"/>
    <x v="2"/>
    <n v="2"/>
    <x v="0"/>
    <s v="RS DQLAB"/>
    <s v="SELL"/>
    <x v="0"/>
    <x v="2"/>
    <x v="2"/>
    <n v="108794"/>
    <n v="109447"/>
  </r>
  <r>
    <x v="1869"/>
    <x v="302"/>
    <x v="23"/>
    <n v="6"/>
    <x v="0"/>
    <s v="RS DQLAB"/>
    <s v="SELL"/>
    <x v="0"/>
    <x v="23"/>
    <x v="2"/>
    <n v="5000"/>
    <n v="5095"/>
  </r>
  <r>
    <x v="1870"/>
    <x v="302"/>
    <x v="23"/>
    <n v="41"/>
    <x v="0"/>
    <s v="RS DQLAB"/>
    <s v="SELL"/>
    <x v="0"/>
    <x v="23"/>
    <x v="2"/>
    <n v="5000"/>
    <n v="5095"/>
  </r>
  <r>
    <x v="1871"/>
    <x v="302"/>
    <x v="4"/>
    <n v="74"/>
    <x v="0"/>
    <s v="RS DQLAB"/>
    <s v="SELL"/>
    <x v="0"/>
    <x v="4"/>
    <x v="1"/>
    <n v="25322"/>
    <n v="25449"/>
  </r>
  <r>
    <x v="1872"/>
    <x v="302"/>
    <x v="4"/>
    <n v="99"/>
    <x v="0"/>
    <s v="RS DQLAB"/>
    <s v="SELL"/>
    <x v="0"/>
    <x v="4"/>
    <x v="1"/>
    <n v="25322"/>
    <n v="25449"/>
  </r>
  <r>
    <x v="1873"/>
    <x v="302"/>
    <x v="4"/>
    <n v="82"/>
    <x v="0"/>
    <s v="RS DQLAB"/>
    <s v="SELL"/>
    <x v="0"/>
    <x v="4"/>
    <x v="1"/>
    <n v="25322"/>
    <n v="25449"/>
  </r>
  <r>
    <x v="1874"/>
    <x v="302"/>
    <x v="24"/>
    <n v="16"/>
    <x v="0"/>
    <s v="RS DQLAB"/>
    <s v="SELL"/>
    <x v="0"/>
    <x v="24"/>
    <x v="1"/>
    <n v="33000"/>
    <n v="33330"/>
  </r>
  <r>
    <x v="1875"/>
    <x v="302"/>
    <x v="21"/>
    <n v="63"/>
    <x v="0"/>
    <s v="RS DQLAB"/>
    <s v="SELL"/>
    <x v="0"/>
    <x v="21"/>
    <x v="0"/>
    <n v="23869"/>
    <n v="24179"/>
  </r>
  <r>
    <x v="1876"/>
    <x v="302"/>
    <x v="26"/>
    <n v="3"/>
    <x v="0"/>
    <s v="RS DQLAB"/>
    <s v="SELL"/>
    <x v="0"/>
    <x v="26"/>
    <x v="2"/>
    <n v="7467"/>
    <n v="7504"/>
  </r>
  <r>
    <x v="1877"/>
    <x v="302"/>
    <x v="20"/>
    <n v="7"/>
    <x v="0"/>
    <s v="RS DQLAB"/>
    <s v="SELL"/>
    <x v="0"/>
    <x v="20"/>
    <x v="3"/>
    <n v="25000"/>
    <n v="25450"/>
  </r>
  <r>
    <x v="1878"/>
    <x v="302"/>
    <x v="27"/>
    <n v="6"/>
    <x v="0"/>
    <s v="RS DQLAB"/>
    <s v="SELL"/>
    <x v="0"/>
    <x v="27"/>
    <x v="3"/>
    <n v="45450"/>
    <n v="46223"/>
  </r>
  <r>
    <x v="1879"/>
    <x v="303"/>
    <x v="1"/>
    <n v="25"/>
    <x v="0"/>
    <s v="RS DQLAB"/>
    <s v="SELL"/>
    <x v="0"/>
    <x v="1"/>
    <x v="1"/>
    <n v="16950"/>
    <n v="17170"/>
  </r>
  <r>
    <x v="1880"/>
    <x v="303"/>
    <x v="13"/>
    <n v="8"/>
    <x v="0"/>
    <s v="RS DQLAB"/>
    <s v="SELL"/>
    <x v="0"/>
    <x v="13"/>
    <x v="4"/>
    <n v="55000"/>
    <n v="55935"/>
  </r>
  <r>
    <x v="1881"/>
    <x v="303"/>
    <x v="23"/>
    <n v="18"/>
    <x v="0"/>
    <s v="RS DQLAB"/>
    <s v="SELL"/>
    <x v="0"/>
    <x v="23"/>
    <x v="2"/>
    <n v="5000"/>
    <n v="5095"/>
  </r>
  <r>
    <x v="1882"/>
    <x v="303"/>
    <x v="23"/>
    <n v="44"/>
    <x v="0"/>
    <s v="RS DQLAB"/>
    <s v="SELL"/>
    <x v="0"/>
    <x v="23"/>
    <x v="2"/>
    <n v="5000"/>
    <n v="5095"/>
  </r>
  <r>
    <x v="1883"/>
    <x v="303"/>
    <x v="4"/>
    <n v="15"/>
    <x v="0"/>
    <s v="RS DQLAB"/>
    <s v="SELL"/>
    <x v="0"/>
    <x v="4"/>
    <x v="1"/>
    <n v="25322"/>
    <n v="25449"/>
  </r>
  <r>
    <x v="1884"/>
    <x v="303"/>
    <x v="5"/>
    <n v="32"/>
    <x v="0"/>
    <s v="RS DQLAB"/>
    <s v="SELL"/>
    <x v="0"/>
    <x v="5"/>
    <x v="3"/>
    <n v="7500"/>
    <n v="7620"/>
  </r>
  <r>
    <x v="1885"/>
    <x v="303"/>
    <x v="5"/>
    <n v="84"/>
    <x v="0"/>
    <s v="RS DQLAB"/>
    <s v="SELL"/>
    <x v="0"/>
    <x v="5"/>
    <x v="3"/>
    <n v="7500"/>
    <n v="7620"/>
  </r>
  <r>
    <x v="1886"/>
    <x v="303"/>
    <x v="22"/>
    <n v="25"/>
    <x v="0"/>
    <s v="RS DQLAB"/>
    <s v="SELL"/>
    <x v="0"/>
    <x v="22"/>
    <x v="2"/>
    <n v="143991"/>
    <n v="146871"/>
  </r>
  <r>
    <x v="1887"/>
    <x v="304"/>
    <x v="30"/>
    <n v="25"/>
    <x v="0"/>
    <s v="RS DQLAB"/>
    <s v="SELL"/>
    <x v="0"/>
    <x v="30"/>
    <x v="5"/>
    <n v="6222"/>
    <n v="6253"/>
  </r>
  <r>
    <x v="1888"/>
    <x v="304"/>
    <x v="0"/>
    <n v="45"/>
    <x v="0"/>
    <s v="RS DQLAB"/>
    <s v="SELL"/>
    <x v="0"/>
    <x v="0"/>
    <x v="0"/>
    <n v="2886"/>
    <n v="2915"/>
  </r>
  <r>
    <x v="1889"/>
    <x v="304"/>
    <x v="0"/>
    <n v="38"/>
    <x v="0"/>
    <s v="RS DQLAB"/>
    <s v="SELL"/>
    <x v="0"/>
    <x v="0"/>
    <x v="0"/>
    <n v="2886"/>
    <n v="2915"/>
  </r>
  <r>
    <x v="1890"/>
    <x v="304"/>
    <x v="8"/>
    <n v="3"/>
    <x v="0"/>
    <s v="RS DQLAB"/>
    <s v="SELL"/>
    <x v="0"/>
    <x v="8"/>
    <x v="3"/>
    <n v="50788"/>
    <n v="51753"/>
  </r>
  <r>
    <x v="1891"/>
    <x v="304"/>
    <x v="8"/>
    <n v="33"/>
    <x v="0"/>
    <s v="RS DQLAB"/>
    <s v="SELL"/>
    <x v="0"/>
    <x v="8"/>
    <x v="3"/>
    <n v="50788"/>
    <n v="51753"/>
  </r>
  <r>
    <x v="1892"/>
    <x v="304"/>
    <x v="2"/>
    <n v="51"/>
    <x v="0"/>
    <s v="RS DQLAB"/>
    <s v="SELL"/>
    <x v="0"/>
    <x v="2"/>
    <x v="2"/>
    <n v="108794"/>
    <n v="109447"/>
  </r>
  <r>
    <x v="1893"/>
    <x v="304"/>
    <x v="24"/>
    <n v="14"/>
    <x v="0"/>
    <s v="RS DQLAB"/>
    <s v="SELL"/>
    <x v="0"/>
    <x v="24"/>
    <x v="1"/>
    <n v="33000"/>
    <n v="33330"/>
  </r>
  <r>
    <x v="1894"/>
    <x v="304"/>
    <x v="21"/>
    <n v="53"/>
    <x v="0"/>
    <s v="RS DQLAB"/>
    <s v="SELL"/>
    <x v="0"/>
    <x v="21"/>
    <x v="0"/>
    <n v="23869"/>
    <n v="24179"/>
  </r>
  <r>
    <x v="1895"/>
    <x v="305"/>
    <x v="1"/>
    <n v="33"/>
    <x v="0"/>
    <s v="RS DQLAB"/>
    <s v="SELL"/>
    <x v="0"/>
    <x v="1"/>
    <x v="1"/>
    <n v="16950"/>
    <n v="17170"/>
  </r>
  <r>
    <x v="1896"/>
    <x v="305"/>
    <x v="5"/>
    <n v="13"/>
    <x v="0"/>
    <s v="RS DQLAB"/>
    <s v="SELL"/>
    <x v="0"/>
    <x v="5"/>
    <x v="3"/>
    <n v="7500"/>
    <n v="7620"/>
  </r>
  <r>
    <x v="1897"/>
    <x v="305"/>
    <x v="11"/>
    <n v="3"/>
    <x v="0"/>
    <s v="RS DQLAB"/>
    <s v="SELL"/>
    <x v="0"/>
    <x v="11"/>
    <x v="1"/>
    <n v="10000"/>
    <n v="10180"/>
  </r>
  <r>
    <x v="1898"/>
    <x v="306"/>
    <x v="0"/>
    <n v="17"/>
    <x v="0"/>
    <s v="RS DQLAB"/>
    <s v="SELL"/>
    <x v="0"/>
    <x v="0"/>
    <x v="0"/>
    <n v="2886"/>
    <n v="2915"/>
  </r>
  <r>
    <x v="1899"/>
    <x v="306"/>
    <x v="1"/>
    <n v="82"/>
    <x v="0"/>
    <s v="RS DQLAB"/>
    <s v="SELL"/>
    <x v="0"/>
    <x v="1"/>
    <x v="1"/>
    <n v="16950"/>
    <n v="17170"/>
  </r>
  <r>
    <x v="1900"/>
    <x v="306"/>
    <x v="13"/>
    <n v="8"/>
    <x v="0"/>
    <s v="RS DQLAB"/>
    <s v="SELL"/>
    <x v="0"/>
    <x v="13"/>
    <x v="4"/>
    <n v="55000"/>
    <n v="55935"/>
  </r>
  <r>
    <x v="1901"/>
    <x v="306"/>
    <x v="18"/>
    <n v="11"/>
    <x v="0"/>
    <s v="RS DQLAB"/>
    <s v="SELL"/>
    <x v="0"/>
    <x v="18"/>
    <x v="0"/>
    <n v="72500"/>
    <n v="73805"/>
  </r>
  <r>
    <x v="1902"/>
    <x v="306"/>
    <x v="15"/>
    <n v="77"/>
    <x v="0"/>
    <s v="RS DQLAB"/>
    <s v="SELL"/>
    <x v="0"/>
    <x v="15"/>
    <x v="5"/>
    <n v="42800"/>
    <n v="43442"/>
  </r>
  <r>
    <x v="1903"/>
    <x v="307"/>
    <x v="8"/>
    <n v="65"/>
    <x v="0"/>
    <s v="RS DQLAB"/>
    <s v="SELL"/>
    <x v="0"/>
    <x v="8"/>
    <x v="3"/>
    <n v="50788"/>
    <n v="51753"/>
  </r>
  <r>
    <x v="1904"/>
    <x v="307"/>
    <x v="3"/>
    <n v="34"/>
    <x v="0"/>
    <s v="RS DQLAB"/>
    <s v="SELL"/>
    <x v="0"/>
    <x v="3"/>
    <x v="3"/>
    <n v="1600"/>
    <n v="1619"/>
  </r>
  <r>
    <x v="1905"/>
    <x v="307"/>
    <x v="3"/>
    <n v="43"/>
    <x v="0"/>
    <s v="RS DQLAB"/>
    <s v="SELL"/>
    <x v="0"/>
    <x v="3"/>
    <x v="3"/>
    <n v="1600"/>
    <n v="1619"/>
  </r>
  <r>
    <x v="1906"/>
    <x v="307"/>
    <x v="4"/>
    <n v="3"/>
    <x v="0"/>
    <s v="RS DQLAB"/>
    <s v="SELL"/>
    <x v="0"/>
    <x v="4"/>
    <x v="1"/>
    <n v="25322"/>
    <n v="25449"/>
  </r>
  <r>
    <x v="1907"/>
    <x v="307"/>
    <x v="21"/>
    <n v="37"/>
    <x v="0"/>
    <s v="RS DQLAB"/>
    <s v="SELL"/>
    <x v="0"/>
    <x v="21"/>
    <x v="0"/>
    <n v="23869"/>
    <n v="24179"/>
  </r>
  <r>
    <x v="1908"/>
    <x v="307"/>
    <x v="26"/>
    <n v="190"/>
    <x v="0"/>
    <s v="RS DQLAB"/>
    <s v="SELL"/>
    <x v="0"/>
    <x v="26"/>
    <x v="2"/>
    <n v="7467"/>
    <n v="7504"/>
  </r>
  <r>
    <x v="1909"/>
    <x v="307"/>
    <x v="22"/>
    <n v="35"/>
    <x v="0"/>
    <s v="RS DQLAB"/>
    <s v="SELL"/>
    <x v="0"/>
    <x v="22"/>
    <x v="2"/>
    <n v="143991"/>
    <n v="146871"/>
  </r>
  <r>
    <x v="1910"/>
    <x v="307"/>
    <x v="27"/>
    <n v="106"/>
    <x v="0"/>
    <s v="RS DQLAB"/>
    <s v="SELL"/>
    <x v="0"/>
    <x v="27"/>
    <x v="3"/>
    <n v="45450"/>
    <n v="46223"/>
  </r>
  <r>
    <x v="1911"/>
    <x v="308"/>
    <x v="2"/>
    <n v="14"/>
    <x v="0"/>
    <s v="RS DQLAB"/>
    <s v="SELL"/>
    <x v="0"/>
    <x v="2"/>
    <x v="2"/>
    <n v="108794"/>
    <n v="109447"/>
  </r>
  <r>
    <x v="1912"/>
    <x v="308"/>
    <x v="10"/>
    <n v="4"/>
    <x v="0"/>
    <s v="RS DQLAB"/>
    <s v="SELL"/>
    <x v="0"/>
    <x v="10"/>
    <x v="3"/>
    <n v="16100"/>
    <n v="16261"/>
  </r>
  <r>
    <x v="1913"/>
    <x v="308"/>
    <x v="10"/>
    <n v="14"/>
    <x v="0"/>
    <s v="RS DQLAB"/>
    <s v="SELL"/>
    <x v="0"/>
    <x v="10"/>
    <x v="3"/>
    <n v="16100"/>
    <n v="16261"/>
  </r>
  <r>
    <x v="1914"/>
    <x v="308"/>
    <x v="11"/>
    <n v="466"/>
    <x v="0"/>
    <s v="RS DQLAB"/>
    <s v="SELL"/>
    <x v="0"/>
    <x v="11"/>
    <x v="1"/>
    <n v="10000"/>
    <n v="10180"/>
  </r>
  <r>
    <x v="1915"/>
    <x v="308"/>
    <x v="22"/>
    <n v="52"/>
    <x v="0"/>
    <s v="RS DQLAB"/>
    <s v="SELL"/>
    <x v="0"/>
    <x v="22"/>
    <x v="2"/>
    <n v="143991"/>
    <n v="146871"/>
  </r>
  <r>
    <x v="1916"/>
    <x v="309"/>
    <x v="0"/>
    <n v="31"/>
    <x v="0"/>
    <s v="RS DQLAB"/>
    <s v="SELL"/>
    <x v="0"/>
    <x v="0"/>
    <x v="0"/>
    <n v="2886"/>
    <n v="2915"/>
  </r>
  <r>
    <x v="1917"/>
    <x v="309"/>
    <x v="0"/>
    <n v="71"/>
    <x v="0"/>
    <s v="RS DQLAB"/>
    <s v="SELL"/>
    <x v="0"/>
    <x v="0"/>
    <x v="0"/>
    <n v="2886"/>
    <n v="2915"/>
  </r>
  <r>
    <x v="1918"/>
    <x v="309"/>
    <x v="0"/>
    <n v="81"/>
    <x v="0"/>
    <s v="RS DQLAB"/>
    <s v="SELL"/>
    <x v="0"/>
    <x v="0"/>
    <x v="0"/>
    <n v="2886"/>
    <n v="2915"/>
  </r>
  <r>
    <x v="1919"/>
    <x v="309"/>
    <x v="1"/>
    <n v="62"/>
    <x v="0"/>
    <s v="RS DQLAB"/>
    <s v="SELL"/>
    <x v="0"/>
    <x v="1"/>
    <x v="1"/>
    <n v="16950"/>
    <n v="17170"/>
  </r>
  <r>
    <x v="1920"/>
    <x v="309"/>
    <x v="1"/>
    <n v="21"/>
    <x v="0"/>
    <s v="RS DQLAB"/>
    <s v="SELL"/>
    <x v="0"/>
    <x v="1"/>
    <x v="1"/>
    <n v="16950"/>
    <n v="17170"/>
  </r>
  <r>
    <x v="1921"/>
    <x v="309"/>
    <x v="3"/>
    <n v="1"/>
    <x v="0"/>
    <s v="RS DQLAB"/>
    <s v="SELL"/>
    <x v="0"/>
    <x v="3"/>
    <x v="3"/>
    <n v="1600"/>
    <n v="1619"/>
  </r>
  <r>
    <x v="1922"/>
    <x v="309"/>
    <x v="23"/>
    <n v="24"/>
    <x v="0"/>
    <s v="RS DQLAB"/>
    <s v="SELL"/>
    <x v="0"/>
    <x v="23"/>
    <x v="2"/>
    <n v="5000"/>
    <n v="5095"/>
  </r>
  <r>
    <x v="1923"/>
    <x v="309"/>
    <x v="4"/>
    <n v="29"/>
    <x v="0"/>
    <s v="RS DQLAB"/>
    <s v="SELL"/>
    <x v="0"/>
    <x v="4"/>
    <x v="1"/>
    <n v="25322"/>
    <n v="25449"/>
  </r>
  <r>
    <x v="1924"/>
    <x v="309"/>
    <x v="18"/>
    <n v="0"/>
    <x v="0"/>
    <s v="RS DQLAB"/>
    <s v="SELL"/>
    <x v="0"/>
    <x v="18"/>
    <x v="0"/>
    <n v="72500"/>
    <n v="73805"/>
  </r>
  <r>
    <x v="1925"/>
    <x v="309"/>
    <x v="15"/>
    <n v="56"/>
    <x v="0"/>
    <s v="RS DQLAB"/>
    <s v="SELL"/>
    <x v="0"/>
    <x v="15"/>
    <x v="5"/>
    <n v="42800"/>
    <n v="43442"/>
  </r>
  <r>
    <x v="1926"/>
    <x v="309"/>
    <x v="24"/>
    <n v="11"/>
    <x v="0"/>
    <s v="RS DQLAB"/>
    <s v="SELL"/>
    <x v="0"/>
    <x v="24"/>
    <x v="1"/>
    <n v="33000"/>
    <n v="33330"/>
  </r>
  <r>
    <x v="1927"/>
    <x v="310"/>
    <x v="0"/>
    <n v="44"/>
    <x v="0"/>
    <s v="RS DQLAB"/>
    <s v="SELL"/>
    <x v="0"/>
    <x v="0"/>
    <x v="0"/>
    <n v="2886"/>
    <n v="2915"/>
  </r>
  <r>
    <x v="1928"/>
    <x v="310"/>
    <x v="2"/>
    <n v="40"/>
    <x v="0"/>
    <s v="RS DQLAB"/>
    <s v="SELL"/>
    <x v="0"/>
    <x v="2"/>
    <x v="2"/>
    <n v="108794"/>
    <n v="109447"/>
  </r>
  <r>
    <x v="1929"/>
    <x v="310"/>
    <x v="13"/>
    <n v="52"/>
    <x v="0"/>
    <s v="RS DQLAB"/>
    <s v="SELL"/>
    <x v="0"/>
    <x v="13"/>
    <x v="4"/>
    <n v="55000"/>
    <n v="55935"/>
  </r>
  <r>
    <x v="1930"/>
    <x v="310"/>
    <x v="4"/>
    <n v="31"/>
    <x v="0"/>
    <s v="RS DQLAB"/>
    <s v="SELL"/>
    <x v="0"/>
    <x v="4"/>
    <x v="1"/>
    <n v="25322"/>
    <n v="25449"/>
  </r>
  <r>
    <x v="1931"/>
    <x v="310"/>
    <x v="5"/>
    <n v="100"/>
    <x v="0"/>
    <s v="RS DQLAB"/>
    <s v="SELL"/>
    <x v="0"/>
    <x v="5"/>
    <x v="3"/>
    <n v="7500"/>
    <n v="7620"/>
  </r>
  <r>
    <x v="1932"/>
    <x v="310"/>
    <x v="16"/>
    <n v="130"/>
    <x v="0"/>
    <s v="RS DQLAB"/>
    <s v="SELL"/>
    <x v="0"/>
    <x v="16"/>
    <x v="2"/>
    <n v="100000"/>
    <n v="100900"/>
  </r>
  <r>
    <x v="1933"/>
    <x v="310"/>
    <x v="17"/>
    <n v="14"/>
    <x v="0"/>
    <s v="RS DQLAB"/>
    <s v="SELL"/>
    <x v="0"/>
    <x v="17"/>
    <x v="0"/>
    <n v="2460"/>
    <n v="2490"/>
  </r>
  <r>
    <x v="1934"/>
    <x v="311"/>
    <x v="0"/>
    <n v="65"/>
    <x v="0"/>
    <s v="RS DQLAB"/>
    <s v="SELL"/>
    <x v="0"/>
    <x v="0"/>
    <x v="0"/>
    <n v="2886"/>
    <n v="2915"/>
  </r>
  <r>
    <x v="1935"/>
    <x v="311"/>
    <x v="8"/>
    <n v="51"/>
    <x v="0"/>
    <s v="RS DQLAB"/>
    <s v="SELL"/>
    <x v="0"/>
    <x v="8"/>
    <x v="3"/>
    <n v="50788"/>
    <n v="51753"/>
  </r>
  <r>
    <x v="1936"/>
    <x v="311"/>
    <x v="8"/>
    <n v="26"/>
    <x v="0"/>
    <s v="RS DQLAB"/>
    <s v="SELL"/>
    <x v="0"/>
    <x v="8"/>
    <x v="3"/>
    <n v="50788"/>
    <n v="51753"/>
  </r>
  <r>
    <x v="1937"/>
    <x v="311"/>
    <x v="13"/>
    <n v="31"/>
    <x v="0"/>
    <s v="RS DQLAB"/>
    <s v="SELL"/>
    <x v="0"/>
    <x v="13"/>
    <x v="4"/>
    <n v="55000"/>
    <n v="55935"/>
  </r>
  <r>
    <x v="1938"/>
    <x v="311"/>
    <x v="23"/>
    <n v="32"/>
    <x v="0"/>
    <s v="RS DQLAB"/>
    <s v="SELL"/>
    <x v="0"/>
    <x v="23"/>
    <x v="2"/>
    <n v="5000"/>
    <n v="5095"/>
  </r>
  <r>
    <x v="1939"/>
    <x v="311"/>
    <x v="10"/>
    <n v="26"/>
    <x v="0"/>
    <s v="RS DQLAB"/>
    <s v="SELL"/>
    <x v="0"/>
    <x v="10"/>
    <x v="3"/>
    <n v="16100"/>
    <n v="16261"/>
  </r>
  <r>
    <x v="1940"/>
    <x v="311"/>
    <x v="9"/>
    <n v="21"/>
    <x v="0"/>
    <s v="RS DQLAB"/>
    <s v="SELL"/>
    <x v="0"/>
    <x v="9"/>
    <x v="3"/>
    <n v="2560"/>
    <n v="2586"/>
  </r>
  <r>
    <x v="1941"/>
    <x v="311"/>
    <x v="7"/>
    <n v="19"/>
    <x v="0"/>
    <s v="RS DQLAB"/>
    <s v="SELL"/>
    <x v="0"/>
    <x v="7"/>
    <x v="3"/>
    <n v="25000"/>
    <n v="25275"/>
  </r>
  <r>
    <x v="1942"/>
    <x v="311"/>
    <x v="22"/>
    <n v="14"/>
    <x v="0"/>
    <s v="RS DQLAB"/>
    <s v="SELL"/>
    <x v="0"/>
    <x v="22"/>
    <x v="2"/>
    <n v="143991"/>
    <n v="146871"/>
  </r>
  <r>
    <x v="1943"/>
    <x v="312"/>
    <x v="0"/>
    <n v="92"/>
    <x v="0"/>
    <s v="RS DQLAB"/>
    <s v="SELL"/>
    <x v="0"/>
    <x v="0"/>
    <x v="0"/>
    <n v="2886"/>
    <n v="2915"/>
  </r>
  <r>
    <x v="1944"/>
    <x v="312"/>
    <x v="2"/>
    <n v="11"/>
    <x v="0"/>
    <s v="RS DQLAB"/>
    <s v="SELL"/>
    <x v="0"/>
    <x v="2"/>
    <x v="2"/>
    <n v="108794"/>
    <n v="109447"/>
  </r>
  <r>
    <x v="1945"/>
    <x v="312"/>
    <x v="9"/>
    <n v="46"/>
    <x v="0"/>
    <s v="RS DQLAB"/>
    <s v="SELL"/>
    <x v="0"/>
    <x v="9"/>
    <x v="3"/>
    <n v="2560"/>
    <n v="2586"/>
  </r>
  <r>
    <x v="1946"/>
    <x v="312"/>
    <x v="16"/>
    <n v="1"/>
    <x v="0"/>
    <s v="RS DQLAB"/>
    <s v="SELL"/>
    <x v="0"/>
    <x v="16"/>
    <x v="2"/>
    <n v="100000"/>
    <n v="100900"/>
  </r>
  <r>
    <x v="1947"/>
    <x v="312"/>
    <x v="6"/>
    <n v="32"/>
    <x v="0"/>
    <s v="RS DQLAB"/>
    <s v="SELL"/>
    <x v="0"/>
    <x v="6"/>
    <x v="0"/>
    <n v="16155"/>
    <n v="16430"/>
  </r>
  <r>
    <x v="1948"/>
    <x v="312"/>
    <x v="7"/>
    <n v="25"/>
    <x v="0"/>
    <s v="RS DQLAB"/>
    <s v="SELL"/>
    <x v="0"/>
    <x v="7"/>
    <x v="3"/>
    <n v="25000"/>
    <n v="25275"/>
  </r>
  <r>
    <x v="1949"/>
    <x v="313"/>
    <x v="35"/>
    <n v="10"/>
    <x v="0"/>
    <s v="RS DQLAB"/>
    <s v="SELL"/>
    <x v="0"/>
    <x v="35"/>
    <x v="1"/>
    <n v="4480"/>
    <n v="4507"/>
  </r>
  <r>
    <x v="1950"/>
    <x v="313"/>
    <x v="0"/>
    <n v="4"/>
    <x v="0"/>
    <s v="RS DQLAB"/>
    <s v="SELL"/>
    <x v="0"/>
    <x v="0"/>
    <x v="0"/>
    <n v="2886"/>
    <n v="2915"/>
  </r>
  <r>
    <x v="1951"/>
    <x v="313"/>
    <x v="1"/>
    <n v="20"/>
    <x v="0"/>
    <s v="RS DQLAB"/>
    <s v="SELL"/>
    <x v="0"/>
    <x v="1"/>
    <x v="1"/>
    <n v="16950"/>
    <n v="17170"/>
  </r>
  <r>
    <x v="1952"/>
    <x v="313"/>
    <x v="2"/>
    <n v="38"/>
    <x v="0"/>
    <s v="RS DQLAB"/>
    <s v="SELL"/>
    <x v="0"/>
    <x v="2"/>
    <x v="2"/>
    <n v="108794"/>
    <n v="109447"/>
  </r>
  <r>
    <x v="1953"/>
    <x v="313"/>
    <x v="3"/>
    <n v="37"/>
    <x v="0"/>
    <s v="RS DQLAB"/>
    <s v="SELL"/>
    <x v="0"/>
    <x v="3"/>
    <x v="3"/>
    <n v="1600"/>
    <n v="1619"/>
  </r>
  <r>
    <x v="1954"/>
    <x v="313"/>
    <x v="23"/>
    <n v="32"/>
    <x v="0"/>
    <s v="RS DQLAB"/>
    <s v="SELL"/>
    <x v="0"/>
    <x v="23"/>
    <x v="2"/>
    <n v="5000"/>
    <n v="5095"/>
  </r>
  <r>
    <x v="1955"/>
    <x v="313"/>
    <x v="9"/>
    <n v="27"/>
    <x v="0"/>
    <s v="RS DQLAB"/>
    <s v="SELL"/>
    <x v="0"/>
    <x v="9"/>
    <x v="3"/>
    <n v="2560"/>
    <n v="2586"/>
  </r>
  <r>
    <x v="1956"/>
    <x v="313"/>
    <x v="5"/>
    <n v="39"/>
    <x v="0"/>
    <s v="RS DQLAB"/>
    <s v="SELL"/>
    <x v="0"/>
    <x v="5"/>
    <x v="3"/>
    <n v="7500"/>
    <n v="7620"/>
  </r>
  <r>
    <x v="1957"/>
    <x v="313"/>
    <x v="24"/>
    <n v="11"/>
    <x v="0"/>
    <s v="RS DQLAB"/>
    <s v="SELL"/>
    <x v="0"/>
    <x v="24"/>
    <x v="1"/>
    <n v="33000"/>
    <n v="33330"/>
  </r>
  <r>
    <x v="1958"/>
    <x v="314"/>
    <x v="0"/>
    <n v="74"/>
    <x v="0"/>
    <s v="RS DQLAB"/>
    <s v="SELL"/>
    <x v="0"/>
    <x v="0"/>
    <x v="0"/>
    <n v="2886"/>
    <n v="2915"/>
  </r>
  <r>
    <x v="1959"/>
    <x v="314"/>
    <x v="0"/>
    <n v="25"/>
    <x v="0"/>
    <s v="RS DQLAB"/>
    <s v="SELL"/>
    <x v="0"/>
    <x v="0"/>
    <x v="0"/>
    <n v="2886"/>
    <n v="2915"/>
  </r>
  <r>
    <x v="1960"/>
    <x v="314"/>
    <x v="8"/>
    <n v="26"/>
    <x v="0"/>
    <s v="RS DQLAB"/>
    <s v="SELL"/>
    <x v="0"/>
    <x v="8"/>
    <x v="3"/>
    <n v="50788"/>
    <n v="51753"/>
  </r>
  <r>
    <x v="1961"/>
    <x v="314"/>
    <x v="18"/>
    <n v="28"/>
    <x v="0"/>
    <s v="RS DQLAB"/>
    <s v="SELL"/>
    <x v="0"/>
    <x v="18"/>
    <x v="0"/>
    <n v="72500"/>
    <n v="73805"/>
  </r>
  <r>
    <x v="1962"/>
    <x v="314"/>
    <x v="16"/>
    <n v="3"/>
    <x v="0"/>
    <s v="RS DQLAB"/>
    <s v="SELL"/>
    <x v="0"/>
    <x v="16"/>
    <x v="2"/>
    <n v="100000"/>
    <n v="100900"/>
  </r>
  <r>
    <x v="1963"/>
    <x v="314"/>
    <x v="22"/>
    <n v="6"/>
    <x v="0"/>
    <s v="RS DQLAB"/>
    <s v="SELL"/>
    <x v="0"/>
    <x v="22"/>
    <x v="2"/>
    <n v="143991"/>
    <n v="146871"/>
  </r>
  <r>
    <x v="1964"/>
    <x v="315"/>
    <x v="3"/>
    <n v="9"/>
    <x v="0"/>
    <s v="RS DQLAB"/>
    <s v="SELL"/>
    <x v="0"/>
    <x v="3"/>
    <x v="3"/>
    <n v="1600"/>
    <n v="1619"/>
  </r>
  <r>
    <x v="1965"/>
    <x v="315"/>
    <x v="13"/>
    <n v="11"/>
    <x v="0"/>
    <s v="RS DQLAB"/>
    <s v="SELL"/>
    <x v="0"/>
    <x v="13"/>
    <x v="4"/>
    <n v="55000"/>
    <n v="55935"/>
  </r>
  <r>
    <x v="1966"/>
    <x v="315"/>
    <x v="4"/>
    <n v="104"/>
    <x v="0"/>
    <s v="RS DQLAB"/>
    <s v="SELL"/>
    <x v="0"/>
    <x v="4"/>
    <x v="1"/>
    <n v="25322"/>
    <n v="25449"/>
  </r>
  <r>
    <x v="1967"/>
    <x v="315"/>
    <x v="10"/>
    <n v="1"/>
    <x v="0"/>
    <s v="RS DQLAB"/>
    <s v="SELL"/>
    <x v="0"/>
    <x v="10"/>
    <x v="3"/>
    <n v="16100"/>
    <n v="16261"/>
  </r>
  <r>
    <x v="1968"/>
    <x v="315"/>
    <x v="15"/>
    <n v="38"/>
    <x v="0"/>
    <s v="RS DQLAB"/>
    <s v="SELL"/>
    <x v="0"/>
    <x v="15"/>
    <x v="5"/>
    <n v="42800"/>
    <n v="43442"/>
  </r>
  <r>
    <x v="1969"/>
    <x v="315"/>
    <x v="24"/>
    <n v="250"/>
    <x v="0"/>
    <s v="RS DQLAB"/>
    <s v="SELL"/>
    <x v="0"/>
    <x v="24"/>
    <x v="1"/>
    <n v="33000"/>
    <n v="33330"/>
  </r>
  <r>
    <x v="1970"/>
    <x v="315"/>
    <x v="19"/>
    <n v="16"/>
    <x v="0"/>
    <s v="RS DQLAB"/>
    <s v="SELL"/>
    <x v="0"/>
    <x v="19"/>
    <x v="0"/>
    <n v="2324"/>
    <n v="2338"/>
  </r>
  <r>
    <x v="1971"/>
    <x v="316"/>
    <x v="23"/>
    <n v="32"/>
    <x v="0"/>
    <s v="RS DQLAB"/>
    <s v="SELL"/>
    <x v="0"/>
    <x v="23"/>
    <x v="2"/>
    <n v="5000"/>
    <n v="5095"/>
  </r>
  <r>
    <x v="1972"/>
    <x v="316"/>
    <x v="4"/>
    <n v="123"/>
    <x v="0"/>
    <s v="RS DQLAB"/>
    <s v="SELL"/>
    <x v="0"/>
    <x v="4"/>
    <x v="1"/>
    <n v="25322"/>
    <n v="25449"/>
  </r>
  <r>
    <x v="1973"/>
    <x v="316"/>
    <x v="4"/>
    <n v="40"/>
    <x v="0"/>
    <s v="RS DQLAB"/>
    <s v="SELL"/>
    <x v="0"/>
    <x v="4"/>
    <x v="1"/>
    <n v="25322"/>
    <n v="25449"/>
  </r>
  <r>
    <x v="1974"/>
    <x v="316"/>
    <x v="9"/>
    <n v="4"/>
    <x v="0"/>
    <s v="RS DQLAB"/>
    <s v="SELL"/>
    <x v="0"/>
    <x v="9"/>
    <x v="3"/>
    <n v="2560"/>
    <n v="2586"/>
  </r>
  <r>
    <x v="1975"/>
    <x v="316"/>
    <x v="11"/>
    <n v="40"/>
    <x v="0"/>
    <s v="RS DQLAB"/>
    <s v="SELL"/>
    <x v="0"/>
    <x v="11"/>
    <x v="1"/>
    <n v="10000"/>
    <n v="10180"/>
  </r>
  <r>
    <x v="1976"/>
    <x v="316"/>
    <x v="17"/>
    <n v="45"/>
    <x v="0"/>
    <s v="RS DQLAB"/>
    <s v="SELL"/>
    <x v="0"/>
    <x v="17"/>
    <x v="0"/>
    <n v="2460"/>
    <n v="2490"/>
  </r>
  <r>
    <x v="1977"/>
    <x v="317"/>
    <x v="36"/>
    <n v="2"/>
    <x v="0"/>
    <s v="RS DQLAB"/>
    <s v="SELL"/>
    <x v="0"/>
    <x v="36"/>
    <x v="0"/>
    <n v="75400"/>
    <n v="76456"/>
  </r>
  <r>
    <x v="1978"/>
    <x v="317"/>
    <x v="34"/>
    <n v="20"/>
    <x v="0"/>
    <s v="RS DQLAB"/>
    <s v="SELL"/>
    <x v="0"/>
    <x v="34"/>
    <x v="3"/>
    <n v="7000"/>
    <n v="7035"/>
  </r>
  <r>
    <x v="1979"/>
    <x v="317"/>
    <x v="0"/>
    <n v="88"/>
    <x v="0"/>
    <s v="RS DQLAB"/>
    <s v="SELL"/>
    <x v="0"/>
    <x v="0"/>
    <x v="0"/>
    <n v="2886"/>
    <n v="2915"/>
  </r>
  <r>
    <x v="1980"/>
    <x v="317"/>
    <x v="1"/>
    <n v="47"/>
    <x v="0"/>
    <s v="RS DQLAB"/>
    <s v="SELL"/>
    <x v="0"/>
    <x v="1"/>
    <x v="1"/>
    <n v="16950"/>
    <n v="17170"/>
  </r>
  <r>
    <x v="1981"/>
    <x v="317"/>
    <x v="3"/>
    <n v="35"/>
    <x v="0"/>
    <s v="RS DQLAB"/>
    <s v="SELL"/>
    <x v="0"/>
    <x v="3"/>
    <x v="3"/>
    <n v="1600"/>
    <n v="1619"/>
  </r>
  <r>
    <x v="1982"/>
    <x v="317"/>
    <x v="10"/>
    <n v="8"/>
    <x v="0"/>
    <s v="RS DQLAB"/>
    <s v="SELL"/>
    <x v="0"/>
    <x v="10"/>
    <x v="3"/>
    <n v="16100"/>
    <n v="16261"/>
  </r>
  <r>
    <x v="1983"/>
    <x v="317"/>
    <x v="11"/>
    <n v="77"/>
    <x v="0"/>
    <s v="RS DQLAB"/>
    <s v="SELL"/>
    <x v="0"/>
    <x v="11"/>
    <x v="1"/>
    <n v="10000"/>
    <n v="10180"/>
  </r>
  <r>
    <x v="1984"/>
    <x v="317"/>
    <x v="26"/>
    <n v="1"/>
    <x v="0"/>
    <s v="RS DQLAB"/>
    <s v="SELL"/>
    <x v="0"/>
    <x v="26"/>
    <x v="2"/>
    <n v="7467"/>
    <n v="7504"/>
  </r>
  <r>
    <x v="1985"/>
    <x v="317"/>
    <x v="26"/>
    <n v="62"/>
    <x v="0"/>
    <s v="RS DQLAB"/>
    <s v="SELL"/>
    <x v="0"/>
    <x v="26"/>
    <x v="2"/>
    <n v="7467"/>
    <n v="7504"/>
  </r>
  <r>
    <x v="1986"/>
    <x v="317"/>
    <x v="26"/>
    <n v="10"/>
    <x v="0"/>
    <s v="RS DQLAB"/>
    <s v="SELL"/>
    <x v="0"/>
    <x v="26"/>
    <x v="2"/>
    <n v="7467"/>
    <n v="7504"/>
  </r>
  <r>
    <x v="1987"/>
    <x v="317"/>
    <x v="19"/>
    <n v="9"/>
    <x v="0"/>
    <s v="RS DQLAB"/>
    <s v="SELL"/>
    <x v="0"/>
    <x v="19"/>
    <x v="0"/>
    <n v="2324"/>
    <n v="2338"/>
  </r>
  <r>
    <x v="1988"/>
    <x v="318"/>
    <x v="1"/>
    <n v="41"/>
    <x v="0"/>
    <s v="RS DQLAB"/>
    <s v="SELL"/>
    <x v="0"/>
    <x v="1"/>
    <x v="1"/>
    <n v="16950"/>
    <n v="17170"/>
  </r>
  <r>
    <x v="1989"/>
    <x v="318"/>
    <x v="2"/>
    <n v="12"/>
    <x v="0"/>
    <s v="RS DQLAB"/>
    <s v="SELL"/>
    <x v="0"/>
    <x v="2"/>
    <x v="2"/>
    <n v="108794"/>
    <n v="109447"/>
  </r>
  <r>
    <x v="1990"/>
    <x v="318"/>
    <x v="13"/>
    <n v="17"/>
    <x v="0"/>
    <s v="RS DQLAB"/>
    <s v="SELL"/>
    <x v="0"/>
    <x v="13"/>
    <x v="4"/>
    <n v="55000"/>
    <n v="55935"/>
  </r>
  <r>
    <x v="1991"/>
    <x v="318"/>
    <x v="4"/>
    <n v="15"/>
    <x v="0"/>
    <s v="RS DQLAB"/>
    <s v="SELL"/>
    <x v="0"/>
    <x v="4"/>
    <x v="1"/>
    <n v="25322"/>
    <n v="25449"/>
  </r>
  <r>
    <x v="1992"/>
    <x v="318"/>
    <x v="4"/>
    <n v="3"/>
    <x v="0"/>
    <s v="RS DQLAB"/>
    <s v="SELL"/>
    <x v="0"/>
    <x v="4"/>
    <x v="1"/>
    <n v="25322"/>
    <n v="25449"/>
  </r>
  <r>
    <x v="1993"/>
    <x v="318"/>
    <x v="5"/>
    <n v="8"/>
    <x v="0"/>
    <s v="RS DQLAB"/>
    <s v="SELL"/>
    <x v="0"/>
    <x v="5"/>
    <x v="3"/>
    <n v="7500"/>
    <n v="7620"/>
  </r>
  <r>
    <x v="1994"/>
    <x v="318"/>
    <x v="16"/>
    <n v="40"/>
    <x v="0"/>
    <s v="RS DQLAB"/>
    <s v="SELL"/>
    <x v="0"/>
    <x v="16"/>
    <x v="2"/>
    <n v="100000"/>
    <n v="100900"/>
  </r>
  <r>
    <x v="1995"/>
    <x v="319"/>
    <x v="0"/>
    <n v="27"/>
    <x v="0"/>
    <s v="RS DQLAB"/>
    <s v="SELL"/>
    <x v="0"/>
    <x v="0"/>
    <x v="0"/>
    <n v="2886"/>
    <n v="2915"/>
  </r>
  <r>
    <x v="1996"/>
    <x v="319"/>
    <x v="3"/>
    <n v="50"/>
    <x v="0"/>
    <s v="RS DQLAB"/>
    <s v="SELL"/>
    <x v="0"/>
    <x v="3"/>
    <x v="3"/>
    <n v="1600"/>
    <n v="1619"/>
  </r>
  <r>
    <x v="1997"/>
    <x v="319"/>
    <x v="24"/>
    <n v="76"/>
    <x v="0"/>
    <s v="RS DQLAB"/>
    <s v="SELL"/>
    <x v="0"/>
    <x v="24"/>
    <x v="1"/>
    <n v="33000"/>
    <n v="33330"/>
  </r>
  <r>
    <x v="1998"/>
    <x v="320"/>
    <x v="23"/>
    <n v="16"/>
    <x v="0"/>
    <s v="RS DQLAB"/>
    <s v="SELL"/>
    <x v="0"/>
    <x v="23"/>
    <x v="2"/>
    <n v="5000"/>
    <n v="5095"/>
  </r>
  <r>
    <x v="1999"/>
    <x v="320"/>
    <x v="10"/>
    <n v="50"/>
    <x v="0"/>
    <s v="RS DQLAB"/>
    <s v="SELL"/>
    <x v="0"/>
    <x v="10"/>
    <x v="3"/>
    <n v="16100"/>
    <n v="16261"/>
  </r>
  <r>
    <x v="2000"/>
    <x v="320"/>
    <x v="9"/>
    <n v="8"/>
    <x v="0"/>
    <s v="RS DQLAB"/>
    <s v="SELL"/>
    <x v="0"/>
    <x v="9"/>
    <x v="3"/>
    <n v="2560"/>
    <n v="2586"/>
  </r>
  <r>
    <x v="2001"/>
    <x v="320"/>
    <x v="15"/>
    <n v="1"/>
    <x v="0"/>
    <s v="RS DQLAB"/>
    <s v="SELL"/>
    <x v="0"/>
    <x v="15"/>
    <x v="5"/>
    <n v="42800"/>
    <n v="43442"/>
  </r>
  <r>
    <x v="2002"/>
    <x v="320"/>
    <x v="26"/>
    <n v="1"/>
    <x v="0"/>
    <s v="RS DQLAB"/>
    <s v="SELL"/>
    <x v="0"/>
    <x v="26"/>
    <x v="2"/>
    <n v="7467"/>
    <n v="7504"/>
  </r>
  <r>
    <x v="2003"/>
    <x v="321"/>
    <x v="1"/>
    <n v="15"/>
    <x v="0"/>
    <s v="RS DQLAB"/>
    <s v="SELL"/>
    <x v="0"/>
    <x v="1"/>
    <x v="1"/>
    <n v="16950"/>
    <n v="17170"/>
  </r>
  <r>
    <x v="2004"/>
    <x v="321"/>
    <x v="9"/>
    <n v="20"/>
    <x v="0"/>
    <s v="RS DQLAB"/>
    <s v="SELL"/>
    <x v="0"/>
    <x v="9"/>
    <x v="3"/>
    <n v="2560"/>
    <n v="2586"/>
  </r>
  <r>
    <x v="2005"/>
    <x v="321"/>
    <x v="16"/>
    <n v="30"/>
    <x v="0"/>
    <s v="RS DQLAB"/>
    <s v="SELL"/>
    <x v="0"/>
    <x v="16"/>
    <x v="2"/>
    <n v="100000"/>
    <n v="100900"/>
  </r>
  <r>
    <x v="2006"/>
    <x v="321"/>
    <x v="6"/>
    <n v="4"/>
    <x v="0"/>
    <s v="RS DQLAB"/>
    <s v="SELL"/>
    <x v="0"/>
    <x v="6"/>
    <x v="0"/>
    <n v="16155"/>
    <n v="16430"/>
  </r>
  <r>
    <x v="2007"/>
    <x v="321"/>
    <x v="26"/>
    <n v="13"/>
    <x v="0"/>
    <s v="RS DQLAB"/>
    <s v="SELL"/>
    <x v="0"/>
    <x v="26"/>
    <x v="2"/>
    <n v="7467"/>
    <n v="7504"/>
  </r>
  <r>
    <x v="2008"/>
    <x v="322"/>
    <x v="8"/>
    <n v="15"/>
    <x v="0"/>
    <s v="RS DQLAB"/>
    <s v="SELL"/>
    <x v="0"/>
    <x v="8"/>
    <x v="3"/>
    <n v="50788"/>
    <n v="51753"/>
  </r>
  <r>
    <x v="2009"/>
    <x v="322"/>
    <x v="5"/>
    <n v="13"/>
    <x v="0"/>
    <s v="RS DQLAB"/>
    <s v="SELL"/>
    <x v="0"/>
    <x v="5"/>
    <x v="3"/>
    <n v="7500"/>
    <n v="7620"/>
  </r>
  <r>
    <x v="2010"/>
    <x v="322"/>
    <x v="15"/>
    <n v="58"/>
    <x v="0"/>
    <s v="RS DQLAB"/>
    <s v="SELL"/>
    <x v="0"/>
    <x v="15"/>
    <x v="5"/>
    <n v="42800"/>
    <n v="43442"/>
  </r>
  <r>
    <x v="2011"/>
    <x v="322"/>
    <x v="16"/>
    <n v="83"/>
    <x v="0"/>
    <s v="RS DQLAB"/>
    <s v="SELL"/>
    <x v="0"/>
    <x v="16"/>
    <x v="2"/>
    <n v="100000"/>
    <n v="100900"/>
  </r>
  <r>
    <x v="2012"/>
    <x v="322"/>
    <x v="17"/>
    <n v="110"/>
    <x v="0"/>
    <s v="RS DQLAB"/>
    <s v="SELL"/>
    <x v="0"/>
    <x v="17"/>
    <x v="0"/>
    <n v="2460"/>
    <n v="2490"/>
  </r>
  <r>
    <x v="2013"/>
    <x v="323"/>
    <x v="8"/>
    <n v="43"/>
    <x v="0"/>
    <s v="RS DQLAB"/>
    <s v="SELL"/>
    <x v="0"/>
    <x v="8"/>
    <x v="3"/>
    <n v="50788"/>
    <n v="51753"/>
  </r>
  <r>
    <x v="2014"/>
    <x v="323"/>
    <x v="8"/>
    <n v="36"/>
    <x v="0"/>
    <s v="RS DQLAB"/>
    <s v="SELL"/>
    <x v="0"/>
    <x v="8"/>
    <x v="3"/>
    <n v="50788"/>
    <n v="51753"/>
  </r>
  <r>
    <x v="2015"/>
    <x v="323"/>
    <x v="1"/>
    <n v="58"/>
    <x v="0"/>
    <s v="RS DQLAB"/>
    <s v="SELL"/>
    <x v="0"/>
    <x v="1"/>
    <x v="1"/>
    <n v="16950"/>
    <n v="17170"/>
  </r>
  <r>
    <x v="2016"/>
    <x v="323"/>
    <x v="3"/>
    <n v="4"/>
    <x v="0"/>
    <s v="RS DQLAB"/>
    <s v="SELL"/>
    <x v="0"/>
    <x v="3"/>
    <x v="3"/>
    <n v="1600"/>
    <n v="1619"/>
  </r>
  <r>
    <x v="2017"/>
    <x v="323"/>
    <x v="13"/>
    <n v="14"/>
    <x v="0"/>
    <s v="RS DQLAB"/>
    <s v="SELL"/>
    <x v="0"/>
    <x v="13"/>
    <x v="4"/>
    <n v="55000"/>
    <n v="55935"/>
  </r>
  <r>
    <x v="2018"/>
    <x v="323"/>
    <x v="4"/>
    <n v="64"/>
    <x v="0"/>
    <s v="RS DQLAB"/>
    <s v="SELL"/>
    <x v="0"/>
    <x v="4"/>
    <x v="1"/>
    <n v="25322"/>
    <n v="25449"/>
  </r>
  <r>
    <x v="2019"/>
    <x v="323"/>
    <x v="11"/>
    <n v="62"/>
    <x v="0"/>
    <s v="RS DQLAB"/>
    <s v="SELL"/>
    <x v="0"/>
    <x v="11"/>
    <x v="1"/>
    <n v="10000"/>
    <n v="10180"/>
  </r>
  <r>
    <x v="2020"/>
    <x v="323"/>
    <x v="21"/>
    <n v="14"/>
    <x v="0"/>
    <s v="RS DQLAB"/>
    <s v="SELL"/>
    <x v="0"/>
    <x v="21"/>
    <x v="0"/>
    <n v="23869"/>
    <n v="24179"/>
  </r>
  <r>
    <x v="2021"/>
    <x v="323"/>
    <x v="29"/>
    <n v="503"/>
    <x v="0"/>
    <s v="RS DQLAB"/>
    <s v="SELL"/>
    <x v="0"/>
    <x v="29"/>
    <x v="2"/>
    <n v="102000"/>
    <n v="103632"/>
  </r>
  <r>
    <x v="2022"/>
    <x v="324"/>
    <x v="8"/>
    <n v="69"/>
    <x v="0"/>
    <s v="RS DQLAB"/>
    <s v="SELL"/>
    <x v="0"/>
    <x v="8"/>
    <x v="3"/>
    <n v="50788"/>
    <n v="51753"/>
  </r>
  <r>
    <x v="2023"/>
    <x v="324"/>
    <x v="2"/>
    <n v="20"/>
    <x v="0"/>
    <s v="RS DQLAB"/>
    <s v="SELL"/>
    <x v="0"/>
    <x v="2"/>
    <x v="2"/>
    <n v="108794"/>
    <n v="109447"/>
  </r>
  <r>
    <x v="2024"/>
    <x v="324"/>
    <x v="13"/>
    <n v="45"/>
    <x v="0"/>
    <s v="RS DQLAB"/>
    <s v="SELL"/>
    <x v="0"/>
    <x v="13"/>
    <x v="4"/>
    <n v="55000"/>
    <n v="55935"/>
  </r>
  <r>
    <x v="2025"/>
    <x v="324"/>
    <x v="23"/>
    <n v="34"/>
    <x v="0"/>
    <s v="RS DQLAB"/>
    <s v="SELL"/>
    <x v="0"/>
    <x v="23"/>
    <x v="2"/>
    <n v="5000"/>
    <n v="5095"/>
  </r>
  <r>
    <x v="2026"/>
    <x v="324"/>
    <x v="18"/>
    <n v="10"/>
    <x v="0"/>
    <s v="RS DQLAB"/>
    <s v="SELL"/>
    <x v="0"/>
    <x v="18"/>
    <x v="0"/>
    <n v="72500"/>
    <n v="73805"/>
  </r>
  <r>
    <x v="2027"/>
    <x v="325"/>
    <x v="0"/>
    <n v="27"/>
    <x v="0"/>
    <s v="RS DQLAB"/>
    <s v="SELL"/>
    <x v="0"/>
    <x v="0"/>
    <x v="0"/>
    <n v="2886"/>
    <n v="2915"/>
  </r>
  <r>
    <x v="2028"/>
    <x v="325"/>
    <x v="0"/>
    <n v="80"/>
    <x v="0"/>
    <s v="RS DQLAB"/>
    <s v="SELL"/>
    <x v="0"/>
    <x v="0"/>
    <x v="0"/>
    <n v="2886"/>
    <n v="2915"/>
  </r>
  <r>
    <x v="2029"/>
    <x v="325"/>
    <x v="0"/>
    <n v="65"/>
    <x v="0"/>
    <s v="RS DQLAB"/>
    <s v="SELL"/>
    <x v="0"/>
    <x v="0"/>
    <x v="0"/>
    <n v="2886"/>
    <n v="2915"/>
  </r>
  <r>
    <x v="2030"/>
    <x v="325"/>
    <x v="8"/>
    <n v="16"/>
    <x v="0"/>
    <s v="RS DQLAB"/>
    <s v="SELL"/>
    <x v="0"/>
    <x v="8"/>
    <x v="3"/>
    <n v="50788"/>
    <n v="51753"/>
  </r>
  <r>
    <x v="2031"/>
    <x v="325"/>
    <x v="8"/>
    <n v="63"/>
    <x v="0"/>
    <s v="RS DQLAB"/>
    <s v="SELL"/>
    <x v="0"/>
    <x v="8"/>
    <x v="3"/>
    <n v="50788"/>
    <n v="51753"/>
  </r>
  <r>
    <x v="2032"/>
    <x v="325"/>
    <x v="1"/>
    <n v="15"/>
    <x v="0"/>
    <s v="RS DQLAB"/>
    <s v="SELL"/>
    <x v="0"/>
    <x v="1"/>
    <x v="1"/>
    <n v="16950"/>
    <n v="17170"/>
  </r>
  <r>
    <x v="2033"/>
    <x v="325"/>
    <x v="23"/>
    <n v="50"/>
    <x v="0"/>
    <s v="RS DQLAB"/>
    <s v="SELL"/>
    <x v="0"/>
    <x v="23"/>
    <x v="2"/>
    <n v="5000"/>
    <n v="5095"/>
  </r>
  <r>
    <x v="2034"/>
    <x v="325"/>
    <x v="12"/>
    <n v="69"/>
    <x v="0"/>
    <s v="RS DQLAB"/>
    <s v="SELL"/>
    <x v="0"/>
    <x v="12"/>
    <x v="1"/>
    <n v="18611"/>
    <n v="18816"/>
  </r>
  <r>
    <x v="2035"/>
    <x v="325"/>
    <x v="12"/>
    <n v="2"/>
    <x v="0"/>
    <s v="RS DQLAB"/>
    <s v="SELL"/>
    <x v="0"/>
    <x v="12"/>
    <x v="1"/>
    <n v="18611"/>
    <n v="18816"/>
  </r>
  <r>
    <x v="2036"/>
    <x v="326"/>
    <x v="1"/>
    <n v="44"/>
    <x v="0"/>
    <s v="RS DQLAB"/>
    <s v="SELL"/>
    <x v="0"/>
    <x v="1"/>
    <x v="1"/>
    <n v="16950"/>
    <n v="17170"/>
  </r>
  <r>
    <x v="2037"/>
    <x v="326"/>
    <x v="13"/>
    <n v="18"/>
    <x v="0"/>
    <s v="RS DQLAB"/>
    <s v="SELL"/>
    <x v="0"/>
    <x v="13"/>
    <x v="4"/>
    <n v="55000"/>
    <n v="55935"/>
  </r>
  <r>
    <x v="2038"/>
    <x v="326"/>
    <x v="19"/>
    <n v="75"/>
    <x v="0"/>
    <s v="RS DQLAB"/>
    <s v="SELL"/>
    <x v="0"/>
    <x v="19"/>
    <x v="0"/>
    <n v="2324"/>
    <n v="2338"/>
  </r>
  <r>
    <x v="2039"/>
    <x v="326"/>
    <x v="22"/>
    <n v="54"/>
    <x v="0"/>
    <s v="RS DQLAB"/>
    <s v="SELL"/>
    <x v="0"/>
    <x v="22"/>
    <x v="2"/>
    <n v="143991"/>
    <n v="146871"/>
  </r>
  <r>
    <x v="2040"/>
    <x v="327"/>
    <x v="13"/>
    <n v="43"/>
    <x v="0"/>
    <s v="RS DQLAB"/>
    <s v="SELL"/>
    <x v="0"/>
    <x v="13"/>
    <x v="4"/>
    <n v="55000"/>
    <n v="55935"/>
  </r>
  <r>
    <x v="2041"/>
    <x v="327"/>
    <x v="4"/>
    <n v="16"/>
    <x v="0"/>
    <s v="RS DQLAB"/>
    <s v="SELL"/>
    <x v="0"/>
    <x v="4"/>
    <x v="1"/>
    <n v="25322"/>
    <n v="25449"/>
  </r>
  <r>
    <x v="2042"/>
    <x v="327"/>
    <x v="9"/>
    <n v="102"/>
    <x v="0"/>
    <s v="RS DQLAB"/>
    <s v="SELL"/>
    <x v="0"/>
    <x v="9"/>
    <x v="3"/>
    <n v="2560"/>
    <n v="2586"/>
  </r>
  <r>
    <x v="2043"/>
    <x v="328"/>
    <x v="34"/>
    <n v="27"/>
    <x v="0"/>
    <s v="RS DQLAB"/>
    <s v="SELL"/>
    <x v="0"/>
    <x v="34"/>
    <x v="3"/>
    <n v="7000"/>
    <n v="7035"/>
  </r>
  <r>
    <x v="2044"/>
    <x v="328"/>
    <x v="13"/>
    <n v="10"/>
    <x v="0"/>
    <s v="RS DQLAB"/>
    <s v="SELL"/>
    <x v="0"/>
    <x v="13"/>
    <x v="4"/>
    <n v="55000"/>
    <n v="55935"/>
  </r>
  <r>
    <x v="2045"/>
    <x v="328"/>
    <x v="9"/>
    <n v="40"/>
    <x v="0"/>
    <s v="RS DQLAB"/>
    <s v="SELL"/>
    <x v="0"/>
    <x v="9"/>
    <x v="3"/>
    <n v="2560"/>
    <n v="2586"/>
  </r>
  <r>
    <x v="2046"/>
    <x v="329"/>
    <x v="1"/>
    <n v="52"/>
    <x v="0"/>
    <s v="RS DQLAB"/>
    <s v="SELL"/>
    <x v="0"/>
    <x v="1"/>
    <x v="1"/>
    <n v="16950"/>
    <n v="17170"/>
  </r>
  <r>
    <x v="2047"/>
    <x v="329"/>
    <x v="2"/>
    <n v="16"/>
    <x v="0"/>
    <s v="RS DQLAB"/>
    <s v="SELL"/>
    <x v="0"/>
    <x v="2"/>
    <x v="2"/>
    <n v="108794"/>
    <n v="109447"/>
  </r>
  <r>
    <x v="2048"/>
    <x v="329"/>
    <x v="2"/>
    <n v="19"/>
    <x v="0"/>
    <s v="RS DQLAB"/>
    <s v="SELL"/>
    <x v="0"/>
    <x v="2"/>
    <x v="2"/>
    <n v="108794"/>
    <n v="109447"/>
  </r>
  <r>
    <x v="2049"/>
    <x v="329"/>
    <x v="21"/>
    <n v="120"/>
    <x v="0"/>
    <s v="RS DQLAB"/>
    <s v="SELL"/>
    <x v="0"/>
    <x v="21"/>
    <x v="0"/>
    <n v="23869"/>
    <n v="24179"/>
  </r>
  <r>
    <x v="2050"/>
    <x v="330"/>
    <x v="0"/>
    <n v="67"/>
    <x v="0"/>
    <s v="RS DQLAB"/>
    <s v="SELL"/>
    <x v="0"/>
    <x v="0"/>
    <x v="0"/>
    <n v="2886"/>
    <n v="2915"/>
  </r>
  <r>
    <x v="2051"/>
    <x v="330"/>
    <x v="5"/>
    <n v="80"/>
    <x v="0"/>
    <s v="RS DQLAB"/>
    <s v="SELL"/>
    <x v="0"/>
    <x v="5"/>
    <x v="3"/>
    <n v="7500"/>
    <n v="7620"/>
  </r>
  <r>
    <x v="2052"/>
    <x v="330"/>
    <x v="22"/>
    <n v="77"/>
    <x v="0"/>
    <s v="RS DQLAB"/>
    <s v="SELL"/>
    <x v="0"/>
    <x v="22"/>
    <x v="2"/>
    <n v="143991"/>
    <n v="146871"/>
  </r>
  <r>
    <x v="2053"/>
    <x v="331"/>
    <x v="0"/>
    <n v="50"/>
    <x v="0"/>
    <s v="RS DQLAB"/>
    <s v="SELL"/>
    <x v="0"/>
    <x v="0"/>
    <x v="0"/>
    <n v="2886"/>
    <n v="2915"/>
  </r>
  <r>
    <x v="2054"/>
    <x v="331"/>
    <x v="8"/>
    <n v="52"/>
    <x v="0"/>
    <s v="RS DQLAB"/>
    <s v="SELL"/>
    <x v="0"/>
    <x v="8"/>
    <x v="3"/>
    <n v="50788"/>
    <n v="51753"/>
  </r>
  <r>
    <x v="2055"/>
    <x v="331"/>
    <x v="3"/>
    <n v="1"/>
    <x v="0"/>
    <s v="RS DQLAB"/>
    <s v="SELL"/>
    <x v="0"/>
    <x v="3"/>
    <x v="3"/>
    <n v="1600"/>
    <n v="1619"/>
  </r>
  <r>
    <x v="2056"/>
    <x v="331"/>
    <x v="13"/>
    <n v="45"/>
    <x v="0"/>
    <s v="RS DQLAB"/>
    <s v="SELL"/>
    <x v="0"/>
    <x v="13"/>
    <x v="4"/>
    <n v="55000"/>
    <n v="55935"/>
  </r>
  <r>
    <x v="2057"/>
    <x v="331"/>
    <x v="10"/>
    <n v="36"/>
    <x v="0"/>
    <s v="RS DQLAB"/>
    <s v="SELL"/>
    <x v="0"/>
    <x v="10"/>
    <x v="3"/>
    <n v="16100"/>
    <n v="16261"/>
  </r>
  <r>
    <x v="2058"/>
    <x v="332"/>
    <x v="8"/>
    <n v="71"/>
    <x v="0"/>
    <s v="RS DQLAB"/>
    <s v="SELL"/>
    <x v="0"/>
    <x v="8"/>
    <x v="3"/>
    <n v="50788"/>
    <n v="51753"/>
  </r>
  <r>
    <x v="2059"/>
    <x v="332"/>
    <x v="1"/>
    <n v="84"/>
    <x v="0"/>
    <s v="RS DQLAB"/>
    <s v="SELL"/>
    <x v="0"/>
    <x v="1"/>
    <x v="1"/>
    <n v="16950"/>
    <n v="17170"/>
  </r>
  <r>
    <x v="2060"/>
    <x v="332"/>
    <x v="10"/>
    <n v="1"/>
    <x v="0"/>
    <s v="RS DQLAB"/>
    <s v="SELL"/>
    <x v="0"/>
    <x v="10"/>
    <x v="3"/>
    <n v="16100"/>
    <n v="16261"/>
  </r>
  <r>
    <x v="2061"/>
    <x v="332"/>
    <x v="10"/>
    <n v="10"/>
    <x v="0"/>
    <s v="RS DQLAB"/>
    <s v="SELL"/>
    <x v="0"/>
    <x v="10"/>
    <x v="3"/>
    <n v="16100"/>
    <n v="16261"/>
  </r>
  <r>
    <x v="2062"/>
    <x v="332"/>
    <x v="12"/>
    <n v="595"/>
    <x v="0"/>
    <s v="RS DQLAB"/>
    <s v="SELL"/>
    <x v="0"/>
    <x v="12"/>
    <x v="1"/>
    <n v="18611"/>
    <n v="18816"/>
  </r>
  <r>
    <x v="2063"/>
    <x v="332"/>
    <x v="27"/>
    <n v="14"/>
    <x v="0"/>
    <s v="RS DQLAB"/>
    <s v="SELL"/>
    <x v="0"/>
    <x v="27"/>
    <x v="3"/>
    <n v="45450"/>
    <n v="46223"/>
  </r>
  <r>
    <x v="2064"/>
    <x v="333"/>
    <x v="10"/>
    <n v="3"/>
    <x v="0"/>
    <s v="RS DQLAB"/>
    <s v="SELL"/>
    <x v="0"/>
    <x v="10"/>
    <x v="3"/>
    <n v="16100"/>
    <n v="16261"/>
  </r>
  <r>
    <x v="2065"/>
    <x v="334"/>
    <x v="1"/>
    <n v="17"/>
    <x v="0"/>
    <s v="RS DQLAB"/>
    <s v="SELL"/>
    <x v="0"/>
    <x v="1"/>
    <x v="1"/>
    <n v="16950"/>
    <n v="17170"/>
  </r>
  <r>
    <x v="2066"/>
    <x v="334"/>
    <x v="3"/>
    <n v="25"/>
    <x v="0"/>
    <s v="RS DQLAB"/>
    <s v="SELL"/>
    <x v="0"/>
    <x v="3"/>
    <x v="3"/>
    <n v="1600"/>
    <n v="1619"/>
  </r>
  <r>
    <x v="2067"/>
    <x v="334"/>
    <x v="13"/>
    <n v="22"/>
    <x v="0"/>
    <s v="RS DQLAB"/>
    <s v="SELL"/>
    <x v="0"/>
    <x v="13"/>
    <x v="4"/>
    <n v="55000"/>
    <n v="55935"/>
  </r>
  <r>
    <x v="2068"/>
    <x v="334"/>
    <x v="4"/>
    <n v="30"/>
    <x v="0"/>
    <s v="RS DQLAB"/>
    <s v="SELL"/>
    <x v="0"/>
    <x v="4"/>
    <x v="1"/>
    <n v="25322"/>
    <n v="25449"/>
  </r>
  <r>
    <x v="2069"/>
    <x v="334"/>
    <x v="19"/>
    <n v="32"/>
    <x v="0"/>
    <s v="RS DQLAB"/>
    <s v="SELL"/>
    <x v="0"/>
    <x v="19"/>
    <x v="0"/>
    <n v="2324"/>
    <n v="2338"/>
  </r>
  <r>
    <x v="2070"/>
    <x v="335"/>
    <x v="1"/>
    <n v="62"/>
    <x v="0"/>
    <s v="RS DQLAB"/>
    <s v="SELL"/>
    <x v="0"/>
    <x v="1"/>
    <x v="1"/>
    <n v="16950"/>
    <n v="17170"/>
  </r>
  <r>
    <x v="2071"/>
    <x v="335"/>
    <x v="3"/>
    <n v="2"/>
    <x v="0"/>
    <s v="RS DQLAB"/>
    <s v="SELL"/>
    <x v="0"/>
    <x v="3"/>
    <x v="3"/>
    <n v="1600"/>
    <n v="1619"/>
  </r>
  <r>
    <x v="2072"/>
    <x v="335"/>
    <x v="13"/>
    <n v="16"/>
    <x v="0"/>
    <s v="RS DQLAB"/>
    <s v="SELL"/>
    <x v="0"/>
    <x v="13"/>
    <x v="4"/>
    <n v="55000"/>
    <n v="55935"/>
  </r>
  <r>
    <x v="2073"/>
    <x v="335"/>
    <x v="23"/>
    <n v="52"/>
    <x v="0"/>
    <s v="RS DQLAB"/>
    <s v="SELL"/>
    <x v="0"/>
    <x v="23"/>
    <x v="2"/>
    <n v="5000"/>
    <n v="5095"/>
  </r>
  <r>
    <x v="2074"/>
    <x v="335"/>
    <x v="4"/>
    <n v="36"/>
    <x v="0"/>
    <s v="RS DQLAB"/>
    <s v="SELL"/>
    <x v="0"/>
    <x v="4"/>
    <x v="1"/>
    <n v="25322"/>
    <n v="25449"/>
  </r>
  <r>
    <x v="2075"/>
    <x v="335"/>
    <x v="11"/>
    <n v="3"/>
    <x v="0"/>
    <s v="RS DQLAB"/>
    <s v="SELL"/>
    <x v="0"/>
    <x v="11"/>
    <x v="1"/>
    <n v="10000"/>
    <n v="10180"/>
  </r>
  <r>
    <x v="2076"/>
    <x v="335"/>
    <x v="6"/>
    <n v="13"/>
    <x v="0"/>
    <s v="RS DQLAB"/>
    <s v="SELL"/>
    <x v="0"/>
    <x v="6"/>
    <x v="0"/>
    <n v="16155"/>
    <n v="16430"/>
  </r>
  <r>
    <x v="2077"/>
    <x v="335"/>
    <x v="24"/>
    <n v="1"/>
    <x v="0"/>
    <s v="RS DQLAB"/>
    <s v="SELL"/>
    <x v="0"/>
    <x v="24"/>
    <x v="1"/>
    <n v="33000"/>
    <n v="33330"/>
  </r>
  <r>
    <x v="2078"/>
    <x v="335"/>
    <x v="21"/>
    <n v="102"/>
    <x v="0"/>
    <s v="RS DQLAB"/>
    <s v="SELL"/>
    <x v="0"/>
    <x v="21"/>
    <x v="0"/>
    <n v="23869"/>
    <n v="24179"/>
  </r>
  <r>
    <x v="2079"/>
    <x v="336"/>
    <x v="25"/>
    <n v="37"/>
    <x v="0"/>
    <s v="RS DQLAB"/>
    <s v="SELL"/>
    <x v="0"/>
    <x v="25"/>
    <x v="5"/>
    <n v="56300"/>
    <n v="56694"/>
  </r>
  <r>
    <x v="2080"/>
    <x v="336"/>
    <x v="8"/>
    <n v="58"/>
    <x v="0"/>
    <s v="RS DQLAB"/>
    <s v="SELL"/>
    <x v="0"/>
    <x v="8"/>
    <x v="3"/>
    <n v="50788"/>
    <n v="51753"/>
  </r>
  <r>
    <x v="2081"/>
    <x v="336"/>
    <x v="8"/>
    <n v="21"/>
    <x v="0"/>
    <s v="RS DQLAB"/>
    <s v="SELL"/>
    <x v="0"/>
    <x v="8"/>
    <x v="3"/>
    <n v="50788"/>
    <n v="51753"/>
  </r>
  <r>
    <x v="2082"/>
    <x v="336"/>
    <x v="1"/>
    <n v="25"/>
    <x v="0"/>
    <s v="RS DQLAB"/>
    <s v="SELL"/>
    <x v="0"/>
    <x v="1"/>
    <x v="1"/>
    <n v="16950"/>
    <n v="17170"/>
  </r>
  <r>
    <x v="2083"/>
    <x v="336"/>
    <x v="1"/>
    <n v="30"/>
    <x v="0"/>
    <s v="RS DQLAB"/>
    <s v="SELL"/>
    <x v="0"/>
    <x v="1"/>
    <x v="1"/>
    <n v="16950"/>
    <n v="17170"/>
  </r>
  <r>
    <x v="2084"/>
    <x v="336"/>
    <x v="2"/>
    <n v="42"/>
    <x v="0"/>
    <s v="RS DQLAB"/>
    <s v="SELL"/>
    <x v="0"/>
    <x v="2"/>
    <x v="2"/>
    <n v="108794"/>
    <n v="109447"/>
  </r>
  <r>
    <x v="2085"/>
    <x v="336"/>
    <x v="13"/>
    <n v="7"/>
    <x v="0"/>
    <s v="RS DQLAB"/>
    <s v="SELL"/>
    <x v="0"/>
    <x v="13"/>
    <x v="4"/>
    <n v="55000"/>
    <n v="55935"/>
  </r>
  <r>
    <x v="2086"/>
    <x v="336"/>
    <x v="24"/>
    <n v="10"/>
    <x v="0"/>
    <s v="RS DQLAB"/>
    <s v="SELL"/>
    <x v="0"/>
    <x v="24"/>
    <x v="1"/>
    <n v="33000"/>
    <n v="33330"/>
  </r>
  <r>
    <x v="2087"/>
    <x v="337"/>
    <x v="0"/>
    <n v="17"/>
    <x v="0"/>
    <s v="RS DQLAB"/>
    <s v="SELL"/>
    <x v="0"/>
    <x v="0"/>
    <x v="0"/>
    <n v="2886"/>
    <n v="2915"/>
  </r>
  <r>
    <x v="2088"/>
    <x v="337"/>
    <x v="0"/>
    <n v="7"/>
    <x v="0"/>
    <s v="RS DQLAB"/>
    <s v="SELL"/>
    <x v="0"/>
    <x v="0"/>
    <x v="0"/>
    <n v="2886"/>
    <n v="2915"/>
  </r>
  <r>
    <x v="2089"/>
    <x v="337"/>
    <x v="2"/>
    <n v="38"/>
    <x v="0"/>
    <s v="RS DQLAB"/>
    <s v="SELL"/>
    <x v="0"/>
    <x v="2"/>
    <x v="2"/>
    <n v="108794"/>
    <n v="109447"/>
  </r>
  <r>
    <x v="2090"/>
    <x v="337"/>
    <x v="3"/>
    <n v="50"/>
    <x v="0"/>
    <s v="RS DQLAB"/>
    <s v="SELL"/>
    <x v="0"/>
    <x v="3"/>
    <x v="3"/>
    <n v="1600"/>
    <n v="1619"/>
  </r>
  <r>
    <x v="2091"/>
    <x v="337"/>
    <x v="10"/>
    <n v="39"/>
    <x v="0"/>
    <s v="RS DQLAB"/>
    <s v="SELL"/>
    <x v="0"/>
    <x v="10"/>
    <x v="3"/>
    <n v="16100"/>
    <n v="16261"/>
  </r>
  <r>
    <x v="2092"/>
    <x v="337"/>
    <x v="9"/>
    <n v="58"/>
    <x v="0"/>
    <s v="RS DQLAB"/>
    <s v="SELL"/>
    <x v="0"/>
    <x v="9"/>
    <x v="3"/>
    <n v="2560"/>
    <n v="2586"/>
  </r>
  <r>
    <x v="2093"/>
    <x v="337"/>
    <x v="12"/>
    <n v="149"/>
    <x v="0"/>
    <s v="RS DQLAB"/>
    <s v="SELL"/>
    <x v="0"/>
    <x v="12"/>
    <x v="1"/>
    <n v="18611"/>
    <n v="18816"/>
  </r>
  <r>
    <x v="2094"/>
    <x v="338"/>
    <x v="3"/>
    <n v="16"/>
    <x v="0"/>
    <s v="RS DQLAB"/>
    <s v="SELL"/>
    <x v="0"/>
    <x v="3"/>
    <x v="3"/>
    <n v="1600"/>
    <n v="1619"/>
  </r>
  <r>
    <x v="2095"/>
    <x v="338"/>
    <x v="23"/>
    <n v="16"/>
    <x v="0"/>
    <s v="RS DQLAB"/>
    <s v="SELL"/>
    <x v="0"/>
    <x v="23"/>
    <x v="2"/>
    <n v="5000"/>
    <n v="5095"/>
  </r>
  <r>
    <x v="2096"/>
    <x v="338"/>
    <x v="23"/>
    <n v="41"/>
    <x v="0"/>
    <s v="RS DQLAB"/>
    <s v="SELL"/>
    <x v="0"/>
    <x v="23"/>
    <x v="2"/>
    <n v="5000"/>
    <n v="5095"/>
  </r>
  <r>
    <x v="2097"/>
    <x v="338"/>
    <x v="10"/>
    <n v="7"/>
    <x v="0"/>
    <s v="RS DQLAB"/>
    <s v="SELL"/>
    <x v="0"/>
    <x v="10"/>
    <x v="3"/>
    <n v="16100"/>
    <n v="16261"/>
  </r>
  <r>
    <x v="2098"/>
    <x v="338"/>
    <x v="10"/>
    <n v="6"/>
    <x v="0"/>
    <s v="RS DQLAB"/>
    <s v="SELL"/>
    <x v="0"/>
    <x v="10"/>
    <x v="3"/>
    <n v="16100"/>
    <n v="16261"/>
  </r>
  <r>
    <x v="2099"/>
    <x v="338"/>
    <x v="11"/>
    <n v="35"/>
    <x v="0"/>
    <s v="RS DQLAB"/>
    <s v="SELL"/>
    <x v="0"/>
    <x v="11"/>
    <x v="1"/>
    <n v="10000"/>
    <n v="10180"/>
  </r>
  <r>
    <x v="2100"/>
    <x v="338"/>
    <x v="11"/>
    <n v="175"/>
    <x v="0"/>
    <s v="RS DQLAB"/>
    <s v="SELL"/>
    <x v="0"/>
    <x v="11"/>
    <x v="1"/>
    <n v="10000"/>
    <n v="10180"/>
  </r>
  <r>
    <x v="2101"/>
    <x v="338"/>
    <x v="6"/>
    <n v="42"/>
    <x v="0"/>
    <s v="RS DQLAB"/>
    <s v="SELL"/>
    <x v="0"/>
    <x v="6"/>
    <x v="0"/>
    <n v="16155"/>
    <n v="16430"/>
  </r>
  <r>
    <x v="2102"/>
    <x v="338"/>
    <x v="20"/>
    <n v="25"/>
    <x v="0"/>
    <s v="RS DQLAB"/>
    <s v="SELL"/>
    <x v="0"/>
    <x v="20"/>
    <x v="3"/>
    <n v="25000"/>
    <n v="25450"/>
  </r>
  <r>
    <x v="2103"/>
    <x v="339"/>
    <x v="23"/>
    <n v="15"/>
    <x v="0"/>
    <s v="RS DQLAB"/>
    <s v="SELL"/>
    <x v="0"/>
    <x v="23"/>
    <x v="2"/>
    <n v="5000"/>
    <n v="5095"/>
  </r>
  <r>
    <x v="2104"/>
    <x v="339"/>
    <x v="23"/>
    <n v="38"/>
    <x v="0"/>
    <s v="RS DQLAB"/>
    <s v="SELL"/>
    <x v="0"/>
    <x v="23"/>
    <x v="2"/>
    <n v="5000"/>
    <n v="5095"/>
  </r>
  <r>
    <x v="2105"/>
    <x v="339"/>
    <x v="4"/>
    <n v="1050"/>
    <x v="0"/>
    <s v="RS DQLAB"/>
    <s v="SELL"/>
    <x v="0"/>
    <x v="4"/>
    <x v="1"/>
    <n v="25322"/>
    <n v="25449"/>
  </r>
  <r>
    <x v="2106"/>
    <x v="339"/>
    <x v="10"/>
    <n v="40"/>
    <x v="0"/>
    <s v="RS DQLAB"/>
    <s v="SELL"/>
    <x v="0"/>
    <x v="10"/>
    <x v="3"/>
    <n v="16100"/>
    <n v="16261"/>
  </r>
  <r>
    <x v="2107"/>
    <x v="339"/>
    <x v="5"/>
    <n v="27"/>
    <x v="0"/>
    <s v="RS DQLAB"/>
    <s v="SELL"/>
    <x v="0"/>
    <x v="5"/>
    <x v="3"/>
    <n v="7500"/>
    <n v="7620"/>
  </r>
  <r>
    <x v="2108"/>
    <x v="339"/>
    <x v="17"/>
    <n v="394"/>
    <x v="0"/>
    <s v="RS DQLAB"/>
    <s v="SELL"/>
    <x v="0"/>
    <x v="17"/>
    <x v="0"/>
    <n v="2460"/>
    <n v="2490"/>
  </r>
  <r>
    <x v="2109"/>
    <x v="339"/>
    <x v="27"/>
    <n v="304"/>
    <x v="0"/>
    <s v="RS DQLAB"/>
    <s v="SELL"/>
    <x v="0"/>
    <x v="27"/>
    <x v="3"/>
    <n v="45450"/>
    <n v="46223"/>
  </r>
  <r>
    <x v="2110"/>
    <x v="340"/>
    <x v="2"/>
    <n v="29"/>
    <x v="0"/>
    <s v="RS DQLAB"/>
    <s v="SELL"/>
    <x v="0"/>
    <x v="2"/>
    <x v="2"/>
    <n v="108794"/>
    <n v="109447"/>
  </r>
  <r>
    <x v="2111"/>
    <x v="340"/>
    <x v="3"/>
    <n v="43"/>
    <x v="0"/>
    <s v="RS DQLAB"/>
    <s v="SELL"/>
    <x v="0"/>
    <x v="3"/>
    <x v="3"/>
    <n v="1600"/>
    <n v="1619"/>
  </r>
  <r>
    <x v="2112"/>
    <x v="340"/>
    <x v="9"/>
    <n v="157"/>
    <x v="0"/>
    <s v="RS DQLAB"/>
    <s v="SELL"/>
    <x v="0"/>
    <x v="9"/>
    <x v="3"/>
    <n v="2560"/>
    <n v="2586"/>
  </r>
  <r>
    <x v="2113"/>
    <x v="340"/>
    <x v="9"/>
    <n v="75"/>
    <x v="0"/>
    <s v="RS DQLAB"/>
    <s v="SELL"/>
    <x v="0"/>
    <x v="9"/>
    <x v="3"/>
    <n v="2560"/>
    <n v="2586"/>
  </r>
  <r>
    <x v="2114"/>
    <x v="340"/>
    <x v="15"/>
    <n v="11"/>
    <x v="0"/>
    <s v="RS DQLAB"/>
    <s v="SELL"/>
    <x v="0"/>
    <x v="15"/>
    <x v="5"/>
    <n v="42800"/>
    <n v="43442"/>
  </r>
  <r>
    <x v="2115"/>
    <x v="340"/>
    <x v="16"/>
    <n v="21"/>
    <x v="0"/>
    <s v="RS DQLAB"/>
    <s v="SELL"/>
    <x v="0"/>
    <x v="16"/>
    <x v="2"/>
    <n v="100000"/>
    <n v="100900"/>
  </r>
  <r>
    <x v="2116"/>
    <x v="340"/>
    <x v="16"/>
    <n v="222"/>
    <x v="0"/>
    <s v="RS DQLAB"/>
    <s v="SELL"/>
    <x v="0"/>
    <x v="16"/>
    <x v="2"/>
    <n v="100000"/>
    <n v="100900"/>
  </r>
  <r>
    <x v="2117"/>
    <x v="341"/>
    <x v="3"/>
    <n v="49"/>
    <x v="0"/>
    <s v="RS DQLAB"/>
    <s v="SELL"/>
    <x v="0"/>
    <x v="3"/>
    <x v="3"/>
    <n v="1600"/>
    <n v="1619"/>
  </r>
  <r>
    <x v="2118"/>
    <x v="341"/>
    <x v="23"/>
    <n v="33"/>
    <x v="0"/>
    <s v="RS DQLAB"/>
    <s v="SELL"/>
    <x v="0"/>
    <x v="23"/>
    <x v="2"/>
    <n v="5000"/>
    <n v="5095"/>
  </r>
  <r>
    <x v="2119"/>
    <x v="341"/>
    <x v="6"/>
    <n v="24"/>
    <x v="0"/>
    <s v="RS DQLAB"/>
    <s v="SELL"/>
    <x v="0"/>
    <x v="6"/>
    <x v="0"/>
    <n v="16155"/>
    <n v="16430"/>
  </r>
  <r>
    <x v="2120"/>
    <x v="341"/>
    <x v="19"/>
    <n v="26"/>
    <x v="0"/>
    <s v="RS DQLAB"/>
    <s v="SELL"/>
    <x v="0"/>
    <x v="19"/>
    <x v="0"/>
    <n v="2324"/>
    <n v="2338"/>
  </r>
  <r>
    <x v="2121"/>
    <x v="342"/>
    <x v="0"/>
    <n v="87"/>
    <x v="0"/>
    <s v="RS DQLAB"/>
    <s v="SELL"/>
    <x v="0"/>
    <x v="0"/>
    <x v="0"/>
    <n v="2886"/>
    <n v="2915"/>
  </r>
  <r>
    <x v="2122"/>
    <x v="342"/>
    <x v="0"/>
    <n v="37"/>
    <x v="0"/>
    <s v="RS DQLAB"/>
    <s v="SELL"/>
    <x v="0"/>
    <x v="0"/>
    <x v="0"/>
    <n v="2886"/>
    <n v="2915"/>
  </r>
  <r>
    <x v="2123"/>
    <x v="342"/>
    <x v="2"/>
    <n v="34"/>
    <x v="0"/>
    <s v="RS DQLAB"/>
    <s v="SELL"/>
    <x v="0"/>
    <x v="2"/>
    <x v="2"/>
    <n v="108794"/>
    <n v="109447"/>
  </r>
  <r>
    <x v="2124"/>
    <x v="342"/>
    <x v="2"/>
    <n v="45"/>
    <x v="0"/>
    <s v="RS DQLAB"/>
    <s v="SELL"/>
    <x v="0"/>
    <x v="2"/>
    <x v="2"/>
    <n v="108794"/>
    <n v="109447"/>
  </r>
  <r>
    <x v="2125"/>
    <x v="342"/>
    <x v="4"/>
    <n v="40"/>
    <x v="0"/>
    <s v="RS DQLAB"/>
    <s v="SELL"/>
    <x v="0"/>
    <x v="4"/>
    <x v="1"/>
    <n v="25322"/>
    <n v="25449"/>
  </r>
  <r>
    <x v="2126"/>
    <x v="342"/>
    <x v="10"/>
    <n v="38"/>
    <x v="0"/>
    <s v="RS DQLAB"/>
    <s v="SELL"/>
    <x v="0"/>
    <x v="10"/>
    <x v="3"/>
    <n v="16100"/>
    <n v="16261"/>
  </r>
  <r>
    <x v="2127"/>
    <x v="342"/>
    <x v="16"/>
    <n v="5"/>
    <x v="0"/>
    <s v="RS DQLAB"/>
    <s v="SELL"/>
    <x v="0"/>
    <x v="16"/>
    <x v="2"/>
    <n v="100000"/>
    <n v="100900"/>
  </r>
  <r>
    <x v="2128"/>
    <x v="342"/>
    <x v="11"/>
    <n v="3"/>
    <x v="0"/>
    <s v="RS DQLAB"/>
    <s v="SELL"/>
    <x v="0"/>
    <x v="11"/>
    <x v="1"/>
    <n v="10000"/>
    <n v="10180"/>
  </r>
  <r>
    <x v="2129"/>
    <x v="342"/>
    <x v="6"/>
    <n v="28"/>
    <x v="0"/>
    <s v="RS DQLAB"/>
    <s v="SELL"/>
    <x v="0"/>
    <x v="6"/>
    <x v="0"/>
    <n v="16155"/>
    <n v="16430"/>
  </r>
  <r>
    <x v="2130"/>
    <x v="342"/>
    <x v="21"/>
    <n v="36"/>
    <x v="0"/>
    <s v="RS DQLAB"/>
    <s v="SELL"/>
    <x v="0"/>
    <x v="21"/>
    <x v="0"/>
    <n v="23869"/>
    <n v="24179"/>
  </r>
  <r>
    <x v="2131"/>
    <x v="342"/>
    <x v="26"/>
    <n v="1"/>
    <x v="0"/>
    <s v="RS DQLAB"/>
    <s v="SELL"/>
    <x v="0"/>
    <x v="26"/>
    <x v="2"/>
    <n v="7467"/>
    <n v="7504"/>
  </r>
  <r>
    <x v="2132"/>
    <x v="342"/>
    <x v="19"/>
    <n v="16"/>
    <x v="0"/>
    <s v="RS DQLAB"/>
    <s v="SELL"/>
    <x v="0"/>
    <x v="19"/>
    <x v="0"/>
    <n v="2324"/>
    <n v="2338"/>
  </r>
  <r>
    <x v="2133"/>
    <x v="343"/>
    <x v="0"/>
    <n v="49"/>
    <x v="0"/>
    <s v="RS DQLAB"/>
    <s v="SELL"/>
    <x v="0"/>
    <x v="0"/>
    <x v="0"/>
    <n v="2886"/>
    <n v="2915"/>
  </r>
  <r>
    <x v="2134"/>
    <x v="343"/>
    <x v="0"/>
    <n v="44"/>
    <x v="0"/>
    <s v="RS DQLAB"/>
    <s v="SELL"/>
    <x v="0"/>
    <x v="0"/>
    <x v="0"/>
    <n v="2886"/>
    <n v="2915"/>
  </r>
  <r>
    <x v="2135"/>
    <x v="343"/>
    <x v="2"/>
    <n v="3"/>
    <x v="0"/>
    <s v="RS DQLAB"/>
    <s v="SELL"/>
    <x v="0"/>
    <x v="2"/>
    <x v="2"/>
    <n v="108794"/>
    <n v="109447"/>
  </r>
  <r>
    <x v="2136"/>
    <x v="343"/>
    <x v="4"/>
    <n v="59"/>
    <x v="0"/>
    <s v="RS DQLAB"/>
    <s v="SELL"/>
    <x v="0"/>
    <x v="4"/>
    <x v="1"/>
    <n v="25322"/>
    <n v="25449"/>
  </r>
  <r>
    <x v="2137"/>
    <x v="343"/>
    <x v="18"/>
    <n v="150"/>
    <x v="0"/>
    <s v="RS DQLAB"/>
    <s v="SELL"/>
    <x v="0"/>
    <x v="18"/>
    <x v="0"/>
    <n v="72500"/>
    <n v="73805"/>
  </r>
  <r>
    <x v="2138"/>
    <x v="343"/>
    <x v="16"/>
    <n v="56"/>
    <x v="0"/>
    <s v="RS DQLAB"/>
    <s v="SELL"/>
    <x v="0"/>
    <x v="16"/>
    <x v="2"/>
    <n v="100000"/>
    <n v="100900"/>
  </r>
  <r>
    <x v="2139"/>
    <x v="343"/>
    <x v="12"/>
    <n v="32"/>
    <x v="0"/>
    <s v="RS DQLAB"/>
    <s v="SELL"/>
    <x v="0"/>
    <x v="12"/>
    <x v="1"/>
    <n v="18611"/>
    <n v="18816"/>
  </r>
  <r>
    <x v="2140"/>
    <x v="344"/>
    <x v="13"/>
    <n v="23"/>
    <x v="0"/>
    <s v="RS DQLAB"/>
    <s v="SELL"/>
    <x v="0"/>
    <x v="13"/>
    <x v="4"/>
    <n v="55000"/>
    <n v="55935"/>
  </r>
  <r>
    <x v="2141"/>
    <x v="344"/>
    <x v="13"/>
    <n v="26"/>
    <x v="0"/>
    <s v="RS DQLAB"/>
    <s v="SELL"/>
    <x v="0"/>
    <x v="13"/>
    <x v="4"/>
    <n v="55000"/>
    <n v="55935"/>
  </r>
  <r>
    <x v="2142"/>
    <x v="344"/>
    <x v="4"/>
    <n v="100"/>
    <x v="0"/>
    <s v="RS DQLAB"/>
    <s v="SELL"/>
    <x v="0"/>
    <x v="4"/>
    <x v="1"/>
    <n v="25322"/>
    <n v="25449"/>
  </r>
  <r>
    <x v="2143"/>
    <x v="344"/>
    <x v="24"/>
    <n v="22"/>
    <x v="0"/>
    <s v="RS DQLAB"/>
    <s v="SELL"/>
    <x v="0"/>
    <x v="24"/>
    <x v="1"/>
    <n v="33000"/>
    <n v="33330"/>
  </r>
  <r>
    <x v="2144"/>
    <x v="344"/>
    <x v="19"/>
    <n v="31"/>
    <x v="0"/>
    <s v="RS DQLAB"/>
    <s v="SELL"/>
    <x v="0"/>
    <x v="19"/>
    <x v="0"/>
    <n v="2324"/>
    <n v="2338"/>
  </r>
  <r>
    <x v="2145"/>
    <x v="344"/>
    <x v="20"/>
    <n v="20"/>
    <x v="0"/>
    <s v="RS DQLAB"/>
    <s v="SELL"/>
    <x v="0"/>
    <x v="20"/>
    <x v="3"/>
    <n v="25000"/>
    <n v="25450"/>
  </r>
  <r>
    <x v="2146"/>
    <x v="345"/>
    <x v="4"/>
    <n v="58"/>
    <x v="0"/>
    <s v="RS DQLAB"/>
    <s v="SELL"/>
    <x v="0"/>
    <x v="4"/>
    <x v="1"/>
    <n v="25322"/>
    <n v="25449"/>
  </r>
  <r>
    <x v="2147"/>
    <x v="345"/>
    <x v="4"/>
    <n v="61"/>
    <x v="0"/>
    <s v="RS DQLAB"/>
    <s v="SELL"/>
    <x v="0"/>
    <x v="4"/>
    <x v="1"/>
    <n v="25322"/>
    <n v="25449"/>
  </r>
  <r>
    <x v="2148"/>
    <x v="345"/>
    <x v="10"/>
    <n v="13"/>
    <x v="0"/>
    <s v="RS DQLAB"/>
    <s v="SELL"/>
    <x v="0"/>
    <x v="10"/>
    <x v="3"/>
    <n v="16100"/>
    <n v="16261"/>
  </r>
  <r>
    <x v="2149"/>
    <x v="346"/>
    <x v="8"/>
    <n v="62"/>
    <x v="0"/>
    <s v="RS DQLAB"/>
    <s v="SELL"/>
    <x v="0"/>
    <x v="8"/>
    <x v="3"/>
    <n v="50788"/>
    <n v="51753"/>
  </r>
  <r>
    <x v="2150"/>
    <x v="346"/>
    <x v="2"/>
    <n v="32"/>
    <x v="0"/>
    <s v="RS DQLAB"/>
    <s v="SELL"/>
    <x v="0"/>
    <x v="2"/>
    <x v="2"/>
    <n v="108794"/>
    <n v="109447"/>
  </r>
  <r>
    <x v="2151"/>
    <x v="346"/>
    <x v="17"/>
    <n v="42"/>
    <x v="0"/>
    <s v="RS DQLAB"/>
    <s v="SELL"/>
    <x v="0"/>
    <x v="17"/>
    <x v="0"/>
    <n v="2460"/>
    <n v="2490"/>
  </r>
  <r>
    <x v="2152"/>
    <x v="347"/>
    <x v="0"/>
    <n v="55"/>
    <x v="0"/>
    <s v="RS DQLAB"/>
    <s v="SELL"/>
    <x v="0"/>
    <x v="0"/>
    <x v="0"/>
    <n v="2886"/>
    <n v="2915"/>
  </r>
  <r>
    <x v="2153"/>
    <x v="347"/>
    <x v="8"/>
    <n v="32"/>
    <x v="0"/>
    <s v="RS DQLAB"/>
    <s v="SELL"/>
    <x v="0"/>
    <x v="8"/>
    <x v="3"/>
    <n v="50788"/>
    <n v="51753"/>
  </r>
  <r>
    <x v="2154"/>
    <x v="347"/>
    <x v="10"/>
    <n v="159"/>
    <x v="0"/>
    <s v="RS DQLAB"/>
    <s v="SELL"/>
    <x v="0"/>
    <x v="10"/>
    <x v="3"/>
    <n v="16100"/>
    <n v="16261"/>
  </r>
  <r>
    <x v="2155"/>
    <x v="347"/>
    <x v="26"/>
    <n v="1"/>
    <x v="0"/>
    <s v="RS DQLAB"/>
    <s v="SELL"/>
    <x v="0"/>
    <x v="26"/>
    <x v="2"/>
    <n v="7467"/>
    <n v="7504"/>
  </r>
  <r>
    <x v="2156"/>
    <x v="348"/>
    <x v="23"/>
    <n v="13"/>
    <x v="0"/>
    <s v="RS DQLAB"/>
    <s v="SELL"/>
    <x v="0"/>
    <x v="23"/>
    <x v="2"/>
    <n v="5000"/>
    <n v="5095"/>
  </r>
  <r>
    <x v="2157"/>
    <x v="348"/>
    <x v="4"/>
    <n v="0"/>
    <x v="0"/>
    <s v="RS DQLAB"/>
    <s v="SELL"/>
    <x v="0"/>
    <x v="4"/>
    <x v="1"/>
    <n v="25322"/>
    <n v="25449"/>
  </r>
  <r>
    <x v="2158"/>
    <x v="348"/>
    <x v="10"/>
    <n v="3"/>
    <x v="0"/>
    <s v="RS DQLAB"/>
    <s v="SELL"/>
    <x v="0"/>
    <x v="10"/>
    <x v="3"/>
    <n v="16100"/>
    <n v="16261"/>
  </r>
  <r>
    <x v="2159"/>
    <x v="348"/>
    <x v="6"/>
    <n v="51"/>
    <x v="0"/>
    <s v="RS DQLAB"/>
    <s v="SELL"/>
    <x v="0"/>
    <x v="6"/>
    <x v="0"/>
    <n v="16155"/>
    <n v="16430"/>
  </r>
  <r>
    <x v="2160"/>
    <x v="348"/>
    <x v="6"/>
    <n v="18"/>
    <x v="0"/>
    <s v="RS DQLAB"/>
    <s v="SELL"/>
    <x v="0"/>
    <x v="6"/>
    <x v="0"/>
    <n v="16155"/>
    <n v="16430"/>
  </r>
  <r>
    <x v="2161"/>
    <x v="348"/>
    <x v="24"/>
    <n v="8"/>
    <x v="0"/>
    <s v="RS DQLAB"/>
    <s v="SELL"/>
    <x v="0"/>
    <x v="24"/>
    <x v="1"/>
    <n v="33000"/>
    <n v="33330"/>
  </r>
  <r>
    <x v="2162"/>
    <x v="348"/>
    <x v="7"/>
    <n v="2"/>
    <x v="0"/>
    <s v="RS DQLAB"/>
    <s v="SELL"/>
    <x v="0"/>
    <x v="7"/>
    <x v="3"/>
    <n v="25000"/>
    <n v="25275"/>
  </r>
  <r>
    <x v="2163"/>
    <x v="348"/>
    <x v="29"/>
    <n v="60"/>
    <x v="0"/>
    <s v="RS DQLAB"/>
    <s v="SELL"/>
    <x v="0"/>
    <x v="29"/>
    <x v="2"/>
    <n v="102000"/>
    <n v="103632"/>
  </r>
  <r>
    <x v="2164"/>
    <x v="349"/>
    <x v="8"/>
    <n v="6"/>
    <x v="0"/>
    <s v="RS DQLAB"/>
    <s v="SELL"/>
    <x v="0"/>
    <x v="8"/>
    <x v="3"/>
    <n v="50788"/>
    <n v="51753"/>
  </r>
  <r>
    <x v="2165"/>
    <x v="349"/>
    <x v="11"/>
    <n v="6"/>
    <x v="0"/>
    <s v="RS DQLAB"/>
    <s v="SELL"/>
    <x v="0"/>
    <x v="11"/>
    <x v="1"/>
    <n v="10000"/>
    <n v="10180"/>
  </r>
  <r>
    <x v="2166"/>
    <x v="349"/>
    <x v="17"/>
    <n v="183"/>
    <x v="0"/>
    <s v="RS DQLAB"/>
    <s v="SELL"/>
    <x v="0"/>
    <x v="17"/>
    <x v="0"/>
    <n v="2460"/>
    <n v="2490"/>
  </r>
  <r>
    <x v="2167"/>
    <x v="350"/>
    <x v="2"/>
    <n v="52"/>
    <x v="0"/>
    <s v="RS DQLAB"/>
    <s v="SELL"/>
    <x v="0"/>
    <x v="2"/>
    <x v="2"/>
    <n v="108794"/>
    <n v="109447"/>
  </r>
  <r>
    <x v="2168"/>
    <x v="350"/>
    <x v="13"/>
    <n v="52"/>
    <x v="0"/>
    <s v="RS DQLAB"/>
    <s v="SELL"/>
    <x v="0"/>
    <x v="13"/>
    <x v="4"/>
    <n v="55000"/>
    <n v="55935"/>
  </r>
  <r>
    <x v="2169"/>
    <x v="350"/>
    <x v="5"/>
    <n v="8"/>
    <x v="0"/>
    <s v="RS DQLAB"/>
    <s v="SELL"/>
    <x v="0"/>
    <x v="5"/>
    <x v="3"/>
    <n v="7500"/>
    <n v="7620"/>
  </r>
  <r>
    <x v="2170"/>
    <x v="350"/>
    <x v="12"/>
    <n v="96"/>
    <x v="0"/>
    <s v="RS DQLAB"/>
    <s v="SELL"/>
    <x v="0"/>
    <x v="12"/>
    <x v="1"/>
    <n v="18611"/>
    <n v="18816"/>
  </r>
  <r>
    <x v="2171"/>
    <x v="351"/>
    <x v="8"/>
    <n v="43"/>
    <x v="0"/>
    <s v="OTHER"/>
    <s v="SELL"/>
    <x v="0"/>
    <x v="8"/>
    <x v="3"/>
    <n v="50788"/>
    <n v="51753"/>
  </r>
  <r>
    <x v="2172"/>
    <x v="351"/>
    <x v="1"/>
    <n v="29"/>
    <x v="0"/>
    <s v="OTHER"/>
    <s v="SELL"/>
    <x v="0"/>
    <x v="1"/>
    <x v="1"/>
    <n v="16950"/>
    <n v="17170"/>
  </r>
  <r>
    <x v="2173"/>
    <x v="351"/>
    <x v="10"/>
    <n v="4"/>
    <x v="0"/>
    <s v="OTHER"/>
    <s v="SELL"/>
    <x v="0"/>
    <x v="10"/>
    <x v="3"/>
    <n v="16100"/>
    <n v="16261"/>
  </r>
  <r>
    <x v="2174"/>
    <x v="351"/>
    <x v="9"/>
    <n v="75"/>
    <x v="0"/>
    <s v="OTHER"/>
    <s v="SELL"/>
    <x v="0"/>
    <x v="9"/>
    <x v="3"/>
    <n v="2560"/>
    <n v="2586"/>
  </r>
  <r>
    <x v="2175"/>
    <x v="351"/>
    <x v="5"/>
    <n v="32"/>
    <x v="0"/>
    <s v="RS DQLAB"/>
    <s v="SELL"/>
    <x v="0"/>
    <x v="5"/>
    <x v="3"/>
    <n v="7500"/>
    <n v="7620"/>
  </r>
  <r>
    <x v="2176"/>
    <x v="351"/>
    <x v="11"/>
    <n v="5"/>
    <x v="0"/>
    <s v="RS DQLAB"/>
    <s v="SELL"/>
    <x v="0"/>
    <x v="11"/>
    <x v="1"/>
    <n v="10000"/>
    <n v="10180"/>
  </r>
  <r>
    <x v="2177"/>
    <x v="352"/>
    <x v="0"/>
    <n v="74"/>
    <x v="0"/>
    <s v="RS DQLAB"/>
    <s v="SELL"/>
    <x v="0"/>
    <x v="0"/>
    <x v="0"/>
    <n v="2886"/>
    <n v="2915"/>
  </r>
  <r>
    <x v="2178"/>
    <x v="352"/>
    <x v="13"/>
    <n v="7"/>
    <x v="0"/>
    <s v="RS DQLAB"/>
    <s v="SELL"/>
    <x v="0"/>
    <x v="13"/>
    <x v="4"/>
    <n v="55000"/>
    <n v="55935"/>
  </r>
  <r>
    <x v="2179"/>
    <x v="352"/>
    <x v="9"/>
    <n v="10"/>
    <x v="0"/>
    <s v="RS DQLAB"/>
    <s v="SELL"/>
    <x v="0"/>
    <x v="9"/>
    <x v="3"/>
    <n v="2560"/>
    <n v="2586"/>
  </r>
  <r>
    <x v="2180"/>
    <x v="352"/>
    <x v="6"/>
    <n v="39"/>
    <x v="0"/>
    <s v="RS DQLAB"/>
    <s v="SELL"/>
    <x v="0"/>
    <x v="6"/>
    <x v="0"/>
    <n v="16155"/>
    <n v="16430"/>
  </r>
  <r>
    <x v="2181"/>
    <x v="352"/>
    <x v="21"/>
    <n v="5"/>
    <x v="0"/>
    <s v="RS DQLAB"/>
    <s v="SELL"/>
    <x v="0"/>
    <x v="21"/>
    <x v="0"/>
    <n v="23869"/>
    <n v="24179"/>
  </r>
  <r>
    <x v="2182"/>
    <x v="352"/>
    <x v="20"/>
    <n v="17"/>
    <x v="0"/>
    <s v="RS DQLAB"/>
    <s v="SELL"/>
    <x v="0"/>
    <x v="20"/>
    <x v="3"/>
    <n v="25000"/>
    <n v="25450"/>
  </r>
  <r>
    <x v="2183"/>
    <x v="353"/>
    <x v="10"/>
    <n v="15"/>
    <x v="0"/>
    <s v="RS DQLAB"/>
    <s v="SELL"/>
    <x v="0"/>
    <x v="10"/>
    <x v="3"/>
    <n v="16100"/>
    <n v="16261"/>
  </r>
  <r>
    <x v="2184"/>
    <x v="353"/>
    <x v="16"/>
    <n v="16"/>
    <x v="0"/>
    <s v="RS DQLAB"/>
    <s v="SELL"/>
    <x v="0"/>
    <x v="16"/>
    <x v="2"/>
    <n v="100000"/>
    <n v="100900"/>
  </r>
  <r>
    <x v="2185"/>
    <x v="353"/>
    <x v="19"/>
    <n v="7"/>
    <x v="0"/>
    <s v="RS DQLAB"/>
    <s v="SELL"/>
    <x v="0"/>
    <x v="19"/>
    <x v="0"/>
    <n v="2324"/>
    <n v="2338"/>
  </r>
  <r>
    <x v="2186"/>
    <x v="354"/>
    <x v="0"/>
    <n v="75"/>
    <x v="0"/>
    <s v="RS DQLAB"/>
    <s v="SELL"/>
    <x v="0"/>
    <x v="0"/>
    <x v="0"/>
    <n v="2886"/>
    <n v="2915"/>
  </r>
  <r>
    <x v="2187"/>
    <x v="354"/>
    <x v="8"/>
    <n v="3"/>
    <x v="0"/>
    <s v="RS DQLAB"/>
    <s v="SELL"/>
    <x v="0"/>
    <x v="8"/>
    <x v="3"/>
    <n v="50788"/>
    <n v="51753"/>
  </r>
  <r>
    <x v="2188"/>
    <x v="354"/>
    <x v="2"/>
    <n v="19"/>
    <x v="0"/>
    <s v="RS DQLAB"/>
    <s v="SELL"/>
    <x v="0"/>
    <x v="2"/>
    <x v="2"/>
    <n v="108794"/>
    <n v="109447"/>
  </r>
  <r>
    <x v="2189"/>
    <x v="354"/>
    <x v="18"/>
    <n v="26"/>
    <x v="0"/>
    <s v="RS DQLAB"/>
    <s v="SELL"/>
    <x v="0"/>
    <x v="18"/>
    <x v="0"/>
    <n v="72500"/>
    <n v="73805"/>
  </r>
  <r>
    <x v="2190"/>
    <x v="354"/>
    <x v="5"/>
    <n v="69"/>
    <x v="0"/>
    <s v="RS DQLAB"/>
    <s v="SELL"/>
    <x v="0"/>
    <x v="5"/>
    <x v="3"/>
    <n v="7500"/>
    <n v="7620"/>
  </r>
  <r>
    <x v="2191"/>
    <x v="354"/>
    <x v="11"/>
    <n v="18"/>
    <x v="0"/>
    <s v="RS DQLAB"/>
    <s v="SELL"/>
    <x v="0"/>
    <x v="11"/>
    <x v="1"/>
    <n v="10000"/>
    <n v="10180"/>
  </r>
  <r>
    <x v="2192"/>
    <x v="354"/>
    <x v="24"/>
    <n v="9"/>
    <x v="0"/>
    <s v="RS DQLAB"/>
    <s v="SELL"/>
    <x v="0"/>
    <x v="24"/>
    <x v="1"/>
    <n v="33000"/>
    <n v="33330"/>
  </r>
  <r>
    <x v="2193"/>
    <x v="354"/>
    <x v="22"/>
    <n v="16"/>
    <x v="0"/>
    <s v="RS DQLAB"/>
    <s v="SELL"/>
    <x v="0"/>
    <x v="22"/>
    <x v="2"/>
    <n v="143991"/>
    <n v="146871"/>
  </r>
  <r>
    <x v="2194"/>
    <x v="354"/>
    <x v="17"/>
    <n v="2"/>
    <x v="0"/>
    <s v="RS DQLAB"/>
    <s v="SELL"/>
    <x v="0"/>
    <x v="17"/>
    <x v="0"/>
    <n v="2460"/>
    <n v="2490"/>
  </r>
  <r>
    <x v="2195"/>
    <x v="355"/>
    <x v="32"/>
    <n v="33"/>
    <x v="0"/>
    <s v="RS DQLAB"/>
    <s v="SELL"/>
    <x v="0"/>
    <x v="32"/>
    <x v="0"/>
    <n v="13600"/>
    <n v="13818"/>
  </r>
  <r>
    <x v="2196"/>
    <x v="355"/>
    <x v="0"/>
    <n v="20"/>
    <x v="0"/>
    <s v="RS DQLAB"/>
    <s v="SELL"/>
    <x v="0"/>
    <x v="0"/>
    <x v="0"/>
    <n v="2886"/>
    <n v="2915"/>
  </r>
  <r>
    <x v="2197"/>
    <x v="355"/>
    <x v="0"/>
    <n v="56"/>
    <x v="0"/>
    <s v="RS DQLAB"/>
    <s v="SELL"/>
    <x v="0"/>
    <x v="0"/>
    <x v="0"/>
    <n v="2886"/>
    <n v="2915"/>
  </r>
  <r>
    <x v="2198"/>
    <x v="355"/>
    <x v="8"/>
    <n v="82"/>
    <x v="0"/>
    <s v="RS DQLAB"/>
    <s v="SELL"/>
    <x v="0"/>
    <x v="8"/>
    <x v="3"/>
    <n v="50788"/>
    <n v="51753"/>
  </r>
  <r>
    <x v="2199"/>
    <x v="355"/>
    <x v="8"/>
    <n v="76"/>
    <x v="0"/>
    <s v="RS DQLAB"/>
    <s v="SELL"/>
    <x v="0"/>
    <x v="8"/>
    <x v="3"/>
    <n v="50788"/>
    <n v="51753"/>
  </r>
  <r>
    <x v="2200"/>
    <x v="355"/>
    <x v="8"/>
    <n v="6"/>
    <x v="0"/>
    <s v="RS DQLAB"/>
    <s v="SELL"/>
    <x v="0"/>
    <x v="8"/>
    <x v="3"/>
    <n v="50788"/>
    <n v="51753"/>
  </r>
  <r>
    <x v="2201"/>
    <x v="355"/>
    <x v="13"/>
    <n v="16"/>
    <x v="0"/>
    <s v="RS DQLAB"/>
    <s v="SELL"/>
    <x v="0"/>
    <x v="13"/>
    <x v="4"/>
    <n v="55000"/>
    <n v="55935"/>
  </r>
  <r>
    <x v="2202"/>
    <x v="356"/>
    <x v="0"/>
    <n v="64"/>
    <x v="0"/>
    <s v="RS DQLAB"/>
    <s v="SELL"/>
    <x v="0"/>
    <x v="0"/>
    <x v="0"/>
    <n v="2886"/>
    <n v="2915"/>
  </r>
  <r>
    <x v="2203"/>
    <x v="356"/>
    <x v="8"/>
    <n v="83"/>
    <x v="0"/>
    <s v="RS DQLAB"/>
    <s v="SELL"/>
    <x v="0"/>
    <x v="8"/>
    <x v="3"/>
    <n v="50788"/>
    <n v="51753"/>
  </r>
  <r>
    <x v="2204"/>
    <x v="356"/>
    <x v="8"/>
    <n v="51"/>
    <x v="0"/>
    <s v="RS DQLAB"/>
    <s v="SELL"/>
    <x v="0"/>
    <x v="8"/>
    <x v="3"/>
    <n v="50788"/>
    <n v="51753"/>
  </r>
  <r>
    <x v="2205"/>
    <x v="356"/>
    <x v="8"/>
    <n v="68"/>
    <x v="0"/>
    <s v="RS DQLAB"/>
    <s v="SELL"/>
    <x v="0"/>
    <x v="8"/>
    <x v="3"/>
    <n v="50788"/>
    <n v="51753"/>
  </r>
  <r>
    <x v="2206"/>
    <x v="356"/>
    <x v="8"/>
    <n v="16"/>
    <x v="0"/>
    <s v="RS DQLAB"/>
    <s v="SELL"/>
    <x v="0"/>
    <x v="8"/>
    <x v="3"/>
    <n v="50788"/>
    <n v="51753"/>
  </r>
  <r>
    <x v="2207"/>
    <x v="356"/>
    <x v="1"/>
    <n v="84"/>
    <x v="0"/>
    <s v="RS DQLAB"/>
    <s v="SELL"/>
    <x v="0"/>
    <x v="1"/>
    <x v="1"/>
    <n v="16950"/>
    <n v="17170"/>
  </r>
  <r>
    <x v="2208"/>
    <x v="356"/>
    <x v="10"/>
    <n v="364"/>
    <x v="0"/>
    <s v="RS DQLAB"/>
    <s v="SELL"/>
    <x v="0"/>
    <x v="10"/>
    <x v="3"/>
    <n v="16100"/>
    <n v="16261"/>
  </r>
  <r>
    <x v="2209"/>
    <x v="356"/>
    <x v="18"/>
    <n v="9"/>
    <x v="0"/>
    <s v="RS DQLAB"/>
    <s v="SELL"/>
    <x v="0"/>
    <x v="18"/>
    <x v="0"/>
    <n v="72500"/>
    <n v="73805"/>
  </r>
  <r>
    <x v="2210"/>
    <x v="356"/>
    <x v="26"/>
    <n v="33"/>
    <x v="0"/>
    <s v="RS DQLAB"/>
    <s v="SELL"/>
    <x v="0"/>
    <x v="26"/>
    <x v="2"/>
    <n v="7467"/>
    <n v="7504"/>
  </r>
  <r>
    <x v="2211"/>
    <x v="357"/>
    <x v="0"/>
    <n v="95"/>
    <x v="0"/>
    <s v="RS DQLAB"/>
    <s v="SELL"/>
    <x v="0"/>
    <x v="0"/>
    <x v="0"/>
    <n v="2886"/>
    <n v="2915"/>
  </r>
  <r>
    <x v="2212"/>
    <x v="357"/>
    <x v="8"/>
    <n v="62"/>
    <x v="0"/>
    <s v="RS DQLAB"/>
    <s v="SELL"/>
    <x v="0"/>
    <x v="8"/>
    <x v="3"/>
    <n v="50788"/>
    <n v="51753"/>
  </r>
  <r>
    <x v="2213"/>
    <x v="357"/>
    <x v="2"/>
    <n v="17"/>
    <x v="0"/>
    <s v="RS DQLAB"/>
    <s v="SELL"/>
    <x v="0"/>
    <x v="2"/>
    <x v="2"/>
    <n v="108794"/>
    <n v="109447"/>
  </r>
  <r>
    <x v="2214"/>
    <x v="357"/>
    <x v="16"/>
    <n v="53"/>
    <x v="0"/>
    <s v="RS DQLAB"/>
    <s v="SELL"/>
    <x v="0"/>
    <x v="16"/>
    <x v="2"/>
    <n v="100000"/>
    <n v="100900"/>
  </r>
  <r>
    <x v="2215"/>
    <x v="357"/>
    <x v="19"/>
    <n v="61"/>
    <x v="0"/>
    <s v="RS DQLAB"/>
    <s v="SELL"/>
    <x v="0"/>
    <x v="19"/>
    <x v="0"/>
    <n v="2324"/>
    <n v="2338"/>
  </r>
  <r>
    <x v="2216"/>
    <x v="358"/>
    <x v="1"/>
    <n v="80"/>
    <x v="0"/>
    <s v="RS DQLAB"/>
    <s v="SELL"/>
    <x v="0"/>
    <x v="1"/>
    <x v="1"/>
    <n v="16950"/>
    <n v="17170"/>
  </r>
  <r>
    <x v="2217"/>
    <x v="358"/>
    <x v="2"/>
    <n v="16"/>
    <x v="0"/>
    <s v="RS DQLAB"/>
    <s v="SELL"/>
    <x v="0"/>
    <x v="2"/>
    <x v="2"/>
    <n v="108794"/>
    <n v="109447"/>
  </r>
  <r>
    <x v="2218"/>
    <x v="358"/>
    <x v="9"/>
    <n v="1"/>
    <x v="0"/>
    <s v="RS DQLAB"/>
    <s v="SELL"/>
    <x v="0"/>
    <x v="9"/>
    <x v="3"/>
    <n v="2560"/>
    <n v="2586"/>
  </r>
  <r>
    <x v="2219"/>
    <x v="358"/>
    <x v="9"/>
    <n v="62"/>
    <x v="0"/>
    <s v="RS DQLAB"/>
    <s v="SELL"/>
    <x v="0"/>
    <x v="9"/>
    <x v="3"/>
    <n v="2560"/>
    <n v="2586"/>
  </r>
  <r>
    <x v="2220"/>
    <x v="358"/>
    <x v="5"/>
    <n v="28"/>
    <x v="0"/>
    <s v="RS DQLAB"/>
    <s v="SELL"/>
    <x v="0"/>
    <x v="5"/>
    <x v="3"/>
    <n v="7500"/>
    <n v="7620"/>
  </r>
  <r>
    <x v="2221"/>
    <x v="358"/>
    <x v="26"/>
    <n v="28"/>
    <x v="0"/>
    <s v="RS DQLAB"/>
    <s v="SELL"/>
    <x v="0"/>
    <x v="26"/>
    <x v="2"/>
    <n v="7467"/>
    <n v="7504"/>
  </r>
  <r>
    <x v="2222"/>
    <x v="359"/>
    <x v="0"/>
    <n v="38"/>
    <x v="0"/>
    <s v="RS DQLAB"/>
    <s v="SELL"/>
    <x v="0"/>
    <x v="0"/>
    <x v="0"/>
    <n v="2886"/>
    <n v="2915"/>
  </r>
  <r>
    <x v="2223"/>
    <x v="359"/>
    <x v="8"/>
    <n v="79"/>
    <x v="0"/>
    <s v="RS DQLAB"/>
    <s v="SELL"/>
    <x v="0"/>
    <x v="8"/>
    <x v="3"/>
    <n v="50788"/>
    <n v="51753"/>
  </r>
  <r>
    <x v="2224"/>
    <x v="359"/>
    <x v="13"/>
    <n v="35"/>
    <x v="0"/>
    <s v="RS DQLAB"/>
    <s v="SELL"/>
    <x v="0"/>
    <x v="13"/>
    <x v="4"/>
    <n v="55000"/>
    <n v="55935"/>
  </r>
  <r>
    <x v="2225"/>
    <x v="359"/>
    <x v="23"/>
    <n v="39"/>
    <x v="0"/>
    <s v="RS DQLAB"/>
    <s v="SELL"/>
    <x v="0"/>
    <x v="23"/>
    <x v="2"/>
    <n v="5000"/>
    <n v="5095"/>
  </r>
  <r>
    <x v="2226"/>
    <x v="359"/>
    <x v="4"/>
    <n v="16"/>
    <x v="0"/>
    <s v="RS DQLAB"/>
    <s v="SELL"/>
    <x v="0"/>
    <x v="4"/>
    <x v="1"/>
    <n v="25322"/>
    <n v="25449"/>
  </r>
  <r>
    <x v="2227"/>
    <x v="359"/>
    <x v="20"/>
    <n v="10"/>
    <x v="0"/>
    <s v="RS DQLAB"/>
    <s v="SELL"/>
    <x v="0"/>
    <x v="20"/>
    <x v="3"/>
    <n v="25000"/>
    <n v="25450"/>
  </r>
  <r>
    <x v="2228"/>
    <x v="360"/>
    <x v="0"/>
    <n v="35"/>
    <x v="0"/>
    <s v="RS DQLAB"/>
    <s v="SELL"/>
    <x v="0"/>
    <x v="0"/>
    <x v="0"/>
    <n v="2886"/>
    <n v="2915"/>
  </r>
  <r>
    <x v="2229"/>
    <x v="360"/>
    <x v="21"/>
    <n v="61"/>
    <x v="0"/>
    <s v="RS DQLAB"/>
    <s v="SELL"/>
    <x v="0"/>
    <x v="21"/>
    <x v="0"/>
    <n v="23869"/>
    <n v="24179"/>
  </r>
  <r>
    <x v="2230"/>
    <x v="361"/>
    <x v="0"/>
    <n v="41"/>
    <x v="0"/>
    <s v="RS DQLAB"/>
    <s v="SELL"/>
    <x v="0"/>
    <x v="0"/>
    <x v="0"/>
    <n v="2886"/>
    <n v="2915"/>
  </r>
  <r>
    <x v="2231"/>
    <x v="361"/>
    <x v="8"/>
    <n v="72"/>
    <x v="0"/>
    <s v="RS DQLAB"/>
    <s v="SELL"/>
    <x v="0"/>
    <x v="8"/>
    <x v="3"/>
    <n v="50788"/>
    <n v="51753"/>
  </r>
  <r>
    <x v="2232"/>
    <x v="361"/>
    <x v="3"/>
    <n v="47"/>
    <x v="0"/>
    <s v="RS DQLAB"/>
    <s v="SELL"/>
    <x v="0"/>
    <x v="3"/>
    <x v="3"/>
    <n v="1600"/>
    <n v="1619"/>
  </r>
  <r>
    <x v="2233"/>
    <x v="361"/>
    <x v="23"/>
    <n v="48"/>
    <x v="0"/>
    <s v="RS DQLAB"/>
    <s v="SELL"/>
    <x v="0"/>
    <x v="23"/>
    <x v="2"/>
    <n v="5000"/>
    <n v="5095"/>
  </r>
  <r>
    <x v="2234"/>
    <x v="361"/>
    <x v="21"/>
    <n v="12"/>
    <x v="0"/>
    <s v="RS DQLAB"/>
    <s v="SELL"/>
    <x v="0"/>
    <x v="21"/>
    <x v="0"/>
    <n v="23869"/>
    <n v="24179"/>
  </r>
  <r>
    <x v="2235"/>
    <x v="361"/>
    <x v="27"/>
    <n v="223"/>
    <x v="0"/>
    <s v="RS DQLAB"/>
    <s v="SELL"/>
    <x v="0"/>
    <x v="27"/>
    <x v="3"/>
    <n v="45450"/>
    <n v="46223"/>
  </r>
  <r>
    <x v="2236"/>
    <x v="362"/>
    <x v="8"/>
    <n v="37"/>
    <x v="0"/>
    <s v="RS DQLAB"/>
    <s v="SELL"/>
    <x v="0"/>
    <x v="8"/>
    <x v="3"/>
    <n v="50788"/>
    <n v="51753"/>
  </r>
  <r>
    <x v="2237"/>
    <x v="362"/>
    <x v="8"/>
    <n v="11"/>
    <x v="0"/>
    <s v="RS DQLAB"/>
    <s v="SELL"/>
    <x v="0"/>
    <x v="8"/>
    <x v="3"/>
    <n v="50788"/>
    <n v="51753"/>
  </r>
  <r>
    <x v="2238"/>
    <x v="362"/>
    <x v="23"/>
    <n v="38"/>
    <x v="0"/>
    <s v="RS DQLAB"/>
    <s v="SELL"/>
    <x v="0"/>
    <x v="23"/>
    <x v="2"/>
    <n v="5000"/>
    <n v="5095"/>
  </r>
  <r>
    <x v="2239"/>
    <x v="362"/>
    <x v="15"/>
    <n v="25"/>
    <x v="0"/>
    <s v="RS DQLAB"/>
    <s v="SELL"/>
    <x v="0"/>
    <x v="15"/>
    <x v="5"/>
    <n v="42800"/>
    <n v="43442"/>
  </r>
  <r>
    <x v="2240"/>
    <x v="362"/>
    <x v="7"/>
    <n v="27"/>
    <x v="0"/>
    <s v="RS DQLAB"/>
    <s v="SELL"/>
    <x v="0"/>
    <x v="7"/>
    <x v="3"/>
    <n v="25000"/>
    <n v="25275"/>
  </r>
  <r>
    <x v="2241"/>
    <x v="363"/>
    <x v="8"/>
    <n v="32"/>
    <x v="0"/>
    <s v="RS DQLAB"/>
    <s v="SELL"/>
    <x v="0"/>
    <x v="8"/>
    <x v="3"/>
    <n v="50788"/>
    <n v="51753"/>
  </r>
  <r>
    <x v="2242"/>
    <x v="363"/>
    <x v="21"/>
    <n v="672"/>
    <x v="0"/>
    <s v="RS DQLAB"/>
    <s v="SELL"/>
    <x v="0"/>
    <x v="21"/>
    <x v="0"/>
    <n v="23869"/>
    <n v="24179"/>
  </r>
  <r>
    <x v="2243"/>
    <x v="363"/>
    <x v="17"/>
    <n v="26"/>
    <x v="0"/>
    <s v="RS DQLAB"/>
    <s v="SELL"/>
    <x v="0"/>
    <x v="17"/>
    <x v="0"/>
    <n v="2460"/>
    <n v="2490"/>
  </r>
  <r>
    <x v="2244"/>
    <x v="364"/>
    <x v="1"/>
    <n v="42"/>
    <x v="0"/>
    <s v="RS DQLAB"/>
    <s v="SELL"/>
    <x v="0"/>
    <x v="1"/>
    <x v="1"/>
    <n v="16950"/>
    <n v="17170"/>
  </r>
  <r>
    <x v="2245"/>
    <x v="364"/>
    <x v="13"/>
    <n v="24"/>
    <x v="0"/>
    <s v="RS DQLAB"/>
    <s v="SELL"/>
    <x v="0"/>
    <x v="13"/>
    <x v="4"/>
    <n v="55000"/>
    <n v="55935"/>
  </r>
  <r>
    <x v="2246"/>
    <x v="364"/>
    <x v="23"/>
    <n v="3"/>
    <x v="0"/>
    <s v="RS DQLAB"/>
    <s v="SELL"/>
    <x v="0"/>
    <x v="23"/>
    <x v="2"/>
    <n v="5000"/>
    <n v="5095"/>
  </r>
  <r>
    <x v="2247"/>
    <x v="364"/>
    <x v="10"/>
    <n v="10"/>
    <x v="0"/>
    <s v="RS DQLAB"/>
    <s v="SELL"/>
    <x v="0"/>
    <x v="10"/>
    <x v="3"/>
    <n v="16100"/>
    <n v="16261"/>
  </r>
  <r>
    <x v="2248"/>
    <x v="364"/>
    <x v="10"/>
    <n v="186"/>
    <x v="0"/>
    <s v="RS DQLAB"/>
    <s v="SELL"/>
    <x v="0"/>
    <x v="10"/>
    <x v="3"/>
    <n v="16100"/>
    <n v="16261"/>
  </r>
  <r>
    <x v="2249"/>
    <x v="364"/>
    <x v="18"/>
    <n v="53"/>
    <x v="0"/>
    <s v="RS DQLAB"/>
    <s v="SELL"/>
    <x v="0"/>
    <x v="18"/>
    <x v="0"/>
    <n v="72500"/>
    <n v="73805"/>
  </r>
  <r>
    <x v="2250"/>
    <x v="364"/>
    <x v="11"/>
    <n v="12"/>
    <x v="0"/>
    <s v="RS DQLAB"/>
    <s v="SELL"/>
    <x v="0"/>
    <x v="11"/>
    <x v="1"/>
    <n v="10000"/>
    <n v="10180"/>
  </r>
  <r>
    <x v="2251"/>
    <x v="365"/>
    <x v="0"/>
    <n v="93"/>
    <x v="0"/>
    <s v="RS DQLAB"/>
    <s v="SELL"/>
    <x v="0"/>
    <x v="0"/>
    <x v="0"/>
    <n v="2886"/>
    <n v="2915"/>
  </r>
  <r>
    <x v="2252"/>
    <x v="365"/>
    <x v="1"/>
    <n v="18"/>
    <x v="0"/>
    <s v="RS DQLAB"/>
    <s v="SELL"/>
    <x v="0"/>
    <x v="1"/>
    <x v="1"/>
    <n v="16950"/>
    <n v="17170"/>
  </r>
  <r>
    <x v="2253"/>
    <x v="365"/>
    <x v="13"/>
    <n v="51"/>
    <x v="0"/>
    <s v="RS DQLAB"/>
    <s v="SELL"/>
    <x v="0"/>
    <x v="13"/>
    <x v="4"/>
    <n v="55000"/>
    <n v="55935"/>
  </r>
  <r>
    <x v="2254"/>
    <x v="365"/>
    <x v="23"/>
    <n v="5"/>
    <x v="0"/>
    <s v="RS DQLAB"/>
    <s v="SELL"/>
    <x v="0"/>
    <x v="23"/>
    <x v="2"/>
    <n v="5000"/>
    <n v="5095"/>
  </r>
  <r>
    <x v="2255"/>
    <x v="365"/>
    <x v="11"/>
    <n v="18"/>
    <x v="0"/>
    <s v="RS DQLAB"/>
    <s v="SELL"/>
    <x v="0"/>
    <x v="11"/>
    <x v="1"/>
    <n v="10000"/>
    <n v="10180"/>
  </r>
  <r>
    <x v="2256"/>
    <x v="365"/>
    <x v="7"/>
    <n v="24"/>
    <x v="0"/>
    <s v="RS DQLAB"/>
    <s v="SELL"/>
    <x v="0"/>
    <x v="7"/>
    <x v="3"/>
    <n v="25000"/>
    <n v="25275"/>
  </r>
  <r>
    <x v="2257"/>
    <x v="366"/>
    <x v="3"/>
    <n v="8"/>
    <x v="0"/>
    <s v="RS DQLAB"/>
    <s v="SELL"/>
    <x v="0"/>
    <x v="3"/>
    <x v="3"/>
    <n v="1600"/>
    <n v="1619"/>
  </r>
  <r>
    <x v="2258"/>
    <x v="366"/>
    <x v="18"/>
    <n v="1"/>
    <x v="0"/>
    <s v="RS DQLAB"/>
    <s v="SELL"/>
    <x v="0"/>
    <x v="18"/>
    <x v="0"/>
    <n v="72500"/>
    <n v="73805"/>
  </r>
  <r>
    <x v="2259"/>
    <x v="366"/>
    <x v="18"/>
    <n v="134"/>
    <x v="0"/>
    <s v="RS DQLAB"/>
    <s v="SELL"/>
    <x v="0"/>
    <x v="18"/>
    <x v="0"/>
    <n v="72500"/>
    <n v="73805"/>
  </r>
  <r>
    <x v="2260"/>
    <x v="366"/>
    <x v="9"/>
    <n v="3159"/>
    <x v="0"/>
    <s v="RS DQLAB"/>
    <s v="SELL"/>
    <x v="0"/>
    <x v="9"/>
    <x v="3"/>
    <n v="2560"/>
    <n v="2586"/>
  </r>
  <r>
    <x v="2261"/>
    <x v="366"/>
    <x v="5"/>
    <n v="15"/>
    <x v="0"/>
    <s v="RS DQLAB"/>
    <s v="SELL"/>
    <x v="0"/>
    <x v="5"/>
    <x v="3"/>
    <n v="7500"/>
    <n v="7620"/>
  </r>
  <r>
    <x v="2262"/>
    <x v="366"/>
    <x v="5"/>
    <n v="89"/>
    <x v="0"/>
    <s v="RS DQLAB"/>
    <s v="SELL"/>
    <x v="0"/>
    <x v="5"/>
    <x v="3"/>
    <n v="7500"/>
    <n v="7620"/>
  </r>
  <r>
    <x v="2263"/>
    <x v="366"/>
    <x v="6"/>
    <n v="4"/>
    <x v="0"/>
    <s v="RS DQLAB"/>
    <s v="SELL"/>
    <x v="0"/>
    <x v="6"/>
    <x v="0"/>
    <n v="16155"/>
    <n v="16430"/>
  </r>
  <r>
    <x v="2264"/>
    <x v="367"/>
    <x v="8"/>
    <n v="18"/>
    <x v="0"/>
    <s v="RS DQLAB"/>
    <s v="SELL"/>
    <x v="0"/>
    <x v="8"/>
    <x v="3"/>
    <n v="50788"/>
    <n v="51753"/>
  </r>
  <r>
    <x v="2265"/>
    <x v="367"/>
    <x v="8"/>
    <n v="27"/>
    <x v="0"/>
    <s v="RS DQLAB"/>
    <s v="SELL"/>
    <x v="0"/>
    <x v="8"/>
    <x v="3"/>
    <n v="50788"/>
    <n v="51753"/>
  </r>
  <r>
    <x v="2266"/>
    <x v="367"/>
    <x v="13"/>
    <n v="48"/>
    <x v="0"/>
    <s v="RS DQLAB"/>
    <s v="SELL"/>
    <x v="0"/>
    <x v="13"/>
    <x v="4"/>
    <n v="55000"/>
    <n v="55935"/>
  </r>
  <r>
    <x v="2267"/>
    <x v="367"/>
    <x v="15"/>
    <n v="62"/>
    <x v="0"/>
    <s v="RS DQLAB"/>
    <s v="SELL"/>
    <x v="0"/>
    <x v="15"/>
    <x v="5"/>
    <n v="42800"/>
    <n v="43442"/>
  </r>
  <r>
    <x v="2268"/>
    <x v="367"/>
    <x v="11"/>
    <n v="29"/>
    <x v="0"/>
    <s v="RS DQLAB"/>
    <s v="SELL"/>
    <x v="0"/>
    <x v="11"/>
    <x v="1"/>
    <n v="10000"/>
    <n v="10180"/>
  </r>
  <r>
    <x v="2269"/>
    <x v="367"/>
    <x v="24"/>
    <n v="235"/>
    <x v="0"/>
    <s v="RS DQLAB"/>
    <s v="SELL"/>
    <x v="0"/>
    <x v="24"/>
    <x v="1"/>
    <n v="33000"/>
    <n v="33330"/>
  </r>
  <r>
    <x v="2270"/>
    <x v="367"/>
    <x v="26"/>
    <n v="1"/>
    <x v="0"/>
    <s v="RS DQLAB"/>
    <s v="SELL"/>
    <x v="0"/>
    <x v="26"/>
    <x v="2"/>
    <n v="7467"/>
    <n v="7504"/>
  </r>
  <r>
    <x v="2271"/>
    <x v="368"/>
    <x v="37"/>
    <n v="43"/>
    <x v="0"/>
    <s v="RS DQLAB"/>
    <s v="SELL"/>
    <x v="0"/>
    <x v="37"/>
    <x v="3"/>
    <n v="13100"/>
    <n v="13179"/>
  </r>
  <r>
    <x v="2272"/>
    <x v="368"/>
    <x v="0"/>
    <n v="54"/>
    <x v="0"/>
    <s v="RS DQLAB"/>
    <s v="SELL"/>
    <x v="0"/>
    <x v="0"/>
    <x v="0"/>
    <n v="2886"/>
    <n v="2915"/>
  </r>
  <r>
    <x v="2273"/>
    <x v="368"/>
    <x v="0"/>
    <n v="90"/>
    <x v="0"/>
    <s v="RS DQLAB"/>
    <s v="SELL"/>
    <x v="0"/>
    <x v="0"/>
    <x v="0"/>
    <n v="2886"/>
    <n v="2915"/>
  </r>
  <r>
    <x v="2274"/>
    <x v="368"/>
    <x v="9"/>
    <n v="42"/>
    <x v="0"/>
    <s v="RS DQLAB"/>
    <s v="SELL"/>
    <x v="0"/>
    <x v="9"/>
    <x v="3"/>
    <n v="2560"/>
    <n v="2586"/>
  </r>
  <r>
    <x v="2275"/>
    <x v="369"/>
    <x v="0"/>
    <n v="42"/>
    <x v="0"/>
    <s v="RS DQLAB"/>
    <s v="SELL"/>
    <x v="0"/>
    <x v="0"/>
    <x v="0"/>
    <n v="2886"/>
    <n v="2915"/>
  </r>
  <r>
    <x v="2276"/>
    <x v="369"/>
    <x v="1"/>
    <n v="14"/>
    <x v="0"/>
    <s v="RS DQLAB"/>
    <s v="SELL"/>
    <x v="0"/>
    <x v="1"/>
    <x v="1"/>
    <n v="16950"/>
    <n v="17170"/>
  </r>
  <r>
    <x v="2277"/>
    <x v="369"/>
    <x v="2"/>
    <n v="25"/>
    <x v="0"/>
    <s v="RS DQLAB"/>
    <s v="SELL"/>
    <x v="0"/>
    <x v="2"/>
    <x v="2"/>
    <n v="108794"/>
    <n v="109447"/>
  </r>
  <r>
    <x v="2278"/>
    <x v="369"/>
    <x v="16"/>
    <n v="56"/>
    <x v="0"/>
    <s v="RS DQLAB"/>
    <s v="SELL"/>
    <x v="0"/>
    <x v="16"/>
    <x v="2"/>
    <n v="100000"/>
    <n v="100900"/>
  </r>
  <r>
    <x v="2279"/>
    <x v="369"/>
    <x v="11"/>
    <n v="9"/>
    <x v="0"/>
    <s v="RS DQLAB"/>
    <s v="SELL"/>
    <x v="0"/>
    <x v="11"/>
    <x v="1"/>
    <n v="10000"/>
    <n v="10180"/>
  </r>
  <r>
    <x v="2280"/>
    <x v="369"/>
    <x v="11"/>
    <n v="6"/>
    <x v="0"/>
    <s v="RS DQLAB"/>
    <s v="SELL"/>
    <x v="0"/>
    <x v="11"/>
    <x v="1"/>
    <n v="10000"/>
    <n v="10180"/>
  </r>
  <r>
    <x v="2281"/>
    <x v="369"/>
    <x v="17"/>
    <n v="36"/>
    <x v="0"/>
    <s v="RS DQLAB"/>
    <s v="SELL"/>
    <x v="0"/>
    <x v="17"/>
    <x v="0"/>
    <n v="2460"/>
    <n v="2490"/>
  </r>
  <r>
    <x v="2282"/>
    <x v="370"/>
    <x v="0"/>
    <n v="7"/>
    <x v="0"/>
    <s v="RS DQLAB"/>
    <s v="SELL"/>
    <x v="0"/>
    <x v="0"/>
    <x v="0"/>
    <n v="2886"/>
    <n v="2915"/>
  </r>
  <r>
    <x v="2283"/>
    <x v="370"/>
    <x v="0"/>
    <n v="13"/>
    <x v="0"/>
    <s v="RS DQLAB"/>
    <s v="SELL"/>
    <x v="0"/>
    <x v="0"/>
    <x v="0"/>
    <n v="2886"/>
    <n v="2915"/>
  </r>
  <r>
    <x v="2284"/>
    <x v="370"/>
    <x v="15"/>
    <n v="2"/>
    <x v="0"/>
    <s v="RS DQLAB"/>
    <s v="SELL"/>
    <x v="0"/>
    <x v="15"/>
    <x v="5"/>
    <n v="42800"/>
    <n v="43442"/>
  </r>
  <r>
    <x v="2285"/>
    <x v="370"/>
    <x v="16"/>
    <n v="94"/>
    <x v="0"/>
    <s v="RS DQLAB"/>
    <s v="SELL"/>
    <x v="0"/>
    <x v="16"/>
    <x v="2"/>
    <n v="100000"/>
    <n v="100900"/>
  </r>
  <r>
    <x v="2286"/>
    <x v="371"/>
    <x v="0"/>
    <n v="4"/>
    <x v="0"/>
    <s v="RS DQLAB"/>
    <s v="SELL"/>
    <x v="0"/>
    <x v="0"/>
    <x v="0"/>
    <n v="2886"/>
    <n v="2915"/>
  </r>
  <r>
    <x v="2287"/>
    <x v="371"/>
    <x v="0"/>
    <n v="36"/>
    <x v="0"/>
    <s v="RS DQLAB"/>
    <s v="SELL"/>
    <x v="0"/>
    <x v="0"/>
    <x v="0"/>
    <n v="2886"/>
    <n v="2915"/>
  </r>
  <r>
    <x v="2288"/>
    <x v="371"/>
    <x v="1"/>
    <n v="18"/>
    <x v="0"/>
    <s v="RS DQLAB"/>
    <s v="SELL"/>
    <x v="0"/>
    <x v="1"/>
    <x v="1"/>
    <n v="16950"/>
    <n v="17170"/>
  </r>
  <r>
    <x v="2289"/>
    <x v="371"/>
    <x v="23"/>
    <n v="49"/>
    <x v="0"/>
    <s v="RS DQLAB"/>
    <s v="SELL"/>
    <x v="0"/>
    <x v="23"/>
    <x v="2"/>
    <n v="5000"/>
    <n v="5095"/>
  </r>
  <r>
    <x v="2290"/>
    <x v="371"/>
    <x v="18"/>
    <n v="80"/>
    <x v="0"/>
    <s v="RS DQLAB"/>
    <s v="SELL"/>
    <x v="0"/>
    <x v="18"/>
    <x v="0"/>
    <n v="72500"/>
    <n v="73805"/>
  </r>
  <r>
    <x v="2291"/>
    <x v="371"/>
    <x v="29"/>
    <n v="241"/>
    <x v="0"/>
    <s v="RS DQLAB"/>
    <s v="SELL"/>
    <x v="0"/>
    <x v="29"/>
    <x v="2"/>
    <n v="102000"/>
    <n v="103632"/>
  </r>
  <r>
    <x v="2292"/>
    <x v="372"/>
    <x v="23"/>
    <n v="40"/>
    <x v="0"/>
    <s v="RS DQLAB"/>
    <s v="SELL"/>
    <x v="0"/>
    <x v="23"/>
    <x v="2"/>
    <n v="5000"/>
    <n v="5095"/>
  </r>
  <r>
    <x v="2293"/>
    <x v="372"/>
    <x v="6"/>
    <n v="4"/>
    <x v="0"/>
    <s v="RS DQLAB"/>
    <s v="SELL"/>
    <x v="0"/>
    <x v="6"/>
    <x v="0"/>
    <n v="16155"/>
    <n v="16430"/>
  </r>
  <r>
    <x v="2294"/>
    <x v="372"/>
    <x v="24"/>
    <n v="15"/>
    <x v="0"/>
    <s v="RS DQLAB"/>
    <s v="SELL"/>
    <x v="0"/>
    <x v="24"/>
    <x v="1"/>
    <n v="33000"/>
    <n v="33330"/>
  </r>
  <r>
    <x v="2295"/>
    <x v="372"/>
    <x v="7"/>
    <n v="30"/>
    <x v="0"/>
    <s v="RS DQLAB"/>
    <s v="SELL"/>
    <x v="0"/>
    <x v="7"/>
    <x v="3"/>
    <n v="25000"/>
    <n v="25275"/>
  </r>
  <r>
    <x v="2296"/>
    <x v="372"/>
    <x v="19"/>
    <n v="87"/>
    <x v="0"/>
    <s v="RS DQLAB"/>
    <s v="SELL"/>
    <x v="0"/>
    <x v="19"/>
    <x v="0"/>
    <n v="2324"/>
    <n v="2338"/>
  </r>
  <r>
    <x v="2297"/>
    <x v="372"/>
    <x v="20"/>
    <n v="1"/>
    <x v="0"/>
    <s v="RS DQLAB"/>
    <s v="SELL"/>
    <x v="0"/>
    <x v="20"/>
    <x v="3"/>
    <n v="25000"/>
    <n v="25450"/>
  </r>
  <r>
    <x v="2298"/>
    <x v="372"/>
    <x v="29"/>
    <n v="20"/>
    <x v="0"/>
    <s v="RS DQLAB"/>
    <s v="SELL"/>
    <x v="0"/>
    <x v="29"/>
    <x v="2"/>
    <n v="102000"/>
    <n v="103632"/>
  </r>
  <r>
    <x v="2299"/>
    <x v="372"/>
    <x v="27"/>
    <n v="12"/>
    <x v="0"/>
    <s v="RS DQLAB"/>
    <s v="SELL"/>
    <x v="0"/>
    <x v="27"/>
    <x v="3"/>
    <n v="45450"/>
    <n v="46223"/>
  </r>
  <r>
    <x v="2300"/>
    <x v="373"/>
    <x v="0"/>
    <n v="83"/>
    <x v="0"/>
    <s v="RS DQLAB"/>
    <s v="SELL"/>
    <x v="0"/>
    <x v="0"/>
    <x v="0"/>
    <n v="2886"/>
    <n v="2915"/>
  </r>
  <r>
    <x v="2301"/>
    <x v="373"/>
    <x v="0"/>
    <n v="60"/>
    <x v="0"/>
    <s v="RS DQLAB"/>
    <s v="SELL"/>
    <x v="0"/>
    <x v="0"/>
    <x v="0"/>
    <n v="2886"/>
    <n v="2915"/>
  </r>
  <r>
    <x v="2302"/>
    <x v="373"/>
    <x v="1"/>
    <n v="28"/>
    <x v="0"/>
    <s v="RS DQLAB"/>
    <s v="SELL"/>
    <x v="0"/>
    <x v="1"/>
    <x v="1"/>
    <n v="16950"/>
    <n v="17170"/>
  </r>
  <r>
    <x v="2303"/>
    <x v="373"/>
    <x v="3"/>
    <n v="32"/>
    <x v="0"/>
    <s v="RS DQLAB"/>
    <s v="SELL"/>
    <x v="0"/>
    <x v="3"/>
    <x v="3"/>
    <n v="1600"/>
    <n v="1619"/>
  </r>
  <r>
    <x v="2304"/>
    <x v="373"/>
    <x v="3"/>
    <n v="51"/>
    <x v="0"/>
    <s v="RS DQLAB"/>
    <s v="SELL"/>
    <x v="0"/>
    <x v="3"/>
    <x v="3"/>
    <n v="1600"/>
    <n v="1619"/>
  </r>
  <r>
    <x v="2305"/>
    <x v="373"/>
    <x v="4"/>
    <n v="257"/>
    <x v="0"/>
    <s v="RS DQLAB"/>
    <s v="SELL"/>
    <x v="0"/>
    <x v="4"/>
    <x v="1"/>
    <n v="25322"/>
    <n v="25449"/>
  </r>
  <r>
    <x v="2306"/>
    <x v="373"/>
    <x v="4"/>
    <n v="10"/>
    <x v="0"/>
    <s v="RS DQLAB"/>
    <s v="SELL"/>
    <x v="0"/>
    <x v="4"/>
    <x v="1"/>
    <n v="25322"/>
    <n v="25449"/>
  </r>
  <r>
    <x v="2307"/>
    <x v="373"/>
    <x v="11"/>
    <n v="13"/>
    <x v="0"/>
    <s v="RS DQLAB"/>
    <s v="SELL"/>
    <x v="0"/>
    <x v="11"/>
    <x v="1"/>
    <n v="10000"/>
    <n v="10180"/>
  </r>
  <r>
    <x v="2308"/>
    <x v="373"/>
    <x v="21"/>
    <n v="69"/>
    <x v="0"/>
    <s v="RS DQLAB"/>
    <s v="SELL"/>
    <x v="0"/>
    <x v="21"/>
    <x v="0"/>
    <n v="23869"/>
    <n v="24179"/>
  </r>
  <r>
    <x v="2309"/>
    <x v="373"/>
    <x v="21"/>
    <n v="82"/>
    <x v="0"/>
    <s v="RS DQLAB"/>
    <s v="SELL"/>
    <x v="0"/>
    <x v="21"/>
    <x v="0"/>
    <n v="23869"/>
    <n v="24179"/>
  </r>
  <r>
    <x v="2310"/>
    <x v="373"/>
    <x v="29"/>
    <n v="52"/>
    <x v="0"/>
    <s v="RS DQLAB"/>
    <s v="SELL"/>
    <x v="0"/>
    <x v="29"/>
    <x v="2"/>
    <n v="102000"/>
    <n v="103632"/>
  </r>
  <r>
    <x v="2311"/>
    <x v="374"/>
    <x v="0"/>
    <n v="26"/>
    <x v="0"/>
    <s v="RS DQLAB"/>
    <s v="SELL"/>
    <x v="0"/>
    <x v="0"/>
    <x v="0"/>
    <n v="2886"/>
    <n v="2915"/>
  </r>
  <r>
    <x v="2312"/>
    <x v="374"/>
    <x v="8"/>
    <n v="33"/>
    <x v="0"/>
    <s v="RS DQLAB"/>
    <s v="SELL"/>
    <x v="0"/>
    <x v="8"/>
    <x v="3"/>
    <n v="50788"/>
    <n v="51753"/>
  </r>
  <r>
    <x v="2313"/>
    <x v="374"/>
    <x v="2"/>
    <n v="24"/>
    <x v="0"/>
    <s v="RS DQLAB"/>
    <s v="SELL"/>
    <x v="0"/>
    <x v="2"/>
    <x v="2"/>
    <n v="108794"/>
    <n v="109447"/>
  </r>
  <r>
    <x v="2314"/>
    <x v="374"/>
    <x v="13"/>
    <n v="33"/>
    <x v="0"/>
    <s v="RS DQLAB"/>
    <s v="SELL"/>
    <x v="0"/>
    <x v="13"/>
    <x v="4"/>
    <n v="55000"/>
    <n v="55935"/>
  </r>
  <r>
    <x v="2315"/>
    <x v="374"/>
    <x v="13"/>
    <n v="16"/>
    <x v="0"/>
    <s v="RS DQLAB"/>
    <s v="SELL"/>
    <x v="0"/>
    <x v="13"/>
    <x v="4"/>
    <n v="55000"/>
    <n v="55935"/>
  </r>
  <r>
    <x v="2316"/>
    <x v="374"/>
    <x v="23"/>
    <n v="46"/>
    <x v="0"/>
    <s v="RS DQLAB"/>
    <s v="SELL"/>
    <x v="0"/>
    <x v="23"/>
    <x v="2"/>
    <n v="5000"/>
    <n v="5095"/>
  </r>
  <r>
    <x v="2317"/>
    <x v="374"/>
    <x v="23"/>
    <n v="16"/>
    <x v="0"/>
    <s v="RS DQLAB"/>
    <s v="SELL"/>
    <x v="0"/>
    <x v="23"/>
    <x v="2"/>
    <n v="5000"/>
    <n v="5095"/>
  </r>
  <r>
    <x v="2318"/>
    <x v="374"/>
    <x v="18"/>
    <n v="126"/>
    <x v="0"/>
    <s v="RS DQLAB"/>
    <s v="SELL"/>
    <x v="0"/>
    <x v="18"/>
    <x v="0"/>
    <n v="72500"/>
    <n v="73805"/>
  </r>
  <r>
    <x v="2319"/>
    <x v="374"/>
    <x v="18"/>
    <n v="20"/>
    <x v="0"/>
    <s v="RS DQLAB"/>
    <s v="SELL"/>
    <x v="0"/>
    <x v="18"/>
    <x v="0"/>
    <n v="72500"/>
    <n v="73805"/>
  </r>
  <r>
    <x v="2320"/>
    <x v="374"/>
    <x v="6"/>
    <n v="64"/>
    <x v="0"/>
    <s v="RS DQLAB"/>
    <s v="SELL"/>
    <x v="0"/>
    <x v="6"/>
    <x v="0"/>
    <n v="16155"/>
    <n v="16430"/>
  </r>
  <r>
    <x v="2321"/>
    <x v="375"/>
    <x v="1"/>
    <n v="54"/>
    <x v="0"/>
    <s v="RS DQLAB"/>
    <s v="SELL"/>
    <x v="0"/>
    <x v="1"/>
    <x v="1"/>
    <n v="16950"/>
    <n v="17170"/>
  </r>
  <r>
    <x v="2322"/>
    <x v="375"/>
    <x v="2"/>
    <n v="37"/>
    <x v="0"/>
    <s v="RS DQLAB"/>
    <s v="SELL"/>
    <x v="0"/>
    <x v="2"/>
    <x v="2"/>
    <n v="108794"/>
    <n v="109447"/>
  </r>
  <r>
    <x v="2323"/>
    <x v="375"/>
    <x v="13"/>
    <n v="19"/>
    <x v="0"/>
    <s v="RS DQLAB"/>
    <s v="SELL"/>
    <x v="0"/>
    <x v="13"/>
    <x v="4"/>
    <n v="55000"/>
    <n v="55935"/>
  </r>
  <r>
    <x v="2324"/>
    <x v="375"/>
    <x v="10"/>
    <n v="124"/>
    <x v="0"/>
    <s v="RS DQLAB"/>
    <s v="SELL"/>
    <x v="0"/>
    <x v="10"/>
    <x v="3"/>
    <n v="16100"/>
    <n v="16261"/>
  </r>
  <r>
    <x v="2325"/>
    <x v="375"/>
    <x v="10"/>
    <n v="220"/>
    <x v="0"/>
    <s v="RS DQLAB"/>
    <s v="SELL"/>
    <x v="0"/>
    <x v="10"/>
    <x v="3"/>
    <n v="16100"/>
    <n v="16261"/>
  </r>
  <r>
    <x v="2326"/>
    <x v="375"/>
    <x v="11"/>
    <n v="1155"/>
    <x v="0"/>
    <s v="RS DQLAB"/>
    <s v="SELL"/>
    <x v="0"/>
    <x v="11"/>
    <x v="1"/>
    <n v="10000"/>
    <n v="10180"/>
  </r>
  <r>
    <x v="2327"/>
    <x v="375"/>
    <x v="22"/>
    <n v="31"/>
    <x v="0"/>
    <s v="RS DQLAB"/>
    <s v="SELL"/>
    <x v="0"/>
    <x v="22"/>
    <x v="2"/>
    <n v="143991"/>
    <n v="146871"/>
  </r>
  <r>
    <x v="2328"/>
    <x v="376"/>
    <x v="0"/>
    <n v="40"/>
    <x v="0"/>
    <s v="RS DQLAB"/>
    <s v="SELL"/>
    <x v="0"/>
    <x v="0"/>
    <x v="0"/>
    <n v="2886"/>
    <n v="2915"/>
  </r>
  <r>
    <x v="2329"/>
    <x v="376"/>
    <x v="0"/>
    <n v="39"/>
    <x v="0"/>
    <s v="RS DQLAB"/>
    <s v="SELL"/>
    <x v="0"/>
    <x v="0"/>
    <x v="0"/>
    <n v="2886"/>
    <n v="2915"/>
  </r>
  <r>
    <x v="2330"/>
    <x v="376"/>
    <x v="1"/>
    <n v="58"/>
    <x v="0"/>
    <s v="RS DQLAB"/>
    <s v="SELL"/>
    <x v="0"/>
    <x v="1"/>
    <x v="1"/>
    <n v="16950"/>
    <n v="17170"/>
  </r>
  <r>
    <x v="2331"/>
    <x v="376"/>
    <x v="1"/>
    <n v="75"/>
    <x v="0"/>
    <s v="RS DQLAB"/>
    <s v="SELL"/>
    <x v="0"/>
    <x v="1"/>
    <x v="1"/>
    <n v="16950"/>
    <n v="17170"/>
  </r>
  <r>
    <x v="2332"/>
    <x v="376"/>
    <x v="2"/>
    <n v="46"/>
    <x v="0"/>
    <s v="RS DQLAB"/>
    <s v="SELL"/>
    <x v="0"/>
    <x v="2"/>
    <x v="2"/>
    <n v="108794"/>
    <n v="109447"/>
  </r>
  <r>
    <x v="2333"/>
    <x v="376"/>
    <x v="3"/>
    <n v="39"/>
    <x v="0"/>
    <s v="RS DQLAB"/>
    <s v="SELL"/>
    <x v="0"/>
    <x v="3"/>
    <x v="3"/>
    <n v="1600"/>
    <n v="1619"/>
  </r>
  <r>
    <x v="2334"/>
    <x v="376"/>
    <x v="13"/>
    <n v="11"/>
    <x v="0"/>
    <s v="RS DQLAB"/>
    <s v="SELL"/>
    <x v="0"/>
    <x v="13"/>
    <x v="4"/>
    <n v="55000"/>
    <n v="55935"/>
  </r>
  <r>
    <x v="2335"/>
    <x v="376"/>
    <x v="18"/>
    <n v="24"/>
    <x v="0"/>
    <s v="RS DQLAB"/>
    <s v="SELL"/>
    <x v="0"/>
    <x v="18"/>
    <x v="0"/>
    <n v="72500"/>
    <n v="73805"/>
  </r>
  <r>
    <x v="2336"/>
    <x v="376"/>
    <x v="6"/>
    <n v="12"/>
    <x v="0"/>
    <s v="RS DQLAB"/>
    <s v="SELL"/>
    <x v="0"/>
    <x v="6"/>
    <x v="0"/>
    <n v="16155"/>
    <n v="16430"/>
  </r>
  <r>
    <x v="2337"/>
    <x v="376"/>
    <x v="27"/>
    <n v="45"/>
    <x v="0"/>
    <s v="RS DQLAB"/>
    <s v="SELL"/>
    <x v="0"/>
    <x v="27"/>
    <x v="3"/>
    <n v="45450"/>
    <n v="46223"/>
  </r>
  <r>
    <x v="2338"/>
    <x v="377"/>
    <x v="2"/>
    <n v="28"/>
    <x v="0"/>
    <s v="RS DQLAB"/>
    <s v="SELL"/>
    <x v="0"/>
    <x v="2"/>
    <x v="2"/>
    <n v="108794"/>
    <n v="109447"/>
  </r>
  <r>
    <x v="2339"/>
    <x v="377"/>
    <x v="15"/>
    <n v="22"/>
    <x v="0"/>
    <s v="RS DQLAB"/>
    <s v="SELL"/>
    <x v="0"/>
    <x v="15"/>
    <x v="5"/>
    <n v="42800"/>
    <n v="43442"/>
  </r>
  <r>
    <x v="2340"/>
    <x v="377"/>
    <x v="20"/>
    <n v="12"/>
    <x v="0"/>
    <s v="RS DQLAB"/>
    <s v="SELL"/>
    <x v="0"/>
    <x v="20"/>
    <x v="3"/>
    <n v="25000"/>
    <n v="25450"/>
  </r>
  <r>
    <x v="2341"/>
    <x v="378"/>
    <x v="32"/>
    <n v="26"/>
    <x v="0"/>
    <s v="RS DQLAB"/>
    <s v="SELL"/>
    <x v="0"/>
    <x v="32"/>
    <x v="0"/>
    <n v="13600"/>
    <n v="13818"/>
  </r>
  <r>
    <x v="2342"/>
    <x v="378"/>
    <x v="8"/>
    <n v="19"/>
    <x v="0"/>
    <s v="RS DQLAB"/>
    <s v="SELL"/>
    <x v="0"/>
    <x v="8"/>
    <x v="3"/>
    <n v="50788"/>
    <n v="51753"/>
  </r>
  <r>
    <x v="2343"/>
    <x v="378"/>
    <x v="2"/>
    <n v="40"/>
    <x v="0"/>
    <s v="RS DQLAB"/>
    <s v="SELL"/>
    <x v="0"/>
    <x v="2"/>
    <x v="2"/>
    <n v="108794"/>
    <n v="109447"/>
  </r>
  <r>
    <x v="2344"/>
    <x v="378"/>
    <x v="2"/>
    <n v="32"/>
    <x v="0"/>
    <s v="RS DQLAB"/>
    <s v="SELL"/>
    <x v="0"/>
    <x v="2"/>
    <x v="2"/>
    <n v="108794"/>
    <n v="109447"/>
  </r>
  <r>
    <x v="2345"/>
    <x v="378"/>
    <x v="4"/>
    <n v="39"/>
    <x v="0"/>
    <s v="RS DQLAB"/>
    <s v="SELL"/>
    <x v="0"/>
    <x v="4"/>
    <x v="1"/>
    <n v="25322"/>
    <n v="25449"/>
  </r>
  <r>
    <x v="2346"/>
    <x v="378"/>
    <x v="20"/>
    <n v="37"/>
    <x v="0"/>
    <s v="RS DQLAB"/>
    <s v="SELL"/>
    <x v="0"/>
    <x v="20"/>
    <x v="3"/>
    <n v="25000"/>
    <n v="25450"/>
  </r>
  <r>
    <x v="2347"/>
    <x v="379"/>
    <x v="2"/>
    <n v="48"/>
    <x v="0"/>
    <s v="RS DQLAB"/>
    <s v="SELL"/>
    <x v="0"/>
    <x v="2"/>
    <x v="2"/>
    <n v="108794"/>
    <n v="109447"/>
  </r>
  <r>
    <x v="2348"/>
    <x v="379"/>
    <x v="3"/>
    <n v="40"/>
    <x v="0"/>
    <s v="RS DQLAB"/>
    <s v="SELL"/>
    <x v="0"/>
    <x v="3"/>
    <x v="3"/>
    <n v="1600"/>
    <n v="1619"/>
  </r>
  <r>
    <x v="2349"/>
    <x v="379"/>
    <x v="15"/>
    <n v="29"/>
    <x v="0"/>
    <s v="RS DQLAB"/>
    <s v="SELL"/>
    <x v="0"/>
    <x v="15"/>
    <x v="5"/>
    <n v="42800"/>
    <n v="43442"/>
  </r>
  <r>
    <x v="2350"/>
    <x v="380"/>
    <x v="1"/>
    <n v="52"/>
    <x v="0"/>
    <s v="RS DQLAB"/>
    <s v="SELL"/>
    <x v="0"/>
    <x v="1"/>
    <x v="1"/>
    <n v="16950"/>
    <n v="17170"/>
  </r>
  <r>
    <x v="2351"/>
    <x v="380"/>
    <x v="2"/>
    <n v="35"/>
    <x v="0"/>
    <s v="RS DQLAB"/>
    <s v="SELL"/>
    <x v="0"/>
    <x v="2"/>
    <x v="2"/>
    <n v="108794"/>
    <n v="109447"/>
  </r>
  <r>
    <x v="2352"/>
    <x v="380"/>
    <x v="13"/>
    <n v="29"/>
    <x v="0"/>
    <s v="RS DQLAB"/>
    <s v="SELL"/>
    <x v="0"/>
    <x v="13"/>
    <x v="4"/>
    <n v="55000"/>
    <n v="55935"/>
  </r>
  <r>
    <x v="2353"/>
    <x v="380"/>
    <x v="13"/>
    <n v="16"/>
    <x v="0"/>
    <s v="RS DQLAB"/>
    <s v="SELL"/>
    <x v="0"/>
    <x v="13"/>
    <x v="4"/>
    <n v="55000"/>
    <n v="55935"/>
  </r>
  <r>
    <x v="2354"/>
    <x v="380"/>
    <x v="21"/>
    <n v="9"/>
    <x v="0"/>
    <s v="RS DQLAB"/>
    <s v="SELL"/>
    <x v="0"/>
    <x v="21"/>
    <x v="0"/>
    <n v="23869"/>
    <n v="24179"/>
  </r>
  <r>
    <x v="2355"/>
    <x v="380"/>
    <x v="29"/>
    <n v="22"/>
    <x v="0"/>
    <s v="RS DQLAB"/>
    <s v="SELL"/>
    <x v="0"/>
    <x v="29"/>
    <x v="2"/>
    <n v="102000"/>
    <n v="103632"/>
  </r>
  <r>
    <x v="2356"/>
    <x v="381"/>
    <x v="8"/>
    <n v="3"/>
    <x v="0"/>
    <s v="RS DQLAB"/>
    <s v="SELL"/>
    <x v="0"/>
    <x v="8"/>
    <x v="3"/>
    <n v="50788"/>
    <n v="51753"/>
  </r>
  <r>
    <x v="2357"/>
    <x v="381"/>
    <x v="8"/>
    <n v="41"/>
    <x v="0"/>
    <s v="RS DQLAB"/>
    <s v="SELL"/>
    <x v="0"/>
    <x v="8"/>
    <x v="3"/>
    <n v="50788"/>
    <n v="51753"/>
  </r>
  <r>
    <x v="2358"/>
    <x v="381"/>
    <x v="13"/>
    <n v="42"/>
    <x v="0"/>
    <s v="RS DQLAB"/>
    <s v="SELL"/>
    <x v="0"/>
    <x v="13"/>
    <x v="4"/>
    <n v="55000"/>
    <n v="55935"/>
  </r>
  <r>
    <x v="2359"/>
    <x v="381"/>
    <x v="13"/>
    <n v="33"/>
    <x v="0"/>
    <s v="RS DQLAB"/>
    <s v="SELL"/>
    <x v="0"/>
    <x v="13"/>
    <x v="4"/>
    <n v="55000"/>
    <n v="55935"/>
  </r>
  <r>
    <x v="2360"/>
    <x v="381"/>
    <x v="13"/>
    <n v="35"/>
    <x v="0"/>
    <s v="RS DQLAB"/>
    <s v="SELL"/>
    <x v="0"/>
    <x v="13"/>
    <x v="4"/>
    <n v="55000"/>
    <n v="55935"/>
  </r>
  <r>
    <x v="2361"/>
    <x v="381"/>
    <x v="6"/>
    <n v="104"/>
    <x v="0"/>
    <s v="RS DQLAB"/>
    <s v="SELL"/>
    <x v="0"/>
    <x v="6"/>
    <x v="0"/>
    <n v="16155"/>
    <n v="16430"/>
  </r>
  <r>
    <x v="2362"/>
    <x v="382"/>
    <x v="0"/>
    <n v="7"/>
    <x v="0"/>
    <s v="RS DQLAB"/>
    <s v="SELL"/>
    <x v="0"/>
    <x v="0"/>
    <x v="0"/>
    <n v="2886"/>
    <n v="2915"/>
  </r>
  <r>
    <x v="2363"/>
    <x v="382"/>
    <x v="8"/>
    <n v="31"/>
    <x v="0"/>
    <s v="RS DQLAB"/>
    <s v="SELL"/>
    <x v="0"/>
    <x v="8"/>
    <x v="3"/>
    <n v="50788"/>
    <n v="51753"/>
  </r>
  <r>
    <x v="2364"/>
    <x v="382"/>
    <x v="3"/>
    <n v="26"/>
    <x v="0"/>
    <s v="RS DQLAB"/>
    <s v="SELL"/>
    <x v="0"/>
    <x v="3"/>
    <x v="3"/>
    <n v="1600"/>
    <n v="1619"/>
  </r>
  <r>
    <x v="2365"/>
    <x v="382"/>
    <x v="23"/>
    <n v="18"/>
    <x v="0"/>
    <s v="RS DQLAB"/>
    <s v="SELL"/>
    <x v="0"/>
    <x v="23"/>
    <x v="2"/>
    <n v="5000"/>
    <n v="5095"/>
  </r>
  <r>
    <x v="2366"/>
    <x v="382"/>
    <x v="5"/>
    <n v="29"/>
    <x v="0"/>
    <s v="RS DQLAB"/>
    <s v="SELL"/>
    <x v="0"/>
    <x v="5"/>
    <x v="3"/>
    <n v="7500"/>
    <n v="7620"/>
  </r>
  <r>
    <x v="2367"/>
    <x v="382"/>
    <x v="6"/>
    <n v="36"/>
    <x v="0"/>
    <s v="RS DQLAB"/>
    <s v="SELL"/>
    <x v="0"/>
    <x v="6"/>
    <x v="0"/>
    <n v="16155"/>
    <n v="16430"/>
  </r>
  <r>
    <x v="2368"/>
    <x v="382"/>
    <x v="24"/>
    <n v="5"/>
    <x v="0"/>
    <s v="RS DQLAB"/>
    <s v="SELL"/>
    <x v="0"/>
    <x v="24"/>
    <x v="1"/>
    <n v="33000"/>
    <n v="33330"/>
  </r>
  <r>
    <x v="2369"/>
    <x v="382"/>
    <x v="20"/>
    <n v="97"/>
    <x v="0"/>
    <s v="RS DQLAB"/>
    <s v="SELL"/>
    <x v="0"/>
    <x v="20"/>
    <x v="3"/>
    <n v="25000"/>
    <n v="25450"/>
  </r>
  <r>
    <x v="2370"/>
    <x v="383"/>
    <x v="0"/>
    <n v="52"/>
    <x v="0"/>
    <s v="RS DQLAB"/>
    <s v="SELL"/>
    <x v="0"/>
    <x v="0"/>
    <x v="0"/>
    <n v="2886"/>
    <n v="2915"/>
  </r>
  <r>
    <x v="2371"/>
    <x v="383"/>
    <x v="0"/>
    <n v="76"/>
    <x v="0"/>
    <s v="RS DQLAB"/>
    <s v="SELL"/>
    <x v="0"/>
    <x v="0"/>
    <x v="0"/>
    <n v="2886"/>
    <n v="2915"/>
  </r>
  <r>
    <x v="2372"/>
    <x v="383"/>
    <x v="1"/>
    <n v="59"/>
    <x v="0"/>
    <s v="RS DQLAB"/>
    <s v="SELL"/>
    <x v="0"/>
    <x v="1"/>
    <x v="1"/>
    <n v="16950"/>
    <n v="17170"/>
  </r>
  <r>
    <x v="2373"/>
    <x v="383"/>
    <x v="2"/>
    <n v="41"/>
    <x v="0"/>
    <s v="RS DQLAB"/>
    <s v="SELL"/>
    <x v="0"/>
    <x v="2"/>
    <x v="2"/>
    <n v="108794"/>
    <n v="109447"/>
  </r>
  <r>
    <x v="2374"/>
    <x v="383"/>
    <x v="3"/>
    <n v="19"/>
    <x v="0"/>
    <s v="RS DQLAB"/>
    <s v="SELL"/>
    <x v="0"/>
    <x v="3"/>
    <x v="3"/>
    <n v="1600"/>
    <n v="1619"/>
  </r>
  <r>
    <x v="2375"/>
    <x v="383"/>
    <x v="3"/>
    <n v="29"/>
    <x v="0"/>
    <s v="RS DQLAB"/>
    <s v="SELL"/>
    <x v="0"/>
    <x v="3"/>
    <x v="3"/>
    <n v="1600"/>
    <n v="1619"/>
  </r>
  <r>
    <x v="2376"/>
    <x v="383"/>
    <x v="13"/>
    <n v="28"/>
    <x v="0"/>
    <s v="RS DQLAB"/>
    <s v="SELL"/>
    <x v="0"/>
    <x v="13"/>
    <x v="4"/>
    <n v="55000"/>
    <n v="55935"/>
  </r>
  <r>
    <x v="2377"/>
    <x v="384"/>
    <x v="8"/>
    <n v="18"/>
    <x v="0"/>
    <s v="RS DQLAB"/>
    <s v="SELL"/>
    <x v="0"/>
    <x v="8"/>
    <x v="3"/>
    <n v="50788"/>
    <n v="51753"/>
  </r>
  <r>
    <x v="2378"/>
    <x v="384"/>
    <x v="1"/>
    <n v="52"/>
    <x v="0"/>
    <s v="RS DQLAB"/>
    <s v="SELL"/>
    <x v="0"/>
    <x v="1"/>
    <x v="1"/>
    <n v="16950"/>
    <n v="17170"/>
  </r>
  <r>
    <x v="2379"/>
    <x v="384"/>
    <x v="18"/>
    <n v="1"/>
    <x v="0"/>
    <s v="RS DQLAB"/>
    <s v="SELL"/>
    <x v="0"/>
    <x v="18"/>
    <x v="0"/>
    <n v="72500"/>
    <n v="73805"/>
  </r>
  <r>
    <x v="2380"/>
    <x v="384"/>
    <x v="9"/>
    <n v="221"/>
    <x v="0"/>
    <s v="RS DQLAB"/>
    <s v="SELL"/>
    <x v="0"/>
    <x v="9"/>
    <x v="3"/>
    <n v="2560"/>
    <n v="2586"/>
  </r>
  <r>
    <x v="2381"/>
    <x v="384"/>
    <x v="16"/>
    <n v="11"/>
    <x v="0"/>
    <s v="RS DQLAB"/>
    <s v="SELL"/>
    <x v="0"/>
    <x v="16"/>
    <x v="2"/>
    <n v="100000"/>
    <n v="100900"/>
  </r>
  <r>
    <x v="2382"/>
    <x v="384"/>
    <x v="16"/>
    <n v="41"/>
    <x v="0"/>
    <s v="RS DQLAB"/>
    <s v="SELL"/>
    <x v="0"/>
    <x v="16"/>
    <x v="2"/>
    <n v="100000"/>
    <n v="100900"/>
  </r>
  <r>
    <x v="2383"/>
    <x v="384"/>
    <x v="19"/>
    <n v="29"/>
    <x v="0"/>
    <s v="RS DQLAB"/>
    <s v="SELL"/>
    <x v="0"/>
    <x v="19"/>
    <x v="0"/>
    <n v="2324"/>
    <n v="2338"/>
  </r>
  <r>
    <x v="2384"/>
    <x v="385"/>
    <x v="2"/>
    <n v="16"/>
    <x v="0"/>
    <s v="RS DQLAB"/>
    <s v="SELL"/>
    <x v="0"/>
    <x v="2"/>
    <x v="2"/>
    <n v="108794"/>
    <n v="109447"/>
  </r>
  <r>
    <x v="2385"/>
    <x v="386"/>
    <x v="9"/>
    <n v="25"/>
    <x v="0"/>
    <s v="RS DQLAB"/>
    <s v="SELL"/>
    <x v="0"/>
    <x v="9"/>
    <x v="3"/>
    <n v="2560"/>
    <n v="2586"/>
  </r>
  <r>
    <x v="2386"/>
    <x v="386"/>
    <x v="9"/>
    <n v="10"/>
    <x v="0"/>
    <s v="RS DQLAB"/>
    <s v="SELL"/>
    <x v="0"/>
    <x v="9"/>
    <x v="3"/>
    <n v="2560"/>
    <n v="2586"/>
  </r>
  <r>
    <x v="2387"/>
    <x v="386"/>
    <x v="11"/>
    <n v="43"/>
    <x v="0"/>
    <s v="RS DQLAB"/>
    <s v="SELL"/>
    <x v="0"/>
    <x v="11"/>
    <x v="1"/>
    <n v="10000"/>
    <n v="10180"/>
  </r>
  <r>
    <x v="2388"/>
    <x v="386"/>
    <x v="6"/>
    <n v="9"/>
    <x v="0"/>
    <s v="RS DQLAB"/>
    <s v="SELL"/>
    <x v="0"/>
    <x v="6"/>
    <x v="0"/>
    <n v="16155"/>
    <n v="16430"/>
  </r>
  <r>
    <x v="2389"/>
    <x v="387"/>
    <x v="1"/>
    <n v="45"/>
    <x v="0"/>
    <s v="RS DQLAB"/>
    <s v="SELL"/>
    <x v="0"/>
    <x v="1"/>
    <x v="1"/>
    <n v="16950"/>
    <n v="17170"/>
  </r>
  <r>
    <x v="2390"/>
    <x v="387"/>
    <x v="2"/>
    <n v="26"/>
    <x v="0"/>
    <s v="RS DQLAB"/>
    <s v="SELL"/>
    <x v="0"/>
    <x v="2"/>
    <x v="2"/>
    <n v="108794"/>
    <n v="109447"/>
  </r>
  <r>
    <x v="2391"/>
    <x v="387"/>
    <x v="13"/>
    <n v="38"/>
    <x v="0"/>
    <s v="RS DQLAB"/>
    <s v="SELL"/>
    <x v="0"/>
    <x v="13"/>
    <x v="4"/>
    <n v="55000"/>
    <n v="55935"/>
  </r>
  <r>
    <x v="2392"/>
    <x v="387"/>
    <x v="23"/>
    <n v="17"/>
    <x v="0"/>
    <s v="RS DQLAB"/>
    <s v="SELL"/>
    <x v="0"/>
    <x v="23"/>
    <x v="2"/>
    <n v="5000"/>
    <n v="5095"/>
  </r>
  <r>
    <x v="2393"/>
    <x v="387"/>
    <x v="4"/>
    <n v="5"/>
    <x v="0"/>
    <s v="RS DQLAB"/>
    <s v="SELL"/>
    <x v="0"/>
    <x v="4"/>
    <x v="1"/>
    <n v="25322"/>
    <n v="25449"/>
  </r>
  <r>
    <x v="2394"/>
    <x v="387"/>
    <x v="18"/>
    <n v="8"/>
    <x v="0"/>
    <s v="RS DQLAB"/>
    <s v="SELL"/>
    <x v="0"/>
    <x v="18"/>
    <x v="0"/>
    <n v="72500"/>
    <n v="73805"/>
  </r>
  <r>
    <x v="2395"/>
    <x v="387"/>
    <x v="5"/>
    <n v="13"/>
    <x v="0"/>
    <s v="RS DQLAB"/>
    <s v="SELL"/>
    <x v="0"/>
    <x v="5"/>
    <x v="3"/>
    <n v="7500"/>
    <n v="7620"/>
  </r>
  <r>
    <x v="2396"/>
    <x v="387"/>
    <x v="15"/>
    <n v="38"/>
    <x v="0"/>
    <s v="RS DQLAB"/>
    <s v="SELL"/>
    <x v="0"/>
    <x v="15"/>
    <x v="5"/>
    <n v="42800"/>
    <n v="43442"/>
  </r>
  <r>
    <x v="2397"/>
    <x v="387"/>
    <x v="26"/>
    <n v="7"/>
    <x v="0"/>
    <s v="RS DQLAB"/>
    <s v="SELL"/>
    <x v="0"/>
    <x v="26"/>
    <x v="2"/>
    <n v="7467"/>
    <n v="7504"/>
  </r>
  <r>
    <x v="2398"/>
    <x v="387"/>
    <x v="19"/>
    <n v="12"/>
    <x v="0"/>
    <s v="RS DQLAB"/>
    <s v="SELL"/>
    <x v="0"/>
    <x v="19"/>
    <x v="0"/>
    <n v="2324"/>
    <n v="2338"/>
  </r>
  <r>
    <x v="2399"/>
    <x v="387"/>
    <x v="12"/>
    <n v="16"/>
    <x v="0"/>
    <s v="RS DQLAB"/>
    <s v="SELL"/>
    <x v="0"/>
    <x v="12"/>
    <x v="1"/>
    <n v="18611"/>
    <n v="18816"/>
  </r>
  <r>
    <x v="2400"/>
    <x v="388"/>
    <x v="0"/>
    <n v="19"/>
    <x v="0"/>
    <s v="RS DQLAB"/>
    <s v="SELL"/>
    <x v="0"/>
    <x v="0"/>
    <x v="0"/>
    <n v="2886"/>
    <n v="2915"/>
  </r>
  <r>
    <x v="2401"/>
    <x v="388"/>
    <x v="8"/>
    <n v="14"/>
    <x v="0"/>
    <s v="RS DQLAB"/>
    <s v="SELL"/>
    <x v="0"/>
    <x v="8"/>
    <x v="3"/>
    <n v="50788"/>
    <n v="51753"/>
  </r>
  <r>
    <x v="2402"/>
    <x v="388"/>
    <x v="5"/>
    <n v="11"/>
    <x v="0"/>
    <s v="RS DQLAB"/>
    <s v="SELL"/>
    <x v="0"/>
    <x v="5"/>
    <x v="3"/>
    <n v="7500"/>
    <n v="7620"/>
  </r>
  <r>
    <x v="2403"/>
    <x v="388"/>
    <x v="26"/>
    <n v="41"/>
    <x v="0"/>
    <s v="RS DQLAB"/>
    <s v="SELL"/>
    <x v="0"/>
    <x v="26"/>
    <x v="2"/>
    <n v="7467"/>
    <n v="7504"/>
  </r>
  <r>
    <x v="2404"/>
    <x v="389"/>
    <x v="0"/>
    <n v="86"/>
    <x v="0"/>
    <s v="RS DQLAB"/>
    <s v="SELL"/>
    <x v="0"/>
    <x v="0"/>
    <x v="0"/>
    <n v="2886"/>
    <n v="2915"/>
  </r>
  <r>
    <x v="2405"/>
    <x v="389"/>
    <x v="3"/>
    <n v="40"/>
    <x v="0"/>
    <s v="RS DQLAB"/>
    <s v="SELL"/>
    <x v="0"/>
    <x v="3"/>
    <x v="3"/>
    <n v="1600"/>
    <n v="1619"/>
  </r>
  <r>
    <x v="2406"/>
    <x v="389"/>
    <x v="18"/>
    <n v="6"/>
    <x v="0"/>
    <s v="RS DQLAB"/>
    <s v="SELL"/>
    <x v="0"/>
    <x v="18"/>
    <x v="0"/>
    <n v="72500"/>
    <n v="73805"/>
  </r>
  <r>
    <x v="2407"/>
    <x v="390"/>
    <x v="0"/>
    <n v="19"/>
    <x v="0"/>
    <s v="RS DQLAB"/>
    <s v="SELL"/>
    <x v="0"/>
    <x v="0"/>
    <x v="0"/>
    <n v="2886"/>
    <n v="2915"/>
  </r>
  <r>
    <x v="2408"/>
    <x v="390"/>
    <x v="8"/>
    <n v="42"/>
    <x v="0"/>
    <s v="RS DQLAB"/>
    <s v="SELL"/>
    <x v="0"/>
    <x v="8"/>
    <x v="3"/>
    <n v="50788"/>
    <n v="51753"/>
  </r>
  <r>
    <x v="2409"/>
    <x v="390"/>
    <x v="1"/>
    <n v="36"/>
    <x v="0"/>
    <s v="RS DQLAB"/>
    <s v="SELL"/>
    <x v="0"/>
    <x v="1"/>
    <x v="1"/>
    <n v="16950"/>
    <n v="17170"/>
  </r>
  <r>
    <x v="2410"/>
    <x v="390"/>
    <x v="9"/>
    <n v="8"/>
    <x v="0"/>
    <s v="RS DQLAB"/>
    <s v="SELL"/>
    <x v="0"/>
    <x v="9"/>
    <x v="3"/>
    <n v="2560"/>
    <n v="2586"/>
  </r>
  <r>
    <x v="2411"/>
    <x v="390"/>
    <x v="5"/>
    <n v="93"/>
    <x v="0"/>
    <s v="RS DQLAB"/>
    <s v="SELL"/>
    <x v="0"/>
    <x v="5"/>
    <x v="3"/>
    <n v="7500"/>
    <n v="7620"/>
  </r>
  <r>
    <x v="2412"/>
    <x v="390"/>
    <x v="15"/>
    <n v="16"/>
    <x v="0"/>
    <s v="RS DQLAB"/>
    <s v="SELL"/>
    <x v="0"/>
    <x v="15"/>
    <x v="5"/>
    <n v="42800"/>
    <n v="43442"/>
  </r>
  <r>
    <x v="2413"/>
    <x v="390"/>
    <x v="17"/>
    <n v="19"/>
    <x v="0"/>
    <s v="RS DQLAB"/>
    <s v="SELL"/>
    <x v="0"/>
    <x v="17"/>
    <x v="0"/>
    <n v="2460"/>
    <n v="2490"/>
  </r>
  <r>
    <x v="2414"/>
    <x v="390"/>
    <x v="27"/>
    <n v="21"/>
    <x v="0"/>
    <s v="RS DQLAB"/>
    <s v="SELL"/>
    <x v="0"/>
    <x v="27"/>
    <x v="3"/>
    <n v="45450"/>
    <n v="46223"/>
  </r>
  <r>
    <x v="2415"/>
    <x v="391"/>
    <x v="1"/>
    <n v="67"/>
    <x v="0"/>
    <s v="RS DQLAB"/>
    <s v="SELL"/>
    <x v="0"/>
    <x v="1"/>
    <x v="1"/>
    <n v="16950"/>
    <n v="17170"/>
  </r>
  <r>
    <x v="2416"/>
    <x v="391"/>
    <x v="1"/>
    <n v="20"/>
    <x v="0"/>
    <s v="RS DQLAB"/>
    <s v="SELL"/>
    <x v="0"/>
    <x v="1"/>
    <x v="1"/>
    <n v="16950"/>
    <n v="17170"/>
  </r>
  <r>
    <x v="2417"/>
    <x v="391"/>
    <x v="23"/>
    <n v="24"/>
    <x v="0"/>
    <s v="RS DQLAB"/>
    <s v="SELL"/>
    <x v="0"/>
    <x v="23"/>
    <x v="2"/>
    <n v="5000"/>
    <n v="5095"/>
  </r>
  <r>
    <x v="2418"/>
    <x v="391"/>
    <x v="18"/>
    <n v="39"/>
    <x v="0"/>
    <s v="RS DQLAB"/>
    <s v="SELL"/>
    <x v="0"/>
    <x v="18"/>
    <x v="0"/>
    <n v="72500"/>
    <n v="73805"/>
  </r>
  <r>
    <x v="2419"/>
    <x v="392"/>
    <x v="2"/>
    <n v="24"/>
    <x v="0"/>
    <s v="RS DQLAB"/>
    <s v="SELL"/>
    <x v="0"/>
    <x v="2"/>
    <x v="2"/>
    <n v="108794"/>
    <n v="109447"/>
  </r>
  <r>
    <x v="2420"/>
    <x v="392"/>
    <x v="23"/>
    <n v="19"/>
    <x v="0"/>
    <s v="RS DQLAB"/>
    <s v="SELL"/>
    <x v="0"/>
    <x v="23"/>
    <x v="2"/>
    <n v="5000"/>
    <n v="5095"/>
  </r>
  <r>
    <x v="2421"/>
    <x v="392"/>
    <x v="11"/>
    <n v="149"/>
    <x v="0"/>
    <s v="RS DQLAB"/>
    <s v="SELL"/>
    <x v="0"/>
    <x v="11"/>
    <x v="1"/>
    <n v="10000"/>
    <n v="10180"/>
  </r>
  <r>
    <x v="2422"/>
    <x v="392"/>
    <x v="6"/>
    <n v="78"/>
    <x v="0"/>
    <s v="RS DQLAB"/>
    <s v="SELL"/>
    <x v="0"/>
    <x v="6"/>
    <x v="0"/>
    <n v="16155"/>
    <n v="16430"/>
  </r>
  <r>
    <x v="2423"/>
    <x v="393"/>
    <x v="8"/>
    <n v="39"/>
    <x v="0"/>
    <s v="RS DQLAB"/>
    <s v="SELL"/>
    <x v="0"/>
    <x v="8"/>
    <x v="3"/>
    <n v="50788"/>
    <n v="51753"/>
  </r>
  <r>
    <x v="2424"/>
    <x v="393"/>
    <x v="3"/>
    <n v="25"/>
    <x v="0"/>
    <s v="RS DQLAB"/>
    <s v="SELL"/>
    <x v="0"/>
    <x v="3"/>
    <x v="3"/>
    <n v="1600"/>
    <n v="1619"/>
  </r>
  <r>
    <x v="2425"/>
    <x v="393"/>
    <x v="23"/>
    <n v="13"/>
    <x v="0"/>
    <s v="RS DQLAB"/>
    <s v="SELL"/>
    <x v="0"/>
    <x v="23"/>
    <x v="2"/>
    <n v="5000"/>
    <n v="5095"/>
  </r>
  <r>
    <x v="2426"/>
    <x v="393"/>
    <x v="4"/>
    <n v="90"/>
    <x v="0"/>
    <s v="RS DQLAB"/>
    <s v="SELL"/>
    <x v="0"/>
    <x v="4"/>
    <x v="1"/>
    <n v="25322"/>
    <n v="25449"/>
  </r>
  <r>
    <x v="2427"/>
    <x v="393"/>
    <x v="6"/>
    <n v="2"/>
    <x v="0"/>
    <s v="RS DQLAB"/>
    <s v="SELL"/>
    <x v="0"/>
    <x v="6"/>
    <x v="0"/>
    <n v="16155"/>
    <n v="16430"/>
  </r>
  <r>
    <x v="2428"/>
    <x v="393"/>
    <x v="21"/>
    <n v="17"/>
    <x v="0"/>
    <s v="RS DQLAB"/>
    <s v="SELL"/>
    <x v="0"/>
    <x v="21"/>
    <x v="0"/>
    <n v="23869"/>
    <n v="24179"/>
  </r>
  <r>
    <x v="2429"/>
    <x v="393"/>
    <x v="7"/>
    <n v="19"/>
    <x v="0"/>
    <s v="RS DQLAB"/>
    <s v="SELL"/>
    <x v="0"/>
    <x v="7"/>
    <x v="3"/>
    <n v="25000"/>
    <n v="25275"/>
  </r>
  <r>
    <x v="2430"/>
    <x v="394"/>
    <x v="0"/>
    <n v="36"/>
    <x v="0"/>
    <s v="RS DQLAB"/>
    <s v="SELL"/>
    <x v="0"/>
    <x v="0"/>
    <x v="0"/>
    <n v="2886"/>
    <n v="2915"/>
  </r>
  <r>
    <x v="2431"/>
    <x v="394"/>
    <x v="3"/>
    <n v="42"/>
    <x v="0"/>
    <s v="RS DQLAB"/>
    <s v="SELL"/>
    <x v="0"/>
    <x v="3"/>
    <x v="3"/>
    <n v="1600"/>
    <n v="1619"/>
  </r>
  <r>
    <x v="2432"/>
    <x v="394"/>
    <x v="13"/>
    <n v="5"/>
    <x v="0"/>
    <s v="RS DQLAB"/>
    <s v="SELL"/>
    <x v="0"/>
    <x v="13"/>
    <x v="4"/>
    <n v="55000"/>
    <n v="55935"/>
  </r>
  <r>
    <x v="2433"/>
    <x v="394"/>
    <x v="4"/>
    <n v="1"/>
    <x v="0"/>
    <s v="RS DQLAB"/>
    <s v="SELL"/>
    <x v="0"/>
    <x v="4"/>
    <x v="1"/>
    <n v="25322"/>
    <n v="25449"/>
  </r>
  <r>
    <x v="2434"/>
    <x v="394"/>
    <x v="18"/>
    <n v="94"/>
    <x v="0"/>
    <s v="RS DQLAB"/>
    <s v="SELL"/>
    <x v="0"/>
    <x v="18"/>
    <x v="0"/>
    <n v="72500"/>
    <n v="73805"/>
  </r>
  <r>
    <x v="2435"/>
    <x v="394"/>
    <x v="5"/>
    <n v="2"/>
    <x v="0"/>
    <s v="RS DQLAB"/>
    <s v="SELL"/>
    <x v="0"/>
    <x v="5"/>
    <x v="3"/>
    <n v="7500"/>
    <n v="7620"/>
  </r>
  <r>
    <x v="2436"/>
    <x v="394"/>
    <x v="7"/>
    <n v="828"/>
    <x v="0"/>
    <s v="RS DQLAB"/>
    <s v="SELL"/>
    <x v="0"/>
    <x v="7"/>
    <x v="3"/>
    <n v="25000"/>
    <n v="25275"/>
  </r>
  <r>
    <x v="2437"/>
    <x v="394"/>
    <x v="7"/>
    <n v="99"/>
    <x v="0"/>
    <s v="RS DQLAB"/>
    <s v="SELL"/>
    <x v="0"/>
    <x v="7"/>
    <x v="3"/>
    <n v="25000"/>
    <n v="25275"/>
  </r>
  <r>
    <x v="2438"/>
    <x v="394"/>
    <x v="19"/>
    <n v="11"/>
    <x v="0"/>
    <s v="RS DQLAB"/>
    <s v="SELL"/>
    <x v="0"/>
    <x v="19"/>
    <x v="0"/>
    <n v="2324"/>
    <n v="2338"/>
  </r>
  <r>
    <x v="2439"/>
    <x v="395"/>
    <x v="0"/>
    <n v="24"/>
    <x v="0"/>
    <s v="RS DQLAB"/>
    <s v="SELL"/>
    <x v="0"/>
    <x v="0"/>
    <x v="0"/>
    <n v="2886"/>
    <n v="2915"/>
  </r>
  <r>
    <x v="2440"/>
    <x v="395"/>
    <x v="2"/>
    <n v="11"/>
    <x v="0"/>
    <s v="RS DQLAB"/>
    <s v="SELL"/>
    <x v="0"/>
    <x v="2"/>
    <x v="2"/>
    <n v="108794"/>
    <n v="109447"/>
  </r>
  <r>
    <x v="2441"/>
    <x v="395"/>
    <x v="3"/>
    <n v="28"/>
    <x v="0"/>
    <s v="RS DQLAB"/>
    <s v="SELL"/>
    <x v="0"/>
    <x v="3"/>
    <x v="3"/>
    <n v="1600"/>
    <n v="1619"/>
  </r>
  <r>
    <x v="2442"/>
    <x v="395"/>
    <x v="23"/>
    <n v="11"/>
    <x v="0"/>
    <s v="RS DQLAB"/>
    <s v="SELL"/>
    <x v="0"/>
    <x v="23"/>
    <x v="2"/>
    <n v="5000"/>
    <n v="5095"/>
  </r>
  <r>
    <x v="2443"/>
    <x v="395"/>
    <x v="23"/>
    <n v="28"/>
    <x v="0"/>
    <s v="RS DQLAB"/>
    <s v="SELL"/>
    <x v="0"/>
    <x v="23"/>
    <x v="2"/>
    <n v="5000"/>
    <n v="5095"/>
  </r>
  <r>
    <x v="2444"/>
    <x v="395"/>
    <x v="23"/>
    <n v="49"/>
    <x v="0"/>
    <s v="RS DQLAB"/>
    <s v="SELL"/>
    <x v="0"/>
    <x v="23"/>
    <x v="2"/>
    <n v="5000"/>
    <n v="5095"/>
  </r>
  <r>
    <x v="2445"/>
    <x v="395"/>
    <x v="10"/>
    <n v="24"/>
    <x v="0"/>
    <s v="RS DQLAB"/>
    <s v="SELL"/>
    <x v="0"/>
    <x v="10"/>
    <x v="3"/>
    <n v="16100"/>
    <n v="16261"/>
  </r>
  <r>
    <x v="2446"/>
    <x v="395"/>
    <x v="26"/>
    <n v="2"/>
    <x v="0"/>
    <s v="RS DQLAB"/>
    <s v="SELL"/>
    <x v="0"/>
    <x v="26"/>
    <x v="2"/>
    <n v="7467"/>
    <n v="7504"/>
  </r>
  <r>
    <x v="2447"/>
    <x v="395"/>
    <x v="26"/>
    <n v="1"/>
    <x v="0"/>
    <s v="RS DQLAB"/>
    <s v="SELL"/>
    <x v="0"/>
    <x v="26"/>
    <x v="2"/>
    <n v="7467"/>
    <n v="7504"/>
  </r>
  <r>
    <x v="2448"/>
    <x v="396"/>
    <x v="8"/>
    <n v="29"/>
    <x v="0"/>
    <s v="RS DQLAB"/>
    <s v="SELL"/>
    <x v="0"/>
    <x v="8"/>
    <x v="3"/>
    <n v="50788"/>
    <n v="51753"/>
  </r>
  <r>
    <x v="2449"/>
    <x v="396"/>
    <x v="1"/>
    <n v="65"/>
    <x v="0"/>
    <s v="RS DQLAB"/>
    <s v="SELL"/>
    <x v="0"/>
    <x v="1"/>
    <x v="1"/>
    <n v="16950"/>
    <n v="17170"/>
  </r>
  <r>
    <x v="2450"/>
    <x v="396"/>
    <x v="2"/>
    <n v="20"/>
    <x v="0"/>
    <s v="RS DQLAB"/>
    <s v="SELL"/>
    <x v="0"/>
    <x v="2"/>
    <x v="2"/>
    <n v="108794"/>
    <n v="109447"/>
  </r>
  <r>
    <x v="2451"/>
    <x v="396"/>
    <x v="3"/>
    <n v="26"/>
    <x v="0"/>
    <s v="RS DQLAB"/>
    <s v="SELL"/>
    <x v="0"/>
    <x v="3"/>
    <x v="3"/>
    <n v="1600"/>
    <n v="1619"/>
  </r>
  <r>
    <x v="2452"/>
    <x v="396"/>
    <x v="13"/>
    <n v="24"/>
    <x v="0"/>
    <s v="RS DQLAB"/>
    <s v="SELL"/>
    <x v="0"/>
    <x v="13"/>
    <x v="4"/>
    <n v="55000"/>
    <n v="55935"/>
  </r>
  <r>
    <x v="2453"/>
    <x v="396"/>
    <x v="13"/>
    <n v="5"/>
    <x v="0"/>
    <s v="RS DQLAB"/>
    <s v="SELL"/>
    <x v="0"/>
    <x v="13"/>
    <x v="4"/>
    <n v="55000"/>
    <n v="55935"/>
  </r>
  <r>
    <x v="2454"/>
    <x v="396"/>
    <x v="16"/>
    <n v="61"/>
    <x v="0"/>
    <s v="RS DQLAB"/>
    <s v="SELL"/>
    <x v="0"/>
    <x v="16"/>
    <x v="2"/>
    <n v="100000"/>
    <n v="100900"/>
  </r>
  <r>
    <x v="2455"/>
    <x v="397"/>
    <x v="3"/>
    <n v="20"/>
    <x v="0"/>
    <s v="RS DQLAB"/>
    <s v="SELL"/>
    <x v="0"/>
    <x v="3"/>
    <x v="3"/>
    <n v="1600"/>
    <n v="1619"/>
  </r>
  <r>
    <x v="2456"/>
    <x v="397"/>
    <x v="13"/>
    <n v="41"/>
    <x v="0"/>
    <s v="RS DQLAB"/>
    <s v="SELL"/>
    <x v="0"/>
    <x v="13"/>
    <x v="4"/>
    <n v="55000"/>
    <n v="55935"/>
  </r>
  <r>
    <x v="2457"/>
    <x v="397"/>
    <x v="23"/>
    <n v="36"/>
    <x v="0"/>
    <s v="RS DQLAB"/>
    <s v="SELL"/>
    <x v="0"/>
    <x v="23"/>
    <x v="2"/>
    <n v="5000"/>
    <n v="5095"/>
  </r>
  <r>
    <x v="2458"/>
    <x v="397"/>
    <x v="4"/>
    <n v="188"/>
    <x v="0"/>
    <s v="RS DQLAB"/>
    <s v="SELL"/>
    <x v="0"/>
    <x v="4"/>
    <x v="1"/>
    <n v="25322"/>
    <n v="25449"/>
  </r>
  <r>
    <x v="2459"/>
    <x v="397"/>
    <x v="10"/>
    <n v="20"/>
    <x v="0"/>
    <s v="RS DQLAB"/>
    <s v="SELL"/>
    <x v="0"/>
    <x v="10"/>
    <x v="3"/>
    <n v="16100"/>
    <n v="16261"/>
  </r>
  <r>
    <x v="2460"/>
    <x v="397"/>
    <x v="16"/>
    <n v="110"/>
    <x v="0"/>
    <s v="RS DQLAB"/>
    <s v="SELL"/>
    <x v="0"/>
    <x v="16"/>
    <x v="2"/>
    <n v="100000"/>
    <n v="100900"/>
  </r>
  <r>
    <x v="2461"/>
    <x v="397"/>
    <x v="7"/>
    <n v="35"/>
    <x v="0"/>
    <s v="RS DQLAB"/>
    <s v="SELL"/>
    <x v="0"/>
    <x v="7"/>
    <x v="3"/>
    <n v="25000"/>
    <n v="25275"/>
  </r>
  <r>
    <x v="2462"/>
    <x v="397"/>
    <x v="20"/>
    <n v="460"/>
    <x v="0"/>
    <s v="RS DQLAB"/>
    <s v="SELL"/>
    <x v="0"/>
    <x v="20"/>
    <x v="3"/>
    <n v="25000"/>
    <n v="25450"/>
  </r>
  <r>
    <x v="2463"/>
    <x v="398"/>
    <x v="34"/>
    <n v="9"/>
    <x v="0"/>
    <s v="RS DQLAB"/>
    <s v="SELL"/>
    <x v="0"/>
    <x v="34"/>
    <x v="3"/>
    <n v="7000"/>
    <n v="7035"/>
  </r>
  <r>
    <x v="2464"/>
    <x v="398"/>
    <x v="10"/>
    <n v="27"/>
    <x v="0"/>
    <s v="RS DQLAB"/>
    <s v="SELL"/>
    <x v="0"/>
    <x v="10"/>
    <x v="3"/>
    <n v="16100"/>
    <n v="16261"/>
  </r>
  <r>
    <x v="2465"/>
    <x v="398"/>
    <x v="9"/>
    <n v="13"/>
    <x v="0"/>
    <s v="RS DQLAB"/>
    <s v="SELL"/>
    <x v="0"/>
    <x v="9"/>
    <x v="3"/>
    <n v="2560"/>
    <n v="2586"/>
  </r>
  <r>
    <x v="2466"/>
    <x v="398"/>
    <x v="17"/>
    <n v="31"/>
    <x v="0"/>
    <s v="RS DQLAB"/>
    <s v="SELL"/>
    <x v="0"/>
    <x v="17"/>
    <x v="0"/>
    <n v="2460"/>
    <n v="2490"/>
  </r>
  <r>
    <x v="2467"/>
    <x v="398"/>
    <x v="29"/>
    <n v="15"/>
    <x v="0"/>
    <s v="RS DQLAB"/>
    <s v="SELL"/>
    <x v="0"/>
    <x v="29"/>
    <x v="2"/>
    <n v="102000"/>
    <n v="103632"/>
  </r>
  <r>
    <x v="2468"/>
    <x v="399"/>
    <x v="8"/>
    <n v="46"/>
    <x v="0"/>
    <s v="RS DQLAB"/>
    <s v="SELL"/>
    <x v="0"/>
    <x v="8"/>
    <x v="3"/>
    <n v="50788"/>
    <n v="51753"/>
  </r>
  <r>
    <x v="2469"/>
    <x v="399"/>
    <x v="2"/>
    <n v="10"/>
    <x v="0"/>
    <s v="RS DQLAB"/>
    <s v="SELL"/>
    <x v="0"/>
    <x v="2"/>
    <x v="2"/>
    <n v="108794"/>
    <n v="109447"/>
  </r>
  <r>
    <x v="2470"/>
    <x v="399"/>
    <x v="2"/>
    <n v="32"/>
    <x v="0"/>
    <s v="RS DQLAB"/>
    <s v="SELL"/>
    <x v="0"/>
    <x v="2"/>
    <x v="2"/>
    <n v="108794"/>
    <n v="109447"/>
  </r>
  <r>
    <x v="2471"/>
    <x v="399"/>
    <x v="3"/>
    <n v="48"/>
    <x v="0"/>
    <s v="RS DQLAB"/>
    <s v="SELL"/>
    <x v="0"/>
    <x v="3"/>
    <x v="3"/>
    <n v="1600"/>
    <n v="1619"/>
  </r>
  <r>
    <x v="2472"/>
    <x v="399"/>
    <x v="13"/>
    <n v="49"/>
    <x v="0"/>
    <s v="RS DQLAB"/>
    <s v="SELL"/>
    <x v="0"/>
    <x v="13"/>
    <x v="4"/>
    <n v="55000"/>
    <n v="55935"/>
  </r>
  <r>
    <x v="2473"/>
    <x v="399"/>
    <x v="23"/>
    <n v="51"/>
    <x v="0"/>
    <s v="RS DQLAB"/>
    <s v="SELL"/>
    <x v="0"/>
    <x v="23"/>
    <x v="2"/>
    <n v="5000"/>
    <n v="5095"/>
  </r>
  <r>
    <x v="2474"/>
    <x v="399"/>
    <x v="10"/>
    <n v="30"/>
    <x v="0"/>
    <s v="RS DQLAB"/>
    <s v="SELL"/>
    <x v="0"/>
    <x v="10"/>
    <x v="3"/>
    <n v="16100"/>
    <n v="16261"/>
  </r>
  <r>
    <x v="2475"/>
    <x v="400"/>
    <x v="0"/>
    <n v="82"/>
    <x v="0"/>
    <s v="RS DQLAB"/>
    <s v="SELL"/>
    <x v="0"/>
    <x v="0"/>
    <x v="0"/>
    <n v="2886"/>
    <n v="2915"/>
  </r>
  <r>
    <x v="2476"/>
    <x v="400"/>
    <x v="0"/>
    <n v="45"/>
    <x v="0"/>
    <s v="RS DQLAB"/>
    <s v="SELL"/>
    <x v="0"/>
    <x v="0"/>
    <x v="0"/>
    <n v="2886"/>
    <n v="2915"/>
  </r>
  <r>
    <x v="2477"/>
    <x v="400"/>
    <x v="8"/>
    <n v="18"/>
    <x v="0"/>
    <s v="RS DQLAB"/>
    <s v="SELL"/>
    <x v="0"/>
    <x v="8"/>
    <x v="3"/>
    <n v="50788"/>
    <n v="51753"/>
  </r>
  <r>
    <x v="2478"/>
    <x v="400"/>
    <x v="2"/>
    <n v="18"/>
    <x v="0"/>
    <s v="RS DQLAB"/>
    <s v="SELL"/>
    <x v="0"/>
    <x v="2"/>
    <x v="2"/>
    <n v="108794"/>
    <n v="109447"/>
  </r>
  <r>
    <x v="2479"/>
    <x v="400"/>
    <x v="23"/>
    <n v="16"/>
    <x v="0"/>
    <s v="RS DQLAB"/>
    <s v="SELL"/>
    <x v="0"/>
    <x v="23"/>
    <x v="2"/>
    <n v="5000"/>
    <n v="5095"/>
  </r>
  <r>
    <x v="2480"/>
    <x v="400"/>
    <x v="24"/>
    <n v="19"/>
    <x v="0"/>
    <s v="RS DQLAB"/>
    <s v="SELL"/>
    <x v="0"/>
    <x v="24"/>
    <x v="1"/>
    <n v="33000"/>
    <n v="33330"/>
  </r>
  <r>
    <x v="2481"/>
    <x v="400"/>
    <x v="24"/>
    <n v="90"/>
    <x v="0"/>
    <s v="RS DQLAB"/>
    <s v="SELL"/>
    <x v="0"/>
    <x v="24"/>
    <x v="1"/>
    <n v="33000"/>
    <n v="33330"/>
  </r>
  <r>
    <x v="2482"/>
    <x v="400"/>
    <x v="7"/>
    <n v="49"/>
    <x v="0"/>
    <s v="RS DQLAB"/>
    <s v="SELL"/>
    <x v="0"/>
    <x v="7"/>
    <x v="3"/>
    <n v="25000"/>
    <n v="25275"/>
  </r>
  <r>
    <x v="2483"/>
    <x v="401"/>
    <x v="1"/>
    <n v="18"/>
    <x v="0"/>
    <s v="RS DQLAB"/>
    <s v="SELL"/>
    <x v="0"/>
    <x v="1"/>
    <x v="1"/>
    <n v="16950"/>
    <n v="17170"/>
  </r>
  <r>
    <x v="2484"/>
    <x v="401"/>
    <x v="2"/>
    <n v="28"/>
    <x v="0"/>
    <s v="RS DQLAB"/>
    <s v="SELL"/>
    <x v="0"/>
    <x v="2"/>
    <x v="2"/>
    <n v="108794"/>
    <n v="109447"/>
  </r>
  <r>
    <x v="2485"/>
    <x v="401"/>
    <x v="2"/>
    <n v="37"/>
    <x v="0"/>
    <s v="RS DQLAB"/>
    <s v="SELL"/>
    <x v="0"/>
    <x v="2"/>
    <x v="2"/>
    <n v="108794"/>
    <n v="109447"/>
  </r>
  <r>
    <x v="2486"/>
    <x v="401"/>
    <x v="2"/>
    <n v="28"/>
    <x v="0"/>
    <s v="RS DQLAB"/>
    <s v="SELL"/>
    <x v="0"/>
    <x v="2"/>
    <x v="2"/>
    <n v="108794"/>
    <n v="109447"/>
  </r>
  <r>
    <x v="2487"/>
    <x v="401"/>
    <x v="2"/>
    <n v="33"/>
    <x v="0"/>
    <s v="RS DQLAB"/>
    <s v="SELL"/>
    <x v="0"/>
    <x v="2"/>
    <x v="2"/>
    <n v="108794"/>
    <n v="109447"/>
  </r>
  <r>
    <x v="2488"/>
    <x v="401"/>
    <x v="2"/>
    <n v="12"/>
    <x v="0"/>
    <s v="RS DQLAB"/>
    <s v="SELL"/>
    <x v="0"/>
    <x v="2"/>
    <x v="2"/>
    <n v="108794"/>
    <n v="109447"/>
  </r>
  <r>
    <x v="2489"/>
    <x v="401"/>
    <x v="2"/>
    <n v="32"/>
    <x v="0"/>
    <s v="RS DQLAB"/>
    <s v="SELL"/>
    <x v="0"/>
    <x v="2"/>
    <x v="2"/>
    <n v="108794"/>
    <n v="109447"/>
  </r>
  <r>
    <x v="2490"/>
    <x v="401"/>
    <x v="3"/>
    <n v="19"/>
    <x v="0"/>
    <s v="RS DQLAB"/>
    <s v="SELL"/>
    <x v="0"/>
    <x v="3"/>
    <x v="3"/>
    <n v="1600"/>
    <n v="1619"/>
  </r>
  <r>
    <x v="2491"/>
    <x v="401"/>
    <x v="13"/>
    <n v="21"/>
    <x v="0"/>
    <s v="RS DQLAB"/>
    <s v="SELL"/>
    <x v="0"/>
    <x v="13"/>
    <x v="4"/>
    <n v="55000"/>
    <n v="55935"/>
  </r>
  <r>
    <x v="2492"/>
    <x v="401"/>
    <x v="13"/>
    <n v="23"/>
    <x v="0"/>
    <s v="RS DQLAB"/>
    <s v="SELL"/>
    <x v="0"/>
    <x v="13"/>
    <x v="4"/>
    <n v="55000"/>
    <n v="55935"/>
  </r>
  <r>
    <x v="2493"/>
    <x v="401"/>
    <x v="23"/>
    <n v="36"/>
    <x v="0"/>
    <s v="RS DQLAB"/>
    <s v="SELL"/>
    <x v="0"/>
    <x v="23"/>
    <x v="2"/>
    <n v="5000"/>
    <n v="5095"/>
  </r>
  <r>
    <x v="2494"/>
    <x v="401"/>
    <x v="23"/>
    <n v="14"/>
    <x v="0"/>
    <s v="RS DQLAB"/>
    <s v="SELL"/>
    <x v="0"/>
    <x v="23"/>
    <x v="2"/>
    <n v="5000"/>
    <n v="5095"/>
  </r>
  <r>
    <x v="2495"/>
    <x v="401"/>
    <x v="5"/>
    <n v="32"/>
    <x v="0"/>
    <s v="RS DQLAB"/>
    <s v="SELL"/>
    <x v="0"/>
    <x v="5"/>
    <x v="3"/>
    <n v="7500"/>
    <n v="7620"/>
  </r>
  <r>
    <x v="2496"/>
    <x v="401"/>
    <x v="16"/>
    <n v="1499"/>
    <x v="0"/>
    <s v="RS DQLAB"/>
    <s v="SELL"/>
    <x v="0"/>
    <x v="16"/>
    <x v="2"/>
    <n v="100000"/>
    <n v="100900"/>
  </r>
  <r>
    <x v="2497"/>
    <x v="401"/>
    <x v="12"/>
    <n v="69"/>
    <x v="0"/>
    <s v="RS DQLAB"/>
    <s v="SELL"/>
    <x v="0"/>
    <x v="12"/>
    <x v="1"/>
    <n v="18611"/>
    <n v="18816"/>
  </r>
  <r>
    <x v="2498"/>
    <x v="402"/>
    <x v="0"/>
    <n v="55"/>
    <x v="0"/>
    <s v="RS DQLAB"/>
    <s v="SELL"/>
    <x v="0"/>
    <x v="0"/>
    <x v="0"/>
    <n v="2886"/>
    <n v="2915"/>
  </r>
  <r>
    <x v="2499"/>
    <x v="402"/>
    <x v="13"/>
    <n v="34"/>
    <x v="0"/>
    <s v="RS DQLAB"/>
    <s v="SELL"/>
    <x v="0"/>
    <x v="13"/>
    <x v="4"/>
    <n v="55000"/>
    <n v="55935"/>
  </r>
  <r>
    <x v="2500"/>
    <x v="402"/>
    <x v="10"/>
    <n v="2"/>
    <x v="0"/>
    <s v="RS DQLAB"/>
    <s v="SELL"/>
    <x v="0"/>
    <x v="10"/>
    <x v="3"/>
    <n v="16100"/>
    <n v="16261"/>
  </r>
  <r>
    <x v="2501"/>
    <x v="402"/>
    <x v="18"/>
    <n v="10"/>
    <x v="0"/>
    <s v="RS DQLAB"/>
    <s v="SELL"/>
    <x v="0"/>
    <x v="18"/>
    <x v="0"/>
    <n v="72500"/>
    <n v="73805"/>
  </r>
  <r>
    <x v="2502"/>
    <x v="402"/>
    <x v="18"/>
    <n v="22"/>
    <x v="0"/>
    <s v="RS DQLAB"/>
    <s v="SELL"/>
    <x v="0"/>
    <x v="18"/>
    <x v="0"/>
    <n v="72500"/>
    <n v="73805"/>
  </r>
  <r>
    <x v="2503"/>
    <x v="402"/>
    <x v="11"/>
    <n v="36"/>
    <x v="0"/>
    <s v="RS DQLAB"/>
    <s v="SELL"/>
    <x v="0"/>
    <x v="11"/>
    <x v="1"/>
    <n v="10000"/>
    <n v="10180"/>
  </r>
  <r>
    <x v="2504"/>
    <x v="402"/>
    <x v="27"/>
    <n v="7"/>
    <x v="0"/>
    <s v="RS DQLAB"/>
    <s v="SELL"/>
    <x v="0"/>
    <x v="27"/>
    <x v="3"/>
    <n v="45450"/>
    <n v="46223"/>
  </r>
  <r>
    <x v="2505"/>
    <x v="403"/>
    <x v="8"/>
    <n v="41"/>
    <x v="0"/>
    <s v="RS DQLAB"/>
    <s v="SELL"/>
    <x v="0"/>
    <x v="8"/>
    <x v="3"/>
    <n v="50788"/>
    <n v="51753"/>
  </r>
  <r>
    <x v="2506"/>
    <x v="403"/>
    <x v="2"/>
    <n v="36"/>
    <x v="0"/>
    <s v="RS DQLAB"/>
    <s v="SELL"/>
    <x v="0"/>
    <x v="2"/>
    <x v="2"/>
    <n v="108794"/>
    <n v="109447"/>
  </r>
  <r>
    <x v="2507"/>
    <x v="403"/>
    <x v="3"/>
    <n v="12"/>
    <x v="0"/>
    <s v="RS DQLAB"/>
    <s v="SELL"/>
    <x v="0"/>
    <x v="3"/>
    <x v="3"/>
    <n v="1600"/>
    <n v="1619"/>
  </r>
  <r>
    <x v="2508"/>
    <x v="403"/>
    <x v="13"/>
    <n v="49"/>
    <x v="0"/>
    <s v="RS DQLAB"/>
    <s v="SELL"/>
    <x v="0"/>
    <x v="13"/>
    <x v="4"/>
    <n v="55000"/>
    <n v="55935"/>
  </r>
  <r>
    <x v="2509"/>
    <x v="403"/>
    <x v="10"/>
    <n v="1032"/>
    <x v="0"/>
    <s v="RS DQLAB"/>
    <s v="SELL"/>
    <x v="0"/>
    <x v="10"/>
    <x v="3"/>
    <n v="16100"/>
    <n v="16261"/>
  </r>
  <r>
    <x v="2510"/>
    <x v="403"/>
    <x v="5"/>
    <n v="21"/>
    <x v="0"/>
    <s v="RS DQLAB"/>
    <s v="SELL"/>
    <x v="0"/>
    <x v="5"/>
    <x v="3"/>
    <n v="7500"/>
    <n v="7620"/>
  </r>
  <r>
    <x v="2511"/>
    <x v="404"/>
    <x v="0"/>
    <n v="52"/>
    <x v="0"/>
    <s v="RS DQLAB"/>
    <s v="SELL"/>
    <x v="0"/>
    <x v="0"/>
    <x v="0"/>
    <n v="2886"/>
    <n v="2915"/>
  </r>
  <r>
    <x v="2512"/>
    <x v="404"/>
    <x v="8"/>
    <n v="35"/>
    <x v="0"/>
    <s v="RS DQLAB"/>
    <s v="SELL"/>
    <x v="0"/>
    <x v="8"/>
    <x v="3"/>
    <n v="50788"/>
    <n v="51753"/>
  </r>
  <r>
    <x v="2513"/>
    <x v="404"/>
    <x v="8"/>
    <n v="28"/>
    <x v="0"/>
    <s v="RS DQLAB"/>
    <s v="SELL"/>
    <x v="0"/>
    <x v="8"/>
    <x v="3"/>
    <n v="50788"/>
    <n v="51753"/>
  </r>
  <r>
    <x v="2514"/>
    <x v="404"/>
    <x v="8"/>
    <n v="45"/>
    <x v="0"/>
    <s v="RS DQLAB"/>
    <s v="SELL"/>
    <x v="0"/>
    <x v="8"/>
    <x v="3"/>
    <n v="50788"/>
    <n v="51753"/>
  </r>
  <r>
    <x v="2515"/>
    <x v="404"/>
    <x v="2"/>
    <n v="16"/>
    <x v="0"/>
    <s v="RS DQLAB"/>
    <s v="SELL"/>
    <x v="0"/>
    <x v="2"/>
    <x v="2"/>
    <n v="108794"/>
    <n v="109447"/>
  </r>
  <r>
    <x v="2516"/>
    <x v="404"/>
    <x v="3"/>
    <n v="6"/>
    <x v="0"/>
    <s v="RS DQLAB"/>
    <s v="SELL"/>
    <x v="0"/>
    <x v="3"/>
    <x v="3"/>
    <n v="1600"/>
    <n v="1619"/>
  </r>
  <r>
    <x v="2517"/>
    <x v="404"/>
    <x v="4"/>
    <n v="0"/>
    <x v="0"/>
    <s v="RS DQLAB"/>
    <s v="SELL"/>
    <x v="0"/>
    <x v="4"/>
    <x v="1"/>
    <n v="25322"/>
    <n v="25449"/>
  </r>
  <r>
    <x v="2518"/>
    <x v="404"/>
    <x v="18"/>
    <n v="8"/>
    <x v="0"/>
    <s v="RS DQLAB"/>
    <s v="SELL"/>
    <x v="0"/>
    <x v="18"/>
    <x v="0"/>
    <n v="72500"/>
    <n v="73805"/>
  </r>
  <r>
    <x v="2519"/>
    <x v="404"/>
    <x v="5"/>
    <n v="8"/>
    <x v="0"/>
    <s v="RS DQLAB"/>
    <s v="SELL"/>
    <x v="0"/>
    <x v="5"/>
    <x v="3"/>
    <n v="7500"/>
    <n v="7620"/>
  </r>
  <r>
    <x v="2520"/>
    <x v="404"/>
    <x v="6"/>
    <n v="1360"/>
    <x v="0"/>
    <s v="RS DQLAB"/>
    <s v="SELL"/>
    <x v="0"/>
    <x v="6"/>
    <x v="0"/>
    <n v="16155"/>
    <n v="16430"/>
  </r>
  <r>
    <x v="2521"/>
    <x v="404"/>
    <x v="21"/>
    <n v="45"/>
    <x v="0"/>
    <s v="RS DQLAB"/>
    <s v="SELL"/>
    <x v="0"/>
    <x v="21"/>
    <x v="0"/>
    <n v="23869"/>
    <n v="24179"/>
  </r>
  <r>
    <x v="2522"/>
    <x v="405"/>
    <x v="8"/>
    <n v="2"/>
    <x v="0"/>
    <s v="RS DQLAB"/>
    <s v="SELL"/>
    <x v="0"/>
    <x v="8"/>
    <x v="3"/>
    <n v="50788"/>
    <n v="51753"/>
  </r>
  <r>
    <x v="2523"/>
    <x v="405"/>
    <x v="1"/>
    <n v="40"/>
    <x v="0"/>
    <s v="RS DQLAB"/>
    <s v="SELL"/>
    <x v="0"/>
    <x v="1"/>
    <x v="1"/>
    <n v="16950"/>
    <n v="17170"/>
  </r>
  <r>
    <x v="2524"/>
    <x v="405"/>
    <x v="3"/>
    <n v="52"/>
    <x v="0"/>
    <s v="RS DQLAB"/>
    <s v="SELL"/>
    <x v="0"/>
    <x v="3"/>
    <x v="3"/>
    <n v="1600"/>
    <n v="1619"/>
  </r>
  <r>
    <x v="2525"/>
    <x v="405"/>
    <x v="26"/>
    <n v="89"/>
    <x v="0"/>
    <s v="RS DQLAB"/>
    <s v="SELL"/>
    <x v="0"/>
    <x v="26"/>
    <x v="2"/>
    <n v="7467"/>
    <n v="7504"/>
  </r>
  <r>
    <x v="2526"/>
    <x v="406"/>
    <x v="36"/>
    <n v="15"/>
    <x v="0"/>
    <s v="RS DQLAB"/>
    <s v="SELL"/>
    <x v="0"/>
    <x v="36"/>
    <x v="0"/>
    <n v="75400"/>
    <n v="76456"/>
  </r>
  <r>
    <x v="2527"/>
    <x v="406"/>
    <x v="8"/>
    <n v="41"/>
    <x v="0"/>
    <s v="RS DQLAB"/>
    <s v="SELL"/>
    <x v="0"/>
    <x v="8"/>
    <x v="3"/>
    <n v="50788"/>
    <n v="51753"/>
  </r>
  <r>
    <x v="2528"/>
    <x v="406"/>
    <x v="8"/>
    <n v="72"/>
    <x v="0"/>
    <s v="RS DQLAB"/>
    <s v="SELL"/>
    <x v="0"/>
    <x v="8"/>
    <x v="3"/>
    <n v="50788"/>
    <n v="51753"/>
  </r>
  <r>
    <x v="2529"/>
    <x v="406"/>
    <x v="1"/>
    <n v="72"/>
    <x v="0"/>
    <s v="RS DQLAB"/>
    <s v="SELL"/>
    <x v="0"/>
    <x v="1"/>
    <x v="1"/>
    <n v="16950"/>
    <n v="17170"/>
  </r>
  <r>
    <x v="2530"/>
    <x v="406"/>
    <x v="13"/>
    <n v="14"/>
    <x v="0"/>
    <s v="RS DQLAB"/>
    <s v="SELL"/>
    <x v="0"/>
    <x v="13"/>
    <x v="4"/>
    <n v="55000"/>
    <n v="55935"/>
  </r>
  <r>
    <x v="2531"/>
    <x v="406"/>
    <x v="23"/>
    <n v="4"/>
    <x v="0"/>
    <s v="RS DQLAB"/>
    <s v="SELL"/>
    <x v="0"/>
    <x v="23"/>
    <x v="2"/>
    <n v="5000"/>
    <n v="5095"/>
  </r>
  <r>
    <x v="2532"/>
    <x v="406"/>
    <x v="23"/>
    <n v="5"/>
    <x v="0"/>
    <s v="RS DQLAB"/>
    <s v="SELL"/>
    <x v="0"/>
    <x v="23"/>
    <x v="2"/>
    <n v="5000"/>
    <n v="5095"/>
  </r>
  <r>
    <x v="2533"/>
    <x v="406"/>
    <x v="15"/>
    <n v="0"/>
    <x v="0"/>
    <s v="RS DQLAB"/>
    <s v="SELL"/>
    <x v="0"/>
    <x v="15"/>
    <x v="5"/>
    <n v="42800"/>
    <n v="43442"/>
  </r>
  <r>
    <x v="2534"/>
    <x v="407"/>
    <x v="0"/>
    <n v="48"/>
    <x v="0"/>
    <s v="RS DQLAB"/>
    <s v="SELL"/>
    <x v="0"/>
    <x v="0"/>
    <x v="0"/>
    <n v="2886"/>
    <n v="2915"/>
  </r>
  <r>
    <x v="2535"/>
    <x v="407"/>
    <x v="1"/>
    <n v="27"/>
    <x v="0"/>
    <s v="RS DQLAB"/>
    <s v="SELL"/>
    <x v="0"/>
    <x v="1"/>
    <x v="1"/>
    <n v="16950"/>
    <n v="17170"/>
  </r>
  <r>
    <x v="2536"/>
    <x v="407"/>
    <x v="5"/>
    <n v="6"/>
    <x v="0"/>
    <s v="RS DQLAB"/>
    <s v="SELL"/>
    <x v="0"/>
    <x v="5"/>
    <x v="3"/>
    <n v="7500"/>
    <n v="7620"/>
  </r>
  <r>
    <x v="2537"/>
    <x v="407"/>
    <x v="11"/>
    <n v="10"/>
    <x v="0"/>
    <s v="RS DQLAB"/>
    <s v="SELL"/>
    <x v="0"/>
    <x v="11"/>
    <x v="1"/>
    <n v="10000"/>
    <n v="10180"/>
  </r>
  <r>
    <x v="2538"/>
    <x v="407"/>
    <x v="21"/>
    <n v="8"/>
    <x v="0"/>
    <s v="RS DQLAB"/>
    <s v="SELL"/>
    <x v="0"/>
    <x v="21"/>
    <x v="0"/>
    <n v="23869"/>
    <n v="24179"/>
  </r>
  <r>
    <x v="2539"/>
    <x v="407"/>
    <x v="29"/>
    <n v="40"/>
    <x v="0"/>
    <s v="RS DQLAB"/>
    <s v="SELL"/>
    <x v="0"/>
    <x v="29"/>
    <x v="2"/>
    <n v="102000"/>
    <n v="103632"/>
  </r>
  <r>
    <x v="2540"/>
    <x v="408"/>
    <x v="1"/>
    <n v="24"/>
    <x v="0"/>
    <s v="RS DQLAB"/>
    <s v="SELL"/>
    <x v="0"/>
    <x v="1"/>
    <x v="1"/>
    <n v="16950"/>
    <n v="17170"/>
  </r>
  <r>
    <x v="2541"/>
    <x v="408"/>
    <x v="3"/>
    <n v="43"/>
    <x v="0"/>
    <s v="RS DQLAB"/>
    <s v="SELL"/>
    <x v="0"/>
    <x v="3"/>
    <x v="3"/>
    <n v="1600"/>
    <n v="1619"/>
  </r>
  <r>
    <x v="2542"/>
    <x v="408"/>
    <x v="13"/>
    <n v="47"/>
    <x v="0"/>
    <s v="RS DQLAB"/>
    <s v="SELL"/>
    <x v="0"/>
    <x v="13"/>
    <x v="4"/>
    <n v="55000"/>
    <n v="55935"/>
  </r>
  <r>
    <x v="2543"/>
    <x v="408"/>
    <x v="5"/>
    <n v="18"/>
    <x v="0"/>
    <s v="RS DQLAB"/>
    <s v="SELL"/>
    <x v="0"/>
    <x v="5"/>
    <x v="3"/>
    <n v="7500"/>
    <n v="7620"/>
  </r>
  <r>
    <x v="2544"/>
    <x v="408"/>
    <x v="15"/>
    <n v="73"/>
    <x v="0"/>
    <s v="RS DQLAB"/>
    <s v="SELL"/>
    <x v="0"/>
    <x v="15"/>
    <x v="5"/>
    <n v="42800"/>
    <n v="43442"/>
  </r>
  <r>
    <x v="2545"/>
    <x v="408"/>
    <x v="22"/>
    <n v="33"/>
    <x v="0"/>
    <s v="RS DQLAB"/>
    <s v="SELL"/>
    <x v="0"/>
    <x v="22"/>
    <x v="2"/>
    <n v="143991"/>
    <n v="146871"/>
  </r>
  <r>
    <x v="2546"/>
    <x v="408"/>
    <x v="29"/>
    <n v="18"/>
    <x v="0"/>
    <s v="RS DQLAB"/>
    <s v="SELL"/>
    <x v="0"/>
    <x v="29"/>
    <x v="2"/>
    <n v="102000"/>
    <n v="103632"/>
  </r>
  <r>
    <x v="2547"/>
    <x v="409"/>
    <x v="0"/>
    <n v="27"/>
    <x v="0"/>
    <s v="RS DQLAB"/>
    <s v="SELL"/>
    <x v="0"/>
    <x v="0"/>
    <x v="0"/>
    <n v="2886"/>
    <n v="2915"/>
  </r>
  <r>
    <x v="2548"/>
    <x v="409"/>
    <x v="4"/>
    <n v="49"/>
    <x v="0"/>
    <s v="RS DQLAB"/>
    <s v="SELL"/>
    <x v="0"/>
    <x v="4"/>
    <x v="1"/>
    <n v="25322"/>
    <n v="25449"/>
  </r>
  <r>
    <x v="2549"/>
    <x v="410"/>
    <x v="0"/>
    <n v="38"/>
    <x v="0"/>
    <s v="RS DQLAB"/>
    <s v="SELL"/>
    <x v="0"/>
    <x v="0"/>
    <x v="0"/>
    <n v="2886"/>
    <n v="2915"/>
  </r>
  <r>
    <x v="2550"/>
    <x v="410"/>
    <x v="8"/>
    <n v="70"/>
    <x v="0"/>
    <s v="RS DQLAB"/>
    <s v="SELL"/>
    <x v="0"/>
    <x v="8"/>
    <x v="3"/>
    <n v="50788"/>
    <n v="51753"/>
  </r>
  <r>
    <x v="2551"/>
    <x v="410"/>
    <x v="9"/>
    <n v="3"/>
    <x v="0"/>
    <s v="RS DQLAB"/>
    <s v="SELL"/>
    <x v="0"/>
    <x v="9"/>
    <x v="3"/>
    <n v="2560"/>
    <n v="2586"/>
  </r>
  <r>
    <x v="2552"/>
    <x v="410"/>
    <x v="24"/>
    <n v="30"/>
    <x v="0"/>
    <s v="RS DQLAB"/>
    <s v="SELL"/>
    <x v="0"/>
    <x v="24"/>
    <x v="1"/>
    <n v="33000"/>
    <n v="33330"/>
  </r>
  <r>
    <x v="2553"/>
    <x v="411"/>
    <x v="0"/>
    <n v="67"/>
    <x v="0"/>
    <s v="RS DQLAB"/>
    <s v="SELL"/>
    <x v="0"/>
    <x v="0"/>
    <x v="0"/>
    <n v="2886"/>
    <n v="2915"/>
  </r>
  <r>
    <x v="2554"/>
    <x v="411"/>
    <x v="2"/>
    <n v="4"/>
    <x v="0"/>
    <s v="RS DQLAB"/>
    <s v="SELL"/>
    <x v="0"/>
    <x v="2"/>
    <x v="2"/>
    <n v="108794"/>
    <n v="109447"/>
  </r>
  <r>
    <x v="2555"/>
    <x v="411"/>
    <x v="3"/>
    <n v="6"/>
    <x v="0"/>
    <s v="RS DQLAB"/>
    <s v="SELL"/>
    <x v="0"/>
    <x v="3"/>
    <x v="3"/>
    <n v="1600"/>
    <n v="1619"/>
  </r>
  <r>
    <x v="2556"/>
    <x v="411"/>
    <x v="13"/>
    <n v="44"/>
    <x v="0"/>
    <s v="RS DQLAB"/>
    <s v="SELL"/>
    <x v="0"/>
    <x v="13"/>
    <x v="4"/>
    <n v="55000"/>
    <n v="55935"/>
  </r>
  <r>
    <x v="2557"/>
    <x v="411"/>
    <x v="6"/>
    <n v="148"/>
    <x v="0"/>
    <s v="RS DQLAB"/>
    <s v="SELL"/>
    <x v="0"/>
    <x v="6"/>
    <x v="0"/>
    <n v="16155"/>
    <n v="16430"/>
  </r>
  <r>
    <x v="2558"/>
    <x v="411"/>
    <x v="20"/>
    <n v="76"/>
    <x v="0"/>
    <s v="RS DQLAB"/>
    <s v="SELL"/>
    <x v="0"/>
    <x v="20"/>
    <x v="3"/>
    <n v="25000"/>
    <n v="25450"/>
  </r>
  <r>
    <x v="2559"/>
    <x v="412"/>
    <x v="10"/>
    <n v="123"/>
    <x v="0"/>
    <s v="RS DQLAB"/>
    <s v="SELL"/>
    <x v="0"/>
    <x v="10"/>
    <x v="3"/>
    <n v="16100"/>
    <n v="16261"/>
  </r>
  <r>
    <x v="2560"/>
    <x v="412"/>
    <x v="5"/>
    <n v="10"/>
    <x v="0"/>
    <s v="RS DQLAB"/>
    <s v="SELL"/>
    <x v="0"/>
    <x v="5"/>
    <x v="3"/>
    <n v="7500"/>
    <n v="7620"/>
  </r>
  <r>
    <x v="2561"/>
    <x v="412"/>
    <x v="11"/>
    <n v="3"/>
    <x v="0"/>
    <s v="RS DQLAB"/>
    <s v="SELL"/>
    <x v="0"/>
    <x v="11"/>
    <x v="1"/>
    <n v="10000"/>
    <n v="10180"/>
  </r>
  <r>
    <x v="2562"/>
    <x v="412"/>
    <x v="24"/>
    <n v="19"/>
    <x v="0"/>
    <s v="RS DQLAB"/>
    <s v="SELL"/>
    <x v="0"/>
    <x v="24"/>
    <x v="1"/>
    <n v="33000"/>
    <n v="33330"/>
  </r>
  <r>
    <x v="2563"/>
    <x v="412"/>
    <x v="24"/>
    <n v="115"/>
    <x v="0"/>
    <s v="RS DQLAB"/>
    <s v="SELL"/>
    <x v="0"/>
    <x v="24"/>
    <x v="1"/>
    <n v="33000"/>
    <n v="33330"/>
  </r>
  <r>
    <x v="2564"/>
    <x v="412"/>
    <x v="24"/>
    <n v="46"/>
    <x v="0"/>
    <s v="RS DQLAB"/>
    <s v="SELL"/>
    <x v="0"/>
    <x v="24"/>
    <x v="1"/>
    <n v="33000"/>
    <n v="33330"/>
  </r>
  <r>
    <x v="2565"/>
    <x v="412"/>
    <x v="7"/>
    <n v="5"/>
    <x v="0"/>
    <s v="RS DQLAB"/>
    <s v="SELL"/>
    <x v="0"/>
    <x v="7"/>
    <x v="3"/>
    <n v="25000"/>
    <n v="25275"/>
  </r>
  <r>
    <x v="2566"/>
    <x v="413"/>
    <x v="1"/>
    <n v="49"/>
    <x v="0"/>
    <s v="RS DQLAB"/>
    <s v="SELL"/>
    <x v="0"/>
    <x v="1"/>
    <x v="1"/>
    <n v="16950"/>
    <n v="17170"/>
  </r>
  <r>
    <x v="2567"/>
    <x v="413"/>
    <x v="3"/>
    <n v="25"/>
    <x v="0"/>
    <s v="RS DQLAB"/>
    <s v="SELL"/>
    <x v="0"/>
    <x v="3"/>
    <x v="3"/>
    <n v="1600"/>
    <n v="1619"/>
  </r>
  <r>
    <x v="2568"/>
    <x v="413"/>
    <x v="13"/>
    <n v="32"/>
    <x v="0"/>
    <s v="RS DQLAB"/>
    <s v="SELL"/>
    <x v="0"/>
    <x v="13"/>
    <x v="4"/>
    <n v="55000"/>
    <n v="55935"/>
  </r>
  <r>
    <x v="2569"/>
    <x v="414"/>
    <x v="0"/>
    <n v="24"/>
    <x v="0"/>
    <s v="RS DQLAB"/>
    <s v="SELL"/>
    <x v="0"/>
    <x v="0"/>
    <x v="0"/>
    <n v="2886"/>
    <n v="2915"/>
  </r>
  <r>
    <x v="2570"/>
    <x v="414"/>
    <x v="0"/>
    <n v="29"/>
    <x v="0"/>
    <s v="RS DQLAB"/>
    <s v="SELL"/>
    <x v="0"/>
    <x v="0"/>
    <x v="0"/>
    <n v="2886"/>
    <n v="2915"/>
  </r>
  <r>
    <x v="2571"/>
    <x v="414"/>
    <x v="8"/>
    <n v="28"/>
    <x v="0"/>
    <s v="RS DQLAB"/>
    <s v="SELL"/>
    <x v="0"/>
    <x v="8"/>
    <x v="3"/>
    <n v="50788"/>
    <n v="51753"/>
  </r>
  <r>
    <x v="2572"/>
    <x v="414"/>
    <x v="2"/>
    <n v="40"/>
    <x v="0"/>
    <s v="RS DQLAB"/>
    <s v="SELL"/>
    <x v="0"/>
    <x v="2"/>
    <x v="2"/>
    <n v="108794"/>
    <n v="109447"/>
  </r>
  <r>
    <x v="2573"/>
    <x v="414"/>
    <x v="3"/>
    <n v="11"/>
    <x v="0"/>
    <s v="RS DQLAB"/>
    <s v="SELL"/>
    <x v="0"/>
    <x v="3"/>
    <x v="3"/>
    <n v="1600"/>
    <n v="1619"/>
  </r>
  <r>
    <x v="2574"/>
    <x v="414"/>
    <x v="24"/>
    <n v="16"/>
    <x v="0"/>
    <s v="RS DQLAB"/>
    <s v="SELL"/>
    <x v="0"/>
    <x v="24"/>
    <x v="1"/>
    <n v="33000"/>
    <n v="33330"/>
  </r>
  <r>
    <x v="2575"/>
    <x v="414"/>
    <x v="24"/>
    <n v="210"/>
    <x v="0"/>
    <s v="RS DQLAB"/>
    <s v="SELL"/>
    <x v="0"/>
    <x v="24"/>
    <x v="1"/>
    <n v="33000"/>
    <n v="33330"/>
  </r>
  <r>
    <x v="2576"/>
    <x v="414"/>
    <x v="19"/>
    <n v="59"/>
    <x v="0"/>
    <s v="RS DQLAB"/>
    <s v="SELL"/>
    <x v="0"/>
    <x v="19"/>
    <x v="0"/>
    <n v="2324"/>
    <n v="2338"/>
  </r>
  <r>
    <x v="2577"/>
    <x v="415"/>
    <x v="31"/>
    <n v="13"/>
    <x v="0"/>
    <s v="RS DQLAB"/>
    <s v="SELL"/>
    <x v="0"/>
    <x v="31"/>
    <x v="4"/>
    <n v="16350"/>
    <n v="16677"/>
  </r>
  <r>
    <x v="2578"/>
    <x v="415"/>
    <x v="0"/>
    <n v="72"/>
    <x v="0"/>
    <s v="RS DQLAB"/>
    <s v="SELL"/>
    <x v="0"/>
    <x v="0"/>
    <x v="0"/>
    <n v="2886"/>
    <n v="2915"/>
  </r>
  <r>
    <x v="2579"/>
    <x v="415"/>
    <x v="13"/>
    <n v="20"/>
    <x v="0"/>
    <s v="RS DQLAB"/>
    <s v="SELL"/>
    <x v="0"/>
    <x v="13"/>
    <x v="4"/>
    <n v="55000"/>
    <n v="55935"/>
  </r>
  <r>
    <x v="2580"/>
    <x v="415"/>
    <x v="5"/>
    <n v="8"/>
    <x v="0"/>
    <s v="RS DQLAB"/>
    <s v="SELL"/>
    <x v="0"/>
    <x v="5"/>
    <x v="3"/>
    <n v="7500"/>
    <n v="7620"/>
  </r>
  <r>
    <x v="2581"/>
    <x v="415"/>
    <x v="15"/>
    <n v="47"/>
    <x v="0"/>
    <s v="RS DQLAB"/>
    <s v="SELL"/>
    <x v="0"/>
    <x v="15"/>
    <x v="5"/>
    <n v="42800"/>
    <n v="43442"/>
  </r>
  <r>
    <x v="2582"/>
    <x v="415"/>
    <x v="15"/>
    <n v="3"/>
    <x v="0"/>
    <s v="RS DQLAB"/>
    <s v="SELL"/>
    <x v="0"/>
    <x v="15"/>
    <x v="5"/>
    <n v="42800"/>
    <n v="43442"/>
  </r>
  <r>
    <x v="2583"/>
    <x v="415"/>
    <x v="6"/>
    <n v="96"/>
    <x v="0"/>
    <s v="RS DQLAB"/>
    <s v="SELL"/>
    <x v="0"/>
    <x v="6"/>
    <x v="0"/>
    <n v="16155"/>
    <n v="16430"/>
  </r>
  <r>
    <x v="2584"/>
    <x v="415"/>
    <x v="20"/>
    <n v="8"/>
    <x v="0"/>
    <s v="RS DQLAB"/>
    <s v="SELL"/>
    <x v="0"/>
    <x v="20"/>
    <x v="3"/>
    <n v="25000"/>
    <n v="25450"/>
  </r>
  <r>
    <x v="2585"/>
    <x v="416"/>
    <x v="1"/>
    <n v="34"/>
    <x v="0"/>
    <s v="RS DQLAB"/>
    <s v="SELL"/>
    <x v="0"/>
    <x v="1"/>
    <x v="1"/>
    <n v="16950"/>
    <n v="17170"/>
  </r>
  <r>
    <x v="2586"/>
    <x v="416"/>
    <x v="3"/>
    <n v="22"/>
    <x v="0"/>
    <s v="RS DQLAB"/>
    <s v="SELL"/>
    <x v="0"/>
    <x v="3"/>
    <x v="3"/>
    <n v="1600"/>
    <n v="1619"/>
  </r>
  <r>
    <x v="2587"/>
    <x v="416"/>
    <x v="3"/>
    <n v="44"/>
    <x v="0"/>
    <s v="RS DQLAB"/>
    <s v="SELL"/>
    <x v="0"/>
    <x v="3"/>
    <x v="3"/>
    <n v="1600"/>
    <n v="1619"/>
  </r>
  <r>
    <x v="2588"/>
    <x v="416"/>
    <x v="13"/>
    <n v="44"/>
    <x v="0"/>
    <s v="RS DQLAB"/>
    <s v="SELL"/>
    <x v="0"/>
    <x v="13"/>
    <x v="4"/>
    <n v="55000"/>
    <n v="55935"/>
  </r>
  <r>
    <x v="2589"/>
    <x v="416"/>
    <x v="9"/>
    <n v="31"/>
    <x v="0"/>
    <s v="RS DQLAB"/>
    <s v="SELL"/>
    <x v="0"/>
    <x v="9"/>
    <x v="3"/>
    <n v="2560"/>
    <n v="2586"/>
  </r>
  <r>
    <x v="2590"/>
    <x v="417"/>
    <x v="8"/>
    <n v="63"/>
    <x v="0"/>
    <s v="RS DQLAB"/>
    <s v="SELL"/>
    <x v="0"/>
    <x v="8"/>
    <x v="3"/>
    <n v="50788"/>
    <n v="51753"/>
  </r>
  <r>
    <x v="2591"/>
    <x v="417"/>
    <x v="3"/>
    <n v="23"/>
    <x v="0"/>
    <s v="RS DQLAB"/>
    <s v="SELL"/>
    <x v="0"/>
    <x v="3"/>
    <x v="3"/>
    <n v="1600"/>
    <n v="1619"/>
  </r>
  <r>
    <x v="2592"/>
    <x v="417"/>
    <x v="3"/>
    <n v="34"/>
    <x v="0"/>
    <s v="RS DQLAB"/>
    <s v="SELL"/>
    <x v="0"/>
    <x v="3"/>
    <x v="3"/>
    <n v="1600"/>
    <n v="1619"/>
  </r>
  <r>
    <x v="2593"/>
    <x v="417"/>
    <x v="9"/>
    <n v="1"/>
    <x v="0"/>
    <s v="RS DQLAB"/>
    <s v="SELL"/>
    <x v="0"/>
    <x v="9"/>
    <x v="3"/>
    <n v="2560"/>
    <n v="2586"/>
  </r>
  <r>
    <x v="2594"/>
    <x v="417"/>
    <x v="16"/>
    <n v="15"/>
    <x v="0"/>
    <s v="RS DQLAB"/>
    <s v="SELL"/>
    <x v="0"/>
    <x v="16"/>
    <x v="2"/>
    <n v="100000"/>
    <n v="100900"/>
  </r>
  <r>
    <x v="2595"/>
    <x v="418"/>
    <x v="0"/>
    <n v="40"/>
    <x v="0"/>
    <s v="RS DQLAB"/>
    <s v="SELL"/>
    <x v="0"/>
    <x v="0"/>
    <x v="0"/>
    <n v="2886"/>
    <n v="2915"/>
  </r>
  <r>
    <x v="2596"/>
    <x v="418"/>
    <x v="0"/>
    <n v="91"/>
    <x v="0"/>
    <s v="RS DQLAB"/>
    <s v="SELL"/>
    <x v="0"/>
    <x v="0"/>
    <x v="0"/>
    <n v="2886"/>
    <n v="2915"/>
  </r>
  <r>
    <x v="2597"/>
    <x v="418"/>
    <x v="23"/>
    <n v="52"/>
    <x v="0"/>
    <s v="RS DQLAB"/>
    <s v="SELL"/>
    <x v="0"/>
    <x v="23"/>
    <x v="2"/>
    <n v="5000"/>
    <n v="5095"/>
  </r>
  <r>
    <x v="2598"/>
    <x v="418"/>
    <x v="4"/>
    <n v="29"/>
    <x v="0"/>
    <s v="RS DQLAB"/>
    <s v="SELL"/>
    <x v="0"/>
    <x v="4"/>
    <x v="1"/>
    <n v="25322"/>
    <n v="25449"/>
  </r>
  <r>
    <x v="2599"/>
    <x v="418"/>
    <x v="9"/>
    <n v="74"/>
    <x v="0"/>
    <s v="RS DQLAB"/>
    <s v="SELL"/>
    <x v="0"/>
    <x v="9"/>
    <x v="3"/>
    <n v="2560"/>
    <n v="2586"/>
  </r>
  <r>
    <x v="2600"/>
    <x v="418"/>
    <x v="21"/>
    <n v="136"/>
    <x v="0"/>
    <s v="RS DQLAB"/>
    <s v="SELL"/>
    <x v="0"/>
    <x v="21"/>
    <x v="0"/>
    <n v="23869"/>
    <n v="24179"/>
  </r>
  <r>
    <x v="2601"/>
    <x v="419"/>
    <x v="8"/>
    <n v="42"/>
    <x v="0"/>
    <s v="RS DQLAB"/>
    <s v="SELL"/>
    <x v="0"/>
    <x v="8"/>
    <x v="3"/>
    <n v="50788"/>
    <n v="51753"/>
  </r>
  <r>
    <x v="2602"/>
    <x v="419"/>
    <x v="1"/>
    <n v="47"/>
    <x v="0"/>
    <s v="RS DQLAB"/>
    <s v="SELL"/>
    <x v="0"/>
    <x v="1"/>
    <x v="1"/>
    <n v="16950"/>
    <n v="17170"/>
  </r>
  <r>
    <x v="2603"/>
    <x v="419"/>
    <x v="4"/>
    <n v="1"/>
    <x v="0"/>
    <s v="RS DQLAB"/>
    <s v="SELL"/>
    <x v="0"/>
    <x v="4"/>
    <x v="1"/>
    <n v="25322"/>
    <n v="25449"/>
  </r>
  <r>
    <x v="2604"/>
    <x v="419"/>
    <x v="11"/>
    <n v="5"/>
    <x v="0"/>
    <s v="RS DQLAB"/>
    <s v="SELL"/>
    <x v="0"/>
    <x v="11"/>
    <x v="1"/>
    <n v="10000"/>
    <n v="10180"/>
  </r>
  <r>
    <x v="2605"/>
    <x v="420"/>
    <x v="1"/>
    <n v="12"/>
    <x v="0"/>
    <s v="RS DQLAB"/>
    <s v="SELL"/>
    <x v="0"/>
    <x v="1"/>
    <x v="1"/>
    <n v="16950"/>
    <n v="17170"/>
  </r>
  <r>
    <x v="2606"/>
    <x v="420"/>
    <x v="3"/>
    <n v="8"/>
    <x v="0"/>
    <s v="RS DQLAB"/>
    <s v="SELL"/>
    <x v="0"/>
    <x v="3"/>
    <x v="3"/>
    <n v="1600"/>
    <n v="1619"/>
  </r>
  <r>
    <x v="2607"/>
    <x v="420"/>
    <x v="4"/>
    <n v="65"/>
    <x v="0"/>
    <s v="RS DQLAB"/>
    <s v="SELL"/>
    <x v="0"/>
    <x v="4"/>
    <x v="1"/>
    <n v="25322"/>
    <n v="25449"/>
  </r>
  <r>
    <x v="2608"/>
    <x v="420"/>
    <x v="18"/>
    <n v="18"/>
    <x v="0"/>
    <s v="RS DQLAB"/>
    <s v="SELL"/>
    <x v="0"/>
    <x v="18"/>
    <x v="0"/>
    <n v="72500"/>
    <n v="73805"/>
  </r>
  <r>
    <x v="2609"/>
    <x v="420"/>
    <x v="15"/>
    <n v="11"/>
    <x v="0"/>
    <s v="RS DQLAB"/>
    <s v="SELL"/>
    <x v="0"/>
    <x v="15"/>
    <x v="5"/>
    <n v="42800"/>
    <n v="43442"/>
  </r>
  <r>
    <x v="2610"/>
    <x v="420"/>
    <x v="12"/>
    <n v="30"/>
    <x v="0"/>
    <s v="RS DQLAB"/>
    <s v="SELL"/>
    <x v="0"/>
    <x v="12"/>
    <x v="1"/>
    <n v="18611"/>
    <n v="18816"/>
  </r>
  <r>
    <x v="2611"/>
    <x v="421"/>
    <x v="8"/>
    <n v="55"/>
    <x v="0"/>
    <s v="RS DQLAB"/>
    <s v="SELL"/>
    <x v="0"/>
    <x v="8"/>
    <x v="3"/>
    <n v="50788"/>
    <n v="51753"/>
  </r>
  <r>
    <x v="2612"/>
    <x v="421"/>
    <x v="8"/>
    <n v="54"/>
    <x v="0"/>
    <s v="RS DQLAB"/>
    <s v="SELL"/>
    <x v="0"/>
    <x v="8"/>
    <x v="3"/>
    <n v="50788"/>
    <n v="51753"/>
  </r>
  <r>
    <x v="2613"/>
    <x v="421"/>
    <x v="1"/>
    <n v="65"/>
    <x v="0"/>
    <s v="RS DQLAB"/>
    <s v="SELL"/>
    <x v="0"/>
    <x v="1"/>
    <x v="1"/>
    <n v="16950"/>
    <n v="17170"/>
  </r>
  <r>
    <x v="2614"/>
    <x v="421"/>
    <x v="2"/>
    <n v="39"/>
    <x v="0"/>
    <s v="RS DQLAB"/>
    <s v="SELL"/>
    <x v="0"/>
    <x v="2"/>
    <x v="2"/>
    <n v="108794"/>
    <n v="109447"/>
  </r>
  <r>
    <x v="2615"/>
    <x v="421"/>
    <x v="23"/>
    <n v="29"/>
    <x v="0"/>
    <s v="RS DQLAB"/>
    <s v="SELL"/>
    <x v="0"/>
    <x v="23"/>
    <x v="2"/>
    <n v="5000"/>
    <n v="5095"/>
  </r>
  <r>
    <x v="2616"/>
    <x v="421"/>
    <x v="4"/>
    <n v="17"/>
    <x v="0"/>
    <s v="RS DQLAB"/>
    <s v="SELL"/>
    <x v="0"/>
    <x v="4"/>
    <x v="1"/>
    <n v="25322"/>
    <n v="25449"/>
  </r>
  <r>
    <x v="2617"/>
    <x v="421"/>
    <x v="7"/>
    <n v="11"/>
    <x v="0"/>
    <s v="RS DQLAB"/>
    <s v="SELL"/>
    <x v="0"/>
    <x v="7"/>
    <x v="3"/>
    <n v="25000"/>
    <n v="25275"/>
  </r>
  <r>
    <x v="2618"/>
    <x v="421"/>
    <x v="29"/>
    <n v="85"/>
    <x v="0"/>
    <s v="RS DQLAB"/>
    <s v="SELL"/>
    <x v="0"/>
    <x v="29"/>
    <x v="2"/>
    <n v="102000"/>
    <n v="103632"/>
  </r>
  <r>
    <x v="2619"/>
    <x v="422"/>
    <x v="0"/>
    <n v="37"/>
    <x v="0"/>
    <s v="RS DQLAB"/>
    <s v="SELL"/>
    <x v="0"/>
    <x v="0"/>
    <x v="0"/>
    <n v="2886"/>
    <n v="2915"/>
  </r>
  <r>
    <x v="2620"/>
    <x v="422"/>
    <x v="8"/>
    <n v="50"/>
    <x v="0"/>
    <s v="RS DQLAB"/>
    <s v="SELL"/>
    <x v="0"/>
    <x v="8"/>
    <x v="3"/>
    <n v="50788"/>
    <n v="51753"/>
  </r>
  <r>
    <x v="2621"/>
    <x v="422"/>
    <x v="1"/>
    <n v="57"/>
    <x v="0"/>
    <s v="RS DQLAB"/>
    <s v="SELL"/>
    <x v="0"/>
    <x v="1"/>
    <x v="1"/>
    <n v="16950"/>
    <n v="17170"/>
  </r>
  <r>
    <x v="2622"/>
    <x v="422"/>
    <x v="2"/>
    <n v="41"/>
    <x v="0"/>
    <s v="RS DQLAB"/>
    <s v="SELL"/>
    <x v="0"/>
    <x v="2"/>
    <x v="2"/>
    <n v="108794"/>
    <n v="109447"/>
  </r>
  <r>
    <x v="2623"/>
    <x v="422"/>
    <x v="13"/>
    <n v="12"/>
    <x v="0"/>
    <s v="RS DQLAB"/>
    <s v="SELL"/>
    <x v="0"/>
    <x v="13"/>
    <x v="4"/>
    <n v="55000"/>
    <n v="55935"/>
  </r>
  <r>
    <x v="2624"/>
    <x v="422"/>
    <x v="16"/>
    <n v="5"/>
    <x v="0"/>
    <s v="RS DQLAB"/>
    <s v="SELL"/>
    <x v="0"/>
    <x v="16"/>
    <x v="2"/>
    <n v="100000"/>
    <n v="100900"/>
  </r>
  <r>
    <x v="2625"/>
    <x v="422"/>
    <x v="21"/>
    <n v="27"/>
    <x v="0"/>
    <s v="RS DQLAB"/>
    <s v="SELL"/>
    <x v="0"/>
    <x v="21"/>
    <x v="0"/>
    <n v="23869"/>
    <n v="24179"/>
  </r>
  <r>
    <x v="2626"/>
    <x v="423"/>
    <x v="0"/>
    <n v="40"/>
    <x v="0"/>
    <s v="RS DQLAB"/>
    <s v="SELL"/>
    <x v="0"/>
    <x v="0"/>
    <x v="0"/>
    <n v="2886"/>
    <n v="2915"/>
  </r>
  <r>
    <x v="2627"/>
    <x v="423"/>
    <x v="0"/>
    <n v="2"/>
    <x v="0"/>
    <s v="RS DQLAB"/>
    <s v="SELL"/>
    <x v="0"/>
    <x v="0"/>
    <x v="0"/>
    <n v="2886"/>
    <n v="2915"/>
  </r>
  <r>
    <x v="2628"/>
    <x v="423"/>
    <x v="0"/>
    <n v="21"/>
    <x v="0"/>
    <s v="RS DQLAB"/>
    <s v="SELL"/>
    <x v="0"/>
    <x v="0"/>
    <x v="0"/>
    <n v="2886"/>
    <n v="2915"/>
  </r>
  <r>
    <x v="2629"/>
    <x v="423"/>
    <x v="8"/>
    <n v="24"/>
    <x v="0"/>
    <s v="RS DQLAB"/>
    <s v="SELL"/>
    <x v="0"/>
    <x v="8"/>
    <x v="3"/>
    <n v="50788"/>
    <n v="51753"/>
  </r>
  <r>
    <x v="2630"/>
    <x v="423"/>
    <x v="8"/>
    <n v="31"/>
    <x v="0"/>
    <s v="RS DQLAB"/>
    <s v="SELL"/>
    <x v="0"/>
    <x v="8"/>
    <x v="3"/>
    <n v="50788"/>
    <n v="51753"/>
  </r>
  <r>
    <x v="2631"/>
    <x v="423"/>
    <x v="13"/>
    <n v="28"/>
    <x v="0"/>
    <s v="RS DQLAB"/>
    <s v="SELL"/>
    <x v="0"/>
    <x v="13"/>
    <x v="4"/>
    <n v="55000"/>
    <n v="55935"/>
  </r>
  <r>
    <x v="2632"/>
    <x v="423"/>
    <x v="9"/>
    <n v="51"/>
    <x v="0"/>
    <s v="RS DQLAB"/>
    <s v="SELL"/>
    <x v="0"/>
    <x v="9"/>
    <x v="3"/>
    <n v="2560"/>
    <n v="2586"/>
  </r>
  <r>
    <x v="2633"/>
    <x v="423"/>
    <x v="26"/>
    <n v="1"/>
    <x v="0"/>
    <s v="RS DQLAB"/>
    <s v="SELL"/>
    <x v="0"/>
    <x v="26"/>
    <x v="2"/>
    <n v="7467"/>
    <n v="7504"/>
  </r>
  <r>
    <x v="2634"/>
    <x v="424"/>
    <x v="0"/>
    <n v="76"/>
    <x v="0"/>
    <s v="RS DQLAB"/>
    <s v="SELL"/>
    <x v="0"/>
    <x v="0"/>
    <x v="0"/>
    <n v="2886"/>
    <n v="2915"/>
  </r>
  <r>
    <x v="2635"/>
    <x v="424"/>
    <x v="8"/>
    <n v="11"/>
    <x v="0"/>
    <s v="RS DQLAB"/>
    <s v="SELL"/>
    <x v="0"/>
    <x v="8"/>
    <x v="3"/>
    <n v="50788"/>
    <n v="51753"/>
  </r>
  <r>
    <x v="2636"/>
    <x v="424"/>
    <x v="3"/>
    <n v="24"/>
    <x v="0"/>
    <s v="RS DQLAB"/>
    <s v="SELL"/>
    <x v="0"/>
    <x v="3"/>
    <x v="3"/>
    <n v="1600"/>
    <n v="1619"/>
  </r>
  <r>
    <x v="2637"/>
    <x v="424"/>
    <x v="13"/>
    <n v="33"/>
    <x v="0"/>
    <s v="RS DQLAB"/>
    <s v="SELL"/>
    <x v="0"/>
    <x v="13"/>
    <x v="4"/>
    <n v="55000"/>
    <n v="55935"/>
  </r>
  <r>
    <x v="2638"/>
    <x v="424"/>
    <x v="4"/>
    <n v="74"/>
    <x v="0"/>
    <s v="RS DQLAB"/>
    <s v="SELL"/>
    <x v="0"/>
    <x v="4"/>
    <x v="1"/>
    <n v="25322"/>
    <n v="25449"/>
  </r>
  <r>
    <x v="2639"/>
    <x v="424"/>
    <x v="16"/>
    <n v="17"/>
    <x v="0"/>
    <s v="RS DQLAB"/>
    <s v="SELL"/>
    <x v="0"/>
    <x v="16"/>
    <x v="2"/>
    <n v="100000"/>
    <n v="100900"/>
  </r>
  <r>
    <x v="2640"/>
    <x v="425"/>
    <x v="0"/>
    <n v="46"/>
    <x v="0"/>
    <s v="RS DQLAB"/>
    <s v="SELL"/>
    <x v="0"/>
    <x v="0"/>
    <x v="0"/>
    <n v="2886"/>
    <n v="2915"/>
  </r>
  <r>
    <x v="2641"/>
    <x v="425"/>
    <x v="8"/>
    <n v="53"/>
    <x v="0"/>
    <s v="RS DQLAB"/>
    <s v="SELL"/>
    <x v="0"/>
    <x v="8"/>
    <x v="3"/>
    <n v="50788"/>
    <n v="51753"/>
  </r>
  <r>
    <x v="2642"/>
    <x v="425"/>
    <x v="1"/>
    <n v="62"/>
    <x v="0"/>
    <s v="RS DQLAB"/>
    <s v="SELL"/>
    <x v="0"/>
    <x v="1"/>
    <x v="1"/>
    <n v="16950"/>
    <n v="17170"/>
  </r>
  <r>
    <x v="2643"/>
    <x v="425"/>
    <x v="3"/>
    <n v="7"/>
    <x v="0"/>
    <s v="RS DQLAB"/>
    <s v="SELL"/>
    <x v="0"/>
    <x v="3"/>
    <x v="3"/>
    <n v="1600"/>
    <n v="1619"/>
  </r>
  <r>
    <x v="2644"/>
    <x v="425"/>
    <x v="11"/>
    <n v="15"/>
    <x v="0"/>
    <s v="RS DQLAB"/>
    <s v="SELL"/>
    <x v="0"/>
    <x v="11"/>
    <x v="1"/>
    <n v="10000"/>
    <n v="10180"/>
  </r>
  <r>
    <x v="2645"/>
    <x v="426"/>
    <x v="0"/>
    <n v="60"/>
    <x v="0"/>
    <s v="RS DQLAB"/>
    <s v="SELL"/>
    <x v="0"/>
    <x v="0"/>
    <x v="0"/>
    <n v="2886"/>
    <n v="2915"/>
  </r>
  <r>
    <x v="2646"/>
    <x v="426"/>
    <x v="8"/>
    <n v="14"/>
    <x v="0"/>
    <s v="RS DQLAB"/>
    <s v="SELL"/>
    <x v="0"/>
    <x v="8"/>
    <x v="3"/>
    <n v="50788"/>
    <n v="51753"/>
  </r>
  <r>
    <x v="2647"/>
    <x v="426"/>
    <x v="1"/>
    <n v="33"/>
    <x v="0"/>
    <s v="RS DQLAB"/>
    <s v="SELL"/>
    <x v="0"/>
    <x v="1"/>
    <x v="1"/>
    <n v="16950"/>
    <n v="17170"/>
  </r>
  <r>
    <x v="2648"/>
    <x v="426"/>
    <x v="2"/>
    <n v="40"/>
    <x v="0"/>
    <s v="RS DQLAB"/>
    <s v="SELL"/>
    <x v="0"/>
    <x v="2"/>
    <x v="2"/>
    <n v="108794"/>
    <n v="109447"/>
  </r>
  <r>
    <x v="2649"/>
    <x v="426"/>
    <x v="2"/>
    <n v="15"/>
    <x v="0"/>
    <s v="RS DQLAB"/>
    <s v="SELL"/>
    <x v="0"/>
    <x v="2"/>
    <x v="2"/>
    <n v="108794"/>
    <n v="109447"/>
  </r>
  <r>
    <x v="2650"/>
    <x v="426"/>
    <x v="13"/>
    <n v="48"/>
    <x v="0"/>
    <s v="RS DQLAB"/>
    <s v="SELL"/>
    <x v="0"/>
    <x v="13"/>
    <x v="4"/>
    <n v="55000"/>
    <n v="55935"/>
  </r>
  <r>
    <x v="2651"/>
    <x v="426"/>
    <x v="9"/>
    <n v="64"/>
    <x v="0"/>
    <s v="RS DQLAB"/>
    <s v="SELL"/>
    <x v="0"/>
    <x v="9"/>
    <x v="3"/>
    <n v="2560"/>
    <n v="2586"/>
  </r>
  <r>
    <x v="2652"/>
    <x v="426"/>
    <x v="11"/>
    <n v="140"/>
    <x v="0"/>
    <s v="RS DQLAB"/>
    <s v="SELL"/>
    <x v="0"/>
    <x v="11"/>
    <x v="1"/>
    <n v="10000"/>
    <n v="10180"/>
  </r>
  <r>
    <x v="2653"/>
    <x v="427"/>
    <x v="8"/>
    <n v="75"/>
    <x v="0"/>
    <s v="RS DQLAB"/>
    <s v="SELL"/>
    <x v="0"/>
    <x v="8"/>
    <x v="3"/>
    <n v="50788"/>
    <n v="51753"/>
  </r>
  <r>
    <x v="2654"/>
    <x v="427"/>
    <x v="8"/>
    <n v="5"/>
    <x v="0"/>
    <s v="RS DQLAB"/>
    <s v="SELL"/>
    <x v="0"/>
    <x v="8"/>
    <x v="3"/>
    <n v="50788"/>
    <n v="51753"/>
  </r>
  <r>
    <x v="2655"/>
    <x v="427"/>
    <x v="23"/>
    <n v="48"/>
    <x v="0"/>
    <s v="RS DQLAB"/>
    <s v="SELL"/>
    <x v="0"/>
    <x v="23"/>
    <x v="2"/>
    <n v="5000"/>
    <n v="5095"/>
  </r>
  <r>
    <x v="2656"/>
    <x v="427"/>
    <x v="24"/>
    <n v="1"/>
    <x v="0"/>
    <s v="RS DQLAB"/>
    <s v="SELL"/>
    <x v="0"/>
    <x v="24"/>
    <x v="1"/>
    <n v="33000"/>
    <n v="33330"/>
  </r>
  <r>
    <x v="2657"/>
    <x v="427"/>
    <x v="17"/>
    <n v="3"/>
    <x v="0"/>
    <s v="RS DQLAB"/>
    <s v="SELL"/>
    <x v="0"/>
    <x v="17"/>
    <x v="0"/>
    <n v="2460"/>
    <n v="2490"/>
  </r>
  <r>
    <x v="2658"/>
    <x v="428"/>
    <x v="1"/>
    <n v="25"/>
    <x v="0"/>
    <s v="RS DQLAB"/>
    <s v="SELL"/>
    <x v="0"/>
    <x v="1"/>
    <x v="1"/>
    <n v="16950"/>
    <n v="17170"/>
  </r>
  <r>
    <x v="2659"/>
    <x v="428"/>
    <x v="24"/>
    <n v="219"/>
    <x v="0"/>
    <s v="RS DQLAB"/>
    <s v="SELL"/>
    <x v="0"/>
    <x v="24"/>
    <x v="1"/>
    <n v="33000"/>
    <n v="33330"/>
  </r>
  <r>
    <x v="2660"/>
    <x v="428"/>
    <x v="7"/>
    <n v="23"/>
    <x v="0"/>
    <s v="RS DQLAB"/>
    <s v="SELL"/>
    <x v="0"/>
    <x v="7"/>
    <x v="3"/>
    <n v="25000"/>
    <n v="25275"/>
  </r>
  <r>
    <x v="2661"/>
    <x v="428"/>
    <x v="7"/>
    <n v="33"/>
    <x v="0"/>
    <s v="RS DQLAB"/>
    <s v="SELL"/>
    <x v="0"/>
    <x v="7"/>
    <x v="3"/>
    <n v="25000"/>
    <n v="25275"/>
  </r>
  <r>
    <x v="2662"/>
    <x v="429"/>
    <x v="0"/>
    <n v="70"/>
    <x v="0"/>
    <s v="RS DQLAB"/>
    <s v="SELL"/>
    <x v="0"/>
    <x v="0"/>
    <x v="0"/>
    <n v="2886"/>
    <n v="2915"/>
  </r>
  <r>
    <x v="2663"/>
    <x v="429"/>
    <x v="0"/>
    <n v="96"/>
    <x v="0"/>
    <s v="RS DQLAB"/>
    <s v="SELL"/>
    <x v="0"/>
    <x v="0"/>
    <x v="0"/>
    <n v="2886"/>
    <n v="2915"/>
  </r>
  <r>
    <x v="2664"/>
    <x v="429"/>
    <x v="1"/>
    <n v="22"/>
    <x v="0"/>
    <s v="RS DQLAB"/>
    <s v="SELL"/>
    <x v="0"/>
    <x v="1"/>
    <x v="1"/>
    <n v="16950"/>
    <n v="17170"/>
  </r>
  <r>
    <x v="2665"/>
    <x v="429"/>
    <x v="13"/>
    <n v="35"/>
    <x v="0"/>
    <s v="RS DQLAB"/>
    <s v="SELL"/>
    <x v="0"/>
    <x v="13"/>
    <x v="4"/>
    <n v="55000"/>
    <n v="55935"/>
  </r>
  <r>
    <x v="2666"/>
    <x v="429"/>
    <x v="13"/>
    <n v="20"/>
    <x v="0"/>
    <s v="RS DQLAB"/>
    <s v="SELL"/>
    <x v="0"/>
    <x v="13"/>
    <x v="4"/>
    <n v="55000"/>
    <n v="55935"/>
  </r>
  <r>
    <x v="2667"/>
    <x v="429"/>
    <x v="23"/>
    <n v="9"/>
    <x v="0"/>
    <s v="RS DQLAB"/>
    <s v="SELL"/>
    <x v="0"/>
    <x v="23"/>
    <x v="2"/>
    <n v="5000"/>
    <n v="5095"/>
  </r>
  <r>
    <x v="2668"/>
    <x v="429"/>
    <x v="9"/>
    <n v="80"/>
    <x v="0"/>
    <s v="RS DQLAB"/>
    <s v="SELL"/>
    <x v="0"/>
    <x v="9"/>
    <x v="3"/>
    <n v="2560"/>
    <n v="2586"/>
  </r>
  <r>
    <x v="2669"/>
    <x v="429"/>
    <x v="22"/>
    <n v="79"/>
    <x v="0"/>
    <s v="RS DQLAB"/>
    <s v="SELL"/>
    <x v="0"/>
    <x v="22"/>
    <x v="2"/>
    <n v="143991"/>
    <n v="146871"/>
  </r>
  <r>
    <x v="2670"/>
    <x v="430"/>
    <x v="0"/>
    <n v="66"/>
    <x v="0"/>
    <s v="RS DQLAB"/>
    <s v="SELL"/>
    <x v="0"/>
    <x v="0"/>
    <x v="0"/>
    <n v="2886"/>
    <n v="2915"/>
  </r>
  <r>
    <x v="2671"/>
    <x v="430"/>
    <x v="10"/>
    <n v="6"/>
    <x v="0"/>
    <s v="RS DQLAB"/>
    <s v="SELL"/>
    <x v="0"/>
    <x v="10"/>
    <x v="3"/>
    <n v="16100"/>
    <n v="16261"/>
  </r>
  <r>
    <x v="2672"/>
    <x v="430"/>
    <x v="16"/>
    <n v="1"/>
    <x v="0"/>
    <s v="RS DQLAB"/>
    <s v="SELL"/>
    <x v="0"/>
    <x v="16"/>
    <x v="2"/>
    <n v="100000"/>
    <n v="100900"/>
  </r>
  <r>
    <x v="2673"/>
    <x v="430"/>
    <x v="21"/>
    <n v="24"/>
    <x v="0"/>
    <s v="RS DQLAB"/>
    <s v="SELL"/>
    <x v="0"/>
    <x v="21"/>
    <x v="0"/>
    <n v="23869"/>
    <n v="24179"/>
  </r>
  <r>
    <x v="2674"/>
    <x v="430"/>
    <x v="26"/>
    <n v="15"/>
    <x v="0"/>
    <s v="RS DQLAB"/>
    <s v="SELL"/>
    <x v="0"/>
    <x v="26"/>
    <x v="2"/>
    <n v="7467"/>
    <n v="7504"/>
  </r>
  <r>
    <x v="2675"/>
    <x v="430"/>
    <x v="29"/>
    <n v="93"/>
    <x v="0"/>
    <s v="RS DQLAB"/>
    <s v="SELL"/>
    <x v="0"/>
    <x v="29"/>
    <x v="2"/>
    <n v="102000"/>
    <n v="103632"/>
  </r>
  <r>
    <x v="2676"/>
    <x v="430"/>
    <x v="27"/>
    <n v="115"/>
    <x v="0"/>
    <s v="RS DQLAB"/>
    <s v="SELL"/>
    <x v="0"/>
    <x v="27"/>
    <x v="3"/>
    <n v="45450"/>
    <n v="46223"/>
  </r>
  <r>
    <x v="2677"/>
    <x v="431"/>
    <x v="8"/>
    <n v="72"/>
    <x v="0"/>
    <s v="RS DQLAB"/>
    <s v="SELL"/>
    <x v="0"/>
    <x v="8"/>
    <x v="3"/>
    <n v="50788"/>
    <n v="51753"/>
  </r>
  <r>
    <x v="2678"/>
    <x v="431"/>
    <x v="13"/>
    <n v="48"/>
    <x v="0"/>
    <s v="RS DQLAB"/>
    <s v="SELL"/>
    <x v="0"/>
    <x v="13"/>
    <x v="4"/>
    <n v="55000"/>
    <n v="55935"/>
  </r>
  <r>
    <x v="2679"/>
    <x v="431"/>
    <x v="23"/>
    <n v="28"/>
    <x v="0"/>
    <s v="RS DQLAB"/>
    <s v="SELL"/>
    <x v="0"/>
    <x v="23"/>
    <x v="2"/>
    <n v="5000"/>
    <n v="5095"/>
  </r>
  <r>
    <x v="2680"/>
    <x v="431"/>
    <x v="10"/>
    <n v="20"/>
    <x v="0"/>
    <s v="RS DQLAB"/>
    <s v="SELL"/>
    <x v="0"/>
    <x v="10"/>
    <x v="3"/>
    <n v="16100"/>
    <n v="16261"/>
  </r>
  <r>
    <x v="2681"/>
    <x v="431"/>
    <x v="18"/>
    <n v="8"/>
    <x v="0"/>
    <s v="RS DQLAB"/>
    <s v="SELL"/>
    <x v="0"/>
    <x v="18"/>
    <x v="0"/>
    <n v="72500"/>
    <n v="73805"/>
  </r>
  <r>
    <x v="2682"/>
    <x v="431"/>
    <x v="5"/>
    <n v="91"/>
    <x v="0"/>
    <s v="RS DQLAB"/>
    <s v="SELL"/>
    <x v="0"/>
    <x v="5"/>
    <x v="3"/>
    <n v="7500"/>
    <n v="7620"/>
  </r>
  <r>
    <x v="2683"/>
    <x v="431"/>
    <x v="24"/>
    <n v="52"/>
    <x v="0"/>
    <s v="RS DQLAB"/>
    <s v="SELL"/>
    <x v="0"/>
    <x v="24"/>
    <x v="1"/>
    <n v="33000"/>
    <n v="33330"/>
  </r>
  <r>
    <x v="2684"/>
    <x v="432"/>
    <x v="8"/>
    <n v="21"/>
    <x v="0"/>
    <s v="RS DQLAB"/>
    <s v="SELL"/>
    <x v="0"/>
    <x v="8"/>
    <x v="3"/>
    <n v="50788"/>
    <n v="51753"/>
  </r>
  <r>
    <x v="2685"/>
    <x v="432"/>
    <x v="8"/>
    <n v="56"/>
    <x v="0"/>
    <s v="RS DQLAB"/>
    <s v="SELL"/>
    <x v="0"/>
    <x v="8"/>
    <x v="3"/>
    <n v="50788"/>
    <n v="51753"/>
  </r>
  <r>
    <x v="2686"/>
    <x v="432"/>
    <x v="8"/>
    <n v="5"/>
    <x v="0"/>
    <s v="RS DQLAB"/>
    <s v="SELL"/>
    <x v="0"/>
    <x v="8"/>
    <x v="3"/>
    <n v="50788"/>
    <n v="51753"/>
  </r>
  <r>
    <x v="2687"/>
    <x v="432"/>
    <x v="8"/>
    <n v="2"/>
    <x v="0"/>
    <s v="RS DQLAB"/>
    <s v="SELL"/>
    <x v="0"/>
    <x v="8"/>
    <x v="3"/>
    <n v="50788"/>
    <n v="51753"/>
  </r>
  <r>
    <x v="2688"/>
    <x v="432"/>
    <x v="2"/>
    <n v="2"/>
    <x v="0"/>
    <s v="RS DQLAB"/>
    <s v="SELL"/>
    <x v="0"/>
    <x v="2"/>
    <x v="2"/>
    <n v="108794"/>
    <n v="109447"/>
  </r>
  <r>
    <x v="2689"/>
    <x v="432"/>
    <x v="2"/>
    <n v="24"/>
    <x v="0"/>
    <s v="RS DQLAB"/>
    <s v="SELL"/>
    <x v="0"/>
    <x v="2"/>
    <x v="2"/>
    <n v="108794"/>
    <n v="109447"/>
  </r>
  <r>
    <x v="2690"/>
    <x v="433"/>
    <x v="0"/>
    <n v="37"/>
    <x v="0"/>
    <s v="RS DQLAB"/>
    <s v="SELL"/>
    <x v="0"/>
    <x v="0"/>
    <x v="0"/>
    <n v="2886"/>
    <n v="2915"/>
  </r>
  <r>
    <x v="2691"/>
    <x v="433"/>
    <x v="1"/>
    <n v="35"/>
    <x v="0"/>
    <s v="RS DQLAB"/>
    <s v="SELL"/>
    <x v="0"/>
    <x v="1"/>
    <x v="1"/>
    <n v="16950"/>
    <n v="17170"/>
  </r>
  <r>
    <x v="2692"/>
    <x v="433"/>
    <x v="2"/>
    <n v="40"/>
    <x v="0"/>
    <s v="RS DQLAB"/>
    <s v="SELL"/>
    <x v="0"/>
    <x v="2"/>
    <x v="2"/>
    <n v="108794"/>
    <n v="109447"/>
  </r>
  <r>
    <x v="2693"/>
    <x v="433"/>
    <x v="3"/>
    <n v="30"/>
    <x v="0"/>
    <s v="RS DQLAB"/>
    <s v="SELL"/>
    <x v="0"/>
    <x v="3"/>
    <x v="3"/>
    <n v="1600"/>
    <n v="1619"/>
  </r>
  <r>
    <x v="2694"/>
    <x v="433"/>
    <x v="18"/>
    <n v="78"/>
    <x v="0"/>
    <s v="RS DQLAB"/>
    <s v="SELL"/>
    <x v="0"/>
    <x v="18"/>
    <x v="0"/>
    <n v="72500"/>
    <n v="73805"/>
  </r>
  <r>
    <x v="2695"/>
    <x v="433"/>
    <x v="26"/>
    <n v="117"/>
    <x v="0"/>
    <s v="RS DQLAB"/>
    <s v="SELL"/>
    <x v="0"/>
    <x v="26"/>
    <x v="2"/>
    <n v="7467"/>
    <n v="7504"/>
  </r>
  <r>
    <x v="2696"/>
    <x v="433"/>
    <x v="27"/>
    <n v="196"/>
    <x v="0"/>
    <s v="RS DQLAB"/>
    <s v="SELL"/>
    <x v="0"/>
    <x v="27"/>
    <x v="3"/>
    <n v="45450"/>
    <n v="46223"/>
  </r>
  <r>
    <x v="2697"/>
    <x v="434"/>
    <x v="0"/>
    <n v="20"/>
    <x v="0"/>
    <s v="RS DQLAB"/>
    <s v="SELL"/>
    <x v="0"/>
    <x v="0"/>
    <x v="0"/>
    <n v="2886"/>
    <n v="2915"/>
  </r>
  <r>
    <x v="2698"/>
    <x v="434"/>
    <x v="23"/>
    <n v="39"/>
    <x v="0"/>
    <s v="RS DQLAB"/>
    <s v="SELL"/>
    <x v="0"/>
    <x v="23"/>
    <x v="2"/>
    <n v="5000"/>
    <n v="5095"/>
  </r>
  <r>
    <x v="2699"/>
    <x v="434"/>
    <x v="9"/>
    <n v="213"/>
    <x v="0"/>
    <s v="RS DQLAB"/>
    <s v="SELL"/>
    <x v="0"/>
    <x v="9"/>
    <x v="3"/>
    <n v="2560"/>
    <n v="2586"/>
  </r>
  <r>
    <x v="2700"/>
    <x v="434"/>
    <x v="24"/>
    <n v="16"/>
    <x v="0"/>
    <s v="RS DQLAB"/>
    <s v="SELL"/>
    <x v="0"/>
    <x v="24"/>
    <x v="1"/>
    <n v="33000"/>
    <n v="33330"/>
  </r>
  <r>
    <x v="2701"/>
    <x v="434"/>
    <x v="22"/>
    <n v="39"/>
    <x v="0"/>
    <s v="RS DQLAB"/>
    <s v="SELL"/>
    <x v="0"/>
    <x v="22"/>
    <x v="2"/>
    <n v="143991"/>
    <n v="146871"/>
  </r>
  <r>
    <x v="2702"/>
    <x v="434"/>
    <x v="20"/>
    <n v="281"/>
    <x v="0"/>
    <s v="RS DQLAB"/>
    <s v="SELL"/>
    <x v="0"/>
    <x v="20"/>
    <x v="3"/>
    <n v="25000"/>
    <n v="25450"/>
  </r>
  <r>
    <x v="2703"/>
    <x v="435"/>
    <x v="2"/>
    <n v="8"/>
    <x v="0"/>
    <s v="RS DQLAB"/>
    <s v="SELL"/>
    <x v="0"/>
    <x v="2"/>
    <x v="2"/>
    <n v="108794"/>
    <n v="109447"/>
  </r>
  <r>
    <x v="2704"/>
    <x v="435"/>
    <x v="3"/>
    <n v="7"/>
    <x v="0"/>
    <s v="RS DQLAB"/>
    <s v="SELL"/>
    <x v="0"/>
    <x v="3"/>
    <x v="3"/>
    <n v="1600"/>
    <n v="1619"/>
  </r>
  <r>
    <x v="2705"/>
    <x v="435"/>
    <x v="13"/>
    <n v="30"/>
    <x v="0"/>
    <s v="RS DQLAB"/>
    <s v="SELL"/>
    <x v="0"/>
    <x v="13"/>
    <x v="4"/>
    <n v="55000"/>
    <n v="55935"/>
  </r>
  <r>
    <x v="2706"/>
    <x v="435"/>
    <x v="15"/>
    <n v="57"/>
    <x v="0"/>
    <s v="RS DQLAB"/>
    <s v="SELL"/>
    <x v="0"/>
    <x v="15"/>
    <x v="5"/>
    <n v="42800"/>
    <n v="43442"/>
  </r>
  <r>
    <x v="2707"/>
    <x v="435"/>
    <x v="6"/>
    <n v="84"/>
    <x v="0"/>
    <s v="RS DQLAB"/>
    <s v="SELL"/>
    <x v="0"/>
    <x v="6"/>
    <x v="0"/>
    <n v="16155"/>
    <n v="16430"/>
  </r>
  <r>
    <x v="2708"/>
    <x v="435"/>
    <x v="22"/>
    <n v="68"/>
    <x v="0"/>
    <s v="RS DQLAB"/>
    <s v="SELL"/>
    <x v="0"/>
    <x v="22"/>
    <x v="2"/>
    <n v="143991"/>
    <n v="146871"/>
  </r>
  <r>
    <x v="2709"/>
    <x v="435"/>
    <x v="29"/>
    <n v="17"/>
    <x v="0"/>
    <s v="RS DQLAB"/>
    <s v="SELL"/>
    <x v="0"/>
    <x v="29"/>
    <x v="2"/>
    <n v="102000"/>
    <n v="103632"/>
  </r>
  <r>
    <x v="2710"/>
    <x v="436"/>
    <x v="1"/>
    <n v="37"/>
    <x v="0"/>
    <s v="RS DQLAB"/>
    <s v="SELL"/>
    <x v="0"/>
    <x v="1"/>
    <x v="1"/>
    <n v="16950"/>
    <n v="17170"/>
  </r>
  <r>
    <x v="2711"/>
    <x v="436"/>
    <x v="4"/>
    <n v="6"/>
    <x v="0"/>
    <s v="RS DQLAB"/>
    <s v="SELL"/>
    <x v="0"/>
    <x v="4"/>
    <x v="1"/>
    <n v="25322"/>
    <n v="25449"/>
  </r>
  <r>
    <x v="2712"/>
    <x v="436"/>
    <x v="22"/>
    <n v="42"/>
    <x v="0"/>
    <s v="RS DQLAB"/>
    <s v="SELL"/>
    <x v="0"/>
    <x v="22"/>
    <x v="2"/>
    <n v="143991"/>
    <n v="146871"/>
  </r>
  <r>
    <x v="2713"/>
    <x v="436"/>
    <x v="20"/>
    <n v="9"/>
    <x v="0"/>
    <s v="RS DQLAB"/>
    <s v="SELL"/>
    <x v="0"/>
    <x v="20"/>
    <x v="3"/>
    <n v="25000"/>
    <n v="25450"/>
  </r>
  <r>
    <x v="2714"/>
    <x v="437"/>
    <x v="0"/>
    <n v="40"/>
    <x v="0"/>
    <s v="RS DQLAB"/>
    <s v="SELL"/>
    <x v="0"/>
    <x v="0"/>
    <x v="0"/>
    <n v="2886"/>
    <n v="2915"/>
  </r>
  <r>
    <x v="2715"/>
    <x v="437"/>
    <x v="8"/>
    <n v="21"/>
    <x v="0"/>
    <s v="RS DQLAB"/>
    <s v="SELL"/>
    <x v="0"/>
    <x v="8"/>
    <x v="3"/>
    <n v="50788"/>
    <n v="51753"/>
  </r>
  <r>
    <x v="2716"/>
    <x v="437"/>
    <x v="8"/>
    <n v="8"/>
    <x v="0"/>
    <s v="RS DQLAB"/>
    <s v="SELL"/>
    <x v="0"/>
    <x v="8"/>
    <x v="3"/>
    <n v="50788"/>
    <n v="51753"/>
  </r>
  <r>
    <x v="2717"/>
    <x v="437"/>
    <x v="3"/>
    <n v="26"/>
    <x v="0"/>
    <s v="RS DQLAB"/>
    <s v="SELL"/>
    <x v="0"/>
    <x v="3"/>
    <x v="3"/>
    <n v="1600"/>
    <n v="1619"/>
  </r>
  <r>
    <x v="2718"/>
    <x v="437"/>
    <x v="23"/>
    <n v="23"/>
    <x v="0"/>
    <s v="RS DQLAB"/>
    <s v="SELL"/>
    <x v="0"/>
    <x v="23"/>
    <x v="2"/>
    <n v="5000"/>
    <n v="5095"/>
  </r>
  <r>
    <x v="2719"/>
    <x v="437"/>
    <x v="18"/>
    <n v="9"/>
    <x v="0"/>
    <s v="RS DQLAB"/>
    <s v="SELL"/>
    <x v="0"/>
    <x v="18"/>
    <x v="0"/>
    <n v="72500"/>
    <n v="73805"/>
  </r>
  <r>
    <x v="2720"/>
    <x v="438"/>
    <x v="8"/>
    <n v="3"/>
    <x v="0"/>
    <s v="RS DQLAB"/>
    <s v="SELL"/>
    <x v="0"/>
    <x v="8"/>
    <x v="3"/>
    <n v="50788"/>
    <n v="51753"/>
  </r>
  <r>
    <x v="2721"/>
    <x v="438"/>
    <x v="2"/>
    <n v="49"/>
    <x v="0"/>
    <s v="RS DQLAB"/>
    <s v="SELL"/>
    <x v="0"/>
    <x v="2"/>
    <x v="2"/>
    <n v="108794"/>
    <n v="109447"/>
  </r>
  <r>
    <x v="2722"/>
    <x v="438"/>
    <x v="23"/>
    <n v="7"/>
    <x v="0"/>
    <s v="RS DQLAB"/>
    <s v="SELL"/>
    <x v="0"/>
    <x v="23"/>
    <x v="2"/>
    <n v="5000"/>
    <n v="5095"/>
  </r>
  <r>
    <x v="2723"/>
    <x v="438"/>
    <x v="23"/>
    <n v="27"/>
    <x v="0"/>
    <s v="RS DQLAB"/>
    <s v="SELL"/>
    <x v="0"/>
    <x v="23"/>
    <x v="2"/>
    <n v="5000"/>
    <n v="5095"/>
  </r>
  <r>
    <x v="2724"/>
    <x v="438"/>
    <x v="4"/>
    <n v="37"/>
    <x v="0"/>
    <s v="RS DQLAB"/>
    <s v="SELL"/>
    <x v="0"/>
    <x v="4"/>
    <x v="1"/>
    <n v="25322"/>
    <n v="25449"/>
  </r>
  <r>
    <x v="2725"/>
    <x v="438"/>
    <x v="15"/>
    <n v="2"/>
    <x v="0"/>
    <s v="RS DQLAB"/>
    <s v="SELL"/>
    <x v="0"/>
    <x v="15"/>
    <x v="5"/>
    <n v="42800"/>
    <n v="43442"/>
  </r>
  <r>
    <x v="2726"/>
    <x v="438"/>
    <x v="19"/>
    <n v="42"/>
    <x v="0"/>
    <s v="RS DQLAB"/>
    <s v="SELL"/>
    <x v="0"/>
    <x v="19"/>
    <x v="0"/>
    <n v="2324"/>
    <n v="2338"/>
  </r>
  <r>
    <x v="2727"/>
    <x v="439"/>
    <x v="0"/>
    <n v="66"/>
    <x v="0"/>
    <s v="RS DQLAB"/>
    <s v="SELL"/>
    <x v="0"/>
    <x v="0"/>
    <x v="0"/>
    <n v="2886"/>
    <n v="2915"/>
  </r>
  <r>
    <x v="2728"/>
    <x v="439"/>
    <x v="8"/>
    <n v="13"/>
    <x v="0"/>
    <s v="RS DQLAB"/>
    <s v="SELL"/>
    <x v="0"/>
    <x v="8"/>
    <x v="3"/>
    <n v="50788"/>
    <n v="51753"/>
  </r>
  <r>
    <x v="2729"/>
    <x v="439"/>
    <x v="2"/>
    <n v="34"/>
    <x v="0"/>
    <s v="RS DQLAB"/>
    <s v="SELL"/>
    <x v="0"/>
    <x v="2"/>
    <x v="2"/>
    <n v="108794"/>
    <n v="109447"/>
  </r>
  <r>
    <x v="2730"/>
    <x v="439"/>
    <x v="15"/>
    <n v="5"/>
    <x v="0"/>
    <s v="RS DQLAB"/>
    <s v="SELL"/>
    <x v="0"/>
    <x v="15"/>
    <x v="5"/>
    <n v="42800"/>
    <n v="43442"/>
  </r>
  <r>
    <x v="2731"/>
    <x v="439"/>
    <x v="11"/>
    <n v="4"/>
    <x v="0"/>
    <s v="RS DQLAB"/>
    <s v="SELL"/>
    <x v="0"/>
    <x v="11"/>
    <x v="1"/>
    <n v="10000"/>
    <n v="10180"/>
  </r>
  <r>
    <x v="2732"/>
    <x v="439"/>
    <x v="26"/>
    <n v="28"/>
    <x v="0"/>
    <s v="RS DQLAB"/>
    <s v="SELL"/>
    <x v="0"/>
    <x v="26"/>
    <x v="2"/>
    <n v="7467"/>
    <n v="7504"/>
  </r>
  <r>
    <x v="2733"/>
    <x v="439"/>
    <x v="20"/>
    <n v="7"/>
    <x v="0"/>
    <s v="RS DQLAB"/>
    <s v="SELL"/>
    <x v="0"/>
    <x v="20"/>
    <x v="3"/>
    <n v="25000"/>
    <n v="25450"/>
  </r>
  <r>
    <x v="2734"/>
    <x v="439"/>
    <x v="27"/>
    <n v="75"/>
    <x v="0"/>
    <s v="RS DQLAB"/>
    <s v="SELL"/>
    <x v="0"/>
    <x v="27"/>
    <x v="3"/>
    <n v="45450"/>
    <n v="46223"/>
  </r>
  <r>
    <x v="2735"/>
    <x v="440"/>
    <x v="8"/>
    <n v="21"/>
    <x v="0"/>
    <s v="RS DQLAB"/>
    <s v="SELL"/>
    <x v="0"/>
    <x v="8"/>
    <x v="3"/>
    <n v="50788"/>
    <n v="51753"/>
  </r>
  <r>
    <x v="2736"/>
    <x v="440"/>
    <x v="2"/>
    <n v="8"/>
    <x v="0"/>
    <s v="RS DQLAB"/>
    <s v="SELL"/>
    <x v="0"/>
    <x v="2"/>
    <x v="2"/>
    <n v="108794"/>
    <n v="109447"/>
  </r>
  <r>
    <x v="2737"/>
    <x v="440"/>
    <x v="3"/>
    <n v="25"/>
    <x v="0"/>
    <s v="RS DQLAB"/>
    <s v="SELL"/>
    <x v="0"/>
    <x v="3"/>
    <x v="3"/>
    <n v="1600"/>
    <n v="1619"/>
  </r>
  <r>
    <x v="2738"/>
    <x v="440"/>
    <x v="23"/>
    <n v="34"/>
    <x v="0"/>
    <s v="RS DQLAB"/>
    <s v="SELL"/>
    <x v="0"/>
    <x v="23"/>
    <x v="2"/>
    <n v="5000"/>
    <n v="5095"/>
  </r>
  <r>
    <x v="2739"/>
    <x v="440"/>
    <x v="24"/>
    <n v="11"/>
    <x v="0"/>
    <s v="RS DQLAB"/>
    <s v="SELL"/>
    <x v="0"/>
    <x v="24"/>
    <x v="1"/>
    <n v="33000"/>
    <n v="33330"/>
  </r>
  <r>
    <x v="2740"/>
    <x v="441"/>
    <x v="0"/>
    <n v="25"/>
    <x v="0"/>
    <s v="RS DQLAB"/>
    <s v="SELL"/>
    <x v="0"/>
    <x v="0"/>
    <x v="0"/>
    <n v="2886"/>
    <n v="2915"/>
  </r>
  <r>
    <x v="2741"/>
    <x v="441"/>
    <x v="3"/>
    <n v="16"/>
    <x v="0"/>
    <s v="RS DQLAB"/>
    <s v="SELL"/>
    <x v="0"/>
    <x v="3"/>
    <x v="3"/>
    <n v="1600"/>
    <n v="1619"/>
  </r>
  <r>
    <x v="2742"/>
    <x v="441"/>
    <x v="13"/>
    <n v="37"/>
    <x v="0"/>
    <s v="RS DQLAB"/>
    <s v="SELL"/>
    <x v="0"/>
    <x v="13"/>
    <x v="4"/>
    <n v="55000"/>
    <n v="55935"/>
  </r>
  <r>
    <x v="2743"/>
    <x v="441"/>
    <x v="4"/>
    <n v="35"/>
    <x v="0"/>
    <s v="RS DQLAB"/>
    <s v="SELL"/>
    <x v="0"/>
    <x v="4"/>
    <x v="1"/>
    <n v="25322"/>
    <n v="25449"/>
  </r>
  <r>
    <x v="2744"/>
    <x v="441"/>
    <x v="19"/>
    <n v="136"/>
    <x v="0"/>
    <s v="RS DQLAB"/>
    <s v="SELL"/>
    <x v="0"/>
    <x v="19"/>
    <x v="0"/>
    <n v="2324"/>
    <n v="2338"/>
  </r>
  <r>
    <x v="2745"/>
    <x v="442"/>
    <x v="0"/>
    <n v="21"/>
    <x v="0"/>
    <s v="RS DQLAB"/>
    <s v="SELL"/>
    <x v="0"/>
    <x v="0"/>
    <x v="0"/>
    <n v="2886"/>
    <n v="2915"/>
  </r>
  <r>
    <x v="2746"/>
    <x v="442"/>
    <x v="0"/>
    <n v="28"/>
    <x v="0"/>
    <s v="RS DQLAB"/>
    <s v="SELL"/>
    <x v="0"/>
    <x v="0"/>
    <x v="0"/>
    <n v="2886"/>
    <n v="2915"/>
  </r>
  <r>
    <x v="2747"/>
    <x v="442"/>
    <x v="8"/>
    <n v="42"/>
    <x v="0"/>
    <s v="RS DQLAB"/>
    <s v="SELL"/>
    <x v="0"/>
    <x v="8"/>
    <x v="3"/>
    <n v="50788"/>
    <n v="51753"/>
  </r>
  <r>
    <x v="2748"/>
    <x v="442"/>
    <x v="2"/>
    <n v="52"/>
    <x v="0"/>
    <s v="RS DQLAB"/>
    <s v="SELL"/>
    <x v="0"/>
    <x v="2"/>
    <x v="2"/>
    <n v="108794"/>
    <n v="109447"/>
  </r>
  <r>
    <x v="2749"/>
    <x v="442"/>
    <x v="23"/>
    <n v="30"/>
    <x v="0"/>
    <s v="RS DQLAB"/>
    <s v="SELL"/>
    <x v="0"/>
    <x v="23"/>
    <x v="2"/>
    <n v="5000"/>
    <n v="5095"/>
  </r>
  <r>
    <x v="2750"/>
    <x v="442"/>
    <x v="4"/>
    <n v="35"/>
    <x v="0"/>
    <s v="RS DQLAB"/>
    <s v="SELL"/>
    <x v="0"/>
    <x v="4"/>
    <x v="1"/>
    <n v="25322"/>
    <n v="25449"/>
  </r>
  <r>
    <x v="2751"/>
    <x v="442"/>
    <x v="26"/>
    <n v="54"/>
    <x v="0"/>
    <s v="RS DQLAB"/>
    <s v="SELL"/>
    <x v="0"/>
    <x v="26"/>
    <x v="2"/>
    <n v="7467"/>
    <n v="7504"/>
  </r>
  <r>
    <x v="2752"/>
    <x v="443"/>
    <x v="3"/>
    <n v="12"/>
    <x v="0"/>
    <s v="RS DQLAB"/>
    <s v="SELL"/>
    <x v="0"/>
    <x v="3"/>
    <x v="3"/>
    <n v="1600"/>
    <n v="1619"/>
  </r>
  <r>
    <x v="2753"/>
    <x v="443"/>
    <x v="15"/>
    <n v="27"/>
    <x v="0"/>
    <s v="RS DQLAB"/>
    <s v="SELL"/>
    <x v="0"/>
    <x v="15"/>
    <x v="5"/>
    <n v="42800"/>
    <n v="43442"/>
  </r>
  <r>
    <x v="2754"/>
    <x v="444"/>
    <x v="0"/>
    <n v="16"/>
    <x v="0"/>
    <s v="RS DQLAB"/>
    <s v="SELL"/>
    <x v="0"/>
    <x v="0"/>
    <x v="0"/>
    <n v="2886"/>
    <n v="2915"/>
  </r>
  <r>
    <x v="2755"/>
    <x v="444"/>
    <x v="0"/>
    <n v="76"/>
    <x v="0"/>
    <s v="RS DQLAB"/>
    <s v="SELL"/>
    <x v="0"/>
    <x v="0"/>
    <x v="0"/>
    <n v="2886"/>
    <n v="2915"/>
  </r>
  <r>
    <x v="2756"/>
    <x v="444"/>
    <x v="1"/>
    <n v="23"/>
    <x v="0"/>
    <s v="RS DQLAB"/>
    <s v="SELL"/>
    <x v="0"/>
    <x v="1"/>
    <x v="1"/>
    <n v="16950"/>
    <n v="17170"/>
  </r>
  <r>
    <x v="2757"/>
    <x v="444"/>
    <x v="3"/>
    <n v="36"/>
    <x v="0"/>
    <s v="RS DQLAB"/>
    <s v="SELL"/>
    <x v="0"/>
    <x v="3"/>
    <x v="3"/>
    <n v="1600"/>
    <n v="1619"/>
  </r>
  <r>
    <x v="2758"/>
    <x v="444"/>
    <x v="13"/>
    <n v="45"/>
    <x v="0"/>
    <s v="RS DQLAB"/>
    <s v="SELL"/>
    <x v="0"/>
    <x v="13"/>
    <x v="4"/>
    <n v="55000"/>
    <n v="55935"/>
  </r>
  <r>
    <x v="2759"/>
    <x v="444"/>
    <x v="10"/>
    <n v="8"/>
    <x v="0"/>
    <s v="RS DQLAB"/>
    <s v="SELL"/>
    <x v="0"/>
    <x v="10"/>
    <x v="3"/>
    <n v="16100"/>
    <n v="16261"/>
  </r>
  <r>
    <x v="2760"/>
    <x v="445"/>
    <x v="0"/>
    <n v="36"/>
    <x v="0"/>
    <s v="RS DQLAB"/>
    <s v="SELL"/>
    <x v="0"/>
    <x v="0"/>
    <x v="0"/>
    <n v="2886"/>
    <n v="2915"/>
  </r>
  <r>
    <x v="2761"/>
    <x v="445"/>
    <x v="8"/>
    <n v="50"/>
    <x v="0"/>
    <s v="RS DQLAB"/>
    <s v="SELL"/>
    <x v="0"/>
    <x v="8"/>
    <x v="3"/>
    <n v="50788"/>
    <n v="51753"/>
  </r>
  <r>
    <x v="2762"/>
    <x v="445"/>
    <x v="3"/>
    <n v="50"/>
    <x v="0"/>
    <s v="RS DQLAB"/>
    <s v="SELL"/>
    <x v="0"/>
    <x v="3"/>
    <x v="3"/>
    <n v="1600"/>
    <n v="1619"/>
  </r>
  <r>
    <x v="2763"/>
    <x v="445"/>
    <x v="10"/>
    <n v="28"/>
    <x v="0"/>
    <s v="RS DQLAB"/>
    <s v="SELL"/>
    <x v="0"/>
    <x v="10"/>
    <x v="3"/>
    <n v="16100"/>
    <n v="16261"/>
  </r>
  <r>
    <x v="2764"/>
    <x v="445"/>
    <x v="5"/>
    <n v="4"/>
    <x v="0"/>
    <s v="RS DQLAB"/>
    <s v="SELL"/>
    <x v="0"/>
    <x v="5"/>
    <x v="3"/>
    <n v="7500"/>
    <n v="7620"/>
  </r>
  <r>
    <x v="2765"/>
    <x v="446"/>
    <x v="0"/>
    <n v="52"/>
    <x v="0"/>
    <s v="RS DQLAB"/>
    <s v="SELL"/>
    <x v="0"/>
    <x v="0"/>
    <x v="0"/>
    <n v="2886"/>
    <n v="2915"/>
  </r>
  <r>
    <x v="2766"/>
    <x v="446"/>
    <x v="1"/>
    <n v="18"/>
    <x v="0"/>
    <s v="RS DQLAB"/>
    <s v="SELL"/>
    <x v="0"/>
    <x v="1"/>
    <x v="1"/>
    <n v="16950"/>
    <n v="17170"/>
  </r>
  <r>
    <x v="2767"/>
    <x v="446"/>
    <x v="23"/>
    <n v="10"/>
    <x v="0"/>
    <s v="RS DQLAB"/>
    <s v="SELL"/>
    <x v="0"/>
    <x v="23"/>
    <x v="2"/>
    <n v="5000"/>
    <n v="5095"/>
  </r>
  <r>
    <x v="2768"/>
    <x v="446"/>
    <x v="5"/>
    <n v="16"/>
    <x v="0"/>
    <s v="RS DQLAB"/>
    <s v="SELL"/>
    <x v="0"/>
    <x v="5"/>
    <x v="3"/>
    <n v="7500"/>
    <n v="7620"/>
  </r>
  <r>
    <x v="2769"/>
    <x v="446"/>
    <x v="26"/>
    <n v="384"/>
    <x v="0"/>
    <s v="RS DQLAB"/>
    <s v="SELL"/>
    <x v="0"/>
    <x v="26"/>
    <x v="2"/>
    <n v="7467"/>
    <n v="7504"/>
  </r>
  <r>
    <x v="2770"/>
    <x v="447"/>
    <x v="8"/>
    <n v="38"/>
    <x v="0"/>
    <s v="RS DQLAB"/>
    <s v="SELL"/>
    <x v="0"/>
    <x v="8"/>
    <x v="3"/>
    <n v="50788"/>
    <n v="51753"/>
  </r>
  <r>
    <x v="2771"/>
    <x v="447"/>
    <x v="8"/>
    <n v="23"/>
    <x v="0"/>
    <s v="RS DQLAB"/>
    <s v="SELL"/>
    <x v="0"/>
    <x v="8"/>
    <x v="3"/>
    <n v="50788"/>
    <n v="51753"/>
  </r>
  <r>
    <x v="2772"/>
    <x v="447"/>
    <x v="2"/>
    <n v="44"/>
    <x v="0"/>
    <s v="RS DQLAB"/>
    <s v="SELL"/>
    <x v="0"/>
    <x v="2"/>
    <x v="2"/>
    <n v="108794"/>
    <n v="109447"/>
  </r>
  <r>
    <x v="2773"/>
    <x v="447"/>
    <x v="3"/>
    <n v="12"/>
    <x v="0"/>
    <s v="RS DQLAB"/>
    <s v="SELL"/>
    <x v="0"/>
    <x v="3"/>
    <x v="3"/>
    <n v="1600"/>
    <n v="1619"/>
  </r>
  <r>
    <x v="2774"/>
    <x v="447"/>
    <x v="13"/>
    <n v="22"/>
    <x v="0"/>
    <s v="RS DQLAB"/>
    <s v="SELL"/>
    <x v="0"/>
    <x v="13"/>
    <x v="4"/>
    <n v="55000"/>
    <n v="55935"/>
  </r>
  <r>
    <x v="2775"/>
    <x v="447"/>
    <x v="10"/>
    <n v="15"/>
    <x v="0"/>
    <s v="RS DQLAB"/>
    <s v="SELL"/>
    <x v="0"/>
    <x v="10"/>
    <x v="3"/>
    <n v="16100"/>
    <n v="16261"/>
  </r>
  <r>
    <x v="2776"/>
    <x v="447"/>
    <x v="10"/>
    <n v="30"/>
    <x v="0"/>
    <s v="RS DQLAB"/>
    <s v="SELL"/>
    <x v="0"/>
    <x v="10"/>
    <x v="3"/>
    <n v="16100"/>
    <n v="16261"/>
  </r>
  <r>
    <x v="2777"/>
    <x v="447"/>
    <x v="21"/>
    <n v="34"/>
    <x v="0"/>
    <s v="RS DQLAB"/>
    <s v="SELL"/>
    <x v="0"/>
    <x v="21"/>
    <x v="0"/>
    <n v="23869"/>
    <n v="24179"/>
  </r>
  <r>
    <x v="2778"/>
    <x v="448"/>
    <x v="34"/>
    <n v="17"/>
    <x v="0"/>
    <s v="RS DQLAB"/>
    <s v="SELL"/>
    <x v="0"/>
    <x v="34"/>
    <x v="3"/>
    <n v="7000"/>
    <n v="7035"/>
  </r>
  <r>
    <x v="2779"/>
    <x v="448"/>
    <x v="4"/>
    <n v="3"/>
    <x v="0"/>
    <s v="RS DQLAB"/>
    <s v="SELL"/>
    <x v="0"/>
    <x v="4"/>
    <x v="1"/>
    <n v="25322"/>
    <n v="25449"/>
  </r>
  <r>
    <x v="2780"/>
    <x v="448"/>
    <x v="10"/>
    <n v="3"/>
    <x v="0"/>
    <s v="RS DQLAB"/>
    <s v="SELL"/>
    <x v="0"/>
    <x v="10"/>
    <x v="3"/>
    <n v="16100"/>
    <n v="16261"/>
  </r>
  <r>
    <x v="2781"/>
    <x v="448"/>
    <x v="5"/>
    <n v="4"/>
    <x v="0"/>
    <s v="RS DQLAB"/>
    <s v="SELL"/>
    <x v="0"/>
    <x v="5"/>
    <x v="3"/>
    <n v="7500"/>
    <n v="7620"/>
  </r>
  <r>
    <x v="2782"/>
    <x v="448"/>
    <x v="15"/>
    <n v="73"/>
    <x v="0"/>
    <s v="RS DQLAB"/>
    <s v="SELL"/>
    <x v="0"/>
    <x v="15"/>
    <x v="5"/>
    <n v="42800"/>
    <n v="43442"/>
  </r>
  <r>
    <x v="2783"/>
    <x v="448"/>
    <x v="16"/>
    <n v="7"/>
    <x v="0"/>
    <s v="RS DQLAB"/>
    <s v="SELL"/>
    <x v="0"/>
    <x v="16"/>
    <x v="2"/>
    <n v="100000"/>
    <n v="100900"/>
  </r>
  <r>
    <x v="2784"/>
    <x v="448"/>
    <x v="12"/>
    <n v="50"/>
    <x v="0"/>
    <s v="RS DQLAB"/>
    <s v="SELL"/>
    <x v="0"/>
    <x v="12"/>
    <x v="1"/>
    <n v="18611"/>
    <n v="18816"/>
  </r>
  <r>
    <x v="2785"/>
    <x v="449"/>
    <x v="0"/>
    <n v="30"/>
    <x v="0"/>
    <s v="RS DQLAB"/>
    <s v="SELL"/>
    <x v="0"/>
    <x v="0"/>
    <x v="0"/>
    <n v="2886"/>
    <n v="2915"/>
  </r>
  <r>
    <x v="2786"/>
    <x v="449"/>
    <x v="24"/>
    <n v="2"/>
    <x v="0"/>
    <s v="RS DQLAB"/>
    <s v="SELL"/>
    <x v="0"/>
    <x v="24"/>
    <x v="1"/>
    <n v="33000"/>
    <n v="33330"/>
  </r>
  <r>
    <x v="2787"/>
    <x v="449"/>
    <x v="7"/>
    <n v="20"/>
    <x v="0"/>
    <s v="RS DQLAB"/>
    <s v="SELL"/>
    <x v="0"/>
    <x v="7"/>
    <x v="3"/>
    <n v="25000"/>
    <n v="25275"/>
  </r>
  <r>
    <x v="2788"/>
    <x v="449"/>
    <x v="19"/>
    <n v="342"/>
    <x v="0"/>
    <s v="RS DQLAB"/>
    <s v="SELL"/>
    <x v="0"/>
    <x v="19"/>
    <x v="0"/>
    <n v="2324"/>
    <n v="2338"/>
  </r>
  <r>
    <x v="2789"/>
    <x v="450"/>
    <x v="0"/>
    <n v="83"/>
    <x v="0"/>
    <s v="RS DQLAB"/>
    <s v="SELL"/>
    <x v="0"/>
    <x v="0"/>
    <x v="0"/>
    <n v="2886"/>
    <n v="2915"/>
  </r>
  <r>
    <x v="2790"/>
    <x v="450"/>
    <x v="0"/>
    <n v="2"/>
    <x v="0"/>
    <s v="RS DQLAB"/>
    <s v="SELL"/>
    <x v="0"/>
    <x v="0"/>
    <x v="0"/>
    <n v="2886"/>
    <n v="2915"/>
  </r>
  <r>
    <x v="2791"/>
    <x v="450"/>
    <x v="3"/>
    <n v="47"/>
    <x v="0"/>
    <s v="RS DQLAB"/>
    <s v="SELL"/>
    <x v="0"/>
    <x v="3"/>
    <x v="3"/>
    <n v="1600"/>
    <n v="1619"/>
  </r>
  <r>
    <x v="2792"/>
    <x v="450"/>
    <x v="3"/>
    <n v="44"/>
    <x v="0"/>
    <s v="RS DQLAB"/>
    <s v="SELL"/>
    <x v="0"/>
    <x v="3"/>
    <x v="3"/>
    <n v="1600"/>
    <n v="1619"/>
  </r>
  <r>
    <x v="2793"/>
    <x v="450"/>
    <x v="13"/>
    <n v="47"/>
    <x v="0"/>
    <s v="RS DQLAB"/>
    <s v="SELL"/>
    <x v="0"/>
    <x v="13"/>
    <x v="4"/>
    <n v="55000"/>
    <n v="55935"/>
  </r>
  <r>
    <x v="2794"/>
    <x v="450"/>
    <x v="23"/>
    <n v="2"/>
    <x v="0"/>
    <s v="RS DQLAB"/>
    <s v="SELL"/>
    <x v="0"/>
    <x v="23"/>
    <x v="2"/>
    <n v="5000"/>
    <n v="5095"/>
  </r>
  <r>
    <x v="2795"/>
    <x v="450"/>
    <x v="9"/>
    <n v="325"/>
    <x v="0"/>
    <s v="RS DQLAB"/>
    <s v="SELL"/>
    <x v="0"/>
    <x v="9"/>
    <x v="3"/>
    <n v="2560"/>
    <n v="2586"/>
  </r>
  <r>
    <x v="2796"/>
    <x v="450"/>
    <x v="15"/>
    <n v="3"/>
    <x v="0"/>
    <s v="RS DQLAB"/>
    <s v="SELL"/>
    <x v="0"/>
    <x v="15"/>
    <x v="5"/>
    <n v="42800"/>
    <n v="43442"/>
  </r>
  <r>
    <x v="2797"/>
    <x v="450"/>
    <x v="24"/>
    <n v="53"/>
    <x v="0"/>
    <s v="RS DQLAB"/>
    <s v="SELL"/>
    <x v="0"/>
    <x v="24"/>
    <x v="1"/>
    <n v="33000"/>
    <n v="33330"/>
  </r>
  <r>
    <x v="2798"/>
    <x v="450"/>
    <x v="7"/>
    <n v="4"/>
    <x v="0"/>
    <s v="RS DQLAB"/>
    <s v="SELL"/>
    <x v="0"/>
    <x v="7"/>
    <x v="3"/>
    <n v="25000"/>
    <n v="25275"/>
  </r>
  <r>
    <x v="2799"/>
    <x v="451"/>
    <x v="0"/>
    <n v="80"/>
    <x v="0"/>
    <s v="RS DQLAB"/>
    <s v="SELL"/>
    <x v="0"/>
    <x v="0"/>
    <x v="0"/>
    <n v="2886"/>
    <n v="2915"/>
  </r>
  <r>
    <x v="2800"/>
    <x v="452"/>
    <x v="0"/>
    <n v="57"/>
    <x v="0"/>
    <s v="RS DQLAB"/>
    <s v="SELL"/>
    <x v="0"/>
    <x v="0"/>
    <x v="0"/>
    <n v="2886"/>
    <n v="2915"/>
  </r>
  <r>
    <x v="2801"/>
    <x v="452"/>
    <x v="8"/>
    <n v="59"/>
    <x v="0"/>
    <s v="RS DQLAB"/>
    <s v="SELL"/>
    <x v="0"/>
    <x v="8"/>
    <x v="3"/>
    <n v="50788"/>
    <n v="51753"/>
  </r>
  <r>
    <x v="2802"/>
    <x v="452"/>
    <x v="1"/>
    <n v="5"/>
    <x v="0"/>
    <s v="RS DQLAB"/>
    <s v="SELL"/>
    <x v="0"/>
    <x v="1"/>
    <x v="1"/>
    <n v="16950"/>
    <n v="17170"/>
  </r>
  <r>
    <x v="2803"/>
    <x v="452"/>
    <x v="3"/>
    <n v="30"/>
    <x v="0"/>
    <s v="RS DQLAB"/>
    <s v="SELL"/>
    <x v="0"/>
    <x v="3"/>
    <x v="3"/>
    <n v="1600"/>
    <n v="1619"/>
  </r>
  <r>
    <x v="2804"/>
    <x v="452"/>
    <x v="13"/>
    <n v="33"/>
    <x v="0"/>
    <s v="RS DQLAB"/>
    <s v="SELL"/>
    <x v="0"/>
    <x v="13"/>
    <x v="4"/>
    <n v="55000"/>
    <n v="55935"/>
  </r>
  <r>
    <x v="2805"/>
    <x v="452"/>
    <x v="5"/>
    <n v="15"/>
    <x v="0"/>
    <s v="RS DQLAB"/>
    <s v="SELL"/>
    <x v="0"/>
    <x v="5"/>
    <x v="3"/>
    <n v="7500"/>
    <n v="7620"/>
  </r>
  <r>
    <x v="2806"/>
    <x v="452"/>
    <x v="7"/>
    <n v="45"/>
    <x v="0"/>
    <s v="RS DQLAB"/>
    <s v="SELL"/>
    <x v="0"/>
    <x v="7"/>
    <x v="3"/>
    <n v="25000"/>
    <n v="25275"/>
  </r>
  <r>
    <x v="2807"/>
    <x v="453"/>
    <x v="8"/>
    <n v="43"/>
    <x v="0"/>
    <s v="RS DQLAB"/>
    <s v="SELL"/>
    <x v="0"/>
    <x v="8"/>
    <x v="3"/>
    <n v="50788"/>
    <n v="51753"/>
  </r>
  <r>
    <x v="2808"/>
    <x v="453"/>
    <x v="8"/>
    <n v="51"/>
    <x v="0"/>
    <s v="RS DQLAB"/>
    <s v="SELL"/>
    <x v="0"/>
    <x v="8"/>
    <x v="3"/>
    <n v="50788"/>
    <n v="51753"/>
  </r>
  <r>
    <x v="2809"/>
    <x v="453"/>
    <x v="18"/>
    <n v="1"/>
    <x v="0"/>
    <s v="RS DQLAB"/>
    <s v="SELL"/>
    <x v="0"/>
    <x v="18"/>
    <x v="0"/>
    <n v="72500"/>
    <n v="73805"/>
  </r>
  <r>
    <x v="2810"/>
    <x v="453"/>
    <x v="5"/>
    <n v="16"/>
    <x v="0"/>
    <s v="RS DQLAB"/>
    <s v="SELL"/>
    <x v="0"/>
    <x v="5"/>
    <x v="3"/>
    <n v="7500"/>
    <n v="7620"/>
  </r>
  <r>
    <x v="2811"/>
    <x v="453"/>
    <x v="16"/>
    <n v="65"/>
    <x v="0"/>
    <s v="RS DQLAB"/>
    <s v="SELL"/>
    <x v="0"/>
    <x v="16"/>
    <x v="2"/>
    <n v="100000"/>
    <n v="100900"/>
  </r>
  <r>
    <x v="2812"/>
    <x v="454"/>
    <x v="0"/>
    <n v="36"/>
    <x v="0"/>
    <s v="RS DQLAB"/>
    <s v="SELL"/>
    <x v="0"/>
    <x v="0"/>
    <x v="0"/>
    <n v="2886"/>
    <n v="2915"/>
  </r>
  <r>
    <x v="2813"/>
    <x v="454"/>
    <x v="8"/>
    <n v="35"/>
    <x v="0"/>
    <s v="RS DQLAB"/>
    <s v="SELL"/>
    <x v="0"/>
    <x v="8"/>
    <x v="3"/>
    <n v="50788"/>
    <n v="51753"/>
  </r>
  <r>
    <x v="2814"/>
    <x v="454"/>
    <x v="1"/>
    <n v="42"/>
    <x v="0"/>
    <s v="RS DQLAB"/>
    <s v="SELL"/>
    <x v="0"/>
    <x v="1"/>
    <x v="1"/>
    <n v="16950"/>
    <n v="17170"/>
  </r>
  <r>
    <x v="2815"/>
    <x v="454"/>
    <x v="2"/>
    <n v="34"/>
    <x v="0"/>
    <s v="RS DQLAB"/>
    <s v="SELL"/>
    <x v="0"/>
    <x v="2"/>
    <x v="2"/>
    <n v="108794"/>
    <n v="109447"/>
  </r>
  <r>
    <x v="2816"/>
    <x v="454"/>
    <x v="3"/>
    <n v="24"/>
    <x v="0"/>
    <s v="RS DQLAB"/>
    <s v="SELL"/>
    <x v="0"/>
    <x v="3"/>
    <x v="3"/>
    <n v="1600"/>
    <n v="1619"/>
  </r>
  <r>
    <x v="2817"/>
    <x v="454"/>
    <x v="9"/>
    <n v="404"/>
    <x v="0"/>
    <s v="RS DQLAB"/>
    <s v="SELL"/>
    <x v="0"/>
    <x v="9"/>
    <x v="3"/>
    <n v="2560"/>
    <n v="2586"/>
  </r>
  <r>
    <x v="2818"/>
    <x v="454"/>
    <x v="16"/>
    <n v="4"/>
    <x v="0"/>
    <s v="RS DQLAB"/>
    <s v="SELL"/>
    <x v="0"/>
    <x v="16"/>
    <x v="2"/>
    <n v="100000"/>
    <n v="100900"/>
  </r>
  <r>
    <x v="2819"/>
    <x v="454"/>
    <x v="26"/>
    <n v="13"/>
    <x v="0"/>
    <s v="RS DQLAB"/>
    <s v="SELL"/>
    <x v="0"/>
    <x v="26"/>
    <x v="2"/>
    <n v="7467"/>
    <n v="7504"/>
  </r>
  <r>
    <x v="2820"/>
    <x v="455"/>
    <x v="32"/>
    <n v="16"/>
    <x v="0"/>
    <s v="RS DQLAB"/>
    <s v="SELL"/>
    <x v="0"/>
    <x v="32"/>
    <x v="0"/>
    <n v="13600"/>
    <n v="13818"/>
  </r>
  <r>
    <x v="2821"/>
    <x v="455"/>
    <x v="8"/>
    <n v="79"/>
    <x v="0"/>
    <s v="RS DQLAB"/>
    <s v="SELL"/>
    <x v="0"/>
    <x v="8"/>
    <x v="3"/>
    <n v="50788"/>
    <n v="51753"/>
  </r>
  <r>
    <x v="2822"/>
    <x v="455"/>
    <x v="3"/>
    <n v="10"/>
    <x v="0"/>
    <s v="RS DQLAB"/>
    <s v="SELL"/>
    <x v="0"/>
    <x v="3"/>
    <x v="3"/>
    <n v="1600"/>
    <n v="1619"/>
  </r>
  <r>
    <x v="2823"/>
    <x v="455"/>
    <x v="13"/>
    <n v="11"/>
    <x v="0"/>
    <s v="RS DQLAB"/>
    <s v="SELL"/>
    <x v="0"/>
    <x v="13"/>
    <x v="4"/>
    <n v="55000"/>
    <n v="55935"/>
  </r>
  <r>
    <x v="2824"/>
    <x v="455"/>
    <x v="9"/>
    <n v="291"/>
    <x v="0"/>
    <s v="RS DQLAB"/>
    <s v="SELL"/>
    <x v="0"/>
    <x v="9"/>
    <x v="3"/>
    <n v="2560"/>
    <n v="2586"/>
  </r>
  <r>
    <x v="2825"/>
    <x v="455"/>
    <x v="11"/>
    <n v="35"/>
    <x v="0"/>
    <s v="RS DQLAB"/>
    <s v="SELL"/>
    <x v="0"/>
    <x v="11"/>
    <x v="1"/>
    <n v="10000"/>
    <n v="10180"/>
  </r>
  <r>
    <x v="2826"/>
    <x v="455"/>
    <x v="19"/>
    <n v="58"/>
    <x v="0"/>
    <s v="RS DQLAB"/>
    <s v="SELL"/>
    <x v="0"/>
    <x v="19"/>
    <x v="0"/>
    <n v="2324"/>
    <n v="2338"/>
  </r>
  <r>
    <x v="2827"/>
    <x v="456"/>
    <x v="2"/>
    <n v="48"/>
    <x v="0"/>
    <s v="RS DQLAB"/>
    <s v="SELL"/>
    <x v="0"/>
    <x v="2"/>
    <x v="2"/>
    <n v="108794"/>
    <n v="109447"/>
  </r>
  <r>
    <x v="2828"/>
    <x v="456"/>
    <x v="9"/>
    <n v="7"/>
    <x v="0"/>
    <s v="RS DQLAB"/>
    <s v="SELL"/>
    <x v="0"/>
    <x v="9"/>
    <x v="3"/>
    <n v="2560"/>
    <n v="2586"/>
  </r>
  <r>
    <x v="2829"/>
    <x v="456"/>
    <x v="11"/>
    <n v="19"/>
    <x v="0"/>
    <s v="RS DQLAB"/>
    <s v="SELL"/>
    <x v="0"/>
    <x v="11"/>
    <x v="1"/>
    <n v="10000"/>
    <n v="10180"/>
  </r>
  <r>
    <x v="2830"/>
    <x v="456"/>
    <x v="24"/>
    <n v="9"/>
    <x v="0"/>
    <s v="RS DQLAB"/>
    <s v="SELL"/>
    <x v="0"/>
    <x v="24"/>
    <x v="1"/>
    <n v="33000"/>
    <n v="33330"/>
  </r>
  <r>
    <x v="2831"/>
    <x v="456"/>
    <x v="29"/>
    <n v="2"/>
    <x v="0"/>
    <s v="RS DQLAB"/>
    <s v="SELL"/>
    <x v="0"/>
    <x v="29"/>
    <x v="2"/>
    <n v="102000"/>
    <n v="103632"/>
  </r>
  <r>
    <x v="2832"/>
    <x v="457"/>
    <x v="0"/>
    <n v="37"/>
    <x v="0"/>
    <s v="RS DQLAB"/>
    <s v="SELL"/>
    <x v="0"/>
    <x v="0"/>
    <x v="0"/>
    <n v="2886"/>
    <n v="2915"/>
  </r>
  <r>
    <x v="2833"/>
    <x v="457"/>
    <x v="0"/>
    <n v="61"/>
    <x v="0"/>
    <s v="RS DQLAB"/>
    <s v="SELL"/>
    <x v="0"/>
    <x v="0"/>
    <x v="0"/>
    <n v="2886"/>
    <n v="2915"/>
  </r>
  <r>
    <x v="2834"/>
    <x v="457"/>
    <x v="1"/>
    <n v="37"/>
    <x v="0"/>
    <s v="RS DQLAB"/>
    <s v="SELL"/>
    <x v="0"/>
    <x v="1"/>
    <x v="1"/>
    <n v="16950"/>
    <n v="17170"/>
  </r>
  <r>
    <x v="2835"/>
    <x v="457"/>
    <x v="1"/>
    <n v="78"/>
    <x v="0"/>
    <s v="RS DQLAB"/>
    <s v="SELL"/>
    <x v="0"/>
    <x v="1"/>
    <x v="1"/>
    <n v="16950"/>
    <n v="17170"/>
  </r>
  <r>
    <x v="2836"/>
    <x v="457"/>
    <x v="23"/>
    <n v="38"/>
    <x v="0"/>
    <s v="RS DQLAB"/>
    <s v="SELL"/>
    <x v="0"/>
    <x v="23"/>
    <x v="2"/>
    <n v="5000"/>
    <n v="5095"/>
  </r>
  <r>
    <x v="2837"/>
    <x v="457"/>
    <x v="9"/>
    <n v="27"/>
    <x v="0"/>
    <s v="RS DQLAB"/>
    <s v="SELL"/>
    <x v="0"/>
    <x v="9"/>
    <x v="3"/>
    <n v="2560"/>
    <n v="2586"/>
  </r>
  <r>
    <x v="2838"/>
    <x v="457"/>
    <x v="5"/>
    <n v="70"/>
    <x v="0"/>
    <s v="RS DQLAB"/>
    <s v="SELL"/>
    <x v="0"/>
    <x v="5"/>
    <x v="3"/>
    <n v="7500"/>
    <n v="7620"/>
  </r>
  <r>
    <x v="2839"/>
    <x v="457"/>
    <x v="16"/>
    <n v="258"/>
    <x v="0"/>
    <s v="RS DQLAB"/>
    <s v="SELL"/>
    <x v="0"/>
    <x v="16"/>
    <x v="2"/>
    <n v="100000"/>
    <n v="100900"/>
  </r>
  <r>
    <x v="2840"/>
    <x v="457"/>
    <x v="26"/>
    <n v="108"/>
    <x v="0"/>
    <s v="RS DQLAB"/>
    <s v="SELL"/>
    <x v="0"/>
    <x v="26"/>
    <x v="2"/>
    <n v="7467"/>
    <n v="7504"/>
  </r>
  <r>
    <x v="2841"/>
    <x v="457"/>
    <x v="27"/>
    <n v="8"/>
    <x v="0"/>
    <s v="RS DQLAB"/>
    <s v="SELL"/>
    <x v="0"/>
    <x v="27"/>
    <x v="3"/>
    <n v="45450"/>
    <n v="46223"/>
  </r>
  <r>
    <x v="2842"/>
    <x v="458"/>
    <x v="0"/>
    <n v="1"/>
    <x v="0"/>
    <s v="RS DQLAB"/>
    <s v="SELL"/>
    <x v="0"/>
    <x v="0"/>
    <x v="0"/>
    <n v="2886"/>
    <n v="2915"/>
  </r>
  <r>
    <x v="2843"/>
    <x v="458"/>
    <x v="8"/>
    <n v="36"/>
    <x v="0"/>
    <s v="RS DQLAB"/>
    <s v="SELL"/>
    <x v="0"/>
    <x v="8"/>
    <x v="3"/>
    <n v="50788"/>
    <n v="51753"/>
  </r>
  <r>
    <x v="2844"/>
    <x v="458"/>
    <x v="1"/>
    <n v="11"/>
    <x v="0"/>
    <s v="RS DQLAB"/>
    <s v="SELL"/>
    <x v="0"/>
    <x v="1"/>
    <x v="1"/>
    <n v="16950"/>
    <n v="17170"/>
  </r>
  <r>
    <x v="2845"/>
    <x v="458"/>
    <x v="3"/>
    <n v="29"/>
    <x v="0"/>
    <s v="RS DQLAB"/>
    <s v="SELL"/>
    <x v="0"/>
    <x v="3"/>
    <x v="3"/>
    <n v="1600"/>
    <n v="1619"/>
  </r>
  <r>
    <x v="2846"/>
    <x v="458"/>
    <x v="20"/>
    <n v="3"/>
    <x v="0"/>
    <s v="RS DQLAB"/>
    <s v="SELL"/>
    <x v="0"/>
    <x v="20"/>
    <x v="3"/>
    <n v="25000"/>
    <n v="25450"/>
  </r>
  <r>
    <x v="2847"/>
    <x v="458"/>
    <x v="29"/>
    <n v="39"/>
    <x v="0"/>
    <s v="RS DQLAB"/>
    <s v="SELL"/>
    <x v="0"/>
    <x v="29"/>
    <x v="2"/>
    <n v="102000"/>
    <n v="103632"/>
  </r>
  <r>
    <x v="2848"/>
    <x v="459"/>
    <x v="33"/>
    <n v="15"/>
    <x v="0"/>
    <s v="RS DQLAB"/>
    <s v="SELL"/>
    <x v="0"/>
    <x v="33"/>
    <x v="0"/>
    <n v="23461"/>
    <n v="23836"/>
  </r>
  <r>
    <x v="2849"/>
    <x v="459"/>
    <x v="0"/>
    <n v="82"/>
    <x v="0"/>
    <s v="RS DQLAB"/>
    <s v="SELL"/>
    <x v="0"/>
    <x v="0"/>
    <x v="0"/>
    <n v="2886"/>
    <n v="2915"/>
  </r>
  <r>
    <x v="2850"/>
    <x v="459"/>
    <x v="1"/>
    <n v="82"/>
    <x v="0"/>
    <s v="RS DQLAB"/>
    <s v="SELL"/>
    <x v="0"/>
    <x v="1"/>
    <x v="1"/>
    <n v="16950"/>
    <n v="17170"/>
  </r>
  <r>
    <x v="2851"/>
    <x v="459"/>
    <x v="2"/>
    <n v="28"/>
    <x v="0"/>
    <s v="RS DQLAB"/>
    <s v="SELL"/>
    <x v="0"/>
    <x v="2"/>
    <x v="2"/>
    <n v="108794"/>
    <n v="109447"/>
  </r>
  <r>
    <x v="2852"/>
    <x v="459"/>
    <x v="3"/>
    <n v="50"/>
    <x v="0"/>
    <s v="RS DQLAB"/>
    <s v="SELL"/>
    <x v="0"/>
    <x v="3"/>
    <x v="3"/>
    <n v="1600"/>
    <n v="1619"/>
  </r>
  <r>
    <x v="2853"/>
    <x v="459"/>
    <x v="3"/>
    <n v="8"/>
    <x v="0"/>
    <s v="RS DQLAB"/>
    <s v="SELL"/>
    <x v="0"/>
    <x v="3"/>
    <x v="3"/>
    <n v="1600"/>
    <n v="1619"/>
  </r>
  <r>
    <x v="2854"/>
    <x v="459"/>
    <x v="13"/>
    <n v="28"/>
    <x v="0"/>
    <s v="RS DQLAB"/>
    <s v="SELL"/>
    <x v="0"/>
    <x v="13"/>
    <x v="4"/>
    <n v="55000"/>
    <n v="55935"/>
  </r>
  <r>
    <x v="2855"/>
    <x v="459"/>
    <x v="23"/>
    <n v="9"/>
    <x v="0"/>
    <s v="RS DQLAB"/>
    <s v="SELL"/>
    <x v="0"/>
    <x v="23"/>
    <x v="2"/>
    <n v="5000"/>
    <n v="5095"/>
  </r>
  <r>
    <x v="2856"/>
    <x v="459"/>
    <x v="4"/>
    <n v="42"/>
    <x v="0"/>
    <s v="RS DQLAB"/>
    <s v="SELL"/>
    <x v="0"/>
    <x v="4"/>
    <x v="1"/>
    <n v="25322"/>
    <n v="25449"/>
  </r>
  <r>
    <x v="2857"/>
    <x v="459"/>
    <x v="4"/>
    <n v="36"/>
    <x v="0"/>
    <s v="RS DQLAB"/>
    <s v="SELL"/>
    <x v="0"/>
    <x v="4"/>
    <x v="1"/>
    <n v="25322"/>
    <n v="25449"/>
  </r>
  <r>
    <x v="2858"/>
    <x v="459"/>
    <x v="6"/>
    <n v="34"/>
    <x v="0"/>
    <s v="RS DQLAB"/>
    <s v="SELL"/>
    <x v="0"/>
    <x v="6"/>
    <x v="0"/>
    <n v="16155"/>
    <n v="16430"/>
  </r>
  <r>
    <x v="2859"/>
    <x v="460"/>
    <x v="35"/>
    <n v="1"/>
    <x v="0"/>
    <s v="RS DQLAB"/>
    <s v="SELL"/>
    <x v="0"/>
    <x v="35"/>
    <x v="1"/>
    <n v="4480"/>
    <n v="4507"/>
  </r>
  <r>
    <x v="2860"/>
    <x v="460"/>
    <x v="0"/>
    <n v="86"/>
    <x v="0"/>
    <s v="RS DQLAB"/>
    <s v="SELL"/>
    <x v="0"/>
    <x v="0"/>
    <x v="0"/>
    <n v="2886"/>
    <n v="2915"/>
  </r>
  <r>
    <x v="2861"/>
    <x v="460"/>
    <x v="2"/>
    <n v="50"/>
    <x v="0"/>
    <s v="RS DQLAB"/>
    <s v="SELL"/>
    <x v="0"/>
    <x v="2"/>
    <x v="2"/>
    <n v="108794"/>
    <n v="109447"/>
  </r>
  <r>
    <x v="2862"/>
    <x v="460"/>
    <x v="11"/>
    <n v="52"/>
    <x v="0"/>
    <s v="RS DQLAB"/>
    <s v="SELL"/>
    <x v="0"/>
    <x v="11"/>
    <x v="1"/>
    <n v="10000"/>
    <n v="10180"/>
  </r>
  <r>
    <x v="2863"/>
    <x v="460"/>
    <x v="11"/>
    <n v="47"/>
    <x v="0"/>
    <s v="RS DQLAB"/>
    <s v="SELL"/>
    <x v="0"/>
    <x v="11"/>
    <x v="1"/>
    <n v="10000"/>
    <n v="10180"/>
  </r>
  <r>
    <x v="2864"/>
    <x v="460"/>
    <x v="12"/>
    <n v="49"/>
    <x v="0"/>
    <s v="RS DQLAB"/>
    <s v="SELL"/>
    <x v="0"/>
    <x v="12"/>
    <x v="1"/>
    <n v="18611"/>
    <n v="18816"/>
  </r>
  <r>
    <x v="2865"/>
    <x v="460"/>
    <x v="17"/>
    <n v="36"/>
    <x v="0"/>
    <s v="RS DQLAB"/>
    <s v="SELL"/>
    <x v="0"/>
    <x v="17"/>
    <x v="0"/>
    <n v="2460"/>
    <n v="2490"/>
  </r>
  <r>
    <x v="2866"/>
    <x v="461"/>
    <x v="32"/>
    <n v="31"/>
    <x v="0"/>
    <s v="RS DQLAB"/>
    <s v="SELL"/>
    <x v="0"/>
    <x v="32"/>
    <x v="0"/>
    <n v="13600"/>
    <n v="13818"/>
  </r>
  <r>
    <x v="2867"/>
    <x v="461"/>
    <x v="0"/>
    <n v="5"/>
    <x v="0"/>
    <s v="RS DQLAB"/>
    <s v="SELL"/>
    <x v="0"/>
    <x v="0"/>
    <x v="0"/>
    <n v="2886"/>
    <n v="2915"/>
  </r>
  <r>
    <x v="2868"/>
    <x v="461"/>
    <x v="8"/>
    <n v="1"/>
    <x v="0"/>
    <s v="RS DQLAB"/>
    <s v="SELL"/>
    <x v="0"/>
    <x v="8"/>
    <x v="3"/>
    <n v="50788"/>
    <n v="51753"/>
  </r>
  <r>
    <x v="2869"/>
    <x v="461"/>
    <x v="3"/>
    <n v="19"/>
    <x v="0"/>
    <s v="RS DQLAB"/>
    <s v="SELL"/>
    <x v="0"/>
    <x v="3"/>
    <x v="3"/>
    <n v="1600"/>
    <n v="1619"/>
  </r>
  <r>
    <x v="2870"/>
    <x v="461"/>
    <x v="9"/>
    <n v="105"/>
    <x v="0"/>
    <s v="RS DQLAB"/>
    <s v="SELL"/>
    <x v="0"/>
    <x v="9"/>
    <x v="3"/>
    <n v="2560"/>
    <n v="2586"/>
  </r>
  <r>
    <x v="2871"/>
    <x v="461"/>
    <x v="9"/>
    <n v="9"/>
    <x v="0"/>
    <s v="RS DQLAB"/>
    <s v="SELL"/>
    <x v="0"/>
    <x v="9"/>
    <x v="3"/>
    <n v="2560"/>
    <n v="2586"/>
  </r>
  <r>
    <x v="2872"/>
    <x v="461"/>
    <x v="5"/>
    <n v="59"/>
    <x v="0"/>
    <s v="RS DQLAB"/>
    <s v="SELL"/>
    <x v="0"/>
    <x v="5"/>
    <x v="3"/>
    <n v="7500"/>
    <n v="7620"/>
  </r>
  <r>
    <x v="2873"/>
    <x v="461"/>
    <x v="19"/>
    <n v="0"/>
    <x v="0"/>
    <s v="RS DQLAB"/>
    <s v="SELL"/>
    <x v="0"/>
    <x v="19"/>
    <x v="0"/>
    <n v="2324"/>
    <n v="2338"/>
  </r>
  <r>
    <x v="2874"/>
    <x v="462"/>
    <x v="1"/>
    <n v="45"/>
    <x v="0"/>
    <s v="RS DQLAB"/>
    <s v="SELL"/>
    <x v="0"/>
    <x v="1"/>
    <x v="1"/>
    <n v="16950"/>
    <n v="17170"/>
  </r>
  <r>
    <x v="2875"/>
    <x v="462"/>
    <x v="1"/>
    <n v="7"/>
    <x v="0"/>
    <s v="RS DQLAB"/>
    <s v="SELL"/>
    <x v="0"/>
    <x v="1"/>
    <x v="1"/>
    <n v="16950"/>
    <n v="17170"/>
  </r>
  <r>
    <x v="2876"/>
    <x v="462"/>
    <x v="2"/>
    <n v="35"/>
    <x v="0"/>
    <s v="RS DQLAB"/>
    <s v="SELL"/>
    <x v="0"/>
    <x v="2"/>
    <x v="2"/>
    <n v="108794"/>
    <n v="109447"/>
  </r>
  <r>
    <x v="2877"/>
    <x v="462"/>
    <x v="2"/>
    <n v="22"/>
    <x v="0"/>
    <s v="RS DQLAB"/>
    <s v="SELL"/>
    <x v="0"/>
    <x v="2"/>
    <x v="2"/>
    <n v="108794"/>
    <n v="109447"/>
  </r>
  <r>
    <x v="2878"/>
    <x v="462"/>
    <x v="2"/>
    <n v="34"/>
    <x v="0"/>
    <s v="RS DQLAB"/>
    <s v="SELL"/>
    <x v="0"/>
    <x v="2"/>
    <x v="2"/>
    <n v="108794"/>
    <n v="109447"/>
  </r>
  <r>
    <x v="2879"/>
    <x v="462"/>
    <x v="17"/>
    <n v="29"/>
    <x v="0"/>
    <s v="RS DQLAB"/>
    <s v="SELL"/>
    <x v="0"/>
    <x v="17"/>
    <x v="0"/>
    <n v="2460"/>
    <n v="2490"/>
  </r>
  <r>
    <x v="2880"/>
    <x v="462"/>
    <x v="29"/>
    <n v="104"/>
    <x v="0"/>
    <s v="RS DQLAB"/>
    <s v="SELL"/>
    <x v="0"/>
    <x v="29"/>
    <x v="2"/>
    <n v="102000"/>
    <n v="103632"/>
  </r>
  <r>
    <x v="2881"/>
    <x v="463"/>
    <x v="0"/>
    <n v="48"/>
    <x v="0"/>
    <s v="RS DQLAB"/>
    <s v="SELL"/>
    <x v="0"/>
    <x v="0"/>
    <x v="0"/>
    <n v="2886"/>
    <n v="2915"/>
  </r>
  <r>
    <x v="2882"/>
    <x v="463"/>
    <x v="3"/>
    <n v="11"/>
    <x v="0"/>
    <s v="RS DQLAB"/>
    <s v="SELL"/>
    <x v="0"/>
    <x v="3"/>
    <x v="3"/>
    <n v="1600"/>
    <n v="1619"/>
  </r>
  <r>
    <x v="2883"/>
    <x v="463"/>
    <x v="26"/>
    <n v="32"/>
    <x v="0"/>
    <s v="RS DQLAB"/>
    <s v="SELL"/>
    <x v="0"/>
    <x v="26"/>
    <x v="2"/>
    <n v="7467"/>
    <n v="7504"/>
  </r>
  <r>
    <x v="2884"/>
    <x v="464"/>
    <x v="0"/>
    <n v="64"/>
    <x v="0"/>
    <s v="RS DQLAB"/>
    <s v="SELL"/>
    <x v="0"/>
    <x v="0"/>
    <x v="0"/>
    <n v="2886"/>
    <n v="2915"/>
  </r>
  <r>
    <x v="2885"/>
    <x v="464"/>
    <x v="0"/>
    <n v="4"/>
    <x v="0"/>
    <s v="RS DQLAB"/>
    <s v="SELL"/>
    <x v="0"/>
    <x v="0"/>
    <x v="0"/>
    <n v="2886"/>
    <n v="2915"/>
  </r>
  <r>
    <x v="2886"/>
    <x v="464"/>
    <x v="8"/>
    <n v="68"/>
    <x v="0"/>
    <s v="RS DQLAB"/>
    <s v="SELL"/>
    <x v="0"/>
    <x v="8"/>
    <x v="3"/>
    <n v="50788"/>
    <n v="51753"/>
  </r>
  <r>
    <x v="2887"/>
    <x v="464"/>
    <x v="1"/>
    <n v="13"/>
    <x v="0"/>
    <s v="RS DQLAB"/>
    <s v="SELL"/>
    <x v="0"/>
    <x v="1"/>
    <x v="1"/>
    <n v="16950"/>
    <n v="17170"/>
  </r>
  <r>
    <x v="2888"/>
    <x v="464"/>
    <x v="1"/>
    <n v="49"/>
    <x v="0"/>
    <s v="RS DQLAB"/>
    <s v="SELL"/>
    <x v="0"/>
    <x v="1"/>
    <x v="1"/>
    <n v="16950"/>
    <n v="17170"/>
  </r>
  <r>
    <x v="2889"/>
    <x v="464"/>
    <x v="1"/>
    <n v="57"/>
    <x v="0"/>
    <s v="RS DQLAB"/>
    <s v="SELL"/>
    <x v="0"/>
    <x v="1"/>
    <x v="1"/>
    <n v="16950"/>
    <n v="17170"/>
  </r>
  <r>
    <x v="2890"/>
    <x v="464"/>
    <x v="2"/>
    <n v="44"/>
    <x v="0"/>
    <s v="RS DQLAB"/>
    <s v="SELL"/>
    <x v="0"/>
    <x v="2"/>
    <x v="2"/>
    <n v="108794"/>
    <n v="109447"/>
  </r>
  <r>
    <x v="2891"/>
    <x v="464"/>
    <x v="10"/>
    <n v="44"/>
    <x v="0"/>
    <s v="RS DQLAB"/>
    <s v="SELL"/>
    <x v="0"/>
    <x v="10"/>
    <x v="3"/>
    <n v="16100"/>
    <n v="16261"/>
  </r>
  <r>
    <x v="2892"/>
    <x v="464"/>
    <x v="18"/>
    <n v="18"/>
    <x v="0"/>
    <s v="RS DQLAB"/>
    <s v="SELL"/>
    <x v="0"/>
    <x v="18"/>
    <x v="0"/>
    <n v="72500"/>
    <n v="73805"/>
  </r>
  <r>
    <x v="2893"/>
    <x v="464"/>
    <x v="18"/>
    <n v="4"/>
    <x v="0"/>
    <s v="RS DQLAB"/>
    <s v="SELL"/>
    <x v="0"/>
    <x v="18"/>
    <x v="0"/>
    <n v="72500"/>
    <n v="73805"/>
  </r>
  <r>
    <x v="2894"/>
    <x v="464"/>
    <x v="24"/>
    <n v="14"/>
    <x v="0"/>
    <s v="RS DQLAB"/>
    <s v="SELL"/>
    <x v="0"/>
    <x v="24"/>
    <x v="1"/>
    <n v="33000"/>
    <n v="33330"/>
  </r>
  <r>
    <x v="2895"/>
    <x v="464"/>
    <x v="21"/>
    <n v="10"/>
    <x v="0"/>
    <s v="RS DQLAB"/>
    <s v="SELL"/>
    <x v="0"/>
    <x v="21"/>
    <x v="0"/>
    <n v="23869"/>
    <n v="24179"/>
  </r>
  <r>
    <x v="2896"/>
    <x v="464"/>
    <x v="12"/>
    <n v="22"/>
    <x v="0"/>
    <s v="RS DQLAB"/>
    <s v="SELL"/>
    <x v="0"/>
    <x v="12"/>
    <x v="1"/>
    <n v="18611"/>
    <n v="18816"/>
  </r>
  <r>
    <x v="2897"/>
    <x v="465"/>
    <x v="1"/>
    <n v="15"/>
    <x v="0"/>
    <s v="RS DQLAB"/>
    <s v="SELL"/>
    <x v="0"/>
    <x v="1"/>
    <x v="1"/>
    <n v="16950"/>
    <n v="17170"/>
  </r>
  <r>
    <x v="2898"/>
    <x v="465"/>
    <x v="2"/>
    <n v="43"/>
    <x v="0"/>
    <s v="RS DQLAB"/>
    <s v="SELL"/>
    <x v="0"/>
    <x v="2"/>
    <x v="2"/>
    <n v="108794"/>
    <n v="109447"/>
  </r>
  <r>
    <x v="2899"/>
    <x v="465"/>
    <x v="10"/>
    <n v="50"/>
    <x v="0"/>
    <s v="RS DQLAB"/>
    <s v="SELL"/>
    <x v="0"/>
    <x v="10"/>
    <x v="3"/>
    <n v="16100"/>
    <n v="16261"/>
  </r>
  <r>
    <x v="2900"/>
    <x v="465"/>
    <x v="18"/>
    <n v="35"/>
    <x v="0"/>
    <s v="RS DQLAB"/>
    <s v="SELL"/>
    <x v="0"/>
    <x v="18"/>
    <x v="0"/>
    <n v="72500"/>
    <n v="73805"/>
  </r>
  <r>
    <x v="2901"/>
    <x v="466"/>
    <x v="13"/>
    <n v="22"/>
    <x v="0"/>
    <s v="RS DQLAB"/>
    <s v="SELL"/>
    <x v="0"/>
    <x v="13"/>
    <x v="4"/>
    <n v="55000"/>
    <n v="55935"/>
  </r>
  <r>
    <x v="2902"/>
    <x v="466"/>
    <x v="5"/>
    <n v="114"/>
    <x v="0"/>
    <s v="RS DQLAB"/>
    <s v="SELL"/>
    <x v="0"/>
    <x v="5"/>
    <x v="3"/>
    <n v="7500"/>
    <n v="7620"/>
  </r>
  <r>
    <x v="2903"/>
    <x v="467"/>
    <x v="0"/>
    <n v="80"/>
    <x v="0"/>
    <s v="RS DQLAB"/>
    <s v="SELL"/>
    <x v="0"/>
    <x v="0"/>
    <x v="0"/>
    <n v="2886"/>
    <n v="2915"/>
  </r>
  <r>
    <x v="2904"/>
    <x v="467"/>
    <x v="8"/>
    <n v="83"/>
    <x v="0"/>
    <s v="RS DQLAB"/>
    <s v="SELL"/>
    <x v="0"/>
    <x v="8"/>
    <x v="3"/>
    <n v="50788"/>
    <n v="51753"/>
  </r>
  <r>
    <x v="2905"/>
    <x v="467"/>
    <x v="2"/>
    <n v="41"/>
    <x v="0"/>
    <s v="RS DQLAB"/>
    <s v="SELL"/>
    <x v="0"/>
    <x v="2"/>
    <x v="2"/>
    <n v="108794"/>
    <n v="109447"/>
  </r>
  <r>
    <x v="2906"/>
    <x v="467"/>
    <x v="13"/>
    <n v="48"/>
    <x v="0"/>
    <s v="RS DQLAB"/>
    <s v="SELL"/>
    <x v="0"/>
    <x v="13"/>
    <x v="4"/>
    <n v="55000"/>
    <n v="55935"/>
  </r>
  <r>
    <x v="2907"/>
    <x v="467"/>
    <x v="23"/>
    <n v="19"/>
    <x v="0"/>
    <s v="RS DQLAB"/>
    <s v="SELL"/>
    <x v="0"/>
    <x v="23"/>
    <x v="2"/>
    <n v="5000"/>
    <n v="5095"/>
  </r>
  <r>
    <x v="2908"/>
    <x v="467"/>
    <x v="10"/>
    <n v="90"/>
    <x v="0"/>
    <s v="RS DQLAB"/>
    <s v="SELL"/>
    <x v="0"/>
    <x v="10"/>
    <x v="3"/>
    <n v="16100"/>
    <n v="16261"/>
  </r>
  <r>
    <x v="2909"/>
    <x v="467"/>
    <x v="18"/>
    <n v="763"/>
    <x v="0"/>
    <s v="RS DQLAB"/>
    <s v="SELL"/>
    <x v="0"/>
    <x v="18"/>
    <x v="0"/>
    <n v="72500"/>
    <n v="73805"/>
  </r>
  <r>
    <x v="2910"/>
    <x v="467"/>
    <x v="9"/>
    <n v="31"/>
    <x v="0"/>
    <s v="RS DQLAB"/>
    <s v="SELL"/>
    <x v="0"/>
    <x v="9"/>
    <x v="3"/>
    <n v="2560"/>
    <n v="2586"/>
  </r>
  <r>
    <x v="2911"/>
    <x v="467"/>
    <x v="16"/>
    <n v="12"/>
    <x v="0"/>
    <s v="RS DQLAB"/>
    <s v="SELL"/>
    <x v="0"/>
    <x v="16"/>
    <x v="2"/>
    <n v="100000"/>
    <n v="100900"/>
  </r>
  <r>
    <x v="2912"/>
    <x v="467"/>
    <x v="16"/>
    <n v="4"/>
    <x v="0"/>
    <s v="RS DQLAB"/>
    <s v="SELL"/>
    <x v="0"/>
    <x v="16"/>
    <x v="2"/>
    <n v="100000"/>
    <n v="100900"/>
  </r>
  <r>
    <x v="2913"/>
    <x v="467"/>
    <x v="26"/>
    <n v="13"/>
    <x v="0"/>
    <s v="RS DQLAB"/>
    <s v="SELL"/>
    <x v="0"/>
    <x v="26"/>
    <x v="2"/>
    <n v="7467"/>
    <n v="7504"/>
  </r>
  <r>
    <x v="2914"/>
    <x v="468"/>
    <x v="23"/>
    <n v="46"/>
    <x v="0"/>
    <s v="RS DQLAB"/>
    <s v="SELL"/>
    <x v="0"/>
    <x v="23"/>
    <x v="2"/>
    <n v="5000"/>
    <n v="5095"/>
  </r>
  <r>
    <x v="2915"/>
    <x v="468"/>
    <x v="4"/>
    <n v="9"/>
    <x v="0"/>
    <s v="RS DQLAB"/>
    <s v="SELL"/>
    <x v="0"/>
    <x v="4"/>
    <x v="1"/>
    <n v="25322"/>
    <n v="25449"/>
  </r>
  <r>
    <x v="2916"/>
    <x v="468"/>
    <x v="9"/>
    <n v="11"/>
    <x v="0"/>
    <s v="RS DQLAB"/>
    <s v="SELL"/>
    <x v="0"/>
    <x v="9"/>
    <x v="3"/>
    <n v="2560"/>
    <n v="2586"/>
  </r>
  <r>
    <x v="2917"/>
    <x v="468"/>
    <x v="6"/>
    <n v="13"/>
    <x v="0"/>
    <s v="RS DQLAB"/>
    <s v="SELL"/>
    <x v="0"/>
    <x v="6"/>
    <x v="0"/>
    <n v="16155"/>
    <n v="16430"/>
  </r>
  <r>
    <x v="2918"/>
    <x v="468"/>
    <x v="21"/>
    <n v="86"/>
    <x v="0"/>
    <s v="RS DQLAB"/>
    <s v="SELL"/>
    <x v="0"/>
    <x v="21"/>
    <x v="0"/>
    <n v="23869"/>
    <n v="24179"/>
  </r>
  <r>
    <x v="2919"/>
    <x v="469"/>
    <x v="0"/>
    <n v="46"/>
    <x v="0"/>
    <s v="RS DQLAB"/>
    <s v="SELL"/>
    <x v="0"/>
    <x v="0"/>
    <x v="0"/>
    <n v="2886"/>
    <n v="2915"/>
  </r>
  <r>
    <x v="2920"/>
    <x v="469"/>
    <x v="1"/>
    <n v="52"/>
    <x v="0"/>
    <s v="RS DQLAB"/>
    <s v="SELL"/>
    <x v="0"/>
    <x v="1"/>
    <x v="1"/>
    <n v="16950"/>
    <n v="17170"/>
  </r>
  <r>
    <x v="2921"/>
    <x v="469"/>
    <x v="3"/>
    <n v="12"/>
    <x v="0"/>
    <s v="RS DQLAB"/>
    <s v="SELL"/>
    <x v="0"/>
    <x v="3"/>
    <x v="3"/>
    <n v="1600"/>
    <n v="1619"/>
  </r>
  <r>
    <x v="2922"/>
    <x v="469"/>
    <x v="6"/>
    <n v="2"/>
    <x v="0"/>
    <s v="RS DQLAB"/>
    <s v="SELL"/>
    <x v="0"/>
    <x v="6"/>
    <x v="0"/>
    <n v="16155"/>
    <n v="16430"/>
  </r>
  <r>
    <x v="2923"/>
    <x v="469"/>
    <x v="6"/>
    <n v="25"/>
    <x v="0"/>
    <s v="RS DQLAB"/>
    <s v="SELL"/>
    <x v="0"/>
    <x v="6"/>
    <x v="0"/>
    <n v="16155"/>
    <n v="16430"/>
  </r>
  <r>
    <x v="2924"/>
    <x v="469"/>
    <x v="22"/>
    <n v="16"/>
    <x v="0"/>
    <s v="RS DQLAB"/>
    <s v="SELL"/>
    <x v="0"/>
    <x v="22"/>
    <x v="2"/>
    <n v="143991"/>
    <n v="146871"/>
  </r>
  <r>
    <x v="2925"/>
    <x v="470"/>
    <x v="0"/>
    <n v="22"/>
    <x v="0"/>
    <s v="RS DQLAB"/>
    <s v="SELL"/>
    <x v="0"/>
    <x v="0"/>
    <x v="0"/>
    <n v="2886"/>
    <n v="2915"/>
  </r>
  <r>
    <x v="2926"/>
    <x v="470"/>
    <x v="0"/>
    <n v="86"/>
    <x v="0"/>
    <s v="RS DQLAB"/>
    <s v="SELL"/>
    <x v="0"/>
    <x v="0"/>
    <x v="0"/>
    <n v="2886"/>
    <n v="2915"/>
  </r>
  <r>
    <x v="2927"/>
    <x v="470"/>
    <x v="1"/>
    <n v="27"/>
    <x v="0"/>
    <s v="RS DQLAB"/>
    <s v="SELL"/>
    <x v="0"/>
    <x v="1"/>
    <x v="1"/>
    <n v="16950"/>
    <n v="17170"/>
  </r>
  <r>
    <x v="2928"/>
    <x v="470"/>
    <x v="1"/>
    <n v="35"/>
    <x v="0"/>
    <s v="RS DQLAB"/>
    <s v="SELL"/>
    <x v="0"/>
    <x v="1"/>
    <x v="1"/>
    <n v="16950"/>
    <n v="17170"/>
  </r>
  <r>
    <x v="2929"/>
    <x v="470"/>
    <x v="22"/>
    <n v="11"/>
    <x v="0"/>
    <s v="RS DQLAB"/>
    <s v="SELL"/>
    <x v="0"/>
    <x v="22"/>
    <x v="2"/>
    <n v="143991"/>
    <n v="146871"/>
  </r>
  <r>
    <x v="2930"/>
    <x v="471"/>
    <x v="32"/>
    <n v="34"/>
    <x v="0"/>
    <s v="RS DQLAB"/>
    <s v="SELL"/>
    <x v="0"/>
    <x v="32"/>
    <x v="0"/>
    <n v="13600"/>
    <n v="13818"/>
  </r>
  <r>
    <x v="2931"/>
    <x v="471"/>
    <x v="23"/>
    <n v="37"/>
    <x v="0"/>
    <s v="RS DQLAB"/>
    <s v="SELL"/>
    <x v="0"/>
    <x v="23"/>
    <x v="2"/>
    <n v="5000"/>
    <n v="5095"/>
  </r>
  <r>
    <x v="2932"/>
    <x v="471"/>
    <x v="5"/>
    <n v="26"/>
    <x v="0"/>
    <s v="RS DQLAB"/>
    <s v="SELL"/>
    <x v="0"/>
    <x v="5"/>
    <x v="3"/>
    <n v="7500"/>
    <n v="7620"/>
  </r>
  <r>
    <x v="2933"/>
    <x v="471"/>
    <x v="15"/>
    <n v="11"/>
    <x v="0"/>
    <s v="RS DQLAB"/>
    <s v="SELL"/>
    <x v="0"/>
    <x v="15"/>
    <x v="5"/>
    <n v="42800"/>
    <n v="43442"/>
  </r>
  <r>
    <x v="2934"/>
    <x v="471"/>
    <x v="6"/>
    <n v="32"/>
    <x v="0"/>
    <s v="RS DQLAB"/>
    <s v="SELL"/>
    <x v="0"/>
    <x v="6"/>
    <x v="0"/>
    <n v="16155"/>
    <n v="16430"/>
  </r>
  <r>
    <x v="2935"/>
    <x v="472"/>
    <x v="0"/>
    <n v="9"/>
    <x v="0"/>
    <s v="RS DQLAB"/>
    <s v="SELL"/>
    <x v="0"/>
    <x v="0"/>
    <x v="0"/>
    <n v="2886"/>
    <n v="2915"/>
  </r>
  <r>
    <x v="2936"/>
    <x v="472"/>
    <x v="8"/>
    <n v="11"/>
    <x v="0"/>
    <s v="RS DQLAB"/>
    <s v="SELL"/>
    <x v="0"/>
    <x v="8"/>
    <x v="3"/>
    <n v="50788"/>
    <n v="51753"/>
  </r>
  <r>
    <x v="2937"/>
    <x v="472"/>
    <x v="8"/>
    <n v="19"/>
    <x v="0"/>
    <s v="RS DQLAB"/>
    <s v="SELL"/>
    <x v="0"/>
    <x v="8"/>
    <x v="3"/>
    <n v="50788"/>
    <n v="51753"/>
  </r>
  <r>
    <x v="2938"/>
    <x v="472"/>
    <x v="13"/>
    <n v="13"/>
    <x v="0"/>
    <s v="RS DQLAB"/>
    <s v="SELL"/>
    <x v="0"/>
    <x v="13"/>
    <x v="4"/>
    <n v="55000"/>
    <n v="55935"/>
  </r>
  <r>
    <x v="2939"/>
    <x v="472"/>
    <x v="4"/>
    <n v="638"/>
    <x v="0"/>
    <s v="RS DQLAB"/>
    <s v="SELL"/>
    <x v="0"/>
    <x v="4"/>
    <x v="1"/>
    <n v="25322"/>
    <n v="25449"/>
  </r>
  <r>
    <x v="2940"/>
    <x v="472"/>
    <x v="18"/>
    <n v="17"/>
    <x v="0"/>
    <s v="RS DQLAB"/>
    <s v="SELL"/>
    <x v="0"/>
    <x v="18"/>
    <x v="0"/>
    <n v="72500"/>
    <n v="73805"/>
  </r>
  <r>
    <x v="2941"/>
    <x v="472"/>
    <x v="9"/>
    <n v="47"/>
    <x v="0"/>
    <s v="RS DQLAB"/>
    <s v="SELL"/>
    <x v="0"/>
    <x v="9"/>
    <x v="3"/>
    <n v="2560"/>
    <n v="2586"/>
  </r>
  <r>
    <x v="2942"/>
    <x v="472"/>
    <x v="7"/>
    <n v="6"/>
    <x v="0"/>
    <s v="RS DQLAB"/>
    <s v="SELL"/>
    <x v="0"/>
    <x v="7"/>
    <x v="3"/>
    <n v="25000"/>
    <n v="25275"/>
  </r>
  <r>
    <x v="2943"/>
    <x v="472"/>
    <x v="20"/>
    <n v="37"/>
    <x v="0"/>
    <s v="RS DQLAB"/>
    <s v="SELL"/>
    <x v="0"/>
    <x v="20"/>
    <x v="3"/>
    <n v="25000"/>
    <n v="25450"/>
  </r>
  <r>
    <x v="2944"/>
    <x v="473"/>
    <x v="8"/>
    <n v="28"/>
    <x v="0"/>
    <s v="RS DQLAB"/>
    <s v="SELL"/>
    <x v="0"/>
    <x v="8"/>
    <x v="3"/>
    <n v="50788"/>
    <n v="51753"/>
  </r>
  <r>
    <x v="2945"/>
    <x v="473"/>
    <x v="8"/>
    <n v="9"/>
    <x v="0"/>
    <s v="RS DQLAB"/>
    <s v="SELL"/>
    <x v="0"/>
    <x v="8"/>
    <x v="3"/>
    <n v="50788"/>
    <n v="51753"/>
  </r>
  <r>
    <x v="2946"/>
    <x v="473"/>
    <x v="15"/>
    <n v="35"/>
    <x v="0"/>
    <s v="RS DQLAB"/>
    <s v="SELL"/>
    <x v="0"/>
    <x v="15"/>
    <x v="5"/>
    <n v="42800"/>
    <n v="43442"/>
  </r>
  <r>
    <x v="2947"/>
    <x v="473"/>
    <x v="11"/>
    <n v="9"/>
    <x v="0"/>
    <s v="RS DQLAB"/>
    <s v="SELL"/>
    <x v="0"/>
    <x v="11"/>
    <x v="1"/>
    <n v="10000"/>
    <n v="10180"/>
  </r>
  <r>
    <x v="2948"/>
    <x v="473"/>
    <x v="24"/>
    <n v="10"/>
    <x v="0"/>
    <s v="RS DQLAB"/>
    <s v="SELL"/>
    <x v="0"/>
    <x v="24"/>
    <x v="1"/>
    <n v="33000"/>
    <n v="33330"/>
  </r>
  <r>
    <x v="2949"/>
    <x v="473"/>
    <x v="24"/>
    <n v="288"/>
    <x v="0"/>
    <s v="RS DQLAB"/>
    <s v="SELL"/>
    <x v="0"/>
    <x v="24"/>
    <x v="1"/>
    <n v="33000"/>
    <n v="33330"/>
  </r>
  <r>
    <x v="2950"/>
    <x v="473"/>
    <x v="27"/>
    <n v="53"/>
    <x v="0"/>
    <s v="RS DQLAB"/>
    <s v="SELL"/>
    <x v="0"/>
    <x v="27"/>
    <x v="3"/>
    <n v="45450"/>
    <n v="46223"/>
  </r>
  <r>
    <x v="2951"/>
    <x v="474"/>
    <x v="0"/>
    <n v="1"/>
    <x v="0"/>
    <s v="RS DQLAB"/>
    <s v="SELL"/>
    <x v="0"/>
    <x v="0"/>
    <x v="0"/>
    <n v="2886"/>
    <n v="2915"/>
  </r>
  <r>
    <x v="2952"/>
    <x v="474"/>
    <x v="1"/>
    <n v="33"/>
    <x v="0"/>
    <s v="RS DQLAB"/>
    <s v="SELL"/>
    <x v="0"/>
    <x v="1"/>
    <x v="1"/>
    <n v="16950"/>
    <n v="17170"/>
  </r>
  <r>
    <x v="2953"/>
    <x v="474"/>
    <x v="2"/>
    <n v="6"/>
    <x v="0"/>
    <s v="RS DQLAB"/>
    <s v="SELL"/>
    <x v="0"/>
    <x v="2"/>
    <x v="2"/>
    <n v="108794"/>
    <n v="109447"/>
  </r>
  <r>
    <x v="2954"/>
    <x v="474"/>
    <x v="16"/>
    <n v="156"/>
    <x v="0"/>
    <s v="RS DQLAB"/>
    <s v="SELL"/>
    <x v="0"/>
    <x v="16"/>
    <x v="2"/>
    <n v="100000"/>
    <n v="100900"/>
  </r>
  <r>
    <x v="2955"/>
    <x v="475"/>
    <x v="23"/>
    <n v="31"/>
    <x v="0"/>
    <s v="RS DQLAB"/>
    <s v="SELL"/>
    <x v="0"/>
    <x v="23"/>
    <x v="2"/>
    <n v="5000"/>
    <n v="5095"/>
  </r>
  <r>
    <x v="2956"/>
    <x v="475"/>
    <x v="9"/>
    <n v="27"/>
    <x v="0"/>
    <s v="RS DQLAB"/>
    <s v="SELL"/>
    <x v="0"/>
    <x v="9"/>
    <x v="3"/>
    <n v="2560"/>
    <n v="2586"/>
  </r>
  <r>
    <x v="2957"/>
    <x v="475"/>
    <x v="15"/>
    <n v="275"/>
    <x v="0"/>
    <s v="RS DQLAB"/>
    <s v="SELL"/>
    <x v="0"/>
    <x v="15"/>
    <x v="5"/>
    <n v="42800"/>
    <n v="43442"/>
  </r>
  <r>
    <x v="2958"/>
    <x v="476"/>
    <x v="0"/>
    <n v="13"/>
    <x v="0"/>
    <s v="RS DQLAB"/>
    <s v="SELL"/>
    <x v="0"/>
    <x v="0"/>
    <x v="0"/>
    <n v="2886"/>
    <n v="2915"/>
  </r>
  <r>
    <x v="2959"/>
    <x v="476"/>
    <x v="23"/>
    <n v="52"/>
    <x v="0"/>
    <s v="RS DQLAB"/>
    <s v="SELL"/>
    <x v="0"/>
    <x v="23"/>
    <x v="2"/>
    <n v="5000"/>
    <n v="5095"/>
  </r>
  <r>
    <x v="2960"/>
    <x v="476"/>
    <x v="15"/>
    <n v="28"/>
    <x v="0"/>
    <s v="RS DQLAB"/>
    <s v="SELL"/>
    <x v="0"/>
    <x v="15"/>
    <x v="5"/>
    <n v="42800"/>
    <n v="43442"/>
  </r>
  <r>
    <x v="2961"/>
    <x v="476"/>
    <x v="15"/>
    <n v="63"/>
    <x v="0"/>
    <s v="OTHER"/>
    <s v="SELL"/>
    <x v="0"/>
    <x v="15"/>
    <x v="5"/>
    <n v="42800"/>
    <n v="43442"/>
  </r>
  <r>
    <x v="2962"/>
    <x v="476"/>
    <x v="21"/>
    <n v="14"/>
    <x v="0"/>
    <s v="OTHER"/>
    <s v="SELL"/>
    <x v="0"/>
    <x v="21"/>
    <x v="0"/>
    <n v="23869"/>
    <n v="24179"/>
  </r>
  <r>
    <x v="2963"/>
    <x v="476"/>
    <x v="19"/>
    <n v="24"/>
    <x v="0"/>
    <s v="OTHER"/>
    <s v="SELL"/>
    <x v="0"/>
    <x v="19"/>
    <x v="0"/>
    <n v="2324"/>
    <n v="2338"/>
  </r>
  <r>
    <x v="2964"/>
    <x v="477"/>
    <x v="1"/>
    <n v="6"/>
    <x v="0"/>
    <s v="OTHER"/>
    <s v="SELL"/>
    <x v="0"/>
    <x v="1"/>
    <x v="1"/>
    <n v="16950"/>
    <n v="17170"/>
  </r>
  <r>
    <x v="2965"/>
    <x v="477"/>
    <x v="13"/>
    <n v="1"/>
    <x v="0"/>
    <s v="OTHER"/>
    <s v="SELL"/>
    <x v="0"/>
    <x v="13"/>
    <x v="4"/>
    <n v="55000"/>
    <n v="55935"/>
  </r>
  <r>
    <x v="2966"/>
    <x v="477"/>
    <x v="23"/>
    <n v="7"/>
    <x v="0"/>
    <s v="OTHER"/>
    <s v="SELL"/>
    <x v="0"/>
    <x v="23"/>
    <x v="2"/>
    <n v="5000"/>
    <n v="5095"/>
  </r>
  <r>
    <x v="2967"/>
    <x v="477"/>
    <x v="9"/>
    <n v="88"/>
    <x v="0"/>
    <s v="OTHER"/>
    <s v="SELL"/>
    <x v="0"/>
    <x v="9"/>
    <x v="3"/>
    <n v="2560"/>
    <n v="2586"/>
  </r>
  <r>
    <x v="2968"/>
    <x v="477"/>
    <x v="15"/>
    <n v="46"/>
    <x v="0"/>
    <s v="OTHER"/>
    <s v="SELL"/>
    <x v="0"/>
    <x v="15"/>
    <x v="5"/>
    <n v="42800"/>
    <n v="43442"/>
  </r>
  <r>
    <x v="2969"/>
    <x v="477"/>
    <x v="6"/>
    <n v="6"/>
    <x v="0"/>
    <s v="RS DQLAB"/>
    <s v="SELL"/>
    <x v="0"/>
    <x v="6"/>
    <x v="0"/>
    <n v="16155"/>
    <n v="16430"/>
  </r>
  <r>
    <x v="2970"/>
    <x v="477"/>
    <x v="22"/>
    <n v="211"/>
    <x v="0"/>
    <s v="RS DQLAB"/>
    <s v="SELL"/>
    <x v="0"/>
    <x v="22"/>
    <x v="2"/>
    <n v="143991"/>
    <n v="146871"/>
  </r>
  <r>
    <x v="2971"/>
    <x v="477"/>
    <x v="20"/>
    <n v="132"/>
    <x v="0"/>
    <s v="RS DQLAB"/>
    <s v="SELL"/>
    <x v="0"/>
    <x v="20"/>
    <x v="3"/>
    <n v="25000"/>
    <n v="25450"/>
  </r>
  <r>
    <x v="2972"/>
    <x v="477"/>
    <x v="27"/>
    <n v="40"/>
    <x v="0"/>
    <s v="RS DQLAB"/>
    <s v="SELL"/>
    <x v="0"/>
    <x v="27"/>
    <x v="3"/>
    <n v="45450"/>
    <n v="46223"/>
  </r>
  <r>
    <x v="2973"/>
    <x v="478"/>
    <x v="0"/>
    <n v="22"/>
    <x v="0"/>
    <s v="RS DQLAB"/>
    <s v="SELL"/>
    <x v="0"/>
    <x v="0"/>
    <x v="0"/>
    <n v="2886"/>
    <n v="2915"/>
  </r>
  <r>
    <x v="2974"/>
    <x v="478"/>
    <x v="8"/>
    <n v="46"/>
    <x v="0"/>
    <s v="RS DQLAB"/>
    <s v="SELL"/>
    <x v="0"/>
    <x v="8"/>
    <x v="3"/>
    <n v="50788"/>
    <n v="51753"/>
  </r>
  <r>
    <x v="2975"/>
    <x v="478"/>
    <x v="3"/>
    <n v="44"/>
    <x v="0"/>
    <s v="RS DQLAB"/>
    <s v="SELL"/>
    <x v="0"/>
    <x v="3"/>
    <x v="3"/>
    <n v="1600"/>
    <n v="1619"/>
  </r>
  <r>
    <x v="2976"/>
    <x v="478"/>
    <x v="23"/>
    <n v="37"/>
    <x v="0"/>
    <s v="RS DQLAB"/>
    <s v="SELL"/>
    <x v="0"/>
    <x v="23"/>
    <x v="2"/>
    <n v="5000"/>
    <n v="5095"/>
  </r>
  <r>
    <x v="2977"/>
    <x v="478"/>
    <x v="4"/>
    <n v="133"/>
    <x v="0"/>
    <s v="RS DQLAB"/>
    <s v="SELL"/>
    <x v="0"/>
    <x v="4"/>
    <x v="1"/>
    <n v="25322"/>
    <n v="25449"/>
  </r>
  <r>
    <x v="2978"/>
    <x v="478"/>
    <x v="9"/>
    <n v="57"/>
    <x v="0"/>
    <s v="RS DQLAB"/>
    <s v="SELL"/>
    <x v="0"/>
    <x v="9"/>
    <x v="3"/>
    <n v="2560"/>
    <n v="2586"/>
  </r>
  <r>
    <x v="2979"/>
    <x v="478"/>
    <x v="16"/>
    <n v="2"/>
    <x v="0"/>
    <s v="RS DQLAB"/>
    <s v="SELL"/>
    <x v="0"/>
    <x v="16"/>
    <x v="2"/>
    <n v="100000"/>
    <n v="100900"/>
  </r>
  <r>
    <x v="2980"/>
    <x v="479"/>
    <x v="32"/>
    <n v="4"/>
    <x v="0"/>
    <s v="RS DQLAB"/>
    <s v="SELL"/>
    <x v="0"/>
    <x v="32"/>
    <x v="0"/>
    <n v="13600"/>
    <n v="13818"/>
  </r>
  <r>
    <x v="2981"/>
    <x v="479"/>
    <x v="0"/>
    <n v="71"/>
    <x v="0"/>
    <s v="RS DQLAB"/>
    <s v="SELL"/>
    <x v="0"/>
    <x v="0"/>
    <x v="0"/>
    <n v="2886"/>
    <n v="2915"/>
  </r>
  <r>
    <x v="2982"/>
    <x v="479"/>
    <x v="8"/>
    <n v="73"/>
    <x v="0"/>
    <s v="RS DQLAB"/>
    <s v="SELL"/>
    <x v="0"/>
    <x v="8"/>
    <x v="3"/>
    <n v="50788"/>
    <n v="51753"/>
  </r>
  <r>
    <x v="2983"/>
    <x v="479"/>
    <x v="1"/>
    <n v="25"/>
    <x v="0"/>
    <s v="RS DQLAB"/>
    <s v="SELL"/>
    <x v="0"/>
    <x v="1"/>
    <x v="1"/>
    <n v="16950"/>
    <n v="17170"/>
  </r>
  <r>
    <x v="2984"/>
    <x v="479"/>
    <x v="1"/>
    <n v="8"/>
    <x v="0"/>
    <s v="RS DQLAB"/>
    <s v="SELL"/>
    <x v="0"/>
    <x v="1"/>
    <x v="1"/>
    <n v="16950"/>
    <n v="17170"/>
  </r>
  <r>
    <x v="2985"/>
    <x v="479"/>
    <x v="2"/>
    <n v="34"/>
    <x v="0"/>
    <s v="RS DQLAB"/>
    <s v="SELL"/>
    <x v="0"/>
    <x v="2"/>
    <x v="2"/>
    <n v="108794"/>
    <n v="109447"/>
  </r>
  <r>
    <x v="2986"/>
    <x v="479"/>
    <x v="3"/>
    <n v="30"/>
    <x v="0"/>
    <s v="RS DQLAB"/>
    <s v="SELL"/>
    <x v="0"/>
    <x v="3"/>
    <x v="3"/>
    <n v="1600"/>
    <n v="1619"/>
  </r>
  <r>
    <x v="2987"/>
    <x v="479"/>
    <x v="4"/>
    <n v="2"/>
    <x v="0"/>
    <s v="RS DQLAB"/>
    <s v="SELL"/>
    <x v="0"/>
    <x v="4"/>
    <x v="1"/>
    <n v="25322"/>
    <n v="25449"/>
  </r>
  <r>
    <x v="2988"/>
    <x v="479"/>
    <x v="5"/>
    <n v="112"/>
    <x v="0"/>
    <s v="RS DQLAB"/>
    <s v="SELL"/>
    <x v="0"/>
    <x v="5"/>
    <x v="3"/>
    <n v="7500"/>
    <n v="7620"/>
  </r>
  <r>
    <x v="2989"/>
    <x v="479"/>
    <x v="15"/>
    <n v="65"/>
    <x v="0"/>
    <s v="RS DQLAB"/>
    <s v="SELL"/>
    <x v="0"/>
    <x v="15"/>
    <x v="5"/>
    <n v="42800"/>
    <n v="43442"/>
  </r>
  <r>
    <x v="2990"/>
    <x v="479"/>
    <x v="11"/>
    <n v="60"/>
    <x v="0"/>
    <s v="RS DQLAB"/>
    <s v="SELL"/>
    <x v="0"/>
    <x v="11"/>
    <x v="1"/>
    <n v="10000"/>
    <n v="10180"/>
  </r>
  <r>
    <x v="2991"/>
    <x v="479"/>
    <x v="12"/>
    <n v="14"/>
    <x v="0"/>
    <s v="RS DQLAB"/>
    <s v="SELL"/>
    <x v="0"/>
    <x v="12"/>
    <x v="1"/>
    <n v="18611"/>
    <n v="18816"/>
  </r>
  <r>
    <x v="2992"/>
    <x v="480"/>
    <x v="3"/>
    <n v="18"/>
    <x v="0"/>
    <s v="RS DQLAB"/>
    <s v="SELL"/>
    <x v="0"/>
    <x v="3"/>
    <x v="3"/>
    <n v="1600"/>
    <n v="1619"/>
  </r>
  <r>
    <x v="2993"/>
    <x v="480"/>
    <x v="10"/>
    <n v="58"/>
    <x v="0"/>
    <s v="RS DQLAB"/>
    <s v="SELL"/>
    <x v="0"/>
    <x v="10"/>
    <x v="3"/>
    <n v="16100"/>
    <n v="16261"/>
  </r>
  <r>
    <x v="2994"/>
    <x v="480"/>
    <x v="9"/>
    <n v="1"/>
    <x v="0"/>
    <s v="RS DQLAB"/>
    <s v="SELL"/>
    <x v="0"/>
    <x v="9"/>
    <x v="3"/>
    <n v="2560"/>
    <n v="2586"/>
  </r>
  <r>
    <x v="2995"/>
    <x v="480"/>
    <x v="15"/>
    <n v="76"/>
    <x v="0"/>
    <s v="RS DQLAB"/>
    <s v="SELL"/>
    <x v="0"/>
    <x v="15"/>
    <x v="5"/>
    <n v="42800"/>
    <n v="43442"/>
  </r>
  <r>
    <x v="2996"/>
    <x v="480"/>
    <x v="11"/>
    <n v="7"/>
    <x v="0"/>
    <s v="RS DQLAB"/>
    <s v="SELL"/>
    <x v="0"/>
    <x v="11"/>
    <x v="1"/>
    <n v="10000"/>
    <n v="10180"/>
  </r>
  <r>
    <x v="2997"/>
    <x v="480"/>
    <x v="24"/>
    <n v="210"/>
    <x v="0"/>
    <s v="RS DQLAB"/>
    <s v="SELL"/>
    <x v="0"/>
    <x v="24"/>
    <x v="1"/>
    <n v="33000"/>
    <n v="33330"/>
  </r>
  <r>
    <x v="2998"/>
    <x v="480"/>
    <x v="21"/>
    <n v="20"/>
    <x v="0"/>
    <s v="RS DQLAB"/>
    <s v="SELL"/>
    <x v="0"/>
    <x v="21"/>
    <x v="0"/>
    <n v="23869"/>
    <n v="24179"/>
  </r>
  <r>
    <x v="2999"/>
    <x v="480"/>
    <x v="22"/>
    <n v="13"/>
    <x v="0"/>
    <s v="RS DQLAB"/>
    <s v="SELL"/>
    <x v="0"/>
    <x v="22"/>
    <x v="2"/>
    <n v="143991"/>
    <n v="146871"/>
  </r>
  <r>
    <x v="3000"/>
    <x v="481"/>
    <x v="0"/>
    <n v="33"/>
    <x v="0"/>
    <s v="RS DQLAB"/>
    <s v="SELL"/>
    <x v="0"/>
    <x v="0"/>
    <x v="0"/>
    <n v="2886"/>
    <n v="2915"/>
  </r>
  <r>
    <x v="3001"/>
    <x v="481"/>
    <x v="1"/>
    <n v="11"/>
    <x v="0"/>
    <s v="RS DQLAB"/>
    <s v="SELL"/>
    <x v="0"/>
    <x v="1"/>
    <x v="1"/>
    <n v="16950"/>
    <n v="17170"/>
  </r>
  <r>
    <x v="3002"/>
    <x v="481"/>
    <x v="13"/>
    <n v="27"/>
    <x v="0"/>
    <s v="RS DQLAB"/>
    <s v="SELL"/>
    <x v="0"/>
    <x v="13"/>
    <x v="4"/>
    <n v="55000"/>
    <n v="55935"/>
  </r>
  <r>
    <x v="3003"/>
    <x v="481"/>
    <x v="10"/>
    <n v="35"/>
    <x v="0"/>
    <s v="RS DQLAB"/>
    <s v="SELL"/>
    <x v="0"/>
    <x v="10"/>
    <x v="3"/>
    <n v="16100"/>
    <n v="16261"/>
  </r>
  <r>
    <x v="3004"/>
    <x v="481"/>
    <x v="9"/>
    <n v="6"/>
    <x v="0"/>
    <s v="RS DQLAB"/>
    <s v="SELL"/>
    <x v="0"/>
    <x v="9"/>
    <x v="3"/>
    <n v="2560"/>
    <n v="2586"/>
  </r>
  <r>
    <x v="3005"/>
    <x v="481"/>
    <x v="21"/>
    <n v="102"/>
    <x v="0"/>
    <s v="RS DQLAB"/>
    <s v="SELL"/>
    <x v="0"/>
    <x v="21"/>
    <x v="0"/>
    <n v="23869"/>
    <n v="24179"/>
  </r>
  <r>
    <x v="3006"/>
    <x v="482"/>
    <x v="0"/>
    <n v="50"/>
    <x v="0"/>
    <s v="RS DQLAB"/>
    <s v="SELL"/>
    <x v="0"/>
    <x v="0"/>
    <x v="0"/>
    <n v="2886"/>
    <n v="2915"/>
  </r>
  <r>
    <x v="3007"/>
    <x v="482"/>
    <x v="13"/>
    <n v="29"/>
    <x v="0"/>
    <s v="RS DQLAB"/>
    <s v="SELL"/>
    <x v="0"/>
    <x v="13"/>
    <x v="4"/>
    <n v="55000"/>
    <n v="55935"/>
  </r>
  <r>
    <x v="3008"/>
    <x v="482"/>
    <x v="10"/>
    <n v="0"/>
    <x v="0"/>
    <s v="RS DQLAB"/>
    <s v="SELL"/>
    <x v="0"/>
    <x v="10"/>
    <x v="3"/>
    <n v="16100"/>
    <n v="16261"/>
  </r>
  <r>
    <x v="3009"/>
    <x v="483"/>
    <x v="0"/>
    <n v="14"/>
    <x v="0"/>
    <s v="RS DQLAB"/>
    <s v="SELL"/>
    <x v="0"/>
    <x v="0"/>
    <x v="0"/>
    <n v="2886"/>
    <n v="2915"/>
  </r>
  <r>
    <x v="3010"/>
    <x v="483"/>
    <x v="8"/>
    <n v="34"/>
    <x v="0"/>
    <s v="RS DQLAB"/>
    <s v="SELL"/>
    <x v="0"/>
    <x v="8"/>
    <x v="3"/>
    <n v="50788"/>
    <n v="51753"/>
  </r>
  <r>
    <x v="3011"/>
    <x v="483"/>
    <x v="9"/>
    <n v="3"/>
    <x v="0"/>
    <s v="RS DQLAB"/>
    <s v="SELL"/>
    <x v="0"/>
    <x v="9"/>
    <x v="3"/>
    <n v="2560"/>
    <n v="2586"/>
  </r>
  <r>
    <x v="3012"/>
    <x v="483"/>
    <x v="5"/>
    <n v="10"/>
    <x v="0"/>
    <s v="RS DQLAB"/>
    <s v="SELL"/>
    <x v="0"/>
    <x v="5"/>
    <x v="3"/>
    <n v="7500"/>
    <n v="7620"/>
  </r>
  <r>
    <x v="3013"/>
    <x v="483"/>
    <x v="6"/>
    <n v="35"/>
    <x v="0"/>
    <s v="RS DQLAB"/>
    <s v="SELL"/>
    <x v="0"/>
    <x v="6"/>
    <x v="0"/>
    <n v="16155"/>
    <n v="16430"/>
  </r>
  <r>
    <x v="3014"/>
    <x v="483"/>
    <x v="26"/>
    <n v="1"/>
    <x v="0"/>
    <s v="RS DQLAB"/>
    <s v="SELL"/>
    <x v="0"/>
    <x v="26"/>
    <x v="2"/>
    <n v="7467"/>
    <n v="7504"/>
  </r>
  <r>
    <x v="3015"/>
    <x v="484"/>
    <x v="13"/>
    <n v="4"/>
    <x v="0"/>
    <s v="RS DQLAB"/>
    <s v="SELL"/>
    <x v="0"/>
    <x v="13"/>
    <x v="4"/>
    <n v="55000"/>
    <n v="55935"/>
  </r>
  <r>
    <x v="3016"/>
    <x v="484"/>
    <x v="23"/>
    <n v="47"/>
    <x v="0"/>
    <s v="RS DQLAB"/>
    <s v="SELL"/>
    <x v="0"/>
    <x v="23"/>
    <x v="2"/>
    <n v="5000"/>
    <n v="5095"/>
  </r>
  <r>
    <x v="3017"/>
    <x v="484"/>
    <x v="23"/>
    <n v="27"/>
    <x v="0"/>
    <s v="RS DQLAB"/>
    <s v="SELL"/>
    <x v="0"/>
    <x v="23"/>
    <x v="2"/>
    <n v="5000"/>
    <n v="5095"/>
  </r>
  <r>
    <x v="3018"/>
    <x v="484"/>
    <x v="4"/>
    <n v="63"/>
    <x v="0"/>
    <s v="RS DQLAB"/>
    <s v="SELL"/>
    <x v="0"/>
    <x v="4"/>
    <x v="1"/>
    <n v="25322"/>
    <n v="25449"/>
  </r>
  <r>
    <x v="3019"/>
    <x v="484"/>
    <x v="10"/>
    <n v="15"/>
    <x v="0"/>
    <s v="RS DQLAB"/>
    <s v="SELL"/>
    <x v="0"/>
    <x v="10"/>
    <x v="3"/>
    <n v="16100"/>
    <n v="16261"/>
  </r>
  <r>
    <x v="3020"/>
    <x v="484"/>
    <x v="9"/>
    <n v="267"/>
    <x v="0"/>
    <s v="RS DQLAB"/>
    <s v="SELL"/>
    <x v="0"/>
    <x v="9"/>
    <x v="3"/>
    <n v="2560"/>
    <n v="2586"/>
  </r>
  <r>
    <x v="3021"/>
    <x v="484"/>
    <x v="26"/>
    <n v="98"/>
    <x v="0"/>
    <s v="RS DQLAB"/>
    <s v="SELL"/>
    <x v="0"/>
    <x v="26"/>
    <x v="2"/>
    <n v="7467"/>
    <n v="7504"/>
  </r>
  <r>
    <x v="3022"/>
    <x v="485"/>
    <x v="8"/>
    <n v="18"/>
    <x v="0"/>
    <s v="RS DQLAB"/>
    <s v="SELL"/>
    <x v="0"/>
    <x v="8"/>
    <x v="3"/>
    <n v="50788"/>
    <n v="51753"/>
  </r>
  <r>
    <x v="3023"/>
    <x v="485"/>
    <x v="2"/>
    <n v="3"/>
    <x v="0"/>
    <s v="RS DQLAB"/>
    <s v="SELL"/>
    <x v="0"/>
    <x v="2"/>
    <x v="2"/>
    <n v="108794"/>
    <n v="109447"/>
  </r>
  <r>
    <x v="3024"/>
    <x v="485"/>
    <x v="10"/>
    <n v="10"/>
    <x v="0"/>
    <s v="RS DQLAB"/>
    <s v="SELL"/>
    <x v="0"/>
    <x v="10"/>
    <x v="3"/>
    <n v="16100"/>
    <n v="16261"/>
  </r>
  <r>
    <x v="3025"/>
    <x v="485"/>
    <x v="16"/>
    <n v="17"/>
    <x v="0"/>
    <s v="RS DQLAB"/>
    <s v="SELL"/>
    <x v="0"/>
    <x v="16"/>
    <x v="2"/>
    <n v="100000"/>
    <n v="100900"/>
  </r>
  <r>
    <x v="3026"/>
    <x v="486"/>
    <x v="1"/>
    <n v="39"/>
    <x v="0"/>
    <s v="RS DQLAB"/>
    <s v="SELL"/>
    <x v="0"/>
    <x v="1"/>
    <x v="1"/>
    <n v="16950"/>
    <n v="17170"/>
  </r>
  <r>
    <x v="3027"/>
    <x v="486"/>
    <x v="3"/>
    <n v="27"/>
    <x v="0"/>
    <s v="RS DQLAB"/>
    <s v="SELL"/>
    <x v="0"/>
    <x v="3"/>
    <x v="3"/>
    <n v="1600"/>
    <n v="1619"/>
  </r>
  <r>
    <x v="3028"/>
    <x v="486"/>
    <x v="23"/>
    <n v="48"/>
    <x v="0"/>
    <s v="RS DQLAB"/>
    <s v="SELL"/>
    <x v="0"/>
    <x v="23"/>
    <x v="2"/>
    <n v="5000"/>
    <n v="5095"/>
  </r>
  <r>
    <x v="3029"/>
    <x v="486"/>
    <x v="4"/>
    <n v="15"/>
    <x v="0"/>
    <s v="RS DQLAB"/>
    <s v="SELL"/>
    <x v="0"/>
    <x v="4"/>
    <x v="1"/>
    <n v="25322"/>
    <n v="25449"/>
  </r>
  <r>
    <x v="3030"/>
    <x v="486"/>
    <x v="11"/>
    <n v="28"/>
    <x v="0"/>
    <s v="RS DQLAB"/>
    <s v="SELL"/>
    <x v="0"/>
    <x v="11"/>
    <x v="1"/>
    <n v="10000"/>
    <n v="10180"/>
  </r>
  <r>
    <x v="3031"/>
    <x v="486"/>
    <x v="11"/>
    <n v="68"/>
    <x v="0"/>
    <s v="RS DQLAB"/>
    <s v="SELL"/>
    <x v="0"/>
    <x v="11"/>
    <x v="1"/>
    <n v="10000"/>
    <n v="10180"/>
  </r>
  <r>
    <x v="3032"/>
    <x v="486"/>
    <x v="21"/>
    <n v="18"/>
    <x v="0"/>
    <s v="RS DQLAB"/>
    <s v="SELL"/>
    <x v="0"/>
    <x v="21"/>
    <x v="0"/>
    <n v="23869"/>
    <n v="24179"/>
  </r>
  <r>
    <x v="3033"/>
    <x v="487"/>
    <x v="0"/>
    <n v="46"/>
    <x v="0"/>
    <s v="RS DQLAB"/>
    <s v="SELL"/>
    <x v="0"/>
    <x v="0"/>
    <x v="0"/>
    <n v="2886"/>
    <n v="2915"/>
  </r>
  <r>
    <x v="3034"/>
    <x v="487"/>
    <x v="0"/>
    <n v="28"/>
    <x v="0"/>
    <s v="RS DQLAB"/>
    <s v="SELL"/>
    <x v="0"/>
    <x v="0"/>
    <x v="0"/>
    <n v="2886"/>
    <n v="2915"/>
  </r>
  <r>
    <x v="3035"/>
    <x v="487"/>
    <x v="2"/>
    <n v="16"/>
    <x v="0"/>
    <s v="RS DQLAB"/>
    <s v="SELL"/>
    <x v="0"/>
    <x v="2"/>
    <x v="2"/>
    <n v="108794"/>
    <n v="109447"/>
  </r>
  <r>
    <x v="3036"/>
    <x v="487"/>
    <x v="2"/>
    <n v="28"/>
    <x v="0"/>
    <s v="RS DQLAB"/>
    <s v="SELL"/>
    <x v="0"/>
    <x v="2"/>
    <x v="2"/>
    <n v="108794"/>
    <n v="109447"/>
  </r>
  <r>
    <x v="3037"/>
    <x v="487"/>
    <x v="2"/>
    <n v="3"/>
    <x v="0"/>
    <s v="RS DQLAB"/>
    <s v="SELL"/>
    <x v="0"/>
    <x v="2"/>
    <x v="2"/>
    <n v="108794"/>
    <n v="109447"/>
  </r>
  <r>
    <x v="3038"/>
    <x v="487"/>
    <x v="2"/>
    <n v="37"/>
    <x v="0"/>
    <s v="RS DQLAB"/>
    <s v="SELL"/>
    <x v="0"/>
    <x v="2"/>
    <x v="2"/>
    <n v="108794"/>
    <n v="109447"/>
  </r>
  <r>
    <x v="3039"/>
    <x v="487"/>
    <x v="15"/>
    <n v="66"/>
    <x v="0"/>
    <s v="RS DQLAB"/>
    <s v="SELL"/>
    <x v="0"/>
    <x v="15"/>
    <x v="5"/>
    <n v="42800"/>
    <n v="43442"/>
  </r>
  <r>
    <x v="3040"/>
    <x v="487"/>
    <x v="7"/>
    <n v="24"/>
    <x v="0"/>
    <s v="RS DQLAB"/>
    <s v="SELL"/>
    <x v="0"/>
    <x v="7"/>
    <x v="3"/>
    <n v="25000"/>
    <n v="25275"/>
  </r>
  <r>
    <x v="3041"/>
    <x v="488"/>
    <x v="0"/>
    <n v="91"/>
    <x v="0"/>
    <s v="RS DQLAB"/>
    <s v="SELL"/>
    <x v="0"/>
    <x v="0"/>
    <x v="0"/>
    <n v="2886"/>
    <n v="2915"/>
  </r>
  <r>
    <x v="3042"/>
    <x v="488"/>
    <x v="8"/>
    <n v="73"/>
    <x v="0"/>
    <s v="RS DQLAB"/>
    <s v="SELL"/>
    <x v="0"/>
    <x v="8"/>
    <x v="3"/>
    <n v="50788"/>
    <n v="51753"/>
  </r>
  <r>
    <x v="3043"/>
    <x v="488"/>
    <x v="8"/>
    <n v="207"/>
    <x v="0"/>
    <s v="RS DQLAB"/>
    <s v="SELL"/>
    <x v="0"/>
    <x v="8"/>
    <x v="3"/>
    <n v="50788"/>
    <n v="51753"/>
  </r>
  <r>
    <x v="3044"/>
    <x v="488"/>
    <x v="13"/>
    <n v="33"/>
    <x v="0"/>
    <s v="RS DQLAB"/>
    <s v="SELL"/>
    <x v="0"/>
    <x v="13"/>
    <x v="4"/>
    <n v="55000"/>
    <n v="55935"/>
  </r>
  <r>
    <x v="3045"/>
    <x v="488"/>
    <x v="4"/>
    <n v="29"/>
    <x v="0"/>
    <s v="RS DQLAB"/>
    <s v="SELL"/>
    <x v="0"/>
    <x v="4"/>
    <x v="1"/>
    <n v="25322"/>
    <n v="25449"/>
  </r>
  <r>
    <x v="3046"/>
    <x v="488"/>
    <x v="9"/>
    <n v="75"/>
    <x v="0"/>
    <s v="RS DQLAB"/>
    <s v="SELL"/>
    <x v="0"/>
    <x v="9"/>
    <x v="3"/>
    <n v="2560"/>
    <n v="2586"/>
  </r>
  <r>
    <x v="3047"/>
    <x v="488"/>
    <x v="9"/>
    <n v="735"/>
    <x v="0"/>
    <s v="RS DQLAB"/>
    <s v="SELL"/>
    <x v="0"/>
    <x v="9"/>
    <x v="3"/>
    <n v="2560"/>
    <n v="2586"/>
  </r>
  <r>
    <x v="3048"/>
    <x v="488"/>
    <x v="16"/>
    <n v="34"/>
    <x v="0"/>
    <s v="RS DQLAB"/>
    <s v="SELL"/>
    <x v="0"/>
    <x v="16"/>
    <x v="2"/>
    <n v="100000"/>
    <n v="100900"/>
  </r>
  <r>
    <x v="3049"/>
    <x v="488"/>
    <x v="16"/>
    <n v="1"/>
    <x v="0"/>
    <s v="RS DQLAB"/>
    <s v="SELL"/>
    <x v="0"/>
    <x v="16"/>
    <x v="2"/>
    <n v="100000"/>
    <n v="100900"/>
  </r>
  <r>
    <x v="3050"/>
    <x v="489"/>
    <x v="25"/>
    <n v="45"/>
    <x v="0"/>
    <s v="RS DQLAB"/>
    <s v="SELL"/>
    <x v="0"/>
    <x v="25"/>
    <x v="5"/>
    <n v="56300"/>
    <n v="56694"/>
  </r>
  <r>
    <x v="3051"/>
    <x v="489"/>
    <x v="3"/>
    <n v="20"/>
    <x v="0"/>
    <s v="RS DQLAB"/>
    <s v="SELL"/>
    <x v="0"/>
    <x v="3"/>
    <x v="3"/>
    <n v="1600"/>
    <n v="1619"/>
  </r>
  <r>
    <x v="3052"/>
    <x v="489"/>
    <x v="3"/>
    <n v="22"/>
    <x v="0"/>
    <s v="RS DQLAB"/>
    <s v="SELL"/>
    <x v="0"/>
    <x v="3"/>
    <x v="3"/>
    <n v="1600"/>
    <n v="1619"/>
  </r>
  <r>
    <x v="3053"/>
    <x v="489"/>
    <x v="3"/>
    <n v="312"/>
    <x v="0"/>
    <s v="RS DQLAB"/>
    <s v="SELL"/>
    <x v="0"/>
    <x v="3"/>
    <x v="3"/>
    <n v="1600"/>
    <n v="1619"/>
  </r>
  <r>
    <x v="3054"/>
    <x v="489"/>
    <x v="10"/>
    <n v="143"/>
    <x v="0"/>
    <s v="RS DQLAB"/>
    <s v="SELL"/>
    <x v="0"/>
    <x v="10"/>
    <x v="3"/>
    <n v="16100"/>
    <n v="16261"/>
  </r>
  <r>
    <x v="3055"/>
    <x v="489"/>
    <x v="7"/>
    <n v="91"/>
    <x v="0"/>
    <s v="RS DQLAB"/>
    <s v="SELL"/>
    <x v="0"/>
    <x v="7"/>
    <x v="3"/>
    <n v="25000"/>
    <n v="25275"/>
  </r>
  <r>
    <x v="3056"/>
    <x v="490"/>
    <x v="8"/>
    <n v="36"/>
    <x v="0"/>
    <s v="RS DQLAB"/>
    <s v="SELL"/>
    <x v="0"/>
    <x v="8"/>
    <x v="3"/>
    <n v="50788"/>
    <n v="51753"/>
  </r>
  <r>
    <x v="3057"/>
    <x v="490"/>
    <x v="23"/>
    <n v="30"/>
    <x v="0"/>
    <s v="RS DQLAB"/>
    <s v="SELL"/>
    <x v="0"/>
    <x v="23"/>
    <x v="2"/>
    <n v="5000"/>
    <n v="5095"/>
  </r>
  <r>
    <x v="3058"/>
    <x v="490"/>
    <x v="5"/>
    <n v="173"/>
    <x v="0"/>
    <s v="RS DQLAB"/>
    <s v="SELL"/>
    <x v="0"/>
    <x v="5"/>
    <x v="3"/>
    <n v="7500"/>
    <n v="7620"/>
  </r>
  <r>
    <x v="3059"/>
    <x v="490"/>
    <x v="11"/>
    <n v="193"/>
    <x v="0"/>
    <s v="RS DQLAB"/>
    <s v="SELL"/>
    <x v="0"/>
    <x v="11"/>
    <x v="1"/>
    <n v="10000"/>
    <n v="10180"/>
  </r>
  <r>
    <x v="3060"/>
    <x v="490"/>
    <x v="27"/>
    <n v="30"/>
    <x v="0"/>
    <s v="RS DQLAB"/>
    <s v="SELL"/>
    <x v="0"/>
    <x v="27"/>
    <x v="3"/>
    <n v="45450"/>
    <n v="46223"/>
  </r>
  <r>
    <x v="3061"/>
    <x v="491"/>
    <x v="8"/>
    <n v="44"/>
    <x v="0"/>
    <s v="RS DQLAB"/>
    <s v="SELL"/>
    <x v="0"/>
    <x v="8"/>
    <x v="3"/>
    <n v="50788"/>
    <n v="51753"/>
  </r>
  <r>
    <x v="3062"/>
    <x v="491"/>
    <x v="8"/>
    <n v="13"/>
    <x v="0"/>
    <s v="RS DQLAB"/>
    <s v="SELL"/>
    <x v="0"/>
    <x v="8"/>
    <x v="3"/>
    <n v="50788"/>
    <n v="51753"/>
  </r>
  <r>
    <x v="3063"/>
    <x v="491"/>
    <x v="23"/>
    <n v="50"/>
    <x v="0"/>
    <s v="RS DQLAB"/>
    <s v="SELL"/>
    <x v="0"/>
    <x v="23"/>
    <x v="2"/>
    <n v="5000"/>
    <n v="5095"/>
  </r>
  <r>
    <x v="3064"/>
    <x v="491"/>
    <x v="23"/>
    <n v="16"/>
    <x v="0"/>
    <s v="RS DQLAB"/>
    <s v="SELL"/>
    <x v="0"/>
    <x v="23"/>
    <x v="2"/>
    <n v="5000"/>
    <n v="5095"/>
  </r>
  <r>
    <x v="3065"/>
    <x v="491"/>
    <x v="26"/>
    <n v="224"/>
    <x v="0"/>
    <s v="RS DQLAB"/>
    <s v="SELL"/>
    <x v="0"/>
    <x v="26"/>
    <x v="2"/>
    <n v="7467"/>
    <n v="7504"/>
  </r>
  <r>
    <x v="3066"/>
    <x v="492"/>
    <x v="1"/>
    <n v="38"/>
    <x v="0"/>
    <s v="RS DQLAB"/>
    <s v="SELL"/>
    <x v="0"/>
    <x v="1"/>
    <x v="1"/>
    <n v="16950"/>
    <n v="17170"/>
  </r>
  <r>
    <x v="3067"/>
    <x v="492"/>
    <x v="2"/>
    <n v="29"/>
    <x v="0"/>
    <s v="RS DQLAB"/>
    <s v="SELL"/>
    <x v="0"/>
    <x v="2"/>
    <x v="2"/>
    <n v="108794"/>
    <n v="109447"/>
  </r>
  <r>
    <x v="3068"/>
    <x v="492"/>
    <x v="2"/>
    <n v="9"/>
    <x v="0"/>
    <s v="RS DQLAB"/>
    <s v="SELL"/>
    <x v="0"/>
    <x v="2"/>
    <x v="2"/>
    <n v="108794"/>
    <n v="109447"/>
  </r>
  <r>
    <x v="3069"/>
    <x v="492"/>
    <x v="3"/>
    <n v="29"/>
    <x v="0"/>
    <s v="RS DQLAB"/>
    <s v="SELL"/>
    <x v="0"/>
    <x v="3"/>
    <x v="3"/>
    <n v="1600"/>
    <n v="1619"/>
  </r>
  <r>
    <x v="3070"/>
    <x v="492"/>
    <x v="3"/>
    <n v="36"/>
    <x v="0"/>
    <s v="RS DQLAB"/>
    <s v="SELL"/>
    <x v="0"/>
    <x v="3"/>
    <x v="3"/>
    <n v="1600"/>
    <n v="1619"/>
  </r>
  <r>
    <x v="3071"/>
    <x v="492"/>
    <x v="3"/>
    <n v="45"/>
    <x v="0"/>
    <s v="RS DQLAB"/>
    <s v="SELL"/>
    <x v="0"/>
    <x v="3"/>
    <x v="3"/>
    <n v="1600"/>
    <n v="1619"/>
  </r>
  <r>
    <x v="3072"/>
    <x v="492"/>
    <x v="16"/>
    <n v="67"/>
    <x v="0"/>
    <s v="RS DQLAB"/>
    <s v="SELL"/>
    <x v="0"/>
    <x v="16"/>
    <x v="2"/>
    <n v="100000"/>
    <n v="100900"/>
  </r>
  <r>
    <x v="3073"/>
    <x v="492"/>
    <x v="11"/>
    <n v="6"/>
    <x v="0"/>
    <s v="RS DQLAB"/>
    <s v="SELL"/>
    <x v="0"/>
    <x v="11"/>
    <x v="1"/>
    <n v="10000"/>
    <n v="10180"/>
  </r>
  <r>
    <x v="3074"/>
    <x v="492"/>
    <x v="7"/>
    <n v="626"/>
    <x v="0"/>
    <s v="RS DQLAB"/>
    <s v="SELL"/>
    <x v="0"/>
    <x v="7"/>
    <x v="3"/>
    <n v="25000"/>
    <n v="25275"/>
  </r>
  <r>
    <x v="3075"/>
    <x v="492"/>
    <x v="12"/>
    <n v="10"/>
    <x v="0"/>
    <s v="RS DQLAB"/>
    <s v="SELL"/>
    <x v="0"/>
    <x v="12"/>
    <x v="1"/>
    <n v="18611"/>
    <n v="18816"/>
  </r>
  <r>
    <x v="3076"/>
    <x v="493"/>
    <x v="0"/>
    <n v="8"/>
    <x v="0"/>
    <s v="RS DQLAB"/>
    <s v="SELL"/>
    <x v="0"/>
    <x v="0"/>
    <x v="0"/>
    <n v="2886"/>
    <n v="2915"/>
  </r>
  <r>
    <x v="3077"/>
    <x v="493"/>
    <x v="18"/>
    <n v="14"/>
    <x v="0"/>
    <s v="RS DQLAB"/>
    <s v="SELL"/>
    <x v="0"/>
    <x v="18"/>
    <x v="0"/>
    <n v="72500"/>
    <n v="73805"/>
  </r>
  <r>
    <x v="3078"/>
    <x v="493"/>
    <x v="5"/>
    <n v="106"/>
    <x v="0"/>
    <s v="RS DQLAB"/>
    <s v="SELL"/>
    <x v="0"/>
    <x v="5"/>
    <x v="3"/>
    <n v="7500"/>
    <n v="7620"/>
  </r>
  <r>
    <x v="3079"/>
    <x v="493"/>
    <x v="26"/>
    <n v="45"/>
    <x v="0"/>
    <s v="RS DQLAB"/>
    <s v="SELL"/>
    <x v="0"/>
    <x v="26"/>
    <x v="2"/>
    <n v="7467"/>
    <n v="7504"/>
  </r>
  <r>
    <x v="3080"/>
    <x v="493"/>
    <x v="22"/>
    <n v="176"/>
    <x v="0"/>
    <s v="RS DQLAB"/>
    <s v="SELL"/>
    <x v="0"/>
    <x v="22"/>
    <x v="2"/>
    <n v="143991"/>
    <n v="146871"/>
  </r>
  <r>
    <x v="3081"/>
    <x v="493"/>
    <x v="20"/>
    <n v="151"/>
    <x v="0"/>
    <s v="RS DQLAB"/>
    <s v="SELL"/>
    <x v="0"/>
    <x v="20"/>
    <x v="3"/>
    <n v="25000"/>
    <n v="25450"/>
  </r>
  <r>
    <x v="3082"/>
    <x v="494"/>
    <x v="8"/>
    <n v="39"/>
    <x v="0"/>
    <s v="RS DQLAB"/>
    <s v="SELL"/>
    <x v="0"/>
    <x v="8"/>
    <x v="3"/>
    <n v="50788"/>
    <n v="51753"/>
  </r>
  <r>
    <x v="3083"/>
    <x v="494"/>
    <x v="8"/>
    <n v="3"/>
    <x v="0"/>
    <s v="RS DQLAB"/>
    <s v="SELL"/>
    <x v="0"/>
    <x v="8"/>
    <x v="3"/>
    <n v="50788"/>
    <n v="51753"/>
  </r>
  <r>
    <x v="3084"/>
    <x v="494"/>
    <x v="1"/>
    <n v="7"/>
    <x v="0"/>
    <s v="RS DQLAB"/>
    <s v="SELL"/>
    <x v="0"/>
    <x v="1"/>
    <x v="1"/>
    <n v="16950"/>
    <n v="17170"/>
  </r>
  <r>
    <x v="3085"/>
    <x v="494"/>
    <x v="12"/>
    <n v="98"/>
    <x v="0"/>
    <s v="RS DQLAB"/>
    <s v="SELL"/>
    <x v="0"/>
    <x v="12"/>
    <x v="1"/>
    <n v="18611"/>
    <n v="18816"/>
  </r>
  <r>
    <x v="3086"/>
    <x v="495"/>
    <x v="0"/>
    <n v="97"/>
    <x v="0"/>
    <s v="RS DQLAB"/>
    <s v="SELL"/>
    <x v="0"/>
    <x v="0"/>
    <x v="0"/>
    <n v="2886"/>
    <n v="2915"/>
  </r>
  <r>
    <x v="3087"/>
    <x v="495"/>
    <x v="8"/>
    <n v="47"/>
    <x v="0"/>
    <s v="RS DQLAB"/>
    <s v="SELL"/>
    <x v="0"/>
    <x v="8"/>
    <x v="3"/>
    <n v="50788"/>
    <n v="51753"/>
  </r>
  <r>
    <x v="3088"/>
    <x v="495"/>
    <x v="23"/>
    <n v="32"/>
    <x v="0"/>
    <s v="RS DQLAB"/>
    <s v="SELL"/>
    <x v="0"/>
    <x v="23"/>
    <x v="2"/>
    <n v="5000"/>
    <n v="5095"/>
  </r>
  <r>
    <x v="3089"/>
    <x v="495"/>
    <x v="10"/>
    <n v="186"/>
    <x v="0"/>
    <s v="RS DQLAB"/>
    <s v="SELL"/>
    <x v="0"/>
    <x v="10"/>
    <x v="3"/>
    <n v="16100"/>
    <n v="16261"/>
  </r>
  <r>
    <x v="3090"/>
    <x v="495"/>
    <x v="26"/>
    <n v="317"/>
    <x v="0"/>
    <s v="RS DQLAB"/>
    <s v="SELL"/>
    <x v="0"/>
    <x v="26"/>
    <x v="2"/>
    <n v="7467"/>
    <n v="7504"/>
  </r>
  <r>
    <x v="3091"/>
    <x v="495"/>
    <x v="19"/>
    <n v="142"/>
    <x v="0"/>
    <s v="RS DQLAB"/>
    <s v="SELL"/>
    <x v="0"/>
    <x v="19"/>
    <x v="0"/>
    <n v="2324"/>
    <n v="2338"/>
  </r>
  <r>
    <x v="3092"/>
    <x v="495"/>
    <x v="12"/>
    <n v="68"/>
    <x v="0"/>
    <s v="RS DQLAB"/>
    <s v="SELL"/>
    <x v="0"/>
    <x v="12"/>
    <x v="1"/>
    <n v="18611"/>
    <n v="18816"/>
  </r>
  <r>
    <x v="3093"/>
    <x v="496"/>
    <x v="0"/>
    <n v="79"/>
    <x v="0"/>
    <s v="RS DQLAB"/>
    <s v="SELL"/>
    <x v="0"/>
    <x v="0"/>
    <x v="0"/>
    <n v="2886"/>
    <n v="2915"/>
  </r>
  <r>
    <x v="3094"/>
    <x v="496"/>
    <x v="8"/>
    <n v="47"/>
    <x v="0"/>
    <s v="RS DQLAB"/>
    <s v="SELL"/>
    <x v="0"/>
    <x v="8"/>
    <x v="3"/>
    <n v="50788"/>
    <n v="51753"/>
  </r>
  <r>
    <x v="3095"/>
    <x v="496"/>
    <x v="3"/>
    <n v="29"/>
    <x v="0"/>
    <s v="RS DQLAB"/>
    <s v="SELL"/>
    <x v="0"/>
    <x v="3"/>
    <x v="3"/>
    <n v="1600"/>
    <n v="1619"/>
  </r>
  <r>
    <x v="3096"/>
    <x v="496"/>
    <x v="3"/>
    <n v="43"/>
    <x v="0"/>
    <s v="RS DQLAB"/>
    <s v="SELL"/>
    <x v="0"/>
    <x v="3"/>
    <x v="3"/>
    <n v="1600"/>
    <n v="1619"/>
  </r>
  <r>
    <x v="3097"/>
    <x v="496"/>
    <x v="23"/>
    <n v="4"/>
    <x v="0"/>
    <s v="RS DQLAB"/>
    <s v="SELL"/>
    <x v="0"/>
    <x v="23"/>
    <x v="2"/>
    <n v="5000"/>
    <n v="5095"/>
  </r>
  <r>
    <x v="3098"/>
    <x v="496"/>
    <x v="4"/>
    <n v="51"/>
    <x v="0"/>
    <s v="RS DQLAB"/>
    <s v="SELL"/>
    <x v="0"/>
    <x v="4"/>
    <x v="1"/>
    <n v="25322"/>
    <n v="25449"/>
  </r>
  <r>
    <x v="3099"/>
    <x v="496"/>
    <x v="10"/>
    <n v="325"/>
    <x v="0"/>
    <s v="RS DQLAB"/>
    <s v="SELL"/>
    <x v="0"/>
    <x v="10"/>
    <x v="3"/>
    <n v="16100"/>
    <n v="16261"/>
  </r>
  <r>
    <x v="3100"/>
    <x v="496"/>
    <x v="9"/>
    <n v="39"/>
    <x v="0"/>
    <s v="RS DQLAB"/>
    <s v="SELL"/>
    <x v="0"/>
    <x v="9"/>
    <x v="3"/>
    <n v="2560"/>
    <n v="2586"/>
  </r>
  <r>
    <x v="3101"/>
    <x v="496"/>
    <x v="16"/>
    <n v="86"/>
    <x v="0"/>
    <s v="RS DQLAB"/>
    <s v="SELL"/>
    <x v="0"/>
    <x v="16"/>
    <x v="2"/>
    <n v="100000"/>
    <n v="100900"/>
  </r>
  <r>
    <x v="3102"/>
    <x v="497"/>
    <x v="0"/>
    <n v="14"/>
    <x v="0"/>
    <s v="RS DQLAB"/>
    <s v="SELL"/>
    <x v="0"/>
    <x v="0"/>
    <x v="0"/>
    <n v="2886"/>
    <n v="2915"/>
  </r>
  <r>
    <x v="3103"/>
    <x v="497"/>
    <x v="13"/>
    <n v="16"/>
    <x v="0"/>
    <s v="RS DQLAB"/>
    <s v="SELL"/>
    <x v="0"/>
    <x v="13"/>
    <x v="4"/>
    <n v="55000"/>
    <n v="55935"/>
  </r>
  <r>
    <x v="3104"/>
    <x v="497"/>
    <x v="18"/>
    <n v="27"/>
    <x v="0"/>
    <s v="RS DQLAB"/>
    <s v="SELL"/>
    <x v="0"/>
    <x v="18"/>
    <x v="0"/>
    <n v="72500"/>
    <n v="73805"/>
  </r>
  <r>
    <x v="3105"/>
    <x v="497"/>
    <x v="11"/>
    <n v="52"/>
    <x v="0"/>
    <s v="RS DQLAB"/>
    <s v="SELL"/>
    <x v="0"/>
    <x v="11"/>
    <x v="1"/>
    <n v="10000"/>
    <n v="10180"/>
  </r>
  <r>
    <x v="3106"/>
    <x v="497"/>
    <x v="6"/>
    <n v="12"/>
    <x v="0"/>
    <s v="RS DQLAB"/>
    <s v="SELL"/>
    <x v="0"/>
    <x v="6"/>
    <x v="0"/>
    <n v="16155"/>
    <n v="16430"/>
  </r>
  <r>
    <x v="3107"/>
    <x v="497"/>
    <x v="21"/>
    <n v="14"/>
    <x v="0"/>
    <s v="RS DQLAB"/>
    <s v="SELL"/>
    <x v="0"/>
    <x v="21"/>
    <x v="0"/>
    <n v="23869"/>
    <n v="24179"/>
  </r>
  <r>
    <x v="3108"/>
    <x v="497"/>
    <x v="26"/>
    <n v="95"/>
    <x v="0"/>
    <s v="RS DQLAB"/>
    <s v="SELL"/>
    <x v="0"/>
    <x v="26"/>
    <x v="2"/>
    <n v="7467"/>
    <n v="7504"/>
  </r>
  <r>
    <x v="3109"/>
    <x v="497"/>
    <x v="22"/>
    <n v="6"/>
    <x v="0"/>
    <s v="RS DQLAB"/>
    <s v="SELL"/>
    <x v="0"/>
    <x v="22"/>
    <x v="2"/>
    <n v="143991"/>
    <n v="146871"/>
  </r>
  <r>
    <x v="3110"/>
    <x v="497"/>
    <x v="17"/>
    <n v="15"/>
    <x v="0"/>
    <s v="RS DQLAB"/>
    <s v="SELL"/>
    <x v="0"/>
    <x v="17"/>
    <x v="0"/>
    <n v="2460"/>
    <n v="2490"/>
  </r>
  <r>
    <x v="3111"/>
    <x v="498"/>
    <x v="8"/>
    <n v="30"/>
    <x v="0"/>
    <s v="RS DQLAB"/>
    <s v="SELL"/>
    <x v="0"/>
    <x v="8"/>
    <x v="3"/>
    <n v="50788"/>
    <n v="51753"/>
  </r>
  <r>
    <x v="3112"/>
    <x v="498"/>
    <x v="1"/>
    <n v="74"/>
    <x v="0"/>
    <s v="RS DQLAB"/>
    <s v="SELL"/>
    <x v="0"/>
    <x v="1"/>
    <x v="1"/>
    <n v="16950"/>
    <n v="17170"/>
  </r>
  <r>
    <x v="3113"/>
    <x v="498"/>
    <x v="3"/>
    <n v="36"/>
    <x v="0"/>
    <s v="RS DQLAB"/>
    <s v="SELL"/>
    <x v="0"/>
    <x v="3"/>
    <x v="3"/>
    <n v="1600"/>
    <n v="1619"/>
  </r>
  <r>
    <x v="3114"/>
    <x v="498"/>
    <x v="24"/>
    <n v="20"/>
    <x v="0"/>
    <s v="RS DQLAB"/>
    <s v="SELL"/>
    <x v="0"/>
    <x v="24"/>
    <x v="1"/>
    <n v="33000"/>
    <n v="33330"/>
  </r>
  <r>
    <x v="3115"/>
    <x v="498"/>
    <x v="26"/>
    <n v="30"/>
    <x v="0"/>
    <s v="RS DQLAB"/>
    <s v="SELL"/>
    <x v="0"/>
    <x v="26"/>
    <x v="2"/>
    <n v="7467"/>
    <n v="7504"/>
  </r>
  <r>
    <x v="3116"/>
    <x v="499"/>
    <x v="2"/>
    <n v="15"/>
    <x v="0"/>
    <s v="RS DQLAB"/>
    <s v="SELL"/>
    <x v="0"/>
    <x v="2"/>
    <x v="2"/>
    <n v="108794"/>
    <n v="109447"/>
  </r>
  <r>
    <x v="3117"/>
    <x v="499"/>
    <x v="15"/>
    <n v="1725"/>
    <x v="0"/>
    <s v="RS DQLAB"/>
    <s v="SELL"/>
    <x v="0"/>
    <x v="15"/>
    <x v="5"/>
    <n v="42800"/>
    <n v="43442"/>
  </r>
  <r>
    <x v="3118"/>
    <x v="499"/>
    <x v="21"/>
    <n v="3"/>
    <x v="0"/>
    <s v="RS DQLAB"/>
    <s v="SELL"/>
    <x v="0"/>
    <x v="21"/>
    <x v="0"/>
    <n v="23869"/>
    <n v="24179"/>
  </r>
  <r>
    <x v="3119"/>
    <x v="500"/>
    <x v="1"/>
    <n v="25"/>
    <x v="0"/>
    <s v="RS DQLAB"/>
    <s v="SELL"/>
    <x v="0"/>
    <x v="1"/>
    <x v="1"/>
    <n v="16950"/>
    <n v="17170"/>
  </r>
  <r>
    <x v="3120"/>
    <x v="500"/>
    <x v="2"/>
    <n v="33"/>
    <x v="0"/>
    <s v="RS DQLAB"/>
    <s v="SELL"/>
    <x v="0"/>
    <x v="2"/>
    <x v="2"/>
    <n v="108794"/>
    <n v="109447"/>
  </r>
  <r>
    <x v="3121"/>
    <x v="500"/>
    <x v="4"/>
    <n v="48"/>
    <x v="0"/>
    <s v="RS DQLAB"/>
    <s v="SELL"/>
    <x v="0"/>
    <x v="4"/>
    <x v="1"/>
    <n v="25322"/>
    <n v="25449"/>
  </r>
  <r>
    <x v="3122"/>
    <x v="500"/>
    <x v="10"/>
    <n v="21"/>
    <x v="0"/>
    <s v="RS DQLAB"/>
    <s v="SELL"/>
    <x v="0"/>
    <x v="10"/>
    <x v="3"/>
    <n v="16100"/>
    <n v="16261"/>
  </r>
  <r>
    <x v="3123"/>
    <x v="500"/>
    <x v="18"/>
    <n v="185"/>
    <x v="0"/>
    <s v="RS DQLAB"/>
    <s v="SELL"/>
    <x v="0"/>
    <x v="18"/>
    <x v="0"/>
    <n v="72500"/>
    <n v="73805"/>
  </r>
  <r>
    <x v="3124"/>
    <x v="500"/>
    <x v="5"/>
    <n v="31"/>
    <x v="0"/>
    <s v="RS DQLAB"/>
    <s v="SELL"/>
    <x v="0"/>
    <x v="5"/>
    <x v="3"/>
    <n v="7500"/>
    <n v="7620"/>
  </r>
  <r>
    <x v="3125"/>
    <x v="500"/>
    <x v="6"/>
    <n v="13"/>
    <x v="0"/>
    <s v="RS DQLAB"/>
    <s v="SELL"/>
    <x v="0"/>
    <x v="6"/>
    <x v="0"/>
    <n v="16155"/>
    <n v="16430"/>
  </r>
  <r>
    <x v="3126"/>
    <x v="500"/>
    <x v="26"/>
    <n v="2"/>
    <x v="0"/>
    <s v="RS DQLAB"/>
    <s v="SELL"/>
    <x v="0"/>
    <x v="26"/>
    <x v="2"/>
    <n v="7467"/>
    <n v="7504"/>
  </r>
  <r>
    <x v="3127"/>
    <x v="500"/>
    <x v="20"/>
    <n v="44"/>
    <x v="0"/>
    <s v="RS DQLAB"/>
    <s v="SELL"/>
    <x v="0"/>
    <x v="20"/>
    <x v="3"/>
    <n v="25000"/>
    <n v="25450"/>
  </r>
  <r>
    <x v="3128"/>
    <x v="501"/>
    <x v="0"/>
    <n v="18"/>
    <x v="0"/>
    <s v="RS DQLAB"/>
    <s v="SELL"/>
    <x v="0"/>
    <x v="0"/>
    <x v="0"/>
    <n v="2886"/>
    <n v="2915"/>
  </r>
  <r>
    <x v="3129"/>
    <x v="501"/>
    <x v="2"/>
    <n v="31"/>
    <x v="0"/>
    <s v="RS DQLAB"/>
    <s v="SELL"/>
    <x v="0"/>
    <x v="2"/>
    <x v="2"/>
    <n v="108794"/>
    <n v="109447"/>
  </r>
  <r>
    <x v="3130"/>
    <x v="501"/>
    <x v="23"/>
    <n v="32"/>
    <x v="0"/>
    <s v="RS DQLAB"/>
    <s v="SELL"/>
    <x v="0"/>
    <x v="23"/>
    <x v="2"/>
    <n v="5000"/>
    <n v="5095"/>
  </r>
  <r>
    <x v="3131"/>
    <x v="501"/>
    <x v="23"/>
    <n v="9"/>
    <x v="0"/>
    <s v="RS DQLAB"/>
    <s v="SELL"/>
    <x v="0"/>
    <x v="23"/>
    <x v="2"/>
    <n v="5000"/>
    <n v="5095"/>
  </r>
  <r>
    <x v="3132"/>
    <x v="501"/>
    <x v="5"/>
    <n v="4"/>
    <x v="0"/>
    <s v="RS DQLAB"/>
    <s v="SELL"/>
    <x v="0"/>
    <x v="5"/>
    <x v="3"/>
    <n v="7500"/>
    <n v="7620"/>
  </r>
  <r>
    <x v="3133"/>
    <x v="501"/>
    <x v="21"/>
    <n v="10"/>
    <x v="0"/>
    <s v="RS DQLAB"/>
    <s v="SELL"/>
    <x v="0"/>
    <x v="21"/>
    <x v="0"/>
    <n v="23869"/>
    <n v="24179"/>
  </r>
  <r>
    <x v="3134"/>
    <x v="502"/>
    <x v="0"/>
    <n v="58"/>
    <x v="0"/>
    <s v="RS DQLAB"/>
    <s v="SELL"/>
    <x v="0"/>
    <x v="0"/>
    <x v="0"/>
    <n v="2886"/>
    <n v="2915"/>
  </r>
  <r>
    <x v="3135"/>
    <x v="502"/>
    <x v="1"/>
    <n v="2"/>
    <x v="0"/>
    <s v="RS DQLAB"/>
    <s v="SELL"/>
    <x v="0"/>
    <x v="1"/>
    <x v="1"/>
    <n v="16950"/>
    <n v="17170"/>
  </r>
  <r>
    <x v="3136"/>
    <x v="502"/>
    <x v="2"/>
    <n v="35"/>
    <x v="0"/>
    <s v="RS DQLAB"/>
    <s v="SELL"/>
    <x v="0"/>
    <x v="2"/>
    <x v="2"/>
    <n v="108794"/>
    <n v="109447"/>
  </r>
  <r>
    <x v="3137"/>
    <x v="502"/>
    <x v="13"/>
    <n v="42"/>
    <x v="0"/>
    <s v="RS DQLAB"/>
    <s v="SELL"/>
    <x v="0"/>
    <x v="13"/>
    <x v="4"/>
    <n v="55000"/>
    <n v="55935"/>
  </r>
  <r>
    <x v="3138"/>
    <x v="502"/>
    <x v="10"/>
    <n v="13"/>
    <x v="0"/>
    <s v="RS DQLAB"/>
    <s v="SELL"/>
    <x v="0"/>
    <x v="10"/>
    <x v="3"/>
    <n v="16100"/>
    <n v="16261"/>
  </r>
  <r>
    <x v="3139"/>
    <x v="502"/>
    <x v="19"/>
    <n v="33"/>
    <x v="0"/>
    <s v="RS DQLAB"/>
    <s v="SELL"/>
    <x v="0"/>
    <x v="19"/>
    <x v="0"/>
    <n v="2324"/>
    <n v="2338"/>
  </r>
  <r>
    <x v="3140"/>
    <x v="502"/>
    <x v="20"/>
    <n v="114"/>
    <x v="0"/>
    <s v="RS DQLAB"/>
    <s v="SELL"/>
    <x v="0"/>
    <x v="20"/>
    <x v="3"/>
    <n v="25000"/>
    <n v="25450"/>
  </r>
  <r>
    <x v="3141"/>
    <x v="503"/>
    <x v="18"/>
    <n v="6"/>
    <x v="0"/>
    <s v="RS DQLAB"/>
    <s v="SELL"/>
    <x v="0"/>
    <x v="18"/>
    <x v="0"/>
    <n v="72500"/>
    <n v="73805"/>
  </r>
  <r>
    <x v="3142"/>
    <x v="503"/>
    <x v="5"/>
    <n v="68"/>
    <x v="0"/>
    <s v="RS DQLAB"/>
    <s v="SELL"/>
    <x v="0"/>
    <x v="5"/>
    <x v="3"/>
    <n v="7500"/>
    <n v="7620"/>
  </r>
  <r>
    <x v="3143"/>
    <x v="503"/>
    <x v="5"/>
    <n v="429"/>
    <x v="0"/>
    <s v="RS DQLAB"/>
    <s v="SELL"/>
    <x v="0"/>
    <x v="5"/>
    <x v="3"/>
    <n v="7500"/>
    <n v="7620"/>
  </r>
  <r>
    <x v="3144"/>
    <x v="503"/>
    <x v="24"/>
    <n v="0"/>
    <x v="0"/>
    <s v="RS DQLAB"/>
    <s v="SELL"/>
    <x v="0"/>
    <x v="24"/>
    <x v="1"/>
    <n v="33000"/>
    <n v="33330"/>
  </r>
  <r>
    <x v="3145"/>
    <x v="503"/>
    <x v="19"/>
    <n v="7"/>
    <x v="0"/>
    <s v="RS DQLAB"/>
    <s v="SELL"/>
    <x v="0"/>
    <x v="19"/>
    <x v="0"/>
    <n v="2324"/>
    <n v="2338"/>
  </r>
  <r>
    <x v="3146"/>
    <x v="504"/>
    <x v="8"/>
    <n v="76"/>
    <x v="0"/>
    <s v="RS DQLAB"/>
    <s v="SELL"/>
    <x v="0"/>
    <x v="8"/>
    <x v="3"/>
    <n v="50788"/>
    <n v="51753"/>
  </r>
  <r>
    <x v="3147"/>
    <x v="504"/>
    <x v="1"/>
    <n v="19"/>
    <x v="0"/>
    <s v="RS DQLAB"/>
    <s v="SELL"/>
    <x v="0"/>
    <x v="1"/>
    <x v="1"/>
    <n v="16950"/>
    <n v="17170"/>
  </r>
  <r>
    <x v="3148"/>
    <x v="504"/>
    <x v="4"/>
    <n v="1"/>
    <x v="0"/>
    <s v="RS DQLAB"/>
    <s v="SELL"/>
    <x v="0"/>
    <x v="4"/>
    <x v="1"/>
    <n v="25322"/>
    <n v="25449"/>
  </r>
  <r>
    <x v="3149"/>
    <x v="504"/>
    <x v="18"/>
    <n v="1"/>
    <x v="0"/>
    <s v="RS DQLAB"/>
    <s v="SELL"/>
    <x v="0"/>
    <x v="18"/>
    <x v="0"/>
    <n v="72500"/>
    <n v="73805"/>
  </r>
  <r>
    <x v="3150"/>
    <x v="504"/>
    <x v="16"/>
    <n v="124"/>
    <x v="0"/>
    <s v="RS DQLAB"/>
    <s v="SELL"/>
    <x v="0"/>
    <x v="16"/>
    <x v="2"/>
    <n v="100000"/>
    <n v="100900"/>
  </r>
  <r>
    <x v="3151"/>
    <x v="504"/>
    <x v="6"/>
    <n v="3"/>
    <x v="0"/>
    <s v="RS DQLAB"/>
    <s v="SELL"/>
    <x v="0"/>
    <x v="6"/>
    <x v="0"/>
    <n v="16155"/>
    <n v="16430"/>
  </r>
  <r>
    <x v="3152"/>
    <x v="505"/>
    <x v="8"/>
    <n v="83"/>
    <x v="0"/>
    <s v="RS DQLAB"/>
    <s v="SELL"/>
    <x v="0"/>
    <x v="8"/>
    <x v="3"/>
    <n v="50788"/>
    <n v="51753"/>
  </r>
  <r>
    <x v="3153"/>
    <x v="505"/>
    <x v="1"/>
    <n v="63"/>
    <x v="0"/>
    <s v="RS DQLAB"/>
    <s v="SELL"/>
    <x v="0"/>
    <x v="1"/>
    <x v="1"/>
    <n v="16950"/>
    <n v="17170"/>
  </r>
  <r>
    <x v="3154"/>
    <x v="505"/>
    <x v="3"/>
    <n v="8"/>
    <x v="0"/>
    <s v="RS DQLAB"/>
    <s v="SELL"/>
    <x v="0"/>
    <x v="3"/>
    <x v="3"/>
    <n v="1600"/>
    <n v="1619"/>
  </r>
  <r>
    <x v="3155"/>
    <x v="505"/>
    <x v="18"/>
    <n v="70"/>
    <x v="0"/>
    <s v="RS DQLAB"/>
    <s v="SELL"/>
    <x v="0"/>
    <x v="18"/>
    <x v="0"/>
    <n v="72500"/>
    <n v="73805"/>
  </r>
  <r>
    <x v="3156"/>
    <x v="505"/>
    <x v="5"/>
    <n v="19"/>
    <x v="0"/>
    <s v="RS DQLAB"/>
    <s v="SELL"/>
    <x v="0"/>
    <x v="5"/>
    <x v="3"/>
    <n v="7500"/>
    <n v="7620"/>
  </r>
  <r>
    <x v="3157"/>
    <x v="505"/>
    <x v="15"/>
    <n v="37"/>
    <x v="0"/>
    <s v="RS DQLAB"/>
    <s v="SELL"/>
    <x v="0"/>
    <x v="15"/>
    <x v="5"/>
    <n v="42800"/>
    <n v="43442"/>
  </r>
  <r>
    <x v="3158"/>
    <x v="505"/>
    <x v="15"/>
    <n v="4"/>
    <x v="0"/>
    <s v="RS DQLAB"/>
    <s v="SELL"/>
    <x v="0"/>
    <x v="15"/>
    <x v="5"/>
    <n v="42800"/>
    <n v="43442"/>
  </r>
  <r>
    <x v="3159"/>
    <x v="506"/>
    <x v="3"/>
    <n v="34"/>
    <x v="0"/>
    <s v="RS DQLAB"/>
    <s v="SELL"/>
    <x v="0"/>
    <x v="3"/>
    <x v="3"/>
    <n v="1600"/>
    <n v="1619"/>
  </r>
  <r>
    <x v="3160"/>
    <x v="506"/>
    <x v="3"/>
    <n v="52"/>
    <x v="0"/>
    <s v="RS DQLAB"/>
    <s v="SELL"/>
    <x v="0"/>
    <x v="3"/>
    <x v="3"/>
    <n v="1600"/>
    <n v="1619"/>
  </r>
  <r>
    <x v="3161"/>
    <x v="506"/>
    <x v="23"/>
    <n v="31"/>
    <x v="0"/>
    <s v="RS DQLAB"/>
    <s v="SELL"/>
    <x v="0"/>
    <x v="23"/>
    <x v="2"/>
    <n v="5000"/>
    <n v="5095"/>
  </r>
  <r>
    <x v="3162"/>
    <x v="506"/>
    <x v="4"/>
    <n v="356"/>
    <x v="0"/>
    <s v="RS DQLAB"/>
    <s v="SELL"/>
    <x v="0"/>
    <x v="4"/>
    <x v="1"/>
    <n v="25322"/>
    <n v="25449"/>
  </r>
  <r>
    <x v="3163"/>
    <x v="506"/>
    <x v="4"/>
    <n v="1"/>
    <x v="0"/>
    <s v="RS DQLAB"/>
    <s v="SELL"/>
    <x v="0"/>
    <x v="4"/>
    <x v="1"/>
    <n v="25322"/>
    <n v="25449"/>
  </r>
  <r>
    <x v="3164"/>
    <x v="506"/>
    <x v="11"/>
    <n v="8"/>
    <x v="0"/>
    <s v="RS DQLAB"/>
    <s v="SELL"/>
    <x v="0"/>
    <x v="11"/>
    <x v="1"/>
    <n v="10000"/>
    <n v="10180"/>
  </r>
  <r>
    <x v="3165"/>
    <x v="506"/>
    <x v="22"/>
    <n v="56"/>
    <x v="0"/>
    <s v="RS DQLAB"/>
    <s v="SELL"/>
    <x v="0"/>
    <x v="22"/>
    <x v="2"/>
    <n v="143991"/>
    <n v="146871"/>
  </r>
  <r>
    <x v="3166"/>
    <x v="506"/>
    <x v="29"/>
    <n v="11"/>
    <x v="0"/>
    <s v="RS DQLAB"/>
    <s v="SELL"/>
    <x v="0"/>
    <x v="29"/>
    <x v="2"/>
    <n v="102000"/>
    <n v="103632"/>
  </r>
  <r>
    <x v="3167"/>
    <x v="507"/>
    <x v="0"/>
    <n v="9"/>
    <x v="0"/>
    <s v="RS DQLAB"/>
    <s v="SELL"/>
    <x v="0"/>
    <x v="0"/>
    <x v="0"/>
    <n v="2886"/>
    <n v="2915"/>
  </r>
  <r>
    <x v="3168"/>
    <x v="507"/>
    <x v="4"/>
    <n v="13"/>
    <x v="0"/>
    <s v="RS DQLAB"/>
    <s v="SELL"/>
    <x v="0"/>
    <x v="4"/>
    <x v="1"/>
    <n v="25322"/>
    <n v="25449"/>
  </r>
  <r>
    <x v="3169"/>
    <x v="507"/>
    <x v="9"/>
    <n v="10"/>
    <x v="0"/>
    <s v="RS DQLAB"/>
    <s v="SELL"/>
    <x v="0"/>
    <x v="9"/>
    <x v="3"/>
    <n v="2560"/>
    <n v="2586"/>
  </r>
  <r>
    <x v="3170"/>
    <x v="507"/>
    <x v="6"/>
    <n v="16"/>
    <x v="0"/>
    <s v="RS DQLAB"/>
    <s v="SELL"/>
    <x v="0"/>
    <x v="6"/>
    <x v="0"/>
    <n v="16155"/>
    <n v="16430"/>
  </r>
  <r>
    <x v="3171"/>
    <x v="508"/>
    <x v="8"/>
    <n v="49"/>
    <x v="0"/>
    <s v="RS DQLAB"/>
    <s v="SELL"/>
    <x v="0"/>
    <x v="8"/>
    <x v="3"/>
    <n v="50788"/>
    <n v="51753"/>
  </r>
  <r>
    <x v="3172"/>
    <x v="508"/>
    <x v="1"/>
    <n v="60"/>
    <x v="0"/>
    <s v="RS DQLAB"/>
    <s v="SELL"/>
    <x v="0"/>
    <x v="1"/>
    <x v="1"/>
    <n v="16950"/>
    <n v="17170"/>
  </r>
  <r>
    <x v="3173"/>
    <x v="508"/>
    <x v="1"/>
    <n v="26"/>
    <x v="0"/>
    <s v="RS DQLAB"/>
    <s v="SELL"/>
    <x v="0"/>
    <x v="1"/>
    <x v="1"/>
    <n v="16950"/>
    <n v="17170"/>
  </r>
  <r>
    <x v="3174"/>
    <x v="508"/>
    <x v="1"/>
    <n v="11"/>
    <x v="0"/>
    <s v="RS DQLAB"/>
    <s v="SELL"/>
    <x v="0"/>
    <x v="1"/>
    <x v="1"/>
    <n v="16950"/>
    <n v="17170"/>
  </r>
  <r>
    <x v="3175"/>
    <x v="508"/>
    <x v="2"/>
    <n v="46"/>
    <x v="0"/>
    <s v="RS DQLAB"/>
    <s v="SELL"/>
    <x v="0"/>
    <x v="2"/>
    <x v="2"/>
    <n v="108794"/>
    <n v="109447"/>
  </r>
  <r>
    <x v="3176"/>
    <x v="508"/>
    <x v="4"/>
    <n v="201"/>
    <x v="0"/>
    <s v="RS DQLAB"/>
    <s v="SELL"/>
    <x v="0"/>
    <x v="4"/>
    <x v="1"/>
    <n v="25322"/>
    <n v="25449"/>
  </r>
  <r>
    <x v="3177"/>
    <x v="508"/>
    <x v="12"/>
    <n v="37"/>
    <x v="0"/>
    <s v="RS DQLAB"/>
    <s v="SELL"/>
    <x v="0"/>
    <x v="12"/>
    <x v="1"/>
    <n v="18611"/>
    <n v="18816"/>
  </r>
  <r>
    <x v="3178"/>
    <x v="508"/>
    <x v="22"/>
    <n v="21"/>
    <x v="0"/>
    <s v="RS DQLAB"/>
    <s v="SELL"/>
    <x v="0"/>
    <x v="22"/>
    <x v="2"/>
    <n v="143991"/>
    <n v="146871"/>
  </r>
  <r>
    <x v="3179"/>
    <x v="509"/>
    <x v="8"/>
    <n v="16"/>
    <x v="0"/>
    <s v="RS DQLAB"/>
    <s v="SELL"/>
    <x v="0"/>
    <x v="8"/>
    <x v="3"/>
    <n v="50788"/>
    <n v="51753"/>
  </r>
  <r>
    <x v="3180"/>
    <x v="509"/>
    <x v="1"/>
    <n v="65"/>
    <x v="0"/>
    <s v="RS DQLAB"/>
    <s v="SELL"/>
    <x v="0"/>
    <x v="1"/>
    <x v="1"/>
    <n v="16950"/>
    <n v="17170"/>
  </r>
  <r>
    <x v="3181"/>
    <x v="509"/>
    <x v="13"/>
    <n v="44"/>
    <x v="0"/>
    <s v="RS DQLAB"/>
    <s v="SELL"/>
    <x v="0"/>
    <x v="13"/>
    <x v="4"/>
    <n v="55000"/>
    <n v="55935"/>
  </r>
  <r>
    <x v="3182"/>
    <x v="510"/>
    <x v="0"/>
    <n v="11"/>
    <x v="0"/>
    <s v="RS DQLAB"/>
    <s v="SELL"/>
    <x v="0"/>
    <x v="0"/>
    <x v="0"/>
    <n v="2886"/>
    <n v="2915"/>
  </r>
  <r>
    <x v="3183"/>
    <x v="510"/>
    <x v="2"/>
    <n v="6"/>
    <x v="0"/>
    <s v="RS DQLAB"/>
    <s v="SELL"/>
    <x v="0"/>
    <x v="2"/>
    <x v="2"/>
    <n v="108794"/>
    <n v="109447"/>
  </r>
  <r>
    <x v="3184"/>
    <x v="510"/>
    <x v="6"/>
    <n v="13"/>
    <x v="0"/>
    <s v="RS DQLAB"/>
    <s v="SELL"/>
    <x v="0"/>
    <x v="6"/>
    <x v="0"/>
    <n v="16155"/>
    <n v="16430"/>
  </r>
  <r>
    <x v="3185"/>
    <x v="510"/>
    <x v="12"/>
    <n v="79"/>
    <x v="0"/>
    <s v="RS DQLAB"/>
    <s v="SELL"/>
    <x v="0"/>
    <x v="12"/>
    <x v="1"/>
    <n v="18611"/>
    <n v="18816"/>
  </r>
  <r>
    <x v="3186"/>
    <x v="510"/>
    <x v="22"/>
    <n v="23"/>
    <x v="0"/>
    <s v="RS DQLAB"/>
    <s v="SELL"/>
    <x v="0"/>
    <x v="22"/>
    <x v="2"/>
    <n v="143991"/>
    <n v="146871"/>
  </r>
  <r>
    <x v="3187"/>
    <x v="511"/>
    <x v="8"/>
    <n v="10"/>
    <x v="0"/>
    <s v="RS DQLAB"/>
    <s v="SELL"/>
    <x v="0"/>
    <x v="8"/>
    <x v="3"/>
    <n v="50788"/>
    <n v="51753"/>
  </r>
  <r>
    <x v="3188"/>
    <x v="511"/>
    <x v="8"/>
    <n v="79"/>
    <x v="0"/>
    <s v="RS DQLAB"/>
    <s v="SELL"/>
    <x v="0"/>
    <x v="8"/>
    <x v="3"/>
    <n v="50788"/>
    <n v="51753"/>
  </r>
  <r>
    <x v="3189"/>
    <x v="511"/>
    <x v="13"/>
    <n v="49"/>
    <x v="0"/>
    <s v="RS DQLAB"/>
    <s v="SELL"/>
    <x v="0"/>
    <x v="13"/>
    <x v="4"/>
    <n v="55000"/>
    <n v="55935"/>
  </r>
  <r>
    <x v="3190"/>
    <x v="511"/>
    <x v="10"/>
    <n v="85"/>
    <x v="0"/>
    <s v="RS DQLAB"/>
    <s v="SELL"/>
    <x v="0"/>
    <x v="10"/>
    <x v="3"/>
    <n v="16100"/>
    <n v="16261"/>
  </r>
  <r>
    <x v="3191"/>
    <x v="511"/>
    <x v="18"/>
    <n v="13"/>
    <x v="0"/>
    <s v="RS DQLAB"/>
    <s v="SELL"/>
    <x v="0"/>
    <x v="18"/>
    <x v="0"/>
    <n v="72500"/>
    <n v="73805"/>
  </r>
  <r>
    <x v="3192"/>
    <x v="512"/>
    <x v="0"/>
    <n v="78"/>
    <x v="0"/>
    <s v="RS DQLAB"/>
    <s v="SELL"/>
    <x v="0"/>
    <x v="0"/>
    <x v="0"/>
    <n v="2886"/>
    <n v="2915"/>
  </r>
  <r>
    <x v="3193"/>
    <x v="512"/>
    <x v="1"/>
    <n v="23"/>
    <x v="0"/>
    <s v="RS DQLAB"/>
    <s v="SELL"/>
    <x v="0"/>
    <x v="1"/>
    <x v="1"/>
    <n v="16950"/>
    <n v="17170"/>
  </r>
  <r>
    <x v="3194"/>
    <x v="512"/>
    <x v="1"/>
    <n v="19"/>
    <x v="0"/>
    <s v="RS DQLAB"/>
    <s v="SELL"/>
    <x v="0"/>
    <x v="1"/>
    <x v="1"/>
    <n v="16950"/>
    <n v="17170"/>
  </r>
  <r>
    <x v="3195"/>
    <x v="512"/>
    <x v="13"/>
    <n v="31"/>
    <x v="0"/>
    <s v="RS DQLAB"/>
    <s v="SELL"/>
    <x v="0"/>
    <x v="13"/>
    <x v="4"/>
    <n v="55000"/>
    <n v="55935"/>
  </r>
  <r>
    <x v="3196"/>
    <x v="512"/>
    <x v="18"/>
    <n v="208"/>
    <x v="0"/>
    <s v="RS DQLAB"/>
    <s v="SELL"/>
    <x v="0"/>
    <x v="18"/>
    <x v="0"/>
    <n v="72500"/>
    <n v="73805"/>
  </r>
  <r>
    <x v="3197"/>
    <x v="513"/>
    <x v="0"/>
    <n v="32"/>
    <x v="0"/>
    <s v="RS DQLAB"/>
    <s v="SELL"/>
    <x v="0"/>
    <x v="0"/>
    <x v="0"/>
    <n v="2886"/>
    <n v="2915"/>
  </r>
  <r>
    <x v="3198"/>
    <x v="513"/>
    <x v="0"/>
    <n v="29"/>
    <x v="0"/>
    <s v="RS DQLAB"/>
    <s v="SELL"/>
    <x v="0"/>
    <x v="0"/>
    <x v="0"/>
    <n v="2886"/>
    <n v="2915"/>
  </r>
  <r>
    <x v="3199"/>
    <x v="513"/>
    <x v="8"/>
    <n v="11"/>
    <x v="0"/>
    <s v="RS DQLAB"/>
    <s v="SELL"/>
    <x v="0"/>
    <x v="8"/>
    <x v="3"/>
    <n v="50788"/>
    <n v="51753"/>
  </r>
  <r>
    <x v="3200"/>
    <x v="513"/>
    <x v="13"/>
    <n v="36"/>
    <x v="0"/>
    <s v="RS DQLAB"/>
    <s v="SELL"/>
    <x v="0"/>
    <x v="13"/>
    <x v="4"/>
    <n v="55000"/>
    <n v="55935"/>
  </r>
  <r>
    <x v="3201"/>
    <x v="513"/>
    <x v="4"/>
    <n v="10"/>
    <x v="0"/>
    <s v="RS DQLAB"/>
    <s v="SELL"/>
    <x v="0"/>
    <x v="4"/>
    <x v="1"/>
    <n v="25322"/>
    <n v="25449"/>
  </r>
  <r>
    <x v="3202"/>
    <x v="513"/>
    <x v="10"/>
    <n v="8"/>
    <x v="0"/>
    <s v="RS DQLAB"/>
    <s v="SELL"/>
    <x v="0"/>
    <x v="10"/>
    <x v="3"/>
    <n v="16100"/>
    <n v="16261"/>
  </r>
  <r>
    <x v="3203"/>
    <x v="513"/>
    <x v="18"/>
    <n v="56"/>
    <x v="0"/>
    <s v="RS DQLAB"/>
    <s v="SELL"/>
    <x v="0"/>
    <x v="18"/>
    <x v="0"/>
    <n v="72500"/>
    <n v="73805"/>
  </r>
  <r>
    <x v="3204"/>
    <x v="513"/>
    <x v="9"/>
    <n v="35"/>
    <x v="0"/>
    <s v="RS DQLAB"/>
    <s v="SELL"/>
    <x v="0"/>
    <x v="9"/>
    <x v="3"/>
    <n v="2560"/>
    <n v="2586"/>
  </r>
  <r>
    <x v="3205"/>
    <x v="513"/>
    <x v="15"/>
    <n v="18"/>
    <x v="0"/>
    <s v="RS DQLAB"/>
    <s v="SELL"/>
    <x v="0"/>
    <x v="15"/>
    <x v="5"/>
    <n v="42800"/>
    <n v="43442"/>
  </r>
  <r>
    <x v="3206"/>
    <x v="513"/>
    <x v="24"/>
    <n v="111"/>
    <x v="0"/>
    <s v="RS DQLAB"/>
    <s v="SELL"/>
    <x v="0"/>
    <x v="24"/>
    <x v="1"/>
    <n v="33000"/>
    <n v="33330"/>
  </r>
  <r>
    <x v="3207"/>
    <x v="513"/>
    <x v="26"/>
    <n v="46"/>
    <x v="0"/>
    <s v="RS DQLAB"/>
    <s v="SELL"/>
    <x v="0"/>
    <x v="26"/>
    <x v="2"/>
    <n v="7467"/>
    <n v="7504"/>
  </r>
  <r>
    <x v="3208"/>
    <x v="514"/>
    <x v="0"/>
    <n v="3"/>
    <x v="0"/>
    <s v="RS DQLAB"/>
    <s v="SELL"/>
    <x v="0"/>
    <x v="0"/>
    <x v="0"/>
    <n v="2886"/>
    <n v="2915"/>
  </r>
  <r>
    <x v="3209"/>
    <x v="514"/>
    <x v="8"/>
    <n v="15"/>
    <x v="0"/>
    <s v="RS DQLAB"/>
    <s v="SELL"/>
    <x v="0"/>
    <x v="8"/>
    <x v="3"/>
    <n v="50788"/>
    <n v="51753"/>
  </r>
  <r>
    <x v="3210"/>
    <x v="514"/>
    <x v="16"/>
    <n v="106"/>
    <x v="0"/>
    <s v="RS DQLAB"/>
    <s v="SELL"/>
    <x v="0"/>
    <x v="16"/>
    <x v="2"/>
    <n v="100000"/>
    <n v="100900"/>
  </r>
  <r>
    <x v="3211"/>
    <x v="515"/>
    <x v="0"/>
    <n v="7"/>
    <x v="0"/>
    <s v="RS DQLAB"/>
    <s v="SELL"/>
    <x v="0"/>
    <x v="0"/>
    <x v="0"/>
    <n v="2886"/>
    <n v="2915"/>
  </r>
  <r>
    <x v="3212"/>
    <x v="515"/>
    <x v="8"/>
    <n v="32"/>
    <x v="0"/>
    <s v="RS DQLAB"/>
    <s v="SELL"/>
    <x v="0"/>
    <x v="8"/>
    <x v="3"/>
    <n v="50788"/>
    <n v="51753"/>
  </r>
  <r>
    <x v="3213"/>
    <x v="515"/>
    <x v="2"/>
    <n v="35"/>
    <x v="0"/>
    <s v="RS DQLAB"/>
    <s v="SELL"/>
    <x v="0"/>
    <x v="2"/>
    <x v="2"/>
    <n v="108794"/>
    <n v="109447"/>
  </r>
  <r>
    <x v="3214"/>
    <x v="515"/>
    <x v="2"/>
    <n v="27"/>
    <x v="0"/>
    <s v="RS DQLAB"/>
    <s v="SELL"/>
    <x v="0"/>
    <x v="2"/>
    <x v="2"/>
    <n v="108794"/>
    <n v="109447"/>
  </r>
  <r>
    <x v="3215"/>
    <x v="515"/>
    <x v="23"/>
    <n v="24"/>
    <x v="0"/>
    <s v="RS DQLAB"/>
    <s v="SELL"/>
    <x v="0"/>
    <x v="23"/>
    <x v="2"/>
    <n v="5000"/>
    <n v="5095"/>
  </r>
  <r>
    <x v="3216"/>
    <x v="515"/>
    <x v="15"/>
    <n v="20"/>
    <x v="0"/>
    <s v="RS DQLAB"/>
    <s v="SELL"/>
    <x v="0"/>
    <x v="15"/>
    <x v="5"/>
    <n v="42800"/>
    <n v="43442"/>
  </r>
  <r>
    <x v="3217"/>
    <x v="515"/>
    <x v="7"/>
    <n v="22"/>
    <x v="0"/>
    <s v="RS DQLAB"/>
    <s v="SELL"/>
    <x v="0"/>
    <x v="7"/>
    <x v="3"/>
    <n v="25000"/>
    <n v="25275"/>
  </r>
  <r>
    <x v="3218"/>
    <x v="515"/>
    <x v="17"/>
    <n v="104"/>
    <x v="0"/>
    <s v="RS DQLAB"/>
    <s v="SELL"/>
    <x v="0"/>
    <x v="17"/>
    <x v="0"/>
    <n v="2460"/>
    <n v="2490"/>
  </r>
  <r>
    <x v="3219"/>
    <x v="516"/>
    <x v="8"/>
    <n v="76"/>
    <x v="0"/>
    <s v="RS DQLAB"/>
    <s v="SELL"/>
    <x v="0"/>
    <x v="8"/>
    <x v="3"/>
    <n v="50788"/>
    <n v="51753"/>
  </r>
  <r>
    <x v="3220"/>
    <x v="516"/>
    <x v="13"/>
    <n v="17"/>
    <x v="0"/>
    <s v="RS DQLAB"/>
    <s v="SELL"/>
    <x v="0"/>
    <x v="13"/>
    <x v="4"/>
    <n v="55000"/>
    <n v="55935"/>
  </r>
  <r>
    <x v="3221"/>
    <x v="516"/>
    <x v="10"/>
    <n v="19"/>
    <x v="0"/>
    <s v="RS DQLAB"/>
    <s v="SELL"/>
    <x v="0"/>
    <x v="10"/>
    <x v="3"/>
    <n v="16100"/>
    <n v="16261"/>
  </r>
  <r>
    <x v="3222"/>
    <x v="516"/>
    <x v="10"/>
    <n v="1"/>
    <x v="0"/>
    <s v="RS DQLAB"/>
    <s v="SELL"/>
    <x v="0"/>
    <x v="10"/>
    <x v="3"/>
    <n v="16100"/>
    <n v="16261"/>
  </r>
  <r>
    <x v="3223"/>
    <x v="516"/>
    <x v="9"/>
    <n v="44"/>
    <x v="0"/>
    <s v="RS DQLAB"/>
    <s v="SELL"/>
    <x v="0"/>
    <x v="9"/>
    <x v="3"/>
    <n v="2560"/>
    <n v="2586"/>
  </r>
  <r>
    <x v="3224"/>
    <x v="516"/>
    <x v="11"/>
    <n v="51"/>
    <x v="0"/>
    <s v="RS DQLAB"/>
    <s v="SELL"/>
    <x v="0"/>
    <x v="11"/>
    <x v="1"/>
    <n v="10000"/>
    <n v="10180"/>
  </r>
  <r>
    <x v="3225"/>
    <x v="516"/>
    <x v="24"/>
    <n v="4"/>
    <x v="0"/>
    <s v="RS DQLAB"/>
    <s v="SELL"/>
    <x v="0"/>
    <x v="24"/>
    <x v="1"/>
    <n v="33000"/>
    <n v="33330"/>
  </r>
  <r>
    <x v="3226"/>
    <x v="516"/>
    <x v="12"/>
    <n v="3"/>
    <x v="0"/>
    <s v="RS DQLAB"/>
    <s v="SELL"/>
    <x v="0"/>
    <x v="12"/>
    <x v="1"/>
    <n v="18611"/>
    <n v="18816"/>
  </r>
  <r>
    <x v="3227"/>
    <x v="516"/>
    <x v="20"/>
    <n v="166"/>
    <x v="0"/>
    <s v="RS DQLAB"/>
    <s v="SELL"/>
    <x v="0"/>
    <x v="20"/>
    <x v="3"/>
    <n v="25000"/>
    <n v="25450"/>
  </r>
  <r>
    <x v="3228"/>
    <x v="517"/>
    <x v="3"/>
    <n v="49"/>
    <x v="0"/>
    <s v="RS DQLAB"/>
    <s v="SELL"/>
    <x v="0"/>
    <x v="3"/>
    <x v="3"/>
    <n v="1600"/>
    <n v="1619"/>
  </r>
  <r>
    <x v="3229"/>
    <x v="517"/>
    <x v="3"/>
    <n v="26"/>
    <x v="0"/>
    <s v="RS DQLAB"/>
    <s v="SELL"/>
    <x v="0"/>
    <x v="3"/>
    <x v="3"/>
    <n v="1600"/>
    <n v="1619"/>
  </r>
  <r>
    <x v="3230"/>
    <x v="517"/>
    <x v="10"/>
    <n v="23"/>
    <x v="0"/>
    <s v="RS DQLAB"/>
    <s v="SELL"/>
    <x v="0"/>
    <x v="10"/>
    <x v="3"/>
    <n v="16100"/>
    <n v="16261"/>
  </r>
  <r>
    <x v="3231"/>
    <x v="517"/>
    <x v="10"/>
    <n v="2"/>
    <x v="0"/>
    <s v="RS DQLAB"/>
    <s v="SELL"/>
    <x v="0"/>
    <x v="10"/>
    <x v="3"/>
    <n v="16100"/>
    <n v="16261"/>
  </r>
  <r>
    <x v="3232"/>
    <x v="517"/>
    <x v="26"/>
    <n v="21"/>
    <x v="0"/>
    <s v="RS DQLAB"/>
    <s v="SELL"/>
    <x v="0"/>
    <x v="26"/>
    <x v="2"/>
    <n v="7467"/>
    <n v="7504"/>
  </r>
  <r>
    <x v="3233"/>
    <x v="517"/>
    <x v="7"/>
    <n v="52"/>
    <x v="0"/>
    <s v="RS DQLAB"/>
    <s v="SELL"/>
    <x v="0"/>
    <x v="7"/>
    <x v="3"/>
    <n v="25000"/>
    <n v="25275"/>
  </r>
  <r>
    <x v="3234"/>
    <x v="518"/>
    <x v="8"/>
    <n v="66"/>
    <x v="0"/>
    <s v="RS DQLAB"/>
    <s v="SELL"/>
    <x v="0"/>
    <x v="8"/>
    <x v="3"/>
    <n v="50788"/>
    <n v="51753"/>
  </r>
  <r>
    <x v="3235"/>
    <x v="518"/>
    <x v="1"/>
    <n v="8"/>
    <x v="0"/>
    <s v="RS DQLAB"/>
    <s v="SELL"/>
    <x v="0"/>
    <x v="1"/>
    <x v="1"/>
    <n v="16950"/>
    <n v="17170"/>
  </r>
  <r>
    <x v="3236"/>
    <x v="518"/>
    <x v="2"/>
    <n v="3"/>
    <x v="0"/>
    <s v="RS DQLAB"/>
    <s v="SELL"/>
    <x v="0"/>
    <x v="2"/>
    <x v="2"/>
    <n v="108794"/>
    <n v="109447"/>
  </r>
  <r>
    <x v="3237"/>
    <x v="518"/>
    <x v="3"/>
    <n v="28"/>
    <x v="0"/>
    <s v="RS DQLAB"/>
    <s v="SELL"/>
    <x v="0"/>
    <x v="3"/>
    <x v="3"/>
    <n v="1600"/>
    <n v="1619"/>
  </r>
  <r>
    <x v="3238"/>
    <x v="518"/>
    <x v="13"/>
    <n v="30"/>
    <x v="0"/>
    <s v="RS DQLAB"/>
    <s v="SELL"/>
    <x v="0"/>
    <x v="13"/>
    <x v="4"/>
    <n v="55000"/>
    <n v="55935"/>
  </r>
  <r>
    <x v="3239"/>
    <x v="518"/>
    <x v="16"/>
    <n v="23"/>
    <x v="0"/>
    <s v="RS DQLAB"/>
    <s v="SELL"/>
    <x v="0"/>
    <x v="16"/>
    <x v="2"/>
    <n v="100000"/>
    <n v="100900"/>
  </r>
  <r>
    <x v="3240"/>
    <x v="518"/>
    <x v="24"/>
    <n v="2"/>
    <x v="0"/>
    <s v="RS DQLAB"/>
    <s v="SELL"/>
    <x v="0"/>
    <x v="24"/>
    <x v="1"/>
    <n v="33000"/>
    <n v="33330"/>
  </r>
  <r>
    <x v="3241"/>
    <x v="518"/>
    <x v="29"/>
    <n v="4"/>
    <x v="0"/>
    <s v="RS DQLAB"/>
    <s v="SELL"/>
    <x v="0"/>
    <x v="29"/>
    <x v="2"/>
    <n v="102000"/>
    <n v="103632"/>
  </r>
  <r>
    <x v="3242"/>
    <x v="519"/>
    <x v="30"/>
    <n v="22"/>
    <x v="0"/>
    <s v="RS DQLAB"/>
    <s v="SELL"/>
    <x v="0"/>
    <x v="30"/>
    <x v="5"/>
    <n v="6222"/>
    <n v="6253"/>
  </r>
  <r>
    <x v="3243"/>
    <x v="519"/>
    <x v="0"/>
    <n v="91"/>
    <x v="0"/>
    <s v="RS DQLAB"/>
    <s v="SELL"/>
    <x v="0"/>
    <x v="0"/>
    <x v="0"/>
    <n v="2886"/>
    <n v="2915"/>
  </r>
  <r>
    <x v="3244"/>
    <x v="519"/>
    <x v="21"/>
    <n v="26"/>
    <x v="0"/>
    <s v="RS DQLAB"/>
    <s v="SELL"/>
    <x v="0"/>
    <x v="21"/>
    <x v="0"/>
    <n v="23869"/>
    <n v="24179"/>
  </r>
  <r>
    <x v="3245"/>
    <x v="520"/>
    <x v="0"/>
    <n v="13"/>
    <x v="0"/>
    <s v="RS DQLAB"/>
    <s v="SELL"/>
    <x v="0"/>
    <x v="0"/>
    <x v="0"/>
    <n v="2886"/>
    <n v="2915"/>
  </r>
  <r>
    <x v="3246"/>
    <x v="520"/>
    <x v="0"/>
    <n v="31"/>
    <x v="0"/>
    <s v="RS DQLAB"/>
    <s v="SELL"/>
    <x v="0"/>
    <x v="0"/>
    <x v="0"/>
    <n v="2886"/>
    <n v="2915"/>
  </r>
  <r>
    <x v="3247"/>
    <x v="520"/>
    <x v="0"/>
    <n v="61"/>
    <x v="0"/>
    <s v="RS DQLAB"/>
    <s v="SELL"/>
    <x v="0"/>
    <x v="0"/>
    <x v="0"/>
    <n v="2886"/>
    <n v="2915"/>
  </r>
  <r>
    <x v="3248"/>
    <x v="520"/>
    <x v="8"/>
    <n v="76"/>
    <x v="0"/>
    <s v="RS DQLAB"/>
    <s v="SELL"/>
    <x v="0"/>
    <x v="8"/>
    <x v="3"/>
    <n v="50788"/>
    <n v="51753"/>
  </r>
  <r>
    <x v="3249"/>
    <x v="520"/>
    <x v="8"/>
    <n v="38"/>
    <x v="0"/>
    <s v="RS DQLAB"/>
    <s v="SELL"/>
    <x v="0"/>
    <x v="8"/>
    <x v="3"/>
    <n v="50788"/>
    <n v="51753"/>
  </r>
  <r>
    <x v="3250"/>
    <x v="520"/>
    <x v="3"/>
    <n v="43"/>
    <x v="0"/>
    <s v="RS DQLAB"/>
    <s v="SELL"/>
    <x v="0"/>
    <x v="3"/>
    <x v="3"/>
    <n v="1600"/>
    <n v="1619"/>
  </r>
  <r>
    <x v="3251"/>
    <x v="520"/>
    <x v="3"/>
    <n v="40"/>
    <x v="0"/>
    <s v="RS DQLAB"/>
    <s v="SELL"/>
    <x v="0"/>
    <x v="3"/>
    <x v="3"/>
    <n v="1600"/>
    <n v="1619"/>
  </r>
  <r>
    <x v="3252"/>
    <x v="520"/>
    <x v="15"/>
    <n v="4"/>
    <x v="0"/>
    <s v="RS DQLAB"/>
    <s v="SELL"/>
    <x v="0"/>
    <x v="15"/>
    <x v="5"/>
    <n v="42800"/>
    <n v="43442"/>
  </r>
  <r>
    <x v="3253"/>
    <x v="521"/>
    <x v="3"/>
    <n v="23"/>
    <x v="0"/>
    <s v="RS DQLAB"/>
    <s v="SELL"/>
    <x v="0"/>
    <x v="3"/>
    <x v="3"/>
    <n v="1600"/>
    <n v="1619"/>
  </r>
  <r>
    <x v="3254"/>
    <x v="521"/>
    <x v="23"/>
    <n v="21"/>
    <x v="0"/>
    <s v="RS DQLAB"/>
    <s v="SELL"/>
    <x v="0"/>
    <x v="23"/>
    <x v="2"/>
    <n v="5000"/>
    <n v="5095"/>
  </r>
  <r>
    <x v="3255"/>
    <x v="522"/>
    <x v="0"/>
    <n v="7"/>
    <x v="0"/>
    <s v="RS DQLAB"/>
    <s v="SELL"/>
    <x v="0"/>
    <x v="0"/>
    <x v="0"/>
    <n v="2886"/>
    <n v="2915"/>
  </r>
  <r>
    <x v="3256"/>
    <x v="522"/>
    <x v="8"/>
    <n v="28"/>
    <x v="0"/>
    <s v="RS DQLAB"/>
    <s v="SELL"/>
    <x v="0"/>
    <x v="8"/>
    <x v="3"/>
    <n v="50788"/>
    <n v="51753"/>
  </r>
  <r>
    <x v="3257"/>
    <x v="522"/>
    <x v="8"/>
    <n v="74"/>
    <x v="0"/>
    <s v="RS DQLAB"/>
    <s v="SELL"/>
    <x v="0"/>
    <x v="8"/>
    <x v="3"/>
    <n v="50788"/>
    <n v="51753"/>
  </r>
  <r>
    <x v="3258"/>
    <x v="522"/>
    <x v="3"/>
    <n v="24"/>
    <x v="0"/>
    <s v="RS DQLAB"/>
    <s v="SELL"/>
    <x v="0"/>
    <x v="3"/>
    <x v="3"/>
    <n v="1600"/>
    <n v="1619"/>
  </r>
  <r>
    <x v="3259"/>
    <x v="522"/>
    <x v="4"/>
    <n v="43"/>
    <x v="0"/>
    <s v="RS DQLAB"/>
    <s v="SELL"/>
    <x v="0"/>
    <x v="4"/>
    <x v="1"/>
    <n v="25322"/>
    <n v="25449"/>
  </r>
  <r>
    <x v="3260"/>
    <x v="522"/>
    <x v="24"/>
    <n v="5"/>
    <x v="0"/>
    <s v="RS DQLAB"/>
    <s v="SELL"/>
    <x v="0"/>
    <x v="24"/>
    <x v="1"/>
    <n v="33000"/>
    <n v="33330"/>
  </r>
  <r>
    <x v="3261"/>
    <x v="522"/>
    <x v="20"/>
    <n v="42"/>
    <x v="0"/>
    <s v="RS DQLAB"/>
    <s v="SELL"/>
    <x v="0"/>
    <x v="20"/>
    <x v="3"/>
    <n v="25000"/>
    <n v="25450"/>
  </r>
  <r>
    <x v="3262"/>
    <x v="522"/>
    <x v="20"/>
    <n v="2"/>
    <x v="0"/>
    <s v="RS DQLAB"/>
    <s v="SELL"/>
    <x v="0"/>
    <x v="20"/>
    <x v="3"/>
    <n v="25000"/>
    <n v="25450"/>
  </r>
  <r>
    <x v="3263"/>
    <x v="523"/>
    <x v="8"/>
    <n v="3"/>
    <x v="0"/>
    <s v="RS DQLAB"/>
    <s v="SELL"/>
    <x v="0"/>
    <x v="8"/>
    <x v="3"/>
    <n v="50788"/>
    <n v="51753"/>
  </r>
  <r>
    <x v="3264"/>
    <x v="523"/>
    <x v="1"/>
    <n v="21"/>
    <x v="0"/>
    <s v="RS DQLAB"/>
    <s v="SELL"/>
    <x v="0"/>
    <x v="1"/>
    <x v="1"/>
    <n v="16950"/>
    <n v="17170"/>
  </r>
  <r>
    <x v="3265"/>
    <x v="523"/>
    <x v="13"/>
    <n v="12"/>
    <x v="0"/>
    <s v="RS DQLAB"/>
    <s v="SELL"/>
    <x v="0"/>
    <x v="13"/>
    <x v="4"/>
    <n v="55000"/>
    <n v="55935"/>
  </r>
  <r>
    <x v="3266"/>
    <x v="523"/>
    <x v="10"/>
    <n v="74"/>
    <x v="0"/>
    <s v="RS DQLAB"/>
    <s v="SELL"/>
    <x v="0"/>
    <x v="10"/>
    <x v="3"/>
    <n v="16100"/>
    <n v="16261"/>
  </r>
  <r>
    <x v="3267"/>
    <x v="523"/>
    <x v="16"/>
    <n v="0"/>
    <x v="0"/>
    <s v="RS DQLAB"/>
    <s v="SELL"/>
    <x v="0"/>
    <x v="16"/>
    <x v="2"/>
    <n v="100000"/>
    <n v="100900"/>
  </r>
  <r>
    <x v="3268"/>
    <x v="523"/>
    <x v="16"/>
    <n v="15"/>
    <x v="0"/>
    <s v="RS DQLAB"/>
    <s v="SELL"/>
    <x v="0"/>
    <x v="16"/>
    <x v="2"/>
    <n v="100000"/>
    <n v="100900"/>
  </r>
  <r>
    <x v="3269"/>
    <x v="523"/>
    <x v="16"/>
    <n v="87"/>
    <x v="0"/>
    <s v="RS DQLAB"/>
    <s v="SELL"/>
    <x v="0"/>
    <x v="16"/>
    <x v="2"/>
    <n v="100000"/>
    <n v="100900"/>
  </r>
  <r>
    <x v="3270"/>
    <x v="524"/>
    <x v="0"/>
    <n v="94"/>
    <x v="0"/>
    <s v="RS DQLAB"/>
    <s v="SELL"/>
    <x v="0"/>
    <x v="0"/>
    <x v="0"/>
    <n v="2886"/>
    <n v="2915"/>
  </r>
  <r>
    <x v="3271"/>
    <x v="524"/>
    <x v="1"/>
    <n v="28"/>
    <x v="0"/>
    <s v="RS DQLAB"/>
    <s v="SELL"/>
    <x v="0"/>
    <x v="1"/>
    <x v="1"/>
    <n v="16950"/>
    <n v="17170"/>
  </r>
  <r>
    <x v="3272"/>
    <x v="524"/>
    <x v="13"/>
    <n v="48"/>
    <x v="0"/>
    <s v="RS DQLAB"/>
    <s v="SELL"/>
    <x v="0"/>
    <x v="13"/>
    <x v="4"/>
    <n v="55000"/>
    <n v="55935"/>
  </r>
  <r>
    <x v="3273"/>
    <x v="524"/>
    <x v="23"/>
    <n v="45"/>
    <x v="0"/>
    <s v="RS DQLAB"/>
    <s v="SELL"/>
    <x v="0"/>
    <x v="23"/>
    <x v="2"/>
    <n v="5000"/>
    <n v="5095"/>
  </r>
  <r>
    <x v="3274"/>
    <x v="524"/>
    <x v="4"/>
    <n v="8"/>
    <x v="0"/>
    <s v="RS DQLAB"/>
    <s v="SELL"/>
    <x v="0"/>
    <x v="4"/>
    <x v="1"/>
    <n v="25322"/>
    <n v="25449"/>
  </r>
  <r>
    <x v="3275"/>
    <x v="524"/>
    <x v="9"/>
    <n v="51"/>
    <x v="0"/>
    <s v="RS DQLAB"/>
    <s v="SELL"/>
    <x v="0"/>
    <x v="9"/>
    <x v="3"/>
    <n v="2560"/>
    <n v="2586"/>
  </r>
  <r>
    <x v="3276"/>
    <x v="525"/>
    <x v="0"/>
    <n v="40"/>
    <x v="0"/>
    <s v="RS DQLAB"/>
    <s v="SELL"/>
    <x v="0"/>
    <x v="0"/>
    <x v="0"/>
    <n v="2886"/>
    <n v="2915"/>
  </r>
  <r>
    <x v="3277"/>
    <x v="525"/>
    <x v="3"/>
    <n v="42"/>
    <x v="0"/>
    <s v="RS DQLAB"/>
    <s v="SELL"/>
    <x v="0"/>
    <x v="3"/>
    <x v="3"/>
    <n v="1600"/>
    <n v="1619"/>
  </r>
  <r>
    <x v="3278"/>
    <x v="525"/>
    <x v="4"/>
    <n v="47"/>
    <x v="0"/>
    <s v="RS DQLAB"/>
    <s v="SELL"/>
    <x v="0"/>
    <x v="4"/>
    <x v="1"/>
    <n v="25322"/>
    <n v="25449"/>
  </r>
  <r>
    <x v="3279"/>
    <x v="525"/>
    <x v="5"/>
    <n v="18"/>
    <x v="0"/>
    <s v="RS DQLAB"/>
    <s v="SELL"/>
    <x v="0"/>
    <x v="5"/>
    <x v="3"/>
    <n v="7500"/>
    <n v="7620"/>
  </r>
  <r>
    <x v="3280"/>
    <x v="525"/>
    <x v="16"/>
    <n v="130"/>
    <x v="0"/>
    <s v="RS DQLAB"/>
    <s v="SELL"/>
    <x v="0"/>
    <x v="16"/>
    <x v="2"/>
    <n v="100000"/>
    <n v="100900"/>
  </r>
  <r>
    <x v="3281"/>
    <x v="526"/>
    <x v="1"/>
    <n v="10"/>
    <x v="0"/>
    <s v="RS DQLAB"/>
    <s v="SELL"/>
    <x v="0"/>
    <x v="1"/>
    <x v="1"/>
    <n v="16950"/>
    <n v="17170"/>
  </r>
  <r>
    <x v="3282"/>
    <x v="526"/>
    <x v="1"/>
    <n v="6"/>
    <x v="0"/>
    <s v="RS DQLAB"/>
    <s v="SELL"/>
    <x v="0"/>
    <x v="1"/>
    <x v="1"/>
    <n v="16950"/>
    <n v="17170"/>
  </r>
  <r>
    <x v="3283"/>
    <x v="526"/>
    <x v="2"/>
    <n v="35"/>
    <x v="0"/>
    <s v="RS DQLAB"/>
    <s v="SELL"/>
    <x v="0"/>
    <x v="2"/>
    <x v="2"/>
    <n v="108794"/>
    <n v="109447"/>
  </r>
  <r>
    <x v="3284"/>
    <x v="526"/>
    <x v="7"/>
    <n v="50"/>
    <x v="0"/>
    <s v="RS DQLAB"/>
    <s v="SELL"/>
    <x v="0"/>
    <x v="7"/>
    <x v="3"/>
    <n v="25000"/>
    <n v="25275"/>
  </r>
  <r>
    <x v="3285"/>
    <x v="526"/>
    <x v="12"/>
    <n v="6"/>
    <x v="0"/>
    <s v="RS DQLAB"/>
    <s v="SELL"/>
    <x v="0"/>
    <x v="12"/>
    <x v="1"/>
    <n v="18611"/>
    <n v="18816"/>
  </r>
  <r>
    <x v="3286"/>
    <x v="527"/>
    <x v="8"/>
    <n v="68"/>
    <x v="0"/>
    <s v="RS DQLAB"/>
    <s v="SELL"/>
    <x v="0"/>
    <x v="8"/>
    <x v="3"/>
    <n v="50788"/>
    <n v="51753"/>
  </r>
  <r>
    <x v="3287"/>
    <x v="527"/>
    <x v="1"/>
    <n v="51"/>
    <x v="0"/>
    <s v="RS DQLAB"/>
    <s v="SELL"/>
    <x v="0"/>
    <x v="1"/>
    <x v="1"/>
    <n v="16950"/>
    <n v="17170"/>
  </r>
  <r>
    <x v="3288"/>
    <x v="527"/>
    <x v="3"/>
    <n v="7"/>
    <x v="0"/>
    <s v="RS DQLAB"/>
    <s v="SELL"/>
    <x v="0"/>
    <x v="3"/>
    <x v="3"/>
    <n v="1600"/>
    <n v="1619"/>
  </r>
  <r>
    <x v="3289"/>
    <x v="527"/>
    <x v="10"/>
    <n v="3"/>
    <x v="0"/>
    <s v="RS DQLAB"/>
    <s v="SELL"/>
    <x v="0"/>
    <x v="10"/>
    <x v="3"/>
    <n v="16100"/>
    <n v="16261"/>
  </r>
  <r>
    <x v="3290"/>
    <x v="527"/>
    <x v="18"/>
    <n v="23"/>
    <x v="0"/>
    <s v="RS DQLAB"/>
    <s v="SELL"/>
    <x v="0"/>
    <x v="18"/>
    <x v="0"/>
    <n v="72500"/>
    <n v="73805"/>
  </r>
  <r>
    <x v="3291"/>
    <x v="527"/>
    <x v="9"/>
    <n v="77"/>
    <x v="0"/>
    <s v="RS DQLAB"/>
    <s v="SELL"/>
    <x v="0"/>
    <x v="9"/>
    <x v="3"/>
    <n v="2560"/>
    <n v="2586"/>
  </r>
  <r>
    <x v="3292"/>
    <x v="527"/>
    <x v="26"/>
    <n v="23"/>
    <x v="0"/>
    <s v="RS DQLAB"/>
    <s v="SELL"/>
    <x v="0"/>
    <x v="26"/>
    <x v="2"/>
    <n v="7467"/>
    <n v="7504"/>
  </r>
  <r>
    <x v="3293"/>
    <x v="528"/>
    <x v="0"/>
    <n v="80"/>
    <x v="0"/>
    <s v="RS DQLAB"/>
    <s v="SELL"/>
    <x v="0"/>
    <x v="0"/>
    <x v="0"/>
    <n v="2886"/>
    <n v="2915"/>
  </r>
  <r>
    <x v="3294"/>
    <x v="528"/>
    <x v="8"/>
    <n v="46"/>
    <x v="0"/>
    <s v="RS DQLAB"/>
    <s v="SELL"/>
    <x v="0"/>
    <x v="8"/>
    <x v="3"/>
    <n v="50788"/>
    <n v="51753"/>
  </r>
  <r>
    <x v="3295"/>
    <x v="528"/>
    <x v="4"/>
    <n v="38"/>
    <x v="0"/>
    <s v="RS DQLAB"/>
    <s v="SELL"/>
    <x v="0"/>
    <x v="4"/>
    <x v="1"/>
    <n v="25322"/>
    <n v="25449"/>
  </r>
  <r>
    <x v="3296"/>
    <x v="528"/>
    <x v="24"/>
    <n v="34"/>
    <x v="0"/>
    <s v="RS DQLAB"/>
    <s v="SELL"/>
    <x v="0"/>
    <x v="24"/>
    <x v="1"/>
    <n v="33000"/>
    <n v="33330"/>
  </r>
  <r>
    <x v="3297"/>
    <x v="528"/>
    <x v="7"/>
    <n v="25"/>
    <x v="0"/>
    <s v="RS DQLAB"/>
    <s v="SELL"/>
    <x v="0"/>
    <x v="7"/>
    <x v="3"/>
    <n v="25000"/>
    <n v="25275"/>
  </r>
  <r>
    <x v="3298"/>
    <x v="528"/>
    <x v="17"/>
    <n v="8"/>
    <x v="0"/>
    <s v="RS DQLAB"/>
    <s v="SELL"/>
    <x v="0"/>
    <x v="17"/>
    <x v="0"/>
    <n v="2460"/>
    <n v="2490"/>
  </r>
  <r>
    <x v="3299"/>
    <x v="529"/>
    <x v="0"/>
    <n v="77"/>
    <x v="0"/>
    <s v="RS DQLAB"/>
    <s v="SELL"/>
    <x v="0"/>
    <x v="0"/>
    <x v="0"/>
    <n v="2886"/>
    <n v="2915"/>
  </r>
  <r>
    <x v="3300"/>
    <x v="529"/>
    <x v="0"/>
    <n v="63"/>
    <x v="0"/>
    <s v="RS DQLAB"/>
    <s v="SELL"/>
    <x v="0"/>
    <x v="0"/>
    <x v="0"/>
    <n v="2886"/>
    <n v="2915"/>
  </r>
  <r>
    <x v="3301"/>
    <x v="529"/>
    <x v="3"/>
    <n v="31"/>
    <x v="0"/>
    <s v="RS DQLAB"/>
    <s v="SELL"/>
    <x v="0"/>
    <x v="3"/>
    <x v="3"/>
    <n v="1600"/>
    <n v="1619"/>
  </r>
  <r>
    <x v="3302"/>
    <x v="529"/>
    <x v="18"/>
    <n v="16"/>
    <x v="0"/>
    <s v="RS DQLAB"/>
    <s v="SELL"/>
    <x v="0"/>
    <x v="18"/>
    <x v="0"/>
    <n v="72500"/>
    <n v="73805"/>
  </r>
  <r>
    <x v="3303"/>
    <x v="529"/>
    <x v="6"/>
    <n v="10"/>
    <x v="0"/>
    <s v="RS DQLAB"/>
    <s v="SELL"/>
    <x v="0"/>
    <x v="6"/>
    <x v="0"/>
    <n v="16155"/>
    <n v="16430"/>
  </r>
  <r>
    <x v="3304"/>
    <x v="529"/>
    <x v="19"/>
    <n v="5"/>
    <x v="0"/>
    <s v="RS DQLAB"/>
    <s v="SELL"/>
    <x v="0"/>
    <x v="19"/>
    <x v="0"/>
    <n v="2324"/>
    <n v="2338"/>
  </r>
  <r>
    <x v="3305"/>
    <x v="530"/>
    <x v="0"/>
    <n v="40"/>
    <x v="0"/>
    <s v="RS DQLAB"/>
    <s v="SELL"/>
    <x v="0"/>
    <x v="0"/>
    <x v="0"/>
    <n v="2886"/>
    <n v="2915"/>
  </r>
  <r>
    <x v="3306"/>
    <x v="530"/>
    <x v="0"/>
    <n v="34"/>
    <x v="0"/>
    <s v="RS DQLAB"/>
    <s v="SELL"/>
    <x v="0"/>
    <x v="0"/>
    <x v="0"/>
    <n v="2886"/>
    <n v="2915"/>
  </r>
  <r>
    <x v="3307"/>
    <x v="530"/>
    <x v="8"/>
    <n v="4"/>
    <x v="0"/>
    <s v="RS DQLAB"/>
    <s v="SELL"/>
    <x v="0"/>
    <x v="8"/>
    <x v="3"/>
    <n v="50788"/>
    <n v="51753"/>
  </r>
  <r>
    <x v="3308"/>
    <x v="530"/>
    <x v="2"/>
    <n v="30"/>
    <x v="0"/>
    <s v="RS DQLAB"/>
    <s v="SELL"/>
    <x v="0"/>
    <x v="2"/>
    <x v="2"/>
    <n v="108794"/>
    <n v="109447"/>
  </r>
  <r>
    <x v="3309"/>
    <x v="530"/>
    <x v="2"/>
    <n v="2"/>
    <x v="0"/>
    <s v="RS DQLAB"/>
    <s v="SELL"/>
    <x v="0"/>
    <x v="2"/>
    <x v="2"/>
    <n v="108794"/>
    <n v="109447"/>
  </r>
  <r>
    <x v="3310"/>
    <x v="530"/>
    <x v="15"/>
    <n v="18"/>
    <x v="0"/>
    <s v="RS DQLAB"/>
    <s v="SELL"/>
    <x v="0"/>
    <x v="15"/>
    <x v="5"/>
    <n v="42800"/>
    <n v="43442"/>
  </r>
  <r>
    <x v="3311"/>
    <x v="530"/>
    <x v="19"/>
    <n v="51"/>
    <x v="0"/>
    <s v="RS DQLAB"/>
    <s v="SELL"/>
    <x v="0"/>
    <x v="19"/>
    <x v="0"/>
    <n v="2324"/>
    <n v="2338"/>
  </r>
  <r>
    <x v="3312"/>
    <x v="531"/>
    <x v="0"/>
    <n v="34"/>
    <x v="0"/>
    <s v="RS DQLAB"/>
    <s v="SELL"/>
    <x v="0"/>
    <x v="0"/>
    <x v="0"/>
    <n v="2886"/>
    <n v="2915"/>
  </r>
  <r>
    <x v="3313"/>
    <x v="531"/>
    <x v="0"/>
    <n v="7"/>
    <x v="0"/>
    <s v="RS DQLAB"/>
    <s v="SELL"/>
    <x v="0"/>
    <x v="0"/>
    <x v="0"/>
    <n v="2886"/>
    <n v="2915"/>
  </r>
  <r>
    <x v="3314"/>
    <x v="531"/>
    <x v="8"/>
    <n v="25"/>
    <x v="0"/>
    <s v="RS DQLAB"/>
    <s v="SELL"/>
    <x v="0"/>
    <x v="8"/>
    <x v="3"/>
    <n v="50788"/>
    <n v="51753"/>
  </r>
  <r>
    <x v="3315"/>
    <x v="531"/>
    <x v="2"/>
    <n v="24"/>
    <x v="0"/>
    <s v="RS DQLAB"/>
    <s v="SELL"/>
    <x v="0"/>
    <x v="2"/>
    <x v="2"/>
    <n v="108794"/>
    <n v="109447"/>
  </r>
  <r>
    <x v="3316"/>
    <x v="531"/>
    <x v="2"/>
    <n v="27"/>
    <x v="0"/>
    <s v="RS DQLAB"/>
    <s v="SELL"/>
    <x v="0"/>
    <x v="2"/>
    <x v="2"/>
    <n v="108794"/>
    <n v="109447"/>
  </r>
  <r>
    <x v="3317"/>
    <x v="531"/>
    <x v="10"/>
    <n v="13"/>
    <x v="0"/>
    <s v="RS DQLAB"/>
    <s v="SELL"/>
    <x v="0"/>
    <x v="10"/>
    <x v="3"/>
    <n v="16100"/>
    <n v="16261"/>
  </r>
  <r>
    <x v="3318"/>
    <x v="531"/>
    <x v="18"/>
    <n v="27"/>
    <x v="0"/>
    <s v="RS DQLAB"/>
    <s v="SELL"/>
    <x v="0"/>
    <x v="18"/>
    <x v="0"/>
    <n v="72500"/>
    <n v="73805"/>
  </r>
  <r>
    <x v="3319"/>
    <x v="531"/>
    <x v="11"/>
    <n v="116"/>
    <x v="0"/>
    <s v="RS DQLAB"/>
    <s v="SELL"/>
    <x v="0"/>
    <x v="11"/>
    <x v="1"/>
    <n v="10000"/>
    <n v="10180"/>
  </r>
  <r>
    <x v="3320"/>
    <x v="532"/>
    <x v="8"/>
    <n v="57"/>
    <x v="0"/>
    <s v="RS DQLAB"/>
    <s v="SELL"/>
    <x v="0"/>
    <x v="8"/>
    <x v="3"/>
    <n v="50788"/>
    <n v="51753"/>
  </r>
  <r>
    <x v="3321"/>
    <x v="532"/>
    <x v="1"/>
    <n v="6"/>
    <x v="0"/>
    <s v="RS DQLAB"/>
    <s v="SELL"/>
    <x v="0"/>
    <x v="1"/>
    <x v="1"/>
    <n v="16950"/>
    <n v="17170"/>
  </r>
  <r>
    <x v="3322"/>
    <x v="532"/>
    <x v="4"/>
    <n v="23"/>
    <x v="0"/>
    <s v="RS DQLAB"/>
    <s v="SELL"/>
    <x v="0"/>
    <x v="4"/>
    <x v="1"/>
    <n v="25322"/>
    <n v="25449"/>
  </r>
  <r>
    <x v="3323"/>
    <x v="532"/>
    <x v="10"/>
    <n v="39"/>
    <x v="0"/>
    <s v="RS DQLAB"/>
    <s v="SELL"/>
    <x v="0"/>
    <x v="10"/>
    <x v="3"/>
    <n v="16100"/>
    <n v="16261"/>
  </r>
  <r>
    <x v="3324"/>
    <x v="532"/>
    <x v="24"/>
    <n v="22"/>
    <x v="0"/>
    <s v="RS DQLAB"/>
    <s v="SELL"/>
    <x v="0"/>
    <x v="24"/>
    <x v="1"/>
    <n v="33000"/>
    <n v="33330"/>
  </r>
  <r>
    <x v="3325"/>
    <x v="532"/>
    <x v="7"/>
    <n v="21"/>
    <x v="0"/>
    <s v="RS DQLAB"/>
    <s v="SELL"/>
    <x v="0"/>
    <x v="7"/>
    <x v="3"/>
    <n v="25000"/>
    <n v="25275"/>
  </r>
  <r>
    <x v="3326"/>
    <x v="533"/>
    <x v="18"/>
    <n v="28"/>
    <x v="0"/>
    <s v="RS DQLAB"/>
    <s v="SELL"/>
    <x v="0"/>
    <x v="18"/>
    <x v="0"/>
    <n v="72500"/>
    <n v="73805"/>
  </r>
  <r>
    <x v="3327"/>
    <x v="533"/>
    <x v="18"/>
    <n v="1"/>
    <x v="0"/>
    <s v="RS DQLAB"/>
    <s v="SELL"/>
    <x v="0"/>
    <x v="18"/>
    <x v="0"/>
    <n v="72500"/>
    <n v="73805"/>
  </r>
  <r>
    <x v="3328"/>
    <x v="533"/>
    <x v="18"/>
    <n v="27"/>
    <x v="0"/>
    <s v="RS DQLAB"/>
    <s v="SELL"/>
    <x v="0"/>
    <x v="18"/>
    <x v="0"/>
    <n v="72500"/>
    <n v="73805"/>
  </r>
  <r>
    <x v="3329"/>
    <x v="533"/>
    <x v="15"/>
    <n v="34"/>
    <x v="0"/>
    <s v="RS DQLAB"/>
    <s v="SELL"/>
    <x v="0"/>
    <x v="15"/>
    <x v="5"/>
    <n v="42800"/>
    <n v="43442"/>
  </r>
  <r>
    <x v="3330"/>
    <x v="533"/>
    <x v="21"/>
    <n v="20"/>
    <x v="0"/>
    <s v="RS DQLAB"/>
    <s v="SELL"/>
    <x v="0"/>
    <x v="21"/>
    <x v="0"/>
    <n v="23869"/>
    <n v="24179"/>
  </r>
  <r>
    <x v="3331"/>
    <x v="533"/>
    <x v="29"/>
    <n v="90"/>
    <x v="0"/>
    <s v="RS DQLAB"/>
    <s v="SELL"/>
    <x v="0"/>
    <x v="29"/>
    <x v="2"/>
    <n v="102000"/>
    <n v="103632"/>
  </r>
  <r>
    <x v="3332"/>
    <x v="534"/>
    <x v="8"/>
    <n v="46"/>
    <x v="0"/>
    <s v="RS DQLAB"/>
    <s v="SELL"/>
    <x v="0"/>
    <x v="8"/>
    <x v="3"/>
    <n v="50788"/>
    <n v="51753"/>
  </r>
  <r>
    <x v="3333"/>
    <x v="534"/>
    <x v="8"/>
    <n v="34"/>
    <x v="0"/>
    <s v="RS DQLAB"/>
    <s v="SELL"/>
    <x v="0"/>
    <x v="8"/>
    <x v="3"/>
    <n v="50788"/>
    <n v="51753"/>
  </r>
  <r>
    <x v="3334"/>
    <x v="534"/>
    <x v="3"/>
    <n v="52"/>
    <x v="0"/>
    <s v="RS DQLAB"/>
    <s v="SELL"/>
    <x v="0"/>
    <x v="3"/>
    <x v="3"/>
    <n v="1600"/>
    <n v="1619"/>
  </r>
  <r>
    <x v="3335"/>
    <x v="534"/>
    <x v="3"/>
    <n v="43"/>
    <x v="0"/>
    <s v="RS DQLAB"/>
    <s v="SELL"/>
    <x v="0"/>
    <x v="3"/>
    <x v="3"/>
    <n v="1600"/>
    <n v="1619"/>
  </r>
  <r>
    <x v="3336"/>
    <x v="534"/>
    <x v="4"/>
    <n v="17"/>
    <x v="0"/>
    <s v="RS DQLAB"/>
    <s v="SELL"/>
    <x v="0"/>
    <x v="4"/>
    <x v="1"/>
    <n v="25322"/>
    <n v="25449"/>
  </r>
  <r>
    <x v="3337"/>
    <x v="534"/>
    <x v="10"/>
    <n v="42"/>
    <x v="0"/>
    <s v="RS DQLAB"/>
    <s v="SELL"/>
    <x v="0"/>
    <x v="10"/>
    <x v="3"/>
    <n v="16100"/>
    <n v="16261"/>
  </r>
  <r>
    <x v="3338"/>
    <x v="534"/>
    <x v="6"/>
    <n v="16"/>
    <x v="0"/>
    <s v="RS DQLAB"/>
    <s v="SELL"/>
    <x v="0"/>
    <x v="6"/>
    <x v="0"/>
    <n v="16155"/>
    <n v="16430"/>
  </r>
  <r>
    <x v="3339"/>
    <x v="534"/>
    <x v="7"/>
    <n v="16"/>
    <x v="0"/>
    <s v="RS DQLAB"/>
    <s v="SELL"/>
    <x v="0"/>
    <x v="7"/>
    <x v="3"/>
    <n v="25000"/>
    <n v="25275"/>
  </r>
  <r>
    <x v="3340"/>
    <x v="534"/>
    <x v="17"/>
    <n v="214"/>
    <x v="0"/>
    <s v="RS DQLAB"/>
    <s v="SELL"/>
    <x v="0"/>
    <x v="17"/>
    <x v="0"/>
    <n v="2460"/>
    <n v="2490"/>
  </r>
  <r>
    <x v="3341"/>
    <x v="535"/>
    <x v="8"/>
    <n v="34"/>
    <x v="0"/>
    <s v="RS DQLAB"/>
    <s v="SELL"/>
    <x v="0"/>
    <x v="8"/>
    <x v="3"/>
    <n v="50788"/>
    <n v="51753"/>
  </r>
  <r>
    <x v="3342"/>
    <x v="535"/>
    <x v="8"/>
    <n v="15"/>
    <x v="0"/>
    <s v="RS DQLAB"/>
    <s v="SELL"/>
    <x v="0"/>
    <x v="8"/>
    <x v="3"/>
    <n v="50788"/>
    <n v="51753"/>
  </r>
  <r>
    <x v="3343"/>
    <x v="535"/>
    <x v="8"/>
    <n v="44"/>
    <x v="0"/>
    <s v="RS DQLAB"/>
    <s v="SELL"/>
    <x v="0"/>
    <x v="8"/>
    <x v="3"/>
    <n v="50788"/>
    <n v="51753"/>
  </r>
  <r>
    <x v="3344"/>
    <x v="535"/>
    <x v="17"/>
    <n v="47"/>
    <x v="0"/>
    <s v="RS DQLAB"/>
    <s v="SELL"/>
    <x v="0"/>
    <x v="17"/>
    <x v="0"/>
    <n v="2460"/>
    <n v="2490"/>
  </r>
  <r>
    <x v="3345"/>
    <x v="536"/>
    <x v="8"/>
    <n v="23"/>
    <x v="0"/>
    <s v="RS DQLAB"/>
    <s v="SELL"/>
    <x v="0"/>
    <x v="8"/>
    <x v="3"/>
    <n v="50788"/>
    <n v="51753"/>
  </r>
  <r>
    <x v="3346"/>
    <x v="536"/>
    <x v="8"/>
    <n v="63"/>
    <x v="0"/>
    <s v="RS DQLAB"/>
    <s v="SELL"/>
    <x v="0"/>
    <x v="8"/>
    <x v="3"/>
    <n v="50788"/>
    <n v="51753"/>
  </r>
  <r>
    <x v="3347"/>
    <x v="536"/>
    <x v="18"/>
    <n v="80"/>
    <x v="0"/>
    <s v="RS DQLAB"/>
    <s v="SELL"/>
    <x v="0"/>
    <x v="18"/>
    <x v="0"/>
    <n v="72500"/>
    <n v="73805"/>
  </r>
  <r>
    <x v="3348"/>
    <x v="536"/>
    <x v="6"/>
    <n v="41"/>
    <x v="0"/>
    <s v="RS DQLAB"/>
    <s v="SELL"/>
    <x v="0"/>
    <x v="6"/>
    <x v="0"/>
    <n v="16155"/>
    <n v="16430"/>
  </r>
  <r>
    <x v="3349"/>
    <x v="536"/>
    <x v="21"/>
    <n v="7"/>
    <x v="0"/>
    <s v="RS DQLAB"/>
    <s v="SELL"/>
    <x v="0"/>
    <x v="21"/>
    <x v="0"/>
    <n v="23869"/>
    <n v="24179"/>
  </r>
  <r>
    <x v="3350"/>
    <x v="536"/>
    <x v="21"/>
    <n v="9"/>
    <x v="0"/>
    <s v="RS DQLAB"/>
    <s v="SELL"/>
    <x v="0"/>
    <x v="21"/>
    <x v="0"/>
    <n v="23869"/>
    <n v="24179"/>
  </r>
  <r>
    <x v="3351"/>
    <x v="536"/>
    <x v="22"/>
    <n v="20"/>
    <x v="0"/>
    <s v="RS DQLAB"/>
    <s v="SELL"/>
    <x v="0"/>
    <x v="22"/>
    <x v="2"/>
    <n v="143991"/>
    <n v="146871"/>
  </r>
  <r>
    <x v="3352"/>
    <x v="537"/>
    <x v="0"/>
    <n v="33"/>
    <x v="0"/>
    <s v="RS DQLAB"/>
    <s v="SELL"/>
    <x v="0"/>
    <x v="0"/>
    <x v="0"/>
    <n v="2886"/>
    <n v="2915"/>
  </r>
  <r>
    <x v="3353"/>
    <x v="537"/>
    <x v="8"/>
    <n v="51"/>
    <x v="0"/>
    <s v="RS DQLAB"/>
    <s v="SELL"/>
    <x v="0"/>
    <x v="8"/>
    <x v="3"/>
    <n v="50788"/>
    <n v="51753"/>
  </r>
  <r>
    <x v="3354"/>
    <x v="537"/>
    <x v="2"/>
    <n v="5"/>
    <x v="0"/>
    <s v="RS DQLAB"/>
    <s v="SELL"/>
    <x v="0"/>
    <x v="2"/>
    <x v="2"/>
    <n v="108794"/>
    <n v="109447"/>
  </r>
  <r>
    <x v="3355"/>
    <x v="537"/>
    <x v="13"/>
    <n v="23"/>
    <x v="0"/>
    <s v="RS DQLAB"/>
    <s v="SELL"/>
    <x v="0"/>
    <x v="13"/>
    <x v="4"/>
    <n v="55000"/>
    <n v="55935"/>
  </r>
  <r>
    <x v="3356"/>
    <x v="537"/>
    <x v="23"/>
    <n v="36"/>
    <x v="0"/>
    <s v="RS DQLAB"/>
    <s v="SELL"/>
    <x v="0"/>
    <x v="23"/>
    <x v="2"/>
    <n v="5000"/>
    <n v="5095"/>
  </r>
  <r>
    <x v="3357"/>
    <x v="537"/>
    <x v="23"/>
    <n v="48"/>
    <x v="0"/>
    <s v="RS DQLAB"/>
    <s v="SELL"/>
    <x v="0"/>
    <x v="23"/>
    <x v="2"/>
    <n v="5000"/>
    <n v="5095"/>
  </r>
  <r>
    <x v="3358"/>
    <x v="537"/>
    <x v="4"/>
    <n v="10"/>
    <x v="0"/>
    <s v="RS DQLAB"/>
    <s v="SELL"/>
    <x v="0"/>
    <x v="4"/>
    <x v="1"/>
    <n v="25322"/>
    <n v="25449"/>
  </r>
  <r>
    <x v="3359"/>
    <x v="537"/>
    <x v="16"/>
    <n v="13"/>
    <x v="0"/>
    <s v="RS DQLAB"/>
    <s v="SELL"/>
    <x v="0"/>
    <x v="16"/>
    <x v="2"/>
    <n v="100000"/>
    <n v="100900"/>
  </r>
  <r>
    <x v="3360"/>
    <x v="537"/>
    <x v="11"/>
    <n v="91"/>
    <x v="0"/>
    <s v="RS DQLAB"/>
    <s v="SELL"/>
    <x v="0"/>
    <x v="11"/>
    <x v="1"/>
    <n v="10000"/>
    <n v="10180"/>
  </r>
  <r>
    <x v="3361"/>
    <x v="538"/>
    <x v="0"/>
    <n v="1"/>
    <x v="0"/>
    <s v="RS DQLAB"/>
    <s v="SELL"/>
    <x v="0"/>
    <x v="0"/>
    <x v="0"/>
    <n v="2886"/>
    <n v="2915"/>
  </r>
  <r>
    <x v="3362"/>
    <x v="538"/>
    <x v="2"/>
    <n v="15"/>
    <x v="0"/>
    <s v="RS DQLAB"/>
    <s v="SELL"/>
    <x v="0"/>
    <x v="2"/>
    <x v="2"/>
    <n v="108794"/>
    <n v="109447"/>
  </r>
  <r>
    <x v="3363"/>
    <x v="538"/>
    <x v="13"/>
    <n v="29"/>
    <x v="0"/>
    <s v="RS DQLAB"/>
    <s v="SELL"/>
    <x v="0"/>
    <x v="13"/>
    <x v="4"/>
    <n v="55000"/>
    <n v="55935"/>
  </r>
  <r>
    <x v="3364"/>
    <x v="538"/>
    <x v="10"/>
    <n v="200"/>
    <x v="0"/>
    <s v="RS DQLAB"/>
    <s v="SELL"/>
    <x v="0"/>
    <x v="10"/>
    <x v="3"/>
    <n v="16100"/>
    <n v="16261"/>
  </r>
  <r>
    <x v="3365"/>
    <x v="538"/>
    <x v="10"/>
    <n v="40"/>
    <x v="0"/>
    <s v="RS DQLAB"/>
    <s v="SELL"/>
    <x v="0"/>
    <x v="10"/>
    <x v="3"/>
    <n v="16100"/>
    <n v="16261"/>
  </r>
  <r>
    <x v="3366"/>
    <x v="539"/>
    <x v="3"/>
    <n v="27"/>
    <x v="0"/>
    <s v="RS DQLAB"/>
    <s v="SELL"/>
    <x v="0"/>
    <x v="3"/>
    <x v="3"/>
    <n v="1600"/>
    <n v="1619"/>
  </r>
  <r>
    <x v="3367"/>
    <x v="539"/>
    <x v="16"/>
    <n v="38"/>
    <x v="0"/>
    <s v="RS DQLAB"/>
    <s v="SELL"/>
    <x v="0"/>
    <x v="16"/>
    <x v="2"/>
    <n v="100000"/>
    <n v="100900"/>
  </r>
  <r>
    <x v="3368"/>
    <x v="539"/>
    <x v="16"/>
    <n v="21"/>
    <x v="0"/>
    <s v="RS DQLAB"/>
    <s v="SELL"/>
    <x v="0"/>
    <x v="16"/>
    <x v="2"/>
    <n v="100000"/>
    <n v="100900"/>
  </r>
  <r>
    <x v="3369"/>
    <x v="539"/>
    <x v="11"/>
    <n v="1"/>
    <x v="0"/>
    <s v="RS DQLAB"/>
    <s v="SELL"/>
    <x v="0"/>
    <x v="11"/>
    <x v="1"/>
    <n v="10000"/>
    <n v="10180"/>
  </r>
  <r>
    <x v="3370"/>
    <x v="539"/>
    <x v="6"/>
    <n v="10"/>
    <x v="0"/>
    <s v="RS DQLAB"/>
    <s v="SELL"/>
    <x v="0"/>
    <x v="6"/>
    <x v="0"/>
    <n v="16155"/>
    <n v="16430"/>
  </r>
  <r>
    <x v="3371"/>
    <x v="539"/>
    <x v="24"/>
    <n v="44"/>
    <x v="0"/>
    <s v="RS DQLAB"/>
    <s v="SELL"/>
    <x v="0"/>
    <x v="24"/>
    <x v="1"/>
    <n v="33000"/>
    <n v="33330"/>
  </r>
  <r>
    <x v="3372"/>
    <x v="540"/>
    <x v="0"/>
    <n v="6"/>
    <x v="0"/>
    <s v="RS DQLAB"/>
    <s v="SELL"/>
    <x v="0"/>
    <x v="0"/>
    <x v="0"/>
    <n v="2886"/>
    <n v="2915"/>
  </r>
  <r>
    <x v="3373"/>
    <x v="540"/>
    <x v="0"/>
    <n v="29"/>
    <x v="0"/>
    <s v="RS DQLAB"/>
    <s v="SELL"/>
    <x v="0"/>
    <x v="0"/>
    <x v="0"/>
    <n v="2886"/>
    <n v="2915"/>
  </r>
  <r>
    <x v="3374"/>
    <x v="540"/>
    <x v="3"/>
    <n v="18"/>
    <x v="0"/>
    <s v="RS DQLAB"/>
    <s v="SELL"/>
    <x v="0"/>
    <x v="3"/>
    <x v="3"/>
    <n v="1600"/>
    <n v="1619"/>
  </r>
  <r>
    <x v="3375"/>
    <x v="540"/>
    <x v="13"/>
    <n v="11"/>
    <x v="0"/>
    <s v="RS DQLAB"/>
    <s v="SELL"/>
    <x v="0"/>
    <x v="13"/>
    <x v="4"/>
    <n v="55000"/>
    <n v="55935"/>
  </r>
  <r>
    <x v="3376"/>
    <x v="540"/>
    <x v="15"/>
    <n v="136"/>
    <x v="0"/>
    <s v="RS DQLAB"/>
    <s v="SELL"/>
    <x v="0"/>
    <x v="15"/>
    <x v="5"/>
    <n v="42800"/>
    <n v="43442"/>
  </r>
  <r>
    <x v="3377"/>
    <x v="541"/>
    <x v="0"/>
    <n v="31"/>
    <x v="0"/>
    <s v="RS DQLAB"/>
    <s v="SELL"/>
    <x v="0"/>
    <x v="0"/>
    <x v="0"/>
    <n v="2886"/>
    <n v="2915"/>
  </r>
  <r>
    <x v="3378"/>
    <x v="541"/>
    <x v="18"/>
    <n v="76"/>
    <x v="0"/>
    <s v="RS DQLAB"/>
    <s v="SELL"/>
    <x v="0"/>
    <x v="18"/>
    <x v="0"/>
    <n v="72500"/>
    <n v="73805"/>
  </r>
  <r>
    <x v="3379"/>
    <x v="541"/>
    <x v="18"/>
    <n v="32"/>
    <x v="0"/>
    <s v="RS DQLAB"/>
    <s v="SELL"/>
    <x v="0"/>
    <x v="18"/>
    <x v="0"/>
    <n v="72500"/>
    <n v="73805"/>
  </r>
  <r>
    <x v="3380"/>
    <x v="541"/>
    <x v="19"/>
    <n v="4"/>
    <x v="0"/>
    <s v="RS DQLAB"/>
    <s v="SELL"/>
    <x v="0"/>
    <x v="19"/>
    <x v="0"/>
    <n v="2324"/>
    <n v="2338"/>
  </r>
  <r>
    <x v="3381"/>
    <x v="542"/>
    <x v="8"/>
    <n v="70"/>
    <x v="0"/>
    <s v="RS DQLAB"/>
    <s v="SELL"/>
    <x v="0"/>
    <x v="8"/>
    <x v="3"/>
    <n v="50788"/>
    <n v="51753"/>
  </r>
  <r>
    <x v="3382"/>
    <x v="542"/>
    <x v="2"/>
    <n v="30"/>
    <x v="0"/>
    <s v="RS DQLAB"/>
    <s v="SELL"/>
    <x v="0"/>
    <x v="2"/>
    <x v="2"/>
    <n v="108794"/>
    <n v="109447"/>
  </r>
  <r>
    <x v="3383"/>
    <x v="542"/>
    <x v="2"/>
    <n v="1"/>
    <x v="0"/>
    <s v="RS DQLAB"/>
    <s v="SELL"/>
    <x v="0"/>
    <x v="2"/>
    <x v="2"/>
    <n v="108794"/>
    <n v="109447"/>
  </r>
  <r>
    <x v="3384"/>
    <x v="542"/>
    <x v="3"/>
    <n v="38"/>
    <x v="0"/>
    <s v="RS DQLAB"/>
    <s v="SELL"/>
    <x v="0"/>
    <x v="3"/>
    <x v="3"/>
    <n v="1600"/>
    <n v="1619"/>
  </r>
  <r>
    <x v="3385"/>
    <x v="542"/>
    <x v="13"/>
    <n v="51"/>
    <x v="0"/>
    <s v="RS DQLAB"/>
    <s v="SELL"/>
    <x v="0"/>
    <x v="13"/>
    <x v="4"/>
    <n v="55000"/>
    <n v="55935"/>
  </r>
  <r>
    <x v="3386"/>
    <x v="542"/>
    <x v="10"/>
    <n v="255"/>
    <x v="0"/>
    <s v="RS DQLAB"/>
    <s v="SELL"/>
    <x v="0"/>
    <x v="10"/>
    <x v="3"/>
    <n v="16100"/>
    <n v="16261"/>
  </r>
  <r>
    <x v="3387"/>
    <x v="542"/>
    <x v="22"/>
    <n v="2"/>
    <x v="0"/>
    <s v="RS DQLAB"/>
    <s v="SELL"/>
    <x v="0"/>
    <x v="22"/>
    <x v="2"/>
    <n v="143991"/>
    <n v="146871"/>
  </r>
  <r>
    <x v="3388"/>
    <x v="542"/>
    <x v="29"/>
    <n v="35"/>
    <x v="0"/>
    <s v="RS DQLAB"/>
    <s v="SELL"/>
    <x v="0"/>
    <x v="29"/>
    <x v="2"/>
    <n v="102000"/>
    <n v="103632"/>
  </r>
  <r>
    <x v="3389"/>
    <x v="543"/>
    <x v="1"/>
    <n v="17"/>
    <x v="0"/>
    <s v="RS DQLAB"/>
    <s v="SELL"/>
    <x v="0"/>
    <x v="1"/>
    <x v="1"/>
    <n v="16950"/>
    <n v="17170"/>
  </r>
  <r>
    <x v="3390"/>
    <x v="543"/>
    <x v="2"/>
    <n v="29"/>
    <x v="0"/>
    <s v="RS DQLAB"/>
    <s v="SELL"/>
    <x v="0"/>
    <x v="2"/>
    <x v="2"/>
    <n v="108794"/>
    <n v="109447"/>
  </r>
  <r>
    <x v="3391"/>
    <x v="543"/>
    <x v="3"/>
    <n v="31"/>
    <x v="0"/>
    <s v="RS DQLAB"/>
    <s v="SELL"/>
    <x v="0"/>
    <x v="3"/>
    <x v="3"/>
    <n v="1600"/>
    <n v="1619"/>
  </r>
  <r>
    <x v="3392"/>
    <x v="543"/>
    <x v="23"/>
    <n v="46"/>
    <x v="0"/>
    <s v="RS DQLAB"/>
    <s v="SELL"/>
    <x v="0"/>
    <x v="23"/>
    <x v="2"/>
    <n v="5000"/>
    <n v="5095"/>
  </r>
  <r>
    <x v="3393"/>
    <x v="543"/>
    <x v="4"/>
    <n v="37"/>
    <x v="0"/>
    <s v="RS DQLAB"/>
    <s v="SELL"/>
    <x v="0"/>
    <x v="4"/>
    <x v="1"/>
    <n v="25322"/>
    <n v="25449"/>
  </r>
  <r>
    <x v="3394"/>
    <x v="543"/>
    <x v="4"/>
    <n v="24"/>
    <x v="0"/>
    <s v="RS DQLAB"/>
    <s v="SELL"/>
    <x v="0"/>
    <x v="4"/>
    <x v="1"/>
    <n v="25322"/>
    <n v="25449"/>
  </r>
  <r>
    <x v="3395"/>
    <x v="543"/>
    <x v="9"/>
    <n v="179"/>
    <x v="0"/>
    <s v="RS DQLAB"/>
    <s v="SELL"/>
    <x v="0"/>
    <x v="9"/>
    <x v="3"/>
    <n v="2560"/>
    <n v="2586"/>
  </r>
  <r>
    <x v="3396"/>
    <x v="543"/>
    <x v="24"/>
    <n v="1"/>
    <x v="0"/>
    <s v="RS DQLAB"/>
    <s v="SELL"/>
    <x v="0"/>
    <x v="24"/>
    <x v="1"/>
    <n v="33000"/>
    <n v="33330"/>
  </r>
  <r>
    <x v="3397"/>
    <x v="544"/>
    <x v="8"/>
    <n v="61"/>
    <x v="0"/>
    <s v="RS DQLAB"/>
    <s v="SELL"/>
    <x v="0"/>
    <x v="8"/>
    <x v="3"/>
    <n v="50788"/>
    <n v="51753"/>
  </r>
  <r>
    <x v="3398"/>
    <x v="544"/>
    <x v="3"/>
    <n v="17"/>
    <x v="0"/>
    <s v="RS DQLAB"/>
    <s v="SELL"/>
    <x v="0"/>
    <x v="3"/>
    <x v="3"/>
    <n v="1600"/>
    <n v="1619"/>
  </r>
  <r>
    <x v="3399"/>
    <x v="544"/>
    <x v="13"/>
    <n v="48"/>
    <x v="0"/>
    <s v="RS DQLAB"/>
    <s v="SELL"/>
    <x v="0"/>
    <x v="13"/>
    <x v="4"/>
    <n v="55000"/>
    <n v="55935"/>
  </r>
  <r>
    <x v="3400"/>
    <x v="544"/>
    <x v="23"/>
    <n v="30"/>
    <x v="0"/>
    <s v="RS DQLAB"/>
    <s v="SELL"/>
    <x v="0"/>
    <x v="23"/>
    <x v="2"/>
    <n v="5000"/>
    <n v="5095"/>
  </r>
  <r>
    <x v="3401"/>
    <x v="544"/>
    <x v="15"/>
    <n v="62"/>
    <x v="0"/>
    <s v="RS DQLAB"/>
    <s v="SELL"/>
    <x v="0"/>
    <x v="15"/>
    <x v="5"/>
    <n v="42800"/>
    <n v="43442"/>
  </r>
  <r>
    <x v="3402"/>
    <x v="544"/>
    <x v="11"/>
    <n v="11"/>
    <x v="0"/>
    <s v="RS DQLAB"/>
    <s v="SELL"/>
    <x v="0"/>
    <x v="11"/>
    <x v="1"/>
    <n v="10000"/>
    <n v="10180"/>
  </r>
  <r>
    <x v="3403"/>
    <x v="544"/>
    <x v="24"/>
    <n v="144"/>
    <x v="0"/>
    <s v="RS DQLAB"/>
    <s v="SELL"/>
    <x v="0"/>
    <x v="24"/>
    <x v="1"/>
    <n v="33000"/>
    <n v="33330"/>
  </r>
  <r>
    <x v="3404"/>
    <x v="544"/>
    <x v="26"/>
    <n v="27"/>
    <x v="0"/>
    <s v="RS DQLAB"/>
    <s v="SELL"/>
    <x v="0"/>
    <x v="26"/>
    <x v="2"/>
    <n v="7467"/>
    <n v="7504"/>
  </r>
  <r>
    <x v="3405"/>
    <x v="544"/>
    <x v="20"/>
    <n v="20"/>
    <x v="0"/>
    <s v="RS DQLAB"/>
    <s v="SELL"/>
    <x v="0"/>
    <x v="20"/>
    <x v="3"/>
    <n v="25000"/>
    <n v="25450"/>
  </r>
  <r>
    <x v="3406"/>
    <x v="545"/>
    <x v="2"/>
    <n v="37"/>
    <x v="0"/>
    <s v="RS DQLAB"/>
    <s v="SELL"/>
    <x v="0"/>
    <x v="2"/>
    <x v="2"/>
    <n v="108794"/>
    <n v="109447"/>
  </r>
  <r>
    <x v="3407"/>
    <x v="545"/>
    <x v="2"/>
    <n v="30"/>
    <x v="0"/>
    <s v="RS DQLAB"/>
    <s v="SELL"/>
    <x v="0"/>
    <x v="2"/>
    <x v="2"/>
    <n v="108794"/>
    <n v="109447"/>
  </r>
  <r>
    <x v="3408"/>
    <x v="545"/>
    <x v="5"/>
    <n v="1"/>
    <x v="0"/>
    <s v="RS DQLAB"/>
    <s v="SELL"/>
    <x v="0"/>
    <x v="5"/>
    <x v="3"/>
    <n v="7500"/>
    <n v="7620"/>
  </r>
  <r>
    <x v="3409"/>
    <x v="545"/>
    <x v="5"/>
    <n v="119"/>
    <x v="0"/>
    <s v="RS DQLAB"/>
    <s v="SELL"/>
    <x v="0"/>
    <x v="5"/>
    <x v="3"/>
    <n v="7500"/>
    <n v="7620"/>
  </r>
  <r>
    <x v="3410"/>
    <x v="545"/>
    <x v="11"/>
    <n v="7"/>
    <x v="0"/>
    <s v="RS DQLAB"/>
    <s v="SELL"/>
    <x v="0"/>
    <x v="11"/>
    <x v="1"/>
    <n v="10000"/>
    <n v="10180"/>
  </r>
  <r>
    <x v="3411"/>
    <x v="545"/>
    <x v="6"/>
    <n v="13"/>
    <x v="0"/>
    <s v="RS DQLAB"/>
    <s v="SELL"/>
    <x v="0"/>
    <x v="6"/>
    <x v="0"/>
    <n v="16155"/>
    <n v="16430"/>
  </r>
  <r>
    <x v="3412"/>
    <x v="546"/>
    <x v="0"/>
    <n v="76"/>
    <x v="0"/>
    <s v="RS DQLAB"/>
    <s v="SELL"/>
    <x v="0"/>
    <x v="0"/>
    <x v="0"/>
    <n v="2886"/>
    <n v="2915"/>
  </r>
  <r>
    <x v="3413"/>
    <x v="546"/>
    <x v="0"/>
    <n v="44"/>
    <x v="0"/>
    <s v="RS DQLAB"/>
    <s v="SELL"/>
    <x v="0"/>
    <x v="0"/>
    <x v="0"/>
    <n v="2886"/>
    <n v="2915"/>
  </r>
  <r>
    <x v="3414"/>
    <x v="546"/>
    <x v="8"/>
    <n v="72"/>
    <x v="0"/>
    <s v="RS DQLAB"/>
    <s v="SELL"/>
    <x v="0"/>
    <x v="8"/>
    <x v="3"/>
    <n v="50788"/>
    <n v="51753"/>
  </r>
  <r>
    <x v="3415"/>
    <x v="546"/>
    <x v="18"/>
    <n v="50"/>
    <x v="0"/>
    <s v="RS DQLAB"/>
    <s v="SELL"/>
    <x v="0"/>
    <x v="18"/>
    <x v="0"/>
    <n v="72500"/>
    <n v="73805"/>
  </r>
  <r>
    <x v="3416"/>
    <x v="547"/>
    <x v="0"/>
    <n v="7"/>
    <x v="0"/>
    <s v="RS DQLAB"/>
    <s v="SELL"/>
    <x v="0"/>
    <x v="0"/>
    <x v="0"/>
    <n v="2886"/>
    <n v="2915"/>
  </r>
  <r>
    <x v="3417"/>
    <x v="547"/>
    <x v="8"/>
    <n v="33"/>
    <x v="0"/>
    <s v="RS DQLAB"/>
    <s v="SELL"/>
    <x v="0"/>
    <x v="8"/>
    <x v="3"/>
    <n v="50788"/>
    <n v="51753"/>
  </r>
  <r>
    <x v="3418"/>
    <x v="547"/>
    <x v="2"/>
    <n v="11"/>
    <x v="0"/>
    <s v="RS DQLAB"/>
    <s v="SELL"/>
    <x v="0"/>
    <x v="2"/>
    <x v="2"/>
    <n v="108794"/>
    <n v="109447"/>
  </r>
  <r>
    <x v="3419"/>
    <x v="547"/>
    <x v="3"/>
    <n v="22"/>
    <x v="0"/>
    <s v="RS DQLAB"/>
    <s v="SELL"/>
    <x v="0"/>
    <x v="3"/>
    <x v="3"/>
    <n v="1600"/>
    <n v="1619"/>
  </r>
  <r>
    <x v="3420"/>
    <x v="547"/>
    <x v="18"/>
    <n v="28"/>
    <x v="0"/>
    <s v="RS DQLAB"/>
    <s v="SELL"/>
    <x v="0"/>
    <x v="18"/>
    <x v="0"/>
    <n v="72500"/>
    <n v="73805"/>
  </r>
  <r>
    <x v="3421"/>
    <x v="547"/>
    <x v="18"/>
    <n v="7"/>
    <x v="0"/>
    <s v="RS DQLAB"/>
    <s v="SELL"/>
    <x v="0"/>
    <x v="18"/>
    <x v="0"/>
    <n v="72500"/>
    <n v="73805"/>
  </r>
  <r>
    <x v="3422"/>
    <x v="547"/>
    <x v="12"/>
    <n v="2"/>
    <x v="0"/>
    <s v="RS DQLAB"/>
    <s v="SELL"/>
    <x v="0"/>
    <x v="12"/>
    <x v="1"/>
    <n v="18611"/>
    <n v="18816"/>
  </r>
  <r>
    <x v="3423"/>
    <x v="548"/>
    <x v="2"/>
    <n v="11"/>
    <x v="0"/>
    <s v="RS DQLAB"/>
    <s v="SELL"/>
    <x v="0"/>
    <x v="2"/>
    <x v="2"/>
    <n v="108794"/>
    <n v="109447"/>
  </r>
  <r>
    <x v="3424"/>
    <x v="548"/>
    <x v="18"/>
    <n v="7"/>
    <x v="0"/>
    <s v="RS DQLAB"/>
    <s v="SELL"/>
    <x v="0"/>
    <x v="18"/>
    <x v="0"/>
    <n v="72500"/>
    <n v="73805"/>
  </r>
  <r>
    <x v="3425"/>
    <x v="548"/>
    <x v="22"/>
    <n v="110"/>
    <x v="0"/>
    <s v="RS DQLAB"/>
    <s v="SELL"/>
    <x v="0"/>
    <x v="22"/>
    <x v="2"/>
    <n v="143991"/>
    <n v="146871"/>
  </r>
  <r>
    <x v="3426"/>
    <x v="549"/>
    <x v="8"/>
    <n v="61"/>
    <x v="0"/>
    <s v="RS DQLAB"/>
    <s v="SELL"/>
    <x v="0"/>
    <x v="8"/>
    <x v="3"/>
    <n v="50788"/>
    <n v="51753"/>
  </r>
  <r>
    <x v="3427"/>
    <x v="549"/>
    <x v="2"/>
    <n v="30"/>
    <x v="0"/>
    <s v="RS DQLAB"/>
    <s v="SELL"/>
    <x v="0"/>
    <x v="2"/>
    <x v="2"/>
    <n v="108794"/>
    <n v="109447"/>
  </r>
  <r>
    <x v="3428"/>
    <x v="549"/>
    <x v="3"/>
    <n v="17"/>
    <x v="0"/>
    <s v="RS DQLAB"/>
    <s v="SELL"/>
    <x v="0"/>
    <x v="3"/>
    <x v="3"/>
    <n v="1600"/>
    <n v="1619"/>
  </r>
  <r>
    <x v="3429"/>
    <x v="549"/>
    <x v="3"/>
    <n v="37"/>
    <x v="0"/>
    <s v="RS DQLAB"/>
    <s v="SELL"/>
    <x v="0"/>
    <x v="3"/>
    <x v="3"/>
    <n v="1600"/>
    <n v="1619"/>
  </r>
  <r>
    <x v="3430"/>
    <x v="549"/>
    <x v="10"/>
    <n v="44"/>
    <x v="0"/>
    <s v="RS DQLAB"/>
    <s v="SELL"/>
    <x v="0"/>
    <x v="10"/>
    <x v="3"/>
    <n v="16100"/>
    <n v="16261"/>
  </r>
  <r>
    <x v="3431"/>
    <x v="549"/>
    <x v="5"/>
    <n v="185"/>
    <x v="0"/>
    <s v="RS DQLAB"/>
    <s v="SELL"/>
    <x v="0"/>
    <x v="5"/>
    <x v="3"/>
    <n v="7500"/>
    <n v="7620"/>
  </r>
  <r>
    <x v="3432"/>
    <x v="549"/>
    <x v="11"/>
    <n v="36"/>
    <x v="0"/>
    <s v="RS DQLAB"/>
    <s v="SELL"/>
    <x v="0"/>
    <x v="11"/>
    <x v="1"/>
    <n v="10000"/>
    <n v="10180"/>
  </r>
  <r>
    <x v="3433"/>
    <x v="550"/>
    <x v="8"/>
    <n v="4"/>
    <x v="0"/>
    <s v="RS DQLAB"/>
    <s v="SELL"/>
    <x v="0"/>
    <x v="8"/>
    <x v="3"/>
    <n v="50788"/>
    <n v="51753"/>
  </r>
  <r>
    <x v="3434"/>
    <x v="550"/>
    <x v="1"/>
    <n v="4"/>
    <x v="0"/>
    <s v="RS DQLAB"/>
    <s v="SELL"/>
    <x v="0"/>
    <x v="1"/>
    <x v="1"/>
    <n v="16950"/>
    <n v="17170"/>
  </r>
  <r>
    <x v="3435"/>
    <x v="550"/>
    <x v="2"/>
    <n v="10"/>
    <x v="0"/>
    <s v="RS DQLAB"/>
    <s v="SELL"/>
    <x v="0"/>
    <x v="2"/>
    <x v="2"/>
    <n v="108794"/>
    <n v="109447"/>
  </r>
  <r>
    <x v="3436"/>
    <x v="550"/>
    <x v="5"/>
    <n v="12"/>
    <x v="0"/>
    <s v="RS DQLAB"/>
    <s v="SELL"/>
    <x v="0"/>
    <x v="5"/>
    <x v="3"/>
    <n v="7500"/>
    <n v="7620"/>
  </r>
  <r>
    <x v="3437"/>
    <x v="550"/>
    <x v="15"/>
    <n v="16"/>
    <x v="0"/>
    <s v="RS DQLAB"/>
    <s v="SELL"/>
    <x v="0"/>
    <x v="15"/>
    <x v="5"/>
    <n v="42800"/>
    <n v="43442"/>
  </r>
  <r>
    <x v="3438"/>
    <x v="550"/>
    <x v="16"/>
    <n v="3"/>
    <x v="0"/>
    <s v="RS DQLAB"/>
    <s v="SELL"/>
    <x v="0"/>
    <x v="16"/>
    <x v="2"/>
    <n v="100000"/>
    <n v="100900"/>
  </r>
  <r>
    <x v="3439"/>
    <x v="550"/>
    <x v="24"/>
    <n v="21"/>
    <x v="0"/>
    <s v="RS DQLAB"/>
    <s v="SELL"/>
    <x v="0"/>
    <x v="24"/>
    <x v="1"/>
    <n v="33000"/>
    <n v="33330"/>
  </r>
  <r>
    <x v="3440"/>
    <x v="551"/>
    <x v="28"/>
    <n v="32"/>
    <x v="0"/>
    <s v="RS DQLAB"/>
    <s v="SELL"/>
    <x v="0"/>
    <x v="28"/>
    <x v="2"/>
    <n v="30000"/>
    <n v="30540"/>
  </r>
  <r>
    <x v="3441"/>
    <x v="551"/>
    <x v="0"/>
    <n v="10"/>
    <x v="0"/>
    <s v="RS DQLAB"/>
    <s v="SELL"/>
    <x v="0"/>
    <x v="0"/>
    <x v="0"/>
    <n v="2886"/>
    <n v="2915"/>
  </r>
  <r>
    <x v="3442"/>
    <x v="551"/>
    <x v="8"/>
    <n v="3"/>
    <x v="0"/>
    <s v="RS DQLAB"/>
    <s v="SELL"/>
    <x v="0"/>
    <x v="8"/>
    <x v="3"/>
    <n v="50788"/>
    <n v="51753"/>
  </r>
  <r>
    <x v="3443"/>
    <x v="551"/>
    <x v="8"/>
    <n v="31"/>
    <x v="0"/>
    <s v="RS DQLAB"/>
    <s v="SELL"/>
    <x v="0"/>
    <x v="8"/>
    <x v="3"/>
    <n v="50788"/>
    <n v="51753"/>
  </r>
  <r>
    <x v="3444"/>
    <x v="551"/>
    <x v="1"/>
    <n v="55"/>
    <x v="0"/>
    <s v="RS DQLAB"/>
    <s v="SELL"/>
    <x v="0"/>
    <x v="1"/>
    <x v="1"/>
    <n v="16950"/>
    <n v="17170"/>
  </r>
  <r>
    <x v="3445"/>
    <x v="551"/>
    <x v="13"/>
    <n v="45"/>
    <x v="0"/>
    <s v="RS DQLAB"/>
    <s v="SELL"/>
    <x v="0"/>
    <x v="13"/>
    <x v="4"/>
    <n v="55000"/>
    <n v="55935"/>
  </r>
  <r>
    <x v="3446"/>
    <x v="551"/>
    <x v="13"/>
    <n v="1"/>
    <x v="0"/>
    <s v="RS DQLAB"/>
    <s v="SELL"/>
    <x v="0"/>
    <x v="13"/>
    <x v="4"/>
    <n v="55000"/>
    <n v="55935"/>
  </r>
  <r>
    <x v="3447"/>
    <x v="551"/>
    <x v="19"/>
    <n v="3"/>
    <x v="0"/>
    <s v="RS DQLAB"/>
    <s v="SELL"/>
    <x v="0"/>
    <x v="19"/>
    <x v="0"/>
    <n v="2324"/>
    <n v="2338"/>
  </r>
  <r>
    <x v="3448"/>
    <x v="552"/>
    <x v="30"/>
    <n v="24"/>
    <x v="0"/>
    <s v="RS DQLAB"/>
    <s v="SELL"/>
    <x v="0"/>
    <x v="30"/>
    <x v="5"/>
    <n v="6222"/>
    <n v="6253"/>
  </r>
  <r>
    <x v="3449"/>
    <x v="552"/>
    <x v="0"/>
    <n v="16"/>
    <x v="0"/>
    <s v="RS DQLAB"/>
    <s v="SELL"/>
    <x v="0"/>
    <x v="0"/>
    <x v="0"/>
    <n v="2886"/>
    <n v="2915"/>
  </r>
  <r>
    <x v="3450"/>
    <x v="552"/>
    <x v="1"/>
    <n v="81"/>
    <x v="0"/>
    <s v="RS DQLAB"/>
    <s v="SELL"/>
    <x v="0"/>
    <x v="1"/>
    <x v="1"/>
    <n v="16950"/>
    <n v="17170"/>
  </r>
  <r>
    <x v="3451"/>
    <x v="552"/>
    <x v="23"/>
    <n v="7"/>
    <x v="0"/>
    <s v="RS DQLAB"/>
    <s v="SELL"/>
    <x v="0"/>
    <x v="23"/>
    <x v="2"/>
    <n v="5000"/>
    <n v="5095"/>
  </r>
  <r>
    <x v="3452"/>
    <x v="553"/>
    <x v="1"/>
    <n v="49"/>
    <x v="0"/>
    <s v="RS DQLAB"/>
    <s v="SELL"/>
    <x v="0"/>
    <x v="1"/>
    <x v="1"/>
    <n v="16950"/>
    <n v="17170"/>
  </r>
  <r>
    <x v="3453"/>
    <x v="553"/>
    <x v="6"/>
    <n v="21"/>
    <x v="0"/>
    <s v="RS DQLAB"/>
    <s v="SELL"/>
    <x v="0"/>
    <x v="6"/>
    <x v="0"/>
    <n v="16155"/>
    <n v="16430"/>
  </r>
  <r>
    <x v="3454"/>
    <x v="553"/>
    <x v="6"/>
    <n v="55"/>
    <x v="0"/>
    <s v="RS DQLAB"/>
    <s v="SELL"/>
    <x v="0"/>
    <x v="6"/>
    <x v="0"/>
    <n v="16155"/>
    <n v="16430"/>
  </r>
  <r>
    <x v="3455"/>
    <x v="554"/>
    <x v="14"/>
    <n v="7"/>
    <x v="0"/>
    <s v="RS DQLAB"/>
    <s v="SELL"/>
    <x v="0"/>
    <x v="14"/>
    <x v="3"/>
    <n v="92400"/>
    <n v="94063"/>
  </r>
  <r>
    <x v="3456"/>
    <x v="554"/>
    <x v="1"/>
    <n v="12"/>
    <x v="0"/>
    <s v="RS DQLAB"/>
    <s v="SELL"/>
    <x v="0"/>
    <x v="1"/>
    <x v="1"/>
    <n v="16950"/>
    <n v="17170"/>
  </r>
  <r>
    <x v="3457"/>
    <x v="554"/>
    <x v="2"/>
    <n v="7"/>
    <x v="0"/>
    <s v="RS DQLAB"/>
    <s v="SELL"/>
    <x v="0"/>
    <x v="2"/>
    <x v="2"/>
    <n v="108794"/>
    <n v="109447"/>
  </r>
  <r>
    <x v="3458"/>
    <x v="554"/>
    <x v="23"/>
    <n v="47"/>
    <x v="0"/>
    <s v="RS DQLAB"/>
    <s v="SELL"/>
    <x v="0"/>
    <x v="23"/>
    <x v="2"/>
    <n v="5000"/>
    <n v="5095"/>
  </r>
  <r>
    <x v="3459"/>
    <x v="554"/>
    <x v="15"/>
    <n v="16"/>
    <x v="0"/>
    <s v="RS DQLAB"/>
    <s v="SELL"/>
    <x v="0"/>
    <x v="15"/>
    <x v="5"/>
    <n v="42800"/>
    <n v="43442"/>
  </r>
  <r>
    <x v="3460"/>
    <x v="554"/>
    <x v="12"/>
    <n v="3"/>
    <x v="0"/>
    <s v="RS DQLAB"/>
    <s v="SELL"/>
    <x v="0"/>
    <x v="12"/>
    <x v="1"/>
    <n v="18611"/>
    <n v="18816"/>
  </r>
  <r>
    <x v="3461"/>
    <x v="554"/>
    <x v="12"/>
    <n v="5"/>
    <x v="0"/>
    <s v="RS DQLAB"/>
    <s v="SELL"/>
    <x v="0"/>
    <x v="12"/>
    <x v="1"/>
    <n v="18611"/>
    <n v="18816"/>
  </r>
  <r>
    <x v="3462"/>
    <x v="555"/>
    <x v="8"/>
    <n v="11"/>
    <x v="0"/>
    <s v="RS DQLAB"/>
    <s v="SELL"/>
    <x v="0"/>
    <x v="8"/>
    <x v="3"/>
    <n v="50788"/>
    <n v="51753"/>
  </r>
  <r>
    <x v="3463"/>
    <x v="555"/>
    <x v="8"/>
    <n v="30"/>
    <x v="0"/>
    <s v="RS DQLAB"/>
    <s v="SELL"/>
    <x v="0"/>
    <x v="8"/>
    <x v="3"/>
    <n v="50788"/>
    <n v="51753"/>
  </r>
  <r>
    <x v="3464"/>
    <x v="555"/>
    <x v="1"/>
    <n v="30"/>
    <x v="0"/>
    <s v="RS DQLAB"/>
    <s v="SELL"/>
    <x v="0"/>
    <x v="1"/>
    <x v="1"/>
    <n v="16950"/>
    <n v="17170"/>
  </r>
  <r>
    <x v="3465"/>
    <x v="555"/>
    <x v="23"/>
    <n v="11"/>
    <x v="0"/>
    <s v="RS DQLAB"/>
    <s v="SELL"/>
    <x v="0"/>
    <x v="23"/>
    <x v="2"/>
    <n v="5000"/>
    <n v="5095"/>
  </r>
  <r>
    <x v="3466"/>
    <x v="556"/>
    <x v="0"/>
    <n v="75"/>
    <x v="0"/>
    <s v="RS DQLAB"/>
    <s v="SELL"/>
    <x v="0"/>
    <x v="0"/>
    <x v="0"/>
    <n v="2886"/>
    <n v="2915"/>
  </r>
  <r>
    <x v="3467"/>
    <x v="556"/>
    <x v="4"/>
    <n v="3"/>
    <x v="0"/>
    <s v="RS DQLAB"/>
    <s v="SELL"/>
    <x v="0"/>
    <x v="4"/>
    <x v="1"/>
    <n v="25322"/>
    <n v="25449"/>
  </r>
  <r>
    <x v="3468"/>
    <x v="556"/>
    <x v="18"/>
    <n v="8"/>
    <x v="0"/>
    <s v="RS DQLAB"/>
    <s v="SELL"/>
    <x v="0"/>
    <x v="18"/>
    <x v="0"/>
    <n v="72500"/>
    <n v="73805"/>
  </r>
  <r>
    <x v="3469"/>
    <x v="556"/>
    <x v="7"/>
    <n v="56"/>
    <x v="0"/>
    <s v="RS DQLAB"/>
    <s v="SELL"/>
    <x v="0"/>
    <x v="7"/>
    <x v="3"/>
    <n v="25000"/>
    <n v="25275"/>
  </r>
  <r>
    <x v="3470"/>
    <x v="556"/>
    <x v="19"/>
    <n v="22"/>
    <x v="0"/>
    <s v="RS DQLAB"/>
    <s v="SELL"/>
    <x v="0"/>
    <x v="19"/>
    <x v="0"/>
    <n v="2324"/>
    <n v="2338"/>
  </r>
  <r>
    <x v="3471"/>
    <x v="556"/>
    <x v="12"/>
    <n v="73"/>
    <x v="0"/>
    <s v="RS DQLAB"/>
    <s v="SELL"/>
    <x v="0"/>
    <x v="12"/>
    <x v="1"/>
    <n v="18611"/>
    <n v="18816"/>
  </r>
  <r>
    <x v="3472"/>
    <x v="557"/>
    <x v="0"/>
    <n v="68"/>
    <x v="0"/>
    <s v="RS DQLAB"/>
    <s v="SELL"/>
    <x v="0"/>
    <x v="0"/>
    <x v="0"/>
    <n v="2886"/>
    <n v="2915"/>
  </r>
  <r>
    <x v="3473"/>
    <x v="557"/>
    <x v="0"/>
    <n v="10"/>
    <x v="0"/>
    <s v="RS DQLAB"/>
    <s v="SELL"/>
    <x v="0"/>
    <x v="0"/>
    <x v="0"/>
    <n v="2886"/>
    <n v="2915"/>
  </r>
  <r>
    <x v="3474"/>
    <x v="557"/>
    <x v="8"/>
    <n v="50"/>
    <x v="0"/>
    <s v="RS DQLAB"/>
    <s v="SELL"/>
    <x v="0"/>
    <x v="8"/>
    <x v="3"/>
    <n v="50788"/>
    <n v="51753"/>
  </r>
  <r>
    <x v="3475"/>
    <x v="557"/>
    <x v="2"/>
    <n v="44"/>
    <x v="0"/>
    <s v="RS DQLAB"/>
    <s v="SELL"/>
    <x v="0"/>
    <x v="2"/>
    <x v="2"/>
    <n v="108794"/>
    <n v="109447"/>
  </r>
  <r>
    <x v="3476"/>
    <x v="557"/>
    <x v="23"/>
    <n v="34"/>
    <x v="0"/>
    <s v="RS DQLAB"/>
    <s v="SELL"/>
    <x v="0"/>
    <x v="23"/>
    <x v="2"/>
    <n v="5000"/>
    <n v="5095"/>
  </r>
  <r>
    <x v="3477"/>
    <x v="557"/>
    <x v="9"/>
    <n v="59"/>
    <x v="0"/>
    <s v="RS DQLAB"/>
    <s v="SELL"/>
    <x v="0"/>
    <x v="9"/>
    <x v="3"/>
    <n v="2560"/>
    <n v="2586"/>
  </r>
  <r>
    <x v="3478"/>
    <x v="557"/>
    <x v="22"/>
    <n v="2"/>
    <x v="0"/>
    <s v="RS DQLAB"/>
    <s v="SELL"/>
    <x v="0"/>
    <x v="22"/>
    <x v="2"/>
    <n v="143991"/>
    <n v="146871"/>
  </r>
  <r>
    <x v="3479"/>
    <x v="557"/>
    <x v="29"/>
    <n v="3"/>
    <x v="0"/>
    <s v="RS DQLAB"/>
    <s v="SELL"/>
    <x v="0"/>
    <x v="29"/>
    <x v="2"/>
    <n v="102000"/>
    <n v="103632"/>
  </r>
  <r>
    <x v="3480"/>
    <x v="558"/>
    <x v="1"/>
    <n v="35"/>
    <x v="0"/>
    <s v="RS DQLAB"/>
    <s v="SELL"/>
    <x v="0"/>
    <x v="1"/>
    <x v="1"/>
    <n v="16950"/>
    <n v="17170"/>
  </r>
  <r>
    <x v="3481"/>
    <x v="558"/>
    <x v="1"/>
    <n v="12"/>
    <x v="0"/>
    <s v="RS DQLAB"/>
    <s v="SELL"/>
    <x v="0"/>
    <x v="1"/>
    <x v="1"/>
    <n v="16950"/>
    <n v="17170"/>
  </r>
  <r>
    <x v="3482"/>
    <x v="558"/>
    <x v="4"/>
    <n v="32"/>
    <x v="0"/>
    <s v="RS DQLAB"/>
    <s v="SELL"/>
    <x v="0"/>
    <x v="4"/>
    <x v="1"/>
    <n v="25322"/>
    <n v="25449"/>
  </r>
  <r>
    <x v="3483"/>
    <x v="558"/>
    <x v="6"/>
    <n v="3"/>
    <x v="0"/>
    <s v="RS DQLAB"/>
    <s v="SELL"/>
    <x v="0"/>
    <x v="6"/>
    <x v="0"/>
    <n v="16155"/>
    <n v="16430"/>
  </r>
  <r>
    <x v="3484"/>
    <x v="558"/>
    <x v="21"/>
    <n v="14"/>
    <x v="0"/>
    <s v="RS DQLAB"/>
    <s v="SELL"/>
    <x v="0"/>
    <x v="21"/>
    <x v="0"/>
    <n v="23869"/>
    <n v="24179"/>
  </r>
  <r>
    <x v="3485"/>
    <x v="558"/>
    <x v="20"/>
    <n v="48"/>
    <x v="0"/>
    <s v="RS DQLAB"/>
    <s v="SELL"/>
    <x v="0"/>
    <x v="20"/>
    <x v="3"/>
    <n v="25000"/>
    <n v="25450"/>
  </r>
  <r>
    <x v="3486"/>
    <x v="559"/>
    <x v="8"/>
    <n v="48"/>
    <x v="0"/>
    <s v="RS DQLAB"/>
    <s v="SELL"/>
    <x v="0"/>
    <x v="8"/>
    <x v="3"/>
    <n v="50788"/>
    <n v="51753"/>
  </r>
  <r>
    <x v="3487"/>
    <x v="559"/>
    <x v="1"/>
    <n v="27"/>
    <x v="0"/>
    <s v="RS DQLAB"/>
    <s v="SELL"/>
    <x v="0"/>
    <x v="1"/>
    <x v="1"/>
    <n v="16950"/>
    <n v="17170"/>
  </r>
  <r>
    <x v="3488"/>
    <x v="559"/>
    <x v="4"/>
    <n v="8"/>
    <x v="0"/>
    <s v="RS DQLAB"/>
    <s v="SELL"/>
    <x v="0"/>
    <x v="4"/>
    <x v="1"/>
    <n v="25322"/>
    <n v="25449"/>
  </r>
  <r>
    <x v="3489"/>
    <x v="559"/>
    <x v="10"/>
    <n v="4"/>
    <x v="0"/>
    <s v="RS DQLAB"/>
    <s v="SELL"/>
    <x v="0"/>
    <x v="10"/>
    <x v="3"/>
    <n v="16100"/>
    <n v="16261"/>
  </r>
  <r>
    <x v="3490"/>
    <x v="559"/>
    <x v="24"/>
    <n v="11"/>
    <x v="0"/>
    <s v="RS DQLAB"/>
    <s v="SELL"/>
    <x v="0"/>
    <x v="24"/>
    <x v="1"/>
    <n v="33000"/>
    <n v="33330"/>
  </r>
  <r>
    <x v="3491"/>
    <x v="559"/>
    <x v="21"/>
    <n v="54"/>
    <x v="0"/>
    <s v="RS DQLAB"/>
    <s v="SELL"/>
    <x v="0"/>
    <x v="21"/>
    <x v="0"/>
    <n v="23869"/>
    <n v="24179"/>
  </r>
  <r>
    <x v="3492"/>
    <x v="559"/>
    <x v="7"/>
    <n v="1"/>
    <x v="0"/>
    <s v="RS DQLAB"/>
    <s v="SELL"/>
    <x v="0"/>
    <x v="7"/>
    <x v="3"/>
    <n v="25000"/>
    <n v="25275"/>
  </r>
  <r>
    <x v="3493"/>
    <x v="559"/>
    <x v="19"/>
    <n v="16"/>
    <x v="0"/>
    <s v="RS DQLAB"/>
    <s v="SELL"/>
    <x v="0"/>
    <x v="19"/>
    <x v="0"/>
    <n v="2324"/>
    <n v="2338"/>
  </r>
  <r>
    <x v="3494"/>
    <x v="560"/>
    <x v="8"/>
    <n v="38"/>
    <x v="0"/>
    <s v="RS DQLAB"/>
    <s v="SELL"/>
    <x v="0"/>
    <x v="8"/>
    <x v="3"/>
    <n v="50788"/>
    <n v="51753"/>
  </r>
  <r>
    <x v="3495"/>
    <x v="560"/>
    <x v="4"/>
    <n v="170"/>
    <x v="0"/>
    <s v="RS DQLAB"/>
    <s v="SELL"/>
    <x v="0"/>
    <x v="4"/>
    <x v="1"/>
    <n v="25322"/>
    <n v="25449"/>
  </r>
  <r>
    <x v="3496"/>
    <x v="560"/>
    <x v="7"/>
    <n v="1"/>
    <x v="0"/>
    <s v="RS DQLAB"/>
    <s v="SELL"/>
    <x v="0"/>
    <x v="7"/>
    <x v="3"/>
    <n v="25000"/>
    <n v="25275"/>
  </r>
  <r>
    <x v="3497"/>
    <x v="561"/>
    <x v="35"/>
    <n v="8"/>
    <x v="0"/>
    <s v="RS DQLAB"/>
    <s v="SELL"/>
    <x v="0"/>
    <x v="35"/>
    <x v="1"/>
    <n v="4480"/>
    <n v="4507"/>
  </r>
  <r>
    <x v="3498"/>
    <x v="561"/>
    <x v="23"/>
    <n v="38"/>
    <x v="0"/>
    <s v="RS DQLAB"/>
    <s v="SELL"/>
    <x v="0"/>
    <x v="23"/>
    <x v="2"/>
    <n v="5000"/>
    <n v="5095"/>
  </r>
  <r>
    <x v="3499"/>
    <x v="562"/>
    <x v="0"/>
    <n v="20"/>
    <x v="0"/>
    <s v="RS DQLAB"/>
    <s v="SELL"/>
    <x v="0"/>
    <x v="0"/>
    <x v="0"/>
    <n v="2886"/>
    <n v="2915"/>
  </r>
  <r>
    <x v="3500"/>
    <x v="562"/>
    <x v="1"/>
    <n v="32"/>
    <x v="0"/>
    <s v="RS DQLAB"/>
    <s v="SELL"/>
    <x v="0"/>
    <x v="1"/>
    <x v="1"/>
    <n v="16950"/>
    <n v="17170"/>
  </r>
  <r>
    <x v="3501"/>
    <x v="562"/>
    <x v="5"/>
    <n v="6"/>
    <x v="0"/>
    <s v="RS DQLAB"/>
    <s v="SELL"/>
    <x v="0"/>
    <x v="5"/>
    <x v="3"/>
    <n v="7500"/>
    <n v="7620"/>
  </r>
  <r>
    <x v="3502"/>
    <x v="563"/>
    <x v="0"/>
    <n v="36"/>
    <x v="0"/>
    <s v="RS DQLAB"/>
    <s v="SELL"/>
    <x v="0"/>
    <x v="0"/>
    <x v="0"/>
    <n v="2886"/>
    <n v="2915"/>
  </r>
  <r>
    <x v="3503"/>
    <x v="563"/>
    <x v="0"/>
    <n v="31"/>
    <x v="0"/>
    <s v="RS DQLAB"/>
    <s v="SELL"/>
    <x v="0"/>
    <x v="0"/>
    <x v="0"/>
    <n v="2886"/>
    <n v="2915"/>
  </r>
  <r>
    <x v="3504"/>
    <x v="563"/>
    <x v="8"/>
    <n v="7"/>
    <x v="0"/>
    <s v="RS DQLAB"/>
    <s v="SELL"/>
    <x v="0"/>
    <x v="8"/>
    <x v="3"/>
    <n v="50788"/>
    <n v="51753"/>
  </r>
  <r>
    <x v="3505"/>
    <x v="563"/>
    <x v="1"/>
    <n v="41"/>
    <x v="0"/>
    <s v="RS DQLAB"/>
    <s v="SELL"/>
    <x v="0"/>
    <x v="1"/>
    <x v="1"/>
    <n v="16950"/>
    <n v="17170"/>
  </r>
  <r>
    <x v="3506"/>
    <x v="563"/>
    <x v="3"/>
    <n v="30"/>
    <x v="0"/>
    <s v="RS DQLAB"/>
    <s v="SELL"/>
    <x v="0"/>
    <x v="3"/>
    <x v="3"/>
    <n v="1600"/>
    <n v="1619"/>
  </r>
  <r>
    <x v="3507"/>
    <x v="563"/>
    <x v="3"/>
    <n v="26"/>
    <x v="0"/>
    <s v="RS DQLAB"/>
    <s v="SELL"/>
    <x v="0"/>
    <x v="3"/>
    <x v="3"/>
    <n v="1600"/>
    <n v="1619"/>
  </r>
  <r>
    <x v="3508"/>
    <x v="563"/>
    <x v="13"/>
    <n v="45"/>
    <x v="0"/>
    <s v="RS DQLAB"/>
    <s v="SELL"/>
    <x v="0"/>
    <x v="13"/>
    <x v="4"/>
    <n v="55000"/>
    <n v="55935"/>
  </r>
  <r>
    <x v="3509"/>
    <x v="563"/>
    <x v="23"/>
    <n v="4"/>
    <x v="0"/>
    <s v="RS DQLAB"/>
    <s v="SELL"/>
    <x v="0"/>
    <x v="23"/>
    <x v="2"/>
    <n v="5000"/>
    <n v="5095"/>
  </r>
  <r>
    <x v="3510"/>
    <x v="563"/>
    <x v="9"/>
    <n v="33"/>
    <x v="0"/>
    <s v="RS DQLAB"/>
    <s v="SELL"/>
    <x v="0"/>
    <x v="9"/>
    <x v="3"/>
    <n v="2560"/>
    <n v="2586"/>
  </r>
  <r>
    <x v="3511"/>
    <x v="563"/>
    <x v="15"/>
    <n v="34"/>
    <x v="0"/>
    <s v="RS DQLAB"/>
    <s v="SELL"/>
    <x v="0"/>
    <x v="15"/>
    <x v="5"/>
    <n v="42800"/>
    <n v="43442"/>
  </r>
  <r>
    <x v="3512"/>
    <x v="563"/>
    <x v="29"/>
    <n v="18"/>
    <x v="0"/>
    <s v="RS DQLAB"/>
    <s v="SELL"/>
    <x v="0"/>
    <x v="29"/>
    <x v="2"/>
    <n v="102000"/>
    <n v="103632"/>
  </r>
  <r>
    <x v="3513"/>
    <x v="564"/>
    <x v="8"/>
    <n v="73"/>
    <x v="0"/>
    <s v="RS DQLAB"/>
    <s v="SELL"/>
    <x v="0"/>
    <x v="8"/>
    <x v="3"/>
    <n v="50788"/>
    <n v="51753"/>
  </r>
  <r>
    <x v="3514"/>
    <x v="564"/>
    <x v="2"/>
    <n v="9"/>
    <x v="0"/>
    <s v="RS DQLAB"/>
    <s v="SELL"/>
    <x v="0"/>
    <x v="2"/>
    <x v="2"/>
    <n v="108794"/>
    <n v="109447"/>
  </r>
  <r>
    <x v="3515"/>
    <x v="564"/>
    <x v="13"/>
    <n v="39"/>
    <x v="0"/>
    <s v="RS DQLAB"/>
    <s v="SELL"/>
    <x v="0"/>
    <x v="13"/>
    <x v="4"/>
    <n v="55000"/>
    <n v="55935"/>
  </r>
  <r>
    <x v="3516"/>
    <x v="564"/>
    <x v="4"/>
    <n v="12"/>
    <x v="0"/>
    <s v="RS DQLAB"/>
    <s v="SELL"/>
    <x v="0"/>
    <x v="4"/>
    <x v="1"/>
    <n v="25322"/>
    <n v="25449"/>
  </r>
  <r>
    <x v="3517"/>
    <x v="564"/>
    <x v="18"/>
    <n v="18"/>
    <x v="0"/>
    <s v="RS DQLAB"/>
    <s v="SELL"/>
    <x v="0"/>
    <x v="18"/>
    <x v="0"/>
    <n v="72500"/>
    <n v="73805"/>
  </r>
  <r>
    <x v="3518"/>
    <x v="564"/>
    <x v="12"/>
    <n v="15"/>
    <x v="0"/>
    <s v="RS DQLAB"/>
    <s v="SELL"/>
    <x v="0"/>
    <x v="12"/>
    <x v="1"/>
    <n v="18611"/>
    <n v="18816"/>
  </r>
  <r>
    <x v="3519"/>
    <x v="565"/>
    <x v="0"/>
    <n v="50"/>
    <x v="0"/>
    <s v="RS DQLAB"/>
    <s v="SELL"/>
    <x v="0"/>
    <x v="0"/>
    <x v="0"/>
    <n v="2886"/>
    <n v="2915"/>
  </r>
  <r>
    <x v="3520"/>
    <x v="565"/>
    <x v="24"/>
    <n v="57"/>
    <x v="0"/>
    <s v="RS DQLAB"/>
    <s v="SELL"/>
    <x v="0"/>
    <x v="24"/>
    <x v="1"/>
    <n v="33000"/>
    <n v="33330"/>
  </r>
  <r>
    <x v="3521"/>
    <x v="566"/>
    <x v="0"/>
    <n v="45"/>
    <x v="0"/>
    <s v="RS DQLAB"/>
    <s v="SELL"/>
    <x v="0"/>
    <x v="0"/>
    <x v="0"/>
    <n v="2886"/>
    <n v="2915"/>
  </r>
  <r>
    <x v="3522"/>
    <x v="566"/>
    <x v="8"/>
    <n v="33"/>
    <x v="0"/>
    <s v="RS DQLAB"/>
    <s v="SELL"/>
    <x v="0"/>
    <x v="8"/>
    <x v="3"/>
    <n v="50788"/>
    <n v="51753"/>
  </r>
  <r>
    <x v="3523"/>
    <x v="566"/>
    <x v="13"/>
    <n v="35"/>
    <x v="0"/>
    <s v="RS DQLAB"/>
    <s v="SELL"/>
    <x v="0"/>
    <x v="13"/>
    <x v="4"/>
    <n v="55000"/>
    <n v="55935"/>
  </r>
  <r>
    <x v="3524"/>
    <x v="566"/>
    <x v="21"/>
    <n v="42"/>
    <x v="0"/>
    <s v="RS DQLAB"/>
    <s v="SELL"/>
    <x v="0"/>
    <x v="21"/>
    <x v="0"/>
    <n v="23869"/>
    <n v="24179"/>
  </r>
  <r>
    <x v="3525"/>
    <x v="567"/>
    <x v="2"/>
    <n v="46"/>
    <x v="0"/>
    <s v="RS DQLAB"/>
    <s v="SELL"/>
    <x v="0"/>
    <x v="2"/>
    <x v="2"/>
    <n v="108794"/>
    <n v="109447"/>
  </r>
  <r>
    <x v="3526"/>
    <x v="567"/>
    <x v="3"/>
    <n v="36"/>
    <x v="0"/>
    <s v="RS DQLAB"/>
    <s v="SELL"/>
    <x v="0"/>
    <x v="3"/>
    <x v="3"/>
    <n v="1600"/>
    <n v="1619"/>
  </r>
  <r>
    <x v="3527"/>
    <x v="567"/>
    <x v="10"/>
    <n v="33"/>
    <x v="0"/>
    <s v="RS DQLAB"/>
    <s v="SELL"/>
    <x v="0"/>
    <x v="10"/>
    <x v="3"/>
    <n v="16100"/>
    <n v="16261"/>
  </r>
  <r>
    <x v="3528"/>
    <x v="567"/>
    <x v="21"/>
    <n v="6"/>
    <x v="0"/>
    <s v="RS DQLAB"/>
    <s v="SELL"/>
    <x v="0"/>
    <x v="21"/>
    <x v="0"/>
    <n v="23869"/>
    <n v="24179"/>
  </r>
  <r>
    <x v="3529"/>
    <x v="568"/>
    <x v="0"/>
    <n v="24"/>
    <x v="0"/>
    <s v="RS DQLAB"/>
    <s v="SELL"/>
    <x v="0"/>
    <x v="0"/>
    <x v="0"/>
    <n v="2886"/>
    <n v="2915"/>
  </r>
  <r>
    <x v="3530"/>
    <x v="568"/>
    <x v="8"/>
    <n v="49"/>
    <x v="0"/>
    <s v="RS DQLAB"/>
    <s v="SELL"/>
    <x v="0"/>
    <x v="8"/>
    <x v="3"/>
    <n v="50788"/>
    <n v="51753"/>
  </r>
  <r>
    <x v="3531"/>
    <x v="568"/>
    <x v="3"/>
    <n v="27"/>
    <x v="0"/>
    <s v="RS DQLAB"/>
    <s v="SELL"/>
    <x v="0"/>
    <x v="3"/>
    <x v="3"/>
    <n v="1600"/>
    <n v="1619"/>
  </r>
  <r>
    <x v="3532"/>
    <x v="568"/>
    <x v="13"/>
    <n v="28"/>
    <x v="0"/>
    <s v="RS DQLAB"/>
    <s v="SELL"/>
    <x v="0"/>
    <x v="13"/>
    <x v="4"/>
    <n v="55000"/>
    <n v="55935"/>
  </r>
  <r>
    <x v="3533"/>
    <x v="568"/>
    <x v="4"/>
    <n v="40"/>
    <x v="0"/>
    <s v="RS DQLAB"/>
    <s v="SELL"/>
    <x v="0"/>
    <x v="4"/>
    <x v="1"/>
    <n v="25322"/>
    <n v="25449"/>
  </r>
  <r>
    <x v="3534"/>
    <x v="568"/>
    <x v="10"/>
    <n v="4"/>
    <x v="0"/>
    <s v="RS DQLAB"/>
    <s v="SELL"/>
    <x v="0"/>
    <x v="10"/>
    <x v="3"/>
    <n v="16100"/>
    <n v="16261"/>
  </r>
  <r>
    <x v="3535"/>
    <x v="568"/>
    <x v="5"/>
    <n v="3"/>
    <x v="0"/>
    <s v="RS DQLAB"/>
    <s v="SELL"/>
    <x v="0"/>
    <x v="5"/>
    <x v="3"/>
    <n v="7500"/>
    <n v="7620"/>
  </r>
  <r>
    <x v="3536"/>
    <x v="568"/>
    <x v="21"/>
    <n v="15"/>
    <x v="0"/>
    <s v="RS DQLAB"/>
    <s v="SELL"/>
    <x v="0"/>
    <x v="21"/>
    <x v="0"/>
    <n v="23869"/>
    <n v="24179"/>
  </r>
  <r>
    <x v="3537"/>
    <x v="569"/>
    <x v="0"/>
    <n v="38"/>
    <x v="0"/>
    <s v="RS DQLAB"/>
    <s v="SELL"/>
    <x v="0"/>
    <x v="0"/>
    <x v="0"/>
    <n v="2886"/>
    <n v="2915"/>
  </r>
  <r>
    <x v="3538"/>
    <x v="569"/>
    <x v="1"/>
    <n v="27"/>
    <x v="0"/>
    <s v="RS DQLAB"/>
    <s v="SELL"/>
    <x v="0"/>
    <x v="1"/>
    <x v="1"/>
    <n v="16950"/>
    <n v="17170"/>
  </r>
  <r>
    <x v="3539"/>
    <x v="569"/>
    <x v="1"/>
    <n v="39"/>
    <x v="0"/>
    <s v="RS DQLAB"/>
    <s v="SELL"/>
    <x v="0"/>
    <x v="1"/>
    <x v="1"/>
    <n v="16950"/>
    <n v="17170"/>
  </r>
  <r>
    <x v="3540"/>
    <x v="569"/>
    <x v="3"/>
    <n v="21"/>
    <x v="0"/>
    <s v="RS DQLAB"/>
    <s v="SELL"/>
    <x v="0"/>
    <x v="3"/>
    <x v="3"/>
    <n v="1600"/>
    <n v="1619"/>
  </r>
  <r>
    <x v="3541"/>
    <x v="569"/>
    <x v="23"/>
    <n v="19"/>
    <x v="0"/>
    <s v="RS DQLAB"/>
    <s v="SELL"/>
    <x v="0"/>
    <x v="23"/>
    <x v="2"/>
    <n v="5000"/>
    <n v="5095"/>
  </r>
  <r>
    <x v="3542"/>
    <x v="569"/>
    <x v="6"/>
    <n v="5"/>
    <x v="0"/>
    <s v="RS DQLAB"/>
    <s v="SELL"/>
    <x v="0"/>
    <x v="6"/>
    <x v="0"/>
    <n v="16155"/>
    <n v="16430"/>
  </r>
  <r>
    <x v="3543"/>
    <x v="570"/>
    <x v="0"/>
    <n v="4"/>
    <x v="0"/>
    <s v="RS DQLAB"/>
    <s v="SELL"/>
    <x v="0"/>
    <x v="0"/>
    <x v="0"/>
    <n v="2886"/>
    <n v="2915"/>
  </r>
  <r>
    <x v="3544"/>
    <x v="570"/>
    <x v="8"/>
    <n v="18"/>
    <x v="0"/>
    <s v="RS DQLAB"/>
    <s v="SELL"/>
    <x v="0"/>
    <x v="8"/>
    <x v="3"/>
    <n v="50788"/>
    <n v="51753"/>
  </r>
  <r>
    <x v="3545"/>
    <x v="570"/>
    <x v="3"/>
    <n v="11"/>
    <x v="0"/>
    <s v="RS DQLAB"/>
    <s v="SELL"/>
    <x v="0"/>
    <x v="3"/>
    <x v="3"/>
    <n v="1600"/>
    <n v="1619"/>
  </r>
  <r>
    <x v="3546"/>
    <x v="570"/>
    <x v="3"/>
    <n v="38"/>
    <x v="0"/>
    <s v="RS DQLAB"/>
    <s v="SELL"/>
    <x v="0"/>
    <x v="3"/>
    <x v="3"/>
    <n v="1600"/>
    <n v="1619"/>
  </r>
  <r>
    <x v="3547"/>
    <x v="570"/>
    <x v="13"/>
    <n v="15"/>
    <x v="0"/>
    <s v="RS DQLAB"/>
    <s v="SELL"/>
    <x v="0"/>
    <x v="13"/>
    <x v="4"/>
    <n v="55000"/>
    <n v="55935"/>
  </r>
  <r>
    <x v="3548"/>
    <x v="570"/>
    <x v="4"/>
    <n v="25"/>
    <x v="0"/>
    <s v="RS DQLAB"/>
    <s v="SELL"/>
    <x v="0"/>
    <x v="4"/>
    <x v="1"/>
    <n v="25322"/>
    <n v="25449"/>
  </r>
  <r>
    <x v="3549"/>
    <x v="570"/>
    <x v="15"/>
    <n v="8"/>
    <x v="0"/>
    <s v="RS DQLAB"/>
    <s v="SELL"/>
    <x v="0"/>
    <x v="15"/>
    <x v="5"/>
    <n v="42800"/>
    <n v="43442"/>
  </r>
  <r>
    <x v="3550"/>
    <x v="570"/>
    <x v="22"/>
    <n v="10"/>
    <x v="0"/>
    <s v="RS DQLAB"/>
    <s v="SELL"/>
    <x v="0"/>
    <x v="22"/>
    <x v="2"/>
    <n v="143991"/>
    <n v="146871"/>
  </r>
  <r>
    <x v="3551"/>
    <x v="571"/>
    <x v="13"/>
    <n v="10"/>
    <x v="0"/>
    <s v="RS DQLAB"/>
    <s v="SELL"/>
    <x v="0"/>
    <x v="13"/>
    <x v="4"/>
    <n v="55000"/>
    <n v="55935"/>
  </r>
  <r>
    <x v="3552"/>
    <x v="571"/>
    <x v="10"/>
    <n v="26"/>
    <x v="0"/>
    <s v="RS DQLAB"/>
    <s v="SELL"/>
    <x v="0"/>
    <x v="10"/>
    <x v="3"/>
    <n v="16100"/>
    <n v="16261"/>
  </r>
  <r>
    <x v="3553"/>
    <x v="571"/>
    <x v="9"/>
    <n v="3"/>
    <x v="0"/>
    <s v="RS DQLAB"/>
    <s v="SELL"/>
    <x v="0"/>
    <x v="9"/>
    <x v="3"/>
    <n v="2560"/>
    <n v="2586"/>
  </r>
  <r>
    <x v="3554"/>
    <x v="571"/>
    <x v="12"/>
    <n v="16"/>
    <x v="0"/>
    <s v="RS DQLAB"/>
    <s v="SELL"/>
    <x v="0"/>
    <x v="12"/>
    <x v="1"/>
    <n v="18611"/>
    <n v="18816"/>
  </r>
  <r>
    <x v="3555"/>
    <x v="572"/>
    <x v="0"/>
    <n v="7"/>
    <x v="0"/>
    <s v="RS DQLAB"/>
    <s v="SELL"/>
    <x v="0"/>
    <x v="0"/>
    <x v="0"/>
    <n v="2886"/>
    <n v="2915"/>
  </r>
  <r>
    <x v="3556"/>
    <x v="572"/>
    <x v="1"/>
    <n v="3"/>
    <x v="0"/>
    <s v="RS DQLAB"/>
    <s v="SELL"/>
    <x v="0"/>
    <x v="1"/>
    <x v="1"/>
    <n v="16950"/>
    <n v="17170"/>
  </r>
  <r>
    <x v="3557"/>
    <x v="572"/>
    <x v="3"/>
    <n v="47"/>
    <x v="0"/>
    <s v="RS DQLAB"/>
    <s v="SELL"/>
    <x v="0"/>
    <x v="3"/>
    <x v="3"/>
    <n v="1600"/>
    <n v="1619"/>
  </r>
  <r>
    <x v="3558"/>
    <x v="572"/>
    <x v="13"/>
    <n v="12"/>
    <x v="0"/>
    <s v="RS DQLAB"/>
    <s v="SELL"/>
    <x v="0"/>
    <x v="13"/>
    <x v="4"/>
    <n v="55000"/>
    <n v="55935"/>
  </r>
  <r>
    <x v="3559"/>
    <x v="573"/>
    <x v="0"/>
    <n v="90"/>
    <x v="0"/>
    <s v="RS DQLAB"/>
    <s v="SELL"/>
    <x v="0"/>
    <x v="0"/>
    <x v="0"/>
    <n v="2886"/>
    <n v="2915"/>
  </r>
  <r>
    <x v="3560"/>
    <x v="573"/>
    <x v="2"/>
    <n v="9"/>
    <x v="0"/>
    <s v="RS DQLAB"/>
    <s v="SELL"/>
    <x v="0"/>
    <x v="2"/>
    <x v="2"/>
    <n v="108794"/>
    <n v="109447"/>
  </r>
  <r>
    <x v="3561"/>
    <x v="573"/>
    <x v="2"/>
    <n v="49"/>
    <x v="0"/>
    <s v="RS DQLAB"/>
    <s v="SELL"/>
    <x v="0"/>
    <x v="2"/>
    <x v="2"/>
    <n v="108794"/>
    <n v="109447"/>
  </r>
  <r>
    <x v="3562"/>
    <x v="573"/>
    <x v="23"/>
    <n v="9"/>
    <x v="0"/>
    <s v="RS DQLAB"/>
    <s v="SELL"/>
    <x v="0"/>
    <x v="23"/>
    <x v="2"/>
    <n v="5000"/>
    <n v="5095"/>
  </r>
  <r>
    <x v="3563"/>
    <x v="573"/>
    <x v="4"/>
    <n v="14"/>
    <x v="0"/>
    <s v="RS DQLAB"/>
    <s v="SELL"/>
    <x v="0"/>
    <x v="4"/>
    <x v="1"/>
    <n v="25322"/>
    <n v="25449"/>
  </r>
  <r>
    <x v="3564"/>
    <x v="573"/>
    <x v="4"/>
    <n v="69"/>
    <x v="0"/>
    <s v="RS DQLAB"/>
    <s v="SELL"/>
    <x v="0"/>
    <x v="4"/>
    <x v="1"/>
    <n v="25322"/>
    <n v="25449"/>
  </r>
  <r>
    <x v="3565"/>
    <x v="573"/>
    <x v="16"/>
    <n v="15"/>
    <x v="0"/>
    <s v="RS DQLAB"/>
    <s v="SELL"/>
    <x v="0"/>
    <x v="16"/>
    <x v="2"/>
    <n v="100000"/>
    <n v="100900"/>
  </r>
  <r>
    <x v="3566"/>
    <x v="573"/>
    <x v="17"/>
    <n v="60"/>
    <x v="0"/>
    <s v="RS DQLAB"/>
    <s v="SELL"/>
    <x v="0"/>
    <x v="17"/>
    <x v="0"/>
    <n v="2460"/>
    <n v="2490"/>
  </r>
  <r>
    <x v="3567"/>
    <x v="574"/>
    <x v="0"/>
    <n v="67"/>
    <x v="0"/>
    <s v="RS DQLAB"/>
    <s v="SELL"/>
    <x v="0"/>
    <x v="0"/>
    <x v="0"/>
    <n v="2886"/>
    <n v="2915"/>
  </r>
  <r>
    <x v="3568"/>
    <x v="574"/>
    <x v="8"/>
    <n v="49"/>
    <x v="0"/>
    <s v="RS DQLAB"/>
    <s v="SELL"/>
    <x v="0"/>
    <x v="8"/>
    <x v="3"/>
    <n v="50788"/>
    <n v="51753"/>
  </r>
  <r>
    <x v="3569"/>
    <x v="574"/>
    <x v="8"/>
    <n v="10"/>
    <x v="0"/>
    <s v="RS DQLAB"/>
    <s v="SELL"/>
    <x v="0"/>
    <x v="8"/>
    <x v="3"/>
    <n v="50788"/>
    <n v="51753"/>
  </r>
  <r>
    <x v="3570"/>
    <x v="574"/>
    <x v="4"/>
    <n v="18"/>
    <x v="0"/>
    <s v="RS DQLAB"/>
    <s v="SELL"/>
    <x v="0"/>
    <x v="4"/>
    <x v="1"/>
    <n v="25322"/>
    <n v="25449"/>
  </r>
  <r>
    <x v="3571"/>
    <x v="574"/>
    <x v="21"/>
    <n v="35"/>
    <x v="0"/>
    <s v="RS DQLAB"/>
    <s v="SELL"/>
    <x v="0"/>
    <x v="21"/>
    <x v="0"/>
    <n v="23869"/>
    <n v="24179"/>
  </r>
  <r>
    <x v="3572"/>
    <x v="574"/>
    <x v="26"/>
    <n v="17"/>
    <x v="0"/>
    <s v="RS DQLAB"/>
    <s v="SELL"/>
    <x v="0"/>
    <x v="26"/>
    <x v="2"/>
    <n v="7467"/>
    <n v="7504"/>
  </r>
  <r>
    <x v="3573"/>
    <x v="575"/>
    <x v="34"/>
    <n v="17"/>
    <x v="0"/>
    <s v="RS DQLAB"/>
    <s v="SELL"/>
    <x v="0"/>
    <x v="34"/>
    <x v="3"/>
    <n v="7000"/>
    <n v="7035"/>
  </r>
  <r>
    <x v="3574"/>
    <x v="575"/>
    <x v="0"/>
    <n v="96"/>
    <x v="0"/>
    <s v="RS DQLAB"/>
    <s v="SELL"/>
    <x v="0"/>
    <x v="0"/>
    <x v="0"/>
    <n v="2886"/>
    <n v="2915"/>
  </r>
  <r>
    <x v="3575"/>
    <x v="575"/>
    <x v="2"/>
    <n v="17"/>
    <x v="0"/>
    <s v="RS DQLAB"/>
    <s v="SELL"/>
    <x v="0"/>
    <x v="2"/>
    <x v="2"/>
    <n v="108794"/>
    <n v="109447"/>
  </r>
  <r>
    <x v="3576"/>
    <x v="575"/>
    <x v="23"/>
    <n v="41"/>
    <x v="0"/>
    <s v="RS DQLAB"/>
    <s v="SELL"/>
    <x v="0"/>
    <x v="23"/>
    <x v="2"/>
    <n v="5000"/>
    <n v="5095"/>
  </r>
  <r>
    <x v="3577"/>
    <x v="575"/>
    <x v="4"/>
    <n v="23"/>
    <x v="0"/>
    <s v="RS DQLAB"/>
    <s v="SELL"/>
    <x v="0"/>
    <x v="4"/>
    <x v="1"/>
    <n v="25322"/>
    <n v="25449"/>
  </r>
  <r>
    <x v="3578"/>
    <x v="575"/>
    <x v="10"/>
    <n v="1"/>
    <x v="0"/>
    <s v="RS DQLAB"/>
    <s v="SELL"/>
    <x v="0"/>
    <x v="10"/>
    <x v="3"/>
    <n v="16100"/>
    <n v="16261"/>
  </r>
  <r>
    <x v="3579"/>
    <x v="575"/>
    <x v="9"/>
    <n v="67"/>
    <x v="0"/>
    <s v="RS DQLAB"/>
    <s v="SELL"/>
    <x v="0"/>
    <x v="9"/>
    <x v="3"/>
    <n v="2560"/>
    <n v="2586"/>
  </r>
  <r>
    <x v="3580"/>
    <x v="575"/>
    <x v="16"/>
    <n v="23"/>
    <x v="0"/>
    <s v="RS DQLAB"/>
    <s v="SELL"/>
    <x v="0"/>
    <x v="16"/>
    <x v="2"/>
    <n v="100000"/>
    <n v="100900"/>
  </r>
  <r>
    <x v="3581"/>
    <x v="575"/>
    <x v="21"/>
    <n v="41"/>
    <x v="0"/>
    <s v="RS DQLAB"/>
    <s v="SELL"/>
    <x v="0"/>
    <x v="21"/>
    <x v="0"/>
    <n v="23869"/>
    <n v="24179"/>
  </r>
  <r>
    <x v="3582"/>
    <x v="575"/>
    <x v="7"/>
    <n v="14"/>
    <x v="0"/>
    <s v="RS DQLAB"/>
    <s v="SELL"/>
    <x v="0"/>
    <x v="7"/>
    <x v="3"/>
    <n v="25000"/>
    <n v="25275"/>
  </r>
  <r>
    <x v="3583"/>
    <x v="576"/>
    <x v="35"/>
    <n v="3"/>
    <x v="0"/>
    <s v="RS DQLAB"/>
    <s v="SELL"/>
    <x v="0"/>
    <x v="35"/>
    <x v="1"/>
    <n v="4480"/>
    <n v="4507"/>
  </r>
  <r>
    <x v="3584"/>
    <x v="576"/>
    <x v="0"/>
    <n v="57"/>
    <x v="0"/>
    <s v="RS DQLAB"/>
    <s v="SELL"/>
    <x v="0"/>
    <x v="0"/>
    <x v="0"/>
    <n v="2886"/>
    <n v="2915"/>
  </r>
  <r>
    <x v="3585"/>
    <x v="576"/>
    <x v="8"/>
    <n v="1"/>
    <x v="0"/>
    <s v="RS DQLAB"/>
    <s v="SELL"/>
    <x v="0"/>
    <x v="8"/>
    <x v="3"/>
    <n v="50788"/>
    <n v="51753"/>
  </r>
  <r>
    <x v="3586"/>
    <x v="576"/>
    <x v="1"/>
    <n v="33"/>
    <x v="0"/>
    <s v="RS DQLAB"/>
    <s v="SELL"/>
    <x v="0"/>
    <x v="1"/>
    <x v="1"/>
    <n v="16950"/>
    <n v="17170"/>
  </r>
  <r>
    <x v="3587"/>
    <x v="576"/>
    <x v="1"/>
    <n v="75"/>
    <x v="0"/>
    <s v="RS DQLAB"/>
    <s v="SELL"/>
    <x v="0"/>
    <x v="1"/>
    <x v="1"/>
    <n v="16950"/>
    <n v="17170"/>
  </r>
  <r>
    <x v="3588"/>
    <x v="576"/>
    <x v="5"/>
    <n v="9"/>
    <x v="0"/>
    <s v="RS DQLAB"/>
    <s v="SELL"/>
    <x v="0"/>
    <x v="5"/>
    <x v="3"/>
    <n v="7500"/>
    <n v="7620"/>
  </r>
  <r>
    <x v="3589"/>
    <x v="576"/>
    <x v="5"/>
    <n v="31"/>
    <x v="0"/>
    <s v="RS DQLAB"/>
    <s v="SELL"/>
    <x v="0"/>
    <x v="5"/>
    <x v="3"/>
    <n v="7500"/>
    <n v="7620"/>
  </r>
  <r>
    <x v="3590"/>
    <x v="576"/>
    <x v="16"/>
    <n v="11"/>
    <x v="0"/>
    <s v="RS DQLAB"/>
    <s v="SELL"/>
    <x v="0"/>
    <x v="16"/>
    <x v="2"/>
    <n v="100000"/>
    <n v="100900"/>
  </r>
  <r>
    <x v="3591"/>
    <x v="576"/>
    <x v="17"/>
    <n v="8"/>
    <x v="0"/>
    <s v="RS DQLAB"/>
    <s v="SELL"/>
    <x v="0"/>
    <x v="17"/>
    <x v="0"/>
    <n v="2460"/>
    <n v="2490"/>
  </r>
  <r>
    <x v="3592"/>
    <x v="577"/>
    <x v="8"/>
    <n v="23"/>
    <x v="0"/>
    <s v="RS DQLAB"/>
    <s v="SELL"/>
    <x v="0"/>
    <x v="8"/>
    <x v="3"/>
    <n v="50788"/>
    <n v="51753"/>
  </r>
  <r>
    <x v="3593"/>
    <x v="577"/>
    <x v="1"/>
    <n v="48"/>
    <x v="0"/>
    <s v="RS DQLAB"/>
    <s v="SELL"/>
    <x v="0"/>
    <x v="1"/>
    <x v="1"/>
    <n v="16950"/>
    <n v="17170"/>
  </r>
  <r>
    <x v="3594"/>
    <x v="577"/>
    <x v="1"/>
    <n v="68"/>
    <x v="0"/>
    <s v="RS DQLAB"/>
    <s v="SELL"/>
    <x v="0"/>
    <x v="1"/>
    <x v="1"/>
    <n v="16950"/>
    <n v="17170"/>
  </r>
  <r>
    <x v="3595"/>
    <x v="577"/>
    <x v="10"/>
    <n v="15"/>
    <x v="0"/>
    <s v="RS DQLAB"/>
    <s v="SELL"/>
    <x v="0"/>
    <x v="10"/>
    <x v="3"/>
    <n v="16100"/>
    <n v="16261"/>
  </r>
  <r>
    <x v="3596"/>
    <x v="577"/>
    <x v="16"/>
    <n v="30"/>
    <x v="0"/>
    <s v="RS DQLAB"/>
    <s v="SELL"/>
    <x v="0"/>
    <x v="16"/>
    <x v="2"/>
    <n v="100000"/>
    <n v="100900"/>
  </r>
  <r>
    <x v="3597"/>
    <x v="577"/>
    <x v="6"/>
    <n v="50"/>
    <x v="0"/>
    <s v="RS DQLAB"/>
    <s v="SELL"/>
    <x v="0"/>
    <x v="6"/>
    <x v="0"/>
    <n v="16155"/>
    <n v="16430"/>
  </r>
  <r>
    <x v="3598"/>
    <x v="577"/>
    <x v="21"/>
    <n v="38"/>
    <x v="0"/>
    <s v="RS DQLAB"/>
    <s v="SELL"/>
    <x v="0"/>
    <x v="21"/>
    <x v="0"/>
    <n v="23869"/>
    <n v="24179"/>
  </r>
  <r>
    <x v="3599"/>
    <x v="577"/>
    <x v="21"/>
    <n v="476"/>
    <x v="0"/>
    <s v="RS DQLAB"/>
    <s v="SELL"/>
    <x v="0"/>
    <x v="21"/>
    <x v="0"/>
    <n v="23869"/>
    <n v="24179"/>
  </r>
  <r>
    <x v="3600"/>
    <x v="578"/>
    <x v="0"/>
    <n v="41"/>
    <x v="0"/>
    <s v="RS DQLAB"/>
    <s v="SELL"/>
    <x v="0"/>
    <x v="0"/>
    <x v="0"/>
    <n v="2886"/>
    <n v="2915"/>
  </r>
  <r>
    <x v="3601"/>
    <x v="578"/>
    <x v="1"/>
    <n v="52"/>
    <x v="0"/>
    <s v="RS DQLAB"/>
    <s v="SELL"/>
    <x v="0"/>
    <x v="1"/>
    <x v="1"/>
    <n v="16950"/>
    <n v="17170"/>
  </r>
  <r>
    <x v="3602"/>
    <x v="578"/>
    <x v="13"/>
    <n v="16"/>
    <x v="0"/>
    <s v="RS DQLAB"/>
    <s v="SELL"/>
    <x v="0"/>
    <x v="13"/>
    <x v="4"/>
    <n v="55000"/>
    <n v="55935"/>
  </r>
  <r>
    <x v="3603"/>
    <x v="578"/>
    <x v="23"/>
    <n v="10"/>
    <x v="0"/>
    <s v="RS DQLAB"/>
    <s v="SELL"/>
    <x v="0"/>
    <x v="23"/>
    <x v="2"/>
    <n v="5000"/>
    <n v="5095"/>
  </r>
  <r>
    <x v="3604"/>
    <x v="578"/>
    <x v="4"/>
    <n v="34"/>
    <x v="0"/>
    <s v="RS DQLAB"/>
    <s v="SELL"/>
    <x v="0"/>
    <x v="4"/>
    <x v="1"/>
    <n v="25322"/>
    <n v="25449"/>
  </r>
  <r>
    <x v="3605"/>
    <x v="578"/>
    <x v="10"/>
    <n v="17"/>
    <x v="0"/>
    <s v="RS DQLAB"/>
    <s v="SELL"/>
    <x v="0"/>
    <x v="10"/>
    <x v="3"/>
    <n v="16100"/>
    <n v="16261"/>
  </r>
  <r>
    <x v="3606"/>
    <x v="578"/>
    <x v="19"/>
    <n v="1"/>
    <x v="0"/>
    <s v="RS DQLAB"/>
    <s v="SELL"/>
    <x v="0"/>
    <x v="19"/>
    <x v="0"/>
    <n v="2324"/>
    <n v="2338"/>
  </r>
  <r>
    <x v="3607"/>
    <x v="579"/>
    <x v="1"/>
    <n v="31"/>
    <x v="0"/>
    <s v="RS DQLAB"/>
    <s v="SELL"/>
    <x v="0"/>
    <x v="1"/>
    <x v="1"/>
    <n v="16950"/>
    <n v="17170"/>
  </r>
  <r>
    <x v="3608"/>
    <x v="579"/>
    <x v="13"/>
    <n v="36"/>
    <x v="0"/>
    <s v="RS DQLAB"/>
    <s v="SELL"/>
    <x v="0"/>
    <x v="13"/>
    <x v="4"/>
    <n v="55000"/>
    <n v="55935"/>
  </r>
  <r>
    <x v="3609"/>
    <x v="579"/>
    <x v="13"/>
    <n v="2"/>
    <x v="0"/>
    <s v="RS DQLAB"/>
    <s v="SELL"/>
    <x v="0"/>
    <x v="13"/>
    <x v="4"/>
    <n v="55000"/>
    <n v="55935"/>
  </r>
  <r>
    <x v="3610"/>
    <x v="579"/>
    <x v="10"/>
    <n v="8"/>
    <x v="0"/>
    <s v="RS DQLAB"/>
    <s v="SELL"/>
    <x v="0"/>
    <x v="10"/>
    <x v="3"/>
    <n v="16100"/>
    <n v="16261"/>
  </r>
  <r>
    <x v="3611"/>
    <x v="579"/>
    <x v="10"/>
    <n v="24"/>
    <x v="0"/>
    <s v="RS DQLAB"/>
    <s v="SELL"/>
    <x v="0"/>
    <x v="10"/>
    <x v="3"/>
    <n v="16100"/>
    <n v="16261"/>
  </r>
  <r>
    <x v="3612"/>
    <x v="579"/>
    <x v="9"/>
    <n v="70"/>
    <x v="0"/>
    <s v="RS DQLAB"/>
    <s v="SELL"/>
    <x v="0"/>
    <x v="9"/>
    <x v="3"/>
    <n v="2560"/>
    <n v="2586"/>
  </r>
  <r>
    <x v="3613"/>
    <x v="579"/>
    <x v="20"/>
    <n v="7"/>
    <x v="0"/>
    <s v="RS DQLAB"/>
    <s v="SELL"/>
    <x v="0"/>
    <x v="20"/>
    <x v="3"/>
    <n v="25000"/>
    <n v="25450"/>
  </r>
  <r>
    <x v="3614"/>
    <x v="580"/>
    <x v="0"/>
    <n v="9"/>
    <x v="0"/>
    <s v="RS DQLAB"/>
    <s v="SELL"/>
    <x v="0"/>
    <x v="0"/>
    <x v="0"/>
    <n v="2886"/>
    <n v="2915"/>
  </r>
  <r>
    <x v="3615"/>
    <x v="580"/>
    <x v="0"/>
    <n v="65"/>
    <x v="0"/>
    <s v="RS DQLAB"/>
    <s v="SELL"/>
    <x v="0"/>
    <x v="0"/>
    <x v="0"/>
    <n v="2886"/>
    <n v="2915"/>
  </r>
  <r>
    <x v="3616"/>
    <x v="580"/>
    <x v="2"/>
    <n v="38"/>
    <x v="0"/>
    <s v="RS DQLAB"/>
    <s v="SELL"/>
    <x v="0"/>
    <x v="2"/>
    <x v="2"/>
    <n v="108794"/>
    <n v="109447"/>
  </r>
  <r>
    <x v="3617"/>
    <x v="580"/>
    <x v="23"/>
    <n v="8"/>
    <x v="0"/>
    <s v="RS DQLAB"/>
    <s v="SELL"/>
    <x v="0"/>
    <x v="23"/>
    <x v="2"/>
    <n v="5000"/>
    <n v="5095"/>
  </r>
  <r>
    <x v="3618"/>
    <x v="580"/>
    <x v="23"/>
    <n v="51"/>
    <x v="0"/>
    <s v="RS DQLAB"/>
    <s v="SELL"/>
    <x v="0"/>
    <x v="23"/>
    <x v="2"/>
    <n v="5000"/>
    <n v="5095"/>
  </r>
  <r>
    <x v="3619"/>
    <x v="580"/>
    <x v="15"/>
    <n v="48"/>
    <x v="0"/>
    <s v="RS DQLAB"/>
    <s v="SELL"/>
    <x v="0"/>
    <x v="15"/>
    <x v="5"/>
    <n v="42800"/>
    <n v="43442"/>
  </r>
  <r>
    <x v="3620"/>
    <x v="580"/>
    <x v="11"/>
    <n v="54"/>
    <x v="0"/>
    <s v="RS DQLAB"/>
    <s v="SELL"/>
    <x v="0"/>
    <x v="11"/>
    <x v="1"/>
    <n v="10000"/>
    <n v="10180"/>
  </r>
  <r>
    <x v="3621"/>
    <x v="581"/>
    <x v="8"/>
    <n v="16"/>
    <x v="0"/>
    <s v="RS DQLAB"/>
    <s v="SELL"/>
    <x v="0"/>
    <x v="8"/>
    <x v="3"/>
    <n v="50788"/>
    <n v="51753"/>
  </r>
  <r>
    <x v="3622"/>
    <x v="581"/>
    <x v="1"/>
    <n v="68"/>
    <x v="0"/>
    <s v="RS DQLAB"/>
    <s v="SELL"/>
    <x v="0"/>
    <x v="1"/>
    <x v="1"/>
    <n v="16950"/>
    <n v="17170"/>
  </r>
  <r>
    <x v="3623"/>
    <x v="581"/>
    <x v="3"/>
    <n v="29"/>
    <x v="0"/>
    <s v="RS DQLAB"/>
    <s v="SELL"/>
    <x v="0"/>
    <x v="3"/>
    <x v="3"/>
    <n v="1600"/>
    <n v="1619"/>
  </r>
  <r>
    <x v="3624"/>
    <x v="581"/>
    <x v="18"/>
    <n v="2"/>
    <x v="0"/>
    <s v="RS DQLAB"/>
    <s v="SELL"/>
    <x v="0"/>
    <x v="18"/>
    <x v="0"/>
    <n v="72500"/>
    <n v="73805"/>
  </r>
  <r>
    <x v="3625"/>
    <x v="581"/>
    <x v="9"/>
    <n v="29"/>
    <x v="0"/>
    <s v="RS DQLAB"/>
    <s v="SELL"/>
    <x v="0"/>
    <x v="9"/>
    <x v="3"/>
    <n v="2560"/>
    <n v="2586"/>
  </r>
  <r>
    <x v="3626"/>
    <x v="581"/>
    <x v="11"/>
    <n v="9"/>
    <x v="0"/>
    <s v="RS DQLAB"/>
    <s v="SELL"/>
    <x v="0"/>
    <x v="11"/>
    <x v="1"/>
    <n v="10000"/>
    <n v="10180"/>
  </r>
  <r>
    <x v="3627"/>
    <x v="581"/>
    <x v="6"/>
    <n v="47"/>
    <x v="0"/>
    <s v="RS DQLAB"/>
    <s v="SELL"/>
    <x v="0"/>
    <x v="6"/>
    <x v="0"/>
    <n v="16155"/>
    <n v="16430"/>
  </r>
  <r>
    <x v="3628"/>
    <x v="581"/>
    <x v="12"/>
    <n v="8"/>
    <x v="0"/>
    <s v="RS DQLAB"/>
    <s v="SELL"/>
    <x v="0"/>
    <x v="12"/>
    <x v="1"/>
    <n v="18611"/>
    <n v="18816"/>
  </r>
  <r>
    <x v="3629"/>
    <x v="581"/>
    <x v="20"/>
    <n v="77"/>
    <x v="0"/>
    <s v="RS DQLAB"/>
    <s v="SELL"/>
    <x v="0"/>
    <x v="20"/>
    <x v="3"/>
    <n v="25000"/>
    <n v="25450"/>
  </r>
  <r>
    <x v="3630"/>
    <x v="581"/>
    <x v="29"/>
    <n v="21"/>
    <x v="0"/>
    <s v="RS DQLAB"/>
    <s v="SELL"/>
    <x v="0"/>
    <x v="29"/>
    <x v="2"/>
    <n v="102000"/>
    <n v="103632"/>
  </r>
  <r>
    <x v="3631"/>
    <x v="582"/>
    <x v="8"/>
    <n v="79"/>
    <x v="0"/>
    <s v="RS DQLAB"/>
    <s v="SELL"/>
    <x v="0"/>
    <x v="8"/>
    <x v="3"/>
    <n v="50788"/>
    <n v="51753"/>
  </r>
  <r>
    <x v="3632"/>
    <x v="582"/>
    <x v="1"/>
    <n v="75"/>
    <x v="0"/>
    <s v="RS DQLAB"/>
    <s v="SELL"/>
    <x v="0"/>
    <x v="1"/>
    <x v="1"/>
    <n v="16950"/>
    <n v="17170"/>
  </r>
  <r>
    <x v="3633"/>
    <x v="582"/>
    <x v="1"/>
    <n v="42"/>
    <x v="0"/>
    <s v="RS DQLAB"/>
    <s v="SELL"/>
    <x v="0"/>
    <x v="1"/>
    <x v="1"/>
    <n v="16950"/>
    <n v="17170"/>
  </r>
  <r>
    <x v="3634"/>
    <x v="582"/>
    <x v="3"/>
    <n v="11"/>
    <x v="0"/>
    <s v="RS DQLAB"/>
    <s v="SELL"/>
    <x v="0"/>
    <x v="3"/>
    <x v="3"/>
    <n v="1600"/>
    <n v="1619"/>
  </r>
  <r>
    <x v="3635"/>
    <x v="582"/>
    <x v="20"/>
    <n v="37"/>
    <x v="0"/>
    <s v="RS DQLAB"/>
    <s v="SELL"/>
    <x v="0"/>
    <x v="20"/>
    <x v="3"/>
    <n v="25000"/>
    <n v="25450"/>
  </r>
  <r>
    <x v="3636"/>
    <x v="583"/>
    <x v="23"/>
    <n v="18"/>
    <x v="0"/>
    <s v="RS DQLAB"/>
    <s v="SELL"/>
    <x v="0"/>
    <x v="23"/>
    <x v="2"/>
    <n v="5000"/>
    <n v="5095"/>
  </r>
  <r>
    <x v="3637"/>
    <x v="583"/>
    <x v="21"/>
    <n v="14"/>
    <x v="0"/>
    <s v="RS DQLAB"/>
    <s v="SELL"/>
    <x v="0"/>
    <x v="21"/>
    <x v="0"/>
    <n v="23869"/>
    <n v="24179"/>
  </r>
  <r>
    <x v="3638"/>
    <x v="584"/>
    <x v="0"/>
    <n v="21"/>
    <x v="0"/>
    <s v="RS DQLAB"/>
    <s v="SELL"/>
    <x v="0"/>
    <x v="0"/>
    <x v="0"/>
    <n v="2886"/>
    <n v="2915"/>
  </r>
  <r>
    <x v="3639"/>
    <x v="584"/>
    <x v="3"/>
    <n v="11"/>
    <x v="0"/>
    <s v="RS DQLAB"/>
    <s v="SELL"/>
    <x v="0"/>
    <x v="3"/>
    <x v="3"/>
    <n v="1600"/>
    <n v="1619"/>
  </r>
  <r>
    <x v="3640"/>
    <x v="584"/>
    <x v="3"/>
    <n v="51"/>
    <x v="0"/>
    <s v="RS DQLAB"/>
    <s v="SELL"/>
    <x v="0"/>
    <x v="3"/>
    <x v="3"/>
    <n v="1600"/>
    <n v="1619"/>
  </r>
  <r>
    <x v="3641"/>
    <x v="584"/>
    <x v="3"/>
    <n v="1"/>
    <x v="0"/>
    <s v="RS DQLAB"/>
    <s v="SELL"/>
    <x v="0"/>
    <x v="3"/>
    <x v="3"/>
    <n v="1600"/>
    <n v="1619"/>
  </r>
  <r>
    <x v="3642"/>
    <x v="584"/>
    <x v="4"/>
    <n v="213"/>
    <x v="0"/>
    <s v="RS DQLAB"/>
    <s v="SELL"/>
    <x v="0"/>
    <x v="4"/>
    <x v="1"/>
    <n v="25322"/>
    <n v="25449"/>
  </r>
  <r>
    <x v="3643"/>
    <x v="584"/>
    <x v="4"/>
    <n v="48"/>
    <x v="0"/>
    <s v="RS DQLAB"/>
    <s v="SELL"/>
    <x v="0"/>
    <x v="4"/>
    <x v="1"/>
    <n v="25322"/>
    <n v="25449"/>
  </r>
  <r>
    <x v="3644"/>
    <x v="584"/>
    <x v="10"/>
    <n v="49"/>
    <x v="0"/>
    <s v="RS DQLAB"/>
    <s v="SELL"/>
    <x v="0"/>
    <x v="10"/>
    <x v="3"/>
    <n v="16100"/>
    <n v="16261"/>
  </r>
  <r>
    <x v="3645"/>
    <x v="584"/>
    <x v="15"/>
    <n v="2"/>
    <x v="0"/>
    <s v="RS DQLAB"/>
    <s v="SELL"/>
    <x v="0"/>
    <x v="15"/>
    <x v="5"/>
    <n v="42800"/>
    <n v="43442"/>
  </r>
  <r>
    <x v="3646"/>
    <x v="584"/>
    <x v="16"/>
    <n v="52"/>
    <x v="0"/>
    <s v="RS DQLAB"/>
    <s v="SELL"/>
    <x v="0"/>
    <x v="16"/>
    <x v="2"/>
    <n v="100000"/>
    <n v="100900"/>
  </r>
  <r>
    <x v="3647"/>
    <x v="584"/>
    <x v="16"/>
    <n v="57"/>
    <x v="0"/>
    <s v="RS DQLAB"/>
    <s v="SELL"/>
    <x v="0"/>
    <x v="16"/>
    <x v="2"/>
    <n v="100000"/>
    <n v="100900"/>
  </r>
  <r>
    <x v="3648"/>
    <x v="584"/>
    <x v="26"/>
    <n v="84"/>
    <x v="0"/>
    <s v="RS DQLAB"/>
    <s v="SELL"/>
    <x v="0"/>
    <x v="26"/>
    <x v="2"/>
    <n v="7467"/>
    <n v="7504"/>
  </r>
  <r>
    <x v="3649"/>
    <x v="585"/>
    <x v="8"/>
    <n v="42"/>
    <x v="0"/>
    <s v="RS DQLAB"/>
    <s v="SELL"/>
    <x v="0"/>
    <x v="8"/>
    <x v="3"/>
    <n v="50788"/>
    <n v="51753"/>
  </r>
  <r>
    <x v="3650"/>
    <x v="585"/>
    <x v="8"/>
    <n v="59"/>
    <x v="0"/>
    <s v="RS DQLAB"/>
    <s v="SELL"/>
    <x v="0"/>
    <x v="8"/>
    <x v="3"/>
    <n v="50788"/>
    <n v="51753"/>
  </r>
  <r>
    <x v="3651"/>
    <x v="585"/>
    <x v="8"/>
    <n v="31"/>
    <x v="0"/>
    <s v="RS DQLAB"/>
    <s v="SELL"/>
    <x v="0"/>
    <x v="8"/>
    <x v="3"/>
    <n v="50788"/>
    <n v="51753"/>
  </r>
  <r>
    <x v="3652"/>
    <x v="585"/>
    <x v="3"/>
    <n v="48"/>
    <x v="0"/>
    <s v="RS DQLAB"/>
    <s v="SELL"/>
    <x v="0"/>
    <x v="3"/>
    <x v="3"/>
    <n v="1600"/>
    <n v="1619"/>
  </r>
  <r>
    <x v="3653"/>
    <x v="585"/>
    <x v="3"/>
    <n v="47"/>
    <x v="0"/>
    <s v="RS DQLAB"/>
    <s v="SELL"/>
    <x v="0"/>
    <x v="3"/>
    <x v="3"/>
    <n v="1600"/>
    <n v="1619"/>
  </r>
  <r>
    <x v="3654"/>
    <x v="585"/>
    <x v="16"/>
    <n v="30"/>
    <x v="0"/>
    <s v="RS DQLAB"/>
    <s v="SELL"/>
    <x v="0"/>
    <x v="16"/>
    <x v="2"/>
    <n v="100000"/>
    <n v="100900"/>
  </r>
  <r>
    <x v="3655"/>
    <x v="585"/>
    <x v="21"/>
    <n v="688"/>
    <x v="0"/>
    <s v="RS DQLAB"/>
    <s v="SELL"/>
    <x v="0"/>
    <x v="21"/>
    <x v="0"/>
    <n v="23869"/>
    <n v="24179"/>
  </r>
  <r>
    <x v="3656"/>
    <x v="585"/>
    <x v="19"/>
    <n v="16"/>
    <x v="0"/>
    <s v="RS DQLAB"/>
    <s v="SELL"/>
    <x v="0"/>
    <x v="19"/>
    <x v="0"/>
    <n v="2324"/>
    <n v="2338"/>
  </r>
  <r>
    <x v="3657"/>
    <x v="585"/>
    <x v="20"/>
    <n v="121"/>
    <x v="0"/>
    <s v="RS DQLAB"/>
    <s v="SELL"/>
    <x v="0"/>
    <x v="20"/>
    <x v="3"/>
    <n v="25000"/>
    <n v="25450"/>
  </r>
  <r>
    <x v="3658"/>
    <x v="586"/>
    <x v="8"/>
    <n v="66"/>
    <x v="0"/>
    <s v="RS DQLAB"/>
    <s v="SELL"/>
    <x v="0"/>
    <x v="8"/>
    <x v="3"/>
    <n v="50788"/>
    <n v="51753"/>
  </r>
  <r>
    <x v="3659"/>
    <x v="586"/>
    <x v="3"/>
    <n v="47"/>
    <x v="0"/>
    <s v="RS DQLAB"/>
    <s v="SELL"/>
    <x v="0"/>
    <x v="3"/>
    <x v="3"/>
    <n v="1600"/>
    <n v="1619"/>
  </r>
  <r>
    <x v="3660"/>
    <x v="586"/>
    <x v="23"/>
    <n v="50"/>
    <x v="0"/>
    <s v="RS DQLAB"/>
    <s v="SELL"/>
    <x v="0"/>
    <x v="23"/>
    <x v="2"/>
    <n v="5000"/>
    <n v="5095"/>
  </r>
  <r>
    <x v="3661"/>
    <x v="586"/>
    <x v="5"/>
    <n v="142"/>
    <x v="0"/>
    <s v="RS DQLAB"/>
    <s v="SELL"/>
    <x v="0"/>
    <x v="5"/>
    <x v="3"/>
    <n v="7500"/>
    <n v="7620"/>
  </r>
  <r>
    <x v="3662"/>
    <x v="586"/>
    <x v="11"/>
    <n v="19"/>
    <x v="0"/>
    <s v="RS DQLAB"/>
    <s v="SELL"/>
    <x v="0"/>
    <x v="11"/>
    <x v="1"/>
    <n v="10000"/>
    <n v="10180"/>
  </r>
  <r>
    <x v="3663"/>
    <x v="586"/>
    <x v="19"/>
    <n v="69"/>
    <x v="0"/>
    <s v="RS DQLAB"/>
    <s v="SELL"/>
    <x v="0"/>
    <x v="19"/>
    <x v="0"/>
    <n v="2324"/>
    <n v="2338"/>
  </r>
  <r>
    <x v="3664"/>
    <x v="587"/>
    <x v="8"/>
    <n v="59"/>
    <x v="0"/>
    <s v="RS DQLAB"/>
    <s v="SELL"/>
    <x v="0"/>
    <x v="8"/>
    <x v="3"/>
    <n v="50788"/>
    <n v="51753"/>
  </r>
  <r>
    <x v="3665"/>
    <x v="587"/>
    <x v="1"/>
    <n v="40"/>
    <x v="0"/>
    <s v="RS DQLAB"/>
    <s v="SELL"/>
    <x v="0"/>
    <x v="1"/>
    <x v="1"/>
    <n v="16950"/>
    <n v="17170"/>
  </r>
  <r>
    <x v="3666"/>
    <x v="587"/>
    <x v="3"/>
    <n v="34"/>
    <x v="0"/>
    <s v="RS DQLAB"/>
    <s v="SELL"/>
    <x v="0"/>
    <x v="3"/>
    <x v="3"/>
    <n v="1600"/>
    <n v="1619"/>
  </r>
  <r>
    <x v="3667"/>
    <x v="587"/>
    <x v="19"/>
    <n v="8"/>
    <x v="0"/>
    <s v="RS DQLAB"/>
    <s v="SELL"/>
    <x v="0"/>
    <x v="19"/>
    <x v="0"/>
    <n v="2324"/>
    <n v="2338"/>
  </r>
  <r>
    <x v="3668"/>
    <x v="588"/>
    <x v="0"/>
    <n v="76"/>
    <x v="0"/>
    <s v="RS DQLAB"/>
    <s v="SELL"/>
    <x v="0"/>
    <x v="0"/>
    <x v="0"/>
    <n v="2886"/>
    <n v="2915"/>
  </r>
  <r>
    <x v="3669"/>
    <x v="588"/>
    <x v="2"/>
    <n v="26"/>
    <x v="0"/>
    <s v="RS DQLAB"/>
    <s v="SELL"/>
    <x v="0"/>
    <x v="2"/>
    <x v="2"/>
    <n v="108794"/>
    <n v="109447"/>
  </r>
  <r>
    <x v="3670"/>
    <x v="588"/>
    <x v="3"/>
    <n v="22"/>
    <x v="0"/>
    <s v="RS DQLAB"/>
    <s v="SELL"/>
    <x v="0"/>
    <x v="3"/>
    <x v="3"/>
    <n v="1600"/>
    <n v="1619"/>
  </r>
  <r>
    <x v="3671"/>
    <x v="588"/>
    <x v="23"/>
    <n v="46"/>
    <x v="0"/>
    <s v="RS DQLAB"/>
    <s v="SELL"/>
    <x v="0"/>
    <x v="23"/>
    <x v="2"/>
    <n v="5000"/>
    <n v="5095"/>
  </r>
  <r>
    <x v="3672"/>
    <x v="588"/>
    <x v="4"/>
    <n v="41"/>
    <x v="0"/>
    <s v="RS DQLAB"/>
    <s v="SELL"/>
    <x v="0"/>
    <x v="4"/>
    <x v="1"/>
    <n v="25322"/>
    <n v="25449"/>
  </r>
  <r>
    <x v="3673"/>
    <x v="588"/>
    <x v="11"/>
    <n v="14"/>
    <x v="0"/>
    <s v="RS DQLAB"/>
    <s v="SELL"/>
    <x v="0"/>
    <x v="11"/>
    <x v="1"/>
    <n v="10000"/>
    <n v="10180"/>
  </r>
  <r>
    <x v="3674"/>
    <x v="589"/>
    <x v="0"/>
    <n v="43"/>
    <x v="0"/>
    <s v="RS DQLAB"/>
    <s v="SELL"/>
    <x v="0"/>
    <x v="0"/>
    <x v="0"/>
    <n v="2886"/>
    <n v="2915"/>
  </r>
  <r>
    <x v="3675"/>
    <x v="589"/>
    <x v="0"/>
    <n v="86"/>
    <x v="0"/>
    <s v="RS DQLAB"/>
    <s v="SELL"/>
    <x v="0"/>
    <x v="0"/>
    <x v="0"/>
    <n v="2886"/>
    <n v="2915"/>
  </r>
  <r>
    <x v="3676"/>
    <x v="589"/>
    <x v="1"/>
    <n v="43"/>
    <x v="0"/>
    <s v="RS DQLAB"/>
    <s v="SELL"/>
    <x v="0"/>
    <x v="1"/>
    <x v="1"/>
    <n v="16950"/>
    <n v="17170"/>
  </r>
  <r>
    <x v="3677"/>
    <x v="589"/>
    <x v="1"/>
    <n v="41"/>
    <x v="0"/>
    <s v="RS DQLAB"/>
    <s v="SELL"/>
    <x v="0"/>
    <x v="1"/>
    <x v="1"/>
    <n v="16950"/>
    <n v="17170"/>
  </r>
  <r>
    <x v="3678"/>
    <x v="589"/>
    <x v="2"/>
    <n v="32"/>
    <x v="0"/>
    <s v="RS DQLAB"/>
    <s v="SELL"/>
    <x v="0"/>
    <x v="2"/>
    <x v="2"/>
    <n v="108794"/>
    <n v="109447"/>
  </r>
  <r>
    <x v="3679"/>
    <x v="589"/>
    <x v="10"/>
    <n v="215"/>
    <x v="0"/>
    <s v="RS DQLAB"/>
    <s v="SELL"/>
    <x v="0"/>
    <x v="10"/>
    <x v="3"/>
    <n v="16100"/>
    <n v="16261"/>
  </r>
  <r>
    <x v="3680"/>
    <x v="589"/>
    <x v="9"/>
    <n v="103"/>
    <x v="0"/>
    <s v="RS DQLAB"/>
    <s v="SELL"/>
    <x v="0"/>
    <x v="9"/>
    <x v="3"/>
    <n v="2560"/>
    <n v="2586"/>
  </r>
  <r>
    <x v="3681"/>
    <x v="589"/>
    <x v="24"/>
    <n v="50"/>
    <x v="0"/>
    <s v="RS DQLAB"/>
    <s v="SELL"/>
    <x v="0"/>
    <x v="24"/>
    <x v="1"/>
    <n v="33000"/>
    <n v="33330"/>
  </r>
  <r>
    <x v="3682"/>
    <x v="589"/>
    <x v="21"/>
    <n v="8"/>
    <x v="0"/>
    <s v="RS DQLAB"/>
    <s v="SELL"/>
    <x v="0"/>
    <x v="21"/>
    <x v="0"/>
    <n v="23869"/>
    <n v="24179"/>
  </r>
  <r>
    <x v="3683"/>
    <x v="589"/>
    <x v="26"/>
    <n v="35"/>
    <x v="0"/>
    <s v="RS DQLAB"/>
    <s v="SELL"/>
    <x v="0"/>
    <x v="26"/>
    <x v="2"/>
    <n v="7467"/>
    <n v="7504"/>
  </r>
  <r>
    <x v="3684"/>
    <x v="589"/>
    <x v="22"/>
    <n v="100"/>
    <x v="0"/>
    <s v="RS DQLAB"/>
    <s v="SELL"/>
    <x v="0"/>
    <x v="22"/>
    <x v="2"/>
    <n v="143991"/>
    <n v="146871"/>
  </r>
  <r>
    <x v="3685"/>
    <x v="590"/>
    <x v="0"/>
    <n v="11"/>
    <x v="0"/>
    <s v="RS DQLAB"/>
    <s v="SELL"/>
    <x v="0"/>
    <x v="0"/>
    <x v="0"/>
    <n v="2886"/>
    <n v="2915"/>
  </r>
  <r>
    <x v="3686"/>
    <x v="590"/>
    <x v="0"/>
    <n v="32"/>
    <x v="0"/>
    <s v="RS DQLAB"/>
    <s v="SELL"/>
    <x v="0"/>
    <x v="0"/>
    <x v="0"/>
    <n v="2886"/>
    <n v="2915"/>
  </r>
  <r>
    <x v="3687"/>
    <x v="590"/>
    <x v="1"/>
    <n v="17"/>
    <x v="0"/>
    <s v="RS DQLAB"/>
    <s v="SELL"/>
    <x v="0"/>
    <x v="1"/>
    <x v="1"/>
    <n v="16950"/>
    <n v="17170"/>
  </r>
  <r>
    <x v="3688"/>
    <x v="590"/>
    <x v="2"/>
    <n v="20"/>
    <x v="0"/>
    <s v="RS DQLAB"/>
    <s v="SELL"/>
    <x v="0"/>
    <x v="2"/>
    <x v="2"/>
    <n v="108794"/>
    <n v="109447"/>
  </r>
  <r>
    <x v="3689"/>
    <x v="590"/>
    <x v="13"/>
    <n v="1"/>
    <x v="0"/>
    <s v="RS DQLAB"/>
    <s v="SELL"/>
    <x v="0"/>
    <x v="13"/>
    <x v="4"/>
    <n v="55000"/>
    <n v="55935"/>
  </r>
  <r>
    <x v="3690"/>
    <x v="590"/>
    <x v="12"/>
    <n v="3"/>
    <x v="0"/>
    <s v="RS DQLAB"/>
    <s v="SELL"/>
    <x v="0"/>
    <x v="12"/>
    <x v="1"/>
    <n v="18611"/>
    <n v="18816"/>
  </r>
  <r>
    <x v="3691"/>
    <x v="590"/>
    <x v="29"/>
    <n v="22"/>
    <x v="0"/>
    <s v="RS DQLAB"/>
    <s v="SELL"/>
    <x v="0"/>
    <x v="29"/>
    <x v="2"/>
    <n v="102000"/>
    <n v="103632"/>
  </r>
  <r>
    <x v="3692"/>
    <x v="591"/>
    <x v="2"/>
    <n v="27"/>
    <x v="0"/>
    <s v="RS DQLAB"/>
    <s v="SELL"/>
    <x v="0"/>
    <x v="2"/>
    <x v="2"/>
    <n v="108794"/>
    <n v="109447"/>
  </r>
  <r>
    <x v="3693"/>
    <x v="591"/>
    <x v="5"/>
    <n v="41"/>
    <x v="0"/>
    <s v="RS DQLAB"/>
    <s v="SELL"/>
    <x v="0"/>
    <x v="5"/>
    <x v="3"/>
    <n v="7500"/>
    <n v="7620"/>
  </r>
  <r>
    <x v="3694"/>
    <x v="591"/>
    <x v="16"/>
    <n v="63"/>
    <x v="0"/>
    <s v="RS DQLAB"/>
    <s v="SELL"/>
    <x v="0"/>
    <x v="16"/>
    <x v="2"/>
    <n v="100000"/>
    <n v="100900"/>
  </r>
  <r>
    <x v="3695"/>
    <x v="591"/>
    <x v="29"/>
    <n v="29"/>
    <x v="0"/>
    <s v="RS DQLAB"/>
    <s v="SELL"/>
    <x v="0"/>
    <x v="29"/>
    <x v="2"/>
    <n v="102000"/>
    <n v="103632"/>
  </r>
  <r>
    <x v="3696"/>
    <x v="591"/>
    <x v="27"/>
    <n v="215"/>
    <x v="0"/>
    <s v="RS DQLAB"/>
    <s v="SELL"/>
    <x v="0"/>
    <x v="27"/>
    <x v="3"/>
    <n v="45450"/>
    <n v="46223"/>
  </r>
  <r>
    <x v="3697"/>
    <x v="592"/>
    <x v="8"/>
    <n v="46"/>
    <x v="0"/>
    <s v="RS DQLAB"/>
    <s v="SELL"/>
    <x v="0"/>
    <x v="8"/>
    <x v="3"/>
    <n v="50788"/>
    <n v="51753"/>
  </r>
  <r>
    <x v="3698"/>
    <x v="592"/>
    <x v="2"/>
    <n v="32"/>
    <x v="0"/>
    <s v="RS DQLAB"/>
    <s v="SELL"/>
    <x v="0"/>
    <x v="2"/>
    <x v="2"/>
    <n v="108794"/>
    <n v="109447"/>
  </r>
  <r>
    <x v="3699"/>
    <x v="592"/>
    <x v="4"/>
    <n v="2"/>
    <x v="0"/>
    <s v="RS DQLAB"/>
    <s v="SELL"/>
    <x v="0"/>
    <x v="4"/>
    <x v="1"/>
    <n v="25322"/>
    <n v="25449"/>
  </r>
  <r>
    <x v="3700"/>
    <x v="592"/>
    <x v="10"/>
    <n v="22"/>
    <x v="0"/>
    <s v="RS DQLAB"/>
    <s v="SELL"/>
    <x v="0"/>
    <x v="10"/>
    <x v="3"/>
    <n v="16100"/>
    <n v="16261"/>
  </r>
  <r>
    <x v="3701"/>
    <x v="592"/>
    <x v="5"/>
    <n v="7"/>
    <x v="0"/>
    <s v="RS DQLAB"/>
    <s v="SELL"/>
    <x v="0"/>
    <x v="5"/>
    <x v="3"/>
    <n v="7500"/>
    <n v="7620"/>
  </r>
  <r>
    <x v="3702"/>
    <x v="592"/>
    <x v="26"/>
    <n v="226"/>
    <x v="0"/>
    <s v="RS DQLAB"/>
    <s v="SELL"/>
    <x v="0"/>
    <x v="26"/>
    <x v="2"/>
    <n v="7467"/>
    <n v="7504"/>
  </r>
  <r>
    <x v="3703"/>
    <x v="592"/>
    <x v="7"/>
    <n v="2"/>
    <x v="0"/>
    <s v="RS DQLAB"/>
    <s v="SELL"/>
    <x v="0"/>
    <x v="7"/>
    <x v="3"/>
    <n v="25000"/>
    <n v="25275"/>
  </r>
  <r>
    <x v="3704"/>
    <x v="593"/>
    <x v="13"/>
    <n v="39"/>
    <x v="0"/>
    <s v="RS DQLAB"/>
    <s v="SELL"/>
    <x v="0"/>
    <x v="13"/>
    <x v="4"/>
    <n v="55000"/>
    <n v="55935"/>
  </r>
  <r>
    <x v="3705"/>
    <x v="593"/>
    <x v="13"/>
    <n v="50"/>
    <x v="0"/>
    <s v="RS DQLAB"/>
    <s v="SELL"/>
    <x v="0"/>
    <x v="13"/>
    <x v="4"/>
    <n v="55000"/>
    <n v="55935"/>
  </r>
  <r>
    <x v="3706"/>
    <x v="593"/>
    <x v="4"/>
    <n v="74"/>
    <x v="0"/>
    <s v="RS DQLAB"/>
    <s v="SELL"/>
    <x v="0"/>
    <x v="4"/>
    <x v="1"/>
    <n v="25322"/>
    <n v="25449"/>
  </r>
  <r>
    <x v="3707"/>
    <x v="593"/>
    <x v="10"/>
    <n v="4"/>
    <x v="0"/>
    <s v="RS DQLAB"/>
    <s v="SELL"/>
    <x v="0"/>
    <x v="10"/>
    <x v="3"/>
    <n v="16100"/>
    <n v="16261"/>
  </r>
  <r>
    <x v="3708"/>
    <x v="593"/>
    <x v="24"/>
    <n v="10"/>
    <x v="0"/>
    <s v="RS DQLAB"/>
    <s v="SELL"/>
    <x v="0"/>
    <x v="24"/>
    <x v="1"/>
    <n v="33000"/>
    <n v="33330"/>
  </r>
  <r>
    <x v="3709"/>
    <x v="593"/>
    <x v="21"/>
    <n v="1"/>
    <x v="0"/>
    <s v="RS DQLAB"/>
    <s v="SELL"/>
    <x v="0"/>
    <x v="21"/>
    <x v="0"/>
    <n v="23869"/>
    <n v="24179"/>
  </r>
  <r>
    <x v="3710"/>
    <x v="594"/>
    <x v="0"/>
    <n v="19"/>
    <x v="0"/>
    <s v="RS DQLAB"/>
    <s v="SELL"/>
    <x v="0"/>
    <x v="0"/>
    <x v="0"/>
    <n v="2886"/>
    <n v="2915"/>
  </r>
  <r>
    <x v="3711"/>
    <x v="594"/>
    <x v="0"/>
    <n v="87"/>
    <x v="0"/>
    <s v="RS DQLAB"/>
    <s v="SELL"/>
    <x v="0"/>
    <x v="0"/>
    <x v="0"/>
    <n v="2886"/>
    <n v="2915"/>
  </r>
  <r>
    <x v="3712"/>
    <x v="594"/>
    <x v="0"/>
    <n v="21"/>
    <x v="0"/>
    <s v="RS DQLAB"/>
    <s v="SELL"/>
    <x v="0"/>
    <x v="0"/>
    <x v="0"/>
    <n v="2886"/>
    <n v="2915"/>
  </r>
  <r>
    <x v="3713"/>
    <x v="594"/>
    <x v="0"/>
    <n v="31"/>
    <x v="0"/>
    <s v="RS DQLAB"/>
    <s v="SELL"/>
    <x v="0"/>
    <x v="0"/>
    <x v="0"/>
    <n v="2886"/>
    <n v="2915"/>
  </r>
  <r>
    <x v="3714"/>
    <x v="594"/>
    <x v="1"/>
    <n v="16"/>
    <x v="0"/>
    <s v="RS DQLAB"/>
    <s v="SELL"/>
    <x v="0"/>
    <x v="1"/>
    <x v="1"/>
    <n v="16950"/>
    <n v="17170"/>
  </r>
  <r>
    <x v="3715"/>
    <x v="594"/>
    <x v="3"/>
    <n v="6"/>
    <x v="0"/>
    <s v="RS DQLAB"/>
    <s v="SELL"/>
    <x v="0"/>
    <x v="3"/>
    <x v="3"/>
    <n v="1600"/>
    <n v="1619"/>
  </r>
  <r>
    <x v="3716"/>
    <x v="594"/>
    <x v="23"/>
    <n v="25"/>
    <x v="0"/>
    <s v="RS DQLAB"/>
    <s v="SELL"/>
    <x v="0"/>
    <x v="23"/>
    <x v="2"/>
    <n v="5000"/>
    <n v="5095"/>
  </r>
  <r>
    <x v="3717"/>
    <x v="594"/>
    <x v="5"/>
    <n v="91"/>
    <x v="0"/>
    <s v="RS DQLAB"/>
    <s v="SELL"/>
    <x v="0"/>
    <x v="5"/>
    <x v="3"/>
    <n v="7500"/>
    <n v="7620"/>
  </r>
  <r>
    <x v="3718"/>
    <x v="594"/>
    <x v="7"/>
    <n v="89"/>
    <x v="0"/>
    <s v="RS DQLAB"/>
    <s v="SELL"/>
    <x v="0"/>
    <x v="7"/>
    <x v="3"/>
    <n v="25000"/>
    <n v="25275"/>
  </r>
  <r>
    <x v="3719"/>
    <x v="595"/>
    <x v="0"/>
    <n v="10"/>
    <x v="0"/>
    <s v="RS DQLAB"/>
    <s v="SELL"/>
    <x v="0"/>
    <x v="0"/>
    <x v="0"/>
    <n v="2886"/>
    <n v="2915"/>
  </r>
  <r>
    <x v="3720"/>
    <x v="595"/>
    <x v="8"/>
    <n v="42"/>
    <x v="0"/>
    <s v="RS DQLAB"/>
    <s v="SELL"/>
    <x v="0"/>
    <x v="8"/>
    <x v="3"/>
    <n v="50788"/>
    <n v="51753"/>
  </r>
  <r>
    <x v="3721"/>
    <x v="595"/>
    <x v="8"/>
    <n v="15"/>
    <x v="0"/>
    <s v="RS DQLAB"/>
    <s v="SELL"/>
    <x v="0"/>
    <x v="8"/>
    <x v="3"/>
    <n v="50788"/>
    <n v="51753"/>
  </r>
  <r>
    <x v="3722"/>
    <x v="595"/>
    <x v="13"/>
    <n v="47"/>
    <x v="0"/>
    <s v="RS DQLAB"/>
    <s v="SELL"/>
    <x v="0"/>
    <x v="13"/>
    <x v="4"/>
    <n v="55000"/>
    <n v="55935"/>
  </r>
  <r>
    <x v="3723"/>
    <x v="595"/>
    <x v="5"/>
    <n v="31"/>
    <x v="0"/>
    <s v="RS DQLAB"/>
    <s v="SELL"/>
    <x v="0"/>
    <x v="5"/>
    <x v="3"/>
    <n v="7500"/>
    <n v="7620"/>
  </r>
  <r>
    <x v="3724"/>
    <x v="595"/>
    <x v="6"/>
    <n v="75"/>
    <x v="0"/>
    <s v="RS DQLAB"/>
    <s v="SELL"/>
    <x v="0"/>
    <x v="6"/>
    <x v="0"/>
    <n v="16155"/>
    <n v="16430"/>
  </r>
  <r>
    <x v="3725"/>
    <x v="595"/>
    <x v="26"/>
    <n v="10"/>
    <x v="0"/>
    <s v="RS DQLAB"/>
    <s v="SELL"/>
    <x v="0"/>
    <x v="26"/>
    <x v="2"/>
    <n v="7467"/>
    <n v="7504"/>
  </r>
  <r>
    <x v="3726"/>
    <x v="595"/>
    <x v="7"/>
    <n v="11"/>
    <x v="0"/>
    <s v="RS DQLAB"/>
    <s v="SELL"/>
    <x v="0"/>
    <x v="7"/>
    <x v="3"/>
    <n v="25000"/>
    <n v="25275"/>
  </r>
  <r>
    <x v="3727"/>
    <x v="595"/>
    <x v="22"/>
    <n v="45"/>
    <x v="0"/>
    <s v="RS DQLAB"/>
    <s v="SELL"/>
    <x v="0"/>
    <x v="22"/>
    <x v="2"/>
    <n v="143991"/>
    <n v="146871"/>
  </r>
  <r>
    <x v="3728"/>
    <x v="596"/>
    <x v="0"/>
    <n v="18"/>
    <x v="0"/>
    <s v="RS DQLAB"/>
    <s v="SELL"/>
    <x v="0"/>
    <x v="0"/>
    <x v="0"/>
    <n v="2886"/>
    <n v="2915"/>
  </r>
  <r>
    <x v="3729"/>
    <x v="596"/>
    <x v="1"/>
    <n v="49"/>
    <x v="0"/>
    <s v="RS DQLAB"/>
    <s v="SELL"/>
    <x v="0"/>
    <x v="1"/>
    <x v="1"/>
    <n v="16950"/>
    <n v="17170"/>
  </r>
  <r>
    <x v="3730"/>
    <x v="596"/>
    <x v="1"/>
    <n v="40"/>
    <x v="0"/>
    <s v="RS DQLAB"/>
    <s v="SELL"/>
    <x v="0"/>
    <x v="1"/>
    <x v="1"/>
    <n v="16950"/>
    <n v="17170"/>
  </r>
  <r>
    <x v="3731"/>
    <x v="596"/>
    <x v="1"/>
    <n v="69"/>
    <x v="0"/>
    <s v="RS DQLAB"/>
    <s v="SELL"/>
    <x v="0"/>
    <x v="1"/>
    <x v="1"/>
    <n v="16950"/>
    <n v="17170"/>
  </r>
  <r>
    <x v="3732"/>
    <x v="596"/>
    <x v="13"/>
    <n v="25"/>
    <x v="0"/>
    <s v="RS DQLAB"/>
    <s v="SELL"/>
    <x v="0"/>
    <x v="13"/>
    <x v="4"/>
    <n v="55000"/>
    <n v="55935"/>
  </r>
  <r>
    <x v="3733"/>
    <x v="596"/>
    <x v="18"/>
    <n v="6"/>
    <x v="0"/>
    <s v="RS DQLAB"/>
    <s v="SELL"/>
    <x v="0"/>
    <x v="18"/>
    <x v="0"/>
    <n v="72500"/>
    <n v="73805"/>
  </r>
  <r>
    <x v="3734"/>
    <x v="596"/>
    <x v="6"/>
    <n v="35"/>
    <x v="0"/>
    <s v="RS DQLAB"/>
    <s v="SELL"/>
    <x v="0"/>
    <x v="6"/>
    <x v="0"/>
    <n v="16155"/>
    <n v="16430"/>
  </r>
  <r>
    <x v="3735"/>
    <x v="596"/>
    <x v="6"/>
    <n v="1"/>
    <x v="0"/>
    <s v="RS DQLAB"/>
    <s v="SELL"/>
    <x v="0"/>
    <x v="6"/>
    <x v="0"/>
    <n v="16155"/>
    <n v="16430"/>
  </r>
  <r>
    <x v="3736"/>
    <x v="596"/>
    <x v="24"/>
    <n v="85"/>
    <x v="0"/>
    <s v="RS DQLAB"/>
    <s v="SELL"/>
    <x v="0"/>
    <x v="24"/>
    <x v="1"/>
    <n v="33000"/>
    <n v="33330"/>
  </r>
  <r>
    <x v="3737"/>
    <x v="596"/>
    <x v="7"/>
    <n v="42"/>
    <x v="0"/>
    <s v="RS DQLAB"/>
    <s v="SELL"/>
    <x v="0"/>
    <x v="7"/>
    <x v="3"/>
    <n v="25000"/>
    <n v="25275"/>
  </r>
  <r>
    <x v="3738"/>
    <x v="596"/>
    <x v="29"/>
    <n v="84"/>
    <x v="0"/>
    <s v="RS DQLAB"/>
    <s v="SELL"/>
    <x v="0"/>
    <x v="29"/>
    <x v="2"/>
    <n v="102000"/>
    <n v="103632"/>
  </r>
  <r>
    <x v="3739"/>
    <x v="597"/>
    <x v="8"/>
    <n v="49"/>
    <x v="0"/>
    <s v="RS DQLAB"/>
    <s v="SELL"/>
    <x v="0"/>
    <x v="8"/>
    <x v="3"/>
    <n v="50788"/>
    <n v="51753"/>
  </r>
  <r>
    <x v="3740"/>
    <x v="597"/>
    <x v="2"/>
    <n v="4"/>
    <x v="0"/>
    <s v="RS DQLAB"/>
    <s v="SELL"/>
    <x v="0"/>
    <x v="2"/>
    <x v="2"/>
    <n v="108794"/>
    <n v="109447"/>
  </r>
  <r>
    <x v="3741"/>
    <x v="597"/>
    <x v="9"/>
    <n v="61"/>
    <x v="0"/>
    <s v="RS DQLAB"/>
    <s v="SELL"/>
    <x v="0"/>
    <x v="9"/>
    <x v="3"/>
    <n v="2560"/>
    <n v="2586"/>
  </r>
  <r>
    <x v="3742"/>
    <x v="597"/>
    <x v="24"/>
    <n v="6"/>
    <x v="0"/>
    <s v="RS DQLAB"/>
    <s v="SELL"/>
    <x v="0"/>
    <x v="24"/>
    <x v="1"/>
    <n v="33000"/>
    <n v="33330"/>
  </r>
  <r>
    <x v="3743"/>
    <x v="597"/>
    <x v="26"/>
    <n v="1"/>
    <x v="0"/>
    <s v="RS DQLAB"/>
    <s v="SELL"/>
    <x v="0"/>
    <x v="26"/>
    <x v="2"/>
    <n v="7467"/>
    <n v="7504"/>
  </r>
  <r>
    <x v="3744"/>
    <x v="598"/>
    <x v="0"/>
    <n v="19"/>
    <x v="0"/>
    <s v="RS DQLAB"/>
    <s v="SELL"/>
    <x v="0"/>
    <x v="0"/>
    <x v="0"/>
    <n v="2886"/>
    <n v="2915"/>
  </r>
  <r>
    <x v="3745"/>
    <x v="598"/>
    <x v="0"/>
    <n v="39"/>
    <x v="0"/>
    <s v="RS DQLAB"/>
    <s v="SELL"/>
    <x v="0"/>
    <x v="0"/>
    <x v="0"/>
    <n v="2886"/>
    <n v="2915"/>
  </r>
  <r>
    <x v="3746"/>
    <x v="599"/>
    <x v="0"/>
    <n v="67"/>
    <x v="0"/>
    <s v="RS DQLAB"/>
    <s v="SELL"/>
    <x v="0"/>
    <x v="0"/>
    <x v="0"/>
    <n v="2886"/>
    <n v="2915"/>
  </r>
  <r>
    <x v="3747"/>
    <x v="599"/>
    <x v="8"/>
    <n v="71"/>
    <x v="0"/>
    <s v="RS DQLAB"/>
    <s v="SELL"/>
    <x v="0"/>
    <x v="8"/>
    <x v="3"/>
    <n v="50788"/>
    <n v="51753"/>
  </r>
  <r>
    <x v="3748"/>
    <x v="599"/>
    <x v="2"/>
    <n v="1"/>
    <x v="0"/>
    <s v="RS DQLAB"/>
    <s v="SELL"/>
    <x v="0"/>
    <x v="2"/>
    <x v="2"/>
    <n v="108794"/>
    <n v="109447"/>
  </r>
  <r>
    <x v="3749"/>
    <x v="599"/>
    <x v="4"/>
    <n v="23"/>
    <x v="0"/>
    <s v="RS DQLAB"/>
    <s v="SELL"/>
    <x v="0"/>
    <x v="4"/>
    <x v="1"/>
    <n v="25322"/>
    <n v="25449"/>
  </r>
  <r>
    <x v="3750"/>
    <x v="599"/>
    <x v="4"/>
    <n v="30"/>
    <x v="0"/>
    <s v="RS DQLAB"/>
    <s v="SELL"/>
    <x v="0"/>
    <x v="4"/>
    <x v="1"/>
    <n v="25322"/>
    <n v="25449"/>
  </r>
  <r>
    <x v="3751"/>
    <x v="599"/>
    <x v="4"/>
    <n v="405"/>
    <x v="0"/>
    <s v="RS DQLAB"/>
    <s v="SELL"/>
    <x v="0"/>
    <x v="4"/>
    <x v="1"/>
    <n v="25322"/>
    <n v="25449"/>
  </r>
  <r>
    <x v="3752"/>
    <x v="599"/>
    <x v="9"/>
    <n v="3"/>
    <x v="0"/>
    <s v="RS DQLAB"/>
    <s v="SELL"/>
    <x v="0"/>
    <x v="9"/>
    <x v="3"/>
    <n v="2560"/>
    <n v="2586"/>
  </r>
  <r>
    <x v="3753"/>
    <x v="599"/>
    <x v="6"/>
    <n v="5"/>
    <x v="0"/>
    <s v="RS DQLAB"/>
    <s v="SELL"/>
    <x v="0"/>
    <x v="6"/>
    <x v="0"/>
    <n v="16155"/>
    <n v="16430"/>
  </r>
  <r>
    <x v="3754"/>
    <x v="599"/>
    <x v="7"/>
    <n v="5"/>
    <x v="0"/>
    <s v="RS DQLAB"/>
    <s v="SELL"/>
    <x v="0"/>
    <x v="7"/>
    <x v="3"/>
    <n v="25000"/>
    <n v="25275"/>
  </r>
  <r>
    <x v="3755"/>
    <x v="599"/>
    <x v="12"/>
    <n v="2"/>
    <x v="0"/>
    <s v="RS DQLAB"/>
    <s v="SELL"/>
    <x v="0"/>
    <x v="12"/>
    <x v="1"/>
    <n v="18611"/>
    <n v="18816"/>
  </r>
  <r>
    <x v="3756"/>
    <x v="600"/>
    <x v="0"/>
    <n v="25"/>
    <x v="0"/>
    <s v="RS DQLAB"/>
    <s v="SELL"/>
    <x v="0"/>
    <x v="0"/>
    <x v="0"/>
    <n v="2886"/>
    <n v="2915"/>
  </r>
  <r>
    <x v="3757"/>
    <x v="600"/>
    <x v="0"/>
    <n v="94"/>
    <x v="0"/>
    <s v="RS DQLAB"/>
    <s v="SELL"/>
    <x v="0"/>
    <x v="0"/>
    <x v="0"/>
    <n v="2886"/>
    <n v="2915"/>
  </r>
  <r>
    <x v="3758"/>
    <x v="600"/>
    <x v="10"/>
    <n v="3"/>
    <x v="0"/>
    <s v="RS DQLAB"/>
    <s v="SELL"/>
    <x v="0"/>
    <x v="10"/>
    <x v="3"/>
    <n v="16100"/>
    <n v="16261"/>
  </r>
  <r>
    <x v="3759"/>
    <x v="600"/>
    <x v="10"/>
    <n v="86"/>
    <x v="0"/>
    <s v="RS DQLAB"/>
    <s v="SELL"/>
    <x v="0"/>
    <x v="10"/>
    <x v="3"/>
    <n v="16100"/>
    <n v="16261"/>
  </r>
  <r>
    <x v="3760"/>
    <x v="600"/>
    <x v="18"/>
    <n v="33"/>
    <x v="0"/>
    <s v="RS DQLAB"/>
    <s v="SELL"/>
    <x v="0"/>
    <x v="18"/>
    <x v="0"/>
    <n v="72500"/>
    <n v="73805"/>
  </r>
  <r>
    <x v="3761"/>
    <x v="601"/>
    <x v="8"/>
    <n v="47"/>
    <x v="0"/>
    <s v="RS DQLAB"/>
    <s v="SELL"/>
    <x v="0"/>
    <x v="8"/>
    <x v="3"/>
    <n v="50788"/>
    <n v="51753"/>
  </r>
  <r>
    <x v="3762"/>
    <x v="601"/>
    <x v="3"/>
    <n v="42"/>
    <x v="0"/>
    <s v="RS DQLAB"/>
    <s v="SELL"/>
    <x v="0"/>
    <x v="3"/>
    <x v="3"/>
    <n v="1600"/>
    <n v="1619"/>
  </r>
  <r>
    <x v="3763"/>
    <x v="601"/>
    <x v="4"/>
    <n v="25"/>
    <x v="0"/>
    <s v="RS DQLAB"/>
    <s v="SELL"/>
    <x v="0"/>
    <x v="4"/>
    <x v="1"/>
    <n v="25322"/>
    <n v="25449"/>
  </r>
  <r>
    <x v="3764"/>
    <x v="601"/>
    <x v="15"/>
    <n v="24"/>
    <x v="0"/>
    <s v="RS DQLAB"/>
    <s v="SELL"/>
    <x v="0"/>
    <x v="15"/>
    <x v="5"/>
    <n v="42800"/>
    <n v="43442"/>
  </r>
  <r>
    <x v="3765"/>
    <x v="602"/>
    <x v="8"/>
    <n v="2"/>
    <x v="0"/>
    <s v="RS DQLAB"/>
    <s v="SELL"/>
    <x v="0"/>
    <x v="8"/>
    <x v="3"/>
    <n v="50788"/>
    <n v="51753"/>
  </r>
  <r>
    <x v="3766"/>
    <x v="602"/>
    <x v="8"/>
    <n v="19"/>
    <x v="0"/>
    <s v="RS DQLAB"/>
    <s v="SELL"/>
    <x v="0"/>
    <x v="8"/>
    <x v="3"/>
    <n v="50788"/>
    <n v="51753"/>
  </r>
  <r>
    <x v="3767"/>
    <x v="602"/>
    <x v="1"/>
    <n v="53"/>
    <x v="0"/>
    <s v="RS DQLAB"/>
    <s v="SELL"/>
    <x v="0"/>
    <x v="1"/>
    <x v="1"/>
    <n v="16950"/>
    <n v="17170"/>
  </r>
  <r>
    <x v="3768"/>
    <x v="602"/>
    <x v="1"/>
    <n v="5"/>
    <x v="0"/>
    <s v="RS DQLAB"/>
    <s v="SELL"/>
    <x v="0"/>
    <x v="1"/>
    <x v="1"/>
    <n v="16950"/>
    <n v="17170"/>
  </r>
  <r>
    <x v="3769"/>
    <x v="602"/>
    <x v="13"/>
    <n v="14"/>
    <x v="0"/>
    <s v="RS DQLAB"/>
    <s v="SELL"/>
    <x v="0"/>
    <x v="13"/>
    <x v="4"/>
    <n v="55000"/>
    <n v="55935"/>
  </r>
  <r>
    <x v="3770"/>
    <x v="602"/>
    <x v="4"/>
    <n v="92"/>
    <x v="0"/>
    <s v="RS DQLAB"/>
    <s v="SELL"/>
    <x v="0"/>
    <x v="4"/>
    <x v="1"/>
    <n v="25322"/>
    <n v="25449"/>
  </r>
  <r>
    <x v="3771"/>
    <x v="603"/>
    <x v="34"/>
    <n v="18"/>
    <x v="0"/>
    <s v="RS DQLAB"/>
    <s v="SELL"/>
    <x v="0"/>
    <x v="34"/>
    <x v="3"/>
    <n v="7000"/>
    <n v="7035"/>
  </r>
  <r>
    <x v="3772"/>
    <x v="603"/>
    <x v="4"/>
    <n v="4"/>
    <x v="0"/>
    <s v="RS DQLAB"/>
    <s v="SELL"/>
    <x v="0"/>
    <x v="4"/>
    <x v="1"/>
    <n v="25322"/>
    <n v="25449"/>
  </r>
  <r>
    <x v="3773"/>
    <x v="603"/>
    <x v="16"/>
    <n v="6"/>
    <x v="0"/>
    <s v="RS DQLAB"/>
    <s v="SELL"/>
    <x v="0"/>
    <x v="16"/>
    <x v="2"/>
    <n v="100000"/>
    <n v="100900"/>
  </r>
  <r>
    <x v="3774"/>
    <x v="603"/>
    <x v="26"/>
    <n v="15"/>
    <x v="0"/>
    <s v="RS DQLAB"/>
    <s v="SELL"/>
    <x v="0"/>
    <x v="26"/>
    <x v="2"/>
    <n v="7467"/>
    <n v="7504"/>
  </r>
  <r>
    <x v="3775"/>
    <x v="604"/>
    <x v="2"/>
    <n v="15"/>
    <x v="0"/>
    <s v="RS DQLAB"/>
    <s v="SELL"/>
    <x v="0"/>
    <x v="2"/>
    <x v="2"/>
    <n v="108794"/>
    <n v="109447"/>
  </r>
  <r>
    <x v="3776"/>
    <x v="604"/>
    <x v="3"/>
    <n v="18"/>
    <x v="0"/>
    <s v="RS DQLAB"/>
    <s v="SELL"/>
    <x v="0"/>
    <x v="3"/>
    <x v="3"/>
    <n v="1600"/>
    <n v="1619"/>
  </r>
  <r>
    <x v="3777"/>
    <x v="604"/>
    <x v="10"/>
    <n v="0"/>
    <x v="0"/>
    <s v="RS DQLAB"/>
    <s v="SELL"/>
    <x v="0"/>
    <x v="10"/>
    <x v="3"/>
    <n v="16100"/>
    <n v="16261"/>
  </r>
  <r>
    <x v="3778"/>
    <x v="604"/>
    <x v="18"/>
    <n v="598"/>
    <x v="0"/>
    <s v="RS DQLAB"/>
    <s v="SELL"/>
    <x v="0"/>
    <x v="18"/>
    <x v="0"/>
    <n v="72500"/>
    <n v="73805"/>
  </r>
  <r>
    <x v="3779"/>
    <x v="604"/>
    <x v="9"/>
    <n v="3"/>
    <x v="0"/>
    <s v="RS DQLAB"/>
    <s v="SELL"/>
    <x v="0"/>
    <x v="9"/>
    <x v="3"/>
    <n v="2560"/>
    <n v="2586"/>
  </r>
  <r>
    <x v="3780"/>
    <x v="604"/>
    <x v="16"/>
    <n v="42"/>
    <x v="0"/>
    <s v="RS DQLAB"/>
    <s v="SELL"/>
    <x v="0"/>
    <x v="16"/>
    <x v="2"/>
    <n v="100000"/>
    <n v="100900"/>
  </r>
  <r>
    <x v="3781"/>
    <x v="604"/>
    <x v="6"/>
    <n v="15"/>
    <x v="0"/>
    <s v="RS DQLAB"/>
    <s v="SELL"/>
    <x v="0"/>
    <x v="6"/>
    <x v="0"/>
    <n v="16155"/>
    <n v="16430"/>
  </r>
  <r>
    <x v="3782"/>
    <x v="604"/>
    <x v="22"/>
    <n v="14"/>
    <x v="0"/>
    <s v="RS DQLAB"/>
    <s v="SELL"/>
    <x v="0"/>
    <x v="22"/>
    <x v="2"/>
    <n v="143991"/>
    <n v="146871"/>
  </r>
  <r>
    <x v="3783"/>
    <x v="605"/>
    <x v="1"/>
    <n v="83"/>
    <x v="0"/>
    <s v="RS DQLAB"/>
    <s v="SELL"/>
    <x v="0"/>
    <x v="1"/>
    <x v="1"/>
    <n v="16950"/>
    <n v="17170"/>
  </r>
  <r>
    <x v="3784"/>
    <x v="605"/>
    <x v="2"/>
    <n v="14"/>
    <x v="0"/>
    <s v="RS DQLAB"/>
    <s v="SELL"/>
    <x v="0"/>
    <x v="2"/>
    <x v="2"/>
    <n v="108794"/>
    <n v="109447"/>
  </r>
  <r>
    <x v="3785"/>
    <x v="605"/>
    <x v="3"/>
    <n v="32"/>
    <x v="0"/>
    <s v="RS DQLAB"/>
    <s v="SELL"/>
    <x v="0"/>
    <x v="3"/>
    <x v="3"/>
    <n v="1600"/>
    <n v="1619"/>
  </r>
  <r>
    <x v="3786"/>
    <x v="605"/>
    <x v="23"/>
    <n v="9"/>
    <x v="0"/>
    <s v="RS DQLAB"/>
    <s v="SELL"/>
    <x v="0"/>
    <x v="23"/>
    <x v="2"/>
    <n v="5000"/>
    <n v="5095"/>
  </r>
  <r>
    <x v="3787"/>
    <x v="605"/>
    <x v="9"/>
    <n v="95"/>
    <x v="0"/>
    <s v="RS DQLAB"/>
    <s v="SELL"/>
    <x v="0"/>
    <x v="9"/>
    <x v="3"/>
    <n v="2560"/>
    <n v="2586"/>
  </r>
  <r>
    <x v="3788"/>
    <x v="605"/>
    <x v="16"/>
    <n v="15"/>
    <x v="0"/>
    <s v="RS DQLAB"/>
    <s v="SELL"/>
    <x v="0"/>
    <x v="16"/>
    <x v="2"/>
    <n v="100000"/>
    <n v="100900"/>
  </r>
  <r>
    <x v="3789"/>
    <x v="605"/>
    <x v="21"/>
    <n v="33"/>
    <x v="0"/>
    <s v="RS DQLAB"/>
    <s v="SELL"/>
    <x v="0"/>
    <x v="21"/>
    <x v="0"/>
    <n v="23869"/>
    <n v="24179"/>
  </r>
  <r>
    <x v="3790"/>
    <x v="606"/>
    <x v="0"/>
    <n v="21"/>
    <x v="0"/>
    <s v="RS DQLAB"/>
    <s v="SELL"/>
    <x v="0"/>
    <x v="0"/>
    <x v="0"/>
    <n v="2886"/>
    <n v="2915"/>
  </r>
  <r>
    <x v="3791"/>
    <x v="606"/>
    <x v="2"/>
    <n v="9"/>
    <x v="0"/>
    <s v="RS DQLAB"/>
    <s v="SELL"/>
    <x v="0"/>
    <x v="2"/>
    <x v="2"/>
    <n v="108794"/>
    <n v="109447"/>
  </r>
  <r>
    <x v="3792"/>
    <x v="606"/>
    <x v="15"/>
    <n v="65"/>
    <x v="0"/>
    <s v="RS DQLAB"/>
    <s v="SELL"/>
    <x v="0"/>
    <x v="15"/>
    <x v="5"/>
    <n v="42800"/>
    <n v="43442"/>
  </r>
  <r>
    <x v="3793"/>
    <x v="606"/>
    <x v="15"/>
    <n v="45"/>
    <x v="0"/>
    <s v="RS DQLAB"/>
    <s v="SELL"/>
    <x v="0"/>
    <x v="15"/>
    <x v="5"/>
    <n v="42800"/>
    <n v="43442"/>
  </r>
  <r>
    <x v="3794"/>
    <x v="606"/>
    <x v="27"/>
    <n v="96"/>
    <x v="0"/>
    <s v="RS DQLAB"/>
    <s v="SELL"/>
    <x v="0"/>
    <x v="27"/>
    <x v="3"/>
    <n v="45450"/>
    <n v="46223"/>
  </r>
  <r>
    <x v="3795"/>
    <x v="607"/>
    <x v="8"/>
    <n v="51"/>
    <x v="0"/>
    <s v="RS DQLAB"/>
    <s v="SELL"/>
    <x v="0"/>
    <x v="8"/>
    <x v="3"/>
    <n v="50788"/>
    <n v="51753"/>
  </r>
  <r>
    <x v="3796"/>
    <x v="607"/>
    <x v="13"/>
    <n v="9"/>
    <x v="0"/>
    <s v="RS DQLAB"/>
    <s v="SELL"/>
    <x v="0"/>
    <x v="13"/>
    <x v="4"/>
    <n v="55000"/>
    <n v="55935"/>
  </r>
  <r>
    <x v="3797"/>
    <x v="607"/>
    <x v="23"/>
    <n v="49"/>
    <x v="0"/>
    <s v="RS DQLAB"/>
    <s v="SELL"/>
    <x v="0"/>
    <x v="23"/>
    <x v="2"/>
    <n v="5000"/>
    <n v="5095"/>
  </r>
  <r>
    <x v="3798"/>
    <x v="607"/>
    <x v="9"/>
    <n v="478"/>
    <x v="0"/>
    <s v="RS DQLAB"/>
    <s v="SELL"/>
    <x v="0"/>
    <x v="9"/>
    <x v="3"/>
    <n v="2560"/>
    <n v="2586"/>
  </r>
  <r>
    <x v="3799"/>
    <x v="607"/>
    <x v="15"/>
    <n v="51"/>
    <x v="0"/>
    <s v="RS DQLAB"/>
    <s v="SELL"/>
    <x v="0"/>
    <x v="15"/>
    <x v="5"/>
    <n v="42800"/>
    <n v="43442"/>
  </r>
  <r>
    <x v="3800"/>
    <x v="607"/>
    <x v="21"/>
    <n v="9"/>
    <x v="0"/>
    <s v="RS DQLAB"/>
    <s v="SELL"/>
    <x v="0"/>
    <x v="21"/>
    <x v="0"/>
    <n v="23869"/>
    <n v="24179"/>
  </r>
  <r>
    <x v="3801"/>
    <x v="607"/>
    <x v="12"/>
    <n v="9"/>
    <x v="0"/>
    <s v="RS DQLAB"/>
    <s v="SELL"/>
    <x v="0"/>
    <x v="12"/>
    <x v="1"/>
    <n v="18611"/>
    <n v="18816"/>
  </r>
  <r>
    <x v="3802"/>
    <x v="608"/>
    <x v="4"/>
    <n v="32"/>
    <x v="0"/>
    <s v="RS DQLAB"/>
    <s v="SELL"/>
    <x v="0"/>
    <x v="4"/>
    <x v="1"/>
    <n v="25322"/>
    <n v="25449"/>
  </r>
  <r>
    <x v="3803"/>
    <x v="608"/>
    <x v="6"/>
    <n v="65"/>
    <x v="0"/>
    <s v="RS DQLAB"/>
    <s v="SELL"/>
    <x v="0"/>
    <x v="6"/>
    <x v="0"/>
    <n v="16155"/>
    <n v="16430"/>
  </r>
  <r>
    <x v="3804"/>
    <x v="608"/>
    <x v="26"/>
    <n v="83"/>
    <x v="0"/>
    <s v="RS DQLAB"/>
    <s v="SELL"/>
    <x v="0"/>
    <x v="26"/>
    <x v="2"/>
    <n v="7467"/>
    <n v="7504"/>
  </r>
  <r>
    <x v="3805"/>
    <x v="609"/>
    <x v="0"/>
    <n v="37"/>
    <x v="0"/>
    <s v="RS DQLAB"/>
    <s v="SELL"/>
    <x v="0"/>
    <x v="0"/>
    <x v="0"/>
    <n v="2886"/>
    <n v="2915"/>
  </r>
  <r>
    <x v="3806"/>
    <x v="609"/>
    <x v="0"/>
    <n v="73"/>
    <x v="0"/>
    <s v="RS DQLAB"/>
    <s v="SELL"/>
    <x v="0"/>
    <x v="0"/>
    <x v="0"/>
    <n v="2886"/>
    <n v="2915"/>
  </r>
  <r>
    <x v="3807"/>
    <x v="609"/>
    <x v="8"/>
    <n v="15"/>
    <x v="0"/>
    <s v="RS DQLAB"/>
    <s v="SELL"/>
    <x v="0"/>
    <x v="8"/>
    <x v="3"/>
    <n v="50788"/>
    <n v="51753"/>
  </r>
  <r>
    <x v="3808"/>
    <x v="609"/>
    <x v="8"/>
    <n v="74"/>
    <x v="0"/>
    <s v="RS DQLAB"/>
    <s v="SELL"/>
    <x v="0"/>
    <x v="8"/>
    <x v="3"/>
    <n v="50788"/>
    <n v="51753"/>
  </r>
  <r>
    <x v="3809"/>
    <x v="609"/>
    <x v="1"/>
    <n v="57"/>
    <x v="0"/>
    <s v="RS DQLAB"/>
    <s v="SELL"/>
    <x v="0"/>
    <x v="1"/>
    <x v="1"/>
    <n v="16950"/>
    <n v="17170"/>
  </r>
  <r>
    <x v="3810"/>
    <x v="609"/>
    <x v="10"/>
    <n v="107"/>
    <x v="0"/>
    <s v="RS DQLAB"/>
    <s v="SELL"/>
    <x v="0"/>
    <x v="10"/>
    <x v="3"/>
    <n v="16100"/>
    <n v="16261"/>
  </r>
  <r>
    <x v="3811"/>
    <x v="609"/>
    <x v="11"/>
    <n v="20"/>
    <x v="0"/>
    <s v="RS DQLAB"/>
    <s v="SELL"/>
    <x v="0"/>
    <x v="11"/>
    <x v="1"/>
    <n v="10000"/>
    <n v="10180"/>
  </r>
  <r>
    <x v="3812"/>
    <x v="610"/>
    <x v="0"/>
    <n v="61"/>
    <x v="0"/>
    <s v="RS DQLAB"/>
    <s v="SELL"/>
    <x v="0"/>
    <x v="0"/>
    <x v="0"/>
    <n v="2886"/>
    <n v="2915"/>
  </r>
  <r>
    <x v="3813"/>
    <x v="610"/>
    <x v="8"/>
    <n v="63"/>
    <x v="0"/>
    <s v="RS DQLAB"/>
    <s v="SELL"/>
    <x v="0"/>
    <x v="8"/>
    <x v="3"/>
    <n v="50788"/>
    <n v="51753"/>
  </r>
  <r>
    <x v="3814"/>
    <x v="610"/>
    <x v="2"/>
    <n v="21"/>
    <x v="0"/>
    <s v="RS DQLAB"/>
    <s v="SELL"/>
    <x v="0"/>
    <x v="2"/>
    <x v="2"/>
    <n v="108794"/>
    <n v="109447"/>
  </r>
  <r>
    <x v="3815"/>
    <x v="610"/>
    <x v="23"/>
    <n v="9"/>
    <x v="0"/>
    <s v="RS DQLAB"/>
    <s v="SELL"/>
    <x v="0"/>
    <x v="23"/>
    <x v="2"/>
    <n v="5000"/>
    <n v="5095"/>
  </r>
  <r>
    <x v="3816"/>
    <x v="610"/>
    <x v="9"/>
    <n v="61"/>
    <x v="0"/>
    <s v="RS DQLAB"/>
    <s v="SELL"/>
    <x v="0"/>
    <x v="9"/>
    <x v="3"/>
    <n v="2560"/>
    <n v="2586"/>
  </r>
  <r>
    <x v="3817"/>
    <x v="611"/>
    <x v="0"/>
    <n v="17"/>
    <x v="0"/>
    <s v="RS DQLAB"/>
    <s v="SELL"/>
    <x v="0"/>
    <x v="0"/>
    <x v="0"/>
    <n v="2886"/>
    <n v="2915"/>
  </r>
  <r>
    <x v="3818"/>
    <x v="611"/>
    <x v="8"/>
    <n v="3"/>
    <x v="0"/>
    <s v="RS DQLAB"/>
    <s v="SELL"/>
    <x v="0"/>
    <x v="8"/>
    <x v="3"/>
    <n v="50788"/>
    <n v="51753"/>
  </r>
  <r>
    <x v="3819"/>
    <x v="611"/>
    <x v="2"/>
    <n v="2"/>
    <x v="0"/>
    <s v="RS DQLAB"/>
    <s v="SELL"/>
    <x v="0"/>
    <x v="2"/>
    <x v="2"/>
    <n v="108794"/>
    <n v="109447"/>
  </r>
  <r>
    <x v="3820"/>
    <x v="611"/>
    <x v="13"/>
    <n v="38"/>
    <x v="0"/>
    <s v="RS DQLAB"/>
    <s v="SELL"/>
    <x v="0"/>
    <x v="13"/>
    <x v="4"/>
    <n v="55000"/>
    <n v="55935"/>
  </r>
  <r>
    <x v="3821"/>
    <x v="611"/>
    <x v="15"/>
    <n v="2"/>
    <x v="0"/>
    <s v="RS DQLAB"/>
    <s v="SELL"/>
    <x v="0"/>
    <x v="15"/>
    <x v="5"/>
    <n v="42800"/>
    <n v="43442"/>
  </r>
  <r>
    <x v="3822"/>
    <x v="611"/>
    <x v="19"/>
    <n v="169"/>
    <x v="0"/>
    <s v="RS DQLAB"/>
    <s v="SELL"/>
    <x v="0"/>
    <x v="19"/>
    <x v="0"/>
    <n v="2324"/>
    <n v="2338"/>
  </r>
  <r>
    <x v="3823"/>
    <x v="612"/>
    <x v="8"/>
    <n v="2"/>
    <x v="0"/>
    <s v="RS DQLAB"/>
    <s v="SELL"/>
    <x v="0"/>
    <x v="8"/>
    <x v="3"/>
    <n v="50788"/>
    <n v="51753"/>
  </r>
  <r>
    <x v="3824"/>
    <x v="612"/>
    <x v="8"/>
    <n v="44"/>
    <x v="0"/>
    <s v="RS DQLAB"/>
    <s v="SELL"/>
    <x v="0"/>
    <x v="8"/>
    <x v="3"/>
    <n v="50788"/>
    <n v="51753"/>
  </r>
  <r>
    <x v="3825"/>
    <x v="612"/>
    <x v="13"/>
    <n v="48"/>
    <x v="0"/>
    <s v="RS DQLAB"/>
    <s v="SELL"/>
    <x v="0"/>
    <x v="13"/>
    <x v="4"/>
    <n v="55000"/>
    <n v="55935"/>
  </r>
  <r>
    <x v="3826"/>
    <x v="612"/>
    <x v="18"/>
    <n v="119"/>
    <x v="0"/>
    <s v="RS DQLAB"/>
    <s v="SELL"/>
    <x v="0"/>
    <x v="18"/>
    <x v="0"/>
    <n v="72500"/>
    <n v="73805"/>
  </r>
  <r>
    <x v="3827"/>
    <x v="612"/>
    <x v="11"/>
    <n v="27"/>
    <x v="0"/>
    <s v="RS DQLAB"/>
    <s v="SELL"/>
    <x v="0"/>
    <x v="11"/>
    <x v="1"/>
    <n v="10000"/>
    <n v="10180"/>
  </r>
  <r>
    <x v="3828"/>
    <x v="612"/>
    <x v="27"/>
    <n v="21"/>
    <x v="0"/>
    <s v="RS DQLAB"/>
    <s v="SELL"/>
    <x v="0"/>
    <x v="27"/>
    <x v="3"/>
    <n v="45450"/>
    <n v="46223"/>
  </r>
  <r>
    <x v="3829"/>
    <x v="613"/>
    <x v="8"/>
    <n v="58"/>
    <x v="0"/>
    <s v="RS DQLAB"/>
    <s v="SELL"/>
    <x v="0"/>
    <x v="8"/>
    <x v="3"/>
    <n v="50788"/>
    <n v="51753"/>
  </r>
  <r>
    <x v="3830"/>
    <x v="613"/>
    <x v="10"/>
    <n v="10"/>
    <x v="0"/>
    <s v="RS DQLAB"/>
    <s v="SELL"/>
    <x v="0"/>
    <x v="10"/>
    <x v="3"/>
    <n v="16100"/>
    <n v="16261"/>
  </r>
  <r>
    <x v="3831"/>
    <x v="613"/>
    <x v="10"/>
    <n v="13"/>
    <x v="0"/>
    <s v="RS DQLAB"/>
    <s v="SELL"/>
    <x v="0"/>
    <x v="10"/>
    <x v="3"/>
    <n v="16100"/>
    <n v="16261"/>
  </r>
  <r>
    <x v="3832"/>
    <x v="613"/>
    <x v="10"/>
    <n v="28"/>
    <x v="0"/>
    <s v="RS DQLAB"/>
    <s v="SELL"/>
    <x v="0"/>
    <x v="10"/>
    <x v="3"/>
    <n v="16100"/>
    <n v="16261"/>
  </r>
  <r>
    <x v="3833"/>
    <x v="613"/>
    <x v="5"/>
    <n v="6"/>
    <x v="0"/>
    <s v="RS DQLAB"/>
    <s v="SELL"/>
    <x v="0"/>
    <x v="5"/>
    <x v="3"/>
    <n v="7500"/>
    <n v="7620"/>
  </r>
  <r>
    <x v="3834"/>
    <x v="613"/>
    <x v="6"/>
    <n v="68"/>
    <x v="0"/>
    <s v="RS DQLAB"/>
    <s v="SELL"/>
    <x v="0"/>
    <x v="6"/>
    <x v="0"/>
    <n v="16155"/>
    <n v="16430"/>
  </r>
  <r>
    <x v="3835"/>
    <x v="614"/>
    <x v="8"/>
    <n v="3"/>
    <x v="0"/>
    <s v="RS DQLAB"/>
    <s v="SELL"/>
    <x v="0"/>
    <x v="8"/>
    <x v="3"/>
    <n v="50788"/>
    <n v="51753"/>
  </r>
  <r>
    <x v="3836"/>
    <x v="614"/>
    <x v="8"/>
    <n v="45"/>
    <x v="0"/>
    <s v="RS DQLAB"/>
    <s v="SELL"/>
    <x v="0"/>
    <x v="8"/>
    <x v="3"/>
    <n v="50788"/>
    <n v="51753"/>
  </r>
  <r>
    <x v="3837"/>
    <x v="614"/>
    <x v="1"/>
    <n v="45"/>
    <x v="0"/>
    <s v="RS DQLAB"/>
    <s v="SELL"/>
    <x v="0"/>
    <x v="1"/>
    <x v="1"/>
    <n v="16950"/>
    <n v="17170"/>
  </r>
  <r>
    <x v="3838"/>
    <x v="614"/>
    <x v="18"/>
    <n v="1"/>
    <x v="0"/>
    <s v="RS DQLAB"/>
    <s v="SELL"/>
    <x v="0"/>
    <x v="18"/>
    <x v="0"/>
    <n v="72500"/>
    <n v="73805"/>
  </r>
  <r>
    <x v="3839"/>
    <x v="614"/>
    <x v="19"/>
    <n v="5"/>
    <x v="0"/>
    <s v="RS DQLAB"/>
    <s v="SELL"/>
    <x v="0"/>
    <x v="19"/>
    <x v="0"/>
    <n v="2324"/>
    <n v="2338"/>
  </r>
  <r>
    <x v="3840"/>
    <x v="615"/>
    <x v="8"/>
    <n v="81"/>
    <x v="0"/>
    <s v="RS DQLAB"/>
    <s v="SELL"/>
    <x v="0"/>
    <x v="8"/>
    <x v="3"/>
    <n v="50788"/>
    <n v="51753"/>
  </r>
  <r>
    <x v="3841"/>
    <x v="615"/>
    <x v="1"/>
    <n v="51"/>
    <x v="0"/>
    <s v="RS DQLAB"/>
    <s v="SELL"/>
    <x v="0"/>
    <x v="1"/>
    <x v="1"/>
    <n v="16950"/>
    <n v="17170"/>
  </r>
  <r>
    <x v="3842"/>
    <x v="615"/>
    <x v="23"/>
    <n v="40"/>
    <x v="0"/>
    <s v="RS DQLAB"/>
    <s v="SELL"/>
    <x v="0"/>
    <x v="23"/>
    <x v="2"/>
    <n v="5000"/>
    <n v="5095"/>
  </r>
  <r>
    <x v="3843"/>
    <x v="615"/>
    <x v="26"/>
    <n v="14"/>
    <x v="0"/>
    <s v="RS DQLAB"/>
    <s v="SELL"/>
    <x v="0"/>
    <x v="26"/>
    <x v="2"/>
    <n v="7467"/>
    <n v="7504"/>
  </r>
  <r>
    <x v="3844"/>
    <x v="615"/>
    <x v="19"/>
    <n v="26"/>
    <x v="0"/>
    <s v="RS DQLAB"/>
    <s v="SELL"/>
    <x v="0"/>
    <x v="19"/>
    <x v="0"/>
    <n v="2324"/>
    <n v="2338"/>
  </r>
  <r>
    <x v="3845"/>
    <x v="616"/>
    <x v="0"/>
    <n v="73"/>
    <x v="0"/>
    <s v="RS DQLAB"/>
    <s v="SELL"/>
    <x v="0"/>
    <x v="0"/>
    <x v="0"/>
    <n v="2886"/>
    <n v="2915"/>
  </r>
  <r>
    <x v="3846"/>
    <x v="616"/>
    <x v="8"/>
    <n v="49"/>
    <x v="0"/>
    <s v="RS DQLAB"/>
    <s v="SELL"/>
    <x v="0"/>
    <x v="8"/>
    <x v="3"/>
    <n v="50788"/>
    <n v="51753"/>
  </r>
  <r>
    <x v="3847"/>
    <x v="616"/>
    <x v="8"/>
    <n v="53"/>
    <x v="0"/>
    <s v="RS DQLAB"/>
    <s v="SELL"/>
    <x v="0"/>
    <x v="8"/>
    <x v="3"/>
    <n v="50788"/>
    <n v="51753"/>
  </r>
  <r>
    <x v="3848"/>
    <x v="616"/>
    <x v="1"/>
    <n v="2"/>
    <x v="0"/>
    <s v="RS DQLAB"/>
    <s v="SELL"/>
    <x v="0"/>
    <x v="1"/>
    <x v="1"/>
    <n v="16950"/>
    <n v="17170"/>
  </r>
  <r>
    <x v="3849"/>
    <x v="616"/>
    <x v="10"/>
    <n v="2"/>
    <x v="0"/>
    <s v="RS DQLAB"/>
    <s v="SELL"/>
    <x v="0"/>
    <x v="10"/>
    <x v="3"/>
    <n v="16100"/>
    <n v="16261"/>
  </r>
  <r>
    <x v="3850"/>
    <x v="616"/>
    <x v="9"/>
    <n v="8"/>
    <x v="0"/>
    <s v="RS DQLAB"/>
    <s v="SELL"/>
    <x v="0"/>
    <x v="9"/>
    <x v="3"/>
    <n v="2560"/>
    <n v="2586"/>
  </r>
  <r>
    <x v="3851"/>
    <x v="616"/>
    <x v="16"/>
    <n v="95"/>
    <x v="0"/>
    <s v="RS DQLAB"/>
    <s v="SELL"/>
    <x v="0"/>
    <x v="16"/>
    <x v="2"/>
    <n v="100000"/>
    <n v="100900"/>
  </r>
  <r>
    <x v="3852"/>
    <x v="616"/>
    <x v="19"/>
    <n v="11"/>
    <x v="0"/>
    <s v="RS DQLAB"/>
    <s v="SELL"/>
    <x v="0"/>
    <x v="19"/>
    <x v="0"/>
    <n v="2324"/>
    <n v="2338"/>
  </r>
  <r>
    <x v="3853"/>
    <x v="616"/>
    <x v="29"/>
    <n v="53"/>
    <x v="0"/>
    <s v="RS DQLAB"/>
    <s v="SELL"/>
    <x v="0"/>
    <x v="29"/>
    <x v="2"/>
    <n v="102000"/>
    <n v="103632"/>
  </r>
  <r>
    <x v="3854"/>
    <x v="617"/>
    <x v="0"/>
    <n v="22"/>
    <x v="0"/>
    <s v="RS DQLAB"/>
    <s v="SELL"/>
    <x v="0"/>
    <x v="0"/>
    <x v="0"/>
    <n v="2886"/>
    <n v="2915"/>
  </r>
  <r>
    <x v="3855"/>
    <x v="617"/>
    <x v="1"/>
    <n v="39"/>
    <x v="0"/>
    <s v="RS DQLAB"/>
    <s v="SELL"/>
    <x v="0"/>
    <x v="1"/>
    <x v="1"/>
    <n v="16950"/>
    <n v="17170"/>
  </r>
  <r>
    <x v="3856"/>
    <x v="617"/>
    <x v="2"/>
    <n v="51"/>
    <x v="0"/>
    <s v="RS DQLAB"/>
    <s v="SELL"/>
    <x v="0"/>
    <x v="2"/>
    <x v="2"/>
    <n v="108794"/>
    <n v="109447"/>
  </r>
  <r>
    <x v="3857"/>
    <x v="617"/>
    <x v="2"/>
    <n v="1"/>
    <x v="0"/>
    <s v="RS DQLAB"/>
    <s v="SELL"/>
    <x v="0"/>
    <x v="2"/>
    <x v="2"/>
    <n v="108794"/>
    <n v="109447"/>
  </r>
  <r>
    <x v="3858"/>
    <x v="617"/>
    <x v="10"/>
    <n v="20"/>
    <x v="0"/>
    <s v="RS DQLAB"/>
    <s v="SELL"/>
    <x v="0"/>
    <x v="10"/>
    <x v="3"/>
    <n v="16100"/>
    <n v="16261"/>
  </r>
  <r>
    <x v="3859"/>
    <x v="617"/>
    <x v="10"/>
    <n v="124"/>
    <x v="0"/>
    <s v="RS DQLAB"/>
    <s v="SELL"/>
    <x v="0"/>
    <x v="10"/>
    <x v="3"/>
    <n v="16100"/>
    <n v="16261"/>
  </r>
  <r>
    <x v="3860"/>
    <x v="617"/>
    <x v="9"/>
    <n v="27"/>
    <x v="0"/>
    <s v="RS DQLAB"/>
    <s v="SELL"/>
    <x v="0"/>
    <x v="9"/>
    <x v="3"/>
    <n v="2560"/>
    <n v="2586"/>
  </r>
  <r>
    <x v="3861"/>
    <x v="617"/>
    <x v="16"/>
    <n v="177"/>
    <x v="0"/>
    <s v="RS DQLAB"/>
    <s v="SELL"/>
    <x v="0"/>
    <x v="16"/>
    <x v="2"/>
    <n v="100000"/>
    <n v="100900"/>
  </r>
  <r>
    <x v="3862"/>
    <x v="617"/>
    <x v="11"/>
    <n v="24"/>
    <x v="0"/>
    <s v="RS DQLAB"/>
    <s v="SELL"/>
    <x v="0"/>
    <x v="11"/>
    <x v="1"/>
    <n v="10000"/>
    <n v="10180"/>
  </r>
  <r>
    <x v="3863"/>
    <x v="618"/>
    <x v="8"/>
    <n v="16"/>
    <x v="0"/>
    <s v="RS DQLAB"/>
    <s v="SELL"/>
    <x v="0"/>
    <x v="8"/>
    <x v="3"/>
    <n v="50788"/>
    <n v="51753"/>
  </r>
  <r>
    <x v="3864"/>
    <x v="618"/>
    <x v="1"/>
    <n v="23"/>
    <x v="0"/>
    <s v="RS DQLAB"/>
    <s v="SELL"/>
    <x v="0"/>
    <x v="1"/>
    <x v="1"/>
    <n v="16950"/>
    <n v="17170"/>
  </r>
  <r>
    <x v="3865"/>
    <x v="618"/>
    <x v="1"/>
    <n v="11"/>
    <x v="0"/>
    <s v="RS DQLAB"/>
    <s v="SELL"/>
    <x v="0"/>
    <x v="1"/>
    <x v="1"/>
    <n v="16950"/>
    <n v="17170"/>
  </r>
  <r>
    <x v="3866"/>
    <x v="618"/>
    <x v="1"/>
    <n v="60"/>
    <x v="0"/>
    <s v="RS DQLAB"/>
    <s v="SELL"/>
    <x v="0"/>
    <x v="1"/>
    <x v="1"/>
    <n v="16950"/>
    <n v="17170"/>
  </r>
  <r>
    <x v="3867"/>
    <x v="618"/>
    <x v="2"/>
    <n v="13"/>
    <x v="0"/>
    <s v="RS DQLAB"/>
    <s v="SELL"/>
    <x v="0"/>
    <x v="2"/>
    <x v="2"/>
    <n v="108794"/>
    <n v="109447"/>
  </r>
  <r>
    <x v="3868"/>
    <x v="618"/>
    <x v="2"/>
    <n v="33"/>
    <x v="0"/>
    <s v="RS DQLAB"/>
    <s v="SELL"/>
    <x v="0"/>
    <x v="2"/>
    <x v="2"/>
    <n v="108794"/>
    <n v="109447"/>
  </r>
  <r>
    <x v="3869"/>
    <x v="619"/>
    <x v="0"/>
    <n v="2"/>
    <x v="0"/>
    <s v="RS DQLAB"/>
    <s v="SELL"/>
    <x v="0"/>
    <x v="0"/>
    <x v="0"/>
    <n v="2886"/>
    <n v="2915"/>
  </r>
  <r>
    <x v="3870"/>
    <x v="619"/>
    <x v="8"/>
    <n v="19"/>
    <x v="0"/>
    <s v="RS DQLAB"/>
    <s v="SELL"/>
    <x v="0"/>
    <x v="8"/>
    <x v="3"/>
    <n v="50788"/>
    <n v="51753"/>
  </r>
  <r>
    <x v="3871"/>
    <x v="619"/>
    <x v="1"/>
    <n v="6"/>
    <x v="0"/>
    <s v="RS DQLAB"/>
    <s v="SELL"/>
    <x v="0"/>
    <x v="1"/>
    <x v="1"/>
    <n v="16950"/>
    <n v="17170"/>
  </r>
  <r>
    <x v="3872"/>
    <x v="619"/>
    <x v="1"/>
    <n v="28"/>
    <x v="0"/>
    <s v="RS DQLAB"/>
    <s v="SELL"/>
    <x v="0"/>
    <x v="1"/>
    <x v="1"/>
    <n v="16950"/>
    <n v="17170"/>
  </r>
  <r>
    <x v="3873"/>
    <x v="619"/>
    <x v="2"/>
    <n v="46"/>
    <x v="0"/>
    <s v="RS DQLAB"/>
    <s v="SELL"/>
    <x v="0"/>
    <x v="2"/>
    <x v="2"/>
    <n v="108794"/>
    <n v="109447"/>
  </r>
  <r>
    <x v="3874"/>
    <x v="619"/>
    <x v="2"/>
    <n v="52"/>
    <x v="0"/>
    <s v="RS DQLAB"/>
    <s v="SELL"/>
    <x v="0"/>
    <x v="2"/>
    <x v="2"/>
    <n v="108794"/>
    <n v="109447"/>
  </r>
  <r>
    <x v="3875"/>
    <x v="619"/>
    <x v="13"/>
    <n v="44"/>
    <x v="0"/>
    <s v="RS DQLAB"/>
    <s v="SELL"/>
    <x v="0"/>
    <x v="13"/>
    <x v="4"/>
    <n v="55000"/>
    <n v="55935"/>
  </r>
  <r>
    <x v="3876"/>
    <x v="619"/>
    <x v="10"/>
    <n v="103"/>
    <x v="0"/>
    <s v="RS DQLAB"/>
    <s v="SELL"/>
    <x v="0"/>
    <x v="10"/>
    <x v="3"/>
    <n v="16100"/>
    <n v="16261"/>
  </r>
  <r>
    <x v="3877"/>
    <x v="619"/>
    <x v="10"/>
    <n v="82"/>
    <x v="0"/>
    <s v="RS DQLAB"/>
    <s v="SELL"/>
    <x v="0"/>
    <x v="10"/>
    <x v="3"/>
    <n v="16100"/>
    <n v="16261"/>
  </r>
  <r>
    <x v="3878"/>
    <x v="619"/>
    <x v="19"/>
    <n v="336"/>
    <x v="0"/>
    <s v="RS DQLAB"/>
    <s v="SELL"/>
    <x v="0"/>
    <x v="19"/>
    <x v="0"/>
    <n v="2324"/>
    <n v="2338"/>
  </r>
  <r>
    <x v="3879"/>
    <x v="619"/>
    <x v="27"/>
    <n v="1"/>
    <x v="0"/>
    <s v="RS DQLAB"/>
    <s v="SELL"/>
    <x v="0"/>
    <x v="27"/>
    <x v="3"/>
    <n v="45450"/>
    <n v="46223"/>
  </r>
  <r>
    <x v="3880"/>
    <x v="620"/>
    <x v="2"/>
    <n v="11"/>
    <x v="0"/>
    <s v="RS DQLAB"/>
    <s v="SELL"/>
    <x v="0"/>
    <x v="2"/>
    <x v="2"/>
    <n v="108794"/>
    <n v="109447"/>
  </r>
  <r>
    <x v="3881"/>
    <x v="620"/>
    <x v="13"/>
    <n v="24"/>
    <x v="0"/>
    <s v="RS DQLAB"/>
    <s v="SELL"/>
    <x v="0"/>
    <x v="13"/>
    <x v="4"/>
    <n v="55000"/>
    <n v="55935"/>
  </r>
  <r>
    <x v="3882"/>
    <x v="620"/>
    <x v="4"/>
    <n v="5"/>
    <x v="0"/>
    <s v="RS DQLAB"/>
    <s v="SELL"/>
    <x v="0"/>
    <x v="4"/>
    <x v="1"/>
    <n v="25322"/>
    <n v="25449"/>
  </r>
  <r>
    <x v="3883"/>
    <x v="620"/>
    <x v="5"/>
    <n v="25"/>
    <x v="0"/>
    <s v="RS DQLAB"/>
    <s v="SELL"/>
    <x v="0"/>
    <x v="5"/>
    <x v="3"/>
    <n v="7500"/>
    <n v="7620"/>
  </r>
  <r>
    <x v="3884"/>
    <x v="621"/>
    <x v="0"/>
    <n v="30"/>
    <x v="0"/>
    <s v="RS DQLAB"/>
    <s v="SELL"/>
    <x v="0"/>
    <x v="0"/>
    <x v="0"/>
    <n v="2886"/>
    <n v="2915"/>
  </r>
  <r>
    <x v="3885"/>
    <x v="621"/>
    <x v="1"/>
    <n v="63"/>
    <x v="0"/>
    <s v="RS DQLAB"/>
    <s v="SELL"/>
    <x v="0"/>
    <x v="1"/>
    <x v="1"/>
    <n v="16950"/>
    <n v="17170"/>
  </r>
  <r>
    <x v="3886"/>
    <x v="621"/>
    <x v="13"/>
    <n v="32"/>
    <x v="0"/>
    <s v="RS DQLAB"/>
    <s v="SELL"/>
    <x v="0"/>
    <x v="13"/>
    <x v="4"/>
    <n v="55000"/>
    <n v="55935"/>
  </r>
  <r>
    <x v="3887"/>
    <x v="621"/>
    <x v="13"/>
    <n v="41"/>
    <x v="0"/>
    <s v="RS DQLAB"/>
    <s v="SELL"/>
    <x v="0"/>
    <x v="13"/>
    <x v="4"/>
    <n v="55000"/>
    <n v="55935"/>
  </r>
  <r>
    <x v="3888"/>
    <x v="621"/>
    <x v="9"/>
    <n v="6"/>
    <x v="0"/>
    <s v="RS DQLAB"/>
    <s v="SELL"/>
    <x v="0"/>
    <x v="9"/>
    <x v="3"/>
    <n v="2560"/>
    <n v="2586"/>
  </r>
  <r>
    <x v="3889"/>
    <x v="621"/>
    <x v="15"/>
    <n v="29"/>
    <x v="0"/>
    <s v="RS DQLAB"/>
    <s v="SELL"/>
    <x v="0"/>
    <x v="15"/>
    <x v="5"/>
    <n v="42800"/>
    <n v="43442"/>
  </r>
  <r>
    <x v="3890"/>
    <x v="621"/>
    <x v="15"/>
    <n v="2"/>
    <x v="0"/>
    <s v="RS DQLAB"/>
    <s v="SELL"/>
    <x v="0"/>
    <x v="15"/>
    <x v="5"/>
    <n v="42800"/>
    <n v="43442"/>
  </r>
  <r>
    <x v="3891"/>
    <x v="622"/>
    <x v="0"/>
    <n v="31"/>
    <x v="0"/>
    <s v="RS DQLAB"/>
    <s v="SELL"/>
    <x v="0"/>
    <x v="0"/>
    <x v="0"/>
    <n v="2886"/>
    <n v="2915"/>
  </r>
  <r>
    <x v="3892"/>
    <x v="622"/>
    <x v="8"/>
    <n v="67"/>
    <x v="0"/>
    <s v="RS DQLAB"/>
    <s v="SELL"/>
    <x v="0"/>
    <x v="8"/>
    <x v="3"/>
    <n v="50788"/>
    <n v="51753"/>
  </r>
  <r>
    <x v="3893"/>
    <x v="622"/>
    <x v="1"/>
    <n v="31"/>
    <x v="0"/>
    <s v="RS DQLAB"/>
    <s v="SELL"/>
    <x v="0"/>
    <x v="1"/>
    <x v="1"/>
    <n v="16950"/>
    <n v="17170"/>
  </r>
  <r>
    <x v="3894"/>
    <x v="622"/>
    <x v="3"/>
    <n v="15"/>
    <x v="0"/>
    <s v="RS DQLAB"/>
    <s v="SELL"/>
    <x v="0"/>
    <x v="3"/>
    <x v="3"/>
    <n v="1600"/>
    <n v="1619"/>
  </r>
  <r>
    <x v="3895"/>
    <x v="622"/>
    <x v="3"/>
    <n v="30"/>
    <x v="0"/>
    <s v="RS DQLAB"/>
    <s v="SELL"/>
    <x v="0"/>
    <x v="3"/>
    <x v="3"/>
    <n v="1600"/>
    <n v="1619"/>
  </r>
  <r>
    <x v="3896"/>
    <x v="622"/>
    <x v="18"/>
    <n v="2"/>
    <x v="0"/>
    <s v="RS DQLAB"/>
    <s v="SELL"/>
    <x v="0"/>
    <x v="18"/>
    <x v="0"/>
    <n v="72500"/>
    <n v="73805"/>
  </r>
  <r>
    <x v="3897"/>
    <x v="622"/>
    <x v="16"/>
    <n v="534"/>
    <x v="0"/>
    <s v="RS DQLAB"/>
    <s v="SELL"/>
    <x v="0"/>
    <x v="16"/>
    <x v="2"/>
    <n v="100000"/>
    <n v="100900"/>
  </r>
  <r>
    <x v="3898"/>
    <x v="622"/>
    <x v="6"/>
    <n v="48"/>
    <x v="0"/>
    <s v="RS DQLAB"/>
    <s v="SELL"/>
    <x v="0"/>
    <x v="6"/>
    <x v="0"/>
    <n v="16155"/>
    <n v="16430"/>
  </r>
  <r>
    <x v="3899"/>
    <x v="623"/>
    <x v="8"/>
    <n v="82"/>
    <x v="0"/>
    <s v="RS DQLAB"/>
    <s v="SELL"/>
    <x v="0"/>
    <x v="8"/>
    <x v="3"/>
    <n v="50788"/>
    <n v="51753"/>
  </r>
  <r>
    <x v="3900"/>
    <x v="623"/>
    <x v="8"/>
    <n v="2"/>
    <x v="0"/>
    <s v="RS DQLAB"/>
    <s v="SELL"/>
    <x v="0"/>
    <x v="8"/>
    <x v="3"/>
    <n v="50788"/>
    <n v="51753"/>
  </r>
  <r>
    <x v="3901"/>
    <x v="623"/>
    <x v="1"/>
    <n v="10"/>
    <x v="0"/>
    <s v="RS DQLAB"/>
    <s v="SELL"/>
    <x v="0"/>
    <x v="1"/>
    <x v="1"/>
    <n v="16950"/>
    <n v="17170"/>
  </r>
  <r>
    <x v="3902"/>
    <x v="623"/>
    <x v="2"/>
    <n v="22"/>
    <x v="0"/>
    <s v="RS DQLAB"/>
    <s v="SELL"/>
    <x v="0"/>
    <x v="2"/>
    <x v="2"/>
    <n v="108794"/>
    <n v="109447"/>
  </r>
  <r>
    <x v="3903"/>
    <x v="623"/>
    <x v="16"/>
    <n v="48"/>
    <x v="0"/>
    <s v="RS DQLAB"/>
    <s v="SELL"/>
    <x v="0"/>
    <x v="16"/>
    <x v="2"/>
    <n v="100000"/>
    <n v="100900"/>
  </r>
  <r>
    <x v="3904"/>
    <x v="623"/>
    <x v="6"/>
    <n v="29"/>
    <x v="0"/>
    <s v="RS DQLAB"/>
    <s v="SELL"/>
    <x v="0"/>
    <x v="6"/>
    <x v="0"/>
    <n v="16155"/>
    <n v="16430"/>
  </r>
  <r>
    <x v="3905"/>
    <x v="624"/>
    <x v="8"/>
    <n v="70"/>
    <x v="0"/>
    <s v="RS DQLAB"/>
    <s v="SELL"/>
    <x v="0"/>
    <x v="8"/>
    <x v="3"/>
    <n v="50788"/>
    <n v="51753"/>
  </r>
  <r>
    <x v="3906"/>
    <x v="624"/>
    <x v="1"/>
    <n v="21"/>
    <x v="0"/>
    <s v="RS DQLAB"/>
    <s v="SELL"/>
    <x v="0"/>
    <x v="1"/>
    <x v="1"/>
    <n v="16950"/>
    <n v="17170"/>
  </r>
  <r>
    <x v="3907"/>
    <x v="624"/>
    <x v="23"/>
    <n v="1"/>
    <x v="0"/>
    <s v="RS DQLAB"/>
    <s v="SELL"/>
    <x v="0"/>
    <x v="23"/>
    <x v="2"/>
    <n v="5000"/>
    <n v="5095"/>
  </r>
  <r>
    <x v="3908"/>
    <x v="624"/>
    <x v="23"/>
    <n v="37"/>
    <x v="0"/>
    <s v="RS DQLAB"/>
    <s v="SELL"/>
    <x v="0"/>
    <x v="23"/>
    <x v="2"/>
    <n v="5000"/>
    <n v="5095"/>
  </r>
  <r>
    <x v="3909"/>
    <x v="624"/>
    <x v="15"/>
    <n v="6"/>
    <x v="0"/>
    <s v="RS DQLAB"/>
    <s v="SELL"/>
    <x v="0"/>
    <x v="15"/>
    <x v="5"/>
    <n v="42800"/>
    <n v="43442"/>
  </r>
  <r>
    <x v="3910"/>
    <x v="624"/>
    <x v="6"/>
    <n v="15"/>
    <x v="0"/>
    <s v="RS DQLAB"/>
    <s v="SELL"/>
    <x v="0"/>
    <x v="6"/>
    <x v="0"/>
    <n v="16155"/>
    <n v="16430"/>
  </r>
  <r>
    <x v="3911"/>
    <x v="624"/>
    <x v="24"/>
    <n v="3"/>
    <x v="0"/>
    <s v="RS DQLAB"/>
    <s v="SELL"/>
    <x v="0"/>
    <x v="24"/>
    <x v="1"/>
    <n v="33000"/>
    <n v="33330"/>
  </r>
  <r>
    <x v="3912"/>
    <x v="625"/>
    <x v="0"/>
    <n v="62"/>
    <x v="0"/>
    <s v="RS DQLAB"/>
    <s v="SELL"/>
    <x v="0"/>
    <x v="0"/>
    <x v="0"/>
    <n v="2886"/>
    <n v="2915"/>
  </r>
  <r>
    <x v="3913"/>
    <x v="625"/>
    <x v="8"/>
    <n v="77"/>
    <x v="0"/>
    <s v="RS DQLAB"/>
    <s v="SELL"/>
    <x v="0"/>
    <x v="8"/>
    <x v="3"/>
    <n v="50788"/>
    <n v="51753"/>
  </r>
  <r>
    <x v="3914"/>
    <x v="625"/>
    <x v="8"/>
    <n v="23"/>
    <x v="0"/>
    <s v="RS DQLAB"/>
    <s v="SELL"/>
    <x v="0"/>
    <x v="8"/>
    <x v="3"/>
    <n v="50788"/>
    <n v="51753"/>
  </r>
  <r>
    <x v="3915"/>
    <x v="625"/>
    <x v="1"/>
    <n v="32"/>
    <x v="0"/>
    <s v="RS DQLAB"/>
    <s v="SELL"/>
    <x v="0"/>
    <x v="1"/>
    <x v="1"/>
    <n v="16950"/>
    <n v="17170"/>
  </r>
  <r>
    <x v="3916"/>
    <x v="625"/>
    <x v="10"/>
    <n v="3"/>
    <x v="0"/>
    <s v="RS DQLAB"/>
    <s v="SELL"/>
    <x v="0"/>
    <x v="10"/>
    <x v="3"/>
    <n v="16100"/>
    <n v="16261"/>
  </r>
  <r>
    <x v="3917"/>
    <x v="625"/>
    <x v="15"/>
    <n v="11"/>
    <x v="0"/>
    <s v="RS DQLAB"/>
    <s v="SELL"/>
    <x v="0"/>
    <x v="15"/>
    <x v="5"/>
    <n v="42800"/>
    <n v="43442"/>
  </r>
  <r>
    <x v="3918"/>
    <x v="625"/>
    <x v="6"/>
    <n v="6"/>
    <x v="0"/>
    <s v="RS DQLAB"/>
    <s v="SELL"/>
    <x v="0"/>
    <x v="6"/>
    <x v="0"/>
    <n v="16155"/>
    <n v="16430"/>
  </r>
  <r>
    <x v="3919"/>
    <x v="626"/>
    <x v="0"/>
    <n v="16"/>
    <x v="0"/>
    <s v="RS DQLAB"/>
    <s v="SELL"/>
    <x v="0"/>
    <x v="0"/>
    <x v="0"/>
    <n v="2886"/>
    <n v="2915"/>
  </r>
  <r>
    <x v="3920"/>
    <x v="626"/>
    <x v="8"/>
    <n v="71"/>
    <x v="0"/>
    <s v="RS DQLAB"/>
    <s v="SELL"/>
    <x v="0"/>
    <x v="8"/>
    <x v="3"/>
    <n v="50788"/>
    <n v="51753"/>
  </r>
  <r>
    <x v="3921"/>
    <x v="626"/>
    <x v="2"/>
    <n v="19"/>
    <x v="0"/>
    <s v="RS DQLAB"/>
    <s v="SELL"/>
    <x v="0"/>
    <x v="2"/>
    <x v="2"/>
    <n v="108794"/>
    <n v="109447"/>
  </r>
  <r>
    <x v="3922"/>
    <x v="626"/>
    <x v="3"/>
    <n v="48"/>
    <x v="0"/>
    <s v="RS DQLAB"/>
    <s v="SELL"/>
    <x v="0"/>
    <x v="3"/>
    <x v="3"/>
    <n v="1600"/>
    <n v="1619"/>
  </r>
  <r>
    <x v="3923"/>
    <x v="626"/>
    <x v="4"/>
    <n v="43"/>
    <x v="0"/>
    <s v="RS DQLAB"/>
    <s v="SELL"/>
    <x v="0"/>
    <x v="4"/>
    <x v="1"/>
    <n v="25322"/>
    <n v="25449"/>
  </r>
  <r>
    <x v="3924"/>
    <x v="626"/>
    <x v="15"/>
    <n v="19"/>
    <x v="0"/>
    <s v="RS DQLAB"/>
    <s v="SELL"/>
    <x v="0"/>
    <x v="15"/>
    <x v="5"/>
    <n v="42800"/>
    <n v="43442"/>
  </r>
  <r>
    <x v="3925"/>
    <x v="626"/>
    <x v="15"/>
    <n v="45"/>
    <x v="0"/>
    <s v="RS DQLAB"/>
    <s v="SELL"/>
    <x v="0"/>
    <x v="15"/>
    <x v="5"/>
    <n v="42800"/>
    <n v="43442"/>
  </r>
  <r>
    <x v="3926"/>
    <x v="626"/>
    <x v="7"/>
    <n v="7"/>
    <x v="0"/>
    <s v="RS DQLAB"/>
    <s v="SELL"/>
    <x v="0"/>
    <x v="7"/>
    <x v="3"/>
    <n v="25000"/>
    <n v="25275"/>
  </r>
  <r>
    <x v="3927"/>
    <x v="627"/>
    <x v="1"/>
    <n v="52"/>
    <x v="0"/>
    <s v="RS DQLAB"/>
    <s v="SELL"/>
    <x v="0"/>
    <x v="1"/>
    <x v="1"/>
    <n v="16950"/>
    <n v="17170"/>
  </r>
  <r>
    <x v="3928"/>
    <x v="627"/>
    <x v="3"/>
    <n v="21"/>
    <x v="0"/>
    <s v="RS DQLAB"/>
    <s v="SELL"/>
    <x v="0"/>
    <x v="3"/>
    <x v="3"/>
    <n v="1600"/>
    <n v="1619"/>
  </r>
  <r>
    <x v="3929"/>
    <x v="627"/>
    <x v="23"/>
    <n v="18"/>
    <x v="0"/>
    <s v="RS DQLAB"/>
    <s v="SELL"/>
    <x v="0"/>
    <x v="23"/>
    <x v="2"/>
    <n v="5000"/>
    <n v="5095"/>
  </r>
  <r>
    <x v="3930"/>
    <x v="627"/>
    <x v="15"/>
    <n v="114"/>
    <x v="0"/>
    <s v="RS DQLAB"/>
    <s v="SELL"/>
    <x v="0"/>
    <x v="15"/>
    <x v="5"/>
    <n v="42800"/>
    <n v="43442"/>
  </r>
  <r>
    <x v="3931"/>
    <x v="627"/>
    <x v="11"/>
    <n v="9"/>
    <x v="0"/>
    <s v="RS DQLAB"/>
    <s v="SELL"/>
    <x v="0"/>
    <x v="11"/>
    <x v="1"/>
    <n v="10000"/>
    <n v="10180"/>
  </r>
  <r>
    <x v="3932"/>
    <x v="627"/>
    <x v="21"/>
    <n v="3"/>
    <x v="0"/>
    <s v="RS DQLAB"/>
    <s v="SELL"/>
    <x v="0"/>
    <x v="21"/>
    <x v="0"/>
    <n v="23869"/>
    <n v="24179"/>
  </r>
  <r>
    <x v="3933"/>
    <x v="627"/>
    <x v="27"/>
    <n v="18"/>
    <x v="0"/>
    <s v="RS DQLAB"/>
    <s v="SELL"/>
    <x v="0"/>
    <x v="27"/>
    <x v="3"/>
    <n v="45450"/>
    <n v="46223"/>
  </r>
  <r>
    <x v="3934"/>
    <x v="628"/>
    <x v="0"/>
    <n v="44"/>
    <x v="0"/>
    <s v="RS DQLAB"/>
    <s v="SELL"/>
    <x v="0"/>
    <x v="0"/>
    <x v="0"/>
    <n v="2886"/>
    <n v="2915"/>
  </r>
  <r>
    <x v="3935"/>
    <x v="628"/>
    <x v="1"/>
    <n v="23"/>
    <x v="0"/>
    <s v="RS DQLAB"/>
    <s v="SELL"/>
    <x v="0"/>
    <x v="1"/>
    <x v="1"/>
    <n v="16950"/>
    <n v="17170"/>
  </r>
  <r>
    <x v="3936"/>
    <x v="628"/>
    <x v="10"/>
    <n v="64"/>
    <x v="0"/>
    <s v="RS DQLAB"/>
    <s v="SELL"/>
    <x v="0"/>
    <x v="10"/>
    <x v="3"/>
    <n v="16100"/>
    <n v="16261"/>
  </r>
  <r>
    <x v="3937"/>
    <x v="628"/>
    <x v="18"/>
    <n v="75"/>
    <x v="0"/>
    <s v="RS DQLAB"/>
    <s v="SELL"/>
    <x v="0"/>
    <x v="18"/>
    <x v="0"/>
    <n v="72500"/>
    <n v="73805"/>
  </r>
  <r>
    <x v="3938"/>
    <x v="628"/>
    <x v="21"/>
    <n v="33"/>
    <x v="0"/>
    <s v="RS DQLAB"/>
    <s v="SELL"/>
    <x v="0"/>
    <x v="21"/>
    <x v="0"/>
    <n v="23869"/>
    <n v="24179"/>
  </r>
  <r>
    <x v="3939"/>
    <x v="629"/>
    <x v="3"/>
    <n v="4"/>
    <x v="0"/>
    <s v="RS DQLAB"/>
    <s v="SELL"/>
    <x v="0"/>
    <x v="3"/>
    <x v="3"/>
    <n v="1600"/>
    <n v="1619"/>
  </r>
  <r>
    <x v="3940"/>
    <x v="629"/>
    <x v="23"/>
    <n v="8"/>
    <x v="0"/>
    <s v="RS DQLAB"/>
    <s v="SELL"/>
    <x v="0"/>
    <x v="23"/>
    <x v="2"/>
    <n v="5000"/>
    <n v="5095"/>
  </r>
  <r>
    <x v="3941"/>
    <x v="629"/>
    <x v="18"/>
    <n v="38"/>
    <x v="0"/>
    <s v="RS DQLAB"/>
    <s v="SELL"/>
    <x v="0"/>
    <x v="18"/>
    <x v="0"/>
    <n v="72500"/>
    <n v="73805"/>
  </r>
  <r>
    <x v="3942"/>
    <x v="629"/>
    <x v="11"/>
    <n v="45"/>
    <x v="0"/>
    <s v="RS DQLAB"/>
    <s v="SELL"/>
    <x v="0"/>
    <x v="11"/>
    <x v="1"/>
    <n v="10000"/>
    <n v="10180"/>
  </r>
  <r>
    <x v="3943"/>
    <x v="629"/>
    <x v="12"/>
    <n v="32"/>
    <x v="0"/>
    <s v="RS DQLAB"/>
    <s v="SELL"/>
    <x v="0"/>
    <x v="12"/>
    <x v="1"/>
    <n v="18611"/>
    <n v="18816"/>
  </r>
  <r>
    <x v="3944"/>
    <x v="630"/>
    <x v="0"/>
    <n v="35"/>
    <x v="0"/>
    <s v="RS DQLAB"/>
    <s v="SELL"/>
    <x v="0"/>
    <x v="0"/>
    <x v="0"/>
    <n v="2886"/>
    <n v="2915"/>
  </r>
  <r>
    <x v="3945"/>
    <x v="630"/>
    <x v="8"/>
    <n v="11"/>
    <x v="0"/>
    <s v="RS DQLAB"/>
    <s v="SELL"/>
    <x v="0"/>
    <x v="8"/>
    <x v="3"/>
    <n v="50788"/>
    <n v="51753"/>
  </r>
  <r>
    <x v="3946"/>
    <x v="630"/>
    <x v="8"/>
    <n v="28"/>
    <x v="0"/>
    <s v="RS DQLAB"/>
    <s v="SELL"/>
    <x v="0"/>
    <x v="8"/>
    <x v="3"/>
    <n v="50788"/>
    <n v="51753"/>
  </r>
  <r>
    <x v="3947"/>
    <x v="630"/>
    <x v="8"/>
    <n v="2"/>
    <x v="0"/>
    <s v="RS DQLAB"/>
    <s v="SELL"/>
    <x v="0"/>
    <x v="8"/>
    <x v="3"/>
    <n v="50788"/>
    <n v="51753"/>
  </r>
  <r>
    <x v="3948"/>
    <x v="630"/>
    <x v="3"/>
    <n v="44"/>
    <x v="0"/>
    <s v="RS DQLAB"/>
    <s v="SELL"/>
    <x v="0"/>
    <x v="3"/>
    <x v="3"/>
    <n v="1600"/>
    <n v="1619"/>
  </r>
  <r>
    <x v="3949"/>
    <x v="630"/>
    <x v="13"/>
    <n v="37"/>
    <x v="0"/>
    <s v="RS DQLAB"/>
    <s v="SELL"/>
    <x v="0"/>
    <x v="13"/>
    <x v="4"/>
    <n v="55000"/>
    <n v="55935"/>
  </r>
  <r>
    <x v="3950"/>
    <x v="630"/>
    <x v="23"/>
    <n v="3"/>
    <x v="0"/>
    <s v="RS DQLAB"/>
    <s v="SELL"/>
    <x v="0"/>
    <x v="23"/>
    <x v="2"/>
    <n v="5000"/>
    <n v="5095"/>
  </r>
  <r>
    <x v="3951"/>
    <x v="630"/>
    <x v="23"/>
    <n v="48"/>
    <x v="0"/>
    <s v="RS DQLAB"/>
    <s v="SELL"/>
    <x v="0"/>
    <x v="23"/>
    <x v="2"/>
    <n v="5000"/>
    <n v="5095"/>
  </r>
  <r>
    <x v="3952"/>
    <x v="631"/>
    <x v="0"/>
    <n v="73"/>
    <x v="0"/>
    <s v="RS DQLAB"/>
    <s v="SELL"/>
    <x v="0"/>
    <x v="0"/>
    <x v="0"/>
    <n v="2886"/>
    <n v="2915"/>
  </r>
  <r>
    <x v="3953"/>
    <x v="631"/>
    <x v="17"/>
    <n v="64"/>
    <x v="0"/>
    <s v="RS DQLAB"/>
    <s v="SELL"/>
    <x v="0"/>
    <x v="17"/>
    <x v="0"/>
    <n v="2460"/>
    <n v="2490"/>
  </r>
  <r>
    <x v="3954"/>
    <x v="631"/>
    <x v="29"/>
    <n v="53"/>
    <x v="0"/>
    <s v="RS DQLAB"/>
    <s v="SELL"/>
    <x v="0"/>
    <x v="29"/>
    <x v="2"/>
    <n v="102000"/>
    <n v="103632"/>
  </r>
  <r>
    <x v="3955"/>
    <x v="632"/>
    <x v="1"/>
    <n v="17"/>
    <x v="0"/>
    <s v="RS DQLAB"/>
    <s v="SELL"/>
    <x v="0"/>
    <x v="1"/>
    <x v="1"/>
    <n v="16950"/>
    <n v="17170"/>
  </r>
  <r>
    <x v="3956"/>
    <x v="632"/>
    <x v="1"/>
    <n v="49"/>
    <x v="0"/>
    <s v="RS DQLAB"/>
    <s v="SELL"/>
    <x v="0"/>
    <x v="1"/>
    <x v="1"/>
    <n v="16950"/>
    <n v="17170"/>
  </r>
  <r>
    <x v="3957"/>
    <x v="632"/>
    <x v="2"/>
    <n v="5"/>
    <x v="0"/>
    <s v="RS DQLAB"/>
    <s v="SELL"/>
    <x v="0"/>
    <x v="2"/>
    <x v="2"/>
    <n v="108794"/>
    <n v="109447"/>
  </r>
  <r>
    <x v="3958"/>
    <x v="633"/>
    <x v="2"/>
    <n v="32"/>
    <x v="0"/>
    <s v="RS DQLAB"/>
    <s v="SELL"/>
    <x v="0"/>
    <x v="2"/>
    <x v="2"/>
    <n v="108794"/>
    <n v="109447"/>
  </r>
  <r>
    <x v="3959"/>
    <x v="633"/>
    <x v="18"/>
    <n v="99"/>
    <x v="0"/>
    <s v="RS DQLAB"/>
    <s v="SELL"/>
    <x v="0"/>
    <x v="18"/>
    <x v="0"/>
    <n v="72500"/>
    <n v="73805"/>
  </r>
  <r>
    <x v="3960"/>
    <x v="633"/>
    <x v="18"/>
    <n v="13"/>
    <x v="0"/>
    <s v="RS DQLAB"/>
    <s v="SELL"/>
    <x v="0"/>
    <x v="18"/>
    <x v="0"/>
    <n v="72500"/>
    <n v="73805"/>
  </r>
  <r>
    <x v="3961"/>
    <x v="633"/>
    <x v="6"/>
    <n v="4"/>
    <x v="0"/>
    <s v="RS DQLAB"/>
    <s v="SELL"/>
    <x v="0"/>
    <x v="6"/>
    <x v="0"/>
    <n v="16155"/>
    <n v="16430"/>
  </r>
  <r>
    <x v="3962"/>
    <x v="633"/>
    <x v="24"/>
    <n v="119"/>
    <x v="0"/>
    <s v="RS DQLAB"/>
    <s v="SELL"/>
    <x v="0"/>
    <x v="24"/>
    <x v="1"/>
    <n v="33000"/>
    <n v="33330"/>
  </r>
  <r>
    <x v="3963"/>
    <x v="633"/>
    <x v="21"/>
    <n v="24"/>
    <x v="0"/>
    <s v="RS DQLAB"/>
    <s v="SELL"/>
    <x v="0"/>
    <x v="21"/>
    <x v="0"/>
    <n v="23869"/>
    <n v="24179"/>
  </r>
  <r>
    <x v="3964"/>
    <x v="633"/>
    <x v="12"/>
    <n v="37"/>
    <x v="0"/>
    <s v="RS DQLAB"/>
    <s v="SELL"/>
    <x v="0"/>
    <x v="12"/>
    <x v="1"/>
    <n v="18611"/>
    <n v="18816"/>
  </r>
  <r>
    <x v="3965"/>
    <x v="633"/>
    <x v="22"/>
    <n v="95"/>
    <x v="0"/>
    <s v="RS DQLAB"/>
    <s v="SELL"/>
    <x v="0"/>
    <x v="22"/>
    <x v="2"/>
    <n v="143991"/>
    <n v="146871"/>
  </r>
  <r>
    <x v="3966"/>
    <x v="634"/>
    <x v="0"/>
    <n v="85"/>
    <x v="0"/>
    <s v="RS DQLAB"/>
    <s v="SELL"/>
    <x v="0"/>
    <x v="0"/>
    <x v="0"/>
    <n v="2886"/>
    <n v="2915"/>
  </r>
  <r>
    <x v="3967"/>
    <x v="634"/>
    <x v="2"/>
    <n v="6"/>
    <x v="0"/>
    <s v="RS DQLAB"/>
    <s v="SELL"/>
    <x v="0"/>
    <x v="2"/>
    <x v="2"/>
    <n v="108794"/>
    <n v="109447"/>
  </r>
  <r>
    <x v="3968"/>
    <x v="634"/>
    <x v="3"/>
    <n v="34"/>
    <x v="0"/>
    <s v="RS DQLAB"/>
    <s v="SELL"/>
    <x v="0"/>
    <x v="3"/>
    <x v="3"/>
    <n v="1600"/>
    <n v="1619"/>
  </r>
  <r>
    <x v="3969"/>
    <x v="634"/>
    <x v="16"/>
    <n v="101"/>
    <x v="0"/>
    <s v="RS DQLAB"/>
    <s v="SELL"/>
    <x v="0"/>
    <x v="16"/>
    <x v="2"/>
    <n v="100000"/>
    <n v="100900"/>
  </r>
  <r>
    <x v="3970"/>
    <x v="635"/>
    <x v="8"/>
    <n v="53"/>
    <x v="0"/>
    <s v="RS DQLAB"/>
    <s v="SELL"/>
    <x v="0"/>
    <x v="8"/>
    <x v="3"/>
    <n v="50788"/>
    <n v="51753"/>
  </r>
  <r>
    <x v="3971"/>
    <x v="635"/>
    <x v="13"/>
    <n v="28"/>
    <x v="0"/>
    <s v="RS DQLAB"/>
    <s v="SELL"/>
    <x v="0"/>
    <x v="13"/>
    <x v="4"/>
    <n v="55000"/>
    <n v="55935"/>
  </r>
  <r>
    <x v="3972"/>
    <x v="635"/>
    <x v="18"/>
    <n v="2"/>
    <x v="0"/>
    <s v="RS DQLAB"/>
    <s v="SELL"/>
    <x v="0"/>
    <x v="18"/>
    <x v="0"/>
    <n v="72500"/>
    <n v="73805"/>
  </r>
  <r>
    <x v="3973"/>
    <x v="635"/>
    <x v="18"/>
    <n v="2"/>
    <x v="0"/>
    <s v="RS DQLAB"/>
    <s v="SELL"/>
    <x v="0"/>
    <x v="18"/>
    <x v="0"/>
    <n v="72500"/>
    <n v="73805"/>
  </r>
  <r>
    <x v="3974"/>
    <x v="635"/>
    <x v="9"/>
    <n v="6"/>
    <x v="0"/>
    <s v="RS DQLAB"/>
    <s v="SELL"/>
    <x v="0"/>
    <x v="9"/>
    <x v="3"/>
    <n v="2560"/>
    <n v="2586"/>
  </r>
  <r>
    <x v="3975"/>
    <x v="636"/>
    <x v="8"/>
    <n v="40"/>
    <x v="0"/>
    <s v="RS DQLAB"/>
    <s v="SELL"/>
    <x v="0"/>
    <x v="8"/>
    <x v="3"/>
    <n v="50788"/>
    <n v="51753"/>
  </r>
  <r>
    <x v="3976"/>
    <x v="636"/>
    <x v="8"/>
    <n v="41"/>
    <x v="0"/>
    <s v="RS DQLAB"/>
    <s v="SELL"/>
    <x v="0"/>
    <x v="8"/>
    <x v="3"/>
    <n v="50788"/>
    <n v="51753"/>
  </r>
  <r>
    <x v="3977"/>
    <x v="636"/>
    <x v="1"/>
    <n v="21"/>
    <x v="0"/>
    <s v="RS DQLAB"/>
    <s v="SELL"/>
    <x v="0"/>
    <x v="1"/>
    <x v="1"/>
    <n v="16950"/>
    <n v="17170"/>
  </r>
  <r>
    <x v="3978"/>
    <x v="636"/>
    <x v="2"/>
    <n v="41"/>
    <x v="0"/>
    <s v="RS DQLAB"/>
    <s v="SELL"/>
    <x v="0"/>
    <x v="2"/>
    <x v="2"/>
    <n v="108794"/>
    <n v="109447"/>
  </r>
  <r>
    <x v="3979"/>
    <x v="636"/>
    <x v="2"/>
    <n v="15"/>
    <x v="0"/>
    <s v="RS DQLAB"/>
    <s v="SELL"/>
    <x v="0"/>
    <x v="2"/>
    <x v="2"/>
    <n v="108794"/>
    <n v="109447"/>
  </r>
  <r>
    <x v="3980"/>
    <x v="636"/>
    <x v="23"/>
    <n v="22"/>
    <x v="0"/>
    <s v="RS DQLAB"/>
    <s v="SELL"/>
    <x v="0"/>
    <x v="23"/>
    <x v="2"/>
    <n v="5000"/>
    <n v="5095"/>
  </r>
  <r>
    <x v="3981"/>
    <x v="636"/>
    <x v="24"/>
    <n v="72"/>
    <x v="0"/>
    <s v="RS DQLAB"/>
    <s v="SELL"/>
    <x v="0"/>
    <x v="24"/>
    <x v="1"/>
    <n v="33000"/>
    <n v="33330"/>
  </r>
  <r>
    <x v="3982"/>
    <x v="636"/>
    <x v="21"/>
    <n v="95"/>
    <x v="0"/>
    <s v="RS DQLAB"/>
    <s v="SELL"/>
    <x v="0"/>
    <x v="21"/>
    <x v="0"/>
    <n v="23869"/>
    <n v="24179"/>
  </r>
  <r>
    <x v="3983"/>
    <x v="637"/>
    <x v="1"/>
    <n v="46"/>
    <x v="0"/>
    <s v="RS DQLAB"/>
    <s v="SELL"/>
    <x v="0"/>
    <x v="1"/>
    <x v="1"/>
    <n v="16950"/>
    <n v="17170"/>
  </r>
  <r>
    <x v="3984"/>
    <x v="637"/>
    <x v="13"/>
    <n v="30"/>
    <x v="0"/>
    <s v="RS DQLAB"/>
    <s v="SELL"/>
    <x v="0"/>
    <x v="13"/>
    <x v="4"/>
    <n v="55000"/>
    <n v="55935"/>
  </r>
  <r>
    <x v="3985"/>
    <x v="637"/>
    <x v="13"/>
    <n v="6"/>
    <x v="0"/>
    <s v="RS DQLAB"/>
    <s v="SELL"/>
    <x v="0"/>
    <x v="13"/>
    <x v="4"/>
    <n v="55000"/>
    <n v="55935"/>
  </r>
  <r>
    <x v="3986"/>
    <x v="637"/>
    <x v="24"/>
    <n v="45"/>
    <x v="0"/>
    <s v="RS DQLAB"/>
    <s v="SELL"/>
    <x v="0"/>
    <x v="24"/>
    <x v="1"/>
    <n v="33000"/>
    <n v="33330"/>
  </r>
  <r>
    <x v="3987"/>
    <x v="637"/>
    <x v="20"/>
    <n v="29"/>
    <x v="0"/>
    <s v="RS DQLAB"/>
    <s v="SELL"/>
    <x v="0"/>
    <x v="20"/>
    <x v="3"/>
    <n v="25000"/>
    <n v="25450"/>
  </r>
  <r>
    <x v="3988"/>
    <x v="637"/>
    <x v="29"/>
    <n v="14"/>
    <x v="0"/>
    <s v="RS DQLAB"/>
    <s v="SELL"/>
    <x v="0"/>
    <x v="29"/>
    <x v="2"/>
    <n v="102000"/>
    <n v="103632"/>
  </r>
  <r>
    <x v="3989"/>
    <x v="637"/>
    <x v="29"/>
    <n v="20"/>
    <x v="0"/>
    <s v="RS DQLAB"/>
    <s v="SELL"/>
    <x v="0"/>
    <x v="29"/>
    <x v="2"/>
    <n v="102000"/>
    <n v="103632"/>
  </r>
  <r>
    <x v="3990"/>
    <x v="638"/>
    <x v="0"/>
    <n v="66"/>
    <x v="0"/>
    <s v="RS DQLAB"/>
    <s v="SELL"/>
    <x v="0"/>
    <x v="0"/>
    <x v="0"/>
    <n v="2886"/>
    <n v="2915"/>
  </r>
  <r>
    <x v="3991"/>
    <x v="638"/>
    <x v="0"/>
    <n v="62"/>
    <x v="0"/>
    <s v="RS DQLAB"/>
    <s v="SELL"/>
    <x v="0"/>
    <x v="0"/>
    <x v="0"/>
    <n v="2886"/>
    <n v="2915"/>
  </r>
  <r>
    <x v="3992"/>
    <x v="638"/>
    <x v="0"/>
    <n v="21"/>
    <x v="0"/>
    <s v="RS DQLAB"/>
    <s v="SELL"/>
    <x v="0"/>
    <x v="0"/>
    <x v="0"/>
    <n v="2886"/>
    <n v="2915"/>
  </r>
  <r>
    <x v="3993"/>
    <x v="638"/>
    <x v="3"/>
    <n v="40"/>
    <x v="0"/>
    <s v="RS DQLAB"/>
    <s v="SELL"/>
    <x v="0"/>
    <x v="3"/>
    <x v="3"/>
    <n v="1600"/>
    <n v="1619"/>
  </r>
  <r>
    <x v="3994"/>
    <x v="638"/>
    <x v="13"/>
    <n v="7"/>
    <x v="0"/>
    <s v="RS DQLAB"/>
    <s v="SELL"/>
    <x v="0"/>
    <x v="13"/>
    <x v="4"/>
    <n v="55000"/>
    <n v="55935"/>
  </r>
  <r>
    <x v="3995"/>
    <x v="638"/>
    <x v="4"/>
    <n v="90"/>
    <x v="0"/>
    <s v="RS DQLAB"/>
    <s v="SELL"/>
    <x v="0"/>
    <x v="4"/>
    <x v="1"/>
    <n v="25322"/>
    <n v="25449"/>
  </r>
  <r>
    <x v="3996"/>
    <x v="638"/>
    <x v="10"/>
    <n v="16"/>
    <x v="0"/>
    <s v="RS DQLAB"/>
    <s v="SELL"/>
    <x v="0"/>
    <x v="10"/>
    <x v="3"/>
    <n v="16100"/>
    <n v="16261"/>
  </r>
  <r>
    <x v="3997"/>
    <x v="638"/>
    <x v="24"/>
    <n v="7"/>
    <x v="0"/>
    <s v="RS DQLAB"/>
    <s v="SELL"/>
    <x v="0"/>
    <x v="24"/>
    <x v="1"/>
    <n v="33000"/>
    <n v="33330"/>
  </r>
  <r>
    <x v="3998"/>
    <x v="639"/>
    <x v="3"/>
    <n v="40"/>
    <x v="0"/>
    <s v="RS DQLAB"/>
    <s v="SELL"/>
    <x v="0"/>
    <x v="3"/>
    <x v="3"/>
    <n v="1600"/>
    <n v="1619"/>
  </r>
  <r>
    <x v="3999"/>
    <x v="639"/>
    <x v="13"/>
    <n v="46"/>
    <x v="0"/>
    <s v="RS DQLAB"/>
    <s v="SELL"/>
    <x v="0"/>
    <x v="13"/>
    <x v="4"/>
    <n v="55000"/>
    <n v="55935"/>
  </r>
  <r>
    <x v="4000"/>
    <x v="639"/>
    <x v="16"/>
    <n v="22"/>
    <x v="0"/>
    <s v="RS DQLAB"/>
    <s v="SELL"/>
    <x v="0"/>
    <x v="16"/>
    <x v="2"/>
    <n v="100000"/>
    <n v="100900"/>
  </r>
  <r>
    <x v="4001"/>
    <x v="639"/>
    <x v="11"/>
    <n v="174"/>
    <x v="0"/>
    <s v="RS DQLAB"/>
    <s v="SELL"/>
    <x v="0"/>
    <x v="11"/>
    <x v="1"/>
    <n v="10000"/>
    <n v="10180"/>
  </r>
  <r>
    <x v="4002"/>
    <x v="640"/>
    <x v="0"/>
    <n v="40"/>
    <x v="0"/>
    <s v="RS DQLAB"/>
    <s v="SELL"/>
    <x v="0"/>
    <x v="0"/>
    <x v="0"/>
    <n v="2886"/>
    <n v="2915"/>
  </r>
  <r>
    <x v="4003"/>
    <x v="640"/>
    <x v="8"/>
    <n v="30"/>
    <x v="0"/>
    <s v="RS DQLAB"/>
    <s v="SELL"/>
    <x v="0"/>
    <x v="8"/>
    <x v="3"/>
    <n v="50788"/>
    <n v="51753"/>
  </r>
  <r>
    <x v="4004"/>
    <x v="640"/>
    <x v="8"/>
    <n v="71"/>
    <x v="0"/>
    <s v="RS DQLAB"/>
    <s v="SELL"/>
    <x v="0"/>
    <x v="8"/>
    <x v="3"/>
    <n v="50788"/>
    <n v="51753"/>
  </r>
  <r>
    <x v="4005"/>
    <x v="640"/>
    <x v="13"/>
    <n v="19"/>
    <x v="0"/>
    <s v="RS DQLAB"/>
    <s v="SELL"/>
    <x v="0"/>
    <x v="13"/>
    <x v="4"/>
    <n v="55000"/>
    <n v="55935"/>
  </r>
  <r>
    <x v="4006"/>
    <x v="640"/>
    <x v="9"/>
    <n v="16"/>
    <x v="0"/>
    <s v="RS DQLAB"/>
    <s v="SELL"/>
    <x v="0"/>
    <x v="9"/>
    <x v="3"/>
    <n v="2560"/>
    <n v="2586"/>
  </r>
  <r>
    <x v="4007"/>
    <x v="640"/>
    <x v="16"/>
    <n v="12"/>
    <x v="0"/>
    <s v="RS DQLAB"/>
    <s v="SELL"/>
    <x v="0"/>
    <x v="16"/>
    <x v="2"/>
    <n v="100000"/>
    <n v="100900"/>
  </r>
  <r>
    <x v="4008"/>
    <x v="640"/>
    <x v="11"/>
    <n v="6"/>
    <x v="0"/>
    <s v="RS DQLAB"/>
    <s v="SELL"/>
    <x v="0"/>
    <x v="11"/>
    <x v="1"/>
    <n v="10000"/>
    <n v="10180"/>
  </r>
  <r>
    <x v="4009"/>
    <x v="640"/>
    <x v="20"/>
    <n v="43"/>
    <x v="0"/>
    <s v="RS DQLAB"/>
    <s v="SELL"/>
    <x v="0"/>
    <x v="20"/>
    <x v="3"/>
    <n v="25000"/>
    <n v="25450"/>
  </r>
  <r>
    <x v="4010"/>
    <x v="641"/>
    <x v="9"/>
    <n v="24"/>
    <x v="0"/>
    <s v="RS DQLAB"/>
    <s v="SELL"/>
    <x v="0"/>
    <x v="9"/>
    <x v="3"/>
    <n v="2560"/>
    <n v="2586"/>
  </r>
  <r>
    <x v="4011"/>
    <x v="641"/>
    <x v="11"/>
    <n v="8"/>
    <x v="0"/>
    <s v="RS DQLAB"/>
    <s v="SELL"/>
    <x v="0"/>
    <x v="11"/>
    <x v="1"/>
    <n v="10000"/>
    <n v="10180"/>
  </r>
  <r>
    <x v="4012"/>
    <x v="641"/>
    <x v="19"/>
    <n v="33"/>
    <x v="0"/>
    <s v="RS DQLAB"/>
    <s v="SELL"/>
    <x v="0"/>
    <x v="19"/>
    <x v="0"/>
    <n v="2324"/>
    <n v="2338"/>
  </r>
  <r>
    <x v="4013"/>
    <x v="641"/>
    <x v="17"/>
    <n v="85"/>
    <x v="0"/>
    <s v="RS DQLAB"/>
    <s v="SELL"/>
    <x v="0"/>
    <x v="17"/>
    <x v="0"/>
    <n v="2460"/>
    <n v="2490"/>
  </r>
  <r>
    <x v="4014"/>
    <x v="642"/>
    <x v="0"/>
    <n v="9"/>
    <x v="0"/>
    <s v="RS DQLAB"/>
    <s v="SELL"/>
    <x v="0"/>
    <x v="0"/>
    <x v="0"/>
    <n v="2886"/>
    <n v="2915"/>
  </r>
  <r>
    <x v="4015"/>
    <x v="642"/>
    <x v="3"/>
    <n v="41"/>
    <x v="0"/>
    <s v="RS DQLAB"/>
    <s v="SELL"/>
    <x v="0"/>
    <x v="3"/>
    <x v="3"/>
    <n v="1600"/>
    <n v="1619"/>
  </r>
  <r>
    <x v="4016"/>
    <x v="642"/>
    <x v="18"/>
    <n v="4"/>
    <x v="0"/>
    <s v="RS DQLAB"/>
    <s v="SELL"/>
    <x v="0"/>
    <x v="18"/>
    <x v="0"/>
    <n v="72500"/>
    <n v="73805"/>
  </r>
  <r>
    <x v="4017"/>
    <x v="642"/>
    <x v="24"/>
    <n v="20"/>
    <x v="0"/>
    <s v="RS DQLAB"/>
    <s v="SELL"/>
    <x v="0"/>
    <x v="24"/>
    <x v="1"/>
    <n v="33000"/>
    <n v="33330"/>
  </r>
  <r>
    <x v="4018"/>
    <x v="642"/>
    <x v="7"/>
    <n v="8"/>
    <x v="0"/>
    <s v="RS DQLAB"/>
    <s v="SELL"/>
    <x v="0"/>
    <x v="7"/>
    <x v="3"/>
    <n v="25000"/>
    <n v="25275"/>
  </r>
  <r>
    <x v="4019"/>
    <x v="643"/>
    <x v="2"/>
    <n v="8"/>
    <x v="0"/>
    <s v="RS DQLAB"/>
    <s v="SELL"/>
    <x v="0"/>
    <x v="2"/>
    <x v="2"/>
    <n v="108794"/>
    <n v="109447"/>
  </r>
  <r>
    <x v="4020"/>
    <x v="643"/>
    <x v="5"/>
    <n v="22"/>
    <x v="0"/>
    <s v="RS DQLAB"/>
    <s v="SELL"/>
    <x v="0"/>
    <x v="5"/>
    <x v="3"/>
    <n v="7500"/>
    <n v="7620"/>
  </r>
  <r>
    <x v="4021"/>
    <x v="643"/>
    <x v="27"/>
    <n v="35"/>
    <x v="0"/>
    <s v="RS DQLAB"/>
    <s v="SELL"/>
    <x v="0"/>
    <x v="27"/>
    <x v="3"/>
    <n v="45450"/>
    <n v="46223"/>
  </r>
  <r>
    <x v="4022"/>
    <x v="643"/>
    <x v="27"/>
    <n v="4"/>
    <x v="0"/>
    <s v="RS DQLAB"/>
    <s v="SELL"/>
    <x v="0"/>
    <x v="27"/>
    <x v="3"/>
    <n v="45450"/>
    <n v="46223"/>
  </r>
  <r>
    <x v="4023"/>
    <x v="644"/>
    <x v="13"/>
    <n v="5"/>
    <x v="0"/>
    <s v="RS DQLAB"/>
    <s v="SELL"/>
    <x v="0"/>
    <x v="13"/>
    <x v="4"/>
    <n v="55000"/>
    <n v="55935"/>
  </r>
  <r>
    <x v="4024"/>
    <x v="644"/>
    <x v="4"/>
    <n v="48"/>
    <x v="0"/>
    <s v="RS DQLAB"/>
    <s v="SELL"/>
    <x v="0"/>
    <x v="4"/>
    <x v="1"/>
    <n v="25322"/>
    <n v="25449"/>
  </r>
  <r>
    <x v="4025"/>
    <x v="644"/>
    <x v="10"/>
    <n v="20"/>
    <x v="0"/>
    <s v="RS DQLAB"/>
    <s v="SELL"/>
    <x v="0"/>
    <x v="10"/>
    <x v="3"/>
    <n v="16100"/>
    <n v="16261"/>
  </r>
  <r>
    <x v="4026"/>
    <x v="644"/>
    <x v="24"/>
    <n v="90"/>
    <x v="0"/>
    <s v="RS DQLAB"/>
    <s v="SELL"/>
    <x v="0"/>
    <x v="24"/>
    <x v="1"/>
    <n v="33000"/>
    <n v="33330"/>
  </r>
  <r>
    <x v="4027"/>
    <x v="645"/>
    <x v="23"/>
    <n v="5"/>
    <x v="0"/>
    <s v="RS DQLAB"/>
    <s v="SELL"/>
    <x v="0"/>
    <x v="23"/>
    <x v="2"/>
    <n v="5000"/>
    <n v="5095"/>
  </r>
  <r>
    <x v="4028"/>
    <x v="645"/>
    <x v="6"/>
    <n v="364"/>
    <x v="0"/>
    <s v="RS DQLAB"/>
    <s v="SELL"/>
    <x v="0"/>
    <x v="6"/>
    <x v="0"/>
    <n v="16155"/>
    <n v="16430"/>
  </r>
  <r>
    <x v="4029"/>
    <x v="645"/>
    <x v="22"/>
    <n v="92"/>
    <x v="0"/>
    <s v="RS DQLAB"/>
    <s v="SELL"/>
    <x v="0"/>
    <x v="22"/>
    <x v="2"/>
    <n v="143991"/>
    <n v="146871"/>
  </r>
  <r>
    <x v="4030"/>
    <x v="646"/>
    <x v="1"/>
    <n v="33"/>
    <x v="0"/>
    <s v="RS DQLAB"/>
    <s v="SELL"/>
    <x v="0"/>
    <x v="1"/>
    <x v="1"/>
    <n v="16950"/>
    <n v="17170"/>
  </r>
  <r>
    <x v="4031"/>
    <x v="646"/>
    <x v="2"/>
    <n v="26"/>
    <x v="0"/>
    <s v="RS DQLAB"/>
    <s v="SELL"/>
    <x v="0"/>
    <x v="2"/>
    <x v="2"/>
    <n v="108794"/>
    <n v="109447"/>
  </r>
  <r>
    <x v="4032"/>
    <x v="646"/>
    <x v="3"/>
    <n v="27"/>
    <x v="0"/>
    <s v="RS DQLAB"/>
    <s v="SELL"/>
    <x v="0"/>
    <x v="3"/>
    <x v="3"/>
    <n v="1600"/>
    <n v="1619"/>
  </r>
  <r>
    <x v="4033"/>
    <x v="646"/>
    <x v="16"/>
    <n v="87"/>
    <x v="0"/>
    <s v="RS DQLAB"/>
    <s v="SELL"/>
    <x v="0"/>
    <x v="16"/>
    <x v="2"/>
    <n v="100000"/>
    <n v="100900"/>
  </r>
  <r>
    <x v="4034"/>
    <x v="646"/>
    <x v="11"/>
    <n v="6"/>
    <x v="0"/>
    <s v="RS DQLAB"/>
    <s v="SELL"/>
    <x v="0"/>
    <x v="11"/>
    <x v="1"/>
    <n v="10000"/>
    <n v="10180"/>
  </r>
  <r>
    <x v="4035"/>
    <x v="647"/>
    <x v="18"/>
    <n v="177"/>
    <x v="0"/>
    <s v="RS DQLAB"/>
    <s v="SELL"/>
    <x v="0"/>
    <x v="18"/>
    <x v="0"/>
    <n v="72500"/>
    <n v="73805"/>
  </r>
  <r>
    <x v="4036"/>
    <x v="647"/>
    <x v="6"/>
    <n v="43"/>
    <x v="0"/>
    <s v="RS DQLAB"/>
    <s v="SELL"/>
    <x v="0"/>
    <x v="6"/>
    <x v="0"/>
    <n v="16155"/>
    <n v="16430"/>
  </r>
  <r>
    <x v="4037"/>
    <x v="647"/>
    <x v="19"/>
    <n v="74"/>
    <x v="0"/>
    <s v="RS DQLAB"/>
    <s v="SELL"/>
    <x v="0"/>
    <x v="19"/>
    <x v="0"/>
    <n v="2324"/>
    <n v="2338"/>
  </r>
  <r>
    <x v="4038"/>
    <x v="647"/>
    <x v="12"/>
    <n v="99"/>
    <x v="0"/>
    <s v="RS DQLAB"/>
    <s v="SELL"/>
    <x v="0"/>
    <x v="12"/>
    <x v="1"/>
    <n v="18611"/>
    <n v="18816"/>
  </r>
  <r>
    <x v="4039"/>
    <x v="648"/>
    <x v="8"/>
    <n v="58"/>
    <x v="0"/>
    <s v="RS DQLAB"/>
    <s v="SELL"/>
    <x v="0"/>
    <x v="8"/>
    <x v="3"/>
    <n v="50788"/>
    <n v="51753"/>
  </r>
  <r>
    <x v="4040"/>
    <x v="648"/>
    <x v="1"/>
    <n v="36"/>
    <x v="0"/>
    <s v="RS DQLAB"/>
    <s v="SELL"/>
    <x v="0"/>
    <x v="1"/>
    <x v="1"/>
    <n v="16950"/>
    <n v="17170"/>
  </r>
  <r>
    <x v="4041"/>
    <x v="648"/>
    <x v="23"/>
    <n v="19"/>
    <x v="0"/>
    <s v="RS DQLAB"/>
    <s v="SELL"/>
    <x v="0"/>
    <x v="23"/>
    <x v="2"/>
    <n v="5000"/>
    <n v="5095"/>
  </r>
  <r>
    <x v="4042"/>
    <x v="648"/>
    <x v="6"/>
    <n v="57"/>
    <x v="0"/>
    <s v="RS DQLAB"/>
    <s v="SELL"/>
    <x v="0"/>
    <x v="6"/>
    <x v="0"/>
    <n v="16155"/>
    <n v="16430"/>
  </r>
  <r>
    <x v="4043"/>
    <x v="648"/>
    <x v="21"/>
    <n v="80"/>
    <x v="0"/>
    <s v="RS DQLAB"/>
    <s v="SELL"/>
    <x v="0"/>
    <x v="21"/>
    <x v="0"/>
    <n v="23869"/>
    <n v="24179"/>
  </r>
  <r>
    <x v="4044"/>
    <x v="648"/>
    <x v="22"/>
    <n v="11"/>
    <x v="0"/>
    <s v="RS DQLAB"/>
    <s v="SELL"/>
    <x v="0"/>
    <x v="22"/>
    <x v="2"/>
    <n v="143991"/>
    <n v="146871"/>
  </r>
  <r>
    <x v="4045"/>
    <x v="649"/>
    <x v="0"/>
    <n v="36"/>
    <x v="0"/>
    <s v="RS DQLAB"/>
    <s v="SELL"/>
    <x v="0"/>
    <x v="0"/>
    <x v="0"/>
    <n v="2886"/>
    <n v="2915"/>
  </r>
  <r>
    <x v="4046"/>
    <x v="649"/>
    <x v="3"/>
    <n v="6"/>
    <x v="0"/>
    <s v="RS DQLAB"/>
    <s v="SELL"/>
    <x v="0"/>
    <x v="3"/>
    <x v="3"/>
    <n v="1600"/>
    <n v="1619"/>
  </r>
  <r>
    <x v="4047"/>
    <x v="649"/>
    <x v="13"/>
    <n v="52"/>
    <x v="0"/>
    <s v="RS DQLAB"/>
    <s v="SELL"/>
    <x v="0"/>
    <x v="13"/>
    <x v="4"/>
    <n v="55000"/>
    <n v="55935"/>
  </r>
  <r>
    <x v="4048"/>
    <x v="649"/>
    <x v="18"/>
    <n v="1"/>
    <x v="0"/>
    <s v="RS DQLAB"/>
    <s v="SELL"/>
    <x v="0"/>
    <x v="18"/>
    <x v="0"/>
    <n v="72500"/>
    <n v="73805"/>
  </r>
  <r>
    <x v="4049"/>
    <x v="649"/>
    <x v="9"/>
    <n v="38"/>
    <x v="0"/>
    <s v="RS DQLAB"/>
    <s v="SELL"/>
    <x v="0"/>
    <x v="9"/>
    <x v="3"/>
    <n v="2560"/>
    <n v="2586"/>
  </r>
  <r>
    <x v="4050"/>
    <x v="650"/>
    <x v="13"/>
    <n v="24"/>
    <x v="0"/>
    <s v="RS DQLAB"/>
    <s v="SELL"/>
    <x v="0"/>
    <x v="13"/>
    <x v="4"/>
    <n v="55000"/>
    <n v="55935"/>
  </r>
  <r>
    <x v="4051"/>
    <x v="650"/>
    <x v="4"/>
    <n v="28"/>
    <x v="0"/>
    <s v="RS DQLAB"/>
    <s v="SELL"/>
    <x v="0"/>
    <x v="4"/>
    <x v="1"/>
    <n v="25322"/>
    <n v="25449"/>
  </r>
  <r>
    <x v="4052"/>
    <x v="650"/>
    <x v="10"/>
    <n v="22"/>
    <x v="0"/>
    <s v="RS DQLAB"/>
    <s v="SELL"/>
    <x v="0"/>
    <x v="10"/>
    <x v="3"/>
    <n v="16100"/>
    <n v="16261"/>
  </r>
  <r>
    <x v="4053"/>
    <x v="650"/>
    <x v="11"/>
    <n v="76"/>
    <x v="0"/>
    <s v="RS DQLAB"/>
    <s v="SELL"/>
    <x v="0"/>
    <x v="11"/>
    <x v="1"/>
    <n v="10000"/>
    <n v="10180"/>
  </r>
  <r>
    <x v="4054"/>
    <x v="650"/>
    <x v="29"/>
    <n v="132"/>
    <x v="0"/>
    <s v="RS DQLAB"/>
    <s v="SELL"/>
    <x v="0"/>
    <x v="29"/>
    <x v="2"/>
    <n v="102000"/>
    <n v="103632"/>
  </r>
  <r>
    <x v="4055"/>
    <x v="651"/>
    <x v="8"/>
    <n v="69"/>
    <x v="0"/>
    <s v="RS DQLAB"/>
    <s v="SELL"/>
    <x v="0"/>
    <x v="8"/>
    <x v="3"/>
    <n v="50788"/>
    <n v="51753"/>
  </r>
  <r>
    <x v="4056"/>
    <x v="651"/>
    <x v="2"/>
    <n v="45"/>
    <x v="0"/>
    <s v="RS DQLAB"/>
    <s v="SELL"/>
    <x v="0"/>
    <x v="2"/>
    <x v="2"/>
    <n v="108794"/>
    <n v="109447"/>
  </r>
  <r>
    <x v="4057"/>
    <x v="651"/>
    <x v="2"/>
    <n v="15"/>
    <x v="0"/>
    <s v="RS DQLAB"/>
    <s v="SELL"/>
    <x v="0"/>
    <x v="2"/>
    <x v="2"/>
    <n v="108794"/>
    <n v="109447"/>
  </r>
  <r>
    <x v="4058"/>
    <x v="651"/>
    <x v="13"/>
    <n v="36"/>
    <x v="0"/>
    <s v="RS DQLAB"/>
    <s v="SELL"/>
    <x v="0"/>
    <x v="13"/>
    <x v="4"/>
    <n v="55000"/>
    <n v="55935"/>
  </r>
  <r>
    <x v="4059"/>
    <x v="651"/>
    <x v="13"/>
    <n v="11"/>
    <x v="0"/>
    <s v="RS DQLAB"/>
    <s v="SELL"/>
    <x v="0"/>
    <x v="13"/>
    <x v="4"/>
    <n v="55000"/>
    <n v="55935"/>
  </r>
  <r>
    <x v="4060"/>
    <x v="651"/>
    <x v="18"/>
    <n v="33"/>
    <x v="0"/>
    <s v="RS DQLAB"/>
    <s v="SELL"/>
    <x v="0"/>
    <x v="18"/>
    <x v="0"/>
    <n v="72500"/>
    <n v="73805"/>
  </r>
  <r>
    <x v="4061"/>
    <x v="651"/>
    <x v="9"/>
    <n v="18"/>
    <x v="0"/>
    <s v="RS DQLAB"/>
    <s v="SELL"/>
    <x v="0"/>
    <x v="9"/>
    <x v="3"/>
    <n v="2560"/>
    <n v="2586"/>
  </r>
  <r>
    <x v="4062"/>
    <x v="651"/>
    <x v="9"/>
    <n v="74"/>
    <x v="0"/>
    <s v="RS DQLAB"/>
    <s v="SELL"/>
    <x v="0"/>
    <x v="9"/>
    <x v="3"/>
    <n v="2560"/>
    <n v="2586"/>
  </r>
  <r>
    <x v="4063"/>
    <x v="651"/>
    <x v="16"/>
    <n v="17"/>
    <x v="0"/>
    <s v="RS DQLAB"/>
    <s v="SELL"/>
    <x v="0"/>
    <x v="16"/>
    <x v="2"/>
    <n v="100000"/>
    <n v="100900"/>
  </r>
  <r>
    <x v="4064"/>
    <x v="651"/>
    <x v="24"/>
    <n v="18"/>
    <x v="0"/>
    <s v="RS DQLAB"/>
    <s v="SELL"/>
    <x v="0"/>
    <x v="24"/>
    <x v="1"/>
    <n v="33000"/>
    <n v="33330"/>
  </r>
  <r>
    <x v="4065"/>
    <x v="652"/>
    <x v="0"/>
    <n v="44"/>
    <x v="0"/>
    <s v="RS DQLAB"/>
    <s v="SELL"/>
    <x v="0"/>
    <x v="0"/>
    <x v="0"/>
    <n v="2886"/>
    <n v="2915"/>
  </r>
  <r>
    <x v="4066"/>
    <x v="652"/>
    <x v="1"/>
    <n v="48"/>
    <x v="0"/>
    <s v="RS DQLAB"/>
    <s v="SELL"/>
    <x v="0"/>
    <x v="1"/>
    <x v="1"/>
    <n v="16950"/>
    <n v="17170"/>
  </r>
  <r>
    <x v="4067"/>
    <x v="652"/>
    <x v="9"/>
    <n v="103"/>
    <x v="0"/>
    <s v="RS DQLAB"/>
    <s v="SELL"/>
    <x v="0"/>
    <x v="9"/>
    <x v="3"/>
    <n v="2560"/>
    <n v="2586"/>
  </r>
  <r>
    <x v="4068"/>
    <x v="653"/>
    <x v="3"/>
    <n v="45"/>
    <x v="0"/>
    <s v="RS DQLAB"/>
    <s v="SELL"/>
    <x v="0"/>
    <x v="3"/>
    <x v="3"/>
    <n v="1600"/>
    <n v="1619"/>
  </r>
  <r>
    <x v="4069"/>
    <x v="653"/>
    <x v="4"/>
    <n v="100"/>
    <x v="0"/>
    <s v="RS DQLAB"/>
    <s v="SELL"/>
    <x v="0"/>
    <x v="4"/>
    <x v="1"/>
    <n v="25322"/>
    <n v="25449"/>
  </r>
  <r>
    <x v="4070"/>
    <x v="653"/>
    <x v="18"/>
    <n v="44"/>
    <x v="0"/>
    <s v="RS DQLAB"/>
    <s v="SELL"/>
    <x v="0"/>
    <x v="18"/>
    <x v="0"/>
    <n v="72500"/>
    <n v="73805"/>
  </r>
  <r>
    <x v="4071"/>
    <x v="654"/>
    <x v="4"/>
    <n v="1"/>
    <x v="0"/>
    <s v="RS DQLAB"/>
    <s v="SELL"/>
    <x v="0"/>
    <x v="4"/>
    <x v="1"/>
    <n v="25322"/>
    <n v="25449"/>
  </r>
  <r>
    <x v="4072"/>
    <x v="654"/>
    <x v="9"/>
    <n v="4"/>
    <x v="0"/>
    <s v="RS DQLAB"/>
    <s v="SELL"/>
    <x v="0"/>
    <x v="9"/>
    <x v="3"/>
    <n v="2560"/>
    <n v="2586"/>
  </r>
  <r>
    <x v="4073"/>
    <x v="654"/>
    <x v="15"/>
    <n v="33"/>
    <x v="0"/>
    <s v="RS DQLAB"/>
    <s v="SELL"/>
    <x v="0"/>
    <x v="15"/>
    <x v="5"/>
    <n v="42800"/>
    <n v="43442"/>
  </r>
  <r>
    <x v="4074"/>
    <x v="654"/>
    <x v="15"/>
    <n v="3"/>
    <x v="0"/>
    <s v="RS DQLAB"/>
    <s v="SELL"/>
    <x v="0"/>
    <x v="15"/>
    <x v="5"/>
    <n v="42800"/>
    <n v="43442"/>
  </r>
  <r>
    <x v="4075"/>
    <x v="654"/>
    <x v="7"/>
    <n v="690"/>
    <x v="0"/>
    <s v="RS DQLAB"/>
    <s v="SELL"/>
    <x v="0"/>
    <x v="7"/>
    <x v="3"/>
    <n v="25000"/>
    <n v="25275"/>
  </r>
  <r>
    <x v="4076"/>
    <x v="654"/>
    <x v="22"/>
    <n v="11"/>
    <x v="0"/>
    <s v="RS DQLAB"/>
    <s v="SELL"/>
    <x v="0"/>
    <x v="22"/>
    <x v="2"/>
    <n v="143991"/>
    <n v="146871"/>
  </r>
  <r>
    <x v="4077"/>
    <x v="655"/>
    <x v="0"/>
    <n v="8"/>
    <x v="0"/>
    <s v="RS DQLAB"/>
    <s v="SELL"/>
    <x v="0"/>
    <x v="0"/>
    <x v="0"/>
    <n v="2886"/>
    <n v="2915"/>
  </r>
  <r>
    <x v="4078"/>
    <x v="655"/>
    <x v="2"/>
    <n v="17"/>
    <x v="0"/>
    <s v="RS DQLAB"/>
    <s v="SELL"/>
    <x v="0"/>
    <x v="2"/>
    <x v="2"/>
    <n v="108794"/>
    <n v="109447"/>
  </r>
  <r>
    <x v="4079"/>
    <x v="655"/>
    <x v="3"/>
    <n v="50"/>
    <x v="0"/>
    <s v="RS DQLAB"/>
    <s v="SELL"/>
    <x v="0"/>
    <x v="3"/>
    <x v="3"/>
    <n v="1600"/>
    <n v="1619"/>
  </r>
  <r>
    <x v="4080"/>
    <x v="655"/>
    <x v="17"/>
    <n v="14"/>
    <x v="0"/>
    <s v="RS DQLAB"/>
    <s v="SELL"/>
    <x v="0"/>
    <x v="17"/>
    <x v="0"/>
    <n v="2460"/>
    <n v="2490"/>
  </r>
  <r>
    <x v="4081"/>
    <x v="656"/>
    <x v="2"/>
    <n v="1"/>
    <x v="0"/>
    <s v="RS DQLAB"/>
    <s v="SELL"/>
    <x v="0"/>
    <x v="2"/>
    <x v="2"/>
    <n v="108794"/>
    <n v="109447"/>
  </r>
  <r>
    <x v="4082"/>
    <x v="656"/>
    <x v="2"/>
    <n v="40"/>
    <x v="0"/>
    <s v="RS DQLAB"/>
    <s v="SELL"/>
    <x v="0"/>
    <x v="2"/>
    <x v="2"/>
    <n v="108794"/>
    <n v="109447"/>
  </r>
  <r>
    <x v="4083"/>
    <x v="656"/>
    <x v="3"/>
    <n v="27"/>
    <x v="0"/>
    <s v="RS DQLAB"/>
    <s v="SELL"/>
    <x v="0"/>
    <x v="3"/>
    <x v="3"/>
    <n v="1600"/>
    <n v="1619"/>
  </r>
  <r>
    <x v="4084"/>
    <x v="656"/>
    <x v="23"/>
    <n v="18"/>
    <x v="0"/>
    <s v="RS DQLAB"/>
    <s v="SELL"/>
    <x v="0"/>
    <x v="23"/>
    <x v="2"/>
    <n v="5000"/>
    <n v="5095"/>
  </r>
  <r>
    <x v="4085"/>
    <x v="656"/>
    <x v="23"/>
    <n v="13"/>
    <x v="0"/>
    <s v="RS DQLAB"/>
    <s v="SELL"/>
    <x v="0"/>
    <x v="23"/>
    <x v="2"/>
    <n v="5000"/>
    <n v="5095"/>
  </r>
  <r>
    <x v="4086"/>
    <x v="657"/>
    <x v="0"/>
    <n v="85"/>
    <x v="0"/>
    <s v="RS DQLAB"/>
    <s v="SELL"/>
    <x v="0"/>
    <x v="0"/>
    <x v="0"/>
    <n v="2886"/>
    <n v="2915"/>
  </r>
  <r>
    <x v="4087"/>
    <x v="657"/>
    <x v="8"/>
    <n v="16"/>
    <x v="0"/>
    <s v="RS DQLAB"/>
    <s v="SELL"/>
    <x v="0"/>
    <x v="8"/>
    <x v="3"/>
    <n v="50788"/>
    <n v="51753"/>
  </r>
  <r>
    <x v="4088"/>
    <x v="657"/>
    <x v="8"/>
    <n v="28"/>
    <x v="0"/>
    <s v="RS DQLAB"/>
    <s v="SELL"/>
    <x v="0"/>
    <x v="8"/>
    <x v="3"/>
    <n v="50788"/>
    <n v="51753"/>
  </r>
  <r>
    <x v="4089"/>
    <x v="657"/>
    <x v="2"/>
    <n v="32"/>
    <x v="0"/>
    <s v="RS DQLAB"/>
    <s v="SELL"/>
    <x v="0"/>
    <x v="2"/>
    <x v="2"/>
    <n v="108794"/>
    <n v="109447"/>
  </r>
  <r>
    <x v="4090"/>
    <x v="657"/>
    <x v="2"/>
    <n v="17"/>
    <x v="0"/>
    <s v="RS DQLAB"/>
    <s v="SELL"/>
    <x v="0"/>
    <x v="2"/>
    <x v="2"/>
    <n v="108794"/>
    <n v="109447"/>
  </r>
  <r>
    <x v="4091"/>
    <x v="657"/>
    <x v="3"/>
    <n v="33"/>
    <x v="0"/>
    <s v="RS DQLAB"/>
    <s v="SELL"/>
    <x v="0"/>
    <x v="3"/>
    <x v="3"/>
    <n v="1600"/>
    <n v="1619"/>
  </r>
  <r>
    <x v="4092"/>
    <x v="657"/>
    <x v="5"/>
    <n v="21"/>
    <x v="0"/>
    <s v="RS DQLAB"/>
    <s v="SELL"/>
    <x v="0"/>
    <x v="5"/>
    <x v="3"/>
    <n v="7500"/>
    <n v="7620"/>
  </r>
  <r>
    <x v="4093"/>
    <x v="657"/>
    <x v="24"/>
    <n v="20"/>
    <x v="0"/>
    <s v="RS DQLAB"/>
    <s v="SELL"/>
    <x v="0"/>
    <x v="24"/>
    <x v="1"/>
    <n v="33000"/>
    <n v="33330"/>
  </r>
  <r>
    <x v="4094"/>
    <x v="657"/>
    <x v="22"/>
    <n v="24"/>
    <x v="0"/>
    <s v="RS DQLAB"/>
    <s v="SELL"/>
    <x v="0"/>
    <x v="22"/>
    <x v="2"/>
    <n v="143991"/>
    <n v="146871"/>
  </r>
  <r>
    <x v="4095"/>
    <x v="658"/>
    <x v="0"/>
    <n v="44"/>
    <x v="0"/>
    <s v="RS DQLAB"/>
    <s v="SELL"/>
    <x v="0"/>
    <x v="0"/>
    <x v="0"/>
    <n v="2886"/>
    <n v="2915"/>
  </r>
  <r>
    <x v="4096"/>
    <x v="658"/>
    <x v="0"/>
    <n v="5"/>
    <x v="0"/>
    <s v="RS DQLAB"/>
    <s v="SELL"/>
    <x v="0"/>
    <x v="0"/>
    <x v="0"/>
    <n v="2886"/>
    <n v="2915"/>
  </r>
  <r>
    <x v="4097"/>
    <x v="658"/>
    <x v="0"/>
    <n v="64"/>
    <x v="0"/>
    <s v="RS DQLAB"/>
    <s v="SELL"/>
    <x v="0"/>
    <x v="0"/>
    <x v="0"/>
    <n v="2886"/>
    <n v="2915"/>
  </r>
  <r>
    <x v="4098"/>
    <x v="658"/>
    <x v="8"/>
    <n v="38"/>
    <x v="0"/>
    <s v="RS DQLAB"/>
    <s v="SELL"/>
    <x v="0"/>
    <x v="8"/>
    <x v="3"/>
    <n v="50788"/>
    <n v="51753"/>
  </r>
  <r>
    <x v="4099"/>
    <x v="658"/>
    <x v="8"/>
    <n v="5"/>
    <x v="0"/>
    <s v="RS DQLAB"/>
    <s v="SELL"/>
    <x v="0"/>
    <x v="8"/>
    <x v="3"/>
    <n v="50788"/>
    <n v="51753"/>
  </r>
  <r>
    <x v="4100"/>
    <x v="658"/>
    <x v="8"/>
    <n v="60"/>
    <x v="0"/>
    <s v="RS DQLAB"/>
    <s v="SELL"/>
    <x v="0"/>
    <x v="8"/>
    <x v="3"/>
    <n v="50788"/>
    <n v="51753"/>
  </r>
  <r>
    <x v="4101"/>
    <x v="658"/>
    <x v="2"/>
    <n v="41"/>
    <x v="0"/>
    <s v="RS DQLAB"/>
    <s v="SELL"/>
    <x v="0"/>
    <x v="2"/>
    <x v="2"/>
    <n v="108794"/>
    <n v="109447"/>
  </r>
  <r>
    <x v="4102"/>
    <x v="658"/>
    <x v="4"/>
    <n v="17"/>
    <x v="0"/>
    <s v="RS DQLAB"/>
    <s v="SELL"/>
    <x v="0"/>
    <x v="4"/>
    <x v="1"/>
    <n v="25322"/>
    <n v="25449"/>
  </r>
  <r>
    <x v="4103"/>
    <x v="658"/>
    <x v="5"/>
    <n v="21"/>
    <x v="0"/>
    <s v="RS DQLAB"/>
    <s v="SELL"/>
    <x v="0"/>
    <x v="5"/>
    <x v="3"/>
    <n v="7500"/>
    <n v="7620"/>
  </r>
  <r>
    <x v="4104"/>
    <x v="658"/>
    <x v="15"/>
    <n v="31"/>
    <x v="0"/>
    <s v="RS DQLAB"/>
    <s v="SELL"/>
    <x v="0"/>
    <x v="15"/>
    <x v="5"/>
    <n v="42800"/>
    <n v="43442"/>
  </r>
  <r>
    <x v="4105"/>
    <x v="658"/>
    <x v="16"/>
    <n v="4"/>
    <x v="0"/>
    <s v="RS DQLAB"/>
    <s v="SELL"/>
    <x v="0"/>
    <x v="16"/>
    <x v="2"/>
    <n v="100000"/>
    <n v="100900"/>
  </r>
  <r>
    <x v="4106"/>
    <x v="658"/>
    <x v="6"/>
    <n v="9"/>
    <x v="0"/>
    <s v="RS DQLAB"/>
    <s v="SELL"/>
    <x v="0"/>
    <x v="6"/>
    <x v="0"/>
    <n v="16155"/>
    <n v="16430"/>
  </r>
  <r>
    <x v="4107"/>
    <x v="659"/>
    <x v="0"/>
    <n v="36"/>
    <x v="0"/>
    <s v="RS DQLAB"/>
    <s v="SELL"/>
    <x v="0"/>
    <x v="0"/>
    <x v="0"/>
    <n v="2886"/>
    <n v="2915"/>
  </r>
  <r>
    <x v="4108"/>
    <x v="659"/>
    <x v="2"/>
    <n v="31"/>
    <x v="0"/>
    <s v="RS DQLAB"/>
    <s v="SELL"/>
    <x v="0"/>
    <x v="2"/>
    <x v="2"/>
    <n v="108794"/>
    <n v="109447"/>
  </r>
  <r>
    <x v="4109"/>
    <x v="659"/>
    <x v="13"/>
    <n v="4"/>
    <x v="0"/>
    <s v="RS DQLAB"/>
    <s v="SELL"/>
    <x v="0"/>
    <x v="13"/>
    <x v="4"/>
    <n v="55000"/>
    <n v="55935"/>
  </r>
  <r>
    <x v="4110"/>
    <x v="659"/>
    <x v="11"/>
    <n v="98"/>
    <x v="0"/>
    <s v="RS DQLAB"/>
    <s v="SELL"/>
    <x v="0"/>
    <x v="11"/>
    <x v="1"/>
    <n v="10000"/>
    <n v="10180"/>
  </r>
  <r>
    <x v="4111"/>
    <x v="659"/>
    <x v="24"/>
    <n v="16"/>
    <x v="0"/>
    <s v="RS DQLAB"/>
    <s v="SELL"/>
    <x v="0"/>
    <x v="24"/>
    <x v="1"/>
    <n v="33000"/>
    <n v="33330"/>
  </r>
  <r>
    <x v="4112"/>
    <x v="660"/>
    <x v="23"/>
    <n v="3"/>
    <x v="0"/>
    <s v="RS DQLAB"/>
    <s v="SELL"/>
    <x v="0"/>
    <x v="23"/>
    <x v="2"/>
    <n v="5000"/>
    <n v="5095"/>
  </r>
  <r>
    <x v="4113"/>
    <x v="660"/>
    <x v="16"/>
    <n v="15"/>
    <x v="0"/>
    <s v="RS DQLAB"/>
    <s v="SELL"/>
    <x v="0"/>
    <x v="16"/>
    <x v="2"/>
    <n v="100000"/>
    <n v="100900"/>
  </r>
  <r>
    <x v="4114"/>
    <x v="660"/>
    <x v="16"/>
    <n v="57"/>
    <x v="0"/>
    <s v="RS DQLAB"/>
    <s v="SELL"/>
    <x v="0"/>
    <x v="16"/>
    <x v="2"/>
    <n v="100000"/>
    <n v="100900"/>
  </r>
  <r>
    <x v="4115"/>
    <x v="660"/>
    <x v="21"/>
    <n v="14"/>
    <x v="0"/>
    <s v="RS DQLAB"/>
    <s v="SELL"/>
    <x v="0"/>
    <x v="21"/>
    <x v="0"/>
    <n v="23869"/>
    <n v="24179"/>
  </r>
  <r>
    <x v="4116"/>
    <x v="661"/>
    <x v="30"/>
    <n v="30"/>
    <x v="0"/>
    <s v="RS DQLAB"/>
    <s v="SELL"/>
    <x v="0"/>
    <x v="30"/>
    <x v="5"/>
    <n v="6222"/>
    <n v="6253"/>
  </r>
  <r>
    <x v="4117"/>
    <x v="661"/>
    <x v="8"/>
    <n v="31"/>
    <x v="0"/>
    <s v="RS DQLAB"/>
    <s v="SELL"/>
    <x v="0"/>
    <x v="8"/>
    <x v="3"/>
    <n v="50788"/>
    <n v="51753"/>
  </r>
  <r>
    <x v="4118"/>
    <x v="661"/>
    <x v="1"/>
    <n v="13"/>
    <x v="0"/>
    <s v="RS DQLAB"/>
    <s v="SELL"/>
    <x v="0"/>
    <x v="1"/>
    <x v="1"/>
    <n v="16950"/>
    <n v="17170"/>
  </r>
  <r>
    <x v="4119"/>
    <x v="661"/>
    <x v="23"/>
    <n v="52"/>
    <x v="0"/>
    <s v="RS DQLAB"/>
    <s v="SELL"/>
    <x v="0"/>
    <x v="23"/>
    <x v="2"/>
    <n v="5000"/>
    <n v="5095"/>
  </r>
  <r>
    <x v="4120"/>
    <x v="662"/>
    <x v="2"/>
    <n v="10"/>
    <x v="0"/>
    <s v="RS DQLAB"/>
    <s v="SELL"/>
    <x v="0"/>
    <x v="2"/>
    <x v="2"/>
    <n v="108794"/>
    <n v="109447"/>
  </r>
  <r>
    <x v="4121"/>
    <x v="662"/>
    <x v="13"/>
    <n v="22"/>
    <x v="0"/>
    <s v="RS DQLAB"/>
    <s v="SELL"/>
    <x v="0"/>
    <x v="13"/>
    <x v="4"/>
    <n v="55000"/>
    <n v="55935"/>
  </r>
  <r>
    <x v="4122"/>
    <x v="662"/>
    <x v="10"/>
    <n v="31"/>
    <x v="0"/>
    <s v="RS DQLAB"/>
    <s v="SELL"/>
    <x v="0"/>
    <x v="10"/>
    <x v="3"/>
    <n v="16100"/>
    <n v="16261"/>
  </r>
  <r>
    <x v="4123"/>
    <x v="662"/>
    <x v="16"/>
    <n v="27"/>
    <x v="0"/>
    <s v="RS DQLAB"/>
    <s v="SELL"/>
    <x v="0"/>
    <x v="16"/>
    <x v="2"/>
    <n v="100000"/>
    <n v="100900"/>
  </r>
  <r>
    <x v="4124"/>
    <x v="662"/>
    <x v="7"/>
    <n v="544"/>
    <x v="0"/>
    <s v="RS DQLAB"/>
    <s v="SELL"/>
    <x v="0"/>
    <x v="7"/>
    <x v="3"/>
    <n v="25000"/>
    <n v="25275"/>
  </r>
  <r>
    <x v="4125"/>
    <x v="662"/>
    <x v="12"/>
    <n v="1"/>
    <x v="0"/>
    <s v="RS DQLAB"/>
    <s v="SELL"/>
    <x v="0"/>
    <x v="12"/>
    <x v="1"/>
    <n v="18611"/>
    <n v="18816"/>
  </r>
  <r>
    <x v="4126"/>
    <x v="663"/>
    <x v="25"/>
    <n v="15"/>
    <x v="0"/>
    <s v="RS DQLAB"/>
    <s v="SELL"/>
    <x v="0"/>
    <x v="25"/>
    <x v="5"/>
    <n v="56300"/>
    <n v="56694"/>
  </r>
  <r>
    <x v="4127"/>
    <x v="663"/>
    <x v="1"/>
    <n v="10"/>
    <x v="0"/>
    <s v="RS DQLAB"/>
    <s v="SELL"/>
    <x v="0"/>
    <x v="1"/>
    <x v="1"/>
    <n v="16950"/>
    <n v="17170"/>
  </r>
  <r>
    <x v="4128"/>
    <x v="663"/>
    <x v="2"/>
    <n v="5"/>
    <x v="0"/>
    <s v="RS DQLAB"/>
    <s v="SELL"/>
    <x v="0"/>
    <x v="2"/>
    <x v="2"/>
    <n v="108794"/>
    <n v="109447"/>
  </r>
  <r>
    <x v="4129"/>
    <x v="663"/>
    <x v="9"/>
    <n v="94"/>
    <x v="0"/>
    <s v="RS DQLAB"/>
    <s v="SELL"/>
    <x v="0"/>
    <x v="9"/>
    <x v="3"/>
    <n v="2560"/>
    <n v="2586"/>
  </r>
  <r>
    <x v="4130"/>
    <x v="663"/>
    <x v="21"/>
    <n v="35"/>
    <x v="0"/>
    <s v="RS DQLAB"/>
    <s v="SELL"/>
    <x v="0"/>
    <x v="21"/>
    <x v="0"/>
    <n v="23869"/>
    <n v="24179"/>
  </r>
  <r>
    <x v="4131"/>
    <x v="663"/>
    <x v="20"/>
    <n v="2"/>
    <x v="0"/>
    <s v="RS DQLAB"/>
    <s v="SELL"/>
    <x v="0"/>
    <x v="20"/>
    <x v="3"/>
    <n v="25000"/>
    <n v="25450"/>
  </r>
  <r>
    <x v="4132"/>
    <x v="664"/>
    <x v="0"/>
    <n v="41"/>
    <x v="0"/>
    <s v="RS DQLAB"/>
    <s v="SELL"/>
    <x v="0"/>
    <x v="0"/>
    <x v="0"/>
    <n v="2886"/>
    <n v="2915"/>
  </r>
  <r>
    <x v="4133"/>
    <x v="664"/>
    <x v="8"/>
    <n v="20"/>
    <x v="0"/>
    <s v="RS DQLAB"/>
    <s v="SELL"/>
    <x v="0"/>
    <x v="8"/>
    <x v="3"/>
    <n v="50788"/>
    <n v="51753"/>
  </r>
  <r>
    <x v="4134"/>
    <x v="664"/>
    <x v="13"/>
    <n v="46"/>
    <x v="0"/>
    <s v="RS DQLAB"/>
    <s v="SELL"/>
    <x v="0"/>
    <x v="13"/>
    <x v="4"/>
    <n v="55000"/>
    <n v="55935"/>
  </r>
  <r>
    <x v="4135"/>
    <x v="664"/>
    <x v="10"/>
    <n v="141"/>
    <x v="0"/>
    <s v="RS DQLAB"/>
    <s v="SELL"/>
    <x v="0"/>
    <x v="10"/>
    <x v="3"/>
    <n v="16100"/>
    <n v="16261"/>
  </r>
  <r>
    <x v="4136"/>
    <x v="664"/>
    <x v="19"/>
    <n v="64"/>
    <x v="0"/>
    <s v="RS DQLAB"/>
    <s v="SELL"/>
    <x v="0"/>
    <x v="19"/>
    <x v="0"/>
    <n v="2324"/>
    <n v="2338"/>
  </r>
  <r>
    <x v="4137"/>
    <x v="664"/>
    <x v="22"/>
    <n v="3"/>
    <x v="0"/>
    <s v="RS DQLAB"/>
    <s v="SELL"/>
    <x v="0"/>
    <x v="22"/>
    <x v="2"/>
    <n v="143991"/>
    <n v="146871"/>
  </r>
  <r>
    <x v="4138"/>
    <x v="664"/>
    <x v="17"/>
    <n v="56"/>
    <x v="0"/>
    <s v="RS DQLAB"/>
    <s v="SELL"/>
    <x v="0"/>
    <x v="17"/>
    <x v="0"/>
    <n v="2460"/>
    <n v="2490"/>
  </r>
  <r>
    <x v="4139"/>
    <x v="665"/>
    <x v="0"/>
    <n v="83"/>
    <x v="0"/>
    <s v="RS DQLAB"/>
    <s v="SELL"/>
    <x v="0"/>
    <x v="0"/>
    <x v="0"/>
    <n v="2886"/>
    <n v="2915"/>
  </r>
  <r>
    <x v="4140"/>
    <x v="665"/>
    <x v="8"/>
    <n v="64"/>
    <x v="0"/>
    <s v="RS DQLAB"/>
    <s v="SELL"/>
    <x v="0"/>
    <x v="8"/>
    <x v="3"/>
    <n v="50788"/>
    <n v="51753"/>
  </r>
  <r>
    <x v="4141"/>
    <x v="665"/>
    <x v="8"/>
    <n v="5"/>
    <x v="0"/>
    <s v="RS DQLAB"/>
    <s v="SELL"/>
    <x v="0"/>
    <x v="8"/>
    <x v="3"/>
    <n v="50788"/>
    <n v="51753"/>
  </r>
  <r>
    <x v="4142"/>
    <x v="665"/>
    <x v="3"/>
    <n v="3"/>
    <x v="0"/>
    <s v="RS DQLAB"/>
    <s v="SELL"/>
    <x v="0"/>
    <x v="3"/>
    <x v="3"/>
    <n v="1600"/>
    <n v="1619"/>
  </r>
  <r>
    <x v="4143"/>
    <x v="665"/>
    <x v="23"/>
    <n v="38"/>
    <x v="0"/>
    <s v="RS DQLAB"/>
    <s v="SELL"/>
    <x v="0"/>
    <x v="23"/>
    <x v="2"/>
    <n v="5000"/>
    <n v="5095"/>
  </r>
  <r>
    <x v="4144"/>
    <x v="665"/>
    <x v="18"/>
    <n v="6"/>
    <x v="0"/>
    <s v="RS DQLAB"/>
    <s v="SELL"/>
    <x v="0"/>
    <x v="18"/>
    <x v="0"/>
    <n v="72500"/>
    <n v="73805"/>
  </r>
  <r>
    <x v="4145"/>
    <x v="665"/>
    <x v="5"/>
    <n v="5"/>
    <x v="0"/>
    <s v="RS DQLAB"/>
    <s v="SELL"/>
    <x v="0"/>
    <x v="5"/>
    <x v="3"/>
    <n v="7500"/>
    <n v="7620"/>
  </r>
  <r>
    <x v="4146"/>
    <x v="665"/>
    <x v="16"/>
    <n v="10"/>
    <x v="0"/>
    <s v="RS DQLAB"/>
    <s v="SELL"/>
    <x v="0"/>
    <x v="16"/>
    <x v="2"/>
    <n v="100000"/>
    <n v="100900"/>
  </r>
  <r>
    <x v="4147"/>
    <x v="665"/>
    <x v="21"/>
    <n v="9"/>
    <x v="0"/>
    <s v="RS DQLAB"/>
    <s v="SELL"/>
    <x v="0"/>
    <x v="21"/>
    <x v="0"/>
    <n v="23869"/>
    <n v="24179"/>
  </r>
  <r>
    <x v="4148"/>
    <x v="665"/>
    <x v="20"/>
    <n v="22"/>
    <x v="0"/>
    <s v="RS DQLAB"/>
    <s v="SELL"/>
    <x v="0"/>
    <x v="20"/>
    <x v="3"/>
    <n v="25000"/>
    <n v="25450"/>
  </r>
  <r>
    <x v="4149"/>
    <x v="666"/>
    <x v="0"/>
    <n v="97"/>
    <x v="0"/>
    <s v="RS DQLAB"/>
    <s v="SELL"/>
    <x v="0"/>
    <x v="0"/>
    <x v="0"/>
    <n v="2886"/>
    <n v="2915"/>
  </r>
  <r>
    <x v="4150"/>
    <x v="666"/>
    <x v="2"/>
    <n v="21"/>
    <x v="0"/>
    <s v="RS DQLAB"/>
    <s v="SELL"/>
    <x v="0"/>
    <x v="2"/>
    <x v="2"/>
    <n v="108794"/>
    <n v="109447"/>
  </r>
  <r>
    <x v="4151"/>
    <x v="666"/>
    <x v="3"/>
    <n v="33"/>
    <x v="0"/>
    <s v="RS DQLAB"/>
    <s v="SELL"/>
    <x v="0"/>
    <x v="3"/>
    <x v="3"/>
    <n v="1600"/>
    <n v="1619"/>
  </r>
  <r>
    <x v="4152"/>
    <x v="666"/>
    <x v="16"/>
    <n v="13"/>
    <x v="0"/>
    <s v="RS DQLAB"/>
    <s v="SELL"/>
    <x v="0"/>
    <x v="16"/>
    <x v="2"/>
    <n v="100000"/>
    <n v="100900"/>
  </r>
  <r>
    <x v="4153"/>
    <x v="666"/>
    <x v="6"/>
    <n v="11"/>
    <x v="0"/>
    <s v="RS DQLAB"/>
    <s v="SELL"/>
    <x v="0"/>
    <x v="6"/>
    <x v="0"/>
    <n v="16155"/>
    <n v="16430"/>
  </r>
  <r>
    <x v="4154"/>
    <x v="667"/>
    <x v="0"/>
    <n v="46"/>
    <x v="0"/>
    <s v="RS DQLAB"/>
    <s v="SELL"/>
    <x v="0"/>
    <x v="0"/>
    <x v="0"/>
    <n v="2886"/>
    <n v="2915"/>
  </r>
  <r>
    <x v="4155"/>
    <x v="667"/>
    <x v="8"/>
    <n v="42"/>
    <x v="0"/>
    <s v="RS DQLAB"/>
    <s v="SELL"/>
    <x v="0"/>
    <x v="8"/>
    <x v="3"/>
    <n v="50788"/>
    <n v="51753"/>
  </r>
  <r>
    <x v="4156"/>
    <x v="667"/>
    <x v="23"/>
    <n v="35"/>
    <x v="0"/>
    <s v="RS DQLAB"/>
    <s v="SELL"/>
    <x v="0"/>
    <x v="23"/>
    <x v="2"/>
    <n v="5000"/>
    <n v="5095"/>
  </r>
  <r>
    <x v="4157"/>
    <x v="667"/>
    <x v="15"/>
    <n v="30"/>
    <x v="0"/>
    <s v="RS DQLAB"/>
    <s v="SELL"/>
    <x v="0"/>
    <x v="15"/>
    <x v="5"/>
    <n v="42800"/>
    <n v="43442"/>
  </r>
  <r>
    <x v="4158"/>
    <x v="668"/>
    <x v="30"/>
    <n v="36"/>
    <x v="0"/>
    <s v="RS DQLAB"/>
    <s v="SELL"/>
    <x v="0"/>
    <x v="30"/>
    <x v="5"/>
    <n v="6222"/>
    <n v="6253"/>
  </r>
  <r>
    <x v="4159"/>
    <x v="668"/>
    <x v="0"/>
    <n v="80"/>
    <x v="0"/>
    <s v="RS DQLAB"/>
    <s v="SELL"/>
    <x v="0"/>
    <x v="0"/>
    <x v="0"/>
    <n v="2886"/>
    <n v="2915"/>
  </r>
  <r>
    <x v="4160"/>
    <x v="668"/>
    <x v="1"/>
    <n v="82"/>
    <x v="0"/>
    <s v="RS DQLAB"/>
    <s v="SELL"/>
    <x v="0"/>
    <x v="1"/>
    <x v="1"/>
    <n v="16950"/>
    <n v="17170"/>
  </r>
  <r>
    <x v="4161"/>
    <x v="668"/>
    <x v="1"/>
    <n v="5"/>
    <x v="0"/>
    <s v="RS DQLAB"/>
    <s v="SELL"/>
    <x v="0"/>
    <x v="1"/>
    <x v="1"/>
    <n v="16950"/>
    <n v="17170"/>
  </r>
  <r>
    <x v="4162"/>
    <x v="668"/>
    <x v="3"/>
    <n v="24"/>
    <x v="0"/>
    <s v="RS DQLAB"/>
    <s v="SELL"/>
    <x v="0"/>
    <x v="3"/>
    <x v="3"/>
    <n v="1600"/>
    <n v="1619"/>
  </r>
  <r>
    <x v="4163"/>
    <x v="668"/>
    <x v="23"/>
    <n v="19"/>
    <x v="0"/>
    <s v="RS DQLAB"/>
    <s v="SELL"/>
    <x v="0"/>
    <x v="23"/>
    <x v="2"/>
    <n v="5000"/>
    <n v="5095"/>
  </r>
  <r>
    <x v="4164"/>
    <x v="668"/>
    <x v="4"/>
    <n v="12"/>
    <x v="0"/>
    <s v="RS DQLAB"/>
    <s v="SELL"/>
    <x v="0"/>
    <x v="4"/>
    <x v="1"/>
    <n v="25322"/>
    <n v="25449"/>
  </r>
  <r>
    <x v="4165"/>
    <x v="668"/>
    <x v="10"/>
    <n v="8"/>
    <x v="0"/>
    <s v="RS DQLAB"/>
    <s v="SELL"/>
    <x v="0"/>
    <x v="10"/>
    <x v="3"/>
    <n v="16100"/>
    <n v="16261"/>
  </r>
  <r>
    <x v="4166"/>
    <x v="668"/>
    <x v="10"/>
    <n v="11"/>
    <x v="0"/>
    <s v="RS DQLAB"/>
    <s v="SELL"/>
    <x v="0"/>
    <x v="10"/>
    <x v="3"/>
    <n v="16100"/>
    <n v="16261"/>
  </r>
  <r>
    <x v="4167"/>
    <x v="668"/>
    <x v="27"/>
    <n v="9"/>
    <x v="0"/>
    <s v="RS DQLAB"/>
    <s v="SELL"/>
    <x v="0"/>
    <x v="27"/>
    <x v="3"/>
    <n v="45450"/>
    <n v="46223"/>
  </r>
  <r>
    <x v="4168"/>
    <x v="669"/>
    <x v="8"/>
    <n v="41"/>
    <x v="0"/>
    <s v="RS DQLAB"/>
    <s v="SELL"/>
    <x v="0"/>
    <x v="8"/>
    <x v="3"/>
    <n v="50788"/>
    <n v="51753"/>
  </r>
  <r>
    <x v="4169"/>
    <x v="669"/>
    <x v="13"/>
    <n v="45"/>
    <x v="0"/>
    <s v="RS DQLAB"/>
    <s v="SELL"/>
    <x v="0"/>
    <x v="13"/>
    <x v="4"/>
    <n v="55000"/>
    <n v="55935"/>
  </r>
  <r>
    <x v="4170"/>
    <x v="669"/>
    <x v="9"/>
    <n v="180"/>
    <x v="0"/>
    <s v="OTHER"/>
    <s v="SELL"/>
    <x v="0"/>
    <x v="9"/>
    <x v="3"/>
    <n v="2560"/>
    <n v="2586"/>
  </r>
  <r>
    <x v="4171"/>
    <x v="669"/>
    <x v="5"/>
    <n v="46"/>
    <x v="0"/>
    <s v="OTHER"/>
    <s v="SELL"/>
    <x v="0"/>
    <x v="5"/>
    <x v="3"/>
    <n v="7500"/>
    <n v="7620"/>
  </r>
  <r>
    <x v="4172"/>
    <x v="669"/>
    <x v="11"/>
    <n v="81"/>
    <x v="0"/>
    <s v="OTHER"/>
    <s v="SELL"/>
    <x v="0"/>
    <x v="11"/>
    <x v="1"/>
    <n v="10000"/>
    <n v="10180"/>
  </r>
  <r>
    <x v="4173"/>
    <x v="669"/>
    <x v="6"/>
    <n v="45"/>
    <x v="0"/>
    <s v="OTHER"/>
    <s v="SELL"/>
    <x v="0"/>
    <x v="6"/>
    <x v="0"/>
    <n v="16155"/>
    <n v="16430"/>
  </r>
  <r>
    <x v="4174"/>
    <x v="669"/>
    <x v="21"/>
    <n v="67"/>
    <x v="0"/>
    <s v="OTHER"/>
    <s v="SELL"/>
    <x v="0"/>
    <x v="21"/>
    <x v="0"/>
    <n v="23869"/>
    <n v="24179"/>
  </r>
  <r>
    <x v="4175"/>
    <x v="670"/>
    <x v="2"/>
    <n v="18"/>
    <x v="0"/>
    <s v="OTHER"/>
    <s v="SELL"/>
    <x v="0"/>
    <x v="2"/>
    <x v="2"/>
    <n v="108794"/>
    <n v="109447"/>
  </r>
  <r>
    <x v="4176"/>
    <x v="670"/>
    <x v="23"/>
    <n v="23"/>
    <x v="0"/>
    <s v="OTHER"/>
    <s v="SELL"/>
    <x v="0"/>
    <x v="23"/>
    <x v="2"/>
    <n v="5000"/>
    <n v="5095"/>
  </r>
  <r>
    <x v="4177"/>
    <x v="670"/>
    <x v="4"/>
    <n v="28"/>
    <x v="0"/>
    <s v="RS DQLAB"/>
    <s v="SELL"/>
    <x v="0"/>
    <x v="4"/>
    <x v="1"/>
    <n v="25322"/>
    <n v="25449"/>
  </r>
  <r>
    <x v="4178"/>
    <x v="670"/>
    <x v="10"/>
    <n v="2"/>
    <x v="0"/>
    <s v="RS DQLAB"/>
    <s v="SELL"/>
    <x v="0"/>
    <x v="10"/>
    <x v="3"/>
    <n v="16100"/>
    <n v="16261"/>
  </r>
  <r>
    <x v="4179"/>
    <x v="670"/>
    <x v="16"/>
    <n v="26"/>
    <x v="0"/>
    <s v="RS DQLAB"/>
    <s v="SELL"/>
    <x v="0"/>
    <x v="16"/>
    <x v="2"/>
    <n v="100000"/>
    <n v="100900"/>
  </r>
  <r>
    <x v="4180"/>
    <x v="671"/>
    <x v="13"/>
    <n v="5"/>
    <x v="0"/>
    <s v="RS DQLAB"/>
    <s v="SELL"/>
    <x v="0"/>
    <x v="13"/>
    <x v="4"/>
    <n v="55000"/>
    <n v="55935"/>
  </r>
  <r>
    <x v="4181"/>
    <x v="671"/>
    <x v="15"/>
    <n v="5"/>
    <x v="0"/>
    <s v="RS DQLAB"/>
    <s v="SELL"/>
    <x v="0"/>
    <x v="15"/>
    <x v="5"/>
    <n v="42800"/>
    <n v="43442"/>
  </r>
  <r>
    <x v="4182"/>
    <x v="672"/>
    <x v="13"/>
    <n v="21"/>
    <x v="0"/>
    <s v="RS DQLAB"/>
    <s v="SELL"/>
    <x v="0"/>
    <x v="13"/>
    <x v="4"/>
    <n v="55000"/>
    <n v="55935"/>
  </r>
  <r>
    <x v="4183"/>
    <x v="672"/>
    <x v="4"/>
    <n v="139"/>
    <x v="0"/>
    <s v="RS DQLAB"/>
    <s v="SELL"/>
    <x v="0"/>
    <x v="4"/>
    <x v="1"/>
    <n v="25322"/>
    <n v="25449"/>
  </r>
  <r>
    <x v="4184"/>
    <x v="672"/>
    <x v="16"/>
    <n v="14"/>
    <x v="0"/>
    <s v="RS DQLAB"/>
    <s v="SELL"/>
    <x v="0"/>
    <x v="16"/>
    <x v="2"/>
    <n v="100000"/>
    <n v="100900"/>
  </r>
  <r>
    <x v="4185"/>
    <x v="672"/>
    <x v="16"/>
    <n v="1"/>
    <x v="0"/>
    <s v="RS DQLAB"/>
    <s v="SELL"/>
    <x v="0"/>
    <x v="16"/>
    <x v="2"/>
    <n v="100000"/>
    <n v="100900"/>
  </r>
  <r>
    <x v="4186"/>
    <x v="672"/>
    <x v="27"/>
    <n v="23"/>
    <x v="0"/>
    <s v="RS DQLAB"/>
    <s v="SELL"/>
    <x v="0"/>
    <x v="27"/>
    <x v="3"/>
    <n v="45450"/>
    <n v="46223"/>
  </r>
  <r>
    <x v="4187"/>
    <x v="673"/>
    <x v="1"/>
    <n v="57"/>
    <x v="0"/>
    <s v="RS DQLAB"/>
    <s v="SELL"/>
    <x v="0"/>
    <x v="1"/>
    <x v="1"/>
    <n v="16950"/>
    <n v="17170"/>
  </r>
  <r>
    <x v="4188"/>
    <x v="673"/>
    <x v="3"/>
    <n v="42"/>
    <x v="0"/>
    <s v="RS DQLAB"/>
    <s v="SELL"/>
    <x v="0"/>
    <x v="3"/>
    <x v="3"/>
    <n v="1600"/>
    <n v="1619"/>
  </r>
  <r>
    <x v="4189"/>
    <x v="673"/>
    <x v="4"/>
    <n v="12"/>
    <x v="0"/>
    <s v="RS DQLAB"/>
    <s v="SELL"/>
    <x v="0"/>
    <x v="4"/>
    <x v="1"/>
    <n v="25322"/>
    <n v="25449"/>
  </r>
  <r>
    <x v="4190"/>
    <x v="673"/>
    <x v="4"/>
    <n v="140"/>
    <x v="0"/>
    <s v="RS DQLAB"/>
    <s v="SELL"/>
    <x v="0"/>
    <x v="4"/>
    <x v="1"/>
    <n v="25322"/>
    <n v="25449"/>
  </r>
  <r>
    <x v="4191"/>
    <x v="673"/>
    <x v="5"/>
    <n v="49"/>
    <x v="0"/>
    <s v="RS DQLAB"/>
    <s v="SELL"/>
    <x v="0"/>
    <x v="5"/>
    <x v="3"/>
    <n v="7500"/>
    <n v="7620"/>
  </r>
  <r>
    <x v="4192"/>
    <x v="673"/>
    <x v="24"/>
    <n v="12"/>
    <x v="0"/>
    <s v="RS DQLAB"/>
    <s v="SELL"/>
    <x v="0"/>
    <x v="24"/>
    <x v="1"/>
    <n v="33000"/>
    <n v="33330"/>
  </r>
  <r>
    <x v="4193"/>
    <x v="674"/>
    <x v="8"/>
    <n v="70"/>
    <x v="0"/>
    <s v="RS DQLAB"/>
    <s v="SELL"/>
    <x v="0"/>
    <x v="8"/>
    <x v="3"/>
    <n v="50788"/>
    <n v="51753"/>
  </r>
  <r>
    <x v="4194"/>
    <x v="674"/>
    <x v="2"/>
    <n v="24"/>
    <x v="0"/>
    <s v="RS DQLAB"/>
    <s v="SELL"/>
    <x v="0"/>
    <x v="2"/>
    <x v="2"/>
    <n v="108794"/>
    <n v="109447"/>
  </r>
  <r>
    <x v="4195"/>
    <x v="674"/>
    <x v="23"/>
    <n v="28"/>
    <x v="0"/>
    <s v="RS DQLAB"/>
    <s v="SELL"/>
    <x v="0"/>
    <x v="23"/>
    <x v="2"/>
    <n v="5000"/>
    <n v="5095"/>
  </r>
  <r>
    <x v="4196"/>
    <x v="675"/>
    <x v="8"/>
    <n v="37"/>
    <x v="0"/>
    <s v="RS DQLAB"/>
    <s v="SELL"/>
    <x v="0"/>
    <x v="8"/>
    <x v="3"/>
    <n v="50788"/>
    <n v="51753"/>
  </r>
  <r>
    <x v="4197"/>
    <x v="675"/>
    <x v="8"/>
    <n v="22"/>
    <x v="0"/>
    <s v="RS DQLAB"/>
    <s v="SELL"/>
    <x v="0"/>
    <x v="8"/>
    <x v="3"/>
    <n v="50788"/>
    <n v="51753"/>
  </r>
  <r>
    <x v="4198"/>
    <x v="675"/>
    <x v="1"/>
    <n v="14"/>
    <x v="0"/>
    <s v="RS DQLAB"/>
    <s v="SELL"/>
    <x v="0"/>
    <x v="1"/>
    <x v="1"/>
    <n v="16950"/>
    <n v="17170"/>
  </r>
  <r>
    <x v="4199"/>
    <x v="675"/>
    <x v="1"/>
    <n v="17"/>
    <x v="0"/>
    <s v="RS DQLAB"/>
    <s v="SELL"/>
    <x v="0"/>
    <x v="1"/>
    <x v="1"/>
    <n v="16950"/>
    <n v="17170"/>
  </r>
  <r>
    <x v="4200"/>
    <x v="675"/>
    <x v="10"/>
    <n v="6"/>
    <x v="0"/>
    <s v="RS DQLAB"/>
    <s v="SELL"/>
    <x v="0"/>
    <x v="10"/>
    <x v="3"/>
    <n v="16100"/>
    <n v="16261"/>
  </r>
  <r>
    <x v="4201"/>
    <x v="675"/>
    <x v="10"/>
    <n v="159"/>
    <x v="0"/>
    <s v="RS DQLAB"/>
    <s v="SELL"/>
    <x v="0"/>
    <x v="10"/>
    <x v="3"/>
    <n v="16100"/>
    <n v="16261"/>
  </r>
  <r>
    <x v="4202"/>
    <x v="676"/>
    <x v="34"/>
    <n v="4"/>
    <x v="0"/>
    <s v="RS DQLAB"/>
    <s v="SELL"/>
    <x v="0"/>
    <x v="34"/>
    <x v="3"/>
    <n v="7000"/>
    <n v="7035"/>
  </r>
  <r>
    <x v="4203"/>
    <x v="676"/>
    <x v="0"/>
    <n v="47"/>
    <x v="0"/>
    <s v="RS DQLAB"/>
    <s v="SELL"/>
    <x v="0"/>
    <x v="0"/>
    <x v="0"/>
    <n v="2886"/>
    <n v="2915"/>
  </r>
  <r>
    <x v="4204"/>
    <x v="676"/>
    <x v="8"/>
    <n v="14"/>
    <x v="0"/>
    <s v="RS DQLAB"/>
    <s v="SELL"/>
    <x v="0"/>
    <x v="8"/>
    <x v="3"/>
    <n v="50788"/>
    <n v="51753"/>
  </r>
  <r>
    <x v="4205"/>
    <x v="676"/>
    <x v="2"/>
    <n v="5"/>
    <x v="0"/>
    <s v="RS DQLAB"/>
    <s v="SELL"/>
    <x v="0"/>
    <x v="2"/>
    <x v="2"/>
    <n v="108794"/>
    <n v="109447"/>
  </r>
  <r>
    <x v="4206"/>
    <x v="676"/>
    <x v="13"/>
    <n v="8"/>
    <x v="0"/>
    <s v="RS DQLAB"/>
    <s v="SELL"/>
    <x v="0"/>
    <x v="13"/>
    <x v="4"/>
    <n v="55000"/>
    <n v="55935"/>
  </r>
  <r>
    <x v="4207"/>
    <x v="676"/>
    <x v="10"/>
    <n v="9"/>
    <x v="0"/>
    <s v="RS DQLAB"/>
    <s v="SELL"/>
    <x v="0"/>
    <x v="10"/>
    <x v="3"/>
    <n v="16100"/>
    <n v="16261"/>
  </r>
  <r>
    <x v="4208"/>
    <x v="676"/>
    <x v="18"/>
    <n v="162"/>
    <x v="0"/>
    <s v="RS DQLAB"/>
    <s v="SELL"/>
    <x v="0"/>
    <x v="18"/>
    <x v="0"/>
    <n v="72500"/>
    <n v="73805"/>
  </r>
  <r>
    <x v="4209"/>
    <x v="676"/>
    <x v="11"/>
    <n v="74"/>
    <x v="0"/>
    <s v="RS DQLAB"/>
    <s v="SELL"/>
    <x v="0"/>
    <x v="11"/>
    <x v="1"/>
    <n v="10000"/>
    <n v="10180"/>
  </r>
  <r>
    <x v="4210"/>
    <x v="677"/>
    <x v="8"/>
    <n v="67"/>
    <x v="0"/>
    <s v="RS DQLAB"/>
    <s v="SELL"/>
    <x v="0"/>
    <x v="8"/>
    <x v="3"/>
    <n v="50788"/>
    <n v="51753"/>
  </r>
  <r>
    <x v="4211"/>
    <x v="677"/>
    <x v="13"/>
    <n v="50"/>
    <x v="0"/>
    <s v="RS DQLAB"/>
    <s v="SELL"/>
    <x v="0"/>
    <x v="13"/>
    <x v="4"/>
    <n v="55000"/>
    <n v="55935"/>
  </r>
  <r>
    <x v="4212"/>
    <x v="678"/>
    <x v="0"/>
    <n v="31"/>
    <x v="0"/>
    <s v="RS DQLAB"/>
    <s v="SELL"/>
    <x v="0"/>
    <x v="0"/>
    <x v="0"/>
    <n v="2886"/>
    <n v="2915"/>
  </r>
  <r>
    <x v="4213"/>
    <x v="678"/>
    <x v="0"/>
    <n v="64"/>
    <x v="0"/>
    <s v="RS DQLAB"/>
    <s v="SELL"/>
    <x v="0"/>
    <x v="0"/>
    <x v="0"/>
    <n v="2886"/>
    <n v="2915"/>
  </r>
  <r>
    <x v="4214"/>
    <x v="678"/>
    <x v="13"/>
    <n v="2"/>
    <x v="0"/>
    <s v="RS DQLAB"/>
    <s v="SELL"/>
    <x v="0"/>
    <x v="13"/>
    <x v="4"/>
    <n v="55000"/>
    <n v="55935"/>
  </r>
  <r>
    <x v="4215"/>
    <x v="678"/>
    <x v="23"/>
    <n v="38"/>
    <x v="0"/>
    <s v="RS DQLAB"/>
    <s v="SELL"/>
    <x v="0"/>
    <x v="23"/>
    <x v="2"/>
    <n v="5000"/>
    <n v="5095"/>
  </r>
  <r>
    <x v="4216"/>
    <x v="678"/>
    <x v="23"/>
    <n v="13"/>
    <x v="0"/>
    <s v="RS DQLAB"/>
    <s v="SELL"/>
    <x v="0"/>
    <x v="23"/>
    <x v="2"/>
    <n v="5000"/>
    <n v="5095"/>
  </r>
  <r>
    <x v="4217"/>
    <x v="678"/>
    <x v="23"/>
    <n v="7"/>
    <x v="0"/>
    <s v="RS DQLAB"/>
    <s v="SELL"/>
    <x v="0"/>
    <x v="23"/>
    <x v="2"/>
    <n v="5000"/>
    <n v="5095"/>
  </r>
  <r>
    <x v="4218"/>
    <x v="678"/>
    <x v="5"/>
    <n v="510"/>
    <x v="0"/>
    <s v="RS DQLAB"/>
    <s v="SELL"/>
    <x v="0"/>
    <x v="5"/>
    <x v="3"/>
    <n v="7500"/>
    <n v="7620"/>
  </r>
  <r>
    <x v="4219"/>
    <x v="678"/>
    <x v="5"/>
    <n v="31"/>
    <x v="0"/>
    <s v="RS DQLAB"/>
    <s v="SELL"/>
    <x v="0"/>
    <x v="5"/>
    <x v="3"/>
    <n v="7500"/>
    <n v="7620"/>
  </r>
  <r>
    <x v="4220"/>
    <x v="678"/>
    <x v="16"/>
    <n v="82"/>
    <x v="0"/>
    <s v="RS DQLAB"/>
    <s v="SELL"/>
    <x v="0"/>
    <x v="16"/>
    <x v="2"/>
    <n v="100000"/>
    <n v="100900"/>
  </r>
  <r>
    <x v="4221"/>
    <x v="678"/>
    <x v="6"/>
    <n v="52"/>
    <x v="0"/>
    <s v="RS DQLAB"/>
    <s v="SELL"/>
    <x v="0"/>
    <x v="6"/>
    <x v="0"/>
    <n v="16155"/>
    <n v="16430"/>
  </r>
  <r>
    <x v="4222"/>
    <x v="678"/>
    <x v="29"/>
    <n v="58"/>
    <x v="0"/>
    <s v="RS DQLAB"/>
    <s v="SELL"/>
    <x v="0"/>
    <x v="29"/>
    <x v="2"/>
    <n v="102000"/>
    <n v="103632"/>
  </r>
  <r>
    <x v="4223"/>
    <x v="679"/>
    <x v="23"/>
    <n v="50"/>
    <x v="0"/>
    <s v="RS DQLAB"/>
    <s v="SELL"/>
    <x v="0"/>
    <x v="23"/>
    <x v="2"/>
    <n v="5000"/>
    <n v="5095"/>
  </r>
  <r>
    <x v="4224"/>
    <x v="679"/>
    <x v="4"/>
    <n v="350"/>
    <x v="0"/>
    <s v="RS DQLAB"/>
    <s v="SELL"/>
    <x v="0"/>
    <x v="4"/>
    <x v="1"/>
    <n v="25322"/>
    <n v="25449"/>
  </r>
  <r>
    <x v="4225"/>
    <x v="679"/>
    <x v="21"/>
    <n v="3"/>
    <x v="0"/>
    <s v="RS DQLAB"/>
    <s v="SELL"/>
    <x v="0"/>
    <x v="21"/>
    <x v="0"/>
    <n v="23869"/>
    <n v="24179"/>
  </r>
  <r>
    <x v="4226"/>
    <x v="679"/>
    <x v="19"/>
    <n v="89"/>
    <x v="0"/>
    <s v="RS DQLAB"/>
    <s v="SELL"/>
    <x v="0"/>
    <x v="19"/>
    <x v="0"/>
    <n v="2324"/>
    <n v="2338"/>
  </r>
  <r>
    <x v="4227"/>
    <x v="680"/>
    <x v="0"/>
    <n v="81"/>
    <x v="0"/>
    <s v="RS DQLAB"/>
    <s v="SELL"/>
    <x v="0"/>
    <x v="0"/>
    <x v="0"/>
    <n v="2886"/>
    <n v="2915"/>
  </r>
  <r>
    <x v="4228"/>
    <x v="680"/>
    <x v="0"/>
    <n v="36"/>
    <x v="0"/>
    <s v="RS DQLAB"/>
    <s v="SELL"/>
    <x v="0"/>
    <x v="0"/>
    <x v="0"/>
    <n v="2886"/>
    <n v="2915"/>
  </r>
  <r>
    <x v="4229"/>
    <x v="680"/>
    <x v="1"/>
    <n v="4"/>
    <x v="0"/>
    <s v="RS DQLAB"/>
    <s v="SELL"/>
    <x v="0"/>
    <x v="1"/>
    <x v="1"/>
    <n v="16950"/>
    <n v="17170"/>
  </r>
  <r>
    <x v="4230"/>
    <x v="680"/>
    <x v="1"/>
    <n v="82"/>
    <x v="0"/>
    <s v="RS DQLAB"/>
    <s v="SELL"/>
    <x v="0"/>
    <x v="1"/>
    <x v="1"/>
    <n v="16950"/>
    <n v="17170"/>
  </r>
  <r>
    <x v="4231"/>
    <x v="680"/>
    <x v="9"/>
    <n v="6"/>
    <x v="0"/>
    <s v="RS DQLAB"/>
    <s v="SELL"/>
    <x v="0"/>
    <x v="9"/>
    <x v="3"/>
    <n v="2560"/>
    <n v="2586"/>
  </r>
  <r>
    <x v="4232"/>
    <x v="680"/>
    <x v="16"/>
    <n v="60"/>
    <x v="0"/>
    <s v="RS DQLAB"/>
    <s v="SELL"/>
    <x v="0"/>
    <x v="16"/>
    <x v="2"/>
    <n v="100000"/>
    <n v="100900"/>
  </r>
  <r>
    <x v="4233"/>
    <x v="680"/>
    <x v="24"/>
    <n v="67"/>
    <x v="0"/>
    <s v="RS DQLAB"/>
    <s v="SELL"/>
    <x v="0"/>
    <x v="24"/>
    <x v="1"/>
    <n v="33000"/>
    <n v="33330"/>
  </r>
  <r>
    <x v="4234"/>
    <x v="681"/>
    <x v="1"/>
    <n v="50"/>
    <x v="0"/>
    <s v="RS DQLAB"/>
    <s v="SELL"/>
    <x v="0"/>
    <x v="1"/>
    <x v="1"/>
    <n v="16950"/>
    <n v="17170"/>
  </r>
  <r>
    <x v="4235"/>
    <x v="681"/>
    <x v="1"/>
    <n v="25"/>
    <x v="0"/>
    <s v="RS DQLAB"/>
    <s v="SELL"/>
    <x v="0"/>
    <x v="1"/>
    <x v="1"/>
    <n v="16950"/>
    <n v="17170"/>
  </r>
  <r>
    <x v="4236"/>
    <x v="681"/>
    <x v="2"/>
    <n v="17"/>
    <x v="0"/>
    <s v="RS DQLAB"/>
    <s v="SELL"/>
    <x v="0"/>
    <x v="2"/>
    <x v="2"/>
    <n v="108794"/>
    <n v="109447"/>
  </r>
  <r>
    <x v="4237"/>
    <x v="681"/>
    <x v="3"/>
    <n v="49"/>
    <x v="0"/>
    <s v="RS DQLAB"/>
    <s v="SELL"/>
    <x v="0"/>
    <x v="3"/>
    <x v="3"/>
    <n v="1600"/>
    <n v="1619"/>
  </r>
  <r>
    <x v="4238"/>
    <x v="681"/>
    <x v="3"/>
    <n v="30"/>
    <x v="0"/>
    <s v="RS DQLAB"/>
    <s v="SELL"/>
    <x v="0"/>
    <x v="3"/>
    <x v="3"/>
    <n v="1600"/>
    <n v="1619"/>
  </r>
  <r>
    <x v="4239"/>
    <x v="682"/>
    <x v="0"/>
    <n v="42"/>
    <x v="0"/>
    <s v="RS DQLAB"/>
    <s v="SELL"/>
    <x v="0"/>
    <x v="0"/>
    <x v="0"/>
    <n v="2886"/>
    <n v="2915"/>
  </r>
  <r>
    <x v="4240"/>
    <x v="682"/>
    <x v="1"/>
    <n v="21"/>
    <x v="0"/>
    <s v="RS DQLAB"/>
    <s v="SELL"/>
    <x v="0"/>
    <x v="1"/>
    <x v="1"/>
    <n v="16950"/>
    <n v="17170"/>
  </r>
  <r>
    <x v="4241"/>
    <x v="682"/>
    <x v="2"/>
    <n v="2"/>
    <x v="0"/>
    <s v="RS DQLAB"/>
    <s v="SELL"/>
    <x v="0"/>
    <x v="2"/>
    <x v="2"/>
    <n v="108794"/>
    <n v="109447"/>
  </r>
  <r>
    <x v="4242"/>
    <x v="682"/>
    <x v="13"/>
    <n v="1"/>
    <x v="0"/>
    <s v="RS DQLAB"/>
    <s v="SELL"/>
    <x v="0"/>
    <x v="13"/>
    <x v="4"/>
    <n v="55000"/>
    <n v="55935"/>
  </r>
  <r>
    <x v="4243"/>
    <x v="682"/>
    <x v="13"/>
    <n v="14"/>
    <x v="0"/>
    <s v="RS DQLAB"/>
    <s v="SELL"/>
    <x v="0"/>
    <x v="13"/>
    <x v="4"/>
    <n v="55000"/>
    <n v="55935"/>
  </r>
  <r>
    <x v="4244"/>
    <x v="682"/>
    <x v="9"/>
    <n v="3"/>
    <x v="0"/>
    <s v="RS DQLAB"/>
    <s v="SELL"/>
    <x v="0"/>
    <x v="9"/>
    <x v="3"/>
    <n v="2560"/>
    <n v="2586"/>
  </r>
  <r>
    <x v="4245"/>
    <x v="682"/>
    <x v="12"/>
    <n v="28"/>
    <x v="0"/>
    <s v="RS DQLAB"/>
    <s v="SELL"/>
    <x v="0"/>
    <x v="12"/>
    <x v="1"/>
    <n v="18611"/>
    <n v="18816"/>
  </r>
  <r>
    <x v="4246"/>
    <x v="683"/>
    <x v="25"/>
    <n v="57"/>
    <x v="0"/>
    <s v="RS DQLAB"/>
    <s v="SELL"/>
    <x v="0"/>
    <x v="25"/>
    <x v="5"/>
    <n v="56300"/>
    <n v="56694"/>
  </r>
  <r>
    <x v="4247"/>
    <x v="683"/>
    <x v="0"/>
    <n v="82"/>
    <x v="0"/>
    <s v="RS DQLAB"/>
    <s v="SELL"/>
    <x v="0"/>
    <x v="0"/>
    <x v="0"/>
    <n v="2886"/>
    <n v="2915"/>
  </r>
  <r>
    <x v="4248"/>
    <x v="683"/>
    <x v="8"/>
    <n v="72"/>
    <x v="0"/>
    <s v="RS DQLAB"/>
    <s v="SELL"/>
    <x v="0"/>
    <x v="8"/>
    <x v="3"/>
    <n v="50788"/>
    <n v="51753"/>
  </r>
  <r>
    <x v="4249"/>
    <x v="683"/>
    <x v="1"/>
    <n v="37"/>
    <x v="0"/>
    <s v="RS DQLAB"/>
    <s v="SELL"/>
    <x v="0"/>
    <x v="1"/>
    <x v="1"/>
    <n v="16950"/>
    <n v="17170"/>
  </r>
  <r>
    <x v="4250"/>
    <x v="683"/>
    <x v="4"/>
    <n v="2"/>
    <x v="0"/>
    <s v="RS DQLAB"/>
    <s v="SELL"/>
    <x v="0"/>
    <x v="4"/>
    <x v="1"/>
    <n v="25322"/>
    <n v="25449"/>
  </r>
  <r>
    <x v="4251"/>
    <x v="684"/>
    <x v="8"/>
    <n v="68"/>
    <x v="0"/>
    <s v="RS DQLAB"/>
    <s v="SELL"/>
    <x v="0"/>
    <x v="8"/>
    <x v="3"/>
    <n v="50788"/>
    <n v="51753"/>
  </r>
  <r>
    <x v="4252"/>
    <x v="684"/>
    <x v="23"/>
    <n v="14"/>
    <x v="0"/>
    <s v="RS DQLAB"/>
    <s v="SELL"/>
    <x v="0"/>
    <x v="23"/>
    <x v="2"/>
    <n v="5000"/>
    <n v="5095"/>
  </r>
  <r>
    <x v="4253"/>
    <x v="684"/>
    <x v="11"/>
    <n v="11"/>
    <x v="0"/>
    <s v="RS DQLAB"/>
    <s v="SELL"/>
    <x v="0"/>
    <x v="11"/>
    <x v="1"/>
    <n v="10000"/>
    <n v="10180"/>
  </r>
  <r>
    <x v="4254"/>
    <x v="685"/>
    <x v="3"/>
    <n v="45"/>
    <x v="0"/>
    <s v="RS DQLAB"/>
    <s v="SELL"/>
    <x v="0"/>
    <x v="3"/>
    <x v="3"/>
    <n v="1600"/>
    <n v="1619"/>
  </r>
  <r>
    <x v="4255"/>
    <x v="685"/>
    <x v="4"/>
    <n v="54"/>
    <x v="0"/>
    <s v="RS DQLAB"/>
    <s v="SELL"/>
    <x v="0"/>
    <x v="4"/>
    <x v="1"/>
    <n v="25322"/>
    <n v="25449"/>
  </r>
  <r>
    <x v="4256"/>
    <x v="685"/>
    <x v="26"/>
    <n v="6"/>
    <x v="0"/>
    <s v="RS DQLAB"/>
    <s v="SELL"/>
    <x v="0"/>
    <x v="26"/>
    <x v="2"/>
    <n v="7467"/>
    <n v="7504"/>
  </r>
  <r>
    <x v="4257"/>
    <x v="685"/>
    <x v="26"/>
    <n v="5"/>
    <x v="0"/>
    <s v="RS DQLAB"/>
    <s v="SELL"/>
    <x v="0"/>
    <x v="26"/>
    <x v="2"/>
    <n v="7467"/>
    <n v="7504"/>
  </r>
  <r>
    <x v="4258"/>
    <x v="685"/>
    <x v="27"/>
    <n v="2"/>
    <x v="0"/>
    <s v="RS DQLAB"/>
    <s v="SELL"/>
    <x v="0"/>
    <x v="27"/>
    <x v="3"/>
    <n v="45450"/>
    <n v="46223"/>
  </r>
  <r>
    <x v="4259"/>
    <x v="686"/>
    <x v="8"/>
    <n v="34"/>
    <x v="0"/>
    <s v="RS DQLAB"/>
    <s v="SELL"/>
    <x v="0"/>
    <x v="8"/>
    <x v="3"/>
    <n v="50788"/>
    <n v="51753"/>
  </r>
  <r>
    <x v="4260"/>
    <x v="686"/>
    <x v="1"/>
    <n v="34"/>
    <x v="0"/>
    <s v="RS DQLAB"/>
    <s v="SELL"/>
    <x v="0"/>
    <x v="1"/>
    <x v="1"/>
    <n v="16950"/>
    <n v="17170"/>
  </r>
  <r>
    <x v="4261"/>
    <x v="686"/>
    <x v="23"/>
    <n v="10"/>
    <x v="0"/>
    <s v="RS DQLAB"/>
    <s v="SELL"/>
    <x v="0"/>
    <x v="23"/>
    <x v="2"/>
    <n v="5000"/>
    <n v="5095"/>
  </r>
  <r>
    <x v="4262"/>
    <x v="686"/>
    <x v="9"/>
    <n v="15"/>
    <x v="0"/>
    <s v="RS DQLAB"/>
    <s v="SELL"/>
    <x v="0"/>
    <x v="9"/>
    <x v="3"/>
    <n v="2560"/>
    <n v="2586"/>
  </r>
  <r>
    <x v="4263"/>
    <x v="686"/>
    <x v="21"/>
    <n v="14"/>
    <x v="0"/>
    <s v="RS DQLAB"/>
    <s v="SELL"/>
    <x v="0"/>
    <x v="21"/>
    <x v="0"/>
    <n v="23869"/>
    <n v="24179"/>
  </r>
  <r>
    <x v="4264"/>
    <x v="687"/>
    <x v="35"/>
    <n v="15"/>
    <x v="0"/>
    <s v="RS DQLAB"/>
    <s v="SELL"/>
    <x v="0"/>
    <x v="35"/>
    <x v="1"/>
    <n v="4480"/>
    <n v="4507"/>
  </r>
  <r>
    <x v="4265"/>
    <x v="687"/>
    <x v="0"/>
    <n v="80"/>
    <x v="0"/>
    <s v="RS DQLAB"/>
    <s v="SELL"/>
    <x v="0"/>
    <x v="0"/>
    <x v="0"/>
    <n v="2886"/>
    <n v="2915"/>
  </r>
  <r>
    <x v="4266"/>
    <x v="687"/>
    <x v="8"/>
    <n v="9"/>
    <x v="0"/>
    <s v="RS DQLAB"/>
    <s v="SELL"/>
    <x v="0"/>
    <x v="8"/>
    <x v="3"/>
    <n v="50788"/>
    <n v="51753"/>
  </r>
  <r>
    <x v="4267"/>
    <x v="687"/>
    <x v="1"/>
    <n v="45"/>
    <x v="0"/>
    <s v="RS DQLAB"/>
    <s v="SELL"/>
    <x v="0"/>
    <x v="1"/>
    <x v="1"/>
    <n v="16950"/>
    <n v="17170"/>
  </r>
  <r>
    <x v="4268"/>
    <x v="687"/>
    <x v="17"/>
    <n v="25"/>
    <x v="0"/>
    <s v="RS DQLAB"/>
    <s v="SELL"/>
    <x v="0"/>
    <x v="17"/>
    <x v="0"/>
    <n v="2460"/>
    <n v="2490"/>
  </r>
  <r>
    <x v="4269"/>
    <x v="688"/>
    <x v="1"/>
    <n v="17"/>
    <x v="0"/>
    <s v="RS DQLAB"/>
    <s v="SELL"/>
    <x v="0"/>
    <x v="1"/>
    <x v="1"/>
    <n v="16950"/>
    <n v="17170"/>
  </r>
  <r>
    <x v="4270"/>
    <x v="688"/>
    <x v="13"/>
    <n v="18"/>
    <x v="0"/>
    <s v="RS DQLAB"/>
    <s v="SELL"/>
    <x v="0"/>
    <x v="13"/>
    <x v="4"/>
    <n v="55000"/>
    <n v="55935"/>
  </r>
  <r>
    <x v="4271"/>
    <x v="688"/>
    <x v="15"/>
    <n v="39"/>
    <x v="0"/>
    <s v="RS DQLAB"/>
    <s v="SELL"/>
    <x v="0"/>
    <x v="15"/>
    <x v="5"/>
    <n v="42800"/>
    <n v="43442"/>
  </r>
  <r>
    <x v="4272"/>
    <x v="688"/>
    <x v="19"/>
    <n v="9"/>
    <x v="0"/>
    <s v="RS DQLAB"/>
    <s v="SELL"/>
    <x v="0"/>
    <x v="19"/>
    <x v="0"/>
    <n v="2324"/>
    <n v="2338"/>
  </r>
  <r>
    <x v="4273"/>
    <x v="689"/>
    <x v="0"/>
    <n v="72"/>
    <x v="0"/>
    <s v="RS DQLAB"/>
    <s v="SELL"/>
    <x v="0"/>
    <x v="0"/>
    <x v="0"/>
    <n v="2886"/>
    <n v="2915"/>
  </r>
  <r>
    <x v="4274"/>
    <x v="689"/>
    <x v="13"/>
    <n v="52"/>
    <x v="0"/>
    <s v="RS DQLAB"/>
    <s v="SELL"/>
    <x v="0"/>
    <x v="13"/>
    <x v="4"/>
    <n v="55000"/>
    <n v="55935"/>
  </r>
  <r>
    <x v="4275"/>
    <x v="689"/>
    <x v="6"/>
    <n v="1"/>
    <x v="0"/>
    <s v="RS DQLAB"/>
    <s v="SELL"/>
    <x v="0"/>
    <x v="6"/>
    <x v="0"/>
    <n v="16155"/>
    <n v="16430"/>
  </r>
  <r>
    <x v="4276"/>
    <x v="689"/>
    <x v="12"/>
    <n v="24"/>
    <x v="0"/>
    <s v="RS DQLAB"/>
    <s v="SELL"/>
    <x v="0"/>
    <x v="12"/>
    <x v="1"/>
    <n v="18611"/>
    <n v="18816"/>
  </r>
  <r>
    <x v="4277"/>
    <x v="689"/>
    <x v="22"/>
    <n v="3"/>
    <x v="0"/>
    <s v="RS DQLAB"/>
    <s v="SELL"/>
    <x v="0"/>
    <x v="22"/>
    <x v="2"/>
    <n v="143991"/>
    <n v="146871"/>
  </r>
  <r>
    <x v="4278"/>
    <x v="689"/>
    <x v="17"/>
    <n v="2"/>
    <x v="0"/>
    <s v="RS DQLAB"/>
    <s v="SELL"/>
    <x v="0"/>
    <x v="17"/>
    <x v="0"/>
    <n v="2460"/>
    <n v="2490"/>
  </r>
  <r>
    <x v="4279"/>
    <x v="690"/>
    <x v="0"/>
    <n v="89"/>
    <x v="0"/>
    <s v="RS DQLAB"/>
    <s v="SELL"/>
    <x v="0"/>
    <x v="0"/>
    <x v="0"/>
    <n v="2886"/>
    <n v="2915"/>
  </r>
  <r>
    <x v="4280"/>
    <x v="690"/>
    <x v="0"/>
    <n v="50"/>
    <x v="0"/>
    <s v="RS DQLAB"/>
    <s v="SELL"/>
    <x v="0"/>
    <x v="0"/>
    <x v="0"/>
    <n v="2886"/>
    <n v="2915"/>
  </r>
  <r>
    <x v="4281"/>
    <x v="690"/>
    <x v="1"/>
    <n v="32"/>
    <x v="0"/>
    <s v="RS DQLAB"/>
    <s v="SELL"/>
    <x v="0"/>
    <x v="1"/>
    <x v="1"/>
    <n v="16950"/>
    <n v="17170"/>
  </r>
  <r>
    <x v="4282"/>
    <x v="690"/>
    <x v="1"/>
    <n v="65"/>
    <x v="0"/>
    <s v="RS DQLAB"/>
    <s v="SELL"/>
    <x v="0"/>
    <x v="1"/>
    <x v="1"/>
    <n v="16950"/>
    <n v="17170"/>
  </r>
  <r>
    <x v="4283"/>
    <x v="690"/>
    <x v="1"/>
    <n v="53"/>
    <x v="0"/>
    <s v="RS DQLAB"/>
    <s v="SELL"/>
    <x v="0"/>
    <x v="1"/>
    <x v="1"/>
    <n v="16950"/>
    <n v="17170"/>
  </r>
  <r>
    <x v="4284"/>
    <x v="690"/>
    <x v="13"/>
    <n v="49"/>
    <x v="0"/>
    <s v="RS DQLAB"/>
    <s v="SELL"/>
    <x v="0"/>
    <x v="13"/>
    <x v="4"/>
    <n v="55000"/>
    <n v="55935"/>
  </r>
  <r>
    <x v="4285"/>
    <x v="690"/>
    <x v="23"/>
    <n v="20"/>
    <x v="0"/>
    <s v="RS DQLAB"/>
    <s v="SELL"/>
    <x v="0"/>
    <x v="23"/>
    <x v="2"/>
    <n v="5000"/>
    <n v="5095"/>
  </r>
  <r>
    <x v="4286"/>
    <x v="690"/>
    <x v="10"/>
    <n v="33"/>
    <x v="0"/>
    <s v="RS DQLAB"/>
    <s v="SELL"/>
    <x v="0"/>
    <x v="10"/>
    <x v="3"/>
    <n v="16100"/>
    <n v="16261"/>
  </r>
  <r>
    <x v="4287"/>
    <x v="690"/>
    <x v="6"/>
    <n v="16"/>
    <x v="0"/>
    <s v="RS DQLAB"/>
    <s v="SELL"/>
    <x v="0"/>
    <x v="6"/>
    <x v="0"/>
    <n v="16155"/>
    <n v="16430"/>
  </r>
  <r>
    <x v="4288"/>
    <x v="690"/>
    <x v="24"/>
    <n v="80"/>
    <x v="0"/>
    <s v="RS DQLAB"/>
    <s v="SELL"/>
    <x v="0"/>
    <x v="24"/>
    <x v="1"/>
    <n v="33000"/>
    <n v="33330"/>
  </r>
  <r>
    <x v="4289"/>
    <x v="690"/>
    <x v="24"/>
    <n v="117"/>
    <x v="0"/>
    <s v="RS DQLAB"/>
    <s v="SELL"/>
    <x v="0"/>
    <x v="24"/>
    <x v="1"/>
    <n v="33000"/>
    <n v="33330"/>
  </r>
  <r>
    <x v="4290"/>
    <x v="690"/>
    <x v="26"/>
    <n v="17"/>
    <x v="0"/>
    <s v="RS DQLAB"/>
    <s v="SELL"/>
    <x v="0"/>
    <x v="26"/>
    <x v="2"/>
    <n v="7467"/>
    <n v="7504"/>
  </r>
  <r>
    <x v="4291"/>
    <x v="690"/>
    <x v="22"/>
    <n v="12"/>
    <x v="0"/>
    <s v="RS DQLAB"/>
    <s v="SELL"/>
    <x v="0"/>
    <x v="22"/>
    <x v="2"/>
    <n v="143991"/>
    <n v="146871"/>
  </r>
  <r>
    <x v="4292"/>
    <x v="691"/>
    <x v="0"/>
    <n v="40"/>
    <x v="0"/>
    <s v="RS DQLAB"/>
    <s v="SELL"/>
    <x v="0"/>
    <x v="0"/>
    <x v="0"/>
    <n v="2886"/>
    <n v="2915"/>
  </r>
  <r>
    <x v="4293"/>
    <x v="691"/>
    <x v="1"/>
    <n v="80"/>
    <x v="0"/>
    <s v="RS DQLAB"/>
    <s v="SELL"/>
    <x v="0"/>
    <x v="1"/>
    <x v="1"/>
    <n v="16950"/>
    <n v="17170"/>
  </r>
  <r>
    <x v="4294"/>
    <x v="691"/>
    <x v="3"/>
    <n v="19"/>
    <x v="0"/>
    <s v="RS DQLAB"/>
    <s v="SELL"/>
    <x v="0"/>
    <x v="3"/>
    <x v="3"/>
    <n v="1600"/>
    <n v="1619"/>
  </r>
  <r>
    <x v="4295"/>
    <x v="691"/>
    <x v="13"/>
    <n v="10"/>
    <x v="0"/>
    <s v="RS DQLAB"/>
    <s v="SELL"/>
    <x v="0"/>
    <x v="13"/>
    <x v="4"/>
    <n v="55000"/>
    <n v="55935"/>
  </r>
  <r>
    <x v="4296"/>
    <x v="691"/>
    <x v="10"/>
    <n v="175"/>
    <x v="0"/>
    <s v="RS DQLAB"/>
    <s v="SELL"/>
    <x v="0"/>
    <x v="10"/>
    <x v="3"/>
    <n v="16100"/>
    <n v="16261"/>
  </r>
  <r>
    <x v="4297"/>
    <x v="691"/>
    <x v="18"/>
    <n v="26"/>
    <x v="0"/>
    <s v="RS DQLAB"/>
    <s v="SELL"/>
    <x v="0"/>
    <x v="18"/>
    <x v="0"/>
    <n v="72500"/>
    <n v="73805"/>
  </r>
  <r>
    <x v="4298"/>
    <x v="691"/>
    <x v="15"/>
    <n v="107"/>
    <x v="0"/>
    <s v="RS DQLAB"/>
    <s v="SELL"/>
    <x v="0"/>
    <x v="15"/>
    <x v="5"/>
    <n v="42800"/>
    <n v="43442"/>
  </r>
  <r>
    <x v="4299"/>
    <x v="691"/>
    <x v="26"/>
    <n v="74"/>
    <x v="0"/>
    <s v="RS DQLAB"/>
    <s v="SELL"/>
    <x v="0"/>
    <x v="26"/>
    <x v="2"/>
    <n v="7467"/>
    <n v="7504"/>
  </r>
  <r>
    <x v="4300"/>
    <x v="691"/>
    <x v="22"/>
    <n v="58"/>
    <x v="0"/>
    <s v="RS DQLAB"/>
    <s v="SELL"/>
    <x v="0"/>
    <x v="22"/>
    <x v="2"/>
    <n v="143991"/>
    <n v="146871"/>
  </r>
  <r>
    <x v="4301"/>
    <x v="692"/>
    <x v="32"/>
    <n v="20"/>
    <x v="0"/>
    <s v="RS DQLAB"/>
    <s v="SELL"/>
    <x v="0"/>
    <x v="32"/>
    <x v="0"/>
    <n v="13600"/>
    <n v="13818"/>
  </r>
  <r>
    <x v="4302"/>
    <x v="692"/>
    <x v="0"/>
    <n v="53"/>
    <x v="0"/>
    <s v="RS DQLAB"/>
    <s v="SELL"/>
    <x v="0"/>
    <x v="0"/>
    <x v="0"/>
    <n v="2886"/>
    <n v="2915"/>
  </r>
  <r>
    <x v="4303"/>
    <x v="692"/>
    <x v="23"/>
    <n v="5"/>
    <x v="0"/>
    <s v="RS DQLAB"/>
    <s v="SELL"/>
    <x v="0"/>
    <x v="23"/>
    <x v="2"/>
    <n v="5000"/>
    <n v="5095"/>
  </r>
  <r>
    <x v="4304"/>
    <x v="692"/>
    <x v="11"/>
    <n v="12"/>
    <x v="0"/>
    <s v="RS DQLAB"/>
    <s v="SELL"/>
    <x v="0"/>
    <x v="11"/>
    <x v="1"/>
    <n v="10000"/>
    <n v="10180"/>
  </r>
  <r>
    <x v="4305"/>
    <x v="693"/>
    <x v="0"/>
    <n v="5"/>
    <x v="0"/>
    <s v="RS DQLAB"/>
    <s v="SELL"/>
    <x v="0"/>
    <x v="0"/>
    <x v="0"/>
    <n v="2886"/>
    <n v="2915"/>
  </r>
  <r>
    <x v="4306"/>
    <x v="693"/>
    <x v="3"/>
    <n v="13"/>
    <x v="0"/>
    <s v="RS DQLAB"/>
    <s v="SELL"/>
    <x v="0"/>
    <x v="3"/>
    <x v="3"/>
    <n v="1600"/>
    <n v="1619"/>
  </r>
  <r>
    <x v="4307"/>
    <x v="693"/>
    <x v="3"/>
    <n v="4"/>
    <x v="0"/>
    <s v="RS DQLAB"/>
    <s v="SELL"/>
    <x v="0"/>
    <x v="3"/>
    <x v="3"/>
    <n v="1600"/>
    <n v="1619"/>
  </r>
  <r>
    <x v="4308"/>
    <x v="693"/>
    <x v="13"/>
    <n v="29"/>
    <x v="0"/>
    <s v="RS DQLAB"/>
    <s v="SELL"/>
    <x v="0"/>
    <x v="13"/>
    <x v="4"/>
    <n v="55000"/>
    <n v="55935"/>
  </r>
  <r>
    <x v="4309"/>
    <x v="693"/>
    <x v="10"/>
    <n v="31"/>
    <x v="0"/>
    <s v="RS DQLAB"/>
    <s v="SELL"/>
    <x v="0"/>
    <x v="10"/>
    <x v="3"/>
    <n v="16100"/>
    <n v="16261"/>
  </r>
  <r>
    <x v="4310"/>
    <x v="693"/>
    <x v="10"/>
    <n v="13"/>
    <x v="0"/>
    <s v="RS DQLAB"/>
    <s v="SELL"/>
    <x v="0"/>
    <x v="10"/>
    <x v="3"/>
    <n v="16100"/>
    <n v="16261"/>
  </r>
  <r>
    <x v="4311"/>
    <x v="693"/>
    <x v="16"/>
    <n v="49"/>
    <x v="0"/>
    <s v="RS DQLAB"/>
    <s v="SELL"/>
    <x v="0"/>
    <x v="16"/>
    <x v="2"/>
    <n v="100000"/>
    <n v="100900"/>
  </r>
  <r>
    <x v="4312"/>
    <x v="694"/>
    <x v="3"/>
    <n v="27"/>
    <x v="0"/>
    <s v="RS DQLAB"/>
    <s v="SELL"/>
    <x v="0"/>
    <x v="3"/>
    <x v="3"/>
    <n v="1600"/>
    <n v="1619"/>
  </r>
  <r>
    <x v="4313"/>
    <x v="694"/>
    <x v="23"/>
    <n v="15"/>
    <x v="0"/>
    <s v="RS DQLAB"/>
    <s v="SELL"/>
    <x v="0"/>
    <x v="23"/>
    <x v="2"/>
    <n v="5000"/>
    <n v="5095"/>
  </r>
  <r>
    <x v="4314"/>
    <x v="694"/>
    <x v="16"/>
    <n v="3"/>
    <x v="0"/>
    <s v="RS DQLAB"/>
    <s v="SELL"/>
    <x v="0"/>
    <x v="16"/>
    <x v="2"/>
    <n v="100000"/>
    <n v="100900"/>
  </r>
  <r>
    <x v="4315"/>
    <x v="694"/>
    <x v="11"/>
    <n v="169"/>
    <x v="0"/>
    <s v="RS DQLAB"/>
    <s v="SELL"/>
    <x v="0"/>
    <x v="11"/>
    <x v="1"/>
    <n v="10000"/>
    <n v="10180"/>
  </r>
  <r>
    <x v="4316"/>
    <x v="695"/>
    <x v="32"/>
    <n v="10"/>
    <x v="0"/>
    <s v="RS DQLAB"/>
    <s v="SELL"/>
    <x v="0"/>
    <x v="32"/>
    <x v="0"/>
    <n v="13600"/>
    <n v="13818"/>
  </r>
  <r>
    <x v="4317"/>
    <x v="695"/>
    <x v="8"/>
    <n v="10"/>
    <x v="0"/>
    <s v="RS DQLAB"/>
    <s v="SELL"/>
    <x v="0"/>
    <x v="8"/>
    <x v="3"/>
    <n v="50788"/>
    <n v="51753"/>
  </r>
  <r>
    <x v="4318"/>
    <x v="695"/>
    <x v="8"/>
    <n v="27"/>
    <x v="0"/>
    <s v="RS DQLAB"/>
    <s v="SELL"/>
    <x v="0"/>
    <x v="8"/>
    <x v="3"/>
    <n v="50788"/>
    <n v="51753"/>
  </r>
  <r>
    <x v="4319"/>
    <x v="695"/>
    <x v="13"/>
    <n v="38"/>
    <x v="0"/>
    <s v="RS DQLAB"/>
    <s v="SELL"/>
    <x v="0"/>
    <x v="13"/>
    <x v="4"/>
    <n v="55000"/>
    <n v="55935"/>
  </r>
  <r>
    <x v="4320"/>
    <x v="695"/>
    <x v="6"/>
    <n v="122"/>
    <x v="0"/>
    <s v="RS DQLAB"/>
    <s v="SELL"/>
    <x v="0"/>
    <x v="6"/>
    <x v="0"/>
    <n v="16155"/>
    <n v="16430"/>
  </r>
  <r>
    <x v="4321"/>
    <x v="695"/>
    <x v="24"/>
    <n v="480"/>
    <x v="0"/>
    <s v="RS DQLAB"/>
    <s v="SELL"/>
    <x v="0"/>
    <x v="24"/>
    <x v="1"/>
    <n v="33000"/>
    <n v="33330"/>
  </r>
  <r>
    <x v="4322"/>
    <x v="695"/>
    <x v="21"/>
    <n v="15"/>
    <x v="0"/>
    <s v="RS DQLAB"/>
    <s v="SELL"/>
    <x v="0"/>
    <x v="21"/>
    <x v="0"/>
    <n v="23869"/>
    <n v="24179"/>
  </r>
  <r>
    <x v="4323"/>
    <x v="696"/>
    <x v="0"/>
    <n v="63"/>
    <x v="0"/>
    <s v="RS DQLAB"/>
    <s v="SELL"/>
    <x v="0"/>
    <x v="0"/>
    <x v="0"/>
    <n v="2886"/>
    <n v="2915"/>
  </r>
  <r>
    <x v="4324"/>
    <x v="696"/>
    <x v="1"/>
    <n v="83"/>
    <x v="0"/>
    <s v="RS DQLAB"/>
    <s v="SELL"/>
    <x v="0"/>
    <x v="1"/>
    <x v="1"/>
    <n v="16950"/>
    <n v="17170"/>
  </r>
  <r>
    <x v="4325"/>
    <x v="696"/>
    <x v="2"/>
    <n v="39"/>
    <x v="0"/>
    <s v="RS DQLAB"/>
    <s v="SELL"/>
    <x v="0"/>
    <x v="2"/>
    <x v="2"/>
    <n v="108794"/>
    <n v="109447"/>
  </r>
  <r>
    <x v="4326"/>
    <x v="696"/>
    <x v="2"/>
    <n v="46"/>
    <x v="0"/>
    <s v="RS DQLAB"/>
    <s v="SELL"/>
    <x v="0"/>
    <x v="2"/>
    <x v="2"/>
    <n v="108794"/>
    <n v="109447"/>
  </r>
  <r>
    <x v="4327"/>
    <x v="696"/>
    <x v="2"/>
    <n v="31"/>
    <x v="0"/>
    <s v="RS DQLAB"/>
    <s v="SELL"/>
    <x v="0"/>
    <x v="2"/>
    <x v="2"/>
    <n v="108794"/>
    <n v="109447"/>
  </r>
  <r>
    <x v="4328"/>
    <x v="696"/>
    <x v="13"/>
    <n v="3"/>
    <x v="0"/>
    <s v="RS DQLAB"/>
    <s v="SELL"/>
    <x v="0"/>
    <x v="13"/>
    <x v="4"/>
    <n v="55000"/>
    <n v="55935"/>
  </r>
  <r>
    <x v="4329"/>
    <x v="696"/>
    <x v="13"/>
    <n v="6"/>
    <x v="0"/>
    <s v="RS DQLAB"/>
    <s v="SELL"/>
    <x v="0"/>
    <x v="13"/>
    <x v="4"/>
    <n v="55000"/>
    <n v="55935"/>
  </r>
  <r>
    <x v="4330"/>
    <x v="696"/>
    <x v="23"/>
    <n v="10"/>
    <x v="0"/>
    <s v="RS DQLAB"/>
    <s v="SELL"/>
    <x v="0"/>
    <x v="23"/>
    <x v="2"/>
    <n v="5000"/>
    <n v="5095"/>
  </r>
  <r>
    <x v="4331"/>
    <x v="696"/>
    <x v="16"/>
    <n v="114"/>
    <x v="0"/>
    <s v="RS DQLAB"/>
    <s v="SELL"/>
    <x v="0"/>
    <x v="16"/>
    <x v="2"/>
    <n v="100000"/>
    <n v="100900"/>
  </r>
  <r>
    <x v="4332"/>
    <x v="696"/>
    <x v="29"/>
    <n v="55"/>
    <x v="0"/>
    <s v="RS DQLAB"/>
    <s v="SELL"/>
    <x v="0"/>
    <x v="29"/>
    <x v="2"/>
    <n v="102000"/>
    <n v="103632"/>
  </r>
  <r>
    <x v="4333"/>
    <x v="697"/>
    <x v="1"/>
    <n v="13"/>
    <x v="0"/>
    <s v="RS DQLAB"/>
    <s v="SELL"/>
    <x v="0"/>
    <x v="1"/>
    <x v="1"/>
    <n v="16950"/>
    <n v="17170"/>
  </r>
  <r>
    <x v="4334"/>
    <x v="697"/>
    <x v="11"/>
    <n v="415"/>
    <x v="0"/>
    <s v="RS DQLAB"/>
    <s v="SELL"/>
    <x v="0"/>
    <x v="11"/>
    <x v="1"/>
    <n v="10000"/>
    <n v="10180"/>
  </r>
  <r>
    <x v="4335"/>
    <x v="698"/>
    <x v="1"/>
    <n v="15"/>
    <x v="0"/>
    <s v="RS DQLAB"/>
    <s v="SELL"/>
    <x v="0"/>
    <x v="1"/>
    <x v="1"/>
    <n v="16950"/>
    <n v="17170"/>
  </r>
  <r>
    <x v="4336"/>
    <x v="698"/>
    <x v="2"/>
    <n v="9"/>
    <x v="0"/>
    <s v="RS DQLAB"/>
    <s v="SELL"/>
    <x v="0"/>
    <x v="2"/>
    <x v="2"/>
    <n v="108794"/>
    <n v="109447"/>
  </r>
  <r>
    <x v="4337"/>
    <x v="698"/>
    <x v="4"/>
    <n v="3"/>
    <x v="0"/>
    <s v="RS DQLAB"/>
    <s v="SELL"/>
    <x v="0"/>
    <x v="4"/>
    <x v="1"/>
    <n v="25322"/>
    <n v="25449"/>
  </r>
  <r>
    <x v="4338"/>
    <x v="698"/>
    <x v="10"/>
    <n v="54"/>
    <x v="0"/>
    <s v="RS DQLAB"/>
    <s v="SELL"/>
    <x v="0"/>
    <x v="10"/>
    <x v="3"/>
    <n v="16100"/>
    <n v="16261"/>
  </r>
  <r>
    <x v="4339"/>
    <x v="698"/>
    <x v="16"/>
    <n v="64"/>
    <x v="0"/>
    <s v="RS DQLAB"/>
    <s v="SELL"/>
    <x v="0"/>
    <x v="16"/>
    <x v="2"/>
    <n v="100000"/>
    <n v="100900"/>
  </r>
  <r>
    <x v="4340"/>
    <x v="699"/>
    <x v="1"/>
    <n v="61"/>
    <x v="0"/>
    <s v="RS DQLAB"/>
    <s v="SELL"/>
    <x v="0"/>
    <x v="1"/>
    <x v="1"/>
    <n v="16950"/>
    <n v="17170"/>
  </r>
  <r>
    <x v="4341"/>
    <x v="699"/>
    <x v="9"/>
    <n v="25"/>
    <x v="0"/>
    <s v="RS DQLAB"/>
    <s v="SELL"/>
    <x v="0"/>
    <x v="9"/>
    <x v="3"/>
    <n v="2560"/>
    <n v="2586"/>
  </r>
  <r>
    <x v="4342"/>
    <x v="699"/>
    <x v="5"/>
    <n v="41"/>
    <x v="0"/>
    <s v="RS DQLAB"/>
    <s v="SELL"/>
    <x v="0"/>
    <x v="5"/>
    <x v="3"/>
    <n v="7500"/>
    <n v="7620"/>
  </r>
  <r>
    <x v="4343"/>
    <x v="699"/>
    <x v="16"/>
    <n v="34"/>
    <x v="0"/>
    <s v="RS DQLAB"/>
    <s v="SELL"/>
    <x v="0"/>
    <x v="16"/>
    <x v="2"/>
    <n v="100000"/>
    <n v="100900"/>
  </r>
  <r>
    <x v="4344"/>
    <x v="699"/>
    <x v="24"/>
    <n v="0"/>
    <x v="0"/>
    <s v="RS DQLAB"/>
    <s v="SELL"/>
    <x v="0"/>
    <x v="24"/>
    <x v="1"/>
    <n v="33000"/>
    <n v="33330"/>
  </r>
  <r>
    <x v="4345"/>
    <x v="699"/>
    <x v="21"/>
    <n v="121"/>
    <x v="0"/>
    <s v="RS DQLAB"/>
    <s v="SELL"/>
    <x v="0"/>
    <x v="21"/>
    <x v="0"/>
    <n v="23869"/>
    <n v="24179"/>
  </r>
  <r>
    <x v="4346"/>
    <x v="699"/>
    <x v="7"/>
    <n v="74"/>
    <x v="0"/>
    <s v="RS DQLAB"/>
    <s v="SELL"/>
    <x v="0"/>
    <x v="7"/>
    <x v="3"/>
    <n v="25000"/>
    <n v="25275"/>
  </r>
  <r>
    <x v="4347"/>
    <x v="700"/>
    <x v="0"/>
    <n v="87"/>
    <x v="0"/>
    <s v="RS DQLAB"/>
    <s v="SELL"/>
    <x v="0"/>
    <x v="0"/>
    <x v="0"/>
    <n v="2886"/>
    <n v="2915"/>
  </r>
  <r>
    <x v="4348"/>
    <x v="700"/>
    <x v="1"/>
    <n v="29"/>
    <x v="0"/>
    <s v="RS DQLAB"/>
    <s v="SELL"/>
    <x v="0"/>
    <x v="1"/>
    <x v="1"/>
    <n v="16950"/>
    <n v="17170"/>
  </r>
  <r>
    <x v="4349"/>
    <x v="700"/>
    <x v="2"/>
    <n v="45"/>
    <x v="0"/>
    <s v="RS DQLAB"/>
    <s v="SELL"/>
    <x v="0"/>
    <x v="2"/>
    <x v="2"/>
    <n v="108794"/>
    <n v="109447"/>
  </r>
  <r>
    <x v="4350"/>
    <x v="700"/>
    <x v="2"/>
    <n v="8"/>
    <x v="0"/>
    <s v="RS DQLAB"/>
    <s v="SELL"/>
    <x v="0"/>
    <x v="2"/>
    <x v="2"/>
    <n v="108794"/>
    <n v="109447"/>
  </r>
  <r>
    <x v="4351"/>
    <x v="700"/>
    <x v="3"/>
    <n v="28"/>
    <x v="0"/>
    <s v="RS DQLAB"/>
    <s v="SELL"/>
    <x v="0"/>
    <x v="3"/>
    <x v="3"/>
    <n v="1600"/>
    <n v="1619"/>
  </r>
  <r>
    <x v="4352"/>
    <x v="700"/>
    <x v="23"/>
    <n v="7"/>
    <x v="0"/>
    <s v="RS DQLAB"/>
    <s v="SELL"/>
    <x v="0"/>
    <x v="23"/>
    <x v="2"/>
    <n v="5000"/>
    <n v="5095"/>
  </r>
  <r>
    <x v="4353"/>
    <x v="700"/>
    <x v="7"/>
    <n v="52"/>
    <x v="0"/>
    <s v="RS DQLAB"/>
    <s v="SELL"/>
    <x v="0"/>
    <x v="7"/>
    <x v="3"/>
    <n v="25000"/>
    <n v="25275"/>
  </r>
  <r>
    <x v="4354"/>
    <x v="701"/>
    <x v="0"/>
    <n v="16"/>
    <x v="0"/>
    <s v="RS DQLAB"/>
    <s v="SELL"/>
    <x v="0"/>
    <x v="0"/>
    <x v="0"/>
    <n v="2886"/>
    <n v="2915"/>
  </r>
  <r>
    <x v="4355"/>
    <x v="701"/>
    <x v="8"/>
    <n v="56"/>
    <x v="0"/>
    <s v="RS DQLAB"/>
    <s v="SELL"/>
    <x v="0"/>
    <x v="8"/>
    <x v="3"/>
    <n v="50788"/>
    <n v="51753"/>
  </r>
  <r>
    <x v="4356"/>
    <x v="701"/>
    <x v="1"/>
    <n v="33"/>
    <x v="0"/>
    <s v="RS DQLAB"/>
    <s v="SELL"/>
    <x v="0"/>
    <x v="1"/>
    <x v="1"/>
    <n v="16950"/>
    <n v="17170"/>
  </r>
  <r>
    <x v="4357"/>
    <x v="701"/>
    <x v="2"/>
    <n v="8"/>
    <x v="0"/>
    <s v="RS DQLAB"/>
    <s v="SELL"/>
    <x v="0"/>
    <x v="2"/>
    <x v="2"/>
    <n v="108794"/>
    <n v="109447"/>
  </r>
  <r>
    <x v="4358"/>
    <x v="701"/>
    <x v="13"/>
    <n v="19"/>
    <x v="0"/>
    <s v="RS DQLAB"/>
    <s v="SELL"/>
    <x v="0"/>
    <x v="13"/>
    <x v="4"/>
    <n v="55000"/>
    <n v="55935"/>
  </r>
  <r>
    <x v="4359"/>
    <x v="701"/>
    <x v="23"/>
    <n v="40"/>
    <x v="0"/>
    <s v="RS DQLAB"/>
    <s v="SELL"/>
    <x v="0"/>
    <x v="23"/>
    <x v="2"/>
    <n v="5000"/>
    <n v="5095"/>
  </r>
  <r>
    <x v="4360"/>
    <x v="701"/>
    <x v="23"/>
    <n v="3"/>
    <x v="0"/>
    <s v="RS DQLAB"/>
    <s v="SELL"/>
    <x v="0"/>
    <x v="23"/>
    <x v="2"/>
    <n v="5000"/>
    <n v="5095"/>
  </r>
  <r>
    <x v="4361"/>
    <x v="701"/>
    <x v="10"/>
    <n v="83"/>
    <x v="0"/>
    <s v="RS DQLAB"/>
    <s v="SELL"/>
    <x v="0"/>
    <x v="10"/>
    <x v="3"/>
    <n v="16100"/>
    <n v="16261"/>
  </r>
  <r>
    <x v="4362"/>
    <x v="701"/>
    <x v="16"/>
    <n v="18"/>
    <x v="0"/>
    <s v="RS DQLAB"/>
    <s v="SELL"/>
    <x v="0"/>
    <x v="16"/>
    <x v="2"/>
    <n v="100000"/>
    <n v="100900"/>
  </r>
  <r>
    <x v="4363"/>
    <x v="702"/>
    <x v="0"/>
    <n v="11"/>
    <x v="0"/>
    <s v="RS DQLAB"/>
    <s v="SELL"/>
    <x v="0"/>
    <x v="0"/>
    <x v="0"/>
    <n v="2886"/>
    <n v="2915"/>
  </r>
  <r>
    <x v="4364"/>
    <x v="702"/>
    <x v="0"/>
    <n v="29"/>
    <x v="0"/>
    <s v="RS DQLAB"/>
    <s v="SELL"/>
    <x v="0"/>
    <x v="0"/>
    <x v="0"/>
    <n v="2886"/>
    <n v="2915"/>
  </r>
  <r>
    <x v="4365"/>
    <x v="702"/>
    <x v="2"/>
    <n v="8"/>
    <x v="0"/>
    <s v="RS DQLAB"/>
    <s v="SELL"/>
    <x v="0"/>
    <x v="2"/>
    <x v="2"/>
    <n v="108794"/>
    <n v="109447"/>
  </r>
  <r>
    <x v="4366"/>
    <x v="702"/>
    <x v="9"/>
    <n v="21"/>
    <x v="0"/>
    <s v="RS DQLAB"/>
    <s v="SELL"/>
    <x v="0"/>
    <x v="9"/>
    <x v="3"/>
    <n v="2560"/>
    <n v="2586"/>
  </r>
  <r>
    <x v="4367"/>
    <x v="703"/>
    <x v="3"/>
    <n v="13"/>
    <x v="0"/>
    <s v="RS DQLAB"/>
    <s v="SELL"/>
    <x v="0"/>
    <x v="3"/>
    <x v="3"/>
    <n v="1600"/>
    <n v="1619"/>
  </r>
  <r>
    <x v="4368"/>
    <x v="703"/>
    <x v="3"/>
    <n v="20"/>
    <x v="0"/>
    <s v="RS DQLAB"/>
    <s v="SELL"/>
    <x v="0"/>
    <x v="3"/>
    <x v="3"/>
    <n v="1600"/>
    <n v="1619"/>
  </r>
  <r>
    <x v="4369"/>
    <x v="703"/>
    <x v="10"/>
    <n v="35"/>
    <x v="0"/>
    <s v="RS DQLAB"/>
    <s v="SELL"/>
    <x v="0"/>
    <x v="10"/>
    <x v="3"/>
    <n v="16100"/>
    <n v="16261"/>
  </r>
  <r>
    <x v="4370"/>
    <x v="703"/>
    <x v="9"/>
    <n v="80"/>
    <x v="0"/>
    <s v="RS DQLAB"/>
    <s v="SELL"/>
    <x v="0"/>
    <x v="9"/>
    <x v="3"/>
    <n v="2560"/>
    <n v="2586"/>
  </r>
  <r>
    <x v="4371"/>
    <x v="703"/>
    <x v="9"/>
    <n v="28"/>
    <x v="0"/>
    <s v="RS DQLAB"/>
    <s v="SELL"/>
    <x v="0"/>
    <x v="9"/>
    <x v="3"/>
    <n v="2560"/>
    <n v="2586"/>
  </r>
  <r>
    <x v="4372"/>
    <x v="703"/>
    <x v="5"/>
    <n v="25"/>
    <x v="0"/>
    <s v="RS DQLAB"/>
    <s v="SELL"/>
    <x v="0"/>
    <x v="5"/>
    <x v="3"/>
    <n v="7500"/>
    <n v="7620"/>
  </r>
  <r>
    <x v="4373"/>
    <x v="703"/>
    <x v="12"/>
    <n v="2"/>
    <x v="0"/>
    <s v="RS DQLAB"/>
    <s v="SELL"/>
    <x v="0"/>
    <x v="12"/>
    <x v="1"/>
    <n v="18611"/>
    <n v="18816"/>
  </r>
  <r>
    <x v="4374"/>
    <x v="704"/>
    <x v="0"/>
    <n v="28"/>
    <x v="0"/>
    <s v="RS DQLAB"/>
    <s v="SELL"/>
    <x v="0"/>
    <x v="0"/>
    <x v="0"/>
    <n v="2886"/>
    <n v="2915"/>
  </r>
  <r>
    <x v="4375"/>
    <x v="704"/>
    <x v="0"/>
    <n v="93"/>
    <x v="0"/>
    <s v="RS DQLAB"/>
    <s v="SELL"/>
    <x v="0"/>
    <x v="0"/>
    <x v="0"/>
    <n v="2886"/>
    <n v="2915"/>
  </r>
  <r>
    <x v="4376"/>
    <x v="704"/>
    <x v="1"/>
    <n v="66"/>
    <x v="0"/>
    <s v="RS DQLAB"/>
    <s v="SELL"/>
    <x v="0"/>
    <x v="1"/>
    <x v="1"/>
    <n v="16950"/>
    <n v="17170"/>
  </r>
  <r>
    <x v="4377"/>
    <x v="704"/>
    <x v="3"/>
    <n v="48"/>
    <x v="0"/>
    <s v="RS DQLAB"/>
    <s v="SELL"/>
    <x v="0"/>
    <x v="3"/>
    <x v="3"/>
    <n v="1600"/>
    <n v="1619"/>
  </r>
  <r>
    <x v="4378"/>
    <x v="704"/>
    <x v="4"/>
    <n v="3"/>
    <x v="0"/>
    <s v="RS DQLAB"/>
    <s v="SELL"/>
    <x v="0"/>
    <x v="4"/>
    <x v="1"/>
    <n v="25322"/>
    <n v="25449"/>
  </r>
  <r>
    <x v="4379"/>
    <x v="704"/>
    <x v="18"/>
    <n v="51"/>
    <x v="0"/>
    <s v="RS DQLAB"/>
    <s v="SELL"/>
    <x v="0"/>
    <x v="18"/>
    <x v="0"/>
    <n v="72500"/>
    <n v="73805"/>
  </r>
  <r>
    <x v="4380"/>
    <x v="704"/>
    <x v="5"/>
    <n v="30"/>
    <x v="0"/>
    <s v="RS DQLAB"/>
    <s v="SELL"/>
    <x v="0"/>
    <x v="5"/>
    <x v="3"/>
    <n v="7500"/>
    <n v="7620"/>
  </r>
  <r>
    <x v="4381"/>
    <x v="704"/>
    <x v="16"/>
    <n v="57"/>
    <x v="0"/>
    <s v="RS DQLAB"/>
    <s v="SELL"/>
    <x v="0"/>
    <x v="16"/>
    <x v="2"/>
    <n v="100000"/>
    <n v="100900"/>
  </r>
  <r>
    <x v="4382"/>
    <x v="705"/>
    <x v="0"/>
    <n v="47"/>
    <x v="0"/>
    <s v="RS DQLAB"/>
    <s v="SELL"/>
    <x v="0"/>
    <x v="0"/>
    <x v="0"/>
    <n v="2886"/>
    <n v="2915"/>
  </r>
  <r>
    <x v="4383"/>
    <x v="705"/>
    <x v="0"/>
    <n v="55"/>
    <x v="0"/>
    <s v="RS DQLAB"/>
    <s v="SELL"/>
    <x v="0"/>
    <x v="0"/>
    <x v="0"/>
    <n v="2886"/>
    <n v="2915"/>
  </r>
  <r>
    <x v="4384"/>
    <x v="705"/>
    <x v="1"/>
    <n v="50"/>
    <x v="0"/>
    <s v="RS DQLAB"/>
    <s v="SELL"/>
    <x v="0"/>
    <x v="1"/>
    <x v="1"/>
    <n v="16950"/>
    <n v="17170"/>
  </r>
  <r>
    <x v="4385"/>
    <x v="705"/>
    <x v="10"/>
    <n v="34"/>
    <x v="0"/>
    <s v="RS DQLAB"/>
    <s v="SELL"/>
    <x v="0"/>
    <x v="10"/>
    <x v="3"/>
    <n v="16100"/>
    <n v="16261"/>
  </r>
  <r>
    <x v="4386"/>
    <x v="705"/>
    <x v="9"/>
    <n v="192"/>
    <x v="0"/>
    <s v="RS DQLAB"/>
    <s v="SELL"/>
    <x v="0"/>
    <x v="9"/>
    <x v="3"/>
    <n v="2560"/>
    <n v="2586"/>
  </r>
  <r>
    <x v="4387"/>
    <x v="705"/>
    <x v="15"/>
    <n v="60"/>
    <x v="0"/>
    <s v="RS DQLAB"/>
    <s v="SELL"/>
    <x v="0"/>
    <x v="15"/>
    <x v="5"/>
    <n v="42800"/>
    <n v="43442"/>
  </r>
  <r>
    <x v="4388"/>
    <x v="705"/>
    <x v="11"/>
    <n v="13"/>
    <x v="0"/>
    <s v="RS DQLAB"/>
    <s v="SELL"/>
    <x v="0"/>
    <x v="11"/>
    <x v="1"/>
    <n v="10000"/>
    <n v="10180"/>
  </r>
  <r>
    <x v="4389"/>
    <x v="705"/>
    <x v="6"/>
    <n v="37"/>
    <x v="0"/>
    <s v="RS DQLAB"/>
    <s v="SELL"/>
    <x v="0"/>
    <x v="6"/>
    <x v="0"/>
    <n v="16155"/>
    <n v="16430"/>
  </r>
  <r>
    <x v="4390"/>
    <x v="706"/>
    <x v="8"/>
    <n v="3"/>
    <x v="0"/>
    <s v="RS DQLAB"/>
    <s v="SELL"/>
    <x v="0"/>
    <x v="8"/>
    <x v="3"/>
    <n v="50788"/>
    <n v="51753"/>
  </r>
  <r>
    <x v="4391"/>
    <x v="706"/>
    <x v="3"/>
    <n v="27"/>
    <x v="0"/>
    <s v="RS DQLAB"/>
    <s v="SELL"/>
    <x v="0"/>
    <x v="3"/>
    <x v="3"/>
    <n v="1600"/>
    <n v="1619"/>
  </r>
  <r>
    <x v="4392"/>
    <x v="706"/>
    <x v="23"/>
    <n v="52"/>
    <x v="0"/>
    <s v="RS DQLAB"/>
    <s v="SELL"/>
    <x v="0"/>
    <x v="23"/>
    <x v="2"/>
    <n v="5000"/>
    <n v="5095"/>
  </r>
  <r>
    <x v="4393"/>
    <x v="706"/>
    <x v="9"/>
    <n v="20"/>
    <x v="0"/>
    <s v="RS DQLAB"/>
    <s v="SELL"/>
    <x v="0"/>
    <x v="9"/>
    <x v="3"/>
    <n v="2560"/>
    <n v="2586"/>
  </r>
  <r>
    <x v="4394"/>
    <x v="706"/>
    <x v="6"/>
    <n v="57"/>
    <x v="0"/>
    <s v="RS DQLAB"/>
    <s v="SELL"/>
    <x v="0"/>
    <x v="6"/>
    <x v="0"/>
    <n v="16155"/>
    <n v="16430"/>
  </r>
  <r>
    <x v="4395"/>
    <x v="707"/>
    <x v="0"/>
    <n v="80"/>
    <x v="0"/>
    <s v="RS DQLAB"/>
    <s v="SELL"/>
    <x v="0"/>
    <x v="0"/>
    <x v="0"/>
    <n v="2886"/>
    <n v="2915"/>
  </r>
  <r>
    <x v="4396"/>
    <x v="707"/>
    <x v="0"/>
    <n v="4"/>
    <x v="0"/>
    <s v="RS DQLAB"/>
    <s v="SELL"/>
    <x v="0"/>
    <x v="0"/>
    <x v="0"/>
    <n v="2886"/>
    <n v="2915"/>
  </r>
  <r>
    <x v="4397"/>
    <x v="707"/>
    <x v="0"/>
    <n v="71"/>
    <x v="0"/>
    <s v="RS DQLAB"/>
    <s v="SELL"/>
    <x v="0"/>
    <x v="0"/>
    <x v="0"/>
    <n v="2886"/>
    <n v="2915"/>
  </r>
  <r>
    <x v="4398"/>
    <x v="707"/>
    <x v="1"/>
    <n v="1"/>
    <x v="0"/>
    <s v="RS DQLAB"/>
    <s v="SELL"/>
    <x v="0"/>
    <x v="1"/>
    <x v="1"/>
    <n v="16950"/>
    <n v="17170"/>
  </r>
  <r>
    <x v="4399"/>
    <x v="707"/>
    <x v="23"/>
    <n v="3"/>
    <x v="0"/>
    <s v="RS DQLAB"/>
    <s v="SELL"/>
    <x v="0"/>
    <x v="23"/>
    <x v="2"/>
    <n v="5000"/>
    <n v="5095"/>
  </r>
  <r>
    <x v="4400"/>
    <x v="707"/>
    <x v="4"/>
    <n v="5"/>
    <x v="0"/>
    <s v="RS DQLAB"/>
    <s v="SELL"/>
    <x v="0"/>
    <x v="4"/>
    <x v="1"/>
    <n v="25322"/>
    <n v="25449"/>
  </r>
  <r>
    <x v="4401"/>
    <x v="707"/>
    <x v="18"/>
    <n v="20"/>
    <x v="0"/>
    <s v="RS DQLAB"/>
    <s v="SELL"/>
    <x v="0"/>
    <x v="18"/>
    <x v="0"/>
    <n v="72500"/>
    <n v="73805"/>
  </r>
  <r>
    <x v="4402"/>
    <x v="707"/>
    <x v="18"/>
    <n v="55"/>
    <x v="0"/>
    <s v="RS DQLAB"/>
    <s v="SELL"/>
    <x v="0"/>
    <x v="18"/>
    <x v="0"/>
    <n v="72500"/>
    <n v="73805"/>
  </r>
  <r>
    <x v="4403"/>
    <x v="707"/>
    <x v="17"/>
    <n v="17"/>
    <x v="0"/>
    <s v="RS DQLAB"/>
    <s v="SELL"/>
    <x v="0"/>
    <x v="17"/>
    <x v="0"/>
    <n v="2460"/>
    <n v="2490"/>
  </r>
  <r>
    <x v="4404"/>
    <x v="708"/>
    <x v="0"/>
    <n v="80"/>
    <x v="0"/>
    <s v="RS DQLAB"/>
    <s v="SELL"/>
    <x v="0"/>
    <x v="0"/>
    <x v="0"/>
    <n v="2886"/>
    <n v="2915"/>
  </r>
  <r>
    <x v="4405"/>
    <x v="709"/>
    <x v="8"/>
    <n v="59"/>
    <x v="0"/>
    <s v="RS DQLAB"/>
    <s v="SELL"/>
    <x v="0"/>
    <x v="8"/>
    <x v="3"/>
    <n v="50788"/>
    <n v="51753"/>
  </r>
  <r>
    <x v="4406"/>
    <x v="709"/>
    <x v="23"/>
    <n v="48"/>
    <x v="0"/>
    <s v="RS DQLAB"/>
    <s v="SELL"/>
    <x v="0"/>
    <x v="23"/>
    <x v="2"/>
    <n v="5000"/>
    <n v="5095"/>
  </r>
  <r>
    <x v="4407"/>
    <x v="709"/>
    <x v="4"/>
    <n v="19"/>
    <x v="0"/>
    <s v="RS DQLAB"/>
    <s v="SELL"/>
    <x v="0"/>
    <x v="4"/>
    <x v="1"/>
    <n v="25322"/>
    <n v="25449"/>
  </r>
  <r>
    <x v="4408"/>
    <x v="709"/>
    <x v="10"/>
    <n v="24"/>
    <x v="0"/>
    <s v="RS DQLAB"/>
    <s v="SELL"/>
    <x v="0"/>
    <x v="10"/>
    <x v="3"/>
    <n v="16100"/>
    <n v="16261"/>
  </r>
  <r>
    <x v="4409"/>
    <x v="709"/>
    <x v="18"/>
    <n v="88"/>
    <x v="0"/>
    <s v="RS DQLAB"/>
    <s v="SELL"/>
    <x v="0"/>
    <x v="18"/>
    <x v="0"/>
    <n v="72500"/>
    <n v="73805"/>
  </r>
  <r>
    <x v="4410"/>
    <x v="709"/>
    <x v="15"/>
    <n v="2"/>
    <x v="0"/>
    <s v="RS DQLAB"/>
    <s v="SELL"/>
    <x v="0"/>
    <x v="15"/>
    <x v="5"/>
    <n v="42800"/>
    <n v="43442"/>
  </r>
  <r>
    <x v="4411"/>
    <x v="709"/>
    <x v="15"/>
    <n v="37"/>
    <x v="0"/>
    <s v="RS DQLAB"/>
    <s v="SELL"/>
    <x v="0"/>
    <x v="15"/>
    <x v="5"/>
    <n v="42800"/>
    <n v="43442"/>
  </r>
  <r>
    <x v="4412"/>
    <x v="709"/>
    <x v="26"/>
    <n v="19"/>
    <x v="0"/>
    <s v="RS DQLAB"/>
    <s v="SELL"/>
    <x v="0"/>
    <x v="26"/>
    <x v="2"/>
    <n v="7467"/>
    <n v="7504"/>
  </r>
  <r>
    <x v="4413"/>
    <x v="709"/>
    <x v="29"/>
    <n v="6"/>
    <x v="0"/>
    <s v="RS DQLAB"/>
    <s v="SELL"/>
    <x v="0"/>
    <x v="29"/>
    <x v="2"/>
    <n v="102000"/>
    <n v="103632"/>
  </r>
  <r>
    <x v="4414"/>
    <x v="710"/>
    <x v="1"/>
    <n v="51"/>
    <x v="0"/>
    <s v="RS DQLAB"/>
    <s v="SELL"/>
    <x v="0"/>
    <x v="1"/>
    <x v="1"/>
    <n v="16950"/>
    <n v="17170"/>
  </r>
  <r>
    <x v="4415"/>
    <x v="710"/>
    <x v="13"/>
    <n v="11"/>
    <x v="0"/>
    <s v="RS DQLAB"/>
    <s v="SELL"/>
    <x v="0"/>
    <x v="13"/>
    <x v="4"/>
    <n v="55000"/>
    <n v="55935"/>
  </r>
  <r>
    <x v="4416"/>
    <x v="710"/>
    <x v="23"/>
    <n v="34"/>
    <x v="0"/>
    <s v="RS DQLAB"/>
    <s v="SELL"/>
    <x v="0"/>
    <x v="23"/>
    <x v="2"/>
    <n v="5000"/>
    <n v="5095"/>
  </r>
  <r>
    <x v="4417"/>
    <x v="710"/>
    <x v="19"/>
    <n v="58"/>
    <x v="0"/>
    <s v="RS DQLAB"/>
    <s v="SELL"/>
    <x v="0"/>
    <x v="19"/>
    <x v="0"/>
    <n v="2324"/>
    <n v="2338"/>
  </r>
  <r>
    <x v="4418"/>
    <x v="711"/>
    <x v="1"/>
    <n v="34"/>
    <x v="0"/>
    <s v="RS DQLAB"/>
    <s v="SELL"/>
    <x v="0"/>
    <x v="1"/>
    <x v="1"/>
    <n v="16950"/>
    <n v="17170"/>
  </r>
  <r>
    <x v="4419"/>
    <x v="711"/>
    <x v="2"/>
    <n v="45"/>
    <x v="0"/>
    <s v="RS DQLAB"/>
    <s v="SELL"/>
    <x v="0"/>
    <x v="2"/>
    <x v="2"/>
    <n v="108794"/>
    <n v="109447"/>
  </r>
  <r>
    <x v="4420"/>
    <x v="711"/>
    <x v="2"/>
    <n v="38"/>
    <x v="0"/>
    <s v="RS DQLAB"/>
    <s v="SELL"/>
    <x v="0"/>
    <x v="2"/>
    <x v="2"/>
    <n v="108794"/>
    <n v="109447"/>
  </r>
  <r>
    <x v="4421"/>
    <x v="711"/>
    <x v="3"/>
    <n v="21"/>
    <x v="0"/>
    <s v="RS DQLAB"/>
    <s v="SELL"/>
    <x v="0"/>
    <x v="3"/>
    <x v="3"/>
    <n v="1600"/>
    <n v="1619"/>
  </r>
  <r>
    <x v="4422"/>
    <x v="711"/>
    <x v="13"/>
    <n v="33"/>
    <x v="0"/>
    <s v="RS DQLAB"/>
    <s v="SELL"/>
    <x v="0"/>
    <x v="13"/>
    <x v="4"/>
    <n v="55000"/>
    <n v="55935"/>
  </r>
  <r>
    <x v="4423"/>
    <x v="711"/>
    <x v="4"/>
    <n v="39"/>
    <x v="0"/>
    <s v="RS DQLAB"/>
    <s v="SELL"/>
    <x v="0"/>
    <x v="4"/>
    <x v="1"/>
    <n v="25322"/>
    <n v="25449"/>
  </r>
  <r>
    <x v="4424"/>
    <x v="711"/>
    <x v="10"/>
    <n v="65"/>
    <x v="0"/>
    <s v="RS DQLAB"/>
    <s v="SELL"/>
    <x v="0"/>
    <x v="10"/>
    <x v="3"/>
    <n v="16100"/>
    <n v="16261"/>
  </r>
  <r>
    <x v="4425"/>
    <x v="711"/>
    <x v="11"/>
    <n v="79"/>
    <x v="0"/>
    <s v="RS DQLAB"/>
    <s v="SELL"/>
    <x v="0"/>
    <x v="11"/>
    <x v="1"/>
    <n v="10000"/>
    <n v="10180"/>
  </r>
  <r>
    <x v="4426"/>
    <x v="711"/>
    <x v="6"/>
    <n v="8"/>
    <x v="0"/>
    <s v="RS DQLAB"/>
    <s v="SELL"/>
    <x v="0"/>
    <x v="6"/>
    <x v="0"/>
    <n v="16155"/>
    <n v="16430"/>
  </r>
  <r>
    <x v="4427"/>
    <x v="711"/>
    <x v="6"/>
    <n v="5"/>
    <x v="0"/>
    <s v="RS DQLAB"/>
    <s v="SELL"/>
    <x v="0"/>
    <x v="6"/>
    <x v="0"/>
    <n v="16155"/>
    <n v="16430"/>
  </r>
  <r>
    <x v="4428"/>
    <x v="711"/>
    <x v="6"/>
    <n v="1"/>
    <x v="0"/>
    <s v="RS DQLAB"/>
    <s v="SELL"/>
    <x v="0"/>
    <x v="6"/>
    <x v="0"/>
    <n v="16155"/>
    <n v="16430"/>
  </r>
  <r>
    <x v="4429"/>
    <x v="711"/>
    <x v="21"/>
    <n v="100"/>
    <x v="0"/>
    <s v="RS DQLAB"/>
    <s v="SELL"/>
    <x v="0"/>
    <x v="21"/>
    <x v="0"/>
    <n v="23869"/>
    <n v="24179"/>
  </r>
  <r>
    <x v="4430"/>
    <x v="711"/>
    <x v="26"/>
    <n v="55"/>
    <x v="0"/>
    <s v="RS DQLAB"/>
    <s v="SELL"/>
    <x v="0"/>
    <x v="26"/>
    <x v="2"/>
    <n v="7467"/>
    <n v="7504"/>
  </r>
  <r>
    <x v="4431"/>
    <x v="712"/>
    <x v="23"/>
    <n v="40"/>
    <x v="0"/>
    <s v="RS DQLAB"/>
    <s v="SELL"/>
    <x v="0"/>
    <x v="23"/>
    <x v="2"/>
    <n v="5000"/>
    <n v="5095"/>
  </r>
  <r>
    <x v="4432"/>
    <x v="712"/>
    <x v="18"/>
    <n v="18"/>
    <x v="0"/>
    <s v="RS DQLAB"/>
    <s v="SELL"/>
    <x v="0"/>
    <x v="18"/>
    <x v="0"/>
    <n v="72500"/>
    <n v="73805"/>
  </r>
  <r>
    <x v="4433"/>
    <x v="712"/>
    <x v="15"/>
    <n v="21"/>
    <x v="0"/>
    <s v="RS DQLAB"/>
    <s v="SELL"/>
    <x v="0"/>
    <x v="15"/>
    <x v="5"/>
    <n v="42800"/>
    <n v="43442"/>
  </r>
  <r>
    <x v="4434"/>
    <x v="712"/>
    <x v="6"/>
    <n v="75"/>
    <x v="0"/>
    <s v="RS DQLAB"/>
    <s v="SELL"/>
    <x v="0"/>
    <x v="6"/>
    <x v="0"/>
    <n v="16155"/>
    <n v="16430"/>
  </r>
  <r>
    <x v="4435"/>
    <x v="712"/>
    <x v="12"/>
    <n v="68"/>
    <x v="0"/>
    <s v="RS DQLAB"/>
    <s v="SELL"/>
    <x v="0"/>
    <x v="12"/>
    <x v="1"/>
    <n v="18611"/>
    <n v="18816"/>
  </r>
  <r>
    <x v="4436"/>
    <x v="713"/>
    <x v="2"/>
    <n v="27"/>
    <x v="0"/>
    <s v="RS DQLAB"/>
    <s v="SELL"/>
    <x v="0"/>
    <x v="2"/>
    <x v="2"/>
    <n v="108794"/>
    <n v="109447"/>
  </r>
  <r>
    <x v="4437"/>
    <x v="713"/>
    <x v="3"/>
    <n v="22"/>
    <x v="0"/>
    <s v="RS DQLAB"/>
    <s v="SELL"/>
    <x v="0"/>
    <x v="3"/>
    <x v="3"/>
    <n v="1600"/>
    <n v="1619"/>
  </r>
  <r>
    <x v="4438"/>
    <x v="713"/>
    <x v="22"/>
    <n v="31"/>
    <x v="0"/>
    <s v="RS DQLAB"/>
    <s v="SELL"/>
    <x v="0"/>
    <x v="22"/>
    <x v="2"/>
    <n v="143991"/>
    <n v="146871"/>
  </r>
  <r>
    <x v="4439"/>
    <x v="714"/>
    <x v="8"/>
    <n v="27"/>
    <x v="0"/>
    <s v="RS DQLAB"/>
    <s v="SELL"/>
    <x v="0"/>
    <x v="8"/>
    <x v="3"/>
    <n v="50788"/>
    <n v="51753"/>
  </r>
  <r>
    <x v="4440"/>
    <x v="714"/>
    <x v="2"/>
    <n v="31"/>
    <x v="0"/>
    <s v="RS DQLAB"/>
    <s v="SELL"/>
    <x v="0"/>
    <x v="2"/>
    <x v="2"/>
    <n v="108794"/>
    <n v="109447"/>
  </r>
  <r>
    <x v="4441"/>
    <x v="714"/>
    <x v="13"/>
    <n v="34"/>
    <x v="0"/>
    <s v="RS DQLAB"/>
    <s v="SELL"/>
    <x v="0"/>
    <x v="13"/>
    <x v="4"/>
    <n v="55000"/>
    <n v="55935"/>
  </r>
  <r>
    <x v="4442"/>
    <x v="714"/>
    <x v="13"/>
    <n v="9"/>
    <x v="0"/>
    <s v="RS DQLAB"/>
    <s v="SELL"/>
    <x v="0"/>
    <x v="13"/>
    <x v="4"/>
    <n v="55000"/>
    <n v="55935"/>
  </r>
  <r>
    <x v="4443"/>
    <x v="714"/>
    <x v="13"/>
    <n v="44"/>
    <x v="0"/>
    <s v="RS DQLAB"/>
    <s v="SELL"/>
    <x v="0"/>
    <x v="13"/>
    <x v="4"/>
    <n v="55000"/>
    <n v="55935"/>
  </r>
  <r>
    <x v="4444"/>
    <x v="714"/>
    <x v="23"/>
    <n v="21"/>
    <x v="0"/>
    <s v="RS DQLAB"/>
    <s v="SELL"/>
    <x v="0"/>
    <x v="23"/>
    <x v="2"/>
    <n v="5000"/>
    <n v="5095"/>
  </r>
  <r>
    <x v="4445"/>
    <x v="714"/>
    <x v="10"/>
    <n v="214"/>
    <x v="0"/>
    <s v="RS DQLAB"/>
    <s v="SELL"/>
    <x v="0"/>
    <x v="10"/>
    <x v="3"/>
    <n v="16100"/>
    <n v="16261"/>
  </r>
  <r>
    <x v="4446"/>
    <x v="714"/>
    <x v="5"/>
    <n v="105"/>
    <x v="0"/>
    <s v="RS DQLAB"/>
    <s v="SELL"/>
    <x v="0"/>
    <x v="5"/>
    <x v="3"/>
    <n v="7500"/>
    <n v="7620"/>
  </r>
  <r>
    <x v="4447"/>
    <x v="714"/>
    <x v="12"/>
    <n v="22"/>
    <x v="0"/>
    <s v="RS DQLAB"/>
    <s v="SELL"/>
    <x v="0"/>
    <x v="12"/>
    <x v="1"/>
    <n v="18611"/>
    <n v="18816"/>
  </r>
  <r>
    <x v="4448"/>
    <x v="714"/>
    <x v="22"/>
    <n v="31"/>
    <x v="0"/>
    <s v="RS DQLAB"/>
    <s v="SELL"/>
    <x v="0"/>
    <x v="22"/>
    <x v="2"/>
    <n v="143991"/>
    <n v="146871"/>
  </r>
  <r>
    <x v="4449"/>
    <x v="715"/>
    <x v="30"/>
    <n v="26"/>
    <x v="0"/>
    <s v="RS DQLAB"/>
    <s v="SELL"/>
    <x v="0"/>
    <x v="30"/>
    <x v="5"/>
    <n v="6222"/>
    <n v="6253"/>
  </r>
  <r>
    <x v="4450"/>
    <x v="715"/>
    <x v="0"/>
    <n v="7"/>
    <x v="0"/>
    <s v="RS DQLAB"/>
    <s v="SELL"/>
    <x v="0"/>
    <x v="0"/>
    <x v="0"/>
    <n v="2886"/>
    <n v="2915"/>
  </r>
  <r>
    <x v="4451"/>
    <x v="715"/>
    <x v="0"/>
    <n v="46"/>
    <x v="0"/>
    <s v="RS DQLAB"/>
    <s v="SELL"/>
    <x v="0"/>
    <x v="0"/>
    <x v="0"/>
    <n v="2886"/>
    <n v="2915"/>
  </r>
  <r>
    <x v="4452"/>
    <x v="715"/>
    <x v="8"/>
    <n v="47"/>
    <x v="0"/>
    <s v="RS DQLAB"/>
    <s v="SELL"/>
    <x v="0"/>
    <x v="8"/>
    <x v="3"/>
    <n v="50788"/>
    <n v="51753"/>
  </r>
  <r>
    <x v="4453"/>
    <x v="715"/>
    <x v="8"/>
    <n v="19"/>
    <x v="0"/>
    <s v="RS DQLAB"/>
    <s v="SELL"/>
    <x v="0"/>
    <x v="8"/>
    <x v="3"/>
    <n v="50788"/>
    <n v="51753"/>
  </r>
  <r>
    <x v="4454"/>
    <x v="715"/>
    <x v="8"/>
    <n v="36"/>
    <x v="0"/>
    <s v="RS DQLAB"/>
    <s v="SELL"/>
    <x v="0"/>
    <x v="8"/>
    <x v="3"/>
    <n v="50788"/>
    <n v="51753"/>
  </r>
  <r>
    <x v="4455"/>
    <x v="715"/>
    <x v="2"/>
    <n v="43"/>
    <x v="0"/>
    <s v="RS DQLAB"/>
    <s v="SELL"/>
    <x v="0"/>
    <x v="2"/>
    <x v="2"/>
    <n v="108794"/>
    <n v="109447"/>
  </r>
  <r>
    <x v="4456"/>
    <x v="715"/>
    <x v="2"/>
    <n v="5"/>
    <x v="0"/>
    <s v="RS DQLAB"/>
    <s v="SELL"/>
    <x v="0"/>
    <x v="2"/>
    <x v="2"/>
    <n v="108794"/>
    <n v="109447"/>
  </r>
  <r>
    <x v="4457"/>
    <x v="715"/>
    <x v="13"/>
    <n v="34"/>
    <x v="0"/>
    <s v="RS DQLAB"/>
    <s v="SELL"/>
    <x v="0"/>
    <x v="13"/>
    <x v="4"/>
    <n v="55000"/>
    <n v="55935"/>
  </r>
  <r>
    <x v="4458"/>
    <x v="715"/>
    <x v="18"/>
    <n v="12"/>
    <x v="0"/>
    <s v="RS DQLAB"/>
    <s v="SELL"/>
    <x v="0"/>
    <x v="18"/>
    <x v="0"/>
    <n v="72500"/>
    <n v="73805"/>
  </r>
  <r>
    <x v="4459"/>
    <x v="715"/>
    <x v="16"/>
    <n v="28"/>
    <x v="0"/>
    <s v="RS DQLAB"/>
    <s v="SELL"/>
    <x v="0"/>
    <x v="16"/>
    <x v="2"/>
    <n v="100000"/>
    <n v="100900"/>
  </r>
  <r>
    <x v="4460"/>
    <x v="715"/>
    <x v="16"/>
    <n v="36"/>
    <x v="0"/>
    <s v="RS DQLAB"/>
    <s v="SELL"/>
    <x v="0"/>
    <x v="16"/>
    <x v="2"/>
    <n v="100000"/>
    <n v="100900"/>
  </r>
  <r>
    <x v="4461"/>
    <x v="715"/>
    <x v="12"/>
    <n v="153"/>
    <x v="0"/>
    <s v="RS DQLAB"/>
    <s v="SELL"/>
    <x v="0"/>
    <x v="12"/>
    <x v="1"/>
    <n v="18611"/>
    <n v="18816"/>
  </r>
  <r>
    <x v="4462"/>
    <x v="715"/>
    <x v="20"/>
    <n v="20"/>
    <x v="0"/>
    <s v="RS DQLAB"/>
    <s v="SELL"/>
    <x v="0"/>
    <x v="20"/>
    <x v="3"/>
    <n v="25000"/>
    <n v="25450"/>
  </r>
  <r>
    <x v="4463"/>
    <x v="715"/>
    <x v="29"/>
    <n v="587"/>
    <x v="0"/>
    <s v="RS DQLAB"/>
    <s v="SELL"/>
    <x v="0"/>
    <x v="29"/>
    <x v="2"/>
    <n v="102000"/>
    <n v="103632"/>
  </r>
  <r>
    <x v="4464"/>
    <x v="716"/>
    <x v="11"/>
    <n v="30"/>
    <x v="0"/>
    <s v="RS DQLAB"/>
    <s v="SELL"/>
    <x v="0"/>
    <x v="11"/>
    <x v="1"/>
    <n v="10000"/>
    <n v="10180"/>
  </r>
  <r>
    <x v="4465"/>
    <x v="716"/>
    <x v="26"/>
    <n v="23"/>
    <x v="0"/>
    <s v="RS DQLAB"/>
    <s v="SELL"/>
    <x v="0"/>
    <x v="26"/>
    <x v="2"/>
    <n v="7467"/>
    <n v="7504"/>
  </r>
  <r>
    <x v="4466"/>
    <x v="717"/>
    <x v="8"/>
    <n v="345"/>
    <x v="0"/>
    <s v="RS DQLAB"/>
    <s v="SELL"/>
    <x v="0"/>
    <x v="8"/>
    <x v="3"/>
    <n v="50788"/>
    <n v="51753"/>
  </r>
  <r>
    <x v="4467"/>
    <x v="717"/>
    <x v="15"/>
    <n v="4"/>
    <x v="0"/>
    <s v="RS DQLAB"/>
    <s v="SELL"/>
    <x v="0"/>
    <x v="15"/>
    <x v="5"/>
    <n v="42800"/>
    <n v="43442"/>
  </r>
  <r>
    <x v="4468"/>
    <x v="718"/>
    <x v="3"/>
    <n v="20"/>
    <x v="0"/>
    <s v="RS DQLAB"/>
    <s v="SELL"/>
    <x v="0"/>
    <x v="3"/>
    <x v="3"/>
    <n v="1600"/>
    <n v="1619"/>
  </r>
  <r>
    <x v="4469"/>
    <x v="718"/>
    <x v="4"/>
    <n v="19"/>
    <x v="0"/>
    <s v="RS DQLAB"/>
    <s v="SELL"/>
    <x v="0"/>
    <x v="4"/>
    <x v="1"/>
    <n v="25322"/>
    <n v="25449"/>
  </r>
  <r>
    <x v="4470"/>
    <x v="718"/>
    <x v="9"/>
    <n v="174"/>
    <x v="0"/>
    <s v="RS DQLAB"/>
    <s v="SELL"/>
    <x v="0"/>
    <x v="9"/>
    <x v="3"/>
    <n v="2560"/>
    <n v="2586"/>
  </r>
  <r>
    <x v="4471"/>
    <x v="718"/>
    <x v="21"/>
    <n v="23"/>
    <x v="0"/>
    <s v="RS DQLAB"/>
    <s v="SELL"/>
    <x v="0"/>
    <x v="21"/>
    <x v="0"/>
    <n v="23869"/>
    <n v="24179"/>
  </r>
  <r>
    <x v="4472"/>
    <x v="719"/>
    <x v="8"/>
    <n v="51"/>
    <x v="0"/>
    <s v="RS DQLAB"/>
    <s v="SELL"/>
    <x v="0"/>
    <x v="8"/>
    <x v="3"/>
    <n v="50788"/>
    <n v="51753"/>
  </r>
  <r>
    <x v="4473"/>
    <x v="719"/>
    <x v="2"/>
    <n v="21"/>
    <x v="0"/>
    <s v="RS DQLAB"/>
    <s v="SELL"/>
    <x v="0"/>
    <x v="2"/>
    <x v="2"/>
    <n v="108794"/>
    <n v="109447"/>
  </r>
  <r>
    <x v="4474"/>
    <x v="719"/>
    <x v="23"/>
    <n v="36"/>
    <x v="0"/>
    <s v="RS DQLAB"/>
    <s v="SELL"/>
    <x v="0"/>
    <x v="23"/>
    <x v="2"/>
    <n v="5000"/>
    <n v="5095"/>
  </r>
  <r>
    <x v="4475"/>
    <x v="719"/>
    <x v="4"/>
    <n v="14"/>
    <x v="0"/>
    <s v="RS DQLAB"/>
    <s v="SELL"/>
    <x v="0"/>
    <x v="4"/>
    <x v="1"/>
    <n v="25322"/>
    <n v="25449"/>
  </r>
  <r>
    <x v="4476"/>
    <x v="719"/>
    <x v="24"/>
    <n v="66"/>
    <x v="0"/>
    <s v="RS DQLAB"/>
    <s v="SELL"/>
    <x v="0"/>
    <x v="24"/>
    <x v="1"/>
    <n v="33000"/>
    <n v="33330"/>
  </r>
  <r>
    <x v="4477"/>
    <x v="720"/>
    <x v="8"/>
    <n v="73"/>
    <x v="0"/>
    <s v="RS DQLAB"/>
    <s v="SELL"/>
    <x v="0"/>
    <x v="8"/>
    <x v="3"/>
    <n v="50788"/>
    <n v="51753"/>
  </r>
  <r>
    <x v="4478"/>
    <x v="720"/>
    <x v="1"/>
    <n v="1"/>
    <x v="0"/>
    <s v="RS DQLAB"/>
    <s v="SELL"/>
    <x v="0"/>
    <x v="1"/>
    <x v="1"/>
    <n v="16950"/>
    <n v="17170"/>
  </r>
  <r>
    <x v="4479"/>
    <x v="720"/>
    <x v="3"/>
    <n v="183"/>
    <x v="0"/>
    <s v="RS DQLAB"/>
    <s v="SELL"/>
    <x v="0"/>
    <x v="3"/>
    <x v="3"/>
    <n v="1600"/>
    <n v="1619"/>
  </r>
  <r>
    <x v="4480"/>
    <x v="720"/>
    <x v="17"/>
    <n v="272"/>
    <x v="0"/>
    <s v="RS DQLAB"/>
    <s v="SELL"/>
    <x v="0"/>
    <x v="17"/>
    <x v="0"/>
    <n v="2460"/>
    <n v="2490"/>
  </r>
  <r>
    <x v="4481"/>
    <x v="720"/>
    <x v="27"/>
    <n v="13"/>
    <x v="0"/>
    <s v="RS DQLAB"/>
    <s v="SELL"/>
    <x v="0"/>
    <x v="27"/>
    <x v="3"/>
    <n v="45450"/>
    <n v="46223"/>
  </r>
  <r>
    <x v="4482"/>
    <x v="720"/>
    <x v="27"/>
    <n v="193"/>
    <x v="0"/>
    <s v="RS DQLAB"/>
    <s v="SELL"/>
    <x v="0"/>
    <x v="27"/>
    <x v="3"/>
    <n v="45450"/>
    <n v="46223"/>
  </r>
  <r>
    <x v="4483"/>
    <x v="721"/>
    <x v="8"/>
    <n v="78"/>
    <x v="0"/>
    <s v="RS DQLAB"/>
    <s v="SELL"/>
    <x v="0"/>
    <x v="8"/>
    <x v="3"/>
    <n v="50788"/>
    <n v="51753"/>
  </r>
  <r>
    <x v="4484"/>
    <x v="721"/>
    <x v="2"/>
    <n v="33"/>
    <x v="0"/>
    <s v="RS DQLAB"/>
    <s v="SELL"/>
    <x v="0"/>
    <x v="2"/>
    <x v="2"/>
    <n v="108794"/>
    <n v="109447"/>
  </r>
  <r>
    <x v="4485"/>
    <x v="721"/>
    <x v="4"/>
    <n v="138"/>
    <x v="0"/>
    <s v="RS DQLAB"/>
    <s v="SELL"/>
    <x v="0"/>
    <x v="4"/>
    <x v="1"/>
    <n v="25322"/>
    <n v="25449"/>
  </r>
  <r>
    <x v="4486"/>
    <x v="721"/>
    <x v="24"/>
    <n v="40"/>
    <x v="0"/>
    <s v="RS DQLAB"/>
    <s v="SELL"/>
    <x v="0"/>
    <x v="24"/>
    <x v="1"/>
    <n v="33000"/>
    <n v="33330"/>
  </r>
  <r>
    <x v="4487"/>
    <x v="721"/>
    <x v="22"/>
    <n v="52"/>
    <x v="0"/>
    <s v="RS DQLAB"/>
    <s v="SELL"/>
    <x v="0"/>
    <x v="22"/>
    <x v="2"/>
    <n v="143991"/>
    <n v="146871"/>
  </r>
  <r>
    <x v="4488"/>
    <x v="722"/>
    <x v="8"/>
    <n v="51"/>
    <x v="0"/>
    <s v="RS DQLAB"/>
    <s v="SELL"/>
    <x v="0"/>
    <x v="8"/>
    <x v="3"/>
    <n v="50788"/>
    <n v="51753"/>
  </r>
  <r>
    <x v="4489"/>
    <x v="722"/>
    <x v="1"/>
    <n v="37"/>
    <x v="0"/>
    <s v="RS DQLAB"/>
    <s v="SELL"/>
    <x v="0"/>
    <x v="1"/>
    <x v="1"/>
    <n v="16950"/>
    <n v="17170"/>
  </r>
  <r>
    <x v="4490"/>
    <x v="722"/>
    <x v="1"/>
    <n v="13"/>
    <x v="0"/>
    <s v="RS DQLAB"/>
    <s v="SELL"/>
    <x v="0"/>
    <x v="1"/>
    <x v="1"/>
    <n v="16950"/>
    <n v="17170"/>
  </r>
  <r>
    <x v="4491"/>
    <x v="722"/>
    <x v="2"/>
    <n v="39"/>
    <x v="0"/>
    <s v="RS DQLAB"/>
    <s v="SELL"/>
    <x v="0"/>
    <x v="2"/>
    <x v="2"/>
    <n v="108794"/>
    <n v="109447"/>
  </r>
  <r>
    <x v="4492"/>
    <x v="722"/>
    <x v="4"/>
    <n v="6"/>
    <x v="0"/>
    <s v="RS DQLAB"/>
    <s v="SELL"/>
    <x v="0"/>
    <x v="4"/>
    <x v="1"/>
    <n v="25322"/>
    <n v="25449"/>
  </r>
  <r>
    <x v="4493"/>
    <x v="722"/>
    <x v="5"/>
    <n v="157"/>
    <x v="0"/>
    <s v="RS DQLAB"/>
    <s v="SELL"/>
    <x v="0"/>
    <x v="5"/>
    <x v="3"/>
    <n v="7500"/>
    <n v="7620"/>
  </r>
  <r>
    <x v="4494"/>
    <x v="722"/>
    <x v="20"/>
    <n v="128"/>
    <x v="0"/>
    <s v="RS DQLAB"/>
    <s v="SELL"/>
    <x v="0"/>
    <x v="20"/>
    <x v="3"/>
    <n v="25000"/>
    <n v="25450"/>
  </r>
  <r>
    <x v="4495"/>
    <x v="723"/>
    <x v="2"/>
    <n v="48"/>
    <x v="0"/>
    <s v="RS DQLAB"/>
    <s v="SELL"/>
    <x v="0"/>
    <x v="2"/>
    <x v="2"/>
    <n v="108794"/>
    <n v="109447"/>
  </r>
  <r>
    <x v="4496"/>
    <x v="723"/>
    <x v="2"/>
    <n v="8"/>
    <x v="0"/>
    <s v="RS DQLAB"/>
    <s v="SELL"/>
    <x v="0"/>
    <x v="2"/>
    <x v="2"/>
    <n v="108794"/>
    <n v="109447"/>
  </r>
  <r>
    <x v="4497"/>
    <x v="723"/>
    <x v="13"/>
    <n v="42"/>
    <x v="0"/>
    <s v="RS DQLAB"/>
    <s v="SELL"/>
    <x v="0"/>
    <x v="13"/>
    <x v="4"/>
    <n v="55000"/>
    <n v="55935"/>
  </r>
  <r>
    <x v="4498"/>
    <x v="723"/>
    <x v="18"/>
    <n v="25"/>
    <x v="0"/>
    <s v="RS DQLAB"/>
    <s v="SELL"/>
    <x v="0"/>
    <x v="18"/>
    <x v="0"/>
    <n v="72500"/>
    <n v="73805"/>
  </r>
  <r>
    <x v="4499"/>
    <x v="723"/>
    <x v="11"/>
    <n v="5"/>
    <x v="0"/>
    <s v="RS DQLAB"/>
    <s v="SELL"/>
    <x v="0"/>
    <x v="11"/>
    <x v="1"/>
    <n v="10000"/>
    <n v="10180"/>
  </r>
  <r>
    <x v="4500"/>
    <x v="724"/>
    <x v="0"/>
    <n v="38"/>
    <x v="0"/>
    <s v="RS DQLAB"/>
    <s v="SELL"/>
    <x v="0"/>
    <x v="0"/>
    <x v="0"/>
    <n v="2886"/>
    <n v="2915"/>
  </r>
  <r>
    <x v="4501"/>
    <x v="724"/>
    <x v="2"/>
    <n v="2"/>
    <x v="0"/>
    <s v="RS DQLAB"/>
    <s v="SELL"/>
    <x v="0"/>
    <x v="2"/>
    <x v="2"/>
    <n v="108794"/>
    <n v="109447"/>
  </r>
  <r>
    <x v="4502"/>
    <x v="724"/>
    <x v="13"/>
    <n v="2"/>
    <x v="0"/>
    <s v="RS DQLAB"/>
    <s v="SELL"/>
    <x v="0"/>
    <x v="13"/>
    <x v="4"/>
    <n v="55000"/>
    <n v="55935"/>
  </r>
  <r>
    <x v="4503"/>
    <x v="724"/>
    <x v="4"/>
    <n v="124"/>
    <x v="0"/>
    <s v="RS DQLAB"/>
    <s v="SELL"/>
    <x v="0"/>
    <x v="4"/>
    <x v="1"/>
    <n v="25322"/>
    <n v="25449"/>
  </r>
  <r>
    <x v="4504"/>
    <x v="724"/>
    <x v="11"/>
    <n v="61"/>
    <x v="0"/>
    <s v="RS DQLAB"/>
    <s v="SELL"/>
    <x v="0"/>
    <x v="11"/>
    <x v="1"/>
    <n v="10000"/>
    <n v="10180"/>
  </r>
  <r>
    <x v="4505"/>
    <x v="724"/>
    <x v="6"/>
    <n v="22"/>
    <x v="0"/>
    <s v="RS DQLAB"/>
    <s v="SELL"/>
    <x v="0"/>
    <x v="6"/>
    <x v="0"/>
    <n v="16155"/>
    <n v="16430"/>
  </r>
  <r>
    <x v="4506"/>
    <x v="724"/>
    <x v="7"/>
    <n v="201"/>
    <x v="0"/>
    <s v="RS DQLAB"/>
    <s v="SELL"/>
    <x v="0"/>
    <x v="7"/>
    <x v="3"/>
    <n v="25000"/>
    <n v="25275"/>
  </r>
  <r>
    <x v="4507"/>
    <x v="725"/>
    <x v="17"/>
    <n v="30"/>
    <x v="0"/>
    <s v="RS DQLAB"/>
    <s v="SELL"/>
    <x v="0"/>
    <x v="17"/>
    <x v="0"/>
    <n v="2460"/>
    <n v="2490"/>
  </r>
  <r>
    <x v="4508"/>
    <x v="726"/>
    <x v="2"/>
    <n v="43"/>
    <x v="0"/>
    <s v="RS DQLAB"/>
    <s v="SELL"/>
    <x v="0"/>
    <x v="2"/>
    <x v="2"/>
    <n v="108794"/>
    <n v="109447"/>
  </r>
  <r>
    <x v="4509"/>
    <x v="726"/>
    <x v="13"/>
    <n v="44"/>
    <x v="0"/>
    <s v="RS DQLAB"/>
    <s v="SELL"/>
    <x v="0"/>
    <x v="13"/>
    <x v="4"/>
    <n v="55000"/>
    <n v="55935"/>
  </r>
  <r>
    <x v="4510"/>
    <x v="726"/>
    <x v="5"/>
    <n v="26"/>
    <x v="0"/>
    <s v="RS DQLAB"/>
    <s v="SELL"/>
    <x v="0"/>
    <x v="5"/>
    <x v="3"/>
    <n v="7500"/>
    <n v="7620"/>
  </r>
  <r>
    <x v="4511"/>
    <x v="726"/>
    <x v="11"/>
    <n v="598"/>
    <x v="0"/>
    <s v="RS DQLAB"/>
    <s v="SELL"/>
    <x v="0"/>
    <x v="11"/>
    <x v="1"/>
    <n v="10000"/>
    <n v="10180"/>
  </r>
  <r>
    <x v="4512"/>
    <x v="727"/>
    <x v="0"/>
    <n v="1"/>
    <x v="0"/>
    <s v="RS DQLAB"/>
    <s v="SELL"/>
    <x v="0"/>
    <x v="0"/>
    <x v="0"/>
    <n v="2886"/>
    <n v="2915"/>
  </r>
  <r>
    <x v="4513"/>
    <x v="727"/>
    <x v="0"/>
    <n v="16"/>
    <x v="0"/>
    <s v="RS DQLAB"/>
    <s v="SELL"/>
    <x v="0"/>
    <x v="0"/>
    <x v="0"/>
    <n v="2886"/>
    <n v="2915"/>
  </r>
  <r>
    <x v="4514"/>
    <x v="727"/>
    <x v="8"/>
    <n v="9"/>
    <x v="0"/>
    <s v="RS DQLAB"/>
    <s v="SELL"/>
    <x v="0"/>
    <x v="8"/>
    <x v="3"/>
    <n v="50788"/>
    <n v="51753"/>
  </r>
  <r>
    <x v="4515"/>
    <x v="727"/>
    <x v="8"/>
    <n v="2"/>
    <x v="0"/>
    <s v="RS DQLAB"/>
    <s v="SELL"/>
    <x v="0"/>
    <x v="8"/>
    <x v="3"/>
    <n v="50788"/>
    <n v="51753"/>
  </r>
  <r>
    <x v="4516"/>
    <x v="727"/>
    <x v="8"/>
    <n v="60"/>
    <x v="0"/>
    <s v="RS DQLAB"/>
    <s v="SELL"/>
    <x v="0"/>
    <x v="8"/>
    <x v="3"/>
    <n v="50788"/>
    <n v="51753"/>
  </r>
  <r>
    <x v="4517"/>
    <x v="727"/>
    <x v="1"/>
    <n v="34"/>
    <x v="0"/>
    <s v="RS DQLAB"/>
    <s v="SELL"/>
    <x v="0"/>
    <x v="1"/>
    <x v="1"/>
    <n v="16950"/>
    <n v="17170"/>
  </r>
  <r>
    <x v="4518"/>
    <x v="727"/>
    <x v="3"/>
    <n v="12"/>
    <x v="0"/>
    <s v="RS DQLAB"/>
    <s v="SELL"/>
    <x v="0"/>
    <x v="3"/>
    <x v="3"/>
    <n v="1600"/>
    <n v="1619"/>
  </r>
  <r>
    <x v="4519"/>
    <x v="727"/>
    <x v="3"/>
    <n v="50"/>
    <x v="0"/>
    <s v="RS DQLAB"/>
    <s v="SELL"/>
    <x v="0"/>
    <x v="3"/>
    <x v="3"/>
    <n v="1600"/>
    <n v="1619"/>
  </r>
  <r>
    <x v="4520"/>
    <x v="727"/>
    <x v="13"/>
    <n v="29"/>
    <x v="0"/>
    <s v="RS DQLAB"/>
    <s v="SELL"/>
    <x v="0"/>
    <x v="13"/>
    <x v="4"/>
    <n v="55000"/>
    <n v="55935"/>
  </r>
  <r>
    <x v="4521"/>
    <x v="727"/>
    <x v="10"/>
    <n v="28"/>
    <x v="0"/>
    <s v="RS DQLAB"/>
    <s v="SELL"/>
    <x v="0"/>
    <x v="10"/>
    <x v="3"/>
    <n v="16100"/>
    <n v="16261"/>
  </r>
  <r>
    <x v="4522"/>
    <x v="727"/>
    <x v="15"/>
    <n v="6"/>
    <x v="0"/>
    <s v="RS DQLAB"/>
    <s v="SELL"/>
    <x v="0"/>
    <x v="15"/>
    <x v="5"/>
    <n v="42800"/>
    <n v="43442"/>
  </r>
  <r>
    <x v="4523"/>
    <x v="727"/>
    <x v="12"/>
    <n v="108"/>
    <x v="0"/>
    <s v="RS DQLAB"/>
    <s v="SELL"/>
    <x v="0"/>
    <x v="12"/>
    <x v="1"/>
    <n v="18611"/>
    <n v="18816"/>
  </r>
  <r>
    <x v="4524"/>
    <x v="19"/>
    <x v="3"/>
    <n v="48"/>
    <x v="0"/>
    <s v="RS DQLAB"/>
    <s v="SELLL"/>
    <x v="0"/>
    <x v="3"/>
    <x v="3"/>
    <n v="1600"/>
    <n v="1619"/>
  </r>
  <r>
    <x v="4525"/>
    <x v="25"/>
    <x v="8"/>
    <n v="42"/>
    <x v="0"/>
    <s v="RS DQLAB"/>
    <s v="SELLL"/>
    <x v="0"/>
    <x v="8"/>
    <x v="3"/>
    <n v="50788"/>
    <n v="51753"/>
  </r>
  <r>
    <x v="4526"/>
    <x v="54"/>
    <x v="16"/>
    <n v="40"/>
    <x v="0"/>
    <s v="RS DQLAB"/>
    <s v="SELLL"/>
    <x v="0"/>
    <x v="16"/>
    <x v="2"/>
    <n v="100000"/>
    <n v="1009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">
  <r>
    <x v="0"/>
    <x v="0"/>
    <x v="0"/>
    <n v="1000"/>
    <x v="0"/>
    <s v="OTHER"/>
    <s v="BUY"/>
    <x v="0"/>
    <s v="Ozen 10 MG Blister"/>
    <s v="Obat Alergi"/>
    <n v="18425"/>
    <n v="18775"/>
  </r>
  <r>
    <x v="1"/>
    <x v="0"/>
    <x v="1"/>
    <n v="2000"/>
    <x v="1"/>
    <s v="OTHER"/>
    <s v="BUY"/>
    <x v="1"/>
    <s v="Acetylcysteine Mahakam 200 mg"/>
    <s v="Obat Alergi"/>
    <n v="34320"/>
    <n v="34972"/>
  </r>
  <r>
    <x v="2"/>
    <x v="0"/>
    <x v="2"/>
    <n v="3000"/>
    <x v="2"/>
    <s v="OTHER"/>
    <s v="BUY"/>
    <x v="2"/>
    <s v="Bisoprolol Ogb Dexa"/>
    <s v="Obat Alergi"/>
    <n v="10300"/>
    <n v="10444"/>
  </r>
  <r>
    <x v="3"/>
    <x v="0"/>
    <x v="3"/>
    <n v="2000"/>
    <x v="3"/>
    <s v="OTHER"/>
    <s v="BUY"/>
    <x v="3"/>
    <s v="Bedak Heroxyn 150 gr"/>
    <s v="Obat Alergi"/>
    <n v="16272"/>
    <n v="16435"/>
  </r>
  <r>
    <x v="4"/>
    <x v="0"/>
    <x v="4"/>
    <n v="1000"/>
    <x v="4"/>
    <s v="OTHER"/>
    <s v="BUY"/>
    <x v="4"/>
    <s v="Dexteem Box Plus 100 Tablet"/>
    <s v="Obat Alergi"/>
    <n v="25069"/>
    <n v="25420"/>
  </r>
  <r>
    <x v="5"/>
    <x v="0"/>
    <x v="5"/>
    <n v="2000"/>
    <x v="5"/>
    <s v="OTHER"/>
    <s v="BUY"/>
    <x v="5"/>
    <s v="Neozep Forte 1 Strip 4 Tablet"/>
    <s v="Obat Batuk &amp; Pilek"/>
    <n v="2278"/>
    <n v="2307"/>
  </r>
  <r>
    <x v="6"/>
    <x v="0"/>
    <x v="6"/>
    <n v="3000"/>
    <x v="4"/>
    <s v="OTHER"/>
    <s v="BUY"/>
    <x v="4"/>
    <s v="Decolsen 1 Strip 4 Tablet"/>
    <s v="Obat Batuk &amp; Pilek"/>
    <n v="2944"/>
    <n v="2932"/>
  </r>
  <r>
    <x v="7"/>
    <x v="0"/>
    <x v="7"/>
    <n v="2000"/>
    <x v="6"/>
    <s v="OTHER"/>
    <s v="BUY"/>
    <x v="6"/>
    <s v="Lo Han Kuo Infusion 12"/>
    <s v="Obat Batuk &amp; Pilek"/>
    <n v="24824"/>
    <n v="24724"/>
  </r>
  <r>
    <x v="8"/>
    <x v="0"/>
    <x v="8"/>
    <n v="2000"/>
    <x v="7"/>
    <s v="OTHER"/>
    <s v="BUY"/>
    <x v="7"/>
    <s v="Ultraflu Box Isi 25 Strip"/>
    <s v="Obat Batuk &amp; Pilek"/>
    <n v="71775"/>
    <n v="73713"/>
  </r>
  <r>
    <x v="9"/>
    <x v="0"/>
    <x v="9"/>
    <n v="2000"/>
    <x v="4"/>
    <s v="OTHER"/>
    <s v="BUY"/>
    <x v="4"/>
    <s v="Vicks Inhaler 0.5 mL"/>
    <s v="Obat Batuk &amp; Pilek"/>
    <n v="16478"/>
    <n v="16972"/>
  </r>
  <r>
    <x v="10"/>
    <x v="0"/>
    <x v="10"/>
    <n v="1000"/>
    <x v="1"/>
    <s v="OTHER"/>
    <s v="BUY"/>
    <x v="1"/>
    <s v="Konidin 4 Tablet"/>
    <s v="Obat Batuk &amp; Pilek"/>
    <n v="2312"/>
    <n v="2377"/>
  </r>
  <r>
    <x v="11"/>
    <x v="0"/>
    <x v="11"/>
    <n v="2000"/>
    <x v="8"/>
    <s v="OTHER"/>
    <s v="BUY"/>
    <x v="8"/>
    <s v="Koolfever"/>
    <s v="Obat Sakit Kepala &amp; Demam"/>
    <n v="7650"/>
    <n v="7765"/>
  </r>
  <r>
    <x v="12"/>
    <x v="0"/>
    <x v="12"/>
    <n v="1000"/>
    <x v="9"/>
    <s v="OTHER"/>
    <s v="BUY"/>
    <x v="9"/>
    <s v="Blopress 8 MG 7 Tablet"/>
    <s v="Obat Sakit Kepala &amp; Demam"/>
    <n v="95172"/>
    <n v="97646"/>
  </r>
  <r>
    <x v="13"/>
    <x v="0"/>
    <x v="13"/>
    <n v="1000"/>
    <x v="10"/>
    <s v="OTHER"/>
    <s v="BUY"/>
    <x v="10"/>
    <s v="Panadol Anak Tablet 1 Strip"/>
    <s v="Obat Sakit Kepala &amp; Demam"/>
    <n v="23750"/>
    <n v="24011"/>
  </r>
  <r>
    <x v="14"/>
    <x v="0"/>
    <x v="14"/>
    <n v="2000"/>
    <x v="10"/>
    <s v="OTHER"/>
    <s v="BUY"/>
    <x v="10"/>
    <s v="Proris Ibuprofen"/>
    <s v="Obat Sakit Kepala &amp; Demam"/>
    <n v="25750"/>
    <n v="26420"/>
  </r>
  <r>
    <x v="15"/>
    <x v="0"/>
    <x v="15"/>
    <n v="2000"/>
    <x v="6"/>
    <s v="OTHER"/>
    <s v="BUY"/>
    <x v="6"/>
    <s v="Sanmol Paracetamol"/>
    <s v="Obat Sakit Kepala &amp; Demam"/>
    <n v="15456"/>
    <n v="15873"/>
  </r>
  <r>
    <x v="16"/>
    <x v="0"/>
    <x v="16"/>
    <n v="2000"/>
    <x v="11"/>
    <s v="OTHER"/>
    <s v="BUY"/>
    <x v="11"/>
    <s v="Bodrex Extra"/>
    <s v="Obat Sakit Kepala &amp; Demam"/>
    <n v="52820"/>
    <n v="53770"/>
  </r>
  <r>
    <x v="17"/>
    <x v="0"/>
    <x v="17"/>
    <n v="1000"/>
    <x v="3"/>
    <s v="OTHER"/>
    <s v="BUY"/>
    <x v="3"/>
    <s v="Sanmol 500 MG 4 Tablet"/>
    <s v="Obat Sakit Kepala &amp; Demam"/>
    <n v="1600"/>
    <n v="1648"/>
  </r>
  <r>
    <x v="18"/>
    <x v="0"/>
    <x v="18"/>
    <n v="1000"/>
    <x v="7"/>
    <s v="OTHER"/>
    <s v="BUY"/>
    <x v="7"/>
    <s v="Cilostazol Bernofarm"/>
    <s v="Obat Sakit Kepala &amp; Demam"/>
    <n v="45905"/>
    <n v="45675"/>
  </r>
  <r>
    <x v="19"/>
    <x v="0"/>
    <x v="19"/>
    <n v="2000"/>
    <x v="12"/>
    <s v="OTHER"/>
    <s v="BUY"/>
    <x v="12"/>
    <s v="Paramex Tablet / Obat"/>
    <s v="Obat Sakit Kepala &amp; Demam"/>
    <n v="2560"/>
    <n v="2557"/>
  </r>
  <r>
    <x v="20"/>
    <x v="0"/>
    <x v="20"/>
    <n v="2000"/>
    <x v="13"/>
    <s v="OTHER"/>
    <s v="BUY"/>
    <x v="13"/>
    <s v="Carditens"/>
    <s v="Obat Hipertensi"/>
    <n v="94000"/>
    <n v="95034"/>
  </r>
  <r>
    <x v="21"/>
    <x v="0"/>
    <x v="21"/>
    <n v="1000"/>
    <x v="14"/>
    <s v="OTHER"/>
    <s v="BUY"/>
    <x v="14"/>
    <s v="Concor 5MG Strip 10"/>
    <s v="Obat Hipertensi"/>
    <n v="99960"/>
    <n v="100560"/>
  </r>
  <r>
    <x v="22"/>
    <x v="0"/>
    <x v="22"/>
    <n v="1000"/>
    <x v="10"/>
    <s v="OTHER"/>
    <s v="BUY"/>
    <x v="10"/>
    <s v="Candesartan Ogb Dexa"/>
    <s v="Obat Hipertensi"/>
    <n v="4700"/>
    <n v="4691"/>
  </r>
  <r>
    <x v="23"/>
    <x v="0"/>
    <x v="23"/>
    <n v="2000"/>
    <x v="15"/>
    <s v="OTHER"/>
    <s v="BUY"/>
    <x v="15"/>
    <s v="Amlodipine Besilate"/>
    <s v="Obat Hipertensi"/>
    <n v="7019"/>
    <n v="7089"/>
  </r>
  <r>
    <x v="24"/>
    <x v="0"/>
    <x v="24"/>
    <n v="1000"/>
    <x v="15"/>
    <s v="OTHER"/>
    <s v="BUY"/>
    <x v="15"/>
    <s v="Irbesartan"/>
    <s v="Obat Hipertensi"/>
    <n v="112058"/>
    <n v="113627"/>
  </r>
  <r>
    <x v="25"/>
    <x v="0"/>
    <x v="25"/>
    <n v="1000"/>
    <x v="10"/>
    <s v="OTHER"/>
    <s v="BUY"/>
    <x v="10"/>
    <s v="Irvell 150MG Box 20 Tablet"/>
    <s v="Obat Hipertensi"/>
    <n v="138231"/>
    <n v="141687"/>
  </r>
  <r>
    <x v="26"/>
    <x v="0"/>
    <x v="26"/>
    <n v="200"/>
    <x v="3"/>
    <s v="OTHER"/>
    <s v="BUY"/>
    <x v="3"/>
    <s v="Zevask 10 MG Box 50 Kaplet"/>
    <s v="Obat Hipertensi"/>
    <n v="30900"/>
    <n v="30746"/>
  </r>
  <r>
    <x v="27"/>
    <x v="0"/>
    <x v="27"/>
    <n v="200"/>
    <x v="12"/>
    <s v="OTHER"/>
    <s v="BUY"/>
    <x v="12"/>
    <s v="Simvastatin 10 MG Strip 10"/>
    <s v="Obat Kolesterol"/>
    <n v="6409"/>
    <n v="6518"/>
  </r>
  <r>
    <x v="28"/>
    <x v="0"/>
    <x v="28"/>
    <n v="2000"/>
    <x v="7"/>
    <s v="OTHER"/>
    <s v="BUY"/>
    <x v="7"/>
    <s v="Hyperchol 100 MG 12 KPS"/>
    <s v="Obat Kolesterol"/>
    <n v="40232"/>
    <n v="41238"/>
  </r>
  <r>
    <x v="29"/>
    <x v="0"/>
    <x v="29"/>
    <n v="500"/>
    <x v="4"/>
    <s v="OTHER"/>
    <s v="BUY"/>
    <x v="4"/>
    <s v="Trolip 100 MG 10 KPS"/>
    <s v="Obat Kolesterol"/>
    <n v="58552"/>
    <n v="59782"/>
  </r>
  <r>
    <x v="30"/>
    <x v="0"/>
    <x v="30"/>
    <n v="1000"/>
    <x v="1"/>
    <s v="OTHER"/>
    <s v="BUY"/>
    <x v="1"/>
    <s v="Otilon Ear Drops 8 mL"/>
    <s v="Obat Telinga"/>
    <n v="52800"/>
    <n v="54278"/>
  </r>
  <r>
    <x v="31"/>
    <x v="1"/>
    <x v="2"/>
    <n v="3000"/>
    <x v="13"/>
    <s v="OTHER"/>
    <s v="BUY"/>
    <x v="13"/>
    <s v="Bisoprolol Ogb Dexa"/>
    <s v="Obat Alergi"/>
    <n v="10300"/>
    <n v="10444"/>
  </r>
  <r>
    <x v="32"/>
    <x v="1"/>
    <x v="4"/>
    <n v="1000"/>
    <x v="4"/>
    <s v="OTHER"/>
    <s v="BUY"/>
    <x v="4"/>
    <s v="Dexteem Box Plus 100 Tablet"/>
    <s v="Obat Alergi"/>
    <n v="25069"/>
    <n v="25420"/>
  </r>
  <r>
    <x v="33"/>
    <x v="1"/>
    <x v="6"/>
    <n v="3000"/>
    <x v="6"/>
    <s v="OTHER"/>
    <s v="BUY"/>
    <x v="6"/>
    <s v="Decolsen 1 Strip 4 Tablet"/>
    <s v="Obat Batuk &amp; Pilek"/>
    <n v="2944"/>
    <n v="2932"/>
  </r>
  <r>
    <x v="34"/>
    <x v="1"/>
    <x v="7"/>
    <n v="2000"/>
    <x v="6"/>
    <s v="OTHER"/>
    <s v="BUY"/>
    <x v="6"/>
    <s v="Lo Han Kuo Infusion 12"/>
    <s v="Obat Batuk &amp; Pilek"/>
    <n v="24824"/>
    <n v="24724"/>
  </r>
  <r>
    <x v="35"/>
    <x v="1"/>
    <x v="8"/>
    <n v="2000"/>
    <x v="7"/>
    <s v="OTHER"/>
    <s v="BUY"/>
    <x v="7"/>
    <s v="Ultraflu Box Isi 25 Strip"/>
    <s v="Obat Batuk &amp; Pilek"/>
    <n v="71775"/>
    <n v="73713"/>
  </r>
  <r>
    <x v="36"/>
    <x v="1"/>
    <x v="10"/>
    <n v="1000"/>
    <x v="1"/>
    <s v="OTHER"/>
    <s v="BUY"/>
    <x v="1"/>
    <s v="Konidin 4 Tablet"/>
    <s v="Obat Batuk &amp; Pilek"/>
    <n v="2312"/>
    <n v="2377"/>
  </r>
  <r>
    <x v="37"/>
    <x v="1"/>
    <x v="31"/>
    <n v="500"/>
    <x v="2"/>
    <s v="OTHER"/>
    <s v="BUY"/>
    <x v="2"/>
    <s v="Paratusin 1 Strip 10 Tablet"/>
    <s v="Obat Batuk &amp; Pilek"/>
    <n v="13192"/>
    <n v="13522"/>
  </r>
  <r>
    <x v="38"/>
    <x v="1"/>
    <x v="11"/>
    <n v="2000"/>
    <x v="8"/>
    <s v="OTHER"/>
    <s v="BUY"/>
    <x v="8"/>
    <s v="Koolfever"/>
    <s v="Obat Sakit Kepala &amp; Demam"/>
    <n v="7650"/>
    <n v="7765"/>
  </r>
  <r>
    <x v="39"/>
    <x v="1"/>
    <x v="16"/>
    <n v="2000"/>
    <x v="11"/>
    <s v="OTHER"/>
    <s v="BUY"/>
    <x v="11"/>
    <s v="Bodrex Extra"/>
    <s v="Obat Sakit Kepala &amp; Demam"/>
    <n v="52820"/>
    <n v="53770"/>
  </r>
  <r>
    <x v="40"/>
    <x v="1"/>
    <x v="17"/>
    <n v="1000"/>
    <x v="3"/>
    <s v="OTHER"/>
    <s v="BUY"/>
    <x v="3"/>
    <s v="Sanmol 500 MG 4 Tablet"/>
    <s v="Obat Sakit Kepala &amp; Demam"/>
    <n v="1600"/>
    <n v="1648"/>
  </r>
  <r>
    <x v="41"/>
    <x v="1"/>
    <x v="19"/>
    <n v="2000"/>
    <x v="12"/>
    <s v="OTHER"/>
    <s v="BUY"/>
    <x v="12"/>
    <s v="Paramex Tablet / Obat"/>
    <s v="Obat Sakit Kepala &amp; Demam"/>
    <n v="2560"/>
    <n v="2557"/>
  </r>
  <r>
    <x v="42"/>
    <x v="1"/>
    <x v="22"/>
    <n v="1000"/>
    <x v="10"/>
    <s v="OTHER"/>
    <s v="BUY"/>
    <x v="10"/>
    <s v="Candesartan Ogb Dexa"/>
    <s v="Obat Hipertensi"/>
    <n v="4700"/>
    <n v="4691"/>
  </r>
  <r>
    <x v="43"/>
    <x v="1"/>
    <x v="23"/>
    <n v="2000"/>
    <x v="15"/>
    <s v="OTHER"/>
    <s v="BUY"/>
    <x v="15"/>
    <s v="Amlodipine Besilate"/>
    <s v="Obat Hipertensi"/>
    <n v="7019"/>
    <n v="7089"/>
  </r>
  <r>
    <x v="44"/>
    <x v="1"/>
    <x v="24"/>
    <n v="1000"/>
    <x v="15"/>
    <s v="OTHER"/>
    <s v="BUY"/>
    <x v="15"/>
    <s v="Irbesartan"/>
    <s v="Obat Hipertensi"/>
    <n v="112058"/>
    <n v="113627"/>
  </r>
  <r>
    <x v="45"/>
    <x v="1"/>
    <x v="28"/>
    <n v="2000"/>
    <x v="7"/>
    <s v="OTHER"/>
    <s v="BUY"/>
    <x v="7"/>
    <s v="Hyperchol 100 MG 12 KPS"/>
    <s v="Obat Kolesterol"/>
    <n v="40232"/>
    <n v="41238"/>
  </r>
  <r>
    <x v="46"/>
    <x v="1"/>
    <x v="32"/>
    <n v="500"/>
    <x v="10"/>
    <s v="OTHER"/>
    <s v="BUY"/>
    <x v="10"/>
    <s v="Vital Ear Oil 10 mL"/>
    <s v="Obat Telinga"/>
    <n v="16023"/>
    <n v="16392"/>
  </r>
  <r>
    <x v="47"/>
    <x v="2"/>
    <x v="3"/>
    <n v="2000"/>
    <x v="3"/>
    <s v="OTHER"/>
    <s v="BUY"/>
    <x v="3"/>
    <s v="Bedak Heroxyn 150 gr"/>
    <s v="Obat Alergi"/>
    <n v="16272"/>
    <n v="16435"/>
  </r>
  <r>
    <x v="48"/>
    <x v="2"/>
    <x v="4"/>
    <n v="1000"/>
    <x v="4"/>
    <s v="OTHER"/>
    <s v="BUY"/>
    <x v="4"/>
    <s v="Dexteem Box Plus 100 Tablet"/>
    <s v="Obat Alergi"/>
    <n v="25069"/>
    <n v="25420"/>
  </r>
  <r>
    <x v="49"/>
    <x v="2"/>
    <x v="5"/>
    <n v="2000"/>
    <x v="14"/>
    <s v="OTHER"/>
    <s v="BUY"/>
    <x v="14"/>
    <s v="Neozep Forte 1 Strip 4 Tablet"/>
    <s v="Obat Batuk &amp; Pilek"/>
    <n v="2278"/>
    <n v="2307"/>
  </r>
  <r>
    <x v="50"/>
    <x v="2"/>
    <x v="33"/>
    <n v="500"/>
    <x v="1"/>
    <s v="OTHER"/>
    <s v="BUY"/>
    <x v="1"/>
    <s v="Vicks Formula 44 Antitusif"/>
    <s v="Obat Batuk &amp; Pilek"/>
    <n v="23461"/>
    <n v="24165"/>
  </r>
  <r>
    <x v="51"/>
    <x v="2"/>
    <x v="14"/>
    <n v="2000"/>
    <x v="10"/>
    <s v="OTHER"/>
    <s v="BUY"/>
    <x v="10"/>
    <s v="Proris Ibuprofen"/>
    <s v="Obat Sakit Kepala &amp; Demam"/>
    <n v="25750"/>
    <n v="26420"/>
  </r>
  <r>
    <x v="52"/>
    <x v="2"/>
    <x v="20"/>
    <n v="2000"/>
    <x v="3"/>
    <s v="OTHER"/>
    <s v="BUY"/>
    <x v="3"/>
    <s v="Carditens"/>
    <s v="Obat Hipertensi"/>
    <n v="94000"/>
    <n v="95034"/>
  </r>
  <r>
    <x v="53"/>
    <x v="2"/>
    <x v="30"/>
    <n v="1000"/>
    <x v="1"/>
    <s v="OTHER"/>
    <s v="BUY"/>
    <x v="1"/>
    <s v="Otilon Ear Drops 8 mL"/>
    <s v="Obat Telinga"/>
    <n v="52800"/>
    <n v="54278"/>
  </r>
  <r>
    <x v="54"/>
    <x v="3"/>
    <x v="0"/>
    <n v="1000"/>
    <x v="0"/>
    <s v="OTHER"/>
    <s v="BUY"/>
    <x v="0"/>
    <s v="Ozen 10 MG Blister"/>
    <s v="Obat Alergi"/>
    <n v="18425"/>
    <n v="18775"/>
  </r>
  <r>
    <x v="55"/>
    <x v="3"/>
    <x v="9"/>
    <n v="1000"/>
    <x v="4"/>
    <s v="OTHER"/>
    <s v="BUY"/>
    <x v="4"/>
    <s v="Vicks Inhaler 0.5 mL"/>
    <s v="Obat Batuk &amp; Pilek"/>
    <n v="16478"/>
    <n v="16972"/>
  </r>
  <r>
    <x v="56"/>
    <x v="3"/>
    <x v="11"/>
    <n v="2000"/>
    <x v="2"/>
    <s v="OTHER"/>
    <s v="BUY"/>
    <x v="2"/>
    <s v="Koolfever"/>
    <s v="Obat Sakit Kepala &amp; Demam"/>
    <n v="7650"/>
    <n v="7765"/>
  </r>
  <r>
    <x v="57"/>
    <x v="3"/>
    <x v="34"/>
    <n v="500"/>
    <x v="2"/>
    <s v="OTHER"/>
    <s v="BUY"/>
    <x v="2"/>
    <s v="Hisamitsu Bye Bye Fever"/>
    <s v="Obat Sakit Kepala &amp; Demam"/>
    <n v="6580"/>
    <n v="6646"/>
  </r>
  <r>
    <x v="58"/>
    <x v="3"/>
    <x v="13"/>
    <n v="1000"/>
    <x v="10"/>
    <s v="OTHER"/>
    <s v="BUY"/>
    <x v="10"/>
    <s v="Panadol Anak Tablet 1 Strip"/>
    <s v="Obat Sakit Kepala &amp; Demam"/>
    <n v="23750"/>
    <n v="24011"/>
  </r>
  <r>
    <x v="59"/>
    <x v="3"/>
    <x v="15"/>
    <n v="2000"/>
    <x v="3"/>
    <s v="OTHER"/>
    <s v="BUY"/>
    <x v="3"/>
    <s v="Sanmol Paracetamol"/>
    <s v="Obat Sakit Kepala &amp; Demam"/>
    <n v="15456"/>
    <n v="15873"/>
  </r>
  <r>
    <x v="60"/>
    <x v="3"/>
    <x v="25"/>
    <n v="1000"/>
    <x v="10"/>
    <s v="OTHER"/>
    <s v="BUY"/>
    <x v="10"/>
    <s v="Irvell 150MG Box 20 Tablet"/>
    <s v="Obat Hipertensi"/>
    <n v="138231"/>
    <n v="141687"/>
  </r>
  <r>
    <x v="61"/>
    <x v="4"/>
    <x v="1"/>
    <n v="2000"/>
    <x v="1"/>
    <s v="OTHER"/>
    <s v="BUY"/>
    <x v="1"/>
    <s v="Acetylcysteine Mahakam 200 mg"/>
    <s v="Obat Alergi"/>
    <n v="34320"/>
    <n v="34972"/>
  </r>
  <r>
    <x v="62"/>
    <x v="4"/>
    <x v="4"/>
    <n v="1000"/>
    <x v="4"/>
    <s v="OTHER"/>
    <s v="BUY"/>
    <x v="4"/>
    <s v="Dexteem Box Plus 100 Tablet"/>
    <s v="Obat Alergi"/>
    <n v="25069"/>
    <n v="25420"/>
  </r>
  <r>
    <x v="63"/>
    <x v="4"/>
    <x v="6"/>
    <n v="3000"/>
    <x v="4"/>
    <s v="OTHER"/>
    <s v="BUY"/>
    <x v="4"/>
    <s v="Decolsen 1 Strip 4 Tablet"/>
    <s v="Obat Batuk &amp; Pilek"/>
    <n v="2944"/>
    <n v="2932"/>
  </r>
  <r>
    <x v="64"/>
    <x v="4"/>
    <x v="8"/>
    <n v="2000"/>
    <x v="7"/>
    <s v="OTHER"/>
    <s v="BUY"/>
    <x v="7"/>
    <s v="Ultraflu Box Isi 25 Strip"/>
    <s v="Obat Batuk &amp; Pilek"/>
    <n v="71775"/>
    <n v="73713"/>
  </r>
  <r>
    <x v="65"/>
    <x v="4"/>
    <x v="16"/>
    <n v="2000"/>
    <x v="11"/>
    <s v="OTHER"/>
    <s v="BUY"/>
    <x v="11"/>
    <s v="Bodrex Extra"/>
    <s v="Obat Sakit Kepala &amp; Demam"/>
    <n v="52820"/>
    <n v="53770"/>
  </r>
  <r>
    <x v="66"/>
    <x v="4"/>
    <x v="17"/>
    <n v="1000"/>
    <x v="14"/>
    <s v="OTHER"/>
    <s v="BUY"/>
    <x v="14"/>
    <s v="Sanmol 500 MG 4 Tablet"/>
    <s v="Obat Sakit Kepala &amp; Demam"/>
    <n v="1600"/>
    <n v="1648"/>
  </r>
  <r>
    <x v="67"/>
    <x v="4"/>
    <x v="24"/>
    <n v="1000"/>
    <x v="15"/>
    <s v="OTHER"/>
    <s v="BUY"/>
    <x v="15"/>
    <s v="Irbesartan"/>
    <s v="Obat Hipertensi"/>
    <n v="112058"/>
    <n v="113627"/>
  </r>
  <r>
    <x v="68"/>
    <x v="4"/>
    <x v="25"/>
    <n v="1000"/>
    <x v="10"/>
    <s v="OTHER"/>
    <s v="BUY"/>
    <x v="10"/>
    <s v="Irvell 150MG Box 20 Tablet"/>
    <s v="Obat Hipertensi"/>
    <n v="138231"/>
    <n v="141687"/>
  </r>
  <r>
    <x v="69"/>
    <x v="4"/>
    <x v="28"/>
    <n v="2000"/>
    <x v="7"/>
    <s v="OTHER"/>
    <s v="BUY"/>
    <x v="7"/>
    <s v="Hyperchol 100 MG 12 KPS"/>
    <s v="Obat Kolesterol"/>
    <n v="40232"/>
    <n v="41238"/>
  </r>
  <r>
    <x v="70"/>
    <x v="5"/>
    <x v="35"/>
    <n v="200"/>
    <x v="10"/>
    <s v="OTHER"/>
    <s v="BUY"/>
    <x v="10"/>
    <s v="Ketoconazole Ogb Dexa"/>
    <s v="Obat Alergi"/>
    <n v="4346"/>
    <n v="4472"/>
  </r>
  <r>
    <x v="71"/>
    <x v="5"/>
    <x v="8"/>
    <n v="2000"/>
    <x v="7"/>
    <s v="OTHER"/>
    <s v="BUY"/>
    <x v="7"/>
    <s v="Ultraflu Box Isi 25 Strip"/>
    <s v="Obat Batuk &amp; Pilek"/>
    <n v="71775"/>
    <n v="73713"/>
  </r>
  <r>
    <x v="72"/>
    <x v="5"/>
    <x v="11"/>
    <n v="2000"/>
    <x v="13"/>
    <s v="OTHER"/>
    <s v="BUY"/>
    <x v="13"/>
    <s v="Koolfever"/>
    <s v="Obat Sakit Kepala &amp; Demam"/>
    <n v="7650"/>
    <n v="7765"/>
  </r>
  <r>
    <x v="73"/>
    <x v="5"/>
    <x v="22"/>
    <n v="1000"/>
    <x v="10"/>
    <s v="OTHER"/>
    <s v="BUY"/>
    <x v="10"/>
    <s v="Candesartan Ogb Dexa"/>
    <s v="Obat Hipertensi"/>
    <n v="4700"/>
    <n v="4691"/>
  </r>
  <r>
    <x v="74"/>
    <x v="5"/>
    <x v="30"/>
    <n v="1000"/>
    <x v="11"/>
    <s v="OTHER"/>
    <s v="BUY"/>
    <x v="11"/>
    <s v="Otilon Ear Drops 8 mL"/>
    <s v="Obat Telinga"/>
    <n v="52800"/>
    <n v="54278"/>
  </r>
  <r>
    <x v="75"/>
    <x v="6"/>
    <x v="3"/>
    <n v="2000"/>
    <x v="5"/>
    <s v="OTHER"/>
    <s v="BUY"/>
    <x v="5"/>
    <s v="Bedak Heroxyn 150 gr"/>
    <s v="Obat Alergi"/>
    <n v="16272"/>
    <n v="16435"/>
  </r>
  <r>
    <x v="76"/>
    <x v="6"/>
    <x v="4"/>
    <n v="1000"/>
    <x v="4"/>
    <s v="OTHER"/>
    <s v="BUY"/>
    <x v="4"/>
    <s v="Dexteem Box Plus 100 Tablet"/>
    <s v="Obat Alergi"/>
    <n v="25069"/>
    <n v="25420"/>
  </r>
  <r>
    <x v="77"/>
    <x v="6"/>
    <x v="10"/>
    <n v="1000"/>
    <x v="4"/>
    <s v="OTHER"/>
    <s v="BUY"/>
    <x v="4"/>
    <s v="Konidin 4 Tablet"/>
    <s v="Obat Batuk &amp; Pilek"/>
    <n v="2312"/>
    <n v="2377"/>
  </r>
  <r>
    <x v="78"/>
    <x v="6"/>
    <x v="18"/>
    <n v="1000"/>
    <x v="7"/>
    <s v="OTHER"/>
    <s v="BUY"/>
    <x v="7"/>
    <s v="Cilostazol Bernofarm"/>
    <s v="Obat Sakit Kepala &amp; Demam"/>
    <n v="45905"/>
    <n v="45675"/>
  </r>
  <r>
    <x v="79"/>
    <x v="6"/>
    <x v="21"/>
    <n v="1000"/>
    <x v="14"/>
    <s v="OTHER"/>
    <s v="BUY"/>
    <x v="14"/>
    <s v="Concor 5MG Strip 10"/>
    <s v="Obat Hipertensi"/>
    <n v="99960"/>
    <n v="100560"/>
  </r>
  <r>
    <x v="80"/>
    <x v="7"/>
    <x v="0"/>
    <n v="1000"/>
    <x v="5"/>
    <s v="OTHER"/>
    <s v="BUY"/>
    <x v="5"/>
    <s v="Ozen 10 MG Blister"/>
    <s v="Obat Alergi"/>
    <n v="18425"/>
    <n v="18775"/>
  </r>
  <r>
    <x v="81"/>
    <x v="7"/>
    <x v="6"/>
    <n v="3000"/>
    <x v="4"/>
    <s v="OTHER"/>
    <s v="BUY"/>
    <x v="4"/>
    <s v="Decolsen 1 Strip 4 Tablet"/>
    <s v="Obat Batuk &amp; Pilek"/>
    <n v="2944"/>
    <n v="2932"/>
  </r>
  <r>
    <x v="82"/>
    <x v="7"/>
    <x v="9"/>
    <n v="1000"/>
    <x v="2"/>
    <s v="OTHER"/>
    <s v="BUY"/>
    <x v="2"/>
    <s v="Vicks Inhaler 0.5 mL"/>
    <s v="Obat Batuk &amp; Pilek"/>
    <n v="16478"/>
    <n v="16972"/>
  </r>
  <r>
    <x v="83"/>
    <x v="7"/>
    <x v="13"/>
    <n v="1000"/>
    <x v="5"/>
    <s v="OTHER"/>
    <s v="BUY"/>
    <x v="5"/>
    <s v="Panadol Anak Tablet 1 Strip"/>
    <s v="Obat Sakit Kepala &amp; Demam"/>
    <n v="23750"/>
    <n v="24011"/>
  </r>
  <r>
    <x v="84"/>
    <x v="7"/>
    <x v="16"/>
    <n v="2000"/>
    <x v="11"/>
    <s v="OTHER"/>
    <s v="BUY"/>
    <x v="11"/>
    <s v="Bodrex Extra"/>
    <s v="Obat Sakit Kepala &amp; Demam"/>
    <n v="52820"/>
    <n v="53770"/>
  </r>
  <r>
    <x v="85"/>
    <x v="7"/>
    <x v="17"/>
    <n v="1000"/>
    <x v="14"/>
    <s v="OTHER"/>
    <s v="BUY"/>
    <x v="14"/>
    <s v="Sanmol 500 MG 4 Tablet"/>
    <s v="Obat Sakit Kepala &amp; Demam"/>
    <n v="1600"/>
    <n v="1648"/>
  </r>
  <r>
    <x v="86"/>
    <x v="7"/>
    <x v="19"/>
    <n v="2000"/>
    <x v="9"/>
    <s v="OTHER"/>
    <s v="BUY"/>
    <x v="9"/>
    <s v="Paramex Tablet / Obat"/>
    <s v="Obat Sakit Kepala &amp; Demam"/>
    <n v="2560"/>
    <n v="2557"/>
  </r>
  <r>
    <x v="87"/>
    <x v="7"/>
    <x v="24"/>
    <n v="1000"/>
    <x v="1"/>
    <s v="OTHER"/>
    <s v="BUY"/>
    <x v="1"/>
    <s v="Irbesartan"/>
    <s v="Obat Hipertensi"/>
    <n v="112058"/>
    <n v="113627"/>
  </r>
  <r>
    <x v="88"/>
    <x v="7"/>
    <x v="25"/>
    <n v="1000"/>
    <x v="9"/>
    <s v="OTHER"/>
    <s v="BUY"/>
    <x v="9"/>
    <s v="Irvell 150MG Box 20 Tablet"/>
    <s v="Obat Hipertensi"/>
    <n v="138231"/>
    <n v="141687"/>
  </r>
  <r>
    <x v="89"/>
    <x v="8"/>
    <x v="1"/>
    <n v="2000"/>
    <x v="12"/>
    <s v="OTHER"/>
    <s v="BUY"/>
    <x v="12"/>
    <s v="Acetylcysteine Mahakam 200 mg"/>
    <s v="Obat Alergi"/>
    <n v="34320"/>
    <n v="34972"/>
  </r>
  <r>
    <x v="90"/>
    <x v="8"/>
    <x v="8"/>
    <n v="2000"/>
    <x v="16"/>
    <s v="OTHER"/>
    <s v="BUY"/>
    <x v="16"/>
    <s v="Ultraflu Box Isi 25 Strip"/>
    <s v="Obat Batuk &amp; Pilek"/>
    <n v="71775"/>
    <n v="73713"/>
  </r>
  <r>
    <x v="91"/>
    <x v="8"/>
    <x v="15"/>
    <n v="2000"/>
    <x v="4"/>
    <s v="OTHER"/>
    <s v="BUY"/>
    <x v="4"/>
    <s v="Sanmol Paracetamol"/>
    <s v="Obat Sakit Kepala &amp; Demam"/>
    <n v="15456"/>
    <n v="15873"/>
  </r>
  <r>
    <x v="92"/>
    <x v="8"/>
    <x v="25"/>
    <n v="1000"/>
    <x v="10"/>
    <s v="OTHER"/>
    <s v="BUY"/>
    <x v="10"/>
    <s v="Irvell 150MG Box 20 Tablet"/>
    <s v="Obat Hipertensi"/>
    <n v="138231"/>
    <n v="141687"/>
  </r>
  <r>
    <x v="93"/>
    <x v="8"/>
    <x v="28"/>
    <n v="2000"/>
    <x v="7"/>
    <s v="OTHER"/>
    <s v="BUY"/>
    <x v="7"/>
    <s v="Hyperchol 100 MG 12 KPS"/>
    <s v="Obat Kolesterol"/>
    <n v="40232"/>
    <n v="41238"/>
  </r>
  <r>
    <x v="94"/>
    <x v="8"/>
    <x v="30"/>
    <n v="1000"/>
    <x v="1"/>
    <s v="OTHER"/>
    <s v="BUY"/>
    <x v="1"/>
    <s v="Otilon Ear Drops 8 mL"/>
    <s v="Obat Telinga"/>
    <n v="52800"/>
    <n v="54278"/>
  </r>
  <r>
    <x v="95"/>
    <x v="9"/>
    <x v="2"/>
    <n v="3000"/>
    <x v="2"/>
    <s v="OTHER"/>
    <s v="BUY"/>
    <x v="2"/>
    <s v="Bisoprolol Ogb Dexa"/>
    <s v="Obat Alergi"/>
    <n v="10300"/>
    <n v="10444"/>
  </r>
  <r>
    <x v="96"/>
    <x v="9"/>
    <x v="4"/>
    <n v="1000"/>
    <x v="8"/>
    <s v="OTHER"/>
    <s v="BUY"/>
    <x v="8"/>
    <s v="Dexteem Box Plus 100 Tablet"/>
    <s v="Obat Alergi"/>
    <n v="25069"/>
    <n v="25420"/>
  </r>
  <r>
    <x v="97"/>
    <x v="9"/>
    <x v="36"/>
    <n v="200"/>
    <x v="8"/>
    <s v="OTHER"/>
    <s v="BUY"/>
    <x v="8"/>
    <s v="Silex Syrup"/>
    <s v="Obat Batuk &amp; Pilek"/>
    <n v="75400"/>
    <n v="77662"/>
  </r>
  <r>
    <x v="98"/>
    <x v="9"/>
    <x v="8"/>
    <n v="2000"/>
    <x v="7"/>
    <s v="OTHER"/>
    <s v="BUY"/>
    <x v="7"/>
    <s v="Ultraflu Box Isi 25 Strip"/>
    <s v="Obat Batuk &amp; Pilek"/>
    <n v="71775"/>
    <n v="73713"/>
  </r>
  <r>
    <x v="99"/>
    <x v="9"/>
    <x v="14"/>
    <n v="2000"/>
    <x v="10"/>
    <s v="OTHER"/>
    <s v="BUY"/>
    <x v="10"/>
    <s v="Proris Ibuprofen"/>
    <s v="Obat Sakit Kepala &amp; Demam"/>
    <n v="25750"/>
    <n v="26420"/>
  </r>
  <r>
    <x v="100"/>
    <x v="9"/>
    <x v="20"/>
    <n v="2000"/>
    <x v="15"/>
    <s v="OTHER"/>
    <s v="BUY"/>
    <x v="15"/>
    <s v="Carditens"/>
    <s v="Obat Hipertensi"/>
    <n v="94000"/>
    <n v="95034"/>
  </r>
  <r>
    <x v="101"/>
    <x v="9"/>
    <x v="22"/>
    <n v="1000"/>
    <x v="10"/>
    <s v="OTHER"/>
    <s v="BUY"/>
    <x v="10"/>
    <s v="Candesartan Ogb Dexa"/>
    <s v="Obat Hipertensi"/>
    <n v="4700"/>
    <n v="4691"/>
  </r>
  <r>
    <x v="102"/>
    <x v="9"/>
    <x v="23"/>
    <n v="2000"/>
    <x v="17"/>
    <s v="OTHER"/>
    <s v="BUY"/>
    <x v="17"/>
    <s v="Amlodipine Besilate"/>
    <s v="Obat Hipertensi"/>
    <n v="7019"/>
    <n v="7089"/>
  </r>
  <r>
    <x v="103"/>
    <x v="10"/>
    <x v="3"/>
    <n v="2000"/>
    <x v="3"/>
    <s v="OTHER"/>
    <s v="BUY"/>
    <x v="3"/>
    <s v="Bedak Heroxyn 150 gr"/>
    <s v="Obat Alergi"/>
    <n v="16272"/>
    <n v="16435"/>
  </r>
  <r>
    <x v="104"/>
    <x v="10"/>
    <x v="4"/>
    <n v="1000"/>
    <x v="4"/>
    <s v="OTHER"/>
    <s v="BUY"/>
    <x v="4"/>
    <s v="Dexteem Box Plus 100 Tablet"/>
    <s v="Obat Alergi"/>
    <n v="25069"/>
    <n v="25420"/>
  </r>
  <r>
    <x v="105"/>
    <x v="10"/>
    <x v="11"/>
    <n v="2000"/>
    <x v="8"/>
    <s v="OTHER"/>
    <s v="BUY"/>
    <x v="8"/>
    <s v="Koolfever"/>
    <s v="Obat Sakit Kepala &amp; Demam"/>
    <n v="7650"/>
    <n v="7765"/>
  </r>
  <r>
    <x v="106"/>
    <x v="10"/>
    <x v="16"/>
    <n v="2000"/>
    <x v="11"/>
    <s v="OTHER"/>
    <s v="BUY"/>
    <x v="11"/>
    <s v="Bodrex Extra"/>
    <s v="Obat Sakit Kepala &amp; Demam"/>
    <n v="52820"/>
    <n v="53770"/>
  </r>
  <r>
    <x v="107"/>
    <x v="10"/>
    <x v="24"/>
    <n v="1000"/>
    <x v="1"/>
    <s v="OTHER"/>
    <s v="BUY"/>
    <x v="1"/>
    <s v="Irbesartan"/>
    <s v="Obat Hipertensi"/>
    <n v="112058"/>
    <n v="113627"/>
  </r>
  <r>
    <x v="108"/>
    <x v="10"/>
    <x v="25"/>
    <n v="1000"/>
    <x v="10"/>
    <s v="OTHER"/>
    <s v="BUY"/>
    <x v="10"/>
    <s v="Irvell 150MG Box 20 Tablet"/>
    <s v="Obat Hipertensi"/>
    <n v="138231"/>
    <n v="141687"/>
  </r>
  <r>
    <x v="109"/>
    <x v="11"/>
    <x v="4"/>
    <n v="2000"/>
    <x v="12"/>
    <s v="OTHER"/>
    <s v="BUY"/>
    <x v="12"/>
    <s v="Dexteem Box Plus 100 Tablet"/>
    <s v="Obat Alergi"/>
    <n v="25069"/>
    <n v="25420"/>
  </r>
  <r>
    <x v="110"/>
    <x v="11"/>
    <x v="5"/>
    <n v="2000"/>
    <x v="5"/>
    <s v="OTHER"/>
    <s v="BUY"/>
    <x v="5"/>
    <s v="Neozep Forte 1 Strip 4 Tablet"/>
    <s v="Obat Batuk &amp; Pilek"/>
    <n v="2278"/>
    <n v="2307"/>
  </r>
  <r>
    <x v="111"/>
    <x v="11"/>
    <x v="6"/>
    <n v="3000"/>
    <x v="9"/>
    <s v="OTHER"/>
    <s v="BUY"/>
    <x v="9"/>
    <s v="Decolsen 1 Strip 4 Tablet"/>
    <s v="Obat Batuk &amp; Pilek"/>
    <n v="2944"/>
    <n v="2932"/>
  </r>
  <r>
    <x v="112"/>
    <x v="11"/>
    <x v="7"/>
    <n v="2000"/>
    <x v="7"/>
    <s v="OTHER"/>
    <s v="BUY"/>
    <x v="7"/>
    <s v="Lo Han Kuo Infusion 12"/>
    <s v="Obat Batuk &amp; Pilek"/>
    <n v="24824"/>
    <n v="24724"/>
  </r>
  <r>
    <x v="113"/>
    <x v="11"/>
    <x v="10"/>
    <n v="1000"/>
    <x v="5"/>
    <s v="OTHER"/>
    <s v="BUY"/>
    <x v="5"/>
    <s v="Konidin 4 Tablet"/>
    <s v="Obat Batuk &amp; Pilek"/>
    <n v="2312"/>
    <n v="2377"/>
  </r>
  <r>
    <x v="114"/>
    <x v="11"/>
    <x v="37"/>
    <n v="500"/>
    <x v="12"/>
    <s v="OTHER"/>
    <s v="BUY"/>
    <x v="12"/>
    <s v="Panadol Extra Tab"/>
    <s v="Obat Sakit Kepala &amp; Demam"/>
    <n v="13493"/>
    <n v="13898"/>
  </r>
  <r>
    <x v="115"/>
    <x v="11"/>
    <x v="17"/>
    <n v="1000"/>
    <x v="3"/>
    <s v="OTHER"/>
    <s v="BUY"/>
    <x v="3"/>
    <s v="Sanmol 500 MG 4 Tablet"/>
    <s v="Obat Sakit Kepala &amp; Demam"/>
    <n v="1600"/>
    <n v="1648"/>
  </r>
  <r>
    <x v="116"/>
    <x v="11"/>
    <x v="19"/>
    <n v="2000"/>
    <x v="12"/>
    <s v="OTHER"/>
    <s v="BUY"/>
    <x v="12"/>
    <s v="Paramex Tablet / Obat"/>
    <s v="Obat Sakit Kepala &amp; Demam"/>
    <n v="2560"/>
    <n v="2557"/>
  </r>
  <r>
    <x v="117"/>
    <x v="12"/>
    <x v="0"/>
    <n v="1000"/>
    <x v="13"/>
    <s v="OTHER"/>
    <s v="BUY"/>
    <x v="13"/>
    <s v="Ozen 10 MG Blister"/>
    <s v="Obat Alergi"/>
    <n v="18425"/>
    <n v="18775"/>
  </r>
  <r>
    <x v="118"/>
    <x v="12"/>
    <x v="9"/>
    <n v="1000"/>
    <x v="8"/>
    <s v="OTHER"/>
    <s v="BUY"/>
    <x v="8"/>
    <s v="Vicks Inhaler 0.5 mL"/>
    <s v="Obat Batuk &amp; Pilek"/>
    <n v="16478"/>
    <n v="16972"/>
  </r>
  <r>
    <x v="119"/>
    <x v="12"/>
    <x v="15"/>
    <n v="2000"/>
    <x v="6"/>
    <s v="OTHER"/>
    <s v="BUY"/>
    <x v="6"/>
    <s v="Sanmol Paracetamol"/>
    <s v="Obat Sakit Kepala &amp; Demam"/>
    <n v="15456"/>
    <n v="15873"/>
  </r>
  <r>
    <x v="120"/>
    <x v="12"/>
    <x v="19"/>
    <n v="2000"/>
    <x v="12"/>
    <s v="OTHER"/>
    <s v="BUY"/>
    <x v="12"/>
    <s v="Paramex Tablet / Obat"/>
    <s v="Obat Sakit Kepala &amp; Demam"/>
    <n v="2560"/>
    <n v="2557"/>
  </r>
  <r>
    <x v="121"/>
    <x v="12"/>
    <x v="21"/>
    <n v="1000"/>
    <x v="14"/>
    <s v="OTHER"/>
    <s v="BUY"/>
    <x v="14"/>
    <s v="Concor 5MG Strip 10"/>
    <s v="Obat Hipertensi"/>
    <n v="99960"/>
    <n v="100560"/>
  </r>
  <r>
    <x v="122"/>
    <x v="12"/>
    <x v="22"/>
    <n v="1000"/>
    <x v="3"/>
    <s v="OTHER"/>
    <s v="BUY"/>
    <x v="3"/>
    <s v="Candesartan Ogb Dexa"/>
    <s v="Obat Hipertensi"/>
    <n v="4700"/>
    <n v="4691"/>
  </r>
  <r>
    <x v="123"/>
    <x v="12"/>
    <x v="30"/>
    <n v="1000"/>
    <x v="1"/>
    <s v="OTHER"/>
    <s v="BUY"/>
    <x v="1"/>
    <s v="Otilon Ear Drops 8 mL"/>
    <s v="Obat Telinga"/>
    <n v="52800"/>
    <n v="54278"/>
  </r>
  <r>
    <x v="124"/>
    <x v="13"/>
    <x v="9"/>
    <n v="1000"/>
    <x v="4"/>
    <s v="OTHER"/>
    <s v="BUY"/>
    <x v="4"/>
    <s v="Vicks Inhaler 0.5 mL"/>
    <s v="Obat Batuk &amp; Pilek"/>
    <n v="16478"/>
    <n v="16972"/>
  </r>
  <r>
    <x v="125"/>
    <x v="13"/>
    <x v="16"/>
    <n v="2000"/>
    <x v="11"/>
    <s v="OTHER"/>
    <s v="BUY"/>
    <x v="11"/>
    <s v="Bodrex Extra"/>
    <s v="Obat Sakit Kepala &amp; Demam"/>
    <n v="52820"/>
    <n v="53770"/>
  </r>
  <r>
    <x v="126"/>
    <x v="13"/>
    <x v="20"/>
    <n v="2000"/>
    <x v="13"/>
    <s v="OTHER"/>
    <s v="BUY"/>
    <x v="13"/>
    <s v="Carditens"/>
    <s v="Obat Hipertensi"/>
    <n v="94000"/>
    <n v="95034"/>
  </r>
  <r>
    <x v="127"/>
    <x v="13"/>
    <x v="24"/>
    <n v="1000"/>
    <x v="15"/>
    <s v="OTHER"/>
    <s v="BUY"/>
    <x v="15"/>
    <s v="Irbesartan"/>
    <s v="Obat Hipertensi"/>
    <n v="112058"/>
    <n v="113627"/>
  </r>
  <r>
    <x v="128"/>
    <x v="14"/>
    <x v="1"/>
    <n v="2000"/>
    <x v="0"/>
    <s v="OTHER"/>
    <s v="BUY"/>
    <x v="0"/>
    <s v="Acetylcysteine Mahakam 200 mg"/>
    <s v="Obat Alergi"/>
    <n v="34320"/>
    <n v="34972"/>
  </r>
  <r>
    <x v="129"/>
    <x v="14"/>
    <x v="3"/>
    <n v="2000"/>
    <x v="2"/>
    <s v="OTHER"/>
    <s v="BUY"/>
    <x v="2"/>
    <s v="Bedak Heroxyn 150 gr"/>
    <s v="Obat Alergi"/>
    <n v="16272"/>
    <n v="16435"/>
  </r>
  <r>
    <x v="130"/>
    <x v="14"/>
    <x v="4"/>
    <n v="2000"/>
    <x v="4"/>
    <s v="OTHER"/>
    <s v="BUY"/>
    <x v="4"/>
    <s v="Dexteem Box Plus 100 Tablet"/>
    <s v="Obat Alergi"/>
    <n v="25069"/>
    <n v="25420"/>
  </r>
  <r>
    <x v="131"/>
    <x v="14"/>
    <x v="6"/>
    <n v="3000"/>
    <x v="4"/>
    <s v="OTHER"/>
    <s v="BUY"/>
    <x v="4"/>
    <s v="Decolsen 1 Strip 4 Tablet"/>
    <s v="Obat Batuk &amp; Pilek"/>
    <n v="2944"/>
    <n v="2932"/>
  </r>
  <r>
    <x v="132"/>
    <x v="14"/>
    <x v="13"/>
    <n v="1000"/>
    <x v="10"/>
    <s v="OTHER"/>
    <s v="BUY"/>
    <x v="10"/>
    <s v="Panadol Anak Tablet 1 Strip"/>
    <s v="Obat Sakit Kepala &amp; Demam"/>
    <n v="23750"/>
    <n v="24011"/>
  </r>
  <r>
    <x v="133"/>
    <x v="14"/>
    <x v="17"/>
    <n v="1000"/>
    <x v="3"/>
    <s v="OTHER"/>
    <s v="BUY"/>
    <x v="3"/>
    <s v="Sanmol 500 MG 4 Tablet"/>
    <s v="Obat Sakit Kepala &amp; Demam"/>
    <n v="1600"/>
    <n v="1648"/>
  </r>
  <r>
    <x v="134"/>
    <x v="14"/>
    <x v="18"/>
    <n v="1000"/>
    <x v="7"/>
    <s v="OTHER"/>
    <s v="BUY"/>
    <x v="7"/>
    <s v="Cilostazol Bernofarm"/>
    <s v="Obat Sakit Kepala &amp; Demam"/>
    <n v="45905"/>
    <n v="45675"/>
  </r>
  <r>
    <x v="135"/>
    <x v="14"/>
    <x v="30"/>
    <n v="1000"/>
    <x v="1"/>
    <s v="OTHER"/>
    <s v="BUY"/>
    <x v="1"/>
    <s v="Otilon Ear Drops 8 mL"/>
    <s v="Obat Telinga"/>
    <n v="52800"/>
    <n v="54278"/>
  </r>
  <r>
    <x v="136"/>
    <x v="15"/>
    <x v="8"/>
    <n v="2000"/>
    <x v="7"/>
    <s v="OTHER"/>
    <s v="BUY"/>
    <x v="7"/>
    <s v="Ultraflu Box Isi 25 Strip"/>
    <s v="Obat Batuk &amp; Pilek"/>
    <n v="71775"/>
    <n v="73713"/>
  </r>
  <r>
    <x v="137"/>
    <x v="15"/>
    <x v="19"/>
    <n v="2000"/>
    <x v="12"/>
    <s v="OTHER"/>
    <s v="BUY"/>
    <x v="12"/>
    <s v="Paramex Tablet / Obat"/>
    <s v="Obat Sakit Kepala &amp; Demam"/>
    <n v="2560"/>
    <n v="2557"/>
  </r>
  <r>
    <x v="138"/>
    <x v="15"/>
    <x v="24"/>
    <n v="1000"/>
    <x v="1"/>
    <s v="OTHER"/>
    <s v="BUY"/>
    <x v="1"/>
    <s v="Irbesartan"/>
    <s v="Obat Hipertensi"/>
    <n v="112058"/>
    <n v="113627"/>
  </r>
  <r>
    <x v="139"/>
    <x v="15"/>
    <x v="28"/>
    <n v="2000"/>
    <x v="5"/>
    <s v="OTHER"/>
    <s v="BUY"/>
    <x v="5"/>
    <s v="Hyperchol 100 MG 12 KPS"/>
    <s v="Obat Kolesterol"/>
    <n v="40232"/>
    <n v="41238"/>
  </r>
  <r>
    <x v="140"/>
    <x v="16"/>
    <x v="9"/>
    <n v="1000"/>
    <x v="17"/>
    <s v="OTHER"/>
    <s v="BUY"/>
    <x v="17"/>
    <s v="Vicks Inhaler 0.5 mL"/>
    <s v="Obat Batuk &amp; Pilek"/>
    <n v="16478"/>
    <n v="16972"/>
  </r>
  <r>
    <x v="141"/>
    <x v="16"/>
    <x v="11"/>
    <n v="2000"/>
    <x v="8"/>
    <s v="OTHER"/>
    <s v="BUY"/>
    <x v="8"/>
    <s v="Koolfever"/>
    <s v="Obat Sakit Kepala &amp; Demam"/>
    <n v="7650"/>
    <n v="7765"/>
  </r>
  <r>
    <x v="142"/>
    <x v="16"/>
    <x v="14"/>
    <n v="2000"/>
    <x v="3"/>
    <s v="OTHER"/>
    <s v="BUY"/>
    <x v="3"/>
    <s v="Proris Ibuprofen"/>
    <s v="Obat Sakit Kepala &amp; Demam"/>
    <n v="25750"/>
    <n v="26420"/>
  </r>
  <r>
    <x v="143"/>
    <x v="16"/>
    <x v="15"/>
    <n v="2000"/>
    <x v="6"/>
    <s v="OTHER"/>
    <s v="BUY"/>
    <x v="6"/>
    <s v="Sanmol Paracetamol"/>
    <s v="Obat Sakit Kepala &amp; Demam"/>
    <n v="15456"/>
    <n v="15873"/>
  </r>
  <r>
    <x v="144"/>
    <x v="16"/>
    <x v="16"/>
    <n v="2000"/>
    <x v="11"/>
    <s v="OTHER"/>
    <s v="BUY"/>
    <x v="11"/>
    <s v="Bodrex Extra"/>
    <s v="Obat Sakit Kepala &amp; Demam"/>
    <n v="52820"/>
    <n v="53770"/>
  </r>
  <r>
    <x v="145"/>
    <x v="16"/>
    <x v="17"/>
    <n v="1000"/>
    <x v="14"/>
    <s v="OTHER"/>
    <s v="BUY"/>
    <x v="14"/>
    <s v="Sanmol 500 MG 4 Tablet"/>
    <s v="Obat Sakit Kepala &amp; Demam"/>
    <n v="1600"/>
    <n v="1648"/>
  </r>
  <r>
    <x v="146"/>
    <x v="16"/>
    <x v="22"/>
    <n v="1000"/>
    <x v="3"/>
    <s v="OTHER"/>
    <s v="BUY"/>
    <x v="3"/>
    <s v="Candesartan Ogb Dexa"/>
    <s v="Obat Hipertensi"/>
    <n v="4700"/>
    <n v="4691"/>
  </r>
  <r>
    <x v="147"/>
    <x v="16"/>
    <x v="23"/>
    <n v="2000"/>
    <x v="15"/>
    <s v="OTHER"/>
    <s v="BUY"/>
    <x v="15"/>
    <s v="Amlodipine Besilate"/>
    <s v="Obat Hipertensi"/>
    <n v="7019"/>
    <n v="7089"/>
  </r>
  <r>
    <x v="148"/>
    <x v="17"/>
    <x v="4"/>
    <n v="2000"/>
    <x v="4"/>
    <s v="OTHER"/>
    <s v="BUY"/>
    <x v="4"/>
    <s v="Dexteem Box Plus 100 Tablet"/>
    <s v="Obat Alergi"/>
    <n v="25069"/>
    <n v="25420"/>
  </r>
  <r>
    <x v="149"/>
    <x v="18"/>
    <x v="2"/>
    <n v="3000"/>
    <x v="2"/>
    <s v="OTHER"/>
    <s v="BUY"/>
    <x v="2"/>
    <s v="Bisoprolol Ogb Dexa"/>
    <s v="Obat Alergi"/>
    <n v="10300"/>
    <n v="10444"/>
  </r>
  <r>
    <x v="150"/>
    <x v="18"/>
    <x v="3"/>
    <n v="2000"/>
    <x v="3"/>
    <s v="OTHER"/>
    <s v="BUY"/>
    <x v="3"/>
    <s v="Bedak Heroxyn 150 gr"/>
    <s v="Obat Alergi"/>
    <n v="16272"/>
    <n v="16435"/>
  </r>
  <r>
    <x v="151"/>
    <x v="18"/>
    <x v="6"/>
    <n v="3000"/>
    <x v="4"/>
    <s v="OTHER"/>
    <s v="BUY"/>
    <x v="4"/>
    <s v="Decolsen 1 Strip 4 Tablet"/>
    <s v="Obat Batuk &amp; Pilek"/>
    <n v="2944"/>
    <n v="2932"/>
  </r>
  <r>
    <x v="152"/>
    <x v="18"/>
    <x v="16"/>
    <n v="2000"/>
    <x v="11"/>
    <s v="OTHER"/>
    <s v="BUY"/>
    <x v="11"/>
    <s v="Bodrex Extra"/>
    <s v="Obat Sakit Kepala &amp; Demam"/>
    <n v="52820"/>
    <n v="53770"/>
  </r>
  <r>
    <x v="153"/>
    <x v="18"/>
    <x v="17"/>
    <n v="1000"/>
    <x v="3"/>
    <s v="OTHER"/>
    <s v="BUY"/>
    <x v="3"/>
    <s v="Sanmol 500 MG 4 Tablet"/>
    <s v="Obat Sakit Kepala &amp; Demam"/>
    <n v="1600"/>
    <n v="1648"/>
  </r>
  <r>
    <x v="154"/>
    <x v="18"/>
    <x v="25"/>
    <n v="1000"/>
    <x v="10"/>
    <s v="OTHER"/>
    <s v="BUY"/>
    <x v="10"/>
    <s v="Irvell 150MG Box 20 Tablet"/>
    <s v="Obat Hipertensi"/>
    <n v="138231"/>
    <n v="141687"/>
  </r>
  <r>
    <x v="155"/>
    <x v="18"/>
    <x v="30"/>
    <n v="1000"/>
    <x v="1"/>
    <s v="OTHER"/>
    <s v="BUY"/>
    <x v="1"/>
    <s v="Otilon Ear Drops 8 mL"/>
    <s v="Obat Telinga"/>
    <n v="52800"/>
    <n v="54278"/>
  </r>
  <r>
    <x v="156"/>
    <x v="19"/>
    <x v="7"/>
    <n v="2000"/>
    <x v="7"/>
    <s v="OTHER"/>
    <s v="BUY"/>
    <x v="7"/>
    <s v="Lo Han Kuo Infusion 12"/>
    <s v="Obat Batuk &amp; Pilek"/>
    <n v="24824"/>
    <n v="24724"/>
  </r>
  <r>
    <x v="157"/>
    <x v="19"/>
    <x v="13"/>
    <n v="1000"/>
    <x v="2"/>
    <s v="OTHER"/>
    <s v="BUY"/>
    <x v="2"/>
    <s v="Panadol Anak Tablet 1 Strip"/>
    <s v="Obat Sakit Kepala &amp; Demam"/>
    <n v="23750"/>
    <n v="24011"/>
  </r>
  <r>
    <x v="158"/>
    <x v="19"/>
    <x v="19"/>
    <n v="2000"/>
    <x v="9"/>
    <s v="OTHER"/>
    <s v="BUY"/>
    <x v="9"/>
    <s v="Paramex Tablet / Obat"/>
    <s v="Obat Sakit Kepala &amp; Demam"/>
    <n v="2560"/>
    <n v="2557"/>
  </r>
  <r>
    <x v="159"/>
    <x v="19"/>
    <x v="20"/>
    <n v="2000"/>
    <x v="3"/>
    <s v="OTHER"/>
    <s v="BUY"/>
    <x v="3"/>
    <s v="Carditens"/>
    <s v="Obat Hipertensi"/>
    <n v="94000"/>
    <n v="95034"/>
  </r>
  <r>
    <x v="160"/>
    <x v="19"/>
    <x v="24"/>
    <n v="1000"/>
    <x v="15"/>
    <s v="OTHER"/>
    <s v="BUY"/>
    <x v="15"/>
    <s v="Irbesartan"/>
    <s v="Obat Hipertensi"/>
    <n v="112058"/>
    <n v="113627"/>
  </r>
  <r>
    <x v="161"/>
    <x v="20"/>
    <x v="8"/>
    <n v="2000"/>
    <x v="16"/>
    <s v="OTHER"/>
    <s v="BUY"/>
    <x v="16"/>
    <s v="Ultraflu Box Isi 25 Strip"/>
    <s v="Obat Batuk &amp; Pilek"/>
    <n v="71775"/>
    <n v="73713"/>
  </r>
  <r>
    <x v="162"/>
    <x v="20"/>
    <x v="15"/>
    <n v="2000"/>
    <x v="17"/>
    <s v="OTHER"/>
    <s v="BUY"/>
    <x v="17"/>
    <s v="Sanmol Paracetamol"/>
    <s v="Obat Sakit Kepala &amp; Demam"/>
    <n v="15456"/>
    <n v="15873"/>
  </r>
  <r>
    <x v="163"/>
    <x v="20"/>
    <x v="21"/>
    <n v="1000"/>
    <x v="10"/>
    <s v="OTHER"/>
    <s v="BUY"/>
    <x v="10"/>
    <s v="Concor 5MG Strip 10"/>
    <s v="Obat Hipertensi"/>
    <n v="99960"/>
    <n v="100560"/>
  </r>
  <r>
    <x v="164"/>
    <x v="20"/>
    <x v="22"/>
    <n v="1000"/>
    <x v="16"/>
    <s v="OTHER"/>
    <s v="BUY"/>
    <x v="16"/>
    <s v="Candesartan Ogb Dexa"/>
    <s v="Obat Hipertensi"/>
    <n v="4700"/>
    <n v="4691"/>
  </r>
  <r>
    <x v="165"/>
    <x v="20"/>
    <x v="27"/>
    <n v="200"/>
    <x v="9"/>
    <s v="OTHER"/>
    <s v="BUY"/>
    <x v="9"/>
    <s v="Simvastatin 10 MG Strip 10"/>
    <s v="Obat Kolesterol"/>
    <n v="6409"/>
    <n v="6518"/>
  </r>
  <r>
    <x v="166"/>
    <x v="20"/>
    <x v="28"/>
    <n v="2000"/>
    <x v="4"/>
    <s v="OTHER"/>
    <s v="BUY"/>
    <x v="4"/>
    <s v="Hyperchol 100 MG 12 KPS"/>
    <s v="Obat Kolesterol"/>
    <n v="40232"/>
    <n v="41238"/>
  </r>
  <r>
    <x v="167"/>
    <x v="21"/>
    <x v="0"/>
    <n v="1000"/>
    <x v="0"/>
    <s v="OTHER"/>
    <s v="BUY"/>
    <x v="0"/>
    <s v="Ozen 10 MG Blister"/>
    <s v="Obat Alergi"/>
    <n v="18425"/>
    <n v="18775"/>
  </r>
  <r>
    <x v="168"/>
    <x v="21"/>
    <x v="1"/>
    <n v="2000"/>
    <x v="1"/>
    <s v="OTHER"/>
    <s v="BUY"/>
    <x v="1"/>
    <s v="Acetylcysteine Mahakam 200 mg"/>
    <s v="Obat Alergi"/>
    <n v="34320"/>
    <n v="34972"/>
  </r>
  <r>
    <x v="169"/>
    <x v="21"/>
    <x v="9"/>
    <n v="1000"/>
    <x v="4"/>
    <s v="OTHER"/>
    <s v="BUY"/>
    <x v="4"/>
    <s v="Vicks Inhaler 0.5 mL"/>
    <s v="Obat Batuk &amp; Pilek"/>
    <n v="16478"/>
    <n v="16972"/>
  </r>
  <r>
    <x v="170"/>
    <x v="21"/>
    <x v="10"/>
    <n v="1000"/>
    <x v="1"/>
    <s v="OTHER"/>
    <s v="BUY"/>
    <x v="1"/>
    <s v="Konidin 4 Tablet"/>
    <s v="Obat Batuk &amp; Pilek"/>
    <n v="2312"/>
    <n v="2377"/>
  </r>
  <r>
    <x v="171"/>
    <x v="21"/>
    <x v="14"/>
    <n v="2000"/>
    <x v="10"/>
    <s v="OTHER"/>
    <s v="BUY"/>
    <x v="10"/>
    <s v="Proris Ibuprofen"/>
    <s v="Obat Sakit Kepala &amp; Demam"/>
    <n v="25750"/>
    <n v="26420"/>
  </r>
  <r>
    <x v="172"/>
    <x v="21"/>
    <x v="16"/>
    <n v="2000"/>
    <x v="11"/>
    <s v="OTHER"/>
    <s v="BUY"/>
    <x v="11"/>
    <s v="Bodrex Extra"/>
    <s v="Obat Sakit Kepala &amp; Demam"/>
    <n v="52820"/>
    <n v="53770"/>
  </r>
  <r>
    <x v="173"/>
    <x v="21"/>
    <x v="17"/>
    <n v="1000"/>
    <x v="14"/>
    <s v="OTHER"/>
    <s v="BUY"/>
    <x v="14"/>
    <s v="Sanmol 500 MG 4 Tablet"/>
    <s v="Obat Sakit Kepala &amp; Demam"/>
    <n v="1600"/>
    <n v="1648"/>
  </r>
  <r>
    <x v="174"/>
    <x v="22"/>
    <x v="3"/>
    <n v="2000"/>
    <x v="3"/>
    <s v="OTHER"/>
    <s v="BUY"/>
    <x v="3"/>
    <s v="Bedak Heroxyn 150 gr"/>
    <s v="Obat Alergi"/>
    <n v="16272"/>
    <n v="16435"/>
  </r>
  <r>
    <x v="175"/>
    <x v="22"/>
    <x v="4"/>
    <n v="2000"/>
    <x v="4"/>
    <s v="OTHER"/>
    <s v="BUY"/>
    <x v="4"/>
    <s v="Dexteem Box Plus 100 Tablet"/>
    <s v="Obat Alergi"/>
    <n v="25069"/>
    <n v="25420"/>
  </r>
  <r>
    <x v="176"/>
    <x v="22"/>
    <x v="6"/>
    <n v="3000"/>
    <x v="4"/>
    <s v="OTHER"/>
    <s v="BUY"/>
    <x v="4"/>
    <s v="Decolsen 1 Strip 4 Tablet"/>
    <s v="Obat Batuk &amp; Pilek"/>
    <n v="2944"/>
    <n v="2932"/>
  </r>
  <r>
    <x v="177"/>
    <x v="22"/>
    <x v="30"/>
    <n v="1000"/>
    <x v="11"/>
    <s v="OTHER"/>
    <s v="BUY"/>
    <x v="11"/>
    <s v="Otilon Ear Drops 8 mL"/>
    <s v="Obat Telinga"/>
    <n v="52800"/>
    <n v="54278"/>
  </r>
  <r>
    <x v="178"/>
    <x v="23"/>
    <x v="5"/>
    <n v="2000"/>
    <x v="17"/>
    <s v="OTHER"/>
    <s v="BUY"/>
    <x v="17"/>
    <s v="Neozep Forte 1 Strip 4 Tablet"/>
    <s v="Obat Batuk &amp; Pilek"/>
    <n v="2278"/>
    <n v="2307"/>
  </r>
  <r>
    <x v="179"/>
    <x v="23"/>
    <x v="19"/>
    <n v="2000"/>
    <x v="9"/>
    <s v="OTHER"/>
    <s v="BUY"/>
    <x v="9"/>
    <s v="Paramex Tablet / Obat"/>
    <s v="Obat Sakit Kepala &amp; Demam"/>
    <n v="2560"/>
    <n v="2557"/>
  </r>
  <r>
    <x v="180"/>
    <x v="23"/>
    <x v="20"/>
    <n v="2000"/>
    <x v="15"/>
    <s v="OTHER"/>
    <s v="BUY"/>
    <x v="15"/>
    <s v="Carditens"/>
    <s v="Obat Hipertensi"/>
    <n v="94000"/>
    <n v="95034"/>
  </r>
  <r>
    <x v="181"/>
    <x v="23"/>
    <x v="24"/>
    <n v="1000"/>
    <x v="15"/>
    <s v="OTHER"/>
    <s v="BUY"/>
    <x v="15"/>
    <s v="Irbesartan"/>
    <s v="Obat Hipertensi"/>
    <n v="112058"/>
    <n v="113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BE962-6785-714C-B9C5-6C2A8CAAD840}" name="PivotTable3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37:M64" firstHeaderRow="1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12"/>
        <item x="35"/>
        <item x="24"/>
        <item x="11"/>
        <item x="1"/>
        <item x="4"/>
        <item x="19"/>
        <item x="0"/>
        <item x="36"/>
        <item x="21"/>
        <item x="33"/>
        <item x="18"/>
        <item x="6"/>
        <item x="17"/>
        <item x="32"/>
        <item x="5"/>
        <item x="14"/>
        <item x="37"/>
        <item x="34"/>
        <item x="20"/>
        <item x="7"/>
        <item x="10"/>
        <item x="8"/>
        <item x="3"/>
        <item x="27"/>
        <item x="9"/>
        <item x="16"/>
        <item x="29"/>
        <item x="23"/>
        <item x="26"/>
        <item x="2"/>
        <item x="22"/>
        <item x="28"/>
        <item x="30"/>
        <item x="15"/>
        <item x="25"/>
        <item x="13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3"/>
    <field x="1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quantity" fld="3" baseField="0" baseItem="0"/>
  </dataFields>
  <formats count="6"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13" type="button" dataOnly="0" labelOnly="1" outline="0" axis="axisRow" fieldPosition="0"/>
    </format>
    <format dxfId="116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115">
      <pivotArea dataOnly="0" labelOnly="1" grandRow="1" outline="0" fieldPosition="0"/>
    </format>
    <format dxfId="11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D2C58-6F09-C940-ABC8-A2FB3DF81A81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756:C759" firstHeaderRow="1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12"/>
        <item x="35"/>
        <item x="24"/>
        <item x="11"/>
        <item x="1"/>
        <item x="4"/>
        <item x="19"/>
        <item x="0"/>
        <item x="36"/>
        <item x="21"/>
        <item x="33"/>
        <item x="18"/>
        <item x="6"/>
        <item x="17"/>
        <item x="32"/>
        <item x="5"/>
        <item x="14"/>
        <item x="37"/>
        <item x="34"/>
        <item x="20"/>
        <item x="7"/>
        <item x="10"/>
        <item x="8"/>
        <item x="3"/>
        <item x="27"/>
        <item x="9"/>
        <item x="16"/>
        <item x="29"/>
        <item x="23"/>
        <item x="26"/>
        <item x="2"/>
        <item x="22"/>
        <item x="28"/>
        <item x="30"/>
        <item x="15"/>
        <item x="25"/>
        <item x="13"/>
        <item x="31"/>
        <item t="default"/>
      </items>
    </pivotField>
    <pivotField dataField="1" showAll="0"/>
    <pivotField showAll="0"/>
    <pivotField showAll="0"/>
    <pivotField showAll="0"/>
    <pivotField showAll="0"/>
    <pivotField axis="axisRow" showAll="0" sortType="descending">
      <items count="39">
        <item sd="0" x="28"/>
        <item sd="0" x="31"/>
        <item sd="0" x="6"/>
        <item sd="0" x="33"/>
        <item sd="0" x="18"/>
        <item sd="0" x="25"/>
        <item sd="0" x="30"/>
        <item sd="0" x="36"/>
        <item sd="0" x="10"/>
        <item sd="0" x="3"/>
        <item sd="0" x="7"/>
        <item sd="0" x="32"/>
        <item sd="0" x="9"/>
        <item x="37"/>
        <item sd="0" x="20"/>
        <item sd="0" x="12"/>
        <item sd="0" x="13"/>
        <item sd="0" x="19"/>
        <item sd="0" x="21"/>
        <item sd="0" x="5"/>
        <item sd="0" x="17"/>
        <item sd="0" x="35"/>
        <item sd="0" x="22"/>
        <item sd="0" x="2"/>
        <item sd="0" x="15"/>
        <item sd="0" x="34"/>
        <item sd="0" x="4"/>
        <item sd="0" x="0"/>
        <item sd="0" x="29"/>
        <item sd="0" x="27"/>
        <item sd="0" x="16"/>
        <item sd="0" x="23"/>
        <item sd="0" x="8"/>
        <item sd="0" x="14"/>
        <item sd="0" x="11"/>
        <item sd="0" x="1"/>
        <item sd="0" x="26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1" showAll="0"/>
    <pivotField numFmtId="4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sd="0" x="1"/>
        <item sd="0" x="2"/>
        <item sd="0" x="3"/>
        <item sd="0" x="4"/>
      </items>
    </pivotField>
  </pivotFields>
  <rowFields count="4">
    <field x="13"/>
    <field x="8"/>
    <field x="1"/>
    <field x="2"/>
  </rowFields>
  <rowItems count="3">
    <i>
      <x v="1"/>
    </i>
    <i>
      <x v="2"/>
    </i>
    <i t="grand">
      <x/>
    </i>
  </rowItems>
  <colItems count="1">
    <i/>
  </colItems>
  <dataFields count="1">
    <dataField name="Sum of quantity" fld="3" baseField="0" baseItem="0"/>
  </dataFields>
  <formats count="6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13" type="button" dataOnly="0" labelOnly="1" outline="0" axis="axisRow" fieldPosition="0"/>
    </format>
    <format dxfId="122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31E36-C7C8-9E4C-BB30-342ED7EA748D}" name="PivotTable3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7:H52" firstHeaderRow="1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0"/>
        <item x="35"/>
        <item x="1"/>
        <item x="2"/>
        <item x="3"/>
        <item x="4"/>
        <item x="5"/>
        <item x="6"/>
        <item x="36"/>
        <item x="7"/>
        <item x="33"/>
        <item x="8"/>
        <item x="9"/>
        <item x="10"/>
        <item x="31"/>
        <item x="11"/>
        <item x="12"/>
        <item x="37"/>
        <item x="34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x="2"/>
        <item sd="0" x="3"/>
        <item t="default"/>
      </items>
    </pivotField>
  </pivotFields>
  <rowFields count="3">
    <field x="13"/>
    <field x="1"/>
    <field x="2"/>
  </rowFields>
  <rowItems count="15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quantity" fld="3" baseField="0" baseItem="0"/>
  </dataFields>
  <formats count="24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2" type="button" dataOnly="0" labelOnly="1" outline="0" axis="axisRow" fieldPosition="2"/>
    </format>
    <format dxfId="146">
      <pivotArea dataOnly="0" labelOnly="1" fieldPosition="0">
        <references count="1">
          <reference field="2" count="0"/>
        </references>
      </pivotArea>
    </format>
    <format dxfId="145">
      <pivotArea dataOnly="0" labelOnly="1" grandRow="1" outline="0" fieldPosition="0"/>
    </format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13" type="button" dataOnly="0" labelOnly="1" outline="0" axis="axisRow" fieldPosition="0"/>
    </format>
    <format dxfId="141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140">
      <pivotArea dataOnly="0" labelOnly="1" grandRow="1" outline="0" fieldPosition="0"/>
    </format>
    <format dxfId="139">
      <pivotArea dataOnly="0" labelOnly="1" fieldPosition="0">
        <references count="2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3" count="1" selected="0">
            <x v="1"/>
          </reference>
        </references>
      </pivotArea>
    </format>
    <format dxfId="138">
      <pivotArea dataOnly="0" labelOnly="1" fieldPosition="0">
        <references count="3">
          <reference field="1" count="1" selected="0">
            <x v="1"/>
          </reference>
          <reference field="2" count="31">
            <x v="0"/>
            <x v="2"/>
            <x v="3"/>
            <x v="4"/>
            <x v="5"/>
            <x v="6"/>
            <x v="7"/>
            <x v="9"/>
            <x v="11"/>
            <x v="12"/>
            <x v="13"/>
            <x v="15"/>
            <x v="16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  <reference field="13" count="1" selected="0">
            <x v="1"/>
          </reference>
        </references>
      </pivotArea>
    </format>
    <format dxfId="137">
      <pivotArea dataOnly="0" labelOnly="1" fieldPosition="0">
        <references count="3">
          <reference field="1" count="1" selected="0">
            <x v="2"/>
          </reference>
          <reference field="2" count="16">
            <x v="3"/>
            <x v="5"/>
            <x v="7"/>
            <x v="9"/>
            <x v="11"/>
            <x v="13"/>
            <x v="14"/>
            <x v="15"/>
            <x v="22"/>
            <x v="23"/>
            <x v="25"/>
            <x v="28"/>
            <x v="29"/>
            <x v="30"/>
            <x v="34"/>
            <x v="37"/>
          </reference>
          <reference field="13" count="1" selected="0">
            <x v="1"/>
          </reference>
        </references>
      </pivotArea>
    </format>
    <format dxfId="136">
      <pivotArea dataOnly="0" labelOnly="1" fieldPosition="0">
        <references count="3">
          <reference field="1" count="1" selected="0">
            <x v="3"/>
          </reference>
          <reference field="2" count="7">
            <x v="4"/>
            <x v="5"/>
            <x v="6"/>
            <x v="10"/>
            <x v="20"/>
            <x v="26"/>
            <x v="36"/>
          </reference>
          <reference field="13" count="1" selected="0">
            <x v="1"/>
          </reference>
        </references>
      </pivotArea>
    </format>
    <format dxfId="135">
      <pivotArea dataOnly="0" labelOnly="1" fieldPosition="0">
        <references count="3">
          <reference field="1" count="1" selected="0">
            <x v="4"/>
          </reference>
          <reference field="2" count="7">
            <x v="0"/>
            <x v="12"/>
            <x v="15"/>
            <x v="18"/>
            <x v="19"/>
            <x v="21"/>
            <x v="31"/>
          </reference>
          <reference field="13" count="1" selected="0">
            <x v="1"/>
          </reference>
        </references>
      </pivotArea>
    </format>
    <format dxfId="134">
      <pivotArea dataOnly="0" labelOnly="1" fieldPosition="0">
        <references count="3">
          <reference field="1" count="1" selected="0">
            <x v="5"/>
          </reference>
          <reference field="2" count="9">
            <x v="2"/>
            <x v="5"/>
            <x v="7"/>
            <x v="11"/>
            <x v="22"/>
            <x v="23"/>
            <x v="30"/>
            <x v="31"/>
            <x v="34"/>
          </reference>
          <reference field="13" count="1" selected="0">
            <x v="1"/>
          </reference>
        </references>
      </pivotArea>
    </format>
    <format dxfId="133">
      <pivotArea dataOnly="0" labelOnly="1" fieldPosition="0">
        <references count="3">
          <reference field="1" count="1" selected="0">
            <x v="6"/>
          </reference>
          <reference field="2" count="5">
            <x v="1"/>
            <x v="11"/>
            <x v="15"/>
            <x v="28"/>
            <x v="36"/>
          </reference>
          <reference field="13" count="1" selected="0">
            <x v="1"/>
          </reference>
        </references>
      </pivotArea>
    </format>
    <format dxfId="132">
      <pivotArea dataOnly="0" labelOnly="1" fieldPosition="0">
        <references count="3">
          <reference field="1" count="1" selected="0">
            <x v="7"/>
          </reference>
          <reference field="2" count="5">
            <x v="4"/>
            <x v="5"/>
            <x v="13"/>
            <x v="24"/>
            <x v="27"/>
          </reference>
          <reference field="13" count="1" selected="0">
            <x v="1"/>
          </reference>
        </references>
      </pivotArea>
    </format>
    <format dxfId="131">
      <pivotArea dataOnly="0" labelOnly="1" fieldPosition="0">
        <references count="3">
          <reference field="1" count="1" selected="0">
            <x v="8"/>
          </reference>
          <reference field="2" count="9">
            <x v="0"/>
            <x v="7"/>
            <x v="12"/>
            <x v="19"/>
            <x v="22"/>
            <x v="23"/>
            <x v="25"/>
            <x v="30"/>
            <x v="31"/>
          </reference>
          <reference field="13" count="1" selected="0">
            <x v="1"/>
          </reference>
        </references>
      </pivotArea>
    </format>
    <format dxfId="130">
      <pivotArea dataOnly="0" labelOnly="1" fieldPosition="0">
        <references count="3">
          <reference field="1" count="1" selected="0">
            <x v="9"/>
          </reference>
          <reference field="2" count="6">
            <x v="2"/>
            <x v="11"/>
            <x v="21"/>
            <x v="31"/>
            <x v="34"/>
            <x v="36"/>
          </reference>
          <reference field="13" count="1" selected="0">
            <x v="1"/>
          </reference>
        </references>
      </pivotArea>
    </format>
    <format dxfId="129">
      <pivotArea dataOnly="0" labelOnly="1" fieldPosition="0">
        <references count="3">
          <reference field="1" count="1" selected="0">
            <x v="10"/>
          </reference>
          <reference field="2" count="8">
            <x v="3"/>
            <x v="5"/>
            <x v="8"/>
            <x v="11"/>
            <x v="20"/>
            <x v="26"/>
            <x v="28"/>
            <x v="29"/>
          </reference>
          <reference field="13" count="1" selected="0">
            <x v="1"/>
          </reference>
        </references>
      </pivotArea>
    </format>
    <format dxfId="128">
      <pivotArea dataOnly="0" labelOnly="1" fieldPosition="0">
        <references count="3">
          <reference field="1" count="1" selected="0">
            <x v="11"/>
          </reference>
          <reference field="2" count="6">
            <x v="4"/>
            <x v="5"/>
            <x v="15"/>
            <x v="22"/>
            <x v="30"/>
            <x v="31"/>
          </reference>
          <reference field="13" count="1" selected="0">
            <x v="1"/>
          </reference>
        </references>
      </pivotArea>
    </format>
    <format dxfId="127">
      <pivotArea dataOnly="0" labelOnly="1" fieldPosition="0">
        <references count="3">
          <reference field="1" count="1" selected="0">
            <x v="12"/>
          </reference>
          <reference field="2" count="8">
            <x v="5"/>
            <x v="6"/>
            <x v="7"/>
            <x v="9"/>
            <x v="13"/>
            <x v="17"/>
            <x v="23"/>
            <x v="25"/>
          </reference>
          <reference field="13" count="1" selected="0">
            <x v="1"/>
          </reference>
        </references>
      </pivotArea>
    </format>
    <format dxfId="12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F1AF4-24F5-2F48-BBC7-386EF531246C}" name="PivotTable3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7:C246" firstHeaderRow="1" firstDataRow="1" firstDataCol="1"/>
  <pivotFields count="14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9">
        <item x="0"/>
        <item x="35"/>
        <item x="1"/>
        <item x="2"/>
        <item x="3"/>
        <item x="4"/>
        <item x="5"/>
        <item x="6"/>
        <item x="36"/>
        <item x="33"/>
        <item x="7"/>
        <item x="8"/>
        <item x="9"/>
        <item x="10"/>
        <item x="31"/>
        <item x="11"/>
        <item x="12"/>
        <item x="37"/>
        <item x="34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3"/>
    <field x="1"/>
    <field x="2"/>
  </rowFields>
  <rowItems count="209">
    <i>
      <x v="1"/>
    </i>
    <i r="1">
      <x v="1"/>
    </i>
    <i r="2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1">
      <x v="2"/>
    </i>
    <i r="2">
      <x v="3"/>
    </i>
    <i r="2">
      <x v="5"/>
    </i>
    <i r="2">
      <x v="7"/>
    </i>
    <i r="2">
      <x v="10"/>
    </i>
    <i r="2">
      <x v="11"/>
    </i>
    <i r="2">
      <x v="13"/>
    </i>
    <i r="2">
      <x v="14"/>
    </i>
    <i r="2">
      <x v="15"/>
    </i>
    <i r="2">
      <x v="22"/>
    </i>
    <i r="2">
      <x v="23"/>
    </i>
    <i r="2">
      <x v="25"/>
    </i>
    <i r="2">
      <x v="28"/>
    </i>
    <i r="2">
      <x v="29"/>
    </i>
    <i r="2">
      <x v="30"/>
    </i>
    <i r="2">
      <x v="34"/>
    </i>
    <i r="2">
      <x v="37"/>
    </i>
    <i r="1">
      <x v="3"/>
    </i>
    <i r="2">
      <x v="4"/>
    </i>
    <i r="2">
      <x v="5"/>
    </i>
    <i r="2">
      <x v="6"/>
    </i>
    <i r="2">
      <x v="9"/>
    </i>
    <i r="2">
      <x v="20"/>
    </i>
    <i r="2">
      <x v="26"/>
    </i>
    <i r="2">
      <x v="36"/>
    </i>
    <i r="1">
      <x v="4"/>
    </i>
    <i r="2">
      <x/>
    </i>
    <i r="2">
      <x v="12"/>
    </i>
    <i r="2">
      <x v="15"/>
    </i>
    <i r="2">
      <x v="18"/>
    </i>
    <i r="2">
      <x v="19"/>
    </i>
    <i r="2">
      <x v="21"/>
    </i>
    <i r="2">
      <x v="31"/>
    </i>
    <i r="1">
      <x v="5"/>
    </i>
    <i r="2">
      <x v="2"/>
    </i>
    <i r="2">
      <x v="5"/>
    </i>
    <i r="2">
      <x v="7"/>
    </i>
    <i r="2">
      <x v="11"/>
    </i>
    <i r="2">
      <x v="22"/>
    </i>
    <i r="2">
      <x v="23"/>
    </i>
    <i r="2">
      <x v="30"/>
    </i>
    <i r="2">
      <x v="31"/>
    </i>
    <i r="2">
      <x v="34"/>
    </i>
    <i r="1">
      <x v="6"/>
    </i>
    <i r="2">
      <x v="1"/>
    </i>
    <i r="2">
      <x v="11"/>
    </i>
    <i r="2">
      <x v="15"/>
    </i>
    <i r="2">
      <x v="28"/>
    </i>
    <i r="2">
      <x v="36"/>
    </i>
    <i r="1">
      <x v="7"/>
    </i>
    <i r="2">
      <x v="4"/>
    </i>
    <i r="2">
      <x v="5"/>
    </i>
    <i r="2">
      <x v="13"/>
    </i>
    <i r="2">
      <x v="24"/>
    </i>
    <i r="2">
      <x v="27"/>
    </i>
    <i r="1">
      <x v="8"/>
    </i>
    <i r="2">
      <x/>
    </i>
    <i r="2">
      <x v="7"/>
    </i>
    <i r="2">
      <x v="12"/>
    </i>
    <i r="2">
      <x v="19"/>
    </i>
    <i r="2">
      <x v="22"/>
    </i>
    <i r="2">
      <x v="23"/>
    </i>
    <i r="2">
      <x v="25"/>
    </i>
    <i r="2">
      <x v="30"/>
    </i>
    <i r="2">
      <x v="31"/>
    </i>
    <i r="1">
      <x v="9"/>
    </i>
    <i r="2">
      <x v="2"/>
    </i>
    <i r="2">
      <x v="11"/>
    </i>
    <i r="2">
      <x v="21"/>
    </i>
    <i r="2">
      <x v="31"/>
    </i>
    <i r="2">
      <x v="34"/>
    </i>
    <i r="2">
      <x v="36"/>
    </i>
    <i r="1">
      <x v="10"/>
    </i>
    <i r="2">
      <x v="3"/>
    </i>
    <i r="2">
      <x v="5"/>
    </i>
    <i r="2">
      <x v="8"/>
    </i>
    <i r="2">
      <x v="11"/>
    </i>
    <i r="2">
      <x v="20"/>
    </i>
    <i r="2">
      <x v="26"/>
    </i>
    <i r="2">
      <x v="28"/>
    </i>
    <i r="2">
      <x v="29"/>
    </i>
    <i r="1">
      <x v="11"/>
    </i>
    <i r="2">
      <x v="4"/>
    </i>
    <i r="2">
      <x v="5"/>
    </i>
    <i r="2">
      <x v="15"/>
    </i>
    <i r="2">
      <x v="22"/>
    </i>
    <i r="2">
      <x v="30"/>
    </i>
    <i r="2">
      <x v="31"/>
    </i>
    <i r="1">
      <x v="12"/>
    </i>
    <i r="2">
      <x v="5"/>
    </i>
    <i r="2">
      <x v="6"/>
    </i>
    <i r="2">
      <x v="7"/>
    </i>
    <i r="2">
      <x v="10"/>
    </i>
    <i r="2">
      <x v="13"/>
    </i>
    <i r="2">
      <x v="17"/>
    </i>
    <i r="2">
      <x v="23"/>
    </i>
    <i r="2">
      <x v="25"/>
    </i>
    <i>
      <x v="2"/>
    </i>
    <i r="1">
      <x v="1"/>
    </i>
    <i r="2">
      <x/>
    </i>
    <i r="2">
      <x v="12"/>
    </i>
    <i r="2">
      <x v="21"/>
    </i>
    <i r="2">
      <x v="25"/>
    </i>
    <i r="2">
      <x v="27"/>
    </i>
    <i r="2">
      <x v="28"/>
    </i>
    <i r="2">
      <x v="36"/>
    </i>
    <i r="1">
      <x v="2"/>
    </i>
    <i r="2">
      <x v="12"/>
    </i>
    <i r="2">
      <x v="22"/>
    </i>
    <i r="2">
      <x v="26"/>
    </i>
    <i r="2">
      <x v="30"/>
    </i>
    <i r="1">
      <x v="3"/>
    </i>
    <i r="2">
      <x v="2"/>
    </i>
    <i r="2">
      <x v="4"/>
    </i>
    <i r="2">
      <x v="5"/>
    </i>
    <i r="2">
      <x v="7"/>
    </i>
    <i r="2">
      <x v="19"/>
    </i>
    <i r="2">
      <x v="23"/>
    </i>
    <i r="2">
      <x v="24"/>
    </i>
    <i r="2">
      <x v="36"/>
    </i>
    <i r="1">
      <x v="4"/>
    </i>
    <i r="2">
      <x v="11"/>
    </i>
    <i r="2">
      <x v="25"/>
    </i>
    <i r="2">
      <x v="30"/>
    </i>
    <i r="2">
      <x v="34"/>
    </i>
    <i r="1">
      <x v="5"/>
    </i>
    <i r="2">
      <x v="12"/>
    </i>
    <i r="2">
      <x v="15"/>
    </i>
    <i r="2">
      <x v="20"/>
    </i>
    <i r="2">
      <x v="21"/>
    </i>
    <i r="2">
      <x v="22"/>
    </i>
    <i r="2">
      <x v="23"/>
    </i>
    <i r="2">
      <x v="28"/>
    </i>
    <i r="2">
      <x v="29"/>
    </i>
    <i r="1">
      <x v="6"/>
    </i>
    <i r="2">
      <x v="5"/>
    </i>
    <i r="1">
      <x v="7"/>
    </i>
    <i r="2">
      <x v="3"/>
    </i>
    <i r="2">
      <x v="4"/>
    </i>
    <i r="2">
      <x v="7"/>
    </i>
    <i r="2">
      <x v="22"/>
    </i>
    <i r="2">
      <x v="23"/>
    </i>
    <i r="2">
      <x v="31"/>
    </i>
    <i r="2">
      <x v="36"/>
    </i>
    <i r="1">
      <x v="8"/>
    </i>
    <i r="2">
      <x v="10"/>
    </i>
    <i r="2">
      <x v="19"/>
    </i>
    <i r="2">
      <x v="25"/>
    </i>
    <i r="2">
      <x v="26"/>
    </i>
    <i r="2">
      <x v="30"/>
    </i>
    <i r="1">
      <x v="9"/>
    </i>
    <i r="2">
      <x v="11"/>
    </i>
    <i r="2">
      <x v="21"/>
    </i>
    <i r="2">
      <x v="27"/>
    </i>
    <i r="2">
      <x v="28"/>
    </i>
    <i r="2">
      <x v="33"/>
    </i>
    <i r="2">
      <x v="34"/>
    </i>
    <i r="1">
      <x v="10"/>
    </i>
    <i r="2">
      <x/>
    </i>
    <i r="2">
      <x v="2"/>
    </i>
    <i r="2">
      <x v="12"/>
    </i>
    <i r="2">
      <x v="13"/>
    </i>
    <i r="2">
      <x v="20"/>
    </i>
    <i r="2">
      <x v="22"/>
    </i>
    <i r="2">
      <x v="23"/>
    </i>
    <i r="1">
      <x v="11"/>
    </i>
    <i r="2">
      <x v="4"/>
    </i>
    <i r="2">
      <x v="5"/>
    </i>
    <i r="2">
      <x v="7"/>
    </i>
    <i r="2">
      <x v="36"/>
    </i>
    <i r="1">
      <x v="12"/>
    </i>
    <i r="2">
      <x v="6"/>
    </i>
    <i r="2">
      <x v="25"/>
    </i>
    <i r="2">
      <x v="26"/>
    </i>
    <i r="2">
      <x v="30"/>
    </i>
    <i t="grand">
      <x/>
    </i>
  </rowItems>
  <colItems count="1">
    <i/>
  </colItems>
  <dataFields count="1">
    <dataField name="Sum of quantity" fld="3" baseField="0" baseItem="0"/>
  </dataFields>
  <formats count="24"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2" type="button" dataOnly="0" labelOnly="1" outline="0" axis="axisRow" fieldPosition="2"/>
    </format>
    <format dxfId="170">
      <pivotArea dataOnly="0" labelOnly="1" fieldPosition="0">
        <references count="1">
          <reference field="2" count="0"/>
        </references>
      </pivotArea>
    </format>
    <format dxfId="169">
      <pivotArea dataOnly="0" labelOnly="1" grandRow="1" outline="0" fieldPosition="0"/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13" type="button" dataOnly="0" labelOnly="1" outline="0" axis="axisRow" fieldPosition="0"/>
    </format>
    <format dxfId="165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164">
      <pivotArea dataOnly="0" labelOnly="1" grandRow="1" outline="0" fieldPosition="0"/>
    </format>
    <format dxfId="163">
      <pivotArea dataOnly="0" labelOnly="1" fieldPosition="0">
        <references count="2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3" count="1" selected="0">
            <x v="1"/>
          </reference>
        </references>
      </pivotArea>
    </format>
    <format dxfId="162">
      <pivotArea dataOnly="0" labelOnly="1" fieldPosition="0">
        <references count="3">
          <reference field="1" count="1" selected="0">
            <x v="1"/>
          </reference>
          <reference field="2" count="31">
            <x v="0"/>
            <x v="2"/>
            <x v="3"/>
            <x v="4"/>
            <x v="5"/>
            <x v="6"/>
            <x v="7"/>
            <x v="10"/>
            <x v="11"/>
            <x v="12"/>
            <x v="13"/>
            <x v="15"/>
            <x v="16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  <reference field="13" count="1" selected="0">
            <x v="1"/>
          </reference>
        </references>
      </pivotArea>
    </format>
    <format dxfId="161">
      <pivotArea dataOnly="0" labelOnly="1" fieldPosition="0">
        <references count="3">
          <reference field="1" count="1" selected="0">
            <x v="2"/>
          </reference>
          <reference field="2" count="16">
            <x v="3"/>
            <x v="5"/>
            <x v="7"/>
            <x v="10"/>
            <x v="11"/>
            <x v="13"/>
            <x v="14"/>
            <x v="15"/>
            <x v="22"/>
            <x v="23"/>
            <x v="25"/>
            <x v="28"/>
            <x v="29"/>
            <x v="30"/>
            <x v="34"/>
            <x v="37"/>
          </reference>
          <reference field="13" count="1" selected="0">
            <x v="1"/>
          </reference>
        </references>
      </pivotArea>
    </format>
    <format dxfId="160">
      <pivotArea dataOnly="0" labelOnly="1" fieldPosition="0">
        <references count="3">
          <reference field="1" count="1" selected="0">
            <x v="3"/>
          </reference>
          <reference field="2" count="7">
            <x v="4"/>
            <x v="5"/>
            <x v="6"/>
            <x v="9"/>
            <x v="20"/>
            <x v="26"/>
            <x v="36"/>
          </reference>
          <reference field="13" count="1" selected="0">
            <x v="1"/>
          </reference>
        </references>
      </pivotArea>
    </format>
    <format dxfId="159">
      <pivotArea dataOnly="0" labelOnly="1" fieldPosition="0">
        <references count="3">
          <reference field="1" count="1" selected="0">
            <x v="4"/>
          </reference>
          <reference field="2" count="7">
            <x v="0"/>
            <x v="12"/>
            <x v="15"/>
            <x v="18"/>
            <x v="19"/>
            <x v="21"/>
            <x v="31"/>
          </reference>
          <reference field="13" count="1" selected="0">
            <x v="1"/>
          </reference>
        </references>
      </pivotArea>
    </format>
    <format dxfId="158">
      <pivotArea dataOnly="0" labelOnly="1" fieldPosition="0">
        <references count="3">
          <reference field="1" count="1" selected="0">
            <x v="5"/>
          </reference>
          <reference field="2" count="9">
            <x v="2"/>
            <x v="5"/>
            <x v="7"/>
            <x v="11"/>
            <x v="22"/>
            <x v="23"/>
            <x v="30"/>
            <x v="31"/>
            <x v="34"/>
          </reference>
          <reference field="13" count="1" selected="0">
            <x v="1"/>
          </reference>
        </references>
      </pivotArea>
    </format>
    <format dxfId="157">
      <pivotArea dataOnly="0" labelOnly="1" fieldPosition="0">
        <references count="3">
          <reference field="1" count="1" selected="0">
            <x v="6"/>
          </reference>
          <reference field="2" count="5">
            <x v="1"/>
            <x v="11"/>
            <x v="15"/>
            <x v="28"/>
            <x v="36"/>
          </reference>
          <reference field="13" count="1" selected="0">
            <x v="1"/>
          </reference>
        </references>
      </pivotArea>
    </format>
    <format dxfId="156">
      <pivotArea dataOnly="0" labelOnly="1" fieldPosition="0">
        <references count="3">
          <reference field="1" count="1" selected="0">
            <x v="7"/>
          </reference>
          <reference field="2" count="5">
            <x v="4"/>
            <x v="5"/>
            <x v="13"/>
            <x v="24"/>
            <x v="27"/>
          </reference>
          <reference field="13" count="1" selected="0">
            <x v="1"/>
          </reference>
        </references>
      </pivotArea>
    </format>
    <format dxfId="155">
      <pivotArea dataOnly="0" labelOnly="1" fieldPosition="0">
        <references count="3">
          <reference field="1" count="1" selected="0">
            <x v="8"/>
          </reference>
          <reference field="2" count="9">
            <x v="0"/>
            <x v="7"/>
            <x v="12"/>
            <x v="19"/>
            <x v="22"/>
            <x v="23"/>
            <x v="25"/>
            <x v="30"/>
            <x v="31"/>
          </reference>
          <reference field="13" count="1" selected="0">
            <x v="1"/>
          </reference>
        </references>
      </pivotArea>
    </format>
    <format dxfId="154">
      <pivotArea dataOnly="0" labelOnly="1" fieldPosition="0">
        <references count="3">
          <reference field="1" count="1" selected="0">
            <x v="9"/>
          </reference>
          <reference field="2" count="6">
            <x v="2"/>
            <x v="11"/>
            <x v="21"/>
            <x v="31"/>
            <x v="34"/>
            <x v="36"/>
          </reference>
          <reference field="13" count="1" selected="0">
            <x v="1"/>
          </reference>
        </references>
      </pivotArea>
    </format>
    <format dxfId="153">
      <pivotArea dataOnly="0" labelOnly="1" fieldPosition="0">
        <references count="3">
          <reference field="1" count="1" selected="0">
            <x v="10"/>
          </reference>
          <reference field="2" count="8">
            <x v="3"/>
            <x v="5"/>
            <x v="8"/>
            <x v="11"/>
            <x v="20"/>
            <x v="26"/>
            <x v="28"/>
            <x v="29"/>
          </reference>
          <reference field="13" count="1" selected="0">
            <x v="1"/>
          </reference>
        </references>
      </pivotArea>
    </format>
    <format dxfId="152">
      <pivotArea dataOnly="0" labelOnly="1" fieldPosition="0">
        <references count="3">
          <reference field="1" count="1" selected="0">
            <x v="11"/>
          </reference>
          <reference field="2" count="6">
            <x v="4"/>
            <x v="5"/>
            <x v="15"/>
            <x v="22"/>
            <x v="30"/>
            <x v="31"/>
          </reference>
          <reference field="13" count="1" selected="0">
            <x v="1"/>
          </reference>
        </references>
      </pivotArea>
    </format>
    <format dxfId="151">
      <pivotArea dataOnly="0" labelOnly="1" fieldPosition="0">
        <references count="3">
          <reference field="1" count="1" selected="0">
            <x v="12"/>
          </reference>
          <reference field="2" count="8">
            <x v="5"/>
            <x v="6"/>
            <x v="7"/>
            <x v="10"/>
            <x v="13"/>
            <x v="17"/>
            <x v="23"/>
            <x v="25"/>
          </reference>
          <reference field="13" count="1" selected="0">
            <x v="1"/>
          </reference>
        </references>
      </pivotArea>
    </format>
    <format dxfId="15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35590-32B0-EE4D-A0AD-F30C11B8FDB0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756:F795" firstHeaderRow="1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39">
        <item x="0"/>
        <item x="35"/>
        <item x="1"/>
        <item x="2"/>
        <item x="3"/>
        <item x="4"/>
        <item x="5"/>
        <item x="6"/>
        <item x="36"/>
        <item x="7"/>
        <item x="33"/>
        <item x="8"/>
        <item x="9"/>
        <item x="10"/>
        <item x="31"/>
        <item x="11"/>
        <item x="12"/>
        <item x="37"/>
        <item x="34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t="default"/>
      </items>
    </pivotField>
    <pivotField dataField="1" showAll="0"/>
    <pivotField showAll="0">
      <items count="19">
        <item x="17"/>
        <item x="4"/>
        <item x="1"/>
        <item x="12"/>
        <item x="16"/>
        <item x="8"/>
        <item x="6"/>
        <item x="9"/>
        <item x="5"/>
        <item x="15"/>
        <item x="3"/>
        <item x="14"/>
        <item x="7"/>
        <item x="2"/>
        <item x="0"/>
        <item x="13"/>
        <item x="10"/>
        <item x="11"/>
        <item t="default"/>
      </items>
    </pivotField>
    <pivotField showAll="0"/>
    <pivotField showAll="0"/>
    <pivotField axis="axisRow" showAll="0">
      <items count="19">
        <item sd="0" x="3"/>
        <item sd="0" x="5"/>
        <item sd="0" x="13"/>
        <item sd="0" x="7"/>
        <item sd="0" x="14"/>
        <item sd="0" x="9"/>
        <item sd="0" x="4"/>
        <item sd="0" x="6"/>
        <item sd="0" x="16"/>
        <item sd="0" x="8"/>
        <item sd="0" x="2"/>
        <item sd="0" x="10"/>
        <item sd="0" x="1"/>
        <item sd="0" x="15"/>
        <item sd="0" x="12"/>
        <item sd="0" x="0"/>
        <item sd="0" x="11"/>
        <item sd="0" x="17"/>
        <item t="default"/>
      </items>
    </pivotField>
    <pivotField showAll="0"/>
    <pivotField showAll="0"/>
    <pivotField numFmtId="41" showAll="0"/>
    <pivotField numFmtId="4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ascending">
      <items count="5">
        <item sd="0" x="0"/>
        <item x="1"/>
        <item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13"/>
    <field x="7"/>
    <field x="1"/>
  </rowFields>
  <rowItems count="39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Items count="1">
    <i/>
  </colItems>
  <dataFields count="1">
    <dataField name="Sum of quantity" fld="3" baseField="0" baseItem="0"/>
  </dataFields>
  <formats count="11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2" type="button" dataOnly="0" labelOnly="1" outline="0"/>
    </format>
    <format dxfId="181">
      <pivotArea dataOnly="0" labelOnly="1" grandRow="1" outline="0" fieldPosition="0"/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13" type="button" dataOnly="0" labelOnly="1" outline="0" axis="axisRow" fieldPosition="0"/>
    </format>
    <format dxfId="177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176">
      <pivotArea dataOnly="0" labelOnly="1" grandRow="1" outline="0" fieldPosition="0"/>
    </format>
    <format dxfId="175">
      <pivotArea dataOnly="0" labelOnly="1" fieldPosition="0">
        <references count="2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3" count="1" selected="0">
            <x v="1"/>
          </reference>
        </references>
      </pivotArea>
    </format>
    <format dxfId="17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AFEC2-E4EA-E640-B87B-9E3A66DC4AC5}" name="PivotTable3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K4:N31" firstHeaderRow="0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12"/>
        <item x="35"/>
        <item x="24"/>
        <item x="11"/>
        <item x="1"/>
        <item x="4"/>
        <item x="19"/>
        <item x="0"/>
        <item x="36"/>
        <item x="21"/>
        <item x="33"/>
        <item x="18"/>
        <item x="6"/>
        <item x="17"/>
        <item x="32"/>
        <item x="5"/>
        <item x="14"/>
        <item x="37"/>
        <item x="34"/>
        <item x="20"/>
        <item x="7"/>
        <item x="10"/>
        <item x="8"/>
        <item x="3"/>
        <item x="27"/>
        <item x="9"/>
        <item x="16"/>
        <item x="29"/>
        <item x="23"/>
        <item x="26"/>
        <item x="2"/>
        <item x="22"/>
        <item x="28"/>
        <item x="30"/>
        <item x="15"/>
        <item x="25"/>
        <item x="13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numFmtId="41" showAll="0"/>
    <pivotField dataField="1" numFmtId="4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3"/>
    <field x="1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2020_selling_price" fld="10" baseField="0" baseItem="0"/>
    <dataField name="Sum of 2021_selling_price" fld="11" baseField="0" baseItem="0"/>
  </dataFields>
  <formats count="30"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13" type="button" dataOnly="0" labelOnly="1" outline="0" axis="axisRow" fieldPosition="0"/>
    </format>
    <format dxfId="211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210">
      <pivotArea dataOnly="0" labelOnly="1" grandRow="1" outline="0" fieldPosition="0"/>
    </format>
    <format dxfId="20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8">
      <pivotArea collapsedLevelsAreSubtotals="1" fieldPosition="0">
        <references count="3">
          <reference field="4294967294" count="1" selected="0">
            <x v="1"/>
          </reference>
          <reference field="1" count="1">
            <x v="1"/>
          </reference>
          <reference field="13" count="1" selected="0">
            <x v="1"/>
          </reference>
        </references>
      </pivotArea>
    </format>
    <format dxfId="207">
      <pivotArea collapsedLevelsAreSubtotals="1" fieldPosition="0">
        <references count="3">
          <reference field="4294967294" count="1" selected="0">
            <x v="1"/>
          </reference>
          <reference field="1" count="1">
            <x v="2"/>
          </reference>
          <reference field="13" count="1" selected="0">
            <x v="1"/>
          </reference>
        </references>
      </pivotArea>
    </format>
    <format dxfId="206">
      <pivotArea collapsedLevelsAreSubtotals="1" fieldPosition="0">
        <references count="3">
          <reference field="4294967294" count="1" selected="0">
            <x v="1"/>
          </reference>
          <reference field="1" count="1">
            <x v="3"/>
          </reference>
          <reference field="13" count="1" selected="0">
            <x v="1"/>
          </reference>
        </references>
      </pivotArea>
    </format>
    <format dxfId="205">
      <pivotArea collapsedLevelsAreSubtotals="1" fieldPosition="0">
        <references count="3">
          <reference field="4294967294" count="1" selected="0">
            <x v="1"/>
          </reference>
          <reference field="1" count="1">
            <x v="4"/>
          </reference>
          <reference field="13" count="1" selected="0">
            <x v="1"/>
          </reference>
        </references>
      </pivotArea>
    </format>
    <format dxfId="204">
      <pivotArea collapsedLevelsAreSubtotals="1" fieldPosition="0">
        <references count="3">
          <reference field="4294967294" count="1" selected="0">
            <x v="1"/>
          </reference>
          <reference field="1" count="1">
            <x v="5"/>
          </reference>
          <reference field="13" count="1" selected="0">
            <x v="1"/>
          </reference>
        </references>
      </pivotArea>
    </format>
    <format dxfId="203">
      <pivotArea collapsedLevelsAreSubtotals="1" fieldPosition="0">
        <references count="3">
          <reference field="4294967294" count="1" selected="0">
            <x v="1"/>
          </reference>
          <reference field="1" count="1">
            <x v="6"/>
          </reference>
          <reference field="13" count="1" selected="0">
            <x v="1"/>
          </reference>
        </references>
      </pivotArea>
    </format>
    <format dxfId="202">
      <pivotArea collapsedLevelsAreSubtotals="1" fieldPosition="0">
        <references count="3">
          <reference field="4294967294" count="1" selected="0">
            <x v="1"/>
          </reference>
          <reference field="1" count="1">
            <x v="7"/>
          </reference>
          <reference field="13" count="1" selected="0">
            <x v="1"/>
          </reference>
        </references>
      </pivotArea>
    </format>
    <format dxfId="201">
      <pivotArea collapsedLevelsAreSubtotals="1" fieldPosition="0">
        <references count="3">
          <reference field="4294967294" count="1" selected="0">
            <x v="1"/>
          </reference>
          <reference field="1" count="1">
            <x v="8"/>
          </reference>
          <reference field="13" count="1" selected="0">
            <x v="1"/>
          </reference>
        </references>
      </pivotArea>
    </format>
    <format dxfId="200">
      <pivotArea collapsedLevelsAreSubtotals="1" fieldPosition="0">
        <references count="3">
          <reference field="4294967294" count="1" selected="0">
            <x v="1"/>
          </reference>
          <reference field="1" count="1">
            <x v="9"/>
          </reference>
          <reference field="13" count="1" selected="0">
            <x v="1"/>
          </reference>
        </references>
      </pivotArea>
    </format>
    <format dxfId="199">
      <pivotArea collapsedLevelsAreSubtotals="1" fieldPosition="0">
        <references count="3">
          <reference field="4294967294" count="1" selected="0">
            <x v="1"/>
          </reference>
          <reference field="1" count="1">
            <x v="10"/>
          </reference>
          <reference field="13" count="1" selected="0">
            <x v="1"/>
          </reference>
        </references>
      </pivotArea>
    </format>
    <format dxfId="198">
      <pivotArea collapsedLevelsAreSubtotals="1" fieldPosition="0">
        <references count="3">
          <reference field="4294967294" count="1" selected="0">
            <x v="1"/>
          </reference>
          <reference field="1" count="1">
            <x v="11"/>
          </reference>
          <reference field="13" count="1" selected="0">
            <x v="1"/>
          </reference>
        </references>
      </pivotArea>
    </format>
    <format dxfId="197">
      <pivotArea collapsedLevelsAreSubtotals="1" fieldPosition="0">
        <references count="3">
          <reference field="4294967294" count="1" selected="0">
            <x v="1"/>
          </reference>
          <reference field="1" count="1">
            <x v="12"/>
          </reference>
          <reference field="13" count="1" selected="0">
            <x v="1"/>
          </reference>
        </references>
      </pivotArea>
    </format>
    <format dxfId="196">
      <pivotArea collapsedLevelsAreSubtotals="1" fieldPosition="0">
        <references count="3">
          <reference field="4294967294" count="1" selected="0">
            <x v="2"/>
          </reference>
          <reference field="1" count="1">
            <x v="1"/>
          </reference>
          <reference field="13" count="1" selected="0">
            <x v="2"/>
          </reference>
        </references>
      </pivotArea>
    </format>
    <format dxfId="195">
      <pivotArea collapsedLevelsAreSubtotals="1" fieldPosition="0">
        <references count="3">
          <reference field="4294967294" count="1" selected="0">
            <x v="2"/>
          </reference>
          <reference field="1" count="1">
            <x v="2"/>
          </reference>
          <reference field="13" count="1" selected="0">
            <x v="2"/>
          </reference>
        </references>
      </pivotArea>
    </format>
    <format dxfId="194">
      <pivotArea collapsedLevelsAreSubtotals="1" fieldPosition="0">
        <references count="3">
          <reference field="4294967294" count="1" selected="0">
            <x v="2"/>
          </reference>
          <reference field="1" count="1">
            <x v="3"/>
          </reference>
          <reference field="13" count="1" selected="0">
            <x v="2"/>
          </reference>
        </references>
      </pivotArea>
    </format>
    <format dxfId="193">
      <pivotArea collapsedLevelsAreSubtotals="1" fieldPosition="0">
        <references count="3">
          <reference field="4294967294" count="1" selected="0">
            <x v="2"/>
          </reference>
          <reference field="1" count="1">
            <x v="4"/>
          </reference>
          <reference field="13" count="1" selected="0">
            <x v="2"/>
          </reference>
        </references>
      </pivotArea>
    </format>
    <format dxfId="192">
      <pivotArea collapsedLevelsAreSubtotals="1" fieldPosition="0">
        <references count="3">
          <reference field="4294967294" count="1" selected="0">
            <x v="2"/>
          </reference>
          <reference field="1" count="1">
            <x v="5"/>
          </reference>
          <reference field="13" count="1" selected="0">
            <x v="2"/>
          </reference>
        </references>
      </pivotArea>
    </format>
    <format dxfId="191">
      <pivotArea collapsedLevelsAreSubtotals="1" fieldPosition="0">
        <references count="3">
          <reference field="4294967294" count="1" selected="0">
            <x v="2"/>
          </reference>
          <reference field="1" count="1">
            <x v="6"/>
          </reference>
          <reference field="13" count="1" selected="0">
            <x v="2"/>
          </reference>
        </references>
      </pivotArea>
    </format>
    <format dxfId="190">
      <pivotArea collapsedLevelsAreSubtotals="1" fieldPosition="0">
        <references count="3">
          <reference field="4294967294" count="1" selected="0">
            <x v="2"/>
          </reference>
          <reference field="1" count="1">
            <x v="7"/>
          </reference>
          <reference field="13" count="1" selected="0">
            <x v="2"/>
          </reference>
        </references>
      </pivotArea>
    </format>
    <format dxfId="189">
      <pivotArea collapsedLevelsAreSubtotals="1" fieldPosition="0">
        <references count="3">
          <reference field="4294967294" count="1" selected="0">
            <x v="2"/>
          </reference>
          <reference field="1" count="1">
            <x v="8"/>
          </reference>
          <reference field="13" count="1" selected="0">
            <x v="2"/>
          </reference>
        </references>
      </pivotArea>
    </format>
    <format dxfId="188">
      <pivotArea collapsedLevelsAreSubtotals="1" fieldPosition="0">
        <references count="3">
          <reference field="4294967294" count="1" selected="0">
            <x v="2"/>
          </reference>
          <reference field="1" count="1">
            <x v="9"/>
          </reference>
          <reference field="13" count="1" selected="0">
            <x v="2"/>
          </reference>
        </references>
      </pivotArea>
    </format>
    <format dxfId="187">
      <pivotArea collapsedLevelsAreSubtotals="1" fieldPosition="0">
        <references count="3">
          <reference field="4294967294" count="1" selected="0">
            <x v="2"/>
          </reference>
          <reference field="1" count="1">
            <x v="10"/>
          </reference>
          <reference field="13" count="1" selected="0">
            <x v="2"/>
          </reference>
        </references>
      </pivotArea>
    </format>
    <format dxfId="186">
      <pivotArea collapsedLevelsAreSubtotals="1" fieldPosition="0">
        <references count="3">
          <reference field="4294967294" count="1" selected="0">
            <x v="2"/>
          </reference>
          <reference field="1" count="1">
            <x v="11"/>
          </reference>
          <reference field="13" count="1" selected="0">
            <x v="2"/>
          </reference>
        </references>
      </pivotArea>
    </format>
    <format dxfId="185">
      <pivotArea collapsedLevelsAreSubtotals="1" fieldPosition="0">
        <references count="3">
          <reference field="4294967294" count="1" selected="0">
            <x v="2"/>
          </reference>
          <reference field="1" count="1">
            <x v="12"/>
          </reference>
          <reference field="13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9D4D-AE6B-C249-97E3-627E63336CEC}" name="PivotTable3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Q37:R64" firstHeaderRow="1" firstDataRow="1" firstDataCol="1"/>
  <pivotFields count="14">
    <pivotField showAll="0">
      <items count="45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4524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4525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52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t="default"/>
      </items>
    </pivotField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12"/>
        <item x="35"/>
        <item x="24"/>
        <item x="11"/>
        <item x="1"/>
        <item x="4"/>
        <item x="19"/>
        <item x="0"/>
        <item x="36"/>
        <item x="21"/>
        <item x="33"/>
        <item x="18"/>
        <item x="6"/>
        <item x="17"/>
        <item x="32"/>
        <item x="5"/>
        <item x="14"/>
        <item x="37"/>
        <item x="34"/>
        <item x="20"/>
        <item x="7"/>
        <item x="10"/>
        <item x="8"/>
        <item x="3"/>
        <item x="27"/>
        <item x="9"/>
        <item x="16"/>
        <item x="29"/>
        <item x="23"/>
        <item x="26"/>
        <item x="2"/>
        <item x="22"/>
        <item x="28"/>
        <item x="30"/>
        <item x="15"/>
        <item x="25"/>
        <item x="13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3"/>
    <field x="1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quantity" fld="3" baseField="0" baseItem="0"/>
  </dataFields>
  <formats count="6">
    <format dxfId="220">
      <pivotArea type="all" dataOnly="0" outline="0" fieldPosition="0"/>
    </format>
    <format dxfId="219">
      <pivotArea outline="0" collapsedLevelsAreSubtotals="1" fieldPosition="0"/>
    </format>
    <format dxfId="218">
      <pivotArea field="13" type="button" dataOnly="0" labelOnly="1" outline="0" axis="axisRow" fieldPosition="0"/>
    </format>
    <format dxfId="217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216">
      <pivotArea dataOnly="0" labelOnly="1" grandRow="1" outline="0" fieldPosition="0"/>
    </format>
    <format dxfId="21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A4998-20E9-5047-9D33-3274F9215983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805:C820" firstHeaderRow="1" firstDataRow="1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9">
        <item x="12"/>
        <item x="35"/>
        <item x="24"/>
        <item x="11"/>
        <item x="1"/>
        <item x="4"/>
        <item x="19"/>
        <item x="0"/>
        <item x="36"/>
        <item x="21"/>
        <item x="33"/>
        <item x="18"/>
        <item x="6"/>
        <item x="17"/>
        <item x="32"/>
        <item x="5"/>
        <item x="14"/>
        <item x="37"/>
        <item x="34"/>
        <item x="20"/>
        <item x="7"/>
        <item x="10"/>
        <item x="8"/>
        <item x="3"/>
        <item x="27"/>
        <item x="9"/>
        <item x="16"/>
        <item x="29"/>
        <item x="23"/>
        <item x="26"/>
        <item x="2"/>
        <item x="22"/>
        <item x="28"/>
        <item x="30"/>
        <item x="15"/>
        <item x="25"/>
        <item x="13"/>
        <item x="31"/>
        <item t="default"/>
      </items>
    </pivotField>
    <pivotField dataField="1" showAll="0"/>
    <pivotField showAll="0"/>
    <pivotField showAll="0"/>
    <pivotField showAll="0"/>
    <pivotField showAll="0"/>
    <pivotField showAll="0" sortType="descending">
      <items count="39">
        <item sd="0" x="28"/>
        <item sd="0" x="31"/>
        <item sd="0" x="6"/>
        <item sd="0" x="33"/>
        <item sd="0" x="18"/>
        <item sd="0" x="25"/>
        <item sd="0" x="30"/>
        <item sd="0" x="36"/>
        <item sd="0" x="10"/>
        <item sd="0" x="3"/>
        <item sd="0" x="7"/>
        <item sd="0" x="32"/>
        <item sd="0" x="9"/>
        <item sd="0" x="37"/>
        <item sd="0" x="20"/>
        <item sd="0" x="12"/>
        <item sd="0" x="13"/>
        <item sd="0" x="19"/>
        <item sd="0" x="21"/>
        <item sd="0" x="5"/>
        <item sd="0" x="17"/>
        <item sd="0" x="35"/>
        <item sd="0" x="22"/>
        <item sd="0" x="2"/>
        <item sd="0" x="15"/>
        <item sd="0" x="34"/>
        <item sd="0" x="4"/>
        <item sd="0" x="0"/>
        <item sd="0" x="29"/>
        <item sd="0" x="27"/>
        <item sd="0" x="16"/>
        <item sd="0" x="23"/>
        <item sd="0" x="8"/>
        <item sd="0" x="14"/>
        <item sd="0" x="11"/>
        <item sd="0" x="1"/>
        <item sd="0" x="26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n="Drugs Alergi" x="1"/>
        <item n="Drugs Batuk &amp; Pilek" x="0"/>
        <item n="Drugs Hipertensi" x="2"/>
        <item n="Drugs Kolesterol" x="5"/>
        <item n="Drugs Sakit Kepala &amp; Demam" x="3"/>
        <item n="Drugs Telinga" x="4"/>
        <item t="default"/>
      </items>
    </pivotField>
    <pivotField numFmtId="41" showAll="0"/>
    <pivotField numFmtId="4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2">
    <field x="13"/>
    <field x="9"/>
  </rowFields>
  <rowItems count="15"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quantity" fld="3" baseField="0" baseItem="0"/>
  </dataFields>
  <formats count="6"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13" type="button" dataOnly="0" labelOnly="1" outline="0" axis="axisRow" fieldPosition="0"/>
    </format>
    <format dxfId="223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C1B1B-AB28-8A42-A6F8-6FAB1E8BD6F2}" name="PivotTable2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E31" firstHeaderRow="0" firstDataRow="1" firstDataCol="1"/>
  <pivotFields count="14"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39">
        <item x="0"/>
        <item x="35"/>
        <item x="1"/>
        <item x="2"/>
        <item x="3"/>
        <item x="4"/>
        <item x="5"/>
        <item x="6"/>
        <item x="36"/>
        <item x="7"/>
        <item x="33"/>
        <item x="8"/>
        <item x="9"/>
        <item x="10"/>
        <item x="31"/>
        <item x="11"/>
        <item x="12"/>
        <item x="37"/>
        <item x="34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numFmtId="41" showAll="0"/>
    <pivotField dataField="1" numFmtId="4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3"/>
    <field x="1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2020_buying_price" fld="10" baseField="0" baseItem="0"/>
    <dataField name="Sum of 2021_buying_price" fld="11" baseField="0" baseItem="0"/>
  </dataFields>
  <formats count="48">
    <format dxfId="274">
      <pivotArea type="all" dataOnly="0" outline="0" fieldPosition="0"/>
    </format>
    <format dxfId="273">
      <pivotArea outline="0" collapsedLevelsAreSubtotals="1" fieldPosition="0"/>
    </format>
    <format dxfId="272">
      <pivotArea field="2" type="button" dataOnly="0" labelOnly="1" outline="0" axis="axisRow" fieldPosition="2"/>
    </format>
    <format dxfId="271">
      <pivotArea dataOnly="0" labelOnly="1" fieldPosition="0">
        <references count="1">
          <reference field="2" count="0"/>
        </references>
      </pivotArea>
    </format>
    <format dxfId="270">
      <pivotArea dataOnly="0" labelOnly="1" grandRow="1" outline="0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field="13" type="button" dataOnly="0" labelOnly="1" outline="0" axis="axisRow" fieldPosition="0"/>
    </format>
    <format dxfId="266">
      <pivotArea dataOnly="0" labelOnly="1" fieldPosition="0">
        <references count="1">
          <reference field="13" count="2">
            <x v="1"/>
            <x v="2"/>
          </reference>
        </references>
      </pivotArea>
    </format>
    <format dxfId="265">
      <pivotArea dataOnly="0" labelOnly="1" grandRow="1" outline="0" fieldPosition="0"/>
    </format>
    <format dxfId="264">
      <pivotArea dataOnly="0" labelOnly="1" fieldPosition="0">
        <references count="2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3" count="1" selected="0">
            <x v="1"/>
          </reference>
        </references>
      </pivotArea>
    </format>
    <format dxfId="263">
      <pivotArea dataOnly="0" labelOnly="1" fieldPosition="0">
        <references count="3">
          <reference field="1" count="1" selected="0">
            <x v="1"/>
          </reference>
          <reference field="2" count="31">
            <x v="0"/>
            <x v="2"/>
            <x v="3"/>
            <x v="4"/>
            <x v="5"/>
            <x v="6"/>
            <x v="7"/>
            <x v="9"/>
            <x v="11"/>
            <x v="12"/>
            <x v="13"/>
            <x v="15"/>
            <x v="16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  <reference field="13" count="1" selected="0">
            <x v="1"/>
          </reference>
        </references>
      </pivotArea>
    </format>
    <format dxfId="262">
      <pivotArea dataOnly="0" labelOnly="1" fieldPosition="0">
        <references count="3">
          <reference field="1" count="1" selected="0">
            <x v="2"/>
          </reference>
          <reference field="2" count="16">
            <x v="3"/>
            <x v="5"/>
            <x v="7"/>
            <x v="9"/>
            <x v="11"/>
            <x v="13"/>
            <x v="14"/>
            <x v="15"/>
            <x v="22"/>
            <x v="23"/>
            <x v="25"/>
            <x v="28"/>
            <x v="29"/>
            <x v="30"/>
            <x v="34"/>
            <x v="37"/>
          </reference>
          <reference field="13" count="1" selected="0">
            <x v="1"/>
          </reference>
        </references>
      </pivotArea>
    </format>
    <format dxfId="261">
      <pivotArea dataOnly="0" labelOnly="1" fieldPosition="0">
        <references count="3">
          <reference field="1" count="1" selected="0">
            <x v="3"/>
          </reference>
          <reference field="2" count="7">
            <x v="4"/>
            <x v="5"/>
            <x v="6"/>
            <x v="10"/>
            <x v="20"/>
            <x v="26"/>
            <x v="36"/>
          </reference>
          <reference field="13" count="1" selected="0">
            <x v="1"/>
          </reference>
        </references>
      </pivotArea>
    </format>
    <format dxfId="260">
      <pivotArea dataOnly="0" labelOnly="1" fieldPosition="0">
        <references count="3">
          <reference field="1" count="1" selected="0">
            <x v="4"/>
          </reference>
          <reference field="2" count="7">
            <x v="0"/>
            <x v="12"/>
            <x v="15"/>
            <x v="18"/>
            <x v="19"/>
            <x v="21"/>
            <x v="31"/>
          </reference>
          <reference field="13" count="1" selected="0">
            <x v="1"/>
          </reference>
        </references>
      </pivotArea>
    </format>
    <format dxfId="259">
      <pivotArea dataOnly="0" labelOnly="1" fieldPosition="0">
        <references count="3">
          <reference field="1" count="1" selected="0">
            <x v="5"/>
          </reference>
          <reference field="2" count="9">
            <x v="2"/>
            <x v="5"/>
            <x v="7"/>
            <x v="11"/>
            <x v="22"/>
            <x v="23"/>
            <x v="30"/>
            <x v="31"/>
            <x v="34"/>
          </reference>
          <reference field="13" count="1" selected="0">
            <x v="1"/>
          </reference>
        </references>
      </pivotArea>
    </format>
    <format dxfId="258">
      <pivotArea dataOnly="0" labelOnly="1" fieldPosition="0">
        <references count="3">
          <reference field="1" count="1" selected="0">
            <x v="6"/>
          </reference>
          <reference field="2" count="5">
            <x v="1"/>
            <x v="11"/>
            <x v="15"/>
            <x v="28"/>
            <x v="36"/>
          </reference>
          <reference field="13" count="1" selected="0">
            <x v="1"/>
          </reference>
        </references>
      </pivotArea>
    </format>
    <format dxfId="257">
      <pivotArea dataOnly="0" labelOnly="1" fieldPosition="0">
        <references count="3">
          <reference field="1" count="1" selected="0">
            <x v="7"/>
          </reference>
          <reference field="2" count="5">
            <x v="4"/>
            <x v="5"/>
            <x v="13"/>
            <x v="24"/>
            <x v="27"/>
          </reference>
          <reference field="13" count="1" selected="0">
            <x v="1"/>
          </reference>
        </references>
      </pivotArea>
    </format>
    <format dxfId="256">
      <pivotArea dataOnly="0" labelOnly="1" fieldPosition="0">
        <references count="3">
          <reference field="1" count="1" selected="0">
            <x v="8"/>
          </reference>
          <reference field="2" count="9">
            <x v="0"/>
            <x v="7"/>
            <x v="12"/>
            <x v="19"/>
            <x v="22"/>
            <x v="23"/>
            <x v="25"/>
            <x v="30"/>
            <x v="31"/>
          </reference>
          <reference field="13" count="1" selected="0">
            <x v="1"/>
          </reference>
        </references>
      </pivotArea>
    </format>
    <format dxfId="255">
      <pivotArea dataOnly="0" labelOnly="1" fieldPosition="0">
        <references count="3">
          <reference field="1" count="1" selected="0">
            <x v="9"/>
          </reference>
          <reference field="2" count="6">
            <x v="2"/>
            <x v="11"/>
            <x v="21"/>
            <x v="31"/>
            <x v="34"/>
            <x v="36"/>
          </reference>
          <reference field="13" count="1" selected="0">
            <x v="1"/>
          </reference>
        </references>
      </pivotArea>
    </format>
    <format dxfId="254">
      <pivotArea dataOnly="0" labelOnly="1" fieldPosition="0">
        <references count="3">
          <reference field="1" count="1" selected="0">
            <x v="10"/>
          </reference>
          <reference field="2" count="8">
            <x v="3"/>
            <x v="5"/>
            <x v="8"/>
            <x v="11"/>
            <x v="20"/>
            <x v="26"/>
            <x v="28"/>
            <x v="29"/>
          </reference>
          <reference field="13" count="1" selected="0">
            <x v="1"/>
          </reference>
        </references>
      </pivotArea>
    </format>
    <format dxfId="253">
      <pivotArea dataOnly="0" labelOnly="1" fieldPosition="0">
        <references count="3">
          <reference field="1" count="1" selected="0">
            <x v="11"/>
          </reference>
          <reference field="2" count="6">
            <x v="4"/>
            <x v="5"/>
            <x v="15"/>
            <x v="22"/>
            <x v="30"/>
            <x v="31"/>
          </reference>
          <reference field="13" count="1" selected="0">
            <x v="1"/>
          </reference>
        </references>
      </pivotArea>
    </format>
    <format dxfId="252">
      <pivotArea dataOnly="0" labelOnly="1" fieldPosition="0">
        <references count="3">
          <reference field="1" count="1" selected="0">
            <x v="12"/>
          </reference>
          <reference field="2" count="8">
            <x v="5"/>
            <x v="6"/>
            <x v="7"/>
            <x v="9"/>
            <x v="13"/>
            <x v="17"/>
            <x v="23"/>
            <x v="25"/>
          </reference>
          <reference field="13" count="1" selected="0">
            <x v="1"/>
          </reference>
        </references>
      </pivotArea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collapsedLevelsAreSubtotals="1" fieldPosition="0">
        <references count="3">
          <reference field="4294967294" count="1" selected="0">
            <x v="2"/>
          </reference>
          <reference field="1" count="1">
            <x v="1"/>
          </reference>
          <reference field="13" count="1" selected="0">
            <x v="2"/>
          </reference>
        </references>
      </pivotArea>
    </format>
    <format dxfId="249">
      <pivotArea collapsedLevelsAreSubtotals="1" fieldPosition="0">
        <references count="3">
          <reference field="4294967294" count="1" selected="0">
            <x v="2"/>
          </reference>
          <reference field="1" count="1">
            <x v="2"/>
          </reference>
          <reference field="13" count="1" selected="0">
            <x v="2"/>
          </reference>
        </references>
      </pivotArea>
    </format>
    <format dxfId="248">
      <pivotArea collapsedLevelsAreSubtotals="1" fieldPosition="0">
        <references count="3">
          <reference field="4294967294" count="1" selected="0">
            <x v="2"/>
          </reference>
          <reference field="1" count="1">
            <x v="3"/>
          </reference>
          <reference field="13" count="1" selected="0">
            <x v="2"/>
          </reference>
        </references>
      </pivotArea>
    </format>
    <format dxfId="247">
      <pivotArea collapsedLevelsAreSubtotals="1" fieldPosition="0">
        <references count="3">
          <reference field="4294967294" count="1" selected="0">
            <x v="2"/>
          </reference>
          <reference field="1" count="1">
            <x v="4"/>
          </reference>
          <reference field="13" count="1" selected="0">
            <x v="2"/>
          </reference>
        </references>
      </pivotArea>
    </format>
    <format dxfId="246">
      <pivotArea collapsedLevelsAreSubtotals="1" fieldPosition="0">
        <references count="3">
          <reference field="4294967294" count="1" selected="0">
            <x v="2"/>
          </reference>
          <reference field="1" count="1">
            <x v="5"/>
          </reference>
          <reference field="13" count="1" selected="0">
            <x v="2"/>
          </reference>
        </references>
      </pivotArea>
    </format>
    <format dxfId="245">
      <pivotArea collapsedLevelsAreSubtotals="1" fieldPosition="0">
        <references count="3">
          <reference field="4294967294" count="1" selected="0">
            <x v="2"/>
          </reference>
          <reference field="1" count="1">
            <x v="6"/>
          </reference>
          <reference field="13" count="1" selected="0">
            <x v="2"/>
          </reference>
        </references>
      </pivotArea>
    </format>
    <format dxfId="244">
      <pivotArea collapsedLevelsAreSubtotals="1" fieldPosition="0">
        <references count="3">
          <reference field="4294967294" count="1" selected="0">
            <x v="2"/>
          </reference>
          <reference field="1" count="1">
            <x v="7"/>
          </reference>
          <reference field="13" count="1" selected="0">
            <x v="2"/>
          </reference>
        </references>
      </pivotArea>
    </format>
    <format dxfId="243">
      <pivotArea collapsedLevelsAreSubtotals="1" fieldPosition="0">
        <references count="3">
          <reference field="4294967294" count="1" selected="0">
            <x v="2"/>
          </reference>
          <reference field="1" count="1">
            <x v="8"/>
          </reference>
          <reference field="13" count="1" selected="0">
            <x v="2"/>
          </reference>
        </references>
      </pivotArea>
    </format>
    <format dxfId="242">
      <pivotArea collapsedLevelsAreSubtotals="1" fieldPosition="0">
        <references count="3">
          <reference field="4294967294" count="1" selected="0">
            <x v="2"/>
          </reference>
          <reference field="1" count="1">
            <x v="9"/>
          </reference>
          <reference field="13" count="1" selected="0">
            <x v="2"/>
          </reference>
        </references>
      </pivotArea>
    </format>
    <format dxfId="241">
      <pivotArea collapsedLevelsAreSubtotals="1" fieldPosition="0">
        <references count="3">
          <reference field="4294967294" count="1" selected="0">
            <x v="2"/>
          </reference>
          <reference field="1" count="1">
            <x v="10"/>
          </reference>
          <reference field="13" count="1" selected="0">
            <x v="2"/>
          </reference>
        </references>
      </pivotArea>
    </format>
    <format dxfId="240">
      <pivotArea collapsedLevelsAreSubtotals="1" fieldPosition="0">
        <references count="3">
          <reference field="4294967294" count="1" selected="0">
            <x v="2"/>
          </reference>
          <reference field="1" count="1">
            <x v="11"/>
          </reference>
          <reference field="13" count="1" selected="0">
            <x v="2"/>
          </reference>
        </references>
      </pivotArea>
    </format>
    <format dxfId="239">
      <pivotArea collapsedLevelsAreSubtotals="1" fieldPosition="0">
        <references count="3">
          <reference field="4294967294" count="1" selected="0">
            <x v="2"/>
          </reference>
          <reference field="1" count="1">
            <x v="12"/>
          </reference>
          <reference field="13" count="1" selected="0">
            <x v="2"/>
          </reference>
        </references>
      </pivotArea>
    </format>
    <format dxfId="238">
      <pivotArea collapsedLevelsAreSubtotals="1" fieldPosition="0">
        <references count="3">
          <reference field="4294967294" count="1" selected="0">
            <x v="1"/>
          </reference>
          <reference field="1" count="1">
            <x v="1"/>
          </reference>
          <reference field="13" count="1" selected="0">
            <x v="1"/>
          </reference>
        </references>
      </pivotArea>
    </format>
    <format dxfId="237">
      <pivotArea collapsedLevelsAreSubtotals="1" fieldPosition="0">
        <references count="3">
          <reference field="4294967294" count="1" selected="0">
            <x v="1"/>
          </reference>
          <reference field="1" count="1">
            <x v="2"/>
          </reference>
          <reference field="13" count="1" selected="0">
            <x v="1"/>
          </reference>
        </references>
      </pivotArea>
    </format>
    <format dxfId="236">
      <pivotArea collapsedLevelsAreSubtotals="1" fieldPosition="0">
        <references count="3">
          <reference field="4294967294" count="1" selected="0">
            <x v="1"/>
          </reference>
          <reference field="1" count="1">
            <x v="3"/>
          </reference>
          <reference field="13" count="1" selected="0">
            <x v="1"/>
          </reference>
        </references>
      </pivotArea>
    </format>
    <format dxfId="235">
      <pivotArea collapsedLevelsAreSubtotals="1" fieldPosition="0">
        <references count="3">
          <reference field="4294967294" count="1" selected="0">
            <x v="1"/>
          </reference>
          <reference field="1" count="1">
            <x v="4"/>
          </reference>
          <reference field="13" count="1" selected="0">
            <x v="1"/>
          </reference>
        </references>
      </pivotArea>
    </format>
    <format dxfId="234">
      <pivotArea collapsedLevelsAreSubtotals="1" fieldPosition="0">
        <references count="3">
          <reference field="4294967294" count="1" selected="0">
            <x v="1"/>
          </reference>
          <reference field="1" count="1">
            <x v="5"/>
          </reference>
          <reference field="13" count="1" selected="0">
            <x v="1"/>
          </reference>
        </references>
      </pivotArea>
    </format>
    <format dxfId="233">
      <pivotArea collapsedLevelsAreSubtotals="1" fieldPosition="0">
        <references count="3">
          <reference field="4294967294" count="1" selected="0">
            <x v="1"/>
          </reference>
          <reference field="1" count="1">
            <x v="6"/>
          </reference>
          <reference field="13" count="1" selected="0">
            <x v="1"/>
          </reference>
        </references>
      </pivotArea>
    </format>
    <format dxfId="232">
      <pivotArea collapsedLevelsAreSubtotals="1" fieldPosition="0">
        <references count="3">
          <reference field="4294967294" count="1" selected="0">
            <x v="1"/>
          </reference>
          <reference field="1" count="1">
            <x v="7"/>
          </reference>
          <reference field="13" count="1" selected="0">
            <x v="1"/>
          </reference>
        </references>
      </pivotArea>
    </format>
    <format dxfId="231">
      <pivotArea collapsedLevelsAreSubtotals="1" fieldPosition="0">
        <references count="3">
          <reference field="4294967294" count="1" selected="0">
            <x v="1"/>
          </reference>
          <reference field="1" count="1">
            <x v="8"/>
          </reference>
          <reference field="13" count="1" selected="0">
            <x v="1"/>
          </reference>
        </references>
      </pivotArea>
    </format>
    <format dxfId="230">
      <pivotArea collapsedLevelsAreSubtotals="1" fieldPosition="0">
        <references count="3">
          <reference field="4294967294" count="1" selected="0">
            <x v="1"/>
          </reference>
          <reference field="1" count="1">
            <x v="9"/>
          </reference>
          <reference field="13" count="1" selected="0">
            <x v="1"/>
          </reference>
        </references>
      </pivotArea>
    </format>
    <format dxfId="229">
      <pivotArea collapsedLevelsAreSubtotals="1" fieldPosition="0">
        <references count="3">
          <reference field="4294967294" count="1" selected="0">
            <x v="1"/>
          </reference>
          <reference field="1" count="1">
            <x v="10"/>
          </reference>
          <reference field="13" count="1" selected="0">
            <x v="1"/>
          </reference>
        </references>
      </pivotArea>
    </format>
    <format dxfId="228">
      <pivotArea collapsedLevelsAreSubtotals="1" fieldPosition="0">
        <references count="3">
          <reference field="4294967294" count="1" selected="0">
            <x v="1"/>
          </reference>
          <reference field="1" count="1">
            <x v="11"/>
          </reference>
          <reference field="13" count="1" selected="0">
            <x v="1"/>
          </reference>
        </references>
      </pivotArea>
    </format>
    <format dxfId="227">
      <pivotArea collapsedLevelsAreSubtotals="1" fieldPosition="0">
        <references count="3">
          <reference field="4294967294" count="1" selected="0">
            <x v="1"/>
          </reference>
          <reference field="1" count="1">
            <x v="12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411F610-4FC1-D348-99D7-C5F0DB47F99E}" autoFormatId="16" applyNumberFormats="0" applyBorderFormats="0" applyFontFormats="0" applyPatternFormats="0" applyAlignmentFormats="0" applyWidthHeightFormats="0">
  <queryTableRefresh nextId="6">
    <queryTableFields count="5">
      <queryTableField id="1" name="item_id" tableColumnId="1"/>
      <queryTableField id="2" name="item_name" tableColumnId="2"/>
      <queryTableField id="3" name="item_type" tableColumnId="3"/>
      <queryTableField id="4" name="2020_selling_price" tableColumnId="4"/>
      <queryTableField id="5" name="2021_selling_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9C4450-E5CF-1C42-9600-FA4013ABEA60}" name="Table_items" displayName="Table_items" ref="A1:E39" tableType="queryTable" totalsRowShown="0">
  <tableColumns count="5">
    <tableColumn id="1" xr3:uid="{8D25ACEE-2CCC-E241-8339-67C13A4DDD36}" uniqueName="1" name="item_id" queryTableFieldId="1" dataDxfId="277"/>
    <tableColumn id="2" xr3:uid="{53DC8900-DB53-9747-A22B-18ACDA6CFAA6}" uniqueName="2" name="item_name" queryTableFieldId="2" dataDxfId="276"/>
    <tableColumn id="3" xr3:uid="{28B55FC5-2584-7247-807F-FD7520FF8C70}" uniqueName="3" name="item_type" queryTableFieldId="3" dataDxfId="275"/>
    <tableColumn id="4" xr3:uid="{7FDE53BD-3C55-174D-A4B9-D3973EAD9EFD}" uniqueName="4" name="2020_selling_price" queryTableFieldId="4"/>
    <tableColumn id="5" xr3:uid="{7A878E3E-527A-8647-968C-B7D49A248DBA}" uniqueName="5" name="2021_selling_pric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FBA6-A62E-F142-9E27-8AC0C87F6D9D}">
  <dimension ref="A1:N4710"/>
  <sheetViews>
    <sheetView topLeftCell="E1" workbookViewId="0">
      <selection activeCell="N8" sqref="N8"/>
    </sheetView>
  </sheetViews>
  <sheetFormatPr baseColWidth="10" defaultRowHeight="16" x14ac:dyDescent="0.2"/>
  <cols>
    <col min="1" max="1" width="15.33203125" bestFit="1" customWidth="1"/>
    <col min="2" max="2" width="17.5" bestFit="1" customWidth="1"/>
    <col min="3" max="3" width="10" bestFit="1" customWidth="1"/>
    <col min="4" max="4" width="10.5" bestFit="1" customWidth="1"/>
    <col min="5" max="5" width="17" bestFit="1" customWidth="1"/>
    <col min="6" max="8" width="17" customWidth="1"/>
    <col min="9" max="9" width="9.6640625" bestFit="1" customWidth="1"/>
    <col min="10" max="10" width="15.6640625" customWidth="1"/>
    <col min="11" max="11" width="17.5" bestFit="1" customWidth="1"/>
  </cols>
  <sheetData>
    <row r="1" spans="1:14" x14ac:dyDescent="0.2">
      <c r="A1" s="4" t="s">
        <v>109</v>
      </c>
      <c r="B1" s="5" t="s">
        <v>110</v>
      </c>
      <c r="C1" s="5" t="s">
        <v>0</v>
      </c>
      <c r="D1" s="5" t="s">
        <v>111</v>
      </c>
      <c r="E1" s="5" t="s">
        <v>112</v>
      </c>
      <c r="F1" s="5" t="s">
        <v>4882</v>
      </c>
      <c r="G1" s="5" t="s">
        <v>4883</v>
      </c>
      <c r="H1" s="5" t="s">
        <v>4884</v>
      </c>
      <c r="I1" s="5" t="s">
        <v>113</v>
      </c>
      <c r="J1" s="5" t="s">
        <v>4882</v>
      </c>
      <c r="K1" s="6" t="s">
        <v>114</v>
      </c>
      <c r="L1" s="17" t="s">
        <v>4882</v>
      </c>
    </row>
    <row r="2" spans="1:14" x14ac:dyDescent="0.2">
      <c r="A2" s="7" t="s">
        <v>115</v>
      </c>
      <c r="B2" s="8">
        <v>43831</v>
      </c>
      <c r="C2" s="9" t="s">
        <v>5</v>
      </c>
      <c r="D2" s="9">
        <v>1000</v>
      </c>
      <c r="E2" s="9" t="s">
        <v>2904</v>
      </c>
      <c r="F2" s="16" t="str">
        <f>(UPPER(IF(LEN(E2)=0,"OTHER",E2)))</f>
        <v>DQLAB14</v>
      </c>
      <c r="G2" s="16" t="str">
        <f>LEFT(F2,7)</f>
        <v>DQLAB14</v>
      </c>
      <c r="H2" s="9" t="s">
        <v>4885</v>
      </c>
      <c r="I2" s="9" t="s">
        <v>116</v>
      </c>
      <c r="J2" s="9" t="str">
        <f>(UPPER(IF(LEN(I2)=0,"OTHER",I2)))</f>
        <v>OTHER</v>
      </c>
      <c r="K2" s="10" t="s">
        <v>117</v>
      </c>
      <c r="L2" t="str">
        <f>UPPER(K2)</f>
        <v>BUY</v>
      </c>
    </row>
    <row r="3" spans="1:14" x14ac:dyDescent="0.2">
      <c r="A3" s="11" t="s">
        <v>118</v>
      </c>
      <c r="B3" s="12">
        <v>43831</v>
      </c>
      <c r="C3" s="13" t="s">
        <v>7</v>
      </c>
      <c r="D3" s="13">
        <v>2000</v>
      </c>
      <c r="E3" s="13" t="s">
        <v>2150</v>
      </c>
      <c r="F3" s="16" t="str">
        <f t="shared" ref="F3:F66" si="0">UPPER(IF(LEN(E3)=0,"OTHER",E3))</f>
        <v>DQLAB02</v>
      </c>
      <c r="G3" s="16" t="str">
        <f t="shared" ref="G3:G66" si="1">LEFT(F3,7)</f>
        <v>DQLAB02</v>
      </c>
      <c r="H3" s="9" t="s">
        <v>4886</v>
      </c>
      <c r="I3" s="13" t="s">
        <v>116</v>
      </c>
      <c r="J3" s="9" t="str">
        <f t="shared" ref="J3:J66" si="2">(UPPER(IF(LEN(I3)=0,"OTHER",I3)))</f>
        <v>OTHER</v>
      </c>
      <c r="K3" s="14" t="s">
        <v>117</v>
      </c>
      <c r="L3" t="str">
        <f t="shared" ref="L3:L66" si="3">UPPER(K3)</f>
        <v>BUY</v>
      </c>
    </row>
    <row r="4" spans="1:14" x14ac:dyDescent="0.2">
      <c r="A4" s="7" t="s">
        <v>119</v>
      </c>
      <c r="B4" s="8">
        <v>43831</v>
      </c>
      <c r="C4" s="9" t="s">
        <v>8</v>
      </c>
      <c r="D4" s="9">
        <v>3000</v>
      </c>
      <c r="E4" s="9" t="s">
        <v>2906</v>
      </c>
      <c r="F4" s="16" t="str">
        <f t="shared" si="0"/>
        <v>DQLAB13</v>
      </c>
      <c r="G4" s="16" t="str">
        <f t="shared" si="1"/>
        <v>DQLAB13</v>
      </c>
      <c r="H4" s="9" t="s">
        <v>4887</v>
      </c>
      <c r="I4" s="9" t="s">
        <v>116</v>
      </c>
      <c r="J4" s="9" t="str">
        <f t="shared" si="2"/>
        <v>OTHER</v>
      </c>
      <c r="K4" s="10" t="s">
        <v>117</v>
      </c>
      <c r="L4" t="str">
        <f t="shared" si="3"/>
        <v>BUY</v>
      </c>
    </row>
    <row r="5" spans="1:14" x14ac:dyDescent="0.2">
      <c r="A5" s="11" t="s">
        <v>120</v>
      </c>
      <c r="B5" s="12">
        <v>43831</v>
      </c>
      <c r="C5" s="13" t="s">
        <v>9</v>
      </c>
      <c r="D5" s="13">
        <v>2000</v>
      </c>
      <c r="E5" s="13" t="s">
        <v>2145</v>
      </c>
      <c r="F5" s="16" t="str">
        <f t="shared" si="0"/>
        <v>DQLAB10</v>
      </c>
      <c r="G5" s="16" t="str">
        <f t="shared" si="1"/>
        <v>DQLAB10</v>
      </c>
      <c r="H5" s="9" t="s">
        <v>4888</v>
      </c>
      <c r="I5" s="13" t="s">
        <v>116</v>
      </c>
      <c r="J5" s="9" t="str">
        <f t="shared" si="2"/>
        <v>OTHER</v>
      </c>
      <c r="K5" s="14" t="s">
        <v>117</v>
      </c>
      <c r="L5" t="str">
        <f t="shared" si="3"/>
        <v>BUY</v>
      </c>
    </row>
    <row r="6" spans="1:14" x14ac:dyDescent="0.2">
      <c r="A6" s="7" t="s">
        <v>121</v>
      </c>
      <c r="B6" s="8">
        <v>43831</v>
      </c>
      <c r="C6" s="9" t="s">
        <v>10</v>
      </c>
      <c r="D6" s="9">
        <v>1000</v>
      </c>
      <c r="E6" s="9" t="s">
        <v>4867</v>
      </c>
      <c r="F6" s="16" t="str">
        <f t="shared" si="0"/>
        <v>DQLAB01</v>
      </c>
      <c r="G6" s="16" t="str">
        <f t="shared" si="1"/>
        <v>DQLAB01</v>
      </c>
      <c r="H6" s="9" t="s">
        <v>4889</v>
      </c>
      <c r="I6" s="9" t="s">
        <v>116</v>
      </c>
      <c r="J6" s="9" t="str">
        <f t="shared" si="2"/>
        <v>OTHER</v>
      </c>
      <c r="K6" s="10" t="s">
        <v>117</v>
      </c>
      <c r="L6" t="str">
        <f t="shared" si="3"/>
        <v>BUY</v>
      </c>
    </row>
    <row r="7" spans="1:14" x14ac:dyDescent="0.2">
      <c r="A7" s="11" t="s">
        <v>122</v>
      </c>
      <c r="B7" s="12">
        <v>43831</v>
      </c>
      <c r="C7" s="13" t="s">
        <v>11</v>
      </c>
      <c r="D7" s="13">
        <v>2000</v>
      </c>
      <c r="E7" s="13" t="s">
        <v>1550</v>
      </c>
      <c r="F7" s="16" t="str">
        <f t="shared" si="0"/>
        <v>DQLAB08</v>
      </c>
      <c r="G7" s="16" t="str">
        <f t="shared" si="1"/>
        <v>DQLAB08</v>
      </c>
      <c r="H7" s="9" t="s">
        <v>4890</v>
      </c>
      <c r="I7" s="13" t="s">
        <v>116</v>
      </c>
      <c r="J7" s="9" t="str">
        <f t="shared" si="2"/>
        <v>OTHER</v>
      </c>
      <c r="K7" s="14" t="s">
        <v>117</v>
      </c>
      <c r="L7" t="str">
        <f t="shared" si="3"/>
        <v>BUY</v>
      </c>
    </row>
    <row r="8" spans="1:14" x14ac:dyDescent="0.2">
      <c r="A8" s="7" t="s">
        <v>123</v>
      </c>
      <c r="B8" s="8">
        <v>43831</v>
      </c>
      <c r="C8" s="9" t="s">
        <v>12</v>
      </c>
      <c r="D8" s="9">
        <v>3000</v>
      </c>
      <c r="E8" s="9" t="s">
        <v>4867</v>
      </c>
      <c r="F8" s="16" t="str">
        <f t="shared" si="0"/>
        <v>DQLAB01</v>
      </c>
      <c r="G8" s="16" t="str">
        <f t="shared" si="1"/>
        <v>DQLAB01</v>
      </c>
      <c r="H8" s="9" t="s">
        <v>4889</v>
      </c>
      <c r="I8" s="9" t="s">
        <v>116</v>
      </c>
      <c r="J8" s="9" t="str">
        <f t="shared" si="2"/>
        <v>OTHER</v>
      </c>
      <c r="K8" s="10" t="s">
        <v>117</v>
      </c>
      <c r="L8" t="str">
        <f t="shared" si="3"/>
        <v>BUY</v>
      </c>
      <c r="N8">
        <f>4710 - 182</f>
        <v>4528</v>
      </c>
    </row>
    <row r="9" spans="1:14" x14ac:dyDescent="0.2">
      <c r="A9" s="11" t="s">
        <v>124</v>
      </c>
      <c r="B9" s="12">
        <v>43831</v>
      </c>
      <c r="C9" s="13" t="s">
        <v>14</v>
      </c>
      <c r="D9" s="13">
        <v>2000</v>
      </c>
      <c r="E9" s="13" t="s">
        <v>4868</v>
      </c>
      <c r="F9" s="16" t="str">
        <f t="shared" si="0"/>
        <v>DQLAB06</v>
      </c>
      <c r="G9" s="16" t="str">
        <f t="shared" si="1"/>
        <v>DQLAB06</v>
      </c>
      <c r="H9" s="9" t="s">
        <v>4891</v>
      </c>
      <c r="I9" s="13" t="s">
        <v>116</v>
      </c>
      <c r="J9" s="9" t="str">
        <f t="shared" si="2"/>
        <v>OTHER</v>
      </c>
      <c r="K9" s="14" t="s">
        <v>117</v>
      </c>
      <c r="L9" t="str">
        <f t="shared" si="3"/>
        <v>BUY</v>
      </c>
    </row>
    <row r="10" spans="1:14" x14ac:dyDescent="0.2">
      <c r="A10" s="7" t="s">
        <v>125</v>
      </c>
      <c r="B10" s="8">
        <v>43831</v>
      </c>
      <c r="C10" s="9" t="s">
        <v>16</v>
      </c>
      <c r="D10" s="9">
        <v>2000</v>
      </c>
      <c r="E10" s="9" t="s">
        <v>3100</v>
      </c>
      <c r="F10" s="16" t="str">
        <f t="shared" si="0"/>
        <v>DQLAB12</v>
      </c>
      <c r="G10" s="16" t="str">
        <f t="shared" si="1"/>
        <v>DQLAB12</v>
      </c>
      <c r="H10" s="9" t="s">
        <v>4892</v>
      </c>
      <c r="I10" s="9" t="s">
        <v>116</v>
      </c>
      <c r="J10" s="9" t="str">
        <f t="shared" si="2"/>
        <v>OTHER</v>
      </c>
      <c r="K10" s="10" t="s">
        <v>117</v>
      </c>
      <c r="L10" t="str">
        <f t="shared" si="3"/>
        <v>BUY</v>
      </c>
    </row>
    <row r="11" spans="1:14" x14ac:dyDescent="0.2">
      <c r="A11" s="11" t="s">
        <v>126</v>
      </c>
      <c r="B11" s="12">
        <v>43831</v>
      </c>
      <c r="C11" s="13" t="s">
        <v>127</v>
      </c>
      <c r="D11" s="13">
        <v>2000</v>
      </c>
      <c r="E11" s="13" t="s">
        <v>4867</v>
      </c>
      <c r="F11" s="16" t="str">
        <f t="shared" si="0"/>
        <v>DQLAB01</v>
      </c>
      <c r="G11" s="16" t="str">
        <f t="shared" si="1"/>
        <v>DQLAB01</v>
      </c>
      <c r="H11" s="9" t="s">
        <v>4889</v>
      </c>
      <c r="I11" s="13" t="s">
        <v>116</v>
      </c>
      <c r="J11" s="9" t="str">
        <f t="shared" si="2"/>
        <v>OTHER</v>
      </c>
      <c r="K11" s="14" t="s">
        <v>117</v>
      </c>
      <c r="L11" t="str">
        <f t="shared" si="3"/>
        <v>BUY</v>
      </c>
    </row>
    <row r="12" spans="1:14" x14ac:dyDescent="0.2">
      <c r="A12" s="7" t="s">
        <v>128</v>
      </c>
      <c r="B12" s="8">
        <v>43831</v>
      </c>
      <c r="C12" s="9" t="s">
        <v>18</v>
      </c>
      <c r="D12" s="9">
        <v>1000</v>
      </c>
      <c r="E12" s="9" t="s">
        <v>2150</v>
      </c>
      <c r="F12" s="16" t="str">
        <f t="shared" si="0"/>
        <v>DQLAB02</v>
      </c>
      <c r="G12" s="16" t="str">
        <f t="shared" si="1"/>
        <v>DQLAB02</v>
      </c>
      <c r="H12" s="9" t="s">
        <v>4886</v>
      </c>
      <c r="I12" s="9" t="s">
        <v>116</v>
      </c>
      <c r="J12" s="9" t="str">
        <f t="shared" si="2"/>
        <v>OTHER</v>
      </c>
      <c r="K12" s="10" t="s">
        <v>117</v>
      </c>
      <c r="L12" t="str">
        <f t="shared" si="3"/>
        <v>BUY</v>
      </c>
    </row>
    <row r="13" spans="1:14" x14ac:dyDescent="0.2">
      <c r="A13" s="11" t="s">
        <v>129</v>
      </c>
      <c r="B13" s="12">
        <v>43831</v>
      </c>
      <c r="C13" s="13" t="s">
        <v>30</v>
      </c>
      <c r="D13" s="13">
        <v>2000</v>
      </c>
      <c r="E13" s="13" t="s">
        <v>4865</v>
      </c>
      <c r="F13" s="16" t="str">
        <f t="shared" si="0"/>
        <v>DQLAB05</v>
      </c>
      <c r="G13" s="16" t="str">
        <f t="shared" si="1"/>
        <v>DQLAB05</v>
      </c>
      <c r="H13" s="9" t="s">
        <v>4893</v>
      </c>
      <c r="I13" s="13" t="s">
        <v>116</v>
      </c>
      <c r="J13" s="9" t="str">
        <f t="shared" si="2"/>
        <v>OTHER</v>
      </c>
      <c r="K13" s="14" t="s">
        <v>117</v>
      </c>
      <c r="L13" t="str">
        <f t="shared" si="3"/>
        <v>BUY</v>
      </c>
    </row>
    <row r="14" spans="1:14" x14ac:dyDescent="0.2">
      <c r="A14" s="7" t="s">
        <v>130</v>
      </c>
      <c r="B14" s="8">
        <v>43831</v>
      </c>
      <c r="C14" s="9" t="s">
        <v>31</v>
      </c>
      <c r="D14" s="9">
        <v>1000</v>
      </c>
      <c r="E14" s="9" t="s">
        <v>4869</v>
      </c>
      <c r="F14" s="16" t="str">
        <f t="shared" si="0"/>
        <v>DQLAB07</v>
      </c>
      <c r="G14" s="16" t="str">
        <f t="shared" si="1"/>
        <v>DQLAB07</v>
      </c>
      <c r="H14" s="9" t="s">
        <v>4894</v>
      </c>
      <c r="I14" s="9" t="s">
        <v>116</v>
      </c>
      <c r="J14" s="9" t="str">
        <f t="shared" si="2"/>
        <v>OTHER</v>
      </c>
      <c r="K14" s="10" t="s">
        <v>117</v>
      </c>
      <c r="L14" t="str">
        <f t="shared" si="3"/>
        <v>BUY</v>
      </c>
    </row>
    <row r="15" spans="1:14" x14ac:dyDescent="0.2">
      <c r="A15" s="11" t="s">
        <v>131</v>
      </c>
      <c r="B15" s="12">
        <v>43831</v>
      </c>
      <c r="C15" s="13" t="s">
        <v>34</v>
      </c>
      <c r="D15" s="13">
        <v>1000</v>
      </c>
      <c r="E15" s="13" t="s">
        <v>1159</v>
      </c>
      <c r="F15" s="16" t="str">
        <f t="shared" si="0"/>
        <v>DQLAB16</v>
      </c>
      <c r="G15" s="16" t="str">
        <f t="shared" si="1"/>
        <v>DQLAB16</v>
      </c>
      <c r="H15" s="9" t="s">
        <v>4895</v>
      </c>
      <c r="I15" s="13" t="s">
        <v>116</v>
      </c>
      <c r="J15" s="9" t="str">
        <f t="shared" si="2"/>
        <v>OTHER</v>
      </c>
      <c r="K15" s="14" t="s">
        <v>117</v>
      </c>
      <c r="L15" t="str">
        <f t="shared" si="3"/>
        <v>BUY</v>
      </c>
    </row>
    <row r="16" spans="1:14" x14ac:dyDescent="0.2">
      <c r="A16" s="7" t="s">
        <v>132</v>
      </c>
      <c r="B16" s="8">
        <v>43831</v>
      </c>
      <c r="C16" s="9" t="s">
        <v>35</v>
      </c>
      <c r="D16" s="9">
        <v>2000</v>
      </c>
      <c r="E16" s="9" t="s">
        <v>1159</v>
      </c>
      <c r="F16" s="16" t="str">
        <f t="shared" si="0"/>
        <v>DQLAB16</v>
      </c>
      <c r="G16" s="16" t="str">
        <f t="shared" si="1"/>
        <v>DQLAB16</v>
      </c>
      <c r="H16" s="9" t="s">
        <v>4895</v>
      </c>
      <c r="I16" s="9" t="s">
        <v>116</v>
      </c>
      <c r="J16" s="9" t="str">
        <f t="shared" si="2"/>
        <v>OTHER</v>
      </c>
      <c r="K16" s="10" t="s">
        <v>117</v>
      </c>
      <c r="L16" t="str">
        <f t="shared" si="3"/>
        <v>BUY</v>
      </c>
    </row>
    <row r="17" spans="1:12" x14ac:dyDescent="0.2">
      <c r="A17" s="11" t="s">
        <v>133</v>
      </c>
      <c r="B17" s="12">
        <v>43831</v>
      </c>
      <c r="C17" s="13" t="s">
        <v>36</v>
      </c>
      <c r="D17" s="13">
        <v>2000</v>
      </c>
      <c r="E17" s="13" t="s">
        <v>4868</v>
      </c>
      <c r="F17" s="16" t="str">
        <f t="shared" si="0"/>
        <v>DQLAB06</v>
      </c>
      <c r="G17" s="16" t="str">
        <f t="shared" si="1"/>
        <v>DQLAB06</v>
      </c>
      <c r="H17" s="9" t="s">
        <v>4891</v>
      </c>
      <c r="I17" s="13" t="s">
        <v>116</v>
      </c>
      <c r="J17" s="9" t="str">
        <f t="shared" si="2"/>
        <v>OTHER</v>
      </c>
      <c r="K17" s="14" t="s">
        <v>117</v>
      </c>
      <c r="L17" t="str">
        <f t="shared" si="3"/>
        <v>BUY</v>
      </c>
    </row>
    <row r="18" spans="1:12" x14ac:dyDescent="0.2">
      <c r="A18" s="7" t="s">
        <v>134</v>
      </c>
      <c r="B18" s="8">
        <v>43831</v>
      </c>
      <c r="C18" s="9" t="s">
        <v>37</v>
      </c>
      <c r="D18" s="9">
        <v>2000</v>
      </c>
      <c r="E18" s="9" t="s">
        <v>116</v>
      </c>
      <c r="F18" s="16" t="str">
        <f t="shared" si="0"/>
        <v>OTHER</v>
      </c>
      <c r="G18" s="16" t="str">
        <f t="shared" si="1"/>
        <v>OTHER</v>
      </c>
      <c r="H18" s="9" t="s">
        <v>4896</v>
      </c>
      <c r="I18" s="9" t="s">
        <v>116</v>
      </c>
      <c r="J18" s="9" t="str">
        <f t="shared" si="2"/>
        <v>OTHER</v>
      </c>
      <c r="K18" s="10" t="s">
        <v>117</v>
      </c>
      <c r="L18" t="str">
        <f t="shared" si="3"/>
        <v>BUY</v>
      </c>
    </row>
    <row r="19" spans="1:12" x14ac:dyDescent="0.2">
      <c r="A19" s="11" t="s">
        <v>135</v>
      </c>
      <c r="B19" s="12">
        <v>43831</v>
      </c>
      <c r="C19" s="13" t="s">
        <v>38</v>
      </c>
      <c r="D19" s="13">
        <v>1000</v>
      </c>
      <c r="E19" s="13" t="s">
        <v>2145</v>
      </c>
      <c r="F19" s="16" t="str">
        <f t="shared" si="0"/>
        <v>DQLAB10</v>
      </c>
      <c r="G19" s="16" t="str">
        <f t="shared" si="1"/>
        <v>DQLAB10</v>
      </c>
      <c r="H19" s="9" t="s">
        <v>4888</v>
      </c>
      <c r="I19" s="13" t="s">
        <v>116</v>
      </c>
      <c r="J19" s="9" t="str">
        <f t="shared" si="2"/>
        <v>OTHER</v>
      </c>
      <c r="K19" s="14" t="s">
        <v>117</v>
      </c>
      <c r="L19" t="str">
        <f t="shared" si="3"/>
        <v>BUY</v>
      </c>
    </row>
    <row r="20" spans="1:12" x14ac:dyDescent="0.2">
      <c r="A20" s="7" t="s">
        <v>136</v>
      </c>
      <c r="B20" s="8">
        <v>43831</v>
      </c>
      <c r="C20" s="9" t="s">
        <v>39</v>
      </c>
      <c r="D20" s="9">
        <v>1000</v>
      </c>
      <c r="E20" s="9" t="s">
        <v>3100</v>
      </c>
      <c r="F20" s="16" t="str">
        <f t="shared" si="0"/>
        <v>DQLAB12</v>
      </c>
      <c r="G20" s="16" t="str">
        <f t="shared" si="1"/>
        <v>DQLAB12</v>
      </c>
      <c r="H20" s="9" t="s">
        <v>4892</v>
      </c>
      <c r="I20" s="9" t="s">
        <v>116</v>
      </c>
      <c r="J20" s="9" t="str">
        <f t="shared" si="2"/>
        <v>OTHER</v>
      </c>
      <c r="K20" s="10" t="s">
        <v>117</v>
      </c>
      <c r="L20" t="str">
        <f t="shared" si="3"/>
        <v>BUY</v>
      </c>
    </row>
    <row r="21" spans="1:12" x14ac:dyDescent="0.2">
      <c r="A21" s="11" t="s">
        <v>137</v>
      </c>
      <c r="B21" s="12">
        <v>43831</v>
      </c>
      <c r="C21" s="13" t="s">
        <v>40</v>
      </c>
      <c r="D21" s="13">
        <v>2000</v>
      </c>
      <c r="E21" s="13" t="s">
        <v>4866</v>
      </c>
      <c r="F21" s="16" t="str">
        <f t="shared" si="0"/>
        <v>DQLAB03</v>
      </c>
      <c r="G21" s="16" t="str">
        <f t="shared" si="1"/>
        <v>DQLAB03</v>
      </c>
      <c r="H21" s="9" t="s">
        <v>4897</v>
      </c>
      <c r="I21" s="13" t="s">
        <v>116</v>
      </c>
      <c r="J21" s="9" t="str">
        <f t="shared" si="2"/>
        <v>OTHER</v>
      </c>
      <c r="K21" s="14" t="s">
        <v>117</v>
      </c>
      <c r="L21" t="str">
        <f t="shared" si="3"/>
        <v>BUY</v>
      </c>
    </row>
    <row r="22" spans="1:12" x14ac:dyDescent="0.2">
      <c r="A22" s="7" t="s">
        <v>138</v>
      </c>
      <c r="B22" s="8">
        <v>43831</v>
      </c>
      <c r="C22" s="9" t="s">
        <v>20</v>
      </c>
      <c r="D22" s="9">
        <v>2000</v>
      </c>
      <c r="E22" s="9" t="s">
        <v>4870</v>
      </c>
      <c r="F22" s="16" t="str">
        <f t="shared" si="0"/>
        <v>DQLAB15</v>
      </c>
      <c r="G22" s="16" t="str">
        <f t="shared" si="1"/>
        <v>DQLAB15</v>
      </c>
      <c r="H22" s="9" t="s">
        <v>4898</v>
      </c>
      <c r="I22" s="9" t="s">
        <v>116</v>
      </c>
      <c r="J22" s="9" t="str">
        <f t="shared" si="2"/>
        <v>OTHER</v>
      </c>
      <c r="K22" s="10" t="s">
        <v>117</v>
      </c>
      <c r="L22" t="str">
        <f t="shared" si="3"/>
        <v>BUY</v>
      </c>
    </row>
    <row r="23" spans="1:12" x14ac:dyDescent="0.2">
      <c r="A23" s="11" t="s">
        <v>139</v>
      </c>
      <c r="B23" s="12">
        <v>43831</v>
      </c>
      <c r="C23" s="13" t="s">
        <v>21</v>
      </c>
      <c r="D23" s="13">
        <v>1000</v>
      </c>
      <c r="E23" s="13" t="s">
        <v>1350</v>
      </c>
      <c r="F23" s="16" t="str">
        <f t="shared" si="0"/>
        <v>DQLAB11</v>
      </c>
      <c r="G23" s="16" t="str">
        <f t="shared" si="1"/>
        <v>DQLAB11</v>
      </c>
      <c r="H23" s="9" t="s">
        <v>4899</v>
      </c>
      <c r="I23" s="13" t="s">
        <v>116</v>
      </c>
      <c r="J23" s="9" t="str">
        <f t="shared" si="2"/>
        <v>OTHER</v>
      </c>
      <c r="K23" s="14" t="s">
        <v>117</v>
      </c>
      <c r="L23" t="str">
        <f t="shared" si="3"/>
        <v>BUY</v>
      </c>
    </row>
    <row r="24" spans="1:12" x14ac:dyDescent="0.2">
      <c r="A24" s="7" t="s">
        <v>140</v>
      </c>
      <c r="B24" s="8">
        <v>43831</v>
      </c>
      <c r="C24" s="9" t="s">
        <v>22</v>
      </c>
      <c r="D24" s="9">
        <v>1000</v>
      </c>
      <c r="E24" s="9" t="s">
        <v>1159</v>
      </c>
      <c r="F24" s="16" t="str">
        <f t="shared" si="0"/>
        <v>DQLAB16</v>
      </c>
      <c r="G24" s="16" t="str">
        <f t="shared" si="1"/>
        <v>DQLAB16</v>
      </c>
      <c r="H24" s="9" t="s">
        <v>4895</v>
      </c>
      <c r="I24" s="9" t="s">
        <v>116</v>
      </c>
      <c r="J24" s="9" t="str">
        <f t="shared" si="2"/>
        <v>OTHER</v>
      </c>
      <c r="K24" s="10" t="s">
        <v>117</v>
      </c>
      <c r="L24" t="str">
        <f t="shared" si="3"/>
        <v>BUY</v>
      </c>
    </row>
    <row r="25" spans="1:12" x14ac:dyDescent="0.2">
      <c r="A25" s="11" t="s">
        <v>141</v>
      </c>
      <c r="B25" s="12">
        <v>43831</v>
      </c>
      <c r="C25" s="13" t="s">
        <v>23</v>
      </c>
      <c r="D25" s="13">
        <v>2000</v>
      </c>
      <c r="E25" s="13" t="s">
        <v>4871</v>
      </c>
      <c r="F25" s="16" t="str">
        <f t="shared" si="0"/>
        <v>DQLAB09</v>
      </c>
      <c r="G25" s="16" t="str">
        <f t="shared" si="1"/>
        <v>DQLAB09</v>
      </c>
      <c r="H25" s="9" t="s">
        <v>4900</v>
      </c>
      <c r="I25" s="13" t="s">
        <v>116</v>
      </c>
      <c r="J25" s="9" t="str">
        <f t="shared" si="2"/>
        <v>OTHER</v>
      </c>
      <c r="K25" s="14" t="s">
        <v>117</v>
      </c>
      <c r="L25" t="str">
        <f t="shared" si="3"/>
        <v>BUY</v>
      </c>
    </row>
    <row r="26" spans="1:12" x14ac:dyDescent="0.2">
      <c r="A26" s="7" t="s">
        <v>142</v>
      </c>
      <c r="B26" s="8">
        <v>43831</v>
      </c>
      <c r="C26" s="9" t="s">
        <v>24</v>
      </c>
      <c r="D26" s="9">
        <v>1000</v>
      </c>
      <c r="E26" s="9" t="s">
        <v>4871</v>
      </c>
      <c r="F26" s="16" t="str">
        <f t="shared" si="0"/>
        <v>DQLAB09</v>
      </c>
      <c r="G26" s="16" t="str">
        <f t="shared" si="1"/>
        <v>DQLAB09</v>
      </c>
      <c r="H26" s="9" t="s">
        <v>4900</v>
      </c>
      <c r="I26" s="9" t="s">
        <v>116</v>
      </c>
      <c r="J26" s="9" t="str">
        <f t="shared" si="2"/>
        <v>OTHER</v>
      </c>
      <c r="K26" s="10" t="s">
        <v>117</v>
      </c>
      <c r="L26" t="str">
        <f t="shared" si="3"/>
        <v>BUY</v>
      </c>
    </row>
    <row r="27" spans="1:12" x14ac:dyDescent="0.2">
      <c r="A27" s="11" t="s">
        <v>143</v>
      </c>
      <c r="B27" s="12">
        <v>43831</v>
      </c>
      <c r="C27" s="13" t="s">
        <v>25</v>
      </c>
      <c r="D27" s="13">
        <v>1000</v>
      </c>
      <c r="E27" s="13" t="s">
        <v>1159</v>
      </c>
      <c r="F27" s="16" t="str">
        <f t="shared" si="0"/>
        <v>DQLAB16</v>
      </c>
      <c r="G27" s="16" t="str">
        <f t="shared" si="1"/>
        <v>DQLAB16</v>
      </c>
      <c r="H27" s="9" t="s">
        <v>4895</v>
      </c>
      <c r="I27" s="13" t="s">
        <v>116</v>
      </c>
      <c r="J27" s="9" t="str">
        <f t="shared" si="2"/>
        <v>OTHER</v>
      </c>
      <c r="K27" s="14" t="s">
        <v>117</v>
      </c>
      <c r="L27" t="str">
        <f t="shared" si="3"/>
        <v>BUY</v>
      </c>
    </row>
    <row r="28" spans="1:12" x14ac:dyDescent="0.2">
      <c r="A28" s="7" t="s">
        <v>144</v>
      </c>
      <c r="B28" s="8">
        <v>43831</v>
      </c>
      <c r="C28" s="9" t="s">
        <v>26</v>
      </c>
      <c r="D28" s="9">
        <v>200</v>
      </c>
      <c r="E28" s="9" t="s">
        <v>2145</v>
      </c>
      <c r="F28" s="16" t="str">
        <f t="shared" si="0"/>
        <v>DQLAB10</v>
      </c>
      <c r="G28" s="16" t="str">
        <f t="shared" si="1"/>
        <v>DQLAB10</v>
      </c>
      <c r="H28" s="9" t="s">
        <v>4888</v>
      </c>
      <c r="I28" s="9" t="s">
        <v>116</v>
      </c>
      <c r="J28" s="9" t="str">
        <f t="shared" si="2"/>
        <v>OTHER</v>
      </c>
      <c r="K28" s="10" t="s">
        <v>117</v>
      </c>
      <c r="L28" t="str">
        <f t="shared" si="3"/>
        <v>BUY</v>
      </c>
    </row>
    <row r="29" spans="1:12" x14ac:dyDescent="0.2">
      <c r="A29" s="11" t="s">
        <v>145</v>
      </c>
      <c r="B29" s="12">
        <v>43831</v>
      </c>
      <c r="C29" s="13" t="s">
        <v>27</v>
      </c>
      <c r="D29" s="13">
        <v>200</v>
      </c>
      <c r="E29" s="13" t="s">
        <v>4866</v>
      </c>
      <c r="F29" s="16" t="str">
        <f t="shared" si="0"/>
        <v>DQLAB03</v>
      </c>
      <c r="G29" s="16" t="str">
        <f t="shared" si="1"/>
        <v>DQLAB03</v>
      </c>
      <c r="H29" s="9" t="s">
        <v>4897</v>
      </c>
      <c r="I29" s="13" t="s">
        <v>116</v>
      </c>
      <c r="J29" s="9" t="str">
        <f t="shared" si="2"/>
        <v>OTHER</v>
      </c>
      <c r="K29" s="14" t="s">
        <v>117</v>
      </c>
      <c r="L29" t="str">
        <f t="shared" si="3"/>
        <v>BUY</v>
      </c>
    </row>
    <row r="30" spans="1:12" x14ac:dyDescent="0.2">
      <c r="A30" s="7" t="s">
        <v>146</v>
      </c>
      <c r="B30" s="8">
        <v>43831</v>
      </c>
      <c r="C30" s="9" t="s">
        <v>28</v>
      </c>
      <c r="D30" s="9">
        <v>2000</v>
      </c>
      <c r="E30" s="9" t="s">
        <v>3100</v>
      </c>
      <c r="F30" s="16" t="str">
        <f t="shared" si="0"/>
        <v>DQLAB12</v>
      </c>
      <c r="G30" s="16" t="str">
        <f t="shared" si="1"/>
        <v>DQLAB12</v>
      </c>
      <c r="H30" s="9" t="s">
        <v>4892</v>
      </c>
      <c r="I30" s="9" t="s">
        <v>116</v>
      </c>
      <c r="J30" s="9" t="str">
        <f t="shared" si="2"/>
        <v>OTHER</v>
      </c>
      <c r="K30" s="10" t="s">
        <v>117</v>
      </c>
      <c r="L30" t="str">
        <f t="shared" si="3"/>
        <v>BUY</v>
      </c>
    </row>
    <row r="31" spans="1:12" x14ac:dyDescent="0.2">
      <c r="A31" s="11" t="s">
        <v>147</v>
      </c>
      <c r="B31" s="12">
        <v>43831</v>
      </c>
      <c r="C31" s="13" t="s">
        <v>29</v>
      </c>
      <c r="D31" s="13">
        <v>500</v>
      </c>
      <c r="E31" s="13" t="s">
        <v>4867</v>
      </c>
      <c r="F31" s="16" t="str">
        <f t="shared" si="0"/>
        <v>DQLAB01</v>
      </c>
      <c r="G31" s="16" t="str">
        <f t="shared" si="1"/>
        <v>DQLAB01</v>
      </c>
      <c r="H31" s="9" t="s">
        <v>4889</v>
      </c>
      <c r="I31" s="13" t="s">
        <v>116</v>
      </c>
      <c r="J31" s="9" t="str">
        <f t="shared" si="2"/>
        <v>OTHER</v>
      </c>
      <c r="K31" s="14" t="s">
        <v>117</v>
      </c>
      <c r="L31" t="str">
        <f t="shared" si="3"/>
        <v>BUY</v>
      </c>
    </row>
    <row r="32" spans="1:12" x14ac:dyDescent="0.2">
      <c r="A32" s="7" t="s">
        <v>148</v>
      </c>
      <c r="B32" s="8">
        <v>43831</v>
      </c>
      <c r="C32" s="9" t="s">
        <v>41</v>
      </c>
      <c r="D32" s="9">
        <v>1000</v>
      </c>
      <c r="E32" s="9" t="s">
        <v>2150</v>
      </c>
      <c r="F32" s="16" t="str">
        <f t="shared" si="0"/>
        <v>DQLAB02</v>
      </c>
      <c r="G32" s="16" t="str">
        <f t="shared" si="1"/>
        <v>DQLAB02</v>
      </c>
      <c r="H32" s="9" t="s">
        <v>4886</v>
      </c>
      <c r="I32" s="9" t="s">
        <v>116</v>
      </c>
      <c r="J32" s="9" t="str">
        <f t="shared" si="2"/>
        <v>OTHER</v>
      </c>
      <c r="K32" s="10" t="s">
        <v>117</v>
      </c>
      <c r="L32" t="str">
        <f t="shared" si="3"/>
        <v>BUY</v>
      </c>
    </row>
    <row r="33" spans="1:12" x14ac:dyDescent="0.2">
      <c r="A33" s="11" t="s">
        <v>149</v>
      </c>
      <c r="B33" s="12">
        <v>43832</v>
      </c>
      <c r="C33" s="13" t="s">
        <v>12</v>
      </c>
      <c r="D33" s="13">
        <v>53</v>
      </c>
      <c r="E33" s="13" t="s">
        <v>116</v>
      </c>
      <c r="F33" s="16" t="str">
        <f t="shared" si="0"/>
        <v>OTHER</v>
      </c>
      <c r="G33" s="16" t="str">
        <f t="shared" si="1"/>
        <v>OTHER</v>
      </c>
      <c r="H33" s="9" t="s">
        <v>4896</v>
      </c>
      <c r="I33" s="13" t="s">
        <v>150</v>
      </c>
      <c r="J33" s="9" t="str">
        <f t="shared" si="2"/>
        <v>RS DQLAB</v>
      </c>
      <c r="K33" s="14" t="s">
        <v>151</v>
      </c>
      <c r="L33" t="str">
        <f t="shared" si="3"/>
        <v>SELL</v>
      </c>
    </row>
    <row r="34" spans="1:12" x14ac:dyDescent="0.2">
      <c r="A34" s="7" t="s">
        <v>152</v>
      </c>
      <c r="B34" s="8">
        <v>43832</v>
      </c>
      <c r="C34" s="9" t="s">
        <v>9</v>
      </c>
      <c r="D34" s="9">
        <v>2</v>
      </c>
      <c r="E34" s="9" t="s">
        <v>116</v>
      </c>
      <c r="F34" s="16" t="str">
        <f t="shared" si="0"/>
        <v>OTHER</v>
      </c>
      <c r="G34" s="16" t="str">
        <f t="shared" si="1"/>
        <v>OTHER</v>
      </c>
      <c r="H34" s="9" t="s">
        <v>4896</v>
      </c>
      <c r="I34" s="9" t="s">
        <v>150</v>
      </c>
      <c r="J34" s="9" t="str">
        <f t="shared" si="2"/>
        <v>RS DQLAB</v>
      </c>
      <c r="K34" s="10" t="s">
        <v>151</v>
      </c>
      <c r="L34" t="str">
        <f t="shared" si="3"/>
        <v>SELL</v>
      </c>
    </row>
    <row r="35" spans="1:12" x14ac:dyDescent="0.2">
      <c r="A35" s="11" t="s">
        <v>153</v>
      </c>
      <c r="B35" s="12">
        <v>43832</v>
      </c>
      <c r="C35" s="13" t="s">
        <v>9</v>
      </c>
      <c r="D35" s="13">
        <v>77</v>
      </c>
      <c r="E35" s="13" t="s">
        <v>116</v>
      </c>
      <c r="F35" s="16" t="str">
        <f t="shared" si="0"/>
        <v>OTHER</v>
      </c>
      <c r="G35" s="16" t="str">
        <f t="shared" si="1"/>
        <v>OTHER</v>
      </c>
      <c r="H35" s="9" t="s">
        <v>4896</v>
      </c>
      <c r="I35" s="13" t="s">
        <v>150</v>
      </c>
      <c r="J35" s="9" t="str">
        <f t="shared" si="2"/>
        <v>RS DQLAB</v>
      </c>
      <c r="K35" s="14" t="s">
        <v>151</v>
      </c>
      <c r="L35" t="str">
        <f t="shared" si="3"/>
        <v>SELL</v>
      </c>
    </row>
    <row r="36" spans="1:12" x14ac:dyDescent="0.2">
      <c r="A36" s="7" t="s">
        <v>154</v>
      </c>
      <c r="B36" s="8">
        <v>43832</v>
      </c>
      <c r="C36" s="9" t="s">
        <v>24</v>
      </c>
      <c r="D36" s="9">
        <v>47</v>
      </c>
      <c r="E36" s="9" t="s">
        <v>116</v>
      </c>
      <c r="F36" s="16" t="str">
        <f t="shared" si="0"/>
        <v>OTHER</v>
      </c>
      <c r="G36" s="16" t="str">
        <f t="shared" si="1"/>
        <v>OTHER</v>
      </c>
      <c r="H36" s="9" t="s">
        <v>4896</v>
      </c>
      <c r="I36" s="9" t="s">
        <v>150</v>
      </c>
      <c r="J36" s="9" t="str">
        <f t="shared" si="2"/>
        <v>RS DQLAB</v>
      </c>
      <c r="K36" s="10" t="s">
        <v>151</v>
      </c>
      <c r="L36" t="str">
        <f t="shared" si="3"/>
        <v>SELL</v>
      </c>
    </row>
    <row r="37" spans="1:12" x14ac:dyDescent="0.2">
      <c r="A37" s="11" t="s">
        <v>155</v>
      </c>
      <c r="B37" s="12">
        <v>43832</v>
      </c>
      <c r="C37" s="13" t="s">
        <v>38</v>
      </c>
      <c r="D37" s="13">
        <v>30</v>
      </c>
      <c r="E37" s="13" t="s">
        <v>116</v>
      </c>
      <c r="F37" s="16" t="str">
        <f t="shared" si="0"/>
        <v>OTHER</v>
      </c>
      <c r="G37" s="16" t="str">
        <f t="shared" si="1"/>
        <v>OTHER</v>
      </c>
      <c r="H37" s="9" t="s">
        <v>4896</v>
      </c>
      <c r="I37" s="13" t="s">
        <v>150</v>
      </c>
      <c r="J37" s="9" t="str">
        <f t="shared" si="2"/>
        <v>RS DQLAB</v>
      </c>
      <c r="K37" s="14" t="s">
        <v>151</v>
      </c>
      <c r="L37" t="str">
        <f t="shared" si="3"/>
        <v>SELL</v>
      </c>
    </row>
    <row r="38" spans="1:12" x14ac:dyDescent="0.2">
      <c r="A38" s="7" t="s">
        <v>156</v>
      </c>
      <c r="B38" s="8">
        <v>43832</v>
      </c>
      <c r="C38" s="9" t="s">
        <v>10</v>
      </c>
      <c r="D38" s="9">
        <v>5</v>
      </c>
      <c r="E38" s="9" t="s">
        <v>116</v>
      </c>
      <c r="F38" s="16" t="str">
        <f t="shared" si="0"/>
        <v>OTHER</v>
      </c>
      <c r="G38" s="16" t="str">
        <f t="shared" si="1"/>
        <v>OTHER</v>
      </c>
      <c r="H38" s="9" t="s">
        <v>4896</v>
      </c>
      <c r="I38" s="9" t="s">
        <v>150</v>
      </c>
      <c r="J38" s="9" t="str">
        <f t="shared" si="2"/>
        <v>RS DQLAB</v>
      </c>
      <c r="K38" s="10" t="s">
        <v>151</v>
      </c>
      <c r="L38" t="str">
        <f t="shared" si="3"/>
        <v>SELL</v>
      </c>
    </row>
    <row r="39" spans="1:12" x14ac:dyDescent="0.2">
      <c r="A39" s="11" t="s">
        <v>157</v>
      </c>
      <c r="B39" s="12">
        <v>43832</v>
      </c>
      <c r="C39" s="13" t="s">
        <v>30</v>
      </c>
      <c r="D39" s="13">
        <v>84</v>
      </c>
      <c r="E39" s="13" t="s">
        <v>116</v>
      </c>
      <c r="F39" s="16" t="str">
        <f t="shared" si="0"/>
        <v>OTHER</v>
      </c>
      <c r="G39" s="16" t="str">
        <f t="shared" si="1"/>
        <v>OTHER</v>
      </c>
      <c r="H39" s="9" t="s">
        <v>4896</v>
      </c>
      <c r="I39" s="13" t="s">
        <v>150</v>
      </c>
      <c r="J39" s="9" t="str">
        <f t="shared" si="2"/>
        <v>RS DQLAB</v>
      </c>
      <c r="K39" s="14" t="s">
        <v>151</v>
      </c>
      <c r="L39" t="str">
        <f t="shared" si="3"/>
        <v>SELL</v>
      </c>
    </row>
    <row r="40" spans="1:12" x14ac:dyDescent="0.2">
      <c r="A40" s="7" t="s">
        <v>158</v>
      </c>
      <c r="B40" s="8">
        <v>43832</v>
      </c>
      <c r="C40" s="9" t="s">
        <v>30</v>
      </c>
      <c r="D40" s="9">
        <v>6</v>
      </c>
      <c r="E40" s="9" t="s">
        <v>116</v>
      </c>
      <c r="F40" s="16" t="str">
        <f t="shared" si="0"/>
        <v>OTHER</v>
      </c>
      <c r="G40" s="16" t="str">
        <f t="shared" si="1"/>
        <v>OTHER</v>
      </c>
      <c r="H40" s="9" t="s">
        <v>4896</v>
      </c>
      <c r="I40" s="9" t="s">
        <v>150</v>
      </c>
      <c r="J40" s="9" t="str">
        <f t="shared" si="2"/>
        <v>RS DQLAB</v>
      </c>
      <c r="K40" s="10" t="s">
        <v>151</v>
      </c>
      <c r="L40" t="str">
        <f t="shared" si="3"/>
        <v>SELL</v>
      </c>
    </row>
    <row r="41" spans="1:12" x14ac:dyDescent="0.2">
      <c r="A41" s="11" t="s">
        <v>159</v>
      </c>
      <c r="B41" s="12">
        <v>43832</v>
      </c>
      <c r="C41" s="13" t="s">
        <v>17</v>
      </c>
      <c r="D41" s="13">
        <v>116</v>
      </c>
      <c r="E41" s="13" t="s">
        <v>116</v>
      </c>
      <c r="F41" s="16" t="str">
        <f t="shared" si="0"/>
        <v>OTHER</v>
      </c>
      <c r="G41" s="16" t="str">
        <f t="shared" si="1"/>
        <v>OTHER</v>
      </c>
      <c r="H41" s="9" t="s">
        <v>4896</v>
      </c>
      <c r="I41" s="13" t="s">
        <v>150</v>
      </c>
      <c r="J41" s="9" t="str">
        <f t="shared" si="2"/>
        <v>RS DQLAB</v>
      </c>
      <c r="K41" s="14" t="s">
        <v>151</v>
      </c>
      <c r="L41" t="str">
        <f t="shared" si="3"/>
        <v>SELL</v>
      </c>
    </row>
    <row r="42" spans="1:12" x14ac:dyDescent="0.2">
      <c r="A42" s="7" t="s">
        <v>160</v>
      </c>
      <c r="B42" s="8">
        <v>43832</v>
      </c>
      <c r="C42" s="9" t="s">
        <v>35</v>
      </c>
      <c r="D42" s="9">
        <v>136</v>
      </c>
      <c r="E42" s="9" t="s">
        <v>116</v>
      </c>
      <c r="F42" s="16" t="str">
        <f t="shared" si="0"/>
        <v>OTHER</v>
      </c>
      <c r="G42" s="16" t="str">
        <f t="shared" si="1"/>
        <v>OTHER</v>
      </c>
      <c r="H42" s="9" t="s">
        <v>4896</v>
      </c>
      <c r="I42" s="9" t="s">
        <v>150</v>
      </c>
      <c r="J42" s="9" t="str">
        <f t="shared" si="2"/>
        <v>RS DQLAB</v>
      </c>
      <c r="K42" s="10" t="s">
        <v>151</v>
      </c>
      <c r="L42" t="str">
        <f t="shared" si="3"/>
        <v>SELL</v>
      </c>
    </row>
    <row r="43" spans="1:12" x14ac:dyDescent="0.2">
      <c r="A43" s="11" t="s">
        <v>161</v>
      </c>
      <c r="B43" s="12">
        <v>43833</v>
      </c>
      <c r="C43" s="13" t="s">
        <v>12</v>
      </c>
      <c r="D43" s="13">
        <v>62</v>
      </c>
      <c r="E43" s="13" t="s">
        <v>116</v>
      </c>
      <c r="F43" s="16" t="str">
        <f t="shared" si="0"/>
        <v>OTHER</v>
      </c>
      <c r="G43" s="16" t="str">
        <f t="shared" si="1"/>
        <v>OTHER</v>
      </c>
      <c r="H43" s="9" t="s">
        <v>4896</v>
      </c>
      <c r="I43" s="13" t="s">
        <v>150</v>
      </c>
      <c r="J43" s="9" t="str">
        <f t="shared" si="2"/>
        <v>RS DQLAB</v>
      </c>
      <c r="K43" s="14" t="s">
        <v>151</v>
      </c>
      <c r="L43" t="str">
        <f t="shared" si="3"/>
        <v>SELL</v>
      </c>
    </row>
    <row r="44" spans="1:12" x14ac:dyDescent="0.2">
      <c r="A44" s="7" t="s">
        <v>162</v>
      </c>
      <c r="B44" s="8">
        <v>43833</v>
      </c>
      <c r="C44" s="9" t="s">
        <v>12</v>
      </c>
      <c r="D44" s="9">
        <v>37</v>
      </c>
      <c r="E44" s="9" t="s">
        <v>116</v>
      </c>
      <c r="F44" s="16" t="str">
        <f t="shared" si="0"/>
        <v>OTHER</v>
      </c>
      <c r="G44" s="16" t="str">
        <f t="shared" si="1"/>
        <v>OTHER</v>
      </c>
      <c r="H44" s="9" t="s">
        <v>4896</v>
      </c>
      <c r="I44" s="9" t="s">
        <v>150</v>
      </c>
      <c r="J44" s="9" t="str">
        <f t="shared" si="2"/>
        <v>RS DQLAB</v>
      </c>
      <c r="K44" s="10" t="s">
        <v>151</v>
      </c>
      <c r="L44" t="str">
        <f t="shared" si="3"/>
        <v>SELL</v>
      </c>
    </row>
    <row r="45" spans="1:12" x14ac:dyDescent="0.2">
      <c r="A45" s="11" t="s">
        <v>163</v>
      </c>
      <c r="B45" s="12">
        <v>43833</v>
      </c>
      <c r="C45" s="13" t="s">
        <v>9</v>
      </c>
      <c r="D45" s="13">
        <v>41</v>
      </c>
      <c r="E45" s="13" t="s">
        <v>116</v>
      </c>
      <c r="F45" s="16" t="str">
        <f t="shared" si="0"/>
        <v>OTHER</v>
      </c>
      <c r="G45" s="16" t="str">
        <f t="shared" si="1"/>
        <v>OTHER</v>
      </c>
      <c r="H45" s="9" t="s">
        <v>4896</v>
      </c>
      <c r="I45" s="13" t="s">
        <v>150</v>
      </c>
      <c r="J45" s="9" t="str">
        <f t="shared" si="2"/>
        <v>RS DQLAB</v>
      </c>
      <c r="K45" s="14" t="s">
        <v>151</v>
      </c>
      <c r="L45" t="str">
        <f t="shared" si="3"/>
        <v>SELL</v>
      </c>
    </row>
    <row r="46" spans="1:12" x14ac:dyDescent="0.2">
      <c r="A46" s="7" t="s">
        <v>164</v>
      </c>
      <c r="B46" s="8">
        <v>43833</v>
      </c>
      <c r="C46" s="9" t="s">
        <v>10</v>
      </c>
      <c r="D46" s="9">
        <v>23</v>
      </c>
      <c r="E46" s="9" t="s">
        <v>116</v>
      </c>
      <c r="F46" s="16" t="str">
        <f t="shared" si="0"/>
        <v>OTHER</v>
      </c>
      <c r="G46" s="16" t="str">
        <f t="shared" si="1"/>
        <v>OTHER</v>
      </c>
      <c r="H46" s="9" t="s">
        <v>4896</v>
      </c>
      <c r="I46" s="9" t="s">
        <v>150</v>
      </c>
      <c r="J46" s="9" t="str">
        <f t="shared" si="2"/>
        <v>RS DQLAB</v>
      </c>
      <c r="K46" s="10" t="s">
        <v>151</v>
      </c>
      <c r="L46" t="str">
        <f t="shared" si="3"/>
        <v>SELL</v>
      </c>
    </row>
    <row r="47" spans="1:12" x14ac:dyDescent="0.2">
      <c r="A47" s="11" t="s">
        <v>165</v>
      </c>
      <c r="B47" s="12">
        <v>43833</v>
      </c>
      <c r="C47" s="13" t="s">
        <v>30</v>
      </c>
      <c r="D47" s="13">
        <v>102</v>
      </c>
      <c r="E47" s="13" t="s">
        <v>116</v>
      </c>
      <c r="F47" s="16" t="str">
        <f t="shared" si="0"/>
        <v>OTHER</v>
      </c>
      <c r="G47" s="16" t="str">
        <f t="shared" si="1"/>
        <v>OTHER</v>
      </c>
      <c r="H47" s="9" t="s">
        <v>4896</v>
      </c>
      <c r="I47" s="13" t="s">
        <v>150</v>
      </c>
      <c r="J47" s="9" t="str">
        <f t="shared" si="2"/>
        <v>RS DQLAB</v>
      </c>
      <c r="K47" s="14" t="s">
        <v>151</v>
      </c>
      <c r="L47" t="str">
        <f t="shared" si="3"/>
        <v>SELL</v>
      </c>
    </row>
    <row r="48" spans="1:12" x14ac:dyDescent="0.2">
      <c r="A48" s="7" t="s">
        <v>166</v>
      </c>
      <c r="B48" s="8">
        <v>43833</v>
      </c>
      <c r="C48" s="9" t="s">
        <v>35</v>
      </c>
      <c r="D48" s="9">
        <v>76</v>
      </c>
      <c r="E48" s="9" t="s">
        <v>116</v>
      </c>
      <c r="F48" s="16" t="str">
        <f t="shared" si="0"/>
        <v>OTHER</v>
      </c>
      <c r="G48" s="16" t="str">
        <f t="shared" si="1"/>
        <v>OTHER</v>
      </c>
      <c r="H48" s="9" t="s">
        <v>4896</v>
      </c>
      <c r="I48" s="9" t="s">
        <v>150</v>
      </c>
      <c r="J48" s="9" t="str">
        <f t="shared" si="2"/>
        <v>RS DQLAB</v>
      </c>
      <c r="K48" s="10" t="s">
        <v>151</v>
      </c>
      <c r="L48" t="str">
        <f t="shared" si="3"/>
        <v>SELL</v>
      </c>
    </row>
    <row r="49" spans="1:12" x14ac:dyDescent="0.2">
      <c r="A49" s="11" t="s">
        <v>167</v>
      </c>
      <c r="B49" s="12">
        <v>43834</v>
      </c>
      <c r="C49" s="13" t="s">
        <v>12</v>
      </c>
      <c r="D49" s="13">
        <v>92</v>
      </c>
      <c r="E49" s="13" t="s">
        <v>116</v>
      </c>
      <c r="F49" s="16" t="str">
        <f t="shared" si="0"/>
        <v>OTHER</v>
      </c>
      <c r="G49" s="16" t="str">
        <f t="shared" si="1"/>
        <v>OTHER</v>
      </c>
      <c r="H49" s="9" t="s">
        <v>4896</v>
      </c>
      <c r="I49" s="13" t="s">
        <v>150</v>
      </c>
      <c r="J49" s="9" t="str">
        <f t="shared" si="2"/>
        <v>RS DQLAB</v>
      </c>
      <c r="K49" s="14" t="s">
        <v>151</v>
      </c>
      <c r="L49" t="str">
        <f t="shared" si="3"/>
        <v>SELL</v>
      </c>
    </row>
    <row r="50" spans="1:12" x14ac:dyDescent="0.2">
      <c r="A50" s="7" t="s">
        <v>168</v>
      </c>
      <c r="B50" s="8">
        <v>43834</v>
      </c>
      <c r="C50" s="9" t="s">
        <v>37</v>
      </c>
      <c r="D50" s="9">
        <v>64</v>
      </c>
      <c r="E50" s="9" t="s">
        <v>116</v>
      </c>
      <c r="F50" s="16" t="str">
        <f t="shared" si="0"/>
        <v>OTHER</v>
      </c>
      <c r="G50" s="16" t="str">
        <f t="shared" si="1"/>
        <v>OTHER</v>
      </c>
      <c r="H50" s="9" t="s">
        <v>4896</v>
      </c>
      <c r="I50" s="9" t="s">
        <v>150</v>
      </c>
      <c r="J50" s="9" t="str">
        <f t="shared" si="2"/>
        <v>RS DQLAB</v>
      </c>
      <c r="K50" s="10" t="s">
        <v>151</v>
      </c>
      <c r="L50" t="str">
        <f t="shared" si="3"/>
        <v>SELL</v>
      </c>
    </row>
    <row r="51" spans="1:12" x14ac:dyDescent="0.2">
      <c r="A51" s="11" t="s">
        <v>169</v>
      </c>
      <c r="B51" s="12">
        <v>43834</v>
      </c>
      <c r="C51" s="13" t="s">
        <v>24</v>
      </c>
      <c r="D51" s="13">
        <v>2</v>
      </c>
      <c r="E51" s="13" t="s">
        <v>116</v>
      </c>
      <c r="F51" s="16" t="str">
        <f t="shared" si="0"/>
        <v>OTHER</v>
      </c>
      <c r="G51" s="16" t="str">
        <f t="shared" si="1"/>
        <v>OTHER</v>
      </c>
      <c r="H51" s="9" t="s">
        <v>4896</v>
      </c>
      <c r="I51" s="13" t="s">
        <v>150</v>
      </c>
      <c r="J51" s="9" t="str">
        <f t="shared" si="2"/>
        <v>RS DQLAB</v>
      </c>
      <c r="K51" s="14" t="s">
        <v>151</v>
      </c>
      <c r="L51" t="str">
        <f t="shared" si="3"/>
        <v>SELL</v>
      </c>
    </row>
    <row r="52" spans="1:12" x14ac:dyDescent="0.2">
      <c r="A52" s="7" t="s">
        <v>170</v>
      </c>
      <c r="B52" s="8">
        <v>43834</v>
      </c>
      <c r="C52" s="9" t="s">
        <v>40</v>
      </c>
      <c r="D52" s="9">
        <v>63</v>
      </c>
      <c r="E52" s="9" t="s">
        <v>116</v>
      </c>
      <c r="F52" s="16" t="str">
        <f t="shared" si="0"/>
        <v>OTHER</v>
      </c>
      <c r="G52" s="16" t="str">
        <f t="shared" si="1"/>
        <v>OTHER</v>
      </c>
      <c r="H52" s="9" t="s">
        <v>4896</v>
      </c>
      <c r="I52" s="9" t="s">
        <v>150</v>
      </c>
      <c r="J52" s="9" t="str">
        <f t="shared" si="2"/>
        <v>RS DQLAB</v>
      </c>
      <c r="K52" s="10" t="s">
        <v>151</v>
      </c>
      <c r="L52" t="str">
        <f t="shared" si="3"/>
        <v>SELL</v>
      </c>
    </row>
    <row r="53" spans="1:12" x14ac:dyDescent="0.2">
      <c r="A53" s="11" t="s">
        <v>171</v>
      </c>
      <c r="B53" s="12">
        <v>43835</v>
      </c>
      <c r="C53" s="13" t="s">
        <v>37</v>
      </c>
      <c r="D53" s="13">
        <v>15</v>
      </c>
      <c r="E53" s="13" t="s">
        <v>116</v>
      </c>
      <c r="F53" s="16" t="str">
        <f t="shared" si="0"/>
        <v>OTHER</v>
      </c>
      <c r="G53" s="16" t="str">
        <f t="shared" si="1"/>
        <v>OTHER</v>
      </c>
      <c r="H53" s="9" t="s">
        <v>4896</v>
      </c>
      <c r="I53" s="13" t="s">
        <v>150</v>
      </c>
      <c r="J53" s="9" t="str">
        <f t="shared" si="2"/>
        <v>RS DQLAB</v>
      </c>
      <c r="K53" s="14" t="s">
        <v>151</v>
      </c>
      <c r="L53" t="str">
        <f t="shared" si="3"/>
        <v>SELL</v>
      </c>
    </row>
    <row r="54" spans="1:12" x14ac:dyDescent="0.2">
      <c r="A54" s="7" t="s">
        <v>172</v>
      </c>
      <c r="B54" s="8">
        <v>43835</v>
      </c>
      <c r="C54" s="9" t="s">
        <v>37</v>
      </c>
      <c r="D54" s="9">
        <v>44</v>
      </c>
      <c r="E54" s="9" t="s">
        <v>116</v>
      </c>
      <c r="F54" s="16" t="str">
        <f t="shared" si="0"/>
        <v>OTHER</v>
      </c>
      <c r="G54" s="16" t="str">
        <f t="shared" si="1"/>
        <v>OTHER</v>
      </c>
      <c r="H54" s="9" t="s">
        <v>4896</v>
      </c>
      <c r="I54" s="9" t="s">
        <v>150</v>
      </c>
      <c r="J54" s="9" t="str">
        <f t="shared" si="2"/>
        <v>RS DQLAB</v>
      </c>
      <c r="K54" s="10" t="s">
        <v>151</v>
      </c>
      <c r="L54" t="str">
        <f t="shared" si="3"/>
        <v>SELL</v>
      </c>
    </row>
    <row r="55" spans="1:12" x14ac:dyDescent="0.2">
      <c r="A55" s="11" t="s">
        <v>173</v>
      </c>
      <c r="B55" s="12">
        <v>43835</v>
      </c>
      <c r="C55" s="13" t="s">
        <v>37</v>
      </c>
      <c r="D55" s="13">
        <v>72</v>
      </c>
      <c r="E55" s="13" t="s">
        <v>116</v>
      </c>
      <c r="F55" s="16" t="str">
        <f t="shared" si="0"/>
        <v>OTHER</v>
      </c>
      <c r="G55" s="16" t="str">
        <f t="shared" si="1"/>
        <v>OTHER</v>
      </c>
      <c r="H55" s="9" t="s">
        <v>4896</v>
      </c>
      <c r="I55" s="13" t="s">
        <v>150</v>
      </c>
      <c r="J55" s="9" t="str">
        <f t="shared" si="2"/>
        <v>RS DQLAB</v>
      </c>
      <c r="K55" s="14" t="s">
        <v>151</v>
      </c>
      <c r="L55" t="str">
        <f t="shared" si="3"/>
        <v>SELL</v>
      </c>
    </row>
    <row r="56" spans="1:12" x14ac:dyDescent="0.2">
      <c r="A56" s="7" t="s">
        <v>174</v>
      </c>
      <c r="B56" s="8">
        <v>43835</v>
      </c>
      <c r="C56" s="9" t="s">
        <v>24</v>
      </c>
      <c r="D56" s="9">
        <v>1</v>
      </c>
      <c r="E56" s="9" t="s">
        <v>116</v>
      </c>
      <c r="F56" s="16" t="str">
        <f t="shared" si="0"/>
        <v>OTHER</v>
      </c>
      <c r="G56" s="16" t="str">
        <f t="shared" si="1"/>
        <v>OTHER</v>
      </c>
      <c r="H56" s="9" t="s">
        <v>4896</v>
      </c>
      <c r="I56" s="9" t="s">
        <v>150</v>
      </c>
      <c r="J56" s="9" t="str">
        <f t="shared" si="2"/>
        <v>RS DQLAB</v>
      </c>
      <c r="K56" s="10" t="s">
        <v>151</v>
      </c>
      <c r="L56" t="str">
        <f t="shared" si="3"/>
        <v>SELL</v>
      </c>
    </row>
    <row r="57" spans="1:12" x14ac:dyDescent="0.2">
      <c r="A57" s="11" t="s">
        <v>175</v>
      </c>
      <c r="B57" s="12">
        <v>43835</v>
      </c>
      <c r="C57" s="13" t="s">
        <v>36</v>
      </c>
      <c r="D57" s="13">
        <v>44</v>
      </c>
      <c r="E57" s="13" t="s">
        <v>116</v>
      </c>
      <c r="F57" s="16" t="str">
        <f t="shared" si="0"/>
        <v>OTHER</v>
      </c>
      <c r="G57" s="16" t="str">
        <f t="shared" si="1"/>
        <v>OTHER</v>
      </c>
      <c r="H57" s="9" t="s">
        <v>4896</v>
      </c>
      <c r="I57" s="13" t="s">
        <v>150</v>
      </c>
      <c r="J57" s="9" t="str">
        <f t="shared" si="2"/>
        <v>RS DQLAB</v>
      </c>
      <c r="K57" s="14" t="s">
        <v>151</v>
      </c>
      <c r="L57" t="str">
        <f t="shared" si="3"/>
        <v>SELL</v>
      </c>
    </row>
    <row r="58" spans="1:12" x14ac:dyDescent="0.2">
      <c r="A58" s="7" t="s">
        <v>176</v>
      </c>
      <c r="B58" s="8">
        <v>43835</v>
      </c>
      <c r="C58" s="9" t="s">
        <v>8</v>
      </c>
      <c r="D58" s="9">
        <v>63</v>
      </c>
      <c r="E58" s="9" t="s">
        <v>116</v>
      </c>
      <c r="F58" s="16" t="str">
        <f t="shared" si="0"/>
        <v>OTHER</v>
      </c>
      <c r="G58" s="16" t="str">
        <f t="shared" si="1"/>
        <v>OTHER</v>
      </c>
      <c r="H58" s="9" t="s">
        <v>4896</v>
      </c>
      <c r="I58" s="9" t="s">
        <v>150</v>
      </c>
      <c r="J58" s="9" t="str">
        <f t="shared" si="2"/>
        <v>RS DQLAB</v>
      </c>
      <c r="K58" s="10" t="s">
        <v>151</v>
      </c>
      <c r="L58" t="str">
        <f t="shared" si="3"/>
        <v>SELL</v>
      </c>
    </row>
    <row r="59" spans="1:12" x14ac:dyDescent="0.2">
      <c r="A59" s="11" t="s">
        <v>177</v>
      </c>
      <c r="B59" s="12">
        <v>43835</v>
      </c>
      <c r="C59" s="13" t="s">
        <v>8</v>
      </c>
      <c r="D59" s="13">
        <v>3</v>
      </c>
      <c r="E59" s="13" t="s">
        <v>116</v>
      </c>
      <c r="F59" s="16" t="str">
        <f t="shared" si="0"/>
        <v>OTHER</v>
      </c>
      <c r="G59" s="16" t="str">
        <f t="shared" si="1"/>
        <v>OTHER</v>
      </c>
      <c r="H59" s="9" t="s">
        <v>4896</v>
      </c>
      <c r="I59" s="13" t="s">
        <v>150</v>
      </c>
      <c r="J59" s="9" t="str">
        <f t="shared" si="2"/>
        <v>RS DQLAB</v>
      </c>
      <c r="K59" s="14" t="s">
        <v>151</v>
      </c>
      <c r="L59" t="str">
        <f t="shared" si="3"/>
        <v>SELL</v>
      </c>
    </row>
    <row r="60" spans="1:12" x14ac:dyDescent="0.2">
      <c r="A60" s="7" t="s">
        <v>178</v>
      </c>
      <c r="B60" s="8">
        <v>43835</v>
      </c>
      <c r="C60" s="9" t="s">
        <v>5</v>
      </c>
      <c r="D60" s="9">
        <v>3</v>
      </c>
      <c r="E60" s="9" t="s">
        <v>116</v>
      </c>
      <c r="F60" s="16" t="str">
        <f t="shared" si="0"/>
        <v>OTHER</v>
      </c>
      <c r="G60" s="16" t="str">
        <f t="shared" si="1"/>
        <v>OTHER</v>
      </c>
      <c r="H60" s="9" t="s">
        <v>4896</v>
      </c>
      <c r="I60" s="9" t="s">
        <v>150</v>
      </c>
      <c r="J60" s="9" t="str">
        <f t="shared" si="2"/>
        <v>RS DQLAB</v>
      </c>
      <c r="K60" s="10" t="s">
        <v>151</v>
      </c>
      <c r="L60" t="str">
        <f t="shared" si="3"/>
        <v>SELL</v>
      </c>
    </row>
    <row r="61" spans="1:12" x14ac:dyDescent="0.2">
      <c r="A61" s="11" t="s">
        <v>179</v>
      </c>
      <c r="B61" s="12">
        <v>43836</v>
      </c>
      <c r="C61" s="13" t="s">
        <v>12</v>
      </c>
      <c r="D61" s="13">
        <v>87</v>
      </c>
      <c r="E61" s="13" t="s">
        <v>116</v>
      </c>
      <c r="F61" s="16" t="str">
        <f t="shared" si="0"/>
        <v>OTHER</v>
      </c>
      <c r="G61" s="16" t="str">
        <f t="shared" si="1"/>
        <v>OTHER</v>
      </c>
      <c r="H61" s="9" t="s">
        <v>4896</v>
      </c>
      <c r="I61" s="13" t="s">
        <v>150</v>
      </c>
      <c r="J61" s="9" t="str">
        <f t="shared" si="2"/>
        <v>RS DQLAB</v>
      </c>
      <c r="K61" s="14" t="s">
        <v>151</v>
      </c>
      <c r="L61" t="str">
        <f t="shared" si="3"/>
        <v>SELL</v>
      </c>
    </row>
    <row r="62" spans="1:12" x14ac:dyDescent="0.2">
      <c r="A62" s="7" t="s">
        <v>180</v>
      </c>
      <c r="B62" s="8">
        <v>43836</v>
      </c>
      <c r="C62" s="9" t="s">
        <v>12</v>
      </c>
      <c r="D62" s="9">
        <v>53</v>
      </c>
      <c r="E62" s="9" t="s">
        <v>116</v>
      </c>
      <c r="F62" s="16" t="str">
        <f t="shared" si="0"/>
        <v>OTHER</v>
      </c>
      <c r="G62" s="16" t="str">
        <f t="shared" si="1"/>
        <v>OTHER</v>
      </c>
      <c r="H62" s="9" t="s">
        <v>4896</v>
      </c>
      <c r="I62" s="9" t="s">
        <v>150</v>
      </c>
      <c r="J62" s="9" t="str">
        <f t="shared" si="2"/>
        <v>RS DQLAB</v>
      </c>
      <c r="K62" s="10" t="s">
        <v>151</v>
      </c>
      <c r="L62" t="str">
        <f t="shared" si="3"/>
        <v>SELL</v>
      </c>
    </row>
    <row r="63" spans="1:12" x14ac:dyDescent="0.2">
      <c r="A63" s="11" t="s">
        <v>181</v>
      </c>
      <c r="B63" s="12">
        <v>43836</v>
      </c>
      <c r="C63" s="13" t="s">
        <v>37</v>
      </c>
      <c r="D63" s="13">
        <v>1</v>
      </c>
      <c r="E63" s="13" t="s">
        <v>116</v>
      </c>
      <c r="F63" s="16" t="str">
        <f t="shared" si="0"/>
        <v>OTHER</v>
      </c>
      <c r="G63" s="16" t="str">
        <f t="shared" si="1"/>
        <v>OTHER</v>
      </c>
      <c r="H63" s="9" t="s">
        <v>4896</v>
      </c>
      <c r="I63" s="13" t="s">
        <v>150</v>
      </c>
      <c r="J63" s="9" t="str">
        <f t="shared" si="2"/>
        <v>RS DQLAB</v>
      </c>
      <c r="K63" s="14" t="s">
        <v>151</v>
      </c>
      <c r="L63" t="str">
        <f t="shared" si="3"/>
        <v>SELL</v>
      </c>
    </row>
    <row r="64" spans="1:12" x14ac:dyDescent="0.2">
      <c r="A64" s="7" t="s">
        <v>182</v>
      </c>
      <c r="B64" s="8">
        <v>43836</v>
      </c>
      <c r="C64" s="9" t="s">
        <v>9</v>
      </c>
      <c r="D64" s="9">
        <v>49</v>
      </c>
      <c r="E64" s="9" t="s">
        <v>116</v>
      </c>
      <c r="F64" s="16" t="str">
        <f t="shared" si="0"/>
        <v>OTHER</v>
      </c>
      <c r="G64" s="16" t="str">
        <f t="shared" si="1"/>
        <v>OTHER</v>
      </c>
      <c r="H64" s="9" t="s">
        <v>4896</v>
      </c>
      <c r="I64" s="9" t="s">
        <v>150</v>
      </c>
      <c r="J64" s="9" t="str">
        <f t="shared" si="2"/>
        <v>RS DQLAB</v>
      </c>
      <c r="K64" s="10" t="s">
        <v>151</v>
      </c>
      <c r="L64" t="str">
        <f t="shared" si="3"/>
        <v>SELL</v>
      </c>
    </row>
    <row r="65" spans="1:12" x14ac:dyDescent="0.2">
      <c r="A65" s="11" t="s">
        <v>183</v>
      </c>
      <c r="B65" s="12">
        <v>43836</v>
      </c>
      <c r="C65" s="13" t="s">
        <v>24</v>
      </c>
      <c r="D65" s="13">
        <v>1</v>
      </c>
      <c r="E65" s="13" t="s">
        <v>116</v>
      </c>
      <c r="F65" s="16" t="str">
        <f t="shared" si="0"/>
        <v>OTHER</v>
      </c>
      <c r="G65" s="16" t="str">
        <f t="shared" si="1"/>
        <v>OTHER</v>
      </c>
      <c r="H65" s="9" t="s">
        <v>4896</v>
      </c>
      <c r="I65" s="13" t="s">
        <v>150</v>
      </c>
      <c r="J65" s="9" t="str">
        <f t="shared" si="2"/>
        <v>RS DQLAB</v>
      </c>
      <c r="K65" s="14" t="s">
        <v>151</v>
      </c>
      <c r="L65" t="str">
        <f t="shared" si="3"/>
        <v>SELL</v>
      </c>
    </row>
    <row r="66" spans="1:12" x14ac:dyDescent="0.2">
      <c r="A66" s="7" t="s">
        <v>184</v>
      </c>
      <c r="B66" s="8">
        <v>43836</v>
      </c>
      <c r="C66" s="9" t="s">
        <v>41</v>
      </c>
      <c r="D66" s="9">
        <v>44</v>
      </c>
      <c r="E66" s="9" t="s">
        <v>116</v>
      </c>
      <c r="F66" s="16" t="str">
        <f t="shared" si="0"/>
        <v>OTHER</v>
      </c>
      <c r="G66" s="16" t="str">
        <f t="shared" si="1"/>
        <v>OTHER</v>
      </c>
      <c r="H66" s="9" t="s">
        <v>4896</v>
      </c>
      <c r="I66" s="9" t="s">
        <v>150</v>
      </c>
      <c r="J66" s="9" t="str">
        <f t="shared" si="2"/>
        <v>RS DQLAB</v>
      </c>
      <c r="K66" s="10" t="s">
        <v>151</v>
      </c>
      <c r="L66" t="str">
        <f t="shared" si="3"/>
        <v>SELL</v>
      </c>
    </row>
    <row r="67" spans="1:12" x14ac:dyDescent="0.2">
      <c r="A67" s="11" t="s">
        <v>185</v>
      </c>
      <c r="B67" s="12">
        <v>43837</v>
      </c>
      <c r="C67" s="13" t="s">
        <v>31</v>
      </c>
      <c r="D67" s="13">
        <v>38</v>
      </c>
      <c r="E67" s="13" t="s">
        <v>116</v>
      </c>
      <c r="F67" s="16" t="str">
        <f t="shared" ref="F67:F130" si="4">UPPER(IF(LEN(E67)=0,"OTHER",E67))</f>
        <v>OTHER</v>
      </c>
      <c r="G67" s="16" t="str">
        <f t="shared" ref="G67:G130" si="5">LEFT(F67,7)</f>
        <v>OTHER</v>
      </c>
      <c r="H67" s="9" t="s">
        <v>4896</v>
      </c>
      <c r="I67" s="13" t="s">
        <v>150</v>
      </c>
      <c r="J67" s="9" t="str">
        <f t="shared" ref="J67:J130" si="6">(UPPER(IF(LEN(I67)=0,"OTHER",I67)))</f>
        <v>RS DQLAB</v>
      </c>
      <c r="K67" s="14" t="s">
        <v>151</v>
      </c>
      <c r="L67" t="str">
        <f t="shared" ref="L67:L130" si="7">UPPER(K67)</f>
        <v>SELL</v>
      </c>
    </row>
    <row r="68" spans="1:12" x14ac:dyDescent="0.2">
      <c r="A68" s="7" t="s">
        <v>186</v>
      </c>
      <c r="B68" s="8">
        <v>43837</v>
      </c>
      <c r="C68" s="9" t="s">
        <v>38</v>
      </c>
      <c r="D68" s="9">
        <v>47</v>
      </c>
      <c r="E68" s="9" t="s">
        <v>116</v>
      </c>
      <c r="F68" s="16" t="str">
        <f t="shared" si="4"/>
        <v>OTHER</v>
      </c>
      <c r="G68" s="16" t="str">
        <f t="shared" si="5"/>
        <v>OTHER</v>
      </c>
      <c r="H68" s="9" t="s">
        <v>4896</v>
      </c>
      <c r="I68" s="9" t="s">
        <v>150</v>
      </c>
      <c r="J68" s="9" t="str">
        <f t="shared" si="6"/>
        <v>RS DQLAB</v>
      </c>
      <c r="K68" s="10" t="s">
        <v>151</v>
      </c>
      <c r="L68" t="str">
        <f t="shared" si="7"/>
        <v>SELL</v>
      </c>
    </row>
    <row r="69" spans="1:12" x14ac:dyDescent="0.2">
      <c r="A69" s="11" t="s">
        <v>187</v>
      </c>
      <c r="B69" s="12">
        <v>43837</v>
      </c>
      <c r="C69" s="13" t="s">
        <v>38</v>
      </c>
      <c r="D69" s="13">
        <v>51</v>
      </c>
      <c r="E69" s="13" t="s">
        <v>116</v>
      </c>
      <c r="F69" s="16" t="str">
        <f t="shared" si="4"/>
        <v>OTHER</v>
      </c>
      <c r="G69" s="16" t="str">
        <f t="shared" si="5"/>
        <v>OTHER</v>
      </c>
      <c r="H69" s="9" t="s">
        <v>4896</v>
      </c>
      <c r="I69" s="13" t="s">
        <v>150</v>
      </c>
      <c r="J69" s="9" t="str">
        <f t="shared" si="6"/>
        <v>RS DQLAB</v>
      </c>
      <c r="K69" s="14" t="s">
        <v>151</v>
      </c>
      <c r="L69" t="str">
        <f t="shared" si="7"/>
        <v>SELL</v>
      </c>
    </row>
    <row r="70" spans="1:12" x14ac:dyDescent="0.2">
      <c r="A70" s="7" t="s">
        <v>188</v>
      </c>
      <c r="B70" s="8">
        <v>43837</v>
      </c>
      <c r="C70" s="9" t="s">
        <v>38</v>
      </c>
      <c r="D70" s="9">
        <v>28</v>
      </c>
      <c r="E70" s="9" t="s">
        <v>116</v>
      </c>
      <c r="F70" s="16" t="str">
        <f t="shared" si="4"/>
        <v>OTHER</v>
      </c>
      <c r="G70" s="16" t="str">
        <f t="shared" si="5"/>
        <v>OTHER</v>
      </c>
      <c r="H70" s="9" t="s">
        <v>4896</v>
      </c>
      <c r="I70" s="9" t="s">
        <v>150</v>
      </c>
      <c r="J70" s="9" t="str">
        <f t="shared" si="6"/>
        <v>RS DQLAB</v>
      </c>
      <c r="K70" s="10" t="s">
        <v>151</v>
      </c>
      <c r="L70" t="str">
        <f t="shared" si="7"/>
        <v>SELL</v>
      </c>
    </row>
    <row r="71" spans="1:12" x14ac:dyDescent="0.2">
      <c r="A71" s="11" t="s">
        <v>189</v>
      </c>
      <c r="B71" s="12">
        <v>43838</v>
      </c>
      <c r="C71" s="13" t="s">
        <v>37</v>
      </c>
      <c r="D71" s="13">
        <v>9</v>
      </c>
      <c r="E71" s="13" t="s">
        <v>116</v>
      </c>
      <c r="F71" s="16" t="str">
        <f t="shared" si="4"/>
        <v>OTHER</v>
      </c>
      <c r="G71" s="16" t="str">
        <f t="shared" si="5"/>
        <v>OTHER</v>
      </c>
      <c r="H71" s="9" t="s">
        <v>4896</v>
      </c>
      <c r="I71" s="13" t="s">
        <v>150</v>
      </c>
      <c r="J71" s="9" t="str">
        <f t="shared" si="6"/>
        <v>RS DQLAB</v>
      </c>
      <c r="K71" s="14" t="s">
        <v>151</v>
      </c>
      <c r="L71" t="str">
        <f t="shared" si="7"/>
        <v>SELL</v>
      </c>
    </row>
    <row r="72" spans="1:12" x14ac:dyDescent="0.2">
      <c r="A72" s="7" t="s">
        <v>190</v>
      </c>
      <c r="B72" s="8">
        <v>43838</v>
      </c>
      <c r="C72" s="9" t="s">
        <v>36</v>
      </c>
      <c r="D72" s="9">
        <v>11</v>
      </c>
      <c r="E72" s="9" t="s">
        <v>116</v>
      </c>
      <c r="F72" s="16" t="str">
        <f t="shared" si="4"/>
        <v>OTHER</v>
      </c>
      <c r="G72" s="16" t="str">
        <f t="shared" si="5"/>
        <v>OTHER</v>
      </c>
      <c r="H72" s="9" t="s">
        <v>4896</v>
      </c>
      <c r="I72" s="9" t="s">
        <v>150</v>
      </c>
      <c r="J72" s="9" t="str">
        <f t="shared" si="6"/>
        <v>RS DQLAB</v>
      </c>
      <c r="K72" s="10" t="s">
        <v>151</v>
      </c>
      <c r="L72" t="str">
        <f t="shared" si="7"/>
        <v>SELL</v>
      </c>
    </row>
    <row r="73" spans="1:12" x14ac:dyDescent="0.2">
      <c r="A73" s="11" t="s">
        <v>191</v>
      </c>
      <c r="B73" s="12">
        <v>43838</v>
      </c>
      <c r="C73" s="13" t="s">
        <v>28</v>
      </c>
      <c r="D73" s="13">
        <v>25</v>
      </c>
      <c r="E73" s="13" t="s">
        <v>116</v>
      </c>
      <c r="F73" s="16" t="str">
        <f t="shared" si="4"/>
        <v>OTHER</v>
      </c>
      <c r="G73" s="16" t="str">
        <f t="shared" si="5"/>
        <v>OTHER</v>
      </c>
      <c r="H73" s="9" t="s">
        <v>4896</v>
      </c>
      <c r="I73" s="13" t="s">
        <v>150</v>
      </c>
      <c r="J73" s="9" t="str">
        <f t="shared" si="6"/>
        <v>RS DQLAB</v>
      </c>
      <c r="K73" s="14" t="s">
        <v>151</v>
      </c>
      <c r="L73" t="str">
        <f t="shared" si="7"/>
        <v>SELL</v>
      </c>
    </row>
    <row r="74" spans="1:12" x14ac:dyDescent="0.2">
      <c r="A74" s="7" t="s">
        <v>192</v>
      </c>
      <c r="B74" s="8">
        <v>43838</v>
      </c>
      <c r="C74" s="9" t="s">
        <v>20</v>
      </c>
      <c r="D74" s="9">
        <v>2</v>
      </c>
      <c r="E74" s="9" t="s">
        <v>116</v>
      </c>
      <c r="F74" s="16" t="str">
        <f t="shared" si="4"/>
        <v>OTHER</v>
      </c>
      <c r="G74" s="16" t="str">
        <f t="shared" si="5"/>
        <v>OTHER</v>
      </c>
      <c r="H74" s="9" t="s">
        <v>4896</v>
      </c>
      <c r="I74" s="9" t="s">
        <v>150</v>
      </c>
      <c r="J74" s="9" t="str">
        <f t="shared" si="6"/>
        <v>RS DQLAB</v>
      </c>
      <c r="K74" s="10" t="s">
        <v>151</v>
      </c>
      <c r="L74" t="str">
        <f t="shared" si="7"/>
        <v>SELL</v>
      </c>
    </row>
    <row r="75" spans="1:12" x14ac:dyDescent="0.2">
      <c r="A75" s="11" t="s">
        <v>193</v>
      </c>
      <c r="B75" s="12">
        <v>43838</v>
      </c>
      <c r="C75" s="13" t="s">
        <v>5</v>
      </c>
      <c r="D75" s="13">
        <v>11</v>
      </c>
      <c r="E75" s="13" t="s">
        <v>116</v>
      </c>
      <c r="F75" s="16" t="str">
        <f t="shared" si="4"/>
        <v>OTHER</v>
      </c>
      <c r="G75" s="16" t="str">
        <f t="shared" si="5"/>
        <v>OTHER</v>
      </c>
      <c r="H75" s="9" t="s">
        <v>4896</v>
      </c>
      <c r="I75" s="13" t="s">
        <v>150</v>
      </c>
      <c r="J75" s="9" t="str">
        <f t="shared" si="6"/>
        <v>RS DQLAB</v>
      </c>
      <c r="K75" s="14" t="s">
        <v>151</v>
      </c>
      <c r="L75" t="str">
        <f t="shared" si="7"/>
        <v>SELL</v>
      </c>
    </row>
    <row r="76" spans="1:12" x14ac:dyDescent="0.2">
      <c r="A76" s="7" t="s">
        <v>194</v>
      </c>
      <c r="B76" s="8">
        <v>43838</v>
      </c>
      <c r="C76" s="9" t="s">
        <v>18</v>
      </c>
      <c r="D76" s="9">
        <v>116</v>
      </c>
      <c r="E76" s="9" t="s">
        <v>116</v>
      </c>
      <c r="F76" s="16" t="str">
        <f t="shared" si="4"/>
        <v>OTHER</v>
      </c>
      <c r="G76" s="16" t="str">
        <f t="shared" si="5"/>
        <v>OTHER</v>
      </c>
      <c r="H76" s="9" t="s">
        <v>4896</v>
      </c>
      <c r="I76" s="9" t="s">
        <v>150</v>
      </c>
      <c r="J76" s="9" t="str">
        <f t="shared" si="6"/>
        <v>RS DQLAB</v>
      </c>
      <c r="K76" s="10" t="s">
        <v>151</v>
      </c>
      <c r="L76" t="str">
        <f t="shared" si="7"/>
        <v>SELL</v>
      </c>
    </row>
    <row r="77" spans="1:12" x14ac:dyDescent="0.2">
      <c r="A77" s="11" t="s">
        <v>195</v>
      </c>
      <c r="B77" s="12">
        <v>43839</v>
      </c>
      <c r="C77" s="13" t="s">
        <v>37</v>
      </c>
      <c r="D77" s="13">
        <v>27</v>
      </c>
      <c r="E77" s="13" t="s">
        <v>116</v>
      </c>
      <c r="F77" s="16" t="str">
        <f t="shared" si="4"/>
        <v>OTHER</v>
      </c>
      <c r="G77" s="16" t="str">
        <f t="shared" si="5"/>
        <v>OTHER</v>
      </c>
      <c r="H77" s="9" t="s">
        <v>4896</v>
      </c>
      <c r="I77" s="13" t="s">
        <v>150</v>
      </c>
      <c r="J77" s="9" t="str">
        <f t="shared" si="6"/>
        <v>RS DQLAB</v>
      </c>
      <c r="K77" s="14" t="s">
        <v>151</v>
      </c>
      <c r="L77" t="str">
        <f t="shared" si="7"/>
        <v>SELL</v>
      </c>
    </row>
    <row r="78" spans="1:12" x14ac:dyDescent="0.2">
      <c r="A78" s="7" t="s">
        <v>196</v>
      </c>
      <c r="B78" s="8">
        <v>43839</v>
      </c>
      <c r="C78" s="9" t="s">
        <v>24</v>
      </c>
      <c r="D78" s="9">
        <v>2</v>
      </c>
      <c r="E78" s="9" t="s">
        <v>116</v>
      </c>
      <c r="F78" s="16" t="str">
        <f t="shared" si="4"/>
        <v>OTHER</v>
      </c>
      <c r="G78" s="16" t="str">
        <f t="shared" si="5"/>
        <v>OTHER</v>
      </c>
      <c r="H78" s="9" t="s">
        <v>4896</v>
      </c>
      <c r="I78" s="9" t="s">
        <v>150</v>
      </c>
      <c r="J78" s="9" t="str">
        <f t="shared" si="6"/>
        <v>RS DQLAB</v>
      </c>
      <c r="K78" s="10" t="s">
        <v>151</v>
      </c>
      <c r="L78" t="str">
        <f t="shared" si="7"/>
        <v>SELL</v>
      </c>
    </row>
    <row r="79" spans="1:12" x14ac:dyDescent="0.2">
      <c r="A79" s="11" t="s">
        <v>197</v>
      </c>
      <c r="B79" s="12">
        <v>43839</v>
      </c>
      <c r="C79" s="13" t="s">
        <v>16</v>
      </c>
      <c r="D79" s="13">
        <v>52</v>
      </c>
      <c r="E79" s="13" t="s">
        <v>116</v>
      </c>
      <c r="F79" s="16" t="str">
        <f t="shared" si="4"/>
        <v>OTHER</v>
      </c>
      <c r="G79" s="16" t="str">
        <f t="shared" si="5"/>
        <v>OTHER</v>
      </c>
      <c r="H79" s="9" t="s">
        <v>4896</v>
      </c>
      <c r="I79" s="13" t="s">
        <v>150</v>
      </c>
      <c r="J79" s="9" t="str">
        <f t="shared" si="6"/>
        <v>RS DQLAB</v>
      </c>
      <c r="K79" s="14" t="s">
        <v>151</v>
      </c>
      <c r="L79" t="str">
        <f t="shared" si="7"/>
        <v>SELL</v>
      </c>
    </row>
    <row r="80" spans="1:12" x14ac:dyDescent="0.2">
      <c r="A80" s="7" t="s">
        <v>198</v>
      </c>
      <c r="B80" s="8">
        <v>43839</v>
      </c>
      <c r="C80" s="9" t="s">
        <v>8</v>
      </c>
      <c r="D80" s="9">
        <v>20</v>
      </c>
      <c r="E80" s="9" t="s">
        <v>116</v>
      </c>
      <c r="F80" s="16" t="str">
        <f t="shared" si="4"/>
        <v>OTHER</v>
      </c>
      <c r="G80" s="16" t="str">
        <f t="shared" si="5"/>
        <v>OTHER</v>
      </c>
      <c r="H80" s="9" t="s">
        <v>4896</v>
      </c>
      <c r="I80" s="9" t="s">
        <v>150</v>
      </c>
      <c r="J80" s="9" t="str">
        <f t="shared" si="6"/>
        <v>RS DQLAB</v>
      </c>
      <c r="K80" s="10" t="s">
        <v>151</v>
      </c>
      <c r="L80" t="str">
        <f t="shared" si="7"/>
        <v>SELL</v>
      </c>
    </row>
    <row r="81" spans="1:12" x14ac:dyDescent="0.2">
      <c r="A81" s="11" t="s">
        <v>199</v>
      </c>
      <c r="B81" s="12">
        <v>43839</v>
      </c>
      <c r="C81" s="13" t="s">
        <v>11</v>
      </c>
      <c r="D81" s="13">
        <v>32</v>
      </c>
      <c r="E81" s="13" t="s">
        <v>116</v>
      </c>
      <c r="F81" s="16" t="str">
        <f t="shared" si="4"/>
        <v>OTHER</v>
      </c>
      <c r="G81" s="16" t="str">
        <f t="shared" si="5"/>
        <v>OTHER</v>
      </c>
      <c r="H81" s="9" t="s">
        <v>4896</v>
      </c>
      <c r="I81" s="13" t="s">
        <v>150</v>
      </c>
      <c r="J81" s="9" t="str">
        <f t="shared" si="6"/>
        <v>RS DQLAB</v>
      </c>
      <c r="K81" s="14" t="s">
        <v>151</v>
      </c>
      <c r="L81" t="str">
        <f t="shared" si="7"/>
        <v>SELL</v>
      </c>
    </row>
    <row r="82" spans="1:12" x14ac:dyDescent="0.2">
      <c r="A82" s="7" t="s">
        <v>200</v>
      </c>
      <c r="B82" s="8">
        <v>43839</v>
      </c>
      <c r="C82" s="9" t="s">
        <v>5</v>
      </c>
      <c r="D82" s="9">
        <v>2</v>
      </c>
      <c r="E82" s="9" t="s">
        <v>116</v>
      </c>
      <c r="F82" s="16" t="str">
        <f t="shared" si="4"/>
        <v>OTHER</v>
      </c>
      <c r="G82" s="16" t="str">
        <f t="shared" si="5"/>
        <v>OTHER</v>
      </c>
      <c r="H82" s="9" t="s">
        <v>4896</v>
      </c>
      <c r="I82" s="9" t="s">
        <v>150</v>
      </c>
      <c r="J82" s="9" t="str">
        <f t="shared" si="6"/>
        <v>RS DQLAB</v>
      </c>
      <c r="K82" s="10" t="s">
        <v>151</v>
      </c>
      <c r="L82" t="str">
        <f t="shared" si="7"/>
        <v>SELL</v>
      </c>
    </row>
    <row r="83" spans="1:12" x14ac:dyDescent="0.2">
      <c r="A83" s="11" t="s">
        <v>201</v>
      </c>
      <c r="B83" s="12">
        <v>43839</v>
      </c>
      <c r="C83" s="13" t="s">
        <v>34</v>
      </c>
      <c r="D83" s="13">
        <v>4</v>
      </c>
      <c r="E83" s="13" t="s">
        <v>116</v>
      </c>
      <c r="F83" s="16" t="str">
        <f t="shared" si="4"/>
        <v>OTHER</v>
      </c>
      <c r="G83" s="16" t="str">
        <f t="shared" si="5"/>
        <v>OTHER</v>
      </c>
      <c r="H83" s="9" t="s">
        <v>4896</v>
      </c>
      <c r="I83" s="13" t="s">
        <v>150</v>
      </c>
      <c r="J83" s="9" t="str">
        <f t="shared" si="6"/>
        <v>RS DQLAB</v>
      </c>
      <c r="K83" s="14" t="s">
        <v>151</v>
      </c>
      <c r="L83" t="str">
        <f t="shared" si="7"/>
        <v>SELL</v>
      </c>
    </row>
    <row r="84" spans="1:12" x14ac:dyDescent="0.2">
      <c r="A84" s="7" t="s">
        <v>202</v>
      </c>
      <c r="B84" s="8">
        <v>43839</v>
      </c>
      <c r="C84" s="9" t="s">
        <v>18</v>
      </c>
      <c r="D84" s="9">
        <v>31</v>
      </c>
      <c r="E84" s="9" t="s">
        <v>116</v>
      </c>
      <c r="F84" s="16" t="str">
        <f t="shared" si="4"/>
        <v>OTHER</v>
      </c>
      <c r="G84" s="16" t="str">
        <f t="shared" si="5"/>
        <v>OTHER</v>
      </c>
      <c r="H84" s="9" t="s">
        <v>4896</v>
      </c>
      <c r="I84" s="9" t="s">
        <v>150</v>
      </c>
      <c r="J84" s="9" t="str">
        <f t="shared" si="6"/>
        <v>RS DQLAB</v>
      </c>
      <c r="K84" s="10" t="s">
        <v>151</v>
      </c>
      <c r="L84" t="str">
        <f t="shared" si="7"/>
        <v>SELL</v>
      </c>
    </row>
    <row r="85" spans="1:12" x14ac:dyDescent="0.2">
      <c r="A85" s="11" t="s">
        <v>203</v>
      </c>
      <c r="B85" s="12">
        <v>43840</v>
      </c>
      <c r="C85" s="13" t="s">
        <v>16</v>
      </c>
      <c r="D85" s="13">
        <v>72</v>
      </c>
      <c r="E85" s="13" t="s">
        <v>116</v>
      </c>
      <c r="F85" s="16" t="str">
        <f t="shared" si="4"/>
        <v>OTHER</v>
      </c>
      <c r="G85" s="16" t="str">
        <f t="shared" si="5"/>
        <v>OTHER</v>
      </c>
      <c r="H85" s="9" t="s">
        <v>4896</v>
      </c>
      <c r="I85" s="13" t="s">
        <v>150</v>
      </c>
      <c r="J85" s="9" t="str">
        <f t="shared" si="6"/>
        <v>RS DQLAB</v>
      </c>
      <c r="K85" s="14" t="s">
        <v>151</v>
      </c>
      <c r="L85" t="str">
        <f t="shared" si="7"/>
        <v>SELL</v>
      </c>
    </row>
    <row r="86" spans="1:12" x14ac:dyDescent="0.2">
      <c r="A86" s="7" t="s">
        <v>204</v>
      </c>
      <c r="B86" s="8">
        <v>43841</v>
      </c>
      <c r="C86" s="9" t="s">
        <v>12</v>
      </c>
      <c r="D86" s="9">
        <v>18</v>
      </c>
      <c r="E86" s="9" t="s">
        <v>116</v>
      </c>
      <c r="F86" s="16" t="str">
        <f t="shared" si="4"/>
        <v>OTHER</v>
      </c>
      <c r="G86" s="16" t="str">
        <f t="shared" si="5"/>
        <v>OTHER</v>
      </c>
      <c r="H86" s="9" t="s">
        <v>4896</v>
      </c>
      <c r="I86" s="9" t="s">
        <v>150</v>
      </c>
      <c r="J86" s="9" t="str">
        <f t="shared" si="6"/>
        <v>RS DQLAB</v>
      </c>
      <c r="K86" s="10" t="s">
        <v>151</v>
      </c>
      <c r="L86" t="str">
        <f t="shared" si="7"/>
        <v>SELL</v>
      </c>
    </row>
    <row r="87" spans="1:12" x14ac:dyDescent="0.2">
      <c r="A87" s="11" t="s">
        <v>205</v>
      </c>
      <c r="B87" s="12">
        <v>43841</v>
      </c>
      <c r="C87" s="13" t="s">
        <v>12</v>
      </c>
      <c r="D87" s="13">
        <v>34</v>
      </c>
      <c r="E87" s="13" t="s">
        <v>116</v>
      </c>
      <c r="F87" s="16" t="str">
        <f t="shared" si="4"/>
        <v>OTHER</v>
      </c>
      <c r="G87" s="16" t="str">
        <f t="shared" si="5"/>
        <v>OTHER</v>
      </c>
      <c r="H87" s="9" t="s">
        <v>4896</v>
      </c>
      <c r="I87" s="13" t="s">
        <v>150</v>
      </c>
      <c r="J87" s="9" t="str">
        <f t="shared" si="6"/>
        <v>RS DQLAB</v>
      </c>
      <c r="K87" s="14" t="s">
        <v>151</v>
      </c>
      <c r="L87" t="str">
        <f t="shared" si="7"/>
        <v>SELL</v>
      </c>
    </row>
    <row r="88" spans="1:12" x14ac:dyDescent="0.2">
      <c r="A88" s="7" t="s">
        <v>206</v>
      </c>
      <c r="B88" s="8">
        <v>43841</v>
      </c>
      <c r="C88" s="9" t="s">
        <v>37</v>
      </c>
      <c r="D88" s="9">
        <v>63</v>
      </c>
      <c r="E88" s="9" t="s">
        <v>116</v>
      </c>
      <c r="F88" s="16" t="str">
        <f t="shared" si="4"/>
        <v>OTHER</v>
      </c>
      <c r="G88" s="16" t="str">
        <f t="shared" si="5"/>
        <v>OTHER</v>
      </c>
      <c r="H88" s="9" t="s">
        <v>4896</v>
      </c>
      <c r="I88" s="9" t="s">
        <v>150</v>
      </c>
      <c r="J88" s="9" t="str">
        <f t="shared" si="6"/>
        <v>RS DQLAB</v>
      </c>
      <c r="K88" s="10" t="s">
        <v>207</v>
      </c>
      <c r="L88" t="str">
        <f t="shared" si="7"/>
        <v>SEL</v>
      </c>
    </row>
    <row r="89" spans="1:12" x14ac:dyDescent="0.2">
      <c r="A89" s="11" t="s">
        <v>208</v>
      </c>
      <c r="B89" s="12">
        <v>43841</v>
      </c>
      <c r="C89" s="13" t="s">
        <v>38</v>
      </c>
      <c r="D89" s="13">
        <v>48</v>
      </c>
      <c r="E89" s="13" t="s">
        <v>116</v>
      </c>
      <c r="F89" s="16" t="str">
        <f t="shared" si="4"/>
        <v>OTHER</v>
      </c>
      <c r="G89" s="16" t="str">
        <f t="shared" si="5"/>
        <v>OTHER</v>
      </c>
      <c r="H89" s="9" t="s">
        <v>4896</v>
      </c>
      <c r="I89" s="13" t="s">
        <v>150</v>
      </c>
      <c r="J89" s="9" t="str">
        <f t="shared" si="6"/>
        <v>RS DQLAB</v>
      </c>
      <c r="K89" s="14" t="s">
        <v>151</v>
      </c>
      <c r="L89" t="str">
        <f t="shared" si="7"/>
        <v>SELL</v>
      </c>
    </row>
    <row r="90" spans="1:12" x14ac:dyDescent="0.2">
      <c r="A90" s="7" t="s">
        <v>209</v>
      </c>
      <c r="B90" s="8">
        <v>43841</v>
      </c>
      <c r="C90" s="9" t="s">
        <v>30</v>
      </c>
      <c r="D90" s="9">
        <v>23</v>
      </c>
      <c r="E90" s="9" t="s">
        <v>116</v>
      </c>
      <c r="F90" s="16" t="str">
        <f t="shared" si="4"/>
        <v>OTHER</v>
      </c>
      <c r="G90" s="16" t="str">
        <f t="shared" si="5"/>
        <v>OTHER</v>
      </c>
      <c r="H90" s="9" t="s">
        <v>4896</v>
      </c>
      <c r="I90" s="9" t="s">
        <v>150</v>
      </c>
      <c r="J90" s="9" t="str">
        <f t="shared" si="6"/>
        <v>RS DQLAB</v>
      </c>
      <c r="K90" s="10" t="s">
        <v>151</v>
      </c>
      <c r="L90" t="str">
        <f t="shared" si="7"/>
        <v>SELL</v>
      </c>
    </row>
    <row r="91" spans="1:12" x14ac:dyDescent="0.2">
      <c r="A91" s="11" t="s">
        <v>210</v>
      </c>
      <c r="B91" s="12">
        <v>43841</v>
      </c>
      <c r="C91" s="13" t="s">
        <v>14</v>
      </c>
      <c r="D91" s="13">
        <v>271</v>
      </c>
      <c r="E91" s="13" t="s">
        <v>116</v>
      </c>
      <c r="F91" s="16" t="str">
        <f t="shared" si="4"/>
        <v>OTHER</v>
      </c>
      <c r="G91" s="16" t="str">
        <f t="shared" si="5"/>
        <v>OTHER</v>
      </c>
      <c r="H91" s="9" t="s">
        <v>4896</v>
      </c>
      <c r="I91" s="13" t="s">
        <v>150</v>
      </c>
      <c r="J91" s="9" t="str">
        <f t="shared" si="6"/>
        <v>RS DQLAB</v>
      </c>
      <c r="K91" s="14" t="s">
        <v>151</v>
      </c>
      <c r="L91" t="str">
        <f t="shared" si="7"/>
        <v>SELL</v>
      </c>
    </row>
    <row r="92" spans="1:12" x14ac:dyDescent="0.2">
      <c r="A92" s="7" t="s">
        <v>211</v>
      </c>
      <c r="B92" s="8">
        <v>43841</v>
      </c>
      <c r="C92" s="9" t="s">
        <v>25</v>
      </c>
      <c r="D92" s="9">
        <v>65</v>
      </c>
      <c r="E92" s="9" t="s">
        <v>116</v>
      </c>
      <c r="F92" s="16" t="str">
        <f t="shared" si="4"/>
        <v>OTHER</v>
      </c>
      <c r="G92" s="16" t="str">
        <f t="shared" si="5"/>
        <v>OTHER</v>
      </c>
      <c r="H92" s="9" t="s">
        <v>4896</v>
      </c>
      <c r="I92" s="9" t="s">
        <v>150</v>
      </c>
      <c r="J92" s="9" t="str">
        <f t="shared" si="6"/>
        <v>RS DQLAB</v>
      </c>
      <c r="K92" s="10" t="s">
        <v>151</v>
      </c>
      <c r="L92" t="str">
        <f t="shared" si="7"/>
        <v>SELL</v>
      </c>
    </row>
    <row r="93" spans="1:12" x14ac:dyDescent="0.2">
      <c r="A93" s="11" t="s">
        <v>212</v>
      </c>
      <c r="B93" s="12">
        <v>43842</v>
      </c>
      <c r="C93" s="13" t="s">
        <v>12</v>
      </c>
      <c r="D93" s="13">
        <v>14</v>
      </c>
      <c r="E93" s="13" t="s">
        <v>116</v>
      </c>
      <c r="F93" s="16" t="str">
        <f t="shared" si="4"/>
        <v>OTHER</v>
      </c>
      <c r="G93" s="16" t="str">
        <f t="shared" si="5"/>
        <v>OTHER</v>
      </c>
      <c r="H93" s="9" t="s">
        <v>4896</v>
      </c>
      <c r="I93" s="13" t="s">
        <v>150</v>
      </c>
      <c r="J93" s="9" t="str">
        <f t="shared" si="6"/>
        <v>RS DQLAB</v>
      </c>
      <c r="K93" s="14" t="s">
        <v>151</v>
      </c>
      <c r="L93" t="str">
        <f t="shared" si="7"/>
        <v>SELL</v>
      </c>
    </row>
    <row r="94" spans="1:12" x14ac:dyDescent="0.2">
      <c r="A94" s="7" t="s">
        <v>213</v>
      </c>
      <c r="B94" s="8">
        <v>43842</v>
      </c>
      <c r="C94" s="9" t="s">
        <v>12</v>
      </c>
      <c r="D94" s="9">
        <v>15</v>
      </c>
      <c r="E94" s="9" t="s">
        <v>116</v>
      </c>
      <c r="F94" s="16" t="str">
        <f t="shared" si="4"/>
        <v>OTHER</v>
      </c>
      <c r="G94" s="16" t="str">
        <f t="shared" si="5"/>
        <v>OTHER</v>
      </c>
      <c r="H94" s="9" t="s">
        <v>4896</v>
      </c>
      <c r="I94" s="9" t="s">
        <v>150</v>
      </c>
      <c r="J94" s="9" t="str">
        <f t="shared" si="6"/>
        <v>RS DQLAB</v>
      </c>
      <c r="K94" s="10" t="s">
        <v>151</v>
      </c>
      <c r="L94" t="str">
        <f t="shared" si="7"/>
        <v>SELL</v>
      </c>
    </row>
    <row r="95" spans="1:12" x14ac:dyDescent="0.2">
      <c r="A95" s="11" t="s">
        <v>214</v>
      </c>
      <c r="B95" s="12">
        <v>43842</v>
      </c>
      <c r="C95" s="13" t="s">
        <v>38</v>
      </c>
      <c r="D95" s="13">
        <v>6</v>
      </c>
      <c r="E95" s="13" t="s">
        <v>116</v>
      </c>
      <c r="F95" s="16" t="str">
        <f t="shared" si="4"/>
        <v>OTHER</v>
      </c>
      <c r="G95" s="16" t="str">
        <f t="shared" si="5"/>
        <v>OTHER</v>
      </c>
      <c r="H95" s="9" t="s">
        <v>4896</v>
      </c>
      <c r="I95" s="13" t="s">
        <v>150</v>
      </c>
      <c r="J95" s="9" t="str">
        <f t="shared" si="6"/>
        <v>RS DQLAB</v>
      </c>
      <c r="K95" s="14" t="s">
        <v>151</v>
      </c>
      <c r="L95" t="str">
        <f t="shared" si="7"/>
        <v>SELL</v>
      </c>
    </row>
    <row r="96" spans="1:12" x14ac:dyDescent="0.2">
      <c r="A96" s="7" t="s">
        <v>215</v>
      </c>
      <c r="B96" s="8">
        <v>43842</v>
      </c>
      <c r="C96" s="9" t="s">
        <v>22</v>
      </c>
      <c r="D96" s="9">
        <v>28</v>
      </c>
      <c r="E96" s="9" t="s">
        <v>116</v>
      </c>
      <c r="F96" s="16" t="str">
        <f t="shared" si="4"/>
        <v>OTHER</v>
      </c>
      <c r="G96" s="16" t="str">
        <f t="shared" si="5"/>
        <v>OTHER</v>
      </c>
      <c r="H96" s="9" t="s">
        <v>4896</v>
      </c>
      <c r="I96" s="9" t="s">
        <v>150</v>
      </c>
      <c r="J96" s="9" t="str">
        <f t="shared" si="6"/>
        <v>RS DQLAB</v>
      </c>
      <c r="K96" s="10" t="s">
        <v>151</v>
      </c>
      <c r="L96" t="str">
        <f t="shared" si="7"/>
        <v>SELL</v>
      </c>
    </row>
    <row r="97" spans="1:12" x14ac:dyDescent="0.2">
      <c r="A97" s="11" t="s">
        <v>216</v>
      </c>
      <c r="B97" s="12">
        <v>43842</v>
      </c>
      <c r="C97" s="13" t="s">
        <v>22</v>
      </c>
      <c r="D97" s="13">
        <v>9</v>
      </c>
      <c r="E97" s="13" t="s">
        <v>116</v>
      </c>
      <c r="F97" s="16" t="str">
        <f t="shared" si="4"/>
        <v>OTHER</v>
      </c>
      <c r="G97" s="16" t="str">
        <f t="shared" si="5"/>
        <v>OTHER</v>
      </c>
      <c r="H97" s="9" t="s">
        <v>4896</v>
      </c>
      <c r="I97" s="13" t="s">
        <v>150</v>
      </c>
      <c r="J97" s="9" t="str">
        <f t="shared" si="6"/>
        <v>RS DQLAB</v>
      </c>
      <c r="K97" s="14" t="s">
        <v>151</v>
      </c>
      <c r="L97" t="str">
        <f t="shared" si="7"/>
        <v>SELL</v>
      </c>
    </row>
    <row r="98" spans="1:12" x14ac:dyDescent="0.2">
      <c r="A98" s="7" t="s">
        <v>217</v>
      </c>
      <c r="B98" s="8">
        <v>43842</v>
      </c>
      <c r="C98" s="9" t="s">
        <v>10</v>
      </c>
      <c r="D98" s="9">
        <v>11</v>
      </c>
      <c r="E98" s="9" t="s">
        <v>116</v>
      </c>
      <c r="F98" s="16" t="str">
        <f t="shared" si="4"/>
        <v>OTHER</v>
      </c>
      <c r="G98" s="16" t="str">
        <f t="shared" si="5"/>
        <v>OTHER</v>
      </c>
      <c r="H98" s="9" t="s">
        <v>4896</v>
      </c>
      <c r="I98" s="9" t="s">
        <v>150</v>
      </c>
      <c r="J98" s="9" t="str">
        <f t="shared" si="6"/>
        <v>RS DQLAB</v>
      </c>
      <c r="K98" s="10" t="s">
        <v>151</v>
      </c>
      <c r="L98" t="str">
        <f t="shared" si="7"/>
        <v>SELL</v>
      </c>
    </row>
    <row r="99" spans="1:12" x14ac:dyDescent="0.2">
      <c r="A99" s="11" t="s">
        <v>218</v>
      </c>
      <c r="B99" s="12">
        <v>43842</v>
      </c>
      <c r="C99" s="13" t="s">
        <v>16</v>
      </c>
      <c r="D99" s="13">
        <v>6</v>
      </c>
      <c r="E99" s="13" t="s">
        <v>116</v>
      </c>
      <c r="F99" s="16" t="str">
        <f t="shared" si="4"/>
        <v>OTHER</v>
      </c>
      <c r="G99" s="16" t="str">
        <f t="shared" si="5"/>
        <v>OTHER</v>
      </c>
      <c r="H99" s="9" t="s">
        <v>4896</v>
      </c>
      <c r="I99" s="13" t="s">
        <v>150</v>
      </c>
      <c r="J99" s="9" t="str">
        <f t="shared" si="6"/>
        <v>RS DQLAB</v>
      </c>
      <c r="K99" s="14" t="s">
        <v>151</v>
      </c>
      <c r="L99" t="str">
        <f t="shared" si="7"/>
        <v>SELL</v>
      </c>
    </row>
    <row r="100" spans="1:12" x14ac:dyDescent="0.2">
      <c r="A100" s="7" t="s">
        <v>219</v>
      </c>
      <c r="B100" s="8">
        <v>43842</v>
      </c>
      <c r="C100" s="9" t="s">
        <v>17</v>
      </c>
      <c r="D100" s="9">
        <v>1</v>
      </c>
      <c r="E100" s="9" t="s">
        <v>116</v>
      </c>
      <c r="F100" s="16" t="str">
        <f t="shared" si="4"/>
        <v>OTHER</v>
      </c>
      <c r="G100" s="16" t="str">
        <f t="shared" si="5"/>
        <v>OTHER</v>
      </c>
      <c r="H100" s="9" t="s">
        <v>4896</v>
      </c>
      <c r="I100" s="9" t="s">
        <v>150</v>
      </c>
      <c r="J100" s="9" t="str">
        <f t="shared" si="6"/>
        <v>RS DQLAB</v>
      </c>
      <c r="K100" s="10" t="s">
        <v>151</v>
      </c>
      <c r="L100" t="str">
        <f t="shared" si="7"/>
        <v>SELL</v>
      </c>
    </row>
    <row r="101" spans="1:12" x14ac:dyDescent="0.2">
      <c r="A101" s="11" t="s">
        <v>220</v>
      </c>
      <c r="B101" s="12">
        <v>43842</v>
      </c>
      <c r="C101" s="13" t="s">
        <v>7</v>
      </c>
      <c r="D101" s="13">
        <v>2</v>
      </c>
      <c r="E101" s="13" t="s">
        <v>116</v>
      </c>
      <c r="F101" s="16" t="str">
        <f t="shared" si="4"/>
        <v>OTHER</v>
      </c>
      <c r="G101" s="16" t="str">
        <f t="shared" si="5"/>
        <v>OTHER</v>
      </c>
      <c r="H101" s="9" t="s">
        <v>4896</v>
      </c>
      <c r="I101" s="13" t="s">
        <v>150</v>
      </c>
      <c r="J101" s="9" t="str">
        <f t="shared" si="6"/>
        <v>RS DQLAB</v>
      </c>
      <c r="K101" s="14" t="s">
        <v>151</v>
      </c>
      <c r="L101" t="str">
        <f t="shared" si="7"/>
        <v>SELL</v>
      </c>
    </row>
    <row r="102" spans="1:12" x14ac:dyDescent="0.2">
      <c r="A102" s="7" t="s">
        <v>221</v>
      </c>
      <c r="B102" s="8">
        <v>43842</v>
      </c>
      <c r="C102" s="9" t="s">
        <v>11</v>
      </c>
      <c r="D102" s="9">
        <v>17</v>
      </c>
      <c r="E102" s="9" t="s">
        <v>116</v>
      </c>
      <c r="F102" s="16" t="str">
        <f t="shared" si="4"/>
        <v>OTHER</v>
      </c>
      <c r="G102" s="16" t="str">
        <f t="shared" si="5"/>
        <v>OTHER</v>
      </c>
      <c r="H102" s="9" t="s">
        <v>4896</v>
      </c>
      <c r="I102" s="9" t="s">
        <v>150</v>
      </c>
      <c r="J102" s="9" t="str">
        <f t="shared" si="6"/>
        <v>RS DQLAB</v>
      </c>
      <c r="K102" s="10" t="s">
        <v>151</v>
      </c>
      <c r="L102" t="str">
        <f t="shared" si="7"/>
        <v>SELL</v>
      </c>
    </row>
    <row r="103" spans="1:12" x14ac:dyDescent="0.2">
      <c r="A103" s="11" t="s">
        <v>222</v>
      </c>
      <c r="B103" s="12">
        <v>43842</v>
      </c>
      <c r="C103" s="13" t="s">
        <v>18</v>
      </c>
      <c r="D103" s="13">
        <v>15</v>
      </c>
      <c r="E103" s="13" t="s">
        <v>116</v>
      </c>
      <c r="F103" s="16" t="str">
        <f t="shared" si="4"/>
        <v>OTHER</v>
      </c>
      <c r="G103" s="16" t="str">
        <f t="shared" si="5"/>
        <v>OTHER</v>
      </c>
      <c r="H103" s="9" t="s">
        <v>4896</v>
      </c>
      <c r="I103" s="13" t="s">
        <v>150</v>
      </c>
      <c r="J103" s="9" t="str">
        <f t="shared" si="6"/>
        <v>RS DQLAB</v>
      </c>
      <c r="K103" s="14" t="s">
        <v>151</v>
      </c>
      <c r="L103" t="str">
        <f t="shared" si="7"/>
        <v>SELL</v>
      </c>
    </row>
    <row r="104" spans="1:12" x14ac:dyDescent="0.2">
      <c r="A104" s="7" t="s">
        <v>223</v>
      </c>
      <c r="B104" s="8">
        <v>43843</v>
      </c>
      <c r="C104" s="9" t="s">
        <v>37</v>
      </c>
      <c r="D104" s="9">
        <v>61</v>
      </c>
      <c r="E104" s="9" t="s">
        <v>116</v>
      </c>
      <c r="F104" s="16" t="str">
        <f t="shared" si="4"/>
        <v>OTHER</v>
      </c>
      <c r="G104" s="16" t="str">
        <f t="shared" si="5"/>
        <v>OTHER</v>
      </c>
      <c r="H104" s="9" t="s">
        <v>4896</v>
      </c>
      <c r="I104" s="9" t="s">
        <v>150</v>
      </c>
      <c r="J104" s="9" t="str">
        <f t="shared" si="6"/>
        <v>RS DQLAB</v>
      </c>
      <c r="K104" s="10" t="s">
        <v>151</v>
      </c>
      <c r="L104" t="str">
        <f t="shared" si="7"/>
        <v>SELL</v>
      </c>
    </row>
    <row r="105" spans="1:12" x14ac:dyDescent="0.2">
      <c r="A105" s="11" t="s">
        <v>224</v>
      </c>
      <c r="B105" s="12">
        <v>43843</v>
      </c>
      <c r="C105" s="13" t="s">
        <v>24</v>
      </c>
      <c r="D105" s="13">
        <v>11</v>
      </c>
      <c r="E105" s="13" t="s">
        <v>116</v>
      </c>
      <c r="F105" s="16" t="str">
        <f t="shared" si="4"/>
        <v>OTHER</v>
      </c>
      <c r="G105" s="16" t="str">
        <f t="shared" si="5"/>
        <v>OTHER</v>
      </c>
      <c r="H105" s="9" t="s">
        <v>4896</v>
      </c>
      <c r="I105" s="13" t="s">
        <v>150</v>
      </c>
      <c r="J105" s="9" t="str">
        <f t="shared" si="6"/>
        <v>RS DQLAB</v>
      </c>
      <c r="K105" s="14" t="s">
        <v>151</v>
      </c>
      <c r="L105" t="str">
        <f t="shared" si="7"/>
        <v>SELL</v>
      </c>
    </row>
    <row r="106" spans="1:12" x14ac:dyDescent="0.2">
      <c r="A106" s="7" t="s">
        <v>225</v>
      </c>
      <c r="B106" s="8">
        <v>43843</v>
      </c>
      <c r="C106" s="9" t="s">
        <v>36</v>
      </c>
      <c r="D106" s="9">
        <v>19</v>
      </c>
      <c r="E106" s="9" t="s">
        <v>116</v>
      </c>
      <c r="F106" s="16" t="str">
        <f t="shared" si="4"/>
        <v>OTHER</v>
      </c>
      <c r="G106" s="16" t="str">
        <f t="shared" si="5"/>
        <v>OTHER</v>
      </c>
      <c r="H106" s="9" t="s">
        <v>4896</v>
      </c>
      <c r="I106" s="9" t="s">
        <v>150</v>
      </c>
      <c r="J106" s="9" t="str">
        <f t="shared" si="6"/>
        <v>RS DQLAB</v>
      </c>
      <c r="K106" s="10" t="s">
        <v>151</v>
      </c>
      <c r="L106" t="str">
        <f t="shared" si="7"/>
        <v>SELL</v>
      </c>
    </row>
    <row r="107" spans="1:12" x14ac:dyDescent="0.2">
      <c r="A107" s="11" t="s">
        <v>226</v>
      </c>
      <c r="B107" s="12">
        <v>43843</v>
      </c>
      <c r="C107" s="13" t="s">
        <v>36</v>
      </c>
      <c r="D107" s="13">
        <v>164</v>
      </c>
      <c r="E107" s="13" t="s">
        <v>116</v>
      </c>
      <c r="F107" s="16" t="str">
        <f t="shared" si="4"/>
        <v>OTHER</v>
      </c>
      <c r="G107" s="16" t="str">
        <f t="shared" si="5"/>
        <v>OTHER</v>
      </c>
      <c r="H107" s="9" t="s">
        <v>4896</v>
      </c>
      <c r="I107" s="13" t="s">
        <v>150</v>
      </c>
      <c r="J107" s="9" t="str">
        <f t="shared" si="6"/>
        <v>RS DQLAB</v>
      </c>
      <c r="K107" s="14" t="s">
        <v>151</v>
      </c>
      <c r="L107" t="str">
        <f t="shared" si="7"/>
        <v>SELL</v>
      </c>
    </row>
    <row r="108" spans="1:12" x14ac:dyDescent="0.2">
      <c r="A108" s="7" t="s">
        <v>227</v>
      </c>
      <c r="B108" s="8">
        <v>43843</v>
      </c>
      <c r="C108" s="9" t="s">
        <v>17</v>
      </c>
      <c r="D108" s="9">
        <v>65</v>
      </c>
      <c r="E108" s="9" t="s">
        <v>116</v>
      </c>
      <c r="F108" s="16" t="str">
        <f t="shared" si="4"/>
        <v>OTHER</v>
      </c>
      <c r="G108" s="16" t="str">
        <f t="shared" si="5"/>
        <v>OTHER</v>
      </c>
      <c r="H108" s="9" t="s">
        <v>4896</v>
      </c>
      <c r="I108" s="9" t="s">
        <v>150</v>
      </c>
      <c r="J108" s="9" t="str">
        <f t="shared" si="6"/>
        <v>RS DQLAB</v>
      </c>
      <c r="K108" s="10" t="s">
        <v>151</v>
      </c>
      <c r="L108" t="str">
        <f t="shared" si="7"/>
        <v>SELL</v>
      </c>
    </row>
    <row r="109" spans="1:12" x14ac:dyDescent="0.2">
      <c r="A109" s="11" t="s">
        <v>228</v>
      </c>
      <c r="B109" s="12">
        <v>43843</v>
      </c>
      <c r="C109" s="13" t="s">
        <v>7</v>
      </c>
      <c r="D109" s="13">
        <v>57</v>
      </c>
      <c r="E109" s="13" t="s">
        <v>116</v>
      </c>
      <c r="F109" s="16" t="str">
        <f t="shared" si="4"/>
        <v>OTHER</v>
      </c>
      <c r="G109" s="16" t="str">
        <f t="shared" si="5"/>
        <v>OTHER</v>
      </c>
      <c r="H109" s="9" t="s">
        <v>4896</v>
      </c>
      <c r="I109" s="13" t="s">
        <v>150</v>
      </c>
      <c r="J109" s="9" t="str">
        <f t="shared" si="6"/>
        <v>RS DQLAB</v>
      </c>
      <c r="K109" s="14" t="s">
        <v>151</v>
      </c>
      <c r="L109" t="str">
        <f t="shared" si="7"/>
        <v>SELL</v>
      </c>
    </row>
    <row r="110" spans="1:12" x14ac:dyDescent="0.2">
      <c r="A110" s="7" t="s">
        <v>229</v>
      </c>
      <c r="B110" s="8">
        <v>43843</v>
      </c>
      <c r="C110" s="9" t="s">
        <v>14</v>
      </c>
      <c r="D110" s="9">
        <v>2</v>
      </c>
      <c r="E110" s="9" t="s">
        <v>116</v>
      </c>
      <c r="F110" s="16" t="str">
        <f t="shared" si="4"/>
        <v>OTHER</v>
      </c>
      <c r="G110" s="16" t="str">
        <f t="shared" si="5"/>
        <v>OTHER</v>
      </c>
      <c r="H110" s="9" t="s">
        <v>4896</v>
      </c>
      <c r="I110" s="9" t="s">
        <v>150</v>
      </c>
      <c r="J110" s="9" t="str">
        <f t="shared" si="6"/>
        <v>RS DQLAB</v>
      </c>
      <c r="K110" s="10" t="s">
        <v>151</v>
      </c>
      <c r="L110" t="str">
        <f t="shared" si="7"/>
        <v>SELL</v>
      </c>
    </row>
    <row r="111" spans="1:12" x14ac:dyDescent="0.2">
      <c r="A111" s="11" t="s">
        <v>230</v>
      </c>
      <c r="B111" s="12">
        <v>43844</v>
      </c>
      <c r="C111" s="13" t="s">
        <v>12</v>
      </c>
      <c r="D111" s="13">
        <v>36</v>
      </c>
      <c r="E111" s="13" t="s">
        <v>116</v>
      </c>
      <c r="F111" s="16" t="str">
        <f t="shared" si="4"/>
        <v>OTHER</v>
      </c>
      <c r="G111" s="16" t="str">
        <f t="shared" si="5"/>
        <v>OTHER</v>
      </c>
      <c r="H111" s="9" t="s">
        <v>4896</v>
      </c>
      <c r="I111" s="13" t="s">
        <v>150</v>
      </c>
      <c r="J111" s="9" t="str">
        <f t="shared" si="6"/>
        <v>RS DQLAB</v>
      </c>
      <c r="K111" s="14" t="s">
        <v>151</v>
      </c>
      <c r="L111" t="str">
        <f t="shared" si="7"/>
        <v>SELL</v>
      </c>
    </row>
    <row r="112" spans="1:12" x14ac:dyDescent="0.2">
      <c r="A112" s="7" t="s">
        <v>231</v>
      </c>
      <c r="B112" s="8">
        <v>43844</v>
      </c>
      <c r="C112" s="9" t="s">
        <v>9</v>
      </c>
      <c r="D112" s="9">
        <v>74</v>
      </c>
      <c r="E112" s="9" t="s">
        <v>116</v>
      </c>
      <c r="F112" s="16" t="str">
        <f t="shared" si="4"/>
        <v>OTHER</v>
      </c>
      <c r="G112" s="16" t="str">
        <f t="shared" si="5"/>
        <v>OTHER</v>
      </c>
      <c r="H112" s="9" t="s">
        <v>4896</v>
      </c>
      <c r="I112" s="9" t="s">
        <v>150</v>
      </c>
      <c r="J112" s="9" t="str">
        <f t="shared" si="6"/>
        <v>RS DQLAB</v>
      </c>
      <c r="K112" s="10" t="s">
        <v>151</v>
      </c>
      <c r="L112" t="str">
        <f t="shared" si="7"/>
        <v>SELL</v>
      </c>
    </row>
    <row r="113" spans="1:12" x14ac:dyDescent="0.2">
      <c r="A113" s="11" t="s">
        <v>232</v>
      </c>
      <c r="B113" s="12">
        <v>43844</v>
      </c>
      <c r="C113" s="13" t="s">
        <v>24</v>
      </c>
      <c r="D113" s="13">
        <v>33</v>
      </c>
      <c r="E113" s="13" t="s">
        <v>116</v>
      </c>
      <c r="F113" s="16" t="str">
        <f t="shared" si="4"/>
        <v>OTHER</v>
      </c>
      <c r="G113" s="16" t="str">
        <f t="shared" si="5"/>
        <v>OTHER</v>
      </c>
      <c r="H113" s="9" t="s">
        <v>4896</v>
      </c>
      <c r="I113" s="13" t="s">
        <v>150</v>
      </c>
      <c r="J113" s="9" t="str">
        <f t="shared" si="6"/>
        <v>RS DQLAB</v>
      </c>
      <c r="K113" s="14" t="s">
        <v>151</v>
      </c>
      <c r="L113" t="str">
        <f t="shared" si="7"/>
        <v>SELL</v>
      </c>
    </row>
    <row r="114" spans="1:12" x14ac:dyDescent="0.2">
      <c r="A114" s="7" t="s">
        <v>233</v>
      </c>
      <c r="B114" s="8">
        <v>43844</v>
      </c>
      <c r="C114" s="9" t="s">
        <v>38</v>
      </c>
      <c r="D114" s="9">
        <v>51</v>
      </c>
      <c r="E114" s="9" t="s">
        <v>116</v>
      </c>
      <c r="F114" s="16" t="str">
        <f t="shared" si="4"/>
        <v>OTHER</v>
      </c>
      <c r="G114" s="16" t="str">
        <f t="shared" si="5"/>
        <v>OTHER</v>
      </c>
      <c r="H114" s="9" t="s">
        <v>4896</v>
      </c>
      <c r="I114" s="9" t="s">
        <v>150</v>
      </c>
      <c r="J114" s="9" t="str">
        <f t="shared" si="6"/>
        <v>RS DQLAB</v>
      </c>
      <c r="K114" s="10" t="s">
        <v>151</v>
      </c>
      <c r="L114" t="str">
        <f t="shared" si="7"/>
        <v>SELL</v>
      </c>
    </row>
    <row r="115" spans="1:12" x14ac:dyDescent="0.2">
      <c r="A115" s="11" t="s">
        <v>234</v>
      </c>
      <c r="B115" s="12">
        <v>43844</v>
      </c>
      <c r="C115" s="13" t="s">
        <v>36</v>
      </c>
      <c r="D115" s="13">
        <v>26</v>
      </c>
      <c r="E115" s="13" t="s">
        <v>116</v>
      </c>
      <c r="F115" s="16" t="str">
        <f t="shared" si="4"/>
        <v>OTHER</v>
      </c>
      <c r="G115" s="16" t="str">
        <f t="shared" si="5"/>
        <v>OTHER</v>
      </c>
      <c r="H115" s="9" t="s">
        <v>4896</v>
      </c>
      <c r="I115" s="13" t="s">
        <v>150</v>
      </c>
      <c r="J115" s="9" t="str">
        <f t="shared" si="6"/>
        <v>RS DQLAB</v>
      </c>
      <c r="K115" s="14" t="s">
        <v>151</v>
      </c>
      <c r="L115" t="str">
        <f t="shared" si="7"/>
        <v>SELL</v>
      </c>
    </row>
    <row r="116" spans="1:12" x14ac:dyDescent="0.2">
      <c r="A116" s="7" t="s">
        <v>235</v>
      </c>
      <c r="B116" s="8">
        <v>43844</v>
      </c>
      <c r="C116" s="9" t="s">
        <v>28</v>
      </c>
      <c r="D116" s="9">
        <v>355</v>
      </c>
      <c r="E116" s="9" t="s">
        <v>116</v>
      </c>
      <c r="F116" s="16" t="str">
        <f t="shared" si="4"/>
        <v>OTHER</v>
      </c>
      <c r="G116" s="16" t="str">
        <f t="shared" si="5"/>
        <v>OTHER</v>
      </c>
      <c r="H116" s="9" t="s">
        <v>4896</v>
      </c>
      <c r="I116" s="9" t="s">
        <v>150</v>
      </c>
      <c r="J116" s="9" t="str">
        <f t="shared" si="6"/>
        <v>RS DQLAB</v>
      </c>
      <c r="K116" s="10" t="s">
        <v>151</v>
      </c>
      <c r="L116" t="str">
        <f t="shared" si="7"/>
        <v>SELL</v>
      </c>
    </row>
    <row r="117" spans="1:12" x14ac:dyDescent="0.2">
      <c r="A117" s="11" t="s">
        <v>236</v>
      </c>
      <c r="B117" s="12">
        <v>43844</v>
      </c>
      <c r="C117" s="13" t="s">
        <v>7</v>
      </c>
      <c r="D117" s="13">
        <v>93</v>
      </c>
      <c r="E117" s="13" t="s">
        <v>116</v>
      </c>
      <c r="F117" s="16" t="str">
        <f t="shared" si="4"/>
        <v>OTHER</v>
      </c>
      <c r="G117" s="16" t="str">
        <f t="shared" si="5"/>
        <v>OTHER</v>
      </c>
      <c r="H117" s="9" t="s">
        <v>4896</v>
      </c>
      <c r="I117" s="13" t="s">
        <v>150</v>
      </c>
      <c r="J117" s="9" t="str">
        <f t="shared" si="6"/>
        <v>RS DQLAB</v>
      </c>
      <c r="K117" s="14" t="s">
        <v>151</v>
      </c>
      <c r="L117" t="str">
        <f t="shared" si="7"/>
        <v>SELL</v>
      </c>
    </row>
    <row r="118" spans="1:12" x14ac:dyDescent="0.2">
      <c r="A118" s="7" t="s">
        <v>237</v>
      </c>
      <c r="B118" s="8">
        <v>43844</v>
      </c>
      <c r="C118" s="9" t="s">
        <v>14</v>
      </c>
      <c r="D118" s="9">
        <v>18</v>
      </c>
      <c r="E118" s="9" t="s">
        <v>116</v>
      </c>
      <c r="F118" s="16" t="str">
        <f t="shared" si="4"/>
        <v>OTHER</v>
      </c>
      <c r="G118" s="16" t="str">
        <f t="shared" si="5"/>
        <v>OTHER</v>
      </c>
      <c r="H118" s="9" t="s">
        <v>4896</v>
      </c>
      <c r="I118" s="9" t="s">
        <v>150</v>
      </c>
      <c r="J118" s="9" t="str">
        <f t="shared" si="6"/>
        <v>RS DQLAB</v>
      </c>
      <c r="K118" s="10" t="s">
        <v>151</v>
      </c>
      <c r="L118" t="str">
        <f t="shared" si="7"/>
        <v>SELL</v>
      </c>
    </row>
    <row r="119" spans="1:12" x14ac:dyDescent="0.2">
      <c r="A119" s="11" t="s">
        <v>238</v>
      </c>
      <c r="B119" s="12">
        <v>43845</v>
      </c>
      <c r="C119" s="13" t="s">
        <v>12</v>
      </c>
      <c r="D119" s="13">
        <v>95</v>
      </c>
      <c r="E119" s="13" t="s">
        <v>116</v>
      </c>
      <c r="F119" s="16" t="str">
        <f t="shared" si="4"/>
        <v>OTHER</v>
      </c>
      <c r="G119" s="16" t="str">
        <f t="shared" si="5"/>
        <v>OTHER</v>
      </c>
      <c r="H119" s="9" t="s">
        <v>4896</v>
      </c>
      <c r="I119" s="13" t="s">
        <v>150</v>
      </c>
      <c r="J119" s="9" t="str">
        <f t="shared" si="6"/>
        <v>RS DQLAB</v>
      </c>
      <c r="K119" s="14" t="s">
        <v>151</v>
      </c>
      <c r="L119" t="str">
        <f t="shared" si="7"/>
        <v>SELL</v>
      </c>
    </row>
    <row r="120" spans="1:12" x14ac:dyDescent="0.2">
      <c r="A120" s="7" t="s">
        <v>239</v>
      </c>
      <c r="B120" s="8">
        <v>43845</v>
      </c>
      <c r="C120" s="9" t="s">
        <v>24</v>
      </c>
      <c r="D120" s="9">
        <v>23</v>
      </c>
      <c r="E120" s="9" t="s">
        <v>116</v>
      </c>
      <c r="F120" s="16" t="str">
        <f t="shared" si="4"/>
        <v>OTHER</v>
      </c>
      <c r="G120" s="16" t="str">
        <f t="shared" si="5"/>
        <v>OTHER</v>
      </c>
      <c r="H120" s="9" t="s">
        <v>4896</v>
      </c>
      <c r="I120" s="9" t="s">
        <v>150</v>
      </c>
      <c r="J120" s="9" t="str">
        <f t="shared" si="6"/>
        <v>RS DQLAB</v>
      </c>
      <c r="K120" s="10" t="s">
        <v>151</v>
      </c>
      <c r="L120" t="str">
        <f t="shared" si="7"/>
        <v>SELL</v>
      </c>
    </row>
    <row r="121" spans="1:12" x14ac:dyDescent="0.2">
      <c r="A121" s="11" t="s">
        <v>240</v>
      </c>
      <c r="B121" s="12">
        <v>43845</v>
      </c>
      <c r="C121" s="13" t="s">
        <v>28</v>
      </c>
      <c r="D121" s="13">
        <v>1</v>
      </c>
      <c r="E121" s="13" t="s">
        <v>116</v>
      </c>
      <c r="F121" s="16" t="str">
        <f t="shared" si="4"/>
        <v>OTHER</v>
      </c>
      <c r="G121" s="16" t="str">
        <f t="shared" si="5"/>
        <v>OTHER</v>
      </c>
      <c r="H121" s="9" t="s">
        <v>4896</v>
      </c>
      <c r="I121" s="13" t="s">
        <v>150</v>
      </c>
      <c r="J121" s="9" t="str">
        <f t="shared" si="6"/>
        <v>RS DQLAB</v>
      </c>
      <c r="K121" s="14" t="s">
        <v>151</v>
      </c>
      <c r="L121" t="str">
        <f t="shared" si="7"/>
        <v>SELL</v>
      </c>
    </row>
    <row r="122" spans="1:12" x14ac:dyDescent="0.2">
      <c r="A122" s="7" t="s">
        <v>241</v>
      </c>
      <c r="B122" s="8">
        <v>43845</v>
      </c>
      <c r="C122" s="9" t="s">
        <v>28</v>
      </c>
      <c r="D122" s="9">
        <v>70</v>
      </c>
      <c r="E122" s="9" t="s">
        <v>116</v>
      </c>
      <c r="F122" s="16" t="str">
        <f t="shared" si="4"/>
        <v>OTHER</v>
      </c>
      <c r="G122" s="16" t="str">
        <f t="shared" si="5"/>
        <v>OTHER</v>
      </c>
      <c r="H122" s="9" t="s">
        <v>4896</v>
      </c>
      <c r="I122" s="9" t="s">
        <v>150</v>
      </c>
      <c r="J122" s="9" t="str">
        <f t="shared" si="6"/>
        <v>RS DQLAB</v>
      </c>
      <c r="K122" s="10" t="s">
        <v>151</v>
      </c>
      <c r="L122" t="str">
        <f t="shared" si="7"/>
        <v>SELL</v>
      </c>
    </row>
    <row r="123" spans="1:12" x14ac:dyDescent="0.2">
      <c r="A123" s="11" t="s">
        <v>242</v>
      </c>
      <c r="B123" s="12">
        <v>43845</v>
      </c>
      <c r="C123" s="13" t="s">
        <v>35</v>
      </c>
      <c r="D123" s="13">
        <v>134</v>
      </c>
      <c r="E123" s="13" t="s">
        <v>116</v>
      </c>
      <c r="F123" s="16" t="str">
        <f t="shared" si="4"/>
        <v>OTHER</v>
      </c>
      <c r="G123" s="16" t="str">
        <f t="shared" si="5"/>
        <v>OTHER</v>
      </c>
      <c r="H123" s="9" t="s">
        <v>4896</v>
      </c>
      <c r="I123" s="13" t="s">
        <v>150</v>
      </c>
      <c r="J123" s="9" t="str">
        <f t="shared" si="6"/>
        <v>RS DQLAB</v>
      </c>
      <c r="K123" s="14" t="s">
        <v>151</v>
      </c>
      <c r="L123" t="str">
        <f t="shared" si="7"/>
        <v>SELL</v>
      </c>
    </row>
    <row r="124" spans="1:12" x14ac:dyDescent="0.2">
      <c r="A124" s="7" t="s">
        <v>243</v>
      </c>
      <c r="B124" s="8">
        <v>43846</v>
      </c>
      <c r="C124" s="9" t="s">
        <v>12</v>
      </c>
      <c r="D124" s="9">
        <v>37</v>
      </c>
      <c r="E124" s="9" t="s">
        <v>116</v>
      </c>
      <c r="F124" s="16" t="str">
        <f t="shared" si="4"/>
        <v>OTHER</v>
      </c>
      <c r="G124" s="16" t="str">
        <f t="shared" si="5"/>
        <v>OTHER</v>
      </c>
      <c r="H124" s="9" t="s">
        <v>4896</v>
      </c>
      <c r="I124" s="9" t="s">
        <v>150</v>
      </c>
      <c r="J124" s="9" t="str">
        <f t="shared" si="6"/>
        <v>RS DQLAB</v>
      </c>
      <c r="K124" s="10" t="s">
        <v>151</v>
      </c>
      <c r="L124" t="str">
        <f t="shared" si="7"/>
        <v>SELL</v>
      </c>
    </row>
    <row r="125" spans="1:12" x14ac:dyDescent="0.2">
      <c r="A125" s="11" t="s">
        <v>244</v>
      </c>
      <c r="B125" s="12">
        <v>43846</v>
      </c>
      <c r="C125" s="13" t="s">
        <v>12</v>
      </c>
      <c r="D125" s="13">
        <v>29</v>
      </c>
      <c r="E125" s="13" t="s">
        <v>116</v>
      </c>
      <c r="F125" s="16" t="str">
        <f t="shared" si="4"/>
        <v>OTHER</v>
      </c>
      <c r="G125" s="16" t="str">
        <f t="shared" si="5"/>
        <v>OTHER</v>
      </c>
      <c r="H125" s="9" t="s">
        <v>4896</v>
      </c>
      <c r="I125" s="13" t="s">
        <v>150</v>
      </c>
      <c r="J125" s="9" t="str">
        <f t="shared" si="6"/>
        <v>RS DQLAB</v>
      </c>
      <c r="K125" s="14" t="s">
        <v>151</v>
      </c>
      <c r="L125" t="str">
        <f t="shared" si="7"/>
        <v>SELL</v>
      </c>
    </row>
    <row r="126" spans="1:12" x14ac:dyDescent="0.2">
      <c r="A126" s="7" t="s">
        <v>245</v>
      </c>
      <c r="B126" s="8">
        <v>43846</v>
      </c>
      <c r="C126" s="9" t="s">
        <v>37</v>
      </c>
      <c r="D126" s="9">
        <v>12</v>
      </c>
      <c r="E126" s="9" t="s">
        <v>116</v>
      </c>
      <c r="F126" s="16" t="str">
        <f t="shared" si="4"/>
        <v>OTHER</v>
      </c>
      <c r="G126" s="16" t="str">
        <f t="shared" si="5"/>
        <v>OTHER</v>
      </c>
      <c r="H126" s="9" t="s">
        <v>4896</v>
      </c>
      <c r="I126" s="9" t="s">
        <v>150</v>
      </c>
      <c r="J126" s="9" t="str">
        <f t="shared" si="6"/>
        <v>RS DQLAB</v>
      </c>
      <c r="K126" s="10" t="s">
        <v>151</v>
      </c>
      <c r="L126" t="str">
        <f t="shared" si="7"/>
        <v>SELL</v>
      </c>
    </row>
    <row r="127" spans="1:12" x14ac:dyDescent="0.2">
      <c r="A127" s="11" t="s">
        <v>246</v>
      </c>
      <c r="B127" s="12">
        <v>43846</v>
      </c>
      <c r="C127" s="13" t="s">
        <v>24</v>
      </c>
      <c r="D127" s="13">
        <v>8</v>
      </c>
      <c r="E127" s="13" t="s">
        <v>116</v>
      </c>
      <c r="F127" s="16" t="str">
        <f t="shared" si="4"/>
        <v>OTHER</v>
      </c>
      <c r="G127" s="16" t="str">
        <f t="shared" si="5"/>
        <v>OTHER</v>
      </c>
      <c r="H127" s="9" t="s">
        <v>4896</v>
      </c>
      <c r="I127" s="13" t="s">
        <v>150</v>
      </c>
      <c r="J127" s="9" t="str">
        <f t="shared" si="6"/>
        <v>RS DQLAB</v>
      </c>
      <c r="K127" s="14" t="s">
        <v>151</v>
      </c>
      <c r="L127" t="str">
        <f t="shared" si="7"/>
        <v>SELL</v>
      </c>
    </row>
    <row r="128" spans="1:12" x14ac:dyDescent="0.2">
      <c r="A128" s="7" t="s">
        <v>247</v>
      </c>
      <c r="B128" s="8">
        <v>43846</v>
      </c>
      <c r="C128" s="9" t="s">
        <v>10</v>
      </c>
      <c r="D128" s="9">
        <v>5</v>
      </c>
      <c r="E128" s="9" t="s">
        <v>116</v>
      </c>
      <c r="F128" s="16" t="str">
        <f t="shared" si="4"/>
        <v>OTHER</v>
      </c>
      <c r="G128" s="16" t="str">
        <f t="shared" si="5"/>
        <v>OTHER</v>
      </c>
      <c r="H128" s="9" t="s">
        <v>4896</v>
      </c>
      <c r="I128" s="9" t="s">
        <v>150</v>
      </c>
      <c r="J128" s="9" t="str">
        <f t="shared" si="6"/>
        <v>RS DQLAB</v>
      </c>
      <c r="K128" s="10" t="s">
        <v>151</v>
      </c>
      <c r="L128" t="str">
        <f t="shared" si="7"/>
        <v>SELL</v>
      </c>
    </row>
    <row r="129" spans="1:12" x14ac:dyDescent="0.2">
      <c r="A129" s="11" t="s">
        <v>248</v>
      </c>
      <c r="B129" s="12">
        <v>43846</v>
      </c>
      <c r="C129" s="13" t="s">
        <v>36</v>
      </c>
      <c r="D129" s="13">
        <v>116</v>
      </c>
      <c r="E129" s="13" t="s">
        <v>116</v>
      </c>
      <c r="F129" s="16" t="str">
        <f t="shared" si="4"/>
        <v>OTHER</v>
      </c>
      <c r="G129" s="16" t="str">
        <f t="shared" si="5"/>
        <v>OTHER</v>
      </c>
      <c r="H129" s="9" t="s">
        <v>4896</v>
      </c>
      <c r="I129" s="13" t="s">
        <v>150</v>
      </c>
      <c r="J129" s="9" t="str">
        <f t="shared" si="6"/>
        <v>RS DQLAB</v>
      </c>
      <c r="K129" s="14" t="s">
        <v>151</v>
      </c>
      <c r="L129" t="str">
        <f t="shared" si="7"/>
        <v>SELL</v>
      </c>
    </row>
    <row r="130" spans="1:12" x14ac:dyDescent="0.2">
      <c r="A130" s="7" t="s">
        <v>249</v>
      </c>
      <c r="B130" s="8">
        <v>43846</v>
      </c>
      <c r="C130" s="9" t="s">
        <v>40</v>
      </c>
      <c r="D130" s="9">
        <v>5</v>
      </c>
      <c r="E130" s="9" t="s">
        <v>116</v>
      </c>
      <c r="F130" s="16" t="str">
        <f t="shared" si="4"/>
        <v>OTHER</v>
      </c>
      <c r="G130" s="16" t="str">
        <f t="shared" si="5"/>
        <v>OTHER</v>
      </c>
      <c r="H130" s="9" t="s">
        <v>4896</v>
      </c>
      <c r="I130" s="9" t="s">
        <v>150</v>
      </c>
      <c r="J130" s="9" t="str">
        <f t="shared" si="6"/>
        <v>RS DQLAB</v>
      </c>
      <c r="K130" s="10" t="s">
        <v>151</v>
      </c>
      <c r="L130" t="str">
        <f t="shared" si="7"/>
        <v>SELL</v>
      </c>
    </row>
    <row r="131" spans="1:12" x14ac:dyDescent="0.2">
      <c r="A131" s="11" t="s">
        <v>250</v>
      </c>
      <c r="B131" s="12">
        <v>43846</v>
      </c>
      <c r="C131" s="13" t="s">
        <v>30</v>
      </c>
      <c r="D131" s="13">
        <v>103</v>
      </c>
      <c r="E131" s="13" t="s">
        <v>116</v>
      </c>
      <c r="F131" s="16" t="str">
        <f t="shared" ref="F131:F194" si="8">UPPER(IF(LEN(E131)=0,"OTHER",E131))</f>
        <v>OTHER</v>
      </c>
      <c r="G131" s="16" t="str">
        <f t="shared" ref="G131:G194" si="9">LEFT(F131,7)</f>
        <v>OTHER</v>
      </c>
      <c r="H131" s="9" t="s">
        <v>4896</v>
      </c>
      <c r="I131" s="13" t="s">
        <v>150</v>
      </c>
      <c r="J131" s="9" t="str">
        <f t="shared" ref="J131:J194" si="10">(UPPER(IF(LEN(I131)=0,"OTHER",I131)))</f>
        <v>RS DQLAB</v>
      </c>
      <c r="K131" s="14" t="s">
        <v>151</v>
      </c>
      <c r="L131" t="str">
        <f t="shared" ref="L131:L194" si="11">UPPER(K131)</f>
        <v>SELL</v>
      </c>
    </row>
    <row r="132" spans="1:12" x14ac:dyDescent="0.2">
      <c r="A132" s="7" t="s">
        <v>251</v>
      </c>
      <c r="B132" s="8">
        <v>43846</v>
      </c>
      <c r="C132" s="9" t="s">
        <v>8</v>
      </c>
      <c r="D132" s="9">
        <v>3</v>
      </c>
      <c r="E132" s="9" t="s">
        <v>116</v>
      </c>
      <c r="F132" s="16" t="str">
        <f t="shared" si="8"/>
        <v>OTHER</v>
      </c>
      <c r="G132" s="16" t="str">
        <f t="shared" si="9"/>
        <v>OTHER</v>
      </c>
      <c r="H132" s="9" t="s">
        <v>4896</v>
      </c>
      <c r="I132" s="9" t="s">
        <v>150</v>
      </c>
      <c r="J132" s="9" t="str">
        <f t="shared" si="10"/>
        <v>RS DQLAB</v>
      </c>
      <c r="K132" s="10" t="s">
        <v>151</v>
      </c>
      <c r="L132" t="str">
        <f t="shared" si="11"/>
        <v>SELL</v>
      </c>
    </row>
    <row r="133" spans="1:12" x14ac:dyDescent="0.2">
      <c r="A133" s="11" t="s">
        <v>252</v>
      </c>
      <c r="B133" s="12">
        <v>43847</v>
      </c>
      <c r="C133" s="13" t="s">
        <v>29</v>
      </c>
      <c r="D133" s="13">
        <v>34</v>
      </c>
      <c r="E133" s="13" t="s">
        <v>116</v>
      </c>
      <c r="F133" s="16" t="str">
        <f t="shared" si="8"/>
        <v>OTHER</v>
      </c>
      <c r="G133" s="16" t="str">
        <f t="shared" si="9"/>
        <v>OTHER</v>
      </c>
      <c r="H133" s="9" t="s">
        <v>4896</v>
      </c>
      <c r="I133" s="13" t="s">
        <v>150</v>
      </c>
      <c r="J133" s="9" t="str">
        <f t="shared" si="10"/>
        <v>RS DQLAB</v>
      </c>
      <c r="K133" s="14" t="s">
        <v>207</v>
      </c>
      <c r="L133" t="str">
        <f t="shared" si="11"/>
        <v>SEL</v>
      </c>
    </row>
    <row r="134" spans="1:12" x14ac:dyDescent="0.2">
      <c r="A134" s="7" t="s">
        <v>253</v>
      </c>
      <c r="B134" s="8">
        <v>43847</v>
      </c>
      <c r="C134" s="9" t="s">
        <v>12</v>
      </c>
      <c r="D134" s="9">
        <v>27</v>
      </c>
      <c r="E134" s="9" t="s">
        <v>116</v>
      </c>
      <c r="F134" s="16" t="str">
        <f t="shared" si="8"/>
        <v>OTHER</v>
      </c>
      <c r="G134" s="16" t="str">
        <f t="shared" si="9"/>
        <v>OTHER</v>
      </c>
      <c r="H134" s="9" t="s">
        <v>4896</v>
      </c>
      <c r="I134" s="9" t="s">
        <v>150</v>
      </c>
      <c r="J134" s="9" t="str">
        <f t="shared" si="10"/>
        <v>RS DQLAB</v>
      </c>
      <c r="K134" s="10" t="s">
        <v>151</v>
      </c>
      <c r="L134" t="str">
        <f t="shared" si="11"/>
        <v>SELL</v>
      </c>
    </row>
    <row r="135" spans="1:12" x14ac:dyDescent="0.2">
      <c r="A135" s="11" t="s">
        <v>254</v>
      </c>
      <c r="B135" s="12">
        <v>43847</v>
      </c>
      <c r="C135" s="13" t="s">
        <v>9</v>
      </c>
      <c r="D135" s="13">
        <v>35</v>
      </c>
      <c r="E135" s="13" t="s">
        <v>116</v>
      </c>
      <c r="F135" s="16" t="str">
        <f t="shared" si="8"/>
        <v>OTHER</v>
      </c>
      <c r="G135" s="16" t="str">
        <f t="shared" si="9"/>
        <v>OTHER</v>
      </c>
      <c r="H135" s="9" t="s">
        <v>4896</v>
      </c>
      <c r="I135" s="13" t="s">
        <v>150</v>
      </c>
      <c r="J135" s="9" t="str">
        <f t="shared" si="10"/>
        <v>RS DQLAB</v>
      </c>
      <c r="K135" s="14" t="s">
        <v>151</v>
      </c>
      <c r="L135" t="str">
        <f t="shared" si="11"/>
        <v>SELL</v>
      </c>
    </row>
    <row r="136" spans="1:12" x14ac:dyDescent="0.2">
      <c r="A136" s="7" t="s">
        <v>255</v>
      </c>
      <c r="B136" s="8">
        <v>43847</v>
      </c>
      <c r="C136" s="9" t="s">
        <v>9</v>
      </c>
      <c r="D136" s="9">
        <v>77</v>
      </c>
      <c r="E136" s="9" t="s">
        <v>116</v>
      </c>
      <c r="F136" s="16" t="str">
        <f t="shared" si="8"/>
        <v>OTHER</v>
      </c>
      <c r="G136" s="16" t="str">
        <f t="shared" si="9"/>
        <v>OTHER</v>
      </c>
      <c r="H136" s="9" t="s">
        <v>4896</v>
      </c>
      <c r="I136" s="9" t="s">
        <v>150</v>
      </c>
      <c r="J136" s="9" t="str">
        <f t="shared" si="10"/>
        <v>RS DQLAB</v>
      </c>
      <c r="K136" s="10" t="s">
        <v>151</v>
      </c>
      <c r="L136" t="str">
        <f t="shared" si="11"/>
        <v>SELL</v>
      </c>
    </row>
    <row r="137" spans="1:12" x14ac:dyDescent="0.2">
      <c r="A137" s="11" t="s">
        <v>256</v>
      </c>
      <c r="B137" s="12">
        <v>43847</v>
      </c>
      <c r="C137" s="13" t="s">
        <v>38</v>
      </c>
      <c r="D137" s="13">
        <v>5</v>
      </c>
      <c r="E137" s="13" t="s">
        <v>116</v>
      </c>
      <c r="F137" s="16" t="str">
        <f t="shared" si="8"/>
        <v>OTHER</v>
      </c>
      <c r="G137" s="16" t="str">
        <f t="shared" si="9"/>
        <v>OTHER</v>
      </c>
      <c r="H137" s="9" t="s">
        <v>4896</v>
      </c>
      <c r="I137" s="13" t="s">
        <v>150</v>
      </c>
      <c r="J137" s="9" t="str">
        <f t="shared" si="10"/>
        <v>RS DQLAB</v>
      </c>
      <c r="K137" s="14" t="s">
        <v>151</v>
      </c>
      <c r="L137" t="str">
        <f t="shared" si="11"/>
        <v>SELL</v>
      </c>
    </row>
    <row r="138" spans="1:12" x14ac:dyDescent="0.2">
      <c r="A138" s="7" t="s">
        <v>257</v>
      </c>
      <c r="B138" s="8">
        <v>43847</v>
      </c>
      <c r="C138" s="9" t="s">
        <v>38</v>
      </c>
      <c r="D138" s="9">
        <v>52</v>
      </c>
      <c r="E138" s="9" t="s">
        <v>116</v>
      </c>
      <c r="F138" s="16" t="str">
        <f t="shared" si="8"/>
        <v>OTHER</v>
      </c>
      <c r="G138" s="16" t="str">
        <f t="shared" si="9"/>
        <v>OTHER</v>
      </c>
      <c r="H138" s="9" t="s">
        <v>4896</v>
      </c>
      <c r="I138" s="9" t="s">
        <v>150</v>
      </c>
      <c r="J138" s="9" t="str">
        <f t="shared" si="10"/>
        <v>RS DQLAB</v>
      </c>
      <c r="K138" s="10" t="s">
        <v>151</v>
      </c>
      <c r="L138" t="str">
        <f t="shared" si="11"/>
        <v>SELL</v>
      </c>
    </row>
    <row r="139" spans="1:12" x14ac:dyDescent="0.2">
      <c r="A139" s="11" t="s">
        <v>258</v>
      </c>
      <c r="B139" s="12">
        <v>43847</v>
      </c>
      <c r="C139" s="13" t="s">
        <v>259</v>
      </c>
      <c r="D139" s="13">
        <v>162</v>
      </c>
      <c r="E139" s="13" t="s">
        <v>116</v>
      </c>
      <c r="F139" s="16" t="str">
        <f t="shared" si="8"/>
        <v>OTHER</v>
      </c>
      <c r="G139" s="16" t="str">
        <f t="shared" si="9"/>
        <v>OTHER</v>
      </c>
      <c r="H139" s="9" t="s">
        <v>4896</v>
      </c>
      <c r="I139" s="13" t="s">
        <v>150</v>
      </c>
      <c r="J139" s="9" t="str">
        <f t="shared" si="10"/>
        <v>RS DQLAB</v>
      </c>
      <c r="K139" s="14" t="s">
        <v>151</v>
      </c>
      <c r="L139" t="str">
        <f t="shared" si="11"/>
        <v>SELL</v>
      </c>
    </row>
    <row r="140" spans="1:12" x14ac:dyDescent="0.2">
      <c r="A140" s="7" t="s">
        <v>260</v>
      </c>
      <c r="B140" s="8">
        <v>43847</v>
      </c>
      <c r="C140" s="9" t="s">
        <v>36</v>
      </c>
      <c r="D140" s="9">
        <v>12</v>
      </c>
      <c r="E140" s="9" t="s">
        <v>116</v>
      </c>
      <c r="F140" s="16" t="str">
        <f t="shared" si="8"/>
        <v>OTHER</v>
      </c>
      <c r="G140" s="16" t="str">
        <f t="shared" si="9"/>
        <v>OTHER</v>
      </c>
      <c r="H140" s="9" t="s">
        <v>4896</v>
      </c>
      <c r="I140" s="9" t="s">
        <v>150</v>
      </c>
      <c r="J140" s="9" t="str">
        <f t="shared" si="10"/>
        <v>RS DQLAB</v>
      </c>
      <c r="K140" s="10" t="s">
        <v>151</v>
      </c>
      <c r="L140" t="str">
        <f t="shared" si="11"/>
        <v>SELL</v>
      </c>
    </row>
    <row r="141" spans="1:12" x14ac:dyDescent="0.2">
      <c r="A141" s="11" t="s">
        <v>261</v>
      </c>
      <c r="B141" s="12">
        <v>43847</v>
      </c>
      <c r="C141" s="13" t="s">
        <v>16</v>
      </c>
      <c r="D141" s="13">
        <v>1</v>
      </c>
      <c r="E141" s="13" t="s">
        <v>116</v>
      </c>
      <c r="F141" s="16" t="str">
        <f t="shared" si="8"/>
        <v>OTHER</v>
      </c>
      <c r="G141" s="16" t="str">
        <f t="shared" si="9"/>
        <v>OTHER</v>
      </c>
      <c r="H141" s="9" t="s">
        <v>4896</v>
      </c>
      <c r="I141" s="13" t="s">
        <v>150</v>
      </c>
      <c r="J141" s="9" t="str">
        <f t="shared" si="10"/>
        <v>RS DQLAB</v>
      </c>
      <c r="K141" s="14" t="s">
        <v>151</v>
      </c>
      <c r="L141" t="str">
        <f t="shared" si="11"/>
        <v>SELL</v>
      </c>
    </row>
    <row r="142" spans="1:12" x14ac:dyDescent="0.2">
      <c r="A142" s="7" t="s">
        <v>262</v>
      </c>
      <c r="B142" s="8">
        <v>43847</v>
      </c>
      <c r="C142" s="9" t="s">
        <v>28</v>
      </c>
      <c r="D142" s="9">
        <v>296</v>
      </c>
      <c r="E142" s="9" t="s">
        <v>116</v>
      </c>
      <c r="F142" s="16" t="str">
        <f t="shared" si="8"/>
        <v>OTHER</v>
      </c>
      <c r="G142" s="16" t="str">
        <f t="shared" si="9"/>
        <v>OTHER</v>
      </c>
      <c r="H142" s="9" t="s">
        <v>4896</v>
      </c>
      <c r="I142" s="9" t="s">
        <v>150</v>
      </c>
      <c r="J142" s="9" t="str">
        <f t="shared" si="10"/>
        <v>RS DQLAB</v>
      </c>
      <c r="K142" s="10" t="s">
        <v>151</v>
      </c>
      <c r="L142" t="str">
        <f t="shared" si="11"/>
        <v>SELL</v>
      </c>
    </row>
    <row r="143" spans="1:12" x14ac:dyDescent="0.2">
      <c r="A143" s="11" t="s">
        <v>263</v>
      </c>
      <c r="B143" s="12">
        <v>43847</v>
      </c>
      <c r="C143" s="13" t="s">
        <v>14</v>
      </c>
      <c r="D143" s="13">
        <v>107</v>
      </c>
      <c r="E143" s="13" t="s">
        <v>116</v>
      </c>
      <c r="F143" s="16" t="str">
        <f t="shared" si="8"/>
        <v>OTHER</v>
      </c>
      <c r="G143" s="16" t="str">
        <f t="shared" si="9"/>
        <v>OTHER</v>
      </c>
      <c r="H143" s="9" t="s">
        <v>4896</v>
      </c>
      <c r="I143" s="13" t="s">
        <v>150</v>
      </c>
      <c r="J143" s="9" t="str">
        <f t="shared" si="10"/>
        <v>RS DQLAB</v>
      </c>
      <c r="K143" s="14" t="s">
        <v>151</v>
      </c>
      <c r="L143" t="str">
        <f t="shared" si="11"/>
        <v>SELL</v>
      </c>
    </row>
    <row r="144" spans="1:12" x14ac:dyDescent="0.2">
      <c r="A144" s="7" t="s">
        <v>264</v>
      </c>
      <c r="B144" s="8">
        <v>43848</v>
      </c>
      <c r="C144" s="9" t="s">
        <v>12</v>
      </c>
      <c r="D144" s="9">
        <v>36</v>
      </c>
      <c r="E144" s="9" t="s">
        <v>116</v>
      </c>
      <c r="F144" s="16" t="str">
        <f t="shared" si="8"/>
        <v>OTHER</v>
      </c>
      <c r="G144" s="16" t="str">
        <f t="shared" si="9"/>
        <v>OTHER</v>
      </c>
      <c r="H144" s="9" t="s">
        <v>4896</v>
      </c>
      <c r="I144" s="9" t="s">
        <v>150</v>
      </c>
      <c r="J144" s="9" t="str">
        <f t="shared" si="10"/>
        <v>RS DQLAB</v>
      </c>
      <c r="K144" s="10" t="s">
        <v>151</v>
      </c>
      <c r="L144" t="str">
        <f t="shared" si="11"/>
        <v>SELL</v>
      </c>
    </row>
    <row r="145" spans="1:12" x14ac:dyDescent="0.2">
      <c r="A145" s="11" t="s">
        <v>265</v>
      </c>
      <c r="B145" s="12">
        <v>43848</v>
      </c>
      <c r="C145" s="13" t="s">
        <v>12</v>
      </c>
      <c r="D145" s="13">
        <v>77</v>
      </c>
      <c r="E145" s="13" t="s">
        <v>116</v>
      </c>
      <c r="F145" s="16" t="str">
        <f t="shared" si="8"/>
        <v>OTHER</v>
      </c>
      <c r="G145" s="16" t="str">
        <f t="shared" si="9"/>
        <v>OTHER</v>
      </c>
      <c r="H145" s="9" t="s">
        <v>4896</v>
      </c>
      <c r="I145" s="13" t="s">
        <v>150</v>
      </c>
      <c r="J145" s="9" t="str">
        <f t="shared" si="10"/>
        <v>RS DQLAB</v>
      </c>
      <c r="K145" s="14" t="s">
        <v>151</v>
      </c>
      <c r="L145" t="str">
        <f t="shared" si="11"/>
        <v>SELL</v>
      </c>
    </row>
    <row r="146" spans="1:12" x14ac:dyDescent="0.2">
      <c r="A146" s="7" t="s">
        <v>266</v>
      </c>
      <c r="B146" s="8">
        <v>43848</v>
      </c>
      <c r="C146" s="9" t="s">
        <v>12</v>
      </c>
      <c r="D146" s="9">
        <v>13</v>
      </c>
      <c r="E146" s="9" t="s">
        <v>116</v>
      </c>
      <c r="F146" s="16" t="str">
        <f t="shared" si="8"/>
        <v>OTHER</v>
      </c>
      <c r="G146" s="16" t="str">
        <f t="shared" si="9"/>
        <v>OTHER</v>
      </c>
      <c r="H146" s="9" t="s">
        <v>4896</v>
      </c>
      <c r="I146" s="9" t="s">
        <v>150</v>
      </c>
      <c r="J146" s="9" t="str">
        <f t="shared" si="10"/>
        <v>RS DQLAB</v>
      </c>
      <c r="K146" s="10" t="s">
        <v>151</v>
      </c>
      <c r="L146" t="str">
        <f t="shared" si="11"/>
        <v>SELL</v>
      </c>
    </row>
    <row r="147" spans="1:12" x14ac:dyDescent="0.2">
      <c r="A147" s="11" t="s">
        <v>267</v>
      </c>
      <c r="B147" s="12">
        <v>43848</v>
      </c>
      <c r="C147" s="13" t="s">
        <v>12</v>
      </c>
      <c r="D147" s="13">
        <v>18</v>
      </c>
      <c r="E147" s="13" t="s">
        <v>116</v>
      </c>
      <c r="F147" s="16" t="str">
        <f t="shared" si="8"/>
        <v>OTHER</v>
      </c>
      <c r="G147" s="16" t="str">
        <f t="shared" si="9"/>
        <v>OTHER</v>
      </c>
      <c r="H147" s="9" t="s">
        <v>4896</v>
      </c>
      <c r="I147" s="13" t="s">
        <v>150</v>
      </c>
      <c r="J147" s="9" t="str">
        <f t="shared" si="10"/>
        <v>RS DQLAB</v>
      </c>
      <c r="K147" s="14" t="s">
        <v>151</v>
      </c>
      <c r="L147" t="str">
        <f t="shared" si="11"/>
        <v>SELL</v>
      </c>
    </row>
    <row r="148" spans="1:12" x14ac:dyDescent="0.2">
      <c r="A148" s="7" t="s">
        <v>268</v>
      </c>
      <c r="B148" s="8">
        <v>43848</v>
      </c>
      <c r="C148" s="9" t="s">
        <v>37</v>
      </c>
      <c r="D148" s="9">
        <v>20</v>
      </c>
      <c r="E148" s="9" t="s">
        <v>116</v>
      </c>
      <c r="F148" s="16" t="str">
        <f t="shared" si="8"/>
        <v>OTHER</v>
      </c>
      <c r="G148" s="16" t="str">
        <f t="shared" si="9"/>
        <v>OTHER</v>
      </c>
      <c r="H148" s="9" t="s">
        <v>4896</v>
      </c>
      <c r="I148" s="9" t="s">
        <v>150</v>
      </c>
      <c r="J148" s="9" t="str">
        <f t="shared" si="10"/>
        <v>RS DQLAB</v>
      </c>
      <c r="K148" s="10" t="s">
        <v>151</v>
      </c>
      <c r="L148" t="str">
        <f t="shared" si="11"/>
        <v>SELL</v>
      </c>
    </row>
    <row r="149" spans="1:12" x14ac:dyDescent="0.2">
      <c r="A149" s="11" t="s">
        <v>269</v>
      </c>
      <c r="B149" s="12">
        <v>43848</v>
      </c>
      <c r="C149" s="13" t="s">
        <v>9</v>
      </c>
      <c r="D149" s="13">
        <v>45</v>
      </c>
      <c r="E149" s="13" t="s">
        <v>116</v>
      </c>
      <c r="F149" s="16" t="str">
        <f t="shared" si="8"/>
        <v>OTHER</v>
      </c>
      <c r="G149" s="16" t="str">
        <f t="shared" si="9"/>
        <v>OTHER</v>
      </c>
      <c r="H149" s="9" t="s">
        <v>4896</v>
      </c>
      <c r="I149" s="13" t="s">
        <v>150</v>
      </c>
      <c r="J149" s="9" t="str">
        <f t="shared" si="10"/>
        <v>RS DQLAB</v>
      </c>
      <c r="K149" s="14" t="s">
        <v>151</v>
      </c>
      <c r="L149" t="str">
        <f t="shared" si="11"/>
        <v>SELL</v>
      </c>
    </row>
    <row r="150" spans="1:12" x14ac:dyDescent="0.2">
      <c r="A150" s="7" t="s">
        <v>270</v>
      </c>
      <c r="B150" s="8">
        <v>43848</v>
      </c>
      <c r="C150" s="9" t="s">
        <v>30</v>
      </c>
      <c r="D150" s="9">
        <v>1</v>
      </c>
      <c r="E150" s="9" t="s">
        <v>116</v>
      </c>
      <c r="F150" s="16" t="str">
        <f t="shared" si="8"/>
        <v>OTHER</v>
      </c>
      <c r="G150" s="16" t="str">
        <f t="shared" si="9"/>
        <v>OTHER</v>
      </c>
      <c r="H150" s="9" t="s">
        <v>4896</v>
      </c>
      <c r="I150" s="9" t="s">
        <v>150</v>
      </c>
      <c r="J150" s="9" t="str">
        <f t="shared" si="10"/>
        <v>RS DQLAB</v>
      </c>
      <c r="K150" s="10" t="s">
        <v>151</v>
      </c>
      <c r="L150" t="str">
        <f t="shared" si="11"/>
        <v>SELL</v>
      </c>
    </row>
    <row r="151" spans="1:12" x14ac:dyDescent="0.2">
      <c r="A151" s="11" t="s">
        <v>271</v>
      </c>
      <c r="B151" s="12">
        <v>43849</v>
      </c>
      <c r="C151" s="13" t="s">
        <v>12</v>
      </c>
      <c r="D151" s="13">
        <v>78</v>
      </c>
      <c r="E151" s="13" t="s">
        <v>116</v>
      </c>
      <c r="F151" s="16" t="str">
        <f t="shared" si="8"/>
        <v>OTHER</v>
      </c>
      <c r="G151" s="16" t="str">
        <f t="shared" si="9"/>
        <v>OTHER</v>
      </c>
      <c r="H151" s="9" t="s">
        <v>4896</v>
      </c>
      <c r="I151" s="13" t="s">
        <v>150</v>
      </c>
      <c r="J151" s="9" t="str">
        <f t="shared" si="10"/>
        <v>RS DQLAB</v>
      </c>
      <c r="K151" s="14" t="s">
        <v>151</v>
      </c>
      <c r="L151" t="str">
        <f t="shared" si="11"/>
        <v>SELL</v>
      </c>
    </row>
    <row r="152" spans="1:12" x14ac:dyDescent="0.2">
      <c r="A152" s="7" t="s">
        <v>272</v>
      </c>
      <c r="B152" s="8">
        <v>43849</v>
      </c>
      <c r="C152" s="9" t="s">
        <v>37</v>
      </c>
      <c r="D152" s="9">
        <v>47</v>
      </c>
      <c r="E152" s="9" t="s">
        <v>116</v>
      </c>
      <c r="F152" s="16" t="str">
        <f t="shared" si="8"/>
        <v>OTHER</v>
      </c>
      <c r="G152" s="16" t="str">
        <f t="shared" si="9"/>
        <v>OTHER</v>
      </c>
      <c r="H152" s="9" t="s">
        <v>4896</v>
      </c>
      <c r="I152" s="9" t="s">
        <v>150</v>
      </c>
      <c r="J152" s="9" t="str">
        <f t="shared" si="10"/>
        <v>RS DQLAB</v>
      </c>
      <c r="K152" s="10" t="s">
        <v>151</v>
      </c>
      <c r="L152" t="str">
        <f t="shared" si="11"/>
        <v>SELL</v>
      </c>
    </row>
    <row r="153" spans="1:12" x14ac:dyDescent="0.2">
      <c r="A153" s="11" t="s">
        <v>273</v>
      </c>
      <c r="B153" s="12">
        <v>43849</v>
      </c>
      <c r="C153" s="13" t="s">
        <v>37</v>
      </c>
      <c r="D153" s="13">
        <v>48</v>
      </c>
      <c r="E153" s="13" t="s">
        <v>116</v>
      </c>
      <c r="F153" s="16" t="str">
        <f t="shared" si="8"/>
        <v>OTHER</v>
      </c>
      <c r="G153" s="16" t="str">
        <f t="shared" si="9"/>
        <v>OTHER</v>
      </c>
      <c r="H153" s="9" t="s">
        <v>4896</v>
      </c>
      <c r="I153" s="13" t="s">
        <v>150</v>
      </c>
      <c r="J153" s="9" t="str">
        <f t="shared" si="10"/>
        <v>RS DQLAB</v>
      </c>
      <c r="K153" s="14" t="s">
        <v>151</v>
      </c>
      <c r="L153" t="str">
        <f t="shared" si="11"/>
        <v>SELL</v>
      </c>
    </row>
    <row r="154" spans="1:12" x14ac:dyDescent="0.2">
      <c r="A154" s="7" t="s">
        <v>274</v>
      </c>
      <c r="B154" s="8">
        <v>43849</v>
      </c>
      <c r="C154" s="9" t="s">
        <v>37</v>
      </c>
      <c r="D154" s="9">
        <v>24</v>
      </c>
      <c r="E154" s="9" t="s">
        <v>116</v>
      </c>
      <c r="F154" s="16" t="str">
        <f t="shared" si="8"/>
        <v>OTHER</v>
      </c>
      <c r="G154" s="16" t="str">
        <f t="shared" si="9"/>
        <v>OTHER</v>
      </c>
      <c r="H154" s="9" t="s">
        <v>4896</v>
      </c>
      <c r="I154" s="9" t="s">
        <v>150</v>
      </c>
      <c r="J154" s="9" t="str">
        <f t="shared" si="10"/>
        <v>RS DQLAB</v>
      </c>
      <c r="K154" s="10" t="s">
        <v>151</v>
      </c>
      <c r="L154" t="str">
        <f t="shared" si="11"/>
        <v>SELL</v>
      </c>
    </row>
    <row r="155" spans="1:12" x14ac:dyDescent="0.2">
      <c r="A155" s="11" t="s">
        <v>275</v>
      </c>
      <c r="B155" s="12">
        <v>43849</v>
      </c>
      <c r="C155" s="13" t="s">
        <v>9</v>
      </c>
      <c r="D155" s="13">
        <v>17</v>
      </c>
      <c r="E155" s="13" t="s">
        <v>116</v>
      </c>
      <c r="F155" s="16" t="str">
        <f t="shared" si="8"/>
        <v>OTHER</v>
      </c>
      <c r="G155" s="16" t="str">
        <f t="shared" si="9"/>
        <v>OTHER</v>
      </c>
      <c r="H155" s="9" t="s">
        <v>4896</v>
      </c>
      <c r="I155" s="13" t="s">
        <v>150</v>
      </c>
      <c r="J155" s="9" t="str">
        <f t="shared" si="10"/>
        <v>RS DQLAB</v>
      </c>
      <c r="K155" s="14" t="s">
        <v>151</v>
      </c>
      <c r="L155" t="str">
        <f t="shared" si="11"/>
        <v>SELL</v>
      </c>
    </row>
    <row r="156" spans="1:12" x14ac:dyDescent="0.2">
      <c r="A156" s="7" t="s">
        <v>276</v>
      </c>
      <c r="B156" s="8">
        <v>43849</v>
      </c>
      <c r="C156" s="9" t="s">
        <v>24</v>
      </c>
      <c r="D156" s="9">
        <v>50</v>
      </c>
      <c r="E156" s="9" t="s">
        <v>116</v>
      </c>
      <c r="F156" s="16" t="str">
        <f t="shared" si="8"/>
        <v>OTHER</v>
      </c>
      <c r="G156" s="16" t="str">
        <f t="shared" si="9"/>
        <v>OTHER</v>
      </c>
      <c r="H156" s="9" t="s">
        <v>4896</v>
      </c>
      <c r="I156" s="9" t="s">
        <v>150</v>
      </c>
      <c r="J156" s="9" t="str">
        <f t="shared" si="10"/>
        <v>RS DQLAB</v>
      </c>
      <c r="K156" s="10" t="s">
        <v>151</v>
      </c>
      <c r="L156" t="str">
        <f t="shared" si="11"/>
        <v>SELL</v>
      </c>
    </row>
    <row r="157" spans="1:12" x14ac:dyDescent="0.2">
      <c r="A157" s="11" t="s">
        <v>277</v>
      </c>
      <c r="B157" s="12">
        <v>43849</v>
      </c>
      <c r="C157" s="13" t="s">
        <v>24</v>
      </c>
      <c r="D157" s="13">
        <v>24</v>
      </c>
      <c r="E157" s="13" t="s">
        <v>116</v>
      </c>
      <c r="F157" s="16" t="str">
        <f t="shared" si="8"/>
        <v>OTHER</v>
      </c>
      <c r="G157" s="16" t="str">
        <f t="shared" si="9"/>
        <v>OTHER</v>
      </c>
      <c r="H157" s="9" t="s">
        <v>4896</v>
      </c>
      <c r="I157" s="13" t="s">
        <v>150</v>
      </c>
      <c r="J157" s="9" t="str">
        <f t="shared" si="10"/>
        <v>RS DQLAB</v>
      </c>
      <c r="K157" s="14" t="s">
        <v>151</v>
      </c>
      <c r="L157" t="str">
        <f t="shared" si="11"/>
        <v>SELL</v>
      </c>
    </row>
    <row r="158" spans="1:12" x14ac:dyDescent="0.2">
      <c r="A158" s="7" t="s">
        <v>278</v>
      </c>
      <c r="B158" s="8">
        <v>43849</v>
      </c>
      <c r="C158" s="9" t="s">
        <v>10</v>
      </c>
      <c r="D158" s="9">
        <v>73</v>
      </c>
      <c r="E158" s="9" t="s">
        <v>116</v>
      </c>
      <c r="F158" s="16" t="str">
        <f t="shared" si="8"/>
        <v>OTHER</v>
      </c>
      <c r="G158" s="16" t="str">
        <f t="shared" si="9"/>
        <v>OTHER</v>
      </c>
      <c r="H158" s="9" t="s">
        <v>4896</v>
      </c>
      <c r="I158" s="9" t="s">
        <v>150</v>
      </c>
      <c r="J158" s="9" t="str">
        <f t="shared" si="10"/>
        <v>RS DQLAB</v>
      </c>
      <c r="K158" s="10" t="s">
        <v>151</v>
      </c>
      <c r="L158" t="str">
        <f t="shared" si="11"/>
        <v>SELL</v>
      </c>
    </row>
    <row r="159" spans="1:12" x14ac:dyDescent="0.2">
      <c r="A159" s="11" t="s">
        <v>279</v>
      </c>
      <c r="B159" s="12">
        <v>43849</v>
      </c>
      <c r="C159" s="13" t="s">
        <v>40</v>
      </c>
      <c r="D159" s="13">
        <v>76</v>
      </c>
      <c r="E159" s="13" t="s">
        <v>116</v>
      </c>
      <c r="F159" s="16" t="str">
        <f t="shared" si="8"/>
        <v>OTHER</v>
      </c>
      <c r="G159" s="16" t="str">
        <f t="shared" si="9"/>
        <v>OTHER</v>
      </c>
      <c r="H159" s="9" t="s">
        <v>4896</v>
      </c>
      <c r="I159" s="13" t="s">
        <v>150</v>
      </c>
      <c r="J159" s="9" t="str">
        <f t="shared" si="10"/>
        <v>RS DQLAB</v>
      </c>
      <c r="K159" s="14" t="s">
        <v>151</v>
      </c>
      <c r="L159" t="str">
        <f t="shared" si="11"/>
        <v>SELL</v>
      </c>
    </row>
    <row r="160" spans="1:12" x14ac:dyDescent="0.2">
      <c r="A160" s="7" t="s">
        <v>280</v>
      </c>
      <c r="B160" s="8">
        <v>43849</v>
      </c>
      <c r="C160" s="9" t="s">
        <v>30</v>
      </c>
      <c r="D160" s="9">
        <v>89</v>
      </c>
      <c r="E160" s="9" t="s">
        <v>116</v>
      </c>
      <c r="F160" s="16" t="str">
        <f t="shared" si="8"/>
        <v>OTHER</v>
      </c>
      <c r="G160" s="16" t="str">
        <f t="shared" si="9"/>
        <v>OTHER</v>
      </c>
      <c r="H160" s="9" t="s">
        <v>4896</v>
      </c>
      <c r="I160" s="9" t="s">
        <v>150</v>
      </c>
      <c r="J160" s="9" t="str">
        <f t="shared" si="10"/>
        <v>RS DQLAB</v>
      </c>
      <c r="K160" s="10" t="s">
        <v>151</v>
      </c>
      <c r="L160" t="str">
        <f t="shared" si="11"/>
        <v>SELL</v>
      </c>
    </row>
    <row r="161" spans="1:12" x14ac:dyDescent="0.2">
      <c r="A161" s="11" t="s">
        <v>281</v>
      </c>
      <c r="B161" s="12">
        <v>43849</v>
      </c>
      <c r="C161" s="13" t="s">
        <v>28</v>
      </c>
      <c r="D161" s="13">
        <v>155</v>
      </c>
      <c r="E161" s="13" t="s">
        <v>116</v>
      </c>
      <c r="F161" s="16" t="str">
        <f t="shared" si="8"/>
        <v>OTHER</v>
      </c>
      <c r="G161" s="16" t="str">
        <f t="shared" si="9"/>
        <v>OTHER</v>
      </c>
      <c r="H161" s="9" t="s">
        <v>4896</v>
      </c>
      <c r="I161" s="13" t="s">
        <v>150</v>
      </c>
      <c r="J161" s="9" t="str">
        <f t="shared" si="10"/>
        <v>RS DQLAB</v>
      </c>
      <c r="K161" s="14" t="s">
        <v>151</v>
      </c>
      <c r="L161" t="str">
        <f t="shared" si="11"/>
        <v>SELL</v>
      </c>
    </row>
    <row r="162" spans="1:12" x14ac:dyDescent="0.2">
      <c r="A162" s="7" t="s">
        <v>282</v>
      </c>
      <c r="B162" s="8">
        <v>43849</v>
      </c>
      <c r="C162" s="9" t="s">
        <v>28</v>
      </c>
      <c r="D162" s="9">
        <v>46</v>
      </c>
      <c r="E162" s="9" t="s">
        <v>116</v>
      </c>
      <c r="F162" s="16" t="str">
        <f t="shared" si="8"/>
        <v>OTHER</v>
      </c>
      <c r="G162" s="16" t="str">
        <f t="shared" si="9"/>
        <v>OTHER</v>
      </c>
      <c r="H162" s="9" t="s">
        <v>4896</v>
      </c>
      <c r="I162" s="9" t="s">
        <v>150</v>
      </c>
      <c r="J162" s="9" t="str">
        <f t="shared" si="10"/>
        <v>RS DQLAB</v>
      </c>
      <c r="K162" s="10" t="s">
        <v>151</v>
      </c>
      <c r="L162" t="str">
        <f t="shared" si="11"/>
        <v>SELL</v>
      </c>
    </row>
    <row r="163" spans="1:12" x14ac:dyDescent="0.2">
      <c r="A163" s="11" t="s">
        <v>283</v>
      </c>
      <c r="B163" s="12">
        <v>43849</v>
      </c>
      <c r="C163" s="13" t="s">
        <v>8</v>
      </c>
      <c r="D163" s="13">
        <v>1998</v>
      </c>
      <c r="E163" s="13" t="s">
        <v>116</v>
      </c>
      <c r="F163" s="16" t="str">
        <f t="shared" si="8"/>
        <v>OTHER</v>
      </c>
      <c r="G163" s="16" t="str">
        <f t="shared" si="9"/>
        <v>OTHER</v>
      </c>
      <c r="H163" s="9" t="s">
        <v>4896</v>
      </c>
      <c r="I163" s="13" t="s">
        <v>150</v>
      </c>
      <c r="J163" s="9" t="str">
        <f t="shared" si="10"/>
        <v>RS DQLAB</v>
      </c>
      <c r="K163" s="14" t="s">
        <v>151</v>
      </c>
      <c r="L163" t="str">
        <f t="shared" si="11"/>
        <v>SELL</v>
      </c>
    </row>
    <row r="164" spans="1:12" x14ac:dyDescent="0.2">
      <c r="A164" s="7" t="s">
        <v>284</v>
      </c>
      <c r="B164" s="8">
        <v>43849</v>
      </c>
      <c r="C164" s="9" t="s">
        <v>23</v>
      </c>
      <c r="D164" s="9">
        <v>1335</v>
      </c>
      <c r="E164" s="9" t="s">
        <v>116</v>
      </c>
      <c r="F164" s="16" t="str">
        <f t="shared" si="8"/>
        <v>OTHER</v>
      </c>
      <c r="G164" s="16" t="str">
        <f t="shared" si="9"/>
        <v>OTHER</v>
      </c>
      <c r="H164" s="9" t="s">
        <v>4896</v>
      </c>
      <c r="I164" s="9" t="s">
        <v>150</v>
      </c>
      <c r="J164" s="9" t="str">
        <f t="shared" si="10"/>
        <v>RS DQLAB</v>
      </c>
      <c r="K164" s="10" t="s">
        <v>151</v>
      </c>
      <c r="L164" t="str">
        <f t="shared" si="11"/>
        <v>SELL</v>
      </c>
    </row>
    <row r="165" spans="1:12" x14ac:dyDescent="0.2">
      <c r="A165" s="11" t="s">
        <v>285</v>
      </c>
      <c r="B165" s="12">
        <v>43850</v>
      </c>
      <c r="C165" s="13" t="s">
        <v>12</v>
      </c>
      <c r="D165" s="13">
        <v>64</v>
      </c>
      <c r="E165" s="13" t="s">
        <v>116</v>
      </c>
      <c r="F165" s="16" t="str">
        <f t="shared" si="8"/>
        <v>OTHER</v>
      </c>
      <c r="G165" s="16" t="str">
        <f t="shared" si="9"/>
        <v>OTHER</v>
      </c>
      <c r="H165" s="9" t="s">
        <v>4896</v>
      </c>
      <c r="I165" s="13" t="s">
        <v>150</v>
      </c>
      <c r="J165" s="9" t="str">
        <f t="shared" si="10"/>
        <v>RS DQLAB</v>
      </c>
      <c r="K165" s="14" t="s">
        <v>151</v>
      </c>
      <c r="L165" t="str">
        <f t="shared" si="11"/>
        <v>SELL</v>
      </c>
    </row>
    <row r="166" spans="1:12" x14ac:dyDescent="0.2">
      <c r="A166" s="7" t="s">
        <v>286</v>
      </c>
      <c r="B166" s="8">
        <v>43850</v>
      </c>
      <c r="C166" s="9" t="s">
        <v>37</v>
      </c>
      <c r="D166" s="9">
        <v>60</v>
      </c>
      <c r="E166" s="9" t="s">
        <v>116</v>
      </c>
      <c r="F166" s="16" t="str">
        <f t="shared" si="8"/>
        <v>OTHER</v>
      </c>
      <c r="G166" s="16" t="str">
        <f t="shared" si="9"/>
        <v>OTHER</v>
      </c>
      <c r="H166" s="9" t="s">
        <v>4896</v>
      </c>
      <c r="I166" s="9" t="s">
        <v>150</v>
      </c>
      <c r="J166" s="9" t="str">
        <f t="shared" si="10"/>
        <v>RS DQLAB</v>
      </c>
      <c r="K166" s="10" t="s">
        <v>151</v>
      </c>
      <c r="L166" t="str">
        <f t="shared" si="11"/>
        <v>SELL</v>
      </c>
    </row>
    <row r="167" spans="1:12" x14ac:dyDescent="0.2">
      <c r="A167" s="11" t="s">
        <v>287</v>
      </c>
      <c r="B167" s="12">
        <v>43850</v>
      </c>
      <c r="C167" s="13" t="s">
        <v>8</v>
      </c>
      <c r="D167" s="13">
        <v>0</v>
      </c>
      <c r="E167" s="13" t="s">
        <v>116</v>
      </c>
      <c r="F167" s="16" t="str">
        <f t="shared" si="8"/>
        <v>OTHER</v>
      </c>
      <c r="G167" s="16" t="str">
        <f t="shared" si="9"/>
        <v>OTHER</v>
      </c>
      <c r="H167" s="9" t="s">
        <v>4896</v>
      </c>
      <c r="I167" s="13" t="s">
        <v>150</v>
      </c>
      <c r="J167" s="9" t="str">
        <f t="shared" si="10"/>
        <v>RS DQLAB</v>
      </c>
      <c r="K167" s="14" t="s">
        <v>151</v>
      </c>
      <c r="L167" t="str">
        <f t="shared" si="11"/>
        <v>SELL</v>
      </c>
    </row>
    <row r="168" spans="1:12" x14ac:dyDescent="0.2">
      <c r="A168" s="7" t="s">
        <v>288</v>
      </c>
      <c r="B168" s="8">
        <v>43850</v>
      </c>
      <c r="C168" s="9" t="s">
        <v>17</v>
      </c>
      <c r="D168" s="9">
        <v>6</v>
      </c>
      <c r="E168" s="9" t="s">
        <v>116</v>
      </c>
      <c r="F168" s="16" t="str">
        <f t="shared" si="8"/>
        <v>OTHER</v>
      </c>
      <c r="G168" s="16" t="str">
        <f t="shared" si="9"/>
        <v>OTHER</v>
      </c>
      <c r="H168" s="9" t="s">
        <v>4896</v>
      </c>
      <c r="I168" s="9" t="s">
        <v>150</v>
      </c>
      <c r="J168" s="9" t="str">
        <f t="shared" si="10"/>
        <v>RS DQLAB</v>
      </c>
      <c r="K168" s="10" t="s">
        <v>151</v>
      </c>
      <c r="L168" t="str">
        <f t="shared" si="11"/>
        <v>SELL</v>
      </c>
    </row>
    <row r="169" spans="1:12" x14ac:dyDescent="0.2">
      <c r="A169" s="11" t="s">
        <v>289</v>
      </c>
      <c r="B169" s="12">
        <v>43850</v>
      </c>
      <c r="C169" s="13" t="s">
        <v>39</v>
      </c>
      <c r="D169" s="13">
        <v>35</v>
      </c>
      <c r="E169" s="13" t="s">
        <v>116</v>
      </c>
      <c r="F169" s="16" t="str">
        <f t="shared" si="8"/>
        <v>OTHER</v>
      </c>
      <c r="G169" s="16" t="str">
        <f t="shared" si="9"/>
        <v>OTHER</v>
      </c>
      <c r="H169" s="9" t="s">
        <v>4896</v>
      </c>
      <c r="I169" s="13" t="s">
        <v>150</v>
      </c>
      <c r="J169" s="9" t="str">
        <f t="shared" si="10"/>
        <v>RS DQLAB</v>
      </c>
      <c r="K169" s="14" t="s">
        <v>151</v>
      </c>
      <c r="L169" t="str">
        <f t="shared" si="11"/>
        <v>SELL</v>
      </c>
    </row>
    <row r="170" spans="1:12" x14ac:dyDescent="0.2">
      <c r="A170" s="7" t="s">
        <v>290</v>
      </c>
      <c r="B170" s="8">
        <v>43851</v>
      </c>
      <c r="C170" s="9" t="s">
        <v>12</v>
      </c>
      <c r="D170" s="9">
        <v>14</v>
      </c>
      <c r="E170" s="9" t="s">
        <v>116</v>
      </c>
      <c r="F170" s="16" t="str">
        <f t="shared" si="8"/>
        <v>OTHER</v>
      </c>
      <c r="G170" s="16" t="str">
        <f t="shared" si="9"/>
        <v>OTHER</v>
      </c>
      <c r="H170" s="9" t="s">
        <v>4896</v>
      </c>
      <c r="I170" s="9" t="s">
        <v>150</v>
      </c>
      <c r="J170" s="9" t="str">
        <f t="shared" si="10"/>
        <v>RS DQLAB</v>
      </c>
      <c r="K170" s="10" t="s">
        <v>151</v>
      </c>
      <c r="L170" t="str">
        <f t="shared" si="11"/>
        <v>SELL</v>
      </c>
    </row>
    <row r="171" spans="1:12" x14ac:dyDescent="0.2">
      <c r="A171" s="11" t="s">
        <v>291</v>
      </c>
      <c r="B171" s="12">
        <v>43851</v>
      </c>
      <c r="C171" s="13" t="s">
        <v>37</v>
      </c>
      <c r="D171" s="13">
        <v>39</v>
      </c>
      <c r="E171" s="13" t="s">
        <v>116</v>
      </c>
      <c r="F171" s="16" t="str">
        <f t="shared" si="8"/>
        <v>OTHER</v>
      </c>
      <c r="G171" s="16" t="str">
        <f t="shared" si="9"/>
        <v>OTHER</v>
      </c>
      <c r="H171" s="9" t="s">
        <v>4896</v>
      </c>
      <c r="I171" s="13" t="s">
        <v>150</v>
      </c>
      <c r="J171" s="9" t="str">
        <f t="shared" si="10"/>
        <v>RS DQLAB</v>
      </c>
      <c r="K171" s="14" t="s">
        <v>151</v>
      </c>
      <c r="L171" t="str">
        <f t="shared" si="11"/>
        <v>SELL</v>
      </c>
    </row>
    <row r="172" spans="1:12" x14ac:dyDescent="0.2">
      <c r="A172" s="7" t="s">
        <v>292</v>
      </c>
      <c r="B172" s="8">
        <v>43851</v>
      </c>
      <c r="C172" s="9" t="s">
        <v>37</v>
      </c>
      <c r="D172" s="9">
        <v>51</v>
      </c>
      <c r="E172" s="9" t="s">
        <v>116</v>
      </c>
      <c r="F172" s="16" t="str">
        <f t="shared" si="8"/>
        <v>OTHER</v>
      </c>
      <c r="G172" s="16" t="str">
        <f t="shared" si="9"/>
        <v>OTHER</v>
      </c>
      <c r="H172" s="9" t="s">
        <v>4896</v>
      </c>
      <c r="I172" s="9" t="s">
        <v>150</v>
      </c>
      <c r="J172" s="9" t="str">
        <f t="shared" si="10"/>
        <v>RS DQLAB</v>
      </c>
      <c r="K172" s="10" t="s">
        <v>151</v>
      </c>
      <c r="L172" t="str">
        <f t="shared" si="11"/>
        <v>SELL</v>
      </c>
    </row>
    <row r="173" spans="1:12" x14ac:dyDescent="0.2">
      <c r="A173" s="11" t="s">
        <v>293</v>
      </c>
      <c r="B173" s="12">
        <v>43851</v>
      </c>
      <c r="C173" s="13" t="s">
        <v>38</v>
      </c>
      <c r="D173" s="13">
        <v>43</v>
      </c>
      <c r="E173" s="13" t="s">
        <v>116</v>
      </c>
      <c r="F173" s="16" t="str">
        <f t="shared" si="8"/>
        <v>OTHER</v>
      </c>
      <c r="G173" s="16" t="str">
        <f t="shared" si="9"/>
        <v>OTHER</v>
      </c>
      <c r="H173" s="9" t="s">
        <v>4896</v>
      </c>
      <c r="I173" s="13" t="s">
        <v>150</v>
      </c>
      <c r="J173" s="9" t="str">
        <f t="shared" si="10"/>
        <v>RS DQLAB</v>
      </c>
      <c r="K173" s="14" t="s">
        <v>151</v>
      </c>
      <c r="L173" t="str">
        <f t="shared" si="11"/>
        <v>SELL</v>
      </c>
    </row>
    <row r="174" spans="1:12" x14ac:dyDescent="0.2">
      <c r="A174" s="7" t="s">
        <v>294</v>
      </c>
      <c r="B174" s="8">
        <v>43851</v>
      </c>
      <c r="C174" s="9" t="s">
        <v>38</v>
      </c>
      <c r="D174" s="9">
        <v>48</v>
      </c>
      <c r="E174" s="9" t="s">
        <v>116</v>
      </c>
      <c r="F174" s="16" t="str">
        <f t="shared" si="8"/>
        <v>OTHER</v>
      </c>
      <c r="G174" s="16" t="str">
        <f t="shared" si="9"/>
        <v>OTHER</v>
      </c>
      <c r="H174" s="9" t="s">
        <v>4896</v>
      </c>
      <c r="I174" s="9" t="s">
        <v>150</v>
      </c>
      <c r="J174" s="9" t="str">
        <f t="shared" si="10"/>
        <v>RS DQLAB</v>
      </c>
      <c r="K174" s="10" t="s">
        <v>295</v>
      </c>
      <c r="L174" t="str">
        <f t="shared" si="11"/>
        <v>SELLL</v>
      </c>
    </row>
    <row r="175" spans="1:12" x14ac:dyDescent="0.2">
      <c r="A175" s="11" t="s">
        <v>296</v>
      </c>
      <c r="B175" s="12">
        <v>43851</v>
      </c>
      <c r="C175" s="13" t="s">
        <v>22</v>
      </c>
      <c r="D175" s="13">
        <v>21</v>
      </c>
      <c r="E175" s="13" t="s">
        <v>116</v>
      </c>
      <c r="F175" s="16" t="str">
        <f t="shared" si="8"/>
        <v>OTHER</v>
      </c>
      <c r="G175" s="16" t="str">
        <f t="shared" si="9"/>
        <v>OTHER</v>
      </c>
      <c r="H175" s="9" t="s">
        <v>4896</v>
      </c>
      <c r="I175" s="13" t="s">
        <v>150</v>
      </c>
      <c r="J175" s="9" t="str">
        <f t="shared" si="10"/>
        <v>RS DQLAB</v>
      </c>
      <c r="K175" s="14" t="s">
        <v>151</v>
      </c>
      <c r="L175" t="str">
        <f t="shared" si="11"/>
        <v>SELL</v>
      </c>
    </row>
    <row r="176" spans="1:12" x14ac:dyDescent="0.2">
      <c r="A176" s="7" t="s">
        <v>297</v>
      </c>
      <c r="B176" s="8">
        <v>43851</v>
      </c>
      <c r="C176" s="9" t="s">
        <v>16</v>
      </c>
      <c r="D176" s="9">
        <v>3</v>
      </c>
      <c r="E176" s="9" t="s">
        <v>116</v>
      </c>
      <c r="F176" s="16" t="str">
        <f t="shared" si="8"/>
        <v>OTHER</v>
      </c>
      <c r="G176" s="16" t="str">
        <f t="shared" si="9"/>
        <v>OTHER</v>
      </c>
      <c r="H176" s="9" t="s">
        <v>4896</v>
      </c>
      <c r="I176" s="9" t="s">
        <v>150</v>
      </c>
      <c r="J176" s="9" t="str">
        <f t="shared" si="10"/>
        <v>RS DQLAB</v>
      </c>
      <c r="K176" s="10" t="s">
        <v>151</v>
      </c>
      <c r="L176" t="str">
        <f t="shared" si="11"/>
        <v>SELL</v>
      </c>
    </row>
    <row r="177" spans="1:12" x14ac:dyDescent="0.2">
      <c r="A177" s="11" t="s">
        <v>298</v>
      </c>
      <c r="B177" s="12">
        <v>43851</v>
      </c>
      <c r="C177" s="13" t="s">
        <v>11</v>
      </c>
      <c r="D177" s="13">
        <v>129</v>
      </c>
      <c r="E177" s="13" t="s">
        <v>116</v>
      </c>
      <c r="F177" s="16" t="str">
        <f t="shared" si="8"/>
        <v>OTHER</v>
      </c>
      <c r="G177" s="16" t="str">
        <f t="shared" si="9"/>
        <v>OTHER</v>
      </c>
      <c r="H177" s="9" t="s">
        <v>4896</v>
      </c>
      <c r="I177" s="13" t="s">
        <v>150</v>
      </c>
      <c r="J177" s="9" t="str">
        <f t="shared" si="10"/>
        <v>RS DQLAB</v>
      </c>
      <c r="K177" s="14" t="s">
        <v>151</v>
      </c>
      <c r="L177" t="str">
        <f t="shared" si="11"/>
        <v>SELL</v>
      </c>
    </row>
    <row r="178" spans="1:12" x14ac:dyDescent="0.2">
      <c r="A178" s="7" t="s">
        <v>299</v>
      </c>
      <c r="B178" s="8">
        <v>43851</v>
      </c>
      <c r="C178" s="9" t="s">
        <v>25</v>
      </c>
      <c r="D178" s="9">
        <v>8</v>
      </c>
      <c r="E178" s="9" t="s">
        <v>116</v>
      </c>
      <c r="F178" s="16" t="str">
        <f t="shared" si="8"/>
        <v>OTHER</v>
      </c>
      <c r="G178" s="16" t="str">
        <f t="shared" si="9"/>
        <v>OTHER</v>
      </c>
      <c r="H178" s="9" t="s">
        <v>4896</v>
      </c>
      <c r="I178" s="9" t="s">
        <v>150</v>
      </c>
      <c r="J178" s="9" t="str">
        <f t="shared" si="10"/>
        <v>RS DQLAB</v>
      </c>
      <c r="K178" s="10" t="s">
        <v>151</v>
      </c>
      <c r="L178" t="str">
        <f t="shared" si="11"/>
        <v>SELL</v>
      </c>
    </row>
    <row r="179" spans="1:12" x14ac:dyDescent="0.2">
      <c r="A179" s="11" t="s">
        <v>300</v>
      </c>
      <c r="B179" s="12">
        <v>43852</v>
      </c>
      <c r="C179" s="13" t="s">
        <v>12</v>
      </c>
      <c r="D179" s="13">
        <v>51</v>
      </c>
      <c r="E179" s="13" t="s">
        <v>116</v>
      </c>
      <c r="F179" s="16" t="str">
        <f t="shared" si="8"/>
        <v>OTHER</v>
      </c>
      <c r="G179" s="16" t="str">
        <f t="shared" si="9"/>
        <v>OTHER</v>
      </c>
      <c r="H179" s="9" t="s">
        <v>4896</v>
      </c>
      <c r="I179" s="13" t="s">
        <v>150</v>
      </c>
      <c r="J179" s="9" t="str">
        <f t="shared" si="10"/>
        <v>RS DQLAB</v>
      </c>
      <c r="K179" s="14" t="s">
        <v>151</v>
      </c>
      <c r="L179" t="str">
        <f t="shared" si="11"/>
        <v>SELL</v>
      </c>
    </row>
    <row r="180" spans="1:12" x14ac:dyDescent="0.2">
      <c r="A180" s="7" t="s">
        <v>301</v>
      </c>
      <c r="B180" s="8">
        <v>43852</v>
      </c>
      <c r="C180" s="9" t="s">
        <v>40</v>
      </c>
      <c r="D180" s="9">
        <v>36</v>
      </c>
      <c r="E180" s="9" t="s">
        <v>116</v>
      </c>
      <c r="F180" s="16" t="str">
        <f t="shared" si="8"/>
        <v>OTHER</v>
      </c>
      <c r="G180" s="16" t="str">
        <f t="shared" si="9"/>
        <v>OTHER</v>
      </c>
      <c r="H180" s="9" t="s">
        <v>4896</v>
      </c>
      <c r="I180" s="9" t="s">
        <v>150</v>
      </c>
      <c r="J180" s="9" t="str">
        <f t="shared" si="10"/>
        <v>RS DQLAB</v>
      </c>
      <c r="K180" s="10" t="s">
        <v>151</v>
      </c>
      <c r="L180" t="str">
        <f t="shared" si="11"/>
        <v>SELL</v>
      </c>
    </row>
    <row r="181" spans="1:12" x14ac:dyDescent="0.2">
      <c r="A181" s="11" t="s">
        <v>302</v>
      </c>
      <c r="B181" s="12">
        <v>43852</v>
      </c>
      <c r="C181" s="13" t="s">
        <v>28</v>
      </c>
      <c r="D181" s="13">
        <v>9</v>
      </c>
      <c r="E181" s="13" t="s">
        <v>116</v>
      </c>
      <c r="F181" s="16" t="str">
        <f t="shared" si="8"/>
        <v>OTHER</v>
      </c>
      <c r="G181" s="16" t="str">
        <f t="shared" si="9"/>
        <v>OTHER</v>
      </c>
      <c r="H181" s="9" t="s">
        <v>4896</v>
      </c>
      <c r="I181" s="13" t="s">
        <v>150</v>
      </c>
      <c r="J181" s="9" t="str">
        <f t="shared" si="10"/>
        <v>RS DQLAB</v>
      </c>
      <c r="K181" s="14" t="s">
        <v>151</v>
      </c>
      <c r="L181" t="str">
        <f t="shared" si="11"/>
        <v>SELL</v>
      </c>
    </row>
    <row r="182" spans="1:12" x14ac:dyDescent="0.2">
      <c r="A182" s="7" t="s">
        <v>303</v>
      </c>
      <c r="B182" s="8">
        <v>43853</v>
      </c>
      <c r="C182" s="9" t="s">
        <v>12</v>
      </c>
      <c r="D182" s="9">
        <v>65</v>
      </c>
      <c r="E182" s="9" t="s">
        <v>116</v>
      </c>
      <c r="F182" s="16" t="str">
        <f t="shared" si="8"/>
        <v>OTHER</v>
      </c>
      <c r="G182" s="16" t="str">
        <f t="shared" si="9"/>
        <v>OTHER</v>
      </c>
      <c r="H182" s="9" t="s">
        <v>4896</v>
      </c>
      <c r="I182" s="9" t="s">
        <v>150</v>
      </c>
      <c r="J182" s="9" t="str">
        <f t="shared" si="10"/>
        <v>RS DQLAB</v>
      </c>
      <c r="K182" s="10" t="s">
        <v>151</v>
      </c>
      <c r="L182" t="str">
        <f t="shared" si="11"/>
        <v>SELL</v>
      </c>
    </row>
    <row r="183" spans="1:12" x14ac:dyDescent="0.2">
      <c r="A183" s="11" t="s">
        <v>304</v>
      </c>
      <c r="B183" s="12">
        <v>43853</v>
      </c>
      <c r="C183" s="13" t="s">
        <v>24</v>
      </c>
      <c r="D183" s="13">
        <v>13</v>
      </c>
      <c r="E183" s="13" t="s">
        <v>116</v>
      </c>
      <c r="F183" s="16" t="str">
        <f t="shared" si="8"/>
        <v>OTHER</v>
      </c>
      <c r="G183" s="16" t="str">
        <f t="shared" si="9"/>
        <v>OTHER</v>
      </c>
      <c r="H183" s="9" t="s">
        <v>4896</v>
      </c>
      <c r="I183" s="13" t="s">
        <v>150</v>
      </c>
      <c r="J183" s="9" t="str">
        <f t="shared" si="10"/>
        <v>RS DQLAB</v>
      </c>
      <c r="K183" s="14" t="s">
        <v>151</v>
      </c>
      <c r="L183" t="str">
        <f t="shared" si="11"/>
        <v>SELL</v>
      </c>
    </row>
    <row r="184" spans="1:12" x14ac:dyDescent="0.2">
      <c r="A184" s="7" t="s">
        <v>305</v>
      </c>
      <c r="B184" s="8">
        <v>43853</v>
      </c>
      <c r="C184" s="9" t="s">
        <v>24</v>
      </c>
      <c r="D184" s="9">
        <v>2</v>
      </c>
      <c r="E184" s="9" t="s">
        <v>116</v>
      </c>
      <c r="F184" s="16" t="str">
        <f t="shared" si="8"/>
        <v>OTHER</v>
      </c>
      <c r="G184" s="16" t="str">
        <f t="shared" si="9"/>
        <v>OTHER</v>
      </c>
      <c r="H184" s="9" t="s">
        <v>4896</v>
      </c>
      <c r="I184" s="9" t="s">
        <v>150</v>
      </c>
      <c r="J184" s="9" t="str">
        <f t="shared" si="10"/>
        <v>RS DQLAB</v>
      </c>
      <c r="K184" s="10" t="s">
        <v>151</v>
      </c>
      <c r="L184" t="str">
        <f t="shared" si="11"/>
        <v>SELL</v>
      </c>
    </row>
    <row r="185" spans="1:12" x14ac:dyDescent="0.2">
      <c r="A185" s="11" t="s">
        <v>306</v>
      </c>
      <c r="B185" s="12">
        <v>43853</v>
      </c>
      <c r="C185" s="13" t="s">
        <v>41</v>
      </c>
      <c r="D185" s="13">
        <v>33</v>
      </c>
      <c r="E185" s="13" t="s">
        <v>116</v>
      </c>
      <c r="F185" s="16" t="str">
        <f t="shared" si="8"/>
        <v>OTHER</v>
      </c>
      <c r="G185" s="16" t="str">
        <f t="shared" si="9"/>
        <v>OTHER</v>
      </c>
      <c r="H185" s="9" t="s">
        <v>4896</v>
      </c>
      <c r="I185" s="13" t="s">
        <v>150</v>
      </c>
      <c r="J185" s="9" t="str">
        <f t="shared" si="10"/>
        <v>RS DQLAB</v>
      </c>
      <c r="K185" s="14" t="s">
        <v>151</v>
      </c>
      <c r="L185" t="str">
        <f t="shared" si="11"/>
        <v>SELL</v>
      </c>
    </row>
    <row r="186" spans="1:12" x14ac:dyDescent="0.2">
      <c r="A186" s="7" t="s">
        <v>307</v>
      </c>
      <c r="B186" s="8">
        <v>43853</v>
      </c>
      <c r="C186" s="9" t="s">
        <v>22</v>
      </c>
      <c r="D186" s="9">
        <v>6</v>
      </c>
      <c r="E186" s="9" t="s">
        <v>116</v>
      </c>
      <c r="F186" s="16" t="str">
        <f t="shared" si="8"/>
        <v>OTHER</v>
      </c>
      <c r="G186" s="16" t="str">
        <f t="shared" si="9"/>
        <v>OTHER</v>
      </c>
      <c r="H186" s="9" t="s">
        <v>4896</v>
      </c>
      <c r="I186" s="9" t="s">
        <v>150</v>
      </c>
      <c r="J186" s="9" t="str">
        <f t="shared" si="10"/>
        <v>RS DQLAB</v>
      </c>
      <c r="K186" s="10" t="s">
        <v>151</v>
      </c>
      <c r="L186" t="str">
        <f t="shared" si="11"/>
        <v>SELL</v>
      </c>
    </row>
    <row r="187" spans="1:12" x14ac:dyDescent="0.2">
      <c r="A187" s="11" t="s">
        <v>308</v>
      </c>
      <c r="B187" s="12">
        <v>43853</v>
      </c>
      <c r="C187" s="13" t="s">
        <v>10</v>
      </c>
      <c r="D187" s="13">
        <v>1</v>
      </c>
      <c r="E187" s="13" t="s">
        <v>116</v>
      </c>
      <c r="F187" s="16" t="str">
        <f t="shared" si="8"/>
        <v>OTHER</v>
      </c>
      <c r="G187" s="16" t="str">
        <f t="shared" si="9"/>
        <v>OTHER</v>
      </c>
      <c r="H187" s="9" t="s">
        <v>4896</v>
      </c>
      <c r="I187" s="13" t="s">
        <v>150</v>
      </c>
      <c r="J187" s="9" t="str">
        <f t="shared" si="10"/>
        <v>RS DQLAB</v>
      </c>
      <c r="K187" s="14" t="s">
        <v>151</v>
      </c>
      <c r="L187" t="str">
        <f t="shared" si="11"/>
        <v>SELL</v>
      </c>
    </row>
    <row r="188" spans="1:12" x14ac:dyDescent="0.2">
      <c r="A188" s="7" t="s">
        <v>309</v>
      </c>
      <c r="B188" s="8">
        <v>43853</v>
      </c>
      <c r="C188" s="9" t="s">
        <v>36</v>
      </c>
      <c r="D188" s="9">
        <v>40</v>
      </c>
      <c r="E188" s="9" t="s">
        <v>116</v>
      </c>
      <c r="F188" s="16" t="str">
        <f t="shared" si="8"/>
        <v>OTHER</v>
      </c>
      <c r="G188" s="16" t="str">
        <f t="shared" si="9"/>
        <v>OTHER</v>
      </c>
      <c r="H188" s="9" t="s">
        <v>4896</v>
      </c>
      <c r="I188" s="9" t="s">
        <v>150</v>
      </c>
      <c r="J188" s="9" t="str">
        <f t="shared" si="10"/>
        <v>RS DQLAB</v>
      </c>
      <c r="K188" s="10" t="s">
        <v>151</v>
      </c>
      <c r="L188" t="str">
        <f t="shared" si="11"/>
        <v>SELL</v>
      </c>
    </row>
    <row r="189" spans="1:12" x14ac:dyDescent="0.2">
      <c r="A189" s="11" t="s">
        <v>310</v>
      </c>
      <c r="B189" s="12">
        <v>43853</v>
      </c>
      <c r="C189" s="13" t="s">
        <v>36</v>
      </c>
      <c r="D189" s="13">
        <v>30</v>
      </c>
      <c r="E189" s="13" t="s">
        <v>116</v>
      </c>
      <c r="F189" s="16" t="str">
        <f t="shared" si="8"/>
        <v>OTHER</v>
      </c>
      <c r="G189" s="16" t="str">
        <f t="shared" si="9"/>
        <v>OTHER</v>
      </c>
      <c r="H189" s="9" t="s">
        <v>4896</v>
      </c>
      <c r="I189" s="13" t="s">
        <v>150</v>
      </c>
      <c r="J189" s="9" t="str">
        <f t="shared" si="10"/>
        <v>RS DQLAB</v>
      </c>
      <c r="K189" s="14" t="s">
        <v>151</v>
      </c>
      <c r="L189" t="str">
        <f t="shared" si="11"/>
        <v>SELL</v>
      </c>
    </row>
    <row r="190" spans="1:12" x14ac:dyDescent="0.2">
      <c r="A190" s="7" t="s">
        <v>311</v>
      </c>
      <c r="B190" s="8">
        <v>43853</v>
      </c>
      <c r="C190" s="9" t="s">
        <v>20</v>
      </c>
      <c r="D190" s="9">
        <v>4</v>
      </c>
      <c r="E190" s="9" t="s">
        <v>116</v>
      </c>
      <c r="F190" s="16" t="str">
        <f t="shared" si="8"/>
        <v>OTHER</v>
      </c>
      <c r="G190" s="16" t="str">
        <f t="shared" si="9"/>
        <v>OTHER</v>
      </c>
      <c r="H190" s="9" t="s">
        <v>4896</v>
      </c>
      <c r="I190" s="9" t="s">
        <v>150</v>
      </c>
      <c r="J190" s="9" t="str">
        <f t="shared" si="10"/>
        <v>RS DQLAB</v>
      </c>
      <c r="K190" s="10" t="s">
        <v>151</v>
      </c>
      <c r="L190" t="str">
        <f t="shared" si="11"/>
        <v>SELL</v>
      </c>
    </row>
    <row r="191" spans="1:12" x14ac:dyDescent="0.2">
      <c r="A191" s="11" t="s">
        <v>312</v>
      </c>
      <c r="B191" s="12">
        <v>43853</v>
      </c>
      <c r="C191" s="13" t="s">
        <v>8</v>
      </c>
      <c r="D191" s="13">
        <v>125</v>
      </c>
      <c r="E191" s="13" t="s">
        <v>116</v>
      </c>
      <c r="F191" s="16" t="str">
        <f t="shared" si="8"/>
        <v>OTHER</v>
      </c>
      <c r="G191" s="16" t="str">
        <f t="shared" si="9"/>
        <v>OTHER</v>
      </c>
      <c r="H191" s="9" t="s">
        <v>4896</v>
      </c>
      <c r="I191" s="13" t="s">
        <v>150</v>
      </c>
      <c r="J191" s="9" t="str">
        <f t="shared" si="10"/>
        <v>RS DQLAB</v>
      </c>
      <c r="K191" s="14" t="s">
        <v>151</v>
      </c>
      <c r="L191" t="str">
        <f t="shared" si="11"/>
        <v>SELL</v>
      </c>
    </row>
    <row r="192" spans="1:12" x14ac:dyDescent="0.2">
      <c r="A192" s="7" t="s">
        <v>313</v>
      </c>
      <c r="B192" s="8">
        <v>43854</v>
      </c>
      <c r="C192" s="9" t="s">
        <v>9</v>
      </c>
      <c r="D192" s="9">
        <v>25</v>
      </c>
      <c r="E192" s="9" t="s">
        <v>116</v>
      </c>
      <c r="F192" s="16" t="str">
        <f t="shared" si="8"/>
        <v>OTHER</v>
      </c>
      <c r="G192" s="16" t="str">
        <f t="shared" si="9"/>
        <v>OTHER</v>
      </c>
      <c r="H192" s="9" t="s">
        <v>4896</v>
      </c>
      <c r="I192" s="9" t="s">
        <v>150</v>
      </c>
      <c r="J192" s="9" t="str">
        <f t="shared" si="10"/>
        <v>RS DQLAB</v>
      </c>
      <c r="K192" s="10" t="s">
        <v>151</v>
      </c>
      <c r="L192" t="str">
        <f t="shared" si="11"/>
        <v>SELL</v>
      </c>
    </row>
    <row r="193" spans="1:12" x14ac:dyDescent="0.2">
      <c r="A193" s="11" t="s">
        <v>314</v>
      </c>
      <c r="B193" s="12">
        <v>43854</v>
      </c>
      <c r="C193" s="13" t="s">
        <v>38</v>
      </c>
      <c r="D193" s="13">
        <v>12</v>
      </c>
      <c r="E193" s="13" t="s">
        <v>116</v>
      </c>
      <c r="F193" s="16" t="str">
        <f t="shared" si="8"/>
        <v>OTHER</v>
      </c>
      <c r="G193" s="16" t="str">
        <f t="shared" si="9"/>
        <v>OTHER</v>
      </c>
      <c r="H193" s="9" t="s">
        <v>4896</v>
      </c>
      <c r="I193" s="13" t="s">
        <v>150</v>
      </c>
      <c r="J193" s="9" t="str">
        <f t="shared" si="10"/>
        <v>RS DQLAB</v>
      </c>
      <c r="K193" s="14" t="s">
        <v>151</v>
      </c>
      <c r="L193" t="str">
        <f t="shared" si="11"/>
        <v>SELL</v>
      </c>
    </row>
    <row r="194" spans="1:12" x14ac:dyDescent="0.2">
      <c r="A194" s="7" t="s">
        <v>315</v>
      </c>
      <c r="B194" s="8">
        <v>43854</v>
      </c>
      <c r="C194" s="9" t="s">
        <v>41</v>
      </c>
      <c r="D194" s="9">
        <v>17</v>
      </c>
      <c r="E194" s="9" t="s">
        <v>116</v>
      </c>
      <c r="F194" s="16" t="str">
        <f t="shared" si="8"/>
        <v>OTHER</v>
      </c>
      <c r="G194" s="16" t="str">
        <f t="shared" si="9"/>
        <v>OTHER</v>
      </c>
      <c r="H194" s="9" t="s">
        <v>4896</v>
      </c>
      <c r="I194" s="9" t="s">
        <v>150</v>
      </c>
      <c r="J194" s="9" t="str">
        <f t="shared" si="10"/>
        <v>RS DQLAB</v>
      </c>
      <c r="K194" s="10" t="s">
        <v>151</v>
      </c>
      <c r="L194" t="str">
        <f t="shared" si="11"/>
        <v>SELL</v>
      </c>
    </row>
    <row r="195" spans="1:12" x14ac:dyDescent="0.2">
      <c r="A195" s="11" t="s">
        <v>316</v>
      </c>
      <c r="B195" s="12">
        <v>43854</v>
      </c>
      <c r="C195" s="13" t="s">
        <v>36</v>
      </c>
      <c r="D195" s="13">
        <v>5</v>
      </c>
      <c r="E195" s="13" t="s">
        <v>116</v>
      </c>
      <c r="F195" s="16" t="str">
        <f t="shared" ref="F195:F258" si="12">UPPER(IF(LEN(E195)=0,"OTHER",E195))</f>
        <v>OTHER</v>
      </c>
      <c r="G195" s="16" t="str">
        <f t="shared" ref="G195:G258" si="13">LEFT(F195,7)</f>
        <v>OTHER</v>
      </c>
      <c r="H195" s="9" t="s">
        <v>4896</v>
      </c>
      <c r="I195" s="13" t="s">
        <v>150</v>
      </c>
      <c r="J195" s="9" t="str">
        <f t="shared" ref="J195:J258" si="14">(UPPER(IF(LEN(I195)=0,"OTHER",I195)))</f>
        <v>RS DQLAB</v>
      </c>
      <c r="K195" s="14" t="s">
        <v>151</v>
      </c>
      <c r="L195" t="str">
        <f t="shared" ref="L195:L258" si="15">UPPER(K195)</f>
        <v>SELL</v>
      </c>
    </row>
    <row r="196" spans="1:12" x14ac:dyDescent="0.2">
      <c r="A196" s="7" t="s">
        <v>317</v>
      </c>
      <c r="B196" s="8">
        <v>43854</v>
      </c>
      <c r="C196" s="9" t="s">
        <v>28</v>
      </c>
      <c r="D196" s="9">
        <v>7</v>
      </c>
      <c r="E196" s="9" t="s">
        <v>116</v>
      </c>
      <c r="F196" s="16" t="str">
        <f t="shared" si="12"/>
        <v>OTHER</v>
      </c>
      <c r="G196" s="16" t="str">
        <f t="shared" si="13"/>
        <v>OTHER</v>
      </c>
      <c r="H196" s="9" t="s">
        <v>4896</v>
      </c>
      <c r="I196" s="9" t="s">
        <v>150</v>
      </c>
      <c r="J196" s="9" t="str">
        <f t="shared" si="14"/>
        <v>RS DQLAB</v>
      </c>
      <c r="K196" s="10" t="s">
        <v>151</v>
      </c>
      <c r="L196" t="str">
        <f t="shared" si="15"/>
        <v>SELL</v>
      </c>
    </row>
    <row r="197" spans="1:12" x14ac:dyDescent="0.2">
      <c r="A197" s="11" t="s">
        <v>318</v>
      </c>
      <c r="B197" s="12">
        <v>43854</v>
      </c>
      <c r="C197" s="13" t="s">
        <v>35</v>
      </c>
      <c r="D197" s="13">
        <v>22</v>
      </c>
      <c r="E197" s="13" t="s">
        <v>116</v>
      </c>
      <c r="F197" s="16" t="str">
        <f t="shared" si="12"/>
        <v>OTHER</v>
      </c>
      <c r="G197" s="16" t="str">
        <f t="shared" si="13"/>
        <v>OTHER</v>
      </c>
      <c r="H197" s="9" t="s">
        <v>4896</v>
      </c>
      <c r="I197" s="13" t="s">
        <v>150</v>
      </c>
      <c r="J197" s="9" t="str">
        <f t="shared" si="14"/>
        <v>RS DQLAB</v>
      </c>
      <c r="K197" s="14" t="s">
        <v>151</v>
      </c>
      <c r="L197" t="str">
        <f t="shared" si="15"/>
        <v>SELL</v>
      </c>
    </row>
    <row r="198" spans="1:12" x14ac:dyDescent="0.2">
      <c r="A198" s="7" t="s">
        <v>319</v>
      </c>
      <c r="B198" s="8">
        <v>43854</v>
      </c>
      <c r="C198" s="9" t="s">
        <v>11</v>
      </c>
      <c r="D198" s="9">
        <v>44</v>
      </c>
      <c r="E198" s="9" t="s">
        <v>116</v>
      </c>
      <c r="F198" s="16" t="str">
        <f t="shared" si="12"/>
        <v>OTHER</v>
      </c>
      <c r="G198" s="16" t="str">
        <f t="shared" si="13"/>
        <v>OTHER</v>
      </c>
      <c r="H198" s="9" t="s">
        <v>4896</v>
      </c>
      <c r="I198" s="9" t="s">
        <v>150</v>
      </c>
      <c r="J198" s="9" t="str">
        <f t="shared" si="14"/>
        <v>RS DQLAB</v>
      </c>
      <c r="K198" s="10" t="s">
        <v>151</v>
      </c>
      <c r="L198" t="str">
        <f t="shared" si="15"/>
        <v>SELL</v>
      </c>
    </row>
    <row r="199" spans="1:12" x14ac:dyDescent="0.2">
      <c r="A199" s="11" t="s">
        <v>320</v>
      </c>
      <c r="B199" s="12">
        <v>43855</v>
      </c>
      <c r="C199" s="13" t="s">
        <v>12</v>
      </c>
      <c r="D199" s="13">
        <v>97</v>
      </c>
      <c r="E199" s="13" t="s">
        <v>116</v>
      </c>
      <c r="F199" s="16" t="str">
        <f t="shared" si="12"/>
        <v>OTHER</v>
      </c>
      <c r="G199" s="16" t="str">
        <f t="shared" si="13"/>
        <v>OTHER</v>
      </c>
      <c r="H199" s="9" t="s">
        <v>4896</v>
      </c>
      <c r="I199" s="13" t="s">
        <v>150</v>
      </c>
      <c r="J199" s="9" t="str">
        <f t="shared" si="14"/>
        <v>RS DQLAB</v>
      </c>
      <c r="K199" s="14" t="s">
        <v>151</v>
      </c>
      <c r="L199" t="str">
        <f t="shared" si="15"/>
        <v>SELL</v>
      </c>
    </row>
    <row r="200" spans="1:12" x14ac:dyDescent="0.2">
      <c r="A200" s="7" t="s">
        <v>321</v>
      </c>
      <c r="B200" s="8">
        <v>43855</v>
      </c>
      <c r="C200" s="9" t="s">
        <v>37</v>
      </c>
      <c r="D200" s="9">
        <v>9</v>
      </c>
      <c r="E200" s="9" t="s">
        <v>116</v>
      </c>
      <c r="F200" s="16" t="str">
        <f t="shared" si="12"/>
        <v>OTHER</v>
      </c>
      <c r="G200" s="16" t="str">
        <f t="shared" si="13"/>
        <v>OTHER</v>
      </c>
      <c r="H200" s="9" t="s">
        <v>4896</v>
      </c>
      <c r="I200" s="9" t="s">
        <v>150</v>
      </c>
      <c r="J200" s="9" t="str">
        <f t="shared" si="14"/>
        <v>RS DQLAB</v>
      </c>
      <c r="K200" s="10" t="s">
        <v>151</v>
      </c>
      <c r="L200" t="str">
        <f t="shared" si="15"/>
        <v>SELL</v>
      </c>
    </row>
    <row r="201" spans="1:12" x14ac:dyDescent="0.2">
      <c r="A201" s="11" t="s">
        <v>322</v>
      </c>
      <c r="B201" s="12">
        <v>43855</v>
      </c>
      <c r="C201" s="13" t="s">
        <v>37</v>
      </c>
      <c r="D201" s="13">
        <v>39</v>
      </c>
      <c r="E201" s="13" t="s">
        <v>116</v>
      </c>
      <c r="F201" s="16" t="str">
        <f t="shared" si="12"/>
        <v>OTHER</v>
      </c>
      <c r="G201" s="16" t="str">
        <f t="shared" si="13"/>
        <v>OTHER</v>
      </c>
      <c r="H201" s="9" t="s">
        <v>4896</v>
      </c>
      <c r="I201" s="13" t="s">
        <v>150</v>
      </c>
      <c r="J201" s="9" t="str">
        <f t="shared" si="14"/>
        <v>RS DQLAB</v>
      </c>
      <c r="K201" s="14" t="s">
        <v>151</v>
      </c>
      <c r="L201" t="str">
        <f t="shared" si="15"/>
        <v>SELL</v>
      </c>
    </row>
    <row r="202" spans="1:12" x14ac:dyDescent="0.2">
      <c r="A202" s="7" t="s">
        <v>323</v>
      </c>
      <c r="B202" s="8">
        <v>43855</v>
      </c>
      <c r="C202" s="9" t="s">
        <v>37</v>
      </c>
      <c r="D202" s="9">
        <v>56</v>
      </c>
      <c r="E202" s="9" t="s">
        <v>116</v>
      </c>
      <c r="F202" s="16" t="str">
        <f t="shared" si="12"/>
        <v>OTHER</v>
      </c>
      <c r="G202" s="16" t="str">
        <f t="shared" si="13"/>
        <v>OTHER</v>
      </c>
      <c r="H202" s="9" t="s">
        <v>4896</v>
      </c>
      <c r="I202" s="9" t="s">
        <v>150</v>
      </c>
      <c r="J202" s="9" t="str">
        <f t="shared" si="14"/>
        <v>RS DQLAB</v>
      </c>
      <c r="K202" s="10" t="s">
        <v>151</v>
      </c>
      <c r="L202" t="str">
        <f t="shared" si="15"/>
        <v>SELL</v>
      </c>
    </row>
    <row r="203" spans="1:12" x14ac:dyDescent="0.2">
      <c r="A203" s="11" t="s">
        <v>324</v>
      </c>
      <c r="B203" s="12">
        <v>43855</v>
      </c>
      <c r="C203" s="13" t="s">
        <v>38</v>
      </c>
      <c r="D203" s="13">
        <v>18</v>
      </c>
      <c r="E203" s="13" t="s">
        <v>116</v>
      </c>
      <c r="F203" s="16" t="str">
        <f t="shared" si="12"/>
        <v>OTHER</v>
      </c>
      <c r="G203" s="16" t="str">
        <f t="shared" si="13"/>
        <v>OTHER</v>
      </c>
      <c r="H203" s="9" t="s">
        <v>4896</v>
      </c>
      <c r="I203" s="13" t="s">
        <v>150</v>
      </c>
      <c r="J203" s="9" t="str">
        <f t="shared" si="14"/>
        <v>RS DQLAB</v>
      </c>
      <c r="K203" s="14" t="s">
        <v>151</v>
      </c>
      <c r="L203" t="str">
        <f t="shared" si="15"/>
        <v>SELL</v>
      </c>
    </row>
    <row r="204" spans="1:12" x14ac:dyDescent="0.2">
      <c r="A204" s="7" t="s">
        <v>325</v>
      </c>
      <c r="B204" s="8">
        <v>43855</v>
      </c>
      <c r="C204" s="9" t="s">
        <v>38</v>
      </c>
      <c r="D204" s="9">
        <v>35</v>
      </c>
      <c r="E204" s="9" t="s">
        <v>116</v>
      </c>
      <c r="F204" s="16" t="str">
        <f t="shared" si="12"/>
        <v>OTHER</v>
      </c>
      <c r="G204" s="16" t="str">
        <f t="shared" si="13"/>
        <v>OTHER</v>
      </c>
      <c r="H204" s="9" t="s">
        <v>4896</v>
      </c>
      <c r="I204" s="9" t="s">
        <v>150</v>
      </c>
      <c r="J204" s="9" t="str">
        <f t="shared" si="14"/>
        <v>RS DQLAB</v>
      </c>
      <c r="K204" s="10" t="s">
        <v>151</v>
      </c>
      <c r="L204" t="str">
        <f t="shared" si="15"/>
        <v>SELL</v>
      </c>
    </row>
    <row r="205" spans="1:12" x14ac:dyDescent="0.2">
      <c r="A205" s="11" t="s">
        <v>326</v>
      </c>
      <c r="B205" s="12">
        <v>43855</v>
      </c>
      <c r="C205" s="13" t="s">
        <v>38</v>
      </c>
      <c r="D205" s="13">
        <v>39</v>
      </c>
      <c r="E205" s="13" t="s">
        <v>116</v>
      </c>
      <c r="F205" s="16" t="str">
        <f t="shared" si="12"/>
        <v>OTHER</v>
      </c>
      <c r="G205" s="16" t="str">
        <f t="shared" si="13"/>
        <v>OTHER</v>
      </c>
      <c r="H205" s="9" t="s">
        <v>4896</v>
      </c>
      <c r="I205" s="13" t="s">
        <v>150</v>
      </c>
      <c r="J205" s="9" t="str">
        <f t="shared" si="14"/>
        <v>RS DQLAB</v>
      </c>
      <c r="K205" s="14" t="s">
        <v>151</v>
      </c>
      <c r="L205" t="str">
        <f t="shared" si="15"/>
        <v>SELL</v>
      </c>
    </row>
    <row r="206" spans="1:12" x14ac:dyDescent="0.2">
      <c r="A206" s="7" t="s">
        <v>327</v>
      </c>
      <c r="B206" s="8">
        <v>43855</v>
      </c>
      <c r="C206" s="9" t="s">
        <v>7</v>
      </c>
      <c r="D206" s="9">
        <v>35</v>
      </c>
      <c r="E206" s="9" t="s">
        <v>116</v>
      </c>
      <c r="F206" s="16" t="str">
        <f t="shared" si="12"/>
        <v>OTHER</v>
      </c>
      <c r="G206" s="16" t="str">
        <f t="shared" si="13"/>
        <v>OTHER</v>
      </c>
      <c r="H206" s="9" t="s">
        <v>4896</v>
      </c>
      <c r="I206" s="9" t="s">
        <v>150</v>
      </c>
      <c r="J206" s="9" t="str">
        <f t="shared" si="14"/>
        <v>RS DQLAB</v>
      </c>
      <c r="K206" s="10" t="s">
        <v>151</v>
      </c>
      <c r="L206" t="str">
        <f t="shared" si="15"/>
        <v>SELL</v>
      </c>
    </row>
    <row r="207" spans="1:12" x14ac:dyDescent="0.2">
      <c r="A207" s="11" t="s">
        <v>328</v>
      </c>
      <c r="B207" s="12">
        <v>43855</v>
      </c>
      <c r="C207" s="13" t="s">
        <v>39</v>
      </c>
      <c r="D207" s="13">
        <v>35</v>
      </c>
      <c r="E207" s="13" t="s">
        <v>116</v>
      </c>
      <c r="F207" s="16" t="str">
        <f t="shared" si="12"/>
        <v>OTHER</v>
      </c>
      <c r="G207" s="16" t="str">
        <f t="shared" si="13"/>
        <v>OTHER</v>
      </c>
      <c r="H207" s="9" t="s">
        <v>4896</v>
      </c>
      <c r="I207" s="13" t="s">
        <v>150</v>
      </c>
      <c r="J207" s="9" t="str">
        <f t="shared" si="14"/>
        <v>RS DQLAB</v>
      </c>
      <c r="K207" s="14" t="s">
        <v>151</v>
      </c>
      <c r="L207" t="str">
        <f t="shared" si="15"/>
        <v>SELL</v>
      </c>
    </row>
    <row r="208" spans="1:12" x14ac:dyDescent="0.2">
      <c r="A208" s="7" t="s">
        <v>329</v>
      </c>
      <c r="B208" s="8">
        <v>43856</v>
      </c>
      <c r="C208" s="9" t="s">
        <v>37</v>
      </c>
      <c r="D208" s="9">
        <v>72</v>
      </c>
      <c r="E208" s="9" t="s">
        <v>116</v>
      </c>
      <c r="F208" s="16" t="str">
        <f t="shared" si="12"/>
        <v>OTHER</v>
      </c>
      <c r="G208" s="16" t="str">
        <f t="shared" si="13"/>
        <v>OTHER</v>
      </c>
      <c r="H208" s="9" t="s">
        <v>4896</v>
      </c>
      <c r="I208" s="9" t="s">
        <v>150</v>
      </c>
      <c r="J208" s="9" t="str">
        <f t="shared" si="14"/>
        <v>RS DQLAB</v>
      </c>
      <c r="K208" s="10" t="s">
        <v>151</v>
      </c>
      <c r="L208" t="str">
        <f t="shared" si="15"/>
        <v>SELL</v>
      </c>
    </row>
    <row r="209" spans="1:12" x14ac:dyDescent="0.2">
      <c r="A209" s="11" t="s">
        <v>330</v>
      </c>
      <c r="B209" s="12">
        <v>43856</v>
      </c>
      <c r="C209" s="13" t="s">
        <v>9</v>
      </c>
      <c r="D209" s="13">
        <v>45</v>
      </c>
      <c r="E209" s="13" t="s">
        <v>116</v>
      </c>
      <c r="F209" s="16" t="str">
        <f t="shared" si="12"/>
        <v>OTHER</v>
      </c>
      <c r="G209" s="16" t="str">
        <f t="shared" si="13"/>
        <v>OTHER</v>
      </c>
      <c r="H209" s="9" t="s">
        <v>4896</v>
      </c>
      <c r="I209" s="13" t="s">
        <v>150</v>
      </c>
      <c r="J209" s="9" t="str">
        <f t="shared" si="14"/>
        <v>RS DQLAB</v>
      </c>
      <c r="K209" s="14" t="s">
        <v>151</v>
      </c>
      <c r="L209" t="str">
        <f t="shared" si="15"/>
        <v>SELL</v>
      </c>
    </row>
    <row r="210" spans="1:12" x14ac:dyDescent="0.2">
      <c r="A210" s="7" t="s">
        <v>331</v>
      </c>
      <c r="B210" s="8">
        <v>43856</v>
      </c>
      <c r="C210" s="9" t="s">
        <v>38</v>
      </c>
      <c r="D210" s="9">
        <v>19</v>
      </c>
      <c r="E210" s="9" t="s">
        <v>116</v>
      </c>
      <c r="F210" s="16" t="str">
        <f t="shared" si="12"/>
        <v>OTHER</v>
      </c>
      <c r="G210" s="16" t="str">
        <f t="shared" si="13"/>
        <v>OTHER</v>
      </c>
      <c r="H210" s="9" t="s">
        <v>4896</v>
      </c>
      <c r="I210" s="9" t="s">
        <v>150</v>
      </c>
      <c r="J210" s="9" t="str">
        <f t="shared" si="14"/>
        <v>RS DQLAB</v>
      </c>
      <c r="K210" s="10" t="s">
        <v>151</v>
      </c>
      <c r="L210" t="str">
        <f t="shared" si="15"/>
        <v>SELL</v>
      </c>
    </row>
    <row r="211" spans="1:12" x14ac:dyDescent="0.2">
      <c r="A211" s="11" t="s">
        <v>332</v>
      </c>
      <c r="B211" s="12">
        <v>43856</v>
      </c>
      <c r="C211" s="13" t="s">
        <v>36</v>
      </c>
      <c r="D211" s="13">
        <v>2</v>
      </c>
      <c r="E211" s="13" t="s">
        <v>116</v>
      </c>
      <c r="F211" s="16" t="str">
        <f t="shared" si="12"/>
        <v>OTHER</v>
      </c>
      <c r="G211" s="16" t="str">
        <f t="shared" si="13"/>
        <v>OTHER</v>
      </c>
      <c r="H211" s="9" t="s">
        <v>4896</v>
      </c>
      <c r="I211" s="13" t="s">
        <v>150</v>
      </c>
      <c r="J211" s="9" t="str">
        <f t="shared" si="14"/>
        <v>RS DQLAB</v>
      </c>
      <c r="K211" s="14" t="s">
        <v>151</v>
      </c>
      <c r="L211" t="str">
        <f t="shared" si="15"/>
        <v>SELL</v>
      </c>
    </row>
    <row r="212" spans="1:12" x14ac:dyDescent="0.2">
      <c r="A212" s="7" t="s">
        <v>333</v>
      </c>
      <c r="B212" s="8">
        <v>43856</v>
      </c>
      <c r="C212" s="9" t="s">
        <v>36</v>
      </c>
      <c r="D212" s="9">
        <v>89</v>
      </c>
      <c r="E212" s="9" t="s">
        <v>116</v>
      </c>
      <c r="F212" s="16" t="str">
        <f t="shared" si="12"/>
        <v>OTHER</v>
      </c>
      <c r="G212" s="16" t="str">
        <f t="shared" si="13"/>
        <v>OTHER</v>
      </c>
      <c r="H212" s="9" t="s">
        <v>4896</v>
      </c>
      <c r="I212" s="9" t="s">
        <v>150</v>
      </c>
      <c r="J212" s="9" t="str">
        <f t="shared" si="14"/>
        <v>RS DQLAB</v>
      </c>
      <c r="K212" s="10" t="s">
        <v>151</v>
      </c>
      <c r="L212" t="str">
        <f t="shared" si="15"/>
        <v>SELL</v>
      </c>
    </row>
    <row r="213" spans="1:12" x14ac:dyDescent="0.2">
      <c r="A213" s="11" t="s">
        <v>334</v>
      </c>
      <c r="B213" s="12">
        <v>43857</v>
      </c>
      <c r="C213" s="13" t="s">
        <v>26</v>
      </c>
      <c r="D213" s="13">
        <v>8</v>
      </c>
      <c r="E213" s="13" t="s">
        <v>116</v>
      </c>
      <c r="F213" s="16" t="str">
        <f t="shared" si="12"/>
        <v>OTHER</v>
      </c>
      <c r="G213" s="16" t="str">
        <f t="shared" si="13"/>
        <v>OTHER</v>
      </c>
      <c r="H213" s="9" t="s">
        <v>4896</v>
      </c>
      <c r="I213" s="13" t="s">
        <v>150</v>
      </c>
      <c r="J213" s="9" t="str">
        <f t="shared" si="14"/>
        <v>RS DQLAB</v>
      </c>
      <c r="K213" s="14" t="s">
        <v>151</v>
      </c>
      <c r="L213" t="str">
        <f t="shared" si="15"/>
        <v>SELL</v>
      </c>
    </row>
    <row r="214" spans="1:12" x14ac:dyDescent="0.2">
      <c r="A214" s="7" t="s">
        <v>335</v>
      </c>
      <c r="B214" s="8">
        <v>43857</v>
      </c>
      <c r="C214" s="9" t="s">
        <v>37</v>
      </c>
      <c r="D214" s="9">
        <v>42</v>
      </c>
      <c r="E214" s="9" t="s">
        <v>116</v>
      </c>
      <c r="F214" s="16" t="str">
        <f t="shared" si="12"/>
        <v>OTHER</v>
      </c>
      <c r="G214" s="16" t="str">
        <f t="shared" si="13"/>
        <v>OTHER</v>
      </c>
      <c r="H214" s="9" t="s">
        <v>4896</v>
      </c>
      <c r="I214" s="9" t="s">
        <v>150</v>
      </c>
      <c r="J214" s="9" t="str">
        <f t="shared" si="14"/>
        <v>RS DQLAB</v>
      </c>
      <c r="K214" s="10" t="s">
        <v>295</v>
      </c>
      <c r="L214" t="str">
        <f t="shared" si="15"/>
        <v>SELLL</v>
      </c>
    </row>
    <row r="215" spans="1:12" x14ac:dyDescent="0.2">
      <c r="A215" s="11" t="s">
        <v>336</v>
      </c>
      <c r="B215" s="12">
        <v>43857</v>
      </c>
      <c r="C215" s="13" t="s">
        <v>9</v>
      </c>
      <c r="D215" s="13">
        <v>36</v>
      </c>
      <c r="E215" s="13" t="s">
        <v>116</v>
      </c>
      <c r="F215" s="16" t="str">
        <f t="shared" si="12"/>
        <v>OTHER</v>
      </c>
      <c r="G215" s="16" t="str">
        <f t="shared" si="13"/>
        <v>OTHER</v>
      </c>
      <c r="H215" s="9" t="s">
        <v>4896</v>
      </c>
      <c r="I215" s="13" t="s">
        <v>150</v>
      </c>
      <c r="J215" s="9" t="str">
        <f t="shared" si="14"/>
        <v>RS DQLAB</v>
      </c>
      <c r="K215" s="14" t="s">
        <v>151</v>
      </c>
      <c r="L215" t="str">
        <f t="shared" si="15"/>
        <v>SELL</v>
      </c>
    </row>
    <row r="216" spans="1:12" x14ac:dyDescent="0.2">
      <c r="A216" s="7" t="s">
        <v>337</v>
      </c>
      <c r="B216" s="8">
        <v>43857</v>
      </c>
      <c r="C216" s="9" t="s">
        <v>10</v>
      </c>
      <c r="D216" s="9">
        <v>17</v>
      </c>
      <c r="E216" s="9" t="s">
        <v>116</v>
      </c>
      <c r="F216" s="16" t="str">
        <f t="shared" si="12"/>
        <v>OTHER</v>
      </c>
      <c r="G216" s="16" t="str">
        <f t="shared" si="13"/>
        <v>OTHER</v>
      </c>
      <c r="H216" s="9" t="s">
        <v>4896</v>
      </c>
      <c r="I216" s="9" t="s">
        <v>150</v>
      </c>
      <c r="J216" s="9" t="str">
        <f t="shared" si="14"/>
        <v>RS DQLAB</v>
      </c>
      <c r="K216" s="10" t="s">
        <v>151</v>
      </c>
      <c r="L216" t="str">
        <f t="shared" si="15"/>
        <v>SELL</v>
      </c>
    </row>
    <row r="217" spans="1:12" x14ac:dyDescent="0.2">
      <c r="A217" s="11" t="s">
        <v>338</v>
      </c>
      <c r="B217" s="12">
        <v>43857</v>
      </c>
      <c r="C217" s="13" t="s">
        <v>21</v>
      </c>
      <c r="D217" s="13">
        <v>34</v>
      </c>
      <c r="E217" s="13" t="s">
        <v>116</v>
      </c>
      <c r="F217" s="16" t="str">
        <f t="shared" si="12"/>
        <v>OTHER</v>
      </c>
      <c r="G217" s="16" t="str">
        <f t="shared" si="13"/>
        <v>OTHER</v>
      </c>
      <c r="H217" s="9" t="s">
        <v>4896</v>
      </c>
      <c r="I217" s="13" t="s">
        <v>150</v>
      </c>
      <c r="J217" s="9" t="str">
        <f t="shared" si="14"/>
        <v>RS DQLAB</v>
      </c>
      <c r="K217" s="14" t="s">
        <v>151</v>
      </c>
      <c r="L217" t="str">
        <f t="shared" si="15"/>
        <v>SELL</v>
      </c>
    </row>
    <row r="218" spans="1:12" x14ac:dyDescent="0.2">
      <c r="A218" s="7" t="s">
        <v>339</v>
      </c>
      <c r="B218" s="8">
        <v>43858</v>
      </c>
      <c r="C218" s="9" t="s">
        <v>12</v>
      </c>
      <c r="D218" s="9">
        <v>62</v>
      </c>
      <c r="E218" s="9" t="s">
        <v>116</v>
      </c>
      <c r="F218" s="16" t="str">
        <f t="shared" si="12"/>
        <v>OTHER</v>
      </c>
      <c r="G218" s="16" t="str">
        <f t="shared" si="13"/>
        <v>OTHER</v>
      </c>
      <c r="H218" s="9" t="s">
        <v>4896</v>
      </c>
      <c r="I218" s="9" t="s">
        <v>150</v>
      </c>
      <c r="J218" s="9" t="str">
        <f t="shared" si="14"/>
        <v>RS DQLAB</v>
      </c>
      <c r="K218" s="10" t="s">
        <v>151</v>
      </c>
      <c r="L218" t="str">
        <f t="shared" si="15"/>
        <v>SELL</v>
      </c>
    </row>
    <row r="219" spans="1:12" x14ac:dyDescent="0.2">
      <c r="A219" s="11" t="s">
        <v>340</v>
      </c>
      <c r="B219" s="12">
        <v>43858</v>
      </c>
      <c r="C219" s="13" t="s">
        <v>37</v>
      </c>
      <c r="D219" s="13">
        <v>67</v>
      </c>
      <c r="E219" s="13" t="s">
        <v>116</v>
      </c>
      <c r="F219" s="16" t="str">
        <f t="shared" si="12"/>
        <v>OTHER</v>
      </c>
      <c r="G219" s="16" t="str">
        <f t="shared" si="13"/>
        <v>OTHER</v>
      </c>
      <c r="H219" s="9" t="s">
        <v>4896</v>
      </c>
      <c r="I219" s="13" t="s">
        <v>150</v>
      </c>
      <c r="J219" s="9" t="str">
        <f t="shared" si="14"/>
        <v>RS DQLAB</v>
      </c>
      <c r="K219" s="14" t="s">
        <v>151</v>
      </c>
      <c r="L219" t="str">
        <f t="shared" si="15"/>
        <v>SELL</v>
      </c>
    </row>
    <row r="220" spans="1:12" x14ac:dyDescent="0.2">
      <c r="A220" s="7" t="s">
        <v>341</v>
      </c>
      <c r="B220" s="8">
        <v>43858</v>
      </c>
      <c r="C220" s="9" t="s">
        <v>37</v>
      </c>
      <c r="D220" s="9">
        <v>36</v>
      </c>
      <c r="E220" s="9" t="s">
        <v>116</v>
      </c>
      <c r="F220" s="16" t="str">
        <f t="shared" si="12"/>
        <v>OTHER</v>
      </c>
      <c r="G220" s="16" t="str">
        <f t="shared" si="13"/>
        <v>OTHER</v>
      </c>
      <c r="H220" s="9" t="s">
        <v>4896</v>
      </c>
      <c r="I220" s="9" t="s">
        <v>150</v>
      </c>
      <c r="J220" s="9" t="str">
        <f t="shared" si="14"/>
        <v>RS DQLAB</v>
      </c>
      <c r="K220" s="10" t="s">
        <v>151</v>
      </c>
      <c r="L220" t="str">
        <f t="shared" si="15"/>
        <v>SELL</v>
      </c>
    </row>
    <row r="221" spans="1:12" x14ac:dyDescent="0.2">
      <c r="A221" s="11" t="s">
        <v>342</v>
      </c>
      <c r="B221" s="12">
        <v>43858</v>
      </c>
      <c r="C221" s="13" t="s">
        <v>36</v>
      </c>
      <c r="D221" s="13">
        <v>84</v>
      </c>
      <c r="E221" s="13" t="s">
        <v>116</v>
      </c>
      <c r="F221" s="16" t="str">
        <f t="shared" si="12"/>
        <v>OTHER</v>
      </c>
      <c r="G221" s="16" t="str">
        <f t="shared" si="13"/>
        <v>OTHER</v>
      </c>
      <c r="H221" s="9" t="s">
        <v>4896</v>
      </c>
      <c r="I221" s="13" t="s">
        <v>150</v>
      </c>
      <c r="J221" s="9" t="str">
        <f t="shared" si="14"/>
        <v>RS DQLAB</v>
      </c>
      <c r="K221" s="14" t="s">
        <v>151</v>
      </c>
      <c r="L221" t="str">
        <f t="shared" si="15"/>
        <v>SELL</v>
      </c>
    </row>
    <row r="222" spans="1:12" x14ac:dyDescent="0.2">
      <c r="A222" s="7" t="s">
        <v>343</v>
      </c>
      <c r="B222" s="8">
        <v>43858</v>
      </c>
      <c r="C222" s="9" t="s">
        <v>30</v>
      </c>
      <c r="D222" s="9">
        <v>58</v>
      </c>
      <c r="E222" s="9" t="s">
        <v>116</v>
      </c>
      <c r="F222" s="16" t="str">
        <f t="shared" si="12"/>
        <v>OTHER</v>
      </c>
      <c r="G222" s="16" t="str">
        <f t="shared" si="13"/>
        <v>OTHER</v>
      </c>
      <c r="H222" s="9" t="s">
        <v>4896</v>
      </c>
      <c r="I222" s="9" t="s">
        <v>150</v>
      </c>
      <c r="J222" s="9" t="str">
        <f t="shared" si="14"/>
        <v>RS DQLAB</v>
      </c>
      <c r="K222" s="10" t="s">
        <v>151</v>
      </c>
      <c r="L222" t="str">
        <f t="shared" si="15"/>
        <v>SELL</v>
      </c>
    </row>
    <row r="223" spans="1:12" x14ac:dyDescent="0.2">
      <c r="A223" s="11" t="s">
        <v>344</v>
      </c>
      <c r="B223" s="12">
        <v>43859</v>
      </c>
      <c r="C223" s="13" t="s">
        <v>37</v>
      </c>
      <c r="D223" s="13">
        <v>11</v>
      </c>
      <c r="E223" s="13" t="s">
        <v>116</v>
      </c>
      <c r="F223" s="16" t="str">
        <f t="shared" si="12"/>
        <v>OTHER</v>
      </c>
      <c r="G223" s="16" t="str">
        <f t="shared" si="13"/>
        <v>OTHER</v>
      </c>
      <c r="H223" s="9" t="s">
        <v>4896</v>
      </c>
      <c r="I223" s="13" t="s">
        <v>150</v>
      </c>
      <c r="J223" s="9" t="str">
        <f t="shared" si="14"/>
        <v>RS DQLAB</v>
      </c>
      <c r="K223" s="14" t="s">
        <v>151</v>
      </c>
      <c r="L223" t="str">
        <f t="shared" si="15"/>
        <v>SELL</v>
      </c>
    </row>
    <row r="224" spans="1:12" x14ac:dyDescent="0.2">
      <c r="A224" s="7" t="s">
        <v>345</v>
      </c>
      <c r="B224" s="8">
        <v>43859</v>
      </c>
      <c r="C224" s="9" t="s">
        <v>346</v>
      </c>
      <c r="D224" s="9">
        <v>21</v>
      </c>
      <c r="E224" s="9" t="s">
        <v>116</v>
      </c>
      <c r="F224" s="16" t="str">
        <f t="shared" si="12"/>
        <v>OTHER</v>
      </c>
      <c r="G224" s="16" t="str">
        <f t="shared" si="13"/>
        <v>OTHER</v>
      </c>
      <c r="H224" s="9" t="s">
        <v>4896</v>
      </c>
      <c r="I224" s="9" t="s">
        <v>150</v>
      </c>
      <c r="J224" s="9" t="str">
        <f t="shared" si="14"/>
        <v>RS DQLAB</v>
      </c>
      <c r="K224" s="10" t="s">
        <v>151</v>
      </c>
      <c r="L224" t="str">
        <f t="shared" si="15"/>
        <v>SELL</v>
      </c>
    </row>
    <row r="225" spans="1:12" x14ac:dyDescent="0.2">
      <c r="A225" s="11" t="s">
        <v>347</v>
      </c>
      <c r="B225" s="12">
        <v>43859</v>
      </c>
      <c r="C225" s="13" t="s">
        <v>41</v>
      </c>
      <c r="D225" s="13">
        <v>2</v>
      </c>
      <c r="E225" s="13" t="s">
        <v>116</v>
      </c>
      <c r="F225" s="16" t="str">
        <f t="shared" si="12"/>
        <v>OTHER</v>
      </c>
      <c r="G225" s="16" t="str">
        <f t="shared" si="13"/>
        <v>OTHER</v>
      </c>
      <c r="H225" s="9" t="s">
        <v>4896</v>
      </c>
      <c r="I225" s="13" t="s">
        <v>150</v>
      </c>
      <c r="J225" s="9" t="str">
        <f t="shared" si="14"/>
        <v>RS DQLAB</v>
      </c>
      <c r="K225" s="14" t="s">
        <v>151</v>
      </c>
      <c r="L225" t="str">
        <f t="shared" si="15"/>
        <v>SELL</v>
      </c>
    </row>
    <row r="226" spans="1:12" x14ac:dyDescent="0.2">
      <c r="A226" s="7" t="s">
        <v>348</v>
      </c>
      <c r="B226" s="8">
        <v>43859</v>
      </c>
      <c r="C226" s="9" t="s">
        <v>36</v>
      </c>
      <c r="D226" s="9">
        <v>49</v>
      </c>
      <c r="E226" s="9" t="s">
        <v>116</v>
      </c>
      <c r="F226" s="16" t="str">
        <f t="shared" si="12"/>
        <v>OTHER</v>
      </c>
      <c r="G226" s="16" t="str">
        <f t="shared" si="13"/>
        <v>OTHER</v>
      </c>
      <c r="H226" s="9" t="s">
        <v>4896</v>
      </c>
      <c r="I226" s="9" t="s">
        <v>150</v>
      </c>
      <c r="J226" s="9" t="str">
        <f t="shared" si="14"/>
        <v>RS DQLAB</v>
      </c>
      <c r="K226" s="10" t="s">
        <v>151</v>
      </c>
      <c r="L226" t="str">
        <f t="shared" si="15"/>
        <v>SELL</v>
      </c>
    </row>
    <row r="227" spans="1:12" x14ac:dyDescent="0.2">
      <c r="A227" s="11" t="s">
        <v>349</v>
      </c>
      <c r="B227" s="12">
        <v>43859</v>
      </c>
      <c r="C227" s="13" t="s">
        <v>16</v>
      </c>
      <c r="D227" s="13">
        <v>13</v>
      </c>
      <c r="E227" s="13" t="s">
        <v>116</v>
      </c>
      <c r="F227" s="16" t="str">
        <f t="shared" si="12"/>
        <v>OTHER</v>
      </c>
      <c r="G227" s="16" t="str">
        <f t="shared" si="13"/>
        <v>OTHER</v>
      </c>
      <c r="H227" s="9" t="s">
        <v>4896</v>
      </c>
      <c r="I227" s="13" t="s">
        <v>150</v>
      </c>
      <c r="J227" s="9" t="str">
        <f t="shared" si="14"/>
        <v>RS DQLAB</v>
      </c>
      <c r="K227" s="14" t="s">
        <v>151</v>
      </c>
      <c r="L227" t="str">
        <f t="shared" si="15"/>
        <v>SELL</v>
      </c>
    </row>
    <row r="228" spans="1:12" x14ac:dyDescent="0.2">
      <c r="A228" s="7" t="s">
        <v>350</v>
      </c>
      <c r="B228" s="8">
        <v>43859</v>
      </c>
      <c r="C228" s="9" t="s">
        <v>28</v>
      </c>
      <c r="D228" s="9">
        <v>88</v>
      </c>
      <c r="E228" s="9" t="s">
        <v>116</v>
      </c>
      <c r="F228" s="16" t="str">
        <f t="shared" si="12"/>
        <v>OTHER</v>
      </c>
      <c r="G228" s="16" t="str">
        <f t="shared" si="13"/>
        <v>OTHER</v>
      </c>
      <c r="H228" s="9" t="s">
        <v>4896</v>
      </c>
      <c r="I228" s="9" t="s">
        <v>150</v>
      </c>
      <c r="J228" s="9" t="str">
        <f t="shared" si="14"/>
        <v>RS DQLAB</v>
      </c>
      <c r="K228" s="10" t="s">
        <v>151</v>
      </c>
      <c r="L228" t="str">
        <f t="shared" si="15"/>
        <v>SELL</v>
      </c>
    </row>
    <row r="229" spans="1:12" x14ac:dyDescent="0.2">
      <c r="A229" s="11" t="s">
        <v>351</v>
      </c>
      <c r="B229" s="12">
        <v>43859</v>
      </c>
      <c r="C229" s="13" t="s">
        <v>17</v>
      </c>
      <c r="D229" s="13">
        <v>80</v>
      </c>
      <c r="E229" s="13" t="s">
        <v>116</v>
      </c>
      <c r="F229" s="16" t="str">
        <f t="shared" si="12"/>
        <v>OTHER</v>
      </c>
      <c r="G229" s="16" t="str">
        <f t="shared" si="13"/>
        <v>OTHER</v>
      </c>
      <c r="H229" s="9" t="s">
        <v>4896</v>
      </c>
      <c r="I229" s="13" t="s">
        <v>150</v>
      </c>
      <c r="J229" s="9" t="str">
        <f t="shared" si="14"/>
        <v>RS DQLAB</v>
      </c>
      <c r="K229" s="14" t="s">
        <v>151</v>
      </c>
      <c r="L229" t="str">
        <f t="shared" si="15"/>
        <v>SELL</v>
      </c>
    </row>
    <row r="230" spans="1:12" x14ac:dyDescent="0.2">
      <c r="A230" s="7" t="s">
        <v>352</v>
      </c>
      <c r="B230" s="8">
        <v>43859</v>
      </c>
      <c r="C230" s="9" t="s">
        <v>17</v>
      </c>
      <c r="D230" s="9">
        <v>15</v>
      </c>
      <c r="E230" s="9" t="s">
        <v>116</v>
      </c>
      <c r="F230" s="16" t="str">
        <f t="shared" si="12"/>
        <v>OTHER</v>
      </c>
      <c r="G230" s="16" t="str">
        <f t="shared" si="13"/>
        <v>OTHER</v>
      </c>
      <c r="H230" s="9" t="s">
        <v>4896</v>
      </c>
      <c r="I230" s="9" t="s">
        <v>150</v>
      </c>
      <c r="J230" s="9" t="str">
        <f t="shared" si="14"/>
        <v>RS DQLAB</v>
      </c>
      <c r="K230" s="10" t="s">
        <v>151</v>
      </c>
      <c r="L230" t="str">
        <f t="shared" si="15"/>
        <v>SELL</v>
      </c>
    </row>
    <row r="231" spans="1:12" x14ac:dyDescent="0.2">
      <c r="A231" s="11" t="s">
        <v>353</v>
      </c>
      <c r="B231" s="12">
        <v>43859</v>
      </c>
      <c r="C231" s="13" t="s">
        <v>17</v>
      </c>
      <c r="D231" s="13">
        <v>53</v>
      </c>
      <c r="E231" s="13" t="s">
        <v>116</v>
      </c>
      <c r="F231" s="16" t="str">
        <f t="shared" si="12"/>
        <v>OTHER</v>
      </c>
      <c r="G231" s="16" t="str">
        <f t="shared" si="13"/>
        <v>OTHER</v>
      </c>
      <c r="H231" s="9" t="s">
        <v>4896</v>
      </c>
      <c r="I231" s="13" t="s">
        <v>150</v>
      </c>
      <c r="J231" s="9" t="str">
        <f t="shared" si="14"/>
        <v>RS DQLAB</v>
      </c>
      <c r="K231" s="14" t="s">
        <v>151</v>
      </c>
      <c r="L231" t="str">
        <f t="shared" si="15"/>
        <v>SELL</v>
      </c>
    </row>
    <row r="232" spans="1:12" x14ac:dyDescent="0.2">
      <c r="A232" s="7" t="s">
        <v>354</v>
      </c>
      <c r="B232" s="8">
        <v>43859</v>
      </c>
      <c r="C232" s="9" t="s">
        <v>14</v>
      </c>
      <c r="D232" s="9">
        <v>15</v>
      </c>
      <c r="E232" s="9" t="s">
        <v>116</v>
      </c>
      <c r="F232" s="16" t="str">
        <f t="shared" si="12"/>
        <v>OTHER</v>
      </c>
      <c r="G232" s="16" t="str">
        <f t="shared" si="13"/>
        <v>OTHER</v>
      </c>
      <c r="H232" s="9" t="s">
        <v>4896</v>
      </c>
      <c r="I232" s="9" t="s">
        <v>150</v>
      </c>
      <c r="J232" s="9" t="str">
        <f t="shared" si="14"/>
        <v>RS DQLAB</v>
      </c>
      <c r="K232" s="10" t="s">
        <v>151</v>
      </c>
      <c r="L232" t="str">
        <f t="shared" si="15"/>
        <v>SELL</v>
      </c>
    </row>
    <row r="233" spans="1:12" x14ac:dyDescent="0.2">
      <c r="A233" s="11" t="s">
        <v>355</v>
      </c>
      <c r="B233" s="12">
        <v>43859</v>
      </c>
      <c r="C233" s="13" t="s">
        <v>14</v>
      </c>
      <c r="D233" s="13">
        <v>93</v>
      </c>
      <c r="E233" s="13" t="s">
        <v>116</v>
      </c>
      <c r="F233" s="16" t="str">
        <f t="shared" si="12"/>
        <v>OTHER</v>
      </c>
      <c r="G233" s="16" t="str">
        <f t="shared" si="13"/>
        <v>OTHER</v>
      </c>
      <c r="H233" s="9" t="s">
        <v>4896</v>
      </c>
      <c r="I233" s="13" t="s">
        <v>150</v>
      </c>
      <c r="J233" s="9" t="str">
        <f t="shared" si="14"/>
        <v>RS DQLAB</v>
      </c>
      <c r="K233" s="14" t="s">
        <v>151</v>
      </c>
      <c r="L233" t="str">
        <f t="shared" si="15"/>
        <v>SELL</v>
      </c>
    </row>
    <row r="234" spans="1:12" x14ac:dyDescent="0.2">
      <c r="A234" s="7" t="s">
        <v>356</v>
      </c>
      <c r="B234" s="8">
        <v>43859</v>
      </c>
      <c r="C234" s="9" t="s">
        <v>35</v>
      </c>
      <c r="D234" s="9">
        <v>74</v>
      </c>
      <c r="E234" s="9" t="s">
        <v>116</v>
      </c>
      <c r="F234" s="16" t="str">
        <f t="shared" si="12"/>
        <v>OTHER</v>
      </c>
      <c r="G234" s="16" t="str">
        <f t="shared" si="13"/>
        <v>OTHER</v>
      </c>
      <c r="H234" s="9" t="s">
        <v>4896</v>
      </c>
      <c r="I234" s="9" t="s">
        <v>150</v>
      </c>
      <c r="J234" s="9" t="str">
        <f t="shared" si="14"/>
        <v>RS DQLAB</v>
      </c>
      <c r="K234" s="10" t="s">
        <v>151</v>
      </c>
      <c r="L234" t="str">
        <f t="shared" si="15"/>
        <v>SELL</v>
      </c>
    </row>
    <row r="235" spans="1:12" x14ac:dyDescent="0.2">
      <c r="A235" s="11" t="s">
        <v>357</v>
      </c>
      <c r="B235" s="12">
        <v>43860</v>
      </c>
      <c r="C235" s="13" t="s">
        <v>12</v>
      </c>
      <c r="D235" s="13">
        <v>35</v>
      </c>
      <c r="E235" s="13" t="s">
        <v>116</v>
      </c>
      <c r="F235" s="16" t="str">
        <f t="shared" si="12"/>
        <v>OTHER</v>
      </c>
      <c r="G235" s="16" t="str">
        <f t="shared" si="13"/>
        <v>OTHER</v>
      </c>
      <c r="H235" s="9" t="s">
        <v>4896</v>
      </c>
      <c r="I235" s="13" t="s">
        <v>150</v>
      </c>
      <c r="J235" s="9" t="str">
        <f t="shared" si="14"/>
        <v>RS DQLAB</v>
      </c>
      <c r="K235" s="14" t="s">
        <v>151</v>
      </c>
      <c r="L235" t="str">
        <f t="shared" si="15"/>
        <v>SELL</v>
      </c>
    </row>
    <row r="236" spans="1:12" x14ac:dyDescent="0.2">
      <c r="A236" s="7" t="s">
        <v>358</v>
      </c>
      <c r="B236" s="8">
        <v>43860</v>
      </c>
      <c r="C236" s="9" t="s">
        <v>37</v>
      </c>
      <c r="D236" s="9">
        <v>16</v>
      </c>
      <c r="E236" s="9" t="s">
        <v>116</v>
      </c>
      <c r="F236" s="16" t="str">
        <f t="shared" si="12"/>
        <v>OTHER</v>
      </c>
      <c r="G236" s="16" t="str">
        <f t="shared" si="13"/>
        <v>OTHER</v>
      </c>
      <c r="H236" s="9" t="s">
        <v>4896</v>
      </c>
      <c r="I236" s="9" t="s">
        <v>150</v>
      </c>
      <c r="J236" s="9" t="str">
        <f t="shared" si="14"/>
        <v>RS DQLAB</v>
      </c>
      <c r="K236" s="10" t="s">
        <v>359</v>
      </c>
      <c r="L236" t="str">
        <f t="shared" si="15"/>
        <v>JUAK</v>
      </c>
    </row>
    <row r="237" spans="1:12" x14ac:dyDescent="0.2">
      <c r="A237" s="11" t="s">
        <v>360</v>
      </c>
      <c r="B237" s="12">
        <v>43860</v>
      </c>
      <c r="C237" s="13" t="s">
        <v>24</v>
      </c>
      <c r="D237" s="13">
        <v>20</v>
      </c>
      <c r="E237" s="13" t="s">
        <v>116</v>
      </c>
      <c r="F237" s="16" t="str">
        <f t="shared" si="12"/>
        <v>OTHER</v>
      </c>
      <c r="G237" s="16" t="str">
        <f t="shared" si="13"/>
        <v>OTHER</v>
      </c>
      <c r="H237" s="9" t="s">
        <v>4896</v>
      </c>
      <c r="I237" s="13" t="s">
        <v>150</v>
      </c>
      <c r="J237" s="9" t="str">
        <f t="shared" si="14"/>
        <v>RS DQLAB</v>
      </c>
      <c r="K237" s="14" t="s">
        <v>151</v>
      </c>
      <c r="L237" t="str">
        <f t="shared" si="15"/>
        <v>SELL</v>
      </c>
    </row>
    <row r="238" spans="1:12" x14ac:dyDescent="0.2">
      <c r="A238" s="7" t="s">
        <v>361</v>
      </c>
      <c r="B238" s="8">
        <v>43860</v>
      </c>
      <c r="C238" s="9" t="s">
        <v>24</v>
      </c>
      <c r="D238" s="9">
        <v>12</v>
      </c>
      <c r="E238" s="9" t="s">
        <v>116</v>
      </c>
      <c r="F238" s="16" t="str">
        <f t="shared" si="12"/>
        <v>OTHER</v>
      </c>
      <c r="G238" s="16" t="str">
        <f t="shared" si="13"/>
        <v>OTHER</v>
      </c>
      <c r="H238" s="9" t="s">
        <v>4896</v>
      </c>
      <c r="I238" s="9" t="s">
        <v>150</v>
      </c>
      <c r="J238" s="9" t="str">
        <f t="shared" si="14"/>
        <v>RS DQLAB</v>
      </c>
      <c r="K238" s="10" t="s">
        <v>151</v>
      </c>
      <c r="L238" t="str">
        <f t="shared" si="15"/>
        <v>SELL</v>
      </c>
    </row>
    <row r="239" spans="1:12" x14ac:dyDescent="0.2">
      <c r="A239" s="11" t="s">
        <v>362</v>
      </c>
      <c r="B239" s="12">
        <v>43860</v>
      </c>
      <c r="C239" s="13" t="s">
        <v>38</v>
      </c>
      <c r="D239" s="13">
        <v>23</v>
      </c>
      <c r="E239" s="13" t="s">
        <v>116</v>
      </c>
      <c r="F239" s="16" t="str">
        <f t="shared" si="12"/>
        <v>OTHER</v>
      </c>
      <c r="G239" s="16" t="str">
        <f t="shared" si="13"/>
        <v>OTHER</v>
      </c>
      <c r="H239" s="9" t="s">
        <v>4896</v>
      </c>
      <c r="I239" s="13" t="s">
        <v>150</v>
      </c>
      <c r="J239" s="9" t="str">
        <f t="shared" si="14"/>
        <v>RS DQLAB</v>
      </c>
      <c r="K239" s="14" t="s">
        <v>151</v>
      </c>
      <c r="L239" t="str">
        <f t="shared" si="15"/>
        <v>SELL</v>
      </c>
    </row>
    <row r="240" spans="1:12" x14ac:dyDescent="0.2">
      <c r="A240" s="7" t="s">
        <v>363</v>
      </c>
      <c r="B240" s="8">
        <v>43860</v>
      </c>
      <c r="C240" s="9" t="s">
        <v>30</v>
      </c>
      <c r="D240" s="9">
        <v>4</v>
      </c>
      <c r="E240" s="9" t="s">
        <v>116</v>
      </c>
      <c r="F240" s="16" t="str">
        <f t="shared" si="12"/>
        <v>OTHER</v>
      </c>
      <c r="G240" s="16" t="str">
        <f t="shared" si="13"/>
        <v>OTHER</v>
      </c>
      <c r="H240" s="9" t="s">
        <v>4896</v>
      </c>
      <c r="I240" s="9" t="s">
        <v>150</v>
      </c>
      <c r="J240" s="9" t="str">
        <f t="shared" si="14"/>
        <v>RS DQLAB</v>
      </c>
      <c r="K240" s="10" t="s">
        <v>151</v>
      </c>
      <c r="L240" t="str">
        <f t="shared" si="15"/>
        <v>SELL</v>
      </c>
    </row>
    <row r="241" spans="1:12" x14ac:dyDescent="0.2">
      <c r="A241" s="11" t="s">
        <v>364</v>
      </c>
      <c r="B241" s="12">
        <v>43860</v>
      </c>
      <c r="C241" s="13" t="s">
        <v>28</v>
      </c>
      <c r="D241" s="13">
        <v>35</v>
      </c>
      <c r="E241" s="13" t="s">
        <v>116</v>
      </c>
      <c r="F241" s="16" t="str">
        <f t="shared" si="12"/>
        <v>OTHER</v>
      </c>
      <c r="G241" s="16" t="str">
        <f t="shared" si="13"/>
        <v>OTHER</v>
      </c>
      <c r="H241" s="9" t="s">
        <v>4896</v>
      </c>
      <c r="I241" s="13" t="s">
        <v>150</v>
      </c>
      <c r="J241" s="9" t="str">
        <f t="shared" si="14"/>
        <v>RS DQLAB</v>
      </c>
      <c r="K241" s="14" t="s">
        <v>151</v>
      </c>
      <c r="L241" t="str">
        <f t="shared" si="15"/>
        <v>SELL</v>
      </c>
    </row>
    <row r="242" spans="1:12" x14ac:dyDescent="0.2">
      <c r="A242" s="7" t="s">
        <v>365</v>
      </c>
      <c r="B242" s="8">
        <v>43860</v>
      </c>
      <c r="C242" s="9" t="s">
        <v>14</v>
      </c>
      <c r="D242" s="9">
        <v>113</v>
      </c>
      <c r="E242" s="9" t="s">
        <v>116</v>
      </c>
      <c r="F242" s="16" t="str">
        <f t="shared" si="12"/>
        <v>OTHER</v>
      </c>
      <c r="G242" s="16" t="str">
        <f t="shared" si="13"/>
        <v>OTHER</v>
      </c>
      <c r="H242" s="9" t="s">
        <v>4896</v>
      </c>
      <c r="I242" s="9" t="s">
        <v>150</v>
      </c>
      <c r="J242" s="9" t="str">
        <f t="shared" si="14"/>
        <v>RS DQLAB</v>
      </c>
      <c r="K242" s="10" t="s">
        <v>151</v>
      </c>
      <c r="L242" t="str">
        <f t="shared" si="15"/>
        <v>SELL</v>
      </c>
    </row>
    <row r="243" spans="1:12" x14ac:dyDescent="0.2">
      <c r="A243" s="11" t="s">
        <v>366</v>
      </c>
      <c r="B243" s="12">
        <v>43860</v>
      </c>
      <c r="C243" s="13" t="s">
        <v>14</v>
      </c>
      <c r="D243" s="13">
        <v>314</v>
      </c>
      <c r="E243" s="13" t="s">
        <v>116</v>
      </c>
      <c r="F243" s="16" t="str">
        <f t="shared" si="12"/>
        <v>OTHER</v>
      </c>
      <c r="G243" s="16" t="str">
        <f t="shared" si="13"/>
        <v>OTHER</v>
      </c>
      <c r="H243" s="9" t="s">
        <v>4896</v>
      </c>
      <c r="I243" s="13" t="s">
        <v>150</v>
      </c>
      <c r="J243" s="9" t="str">
        <f t="shared" si="14"/>
        <v>RS DQLAB</v>
      </c>
      <c r="K243" s="14" t="s">
        <v>151</v>
      </c>
      <c r="L243" t="str">
        <f t="shared" si="15"/>
        <v>SELL</v>
      </c>
    </row>
    <row r="244" spans="1:12" x14ac:dyDescent="0.2">
      <c r="A244" s="7" t="s">
        <v>367</v>
      </c>
      <c r="B244" s="8">
        <v>43861</v>
      </c>
      <c r="C244" s="9" t="s">
        <v>37</v>
      </c>
      <c r="D244" s="9">
        <v>38</v>
      </c>
      <c r="E244" s="9" t="s">
        <v>116</v>
      </c>
      <c r="F244" s="16" t="str">
        <f t="shared" si="12"/>
        <v>OTHER</v>
      </c>
      <c r="G244" s="16" t="str">
        <f t="shared" si="13"/>
        <v>OTHER</v>
      </c>
      <c r="H244" s="9" t="s">
        <v>4896</v>
      </c>
      <c r="I244" s="9" t="s">
        <v>150</v>
      </c>
      <c r="J244" s="9" t="str">
        <f t="shared" si="14"/>
        <v>RS DQLAB</v>
      </c>
      <c r="K244" s="10" t="s">
        <v>151</v>
      </c>
      <c r="L244" t="str">
        <f t="shared" si="15"/>
        <v>SELL</v>
      </c>
    </row>
    <row r="245" spans="1:12" x14ac:dyDescent="0.2">
      <c r="A245" s="11" t="s">
        <v>368</v>
      </c>
      <c r="B245" s="12">
        <v>43861</v>
      </c>
      <c r="C245" s="13" t="s">
        <v>22</v>
      </c>
      <c r="D245" s="13">
        <v>37</v>
      </c>
      <c r="E245" s="13" t="s">
        <v>116</v>
      </c>
      <c r="F245" s="16" t="str">
        <f t="shared" si="12"/>
        <v>OTHER</v>
      </c>
      <c r="G245" s="16" t="str">
        <f t="shared" si="13"/>
        <v>OTHER</v>
      </c>
      <c r="H245" s="9" t="s">
        <v>4896</v>
      </c>
      <c r="I245" s="13" t="s">
        <v>150</v>
      </c>
      <c r="J245" s="9" t="str">
        <f t="shared" si="14"/>
        <v>RS DQLAB</v>
      </c>
      <c r="K245" s="14" t="s">
        <v>151</v>
      </c>
      <c r="L245" t="str">
        <f t="shared" si="15"/>
        <v>SELL</v>
      </c>
    </row>
    <row r="246" spans="1:12" x14ac:dyDescent="0.2">
      <c r="A246" s="7" t="s">
        <v>369</v>
      </c>
      <c r="B246" s="8">
        <v>43861</v>
      </c>
      <c r="C246" s="9" t="s">
        <v>16</v>
      </c>
      <c r="D246" s="9">
        <v>182</v>
      </c>
      <c r="E246" s="9" t="s">
        <v>116</v>
      </c>
      <c r="F246" s="16" t="str">
        <f t="shared" si="12"/>
        <v>OTHER</v>
      </c>
      <c r="G246" s="16" t="str">
        <f t="shared" si="13"/>
        <v>OTHER</v>
      </c>
      <c r="H246" s="9" t="s">
        <v>4896</v>
      </c>
      <c r="I246" s="9" t="s">
        <v>150</v>
      </c>
      <c r="J246" s="9" t="str">
        <f t="shared" si="14"/>
        <v>RS DQLAB</v>
      </c>
      <c r="K246" s="10" t="s">
        <v>151</v>
      </c>
      <c r="L246" t="str">
        <f t="shared" si="15"/>
        <v>SELL</v>
      </c>
    </row>
    <row r="247" spans="1:12" x14ac:dyDescent="0.2">
      <c r="A247" s="11" t="s">
        <v>370</v>
      </c>
      <c r="B247" s="12">
        <v>43861</v>
      </c>
      <c r="C247" s="13" t="s">
        <v>35</v>
      </c>
      <c r="D247" s="13">
        <v>41</v>
      </c>
      <c r="E247" s="13" t="s">
        <v>116</v>
      </c>
      <c r="F247" s="16" t="str">
        <f t="shared" si="12"/>
        <v>OTHER</v>
      </c>
      <c r="G247" s="16" t="str">
        <f t="shared" si="13"/>
        <v>OTHER</v>
      </c>
      <c r="H247" s="9" t="s">
        <v>4896</v>
      </c>
      <c r="I247" s="13" t="s">
        <v>150</v>
      </c>
      <c r="J247" s="9" t="str">
        <f t="shared" si="14"/>
        <v>RS DQLAB</v>
      </c>
      <c r="K247" s="14" t="s">
        <v>151</v>
      </c>
      <c r="L247" t="str">
        <f t="shared" si="15"/>
        <v>SELL</v>
      </c>
    </row>
    <row r="248" spans="1:12" x14ac:dyDescent="0.2">
      <c r="A248" s="7" t="s">
        <v>371</v>
      </c>
      <c r="B248" s="8">
        <v>43861</v>
      </c>
      <c r="C248" s="9" t="s">
        <v>11</v>
      </c>
      <c r="D248" s="9">
        <v>3</v>
      </c>
      <c r="E248" s="9" t="s">
        <v>116</v>
      </c>
      <c r="F248" s="16" t="str">
        <f t="shared" si="12"/>
        <v>OTHER</v>
      </c>
      <c r="G248" s="16" t="str">
        <f t="shared" si="13"/>
        <v>OTHER</v>
      </c>
      <c r="H248" s="9" t="s">
        <v>4896</v>
      </c>
      <c r="I248" s="9" t="s">
        <v>150</v>
      </c>
      <c r="J248" s="9" t="str">
        <f t="shared" si="14"/>
        <v>RS DQLAB</v>
      </c>
      <c r="K248" s="10" t="s">
        <v>151</v>
      </c>
      <c r="L248" t="str">
        <f t="shared" si="15"/>
        <v>SELL</v>
      </c>
    </row>
    <row r="249" spans="1:12" x14ac:dyDescent="0.2">
      <c r="A249" s="11" t="s">
        <v>372</v>
      </c>
      <c r="B249" s="12">
        <v>43861</v>
      </c>
      <c r="C249" s="13" t="s">
        <v>5</v>
      </c>
      <c r="D249" s="13">
        <v>4</v>
      </c>
      <c r="E249" s="13" t="s">
        <v>116</v>
      </c>
      <c r="F249" s="16" t="str">
        <f t="shared" si="12"/>
        <v>OTHER</v>
      </c>
      <c r="G249" s="16" t="str">
        <f t="shared" si="13"/>
        <v>OTHER</v>
      </c>
      <c r="H249" s="9" t="s">
        <v>4896</v>
      </c>
      <c r="I249" s="13" t="s">
        <v>150</v>
      </c>
      <c r="J249" s="9" t="str">
        <f t="shared" si="14"/>
        <v>RS DQLAB</v>
      </c>
      <c r="K249" s="14" t="s">
        <v>151</v>
      </c>
      <c r="L249" t="str">
        <f t="shared" si="15"/>
        <v>SELL</v>
      </c>
    </row>
    <row r="250" spans="1:12" x14ac:dyDescent="0.2">
      <c r="A250" s="7" t="s">
        <v>373</v>
      </c>
      <c r="B250" s="8">
        <v>43862</v>
      </c>
      <c r="C250" s="9" t="s">
        <v>27</v>
      </c>
      <c r="D250" s="9">
        <v>14</v>
      </c>
      <c r="E250" s="9" t="s">
        <v>116</v>
      </c>
      <c r="F250" s="16" t="str">
        <f t="shared" si="12"/>
        <v>OTHER</v>
      </c>
      <c r="G250" s="16" t="str">
        <f t="shared" si="13"/>
        <v>OTHER</v>
      </c>
      <c r="H250" s="9" t="s">
        <v>4896</v>
      </c>
      <c r="I250" s="9" t="s">
        <v>150</v>
      </c>
      <c r="J250" s="9" t="str">
        <f t="shared" si="14"/>
        <v>RS DQLAB</v>
      </c>
      <c r="K250" s="10" t="s">
        <v>151</v>
      </c>
      <c r="L250" t="str">
        <f t="shared" si="15"/>
        <v>SELL</v>
      </c>
    </row>
    <row r="251" spans="1:12" x14ac:dyDescent="0.2">
      <c r="A251" s="11" t="s">
        <v>374</v>
      </c>
      <c r="B251" s="12">
        <v>43862</v>
      </c>
      <c r="C251" s="13" t="s">
        <v>12</v>
      </c>
      <c r="D251" s="13">
        <v>8</v>
      </c>
      <c r="E251" s="13" t="s">
        <v>116</v>
      </c>
      <c r="F251" s="16" t="str">
        <f t="shared" si="12"/>
        <v>OTHER</v>
      </c>
      <c r="G251" s="16" t="str">
        <f t="shared" si="13"/>
        <v>OTHER</v>
      </c>
      <c r="H251" s="9" t="s">
        <v>4896</v>
      </c>
      <c r="I251" s="13" t="s">
        <v>150</v>
      </c>
      <c r="J251" s="9" t="str">
        <f t="shared" si="14"/>
        <v>RS DQLAB</v>
      </c>
      <c r="K251" s="14" t="s">
        <v>151</v>
      </c>
      <c r="L251" t="str">
        <f t="shared" si="15"/>
        <v>SELL</v>
      </c>
    </row>
    <row r="252" spans="1:12" x14ac:dyDescent="0.2">
      <c r="A252" s="7" t="s">
        <v>375</v>
      </c>
      <c r="B252" s="8">
        <v>43862</v>
      </c>
      <c r="C252" s="9" t="s">
        <v>12</v>
      </c>
      <c r="D252" s="9">
        <v>59</v>
      </c>
      <c r="E252" s="9" t="s">
        <v>116</v>
      </c>
      <c r="F252" s="16" t="str">
        <f t="shared" si="12"/>
        <v>OTHER</v>
      </c>
      <c r="G252" s="16" t="str">
        <f t="shared" si="13"/>
        <v>OTHER</v>
      </c>
      <c r="H252" s="9" t="s">
        <v>4896</v>
      </c>
      <c r="I252" s="9" t="s">
        <v>150</v>
      </c>
      <c r="J252" s="9" t="str">
        <f t="shared" si="14"/>
        <v>RS DQLAB</v>
      </c>
      <c r="K252" s="10" t="s">
        <v>151</v>
      </c>
      <c r="L252" t="str">
        <f t="shared" si="15"/>
        <v>SELL</v>
      </c>
    </row>
    <row r="253" spans="1:12" x14ac:dyDescent="0.2">
      <c r="A253" s="11" t="s">
        <v>376</v>
      </c>
      <c r="B253" s="12">
        <v>43862</v>
      </c>
      <c r="C253" s="13" t="s">
        <v>37</v>
      </c>
      <c r="D253" s="13">
        <v>7</v>
      </c>
      <c r="E253" s="13" t="s">
        <v>116</v>
      </c>
      <c r="F253" s="16" t="str">
        <f t="shared" si="12"/>
        <v>OTHER</v>
      </c>
      <c r="G253" s="16" t="str">
        <f t="shared" si="13"/>
        <v>OTHER</v>
      </c>
      <c r="H253" s="9" t="s">
        <v>4896</v>
      </c>
      <c r="I253" s="13" t="s">
        <v>150</v>
      </c>
      <c r="J253" s="9" t="str">
        <f t="shared" si="14"/>
        <v>RS DQLAB</v>
      </c>
      <c r="K253" s="14" t="s">
        <v>151</v>
      </c>
      <c r="L253" t="str">
        <f t="shared" si="15"/>
        <v>SELL</v>
      </c>
    </row>
    <row r="254" spans="1:12" x14ac:dyDescent="0.2">
      <c r="A254" s="7" t="s">
        <v>377</v>
      </c>
      <c r="B254" s="8">
        <v>43862</v>
      </c>
      <c r="C254" s="9" t="s">
        <v>24</v>
      </c>
      <c r="D254" s="9">
        <v>27</v>
      </c>
      <c r="E254" s="9" t="s">
        <v>116</v>
      </c>
      <c r="F254" s="16" t="str">
        <f t="shared" si="12"/>
        <v>OTHER</v>
      </c>
      <c r="G254" s="16" t="str">
        <f t="shared" si="13"/>
        <v>OTHER</v>
      </c>
      <c r="H254" s="9" t="s">
        <v>4896</v>
      </c>
      <c r="I254" s="9" t="s">
        <v>150</v>
      </c>
      <c r="J254" s="9" t="str">
        <f t="shared" si="14"/>
        <v>RS DQLAB</v>
      </c>
      <c r="K254" s="10" t="s">
        <v>151</v>
      </c>
      <c r="L254" t="str">
        <f t="shared" si="15"/>
        <v>SELL</v>
      </c>
    </row>
    <row r="255" spans="1:12" x14ac:dyDescent="0.2">
      <c r="A255" s="11" t="s">
        <v>378</v>
      </c>
      <c r="B255" s="12">
        <v>43862</v>
      </c>
      <c r="C255" s="13" t="s">
        <v>41</v>
      </c>
      <c r="D255" s="13">
        <v>41</v>
      </c>
      <c r="E255" s="13" t="s">
        <v>116</v>
      </c>
      <c r="F255" s="16" t="str">
        <f t="shared" si="12"/>
        <v>OTHER</v>
      </c>
      <c r="G255" s="16" t="str">
        <f t="shared" si="13"/>
        <v>OTHER</v>
      </c>
      <c r="H255" s="9" t="s">
        <v>4896</v>
      </c>
      <c r="I255" s="13" t="s">
        <v>150</v>
      </c>
      <c r="J255" s="9" t="str">
        <f t="shared" si="14"/>
        <v>RS DQLAB</v>
      </c>
      <c r="K255" s="14" t="s">
        <v>151</v>
      </c>
      <c r="L255" t="str">
        <f t="shared" si="15"/>
        <v>SELL</v>
      </c>
    </row>
    <row r="256" spans="1:12" x14ac:dyDescent="0.2">
      <c r="A256" s="7" t="s">
        <v>379</v>
      </c>
      <c r="B256" s="8">
        <v>43862</v>
      </c>
      <c r="C256" s="9" t="s">
        <v>41</v>
      </c>
      <c r="D256" s="9">
        <v>31</v>
      </c>
      <c r="E256" s="9" t="s">
        <v>116</v>
      </c>
      <c r="F256" s="16" t="str">
        <f t="shared" si="12"/>
        <v>OTHER</v>
      </c>
      <c r="G256" s="16" t="str">
        <f t="shared" si="13"/>
        <v>OTHER</v>
      </c>
      <c r="H256" s="9" t="s">
        <v>4896</v>
      </c>
      <c r="I256" s="9" t="s">
        <v>150</v>
      </c>
      <c r="J256" s="9" t="str">
        <f t="shared" si="14"/>
        <v>RS DQLAB</v>
      </c>
      <c r="K256" s="10" t="s">
        <v>151</v>
      </c>
      <c r="L256" t="str">
        <f t="shared" si="15"/>
        <v>SELL</v>
      </c>
    </row>
    <row r="257" spans="1:12" x14ac:dyDescent="0.2">
      <c r="A257" s="11" t="s">
        <v>380</v>
      </c>
      <c r="B257" s="12">
        <v>43862</v>
      </c>
      <c r="C257" s="13" t="s">
        <v>22</v>
      </c>
      <c r="D257" s="13">
        <v>48</v>
      </c>
      <c r="E257" s="13" t="s">
        <v>116</v>
      </c>
      <c r="F257" s="16" t="str">
        <f t="shared" si="12"/>
        <v>OTHER</v>
      </c>
      <c r="G257" s="16" t="str">
        <f t="shared" si="13"/>
        <v>OTHER</v>
      </c>
      <c r="H257" s="9" t="s">
        <v>4896</v>
      </c>
      <c r="I257" s="13" t="s">
        <v>150</v>
      </c>
      <c r="J257" s="9" t="str">
        <f t="shared" si="14"/>
        <v>RS DQLAB</v>
      </c>
      <c r="K257" s="14" t="s">
        <v>151</v>
      </c>
      <c r="L257" t="str">
        <f t="shared" si="15"/>
        <v>SELL</v>
      </c>
    </row>
    <row r="258" spans="1:12" x14ac:dyDescent="0.2">
      <c r="A258" s="7" t="s">
        <v>381</v>
      </c>
      <c r="B258" s="8">
        <v>43862</v>
      </c>
      <c r="C258" s="9" t="s">
        <v>16</v>
      </c>
      <c r="D258" s="9">
        <v>53</v>
      </c>
      <c r="E258" s="9" t="s">
        <v>116</v>
      </c>
      <c r="F258" s="16" t="str">
        <f t="shared" si="12"/>
        <v>OTHER</v>
      </c>
      <c r="G258" s="16" t="str">
        <f t="shared" si="13"/>
        <v>OTHER</v>
      </c>
      <c r="H258" s="9" t="s">
        <v>4896</v>
      </c>
      <c r="I258" s="9" t="s">
        <v>150</v>
      </c>
      <c r="J258" s="9" t="str">
        <f t="shared" si="14"/>
        <v>RS DQLAB</v>
      </c>
      <c r="K258" s="10" t="s">
        <v>151</v>
      </c>
      <c r="L258" t="str">
        <f t="shared" si="15"/>
        <v>SELL</v>
      </c>
    </row>
    <row r="259" spans="1:12" x14ac:dyDescent="0.2">
      <c r="A259" s="11" t="s">
        <v>382</v>
      </c>
      <c r="B259" s="12">
        <v>43862</v>
      </c>
      <c r="C259" s="13" t="s">
        <v>35</v>
      </c>
      <c r="D259" s="13">
        <v>5</v>
      </c>
      <c r="E259" s="13" t="s">
        <v>116</v>
      </c>
      <c r="F259" s="16" t="str">
        <f t="shared" ref="F259:F322" si="16">UPPER(IF(LEN(E259)=0,"OTHER",E259))</f>
        <v>OTHER</v>
      </c>
      <c r="G259" s="16" t="str">
        <f t="shared" ref="G259:G322" si="17">LEFT(F259,7)</f>
        <v>OTHER</v>
      </c>
      <c r="H259" s="9" t="s">
        <v>4896</v>
      </c>
      <c r="I259" s="13" t="s">
        <v>150</v>
      </c>
      <c r="J259" s="9" t="str">
        <f t="shared" ref="J259:J322" si="18">(UPPER(IF(LEN(I259)=0,"OTHER",I259)))</f>
        <v>RS DQLAB</v>
      </c>
      <c r="K259" s="14" t="s">
        <v>151</v>
      </c>
      <c r="L259" t="str">
        <f t="shared" ref="L259:L322" si="19">UPPER(K259)</f>
        <v>SELL</v>
      </c>
    </row>
    <row r="260" spans="1:12" x14ac:dyDescent="0.2">
      <c r="A260" s="7" t="s">
        <v>383</v>
      </c>
      <c r="B260" s="8">
        <v>43862</v>
      </c>
      <c r="C260" s="9" t="s">
        <v>8</v>
      </c>
      <c r="D260" s="9">
        <v>3000</v>
      </c>
      <c r="E260" s="9" t="s">
        <v>4870</v>
      </c>
      <c r="F260" s="16" t="str">
        <f t="shared" si="16"/>
        <v>DQLAB15</v>
      </c>
      <c r="G260" s="16" t="str">
        <f t="shared" si="17"/>
        <v>DQLAB15</v>
      </c>
      <c r="H260" s="9" t="s">
        <v>4898</v>
      </c>
      <c r="I260" s="9" t="s">
        <v>116</v>
      </c>
      <c r="J260" s="9" t="str">
        <f t="shared" si="18"/>
        <v>OTHER</v>
      </c>
      <c r="K260" s="10" t="s">
        <v>117</v>
      </c>
      <c r="L260" t="str">
        <f t="shared" si="19"/>
        <v>BUY</v>
      </c>
    </row>
    <row r="261" spans="1:12" x14ac:dyDescent="0.2">
      <c r="A261" s="11" t="s">
        <v>384</v>
      </c>
      <c r="B261" s="12">
        <v>43862</v>
      </c>
      <c r="C261" s="13" t="s">
        <v>10</v>
      </c>
      <c r="D261" s="13">
        <v>1000</v>
      </c>
      <c r="E261" s="13" t="s">
        <v>4867</v>
      </c>
      <c r="F261" s="16" t="str">
        <f t="shared" si="16"/>
        <v>DQLAB01</v>
      </c>
      <c r="G261" s="16" t="str">
        <f t="shared" si="17"/>
        <v>DQLAB01</v>
      </c>
      <c r="H261" s="9" t="s">
        <v>4889</v>
      </c>
      <c r="I261" s="13" t="s">
        <v>116</v>
      </c>
      <c r="J261" s="9" t="str">
        <f t="shared" si="18"/>
        <v>OTHER</v>
      </c>
      <c r="K261" s="14" t="s">
        <v>117</v>
      </c>
      <c r="L261" t="str">
        <f t="shared" si="19"/>
        <v>BUY</v>
      </c>
    </row>
    <row r="262" spans="1:12" x14ac:dyDescent="0.2">
      <c r="A262" s="7" t="s">
        <v>385</v>
      </c>
      <c r="B262" s="8">
        <v>43862</v>
      </c>
      <c r="C262" s="9" t="s">
        <v>12</v>
      </c>
      <c r="D262" s="9">
        <v>3000</v>
      </c>
      <c r="E262" s="9" t="s">
        <v>4868</v>
      </c>
      <c r="F262" s="16" t="str">
        <f t="shared" si="16"/>
        <v>DQLAB06</v>
      </c>
      <c r="G262" s="16" t="str">
        <f t="shared" si="17"/>
        <v>DQLAB06</v>
      </c>
      <c r="H262" s="9" t="s">
        <v>4891</v>
      </c>
      <c r="I262" s="9" t="s">
        <v>116</v>
      </c>
      <c r="J262" s="9" t="str">
        <f t="shared" si="18"/>
        <v>OTHER</v>
      </c>
      <c r="K262" s="10" t="s">
        <v>117</v>
      </c>
      <c r="L262" t="str">
        <f t="shared" si="19"/>
        <v>BUY</v>
      </c>
    </row>
    <row r="263" spans="1:12" x14ac:dyDescent="0.2">
      <c r="A263" s="11" t="s">
        <v>386</v>
      </c>
      <c r="B263" s="12">
        <v>43862</v>
      </c>
      <c r="C263" s="13" t="s">
        <v>14</v>
      </c>
      <c r="D263" s="13">
        <v>2000</v>
      </c>
      <c r="E263" s="13" t="s">
        <v>4868</v>
      </c>
      <c r="F263" s="16" t="str">
        <f t="shared" si="16"/>
        <v>DQLAB06</v>
      </c>
      <c r="G263" s="16" t="str">
        <f t="shared" si="17"/>
        <v>DQLAB06</v>
      </c>
      <c r="H263" s="9" t="s">
        <v>4891</v>
      </c>
      <c r="I263" s="13" t="s">
        <v>116</v>
      </c>
      <c r="J263" s="9" t="str">
        <f t="shared" si="18"/>
        <v>OTHER</v>
      </c>
      <c r="K263" s="14" t="s">
        <v>117</v>
      </c>
      <c r="L263" t="str">
        <f t="shared" si="19"/>
        <v>BUY</v>
      </c>
    </row>
    <row r="264" spans="1:12" x14ac:dyDescent="0.2">
      <c r="A264" s="7" t="s">
        <v>387</v>
      </c>
      <c r="B264" s="8">
        <v>43862</v>
      </c>
      <c r="C264" s="9" t="s">
        <v>16</v>
      </c>
      <c r="D264" s="9">
        <v>2000</v>
      </c>
      <c r="E264" s="9" t="s">
        <v>3100</v>
      </c>
      <c r="F264" s="16" t="str">
        <f t="shared" si="16"/>
        <v>DQLAB12</v>
      </c>
      <c r="G264" s="16" t="str">
        <f t="shared" si="17"/>
        <v>DQLAB12</v>
      </c>
      <c r="H264" s="9" t="s">
        <v>4892</v>
      </c>
      <c r="I264" s="9" t="s">
        <v>116</v>
      </c>
      <c r="J264" s="9" t="str">
        <f t="shared" si="18"/>
        <v>OTHER</v>
      </c>
      <c r="K264" s="10" t="s">
        <v>117</v>
      </c>
      <c r="L264" t="str">
        <f t="shared" si="19"/>
        <v>BUY</v>
      </c>
    </row>
    <row r="265" spans="1:12" x14ac:dyDescent="0.2">
      <c r="A265" s="11" t="s">
        <v>388</v>
      </c>
      <c r="B265" s="12">
        <v>43862</v>
      </c>
      <c r="C265" s="13" t="s">
        <v>18</v>
      </c>
      <c r="D265" s="13">
        <v>1000</v>
      </c>
      <c r="E265" s="13" t="s">
        <v>2150</v>
      </c>
      <c r="F265" s="16" t="str">
        <f t="shared" si="16"/>
        <v>DQLAB02</v>
      </c>
      <c r="G265" s="16" t="str">
        <f t="shared" si="17"/>
        <v>DQLAB02</v>
      </c>
      <c r="H265" s="9" t="s">
        <v>4886</v>
      </c>
      <c r="I265" s="13" t="s">
        <v>116</v>
      </c>
      <c r="J265" s="9" t="str">
        <f t="shared" si="18"/>
        <v>OTHER</v>
      </c>
      <c r="K265" s="14" t="s">
        <v>117</v>
      </c>
      <c r="L265" t="str">
        <f t="shared" si="19"/>
        <v>BUY</v>
      </c>
    </row>
    <row r="266" spans="1:12" x14ac:dyDescent="0.2">
      <c r="A266" s="7" t="s">
        <v>389</v>
      </c>
      <c r="B266" s="8">
        <v>43862</v>
      </c>
      <c r="C266" s="9" t="s">
        <v>19</v>
      </c>
      <c r="D266" s="9">
        <v>500</v>
      </c>
      <c r="E266" s="9" t="s">
        <v>2906</v>
      </c>
      <c r="F266" s="16" t="str">
        <f t="shared" si="16"/>
        <v>DQLAB13</v>
      </c>
      <c r="G266" s="16" t="str">
        <f t="shared" si="17"/>
        <v>DQLAB13</v>
      </c>
      <c r="H266" s="9" t="s">
        <v>4887</v>
      </c>
      <c r="I266" s="9" t="s">
        <v>116</v>
      </c>
      <c r="J266" s="9" t="str">
        <f t="shared" si="18"/>
        <v>OTHER</v>
      </c>
      <c r="K266" s="10" t="s">
        <v>117</v>
      </c>
      <c r="L266" t="str">
        <f t="shared" si="19"/>
        <v>BUY</v>
      </c>
    </row>
    <row r="267" spans="1:12" x14ac:dyDescent="0.2">
      <c r="A267" s="11" t="s">
        <v>390</v>
      </c>
      <c r="B267" s="12">
        <v>43862</v>
      </c>
      <c r="C267" s="13" t="s">
        <v>30</v>
      </c>
      <c r="D267" s="13">
        <v>2000</v>
      </c>
      <c r="E267" s="13" t="s">
        <v>4865</v>
      </c>
      <c r="F267" s="16" t="str">
        <f t="shared" si="16"/>
        <v>DQLAB05</v>
      </c>
      <c r="G267" s="16" t="str">
        <f t="shared" si="17"/>
        <v>DQLAB05</v>
      </c>
      <c r="H267" s="9" t="s">
        <v>4893</v>
      </c>
      <c r="I267" s="13" t="s">
        <v>116</v>
      </c>
      <c r="J267" s="9" t="str">
        <f t="shared" si="18"/>
        <v>OTHER</v>
      </c>
      <c r="K267" s="14" t="s">
        <v>117</v>
      </c>
      <c r="L267" t="str">
        <f t="shared" si="19"/>
        <v>BUY</v>
      </c>
    </row>
    <row r="268" spans="1:12" x14ac:dyDescent="0.2">
      <c r="A268" s="7" t="s">
        <v>391</v>
      </c>
      <c r="B268" s="8">
        <v>43862</v>
      </c>
      <c r="C268" s="9" t="s">
        <v>37</v>
      </c>
      <c r="D268" s="9">
        <v>2000</v>
      </c>
      <c r="E268" s="9" t="s">
        <v>116</v>
      </c>
      <c r="F268" s="16" t="str">
        <f t="shared" si="16"/>
        <v>OTHER</v>
      </c>
      <c r="G268" s="16" t="str">
        <f t="shared" si="17"/>
        <v>OTHER</v>
      </c>
      <c r="H268" s="9" t="s">
        <v>4896</v>
      </c>
      <c r="I268" s="9" t="s">
        <v>116</v>
      </c>
      <c r="J268" s="9" t="str">
        <f t="shared" si="18"/>
        <v>OTHER</v>
      </c>
      <c r="K268" s="10" t="s">
        <v>117</v>
      </c>
      <c r="L268" t="str">
        <f t="shared" si="19"/>
        <v>BUY</v>
      </c>
    </row>
    <row r="269" spans="1:12" x14ac:dyDescent="0.2">
      <c r="A269" s="11" t="s">
        <v>392</v>
      </c>
      <c r="B269" s="12">
        <v>43862</v>
      </c>
      <c r="C269" s="13" t="s">
        <v>38</v>
      </c>
      <c r="D269" s="13">
        <v>1000</v>
      </c>
      <c r="E269" s="13" t="s">
        <v>2145</v>
      </c>
      <c r="F269" s="16" t="str">
        <f t="shared" si="16"/>
        <v>DQLAB10</v>
      </c>
      <c r="G269" s="16" t="str">
        <f t="shared" si="17"/>
        <v>DQLAB10</v>
      </c>
      <c r="H269" s="9" t="s">
        <v>4888</v>
      </c>
      <c r="I269" s="13" t="s">
        <v>116</v>
      </c>
      <c r="J269" s="9" t="str">
        <f t="shared" si="18"/>
        <v>OTHER</v>
      </c>
      <c r="K269" s="14" t="s">
        <v>117</v>
      </c>
      <c r="L269" t="str">
        <f t="shared" si="19"/>
        <v>BUY</v>
      </c>
    </row>
    <row r="270" spans="1:12" x14ac:dyDescent="0.2">
      <c r="A270" s="7" t="s">
        <v>393</v>
      </c>
      <c r="B270" s="8">
        <v>43862</v>
      </c>
      <c r="C270" s="9" t="s">
        <v>40</v>
      </c>
      <c r="D270" s="9">
        <v>2000</v>
      </c>
      <c r="E270" s="9" t="s">
        <v>4866</v>
      </c>
      <c r="F270" s="16" t="str">
        <f t="shared" si="16"/>
        <v>DQLAB03</v>
      </c>
      <c r="G270" s="16" t="str">
        <f t="shared" si="17"/>
        <v>DQLAB03</v>
      </c>
      <c r="H270" s="9" t="s">
        <v>4897</v>
      </c>
      <c r="I270" s="9" t="s">
        <v>116</v>
      </c>
      <c r="J270" s="9" t="str">
        <f t="shared" si="18"/>
        <v>OTHER</v>
      </c>
      <c r="K270" s="10" t="s">
        <v>117</v>
      </c>
      <c r="L270" t="str">
        <f t="shared" si="19"/>
        <v>BUY</v>
      </c>
    </row>
    <row r="271" spans="1:12" x14ac:dyDescent="0.2">
      <c r="A271" s="11" t="s">
        <v>394</v>
      </c>
      <c r="B271" s="12">
        <v>43862</v>
      </c>
      <c r="C271" s="13" t="s">
        <v>22</v>
      </c>
      <c r="D271" s="13">
        <v>1000</v>
      </c>
      <c r="E271" s="13" t="s">
        <v>1159</v>
      </c>
      <c r="F271" s="16" t="str">
        <f t="shared" si="16"/>
        <v>DQLAB16</v>
      </c>
      <c r="G271" s="16" t="str">
        <f t="shared" si="17"/>
        <v>DQLAB16</v>
      </c>
      <c r="H271" s="9" t="s">
        <v>4895</v>
      </c>
      <c r="I271" s="13" t="s">
        <v>116</v>
      </c>
      <c r="J271" s="9" t="str">
        <f t="shared" si="18"/>
        <v>OTHER</v>
      </c>
      <c r="K271" s="14" t="s">
        <v>117</v>
      </c>
      <c r="L271" t="str">
        <f t="shared" si="19"/>
        <v>BUY</v>
      </c>
    </row>
    <row r="272" spans="1:12" x14ac:dyDescent="0.2">
      <c r="A272" s="7" t="s">
        <v>395</v>
      </c>
      <c r="B272" s="8">
        <v>43862</v>
      </c>
      <c r="C272" s="9" t="s">
        <v>23</v>
      </c>
      <c r="D272" s="9">
        <v>2000</v>
      </c>
      <c r="E272" s="9" t="s">
        <v>4871</v>
      </c>
      <c r="F272" s="16" t="str">
        <f t="shared" si="16"/>
        <v>DQLAB09</v>
      </c>
      <c r="G272" s="16" t="str">
        <f t="shared" si="17"/>
        <v>DQLAB09</v>
      </c>
      <c r="H272" s="9" t="s">
        <v>4900</v>
      </c>
      <c r="I272" s="9" t="s">
        <v>116</v>
      </c>
      <c r="J272" s="9" t="str">
        <f t="shared" si="18"/>
        <v>OTHER</v>
      </c>
      <c r="K272" s="10" t="s">
        <v>117</v>
      </c>
      <c r="L272" t="str">
        <f t="shared" si="19"/>
        <v>BUY</v>
      </c>
    </row>
    <row r="273" spans="1:12" x14ac:dyDescent="0.2">
      <c r="A273" s="11" t="s">
        <v>396</v>
      </c>
      <c r="B273" s="12">
        <v>43862</v>
      </c>
      <c r="C273" s="13" t="s">
        <v>24</v>
      </c>
      <c r="D273" s="13">
        <v>1000</v>
      </c>
      <c r="E273" s="13" t="s">
        <v>4871</v>
      </c>
      <c r="F273" s="16" t="str">
        <f t="shared" si="16"/>
        <v>DQLAB09</v>
      </c>
      <c r="G273" s="16" t="str">
        <f t="shared" si="17"/>
        <v>DQLAB09</v>
      </c>
      <c r="H273" s="9" t="s">
        <v>4900</v>
      </c>
      <c r="I273" s="13" t="s">
        <v>116</v>
      </c>
      <c r="J273" s="9" t="str">
        <f t="shared" si="18"/>
        <v>OTHER</v>
      </c>
      <c r="K273" s="14" t="s">
        <v>117</v>
      </c>
      <c r="L273" t="str">
        <f t="shared" si="19"/>
        <v>BUY</v>
      </c>
    </row>
    <row r="274" spans="1:12" x14ac:dyDescent="0.2">
      <c r="A274" s="7" t="s">
        <v>397</v>
      </c>
      <c r="B274" s="8">
        <v>43862</v>
      </c>
      <c r="C274" s="9" t="s">
        <v>28</v>
      </c>
      <c r="D274" s="9">
        <v>2000</v>
      </c>
      <c r="E274" s="9" t="s">
        <v>3100</v>
      </c>
      <c r="F274" s="16" t="str">
        <f t="shared" si="16"/>
        <v>DQLAB12</v>
      </c>
      <c r="G274" s="16" t="str">
        <f t="shared" si="17"/>
        <v>DQLAB12</v>
      </c>
      <c r="H274" s="9" t="s">
        <v>4892</v>
      </c>
      <c r="I274" s="9" t="s">
        <v>116</v>
      </c>
      <c r="J274" s="9" t="str">
        <f t="shared" si="18"/>
        <v>OTHER</v>
      </c>
      <c r="K274" s="10" t="s">
        <v>117</v>
      </c>
      <c r="L274" t="str">
        <f t="shared" si="19"/>
        <v>BUY</v>
      </c>
    </row>
    <row r="275" spans="1:12" x14ac:dyDescent="0.2">
      <c r="A275" s="11" t="s">
        <v>398</v>
      </c>
      <c r="B275" s="12">
        <v>43862</v>
      </c>
      <c r="C275" s="13" t="s">
        <v>42</v>
      </c>
      <c r="D275" s="13">
        <v>500</v>
      </c>
      <c r="E275" s="13" t="s">
        <v>1159</v>
      </c>
      <c r="F275" s="16" t="str">
        <f t="shared" si="16"/>
        <v>DQLAB16</v>
      </c>
      <c r="G275" s="16" t="str">
        <f t="shared" si="17"/>
        <v>DQLAB16</v>
      </c>
      <c r="H275" s="9" t="s">
        <v>4895</v>
      </c>
      <c r="I275" s="13" t="s">
        <v>116</v>
      </c>
      <c r="J275" s="9" t="str">
        <f t="shared" si="18"/>
        <v>OTHER</v>
      </c>
      <c r="K275" s="14" t="s">
        <v>117</v>
      </c>
      <c r="L275" t="str">
        <f t="shared" si="19"/>
        <v>BUY</v>
      </c>
    </row>
    <row r="276" spans="1:12" x14ac:dyDescent="0.2">
      <c r="A276" s="7" t="s">
        <v>399</v>
      </c>
      <c r="B276" s="8">
        <v>43863</v>
      </c>
      <c r="C276" s="9" t="s">
        <v>37</v>
      </c>
      <c r="D276" s="9">
        <v>52</v>
      </c>
      <c r="E276" s="9" t="s">
        <v>116</v>
      </c>
      <c r="F276" s="16" t="str">
        <f t="shared" si="16"/>
        <v>OTHER</v>
      </c>
      <c r="G276" s="16" t="str">
        <f t="shared" si="17"/>
        <v>OTHER</v>
      </c>
      <c r="H276" s="9" t="s">
        <v>4896</v>
      </c>
      <c r="I276" s="9" t="s">
        <v>150</v>
      </c>
      <c r="J276" s="9" t="str">
        <f t="shared" si="18"/>
        <v>RS DQLAB</v>
      </c>
      <c r="K276" s="10" t="s">
        <v>151</v>
      </c>
      <c r="L276" t="str">
        <f t="shared" si="19"/>
        <v>SELL</v>
      </c>
    </row>
    <row r="277" spans="1:12" x14ac:dyDescent="0.2">
      <c r="A277" s="11" t="s">
        <v>400</v>
      </c>
      <c r="B277" s="12">
        <v>43863</v>
      </c>
      <c r="C277" s="13" t="s">
        <v>16</v>
      </c>
      <c r="D277" s="13">
        <v>16</v>
      </c>
      <c r="E277" s="13" t="s">
        <v>116</v>
      </c>
      <c r="F277" s="16" t="str">
        <f t="shared" si="16"/>
        <v>OTHER</v>
      </c>
      <c r="G277" s="16" t="str">
        <f t="shared" si="17"/>
        <v>OTHER</v>
      </c>
      <c r="H277" s="9" t="s">
        <v>4896</v>
      </c>
      <c r="I277" s="13" t="s">
        <v>150</v>
      </c>
      <c r="J277" s="9" t="str">
        <f t="shared" si="18"/>
        <v>RS DQLAB</v>
      </c>
      <c r="K277" s="14" t="s">
        <v>151</v>
      </c>
      <c r="L277" t="str">
        <f t="shared" si="19"/>
        <v>SELL</v>
      </c>
    </row>
    <row r="278" spans="1:12" x14ac:dyDescent="0.2">
      <c r="A278" s="7" t="s">
        <v>401</v>
      </c>
      <c r="B278" s="8">
        <v>43863</v>
      </c>
      <c r="C278" s="9" t="s">
        <v>28</v>
      </c>
      <c r="D278" s="9">
        <v>18</v>
      </c>
      <c r="E278" s="9" t="s">
        <v>116</v>
      </c>
      <c r="F278" s="16" t="str">
        <f t="shared" si="16"/>
        <v>OTHER</v>
      </c>
      <c r="G278" s="16" t="str">
        <f t="shared" si="17"/>
        <v>OTHER</v>
      </c>
      <c r="H278" s="9" t="s">
        <v>4896</v>
      </c>
      <c r="I278" s="9" t="s">
        <v>150</v>
      </c>
      <c r="J278" s="9" t="str">
        <f t="shared" si="18"/>
        <v>RS DQLAB</v>
      </c>
      <c r="K278" s="10" t="s">
        <v>151</v>
      </c>
      <c r="L278" t="str">
        <f t="shared" si="19"/>
        <v>SELL</v>
      </c>
    </row>
    <row r="279" spans="1:12" x14ac:dyDescent="0.2">
      <c r="A279" s="11" t="s">
        <v>402</v>
      </c>
      <c r="B279" s="12">
        <v>43863</v>
      </c>
      <c r="C279" s="13" t="s">
        <v>7</v>
      </c>
      <c r="D279" s="13">
        <v>131</v>
      </c>
      <c r="E279" s="13" t="s">
        <v>116</v>
      </c>
      <c r="F279" s="16" t="str">
        <f t="shared" si="16"/>
        <v>OTHER</v>
      </c>
      <c r="G279" s="16" t="str">
        <f t="shared" si="17"/>
        <v>OTHER</v>
      </c>
      <c r="H279" s="9" t="s">
        <v>4896</v>
      </c>
      <c r="I279" s="13" t="s">
        <v>150</v>
      </c>
      <c r="J279" s="9" t="str">
        <f t="shared" si="18"/>
        <v>RS DQLAB</v>
      </c>
      <c r="K279" s="14" t="s">
        <v>151</v>
      </c>
      <c r="L279" t="str">
        <f t="shared" si="19"/>
        <v>SELL</v>
      </c>
    </row>
    <row r="280" spans="1:12" x14ac:dyDescent="0.2">
      <c r="A280" s="7" t="s">
        <v>403</v>
      </c>
      <c r="B280" s="8">
        <v>43864</v>
      </c>
      <c r="C280" s="9" t="s">
        <v>37</v>
      </c>
      <c r="D280" s="9">
        <v>37</v>
      </c>
      <c r="E280" s="9" t="s">
        <v>116</v>
      </c>
      <c r="F280" s="16" t="str">
        <f t="shared" si="16"/>
        <v>OTHER</v>
      </c>
      <c r="G280" s="16" t="str">
        <f t="shared" si="17"/>
        <v>OTHER</v>
      </c>
      <c r="H280" s="9" t="s">
        <v>4896</v>
      </c>
      <c r="I280" s="9" t="s">
        <v>150</v>
      </c>
      <c r="J280" s="9" t="str">
        <f t="shared" si="18"/>
        <v>RS DQLAB</v>
      </c>
      <c r="K280" s="10" t="s">
        <v>151</v>
      </c>
      <c r="L280" t="str">
        <f t="shared" si="19"/>
        <v>SELL</v>
      </c>
    </row>
    <row r="281" spans="1:12" x14ac:dyDescent="0.2">
      <c r="A281" s="11" t="s">
        <v>404</v>
      </c>
      <c r="B281" s="12">
        <v>43864</v>
      </c>
      <c r="C281" s="13" t="s">
        <v>24</v>
      </c>
      <c r="D281" s="13">
        <v>24</v>
      </c>
      <c r="E281" s="13" t="s">
        <v>116</v>
      </c>
      <c r="F281" s="16" t="str">
        <f t="shared" si="16"/>
        <v>OTHER</v>
      </c>
      <c r="G281" s="16" t="str">
        <f t="shared" si="17"/>
        <v>OTHER</v>
      </c>
      <c r="H281" s="9" t="s">
        <v>4896</v>
      </c>
      <c r="I281" s="13" t="s">
        <v>150</v>
      </c>
      <c r="J281" s="9" t="str">
        <f t="shared" si="18"/>
        <v>RS DQLAB</v>
      </c>
      <c r="K281" s="14" t="s">
        <v>151</v>
      </c>
      <c r="L281" t="str">
        <f t="shared" si="19"/>
        <v>SELL</v>
      </c>
    </row>
    <row r="282" spans="1:12" x14ac:dyDescent="0.2">
      <c r="A282" s="7" t="s">
        <v>405</v>
      </c>
      <c r="B282" s="8">
        <v>43864</v>
      </c>
      <c r="C282" s="9" t="s">
        <v>24</v>
      </c>
      <c r="D282" s="9">
        <v>45</v>
      </c>
      <c r="E282" s="9" t="s">
        <v>116</v>
      </c>
      <c r="F282" s="16" t="str">
        <f t="shared" si="16"/>
        <v>OTHER</v>
      </c>
      <c r="G282" s="16" t="str">
        <f t="shared" si="17"/>
        <v>OTHER</v>
      </c>
      <c r="H282" s="9" t="s">
        <v>4896</v>
      </c>
      <c r="I282" s="9" t="s">
        <v>150</v>
      </c>
      <c r="J282" s="9" t="str">
        <f t="shared" si="18"/>
        <v>RS DQLAB</v>
      </c>
      <c r="K282" s="10" t="s">
        <v>151</v>
      </c>
      <c r="L282" t="str">
        <f t="shared" si="19"/>
        <v>SELL</v>
      </c>
    </row>
    <row r="283" spans="1:12" x14ac:dyDescent="0.2">
      <c r="A283" s="11" t="s">
        <v>406</v>
      </c>
      <c r="B283" s="12">
        <v>43864</v>
      </c>
      <c r="C283" s="13" t="s">
        <v>41</v>
      </c>
      <c r="D283" s="13">
        <v>30</v>
      </c>
      <c r="E283" s="13" t="s">
        <v>116</v>
      </c>
      <c r="F283" s="16" t="str">
        <f t="shared" si="16"/>
        <v>OTHER</v>
      </c>
      <c r="G283" s="16" t="str">
        <f t="shared" si="17"/>
        <v>OTHER</v>
      </c>
      <c r="H283" s="9" t="s">
        <v>4896</v>
      </c>
      <c r="I283" s="13" t="s">
        <v>150</v>
      </c>
      <c r="J283" s="9" t="str">
        <f t="shared" si="18"/>
        <v>RS DQLAB</v>
      </c>
      <c r="K283" s="14" t="s">
        <v>151</v>
      </c>
      <c r="L283" t="str">
        <f t="shared" si="19"/>
        <v>SELL</v>
      </c>
    </row>
    <row r="284" spans="1:12" x14ac:dyDescent="0.2">
      <c r="A284" s="7" t="s">
        <v>407</v>
      </c>
      <c r="B284" s="8">
        <v>43864</v>
      </c>
      <c r="C284" s="9" t="s">
        <v>22</v>
      </c>
      <c r="D284" s="9">
        <v>41</v>
      </c>
      <c r="E284" s="9" t="s">
        <v>116</v>
      </c>
      <c r="F284" s="16" t="str">
        <f t="shared" si="16"/>
        <v>OTHER</v>
      </c>
      <c r="G284" s="16" t="str">
        <f t="shared" si="17"/>
        <v>OTHER</v>
      </c>
      <c r="H284" s="9" t="s">
        <v>4896</v>
      </c>
      <c r="I284" s="9" t="s">
        <v>150</v>
      </c>
      <c r="J284" s="9" t="str">
        <f t="shared" si="18"/>
        <v>RS DQLAB</v>
      </c>
      <c r="K284" s="10" t="s">
        <v>151</v>
      </c>
      <c r="L284" t="str">
        <f t="shared" si="19"/>
        <v>SELL</v>
      </c>
    </row>
    <row r="285" spans="1:12" x14ac:dyDescent="0.2">
      <c r="A285" s="11" t="s">
        <v>408</v>
      </c>
      <c r="B285" s="12">
        <v>43864</v>
      </c>
      <c r="C285" s="13" t="s">
        <v>409</v>
      </c>
      <c r="D285" s="13">
        <v>5</v>
      </c>
      <c r="E285" s="13" t="s">
        <v>116</v>
      </c>
      <c r="F285" s="16" t="str">
        <f t="shared" si="16"/>
        <v>OTHER</v>
      </c>
      <c r="G285" s="16" t="str">
        <f t="shared" si="17"/>
        <v>OTHER</v>
      </c>
      <c r="H285" s="9" t="s">
        <v>4896</v>
      </c>
      <c r="I285" s="13" t="s">
        <v>150</v>
      </c>
      <c r="J285" s="9" t="str">
        <f t="shared" si="18"/>
        <v>RS DQLAB</v>
      </c>
      <c r="K285" s="14" t="s">
        <v>151</v>
      </c>
      <c r="L285" t="str">
        <f t="shared" si="19"/>
        <v>SELL</v>
      </c>
    </row>
    <row r="286" spans="1:12" x14ac:dyDescent="0.2">
      <c r="A286" s="7" t="s">
        <v>410</v>
      </c>
      <c r="B286" s="8">
        <v>43864</v>
      </c>
      <c r="C286" s="9" t="s">
        <v>16</v>
      </c>
      <c r="D286" s="9">
        <v>46</v>
      </c>
      <c r="E286" s="9" t="s">
        <v>116</v>
      </c>
      <c r="F286" s="16" t="str">
        <f t="shared" si="16"/>
        <v>OTHER</v>
      </c>
      <c r="G286" s="16" t="str">
        <f t="shared" si="17"/>
        <v>OTHER</v>
      </c>
      <c r="H286" s="9" t="s">
        <v>4896</v>
      </c>
      <c r="I286" s="9" t="s">
        <v>150</v>
      </c>
      <c r="J286" s="9" t="str">
        <f t="shared" si="18"/>
        <v>RS DQLAB</v>
      </c>
      <c r="K286" s="10" t="s">
        <v>151</v>
      </c>
      <c r="L286" t="str">
        <f t="shared" si="19"/>
        <v>SELL</v>
      </c>
    </row>
    <row r="287" spans="1:12" x14ac:dyDescent="0.2">
      <c r="A287" s="11" t="s">
        <v>411</v>
      </c>
      <c r="B287" s="12">
        <v>43864</v>
      </c>
      <c r="C287" s="13" t="s">
        <v>17</v>
      </c>
      <c r="D287" s="13">
        <v>132</v>
      </c>
      <c r="E287" s="13" t="s">
        <v>116</v>
      </c>
      <c r="F287" s="16" t="str">
        <f t="shared" si="16"/>
        <v>OTHER</v>
      </c>
      <c r="G287" s="16" t="str">
        <f t="shared" si="17"/>
        <v>OTHER</v>
      </c>
      <c r="H287" s="9" t="s">
        <v>4896</v>
      </c>
      <c r="I287" s="13" t="s">
        <v>150</v>
      </c>
      <c r="J287" s="9" t="str">
        <f t="shared" si="18"/>
        <v>RS DQLAB</v>
      </c>
      <c r="K287" s="14" t="s">
        <v>151</v>
      </c>
      <c r="L287" t="str">
        <f t="shared" si="19"/>
        <v>SELL</v>
      </c>
    </row>
    <row r="288" spans="1:12" x14ac:dyDescent="0.2">
      <c r="A288" s="7" t="s">
        <v>412</v>
      </c>
      <c r="B288" s="8">
        <v>43864</v>
      </c>
      <c r="C288" s="9" t="s">
        <v>14</v>
      </c>
      <c r="D288" s="9">
        <v>45</v>
      </c>
      <c r="E288" s="9" t="s">
        <v>116</v>
      </c>
      <c r="F288" s="16" t="str">
        <f t="shared" si="16"/>
        <v>OTHER</v>
      </c>
      <c r="G288" s="16" t="str">
        <f t="shared" si="17"/>
        <v>OTHER</v>
      </c>
      <c r="H288" s="9" t="s">
        <v>4896</v>
      </c>
      <c r="I288" s="9" t="s">
        <v>150</v>
      </c>
      <c r="J288" s="9" t="str">
        <f t="shared" si="18"/>
        <v>RS DQLAB</v>
      </c>
      <c r="K288" s="10" t="s">
        <v>151</v>
      </c>
      <c r="L288" t="str">
        <f t="shared" si="19"/>
        <v>SELL</v>
      </c>
    </row>
    <row r="289" spans="1:12" x14ac:dyDescent="0.2">
      <c r="A289" s="11" t="s">
        <v>413</v>
      </c>
      <c r="B289" s="12">
        <v>43864</v>
      </c>
      <c r="C289" s="13" t="s">
        <v>11</v>
      </c>
      <c r="D289" s="13">
        <v>204</v>
      </c>
      <c r="E289" s="13" t="s">
        <v>116</v>
      </c>
      <c r="F289" s="16" t="str">
        <f t="shared" si="16"/>
        <v>OTHER</v>
      </c>
      <c r="G289" s="16" t="str">
        <f t="shared" si="17"/>
        <v>OTHER</v>
      </c>
      <c r="H289" s="9" t="s">
        <v>4896</v>
      </c>
      <c r="I289" s="13" t="s">
        <v>150</v>
      </c>
      <c r="J289" s="9" t="str">
        <f t="shared" si="18"/>
        <v>RS DQLAB</v>
      </c>
      <c r="K289" s="14" t="s">
        <v>151</v>
      </c>
      <c r="L289" t="str">
        <f t="shared" si="19"/>
        <v>SELL</v>
      </c>
    </row>
    <row r="290" spans="1:12" x14ac:dyDescent="0.2">
      <c r="A290" s="7" t="s">
        <v>414</v>
      </c>
      <c r="B290" s="8">
        <v>43865</v>
      </c>
      <c r="C290" s="9" t="s">
        <v>12</v>
      </c>
      <c r="D290" s="9">
        <v>41</v>
      </c>
      <c r="E290" s="9" t="s">
        <v>116</v>
      </c>
      <c r="F290" s="16" t="str">
        <f t="shared" si="16"/>
        <v>OTHER</v>
      </c>
      <c r="G290" s="16" t="str">
        <f t="shared" si="17"/>
        <v>OTHER</v>
      </c>
      <c r="H290" s="9" t="s">
        <v>4896</v>
      </c>
      <c r="I290" s="9" t="s">
        <v>150</v>
      </c>
      <c r="J290" s="9" t="str">
        <f t="shared" si="18"/>
        <v>RS DQLAB</v>
      </c>
      <c r="K290" s="10" t="s">
        <v>151</v>
      </c>
      <c r="L290" t="str">
        <f t="shared" si="19"/>
        <v>SELL</v>
      </c>
    </row>
    <row r="291" spans="1:12" x14ac:dyDescent="0.2">
      <c r="A291" s="11" t="s">
        <v>415</v>
      </c>
      <c r="B291" s="12">
        <v>43865</v>
      </c>
      <c r="C291" s="13" t="s">
        <v>12</v>
      </c>
      <c r="D291" s="13">
        <v>81</v>
      </c>
      <c r="E291" s="13" t="s">
        <v>116</v>
      </c>
      <c r="F291" s="16" t="str">
        <f t="shared" si="16"/>
        <v>OTHER</v>
      </c>
      <c r="G291" s="16" t="str">
        <f t="shared" si="17"/>
        <v>OTHER</v>
      </c>
      <c r="H291" s="9" t="s">
        <v>4896</v>
      </c>
      <c r="I291" s="13" t="s">
        <v>150</v>
      </c>
      <c r="J291" s="9" t="str">
        <f t="shared" si="18"/>
        <v>RS DQLAB</v>
      </c>
      <c r="K291" s="14" t="s">
        <v>151</v>
      </c>
      <c r="L291" t="str">
        <f t="shared" si="19"/>
        <v>SELL</v>
      </c>
    </row>
    <row r="292" spans="1:12" x14ac:dyDescent="0.2">
      <c r="A292" s="7" t="s">
        <v>416</v>
      </c>
      <c r="B292" s="8">
        <v>43865</v>
      </c>
      <c r="C292" s="9" t="s">
        <v>38</v>
      </c>
      <c r="D292" s="9">
        <v>13</v>
      </c>
      <c r="E292" s="9" t="s">
        <v>116</v>
      </c>
      <c r="F292" s="16" t="str">
        <f t="shared" si="16"/>
        <v>OTHER</v>
      </c>
      <c r="G292" s="16" t="str">
        <f t="shared" si="17"/>
        <v>OTHER</v>
      </c>
      <c r="H292" s="9" t="s">
        <v>4896</v>
      </c>
      <c r="I292" s="9" t="s">
        <v>150</v>
      </c>
      <c r="J292" s="9" t="str">
        <f t="shared" si="18"/>
        <v>RS DQLAB</v>
      </c>
      <c r="K292" s="10" t="s">
        <v>151</v>
      </c>
      <c r="L292" t="str">
        <f t="shared" si="19"/>
        <v>SELL</v>
      </c>
    </row>
    <row r="293" spans="1:12" x14ac:dyDescent="0.2">
      <c r="A293" s="11" t="s">
        <v>417</v>
      </c>
      <c r="B293" s="12">
        <v>43865</v>
      </c>
      <c r="C293" s="13" t="s">
        <v>30</v>
      </c>
      <c r="D293" s="13">
        <v>21</v>
      </c>
      <c r="E293" s="13" t="s">
        <v>116</v>
      </c>
      <c r="F293" s="16" t="str">
        <f t="shared" si="16"/>
        <v>OTHER</v>
      </c>
      <c r="G293" s="16" t="str">
        <f t="shared" si="17"/>
        <v>OTHER</v>
      </c>
      <c r="H293" s="9" t="s">
        <v>4896</v>
      </c>
      <c r="I293" s="13" t="s">
        <v>150</v>
      </c>
      <c r="J293" s="9" t="str">
        <f t="shared" si="18"/>
        <v>RS DQLAB</v>
      </c>
      <c r="K293" s="14" t="s">
        <v>151</v>
      </c>
      <c r="L293" t="str">
        <f t="shared" si="19"/>
        <v>SELL</v>
      </c>
    </row>
    <row r="294" spans="1:12" x14ac:dyDescent="0.2">
      <c r="A294" s="7" t="s">
        <v>418</v>
      </c>
      <c r="B294" s="8">
        <v>43865</v>
      </c>
      <c r="C294" s="9" t="s">
        <v>11</v>
      </c>
      <c r="D294" s="9">
        <v>39</v>
      </c>
      <c r="E294" s="9" t="s">
        <v>116</v>
      </c>
      <c r="F294" s="16" t="str">
        <f t="shared" si="16"/>
        <v>OTHER</v>
      </c>
      <c r="G294" s="16" t="str">
        <f t="shared" si="17"/>
        <v>OTHER</v>
      </c>
      <c r="H294" s="9" t="s">
        <v>4896</v>
      </c>
      <c r="I294" s="9" t="s">
        <v>150</v>
      </c>
      <c r="J294" s="9" t="str">
        <f t="shared" si="18"/>
        <v>RS DQLAB</v>
      </c>
      <c r="K294" s="10" t="s">
        <v>151</v>
      </c>
      <c r="L294" t="str">
        <f t="shared" si="19"/>
        <v>SELL</v>
      </c>
    </row>
    <row r="295" spans="1:12" x14ac:dyDescent="0.2">
      <c r="A295" s="11" t="s">
        <v>419</v>
      </c>
      <c r="B295" s="12">
        <v>43866</v>
      </c>
      <c r="C295" s="13" t="s">
        <v>9</v>
      </c>
      <c r="D295" s="13">
        <v>55</v>
      </c>
      <c r="E295" s="13" t="s">
        <v>116</v>
      </c>
      <c r="F295" s="16" t="str">
        <f t="shared" si="16"/>
        <v>OTHER</v>
      </c>
      <c r="G295" s="16" t="str">
        <f t="shared" si="17"/>
        <v>OTHER</v>
      </c>
      <c r="H295" s="9" t="s">
        <v>4896</v>
      </c>
      <c r="I295" s="13" t="s">
        <v>150</v>
      </c>
      <c r="J295" s="9" t="str">
        <f t="shared" si="18"/>
        <v>RS DQLAB</v>
      </c>
      <c r="K295" s="14" t="s">
        <v>151</v>
      </c>
      <c r="L295" t="str">
        <f t="shared" si="19"/>
        <v>SELL</v>
      </c>
    </row>
    <row r="296" spans="1:12" x14ac:dyDescent="0.2">
      <c r="A296" s="7" t="s">
        <v>420</v>
      </c>
      <c r="B296" s="8">
        <v>43866</v>
      </c>
      <c r="C296" s="9" t="s">
        <v>10</v>
      </c>
      <c r="D296" s="9">
        <v>12</v>
      </c>
      <c r="E296" s="9" t="s">
        <v>116</v>
      </c>
      <c r="F296" s="16" t="str">
        <f t="shared" si="16"/>
        <v>OTHER</v>
      </c>
      <c r="G296" s="16" t="str">
        <f t="shared" si="17"/>
        <v>OTHER</v>
      </c>
      <c r="H296" s="9" t="s">
        <v>4896</v>
      </c>
      <c r="I296" s="9" t="s">
        <v>150</v>
      </c>
      <c r="J296" s="9" t="str">
        <f t="shared" si="18"/>
        <v>RS DQLAB</v>
      </c>
      <c r="K296" s="10" t="s">
        <v>151</v>
      </c>
      <c r="L296" t="str">
        <f t="shared" si="19"/>
        <v>SELL</v>
      </c>
    </row>
    <row r="297" spans="1:12" x14ac:dyDescent="0.2">
      <c r="A297" s="11" t="s">
        <v>421</v>
      </c>
      <c r="B297" s="12">
        <v>43866</v>
      </c>
      <c r="C297" s="13" t="s">
        <v>30</v>
      </c>
      <c r="D297" s="13">
        <v>27</v>
      </c>
      <c r="E297" s="13" t="s">
        <v>116</v>
      </c>
      <c r="F297" s="16" t="str">
        <f t="shared" si="16"/>
        <v>OTHER</v>
      </c>
      <c r="G297" s="16" t="str">
        <f t="shared" si="17"/>
        <v>OTHER</v>
      </c>
      <c r="H297" s="9" t="s">
        <v>4896</v>
      </c>
      <c r="I297" s="13" t="s">
        <v>150</v>
      </c>
      <c r="J297" s="9" t="str">
        <f t="shared" si="18"/>
        <v>RS DQLAB</v>
      </c>
      <c r="K297" s="14" t="s">
        <v>151</v>
      </c>
      <c r="L297" t="str">
        <f t="shared" si="19"/>
        <v>SELL</v>
      </c>
    </row>
    <row r="298" spans="1:12" x14ac:dyDescent="0.2">
      <c r="A298" s="7" t="s">
        <v>422</v>
      </c>
      <c r="B298" s="8">
        <v>43866</v>
      </c>
      <c r="C298" s="9" t="s">
        <v>28</v>
      </c>
      <c r="D298" s="9">
        <v>2</v>
      </c>
      <c r="E298" s="9" t="s">
        <v>116</v>
      </c>
      <c r="F298" s="16" t="str">
        <f t="shared" si="16"/>
        <v>OTHER</v>
      </c>
      <c r="G298" s="16" t="str">
        <f t="shared" si="17"/>
        <v>OTHER</v>
      </c>
      <c r="H298" s="9" t="s">
        <v>4896</v>
      </c>
      <c r="I298" s="9" t="s">
        <v>150</v>
      </c>
      <c r="J298" s="9" t="str">
        <f t="shared" si="18"/>
        <v>RS DQLAB</v>
      </c>
      <c r="K298" s="10" t="s">
        <v>151</v>
      </c>
      <c r="L298" t="str">
        <f t="shared" si="19"/>
        <v>SELL</v>
      </c>
    </row>
    <row r="299" spans="1:12" x14ac:dyDescent="0.2">
      <c r="A299" s="11" t="s">
        <v>423</v>
      </c>
      <c r="B299" s="12">
        <v>43866</v>
      </c>
      <c r="C299" s="13" t="s">
        <v>20</v>
      </c>
      <c r="D299" s="13">
        <v>108</v>
      </c>
      <c r="E299" s="13" t="s">
        <v>116</v>
      </c>
      <c r="F299" s="16" t="str">
        <f t="shared" si="16"/>
        <v>OTHER</v>
      </c>
      <c r="G299" s="16" t="str">
        <f t="shared" si="17"/>
        <v>OTHER</v>
      </c>
      <c r="H299" s="9" t="s">
        <v>4896</v>
      </c>
      <c r="I299" s="13" t="s">
        <v>150</v>
      </c>
      <c r="J299" s="9" t="str">
        <f t="shared" si="18"/>
        <v>RS DQLAB</v>
      </c>
      <c r="K299" s="14" t="s">
        <v>151</v>
      </c>
      <c r="L299" t="str">
        <f t="shared" si="19"/>
        <v>SELL</v>
      </c>
    </row>
    <row r="300" spans="1:12" x14ac:dyDescent="0.2">
      <c r="A300" s="7" t="s">
        <v>424</v>
      </c>
      <c r="B300" s="8">
        <v>43867</v>
      </c>
      <c r="C300" s="9" t="s">
        <v>9</v>
      </c>
      <c r="D300" s="9">
        <v>52</v>
      </c>
      <c r="E300" s="9" t="s">
        <v>116</v>
      </c>
      <c r="F300" s="16" t="str">
        <f t="shared" si="16"/>
        <v>OTHER</v>
      </c>
      <c r="G300" s="16" t="str">
        <f t="shared" si="17"/>
        <v>OTHER</v>
      </c>
      <c r="H300" s="9" t="s">
        <v>4896</v>
      </c>
      <c r="I300" s="9" t="s">
        <v>150</v>
      </c>
      <c r="J300" s="9" t="str">
        <f t="shared" si="18"/>
        <v>RS DQLAB</v>
      </c>
      <c r="K300" s="10" t="s">
        <v>151</v>
      </c>
      <c r="L300" t="str">
        <f t="shared" si="19"/>
        <v>SELL</v>
      </c>
    </row>
    <row r="301" spans="1:12" x14ac:dyDescent="0.2">
      <c r="A301" s="11" t="s">
        <v>425</v>
      </c>
      <c r="B301" s="12">
        <v>43867</v>
      </c>
      <c r="C301" s="13" t="s">
        <v>9</v>
      </c>
      <c r="D301" s="13">
        <v>76</v>
      </c>
      <c r="E301" s="13" t="s">
        <v>116</v>
      </c>
      <c r="F301" s="16" t="str">
        <f t="shared" si="16"/>
        <v>OTHER</v>
      </c>
      <c r="G301" s="16" t="str">
        <f t="shared" si="17"/>
        <v>OTHER</v>
      </c>
      <c r="H301" s="9" t="s">
        <v>4896</v>
      </c>
      <c r="I301" s="13" t="s">
        <v>150</v>
      </c>
      <c r="J301" s="9" t="str">
        <f t="shared" si="18"/>
        <v>RS DQLAB</v>
      </c>
      <c r="K301" s="14" t="s">
        <v>151</v>
      </c>
      <c r="L301" t="str">
        <f t="shared" si="19"/>
        <v>SELL</v>
      </c>
    </row>
    <row r="302" spans="1:12" x14ac:dyDescent="0.2">
      <c r="A302" s="7" t="s">
        <v>426</v>
      </c>
      <c r="B302" s="8">
        <v>43867</v>
      </c>
      <c r="C302" s="9" t="s">
        <v>24</v>
      </c>
      <c r="D302" s="9">
        <v>28</v>
      </c>
      <c r="E302" s="9" t="s">
        <v>116</v>
      </c>
      <c r="F302" s="16" t="str">
        <f t="shared" si="16"/>
        <v>OTHER</v>
      </c>
      <c r="G302" s="16" t="str">
        <f t="shared" si="17"/>
        <v>OTHER</v>
      </c>
      <c r="H302" s="9" t="s">
        <v>4896</v>
      </c>
      <c r="I302" s="9" t="s">
        <v>150</v>
      </c>
      <c r="J302" s="9" t="str">
        <f t="shared" si="18"/>
        <v>RS DQLAB</v>
      </c>
      <c r="K302" s="10" t="s">
        <v>151</v>
      </c>
      <c r="L302" t="str">
        <f t="shared" si="19"/>
        <v>SELL</v>
      </c>
    </row>
    <row r="303" spans="1:12" x14ac:dyDescent="0.2">
      <c r="A303" s="11" t="s">
        <v>427</v>
      </c>
      <c r="B303" s="12">
        <v>43867</v>
      </c>
      <c r="C303" s="13" t="s">
        <v>41</v>
      </c>
      <c r="D303" s="13">
        <v>21</v>
      </c>
      <c r="E303" s="13" t="s">
        <v>116</v>
      </c>
      <c r="F303" s="16" t="str">
        <f t="shared" si="16"/>
        <v>OTHER</v>
      </c>
      <c r="G303" s="16" t="str">
        <f t="shared" si="17"/>
        <v>OTHER</v>
      </c>
      <c r="H303" s="9" t="s">
        <v>4896</v>
      </c>
      <c r="I303" s="13" t="s">
        <v>150</v>
      </c>
      <c r="J303" s="9" t="str">
        <f t="shared" si="18"/>
        <v>RS DQLAB</v>
      </c>
      <c r="K303" s="14" t="s">
        <v>151</v>
      </c>
      <c r="L303" t="str">
        <f t="shared" si="19"/>
        <v>SELL</v>
      </c>
    </row>
    <row r="304" spans="1:12" x14ac:dyDescent="0.2">
      <c r="A304" s="7" t="s">
        <v>428</v>
      </c>
      <c r="B304" s="8">
        <v>43867</v>
      </c>
      <c r="C304" s="9" t="s">
        <v>22</v>
      </c>
      <c r="D304" s="9">
        <v>7</v>
      </c>
      <c r="E304" s="9" t="s">
        <v>116</v>
      </c>
      <c r="F304" s="16" t="str">
        <f t="shared" si="16"/>
        <v>OTHER</v>
      </c>
      <c r="G304" s="16" t="str">
        <f t="shared" si="17"/>
        <v>OTHER</v>
      </c>
      <c r="H304" s="9" t="s">
        <v>4896</v>
      </c>
      <c r="I304" s="9" t="s">
        <v>150</v>
      </c>
      <c r="J304" s="9" t="str">
        <f t="shared" si="18"/>
        <v>RS DQLAB</v>
      </c>
      <c r="K304" s="10" t="s">
        <v>151</v>
      </c>
      <c r="L304" t="str">
        <f t="shared" si="19"/>
        <v>SELL</v>
      </c>
    </row>
    <row r="305" spans="1:12" x14ac:dyDescent="0.2">
      <c r="A305" s="11" t="s">
        <v>429</v>
      </c>
      <c r="B305" s="12">
        <v>43867</v>
      </c>
      <c r="C305" s="13" t="s">
        <v>16</v>
      </c>
      <c r="D305" s="13">
        <v>3</v>
      </c>
      <c r="E305" s="13" t="s">
        <v>116</v>
      </c>
      <c r="F305" s="16" t="str">
        <f t="shared" si="16"/>
        <v>OTHER</v>
      </c>
      <c r="G305" s="16" t="str">
        <f t="shared" si="17"/>
        <v>OTHER</v>
      </c>
      <c r="H305" s="9" t="s">
        <v>4896</v>
      </c>
      <c r="I305" s="13" t="s">
        <v>150</v>
      </c>
      <c r="J305" s="9" t="str">
        <f t="shared" si="18"/>
        <v>RS DQLAB</v>
      </c>
      <c r="K305" s="14" t="s">
        <v>151</v>
      </c>
      <c r="L305" t="str">
        <f t="shared" si="19"/>
        <v>SELL</v>
      </c>
    </row>
    <row r="306" spans="1:12" x14ac:dyDescent="0.2">
      <c r="A306" s="7" t="s">
        <v>430</v>
      </c>
      <c r="B306" s="8">
        <v>43867</v>
      </c>
      <c r="C306" s="9" t="s">
        <v>16</v>
      </c>
      <c r="D306" s="9">
        <v>44</v>
      </c>
      <c r="E306" s="9" t="s">
        <v>116</v>
      </c>
      <c r="F306" s="16" t="str">
        <f t="shared" si="16"/>
        <v>OTHER</v>
      </c>
      <c r="G306" s="16" t="str">
        <f t="shared" si="17"/>
        <v>OTHER</v>
      </c>
      <c r="H306" s="9" t="s">
        <v>4896</v>
      </c>
      <c r="I306" s="9" t="s">
        <v>150</v>
      </c>
      <c r="J306" s="9" t="str">
        <f t="shared" si="18"/>
        <v>RS DQLAB</v>
      </c>
      <c r="K306" s="10" t="s">
        <v>151</v>
      </c>
      <c r="L306" t="str">
        <f t="shared" si="19"/>
        <v>SELL</v>
      </c>
    </row>
    <row r="307" spans="1:12" x14ac:dyDescent="0.2">
      <c r="A307" s="11" t="s">
        <v>431</v>
      </c>
      <c r="B307" s="12">
        <v>43867</v>
      </c>
      <c r="C307" s="13" t="s">
        <v>30</v>
      </c>
      <c r="D307" s="13">
        <v>24</v>
      </c>
      <c r="E307" s="13" t="s">
        <v>116</v>
      </c>
      <c r="F307" s="16" t="str">
        <f t="shared" si="16"/>
        <v>OTHER</v>
      </c>
      <c r="G307" s="16" t="str">
        <f t="shared" si="17"/>
        <v>OTHER</v>
      </c>
      <c r="H307" s="9" t="s">
        <v>4896</v>
      </c>
      <c r="I307" s="13" t="s">
        <v>150</v>
      </c>
      <c r="J307" s="9" t="str">
        <f t="shared" si="18"/>
        <v>RS DQLAB</v>
      </c>
      <c r="K307" s="14" t="s">
        <v>151</v>
      </c>
      <c r="L307" t="str">
        <f t="shared" si="19"/>
        <v>SELL</v>
      </c>
    </row>
    <row r="308" spans="1:12" x14ac:dyDescent="0.2">
      <c r="A308" s="7" t="s">
        <v>432</v>
      </c>
      <c r="B308" s="8">
        <v>43867</v>
      </c>
      <c r="C308" s="9" t="s">
        <v>30</v>
      </c>
      <c r="D308" s="9">
        <v>6</v>
      </c>
      <c r="E308" s="9" t="s">
        <v>116</v>
      </c>
      <c r="F308" s="16" t="str">
        <f t="shared" si="16"/>
        <v>OTHER</v>
      </c>
      <c r="G308" s="16" t="str">
        <f t="shared" si="17"/>
        <v>OTHER</v>
      </c>
      <c r="H308" s="9" t="s">
        <v>4896</v>
      </c>
      <c r="I308" s="9" t="s">
        <v>150</v>
      </c>
      <c r="J308" s="9" t="str">
        <f t="shared" si="18"/>
        <v>RS DQLAB</v>
      </c>
      <c r="K308" s="10" t="s">
        <v>151</v>
      </c>
      <c r="L308" t="str">
        <f t="shared" si="19"/>
        <v>SELL</v>
      </c>
    </row>
    <row r="309" spans="1:12" x14ac:dyDescent="0.2">
      <c r="A309" s="11" t="s">
        <v>433</v>
      </c>
      <c r="B309" s="12">
        <v>43867</v>
      </c>
      <c r="C309" s="13" t="s">
        <v>20</v>
      </c>
      <c r="D309" s="13">
        <v>38</v>
      </c>
      <c r="E309" s="13" t="s">
        <v>116</v>
      </c>
      <c r="F309" s="16" t="str">
        <f t="shared" si="16"/>
        <v>OTHER</v>
      </c>
      <c r="G309" s="16" t="str">
        <f t="shared" si="17"/>
        <v>OTHER</v>
      </c>
      <c r="H309" s="9" t="s">
        <v>4896</v>
      </c>
      <c r="I309" s="13" t="s">
        <v>150</v>
      </c>
      <c r="J309" s="9" t="str">
        <f t="shared" si="18"/>
        <v>RS DQLAB</v>
      </c>
      <c r="K309" s="14" t="s">
        <v>151</v>
      </c>
      <c r="L309" t="str">
        <f t="shared" si="19"/>
        <v>SELL</v>
      </c>
    </row>
    <row r="310" spans="1:12" x14ac:dyDescent="0.2">
      <c r="A310" s="7" t="s">
        <v>434</v>
      </c>
      <c r="B310" s="8">
        <v>43867</v>
      </c>
      <c r="C310" s="9" t="s">
        <v>18</v>
      </c>
      <c r="D310" s="9">
        <v>41</v>
      </c>
      <c r="E310" s="9" t="s">
        <v>116</v>
      </c>
      <c r="F310" s="16" t="str">
        <f t="shared" si="16"/>
        <v>OTHER</v>
      </c>
      <c r="G310" s="16" t="str">
        <f t="shared" si="17"/>
        <v>OTHER</v>
      </c>
      <c r="H310" s="9" t="s">
        <v>4896</v>
      </c>
      <c r="I310" s="9" t="s">
        <v>150</v>
      </c>
      <c r="J310" s="9" t="str">
        <f t="shared" si="18"/>
        <v>RS DQLAB</v>
      </c>
      <c r="K310" s="10" t="s">
        <v>151</v>
      </c>
      <c r="L310" t="str">
        <f t="shared" si="19"/>
        <v>SELL</v>
      </c>
    </row>
    <row r="311" spans="1:12" x14ac:dyDescent="0.2">
      <c r="A311" s="11" t="s">
        <v>435</v>
      </c>
      <c r="B311" s="12">
        <v>43868</v>
      </c>
      <c r="C311" s="13" t="s">
        <v>12</v>
      </c>
      <c r="D311" s="13">
        <v>1</v>
      </c>
      <c r="E311" s="13" t="s">
        <v>116</v>
      </c>
      <c r="F311" s="16" t="str">
        <f t="shared" si="16"/>
        <v>OTHER</v>
      </c>
      <c r="G311" s="16" t="str">
        <f t="shared" si="17"/>
        <v>OTHER</v>
      </c>
      <c r="H311" s="9" t="s">
        <v>4896</v>
      </c>
      <c r="I311" s="13" t="s">
        <v>150</v>
      </c>
      <c r="J311" s="9" t="str">
        <f t="shared" si="18"/>
        <v>RS DQLAB</v>
      </c>
      <c r="K311" s="14" t="s">
        <v>151</v>
      </c>
      <c r="L311" t="str">
        <f t="shared" si="19"/>
        <v>SELL</v>
      </c>
    </row>
    <row r="312" spans="1:12" x14ac:dyDescent="0.2">
      <c r="A312" s="7" t="s">
        <v>436</v>
      </c>
      <c r="B312" s="8">
        <v>43868</v>
      </c>
      <c r="C312" s="9" t="s">
        <v>12</v>
      </c>
      <c r="D312" s="9">
        <v>34</v>
      </c>
      <c r="E312" s="9" t="s">
        <v>116</v>
      </c>
      <c r="F312" s="16" t="str">
        <f t="shared" si="16"/>
        <v>OTHER</v>
      </c>
      <c r="G312" s="16" t="str">
        <f t="shared" si="17"/>
        <v>OTHER</v>
      </c>
      <c r="H312" s="9" t="s">
        <v>4896</v>
      </c>
      <c r="I312" s="9" t="s">
        <v>150</v>
      </c>
      <c r="J312" s="9" t="str">
        <f t="shared" si="18"/>
        <v>RS DQLAB</v>
      </c>
      <c r="K312" s="10" t="s">
        <v>151</v>
      </c>
      <c r="L312" t="str">
        <f t="shared" si="19"/>
        <v>SELL</v>
      </c>
    </row>
    <row r="313" spans="1:12" x14ac:dyDescent="0.2">
      <c r="A313" s="11" t="s">
        <v>437</v>
      </c>
      <c r="B313" s="12">
        <v>43868</v>
      </c>
      <c r="C313" s="13" t="s">
        <v>37</v>
      </c>
      <c r="D313" s="13">
        <v>27</v>
      </c>
      <c r="E313" s="13" t="s">
        <v>116</v>
      </c>
      <c r="F313" s="16" t="str">
        <f t="shared" si="16"/>
        <v>OTHER</v>
      </c>
      <c r="G313" s="16" t="str">
        <f t="shared" si="17"/>
        <v>OTHER</v>
      </c>
      <c r="H313" s="9" t="s">
        <v>4896</v>
      </c>
      <c r="I313" s="13" t="s">
        <v>150</v>
      </c>
      <c r="J313" s="9" t="str">
        <f t="shared" si="18"/>
        <v>RS DQLAB</v>
      </c>
      <c r="K313" s="14" t="s">
        <v>151</v>
      </c>
      <c r="L313" t="str">
        <f t="shared" si="19"/>
        <v>SELL</v>
      </c>
    </row>
    <row r="314" spans="1:12" x14ac:dyDescent="0.2">
      <c r="A314" s="7" t="s">
        <v>438</v>
      </c>
      <c r="B314" s="8">
        <v>43868</v>
      </c>
      <c r="C314" s="9" t="s">
        <v>37</v>
      </c>
      <c r="D314" s="9">
        <v>69</v>
      </c>
      <c r="E314" s="9" t="s">
        <v>116</v>
      </c>
      <c r="F314" s="16" t="str">
        <f t="shared" si="16"/>
        <v>OTHER</v>
      </c>
      <c r="G314" s="16" t="str">
        <f t="shared" si="17"/>
        <v>OTHER</v>
      </c>
      <c r="H314" s="9" t="s">
        <v>4896</v>
      </c>
      <c r="I314" s="9" t="s">
        <v>150</v>
      </c>
      <c r="J314" s="9" t="str">
        <f t="shared" si="18"/>
        <v>RS DQLAB</v>
      </c>
      <c r="K314" s="10" t="s">
        <v>151</v>
      </c>
      <c r="L314" t="str">
        <f t="shared" si="19"/>
        <v>SELL</v>
      </c>
    </row>
    <row r="315" spans="1:12" x14ac:dyDescent="0.2">
      <c r="A315" s="11" t="s">
        <v>439</v>
      </c>
      <c r="B315" s="12">
        <v>43868</v>
      </c>
      <c r="C315" s="13" t="s">
        <v>22</v>
      </c>
      <c r="D315" s="13">
        <v>15</v>
      </c>
      <c r="E315" s="13" t="s">
        <v>116</v>
      </c>
      <c r="F315" s="16" t="str">
        <f t="shared" si="16"/>
        <v>OTHER</v>
      </c>
      <c r="G315" s="16" t="str">
        <f t="shared" si="17"/>
        <v>OTHER</v>
      </c>
      <c r="H315" s="9" t="s">
        <v>4896</v>
      </c>
      <c r="I315" s="13" t="s">
        <v>150</v>
      </c>
      <c r="J315" s="9" t="str">
        <f t="shared" si="18"/>
        <v>RS DQLAB</v>
      </c>
      <c r="K315" s="14" t="s">
        <v>151</v>
      </c>
      <c r="L315" t="str">
        <f t="shared" si="19"/>
        <v>SELL</v>
      </c>
    </row>
    <row r="316" spans="1:12" x14ac:dyDescent="0.2">
      <c r="A316" s="7" t="s">
        <v>440</v>
      </c>
      <c r="B316" s="8">
        <v>43868</v>
      </c>
      <c r="C316" s="9" t="s">
        <v>22</v>
      </c>
      <c r="D316" s="9">
        <v>36</v>
      </c>
      <c r="E316" s="9" t="s">
        <v>116</v>
      </c>
      <c r="F316" s="16" t="str">
        <f t="shared" si="16"/>
        <v>OTHER</v>
      </c>
      <c r="G316" s="16" t="str">
        <f t="shared" si="17"/>
        <v>OTHER</v>
      </c>
      <c r="H316" s="9" t="s">
        <v>4896</v>
      </c>
      <c r="I316" s="9" t="s">
        <v>150</v>
      </c>
      <c r="J316" s="9" t="str">
        <f t="shared" si="18"/>
        <v>RS DQLAB</v>
      </c>
      <c r="K316" s="10" t="s">
        <v>151</v>
      </c>
      <c r="L316" t="str">
        <f t="shared" si="19"/>
        <v>SELL</v>
      </c>
    </row>
    <row r="317" spans="1:12" x14ac:dyDescent="0.2">
      <c r="A317" s="11" t="s">
        <v>441</v>
      </c>
      <c r="B317" s="12">
        <v>43868</v>
      </c>
      <c r="C317" s="13" t="s">
        <v>40</v>
      </c>
      <c r="D317" s="13">
        <v>68</v>
      </c>
      <c r="E317" s="13" t="s">
        <v>116</v>
      </c>
      <c r="F317" s="16" t="str">
        <f t="shared" si="16"/>
        <v>OTHER</v>
      </c>
      <c r="G317" s="16" t="str">
        <f t="shared" si="17"/>
        <v>OTHER</v>
      </c>
      <c r="H317" s="9" t="s">
        <v>4896</v>
      </c>
      <c r="I317" s="13" t="s">
        <v>150</v>
      </c>
      <c r="J317" s="9" t="str">
        <f t="shared" si="18"/>
        <v>RS DQLAB</v>
      </c>
      <c r="K317" s="14" t="s">
        <v>151</v>
      </c>
      <c r="L317" t="str">
        <f t="shared" si="19"/>
        <v>SELL</v>
      </c>
    </row>
    <row r="318" spans="1:12" x14ac:dyDescent="0.2">
      <c r="A318" s="7" t="s">
        <v>442</v>
      </c>
      <c r="B318" s="8">
        <v>43868</v>
      </c>
      <c r="C318" s="9" t="s">
        <v>40</v>
      </c>
      <c r="D318" s="9">
        <v>28</v>
      </c>
      <c r="E318" s="9" t="s">
        <v>116</v>
      </c>
      <c r="F318" s="16" t="str">
        <f t="shared" si="16"/>
        <v>OTHER</v>
      </c>
      <c r="G318" s="16" t="str">
        <f t="shared" si="17"/>
        <v>OTHER</v>
      </c>
      <c r="H318" s="9" t="s">
        <v>4896</v>
      </c>
      <c r="I318" s="9" t="s">
        <v>150</v>
      </c>
      <c r="J318" s="9" t="str">
        <f t="shared" si="18"/>
        <v>RS DQLAB</v>
      </c>
      <c r="K318" s="10" t="s">
        <v>207</v>
      </c>
      <c r="L318" t="str">
        <f t="shared" si="19"/>
        <v>SEL</v>
      </c>
    </row>
    <row r="319" spans="1:12" x14ac:dyDescent="0.2">
      <c r="A319" s="11" t="s">
        <v>443</v>
      </c>
      <c r="B319" s="12">
        <v>43868</v>
      </c>
      <c r="C319" s="13" t="s">
        <v>21</v>
      </c>
      <c r="D319" s="13">
        <v>115</v>
      </c>
      <c r="E319" s="13" t="s">
        <v>116</v>
      </c>
      <c r="F319" s="16" t="str">
        <f t="shared" si="16"/>
        <v>OTHER</v>
      </c>
      <c r="G319" s="16" t="str">
        <f t="shared" si="17"/>
        <v>OTHER</v>
      </c>
      <c r="H319" s="9" t="s">
        <v>4896</v>
      </c>
      <c r="I319" s="13" t="s">
        <v>150</v>
      </c>
      <c r="J319" s="9" t="str">
        <f t="shared" si="18"/>
        <v>RS DQLAB</v>
      </c>
      <c r="K319" s="14" t="s">
        <v>151</v>
      </c>
      <c r="L319" t="str">
        <f t="shared" si="19"/>
        <v>SELL</v>
      </c>
    </row>
    <row r="320" spans="1:12" x14ac:dyDescent="0.2">
      <c r="A320" s="7" t="s">
        <v>444</v>
      </c>
      <c r="B320" s="8">
        <v>43869</v>
      </c>
      <c r="C320" s="9" t="s">
        <v>37</v>
      </c>
      <c r="D320" s="9">
        <v>57</v>
      </c>
      <c r="E320" s="9" t="s">
        <v>116</v>
      </c>
      <c r="F320" s="16" t="str">
        <f t="shared" si="16"/>
        <v>OTHER</v>
      </c>
      <c r="G320" s="16" t="str">
        <f t="shared" si="17"/>
        <v>OTHER</v>
      </c>
      <c r="H320" s="9" t="s">
        <v>4896</v>
      </c>
      <c r="I320" s="9" t="s">
        <v>150</v>
      </c>
      <c r="J320" s="9" t="str">
        <f t="shared" si="18"/>
        <v>RS DQLAB</v>
      </c>
      <c r="K320" s="10" t="s">
        <v>151</v>
      </c>
      <c r="L320" t="str">
        <f t="shared" si="19"/>
        <v>SELL</v>
      </c>
    </row>
    <row r="321" spans="1:12" x14ac:dyDescent="0.2">
      <c r="A321" s="11" t="s">
        <v>445</v>
      </c>
      <c r="B321" s="12">
        <v>43869</v>
      </c>
      <c r="C321" s="13" t="s">
        <v>24</v>
      </c>
      <c r="D321" s="13">
        <v>4</v>
      </c>
      <c r="E321" s="13" t="s">
        <v>116</v>
      </c>
      <c r="F321" s="16" t="str">
        <f t="shared" si="16"/>
        <v>OTHER</v>
      </c>
      <c r="G321" s="16" t="str">
        <f t="shared" si="17"/>
        <v>OTHER</v>
      </c>
      <c r="H321" s="9" t="s">
        <v>4896</v>
      </c>
      <c r="I321" s="13" t="s">
        <v>150</v>
      </c>
      <c r="J321" s="9" t="str">
        <f t="shared" si="18"/>
        <v>RS DQLAB</v>
      </c>
      <c r="K321" s="14" t="s">
        <v>151</v>
      </c>
      <c r="L321" t="str">
        <f t="shared" si="19"/>
        <v>SELL</v>
      </c>
    </row>
    <row r="322" spans="1:12" x14ac:dyDescent="0.2">
      <c r="A322" s="7" t="s">
        <v>446</v>
      </c>
      <c r="B322" s="8">
        <v>43869</v>
      </c>
      <c r="C322" s="9" t="s">
        <v>24</v>
      </c>
      <c r="D322" s="9">
        <v>24</v>
      </c>
      <c r="E322" s="9" t="s">
        <v>116</v>
      </c>
      <c r="F322" s="16" t="str">
        <f t="shared" si="16"/>
        <v>OTHER</v>
      </c>
      <c r="G322" s="16" t="str">
        <f t="shared" si="17"/>
        <v>OTHER</v>
      </c>
      <c r="H322" s="9" t="s">
        <v>4896</v>
      </c>
      <c r="I322" s="9" t="s">
        <v>150</v>
      </c>
      <c r="J322" s="9" t="str">
        <f t="shared" si="18"/>
        <v>RS DQLAB</v>
      </c>
      <c r="K322" s="10" t="s">
        <v>151</v>
      </c>
      <c r="L322" t="str">
        <f t="shared" si="19"/>
        <v>SELL</v>
      </c>
    </row>
    <row r="323" spans="1:12" x14ac:dyDescent="0.2">
      <c r="A323" s="11" t="s">
        <v>447</v>
      </c>
      <c r="B323" s="12">
        <v>43869</v>
      </c>
      <c r="C323" s="13" t="s">
        <v>16</v>
      </c>
      <c r="D323" s="13">
        <v>27</v>
      </c>
      <c r="E323" s="13" t="s">
        <v>116</v>
      </c>
      <c r="F323" s="16" t="str">
        <f t="shared" ref="F323:F386" si="20">UPPER(IF(LEN(E323)=0,"OTHER",E323))</f>
        <v>OTHER</v>
      </c>
      <c r="G323" s="16" t="str">
        <f t="shared" ref="G323:G386" si="21">LEFT(F323,7)</f>
        <v>OTHER</v>
      </c>
      <c r="H323" s="9" t="s">
        <v>4896</v>
      </c>
      <c r="I323" s="13" t="s">
        <v>150</v>
      </c>
      <c r="J323" s="9" t="str">
        <f t="shared" ref="J323:J386" si="22">(UPPER(IF(LEN(I323)=0,"OTHER",I323)))</f>
        <v>RS DQLAB</v>
      </c>
      <c r="K323" s="14" t="s">
        <v>151</v>
      </c>
      <c r="L323" t="str">
        <f t="shared" ref="L323:L386" si="23">UPPER(K323)</f>
        <v>SELL</v>
      </c>
    </row>
    <row r="324" spans="1:12" x14ac:dyDescent="0.2">
      <c r="A324" s="7" t="s">
        <v>448</v>
      </c>
      <c r="B324" s="8">
        <v>43869</v>
      </c>
      <c r="C324" s="9" t="s">
        <v>16</v>
      </c>
      <c r="D324" s="9">
        <v>2</v>
      </c>
      <c r="E324" s="9" t="s">
        <v>116</v>
      </c>
      <c r="F324" s="16" t="str">
        <f t="shared" si="20"/>
        <v>OTHER</v>
      </c>
      <c r="G324" s="16" t="str">
        <f t="shared" si="21"/>
        <v>OTHER</v>
      </c>
      <c r="H324" s="9" t="s">
        <v>4896</v>
      </c>
      <c r="I324" s="9" t="s">
        <v>150</v>
      </c>
      <c r="J324" s="9" t="str">
        <f t="shared" si="22"/>
        <v>RS DQLAB</v>
      </c>
      <c r="K324" s="10" t="s">
        <v>151</v>
      </c>
      <c r="L324" t="str">
        <f t="shared" si="23"/>
        <v>SELL</v>
      </c>
    </row>
    <row r="325" spans="1:12" x14ac:dyDescent="0.2">
      <c r="A325" s="11" t="s">
        <v>449</v>
      </c>
      <c r="B325" s="12">
        <v>43869</v>
      </c>
      <c r="C325" s="13" t="s">
        <v>30</v>
      </c>
      <c r="D325" s="13">
        <v>369</v>
      </c>
      <c r="E325" s="13" t="s">
        <v>116</v>
      </c>
      <c r="F325" s="16" t="str">
        <f t="shared" si="20"/>
        <v>OTHER</v>
      </c>
      <c r="G325" s="16" t="str">
        <f t="shared" si="21"/>
        <v>OTHER</v>
      </c>
      <c r="H325" s="9" t="s">
        <v>4896</v>
      </c>
      <c r="I325" s="13" t="s">
        <v>150</v>
      </c>
      <c r="J325" s="9" t="str">
        <f t="shared" si="22"/>
        <v>RS DQLAB</v>
      </c>
      <c r="K325" s="14" t="s">
        <v>151</v>
      </c>
      <c r="L325" t="str">
        <f t="shared" si="23"/>
        <v>SELL</v>
      </c>
    </row>
    <row r="326" spans="1:12" x14ac:dyDescent="0.2">
      <c r="A326" s="7" t="s">
        <v>450</v>
      </c>
      <c r="B326" s="8">
        <v>43869</v>
      </c>
      <c r="C326" s="9" t="s">
        <v>14</v>
      </c>
      <c r="D326" s="9">
        <v>33</v>
      </c>
      <c r="E326" s="9" t="s">
        <v>116</v>
      </c>
      <c r="F326" s="16" t="str">
        <f t="shared" si="20"/>
        <v>OTHER</v>
      </c>
      <c r="G326" s="16" t="str">
        <f t="shared" si="21"/>
        <v>OTHER</v>
      </c>
      <c r="H326" s="9" t="s">
        <v>4896</v>
      </c>
      <c r="I326" s="9" t="s">
        <v>150</v>
      </c>
      <c r="J326" s="9" t="str">
        <f t="shared" si="22"/>
        <v>RS DQLAB</v>
      </c>
      <c r="K326" s="10" t="s">
        <v>151</v>
      </c>
      <c r="L326" t="str">
        <f t="shared" si="23"/>
        <v>SELL</v>
      </c>
    </row>
    <row r="327" spans="1:12" x14ac:dyDescent="0.2">
      <c r="A327" s="11" t="s">
        <v>451</v>
      </c>
      <c r="B327" s="12">
        <v>43869</v>
      </c>
      <c r="C327" s="13" t="s">
        <v>25</v>
      </c>
      <c r="D327" s="13">
        <v>140</v>
      </c>
      <c r="E327" s="13" t="s">
        <v>116</v>
      </c>
      <c r="F327" s="16" t="str">
        <f t="shared" si="20"/>
        <v>OTHER</v>
      </c>
      <c r="G327" s="16" t="str">
        <f t="shared" si="21"/>
        <v>OTHER</v>
      </c>
      <c r="H327" s="9" t="s">
        <v>4896</v>
      </c>
      <c r="I327" s="13" t="s">
        <v>150</v>
      </c>
      <c r="J327" s="9" t="str">
        <f t="shared" si="22"/>
        <v>RS DQLAB</v>
      </c>
      <c r="K327" s="14" t="s">
        <v>151</v>
      </c>
      <c r="L327" t="str">
        <f t="shared" si="23"/>
        <v>SELL</v>
      </c>
    </row>
    <row r="328" spans="1:12" x14ac:dyDescent="0.2">
      <c r="A328" s="7" t="s">
        <v>452</v>
      </c>
      <c r="B328" s="8">
        <v>43870</v>
      </c>
      <c r="C328" s="9" t="s">
        <v>37</v>
      </c>
      <c r="D328" s="9">
        <v>17</v>
      </c>
      <c r="E328" s="9" t="s">
        <v>116</v>
      </c>
      <c r="F328" s="16" t="str">
        <f t="shared" si="20"/>
        <v>OTHER</v>
      </c>
      <c r="G328" s="16" t="str">
        <f t="shared" si="21"/>
        <v>OTHER</v>
      </c>
      <c r="H328" s="9" t="s">
        <v>4896</v>
      </c>
      <c r="I328" s="9" t="s">
        <v>150</v>
      </c>
      <c r="J328" s="9" t="str">
        <f t="shared" si="22"/>
        <v>RS DQLAB</v>
      </c>
      <c r="K328" s="10" t="s">
        <v>151</v>
      </c>
      <c r="L328" t="str">
        <f t="shared" si="23"/>
        <v>SELL</v>
      </c>
    </row>
    <row r="329" spans="1:12" x14ac:dyDescent="0.2">
      <c r="A329" s="11" t="s">
        <v>453</v>
      </c>
      <c r="B329" s="12">
        <v>43870</v>
      </c>
      <c r="C329" s="13" t="s">
        <v>41</v>
      </c>
      <c r="D329" s="13">
        <v>7</v>
      </c>
      <c r="E329" s="13" t="s">
        <v>116</v>
      </c>
      <c r="F329" s="16" t="str">
        <f t="shared" si="20"/>
        <v>OTHER</v>
      </c>
      <c r="G329" s="16" t="str">
        <f t="shared" si="21"/>
        <v>OTHER</v>
      </c>
      <c r="H329" s="9" t="s">
        <v>4896</v>
      </c>
      <c r="I329" s="13" t="s">
        <v>150</v>
      </c>
      <c r="J329" s="9" t="str">
        <f t="shared" si="22"/>
        <v>RS DQLAB</v>
      </c>
      <c r="K329" s="14" t="s">
        <v>151</v>
      </c>
      <c r="L329" t="str">
        <f t="shared" si="23"/>
        <v>SELL</v>
      </c>
    </row>
    <row r="330" spans="1:12" x14ac:dyDescent="0.2">
      <c r="A330" s="7" t="s">
        <v>454</v>
      </c>
      <c r="B330" s="8">
        <v>43870</v>
      </c>
      <c r="C330" s="9" t="s">
        <v>22</v>
      </c>
      <c r="D330" s="9">
        <v>25</v>
      </c>
      <c r="E330" s="9" t="s">
        <v>116</v>
      </c>
      <c r="F330" s="16" t="str">
        <f t="shared" si="20"/>
        <v>OTHER</v>
      </c>
      <c r="G330" s="16" t="str">
        <f t="shared" si="21"/>
        <v>OTHER</v>
      </c>
      <c r="H330" s="9" t="s">
        <v>4896</v>
      </c>
      <c r="I330" s="9" t="s">
        <v>150</v>
      </c>
      <c r="J330" s="9" t="str">
        <f t="shared" si="22"/>
        <v>RS DQLAB</v>
      </c>
      <c r="K330" s="10" t="s">
        <v>151</v>
      </c>
      <c r="L330" t="str">
        <f t="shared" si="23"/>
        <v>SELL</v>
      </c>
    </row>
    <row r="331" spans="1:12" x14ac:dyDescent="0.2">
      <c r="A331" s="11" t="s">
        <v>455</v>
      </c>
      <c r="B331" s="12">
        <v>43870</v>
      </c>
      <c r="C331" s="13" t="s">
        <v>28</v>
      </c>
      <c r="D331" s="13">
        <v>2</v>
      </c>
      <c r="E331" s="13" t="s">
        <v>116</v>
      </c>
      <c r="F331" s="16" t="str">
        <f t="shared" si="20"/>
        <v>OTHER</v>
      </c>
      <c r="G331" s="16" t="str">
        <f t="shared" si="21"/>
        <v>OTHER</v>
      </c>
      <c r="H331" s="9" t="s">
        <v>4896</v>
      </c>
      <c r="I331" s="13" t="s">
        <v>150</v>
      </c>
      <c r="J331" s="9" t="str">
        <f t="shared" si="22"/>
        <v>RS DQLAB</v>
      </c>
      <c r="K331" s="14" t="s">
        <v>151</v>
      </c>
      <c r="L331" t="str">
        <f t="shared" si="23"/>
        <v>SELL</v>
      </c>
    </row>
    <row r="332" spans="1:12" x14ac:dyDescent="0.2">
      <c r="A332" s="7" t="s">
        <v>456</v>
      </c>
      <c r="B332" s="8">
        <v>43870</v>
      </c>
      <c r="C332" s="9" t="s">
        <v>11</v>
      </c>
      <c r="D332" s="9">
        <v>325</v>
      </c>
      <c r="E332" s="9" t="s">
        <v>116</v>
      </c>
      <c r="F332" s="16" t="str">
        <f t="shared" si="20"/>
        <v>OTHER</v>
      </c>
      <c r="G332" s="16" t="str">
        <f t="shared" si="21"/>
        <v>OTHER</v>
      </c>
      <c r="H332" s="9" t="s">
        <v>4896</v>
      </c>
      <c r="I332" s="9" t="s">
        <v>150</v>
      </c>
      <c r="J332" s="9" t="str">
        <f t="shared" si="22"/>
        <v>RS DQLAB</v>
      </c>
      <c r="K332" s="10" t="s">
        <v>151</v>
      </c>
      <c r="L332" t="str">
        <f t="shared" si="23"/>
        <v>SELL</v>
      </c>
    </row>
    <row r="333" spans="1:12" x14ac:dyDescent="0.2">
      <c r="A333" s="11" t="s">
        <v>457</v>
      </c>
      <c r="B333" s="12">
        <v>43871</v>
      </c>
      <c r="C333" s="13" t="s">
        <v>9</v>
      </c>
      <c r="D333" s="13">
        <v>46</v>
      </c>
      <c r="E333" s="13" t="s">
        <v>116</v>
      </c>
      <c r="F333" s="16" t="str">
        <f t="shared" si="20"/>
        <v>OTHER</v>
      </c>
      <c r="G333" s="16" t="str">
        <f t="shared" si="21"/>
        <v>OTHER</v>
      </c>
      <c r="H333" s="9" t="s">
        <v>4896</v>
      </c>
      <c r="I333" s="13" t="s">
        <v>150</v>
      </c>
      <c r="J333" s="9" t="str">
        <f t="shared" si="22"/>
        <v>RS DQLAB</v>
      </c>
      <c r="K333" s="14" t="s">
        <v>151</v>
      </c>
      <c r="L333" t="str">
        <f t="shared" si="23"/>
        <v>SELL</v>
      </c>
    </row>
    <row r="334" spans="1:12" x14ac:dyDescent="0.2">
      <c r="A334" s="7" t="s">
        <v>458</v>
      </c>
      <c r="B334" s="8">
        <v>43871</v>
      </c>
      <c r="C334" s="9" t="s">
        <v>24</v>
      </c>
      <c r="D334" s="9">
        <v>30</v>
      </c>
      <c r="E334" s="9" t="s">
        <v>116</v>
      </c>
      <c r="F334" s="16" t="str">
        <f t="shared" si="20"/>
        <v>OTHER</v>
      </c>
      <c r="G334" s="16" t="str">
        <f t="shared" si="21"/>
        <v>OTHER</v>
      </c>
      <c r="H334" s="9" t="s">
        <v>4896</v>
      </c>
      <c r="I334" s="9" t="s">
        <v>150</v>
      </c>
      <c r="J334" s="9" t="str">
        <f t="shared" si="22"/>
        <v>RS DQLAB</v>
      </c>
      <c r="K334" s="10" t="s">
        <v>151</v>
      </c>
      <c r="L334" t="str">
        <f t="shared" si="23"/>
        <v>SELL</v>
      </c>
    </row>
    <row r="335" spans="1:12" x14ac:dyDescent="0.2">
      <c r="A335" s="11" t="s">
        <v>459</v>
      </c>
      <c r="B335" s="12">
        <v>43871</v>
      </c>
      <c r="C335" s="13" t="s">
        <v>22</v>
      </c>
      <c r="D335" s="13">
        <v>23</v>
      </c>
      <c r="E335" s="13" t="s">
        <v>116</v>
      </c>
      <c r="F335" s="16" t="str">
        <f t="shared" si="20"/>
        <v>OTHER</v>
      </c>
      <c r="G335" s="16" t="str">
        <f t="shared" si="21"/>
        <v>OTHER</v>
      </c>
      <c r="H335" s="9" t="s">
        <v>4896</v>
      </c>
      <c r="I335" s="13" t="s">
        <v>150</v>
      </c>
      <c r="J335" s="9" t="str">
        <f t="shared" si="22"/>
        <v>RS DQLAB</v>
      </c>
      <c r="K335" s="14" t="s">
        <v>151</v>
      </c>
      <c r="L335" t="str">
        <f t="shared" si="23"/>
        <v>SELL</v>
      </c>
    </row>
    <row r="336" spans="1:12" x14ac:dyDescent="0.2">
      <c r="A336" s="7" t="s">
        <v>460</v>
      </c>
      <c r="B336" s="8">
        <v>43871</v>
      </c>
      <c r="C336" s="9" t="s">
        <v>20</v>
      </c>
      <c r="D336" s="9">
        <v>25</v>
      </c>
      <c r="E336" s="9" t="s">
        <v>116</v>
      </c>
      <c r="F336" s="16" t="str">
        <f t="shared" si="20"/>
        <v>OTHER</v>
      </c>
      <c r="G336" s="16" t="str">
        <f t="shared" si="21"/>
        <v>OTHER</v>
      </c>
      <c r="H336" s="9" t="s">
        <v>4896</v>
      </c>
      <c r="I336" s="9" t="s">
        <v>150</v>
      </c>
      <c r="J336" s="9" t="str">
        <f t="shared" si="22"/>
        <v>RS DQLAB</v>
      </c>
      <c r="K336" s="10" t="s">
        <v>151</v>
      </c>
      <c r="L336" t="str">
        <f t="shared" si="23"/>
        <v>SELL</v>
      </c>
    </row>
    <row r="337" spans="1:12" x14ac:dyDescent="0.2">
      <c r="A337" s="11" t="s">
        <v>461</v>
      </c>
      <c r="B337" s="12">
        <v>43871</v>
      </c>
      <c r="C337" s="13" t="s">
        <v>8</v>
      </c>
      <c r="D337" s="13">
        <v>2</v>
      </c>
      <c r="E337" s="13" t="s">
        <v>116</v>
      </c>
      <c r="F337" s="16" t="str">
        <f t="shared" si="20"/>
        <v>OTHER</v>
      </c>
      <c r="G337" s="16" t="str">
        <f t="shared" si="21"/>
        <v>OTHER</v>
      </c>
      <c r="H337" s="9" t="s">
        <v>4896</v>
      </c>
      <c r="I337" s="13" t="s">
        <v>150</v>
      </c>
      <c r="J337" s="9" t="str">
        <f t="shared" si="22"/>
        <v>RS DQLAB</v>
      </c>
      <c r="K337" s="14" t="s">
        <v>151</v>
      </c>
      <c r="L337" t="str">
        <f t="shared" si="23"/>
        <v>SELL</v>
      </c>
    </row>
    <row r="338" spans="1:12" x14ac:dyDescent="0.2">
      <c r="A338" s="7" t="s">
        <v>462</v>
      </c>
      <c r="B338" s="8">
        <v>43872</v>
      </c>
      <c r="C338" s="9" t="s">
        <v>12</v>
      </c>
      <c r="D338" s="9">
        <v>83</v>
      </c>
      <c r="E338" s="9" t="s">
        <v>116</v>
      </c>
      <c r="F338" s="16" t="str">
        <f t="shared" si="20"/>
        <v>OTHER</v>
      </c>
      <c r="G338" s="16" t="str">
        <f t="shared" si="21"/>
        <v>OTHER</v>
      </c>
      <c r="H338" s="9" t="s">
        <v>4896</v>
      </c>
      <c r="I338" s="9" t="s">
        <v>150</v>
      </c>
      <c r="J338" s="9" t="str">
        <f t="shared" si="22"/>
        <v>RS DQLAB</v>
      </c>
      <c r="K338" s="10" t="s">
        <v>151</v>
      </c>
      <c r="L338" t="str">
        <f t="shared" si="23"/>
        <v>SELL</v>
      </c>
    </row>
    <row r="339" spans="1:12" x14ac:dyDescent="0.2">
      <c r="A339" s="11" t="s">
        <v>463</v>
      </c>
      <c r="B339" s="12">
        <v>43872</v>
      </c>
      <c r="C339" s="13" t="s">
        <v>9</v>
      </c>
      <c r="D339" s="13">
        <v>35</v>
      </c>
      <c r="E339" s="13" t="s">
        <v>116</v>
      </c>
      <c r="F339" s="16" t="str">
        <f t="shared" si="20"/>
        <v>OTHER</v>
      </c>
      <c r="G339" s="16" t="str">
        <f t="shared" si="21"/>
        <v>OTHER</v>
      </c>
      <c r="H339" s="9" t="s">
        <v>4896</v>
      </c>
      <c r="I339" s="13" t="s">
        <v>150</v>
      </c>
      <c r="J339" s="9" t="str">
        <f t="shared" si="22"/>
        <v>RS DQLAB</v>
      </c>
      <c r="K339" s="14" t="s">
        <v>151</v>
      </c>
      <c r="L339" t="str">
        <f t="shared" si="23"/>
        <v>SELL</v>
      </c>
    </row>
    <row r="340" spans="1:12" x14ac:dyDescent="0.2">
      <c r="A340" s="7" t="s">
        <v>464</v>
      </c>
      <c r="B340" s="8">
        <v>43872</v>
      </c>
      <c r="C340" s="9" t="s">
        <v>24</v>
      </c>
      <c r="D340" s="9">
        <v>34</v>
      </c>
      <c r="E340" s="9" t="s">
        <v>116</v>
      </c>
      <c r="F340" s="16" t="str">
        <f t="shared" si="20"/>
        <v>OTHER</v>
      </c>
      <c r="G340" s="16" t="str">
        <f t="shared" si="21"/>
        <v>OTHER</v>
      </c>
      <c r="H340" s="9" t="s">
        <v>4896</v>
      </c>
      <c r="I340" s="9" t="s">
        <v>150</v>
      </c>
      <c r="J340" s="9" t="str">
        <f t="shared" si="22"/>
        <v>RS DQLAB</v>
      </c>
      <c r="K340" s="10" t="s">
        <v>207</v>
      </c>
      <c r="L340" t="str">
        <f t="shared" si="23"/>
        <v>SEL</v>
      </c>
    </row>
    <row r="341" spans="1:12" x14ac:dyDescent="0.2">
      <c r="A341" s="11" t="s">
        <v>465</v>
      </c>
      <c r="B341" s="12">
        <v>43872</v>
      </c>
      <c r="C341" s="13" t="s">
        <v>39</v>
      </c>
      <c r="D341" s="13">
        <v>37</v>
      </c>
      <c r="E341" s="13" t="s">
        <v>116</v>
      </c>
      <c r="F341" s="16" t="str">
        <f t="shared" si="20"/>
        <v>OTHER</v>
      </c>
      <c r="G341" s="16" t="str">
        <f t="shared" si="21"/>
        <v>OTHER</v>
      </c>
      <c r="H341" s="9" t="s">
        <v>4896</v>
      </c>
      <c r="I341" s="13" t="s">
        <v>150</v>
      </c>
      <c r="J341" s="9" t="str">
        <f t="shared" si="22"/>
        <v>RS DQLAB</v>
      </c>
      <c r="K341" s="14" t="s">
        <v>151</v>
      </c>
      <c r="L341" t="str">
        <f t="shared" si="23"/>
        <v>SELL</v>
      </c>
    </row>
    <row r="342" spans="1:12" x14ac:dyDescent="0.2">
      <c r="A342" s="7" t="s">
        <v>466</v>
      </c>
      <c r="B342" s="8">
        <v>43873</v>
      </c>
      <c r="C342" s="9" t="s">
        <v>9</v>
      </c>
      <c r="D342" s="9">
        <v>46</v>
      </c>
      <c r="E342" s="9" t="s">
        <v>116</v>
      </c>
      <c r="F342" s="16" t="str">
        <f t="shared" si="20"/>
        <v>OTHER</v>
      </c>
      <c r="G342" s="16" t="str">
        <f t="shared" si="21"/>
        <v>OTHER</v>
      </c>
      <c r="H342" s="9" t="s">
        <v>4896</v>
      </c>
      <c r="I342" s="9" t="s">
        <v>150</v>
      </c>
      <c r="J342" s="9" t="str">
        <f t="shared" si="22"/>
        <v>RS DQLAB</v>
      </c>
      <c r="K342" s="10" t="s">
        <v>151</v>
      </c>
      <c r="L342" t="str">
        <f t="shared" si="23"/>
        <v>SELL</v>
      </c>
    </row>
    <row r="343" spans="1:12" x14ac:dyDescent="0.2">
      <c r="A343" s="11" t="s">
        <v>467</v>
      </c>
      <c r="B343" s="12">
        <v>43873</v>
      </c>
      <c r="C343" s="13" t="s">
        <v>41</v>
      </c>
      <c r="D343" s="13">
        <v>27</v>
      </c>
      <c r="E343" s="13" t="s">
        <v>116</v>
      </c>
      <c r="F343" s="16" t="str">
        <f t="shared" si="20"/>
        <v>OTHER</v>
      </c>
      <c r="G343" s="16" t="str">
        <f t="shared" si="21"/>
        <v>OTHER</v>
      </c>
      <c r="H343" s="9" t="s">
        <v>4896</v>
      </c>
      <c r="I343" s="13" t="s">
        <v>150</v>
      </c>
      <c r="J343" s="9" t="str">
        <f t="shared" si="22"/>
        <v>RS DQLAB</v>
      </c>
      <c r="K343" s="14" t="s">
        <v>151</v>
      </c>
      <c r="L343" t="str">
        <f t="shared" si="23"/>
        <v>SELL</v>
      </c>
    </row>
    <row r="344" spans="1:12" x14ac:dyDescent="0.2">
      <c r="A344" s="7" t="s">
        <v>468</v>
      </c>
      <c r="B344" s="8">
        <v>43873</v>
      </c>
      <c r="C344" s="9" t="s">
        <v>22</v>
      </c>
      <c r="D344" s="9">
        <v>34</v>
      </c>
      <c r="E344" s="9" t="s">
        <v>116</v>
      </c>
      <c r="F344" s="16" t="str">
        <f t="shared" si="20"/>
        <v>OTHER</v>
      </c>
      <c r="G344" s="16" t="str">
        <f t="shared" si="21"/>
        <v>OTHER</v>
      </c>
      <c r="H344" s="9" t="s">
        <v>4896</v>
      </c>
      <c r="I344" s="9" t="s">
        <v>150</v>
      </c>
      <c r="J344" s="9" t="str">
        <f t="shared" si="22"/>
        <v>RS DQLAB</v>
      </c>
      <c r="K344" s="10" t="s">
        <v>151</v>
      </c>
      <c r="L344" t="str">
        <f t="shared" si="23"/>
        <v>SELL</v>
      </c>
    </row>
    <row r="345" spans="1:12" x14ac:dyDescent="0.2">
      <c r="A345" s="11" t="s">
        <v>469</v>
      </c>
      <c r="B345" s="12">
        <v>43873</v>
      </c>
      <c r="C345" s="13" t="s">
        <v>28</v>
      </c>
      <c r="D345" s="13">
        <v>12</v>
      </c>
      <c r="E345" s="13" t="s">
        <v>116</v>
      </c>
      <c r="F345" s="16" t="str">
        <f t="shared" si="20"/>
        <v>OTHER</v>
      </c>
      <c r="G345" s="16" t="str">
        <f t="shared" si="21"/>
        <v>OTHER</v>
      </c>
      <c r="H345" s="9" t="s">
        <v>4896</v>
      </c>
      <c r="I345" s="13" t="s">
        <v>150</v>
      </c>
      <c r="J345" s="9" t="str">
        <f t="shared" si="22"/>
        <v>RS DQLAB</v>
      </c>
      <c r="K345" s="14" t="s">
        <v>151</v>
      </c>
      <c r="L345" t="str">
        <f t="shared" si="23"/>
        <v>SELL</v>
      </c>
    </row>
    <row r="346" spans="1:12" x14ac:dyDescent="0.2">
      <c r="A346" s="7" t="s">
        <v>470</v>
      </c>
      <c r="B346" s="8">
        <v>43873</v>
      </c>
      <c r="C346" s="9" t="s">
        <v>20</v>
      </c>
      <c r="D346" s="9">
        <v>188</v>
      </c>
      <c r="E346" s="9" t="s">
        <v>116</v>
      </c>
      <c r="F346" s="16" t="str">
        <f t="shared" si="20"/>
        <v>OTHER</v>
      </c>
      <c r="G346" s="16" t="str">
        <f t="shared" si="21"/>
        <v>OTHER</v>
      </c>
      <c r="H346" s="9" t="s">
        <v>4896</v>
      </c>
      <c r="I346" s="9" t="s">
        <v>150</v>
      </c>
      <c r="J346" s="9" t="str">
        <f t="shared" si="22"/>
        <v>RS DQLAB</v>
      </c>
      <c r="K346" s="10" t="s">
        <v>151</v>
      </c>
      <c r="L346" t="str">
        <f t="shared" si="23"/>
        <v>SELL</v>
      </c>
    </row>
    <row r="347" spans="1:12" x14ac:dyDescent="0.2">
      <c r="A347" s="11" t="s">
        <v>471</v>
      </c>
      <c r="B347" s="12">
        <v>43874</v>
      </c>
      <c r="C347" s="13" t="s">
        <v>12</v>
      </c>
      <c r="D347" s="13">
        <v>83</v>
      </c>
      <c r="E347" s="13" t="s">
        <v>116</v>
      </c>
      <c r="F347" s="16" t="str">
        <f t="shared" si="20"/>
        <v>OTHER</v>
      </c>
      <c r="G347" s="16" t="str">
        <f t="shared" si="21"/>
        <v>OTHER</v>
      </c>
      <c r="H347" s="9" t="s">
        <v>4896</v>
      </c>
      <c r="I347" s="13" t="s">
        <v>150</v>
      </c>
      <c r="J347" s="9" t="str">
        <f t="shared" si="22"/>
        <v>RS DQLAB</v>
      </c>
      <c r="K347" s="14" t="s">
        <v>151</v>
      </c>
      <c r="L347" t="str">
        <f t="shared" si="23"/>
        <v>SELL</v>
      </c>
    </row>
    <row r="348" spans="1:12" x14ac:dyDescent="0.2">
      <c r="A348" s="7" t="s">
        <v>472</v>
      </c>
      <c r="B348" s="8">
        <v>43874</v>
      </c>
      <c r="C348" s="9" t="s">
        <v>37</v>
      </c>
      <c r="D348" s="9">
        <v>55</v>
      </c>
      <c r="E348" s="9" t="s">
        <v>116</v>
      </c>
      <c r="F348" s="16" t="str">
        <f t="shared" si="20"/>
        <v>OTHER</v>
      </c>
      <c r="G348" s="16" t="str">
        <f t="shared" si="21"/>
        <v>OTHER</v>
      </c>
      <c r="H348" s="9" t="s">
        <v>4896</v>
      </c>
      <c r="I348" s="9" t="s">
        <v>150</v>
      </c>
      <c r="J348" s="9" t="str">
        <f t="shared" si="22"/>
        <v>RS DQLAB</v>
      </c>
      <c r="K348" s="10" t="s">
        <v>151</v>
      </c>
      <c r="L348" t="str">
        <f t="shared" si="23"/>
        <v>SELL</v>
      </c>
    </row>
    <row r="349" spans="1:12" x14ac:dyDescent="0.2">
      <c r="A349" s="11" t="s">
        <v>473</v>
      </c>
      <c r="B349" s="12">
        <v>43874</v>
      </c>
      <c r="C349" s="13" t="s">
        <v>37</v>
      </c>
      <c r="D349" s="13">
        <v>62</v>
      </c>
      <c r="E349" s="13" t="s">
        <v>116</v>
      </c>
      <c r="F349" s="16" t="str">
        <f t="shared" si="20"/>
        <v>OTHER</v>
      </c>
      <c r="G349" s="16" t="str">
        <f t="shared" si="21"/>
        <v>OTHER</v>
      </c>
      <c r="H349" s="9" t="s">
        <v>4896</v>
      </c>
      <c r="I349" s="13" t="s">
        <v>150</v>
      </c>
      <c r="J349" s="9" t="str">
        <f t="shared" si="22"/>
        <v>RS DQLAB</v>
      </c>
      <c r="K349" s="14" t="s">
        <v>151</v>
      </c>
      <c r="L349" t="str">
        <f t="shared" si="23"/>
        <v>SELL</v>
      </c>
    </row>
    <row r="350" spans="1:12" x14ac:dyDescent="0.2">
      <c r="A350" s="7" t="s">
        <v>474</v>
      </c>
      <c r="B350" s="8">
        <v>43874</v>
      </c>
      <c r="C350" s="9" t="s">
        <v>475</v>
      </c>
      <c r="D350" s="9">
        <v>10</v>
      </c>
      <c r="E350" s="9" t="s">
        <v>116</v>
      </c>
      <c r="F350" s="16" t="str">
        <f t="shared" si="20"/>
        <v>OTHER</v>
      </c>
      <c r="G350" s="16" t="str">
        <f t="shared" si="21"/>
        <v>OTHER</v>
      </c>
      <c r="H350" s="9" t="s">
        <v>4896</v>
      </c>
      <c r="I350" s="9" t="s">
        <v>150</v>
      </c>
      <c r="J350" s="9" t="str">
        <f t="shared" si="22"/>
        <v>RS DQLAB</v>
      </c>
      <c r="K350" s="10" t="s">
        <v>151</v>
      </c>
      <c r="L350" t="str">
        <f t="shared" si="23"/>
        <v>SELL</v>
      </c>
    </row>
    <row r="351" spans="1:12" x14ac:dyDescent="0.2">
      <c r="A351" s="11" t="s">
        <v>476</v>
      </c>
      <c r="B351" s="12">
        <v>43874</v>
      </c>
      <c r="C351" s="13" t="s">
        <v>24</v>
      </c>
      <c r="D351" s="13">
        <v>24</v>
      </c>
      <c r="E351" s="13" t="s">
        <v>116</v>
      </c>
      <c r="F351" s="16" t="str">
        <f t="shared" si="20"/>
        <v>OTHER</v>
      </c>
      <c r="G351" s="16" t="str">
        <f t="shared" si="21"/>
        <v>OTHER</v>
      </c>
      <c r="H351" s="9" t="s">
        <v>4896</v>
      </c>
      <c r="I351" s="13" t="s">
        <v>150</v>
      </c>
      <c r="J351" s="9" t="str">
        <f t="shared" si="22"/>
        <v>RS DQLAB</v>
      </c>
      <c r="K351" s="14" t="s">
        <v>151</v>
      </c>
      <c r="L351" t="str">
        <f t="shared" si="23"/>
        <v>SELL</v>
      </c>
    </row>
    <row r="352" spans="1:12" x14ac:dyDescent="0.2">
      <c r="A352" s="7" t="s">
        <v>477</v>
      </c>
      <c r="B352" s="8">
        <v>43874</v>
      </c>
      <c r="C352" s="9" t="s">
        <v>38</v>
      </c>
      <c r="D352" s="9">
        <v>5</v>
      </c>
      <c r="E352" s="9" t="s">
        <v>116</v>
      </c>
      <c r="F352" s="16" t="str">
        <f t="shared" si="20"/>
        <v>OTHER</v>
      </c>
      <c r="G352" s="16" t="str">
        <f t="shared" si="21"/>
        <v>OTHER</v>
      </c>
      <c r="H352" s="9" t="s">
        <v>4896</v>
      </c>
      <c r="I352" s="9" t="s">
        <v>150</v>
      </c>
      <c r="J352" s="9" t="str">
        <f t="shared" si="22"/>
        <v>RS DQLAB</v>
      </c>
      <c r="K352" s="10" t="s">
        <v>151</v>
      </c>
      <c r="L352" t="str">
        <f t="shared" si="23"/>
        <v>SELL</v>
      </c>
    </row>
    <row r="353" spans="1:12" x14ac:dyDescent="0.2">
      <c r="A353" s="11" t="s">
        <v>478</v>
      </c>
      <c r="B353" s="12">
        <v>43874</v>
      </c>
      <c r="C353" s="13" t="s">
        <v>36</v>
      </c>
      <c r="D353" s="13">
        <v>3</v>
      </c>
      <c r="E353" s="13" t="s">
        <v>116</v>
      </c>
      <c r="F353" s="16" t="str">
        <f t="shared" si="20"/>
        <v>OTHER</v>
      </c>
      <c r="G353" s="16" t="str">
        <f t="shared" si="21"/>
        <v>OTHER</v>
      </c>
      <c r="H353" s="9" t="s">
        <v>4896</v>
      </c>
      <c r="I353" s="13" t="s">
        <v>150</v>
      </c>
      <c r="J353" s="9" t="str">
        <f t="shared" si="22"/>
        <v>RS DQLAB</v>
      </c>
      <c r="K353" s="14" t="s">
        <v>151</v>
      </c>
      <c r="L353" t="str">
        <f t="shared" si="23"/>
        <v>SELL</v>
      </c>
    </row>
    <row r="354" spans="1:12" x14ac:dyDescent="0.2">
      <c r="A354" s="7" t="s">
        <v>479</v>
      </c>
      <c r="B354" s="8">
        <v>43874</v>
      </c>
      <c r="C354" s="9" t="s">
        <v>7</v>
      </c>
      <c r="D354" s="9">
        <v>231</v>
      </c>
      <c r="E354" s="9" t="s">
        <v>116</v>
      </c>
      <c r="F354" s="16" t="str">
        <f t="shared" si="20"/>
        <v>OTHER</v>
      </c>
      <c r="G354" s="16" t="str">
        <f t="shared" si="21"/>
        <v>OTHER</v>
      </c>
      <c r="H354" s="9" t="s">
        <v>4896</v>
      </c>
      <c r="I354" s="9" t="s">
        <v>150</v>
      </c>
      <c r="J354" s="9" t="str">
        <f t="shared" si="22"/>
        <v>RS DQLAB</v>
      </c>
      <c r="K354" s="10" t="s">
        <v>151</v>
      </c>
      <c r="L354" t="str">
        <f t="shared" si="23"/>
        <v>SELL</v>
      </c>
    </row>
    <row r="355" spans="1:12" x14ac:dyDescent="0.2">
      <c r="A355" s="11" t="s">
        <v>480</v>
      </c>
      <c r="B355" s="12">
        <v>43874</v>
      </c>
      <c r="C355" s="13" t="s">
        <v>39</v>
      </c>
      <c r="D355" s="13">
        <v>21</v>
      </c>
      <c r="E355" s="13" t="s">
        <v>116</v>
      </c>
      <c r="F355" s="16" t="str">
        <f t="shared" si="20"/>
        <v>OTHER</v>
      </c>
      <c r="G355" s="16" t="str">
        <f t="shared" si="21"/>
        <v>OTHER</v>
      </c>
      <c r="H355" s="9" t="s">
        <v>4896</v>
      </c>
      <c r="I355" s="13" t="s">
        <v>150</v>
      </c>
      <c r="J355" s="9" t="str">
        <f t="shared" si="22"/>
        <v>RS DQLAB</v>
      </c>
      <c r="K355" s="14" t="s">
        <v>151</v>
      </c>
      <c r="L355" t="str">
        <f t="shared" si="23"/>
        <v>SELL</v>
      </c>
    </row>
    <row r="356" spans="1:12" x14ac:dyDescent="0.2">
      <c r="A356" s="7" t="s">
        <v>481</v>
      </c>
      <c r="B356" s="8">
        <v>43875</v>
      </c>
      <c r="C356" s="9" t="s">
        <v>12</v>
      </c>
      <c r="D356" s="9">
        <v>50</v>
      </c>
      <c r="E356" s="9" t="s">
        <v>116</v>
      </c>
      <c r="F356" s="16" t="str">
        <f t="shared" si="20"/>
        <v>OTHER</v>
      </c>
      <c r="G356" s="16" t="str">
        <f t="shared" si="21"/>
        <v>OTHER</v>
      </c>
      <c r="H356" s="9" t="s">
        <v>4896</v>
      </c>
      <c r="I356" s="9" t="s">
        <v>150</v>
      </c>
      <c r="J356" s="9" t="str">
        <f t="shared" si="22"/>
        <v>RS DQLAB</v>
      </c>
      <c r="K356" s="10" t="s">
        <v>151</v>
      </c>
      <c r="L356" t="str">
        <f t="shared" si="23"/>
        <v>SELL</v>
      </c>
    </row>
    <row r="357" spans="1:12" x14ac:dyDescent="0.2">
      <c r="A357" s="11" t="s">
        <v>482</v>
      </c>
      <c r="B357" s="12">
        <v>43875</v>
      </c>
      <c r="C357" s="13" t="s">
        <v>12</v>
      </c>
      <c r="D357" s="13">
        <v>88</v>
      </c>
      <c r="E357" s="13" t="s">
        <v>116</v>
      </c>
      <c r="F357" s="16" t="str">
        <f t="shared" si="20"/>
        <v>OTHER</v>
      </c>
      <c r="G357" s="16" t="str">
        <f t="shared" si="21"/>
        <v>OTHER</v>
      </c>
      <c r="H357" s="9" t="s">
        <v>4896</v>
      </c>
      <c r="I357" s="13" t="s">
        <v>150</v>
      </c>
      <c r="J357" s="9" t="str">
        <f t="shared" si="22"/>
        <v>RS DQLAB</v>
      </c>
      <c r="K357" s="14" t="s">
        <v>151</v>
      </c>
      <c r="L357" t="str">
        <f t="shared" si="23"/>
        <v>SELL</v>
      </c>
    </row>
    <row r="358" spans="1:12" x14ac:dyDescent="0.2">
      <c r="A358" s="7" t="s">
        <v>483</v>
      </c>
      <c r="B358" s="8">
        <v>43875</v>
      </c>
      <c r="C358" s="9" t="s">
        <v>40</v>
      </c>
      <c r="D358" s="9">
        <v>239</v>
      </c>
      <c r="E358" s="9" t="s">
        <v>116</v>
      </c>
      <c r="F358" s="16" t="str">
        <f t="shared" si="20"/>
        <v>OTHER</v>
      </c>
      <c r="G358" s="16" t="str">
        <f t="shared" si="21"/>
        <v>OTHER</v>
      </c>
      <c r="H358" s="9" t="s">
        <v>4896</v>
      </c>
      <c r="I358" s="9" t="s">
        <v>150</v>
      </c>
      <c r="J358" s="9" t="str">
        <f t="shared" si="22"/>
        <v>RS DQLAB</v>
      </c>
      <c r="K358" s="10" t="s">
        <v>151</v>
      </c>
      <c r="L358" t="str">
        <f t="shared" si="23"/>
        <v>SELL</v>
      </c>
    </row>
    <row r="359" spans="1:12" x14ac:dyDescent="0.2">
      <c r="A359" s="11" t="s">
        <v>484</v>
      </c>
      <c r="B359" s="12">
        <v>43875</v>
      </c>
      <c r="C359" s="13" t="s">
        <v>23</v>
      </c>
      <c r="D359" s="13">
        <v>294</v>
      </c>
      <c r="E359" s="13" t="s">
        <v>116</v>
      </c>
      <c r="F359" s="16" t="str">
        <f t="shared" si="20"/>
        <v>OTHER</v>
      </c>
      <c r="G359" s="16" t="str">
        <f t="shared" si="21"/>
        <v>OTHER</v>
      </c>
      <c r="H359" s="9" t="s">
        <v>4896</v>
      </c>
      <c r="I359" s="13" t="s">
        <v>150</v>
      </c>
      <c r="J359" s="9" t="str">
        <f t="shared" si="22"/>
        <v>RS DQLAB</v>
      </c>
      <c r="K359" s="14" t="s">
        <v>151</v>
      </c>
      <c r="L359" t="str">
        <f t="shared" si="23"/>
        <v>SELL</v>
      </c>
    </row>
    <row r="360" spans="1:12" x14ac:dyDescent="0.2">
      <c r="A360" s="7" t="s">
        <v>485</v>
      </c>
      <c r="B360" s="8">
        <v>43876</v>
      </c>
      <c r="C360" s="9" t="s">
        <v>38</v>
      </c>
      <c r="D360" s="9">
        <v>17</v>
      </c>
      <c r="E360" s="9" t="s">
        <v>116</v>
      </c>
      <c r="F360" s="16" t="str">
        <f t="shared" si="20"/>
        <v>OTHER</v>
      </c>
      <c r="G360" s="16" t="str">
        <f t="shared" si="21"/>
        <v>OTHER</v>
      </c>
      <c r="H360" s="9" t="s">
        <v>4896</v>
      </c>
      <c r="I360" s="9" t="s">
        <v>150</v>
      </c>
      <c r="J360" s="9" t="str">
        <f t="shared" si="22"/>
        <v>RS DQLAB</v>
      </c>
      <c r="K360" s="10" t="s">
        <v>151</v>
      </c>
      <c r="L360" t="str">
        <f t="shared" si="23"/>
        <v>SELL</v>
      </c>
    </row>
    <row r="361" spans="1:12" x14ac:dyDescent="0.2">
      <c r="A361" s="11" t="s">
        <v>486</v>
      </c>
      <c r="B361" s="12">
        <v>43876</v>
      </c>
      <c r="C361" s="13" t="s">
        <v>20</v>
      </c>
      <c r="D361" s="13">
        <v>23</v>
      </c>
      <c r="E361" s="13" t="s">
        <v>116</v>
      </c>
      <c r="F361" s="16" t="str">
        <f t="shared" si="20"/>
        <v>OTHER</v>
      </c>
      <c r="G361" s="16" t="str">
        <f t="shared" si="21"/>
        <v>OTHER</v>
      </c>
      <c r="H361" s="9" t="s">
        <v>4896</v>
      </c>
      <c r="I361" s="13" t="s">
        <v>150</v>
      </c>
      <c r="J361" s="9" t="str">
        <f t="shared" si="22"/>
        <v>RS DQLAB</v>
      </c>
      <c r="K361" s="14" t="s">
        <v>151</v>
      </c>
      <c r="L361" t="str">
        <f t="shared" si="23"/>
        <v>SELL</v>
      </c>
    </row>
    <row r="362" spans="1:12" x14ac:dyDescent="0.2">
      <c r="A362" s="7" t="s">
        <v>487</v>
      </c>
      <c r="B362" s="8">
        <v>43876</v>
      </c>
      <c r="C362" s="9" t="s">
        <v>14</v>
      </c>
      <c r="D362" s="9">
        <v>21</v>
      </c>
      <c r="E362" s="9" t="s">
        <v>116</v>
      </c>
      <c r="F362" s="16" t="str">
        <f t="shared" si="20"/>
        <v>OTHER</v>
      </c>
      <c r="G362" s="16" t="str">
        <f t="shared" si="21"/>
        <v>OTHER</v>
      </c>
      <c r="H362" s="9" t="s">
        <v>4896</v>
      </c>
      <c r="I362" s="9" t="s">
        <v>150</v>
      </c>
      <c r="J362" s="9" t="str">
        <f t="shared" si="22"/>
        <v>RS DQLAB</v>
      </c>
      <c r="K362" s="10" t="s">
        <v>151</v>
      </c>
      <c r="L362" t="str">
        <f t="shared" si="23"/>
        <v>SELL</v>
      </c>
    </row>
    <row r="363" spans="1:12" x14ac:dyDescent="0.2">
      <c r="A363" s="11" t="s">
        <v>488</v>
      </c>
      <c r="B363" s="12">
        <v>43876</v>
      </c>
      <c r="C363" s="13" t="s">
        <v>18</v>
      </c>
      <c r="D363" s="13">
        <v>8</v>
      </c>
      <c r="E363" s="13" t="s">
        <v>116</v>
      </c>
      <c r="F363" s="16" t="str">
        <f t="shared" si="20"/>
        <v>OTHER</v>
      </c>
      <c r="G363" s="16" t="str">
        <f t="shared" si="21"/>
        <v>OTHER</v>
      </c>
      <c r="H363" s="9" t="s">
        <v>4896</v>
      </c>
      <c r="I363" s="13" t="s">
        <v>150</v>
      </c>
      <c r="J363" s="9" t="str">
        <f t="shared" si="22"/>
        <v>RS DQLAB</v>
      </c>
      <c r="K363" s="14" t="s">
        <v>151</v>
      </c>
      <c r="L363" t="str">
        <f t="shared" si="23"/>
        <v>SELL</v>
      </c>
    </row>
    <row r="364" spans="1:12" x14ac:dyDescent="0.2">
      <c r="A364" s="7" t="s">
        <v>489</v>
      </c>
      <c r="B364" s="8">
        <v>43877</v>
      </c>
      <c r="C364" s="9" t="s">
        <v>37</v>
      </c>
      <c r="D364" s="9">
        <v>46</v>
      </c>
      <c r="E364" s="9" t="s">
        <v>116</v>
      </c>
      <c r="F364" s="16" t="str">
        <f t="shared" si="20"/>
        <v>OTHER</v>
      </c>
      <c r="G364" s="16" t="str">
        <f t="shared" si="21"/>
        <v>OTHER</v>
      </c>
      <c r="H364" s="9" t="s">
        <v>4896</v>
      </c>
      <c r="I364" s="9" t="s">
        <v>150</v>
      </c>
      <c r="J364" s="9" t="str">
        <f t="shared" si="22"/>
        <v>RS DQLAB</v>
      </c>
      <c r="K364" s="10" t="s">
        <v>151</v>
      </c>
      <c r="L364" t="str">
        <f t="shared" si="23"/>
        <v>SELL</v>
      </c>
    </row>
    <row r="365" spans="1:12" x14ac:dyDescent="0.2">
      <c r="A365" s="11" t="s">
        <v>490</v>
      </c>
      <c r="B365" s="12">
        <v>43877</v>
      </c>
      <c r="C365" s="13" t="s">
        <v>41</v>
      </c>
      <c r="D365" s="13">
        <v>39</v>
      </c>
      <c r="E365" s="13" t="s">
        <v>116</v>
      </c>
      <c r="F365" s="16" t="str">
        <f t="shared" si="20"/>
        <v>OTHER</v>
      </c>
      <c r="G365" s="16" t="str">
        <f t="shared" si="21"/>
        <v>OTHER</v>
      </c>
      <c r="H365" s="9" t="s">
        <v>4896</v>
      </c>
      <c r="I365" s="13" t="s">
        <v>150</v>
      </c>
      <c r="J365" s="9" t="str">
        <f t="shared" si="22"/>
        <v>RS DQLAB</v>
      </c>
      <c r="K365" s="14" t="s">
        <v>151</v>
      </c>
      <c r="L365" t="str">
        <f t="shared" si="23"/>
        <v>SELL</v>
      </c>
    </row>
    <row r="366" spans="1:12" x14ac:dyDescent="0.2">
      <c r="A366" s="7" t="s">
        <v>491</v>
      </c>
      <c r="B366" s="8">
        <v>43877</v>
      </c>
      <c r="C366" s="9" t="s">
        <v>7</v>
      </c>
      <c r="D366" s="9">
        <v>169</v>
      </c>
      <c r="E366" s="9" t="s">
        <v>116</v>
      </c>
      <c r="F366" s="16" t="str">
        <f t="shared" si="20"/>
        <v>OTHER</v>
      </c>
      <c r="G366" s="16" t="str">
        <f t="shared" si="21"/>
        <v>OTHER</v>
      </c>
      <c r="H366" s="9" t="s">
        <v>4896</v>
      </c>
      <c r="I366" s="9" t="s">
        <v>150</v>
      </c>
      <c r="J366" s="9" t="str">
        <f t="shared" si="22"/>
        <v>RS DQLAB</v>
      </c>
      <c r="K366" s="10" t="s">
        <v>151</v>
      </c>
      <c r="L366" t="str">
        <f t="shared" si="23"/>
        <v>SELL</v>
      </c>
    </row>
    <row r="367" spans="1:12" x14ac:dyDescent="0.2">
      <c r="A367" s="11" t="s">
        <v>492</v>
      </c>
      <c r="B367" s="12">
        <v>43878</v>
      </c>
      <c r="C367" s="13" t="s">
        <v>12</v>
      </c>
      <c r="D367" s="13">
        <v>20</v>
      </c>
      <c r="E367" s="13" t="s">
        <v>116</v>
      </c>
      <c r="F367" s="16" t="str">
        <f t="shared" si="20"/>
        <v>OTHER</v>
      </c>
      <c r="G367" s="16" t="str">
        <f t="shared" si="21"/>
        <v>OTHER</v>
      </c>
      <c r="H367" s="9" t="s">
        <v>4896</v>
      </c>
      <c r="I367" s="13" t="s">
        <v>150</v>
      </c>
      <c r="J367" s="9" t="str">
        <f t="shared" si="22"/>
        <v>RS DQLAB</v>
      </c>
      <c r="K367" s="14" t="s">
        <v>151</v>
      </c>
      <c r="L367" t="str">
        <f t="shared" si="23"/>
        <v>SELL</v>
      </c>
    </row>
    <row r="368" spans="1:12" x14ac:dyDescent="0.2">
      <c r="A368" s="7" t="s">
        <v>493</v>
      </c>
      <c r="B368" s="8">
        <v>43878</v>
      </c>
      <c r="C368" s="9" t="s">
        <v>38</v>
      </c>
      <c r="D368" s="9">
        <v>20</v>
      </c>
      <c r="E368" s="9" t="s">
        <v>116</v>
      </c>
      <c r="F368" s="16" t="str">
        <f t="shared" si="20"/>
        <v>OTHER</v>
      </c>
      <c r="G368" s="16" t="str">
        <f t="shared" si="21"/>
        <v>OTHER</v>
      </c>
      <c r="H368" s="9" t="s">
        <v>4896</v>
      </c>
      <c r="I368" s="9" t="s">
        <v>150</v>
      </c>
      <c r="J368" s="9" t="str">
        <f t="shared" si="22"/>
        <v>RS DQLAB</v>
      </c>
      <c r="K368" s="10" t="s">
        <v>151</v>
      </c>
      <c r="L368" t="str">
        <f t="shared" si="23"/>
        <v>SELL</v>
      </c>
    </row>
    <row r="369" spans="1:12" x14ac:dyDescent="0.2">
      <c r="A369" s="11" t="s">
        <v>494</v>
      </c>
      <c r="B369" s="12">
        <v>43878</v>
      </c>
      <c r="C369" s="13" t="s">
        <v>35</v>
      </c>
      <c r="D369" s="13">
        <v>7</v>
      </c>
      <c r="E369" s="13" t="s">
        <v>116</v>
      </c>
      <c r="F369" s="16" t="str">
        <f t="shared" si="20"/>
        <v>OTHER</v>
      </c>
      <c r="G369" s="16" t="str">
        <f t="shared" si="21"/>
        <v>OTHER</v>
      </c>
      <c r="H369" s="9" t="s">
        <v>4896</v>
      </c>
      <c r="I369" s="13" t="s">
        <v>150</v>
      </c>
      <c r="J369" s="9" t="str">
        <f t="shared" si="22"/>
        <v>RS DQLAB</v>
      </c>
      <c r="K369" s="14" t="s">
        <v>151</v>
      </c>
      <c r="L369" t="str">
        <f t="shared" si="23"/>
        <v>SELL</v>
      </c>
    </row>
    <row r="370" spans="1:12" x14ac:dyDescent="0.2">
      <c r="A370" s="7" t="s">
        <v>495</v>
      </c>
      <c r="B370" s="8">
        <v>43879</v>
      </c>
      <c r="C370" s="9" t="s">
        <v>9</v>
      </c>
      <c r="D370" s="9">
        <v>55</v>
      </c>
      <c r="E370" s="9" t="s">
        <v>116</v>
      </c>
      <c r="F370" s="16" t="str">
        <f t="shared" si="20"/>
        <v>OTHER</v>
      </c>
      <c r="G370" s="16" t="str">
        <f t="shared" si="21"/>
        <v>OTHER</v>
      </c>
      <c r="H370" s="9" t="s">
        <v>4896</v>
      </c>
      <c r="I370" s="9" t="s">
        <v>150</v>
      </c>
      <c r="J370" s="9" t="str">
        <f t="shared" si="22"/>
        <v>RS DQLAB</v>
      </c>
      <c r="K370" s="10" t="s">
        <v>151</v>
      </c>
      <c r="L370" t="str">
        <f t="shared" si="23"/>
        <v>SELL</v>
      </c>
    </row>
    <row r="371" spans="1:12" x14ac:dyDescent="0.2">
      <c r="A371" s="11" t="s">
        <v>496</v>
      </c>
      <c r="B371" s="12">
        <v>43879</v>
      </c>
      <c r="C371" s="13" t="s">
        <v>38</v>
      </c>
      <c r="D371" s="13">
        <v>5</v>
      </c>
      <c r="E371" s="13" t="s">
        <v>116</v>
      </c>
      <c r="F371" s="16" t="str">
        <f t="shared" si="20"/>
        <v>OTHER</v>
      </c>
      <c r="G371" s="16" t="str">
        <f t="shared" si="21"/>
        <v>OTHER</v>
      </c>
      <c r="H371" s="9" t="s">
        <v>4896</v>
      </c>
      <c r="I371" s="13" t="s">
        <v>150</v>
      </c>
      <c r="J371" s="9" t="str">
        <f t="shared" si="22"/>
        <v>RS DQLAB</v>
      </c>
      <c r="K371" s="14" t="s">
        <v>151</v>
      </c>
      <c r="L371" t="str">
        <f t="shared" si="23"/>
        <v>SELL</v>
      </c>
    </row>
    <row r="372" spans="1:12" x14ac:dyDescent="0.2">
      <c r="A372" s="7" t="s">
        <v>497</v>
      </c>
      <c r="B372" s="8">
        <v>43879</v>
      </c>
      <c r="C372" s="9" t="s">
        <v>41</v>
      </c>
      <c r="D372" s="9">
        <v>47</v>
      </c>
      <c r="E372" s="9" t="s">
        <v>116</v>
      </c>
      <c r="F372" s="16" t="str">
        <f t="shared" si="20"/>
        <v>OTHER</v>
      </c>
      <c r="G372" s="16" t="str">
        <f t="shared" si="21"/>
        <v>OTHER</v>
      </c>
      <c r="H372" s="9" t="s">
        <v>4896</v>
      </c>
      <c r="I372" s="9" t="s">
        <v>150</v>
      </c>
      <c r="J372" s="9" t="str">
        <f t="shared" si="22"/>
        <v>RS DQLAB</v>
      </c>
      <c r="K372" s="10" t="s">
        <v>151</v>
      </c>
      <c r="L372" t="str">
        <f t="shared" si="23"/>
        <v>SELL</v>
      </c>
    </row>
    <row r="373" spans="1:12" x14ac:dyDescent="0.2">
      <c r="A373" s="11" t="s">
        <v>498</v>
      </c>
      <c r="B373" s="12">
        <v>43879</v>
      </c>
      <c r="C373" s="13" t="s">
        <v>21</v>
      </c>
      <c r="D373" s="13">
        <v>12</v>
      </c>
      <c r="E373" s="13" t="s">
        <v>116</v>
      </c>
      <c r="F373" s="16" t="str">
        <f t="shared" si="20"/>
        <v>OTHER</v>
      </c>
      <c r="G373" s="16" t="str">
        <f t="shared" si="21"/>
        <v>OTHER</v>
      </c>
      <c r="H373" s="9" t="s">
        <v>4896</v>
      </c>
      <c r="I373" s="13" t="s">
        <v>150</v>
      </c>
      <c r="J373" s="9" t="str">
        <f t="shared" si="22"/>
        <v>RS DQLAB</v>
      </c>
      <c r="K373" s="14" t="s">
        <v>151</v>
      </c>
      <c r="L373" t="str">
        <f t="shared" si="23"/>
        <v>SELL</v>
      </c>
    </row>
    <row r="374" spans="1:12" x14ac:dyDescent="0.2">
      <c r="A374" s="7" t="s">
        <v>499</v>
      </c>
      <c r="B374" s="8">
        <v>43880</v>
      </c>
      <c r="C374" s="9" t="s">
        <v>37</v>
      </c>
      <c r="D374" s="9">
        <v>34</v>
      </c>
      <c r="E374" s="9" t="s">
        <v>116</v>
      </c>
      <c r="F374" s="16" t="str">
        <f t="shared" si="20"/>
        <v>OTHER</v>
      </c>
      <c r="G374" s="16" t="str">
        <f t="shared" si="21"/>
        <v>OTHER</v>
      </c>
      <c r="H374" s="9" t="s">
        <v>4896</v>
      </c>
      <c r="I374" s="9" t="s">
        <v>150</v>
      </c>
      <c r="J374" s="9" t="str">
        <f t="shared" si="22"/>
        <v>RS DQLAB</v>
      </c>
      <c r="K374" s="10" t="s">
        <v>151</v>
      </c>
      <c r="L374" t="str">
        <f t="shared" si="23"/>
        <v>SELL</v>
      </c>
    </row>
    <row r="375" spans="1:12" x14ac:dyDescent="0.2">
      <c r="A375" s="11" t="s">
        <v>500</v>
      </c>
      <c r="B375" s="12">
        <v>43880</v>
      </c>
      <c r="C375" s="13" t="s">
        <v>41</v>
      </c>
      <c r="D375" s="13">
        <v>35</v>
      </c>
      <c r="E375" s="13" t="s">
        <v>116</v>
      </c>
      <c r="F375" s="16" t="str">
        <f t="shared" si="20"/>
        <v>OTHER</v>
      </c>
      <c r="G375" s="16" t="str">
        <f t="shared" si="21"/>
        <v>OTHER</v>
      </c>
      <c r="H375" s="9" t="s">
        <v>4896</v>
      </c>
      <c r="I375" s="13" t="s">
        <v>150</v>
      </c>
      <c r="J375" s="9" t="str">
        <f t="shared" si="22"/>
        <v>RS DQLAB</v>
      </c>
      <c r="K375" s="14" t="s">
        <v>151</v>
      </c>
      <c r="L375" t="str">
        <f t="shared" si="23"/>
        <v>SELL</v>
      </c>
    </row>
    <row r="376" spans="1:12" x14ac:dyDescent="0.2">
      <c r="A376" s="7" t="s">
        <v>501</v>
      </c>
      <c r="B376" s="8">
        <v>43880</v>
      </c>
      <c r="C376" s="9" t="s">
        <v>20</v>
      </c>
      <c r="D376" s="9">
        <v>5</v>
      </c>
      <c r="E376" s="9" t="s">
        <v>116</v>
      </c>
      <c r="F376" s="16" t="str">
        <f t="shared" si="20"/>
        <v>OTHER</v>
      </c>
      <c r="G376" s="16" t="str">
        <f t="shared" si="21"/>
        <v>OTHER</v>
      </c>
      <c r="H376" s="9" t="s">
        <v>4896</v>
      </c>
      <c r="I376" s="9" t="s">
        <v>150</v>
      </c>
      <c r="J376" s="9" t="str">
        <f t="shared" si="22"/>
        <v>RS DQLAB</v>
      </c>
      <c r="K376" s="10" t="s">
        <v>151</v>
      </c>
      <c r="L376" t="str">
        <f t="shared" si="23"/>
        <v>SELL</v>
      </c>
    </row>
    <row r="377" spans="1:12" x14ac:dyDescent="0.2">
      <c r="A377" s="11" t="s">
        <v>502</v>
      </c>
      <c r="B377" s="12">
        <v>43880</v>
      </c>
      <c r="C377" s="13" t="s">
        <v>8</v>
      </c>
      <c r="D377" s="13">
        <v>12</v>
      </c>
      <c r="E377" s="13" t="s">
        <v>116</v>
      </c>
      <c r="F377" s="16" t="str">
        <f t="shared" si="20"/>
        <v>OTHER</v>
      </c>
      <c r="G377" s="16" t="str">
        <f t="shared" si="21"/>
        <v>OTHER</v>
      </c>
      <c r="H377" s="9" t="s">
        <v>4896</v>
      </c>
      <c r="I377" s="13" t="s">
        <v>150</v>
      </c>
      <c r="J377" s="9" t="str">
        <f t="shared" si="22"/>
        <v>RS DQLAB</v>
      </c>
      <c r="K377" s="14" t="s">
        <v>151</v>
      </c>
      <c r="L377" t="str">
        <f t="shared" si="23"/>
        <v>SELL</v>
      </c>
    </row>
    <row r="378" spans="1:12" x14ac:dyDescent="0.2">
      <c r="A378" s="7" t="s">
        <v>503</v>
      </c>
      <c r="B378" s="8">
        <v>43880</v>
      </c>
      <c r="C378" s="9" t="s">
        <v>34</v>
      </c>
      <c r="D378" s="9">
        <v>3</v>
      </c>
      <c r="E378" s="9" t="s">
        <v>116</v>
      </c>
      <c r="F378" s="16" t="str">
        <f t="shared" si="20"/>
        <v>OTHER</v>
      </c>
      <c r="G378" s="16" t="str">
        <f t="shared" si="21"/>
        <v>OTHER</v>
      </c>
      <c r="H378" s="9" t="s">
        <v>4896</v>
      </c>
      <c r="I378" s="9" t="s">
        <v>150</v>
      </c>
      <c r="J378" s="9" t="str">
        <f t="shared" si="22"/>
        <v>RS DQLAB</v>
      </c>
      <c r="K378" s="10" t="s">
        <v>151</v>
      </c>
      <c r="L378" t="str">
        <f t="shared" si="23"/>
        <v>SELL</v>
      </c>
    </row>
    <row r="379" spans="1:12" x14ac:dyDescent="0.2">
      <c r="A379" s="11" t="s">
        <v>504</v>
      </c>
      <c r="B379" s="12">
        <v>43880</v>
      </c>
      <c r="C379" s="13" t="s">
        <v>18</v>
      </c>
      <c r="D379" s="13">
        <v>14</v>
      </c>
      <c r="E379" s="13" t="s">
        <v>116</v>
      </c>
      <c r="F379" s="16" t="str">
        <f t="shared" si="20"/>
        <v>OTHER</v>
      </c>
      <c r="G379" s="16" t="str">
        <f t="shared" si="21"/>
        <v>OTHER</v>
      </c>
      <c r="H379" s="9" t="s">
        <v>4896</v>
      </c>
      <c r="I379" s="13" t="s">
        <v>150</v>
      </c>
      <c r="J379" s="9" t="str">
        <f t="shared" si="22"/>
        <v>RS DQLAB</v>
      </c>
      <c r="K379" s="14" t="s">
        <v>151</v>
      </c>
      <c r="L379" t="str">
        <f t="shared" si="23"/>
        <v>SELL</v>
      </c>
    </row>
    <row r="380" spans="1:12" x14ac:dyDescent="0.2">
      <c r="A380" s="7" t="s">
        <v>505</v>
      </c>
      <c r="B380" s="8">
        <v>43881</v>
      </c>
      <c r="C380" s="9" t="s">
        <v>12</v>
      </c>
      <c r="D380" s="9">
        <v>30</v>
      </c>
      <c r="E380" s="9" t="s">
        <v>116</v>
      </c>
      <c r="F380" s="16" t="str">
        <f t="shared" si="20"/>
        <v>OTHER</v>
      </c>
      <c r="G380" s="16" t="str">
        <f t="shared" si="21"/>
        <v>OTHER</v>
      </c>
      <c r="H380" s="9" t="s">
        <v>4896</v>
      </c>
      <c r="I380" s="9" t="s">
        <v>150</v>
      </c>
      <c r="J380" s="9" t="str">
        <f t="shared" si="22"/>
        <v>RS DQLAB</v>
      </c>
      <c r="K380" s="10" t="s">
        <v>151</v>
      </c>
      <c r="L380" t="str">
        <f t="shared" si="23"/>
        <v>SELL</v>
      </c>
    </row>
    <row r="381" spans="1:12" x14ac:dyDescent="0.2">
      <c r="A381" s="11" t="s">
        <v>506</v>
      </c>
      <c r="B381" s="12">
        <v>43881</v>
      </c>
      <c r="C381" s="13" t="s">
        <v>24</v>
      </c>
      <c r="D381" s="13">
        <v>52</v>
      </c>
      <c r="E381" s="13" t="s">
        <v>116</v>
      </c>
      <c r="F381" s="16" t="str">
        <f t="shared" si="20"/>
        <v>OTHER</v>
      </c>
      <c r="G381" s="16" t="str">
        <f t="shared" si="21"/>
        <v>OTHER</v>
      </c>
      <c r="H381" s="9" t="s">
        <v>4896</v>
      </c>
      <c r="I381" s="13" t="s">
        <v>150</v>
      </c>
      <c r="J381" s="9" t="str">
        <f t="shared" si="22"/>
        <v>RS DQLAB</v>
      </c>
      <c r="K381" s="14" t="s">
        <v>151</v>
      </c>
      <c r="L381" t="str">
        <f t="shared" si="23"/>
        <v>SELL</v>
      </c>
    </row>
    <row r="382" spans="1:12" x14ac:dyDescent="0.2">
      <c r="A382" s="7" t="s">
        <v>507</v>
      </c>
      <c r="B382" s="8">
        <v>43881</v>
      </c>
      <c r="C382" s="9" t="s">
        <v>24</v>
      </c>
      <c r="D382" s="9">
        <v>3</v>
      </c>
      <c r="E382" s="9" t="s">
        <v>116</v>
      </c>
      <c r="F382" s="16" t="str">
        <f t="shared" si="20"/>
        <v>OTHER</v>
      </c>
      <c r="G382" s="16" t="str">
        <f t="shared" si="21"/>
        <v>OTHER</v>
      </c>
      <c r="H382" s="9" t="s">
        <v>4896</v>
      </c>
      <c r="I382" s="9" t="s">
        <v>150</v>
      </c>
      <c r="J382" s="9" t="str">
        <f t="shared" si="22"/>
        <v>RS DQLAB</v>
      </c>
      <c r="K382" s="10" t="s">
        <v>151</v>
      </c>
      <c r="L382" t="str">
        <f t="shared" si="23"/>
        <v>SELL</v>
      </c>
    </row>
    <row r="383" spans="1:12" x14ac:dyDescent="0.2">
      <c r="A383" s="11" t="s">
        <v>508</v>
      </c>
      <c r="B383" s="12">
        <v>43881</v>
      </c>
      <c r="C383" s="13" t="s">
        <v>16</v>
      </c>
      <c r="D383" s="13">
        <v>176</v>
      </c>
      <c r="E383" s="13" t="s">
        <v>116</v>
      </c>
      <c r="F383" s="16" t="str">
        <f t="shared" si="20"/>
        <v>OTHER</v>
      </c>
      <c r="G383" s="16" t="str">
        <f t="shared" si="21"/>
        <v>OTHER</v>
      </c>
      <c r="H383" s="9" t="s">
        <v>4896</v>
      </c>
      <c r="I383" s="13" t="s">
        <v>150</v>
      </c>
      <c r="J383" s="9" t="str">
        <f t="shared" si="22"/>
        <v>RS DQLAB</v>
      </c>
      <c r="K383" s="14" t="s">
        <v>151</v>
      </c>
      <c r="L383" t="str">
        <f t="shared" si="23"/>
        <v>SELL</v>
      </c>
    </row>
    <row r="384" spans="1:12" x14ac:dyDescent="0.2">
      <c r="A384" s="7" t="s">
        <v>509</v>
      </c>
      <c r="B384" s="8">
        <v>43881</v>
      </c>
      <c r="C384" s="9" t="s">
        <v>8</v>
      </c>
      <c r="D384" s="9">
        <v>21</v>
      </c>
      <c r="E384" s="9" t="s">
        <v>116</v>
      </c>
      <c r="F384" s="16" t="str">
        <f t="shared" si="20"/>
        <v>OTHER</v>
      </c>
      <c r="G384" s="16" t="str">
        <f t="shared" si="21"/>
        <v>OTHER</v>
      </c>
      <c r="H384" s="9" t="s">
        <v>4896</v>
      </c>
      <c r="I384" s="9" t="s">
        <v>150</v>
      </c>
      <c r="J384" s="9" t="str">
        <f t="shared" si="22"/>
        <v>RS DQLAB</v>
      </c>
      <c r="K384" s="10" t="s">
        <v>151</v>
      </c>
      <c r="L384" t="str">
        <f t="shared" si="23"/>
        <v>SELL</v>
      </c>
    </row>
    <row r="385" spans="1:12" x14ac:dyDescent="0.2">
      <c r="A385" s="11" t="s">
        <v>510</v>
      </c>
      <c r="B385" s="12">
        <v>43882</v>
      </c>
      <c r="C385" s="13" t="s">
        <v>9</v>
      </c>
      <c r="D385" s="13">
        <v>63</v>
      </c>
      <c r="E385" s="13" t="s">
        <v>116</v>
      </c>
      <c r="F385" s="16" t="str">
        <f t="shared" si="20"/>
        <v>OTHER</v>
      </c>
      <c r="G385" s="16" t="str">
        <f t="shared" si="21"/>
        <v>OTHER</v>
      </c>
      <c r="H385" s="9" t="s">
        <v>4896</v>
      </c>
      <c r="I385" s="13" t="s">
        <v>150</v>
      </c>
      <c r="J385" s="9" t="str">
        <f t="shared" si="22"/>
        <v>RS DQLAB</v>
      </c>
      <c r="K385" s="14" t="s">
        <v>151</v>
      </c>
      <c r="L385" t="str">
        <f t="shared" si="23"/>
        <v>SELL</v>
      </c>
    </row>
    <row r="386" spans="1:12" x14ac:dyDescent="0.2">
      <c r="A386" s="7" t="s">
        <v>511</v>
      </c>
      <c r="B386" s="8">
        <v>43882</v>
      </c>
      <c r="C386" s="9" t="s">
        <v>24</v>
      </c>
      <c r="D386" s="9">
        <v>50</v>
      </c>
      <c r="E386" s="9" t="s">
        <v>116</v>
      </c>
      <c r="F386" s="16" t="str">
        <f t="shared" si="20"/>
        <v>OTHER</v>
      </c>
      <c r="G386" s="16" t="str">
        <f t="shared" si="21"/>
        <v>OTHER</v>
      </c>
      <c r="H386" s="9" t="s">
        <v>4896</v>
      </c>
      <c r="I386" s="9" t="s">
        <v>150</v>
      </c>
      <c r="J386" s="9" t="str">
        <f t="shared" si="22"/>
        <v>RS DQLAB</v>
      </c>
      <c r="K386" s="10" t="s">
        <v>151</v>
      </c>
      <c r="L386" t="str">
        <f t="shared" si="23"/>
        <v>SELL</v>
      </c>
    </row>
    <row r="387" spans="1:12" x14ac:dyDescent="0.2">
      <c r="A387" s="11" t="s">
        <v>512</v>
      </c>
      <c r="B387" s="12">
        <v>43882</v>
      </c>
      <c r="C387" s="13" t="s">
        <v>16</v>
      </c>
      <c r="D387" s="13">
        <v>358</v>
      </c>
      <c r="E387" s="13" t="s">
        <v>116</v>
      </c>
      <c r="F387" s="16" t="str">
        <f t="shared" ref="F387:F450" si="24">UPPER(IF(LEN(E387)=0,"OTHER",E387))</f>
        <v>OTHER</v>
      </c>
      <c r="G387" s="16" t="str">
        <f t="shared" ref="G387:G450" si="25">LEFT(F387,7)</f>
        <v>OTHER</v>
      </c>
      <c r="H387" s="9" t="s">
        <v>4896</v>
      </c>
      <c r="I387" s="13" t="s">
        <v>116</v>
      </c>
      <c r="J387" s="9" t="str">
        <f t="shared" ref="J387:J450" si="26">(UPPER(IF(LEN(I387)=0,"OTHER",I387)))</f>
        <v>OTHER</v>
      </c>
      <c r="K387" s="14" t="s">
        <v>151</v>
      </c>
      <c r="L387" t="str">
        <f t="shared" ref="L387:L450" si="27">UPPER(K387)</f>
        <v>SELL</v>
      </c>
    </row>
    <row r="388" spans="1:12" x14ac:dyDescent="0.2">
      <c r="A388" s="7" t="s">
        <v>513</v>
      </c>
      <c r="B388" s="8">
        <v>43882</v>
      </c>
      <c r="C388" s="9" t="s">
        <v>40</v>
      </c>
      <c r="D388" s="9">
        <v>73</v>
      </c>
      <c r="E388" s="9" t="s">
        <v>116</v>
      </c>
      <c r="F388" s="16" t="str">
        <f t="shared" si="24"/>
        <v>OTHER</v>
      </c>
      <c r="G388" s="16" t="str">
        <f t="shared" si="25"/>
        <v>OTHER</v>
      </c>
      <c r="H388" s="9" t="s">
        <v>4896</v>
      </c>
      <c r="I388" s="9" t="s">
        <v>116</v>
      </c>
      <c r="J388" s="9" t="str">
        <f t="shared" si="26"/>
        <v>OTHER</v>
      </c>
      <c r="K388" s="10" t="s">
        <v>151</v>
      </c>
      <c r="L388" t="str">
        <f t="shared" si="27"/>
        <v>SELL</v>
      </c>
    </row>
    <row r="389" spans="1:12" x14ac:dyDescent="0.2">
      <c r="A389" s="11" t="s">
        <v>514</v>
      </c>
      <c r="B389" s="12">
        <v>43882</v>
      </c>
      <c r="C389" s="13" t="s">
        <v>30</v>
      </c>
      <c r="D389" s="13">
        <v>90</v>
      </c>
      <c r="E389" s="13" t="s">
        <v>116</v>
      </c>
      <c r="F389" s="16" t="str">
        <f t="shared" si="24"/>
        <v>OTHER</v>
      </c>
      <c r="G389" s="16" t="str">
        <f t="shared" si="25"/>
        <v>OTHER</v>
      </c>
      <c r="H389" s="9" t="s">
        <v>4896</v>
      </c>
      <c r="I389" s="13" t="s">
        <v>150</v>
      </c>
      <c r="J389" s="9" t="str">
        <f t="shared" si="26"/>
        <v>RS DQLAB</v>
      </c>
      <c r="K389" s="14" t="s">
        <v>151</v>
      </c>
      <c r="L389" t="str">
        <f t="shared" si="27"/>
        <v>SELL</v>
      </c>
    </row>
    <row r="390" spans="1:12" x14ac:dyDescent="0.2">
      <c r="A390" s="7" t="s">
        <v>515</v>
      </c>
      <c r="B390" s="8">
        <v>43882</v>
      </c>
      <c r="C390" s="9" t="s">
        <v>35</v>
      </c>
      <c r="D390" s="9">
        <v>382</v>
      </c>
      <c r="E390" s="9" t="s">
        <v>116</v>
      </c>
      <c r="F390" s="16" t="str">
        <f t="shared" si="24"/>
        <v>OTHER</v>
      </c>
      <c r="G390" s="16" t="str">
        <f t="shared" si="25"/>
        <v>OTHER</v>
      </c>
      <c r="H390" s="9" t="s">
        <v>4896</v>
      </c>
      <c r="I390" s="9" t="s">
        <v>150</v>
      </c>
      <c r="J390" s="9" t="str">
        <f t="shared" si="26"/>
        <v>RS DQLAB</v>
      </c>
      <c r="K390" s="10" t="s">
        <v>151</v>
      </c>
      <c r="L390" t="str">
        <f t="shared" si="27"/>
        <v>SELL</v>
      </c>
    </row>
    <row r="391" spans="1:12" x14ac:dyDescent="0.2">
      <c r="A391" s="11" t="s">
        <v>516</v>
      </c>
      <c r="B391" s="12">
        <v>43883</v>
      </c>
      <c r="C391" s="13" t="s">
        <v>12</v>
      </c>
      <c r="D391" s="13">
        <v>43</v>
      </c>
      <c r="E391" s="13" t="s">
        <v>116</v>
      </c>
      <c r="F391" s="16" t="str">
        <f t="shared" si="24"/>
        <v>OTHER</v>
      </c>
      <c r="G391" s="16" t="str">
        <f t="shared" si="25"/>
        <v>OTHER</v>
      </c>
      <c r="H391" s="9" t="s">
        <v>4896</v>
      </c>
      <c r="I391" s="13" t="s">
        <v>150</v>
      </c>
      <c r="J391" s="9" t="str">
        <f t="shared" si="26"/>
        <v>RS DQLAB</v>
      </c>
      <c r="K391" s="14" t="s">
        <v>151</v>
      </c>
      <c r="L391" t="str">
        <f t="shared" si="27"/>
        <v>SELL</v>
      </c>
    </row>
    <row r="392" spans="1:12" x14ac:dyDescent="0.2">
      <c r="A392" s="7" t="s">
        <v>517</v>
      </c>
      <c r="B392" s="8">
        <v>43883</v>
      </c>
      <c r="C392" s="9" t="s">
        <v>12</v>
      </c>
      <c r="D392" s="9">
        <v>60</v>
      </c>
      <c r="E392" s="9" t="s">
        <v>116</v>
      </c>
      <c r="F392" s="16" t="str">
        <f t="shared" si="24"/>
        <v>OTHER</v>
      </c>
      <c r="G392" s="16" t="str">
        <f t="shared" si="25"/>
        <v>OTHER</v>
      </c>
      <c r="H392" s="9" t="s">
        <v>4896</v>
      </c>
      <c r="I392" s="9" t="s">
        <v>150</v>
      </c>
      <c r="J392" s="9" t="str">
        <f t="shared" si="26"/>
        <v>RS DQLAB</v>
      </c>
      <c r="K392" s="10" t="s">
        <v>151</v>
      </c>
      <c r="L392" t="str">
        <f t="shared" si="27"/>
        <v>SELL</v>
      </c>
    </row>
    <row r="393" spans="1:12" x14ac:dyDescent="0.2">
      <c r="A393" s="11" t="s">
        <v>518</v>
      </c>
      <c r="B393" s="12">
        <v>43883</v>
      </c>
      <c r="C393" s="13" t="s">
        <v>16</v>
      </c>
      <c r="D393" s="13">
        <v>24</v>
      </c>
      <c r="E393" s="13" t="s">
        <v>116</v>
      </c>
      <c r="F393" s="16" t="str">
        <f t="shared" si="24"/>
        <v>OTHER</v>
      </c>
      <c r="G393" s="16" t="str">
        <f t="shared" si="25"/>
        <v>OTHER</v>
      </c>
      <c r="H393" s="9" t="s">
        <v>4896</v>
      </c>
      <c r="I393" s="13" t="s">
        <v>150</v>
      </c>
      <c r="J393" s="9" t="str">
        <f t="shared" si="26"/>
        <v>RS DQLAB</v>
      </c>
      <c r="K393" s="14" t="s">
        <v>151</v>
      </c>
      <c r="L393" t="str">
        <f t="shared" si="27"/>
        <v>SELL</v>
      </c>
    </row>
    <row r="394" spans="1:12" x14ac:dyDescent="0.2">
      <c r="A394" s="7" t="s">
        <v>519</v>
      </c>
      <c r="B394" s="8">
        <v>43884</v>
      </c>
      <c r="C394" s="9" t="s">
        <v>12</v>
      </c>
      <c r="D394" s="9">
        <v>95</v>
      </c>
      <c r="E394" s="9" t="s">
        <v>116</v>
      </c>
      <c r="F394" s="16" t="str">
        <f t="shared" si="24"/>
        <v>OTHER</v>
      </c>
      <c r="G394" s="16" t="str">
        <f t="shared" si="25"/>
        <v>OTHER</v>
      </c>
      <c r="H394" s="9" t="s">
        <v>4896</v>
      </c>
      <c r="I394" s="9" t="s">
        <v>150</v>
      </c>
      <c r="J394" s="9" t="str">
        <f t="shared" si="26"/>
        <v>RS DQLAB</v>
      </c>
      <c r="K394" s="10" t="s">
        <v>151</v>
      </c>
      <c r="L394" t="str">
        <f t="shared" si="27"/>
        <v>SELL</v>
      </c>
    </row>
    <row r="395" spans="1:12" x14ac:dyDescent="0.2">
      <c r="A395" s="11" t="s">
        <v>520</v>
      </c>
      <c r="B395" s="12">
        <v>43884</v>
      </c>
      <c r="C395" s="13" t="s">
        <v>24</v>
      </c>
      <c r="D395" s="13">
        <v>22</v>
      </c>
      <c r="E395" s="13" t="s">
        <v>116</v>
      </c>
      <c r="F395" s="16" t="str">
        <f t="shared" si="24"/>
        <v>OTHER</v>
      </c>
      <c r="G395" s="16" t="str">
        <f t="shared" si="25"/>
        <v>OTHER</v>
      </c>
      <c r="H395" s="9" t="s">
        <v>4896</v>
      </c>
      <c r="I395" s="13" t="s">
        <v>150</v>
      </c>
      <c r="J395" s="9" t="str">
        <f t="shared" si="26"/>
        <v>RS DQLAB</v>
      </c>
      <c r="K395" s="14" t="s">
        <v>151</v>
      </c>
      <c r="L395" t="str">
        <f t="shared" si="27"/>
        <v>SELL</v>
      </c>
    </row>
    <row r="396" spans="1:12" x14ac:dyDescent="0.2">
      <c r="A396" s="7" t="s">
        <v>521</v>
      </c>
      <c r="B396" s="8">
        <v>43884</v>
      </c>
      <c r="C396" s="9" t="s">
        <v>38</v>
      </c>
      <c r="D396" s="9">
        <v>19</v>
      </c>
      <c r="E396" s="9" t="s">
        <v>116</v>
      </c>
      <c r="F396" s="16" t="str">
        <f t="shared" si="24"/>
        <v>OTHER</v>
      </c>
      <c r="G396" s="16" t="str">
        <f t="shared" si="25"/>
        <v>OTHER</v>
      </c>
      <c r="H396" s="9" t="s">
        <v>4896</v>
      </c>
      <c r="I396" s="9" t="s">
        <v>150</v>
      </c>
      <c r="J396" s="9" t="str">
        <f t="shared" si="26"/>
        <v>RS DQLAB</v>
      </c>
      <c r="K396" s="10" t="s">
        <v>151</v>
      </c>
      <c r="L396" t="str">
        <f t="shared" si="27"/>
        <v>SELL</v>
      </c>
    </row>
    <row r="397" spans="1:12" x14ac:dyDescent="0.2">
      <c r="A397" s="11" t="s">
        <v>522</v>
      </c>
      <c r="B397" s="12">
        <v>43884</v>
      </c>
      <c r="C397" s="13" t="s">
        <v>22</v>
      </c>
      <c r="D397" s="13">
        <v>52</v>
      </c>
      <c r="E397" s="13" t="s">
        <v>116</v>
      </c>
      <c r="F397" s="16" t="str">
        <f t="shared" si="24"/>
        <v>OTHER</v>
      </c>
      <c r="G397" s="16" t="str">
        <f t="shared" si="25"/>
        <v>OTHER</v>
      </c>
      <c r="H397" s="9" t="s">
        <v>4896</v>
      </c>
      <c r="I397" s="13" t="s">
        <v>150</v>
      </c>
      <c r="J397" s="9" t="str">
        <f t="shared" si="26"/>
        <v>RS DQLAB</v>
      </c>
      <c r="K397" s="14" t="s">
        <v>151</v>
      </c>
      <c r="L397" t="str">
        <f t="shared" si="27"/>
        <v>SELL</v>
      </c>
    </row>
    <row r="398" spans="1:12" x14ac:dyDescent="0.2">
      <c r="A398" s="7" t="s">
        <v>523</v>
      </c>
      <c r="B398" s="8">
        <v>43885</v>
      </c>
      <c r="C398" s="9" t="s">
        <v>41</v>
      </c>
      <c r="D398" s="9">
        <v>14</v>
      </c>
      <c r="E398" s="9" t="s">
        <v>116</v>
      </c>
      <c r="F398" s="16" t="str">
        <f t="shared" si="24"/>
        <v>OTHER</v>
      </c>
      <c r="G398" s="16" t="str">
        <f t="shared" si="25"/>
        <v>OTHER</v>
      </c>
      <c r="H398" s="9" t="s">
        <v>4896</v>
      </c>
      <c r="I398" s="9" t="s">
        <v>150</v>
      </c>
      <c r="J398" s="9" t="str">
        <f t="shared" si="26"/>
        <v>RS DQLAB</v>
      </c>
      <c r="K398" s="10" t="s">
        <v>151</v>
      </c>
      <c r="L398" t="str">
        <f t="shared" si="27"/>
        <v>SELL</v>
      </c>
    </row>
    <row r="399" spans="1:12" x14ac:dyDescent="0.2">
      <c r="A399" s="11" t="s">
        <v>524</v>
      </c>
      <c r="B399" s="12">
        <v>43885</v>
      </c>
      <c r="C399" s="13" t="s">
        <v>28</v>
      </c>
      <c r="D399" s="13">
        <v>256</v>
      </c>
      <c r="E399" s="13" t="s">
        <v>116</v>
      </c>
      <c r="F399" s="16" t="str">
        <f t="shared" si="24"/>
        <v>OTHER</v>
      </c>
      <c r="G399" s="16" t="str">
        <f t="shared" si="25"/>
        <v>OTHER</v>
      </c>
      <c r="H399" s="9" t="s">
        <v>4896</v>
      </c>
      <c r="I399" s="13" t="s">
        <v>150</v>
      </c>
      <c r="J399" s="9" t="str">
        <f t="shared" si="26"/>
        <v>RS DQLAB</v>
      </c>
      <c r="K399" s="14" t="s">
        <v>151</v>
      </c>
      <c r="L399" t="str">
        <f t="shared" si="27"/>
        <v>SELL</v>
      </c>
    </row>
    <row r="400" spans="1:12" x14ac:dyDescent="0.2">
      <c r="A400" s="7" t="s">
        <v>525</v>
      </c>
      <c r="B400" s="8">
        <v>43885</v>
      </c>
      <c r="C400" s="9" t="s">
        <v>7</v>
      </c>
      <c r="D400" s="9">
        <v>60</v>
      </c>
      <c r="E400" s="9" t="s">
        <v>116</v>
      </c>
      <c r="F400" s="16" t="str">
        <f t="shared" si="24"/>
        <v>OTHER</v>
      </c>
      <c r="G400" s="16" t="str">
        <f t="shared" si="25"/>
        <v>OTHER</v>
      </c>
      <c r="H400" s="9" t="s">
        <v>4896</v>
      </c>
      <c r="I400" s="9" t="s">
        <v>150</v>
      </c>
      <c r="J400" s="9" t="str">
        <f t="shared" si="26"/>
        <v>RS DQLAB</v>
      </c>
      <c r="K400" s="10" t="s">
        <v>151</v>
      </c>
      <c r="L400" t="str">
        <f t="shared" si="27"/>
        <v>SELL</v>
      </c>
    </row>
    <row r="401" spans="1:12" x14ac:dyDescent="0.2">
      <c r="A401" s="11" t="s">
        <v>526</v>
      </c>
      <c r="B401" s="12">
        <v>43885</v>
      </c>
      <c r="C401" s="13" t="s">
        <v>35</v>
      </c>
      <c r="D401" s="13">
        <v>66</v>
      </c>
      <c r="E401" s="13" t="s">
        <v>116</v>
      </c>
      <c r="F401" s="16" t="str">
        <f t="shared" si="24"/>
        <v>OTHER</v>
      </c>
      <c r="G401" s="16" t="str">
        <f t="shared" si="25"/>
        <v>OTHER</v>
      </c>
      <c r="H401" s="9" t="s">
        <v>4896</v>
      </c>
      <c r="I401" s="13" t="s">
        <v>150</v>
      </c>
      <c r="J401" s="9" t="str">
        <f t="shared" si="26"/>
        <v>RS DQLAB</v>
      </c>
      <c r="K401" s="14" t="s">
        <v>151</v>
      </c>
      <c r="L401" t="str">
        <f t="shared" si="27"/>
        <v>SELL</v>
      </c>
    </row>
    <row r="402" spans="1:12" x14ac:dyDescent="0.2">
      <c r="A402" s="7" t="s">
        <v>527</v>
      </c>
      <c r="B402" s="8">
        <v>43886</v>
      </c>
      <c r="C402" s="9" t="s">
        <v>12</v>
      </c>
      <c r="D402" s="9">
        <v>46</v>
      </c>
      <c r="E402" s="9" t="s">
        <v>116</v>
      </c>
      <c r="F402" s="16" t="str">
        <f t="shared" si="24"/>
        <v>OTHER</v>
      </c>
      <c r="G402" s="16" t="str">
        <f t="shared" si="25"/>
        <v>OTHER</v>
      </c>
      <c r="H402" s="9" t="s">
        <v>4896</v>
      </c>
      <c r="I402" s="9" t="s">
        <v>150</v>
      </c>
      <c r="J402" s="9" t="str">
        <f t="shared" si="26"/>
        <v>RS DQLAB</v>
      </c>
      <c r="K402" s="10" t="s">
        <v>151</v>
      </c>
      <c r="L402" t="str">
        <f t="shared" si="27"/>
        <v>SELL</v>
      </c>
    </row>
    <row r="403" spans="1:12" x14ac:dyDescent="0.2">
      <c r="A403" s="11" t="s">
        <v>528</v>
      </c>
      <c r="B403" s="12">
        <v>43886</v>
      </c>
      <c r="C403" s="13" t="s">
        <v>28</v>
      </c>
      <c r="D403" s="13">
        <v>168</v>
      </c>
      <c r="E403" s="13" t="s">
        <v>116</v>
      </c>
      <c r="F403" s="16" t="str">
        <f t="shared" si="24"/>
        <v>OTHER</v>
      </c>
      <c r="G403" s="16" t="str">
        <f t="shared" si="25"/>
        <v>OTHER</v>
      </c>
      <c r="H403" s="9" t="s">
        <v>4896</v>
      </c>
      <c r="I403" s="13" t="s">
        <v>150</v>
      </c>
      <c r="J403" s="9" t="str">
        <f t="shared" si="26"/>
        <v>RS DQLAB</v>
      </c>
      <c r="K403" s="14" t="s">
        <v>151</v>
      </c>
      <c r="L403" t="str">
        <f t="shared" si="27"/>
        <v>SELL</v>
      </c>
    </row>
    <row r="404" spans="1:12" x14ac:dyDescent="0.2">
      <c r="A404" s="7" t="s">
        <v>529</v>
      </c>
      <c r="B404" s="8">
        <v>43886</v>
      </c>
      <c r="C404" s="9" t="s">
        <v>28</v>
      </c>
      <c r="D404" s="9">
        <v>18</v>
      </c>
      <c r="E404" s="9" t="s">
        <v>116</v>
      </c>
      <c r="F404" s="16" t="str">
        <f t="shared" si="24"/>
        <v>OTHER</v>
      </c>
      <c r="G404" s="16" t="str">
        <f t="shared" si="25"/>
        <v>OTHER</v>
      </c>
      <c r="H404" s="9" t="s">
        <v>4896</v>
      </c>
      <c r="I404" s="9" t="s">
        <v>150</v>
      </c>
      <c r="J404" s="9" t="str">
        <f t="shared" si="26"/>
        <v>RS DQLAB</v>
      </c>
      <c r="K404" s="10" t="s">
        <v>151</v>
      </c>
      <c r="L404" t="str">
        <f t="shared" si="27"/>
        <v>SELL</v>
      </c>
    </row>
    <row r="405" spans="1:12" x14ac:dyDescent="0.2">
      <c r="A405" s="11" t="s">
        <v>530</v>
      </c>
      <c r="B405" s="12">
        <v>43886</v>
      </c>
      <c r="C405" s="13" t="s">
        <v>20</v>
      </c>
      <c r="D405" s="13">
        <v>40</v>
      </c>
      <c r="E405" s="13" t="s">
        <v>116</v>
      </c>
      <c r="F405" s="16" t="str">
        <f t="shared" si="24"/>
        <v>OTHER</v>
      </c>
      <c r="G405" s="16" t="str">
        <f t="shared" si="25"/>
        <v>OTHER</v>
      </c>
      <c r="H405" s="9" t="s">
        <v>4896</v>
      </c>
      <c r="I405" s="13" t="s">
        <v>150</v>
      </c>
      <c r="J405" s="9" t="str">
        <f t="shared" si="26"/>
        <v>RS DQLAB</v>
      </c>
      <c r="K405" s="14" t="s">
        <v>295</v>
      </c>
      <c r="L405" t="str">
        <f t="shared" si="27"/>
        <v>SELLL</v>
      </c>
    </row>
    <row r="406" spans="1:12" x14ac:dyDescent="0.2">
      <c r="A406" s="7" t="s">
        <v>531</v>
      </c>
      <c r="B406" s="8">
        <v>43886</v>
      </c>
      <c r="C406" s="9" t="s">
        <v>14</v>
      </c>
      <c r="D406" s="9">
        <v>3</v>
      </c>
      <c r="E406" s="9" t="s">
        <v>116</v>
      </c>
      <c r="F406" s="16" t="str">
        <f t="shared" si="24"/>
        <v>OTHER</v>
      </c>
      <c r="G406" s="16" t="str">
        <f t="shared" si="25"/>
        <v>OTHER</v>
      </c>
      <c r="H406" s="9" t="s">
        <v>4896</v>
      </c>
      <c r="I406" s="9" t="s">
        <v>150</v>
      </c>
      <c r="J406" s="9" t="str">
        <f t="shared" si="26"/>
        <v>RS DQLAB</v>
      </c>
      <c r="K406" s="10" t="s">
        <v>151</v>
      </c>
      <c r="L406" t="str">
        <f t="shared" si="27"/>
        <v>SELL</v>
      </c>
    </row>
    <row r="407" spans="1:12" x14ac:dyDescent="0.2">
      <c r="A407" s="11" t="s">
        <v>532</v>
      </c>
      <c r="B407" s="12">
        <v>43886</v>
      </c>
      <c r="C407" s="13" t="s">
        <v>14</v>
      </c>
      <c r="D407" s="13">
        <v>258</v>
      </c>
      <c r="E407" s="13" t="s">
        <v>116</v>
      </c>
      <c r="F407" s="16" t="str">
        <f t="shared" si="24"/>
        <v>OTHER</v>
      </c>
      <c r="G407" s="16" t="str">
        <f t="shared" si="25"/>
        <v>OTHER</v>
      </c>
      <c r="H407" s="9" t="s">
        <v>4896</v>
      </c>
      <c r="I407" s="13" t="s">
        <v>150</v>
      </c>
      <c r="J407" s="9" t="str">
        <f t="shared" si="26"/>
        <v>RS DQLAB</v>
      </c>
      <c r="K407" s="14" t="s">
        <v>151</v>
      </c>
      <c r="L407" t="str">
        <f t="shared" si="27"/>
        <v>SELL</v>
      </c>
    </row>
    <row r="408" spans="1:12" x14ac:dyDescent="0.2">
      <c r="A408" s="7" t="s">
        <v>533</v>
      </c>
      <c r="B408" s="8">
        <v>43886</v>
      </c>
      <c r="C408" s="9" t="s">
        <v>14</v>
      </c>
      <c r="D408" s="9">
        <v>7</v>
      </c>
      <c r="E408" s="9" t="s">
        <v>116</v>
      </c>
      <c r="F408" s="16" t="str">
        <f t="shared" si="24"/>
        <v>OTHER</v>
      </c>
      <c r="G408" s="16" t="str">
        <f t="shared" si="25"/>
        <v>OTHER</v>
      </c>
      <c r="H408" s="9" t="s">
        <v>4896</v>
      </c>
      <c r="I408" s="9" t="s">
        <v>150</v>
      </c>
      <c r="J408" s="9" t="str">
        <f t="shared" si="26"/>
        <v>RS DQLAB</v>
      </c>
      <c r="K408" s="10" t="s">
        <v>151</v>
      </c>
      <c r="L408" t="str">
        <f t="shared" si="27"/>
        <v>SELL</v>
      </c>
    </row>
    <row r="409" spans="1:12" x14ac:dyDescent="0.2">
      <c r="A409" s="11" t="s">
        <v>534</v>
      </c>
      <c r="B409" s="12">
        <v>43886</v>
      </c>
      <c r="C409" s="13" t="s">
        <v>5</v>
      </c>
      <c r="D409" s="13">
        <v>3</v>
      </c>
      <c r="E409" s="13" t="s">
        <v>116</v>
      </c>
      <c r="F409" s="16" t="str">
        <f t="shared" si="24"/>
        <v>OTHER</v>
      </c>
      <c r="G409" s="16" t="str">
        <f t="shared" si="25"/>
        <v>OTHER</v>
      </c>
      <c r="H409" s="9" t="s">
        <v>4896</v>
      </c>
      <c r="I409" s="13" t="s">
        <v>150</v>
      </c>
      <c r="J409" s="9" t="str">
        <f t="shared" si="26"/>
        <v>RS DQLAB</v>
      </c>
      <c r="K409" s="14" t="s">
        <v>151</v>
      </c>
      <c r="L409" t="str">
        <f t="shared" si="27"/>
        <v>SELL</v>
      </c>
    </row>
    <row r="410" spans="1:12" x14ac:dyDescent="0.2">
      <c r="A410" s="7" t="s">
        <v>535</v>
      </c>
      <c r="B410" s="8">
        <v>43887</v>
      </c>
      <c r="C410" s="9" t="s">
        <v>37</v>
      </c>
      <c r="D410" s="9">
        <v>5</v>
      </c>
      <c r="E410" s="9" t="s">
        <v>116</v>
      </c>
      <c r="F410" s="16" t="str">
        <f t="shared" si="24"/>
        <v>OTHER</v>
      </c>
      <c r="G410" s="16" t="str">
        <f t="shared" si="25"/>
        <v>OTHER</v>
      </c>
      <c r="H410" s="9" t="s">
        <v>4896</v>
      </c>
      <c r="I410" s="9" t="s">
        <v>150</v>
      </c>
      <c r="J410" s="9" t="str">
        <f t="shared" si="26"/>
        <v>RS DQLAB</v>
      </c>
      <c r="K410" s="10" t="s">
        <v>151</v>
      </c>
      <c r="L410" t="str">
        <f t="shared" si="27"/>
        <v>SELL</v>
      </c>
    </row>
    <row r="411" spans="1:12" x14ac:dyDescent="0.2">
      <c r="A411" s="11" t="s">
        <v>536</v>
      </c>
      <c r="B411" s="12">
        <v>43887</v>
      </c>
      <c r="C411" s="13" t="s">
        <v>37</v>
      </c>
      <c r="D411" s="13">
        <v>43</v>
      </c>
      <c r="E411" s="13" t="s">
        <v>116</v>
      </c>
      <c r="F411" s="16" t="str">
        <f t="shared" si="24"/>
        <v>OTHER</v>
      </c>
      <c r="G411" s="16" t="str">
        <f t="shared" si="25"/>
        <v>OTHER</v>
      </c>
      <c r="H411" s="9" t="s">
        <v>4896</v>
      </c>
      <c r="I411" s="13" t="s">
        <v>150</v>
      </c>
      <c r="J411" s="9" t="str">
        <f t="shared" si="26"/>
        <v>RS DQLAB</v>
      </c>
      <c r="K411" s="14" t="s">
        <v>151</v>
      </c>
      <c r="L411" t="str">
        <f t="shared" si="27"/>
        <v>SELL</v>
      </c>
    </row>
    <row r="412" spans="1:12" x14ac:dyDescent="0.2">
      <c r="A412" s="7" t="s">
        <v>537</v>
      </c>
      <c r="B412" s="8">
        <v>43887</v>
      </c>
      <c r="C412" s="9" t="s">
        <v>38</v>
      </c>
      <c r="D412" s="9">
        <v>43</v>
      </c>
      <c r="E412" s="9" t="s">
        <v>116</v>
      </c>
      <c r="F412" s="16" t="str">
        <f t="shared" si="24"/>
        <v>OTHER</v>
      </c>
      <c r="G412" s="16" t="str">
        <f t="shared" si="25"/>
        <v>OTHER</v>
      </c>
      <c r="H412" s="9" t="s">
        <v>4896</v>
      </c>
      <c r="I412" s="9" t="s">
        <v>150</v>
      </c>
      <c r="J412" s="9" t="str">
        <f t="shared" si="26"/>
        <v>RS DQLAB</v>
      </c>
      <c r="K412" s="10" t="s">
        <v>151</v>
      </c>
      <c r="L412" t="str">
        <f t="shared" si="27"/>
        <v>SELL</v>
      </c>
    </row>
    <row r="413" spans="1:12" x14ac:dyDescent="0.2">
      <c r="A413" s="11" t="s">
        <v>538</v>
      </c>
      <c r="B413" s="12">
        <v>43887</v>
      </c>
      <c r="C413" s="13" t="s">
        <v>22</v>
      </c>
      <c r="D413" s="13">
        <v>45</v>
      </c>
      <c r="E413" s="13" t="s">
        <v>116</v>
      </c>
      <c r="F413" s="16" t="str">
        <f t="shared" si="24"/>
        <v>OTHER</v>
      </c>
      <c r="G413" s="16" t="str">
        <f t="shared" si="25"/>
        <v>OTHER</v>
      </c>
      <c r="H413" s="9" t="s">
        <v>4896</v>
      </c>
      <c r="I413" s="13" t="s">
        <v>150</v>
      </c>
      <c r="J413" s="9" t="str">
        <f t="shared" si="26"/>
        <v>RS DQLAB</v>
      </c>
      <c r="K413" s="14" t="s">
        <v>151</v>
      </c>
      <c r="L413" t="str">
        <f t="shared" si="27"/>
        <v>SELL</v>
      </c>
    </row>
    <row r="414" spans="1:12" x14ac:dyDescent="0.2">
      <c r="A414" s="7" t="s">
        <v>539</v>
      </c>
      <c r="B414" s="8">
        <v>43887</v>
      </c>
      <c r="C414" s="9" t="s">
        <v>10</v>
      </c>
      <c r="D414" s="9">
        <v>78</v>
      </c>
      <c r="E414" s="9" t="s">
        <v>116</v>
      </c>
      <c r="F414" s="16" t="str">
        <f t="shared" si="24"/>
        <v>OTHER</v>
      </c>
      <c r="G414" s="16" t="str">
        <f t="shared" si="25"/>
        <v>OTHER</v>
      </c>
      <c r="H414" s="9" t="s">
        <v>4896</v>
      </c>
      <c r="I414" s="9" t="s">
        <v>150</v>
      </c>
      <c r="J414" s="9" t="str">
        <f t="shared" si="26"/>
        <v>RS DQLAB</v>
      </c>
      <c r="K414" s="10" t="s">
        <v>151</v>
      </c>
      <c r="L414" t="str">
        <f t="shared" si="27"/>
        <v>SELL</v>
      </c>
    </row>
    <row r="415" spans="1:12" x14ac:dyDescent="0.2">
      <c r="A415" s="11" t="s">
        <v>540</v>
      </c>
      <c r="B415" s="12">
        <v>43887</v>
      </c>
      <c r="C415" s="13" t="s">
        <v>8</v>
      </c>
      <c r="D415" s="13">
        <v>16</v>
      </c>
      <c r="E415" s="13" t="s">
        <v>116</v>
      </c>
      <c r="F415" s="16" t="str">
        <f t="shared" si="24"/>
        <v>OTHER</v>
      </c>
      <c r="G415" s="16" t="str">
        <f t="shared" si="25"/>
        <v>OTHER</v>
      </c>
      <c r="H415" s="9" t="s">
        <v>4896</v>
      </c>
      <c r="I415" s="13" t="s">
        <v>150</v>
      </c>
      <c r="J415" s="9" t="str">
        <f t="shared" si="26"/>
        <v>RS DQLAB</v>
      </c>
      <c r="K415" s="14" t="s">
        <v>151</v>
      </c>
      <c r="L415" t="str">
        <f t="shared" si="27"/>
        <v>SELL</v>
      </c>
    </row>
    <row r="416" spans="1:12" x14ac:dyDescent="0.2">
      <c r="A416" s="7" t="s">
        <v>541</v>
      </c>
      <c r="B416" s="8">
        <v>43887</v>
      </c>
      <c r="C416" s="9" t="s">
        <v>23</v>
      </c>
      <c r="D416" s="9">
        <v>45</v>
      </c>
      <c r="E416" s="9" t="s">
        <v>116</v>
      </c>
      <c r="F416" s="16" t="str">
        <f t="shared" si="24"/>
        <v>OTHER</v>
      </c>
      <c r="G416" s="16" t="str">
        <f t="shared" si="25"/>
        <v>OTHER</v>
      </c>
      <c r="H416" s="9" t="s">
        <v>4896</v>
      </c>
      <c r="I416" s="9" t="s">
        <v>150</v>
      </c>
      <c r="J416" s="9" t="str">
        <f t="shared" si="26"/>
        <v>RS DQLAB</v>
      </c>
      <c r="K416" s="10" t="s">
        <v>151</v>
      </c>
      <c r="L416" t="str">
        <f t="shared" si="27"/>
        <v>SELL</v>
      </c>
    </row>
    <row r="417" spans="1:12" x14ac:dyDescent="0.2">
      <c r="A417" s="11" t="s">
        <v>542</v>
      </c>
      <c r="B417" s="12">
        <v>43888</v>
      </c>
      <c r="C417" s="13" t="s">
        <v>12</v>
      </c>
      <c r="D417" s="13">
        <v>67</v>
      </c>
      <c r="E417" s="13" t="s">
        <v>116</v>
      </c>
      <c r="F417" s="16" t="str">
        <f t="shared" si="24"/>
        <v>OTHER</v>
      </c>
      <c r="G417" s="16" t="str">
        <f t="shared" si="25"/>
        <v>OTHER</v>
      </c>
      <c r="H417" s="9" t="s">
        <v>4896</v>
      </c>
      <c r="I417" s="13" t="s">
        <v>150</v>
      </c>
      <c r="J417" s="9" t="str">
        <f t="shared" si="26"/>
        <v>RS DQLAB</v>
      </c>
      <c r="K417" s="14" t="s">
        <v>151</v>
      </c>
      <c r="L417" t="str">
        <f t="shared" si="27"/>
        <v>SELL</v>
      </c>
    </row>
    <row r="418" spans="1:12" x14ac:dyDescent="0.2">
      <c r="A418" s="7" t="s">
        <v>543</v>
      </c>
      <c r="B418" s="8">
        <v>43888</v>
      </c>
      <c r="C418" s="9" t="s">
        <v>12</v>
      </c>
      <c r="D418" s="9">
        <v>61</v>
      </c>
      <c r="E418" s="9" t="s">
        <v>116</v>
      </c>
      <c r="F418" s="16" t="str">
        <f t="shared" si="24"/>
        <v>OTHER</v>
      </c>
      <c r="G418" s="16" t="str">
        <f t="shared" si="25"/>
        <v>OTHER</v>
      </c>
      <c r="H418" s="9" t="s">
        <v>4896</v>
      </c>
      <c r="I418" s="9" t="s">
        <v>150</v>
      </c>
      <c r="J418" s="9" t="str">
        <f t="shared" si="26"/>
        <v>RS DQLAB</v>
      </c>
      <c r="K418" s="10" t="s">
        <v>151</v>
      </c>
      <c r="L418" t="str">
        <f t="shared" si="27"/>
        <v>SELL</v>
      </c>
    </row>
    <row r="419" spans="1:12" x14ac:dyDescent="0.2">
      <c r="A419" s="11" t="s">
        <v>544</v>
      </c>
      <c r="B419" s="12">
        <v>43888</v>
      </c>
      <c r="C419" s="13" t="s">
        <v>37</v>
      </c>
      <c r="D419" s="13">
        <v>25</v>
      </c>
      <c r="E419" s="13" t="s">
        <v>116</v>
      </c>
      <c r="F419" s="16" t="str">
        <f t="shared" si="24"/>
        <v>OTHER</v>
      </c>
      <c r="G419" s="16" t="str">
        <f t="shared" si="25"/>
        <v>OTHER</v>
      </c>
      <c r="H419" s="9" t="s">
        <v>4896</v>
      </c>
      <c r="I419" s="13" t="s">
        <v>150</v>
      </c>
      <c r="J419" s="9" t="str">
        <f t="shared" si="26"/>
        <v>RS DQLAB</v>
      </c>
      <c r="K419" s="14" t="s">
        <v>151</v>
      </c>
      <c r="L419" t="str">
        <f t="shared" si="27"/>
        <v>SELL</v>
      </c>
    </row>
    <row r="420" spans="1:12" x14ac:dyDescent="0.2">
      <c r="A420" s="7" t="s">
        <v>545</v>
      </c>
      <c r="B420" s="8">
        <v>43888</v>
      </c>
      <c r="C420" s="9" t="s">
        <v>9</v>
      </c>
      <c r="D420" s="9">
        <v>55</v>
      </c>
      <c r="E420" s="9" t="s">
        <v>116</v>
      </c>
      <c r="F420" s="16" t="str">
        <f t="shared" si="24"/>
        <v>OTHER</v>
      </c>
      <c r="G420" s="16" t="str">
        <f t="shared" si="25"/>
        <v>OTHER</v>
      </c>
      <c r="H420" s="9" t="s">
        <v>4896</v>
      </c>
      <c r="I420" s="9" t="s">
        <v>150</v>
      </c>
      <c r="J420" s="9" t="str">
        <f t="shared" si="26"/>
        <v>RS DQLAB</v>
      </c>
      <c r="K420" s="10" t="s">
        <v>151</v>
      </c>
      <c r="L420" t="str">
        <f t="shared" si="27"/>
        <v>SELL</v>
      </c>
    </row>
    <row r="421" spans="1:12" x14ac:dyDescent="0.2">
      <c r="A421" s="11" t="s">
        <v>546</v>
      </c>
      <c r="B421" s="12">
        <v>43888</v>
      </c>
      <c r="C421" s="13" t="s">
        <v>38</v>
      </c>
      <c r="D421" s="13">
        <v>6</v>
      </c>
      <c r="E421" s="13" t="s">
        <v>116</v>
      </c>
      <c r="F421" s="16" t="str">
        <f t="shared" si="24"/>
        <v>OTHER</v>
      </c>
      <c r="G421" s="16" t="str">
        <f t="shared" si="25"/>
        <v>OTHER</v>
      </c>
      <c r="H421" s="9" t="s">
        <v>4896</v>
      </c>
      <c r="I421" s="13" t="s">
        <v>150</v>
      </c>
      <c r="J421" s="9" t="str">
        <f t="shared" si="26"/>
        <v>RS DQLAB</v>
      </c>
      <c r="K421" s="14" t="s">
        <v>151</v>
      </c>
      <c r="L421" t="str">
        <f t="shared" si="27"/>
        <v>SELL</v>
      </c>
    </row>
    <row r="422" spans="1:12" x14ac:dyDescent="0.2">
      <c r="A422" s="7" t="s">
        <v>547</v>
      </c>
      <c r="B422" s="8">
        <v>43888</v>
      </c>
      <c r="C422" s="9" t="s">
        <v>10</v>
      </c>
      <c r="D422" s="9">
        <v>32</v>
      </c>
      <c r="E422" s="9" t="s">
        <v>116</v>
      </c>
      <c r="F422" s="16" t="str">
        <f t="shared" si="24"/>
        <v>OTHER</v>
      </c>
      <c r="G422" s="16" t="str">
        <f t="shared" si="25"/>
        <v>OTHER</v>
      </c>
      <c r="H422" s="9" t="s">
        <v>4896</v>
      </c>
      <c r="I422" s="9" t="s">
        <v>150</v>
      </c>
      <c r="J422" s="9" t="str">
        <f t="shared" si="26"/>
        <v>RS DQLAB</v>
      </c>
      <c r="K422" s="10" t="s">
        <v>151</v>
      </c>
      <c r="L422" t="str">
        <f t="shared" si="27"/>
        <v>SELL</v>
      </c>
    </row>
    <row r="423" spans="1:12" x14ac:dyDescent="0.2">
      <c r="A423" s="11" t="s">
        <v>548</v>
      </c>
      <c r="B423" s="12">
        <v>43888</v>
      </c>
      <c r="C423" s="13" t="s">
        <v>16</v>
      </c>
      <c r="D423" s="13">
        <v>92</v>
      </c>
      <c r="E423" s="13" t="s">
        <v>116</v>
      </c>
      <c r="F423" s="16" t="str">
        <f t="shared" si="24"/>
        <v>OTHER</v>
      </c>
      <c r="G423" s="16" t="str">
        <f t="shared" si="25"/>
        <v>OTHER</v>
      </c>
      <c r="H423" s="9" t="s">
        <v>4896</v>
      </c>
      <c r="I423" s="13" t="s">
        <v>150</v>
      </c>
      <c r="J423" s="9" t="str">
        <f t="shared" si="26"/>
        <v>RS DQLAB</v>
      </c>
      <c r="K423" s="14" t="s">
        <v>151</v>
      </c>
      <c r="L423" t="str">
        <f t="shared" si="27"/>
        <v>SELL</v>
      </c>
    </row>
    <row r="424" spans="1:12" x14ac:dyDescent="0.2">
      <c r="A424" s="7" t="s">
        <v>549</v>
      </c>
      <c r="B424" s="8">
        <v>43888</v>
      </c>
      <c r="C424" s="9" t="s">
        <v>40</v>
      </c>
      <c r="D424" s="9">
        <v>103</v>
      </c>
      <c r="E424" s="9" t="s">
        <v>116</v>
      </c>
      <c r="F424" s="16" t="str">
        <f t="shared" si="24"/>
        <v>OTHER</v>
      </c>
      <c r="G424" s="16" t="str">
        <f t="shared" si="25"/>
        <v>OTHER</v>
      </c>
      <c r="H424" s="9" t="s">
        <v>4896</v>
      </c>
      <c r="I424" s="9" t="s">
        <v>150</v>
      </c>
      <c r="J424" s="9" t="str">
        <f t="shared" si="26"/>
        <v>RS DQLAB</v>
      </c>
      <c r="K424" s="10" t="s">
        <v>151</v>
      </c>
      <c r="L424" t="str">
        <f t="shared" si="27"/>
        <v>SELL</v>
      </c>
    </row>
    <row r="425" spans="1:12" x14ac:dyDescent="0.2">
      <c r="A425" s="11" t="s">
        <v>550</v>
      </c>
      <c r="B425" s="12">
        <v>43889</v>
      </c>
      <c r="C425" s="13" t="s">
        <v>12</v>
      </c>
      <c r="D425" s="13">
        <v>39</v>
      </c>
      <c r="E425" s="13" t="s">
        <v>116</v>
      </c>
      <c r="F425" s="16" t="str">
        <f t="shared" si="24"/>
        <v>OTHER</v>
      </c>
      <c r="G425" s="16" t="str">
        <f t="shared" si="25"/>
        <v>OTHER</v>
      </c>
      <c r="H425" s="9" t="s">
        <v>4896</v>
      </c>
      <c r="I425" s="13" t="s">
        <v>150</v>
      </c>
      <c r="J425" s="9" t="str">
        <f t="shared" si="26"/>
        <v>RS DQLAB</v>
      </c>
      <c r="K425" s="14" t="s">
        <v>151</v>
      </c>
      <c r="L425" t="str">
        <f t="shared" si="27"/>
        <v>SELL</v>
      </c>
    </row>
    <row r="426" spans="1:12" x14ac:dyDescent="0.2">
      <c r="A426" s="7" t="s">
        <v>551</v>
      </c>
      <c r="B426" s="8">
        <v>43889</v>
      </c>
      <c r="C426" s="9" t="s">
        <v>12</v>
      </c>
      <c r="D426" s="9">
        <v>96</v>
      </c>
      <c r="E426" s="9" t="s">
        <v>116</v>
      </c>
      <c r="F426" s="16" t="str">
        <f t="shared" si="24"/>
        <v>OTHER</v>
      </c>
      <c r="G426" s="16" t="str">
        <f t="shared" si="25"/>
        <v>OTHER</v>
      </c>
      <c r="H426" s="9" t="s">
        <v>4896</v>
      </c>
      <c r="I426" s="9" t="s">
        <v>150</v>
      </c>
      <c r="J426" s="9" t="str">
        <f t="shared" si="26"/>
        <v>RS DQLAB</v>
      </c>
      <c r="K426" s="10" t="s">
        <v>151</v>
      </c>
      <c r="L426" t="str">
        <f t="shared" si="27"/>
        <v>SELL</v>
      </c>
    </row>
    <row r="427" spans="1:12" x14ac:dyDescent="0.2">
      <c r="A427" s="11" t="s">
        <v>552</v>
      </c>
      <c r="B427" s="12">
        <v>43889</v>
      </c>
      <c r="C427" s="13" t="s">
        <v>12</v>
      </c>
      <c r="D427" s="13">
        <v>80</v>
      </c>
      <c r="E427" s="13" t="s">
        <v>116</v>
      </c>
      <c r="F427" s="16" t="str">
        <f t="shared" si="24"/>
        <v>OTHER</v>
      </c>
      <c r="G427" s="16" t="str">
        <f t="shared" si="25"/>
        <v>OTHER</v>
      </c>
      <c r="H427" s="9" t="s">
        <v>4896</v>
      </c>
      <c r="I427" s="13" t="s">
        <v>150</v>
      </c>
      <c r="J427" s="9" t="str">
        <f t="shared" si="26"/>
        <v>RS DQLAB</v>
      </c>
      <c r="K427" s="14" t="s">
        <v>151</v>
      </c>
      <c r="L427" t="str">
        <f t="shared" si="27"/>
        <v>SELL</v>
      </c>
    </row>
    <row r="428" spans="1:12" x14ac:dyDescent="0.2">
      <c r="A428" s="7" t="s">
        <v>553</v>
      </c>
      <c r="B428" s="8">
        <v>43889</v>
      </c>
      <c r="C428" s="9" t="s">
        <v>9</v>
      </c>
      <c r="D428" s="9">
        <v>14</v>
      </c>
      <c r="E428" s="9" t="s">
        <v>116</v>
      </c>
      <c r="F428" s="16" t="str">
        <f t="shared" si="24"/>
        <v>OTHER</v>
      </c>
      <c r="G428" s="16" t="str">
        <f t="shared" si="25"/>
        <v>OTHER</v>
      </c>
      <c r="H428" s="9" t="s">
        <v>4896</v>
      </c>
      <c r="I428" s="9" t="s">
        <v>150</v>
      </c>
      <c r="J428" s="9" t="str">
        <f t="shared" si="26"/>
        <v>RS DQLAB</v>
      </c>
      <c r="K428" s="10" t="s">
        <v>151</v>
      </c>
      <c r="L428" t="str">
        <f t="shared" si="27"/>
        <v>SELL</v>
      </c>
    </row>
    <row r="429" spans="1:12" x14ac:dyDescent="0.2">
      <c r="A429" s="11" t="s">
        <v>554</v>
      </c>
      <c r="B429" s="12">
        <v>43889</v>
      </c>
      <c r="C429" s="13" t="s">
        <v>30</v>
      </c>
      <c r="D429" s="13">
        <v>8</v>
      </c>
      <c r="E429" s="13" t="s">
        <v>116</v>
      </c>
      <c r="F429" s="16" t="str">
        <f t="shared" si="24"/>
        <v>OTHER</v>
      </c>
      <c r="G429" s="16" t="str">
        <f t="shared" si="25"/>
        <v>OTHER</v>
      </c>
      <c r="H429" s="9" t="s">
        <v>4896</v>
      </c>
      <c r="I429" s="13" t="s">
        <v>150</v>
      </c>
      <c r="J429" s="9" t="str">
        <f t="shared" si="26"/>
        <v>RS DQLAB</v>
      </c>
      <c r="K429" s="14" t="s">
        <v>151</v>
      </c>
      <c r="L429" t="str">
        <f t="shared" si="27"/>
        <v>SELL</v>
      </c>
    </row>
    <row r="430" spans="1:12" x14ac:dyDescent="0.2">
      <c r="A430" s="7" t="s">
        <v>555</v>
      </c>
      <c r="B430" s="8">
        <v>43890</v>
      </c>
      <c r="C430" s="9" t="s">
        <v>37</v>
      </c>
      <c r="D430" s="9">
        <v>69</v>
      </c>
      <c r="E430" s="9" t="s">
        <v>116</v>
      </c>
      <c r="F430" s="16" t="str">
        <f t="shared" si="24"/>
        <v>OTHER</v>
      </c>
      <c r="G430" s="16" t="str">
        <f t="shared" si="25"/>
        <v>OTHER</v>
      </c>
      <c r="H430" s="9" t="s">
        <v>4896</v>
      </c>
      <c r="I430" s="9" t="s">
        <v>150</v>
      </c>
      <c r="J430" s="9" t="str">
        <f t="shared" si="26"/>
        <v>RS DQLAB</v>
      </c>
      <c r="K430" s="10" t="s">
        <v>151</v>
      </c>
      <c r="L430" t="str">
        <f t="shared" si="27"/>
        <v>SELL</v>
      </c>
    </row>
    <row r="431" spans="1:12" x14ac:dyDescent="0.2">
      <c r="A431" s="11" t="s">
        <v>556</v>
      </c>
      <c r="B431" s="12">
        <v>43890</v>
      </c>
      <c r="C431" s="13" t="s">
        <v>9</v>
      </c>
      <c r="D431" s="13">
        <v>70</v>
      </c>
      <c r="E431" s="13" t="s">
        <v>116</v>
      </c>
      <c r="F431" s="16" t="str">
        <f t="shared" si="24"/>
        <v>OTHER</v>
      </c>
      <c r="G431" s="16" t="str">
        <f t="shared" si="25"/>
        <v>OTHER</v>
      </c>
      <c r="H431" s="9" t="s">
        <v>4896</v>
      </c>
      <c r="I431" s="13" t="s">
        <v>150</v>
      </c>
      <c r="J431" s="9" t="str">
        <f t="shared" si="26"/>
        <v>RS DQLAB</v>
      </c>
      <c r="K431" s="14" t="s">
        <v>151</v>
      </c>
      <c r="L431" t="str">
        <f t="shared" si="27"/>
        <v>SELL</v>
      </c>
    </row>
    <row r="432" spans="1:12" x14ac:dyDescent="0.2">
      <c r="A432" s="7" t="s">
        <v>557</v>
      </c>
      <c r="B432" s="8">
        <v>43890</v>
      </c>
      <c r="C432" s="9" t="s">
        <v>9</v>
      </c>
      <c r="D432" s="9">
        <v>54</v>
      </c>
      <c r="E432" s="9" t="s">
        <v>116</v>
      </c>
      <c r="F432" s="16" t="str">
        <f t="shared" si="24"/>
        <v>OTHER</v>
      </c>
      <c r="G432" s="16" t="str">
        <f t="shared" si="25"/>
        <v>OTHER</v>
      </c>
      <c r="H432" s="9" t="s">
        <v>4896</v>
      </c>
      <c r="I432" s="9" t="s">
        <v>150</v>
      </c>
      <c r="J432" s="9" t="str">
        <f t="shared" si="26"/>
        <v>RS DQLAB</v>
      </c>
      <c r="K432" s="10" t="s">
        <v>151</v>
      </c>
      <c r="L432" t="str">
        <f t="shared" si="27"/>
        <v>SELL</v>
      </c>
    </row>
    <row r="433" spans="1:12" x14ac:dyDescent="0.2">
      <c r="A433" s="11" t="s">
        <v>558</v>
      </c>
      <c r="B433" s="12">
        <v>43890</v>
      </c>
      <c r="C433" s="13" t="s">
        <v>559</v>
      </c>
      <c r="D433" s="13">
        <v>21</v>
      </c>
      <c r="E433" s="13" t="s">
        <v>116</v>
      </c>
      <c r="F433" s="16" t="str">
        <f t="shared" si="24"/>
        <v>OTHER</v>
      </c>
      <c r="G433" s="16" t="str">
        <f t="shared" si="25"/>
        <v>OTHER</v>
      </c>
      <c r="H433" s="9" t="s">
        <v>4896</v>
      </c>
      <c r="I433" s="13" t="s">
        <v>150</v>
      </c>
      <c r="J433" s="9" t="str">
        <f t="shared" si="26"/>
        <v>RS DQLAB</v>
      </c>
      <c r="K433" s="14" t="s">
        <v>151</v>
      </c>
      <c r="L433" t="str">
        <f t="shared" si="27"/>
        <v>SELL</v>
      </c>
    </row>
    <row r="434" spans="1:12" x14ac:dyDescent="0.2">
      <c r="A434" s="7" t="s">
        <v>560</v>
      </c>
      <c r="B434" s="8">
        <v>43890</v>
      </c>
      <c r="C434" s="9" t="s">
        <v>36</v>
      </c>
      <c r="D434" s="9">
        <v>3</v>
      </c>
      <c r="E434" s="9" t="s">
        <v>116</v>
      </c>
      <c r="F434" s="16" t="str">
        <f t="shared" si="24"/>
        <v>OTHER</v>
      </c>
      <c r="G434" s="16" t="str">
        <f t="shared" si="25"/>
        <v>OTHER</v>
      </c>
      <c r="H434" s="9" t="s">
        <v>4896</v>
      </c>
      <c r="I434" s="9" t="s">
        <v>150</v>
      </c>
      <c r="J434" s="9" t="str">
        <f t="shared" si="26"/>
        <v>RS DQLAB</v>
      </c>
      <c r="K434" s="10" t="s">
        <v>151</v>
      </c>
      <c r="L434" t="str">
        <f t="shared" si="27"/>
        <v>SELL</v>
      </c>
    </row>
    <row r="435" spans="1:12" x14ac:dyDescent="0.2">
      <c r="A435" s="11" t="s">
        <v>561</v>
      </c>
      <c r="B435" s="12">
        <v>43890</v>
      </c>
      <c r="C435" s="13" t="s">
        <v>16</v>
      </c>
      <c r="D435" s="13">
        <v>25</v>
      </c>
      <c r="E435" s="13" t="s">
        <v>116</v>
      </c>
      <c r="F435" s="16" t="str">
        <f t="shared" si="24"/>
        <v>OTHER</v>
      </c>
      <c r="G435" s="16" t="str">
        <f t="shared" si="25"/>
        <v>OTHER</v>
      </c>
      <c r="H435" s="9" t="s">
        <v>4896</v>
      </c>
      <c r="I435" s="13" t="s">
        <v>150</v>
      </c>
      <c r="J435" s="9" t="str">
        <f t="shared" si="26"/>
        <v>RS DQLAB</v>
      </c>
      <c r="K435" s="14" t="s">
        <v>151</v>
      </c>
      <c r="L435" t="str">
        <f t="shared" si="27"/>
        <v>SELL</v>
      </c>
    </row>
    <row r="436" spans="1:12" x14ac:dyDescent="0.2">
      <c r="A436" s="7" t="s">
        <v>562</v>
      </c>
      <c r="B436" s="8">
        <v>43891</v>
      </c>
      <c r="C436" s="9" t="s">
        <v>37</v>
      </c>
      <c r="D436" s="9">
        <v>58</v>
      </c>
      <c r="E436" s="9" t="s">
        <v>116</v>
      </c>
      <c r="F436" s="16" t="str">
        <f t="shared" si="24"/>
        <v>OTHER</v>
      </c>
      <c r="G436" s="16" t="str">
        <f t="shared" si="25"/>
        <v>OTHER</v>
      </c>
      <c r="H436" s="9" t="s">
        <v>4896</v>
      </c>
      <c r="I436" s="9" t="s">
        <v>150</v>
      </c>
      <c r="J436" s="9" t="str">
        <f t="shared" si="26"/>
        <v>RS DQLAB</v>
      </c>
      <c r="K436" s="10" t="s">
        <v>151</v>
      </c>
      <c r="L436" t="str">
        <f t="shared" si="27"/>
        <v>SELL</v>
      </c>
    </row>
    <row r="437" spans="1:12" x14ac:dyDescent="0.2">
      <c r="A437" s="11" t="s">
        <v>563</v>
      </c>
      <c r="B437" s="12">
        <v>43891</v>
      </c>
      <c r="C437" s="13" t="s">
        <v>38</v>
      </c>
      <c r="D437" s="13">
        <v>19</v>
      </c>
      <c r="E437" s="13" t="s">
        <v>116</v>
      </c>
      <c r="F437" s="16" t="str">
        <f t="shared" si="24"/>
        <v>OTHER</v>
      </c>
      <c r="G437" s="16" t="str">
        <f t="shared" si="25"/>
        <v>OTHER</v>
      </c>
      <c r="H437" s="9" t="s">
        <v>4896</v>
      </c>
      <c r="I437" s="13" t="s">
        <v>150</v>
      </c>
      <c r="J437" s="9" t="str">
        <f t="shared" si="26"/>
        <v>RS DQLAB</v>
      </c>
      <c r="K437" s="14" t="s">
        <v>151</v>
      </c>
      <c r="L437" t="str">
        <f t="shared" si="27"/>
        <v>SELL</v>
      </c>
    </row>
    <row r="438" spans="1:12" x14ac:dyDescent="0.2">
      <c r="A438" s="7" t="s">
        <v>564</v>
      </c>
      <c r="B438" s="8">
        <v>43891</v>
      </c>
      <c r="C438" s="9" t="s">
        <v>28</v>
      </c>
      <c r="D438" s="9">
        <v>6</v>
      </c>
      <c r="E438" s="9" t="s">
        <v>116</v>
      </c>
      <c r="F438" s="16" t="str">
        <f t="shared" si="24"/>
        <v>OTHER</v>
      </c>
      <c r="G438" s="16" t="str">
        <f t="shared" si="25"/>
        <v>OTHER</v>
      </c>
      <c r="H438" s="9" t="s">
        <v>4896</v>
      </c>
      <c r="I438" s="9" t="s">
        <v>150</v>
      </c>
      <c r="J438" s="9" t="str">
        <f t="shared" si="26"/>
        <v>RS DQLAB</v>
      </c>
      <c r="K438" s="10" t="s">
        <v>151</v>
      </c>
      <c r="L438" t="str">
        <f t="shared" si="27"/>
        <v>SELL</v>
      </c>
    </row>
    <row r="439" spans="1:12" x14ac:dyDescent="0.2">
      <c r="A439" s="11" t="s">
        <v>565</v>
      </c>
      <c r="B439" s="12">
        <v>43891</v>
      </c>
      <c r="C439" s="13" t="s">
        <v>7</v>
      </c>
      <c r="D439" s="13">
        <v>9</v>
      </c>
      <c r="E439" s="13" t="s">
        <v>116</v>
      </c>
      <c r="F439" s="16" t="str">
        <f t="shared" si="24"/>
        <v>OTHER</v>
      </c>
      <c r="G439" s="16" t="str">
        <f t="shared" si="25"/>
        <v>OTHER</v>
      </c>
      <c r="H439" s="9" t="s">
        <v>4896</v>
      </c>
      <c r="I439" s="13" t="s">
        <v>150</v>
      </c>
      <c r="J439" s="9" t="str">
        <f t="shared" si="26"/>
        <v>RS DQLAB</v>
      </c>
      <c r="K439" s="14" t="s">
        <v>151</v>
      </c>
      <c r="L439" t="str">
        <f t="shared" si="27"/>
        <v>SELL</v>
      </c>
    </row>
    <row r="440" spans="1:12" x14ac:dyDescent="0.2">
      <c r="A440" s="7" t="s">
        <v>566</v>
      </c>
      <c r="B440" s="8">
        <v>43891</v>
      </c>
      <c r="C440" s="9" t="s">
        <v>23</v>
      </c>
      <c r="D440" s="9">
        <v>21</v>
      </c>
      <c r="E440" s="9" t="s">
        <v>116</v>
      </c>
      <c r="F440" s="16" t="str">
        <f t="shared" si="24"/>
        <v>OTHER</v>
      </c>
      <c r="G440" s="16" t="str">
        <f t="shared" si="25"/>
        <v>OTHER</v>
      </c>
      <c r="H440" s="9" t="s">
        <v>4896</v>
      </c>
      <c r="I440" s="9" t="s">
        <v>150</v>
      </c>
      <c r="J440" s="9" t="str">
        <f t="shared" si="26"/>
        <v>RS DQLAB</v>
      </c>
      <c r="K440" s="10" t="s">
        <v>151</v>
      </c>
      <c r="L440" t="str">
        <f t="shared" si="27"/>
        <v>SELL</v>
      </c>
    </row>
    <row r="441" spans="1:12" x14ac:dyDescent="0.2">
      <c r="A441" s="11" t="s">
        <v>567</v>
      </c>
      <c r="B441" s="12">
        <v>43891</v>
      </c>
      <c r="C441" s="13" t="s">
        <v>9</v>
      </c>
      <c r="D441" s="13">
        <v>2000</v>
      </c>
      <c r="E441" s="13" t="s">
        <v>2145</v>
      </c>
      <c r="F441" s="16" t="str">
        <f t="shared" si="24"/>
        <v>DQLAB10</v>
      </c>
      <c r="G441" s="16" t="str">
        <f t="shared" si="25"/>
        <v>DQLAB10</v>
      </c>
      <c r="H441" s="9" t="s">
        <v>4888</v>
      </c>
      <c r="I441" s="13" t="s">
        <v>116</v>
      </c>
      <c r="J441" s="9" t="str">
        <f t="shared" si="26"/>
        <v>OTHER</v>
      </c>
      <c r="K441" s="14" t="s">
        <v>117</v>
      </c>
      <c r="L441" t="str">
        <f t="shared" si="27"/>
        <v>BUY</v>
      </c>
    </row>
    <row r="442" spans="1:12" x14ac:dyDescent="0.2">
      <c r="A442" s="7" t="s">
        <v>568</v>
      </c>
      <c r="B442" s="8">
        <v>43891</v>
      </c>
      <c r="C442" s="9" t="s">
        <v>10</v>
      </c>
      <c r="D442" s="9">
        <v>1000</v>
      </c>
      <c r="E442" s="9" t="s">
        <v>4867</v>
      </c>
      <c r="F442" s="16" t="str">
        <f t="shared" si="24"/>
        <v>DQLAB01</v>
      </c>
      <c r="G442" s="16" t="str">
        <f t="shared" si="25"/>
        <v>DQLAB01</v>
      </c>
      <c r="H442" s="9" t="s">
        <v>4889</v>
      </c>
      <c r="I442" s="9" t="s">
        <v>116</v>
      </c>
      <c r="J442" s="9" t="str">
        <f t="shared" si="26"/>
        <v>OTHER</v>
      </c>
      <c r="K442" s="10" t="s">
        <v>117</v>
      </c>
      <c r="L442" t="str">
        <f t="shared" si="27"/>
        <v>BUY</v>
      </c>
    </row>
    <row r="443" spans="1:12" x14ac:dyDescent="0.2">
      <c r="A443" s="11" t="s">
        <v>569</v>
      </c>
      <c r="B443" s="12">
        <v>43891</v>
      </c>
      <c r="C443" s="13" t="s">
        <v>11</v>
      </c>
      <c r="D443" s="13">
        <v>2000</v>
      </c>
      <c r="E443" s="13" t="s">
        <v>1350</v>
      </c>
      <c r="F443" s="16" t="str">
        <f t="shared" si="24"/>
        <v>DQLAB11</v>
      </c>
      <c r="G443" s="16" t="str">
        <f t="shared" si="25"/>
        <v>DQLAB11</v>
      </c>
      <c r="H443" s="9" t="s">
        <v>4899</v>
      </c>
      <c r="I443" s="13" t="s">
        <v>116</v>
      </c>
      <c r="J443" s="9" t="str">
        <f t="shared" si="26"/>
        <v>OTHER</v>
      </c>
      <c r="K443" s="14" t="s">
        <v>117</v>
      </c>
      <c r="L443" t="str">
        <f t="shared" si="27"/>
        <v>BUY</v>
      </c>
    </row>
    <row r="444" spans="1:12" x14ac:dyDescent="0.2">
      <c r="A444" s="7" t="s">
        <v>570</v>
      </c>
      <c r="B444" s="8">
        <v>43891</v>
      </c>
      <c r="C444" s="9" t="s">
        <v>15</v>
      </c>
      <c r="D444" s="9">
        <v>500</v>
      </c>
      <c r="E444" s="9" t="s">
        <v>2150</v>
      </c>
      <c r="F444" s="16" t="str">
        <f t="shared" si="24"/>
        <v>DQLAB02</v>
      </c>
      <c r="G444" s="16" t="str">
        <f t="shared" si="25"/>
        <v>DQLAB02</v>
      </c>
      <c r="H444" s="9" t="s">
        <v>4886</v>
      </c>
      <c r="I444" s="9" t="s">
        <v>116</v>
      </c>
      <c r="J444" s="9" t="str">
        <f t="shared" si="26"/>
        <v>OTHER</v>
      </c>
      <c r="K444" s="10" t="s">
        <v>117</v>
      </c>
      <c r="L444" t="str">
        <f t="shared" si="27"/>
        <v>BUY</v>
      </c>
    </row>
    <row r="445" spans="1:12" x14ac:dyDescent="0.2">
      <c r="A445" s="11" t="s">
        <v>571</v>
      </c>
      <c r="B445" s="12">
        <v>43891</v>
      </c>
      <c r="C445" s="13" t="s">
        <v>35</v>
      </c>
      <c r="D445" s="13">
        <v>2000</v>
      </c>
      <c r="E445" s="13" t="s">
        <v>1159</v>
      </c>
      <c r="F445" s="16" t="str">
        <f t="shared" si="24"/>
        <v>DQLAB16</v>
      </c>
      <c r="G445" s="16" t="str">
        <f t="shared" si="25"/>
        <v>DQLAB16</v>
      </c>
      <c r="H445" s="9" t="s">
        <v>4895</v>
      </c>
      <c r="I445" s="13" t="s">
        <v>116</v>
      </c>
      <c r="J445" s="9" t="str">
        <f t="shared" si="26"/>
        <v>OTHER</v>
      </c>
      <c r="K445" s="14" t="s">
        <v>117</v>
      </c>
      <c r="L445" t="str">
        <f t="shared" si="27"/>
        <v>BUY</v>
      </c>
    </row>
    <row r="446" spans="1:12" x14ac:dyDescent="0.2">
      <c r="A446" s="7" t="s">
        <v>572</v>
      </c>
      <c r="B446" s="8">
        <v>43891</v>
      </c>
      <c r="C446" s="9" t="s">
        <v>20</v>
      </c>
      <c r="D446" s="9">
        <v>2000</v>
      </c>
      <c r="E446" s="9" t="s">
        <v>2145</v>
      </c>
      <c r="F446" s="16" t="str">
        <f t="shared" si="24"/>
        <v>DQLAB10</v>
      </c>
      <c r="G446" s="16" t="str">
        <f t="shared" si="25"/>
        <v>DQLAB10</v>
      </c>
      <c r="H446" s="9" t="s">
        <v>4888</v>
      </c>
      <c r="I446" s="9" t="s">
        <v>116</v>
      </c>
      <c r="J446" s="9" t="str">
        <f t="shared" si="26"/>
        <v>OTHER</v>
      </c>
      <c r="K446" s="10" t="s">
        <v>117</v>
      </c>
      <c r="L446" t="str">
        <f t="shared" si="27"/>
        <v>BUY</v>
      </c>
    </row>
    <row r="447" spans="1:12" x14ac:dyDescent="0.2">
      <c r="A447" s="11" t="s">
        <v>573</v>
      </c>
      <c r="B447" s="12">
        <v>43891</v>
      </c>
      <c r="C447" s="13" t="s">
        <v>41</v>
      </c>
      <c r="D447" s="13">
        <v>1000</v>
      </c>
      <c r="E447" s="13" t="s">
        <v>2150</v>
      </c>
      <c r="F447" s="16" t="str">
        <f t="shared" si="24"/>
        <v>DQLAB02</v>
      </c>
      <c r="G447" s="16" t="str">
        <f t="shared" si="25"/>
        <v>DQLAB02</v>
      </c>
      <c r="H447" s="9" t="s">
        <v>4886</v>
      </c>
      <c r="I447" s="13" t="s">
        <v>116</v>
      </c>
      <c r="J447" s="9" t="str">
        <f t="shared" si="26"/>
        <v>OTHER</v>
      </c>
      <c r="K447" s="14" t="s">
        <v>117</v>
      </c>
      <c r="L447" t="str">
        <f t="shared" si="27"/>
        <v>BUY</v>
      </c>
    </row>
    <row r="448" spans="1:12" x14ac:dyDescent="0.2">
      <c r="A448" s="7" t="s">
        <v>574</v>
      </c>
      <c r="B448" s="8">
        <v>43892</v>
      </c>
      <c r="C448" s="9" t="s">
        <v>38</v>
      </c>
      <c r="D448" s="9">
        <v>1</v>
      </c>
      <c r="E448" s="9" t="s">
        <v>116</v>
      </c>
      <c r="F448" s="16" t="str">
        <f t="shared" si="24"/>
        <v>OTHER</v>
      </c>
      <c r="G448" s="16" t="str">
        <f t="shared" si="25"/>
        <v>OTHER</v>
      </c>
      <c r="H448" s="9" t="s">
        <v>4896</v>
      </c>
      <c r="I448" s="9" t="s">
        <v>150</v>
      </c>
      <c r="J448" s="9" t="str">
        <f t="shared" si="26"/>
        <v>RS DQLAB</v>
      </c>
      <c r="K448" s="10" t="s">
        <v>151</v>
      </c>
      <c r="L448" t="str">
        <f t="shared" si="27"/>
        <v>SELL</v>
      </c>
    </row>
    <row r="449" spans="1:12" x14ac:dyDescent="0.2">
      <c r="A449" s="11" t="s">
        <v>575</v>
      </c>
      <c r="B449" s="12">
        <v>43892</v>
      </c>
      <c r="C449" s="13" t="s">
        <v>28</v>
      </c>
      <c r="D449" s="13">
        <v>45</v>
      </c>
      <c r="E449" s="13" t="s">
        <v>116</v>
      </c>
      <c r="F449" s="16" t="str">
        <f t="shared" si="24"/>
        <v>OTHER</v>
      </c>
      <c r="G449" s="16" t="str">
        <f t="shared" si="25"/>
        <v>OTHER</v>
      </c>
      <c r="H449" s="9" t="s">
        <v>4896</v>
      </c>
      <c r="I449" s="13" t="s">
        <v>150</v>
      </c>
      <c r="J449" s="9" t="str">
        <f t="shared" si="26"/>
        <v>RS DQLAB</v>
      </c>
      <c r="K449" s="14" t="s">
        <v>151</v>
      </c>
      <c r="L449" t="str">
        <f t="shared" si="27"/>
        <v>SELL</v>
      </c>
    </row>
    <row r="450" spans="1:12" x14ac:dyDescent="0.2">
      <c r="A450" s="7" t="s">
        <v>576</v>
      </c>
      <c r="B450" s="8">
        <v>43892</v>
      </c>
      <c r="C450" s="9" t="s">
        <v>17</v>
      </c>
      <c r="D450" s="9">
        <v>11</v>
      </c>
      <c r="E450" s="9" t="s">
        <v>116</v>
      </c>
      <c r="F450" s="16" t="str">
        <f t="shared" si="24"/>
        <v>OTHER</v>
      </c>
      <c r="G450" s="16" t="str">
        <f t="shared" si="25"/>
        <v>OTHER</v>
      </c>
      <c r="H450" s="9" t="s">
        <v>4896</v>
      </c>
      <c r="I450" s="9" t="s">
        <v>150</v>
      </c>
      <c r="J450" s="9" t="str">
        <f t="shared" si="26"/>
        <v>RS DQLAB</v>
      </c>
      <c r="K450" s="10" t="s">
        <v>151</v>
      </c>
      <c r="L450" t="str">
        <f t="shared" si="27"/>
        <v>SELL</v>
      </c>
    </row>
    <row r="451" spans="1:12" x14ac:dyDescent="0.2">
      <c r="A451" s="11" t="s">
        <v>577</v>
      </c>
      <c r="B451" s="12">
        <v>43892</v>
      </c>
      <c r="C451" s="13" t="s">
        <v>23</v>
      </c>
      <c r="D451" s="13">
        <v>22</v>
      </c>
      <c r="E451" s="13" t="s">
        <v>116</v>
      </c>
      <c r="F451" s="16" t="str">
        <f t="shared" ref="F451:F514" si="28">UPPER(IF(LEN(E451)=0,"OTHER",E451))</f>
        <v>OTHER</v>
      </c>
      <c r="G451" s="16" t="str">
        <f t="shared" ref="G451:G514" si="29">LEFT(F451,7)</f>
        <v>OTHER</v>
      </c>
      <c r="H451" s="9" t="s">
        <v>4896</v>
      </c>
      <c r="I451" s="13" t="s">
        <v>150</v>
      </c>
      <c r="J451" s="9" t="str">
        <f t="shared" ref="J451:J514" si="30">(UPPER(IF(LEN(I451)=0,"OTHER",I451)))</f>
        <v>RS DQLAB</v>
      </c>
      <c r="K451" s="14" t="s">
        <v>151</v>
      </c>
      <c r="L451" t="str">
        <f t="shared" ref="L451:L514" si="31">UPPER(K451)</f>
        <v>SELL</v>
      </c>
    </row>
    <row r="452" spans="1:12" x14ac:dyDescent="0.2">
      <c r="A452" s="7" t="s">
        <v>578</v>
      </c>
      <c r="B452" s="8">
        <v>43892</v>
      </c>
      <c r="C452" s="9" t="s">
        <v>39</v>
      </c>
      <c r="D452" s="9">
        <v>9</v>
      </c>
      <c r="E452" s="9" t="s">
        <v>116</v>
      </c>
      <c r="F452" s="16" t="str">
        <f t="shared" si="28"/>
        <v>OTHER</v>
      </c>
      <c r="G452" s="16" t="str">
        <f t="shared" si="29"/>
        <v>OTHER</v>
      </c>
      <c r="H452" s="9" t="s">
        <v>4896</v>
      </c>
      <c r="I452" s="9" t="s">
        <v>150</v>
      </c>
      <c r="J452" s="9" t="str">
        <f t="shared" si="30"/>
        <v>RS DQLAB</v>
      </c>
      <c r="K452" s="10" t="s">
        <v>151</v>
      </c>
      <c r="L452" t="str">
        <f t="shared" si="31"/>
        <v>SELL</v>
      </c>
    </row>
    <row r="453" spans="1:12" x14ac:dyDescent="0.2">
      <c r="A453" s="11" t="s">
        <v>579</v>
      </c>
      <c r="B453" s="12">
        <v>43893</v>
      </c>
      <c r="C453" s="13" t="s">
        <v>37</v>
      </c>
      <c r="D453" s="13">
        <v>25</v>
      </c>
      <c r="E453" s="13" t="s">
        <v>116</v>
      </c>
      <c r="F453" s="16" t="str">
        <f t="shared" si="28"/>
        <v>OTHER</v>
      </c>
      <c r="G453" s="16" t="str">
        <f t="shared" si="29"/>
        <v>OTHER</v>
      </c>
      <c r="H453" s="9" t="s">
        <v>4896</v>
      </c>
      <c r="I453" s="13" t="s">
        <v>150</v>
      </c>
      <c r="J453" s="9" t="str">
        <f t="shared" si="30"/>
        <v>RS DQLAB</v>
      </c>
      <c r="K453" s="14" t="s">
        <v>151</v>
      </c>
      <c r="L453" t="str">
        <f t="shared" si="31"/>
        <v>SELL</v>
      </c>
    </row>
    <row r="454" spans="1:12" x14ac:dyDescent="0.2">
      <c r="A454" s="7" t="s">
        <v>580</v>
      </c>
      <c r="B454" s="8">
        <v>43893</v>
      </c>
      <c r="C454" s="9" t="s">
        <v>40</v>
      </c>
      <c r="D454" s="9">
        <v>106</v>
      </c>
      <c r="E454" s="9" t="s">
        <v>116</v>
      </c>
      <c r="F454" s="16" t="str">
        <f t="shared" si="28"/>
        <v>OTHER</v>
      </c>
      <c r="G454" s="16" t="str">
        <f t="shared" si="29"/>
        <v>OTHER</v>
      </c>
      <c r="H454" s="9" t="s">
        <v>4896</v>
      </c>
      <c r="I454" s="9" t="s">
        <v>150</v>
      </c>
      <c r="J454" s="9" t="str">
        <f t="shared" si="30"/>
        <v>RS DQLAB</v>
      </c>
      <c r="K454" s="10" t="s">
        <v>151</v>
      </c>
      <c r="L454" t="str">
        <f t="shared" si="31"/>
        <v>SELL</v>
      </c>
    </row>
    <row r="455" spans="1:12" x14ac:dyDescent="0.2">
      <c r="A455" s="11" t="s">
        <v>581</v>
      </c>
      <c r="B455" s="12">
        <v>43893</v>
      </c>
      <c r="C455" s="13" t="s">
        <v>14</v>
      </c>
      <c r="D455" s="13">
        <v>14</v>
      </c>
      <c r="E455" s="13" t="s">
        <v>116</v>
      </c>
      <c r="F455" s="16" t="str">
        <f t="shared" si="28"/>
        <v>OTHER</v>
      </c>
      <c r="G455" s="16" t="str">
        <f t="shared" si="29"/>
        <v>OTHER</v>
      </c>
      <c r="H455" s="9" t="s">
        <v>4896</v>
      </c>
      <c r="I455" s="13" t="s">
        <v>150</v>
      </c>
      <c r="J455" s="9" t="str">
        <f t="shared" si="30"/>
        <v>RS DQLAB</v>
      </c>
      <c r="K455" s="14" t="s">
        <v>151</v>
      </c>
      <c r="L455" t="str">
        <f t="shared" si="31"/>
        <v>SELL</v>
      </c>
    </row>
    <row r="456" spans="1:12" x14ac:dyDescent="0.2">
      <c r="A456" s="7" t="s">
        <v>582</v>
      </c>
      <c r="B456" s="8">
        <v>43894</v>
      </c>
      <c r="C456" s="9" t="s">
        <v>10</v>
      </c>
      <c r="D456" s="9">
        <v>233</v>
      </c>
      <c r="E456" s="9" t="s">
        <v>116</v>
      </c>
      <c r="F456" s="16" t="str">
        <f t="shared" si="28"/>
        <v>OTHER</v>
      </c>
      <c r="G456" s="16" t="str">
        <f t="shared" si="29"/>
        <v>OTHER</v>
      </c>
      <c r="H456" s="9" t="s">
        <v>4896</v>
      </c>
      <c r="I456" s="9" t="s">
        <v>150</v>
      </c>
      <c r="J456" s="9" t="str">
        <f t="shared" si="30"/>
        <v>RS DQLAB</v>
      </c>
      <c r="K456" s="10" t="s">
        <v>151</v>
      </c>
      <c r="L456" t="str">
        <f t="shared" si="31"/>
        <v>SELL</v>
      </c>
    </row>
    <row r="457" spans="1:12" x14ac:dyDescent="0.2">
      <c r="A457" s="11" t="s">
        <v>583</v>
      </c>
      <c r="B457" s="12">
        <v>43895</v>
      </c>
      <c r="C457" s="13" t="s">
        <v>9</v>
      </c>
      <c r="D457" s="13">
        <v>71</v>
      </c>
      <c r="E457" s="13" t="s">
        <v>116</v>
      </c>
      <c r="F457" s="16" t="str">
        <f t="shared" si="28"/>
        <v>OTHER</v>
      </c>
      <c r="G457" s="16" t="str">
        <f t="shared" si="29"/>
        <v>OTHER</v>
      </c>
      <c r="H457" s="9" t="s">
        <v>4896</v>
      </c>
      <c r="I457" s="13" t="s">
        <v>150</v>
      </c>
      <c r="J457" s="9" t="str">
        <f t="shared" si="30"/>
        <v>RS DQLAB</v>
      </c>
      <c r="K457" s="14" t="s">
        <v>151</v>
      </c>
      <c r="L457" t="str">
        <f t="shared" si="31"/>
        <v>SELL</v>
      </c>
    </row>
    <row r="458" spans="1:12" x14ac:dyDescent="0.2">
      <c r="A458" s="7" t="s">
        <v>584</v>
      </c>
      <c r="B458" s="8">
        <v>43895</v>
      </c>
      <c r="C458" s="9" t="s">
        <v>24</v>
      </c>
      <c r="D458" s="9">
        <v>32</v>
      </c>
      <c r="E458" s="9" t="s">
        <v>116</v>
      </c>
      <c r="F458" s="16" t="str">
        <f t="shared" si="28"/>
        <v>OTHER</v>
      </c>
      <c r="G458" s="16" t="str">
        <f t="shared" si="29"/>
        <v>OTHER</v>
      </c>
      <c r="H458" s="9" t="s">
        <v>4896</v>
      </c>
      <c r="I458" s="9" t="s">
        <v>150</v>
      </c>
      <c r="J458" s="9" t="str">
        <f t="shared" si="30"/>
        <v>RS DQLAB</v>
      </c>
      <c r="K458" s="10" t="s">
        <v>151</v>
      </c>
      <c r="L458" t="str">
        <f t="shared" si="31"/>
        <v>SELL</v>
      </c>
    </row>
    <row r="459" spans="1:12" x14ac:dyDescent="0.2">
      <c r="A459" s="11" t="s">
        <v>585</v>
      </c>
      <c r="B459" s="12">
        <v>43895</v>
      </c>
      <c r="C459" s="13" t="s">
        <v>41</v>
      </c>
      <c r="D459" s="13">
        <v>32</v>
      </c>
      <c r="E459" s="13" t="s">
        <v>116</v>
      </c>
      <c r="F459" s="16" t="str">
        <f t="shared" si="28"/>
        <v>OTHER</v>
      </c>
      <c r="G459" s="16" t="str">
        <f t="shared" si="29"/>
        <v>OTHER</v>
      </c>
      <c r="H459" s="9" t="s">
        <v>4896</v>
      </c>
      <c r="I459" s="13" t="s">
        <v>150</v>
      </c>
      <c r="J459" s="9" t="str">
        <f t="shared" si="30"/>
        <v>RS DQLAB</v>
      </c>
      <c r="K459" s="14" t="s">
        <v>151</v>
      </c>
      <c r="L459" t="str">
        <f t="shared" si="31"/>
        <v>SELL</v>
      </c>
    </row>
    <row r="460" spans="1:12" x14ac:dyDescent="0.2">
      <c r="A460" s="7" t="s">
        <v>586</v>
      </c>
      <c r="B460" s="8">
        <v>43895</v>
      </c>
      <c r="C460" s="9" t="s">
        <v>10</v>
      </c>
      <c r="D460" s="9">
        <v>0</v>
      </c>
      <c r="E460" s="9" t="s">
        <v>116</v>
      </c>
      <c r="F460" s="16" t="str">
        <f t="shared" si="28"/>
        <v>OTHER</v>
      </c>
      <c r="G460" s="16" t="str">
        <f t="shared" si="29"/>
        <v>OTHER</v>
      </c>
      <c r="H460" s="9" t="s">
        <v>4896</v>
      </c>
      <c r="I460" s="9" t="s">
        <v>150</v>
      </c>
      <c r="J460" s="9" t="str">
        <f t="shared" si="30"/>
        <v>RS DQLAB</v>
      </c>
      <c r="K460" s="10" t="s">
        <v>151</v>
      </c>
      <c r="L460" t="str">
        <f t="shared" si="31"/>
        <v>SELL</v>
      </c>
    </row>
    <row r="461" spans="1:12" x14ac:dyDescent="0.2">
      <c r="A461" s="11" t="s">
        <v>587</v>
      </c>
      <c r="B461" s="12">
        <v>43895</v>
      </c>
      <c r="C461" s="13" t="s">
        <v>20</v>
      </c>
      <c r="D461" s="13">
        <v>5</v>
      </c>
      <c r="E461" s="13" t="s">
        <v>116</v>
      </c>
      <c r="F461" s="16" t="str">
        <f t="shared" si="28"/>
        <v>OTHER</v>
      </c>
      <c r="G461" s="16" t="str">
        <f t="shared" si="29"/>
        <v>OTHER</v>
      </c>
      <c r="H461" s="9" t="s">
        <v>4896</v>
      </c>
      <c r="I461" s="13" t="s">
        <v>150</v>
      </c>
      <c r="J461" s="9" t="str">
        <f t="shared" si="30"/>
        <v>RS DQLAB</v>
      </c>
      <c r="K461" s="14" t="s">
        <v>151</v>
      </c>
      <c r="L461" t="str">
        <f t="shared" si="31"/>
        <v>SELL</v>
      </c>
    </row>
    <row r="462" spans="1:12" x14ac:dyDescent="0.2">
      <c r="A462" s="7" t="s">
        <v>588</v>
      </c>
      <c r="B462" s="8">
        <v>43895</v>
      </c>
      <c r="C462" s="9" t="s">
        <v>23</v>
      </c>
      <c r="D462" s="9">
        <v>66</v>
      </c>
      <c r="E462" s="9" t="s">
        <v>116</v>
      </c>
      <c r="F462" s="16" t="str">
        <f t="shared" si="28"/>
        <v>OTHER</v>
      </c>
      <c r="G462" s="16" t="str">
        <f t="shared" si="29"/>
        <v>OTHER</v>
      </c>
      <c r="H462" s="9" t="s">
        <v>4896</v>
      </c>
      <c r="I462" s="9" t="s">
        <v>150</v>
      </c>
      <c r="J462" s="9" t="str">
        <f t="shared" si="30"/>
        <v>RS DQLAB</v>
      </c>
      <c r="K462" s="10" t="s">
        <v>151</v>
      </c>
      <c r="L462" t="str">
        <f t="shared" si="31"/>
        <v>SELL</v>
      </c>
    </row>
    <row r="463" spans="1:12" x14ac:dyDescent="0.2">
      <c r="A463" s="11" t="s">
        <v>589</v>
      </c>
      <c r="B463" s="12">
        <v>43896</v>
      </c>
      <c r="C463" s="13" t="s">
        <v>9</v>
      </c>
      <c r="D463" s="13">
        <v>21</v>
      </c>
      <c r="E463" s="13" t="s">
        <v>116</v>
      </c>
      <c r="F463" s="16" t="str">
        <f t="shared" si="28"/>
        <v>OTHER</v>
      </c>
      <c r="G463" s="16" t="str">
        <f t="shared" si="29"/>
        <v>OTHER</v>
      </c>
      <c r="H463" s="9" t="s">
        <v>4896</v>
      </c>
      <c r="I463" s="13" t="s">
        <v>150</v>
      </c>
      <c r="J463" s="9" t="str">
        <f t="shared" si="30"/>
        <v>RS DQLAB</v>
      </c>
      <c r="K463" s="14" t="s">
        <v>151</v>
      </c>
      <c r="L463" t="str">
        <f t="shared" si="31"/>
        <v>SELL</v>
      </c>
    </row>
    <row r="464" spans="1:12" x14ac:dyDescent="0.2">
      <c r="A464" s="7" t="s">
        <v>590</v>
      </c>
      <c r="B464" s="8">
        <v>43896</v>
      </c>
      <c r="C464" s="9" t="s">
        <v>9</v>
      </c>
      <c r="D464" s="9">
        <v>12</v>
      </c>
      <c r="E464" s="9" t="s">
        <v>116</v>
      </c>
      <c r="F464" s="16" t="str">
        <f t="shared" si="28"/>
        <v>OTHER</v>
      </c>
      <c r="G464" s="16" t="str">
        <f t="shared" si="29"/>
        <v>OTHER</v>
      </c>
      <c r="H464" s="9" t="s">
        <v>4896</v>
      </c>
      <c r="I464" s="9" t="s">
        <v>150</v>
      </c>
      <c r="J464" s="9" t="str">
        <f t="shared" si="30"/>
        <v>RS DQLAB</v>
      </c>
      <c r="K464" s="10" t="s">
        <v>151</v>
      </c>
      <c r="L464" t="str">
        <f t="shared" si="31"/>
        <v>SELL</v>
      </c>
    </row>
    <row r="465" spans="1:12" x14ac:dyDescent="0.2">
      <c r="A465" s="11" t="s">
        <v>591</v>
      </c>
      <c r="B465" s="12">
        <v>43896</v>
      </c>
      <c r="C465" s="13" t="s">
        <v>24</v>
      </c>
      <c r="D465" s="13">
        <v>31</v>
      </c>
      <c r="E465" s="13" t="s">
        <v>116</v>
      </c>
      <c r="F465" s="16" t="str">
        <f t="shared" si="28"/>
        <v>OTHER</v>
      </c>
      <c r="G465" s="16" t="str">
        <f t="shared" si="29"/>
        <v>OTHER</v>
      </c>
      <c r="H465" s="9" t="s">
        <v>4896</v>
      </c>
      <c r="I465" s="13" t="s">
        <v>150</v>
      </c>
      <c r="J465" s="9" t="str">
        <f t="shared" si="30"/>
        <v>RS DQLAB</v>
      </c>
      <c r="K465" s="14" t="s">
        <v>151</v>
      </c>
      <c r="L465" t="str">
        <f t="shared" si="31"/>
        <v>SELL</v>
      </c>
    </row>
    <row r="466" spans="1:12" x14ac:dyDescent="0.2">
      <c r="A466" s="7" t="s">
        <v>592</v>
      </c>
      <c r="B466" s="8">
        <v>43896</v>
      </c>
      <c r="C466" s="9" t="s">
        <v>41</v>
      </c>
      <c r="D466" s="9">
        <v>12</v>
      </c>
      <c r="E466" s="9" t="s">
        <v>116</v>
      </c>
      <c r="F466" s="16" t="str">
        <f t="shared" si="28"/>
        <v>OTHER</v>
      </c>
      <c r="G466" s="16" t="str">
        <f t="shared" si="29"/>
        <v>OTHER</v>
      </c>
      <c r="H466" s="9" t="s">
        <v>4896</v>
      </c>
      <c r="I466" s="9" t="s">
        <v>150</v>
      </c>
      <c r="J466" s="9" t="str">
        <f t="shared" si="30"/>
        <v>RS DQLAB</v>
      </c>
      <c r="K466" s="10" t="s">
        <v>151</v>
      </c>
      <c r="L466" t="str">
        <f t="shared" si="31"/>
        <v>SELL</v>
      </c>
    </row>
    <row r="467" spans="1:12" x14ac:dyDescent="0.2">
      <c r="A467" s="11" t="s">
        <v>593</v>
      </c>
      <c r="B467" s="12">
        <v>43896</v>
      </c>
      <c r="C467" s="13" t="s">
        <v>41</v>
      </c>
      <c r="D467" s="13">
        <v>41</v>
      </c>
      <c r="E467" s="13" t="s">
        <v>116</v>
      </c>
      <c r="F467" s="16" t="str">
        <f t="shared" si="28"/>
        <v>OTHER</v>
      </c>
      <c r="G467" s="16" t="str">
        <f t="shared" si="29"/>
        <v>OTHER</v>
      </c>
      <c r="H467" s="9" t="s">
        <v>4896</v>
      </c>
      <c r="I467" s="13" t="s">
        <v>150</v>
      </c>
      <c r="J467" s="9" t="str">
        <f t="shared" si="30"/>
        <v>RS DQLAB</v>
      </c>
      <c r="K467" s="14" t="s">
        <v>151</v>
      </c>
      <c r="L467" t="str">
        <f t="shared" si="31"/>
        <v>SELL</v>
      </c>
    </row>
    <row r="468" spans="1:12" x14ac:dyDescent="0.2">
      <c r="A468" s="7" t="s">
        <v>594</v>
      </c>
      <c r="B468" s="8">
        <v>43896</v>
      </c>
      <c r="C468" s="9" t="s">
        <v>14</v>
      </c>
      <c r="D468" s="9">
        <v>12</v>
      </c>
      <c r="E468" s="9" t="s">
        <v>116</v>
      </c>
      <c r="F468" s="16" t="str">
        <f t="shared" si="28"/>
        <v>OTHER</v>
      </c>
      <c r="G468" s="16" t="str">
        <f t="shared" si="29"/>
        <v>OTHER</v>
      </c>
      <c r="H468" s="9" t="s">
        <v>4896</v>
      </c>
      <c r="I468" s="9" t="s">
        <v>150</v>
      </c>
      <c r="J468" s="9" t="str">
        <f t="shared" si="30"/>
        <v>RS DQLAB</v>
      </c>
      <c r="K468" s="10" t="s">
        <v>151</v>
      </c>
      <c r="L468" t="str">
        <f t="shared" si="31"/>
        <v>SELL</v>
      </c>
    </row>
    <row r="469" spans="1:12" x14ac:dyDescent="0.2">
      <c r="A469" s="11" t="s">
        <v>595</v>
      </c>
      <c r="B469" s="12">
        <v>43896</v>
      </c>
      <c r="C469" s="13" t="s">
        <v>14</v>
      </c>
      <c r="D469" s="13">
        <v>20</v>
      </c>
      <c r="E469" s="13" t="s">
        <v>116</v>
      </c>
      <c r="F469" s="16" t="str">
        <f t="shared" si="28"/>
        <v>OTHER</v>
      </c>
      <c r="G469" s="16" t="str">
        <f t="shared" si="29"/>
        <v>OTHER</v>
      </c>
      <c r="H469" s="9" t="s">
        <v>4896</v>
      </c>
      <c r="I469" s="13" t="s">
        <v>150</v>
      </c>
      <c r="J469" s="9" t="str">
        <f t="shared" si="30"/>
        <v>RS DQLAB</v>
      </c>
      <c r="K469" s="14" t="s">
        <v>151</v>
      </c>
      <c r="L469" t="str">
        <f t="shared" si="31"/>
        <v>SELL</v>
      </c>
    </row>
    <row r="470" spans="1:12" x14ac:dyDescent="0.2">
      <c r="A470" s="7" t="s">
        <v>596</v>
      </c>
      <c r="B470" s="8">
        <v>43896</v>
      </c>
      <c r="C470" s="9" t="s">
        <v>14</v>
      </c>
      <c r="D470" s="9">
        <v>2</v>
      </c>
      <c r="E470" s="9" t="s">
        <v>116</v>
      </c>
      <c r="F470" s="16" t="str">
        <f t="shared" si="28"/>
        <v>OTHER</v>
      </c>
      <c r="G470" s="16" t="str">
        <f t="shared" si="29"/>
        <v>OTHER</v>
      </c>
      <c r="H470" s="9" t="s">
        <v>4896</v>
      </c>
      <c r="I470" s="9" t="s">
        <v>150</v>
      </c>
      <c r="J470" s="9" t="str">
        <f t="shared" si="30"/>
        <v>RS DQLAB</v>
      </c>
      <c r="K470" s="10" t="s">
        <v>151</v>
      </c>
      <c r="L470" t="str">
        <f t="shared" si="31"/>
        <v>SELL</v>
      </c>
    </row>
    <row r="471" spans="1:12" x14ac:dyDescent="0.2">
      <c r="A471" s="11" t="s">
        <v>597</v>
      </c>
      <c r="B471" s="12">
        <v>43897</v>
      </c>
      <c r="C471" s="13" t="s">
        <v>42</v>
      </c>
      <c r="D471" s="13">
        <v>32</v>
      </c>
      <c r="E471" s="13" t="s">
        <v>116</v>
      </c>
      <c r="F471" s="16" t="str">
        <f t="shared" si="28"/>
        <v>OTHER</v>
      </c>
      <c r="G471" s="16" t="str">
        <f t="shared" si="29"/>
        <v>OTHER</v>
      </c>
      <c r="H471" s="9" t="s">
        <v>4896</v>
      </c>
      <c r="I471" s="13" t="s">
        <v>150</v>
      </c>
      <c r="J471" s="9" t="str">
        <f t="shared" si="30"/>
        <v>RS DQLAB</v>
      </c>
      <c r="K471" s="14" t="s">
        <v>151</v>
      </c>
      <c r="L471" t="str">
        <f t="shared" si="31"/>
        <v>SELL</v>
      </c>
    </row>
    <row r="472" spans="1:12" x14ac:dyDescent="0.2">
      <c r="A472" s="7" t="s">
        <v>598</v>
      </c>
      <c r="B472" s="8">
        <v>43897</v>
      </c>
      <c r="C472" s="9" t="s">
        <v>12</v>
      </c>
      <c r="D472" s="9">
        <v>10</v>
      </c>
      <c r="E472" s="9" t="s">
        <v>116</v>
      </c>
      <c r="F472" s="16" t="str">
        <f t="shared" si="28"/>
        <v>OTHER</v>
      </c>
      <c r="G472" s="16" t="str">
        <f t="shared" si="29"/>
        <v>OTHER</v>
      </c>
      <c r="H472" s="9" t="s">
        <v>4896</v>
      </c>
      <c r="I472" s="9" t="s">
        <v>150</v>
      </c>
      <c r="J472" s="9" t="str">
        <f t="shared" si="30"/>
        <v>RS DQLAB</v>
      </c>
      <c r="K472" s="10" t="s">
        <v>151</v>
      </c>
      <c r="L472" t="str">
        <f t="shared" si="31"/>
        <v>SELL</v>
      </c>
    </row>
    <row r="473" spans="1:12" x14ac:dyDescent="0.2">
      <c r="A473" s="11" t="s">
        <v>599</v>
      </c>
      <c r="B473" s="12">
        <v>43897</v>
      </c>
      <c r="C473" s="13" t="s">
        <v>37</v>
      </c>
      <c r="D473" s="13">
        <v>5</v>
      </c>
      <c r="E473" s="13" t="s">
        <v>116</v>
      </c>
      <c r="F473" s="16" t="str">
        <f t="shared" si="28"/>
        <v>OTHER</v>
      </c>
      <c r="G473" s="16" t="str">
        <f t="shared" si="29"/>
        <v>OTHER</v>
      </c>
      <c r="H473" s="9" t="s">
        <v>4896</v>
      </c>
      <c r="I473" s="13" t="s">
        <v>150</v>
      </c>
      <c r="J473" s="9" t="str">
        <f t="shared" si="30"/>
        <v>RS DQLAB</v>
      </c>
      <c r="K473" s="14" t="s">
        <v>151</v>
      </c>
      <c r="L473" t="str">
        <f t="shared" si="31"/>
        <v>SELL</v>
      </c>
    </row>
    <row r="474" spans="1:12" x14ac:dyDescent="0.2">
      <c r="A474" s="7" t="s">
        <v>600</v>
      </c>
      <c r="B474" s="8">
        <v>43897</v>
      </c>
      <c r="C474" s="9" t="s">
        <v>9</v>
      </c>
      <c r="D474" s="9">
        <v>44</v>
      </c>
      <c r="E474" s="9" t="s">
        <v>116</v>
      </c>
      <c r="F474" s="16" t="str">
        <f t="shared" si="28"/>
        <v>OTHER</v>
      </c>
      <c r="G474" s="16" t="str">
        <f t="shared" si="29"/>
        <v>OTHER</v>
      </c>
      <c r="H474" s="9" t="s">
        <v>4896</v>
      </c>
      <c r="I474" s="9" t="s">
        <v>150</v>
      </c>
      <c r="J474" s="9" t="str">
        <f t="shared" si="30"/>
        <v>RS DQLAB</v>
      </c>
      <c r="K474" s="10" t="s">
        <v>151</v>
      </c>
      <c r="L474" t="str">
        <f t="shared" si="31"/>
        <v>SELL</v>
      </c>
    </row>
    <row r="475" spans="1:12" x14ac:dyDescent="0.2">
      <c r="A475" s="11" t="s">
        <v>601</v>
      </c>
      <c r="B475" s="12">
        <v>43897</v>
      </c>
      <c r="C475" s="13" t="s">
        <v>24</v>
      </c>
      <c r="D475" s="13">
        <v>14</v>
      </c>
      <c r="E475" s="13" t="s">
        <v>116</v>
      </c>
      <c r="F475" s="16" t="str">
        <f t="shared" si="28"/>
        <v>OTHER</v>
      </c>
      <c r="G475" s="16" t="str">
        <f t="shared" si="29"/>
        <v>OTHER</v>
      </c>
      <c r="H475" s="9" t="s">
        <v>4896</v>
      </c>
      <c r="I475" s="13" t="s">
        <v>150</v>
      </c>
      <c r="J475" s="9" t="str">
        <f t="shared" si="30"/>
        <v>RS DQLAB</v>
      </c>
      <c r="K475" s="14" t="s">
        <v>151</v>
      </c>
      <c r="L475" t="str">
        <f t="shared" si="31"/>
        <v>SELL</v>
      </c>
    </row>
    <row r="476" spans="1:12" x14ac:dyDescent="0.2">
      <c r="A476" s="7" t="s">
        <v>602</v>
      </c>
      <c r="B476" s="8">
        <v>43897</v>
      </c>
      <c r="C476" s="9" t="s">
        <v>41</v>
      </c>
      <c r="D476" s="9">
        <v>11</v>
      </c>
      <c r="E476" s="9" t="s">
        <v>116</v>
      </c>
      <c r="F476" s="16" t="str">
        <f t="shared" si="28"/>
        <v>OTHER</v>
      </c>
      <c r="G476" s="16" t="str">
        <f t="shared" si="29"/>
        <v>OTHER</v>
      </c>
      <c r="H476" s="9" t="s">
        <v>4896</v>
      </c>
      <c r="I476" s="9" t="s">
        <v>150</v>
      </c>
      <c r="J476" s="9" t="str">
        <f t="shared" si="30"/>
        <v>RS DQLAB</v>
      </c>
      <c r="K476" s="10" t="s">
        <v>151</v>
      </c>
      <c r="L476" t="str">
        <f t="shared" si="31"/>
        <v>SELL</v>
      </c>
    </row>
    <row r="477" spans="1:12" x14ac:dyDescent="0.2">
      <c r="A477" s="11" t="s">
        <v>603</v>
      </c>
      <c r="B477" s="12">
        <v>43897</v>
      </c>
      <c r="C477" s="13" t="s">
        <v>16</v>
      </c>
      <c r="D477" s="13">
        <v>16</v>
      </c>
      <c r="E477" s="13" t="s">
        <v>116</v>
      </c>
      <c r="F477" s="16" t="str">
        <f t="shared" si="28"/>
        <v>OTHER</v>
      </c>
      <c r="G477" s="16" t="str">
        <f t="shared" si="29"/>
        <v>OTHER</v>
      </c>
      <c r="H477" s="9" t="s">
        <v>4896</v>
      </c>
      <c r="I477" s="13" t="s">
        <v>150</v>
      </c>
      <c r="J477" s="9" t="str">
        <f t="shared" si="30"/>
        <v>RS DQLAB</v>
      </c>
      <c r="K477" s="14" t="s">
        <v>151</v>
      </c>
      <c r="L477" t="str">
        <f t="shared" si="31"/>
        <v>SELL</v>
      </c>
    </row>
    <row r="478" spans="1:12" x14ac:dyDescent="0.2">
      <c r="A478" s="7" t="s">
        <v>604</v>
      </c>
      <c r="B478" s="8">
        <v>43897</v>
      </c>
      <c r="C478" s="9" t="s">
        <v>20</v>
      </c>
      <c r="D478" s="9">
        <v>2</v>
      </c>
      <c r="E478" s="9" t="s">
        <v>116</v>
      </c>
      <c r="F478" s="16" t="str">
        <f t="shared" si="28"/>
        <v>OTHER</v>
      </c>
      <c r="G478" s="16" t="str">
        <f t="shared" si="29"/>
        <v>OTHER</v>
      </c>
      <c r="H478" s="9" t="s">
        <v>4896</v>
      </c>
      <c r="I478" s="9" t="s">
        <v>150</v>
      </c>
      <c r="J478" s="9" t="str">
        <f t="shared" si="30"/>
        <v>RS DQLAB</v>
      </c>
      <c r="K478" s="10" t="s">
        <v>151</v>
      </c>
      <c r="L478" t="str">
        <f t="shared" si="31"/>
        <v>SELL</v>
      </c>
    </row>
    <row r="479" spans="1:12" x14ac:dyDescent="0.2">
      <c r="A479" s="11" t="s">
        <v>605</v>
      </c>
      <c r="B479" s="12">
        <v>43898</v>
      </c>
      <c r="C479" s="13" t="s">
        <v>12</v>
      </c>
      <c r="D479" s="13">
        <v>4</v>
      </c>
      <c r="E479" s="13" t="s">
        <v>116</v>
      </c>
      <c r="F479" s="16" t="str">
        <f t="shared" si="28"/>
        <v>OTHER</v>
      </c>
      <c r="G479" s="16" t="str">
        <f t="shared" si="29"/>
        <v>OTHER</v>
      </c>
      <c r="H479" s="9" t="s">
        <v>4896</v>
      </c>
      <c r="I479" s="13" t="s">
        <v>150</v>
      </c>
      <c r="J479" s="9" t="str">
        <f t="shared" si="30"/>
        <v>RS DQLAB</v>
      </c>
      <c r="K479" s="14" t="s">
        <v>151</v>
      </c>
      <c r="L479" t="str">
        <f t="shared" si="31"/>
        <v>SELL</v>
      </c>
    </row>
    <row r="480" spans="1:12" x14ac:dyDescent="0.2">
      <c r="A480" s="7" t="s">
        <v>606</v>
      </c>
      <c r="B480" s="8">
        <v>43898</v>
      </c>
      <c r="C480" s="9" t="s">
        <v>12</v>
      </c>
      <c r="D480" s="9">
        <v>34</v>
      </c>
      <c r="E480" s="9" t="s">
        <v>116</v>
      </c>
      <c r="F480" s="16" t="str">
        <f t="shared" si="28"/>
        <v>OTHER</v>
      </c>
      <c r="G480" s="16" t="str">
        <f t="shared" si="29"/>
        <v>OTHER</v>
      </c>
      <c r="H480" s="9" t="s">
        <v>4896</v>
      </c>
      <c r="I480" s="9" t="s">
        <v>150</v>
      </c>
      <c r="J480" s="9" t="str">
        <f t="shared" si="30"/>
        <v>RS DQLAB</v>
      </c>
      <c r="K480" s="10" t="s">
        <v>151</v>
      </c>
      <c r="L480" t="str">
        <f t="shared" si="31"/>
        <v>SELL</v>
      </c>
    </row>
    <row r="481" spans="1:12" x14ac:dyDescent="0.2">
      <c r="A481" s="11" t="s">
        <v>607</v>
      </c>
      <c r="B481" s="12">
        <v>43898</v>
      </c>
      <c r="C481" s="13" t="s">
        <v>24</v>
      </c>
      <c r="D481" s="13">
        <v>37</v>
      </c>
      <c r="E481" s="13" t="s">
        <v>116</v>
      </c>
      <c r="F481" s="16" t="str">
        <f t="shared" si="28"/>
        <v>OTHER</v>
      </c>
      <c r="G481" s="16" t="str">
        <f t="shared" si="29"/>
        <v>OTHER</v>
      </c>
      <c r="H481" s="9" t="s">
        <v>4896</v>
      </c>
      <c r="I481" s="13" t="s">
        <v>150</v>
      </c>
      <c r="J481" s="9" t="str">
        <f t="shared" si="30"/>
        <v>RS DQLAB</v>
      </c>
      <c r="K481" s="14" t="s">
        <v>151</v>
      </c>
      <c r="L481" t="str">
        <f t="shared" si="31"/>
        <v>SELL</v>
      </c>
    </row>
    <row r="482" spans="1:12" x14ac:dyDescent="0.2">
      <c r="A482" s="7" t="s">
        <v>608</v>
      </c>
      <c r="B482" s="8">
        <v>43898</v>
      </c>
      <c r="C482" s="9" t="s">
        <v>38</v>
      </c>
      <c r="D482" s="9">
        <v>38</v>
      </c>
      <c r="E482" s="9" t="s">
        <v>116</v>
      </c>
      <c r="F482" s="16" t="str">
        <f t="shared" si="28"/>
        <v>OTHER</v>
      </c>
      <c r="G482" s="16" t="str">
        <f t="shared" si="29"/>
        <v>OTHER</v>
      </c>
      <c r="H482" s="9" t="s">
        <v>4896</v>
      </c>
      <c r="I482" s="9" t="s">
        <v>150</v>
      </c>
      <c r="J482" s="9" t="str">
        <f t="shared" si="30"/>
        <v>RS DQLAB</v>
      </c>
      <c r="K482" s="10" t="s">
        <v>151</v>
      </c>
      <c r="L482" t="str">
        <f t="shared" si="31"/>
        <v>SELL</v>
      </c>
    </row>
    <row r="483" spans="1:12" x14ac:dyDescent="0.2">
      <c r="A483" s="11" t="s">
        <v>609</v>
      </c>
      <c r="B483" s="12">
        <v>43898</v>
      </c>
      <c r="C483" s="13" t="s">
        <v>10</v>
      </c>
      <c r="D483" s="13">
        <v>0</v>
      </c>
      <c r="E483" s="13" t="s">
        <v>116</v>
      </c>
      <c r="F483" s="16" t="str">
        <f t="shared" si="28"/>
        <v>OTHER</v>
      </c>
      <c r="G483" s="16" t="str">
        <f t="shared" si="29"/>
        <v>OTHER</v>
      </c>
      <c r="H483" s="9" t="s">
        <v>4896</v>
      </c>
      <c r="I483" s="13" t="s">
        <v>150</v>
      </c>
      <c r="J483" s="9" t="str">
        <f t="shared" si="30"/>
        <v>RS DQLAB</v>
      </c>
      <c r="K483" s="14" t="s">
        <v>151</v>
      </c>
      <c r="L483" t="str">
        <f t="shared" si="31"/>
        <v>SELL</v>
      </c>
    </row>
    <row r="484" spans="1:12" x14ac:dyDescent="0.2">
      <c r="A484" s="7" t="s">
        <v>610</v>
      </c>
      <c r="B484" s="8">
        <v>43898</v>
      </c>
      <c r="C484" s="9" t="s">
        <v>7</v>
      </c>
      <c r="D484" s="9">
        <v>1</v>
      </c>
      <c r="E484" s="9" t="s">
        <v>116</v>
      </c>
      <c r="F484" s="16" t="str">
        <f t="shared" si="28"/>
        <v>OTHER</v>
      </c>
      <c r="G484" s="16" t="str">
        <f t="shared" si="29"/>
        <v>OTHER</v>
      </c>
      <c r="H484" s="9" t="s">
        <v>4896</v>
      </c>
      <c r="I484" s="9" t="s">
        <v>150</v>
      </c>
      <c r="J484" s="9" t="str">
        <f t="shared" si="30"/>
        <v>RS DQLAB</v>
      </c>
      <c r="K484" s="10" t="s">
        <v>151</v>
      </c>
      <c r="L484" t="str">
        <f t="shared" si="31"/>
        <v>SELL</v>
      </c>
    </row>
    <row r="485" spans="1:12" x14ac:dyDescent="0.2">
      <c r="A485" s="11" t="s">
        <v>611</v>
      </c>
      <c r="B485" s="12">
        <v>43898</v>
      </c>
      <c r="C485" s="13" t="s">
        <v>23</v>
      </c>
      <c r="D485" s="13">
        <v>38</v>
      </c>
      <c r="E485" s="13" t="s">
        <v>116</v>
      </c>
      <c r="F485" s="16" t="str">
        <f t="shared" si="28"/>
        <v>OTHER</v>
      </c>
      <c r="G485" s="16" t="str">
        <f t="shared" si="29"/>
        <v>OTHER</v>
      </c>
      <c r="H485" s="9" t="s">
        <v>4896</v>
      </c>
      <c r="I485" s="13" t="s">
        <v>150</v>
      </c>
      <c r="J485" s="9" t="str">
        <f t="shared" si="30"/>
        <v>RS DQLAB</v>
      </c>
      <c r="K485" s="14" t="s">
        <v>151</v>
      </c>
      <c r="L485" t="str">
        <f t="shared" si="31"/>
        <v>SELL</v>
      </c>
    </row>
    <row r="486" spans="1:12" x14ac:dyDescent="0.2">
      <c r="A486" s="7" t="s">
        <v>612</v>
      </c>
      <c r="B486" s="8">
        <v>43899</v>
      </c>
      <c r="C486" s="9" t="s">
        <v>24</v>
      </c>
      <c r="D486" s="9">
        <v>21</v>
      </c>
      <c r="E486" s="9" t="s">
        <v>116</v>
      </c>
      <c r="F486" s="16" t="str">
        <f t="shared" si="28"/>
        <v>OTHER</v>
      </c>
      <c r="G486" s="16" t="str">
        <f t="shared" si="29"/>
        <v>OTHER</v>
      </c>
      <c r="H486" s="9" t="s">
        <v>4896</v>
      </c>
      <c r="I486" s="9" t="s">
        <v>150</v>
      </c>
      <c r="J486" s="9" t="str">
        <f t="shared" si="30"/>
        <v>RS DQLAB</v>
      </c>
      <c r="K486" s="10" t="s">
        <v>151</v>
      </c>
      <c r="L486" t="str">
        <f t="shared" si="31"/>
        <v>SELL</v>
      </c>
    </row>
    <row r="487" spans="1:12" x14ac:dyDescent="0.2">
      <c r="A487" s="11" t="s">
        <v>613</v>
      </c>
      <c r="B487" s="12">
        <v>43899</v>
      </c>
      <c r="C487" s="13" t="s">
        <v>40</v>
      </c>
      <c r="D487" s="13">
        <v>23</v>
      </c>
      <c r="E487" s="13" t="s">
        <v>116</v>
      </c>
      <c r="F487" s="16" t="str">
        <f t="shared" si="28"/>
        <v>OTHER</v>
      </c>
      <c r="G487" s="16" t="str">
        <f t="shared" si="29"/>
        <v>OTHER</v>
      </c>
      <c r="H487" s="9" t="s">
        <v>4896</v>
      </c>
      <c r="I487" s="13" t="s">
        <v>150</v>
      </c>
      <c r="J487" s="9" t="str">
        <f t="shared" si="30"/>
        <v>RS DQLAB</v>
      </c>
      <c r="K487" s="14" t="s">
        <v>151</v>
      </c>
      <c r="L487" t="str">
        <f t="shared" si="31"/>
        <v>SELL</v>
      </c>
    </row>
    <row r="488" spans="1:12" x14ac:dyDescent="0.2">
      <c r="A488" s="7" t="s">
        <v>614</v>
      </c>
      <c r="B488" s="8">
        <v>43899</v>
      </c>
      <c r="C488" s="9" t="s">
        <v>28</v>
      </c>
      <c r="D488" s="9">
        <v>11</v>
      </c>
      <c r="E488" s="9" t="s">
        <v>116</v>
      </c>
      <c r="F488" s="16" t="str">
        <f t="shared" si="28"/>
        <v>OTHER</v>
      </c>
      <c r="G488" s="16" t="str">
        <f t="shared" si="29"/>
        <v>OTHER</v>
      </c>
      <c r="H488" s="9" t="s">
        <v>4896</v>
      </c>
      <c r="I488" s="9" t="s">
        <v>150</v>
      </c>
      <c r="J488" s="9" t="str">
        <f t="shared" si="30"/>
        <v>RS DQLAB</v>
      </c>
      <c r="K488" s="10" t="s">
        <v>151</v>
      </c>
      <c r="L488" t="str">
        <f t="shared" si="31"/>
        <v>SELL</v>
      </c>
    </row>
    <row r="489" spans="1:12" x14ac:dyDescent="0.2">
      <c r="A489" s="11" t="s">
        <v>615</v>
      </c>
      <c r="B489" s="12">
        <v>43899</v>
      </c>
      <c r="C489" s="13" t="s">
        <v>5</v>
      </c>
      <c r="D489" s="13">
        <v>141</v>
      </c>
      <c r="E489" s="13" t="s">
        <v>116</v>
      </c>
      <c r="F489" s="16" t="str">
        <f t="shared" si="28"/>
        <v>OTHER</v>
      </c>
      <c r="G489" s="16" t="str">
        <f t="shared" si="29"/>
        <v>OTHER</v>
      </c>
      <c r="H489" s="9" t="s">
        <v>4896</v>
      </c>
      <c r="I489" s="13" t="s">
        <v>150</v>
      </c>
      <c r="J489" s="9" t="str">
        <f t="shared" si="30"/>
        <v>RS DQLAB</v>
      </c>
      <c r="K489" s="14" t="s">
        <v>151</v>
      </c>
      <c r="L489" t="str">
        <f t="shared" si="31"/>
        <v>SELL</v>
      </c>
    </row>
    <row r="490" spans="1:12" x14ac:dyDescent="0.2">
      <c r="A490" s="7" t="s">
        <v>616</v>
      </c>
      <c r="B490" s="8">
        <v>43899</v>
      </c>
      <c r="C490" s="9" t="s">
        <v>34</v>
      </c>
      <c r="D490" s="9">
        <v>26</v>
      </c>
      <c r="E490" s="9" t="s">
        <v>116</v>
      </c>
      <c r="F490" s="16" t="str">
        <f t="shared" si="28"/>
        <v>OTHER</v>
      </c>
      <c r="G490" s="16" t="str">
        <f t="shared" si="29"/>
        <v>OTHER</v>
      </c>
      <c r="H490" s="9" t="s">
        <v>4896</v>
      </c>
      <c r="I490" s="9" t="s">
        <v>150</v>
      </c>
      <c r="J490" s="9" t="str">
        <f t="shared" si="30"/>
        <v>RS DQLAB</v>
      </c>
      <c r="K490" s="10" t="s">
        <v>151</v>
      </c>
      <c r="L490" t="str">
        <f t="shared" si="31"/>
        <v>SELL</v>
      </c>
    </row>
    <row r="491" spans="1:12" x14ac:dyDescent="0.2">
      <c r="A491" s="11" t="s">
        <v>617</v>
      </c>
      <c r="B491" s="12">
        <v>43899</v>
      </c>
      <c r="C491" s="13" t="s">
        <v>18</v>
      </c>
      <c r="D491" s="13">
        <v>53</v>
      </c>
      <c r="E491" s="13" t="s">
        <v>116</v>
      </c>
      <c r="F491" s="16" t="str">
        <f t="shared" si="28"/>
        <v>OTHER</v>
      </c>
      <c r="G491" s="16" t="str">
        <f t="shared" si="29"/>
        <v>OTHER</v>
      </c>
      <c r="H491" s="9" t="s">
        <v>4896</v>
      </c>
      <c r="I491" s="13" t="s">
        <v>150</v>
      </c>
      <c r="J491" s="9" t="str">
        <f t="shared" si="30"/>
        <v>RS DQLAB</v>
      </c>
      <c r="K491" s="14" t="s">
        <v>151</v>
      </c>
      <c r="L491" t="str">
        <f t="shared" si="31"/>
        <v>SELL</v>
      </c>
    </row>
    <row r="492" spans="1:12" x14ac:dyDescent="0.2">
      <c r="A492" s="7" t="s">
        <v>618</v>
      </c>
      <c r="B492" s="8">
        <v>43900</v>
      </c>
      <c r="C492" s="9" t="s">
        <v>37</v>
      </c>
      <c r="D492" s="9">
        <v>37</v>
      </c>
      <c r="E492" s="9" t="s">
        <v>116</v>
      </c>
      <c r="F492" s="16" t="str">
        <f t="shared" si="28"/>
        <v>OTHER</v>
      </c>
      <c r="G492" s="16" t="str">
        <f t="shared" si="29"/>
        <v>OTHER</v>
      </c>
      <c r="H492" s="9" t="s">
        <v>4896</v>
      </c>
      <c r="I492" s="9" t="s">
        <v>150</v>
      </c>
      <c r="J492" s="9" t="str">
        <f t="shared" si="30"/>
        <v>RS DQLAB</v>
      </c>
      <c r="K492" s="10" t="s">
        <v>151</v>
      </c>
      <c r="L492" t="str">
        <f t="shared" si="31"/>
        <v>SELL</v>
      </c>
    </row>
    <row r="493" spans="1:12" x14ac:dyDescent="0.2">
      <c r="A493" s="11" t="s">
        <v>619</v>
      </c>
      <c r="B493" s="12">
        <v>43900</v>
      </c>
      <c r="C493" s="13" t="s">
        <v>24</v>
      </c>
      <c r="D493" s="13">
        <v>13</v>
      </c>
      <c r="E493" s="13" t="s">
        <v>116</v>
      </c>
      <c r="F493" s="16" t="str">
        <f t="shared" si="28"/>
        <v>OTHER</v>
      </c>
      <c r="G493" s="16" t="str">
        <f t="shared" si="29"/>
        <v>OTHER</v>
      </c>
      <c r="H493" s="9" t="s">
        <v>4896</v>
      </c>
      <c r="I493" s="13" t="s">
        <v>150</v>
      </c>
      <c r="J493" s="9" t="str">
        <f t="shared" si="30"/>
        <v>RS DQLAB</v>
      </c>
      <c r="K493" s="14" t="s">
        <v>151</v>
      </c>
      <c r="L493" t="str">
        <f t="shared" si="31"/>
        <v>SELL</v>
      </c>
    </row>
    <row r="494" spans="1:12" x14ac:dyDescent="0.2">
      <c r="A494" s="7" t="s">
        <v>620</v>
      </c>
      <c r="B494" s="8">
        <v>43900</v>
      </c>
      <c r="C494" s="9" t="s">
        <v>16</v>
      </c>
      <c r="D494" s="9">
        <v>14</v>
      </c>
      <c r="E494" s="9" t="s">
        <v>116</v>
      </c>
      <c r="F494" s="16" t="str">
        <f t="shared" si="28"/>
        <v>OTHER</v>
      </c>
      <c r="G494" s="16" t="str">
        <f t="shared" si="29"/>
        <v>OTHER</v>
      </c>
      <c r="H494" s="9" t="s">
        <v>4896</v>
      </c>
      <c r="I494" s="9" t="s">
        <v>150</v>
      </c>
      <c r="J494" s="9" t="str">
        <f t="shared" si="30"/>
        <v>RS DQLAB</v>
      </c>
      <c r="K494" s="10" t="s">
        <v>151</v>
      </c>
      <c r="L494" t="str">
        <f t="shared" si="31"/>
        <v>SELL</v>
      </c>
    </row>
    <row r="495" spans="1:12" x14ac:dyDescent="0.2">
      <c r="A495" s="11" t="s">
        <v>621</v>
      </c>
      <c r="B495" s="12">
        <v>43900</v>
      </c>
      <c r="C495" s="13" t="s">
        <v>11</v>
      </c>
      <c r="D495" s="13">
        <v>1</v>
      </c>
      <c r="E495" s="13" t="s">
        <v>116</v>
      </c>
      <c r="F495" s="16" t="str">
        <f t="shared" si="28"/>
        <v>OTHER</v>
      </c>
      <c r="G495" s="16" t="str">
        <f t="shared" si="29"/>
        <v>OTHER</v>
      </c>
      <c r="H495" s="9" t="s">
        <v>4896</v>
      </c>
      <c r="I495" s="13" t="s">
        <v>150</v>
      </c>
      <c r="J495" s="9" t="str">
        <f t="shared" si="30"/>
        <v>RS DQLAB</v>
      </c>
      <c r="K495" s="14" t="s">
        <v>151</v>
      </c>
      <c r="L495" t="str">
        <f t="shared" si="31"/>
        <v>SELL</v>
      </c>
    </row>
    <row r="496" spans="1:12" x14ac:dyDescent="0.2">
      <c r="A496" s="7" t="s">
        <v>622</v>
      </c>
      <c r="B496" s="8">
        <v>43900</v>
      </c>
      <c r="C496" s="9" t="s">
        <v>11</v>
      </c>
      <c r="D496" s="9">
        <v>97</v>
      </c>
      <c r="E496" s="9" t="s">
        <v>116</v>
      </c>
      <c r="F496" s="16" t="str">
        <f t="shared" si="28"/>
        <v>OTHER</v>
      </c>
      <c r="G496" s="16" t="str">
        <f t="shared" si="29"/>
        <v>OTHER</v>
      </c>
      <c r="H496" s="9" t="s">
        <v>4896</v>
      </c>
      <c r="I496" s="9" t="s">
        <v>150</v>
      </c>
      <c r="J496" s="9" t="str">
        <f t="shared" si="30"/>
        <v>RS DQLAB</v>
      </c>
      <c r="K496" s="10" t="s">
        <v>151</v>
      </c>
      <c r="L496" t="str">
        <f t="shared" si="31"/>
        <v>SELL</v>
      </c>
    </row>
    <row r="497" spans="1:12" x14ac:dyDescent="0.2">
      <c r="A497" s="11" t="s">
        <v>623</v>
      </c>
      <c r="B497" s="12">
        <v>43901</v>
      </c>
      <c r="C497" s="13" t="s">
        <v>12</v>
      </c>
      <c r="D497" s="13">
        <v>63</v>
      </c>
      <c r="E497" s="13" t="s">
        <v>116</v>
      </c>
      <c r="F497" s="16" t="str">
        <f t="shared" si="28"/>
        <v>OTHER</v>
      </c>
      <c r="G497" s="16" t="str">
        <f t="shared" si="29"/>
        <v>OTHER</v>
      </c>
      <c r="H497" s="9" t="s">
        <v>4896</v>
      </c>
      <c r="I497" s="13" t="s">
        <v>150</v>
      </c>
      <c r="J497" s="9" t="str">
        <f t="shared" si="30"/>
        <v>RS DQLAB</v>
      </c>
      <c r="K497" s="14" t="s">
        <v>151</v>
      </c>
      <c r="L497" t="str">
        <f t="shared" si="31"/>
        <v>SELL</v>
      </c>
    </row>
    <row r="498" spans="1:12" x14ac:dyDescent="0.2">
      <c r="A498" s="7" t="s">
        <v>624</v>
      </c>
      <c r="B498" s="8">
        <v>43901</v>
      </c>
      <c r="C498" s="9" t="s">
        <v>37</v>
      </c>
      <c r="D498" s="9">
        <v>17</v>
      </c>
      <c r="E498" s="9" t="s">
        <v>116</v>
      </c>
      <c r="F498" s="16" t="str">
        <f t="shared" si="28"/>
        <v>OTHER</v>
      </c>
      <c r="G498" s="16" t="str">
        <f t="shared" si="29"/>
        <v>OTHER</v>
      </c>
      <c r="H498" s="9" t="s">
        <v>4896</v>
      </c>
      <c r="I498" s="9" t="s">
        <v>150</v>
      </c>
      <c r="J498" s="9" t="str">
        <f t="shared" si="30"/>
        <v>RS DQLAB</v>
      </c>
      <c r="K498" s="10" t="s">
        <v>151</v>
      </c>
      <c r="L498" t="str">
        <f t="shared" si="31"/>
        <v>SELL</v>
      </c>
    </row>
    <row r="499" spans="1:12" x14ac:dyDescent="0.2">
      <c r="A499" s="11" t="s">
        <v>625</v>
      </c>
      <c r="B499" s="12">
        <v>43901</v>
      </c>
      <c r="C499" s="13" t="s">
        <v>37</v>
      </c>
      <c r="D499" s="13">
        <v>68</v>
      </c>
      <c r="E499" s="13" t="s">
        <v>116</v>
      </c>
      <c r="F499" s="16" t="str">
        <f t="shared" si="28"/>
        <v>OTHER</v>
      </c>
      <c r="G499" s="16" t="str">
        <f t="shared" si="29"/>
        <v>OTHER</v>
      </c>
      <c r="H499" s="9" t="s">
        <v>4896</v>
      </c>
      <c r="I499" s="13" t="s">
        <v>150</v>
      </c>
      <c r="J499" s="9" t="str">
        <f t="shared" si="30"/>
        <v>RS DQLAB</v>
      </c>
      <c r="K499" s="14" t="s">
        <v>151</v>
      </c>
      <c r="L499" t="str">
        <f t="shared" si="31"/>
        <v>SELL</v>
      </c>
    </row>
    <row r="500" spans="1:12" x14ac:dyDescent="0.2">
      <c r="A500" s="7" t="s">
        <v>626</v>
      </c>
      <c r="B500" s="8">
        <v>43901</v>
      </c>
      <c r="C500" s="9" t="s">
        <v>38</v>
      </c>
      <c r="D500" s="9">
        <v>43</v>
      </c>
      <c r="E500" s="9" t="s">
        <v>116</v>
      </c>
      <c r="F500" s="16" t="str">
        <f t="shared" si="28"/>
        <v>OTHER</v>
      </c>
      <c r="G500" s="16" t="str">
        <f t="shared" si="29"/>
        <v>OTHER</v>
      </c>
      <c r="H500" s="9" t="s">
        <v>4896</v>
      </c>
      <c r="I500" s="9" t="s">
        <v>150</v>
      </c>
      <c r="J500" s="9" t="str">
        <f t="shared" si="30"/>
        <v>RS DQLAB</v>
      </c>
      <c r="K500" s="10" t="s">
        <v>151</v>
      </c>
      <c r="L500" t="str">
        <f t="shared" si="31"/>
        <v>SELL</v>
      </c>
    </row>
    <row r="501" spans="1:12" x14ac:dyDescent="0.2">
      <c r="A501" s="11" t="s">
        <v>627</v>
      </c>
      <c r="B501" s="12">
        <v>43901</v>
      </c>
      <c r="C501" s="13" t="s">
        <v>38</v>
      </c>
      <c r="D501" s="13">
        <v>21</v>
      </c>
      <c r="E501" s="13" t="s">
        <v>116</v>
      </c>
      <c r="F501" s="16" t="str">
        <f t="shared" si="28"/>
        <v>OTHER</v>
      </c>
      <c r="G501" s="16" t="str">
        <f t="shared" si="29"/>
        <v>OTHER</v>
      </c>
      <c r="H501" s="9" t="s">
        <v>4896</v>
      </c>
      <c r="I501" s="13" t="s">
        <v>150</v>
      </c>
      <c r="J501" s="9" t="str">
        <f t="shared" si="30"/>
        <v>RS DQLAB</v>
      </c>
      <c r="K501" s="14" t="s">
        <v>151</v>
      </c>
      <c r="L501" t="str">
        <f t="shared" si="31"/>
        <v>SELL</v>
      </c>
    </row>
    <row r="502" spans="1:12" x14ac:dyDescent="0.2">
      <c r="A502" s="7" t="s">
        <v>628</v>
      </c>
      <c r="B502" s="8">
        <v>43901</v>
      </c>
      <c r="C502" s="9" t="s">
        <v>28</v>
      </c>
      <c r="D502" s="9">
        <v>4</v>
      </c>
      <c r="E502" s="9" t="s">
        <v>116</v>
      </c>
      <c r="F502" s="16" t="str">
        <f t="shared" si="28"/>
        <v>OTHER</v>
      </c>
      <c r="G502" s="16" t="str">
        <f t="shared" si="29"/>
        <v>OTHER</v>
      </c>
      <c r="H502" s="9" t="s">
        <v>4896</v>
      </c>
      <c r="I502" s="9" t="s">
        <v>150</v>
      </c>
      <c r="J502" s="9" t="str">
        <f t="shared" si="30"/>
        <v>RS DQLAB</v>
      </c>
      <c r="K502" s="10" t="s">
        <v>151</v>
      </c>
      <c r="L502" t="str">
        <f t="shared" si="31"/>
        <v>SELL</v>
      </c>
    </row>
    <row r="503" spans="1:12" x14ac:dyDescent="0.2">
      <c r="A503" s="11" t="s">
        <v>629</v>
      </c>
      <c r="B503" s="12">
        <v>43902</v>
      </c>
      <c r="C503" s="13" t="s">
        <v>37</v>
      </c>
      <c r="D503" s="13">
        <v>64</v>
      </c>
      <c r="E503" s="13" t="s">
        <v>116</v>
      </c>
      <c r="F503" s="16" t="str">
        <f t="shared" si="28"/>
        <v>OTHER</v>
      </c>
      <c r="G503" s="16" t="str">
        <f t="shared" si="29"/>
        <v>OTHER</v>
      </c>
      <c r="H503" s="9" t="s">
        <v>4896</v>
      </c>
      <c r="I503" s="13" t="s">
        <v>150</v>
      </c>
      <c r="J503" s="9" t="str">
        <f t="shared" si="30"/>
        <v>RS DQLAB</v>
      </c>
      <c r="K503" s="14" t="s">
        <v>151</v>
      </c>
      <c r="L503" t="str">
        <f t="shared" si="31"/>
        <v>SELL</v>
      </c>
    </row>
    <row r="504" spans="1:12" x14ac:dyDescent="0.2">
      <c r="A504" s="7" t="s">
        <v>630</v>
      </c>
      <c r="B504" s="8">
        <v>43902</v>
      </c>
      <c r="C504" s="9" t="s">
        <v>24</v>
      </c>
      <c r="D504" s="9">
        <v>47</v>
      </c>
      <c r="E504" s="9" t="s">
        <v>116</v>
      </c>
      <c r="F504" s="16" t="str">
        <f t="shared" si="28"/>
        <v>OTHER</v>
      </c>
      <c r="G504" s="16" t="str">
        <f t="shared" si="29"/>
        <v>OTHER</v>
      </c>
      <c r="H504" s="9" t="s">
        <v>4896</v>
      </c>
      <c r="I504" s="9" t="s">
        <v>150</v>
      </c>
      <c r="J504" s="9" t="str">
        <f t="shared" si="30"/>
        <v>RS DQLAB</v>
      </c>
      <c r="K504" s="10" t="s">
        <v>151</v>
      </c>
      <c r="L504" t="str">
        <f t="shared" si="31"/>
        <v>SELL</v>
      </c>
    </row>
    <row r="505" spans="1:12" x14ac:dyDescent="0.2">
      <c r="A505" s="11" t="s">
        <v>631</v>
      </c>
      <c r="B505" s="12">
        <v>43902</v>
      </c>
      <c r="C505" s="13" t="s">
        <v>22</v>
      </c>
      <c r="D505" s="13">
        <v>14</v>
      </c>
      <c r="E505" s="13" t="s">
        <v>116</v>
      </c>
      <c r="F505" s="16" t="str">
        <f t="shared" si="28"/>
        <v>OTHER</v>
      </c>
      <c r="G505" s="16" t="str">
        <f t="shared" si="29"/>
        <v>OTHER</v>
      </c>
      <c r="H505" s="9" t="s">
        <v>4896</v>
      </c>
      <c r="I505" s="13" t="s">
        <v>150</v>
      </c>
      <c r="J505" s="9" t="str">
        <f t="shared" si="30"/>
        <v>RS DQLAB</v>
      </c>
      <c r="K505" s="14" t="s">
        <v>151</v>
      </c>
      <c r="L505" t="str">
        <f t="shared" si="31"/>
        <v>SELL</v>
      </c>
    </row>
    <row r="506" spans="1:12" x14ac:dyDescent="0.2">
      <c r="A506" s="7" t="s">
        <v>632</v>
      </c>
      <c r="B506" s="8">
        <v>43902</v>
      </c>
      <c r="C506" s="9" t="s">
        <v>10</v>
      </c>
      <c r="D506" s="9">
        <v>10</v>
      </c>
      <c r="E506" s="9" t="s">
        <v>116</v>
      </c>
      <c r="F506" s="16" t="str">
        <f t="shared" si="28"/>
        <v>OTHER</v>
      </c>
      <c r="G506" s="16" t="str">
        <f t="shared" si="29"/>
        <v>OTHER</v>
      </c>
      <c r="H506" s="9" t="s">
        <v>4896</v>
      </c>
      <c r="I506" s="9" t="s">
        <v>150</v>
      </c>
      <c r="J506" s="9" t="str">
        <f t="shared" si="30"/>
        <v>RS DQLAB</v>
      </c>
      <c r="K506" s="10" t="s">
        <v>151</v>
      </c>
      <c r="L506" t="str">
        <f t="shared" si="31"/>
        <v>SELL</v>
      </c>
    </row>
    <row r="507" spans="1:12" x14ac:dyDescent="0.2">
      <c r="A507" s="11" t="s">
        <v>633</v>
      </c>
      <c r="B507" s="12">
        <v>43902</v>
      </c>
      <c r="C507" s="13" t="s">
        <v>40</v>
      </c>
      <c r="D507" s="13">
        <v>58</v>
      </c>
      <c r="E507" s="13" t="s">
        <v>116</v>
      </c>
      <c r="F507" s="16" t="str">
        <f t="shared" si="28"/>
        <v>OTHER</v>
      </c>
      <c r="G507" s="16" t="str">
        <f t="shared" si="29"/>
        <v>OTHER</v>
      </c>
      <c r="H507" s="9" t="s">
        <v>4896</v>
      </c>
      <c r="I507" s="13" t="s">
        <v>150</v>
      </c>
      <c r="J507" s="9" t="str">
        <f t="shared" si="30"/>
        <v>RS DQLAB</v>
      </c>
      <c r="K507" s="14" t="s">
        <v>151</v>
      </c>
      <c r="L507" t="str">
        <f t="shared" si="31"/>
        <v>SELL</v>
      </c>
    </row>
    <row r="508" spans="1:12" x14ac:dyDescent="0.2">
      <c r="A508" s="7" t="s">
        <v>634</v>
      </c>
      <c r="B508" s="8">
        <v>43902</v>
      </c>
      <c r="C508" s="9" t="s">
        <v>20</v>
      </c>
      <c r="D508" s="9">
        <v>7</v>
      </c>
      <c r="E508" s="9" t="s">
        <v>116</v>
      </c>
      <c r="F508" s="16" t="str">
        <f t="shared" si="28"/>
        <v>OTHER</v>
      </c>
      <c r="G508" s="16" t="str">
        <f t="shared" si="29"/>
        <v>OTHER</v>
      </c>
      <c r="H508" s="9" t="s">
        <v>4896</v>
      </c>
      <c r="I508" s="9" t="s">
        <v>150</v>
      </c>
      <c r="J508" s="9" t="str">
        <f t="shared" si="30"/>
        <v>RS DQLAB</v>
      </c>
      <c r="K508" s="10" t="s">
        <v>151</v>
      </c>
      <c r="L508" t="str">
        <f t="shared" si="31"/>
        <v>SELL</v>
      </c>
    </row>
    <row r="509" spans="1:12" x14ac:dyDescent="0.2">
      <c r="A509" s="11" t="s">
        <v>635</v>
      </c>
      <c r="B509" s="12">
        <v>43903</v>
      </c>
      <c r="C509" s="13" t="s">
        <v>12</v>
      </c>
      <c r="D509" s="13">
        <v>81</v>
      </c>
      <c r="E509" s="13" t="s">
        <v>116</v>
      </c>
      <c r="F509" s="16" t="str">
        <f t="shared" si="28"/>
        <v>OTHER</v>
      </c>
      <c r="G509" s="16" t="str">
        <f t="shared" si="29"/>
        <v>OTHER</v>
      </c>
      <c r="H509" s="9" t="s">
        <v>4896</v>
      </c>
      <c r="I509" s="13" t="s">
        <v>150</v>
      </c>
      <c r="J509" s="9" t="str">
        <f t="shared" si="30"/>
        <v>RS DQLAB</v>
      </c>
      <c r="K509" s="14" t="s">
        <v>151</v>
      </c>
      <c r="L509" t="str">
        <f t="shared" si="31"/>
        <v>SELL</v>
      </c>
    </row>
    <row r="510" spans="1:12" x14ac:dyDescent="0.2">
      <c r="A510" s="7" t="s">
        <v>636</v>
      </c>
      <c r="B510" s="8">
        <v>43903</v>
      </c>
      <c r="C510" s="9" t="s">
        <v>37</v>
      </c>
      <c r="D510" s="9">
        <v>9</v>
      </c>
      <c r="E510" s="9" t="s">
        <v>116</v>
      </c>
      <c r="F510" s="16" t="str">
        <f t="shared" si="28"/>
        <v>OTHER</v>
      </c>
      <c r="G510" s="16" t="str">
        <f t="shared" si="29"/>
        <v>OTHER</v>
      </c>
      <c r="H510" s="9" t="s">
        <v>4896</v>
      </c>
      <c r="I510" s="9" t="s">
        <v>150</v>
      </c>
      <c r="J510" s="9" t="str">
        <f t="shared" si="30"/>
        <v>RS DQLAB</v>
      </c>
      <c r="K510" s="10" t="s">
        <v>151</v>
      </c>
      <c r="L510" t="str">
        <f t="shared" si="31"/>
        <v>SELL</v>
      </c>
    </row>
    <row r="511" spans="1:12" x14ac:dyDescent="0.2">
      <c r="A511" s="11" t="s">
        <v>637</v>
      </c>
      <c r="B511" s="12">
        <v>43903</v>
      </c>
      <c r="C511" s="13" t="s">
        <v>9</v>
      </c>
      <c r="D511" s="13">
        <v>19</v>
      </c>
      <c r="E511" s="13" t="s">
        <v>116</v>
      </c>
      <c r="F511" s="16" t="str">
        <f t="shared" si="28"/>
        <v>OTHER</v>
      </c>
      <c r="G511" s="16" t="str">
        <f t="shared" si="29"/>
        <v>OTHER</v>
      </c>
      <c r="H511" s="9" t="s">
        <v>4896</v>
      </c>
      <c r="I511" s="13" t="s">
        <v>150</v>
      </c>
      <c r="J511" s="9" t="str">
        <f t="shared" si="30"/>
        <v>RS DQLAB</v>
      </c>
      <c r="K511" s="14" t="s">
        <v>151</v>
      </c>
      <c r="L511" t="str">
        <f t="shared" si="31"/>
        <v>SELL</v>
      </c>
    </row>
    <row r="512" spans="1:12" x14ac:dyDescent="0.2">
      <c r="A512" s="7" t="s">
        <v>638</v>
      </c>
      <c r="B512" s="8">
        <v>43903</v>
      </c>
      <c r="C512" s="9" t="s">
        <v>24</v>
      </c>
      <c r="D512" s="9">
        <v>19</v>
      </c>
      <c r="E512" s="9" t="s">
        <v>116</v>
      </c>
      <c r="F512" s="16" t="str">
        <f t="shared" si="28"/>
        <v>OTHER</v>
      </c>
      <c r="G512" s="16" t="str">
        <f t="shared" si="29"/>
        <v>OTHER</v>
      </c>
      <c r="H512" s="9" t="s">
        <v>4896</v>
      </c>
      <c r="I512" s="9" t="s">
        <v>150</v>
      </c>
      <c r="J512" s="9" t="str">
        <f t="shared" si="30"/>
        <v>RS DQLAB</v>
      </c>
      <c r="K512" s="10" t="s">
        <v>151</v>
      </c>
      <c r="L512" t="str">
        <f t="shared" si="31"/>
        <v>SELL</v>
      </c>
    </row>
    <row r="513" spans="1:12" x14ac:dyDescent="0.2">
      <c r="A513" s="11" t="s">
        <v>639</v>
      </c>
      <c r="B513" s="12">
        <v>43903</v>
      </c>
      <c r="C513" s="13" t="s">
        <v>36</v>
      </c>
      <c r="D513" s="13">
        <v>47</v>
      </c>
      <c r="E513" s="13" t="s">
        <v>116</v>
      </c>
      <c r="F513" s="16" t="str">
        <f t="shared" si="28"/>
        <v>OTHER</v>
      </c>
      <c r="G513" s="16" t="str">
        <f t="shared" si="29"/>
        <v>OTHER</v>
      </c>
      <c r="H513" s="9" t="s">
        <v>4896</v>
      </c>
      <c r="I513" s="13" t="s">
        <v>150</v>
      </c>
      <c r="J513" s="9" t="str">
        <f t="shared" si="30"/>
        <v>RS DQLAB</v>
      </c>
      <c r="K513" s="14" t="s">
        <v>151</v>
      </c>
      <c r="L513" t="str">
        <f t="shared" si="31"/>
        <v>SELL</v>
      </c>
    </row>
    <row r="514" spans="1:12" x14ac:dyDescent="0.2">
      <c r="A514" s="7" t="s">
        <v>640</v>
      </c>
      <c r="B514" s="8">
        <v>43904</v>
      </c>
      <c r="C514" s="9" t="s">
        <v>19</v>
      </c>
      <c r="D514" s="9">
        <v>2</v>
      </c>
      <c r="E514" s="9" t="s">
        <v>116</v>
      </c>
      <c r="F514" s="16" t="str">
        <f t="shared" si="28"/>
        <v>OTHER</v>
      </c>
      <c r="G514" s="16" t="str">
        <f t="shared" si="29"/>
        <v>OTHER</v>
      </c>
      <c r="H514" s="9" t="s">
        <v>4896</v>
      </c>
      <c r="I514" s="9" t="s">
        <v>150</v>
      </c>
      <c r="J514" s="9" t="str">
        <f t="shared" si="30"/>
        <v>RS DQLAB</v>
      </c>
      <c r="K514" s="10" t="s">
        <v>151</v>
      </c>
      <c r="L514" t="str">
        <f t="shared" si="31"/>
        <v>SELL</v>
      </c>
    </row>
    <row r="515" spans="1:12" x14ac:dyDescent="0.2">
      <c r="A515" s="11" t="s">
        <v>641</v>
      </c>
      <c r="B515" s="12">
        <v>43904</v>
      </c>
      <c r="C515" s="13" t="s">
        <v>38</v>
      </c>
      <c r="D515" s="13">
        <v>7</v>
      </c>
      <c r="E515" s="13" t="s">
        <v>116</v>
      </c>
      <c r="F515" s="16" t="str">
        <f t="shared" ref="F515:F578" si="32">UPPER(IF(LEN(E515)=0,"OTHER",E515))</f>
        <v>OTHER</v>
      </c>
      <c r="G515" s="16" t="str">
        <f t="shared" ref="G515:G578" si="33">LEFT(F515,7)</f>
        <v>OTHER</v>
      </c>
      <c r="H515" s="9" t="s">
        <v>4896</v>
      </c>
      <c r="I515" s="13" t="s">
        <v>150</v>
      </c>
      <c r="J515" s="9" t="str">
        <f t="shared" ref="J515:J578" si="34">(UPPER(IF(LEN(I515)=0,"OTHER",I515)))</f>
        <v>RS DQLAB</v>
      </c>
      <c r="K515" s="14" t="s">
        <v>151</v>
      </c>
      <c r="L515" t="str">
        <f t="shared" ref="L515:L578" si="35">UPPER(K515)</f>
        <v>SELL</v>
      </c>
    </row>
    <row r="516" spans="1:12" x14ac:dyDescent="0.2">
      <c r="A516" s="7" t="s">
        <v>642</v>
      </c>
      <c r="B516" s="8">
        <v>43904</v>
      </c>
      <c r="C516" s="9" t="s">
        <v>38</v>
      </c>
      <c r="D516" s="9">
        <v>49</v>
      </c>
      <c r="E516" s="9" t="s">
        <v>116</v>
      </c>
      <c r="F516" s="16" t="str">
        <f t="shared" si="32"/>
        <v>OTHER</v>
      </c>
      <c r="G516" s="16" t="str">
        <f t="shared" si="33"/>
        <v>OTHER</v>
      </c>
      <c r="H516" s="9" t="s">
        <v>4896</v>
      </c>
      <c r="I516" s="9" t="s">
        <v>150</v>
      </c>
      <c r="J516" s="9" t="str">
        <f t="shared" si="34"/>
        <v>RS DQLAB</v>
      </c>
      <c r="K516" s="10" t="s">
        <v>151</v>
      </c>
      <c r="L516" t="str">
        <f t="shared" si="35"/>
        <v>SELL</v>
      </c>
    </row>
    <row r="517" spans="1:12" x14ac:dyDescent="0.2">
      <c r="A517" s="11" t="s">
        <v>643</v>
      </c>
      <c r="B517" s="12">
        <v>43905</v>
      </c>
      <c r="C517" s="13" t="s">
        <v>644</v>
      </c>
      <c r="D517" s="13">
        <v>28</v>
      </c>
      <c r="E517" s="13" t="s">
        <v>116</v>
      </c>
      <c r="F517" s="16" t="str">
        <f t="shared" si="32"/>
        <v>OTHER</v>
      </c>
      <c r="G517" s="16" t="str">
        <f t="shared" si="33"/>
        <v>OTHER</v>
      </c>
      <c r="H517" s="9" t="s">
        <v>4896</v>
      </c>
      <c r="I517" s="13" t="s">
        <v>150</v>
      </c>
      <c r="J517" s="9" t="str">
        <f t="shared" si="34"/>
        <v>RS DQLAB</v>
      </c>
      <c r="K517" s="14" t="s">
        <v>151</v>
      </c>
      <c r="L517" t="str">
        <f t="shared" si="35"/>
        <v>SELL</v>
      </c>
    </row>
    <row r="518" spans="1:12" x14ac:dyDescent="0.2">
      <c r="A518" s="7" t="s">
        <v>645</v>
      </c>
      <c r="B518" s="8">
        <v>43905</v>
      </c>
      <c r="C518" s="9" t="s">
        <v>24</v>
      </c>
      <c r="D518" s="9">
        <v>31</v>
      </c>
      <c r="E518" s="9" t="s">
        <v>116</v>
      </c>
      <c r="F518" s="16" t="str">
        <f t="shared" si="32"/>
        <v>OTHER</v>
      </c>
      <c r="G518" s="16" t="str">
        <f t="shared" si="33"/>
        <v>OTHER</v>
      </c>
      <c r="H518" s="9" t="s">
        <v>4896</v>
      </c>
      <c r="I518" s="9" t="s">
        <v>150</v>
      </c>
      <c r="J518" s="9" t="str">
        <f t="shared" si="34"/>
        <v>RS DQLAB</v>
      </c>
      <c r="K518" s="10" t="s">
        <v>151</v>
      </c>
      <c r="L518" t="str">
        <f t="shared" si="35"/>
        <v>SELL</v>
      </c>
    </row>
    <row r="519" spans="1:12" x14ac:dyDescent="0.2">
      <c r="A519" s="11" t="s">
        <v>646</v>
      </c>
      <c r="B519" s="12">
        <v>43905</v>
      </c>
      <c r="C519" s="13" t="s">
        <v>11</v>
      </c>
      <c r="D519" s="13">
        <v>22</v>
      </c>
      <c r="E519" s="13" t="s">
        <v>116</v>
      </c>
      <c r="F519" s="16" t="str">
        <f t="shared" si="32"/>
        <v>OTHER</v>
      </c>
      <c r="G519" s="16" t="str">
        <f t="shared" si="33"/>
        <v>OTHER</v>
      </c>
      <c r="H519" s="9" t="s">
        <v>4896</v>
      </c>
      <c r="I519" s="13" t="s">
        <v>150</v>
      </c>
      <c r="J519" s="9" t="str">
        <f t="shared" si="34"/>
        <v>RS DQLAB</v>
      </c>
      <c r="K519" s="14" t="s">
        <v>151</v>
      </c>
      <c r="L519" t="str">
        <f t="shared" si="35"/>
        <v>SELL</v>
      </c>
    </row>
    <row r="520" spans="1:12" x14ac:dyDescent="0.2">
      <c r="A520" s="7" t="s">
        <v>647</v>
      </c>
      <c r="B520" s="8">
        <v>43905</v>
      </c>
      <c r="C520" s="9" t="s">
        <v>11</v>
      </c>
      <c r="D520" s="9">
        <v>4</v>
      </c>
      <c r="E520" s="9" t="s">
        <v>116</v>
      </c>
      <c r="F520" s="16" t="str">
        <f t="shared" si="32"/>
        <v>OTHER</v>
      </c>
      <c r="G520" s="16" t="str">
        <f t="shared" si="33"/>
        <v>OTHER</v>
      </c>
      <c r="H520" s="9" t="s">
        <v>4896</v>
      </c>
      <c r="I520" s="9" t="s">
        <v>150</v>
      </c>
      <c r="J520" s="9" t="str">
        <f t="shared" si="34"/>
        <v>RS DQLAB</v>
      </c>
      <c r="K520" s="10" t="s">
        <v>151</v>
      </c>
      <c r="L520" t="str">
        <f t="shared" si="35"/>
        <v>SELL</v>
      </c>
    </row>
    <row r="521" spans="1:12" x14ac:dyDescent="0.2">
      <c r="A521" s="11" t="s">
        <v>648</v>
      </c>
      <c r="B521" s="12">
        <v>43906</v>
      </c>
      <c r="C521" s="13" t="s">
        <v>37</v>
      </c>
      <c r="D521" s="13">
        <v>77</v>
      </c>
      <c r="E521" s="13" t="s">
        <v>116</v>
      </c>
      <c r="F521" s="16" t="str">
        <f t="shared" si="32"/>
        <v>OTHER</v>
      </c>
      <c r="G521" s="16" t="str">
        <f t="shared" si="33"/>
        <v>OTHER</v>
      </c>
      <c r="H521" s="9" t="s">
        <v>4896</v>
      </c>
      <c r="I521" s="13" t="s">
        <v>150</v>
      </c>
      <c r="J521" s="9" t="str">
        <f t="shared" si="34"/>
        <v>RS DQLAB</v>
      </c>
      <c r="K521" s="14" t="s">
        <v>151</v>
      </c>
      <c r="L521" t="str">
        <f t="shared" si="35"/>
        <v>SELL</v>
      </c>
    </row>
    <row r="522" spans="1:12" x14ac:dyDescent="0.2">
      <c r="A522" s="7" t="s">
        <v>649</v>
      </c>
      <c r="B522" s="8">
        <v>43906</v>
      </c>
      <c r="C522" s="9" t="s">
        <v>37</v>
      </c>
      <c r="D522" s="9">
        <v>57</v>
      </c>
      <c r="E522" s="9" t="s">
        <v>116</v>
      </c>
      <c r="F522" s="16" t="str">
        <f t="shared" si="32"/>
        <v>OTHER</v>
      </c>
      <c r="G522" s="16" t="str">
        <f t="shared" si="33"/>
        <v>OTHER</v>
      </c>
      <c r="H522" s="9" t="s">
        <v>4896</v>
      </c>
      <c r="I522" s="9" t="s">
        <v>150</v>
      </c>
      <c r="J522" s="9" t="str">
        <f t="shared" si="34"/>
        <v>RS DQLAB</v>
      </c>
      <c r="K522" s="10" t="s">
        <v>151</v>
      </c>
      <c r="L522" t="str">
        <f t="shared" si="35"/>
        <v>SELL</v>
      </c>
    </row>
    <row r="523" spans="1:12" x14ac:dyDescent="0.2">
      <c r="A523" s="11" t="s">
        <v>650</v>
      </c>
      <c r="B523" s="12">
        <v>43906</v>
      </c>
      <c r="C523" s="13" t="s">
        <v>36</v>
      </c>
      <c r="D523" s="13">
        <v>13</v>
      </c>
      <c r="E523" s="13" t="s">
        <v>116</v>
      </c>
      <c r="F523" s="16" t="str">
        <f t="shared" si="32"/>
        <v>OTHER</v>
      </c>
      <c r="G523" s="16" t="str">
        <f t="shared" si="33"/>
        <v>OTHER</v>
      </c>
      <c r="H523" s="9" t="s">
        <v>4896</v>
      </c>
      <c r="I523" s="13" t="s">
        <v>150</v>
      </c>
      <c r="J523" s="9" t="str">
        <f t="shared" si="34"/>
        <v>RS DQLAB</v>
      </c>
      <c r="K523" s="14" t="s">
        <v>151</v>
      </c>
      <c r="L523" t="str">
        <f t="shared" si="35"/>
        <v>SELL</v>
      </c>
    </row>
    <row r="524" spans="1:12" x14ac:dyDescent="0.2">
      <c r="A524" s="7" t="s">
        <v>651</v>
      </c>
      <c r="B524" s="8">
        <v>43906</v>
      </c>
      <c r="C524" s="9" t="s">
        <v>17</v>
      </c>
      <c r="D524" s="9">
        <v>383</v>
      </c>
      <c r="E524" s="9" t="s">
        <v>116</v>
      </c>
      <c r="F524" s="16" t="str">
        <f t="shared" si="32"/>
        <v>OTHER</v>
      </c>
      <c r="G524" s="16" t="str">
        <f t="shared" si="33"/>
        <v>OTHER</v>
      </c>
      <c r="H524" s="9" t="s">
        <v>4896</v>
      </c>
      <c r="I524" s="9" t="s">
        <v>150</v>
      </c>
      <c r="J524" s="9" t="str">
        <f t="shared" si="34"/>
        <v>RS DQLAB</v>
      </c>
      <c r="K524" s="10" t="s">
        <v>151</v>
      </c>
      <c r="L524" t="str">
        <f t="shared" si="35"/>
        <v>SELL</v>
      </c>
    </row>
    <row r="525" spans="1:12" x14ac:dyDescent="0.2">
      <c r="A525" s="11" t="s">
        <v>652</v>
      </c>
      <c r="B525" s="12">
        <v>43907</v>
      </c>
      <c r="C525" s="13" t="s">
        <v>12</v>
      </c>
      <c r="D525" s="13">
        <v>84</v>
      </c>
      <c r="E525" s="13" t="s">
        <v>116</v>
      </c>
      <c r="F525" s="16" t="str">
        <f t="shared" si="32"/>
        <v>OTHER</v>
      </c>
      <c r="G525" s="16" t="str">
        <f t="shared" si="33"/>
        <v>OTHER</v>
      </c>
      <c r="H525" s="9" t="s">
        <v>4896</v>
      </c>
      <c r="I525" s="13" t="s">
        <v>150</v>
      </c>
      <c r="J525" s="9" t="str">
        <f t="shared" si="34"/>
        <v>RS DQLAB</v>
      </c>
      <c r="K525" s="14" t="s">
        <v>151</v>
      </c>
      <c r="L525" t="str">
        <f t="shared" si="35"/>
        <v>SELL</v>
      </c>
    </row>
    <row r="526" spans="1:12" x14ac:dyDescent="0.2">
      <c r="A526" s="7" t="s">
        <v>653</v>
      </c>
      <c r="B526" s="8">
        <v>43907</v>
      </c>
      <c r="C526" s="9" t="s">
        <v>41</v>
      </c>
      <c r="D526" s="9">
        <v>13</v>
      </c>
      <c r="E526" s="9" t="s">
        <v>116</v>
      </c>
      <c r="F526" s="16" t="str">
        <f t="shared" si="32"/>
        <v>OTHER</v>
      </c>
      <c r="G526" s="16" t="str">
        <f t="shared" si="33"/>
        <v>OTHER</v>
      </c>
      <c r="H526" s="9" t="s">
        <v>4896</v>
      </c>
      <c r="I526" s="9" t="s">
        <v>150</v>
      </c>
      <c r="J526" s="9" t="str">
        <f t="shared" si="34"/>
        <v>RS DQLAB</v>
      </c>
      <c r="K526" s="10" t="s">
        <v>151</v>
      </c>
      <c r="L526" t="str">
        <f t="shared" si="35"/>
        <v>SELL</v>
      </c>
    </row>
    <row r="527" spans="1:12" x14ac:dyDescent="0.2">
      <c r="A527" s="11" t="s">
        <v>654</v>
      </c>
      <c r="B527" s="12">
        <v>43907</v>
      </c>
      <c r="C527" s="13" t="s">
        <v>22</v>
      </c>
      <c r="D527" s="13">
        <v>51</v>
      </c>
      <c r="E527" s="13" t="s">
        <v>116</v>
      </c>
      <c r="F527" s="16" t="str">
        <f t="shared" si="32"/>
        <v>OTHER</v>
      </c>
      <c r="G527" s="16" t="str">
        <f t="shared" si="33"/>
        <v>OTHER</v>
      </c>
      <c r="H527" s="9" t="s">
        <v>4896</v>
      </c>
      <c r="I527" s="13" t="s">
        <v>150</v>
      </c>
      <c r="J527" s="9" t="str">
        <f t="shared" si="34"/>
        <v>RS DQLAB</v>
      </c>
      <c r="K527" s="14" t="s">
        <v>151</v>
      </c>
      <c r="L527" t="str">
        <f t="shared" si="35"/>
        <v>SELL</v>
      </c>
    </row>
    <row r="528" spans="1:12" x14ac:dyDescent="0.2">
      <c r="A528" s="7" t="s">
        <v>655</v>
      </c>
      <c r="B528" s="8">
        <v>43907</v>
      </c>
      <c r="C528" s="9" t="s">
        <v>8</v>
      </c>
      <c r="D528" s="9">
        <v>52</v>
      </c>
      <c r="E528" s="9" t="s">
        <v>116</v>
      </c>
      <c r="F528" s="16" t="str">
        <f t="shared" si="32"/>
        <v>OTHER</v>
      </c>
      <c r="G528" s="16" t="str">
        <f t="shared" si="33"/>
        <v>OTHER</v>
      </c>
      <c r="H528" s="9" t="s">
        <v>4896</v>
      </c>
      <c r="I528" s="9" t="s">
        <v>150</v>
      </c>
      <c r="J528" s="9" t="str">
        <f t="shared" si="34"/>
        <v>RS DQLAB</v>
      </c>
      <c r="K528" s="10" t="s">
        <v>151</v>
      </c>
      <c r="L528" t="str">
        <f t="shared" si="35"/>
        <v>SELL</v>
      </c>
    </row>
    <row r="529" spans="1:12" x14ac:dyDescent="0.2">
      <c r="A529" s="11" t="s">
        <v>656</v>
      </c>
      <c r="B529" s="12">
        <v>43908</v>
      </c>
      <c r="C529" s="13" t="s">
        <v>38</v>
      </c>
      <c r="D529" s="13">
        <v>27</v>
      </c>
      <c r="E529" s="13" t="s">
        <v>116</v>
      </c>
      <c r="F529" s="16" t="str">
        <f t="shared" si="32"/>
        <v>OTHER</v>
      </c>
      <c r="G529" s="16" t="str">
        <f t="shared" si="33"/>
        <v>OTHER</v>
      </c>
      <c r="H529" s="9" t="s">
        <v>4896</v>
      </c>
      <c r="I529" s="13" t="s">
        <v>150</v>
      </c>
      <c r="J529" s="9" t="str">
        <f t="shared" si="34"/>
        <v>RS DQLAB</v>
      </c>
      <c r="K529" s="14" t="s">
        <v>151</v>
      </c>
      <c r="L529" t="str">
        <f t="shared" si="35"/>
        <v>SELL</v>
      </c>
    </row>
    <row r="530" spans="1:12" x14ac:dyDescent="0.2">
      <c r="A530" s="7" t="s">
        <v>657</v>
      </c>
      <c r="B530" s="8">
        <v>43909</v>
      </c>
      <c r="C530" s="9" t="s">
        <v>37</v>
      </c>
      <c r="D530" s="9">
        <v>6</v>
      </c>
      <c r="E530" s="9" t="s">
        <v>116</v>
      </c>
      <c r="F530" s="16" t="str">
        <f t="shared" si="32"/>
        <v>OTHER</v>
      </c>
      <c r="G530" s="16" t="str">
        <f t="shared" si="33"/>
        <v>OTHER</v>
      </c>
      <c r="H530" s="9" t="s">
        <v>4896</v>
      </c>
      <c r="I530" s="9" t="s">
        <v>150</v>
      </c>
      <c r="J530" s="9" t="str">
        <f t="shared" si="34"/>
        <v>RS DQLAB</v>
      </c>
      <c r="K530" s="10" t="s">
        <v>151</v>
      </c>
      <c r="L530" t="str">
        <f t="shared" si="35"/>
        <v>SELL</v>
      </c>
    </row>
    <row r="531" spans="1:12" x14ac:dyDescent="0.2">
      <c r="A531" s="11" t="s">
        <v>658</v>
      </c>
      <c r="B531" s="12">
        <v>43909</v>
      </c>
      <c r="C531" s="13" t="s">
        <v>37</v>
      </c>
      <c r="D531" s="13">
        <v>15</v>
      </c>
      <c r="E531" s="13" t="s">
        <v>116</v>
      </c>
      <c r="F531" s="16" t="str">
        <f t="shared" si="32"/>
        <v>OTHER</v>
      </c>
      <c r="G531" s="16" t="str">
        <f t="shared" si="33"/>
        <v>OTHER</v>
      </c>
      <c r="H531" s="9" t="s">
        <v>4896</v>
      </c>
      <c r="I531" s="13" t="s">
        <v>150</v>
      </c>
      <c r="J531" s="9" t="str">
        <f t="shared" si="34"/>
        <v>RS DQLAB</v>
      </c>
      <c r="K531" s="14" t="s">
        <v>151</v>
      </c>
      <c r="L531" t="str">
        <f t="shared" si="35"/>
        <v>SELL</v>
      </c>
    </row>
    <row r="532" spans="1:12" x14ac:dyDescent="0.2">
      <c r="A532" s="7" t="s">
        <v>659</v>
      </c>
      <c r="B532" s="8">
        <v>43909</v>
      </c>
      <c r="C532" s="9" t="s">
        <v>38</v>
      </c>
      <c r="D532" s="9">
        <v>50</v>
      </c>
      <c r="E532" s="9" t="s">
        <v>116</v>
      </c>
      <c r="F532" s="16" t="str">
        <f t="shared" si="32"/>
        <v>OTHER</v>
      </c>
      <c r="G532" s="16" t="str">
        <f t="shared" si="33"/>
        <v>OTHER</v>
      </c>
      <c r="H532" s="9" t="s">
        <v>4896</v>
      </c>
      <c r="I532" s="9" t="s">
        <v>150</v>
      </c>
      <c r="J532" s="9" t="str">
        <f t="shared" si="34"/>
        <v>RS DQLAB</v>
      </c>
      <c r="K532" s="10" t="s">
        <v>151</v>
      </c>
      <c r="L532" t="str">
        <f t="shared" si="35"/>
        <v>SELL</v>
      </c>
    </row>
    <row r="533" spans="1:12" x14ac:dyDescent="0.2">
      <c r="A533" s="11" t="s">
        <v>660</v>
      </c>
      <c r="B533" s="12">
        <v>43909</v>
      </c>
      <c r="C533" s="13" t="s">
        <v>38</v>
      </c>
      <c r="D533" s="13">
        <v>1</v>
      </c>
      <c r="E533" s="13" t="s">
        <v>116</v>
      </c>
      <c r="F533" s="16" t="str">
        <f t="shared" si="32"/>
        <v>OTHER</v>
      </c>
      <c r="G533" s="16" t="str">
        <f t="shared" si="33"/>
        <v>OTHER</v>
      </c>
      <c r="H533" s="9" t="s">
        <v>4896</v>
      </c>
      <c r="I533" s="13" t="s">
        <v>150</v>
      </c>
      <c r="J533" s="9" t="str">
        <f t="shared" si="34"/>
        <v>RS DQLAB</v>
      </c>
      <c r="K533" s="14" t="s">
        <v>151</v>
      </c>
      <c r="L533" t="str">
        <f t="shared" si="35"/>
        <v>SELL</v>
      </c>
    </row>
    <row r="534" spans="1:12" x14ac:dyDescent="0.2">
      <c r="A534" s="7" t="s">
        <v>661</v>
      </c>
      <c r="B534" s="8">
        <v>43909</v>
      </c>
      <c r="C534" s="9" t="s">
        <v>30</v>
      </c>
      <c r="D534" s="9">
        <v>1</v>
      </c>
      <c r="E534" s="9" t="s">
        <v>116</v>
      </c>
      <c r="F534" s="16" t="str">
        <f t="shared" si="32"/>
        <v>OTHER</v>
      </c>
      <c r="G534" s="16" t="str">
        <f t="shared" si="33"/>
        <v>OTHER</v>
      </c>
      <c r="H534" s="9" t="s">
        <v>4896</v>
      </c>
      <c r="I534" s="9" t="s">
        <v>150</v>
      </c>
      <c r="J534" s="9" t="str">
        <f t="shared" si="34"/>
        <v>RS DQLAB</v>
      </c>
      <c r="K534" s="10" t="s">
        <v>151</v>
      </c>
      <c r="L534" t="str">
        <f t="shared" si="35"/>
        <v>SELL</v>
      </c>
    </row>
    <row r="535" spans="1:12" x14ac:dyDescent="0.2">
      <c r="A535" s="11" t="s">
        <v>662</v>
      </c>
      <c r="B535" s="12">
        <v>43909</v>
      </c>
      <c r="C535" s="13" t="s">
        <v>23</v>
      </c>
      <c r="D535" s="13">
        <v>14</v>
      </c>
      <c r="E535" s="13" t="s">
        <v>116</v>
      </c>
      <c r="F535" s="16" t="str">
        <f t="shared" si="32"/>
        <v>OTHER</v>
      </c>
      <c r="G535" s="16" t="str">
        <f t="shared" si="33"/>
        <v>OTHER</v>
      </c>
      <c r="H535" s="9" t="s">
        <v>4896</v>
      </c>
      <c r="I535" s="13" t="s">
        <v>150</v>
      </c>
      <c r="J535" s="9" t="str">
        <f t="shared" si="34"/>
        <v>RS DQLAB</v>
      </c>
      <c r="K535" s="14" t="s">
        <v>151</v>
      </c>
      <c r="L535" t="str">
        <f t="shared" si="35"/>
        <v>SELL</v>
      </c>
    </row>
    <row r="536" spans="1:12" x14ac:dyDescent="0.2">
      <c r="A536" s="7" t="s">
        <v>663</v>
      </c>
      <c r="B536" s="8">
        <v>43910</v>
      </c>
      <c r="C536" s="9" t="s">
        <v>12</v>
      </c>
      <c r="D536" s="9">
        <v>46</v>
      </c>
      <c r="E536" s="9" t="s">
        <v>116</v>
      </c>
      <c r="F536" s="16" t="str">
        <f t="shared" si="32"/>
        <v>OTHER</v>
      </c>
      <c r="G536" s="16" t="str">
        <f t="shared" si="33"/>
        <v>OTHER</v>
      </c>
      <c r="H536" s="9" t="s">
        <v>4896</v>
      </c>
      <c r="I536" s="9" t="s">
        <v>150</v>
      </c>
      <c r="J536" s="9" t="str">
        <f t="shared" si="34"/>
        <v>RS DQLAB</v>
      </c>
      <c r="K536" s="10" t="s">
        <v>151</v>
      </c>
      <c r="L536" t="str">
        <f t="shared" si="35"/>
        <v>SELL</v>
      </c>
    </row>
    <row r="537" spans="1:12" x14ac:dyDescent="0.2">
      <c r="A537" s="11" t="s">
        <v>664</v>
      </c>
      <c r="B537" s="12">
        <v>43910</v>
      </c>
      <c r="C537" s="13" t="s">
        <v>38</v>
      </c>
      <c r="D537" s="13">
        <v>3</v>
      </c>
      <c r="E537" s="13" t="s">
        <v>116</v>
      </c>
      <c r="F537" s="16" t="str">
        <f t="shared" si="32"/>
        <v>OTHER</v>
      </c>
      <c r="G537" s="16" t="str">
        <f t="shared" si="33"/>
        <v>OTHER</v>
      </c>
      <c r="H537" s="9" t="s">
        <v>4896</v>
      </c>
      <c r="I537" s="13" t="s">
        <v>150</v>
      </c>
      <c r="J537" s="9" t="str">
        <f t="shared" si="34"/>
        <v>RS DQLAB</v>
      </c>
      <c r="K537" s="14" t="s">
        <v>151</v>
      </c>
      <c r="L537" t="str">
        <f t="shared" si="35"/>
        <v>SELL</v>
      </c>
    </row>
    <row r="538" spans="1:12" x14ac:dyDescent="0.2">
      <c r="A538" s="7" t="s">
        <v>665</v>
      </c>
      <c r="B538" s="8">
        <v>43910</v>
      </c>
      <c r="C538" s="9" t="s">
        <v>41</v>
      </c>
      <c r="D538" s="9">
        <v>23</v>
      </c>
      <c r="E538" s="9" t="s">
        <v>116</v>
      </c>
      <c r="F538" s="16" t="str">
        <f t="shared" si="32"/>
        <v>OTHER</v>
      </c>
      <c r="G538" s="16" t="str">
        <f t="shared" si="33"/>
        <v>OTHER</v>
      </c>
      <c r="H538" s="9" t="s">
        <v>4896</v>
      </c>
      <c r="I538" s="9" t="s">
        <v>150</v>
      </c>
      <c r="J538" s="9" t="str">
        <f t="shared" si="34"/>
        <v>RS DQLAB</v>
      </c>
      <c r="K538" s="10" t="s">
        <v>151</v>
      </c>
      <c r="L538" t="str">
        <f t="shared" si="35"/>
        <v>SELL</v>
      </c>
    </row>
    <row r="539" spans="1:12" x14ac:dyDescent="0.2">
      <c r="A539" s="11" t="s">
        <v>666</v>
      </c>
      <c r="B539" s="12">
        <v>43910</v>
      </c>
      <c r="C539" s="13" t="s">
        <v>22</v>
      </c>
      <c r="D539" s="13">
        <v>47</v>
      </c>
      <c r="E539" s="13" t="s">
        <v>116</v>
      </c>
      <c r="F539" s="16" t="str">
        <f t="shared" si="32"/>
        <v>OTHER</v>
      </c>
      <c r="G539" s="16" t="str">
        <f t="shared" si="33"/>
        <v>OTHER</v>
      </c>
      <c r="H539" s="9" t="s">
        <v>4896</v>
      </c>
      <c r="I539" s="13" t="s">
        <v>150</v>
      </c>
      <c r="J539" s="9" t="str">
        <f t="shared" si="34"/>
        <v>RS DQLAB</v>
      </c>
      <c r="K539" s="14" t="s">
        <v>151</v>
      </c>
      <c r="L539" t="str">
        <f t="shared" si="35"/>
        <v>SELL</v>
      </c>
    </row>
    <row r="540" spans="1:12" x14ac:dyDescent="0.2">
      <c r="A540" s="7" t="s">
        <v>667</v>
      </c>
      <c r="B540" s="8">
        <v>43910</v>
      </c>
      <c r="C540" s="9" t="s">
        <v>36</v>
      </c>
      <c r="D540" s="9">
        <v>32</v>
      </c>
      <c r="E540" s="9" t="s">
        <v>116</v>
      </c>
      <c r="F540" s="16" t="str">
        <f t="shared" si="32"/>
        <v>OTHER</v>
      </c>
      <c r="G540" s="16" t="str">
        <f t="shared" si="33"/>
        <v>OTHER</v>
      </c>
      <c r="H540" s="9" t="s">
        <v>4896</v>
      </c>
      <c r="I540" s="9" t="s">
        <v>150</v>
      </c>
      <c r="J540" s="9" t="str">
        <f t="shared" si="34"/>
        <v>RS DQLAB</v>
      </c>
      <c r="K540" s="10" t="s">
        <v>151</v>
      </c>
      <c r="L540" t="str">
        <f t="shared" si="35"/>
        <v>SELL</v>
      </c>
    </row>
    <row r="541" spans="1:12" x14ac:dyDescent="0.2">
      <c r="A541" s="11" t="s">
        <v>668</v>
      </c>
      <c r="B541" s="12">
        <v>43910</v>
      </c>
      <c r="C541" s="13" t="s">
        <v>35</v>
      </c>
      <c r="D541" s="13">
        <v>34</v>
      </c>
      <c r="E541" s="13" t="s">
        <v>116</v>
      </c>
      <c r="F541" s="16" t="str">
        <f t="shared" si="32"/>
        <v>OTHER</v>
      </c>
      <c r="G541" s="16" t="str">
        <f t="shared" si="33"/>
        <v>OTHER</v>
      </c>
      <c r="H541" s="9" t="s">
        <v>4896</v>
      </c>
      <c r="I541" s="13" t="s">
        <v>150</v>
      </c>
      <c r="J541" s="9" t="str">
        <f t="shared" si="34"/>
        <v>RS DQLAB</v>
      </c>
      <c r="K541" s="14" t="s">
        <v>151</v>
      </c>
      <c r="L541" t="str">
        <f t="shared" si="35"/>
        <v>SELL</v>
      </c>
    </row>
    <row r="542" spans="1:12" x14ac:dyDescent="0.2">
      <c r="A542" s="7" t="s">
        <v>669</v>
      </c>
      <c r="B542" s="8">
        <v>43911</v>
      </c>
      <c r="C542" s="9" t="s">
        <v>12</v>
      </c>
      <c r="D542" s="9">
        <v>26</v>
      </c>
      <c r="E542" s="9" t="s">
        <v>116</v>
      </c>
      <c r="F542" s="16" t="str">
        <f t="shared" si="32"/>
        <v>OTHER</v>
      </c>
      <c r="G542" s="16" t="str">
        <f t="shared" si="33"/>
        <v>OTHER</v>
      </c>
      <c r="H542" s="9" t="s">
        <v>4896</v>
      </c>
      <c r="I542" s="9" t="s">
        <v>150</v>
      </c>
      <c r="J542" s="9" t="str">
        <f t="shared" si="34"/>
        <v>RS DQLAB</v>
      </c>
      <c r="K542" s="10" t="s">
        <v>151</v>
      </c>
      <c r="L542" t="str">
        <f t="shared" si="35"/>
        <v>SELL</v>
      </c>
    </row>
    <row r="543" spans="1:12" x14ac:dyDescent="0.2">
      <c r="A543" s="11" t="s">
        <v>670</v>
      </c>
      <c r="B543" s="12">
        <v>43911</v>
      </c>
      <c r="C543" s="13" t="s">
        <v>12</v>
      </c>
      <c r="D543" s="13">
        <v>78</v>
      </c>
      <c r="E543" s="13" t="s">
        <v>116</v>
      </c>
      <c r="F543" s="16" t="str">
        <f t="shared" si="32"/>
        <v>OTHER</v>
      </c>
      <c r="G543" s="16" t="str">
        <f t="shared" si="33"/>
        <v>OTHER</v>
      </c>
      <c r="H543" s="9" t="s">
        <v>4896</v>
      </c>
      <c r="I543" s="13" t="s">
        <v>150</v>
      </c>
      <c r="J543" s="9" t="str">
        <f t="shared" si="34"/>
        <v>RS DQLAB</v>
      </c>
      <c r="K543" s="14" t="s">
        <v>151</v>
      </c>
      <c r="L543" t="str">
        <f t="shared" si="35"/>
        <v>SELL</v>
      </c>
    </row>
    <row r="544" spans="1:12" x14ac:dyDescent="0.2">
      <c r="A544" s="7" t="s">
        <v>671</v>
      </c>
      <c r="B544" s="8">
        <v>43911</v>
      </c>
      <c r="C544" s="9" t="s">
        <v>37</v>
      </c>
      <c r="D544" s="9">
        <v>18</v>
      </c>
      <c r="E544" s="9" t="s">
        <v>116</v>
      </c>
      <c r="F544" s="16" t="str">
        <f t="shared" si="32"/>
        <v>OTHER</v>
      </c>
      <c r="G544" s="16" t="str">
        <f t="shared" si="33"/>
        <v>OTHER</v>
      </c>
      <c r="H544" s="9" t="s">
        <v>4896</v>
      </c>
      <c r="I544" s="9" t="s">
        <v>150</v>
      </c>
      <c r="J544" s="9" t="str">
        <f t="shared" si="34"/>
        <v>RS DQLAB</v>
      </c>
      <c r="K544" s="10" t="s">
        <v>151</v>
      </c>
      <c r="L544" t="str">
        <f t="shared" si="35"/>
        <v>SELL</v>
      </c>
    </row>
    <row r="545" spans="1:12" x14ac:dyDescent="0.2">
      <c r="A545" s="11" t="s">
        <v>672</v>
      </c>
      <c r="B545" s="12">
        <v>43911</v>
      </c>
      <c r="C545" s="13" t="s">
        <v>9</v>
      </c>
      <c r="D545" s="13">
        <v>25</v>
      </c>
      <c r="E545" s="13" t="s">
        <v>116</v>
      </c>
      <c r="F545" s="16" t="str">
        <f t="shared" si="32"/>
        <v>OTHER</v>
      </c>
      <c r="G545" s="16" t="str">
        <f t="shared" si="33"/>
        <v>OTHER</v>
      </c>
      <c r="H545" s="9" t="s">
        <v>4896</v>
      </c>
      <c r="I545" s="13" t="s">
        <v>150</v>
      </c>
      <c r="J545" s="9" t="str">
        <f t="shared" si="34"/>
        <v>RS DQLAB</v>
      </c>
      <c r="K545" s="14" t="s">
        <v>151</v>
      </c>
      <c r="L545" t="str">
        <f t="shared" si="35"/>
        <v>SELL</v>
      </c>
    </row>
    <row r="546" spans="1:12" x14ac:dyDescent="0.2">
      <c r="A546" s="7" t="s">
        <v>673</v>
      </c>
      <c r="B546" s="8">
        <v>43911</v>
      </c>
      <c r="C546" s="9" t="s">
        <v>24</v>
      </c>
      <c r="D546" s="9">
        <v>49</v>
      </c>
      <c r="E546" s="9" t="s">
        <v>116</v>
      </c>
      <c r="F546" s="16" t="str">
        <f t="shared" si="32"/>
        <v>OTHER</v>
      </c>
      <c r="G546" s="16" t="str">
        <f t="shared" si="33"/>
        <v>OTHER</v>
      </c>
      <c r="H546" s="9" t="s">
        <v>4896</v>
      </c>
      <c r="I546" s="9" t="s">
        <v>150</v>
      </c>
      <c r="J546" s="9" t="str">
        <f t="shared" si="34"/>
        <v>RS DQLAB</v>
      </c>
      <c r="K546" s="10" t="s">
        <v>151</v>
      </c>
      <c r="L546" t="str">
        <f t="shared" si="35"/>
        <v>SELL</v>
      </c>
    </row>
    <row r="547" spans="1:12" x14ac:dyDescent="0.2">
      <c r="A547" s="11" t="s">
        <v>674</v>
      </c>
      <c r="B547" s="12">
        <v>43911</v>
      </c>
      <c r="C547" s="13" t="s">
        <v>38</v>
      </c>
      <c r="D547" s="13">
        <v>51</v>
      </c>
      <c r="E547" s="13" t="s">
        <v>116</v>
      </c>
      <c r="F547" s="16" t="str">
        <f t="shared" si="32"/>
        <v>OTHER</v>
      </c>
      <c r="G547" s="16" t="str">
        <f t="shared" si="33"/>
        <v>OTHER</v>
      </c>
      <c r="H547" s="9" t="s">
        <v>4896</v>
      </c>
      <c r="I547" s="13" t="s">
        <v>150</v>
      </c>
      <c r="J547" s="9" t="str">
        <f t="shared" si="34"/>
        <v>RS DQLAB</v>
      </c>
      <c r="K547" s="14" t="s">
        <v>151</v>
      </c>
      <c r="L547" t="str">
        <f t="shared" si="35"/>
        <v>SELL</v>
      </c>
    </row>
    <row r="548" spans="1:12" x14ac:dyDescent="0.2">
      <c r="A548" s="7" t="s">
        <v>675</v>
      </c>
      <c r="B548" s="8">
        <v>43911</v>
      </c>
      <c r="C548" s="9" t="s">
        <v>41</v>
      </c>
      <c r="D548" s="9">
        <v>45</v>
      </c>
      <c r="E548" s="9" t="s">
        <v>116</v>
      </c>
      <c r="F548" s="16" t="str">
        <f t="shared" si="32"/>
        <v>OTHER</v>
      </c>
      <c r="G548" s="16" t="str">
        <f t="shared" si="33"/>
        <v>OTHER</v>
      </c>
      <c r="H548" s="9" t="s">
        <v>4896</v>
      </c>
      <c r="I548" s="9" t="s">
        <v>150</v>
      </c>
      <c r="J548" s="9" t="str">
        <f t="shared" si="34"/>
        <v>RS DQLAB</v>
      </c>
      <c r="K548" s="10" t="s">
        <v>151</v>
      </c>
      <c r="L548" t="str">
        <f t="shared" si="35"/>
        <v>SELL</v>
      </c>
    </row>
    <row r="549" spans="1:12" x14ac:dyDescent="0.2">
      <c r="A549" s="11" t="s">
        <v>676</v>
      </c>
      <c r="B549" s="12">
        <v>43911</v>
      </c>
      <c r="C549" s="13" t="s">
        <v>16</v>
      </c>
      <c r="D549" s="13">
        <v>47</v>
      </c>
      <c r="E549" s="13" t="s">
        <v>116</v>
      </c>
      <c r="F549" s="16" t="str">
        <f t="shared" si="32"/>
        <v>OTHER</v>
      </c>
      <c r="G549" s="16" t="str">
        <f t="shared" si="33"/>
        <v>OTHER</v>
      </c>
      <c r="H549" s="9" t="s">
        <v>4896</v>
      </c>
      <c r="I549" s="13" t="s">
        <v>150</v>
      </c>
      <c r="J549" s="9" t="str">
        <f t="shared" si="34"/>
        <v>RS DQLAB</v>
      </c>
      <c r="K549" s="14" t="s">
        <v>151</v>
      </c>
      <c r="L549" t="str">
        <f t="shared" si="35"/>
        <v>SELL</v>
      </c>
    </row>
    <row r="550" spans="1:12" x14ac:dyDescent="0.2">
      <c r="A550" s="7" t="s">
        <v>677</v>
      </c>
      <c r="B550" s="8">
        <v>43911</v>
      </c>
      <c r="C550" s="9" t="s">
        <v>30</v>
      </c>
      <c r="D550" s="9">
        <v>0</v>
      </c>
      <c r="E550" s="9" t="s">
        <v>116</v>
      </c>
      <c r="F550" s="16" t="str">
        <f t="shared" si="32"/>
        <v>OTHER</v>
      </c>
      <c r="G550" s="16" t="str">
        <f t="shared" si="33"/>
        <v>OTHER</v>
      </c>
      <c r="H550" s="9" t="s">
        <v>4896</v>
      </c>
      <c r="I550" s="9" t="s">
        <v>150</v>
      </c>
      <c r="J550" s="9" t="str">
        <f t="shared" si="34"/>
        <v>RS DQLAB</v>
      </c>
      <c r="K550" s="10" t="s">
        <v>151</v>
      </c>
      <c r="L550" t="str">
        <f t="shared" si="35"/>
        <v>SELL</v>
      </c>
    </row>
    <row r="551" spans="1:12" x14ac:dyDescent="0.2">
      <c r="A551" s="11" t="s">
        <v>678</v>
      </c>
      <c r="B551" s="12">
        <v>43911</v>
      </c>
      <c r="C551" s="13" t="s">
        <v>20</v>
      </c>
      <c r="D551" s="13">
        <v>5</v>
      </c>
      <c r="E551" s="13" t="s">
        <v>116</v>
      </c>
      <c r="F551" s="16" t="str">
        <f t="shared" si="32"/>
        <v>OTHER</v>
      </c>
      <c r="G551" s="16" t="str">
        <f t="shared" si="33"/>
        <v>OTHER</v>
      </c>
      <c r="H551" s="9" t="s">
        <v>4896</v>
      </c>
      <c r="I551" s="13" t="s">
        <v>150</v>
      </c>
      <c r="J551" s="9" t="str">
        <f t="shared" si="34"/>
        <v>RS DQLAB</v>
      </c>
      <c r="K551" s="14" t="s">
        <v>151</v>
      </c>
      <c r="L551" t="str">
        <f t="shared" si="35"/>
        <v>SELL</v>
      </c>
    </row>
    <row r="552" spans="1:12" x14ac:dyDescent="0.2">
      <c r="A552" s="7" t="s">
        <v>679</v>
      </c>
      <c r="B552" s="8">
        <v>43912</v>
      </c>
      <c r="C552" s="9" t="s">
        <v>24</v>
      </c>
      <c r="D552" s="9">
        <v>26</v>
      </c>
      <c r="E552" s="9" t="s">
        <v>116</v>
      </c>
      <c r="F552" s="16" t="str">
        <f t="shared" si="32"/>
        <v>OTHER</v>
      </c>
      <c r="G552" s="16" t="str">
        <f t="shared" si="33"/>
        <v>OTHER</v>
      </c>
      <c r="H552" s="9" t="s">
        <v>4896</v>
      </c>
      <c r="I552" s="9" t="s">
        <v>150</v>
      </c>
      <c r="J552" s="9" t="str">
        <f t="shared" si="34"/>
        <v>RS DQLAB</v>
      </c>
      <c r="K552" s="10" t="s">
        <v>151</v>
      </c>
      <c r="L552" t="str">
        <f t="shared" si="35"/>
        <v>SELL</v>
      </c>
    </row>
    <row r="553" spans="1:12" x14ac:dyDescent="0.2">
      <c r="A553" s="11" t="s">
        <v>680</v>
      </c>
      <c r="B553" s="12">
        <v>43912</v>
      </c>
      <c r="C553" s="13" t="s">
        <v>10</v>
      </c>
      <c r="D553" s="13">
        <v>21</v>
      </c>
      <c r="E553" s="13" t="s">
        <v>116</v>
      </c>
      <c r="F553" s="16" t="str">
        <f t="shared" si="32"/>
        <v>OTHER</v>
      </c>
      <c r="G553" s="16" t="str">
        <f t="shared" si="33"/>
        <v>OTHER</v>
      </c>
      <c r="H553" s="9" t="s">
        <v>4896</v>
      </c>
      <c r="I553" s="13" t="s">
        <v>150</v>
      </c>
      <c r="J553" s="9" t="str">
        <f t="shared" si="34"/>
        <v>RS DQLAB</v>
      </c>
      <c r="K553" s="14" t="s">
        <v>151</v>
      </c>
      <c r="L553" t="str">
        <f t="shared" si="35"/>
        <v>SELL</v>
      </c>
    </row>
    <row r="554" spans="1:12" x14ac:dyDescent="0.2">
      <c r="A554" s="7" t="s">
        <v>681</v>
      </c>
      <c r="B554" s="8">
        <v>43913</v>
      </c>
      <c r="C554" s="9" t="s">
        <v>12</v>
      </c>
      <c r="D554" s="9">
        <v>47</v>
      </c>
      <c r="E554" s="9" t="s">
        <v>116</v>
      </c>
      <c r="F554" s="16" t="str">
        <f t="shared" si="32"/>
        <v>OTHER</v>
      </c>
      <c r="G554" s="16" t="str">
        <f t="shared" si="33"/>
        <v>OTHER</v>
      </c>
      <c r="H554" s="9" t="s">
        <v>4896</v>
      </c>
      <c r="I554" s="9" t="s">
        <v>150</v>
      </c>
      <c r="J554" s="9" t="str">
        <f t="shared" si="34"/>
        <v>RS DQLAB</v>
      </c>
      <c r="K554" s="10" t="s">
        <v>151</v>
      </c>
      <c r="L554" t="str">
        <f t="shared" si="35"/>
        <v>SELL</v>
      </c>
    </row>
    <row r="555" spans="1:12" x14ac:dyDescent="0.2">
      <c r="A555" s="11" t="s">
        <v>682</v>
      </c>
      <c r="B555" s="12">
        <v>43913</v>
      </c>
      <c r="C555" s="13" t="s">
        <v>37</v>
      </c>
      <c r="D555" s="13">
        <v>15</v>
      </c>
      <c r="E555" s="13" t="s">
        <v>116</v>
      </c>
      <c r="F555" s="16" t="str">
        <f t="shared" si="32"/>
        <v>OTHER</v>
      </c>
      <c r="G555" s="16" t="str">
        <f t="shared" si="33"/>
        <v>OTHER</v>
      </c>
      <c r="H555" s="9" t="s">
        <v>4896</v>
      </c>
      <c r="I555" s="13" t="s">
        <v>150</v>
      </c>
      <c r="J555" s="9" t="str">
        <f t="shared" si="34"/>
        <v>RS DQLAB</v>
      </c>
      <c r="K555" s="14" t="s">
        <v>151</v>
      </c>
      <c r="L555" t="str">
        <f t="shared" si="35"/>
        <v>SELL</v>
      </c>
    </row>
    <row r="556" spans="1:12" x14ac:dyDescent="0.2">
      <c r="A556" s="7" t="s">
        <v>683</v>
      </c>
      <c r="B556" s="8">
        <v>43913</v>
      </c>
      <c r="C556" s="9" t="s">
        <v>9</v>
      </c>
      <c r="D556" s="9">
        <v>68</v>
      </c>
      <c r="E556" s="9" t="s">
        <v>116</v>
      </c>
      <c r="F556" s="16" t="str">
        <f t="shared" si="32"/>
        <v>OTHER</v>
      </c>
      <c r="G556" s="16" t="str">
        <f t="shared" si="33"/>
        <v>OTHER</v>
      </c>
      <c r="H556" s="9" t="s">
        <v>4896</v>
      </c>
      <c r="I556" s="9" t="s">
        <v>150</v>
      </c>
      <c r="J556" s="9" t="str">
        <f t="shared" si="34"/>
        <v>RS DQLAB</v>
      </c>
      <c r="K556" s="10" t="s">
        <v>151</v>
      </c>
      <c r="L556" t="str">
        <f t="shared" si="35"/>
        <v>SELL</v>
      </c>
    </row>
    <row r="557" spans="1:12" x14ac:dyDescent="0.2">
      <c r="A557" s="11" t="s">
        <v>684</v>
      </c>
      <c r="B557" s="12">
        <v>43913</v>
      </c>
      <c r="C557" s="13" t="s">
        <v>9</v>
      </c>
      <c r="D557" s="13">
        <v>28</v>
      </c>
      <c r="E557" s="13" t="s">
        <v>116</v>
      </c>
      <c r="F557" s="16" t="str">
        <f t="shared" si="32"/>
        <v>OTHER</v>
      </c>
      <c r="G557" s="16" t="str">
        <f t="shared" si="33"/>
        <v>OTHER</v>
      </c>
      <c r="H557" s="9" t="s">
        <v>4896</v>
      </c>
      <c r="I557" s="13" t="s">
        <v>150</v>
      </c>
      <c r="J557" s="9" t="str">
        <f t="shared" si="34"/>
        <v>RS DQLAB</v>
      </c>
      <c r="K557" s="14" t="s">
        <v>207</v>
      </c>
      <c r="L557" t="str">
        <f t="shared" si="35"/>
        <v>SEL</v>
      </c>
    </row>
    <row r="558" spans="1:12" x14ac:dyDescent="0.2">
      <c r="A558" s="7" t="s">
        <v>685</v>
      </c>
      <c r="B558" s="8">
        <v>43913</v>
      </c>
      <c r="C558" s="9" t="s">
        <v>24</v>
      </c>
      <c r="D558" s="9">
        <v>40</v>
      </c>
      <c r="E558" s="9" t="s">
        <v>116</v>
      </c>
      <c r="F558" s="16" t="str">
        <f t="shared" si="32"/>
        <v>OTHER</v>
      </c>
      <c r="G558" s="16" t="str">
        <f t="shared" si="33"/>
        <v>OTHER</v>
      </c>
      <c r="H558" s="9" t="s">
        <v>4896</v>
      </c>
      <c r="I558" s="9" t="s">
        <v>150</v>
      </c>
      <c r="J558" s="9" t="str">
        <f t="shared" si="34"/>
        <v>RS DQLAB</v>
      </c>
      <c r="K558" s="10" t="s">
        <v>151</v>
      </c>
      <c r="L558" t="str">
        <f t="shared" si="35"/>
        <v>SELL</v>
      </c>
    </row>
    <row r="559" spans="1:12" x14ac:dyDescent="0.2">
      <c r="A559" s="11" t="s">
        <v>686</v>
      </c>
      <c r="B559" s="12">
        <v>43913</v>
      </c>
      <c r="C559" s="13" t="s">
        <v>41</v>
      </c>
      <c r="D559" s="13">
        <v>5</v>
      </c>
      <c r="E559" s="13" t="s">
        <v>116</v>
      </c>
      <c r="F559" s="16" t="str">
        <f t="shared" si="32"/>
        <v>OTHER</v>
      </c>
      <c r="G559" s="16" t="str">
        <f t="shared" si="33"/>
        <v>OTHER</v>
      </c>
      <c r="H559" s="9" t="s">
        <v>4896</v>
      </c>
      <c r="I559" s="13" t="s">
        <v>150</v>
      </c>
      <c r="J559" s="9" t="str">
        <f t="shared" si="34"/>
        <v>RS DQLAB</v>
      </c>
      <c r="K559" s="14" t="s">
        <v>151</v>
      </c>
      <c r="L559" t="str">
        <f t="shared" si="35"/>
        <v>SELL</v>
      </c>
    </row>
    <row r="560" spans="1:12" x14ac:dyDescent="0.2">
      <c r="A560" s="7" t="s">
        <v>687</v>
      </c>
      <c r="B560" s="8">
        <v>43913</v>
      </c>
      <c r="C560" s="9" t="s">
        <v>22</v>
      </c>
      <c r="D560" s="9">
        <v>2</v>
      </c>
      <c r="E560" s="9" t="s">
        <v>116</v>
      </c>
      <c r="F560" s="16" t="str">
        <f t="shared" si="32"/>
        <v>OTHER</v>
      </c>
      <c r="G560" s="16" t="str">
        <f t="shared" si="33"/>
        <v>OTHER</v>
      </c>
      <c r="H560" s="9" t="s">
        <v>4896</v>
      </c>
      <c r="I560" s="9" t="s">
        <v>150</v>
      </c>
      <c r="J560" s="9" t="str">
        <f t="shared" si="34"/>
        <v>RS DQLAB</v>
      </c>
      <c r="K560" s="10" t="s">
        <v>151</v>
      </c>
      <c r="L560" t="str">
        <f t="shared" si="35"/>
        <v>SELL</v>
      </c>
    </row>
    <row r="561" spans="1:12" x14ac:dyDescent="0.2">
      <c r="A561" s="11" t="s">
        <v>688</v>
      </c>
      <c r="B561" s="12">
        <v>43913</v>
      </c>
      <c r="C561" s="13" t="s">
        <v>16</v>
      </c>
      <c r="D561" s="13">
        <v>52</v>
      </c>
      <c r="E561" s="13" t="s">
        <v>116</v>
      </c>
      <c r="F561" s="16" t="str">
        <f t="shared" si="32"/>
        <v>OTHER</v>
      </c>
      <c r="G561" s="16" t="str">
        <f t="shared" si="33"/>
        <v>OTHER</v>
      </c>
      <c r="H561" s="9" t="s">
        <v>4896</v>
      </c>
      <c r="I561" s="13" t="s">
        <v>150</v>
      </c>
      <c r="J561" s="9" t="str">
        <f t="shared" si="34"/>
        <v>RS DQLAB</v>
      </c>
      <c r="K561" s="14" t="s">
        <v>151</v>
      </c>
      <c r="L561" t="str">
        <f t="shared" si="35"/>
        <v>SELL</v>
      </c>
    </row>
    <row r="562" spans="1:12" x14ac:dyDescent="0.2">
      <c r="A562" s="7" t="s">
        <v>689</v>
      </c>
      <c r="B562" s="8">
        <v>43913</v>
      </c>
      <c r="C562" s="9" t="s">
        <v>40</v>
      </c>
      <c r="D562" s="9">
        <v>14</v>
      </c>
      <c r="E562" s="9" t="s">
        <v>116</v>
      </c>
      <c r="F562" s="16" t="str">
        <f t="shared" si="32"/>
        <v>OTHER</v>
      </c>
      <c r="G562" s="16" t="str">
        <f t="shared" si="33"/>
        <v>OTHER</v>
      </c>
      <c r="H562" s="9" t="s">
        <v>4896</v>
      </c>
      <c r="I562" s="9" t="s">
        <v>150</v>
      </c>
      <c r="J562" s="9" t="str">
        <f t="shared" si="34"/>
        <v>RS DQLAB</v>
      </c>
      <c r="K562" s="10" t="s">
        <v>151</v>
      </c>
      <c r="L562" t="str">
        <f t="shared" si="35"/>
        <v>SELL</v>
      </c>
    </row>
    <row r="563" spans="1:12" x14ac:dyDescent="0.2">
      <c r="A563" s="11" t="s">
        <v>690</v>
      </c>
      <c r="B563" s="12">
        <v>43913</v>
      </c>
      <c r="C563" s="13" t="s">
        <v>28</v>
      </c>
      <c r="D563" s="13">
        <v>18</v>
      </c>
      <c r="E563" s="13" t="s">
        <v>116</v>
      </c>
      <c r="F563" s="16" t="str">
        <f t="shared" si="32"/>
        <v>OTHER</v>
      </c>
      <c r="G563" s="16" t="str">
        <f t="shared" si="33"/>
        <v>OTHER</v>
      </c>
      <c r="H563" s="9" t="s">
        <v>4896</v>
      </c>
      <c r="I563" s="13" t="s">
        <v>150</v>
      </c>
      <c r="J563" s="9" t="str">
        <f t="shared" si="34"/>
        <v>RS DQLAB</v>
      </c>
      <c r="K563" s="14" t="s">
        <v>151</v>
      </c>
      <c r="L563" t="str">
        <f t="shared" si="35"/>
        <v>SELL</v>
      </c>
    </row>
    <row r="564" spans="1:12" x14ac:dyDescent="0.2">
      <c r="A564" s="7" t="s">
        <v>691</v>
      </c>
      <c r="B564" s="8">
        <v>43913</v>
      </c>
      <c r="C564" s="9" t="s">
        <v>35</v>
      </c>
      <c r="D564" s="9">
        <v>26</v>
      </c>
      <c r="E564" s="9" t="s">
        <v>116</v>
      </c>
      <c r="F564" s="16" t="str">
        <f t="shared" si="32"/>
        <v>OTHER</v>
      </c>
      <c r="G564" s="16" t="str">
        <f t="shared" si="33"/>
        <v>OTHER</v>
      </c>
      <c r="H564" s="9" t="s">
        <v>4896</v>
      </c>
      <c r="I564" s="9" t="s">
        <v>150</v>
      </c>
      <c r="J564" s="9" t="str">
        <f t="shared" si="34"/>
        <v>RS DQLAB</v>
      </c>
      <c r="K564" s="10" t="s">
        <v>151</v>
      </c>
      <c r="L564" t="str">
        <f t="shared" si="35"/>
        <v>SELL</v>
      </c>
    </row>
    <row r="565" spans="1:12" x14ac:dyDescent="0.2">
      <c r="A565" s="11" t="s">
        <v>692</v>
      </c>
      <c r="B565" s="12">
        <v>43913</v>
      </c>
      <c r="C565" s="13" t="s">
        <v>5</v>
      </c>
      <c r="D565" s="13">
        <v>390</v>
      </c>
      <c r="E565" s="13" t="s">
        <v>116</v>
      </c>
      <c r="F565" s="16" t="str">
        <f t="shared" si="32"/>
        <v>OTHER</v>
      </c>
      <c r="G565" s="16" t="str">
        <f t="shared" si="33"/>
        <v>OTHER</v>
      </c>
      <c r="H565" s="9" t="s">
        <v>4896</v>
      </c>
      <c r="I565" s="13" t="s">
        <v>150</v>
      </c>
      <c r="J565" s="9" t="str">
        <f t="shared" si="34"/>
        <v>RS DQLAB</v>
      </c>
      <c r="K565" s="14" t="s">
        <v>151</v>
      </c>
      <c r="L565" t="str">
        <f t="shared" si="35"/>
        <v>SELL</v>
      </c>
    </row>
    <row r="566" spans="1:12" x14ac:dyDescent="0.2">
      <c r="A566" s="7" t="s">
        <v>693</v>
      </c>
      <c r="B566" s="8">
        <v>43914</v>
      </c>
      <c r="C566" s="9" t="s">
        <v>12</v>
      </c>
      <c r="D566" s="9">
        <v>48</v>
      </c>
      <c r="E566" s="9" t="s">
        <v>116</v>
      </c>
      <c r="F566" s="16" t="str">
        <f t="shared" si="32"/>
        <v>OTHER</v>
      </c>
      <c r="G566" s="16" t="str">
        <f t="shared" si="33"/>
        <v>OTHER</v>
      </c>
      <c r="H566" s="9" t="s">
        <v>4896</v>
      </c>
      <c r="I566" s="9" t="s">
        <v>150</v>
      </c>
      <c r="J566" s="9" t="str">
        <f t="shared" si="34"/>
        <v>RS DQLAB</v>
      </c>
      <c r="K566" s="10" t="s">
        <v>151</v>
      </c>
      <c r="L566" t="str">
        <f t="shared" si="35"/>
        <v>SELL</v>
      </c>
    </row>
    <row r="567" spans="1:12" x14ac:dyDescent="0.2">
      <c r="A567" s="11" t="s">
        <v>694</v>
      </c>
      <c r="B567" s="12">
        <v>43914</v>
      </c>
      <c r="C567" s="13" t="s">
        <v>12</v>
      </c>
      <c r="D567" s="13">
        <v>87</v>
      </c>
      <c r="E567" s="13" t="s">
        <v>116</v>
      </c>
      <c r="F567" s="16" t="str">
        <f t="shared" si="32"/>
        <v>OTHER</v>
      </c>
      <c r="G567" s="16" t="str">
        <f t="shared" si="33"/>
        <v>OTHER</v>
      </c>
      <c r="H567" s="9" t="s">
        <v>4896</v>
      </c>
      <c r="I567" s="13" t="s">
        <v>150</v>
      </c>
      <c r="J567" s="9" t="str">
        <f t="shared" si="34"/>
        <v>RS DQLAB</v>
      </c>
      <c r="K567" s="14" t="s">
        <v>151</v>
      </c>
      <c r="L567" t="str">
        <f t="shared" si="35"/>
        <v>SELL</v>
      </c>
    </row>
    <row r="568" spans="1:12" x14ac:dyDescent="0.2">
      <c r="A568" s="7" t="s">
        <v>695</v>
      </c>
      <c r="B568" s="8">
        <v>43914</v>
      </c>
      <c r="C568" s="9" t="s">
        <v>37</v>
      </c>
      <c r="D568" s="9">
        <v>48</v>
      </c>
      <c r="E568" s="9" t="s">
        <v>116</v>
      </c>
      <c r="F568" s="16" t="str">
        <f t="shared" si="32"/>
        <v>OTHER</v>
      </c>
      <c r="G568" s="16" t="str">
        <f t="shared" si="33"/>
        <v>OTHER</v>
      </c>
      <c r="H568" s="9" t="s">
        <v>4896</v>
      </c>
      <c r="I568" s="9" t="s">
        <v>150</v>
      </c>
      <c r="J568" s="9" t="str">
        <f t="shared" si="34"/>
        <v>RS DQLAB</v>
      </c>
      <c r="K568" s="10" t="s">
        <v>151</v>
      </c>
      <c r="L568" t="str">
        <f t="shared" si="35"/>
        <v>SELL</v>
      </c>
    </row>
    <row r="569" spans="1:12" x14ac:dyDescent="0.2">
      <c r="A569" s="11" t="s">
        <v>696</v>
      </c>
      <c r="B569" s="12">
        <v>43914</v>
      </c>
      <c r="C569" s="13" t="s">
        <v>24</v>
      </c>
      <c r="D569" s="13">
        <v>41</v>
      </c>
      <c r="E569" s="13" t="s">
        <v>116</v>
      </c>
      <c r="F569" s="16" t="str">
        <f t="shared" si="32"/>
        <v>OTHER</v>
      </c>
      <c r="G569" s="16" t="str">
        <f t="shared" si="33"/>
        <v>OTHER</v>
      </c>
      <c r="H569" s="9" t="s">
        <v>4896</v>
      </c>
      <c r="I569" s="13" t="s">
        <v>150</v>
      </c>
      <c r="J569" s="9" t="str">
        <f t="shared" si="34"/>
        <v>RS DQLAB</v>
      </c>
      <c r="K569" s="14" t="s">
        <v>151</v>
      </c>
      <c r="L569" t="str">
        <f t="shared" si="35"/>
        <v>SELL</v>
      </c>
    </row>
    <row r="570" spans="1:12" x14ac:dyDescent="0.2">
      <c r="A570" s="7" t="s">
        <v>697</v>
      </c>
      <c r="B570" s="8">
        <v>43914</v>
      </c>
      <c r="C570" s="9" t="s">
        <v>10</v>
      </c>
      <c r="D570" s="9">
        <v>189</v>
      </c>
      <c r="E570" s="9" t="s">
        <v>116</v>
      </c>
      <c r="F570" s="16" t="str">
        <f t="shared" si="32"/>
        <v>OTHER</v>
      </c>
      <c r="G570" s="16" t="str">
        <f t="shared" si="33"/>
        <v>OTHER</v>
      </c>
      <c r="H570" s="9" t="s">
        <v>4896</v>
      </c>
      <c r="I570" s="9" t="s">
        <v>150</v>
      </c>
      <c r="J570" s="9" t="str">
        <f t="shared" si="34"/>
        <v>RS DQLAB</v>
      </c>
      <c r="K570" s="10" t="s">
        <v>151</v>
      </c>
      <c r="L570" t="str">
        <f t="shared" si="35"/>
        <v>SELL</v>
      </c>
    </row>
    <row r="571" spans="1:12" x14ac:dyDescent="0.2">
      <c r="A571" s="11" t="s">
        <v>698</v>
      </c>
      <c r="B571" s="12">
        <v>43914</v>
      </c>
      <c r="C571" s="13" t="s">
        <v>28</v>
      </c>
      <c r="D571" s="13">
        <v>252</v>
      </c>
      <c r="E571" s="13" t="s">
        <v>116</v>
      </c>
      <c r="F571" s="16" t="str">
        <f t="shared" si="32"/>
        <v>OTHER</v>
      </c>
      <c r="G571" s="16" t="str">
        <f t="shared" si="33"/>
        <v>OTHER</v>
      </c>
      <c r="H571" s="9" t="s">
        <v>4896</v>
      </c>
      <c r="I571" s="13" t="s">
        <v>150</v>
      </c>
      <c r="J571" s="9" t="str">
        <f t="shared" si="34"/>
        <v>RS DQLAB</v>
      </c>
      <c r="K571" s="14" t="s">
        <v>151</v>
      </c>
      <c r="L571" t="str">
        <f t="shared" si="35"/>
        <v>SELL</v>
      </c>
    </row>
    <row r="572" spans="1:12" x14ac:dyDescent="0.2">
      <c r="A572" s="7" t="s">
        <v>699</v>
      </c>
      <c r="B572" s="8">
        <v>43914</v>
      </c>
      <c r="C572" s="9" t="s">
        <v>20</v>
      </c>
      <c r="D572" s="9">
        <v>116</v>
      </c>
      <c r="E572" s="9" t="s">
        <v>116</v>
      </c>
      <c r="F572" s="16" t="str">
        <f t="shared" si="32"/>
        <v>OTHER</v>
      </c>
      <c r="G572" s="16" t="str">
        <f t="shared" si="33"/>
        <v>OTHER</v>
      </c>
      <c r="H572" s="9" t="s">
        <v>4896</v>
      </c>
      <c r="I572" s="9" t="s">
        <v>150</v>
      </c>
      <c r="J572" s="9" t="str">
        <f t="shared" si="34"/>
        <v>RS DQLAB</v>
      </c>
      <c r="K572" s="10" t="s">
        <v>151</v>
      </c>
      <c r="L572" t="str">
        <f t="shared" si="35"/>
        <v>SELL</v>
      </c>
    </row>
    <row r="573" spans="1:12" x14ac:dyDescent="0.2">
      <c r="A573" s="11" t="s">
        <v>700</v>
      </c>
      <c r="B573" s="12">
        <v>43914</v>
      </c>
      <c r="C573" s="13" t="s">
        <v>8</v>
      </c>
      <c r="D573" s="13">
        <v>8</v>
      </c>
      <c r="E573" s="13" t="s">
        <v>116</v>
      </c>
      <c r="F573" s="16" t="str">
        <f t="shared" si="32"/>
        <v>OTHER</v>
      </c>
      <c r="G573" s="16" t="str">
        <f t="shared" si="33"/>
        <v>OTHER</v>
      </c>
      <c r="H573" s="9" t="s">
        <v>4896</v>
      </c>
      <c r="I573" s="13" t="s">
        <v>150</v>
      </c>
      <c r="J573" s="9" t="str">
        <f t="shared" si="34"/>
        <v>RS DQLAB</v>
      </c>
      <c r="K573" s="14" t="s">
        <v>151</v>
      </c>
      <c r="L573" t="str">
        <f t="shared" si="35"/>
        <v>SELL</v>
      </c>
    </row>
    <row r="574" spans="1:12" x14ac:dyDescent="0.2">
      <c r="A574" s="7" t="s">
        <v>701</v>
      </c>
      <c r="B574" s="8">
        <v>43915</v>
      </c>
      <c r="C574" s="9" t="s">
        <v>12</v>
      </c>
      <c r="D574" s="9">
        <v>56</v>
      </c>
      <c r="E574" s="9" t="s">
        <v>116</v>
      </c>
      <c r="F574" s="16" t="str">
        <f t="shared" si="32"/>
        <v>OTHER</v>
      </c>
      <c r="G574" s="16" t="str">
        <f t="shared" si="33"/>
        <v>OTHER</v>
      </c>
      <c r="H574" s="9" t="s">
        <v>4896</v>
      </c>
      <c r="I574" s="9" t="s">
        <v>150</v>
      </c>
      <c r="J574" s="9" t="str">
        <f t="shared" si="34"/>
        <v>RS DQLAB</v>
      </c>
      <c r="K574" s="10" t="s">
        <v>151</v>
      </c>
      <c r="L574" t="str">
        <f t="shared" si="35"/>
        <v>SELL</v>
      </c>
    </row>
    <row r="575" spans="1:12" x14ac:dyDescent="0.2">
      <c r="A575" s="11" t="s">
        <v>702</v>
      </c>
      <c r="B575" s="12">
        <v>43915</v>
      </c>
      <c r="C575" s="13" t="s">
        <v>37</v>
      </c>
      <c r="D575" s="13">
        <v>71</v>
      </c>
      <c r="E575" s="13" t="s">
        <v>116</v>
      </c>
      <c r="F575" s="16" t="str">
        <f t="shared" si="32"/>
        <v>OTHER</v>
      </c>
      <c r="G575" s="16" t="str">
        <f t="shared" si="33"/>
        <v>OTHER</v>
      </c>
      <c r="H575" s="9" t="s">
        <v>4896</v>
      </c>
      <c r="I575" s="13" t="s">
        <v>150</v>
      </c>
      <c r="J575" s="9" t="str">
        <f t="shared" si="34"/>
        <v>RS DQLAB</v>
      </c>
      <c r="K575" s="14" t="s">
        <v>151</v>
      </c>
      <c r="L575" t="str">
        <f t="shared" si="35"/>
        <v>SELL</v>
      </c>
    </row>
    <row r="576" spans="1:12" x14ac:dyDescent="0.2">
      <c r="A576" s="7" t="s">
        <v>703</v>
      </c>
      <c r="B576" s="8">
        <v>43915</v>
      </c>
      <c r="C576" s="9" t="s">
        <v>41</v>
      </c>
      <c r="D576" s="9">
        <v>24</v>
      </c>
      <c r="E576" s="9" t="s">
        <v>116</v>
      </c>
      <c r="F576" s="16" t="str">
        <f t="shared" si="32"/>
        <v>OTHER</v>
      </c>
      <c r="G576" s="16" t="str">
        <f t="shared" si="33"/>
        <v>OTHER</v>
      </c>
      <c r="H576" s="9" t="s">
        <v>4896</v>
      </c>
      <c r="I576" s="9" t="s">
        <v>150</v>
      </c>
      <c r="J576" s="9" t="str">
        <f t="shared" si="34"/>
        <v>RS DQLAB</v>
      </c>
      <c r="K576" s="10" t="s">
        <v>151</v>
      </c>
      <c r="L576" t="str">
        <f t="shared" si="35"/>
        <v>SELL</v>
      </c>
    </row>
    <row r="577" spans="1:12" x14ac:dyDescent="0.2">
      <c r="A577" s="11" t="s">
        <v>704</v>
      </c>
      <c r="B577" s="12">
        <v>43915</v>
      </c>
      <c r="C577" s="13" t="s">
        <v>16</v>
      </c>
      <c r="D577" s="13">
        <v>105</v>
      </c>
      <c r="E577" s="13" t="s">
        <v>116</v>
      </c>
      <c r="F577" s="16" t="str">
        <f t="shared" si="32"/>
        <v>OTHER</v>
      </c>
      <c r="G577" s="16" t="str">
        <f t="shared" si="33"/>
        <v>OTHER</v>
      </c>
      <c r="H577" s="9" t="s">
        <v>4896</v>
      </c>
      <c r="I577" s="13" t="s">
        <v>150</v>
      </c>
      <c r="J577" s="9" t="str">
        <f t="shared" si="34"/>
        <v>RS DQLAB</v>
      </c>
      <c r="K577" s="14" t="s">
        <v>151</v>
      </c>
      <c r="L577" t="str">
        <f t="shared" si="35"/>
        <v>SELL</v>
      </c>
    </row>
    <row r="578" spans="1:12" x14ac:dyDescent="0.2">
      <c r="A578" s="7" t="s">
        <v>705</v>
      </c>
      <c r="B578" s="8">
        <v>43915</v>
      </c>
      <c r="C578" s="9" t="s">
        <v>30</v>
      </c>
      <c r="D578" s="9">
        <v>59</v>
      </c>
      <c r="E578" s="9" t="s">
        <v>116</v>
      </c>
      <c r="F578" s="16" t="str">
        <f t="shared" si="32"/>
        <v>OTHER</v>
      </c>
      <c r="G578" s="16" t="str">
        <f t="shared" si="33"/>
        <v>OTHER</v>
      </c>
      <c r="H578" s="9" t="s">
        <v>4896</v>
      </c>
      <c r="I578" s="9" t="s">
        <v>150</v>
      </c>
      <c r="J578" s="9" t="str">
        <f t="shared" si="34"/>
        <v>RS DQLAB</v>
      </c>
      <c r="K578" s="10" t="s">
        <v>151</v>
      </c>
      <c r="L578" t="str">
        <f t="shared" si="35"/>
        <v>SELL</v>
      </c>
    </row>
    <row r="579" spans="1:12" x14ac:dyDescent="0.2">
      <c r="A579" s="11" t="s">
        <v>706</v>
      </c>
      <c r="B579" s="12">
        <v>43915</v>
      </c>
      <c r="C579" s="13" t="s">
        <v>11</v>
      </c>
      <c r="D579" s="13">
        <v>28</v>
      </c>
      <c r="E579" s="13" t="s">
        <v>116</v>
      </c>
      <c r="F579" s="16" t="str">
        <f t="shared" ref="F579:F642" si="36">UPPER(IF(LEN(E579)=0,"OTHER",E579))</f>
        <v>OTHER</v>
      </c>
      <c r="G579" s="16" t="str">
        <f t="shared" ref="G579:G642" si="37">LEFT(F579,7)</f>
        <v>OTHER</v>
      </c>
      <c r="H579" s="9" t="s">
        <v>4896</v>
      </c>
      <c r="I579" s="13" t="s">
        <v>150</v>
      </c>
      <c r="J579" s="9" t="str">
        <f t="shared" ref="J579:J642" si="38">(UPPER(IF(LEN(I579)=0,"OTHER",I579)))</f>
        <v>RS DQLAB</v>
      </c>
      <c r="K579" s="14" t="s">
        <v>151</v>
      </c>
      <c r="L579" t="str">
        <f t="shared" ref="L579:L642" si="39">UPPER(K579)</f>
        <v>SELL</v>
      </c>
    </row>
    <row r="580" spans="1:12" x14ac:dyDescent="0.2">
      <c r="A580" s="7" t="s">
        <v>707</v>
      </c>
      <c r="B580" s="8">
        <v>43915</v>
      </c>
      <c r="C580" s="9" t="s">
        <v>25</v>
      </c>
      <c r="D580" s="9">
        <v>11</v>
      </c>
      <c r="E580" s="9" t="s">
        <v>116</v>
      </c>
      <c r="F580" s="16" t="str">
        <f t="shared" si="36"/>
        <v>OTHER</v>
      </c>
      <c r="G580" s="16" t="str">
        <f t="shared" si="37"/>
        <v>OTHER</v>
      </c>
      <c r="H580" s="9" t="s">
        <v>4896</v>
      </c>
      <c r="I580" s="9" t="s">
        <v>150</v>
      </c>
      <c r="J580" s="9" t="str">
        <f t="shared" si="38"/>
        <v>RS DQLAB</v>
      </c>
      <c r="K580" s="10" t="s">
        <v>151</v>
      </c>
      <c r="L580" t="str">
        <f t="shared" si="39"/>
        <v>SELL</v>
      </c>
    </row>
    <row r="581" spans="1:12" x14ac:dyDescent="0.2">
      <c r="A581" s="11" t="s">
        <v>708</v>
      </c>
      <c r="B581" s="12">
        <v>43916</v>
      </c>
      <c r="C581" s="13" t="s">
        <v>12</v>
      </c>
      <c r="D581" s="13">
        <v>31</v>
      </c>
      <c r="E581" s="13" t="s">
        <v>116</v>
      </c>
      <c r="F581" s="16" t="str">
        <f t="shared" si="36"/>
        <v>OTHER</v>
      </c>
      <c r="G581" s="16" t="str">
        <f t="shared" si="37"/>
        <v>OTHER</v>
      </c>
      <c r="H581" s="9" t="s">
        <v>4896</v>
      </c>
      <c r="I581" s="13" t="s">
        <v>150</v>
      </c>
      <c r="J581" s="9" t="str">
        <f t="shared" si="38"/>
        <v>RS DQLAB</v>
      </c>
      <c r="K581" s="14" t="s">
        <v>151</v>
      </c>
      <c r="L581" t="str">
        <f t="shared" si="39"/>
        <v>SELL</v>
      </c>
    </row>
    <row r="582" spans="1:12" x14ac:dyDescent="0.2">
      <c r="A582" s="7" t="s">
        <v>709</v>
      </c>
      <c r="B582" s="8">
        <v>43916</v>
      </c>
      <c r="C582" s="9" t="s">
        <v>24</v>
      </c>
      <c r="D582" s="9">
        <v>46</v>
      </c>
      <c r="E582" s="9" t="s">
        <v>116</v>
      </c>
      <c r="F582" s="16" t="str">
        <f t="shared" si="36"/>
        <v>OTHER</v>
      </c>
      <c r="G582" s="16" t="str">
        <f t="shared" si="37"/>
        <v>OTHER</v>
      </c>
      <c r="H582" s="9" t="s">
        <v>4896</v>
      </c>
      <c r="I582" s="9" t="s">
        <v>150</v>
      </c>
      <c r="J582" s="9" t="str">
        <f t="shared" si="38"/>
        <v>RS DQLAB</v>
      </c>
      <c r="K582" s="10" t="s">
        <v>151</v>
      </c>
      <c r="L582" t="str">
        <f t="shared" si="39"/>
        <v>SELL</v>
      </c>
    </row>
    <row r="583" spans="1:12" x14ac:dyDescent="0.2">
      <c r="A583" s="11" t="s">
        <v>710</v>
      </c>
      <c r="B583" s="12">
        <v>43916</v>
      </c>
      <c r="C583" s="13" t="s">
        <v>38</v>
      </c>
      <c r="D583" s="13">
        <v>43</v>
      </c>
      <c r="E583" s="13" t="s">
        <v>116</v>
      </c>
      <c r="F583" s="16" t="str">
        <f t="shared" si="36"/>
        <v>OTHER</v>
      </c>
      <c r="G583" s="16" t="str">
        <f t="shared" si="37"/>
        <v>OTHER</v>
      </c>
      <c r="H583" s="9" t="s">
        <v>4896</v>
      </c>
      <c r="I583" s="13" t="s">
        <v>150</v>
      </c>
      <c r="J583" s="9" t="str">
        <f t="shared" si="38"/>
        <v>RS DQLAB</v>
      </c>
      <c r="K583" s="14" t="s">
        <v>151</v>
      </c>
      <c r="L583" t="str">
        <f t="shared" si="39"/>
        <v>SELL</v>
      </c>
    </row>
    <row r="584" spans="1:12" x14ac:dyDescent="0.2">
      <c r="A584" s="7" t="s">
        <v>711</v>
      </c>
      <c r="B584" s="8">
        <v>43916</v>
      </c>
      <c r="C584" s="9" t="s">
        <v>36</v>
      </c>
      <c r="D584" s="9">
        <v>18</v>
      </c>
      <c r="E584" s="9" t="s">
        <v>116</v>
      </c>
      <c r="F584" s="16" t="str">
        <f t="shared" si="36"/>
        <v>OTHER</v>
      </c>
      <c r="G584" s="16" t="str">
        <f t="shared" si="37"/>
        <v>OTHER</v>
      </c>
      <c r="H584" s="9" t="s">
        <v>4896</v>
      </c>
      <c r="I584" s="9" t="s">
        <v>150</v>
      </c>
      <c r="J584" s="9" t="str">
        <f t="shared" si="38"/>
        <v>RS DQLAB</v>
      </c>
      <c r="K584" s="10" t="s">
        <v>151</v>
      </c>
      <c r="L584" t="str">
        <f t="shared" si="39"/>
        <v>SELL</v>
      </c>
    </row>
    <row r="585" spans="1:12" x14ac:dyDescent="0.2">
      <c r="A585" s="11" t="s">
        <v>712</v>
      </c>
      <c r="B585" s="12">
        <v>43916</v>
      </c>
      <c r="C585" s="13" t="s">
        <v>30</v>
      </c>
      <c r="D585" s="13">
        <v>28</v>
      </c>
      <c r="E585" s="13" t="s">
        <v>116</v>
      </c>
      <c r="F585" s="16" t="str">
        <f t="shared" si="36"/>
        <v>OTHER</v>
      </c>
      <c r="G585" s="16" t="str">
        <f t="shared" si="37"/>
        <v>OTHER</v>
      </c>
      <c r="H585" s="9" t="s">
        <v>4896</v>
      </c>
      <c r="I585" s="13" t="s">
        <v>150</v>
      </c>
      <c r="J585" s="9" t="str">
        <f t="shared" si="38"/>
        <v>RS DQLAB</v>
      </c>
      <c r="K585" s="14" t="s">
        <v>151</v>
      </c>
      <c r="L585" t="str">
        <f t="shared" si="39"/>
        <v>SELL</v>
      </c>
    </row>
    <row r="586" spans="1:12" x14ac:dyDescent="0.2">
      <c r="A586" s="7" t="s">
        <v>713</v>
      </c>
      <c r="B586" s="8">
        <v>43916</v>
      </c>
      <c r="C586" s="9" t="s">
        <v>28</v>
      </c>
      <c r="D586" s="9">
        <v>1</v>
      </c>
      <c r="E586" s="9" t="s">
        <v>116</v>
      </c>
      <c r="F586" s="16" t="str">
        <f t="shared" si="36"/>
        <v>OTHER</v>
      </c>
      <c r="G586" s="16" t="str">
        <f t="shared" si="37"/>
        <v>OTHER</v>
      </c>
      <c r="H586" s="9" t="s">
        <v>4896</v>
      </c>
      <c r="I586" s="9" t="s">
        <v>150</v>
      </c>
      <c r="J586" s="9" t="str">
        <f t="shared" si="38"/>
        <v>RS DQLAB</v>
      </c>
      <c r="K586" s="10" t="s">
        <v>151</v>
      </c>
      <c r="L586" t="str">
        <f t="shared" si="39"/>
        <v>SELL</v>
      </c>
    </row>
    <row r="587" spans="1:12" x14ac:dyDescent="0.2">
      <c r="A587" s="11" t="s">
        <v>714</v>
      </c>
      <c r="B587" s="12">
        <v>43917</v>
      </c>
      <c r="C587" s="13" t="s">
        <v>29</v>
      </c>
      <c r="D587" s="13">
        <v>45</v>
      </c>
      <c r="E587" s="13" t="s">
        <v>116</v>
      </c>
      <c r="F587" s="16" t="str">
        <f t="shared" si="36"/>
        <v>OTHER</v>
      </c>
      <c r="G587" s="16" t="str">
        <f t="shared" si="37"/>
        <v>OTHER</v>
      </c>
      <c r="H587" s="9" t="s">
        <v>4896</v>
      </c>
      <c r="I587" s="13" t="s">
        <v>150</v>
      </c>
      <c r="J587" s="9" t="str">
        <f t="shared" si="38"/>
        <v>RS DQLAB</v>
      </c>
      <c r="K587" s="14" t="s">
        <v>151</v>
      </c>
      <c r="L587" t="str">
        <f t="shared" si="39"/>
        <v>SELL</v>
      </c>
    </row>
    <row r="588" spans="1:12" x14ac:dyDescent="0.2">
      <c r="A588" s="7" t="s">
        <v>715</v>
      </c>
      <c r="B588" s="8">
        <v>43917</v>
      </c>
      <c r="C588" s="9" t="s">
        <v>12</v>
      </c>
      <c r="D588" s="9">
        <v>28</v>
      </c>
      <c r="E588" s="9" t="s">
        <v>116</v>
      </c>
      <c r="F588" s="16" t="str">
        <f t="shared" si="36"/>
        <v>OTHER</v>
      </c>
      <c r="G588" s="16" t="str">
        <f t="shared" si="37"/>
        <v>OTHER</v>
      </c>
      <c r="H588" s="9" t="s">
        <v>4896</v>
      </c>
      <c r="I588" s="9" t="s">
        <v>150</v>
      </c>
      <c r="J588" s="9" t="str">
        <f t="shared" si="38"/>
        <v>RS DQLAB</v>
      </c>
      <c r="K588" s="10" t="s">
        <v>151</v>
      </c>
      <c r="L588" t="str">
        <f t="shared" si="39"/>
        <v>SELL</v>
      </c>
    </row>
    <row r="589" spans="1:12" x14ac:dyDescent="0.2">
      <c r="A589" s="11" t="s">
        <v>716</v>
      </c>
      <c r="B589" s="12">
        <v>43917</v>
      </c>
      <c r="C589" s="13" t="s">
        <v>9</v>
      </c>
      <c r="D589" s="13">
        <v>36</v>
      </c>
      <c r="E589" s="13" t="s">
        <v>116</v>
      </c>
      <c r="F589" s="16" t="str">
        <f t="shared" si="36"/>
        <v>OTHER</v>
      </c>
      <c r="G589" s="16" t="str">
        <f t="shared" si="37"/>
        <v>OTHER</v>
      </c>
      <c r="H589" s="9" t="s">
        <v>4896</v>
      </c>
      <c r="I589" s="13" t="s">
        <v>150</v>
      </c>
      <c r="J589" s="9" t="str">
        <f t="shared" si="38"/>
        <v>RS DQLAB</v>
      </c>
      <c r="K589" s="14" t="s">
        <v>151</v>
      </c>
      <c r="L589" t="str">
        <f t="shared" si="39"/>
        <v>SELL</v>
      </c>
    </row>
    <row r="590" spans="1:12" x14ac:dyDescent="0.2">
      <c r="A590" s="7" t="s">
        <v>717</v>
      </c>
      <c r="B590" s="8">
        <v>43917</v>
      </c>
      <c r="C590" s="9" t="s">
        <v>38</v>
      </c>
      <c r="D590" s="9">
        <v>2</v>
      </c>
      <c r="E590" s="9" t="s">
        <v>116</v>
      </c>
      <c r="F590" s="16" t="str">
        <f t="shared" si="36"/>
        <v>OTHER</v>
      </c>
      <c r="G590" s="16" t="str">
        <f t="shared" si="37"/>
        <v>OTHER</v>
      </c>
      <c r="H590" s="9" t="s">
        <v>4896</v>
      </c>
      <c r="I590" s="9" t="s">
        <v>150</v>
      </c>
      <c r="J590" s="9" t="str">
        <f t="shared" si="38"/>
        <v>RS DQLAB</v>
      </c>
      <c r="K590" s="10" t="s">
        <v>151</v>
      </c>
      <c r="L590" t="str">
        <f t="shared" si="39"/>
        <v>SELL</v>
      </c>
    </row>
    <row r="591" spans="1:12" x14ac:dyDescent="0.2">
      <c r="A591" s="11" t="s">
        <v>718</v>
      </c>
      <c r="B591" s="12">
        <v>43917</v>
      </c>
      <c r="C591" s="13" t="s">
        <v>10</v>
      </c>
      <c r="D591" s="13">
        <v>33</v>
      </c>
      <c r="E591" s="13" t="s">
        <v>116</v>
      </c>
      <c r="F591" s="16" t="str">
        <f t="shared" si="36"/>
        <v>OTHER</v>
      </c>
      <c r="G591" s="16" t="str">
        <f t="shared" si="37"/>
        <v>OTHER</v>
      </c>
      <c r="H591" s="9" t="s">
        <v>4896</v>
      </c>
      <c r="I591" s="13" t="s">
        <v>150</v>
      </c>
      <c r="J591" s="9" t="str">
        <f t="shared" si="38"/>
        <v>RS DQLAB</v>
      </c>
      <c r="K591" s="14" t="s">
        <v>151</v>
      </c>
      <c r="L591" t="str">
        <f t="shared" si="39"/>
        <v>SELL</v>
      </c>
    </row>
    <row r="592" spans="1:12" x14ac:dyDescent="0.2">
      <c r="A592" s="7" t="s">
        <v>719</v>
      </c>
      <c r="B592" s="8">
        <v>43917</v>
      </c>
      <c r="C592" s="9" t="s">
        <v>36</v>
      </c>
      <c r="D592" s="9">
        <v>52</v>
      </c>
      <c r="E592" s="9" t="s">
        <v>116</v>
      </c>
      <c r="F592" s="16" t="str">
        <f t="shared" si="36"/>
        <v>OTHER</v>
      </c>
      <c r="G592" s="16" t="str">
        <f t="shared" si="37"/>
        <v>OTHER</v>
      </c>
      <c r="H592" s="9" t="s">
        <v>4896</v>
      </c>
      <c r="I592" s="9" t="s">
        <v>150</v>
      </c>
      <c r="J592" s="9" t="str">
        <f t="shared" si="38"/>
        <v>RS DQLAB</v>
      </c>
      <c r="K592" s="10" t="s">
        <v>151</v>
      </c>
      <c r="L592" t="str">
        <f t="shared" si="39"/>
        <v>SELL</v>
      </c>
    </row>
    <row r="593" spans="1:12" x14ac:dyDescent="0.2">
      <c r="A593" s="11" t="s">
        <v>720</v>
      </c>
      <c r="B593" s="12">
        <v>43917</v>
      </c>
      <c r="C593" s="13" t="s">
        <v>11</v>
      </c>
      <c r="D593" s="13">
        <v>92</v>
      </c>
      <c r="E593" s="13" t="s">
        <v>116</v>
      </c>
      <c r="F593" s="16" t="str">
        <f t="shared" si="36"/>
        <v>OTHER</v>
      </c>
      <c r="G593" s="16" t="str">
        <f t="shared" si="37"/>
        <v>OTHER</v>
      </c>
      <c r="H593" s="9" t="s">
        <v>4896</v>
      </c>
      <c r="I593" s="13" t="s">
        <v>150</v>
      </c>
      <c r="J593" s="9" t="str">
        <f t="shared" si="38"/>
        <v>RS DQLAB</v>
      </c>
      <c r="K593" s="14" t="s">
        <v>151</v>
      </c>
      <c r="L593" t="str">
        <f t="shared" si="39"/>
        <v>SELL</v>
      </c>
    </row>
    <row r="594" spans="1:12" x14ac:dyDescent="0.2">
      <c r="A594" s="7" t="s">
        <v>721</v>
      </c>
      <c r="B594" s="8">
        <v>43918</v>
      </c>
      <c r="C594" s="9" t="s">
        <v>37</v>
      </c>
      <c r="D594" s="9">
        <v>16</v>
      </c>
      <c r="E594" s="9" t="s">
        <v>116</v>
      </c>
      <c r="F594" s="16" t="str">
        <f t="shared" si="36"/>
        <v>OTHER</v>
      </c>
      <c r="G594" s="16" t="str">
        <f t="shared" si="37"/>
        <v>OTHER</v>
      </c>
      <c r="H594" s="9" t="s">
        <v>4896</v>
      </c>
      <c r="I594" s="9" t="s">
        <v>150</v>
      </c>
      <c r="J594" s="9" t="str">
        <f t="shared" si="38"/>
        <v>RS DQLAB</v>
      </c>
      <c r="K594" s="10" t="s">
        <v>151</v>
      </c>
      <c r="L594" t="str">
        <f t="shared" si="39"/>
        <v>SELL</v>
      </c>
    </row>
    <row r="595" spans="1:12" x14ac:dyDescent="0.2">
      <c r="A595" s="11" t="s">
        <v>722</v>
      </c>
      <c r="B595" s="12">
        <v>43918</v>
      </c>
      <c r="C595" s="13" t="s">
        <v>9</v>
      </c>
      <c r="D595" s="13">
        <v>34</v>
      </c>
      <c r="E595" s="13" t="s">
        <v>116</v>
      </c>
      <c r="F595" s="16" t="str">
        <f t="shared" si="36"/>
        <v>OTHER</v>
      </c>
      <c r="G595" s="16" t="str">
        <f t="shared" si="37"/>
        <v>OTHER</v>
      </c>
      <c r="H595" s="9" t="s">
        <v>4896</v>
      </c>
      <c r="I595" s="13" t="s">
        <v>150</v>
      </c>
      <c r="J595" s="9" t="str">
        <f t="shared" si="38"/>
        <v>RS DQLAB</v>
      </c>
      <c r="K595" s="14" t="s">
        <v>151</v>
      </c>
      <c r="L595" t="str">
        <f t="shared" si="39"/>
        <v>SELL</v>
      </c>
    </row>
    <row r="596" spans="1:12" x14ac:dyDescent="0.2">
      <c r="A596" s="7" t="s">
        <v>723</v>
      </c>
      <c r="B596" s="8">
        <v>43918</v>
      </c>
      <c r="C596" s="9" t="s">
        <v>10</v>
      </c>
      <c r="D596" s="9">
        <v>12</v>
      </c>
      <c r="E596" s="9" t="s">
        <v>116</v>
      </c>
      <c r="F596" s="16" t="str">
        <f t="shared" si="36"/>
        <v>OTHER</v>
      </c>
      <c r="G596" s="16" t="str">
        <f t="shared" si="37"/>
        <v>OTHER</v>
      </c>
      <c r="H596" s="9" t="s">
        <v>4896</v>
      </c>
      <c r="I596" s="9" t="s">
        <v>150</v>
      </c>
      <c r="J596" s="9" t="str">
        <f t="shared" si="38"/>
        <v>RS DQLAB</v>
      </c>
      <c r="K596" s="10" t="s">
        <v>151</v>
      </c>
      <c r="L596" t="str">
        <f t="shared" si="39"/>
        <v>SELL</v>
      </c>
    </row>
    <row r="597" spans="1:12" x14ac:dyDescent="0.2">
      <c r="A597" s="11" t="s">
        <v>724</v>
      </c>
      <c r="B597" s="12">
        <v>43918</v>
      </c>
      <c r="C597" s="13" t="s">
        <v>16</v>
      </c>
      <c r="D597" s="13">
        <v>23</v>
      </c>
      <c r="E597" s="13" t="s">
        <v>116</v>
      </c>
      <c r="F597" s="16" t="str">
        <f t="shared" si="36"/>
        <v>OTHER</v>
      </c>
      <c r="G597" s="16" t="str">
        <f t="shared" si="37"/>
        <v>OTHER</v>
      </c>
      <c r="H597" s="9" t="s">
        <v>4896</v>
      </c>
      <c r="I597" s="13" t="s">
        <v>150</v>
      </c>
      <c r="J597" s="9" t="str">
        <f t="shared" si="38"/>
        <v>RS DQLAB</v>
      </c>
      <c r="K597" s="14" t="s">
        <v>151</v>
      </c>
      <c r="L597" t="str">
        <f t="shared" si="39"/>
        <v>SELL</v>
      </c>
    </row>
    <row r="598" spans="1:12" x14ac:dyDescent="0.2">
      <c r="A598" s="7" t="s">
        <v>725</v>
      </c>
      <c r="B598" s="8">
        <v>43918</v>
      </c>
      <c r="C598" s="9" t="s">
        <v>17</v>
      </c>
      <c r="D598" s="9">
        <v>88</v>
      </c>
      <c r="E598" s="9" t="s">
        <v>116</v>
      </c>
      <c r="F598" s="16" t="str">
        <f t="shared" si="36"/>
        <v>OTHER</v>
      </c>
      <c r="G598" s="16" t="str">
        <f t="shared" si="37"/>
        <v>OTHER</v>
      </c>
      <c r="H598" s="9" t="s">
        <v>4896</v>
      </c>
      <c r="I598" s="9" t="s">
        <v>150</v>
      </c>
      <c r="J598" s="9" t="str">
        <f t="shared" si="38"/>
        <v>RS DQLAB</v>
      </c>
      <c r="K598" s="10" t="s">
        <v>151</v>
      </c>
      <c r="L598" t="str">
        <f t="shared" si="39"/>
        <v>SELL</v>
      </c>
    </row>
    <row r="599" spans="1:12" x14ac:dyDescent="0.2">
      <c r="A599" s="11" t="s">
        <v>726</v>
      </c>
      <c r="B599" s="12">
        <v>43919</v>
      </c>
      <c r="C599" s="13" t="s">
        <v>29</v>
      </c>
      <c r="D599" s="13">
        <v>30</v>
      </c>
      <c r="E599" s="13" t="s">
        <v>116</v>
      </c>
      <c r="F599" s="16" t="str">
        <f t="shared" si="36"/>
        <v>OTHER</v>
      </c>
      <c r="G599" s="16" t="str">
        <f t="shared" si="37"/>
        <v>OTHER</v>
      </c>
      <c r="H599" s="9" t="s">
        <v>4896</v>
      </c>
      <c r="I599" s="13" t="s">
        <v>150</v>
      </c>
      <c r="J599" s="9" t="str">
        <f t="shared" si="38"/>
        <v>RS DQLAB</v>
      </c>
      <c r="K599" s="14" t="s">
        <v>151</v>
      </c>
      <c r="L599" t="str">
        <f t="shared" si="39"/>
        <v>SELL</v>
      </c>
    </row>
    <row r="600" spans="1:12" x14ac:dyDescent="0.2">
      <c r="A600" s="7" t="s">
        <v>727</v>
      </c>
      <c r="B600" s="8">
        <v>43919</v>
      </c>
      <c r="C600" s="9" t="s">
        <v>37</v>
      </c>
      <c r="D600" s="9">
        <v>21</v>
      </c>
      <c r="E600" s="9" t="s">
        <v>116</v>
      </c>
      <c r="F600" s="16" t="str">
        <f t="shared" si="36"/>
        <v>OTHER</v>
      </c>
      <c r="G600" s="16" t="str">
        <f t="shared" si="37"/>
        <v>OTHER</v>
      </c>
      <c r="H600" s="9" t="s">
        <v>4896</v>
      </c>
      <c r="I600" s="9" t="s">
        <v>150</v>
      </c>
      <c r="J600" s="9" t="str">
        <f t="shared" si="38"/>
        <v>RS DQLAB</v>
      </c>
      <c r="K600" s="10" t="s">
        <v>151</v>
      </c>
      <c r="L600" t="str">
        <f t="shared" si="39"/>
        <v>SELL</v>
      </c>
    </row>
    <row r="601" spans="1:12" x14ac:dyDescent="0.2">
      <c r="A601" s="11" t="s">
        <v>728</v>
      </c>
      <c r="B601" s="12">
        <v>43919</v>
      </c>
      <c r="C601" s="13" t="s">
        <v>24</v>
      </c>
      <c r="D601" s="13">
        <v>27</v>
      </c>
      <c r="E601" s="13" t="s">
        <v>116</v>
      </c>
      <c r="F601" s="16" t="str">
        <f t="shared" si="36"/>
        <v>OTHER</v>
      </c>
      <c r="G601" s="16" t="str">
        <f t="shared" si="37"/>
        <v>OTHER</v>
      </c>
      <c r="H601" s="9" t="s">
        <v>4896</v>
      </c>
      <c r="I601" s="13" t="s">
        <v>150</v>
      </c>
      <c r="J601" s="9" t="str">
        <f t="shared" si="38"/>
        <v>RS DQLAB</v>
      </c>
      <c r="K601" s="14" t="s">
        <v>151</v>
      </c>
      <c r="L601" t="str">
        <f t="shared" si="39"/>
        <v>SELL</v>
      </c>
    </row>
    <row r="602" spans="1:12" x14ac:dyDescent="0.2">
      <c r="A602" s="7" t="s">
        <v>729</v>
      </c>
      <c r="B602" s="8">
        <v>43919</v>
      </c>
      <c r="C602" s="9" t="s">
        <v>41</v>
      </c>
      <c r="D602" s="9">
        <v>29</v>
      </c>
      <c r="E602" s="9" t="s">
        <v>116</v>
      </c>
      <c r="F602" s="16" t="str">
        <f t="shared" si="36"/>
        <v>OTHER</v>
      </c>
      <c r="G602" s="16" t="str">
        <f t="shared" si="37"/>
        <v>OTHER</v>
      </c>
      <c r="H602" s="9" t="s">
        <v>4896</v>
      </c>
      <c r="I602" s="9" t="s">
        <v>150</v>
      </c>
      <c r="J602" s="9" t="str">
        <f t="shared" si="38"/>
        <v>RS DQLAB</v>
      </c>
      <c r="K602" s="10" t="s">
        <v>151</v>
      </c>
      <c r="L602" t="str">
        <f t="shared" si="39"/>
        <v>SELL</v>
      </c>
    </row>
    <row r="603" spans="1:12" x14ac:dyDescent="0.2">
      <c r="A603" s="11" t="s">
        <v>730</v>
      </c>
      <c r="B603" s="12">
        <v>43919</v>
      </c>
      <c r="C603" s="13" t="s">
        <v>22</v>
      </c>
      <c r="D603" s="13">
        <v>20</v>
      </c>
      <c r="E603" s="13" t="s">
        <v>116</v>
      </c>
      <c r="F603" s="16" t="str">
        <f t="shared" si="36"/>
        <v>OTHER</v>
      </c>
      <c r="G603" s="16" t="str">
        <f t="shared" si="37"/>
        <v>OTHER</v>
      </c>
      <c r="H603" s="9" t="s">
        <v>4896</v>
      </c>
      <c r="I603" s="13" t="s">
        <v>150</v>
      </c>
      <c r="J603" s="9" t="str">
        <f t="shared" si="38"/>
        <v>RS DQLAB</v>
      </c>
      <c r="K603" s="14" t="s">
        <v>151</v>
      </c>
      <c r="L603" t="str">
        <f t="shared" si="39"/>
        <v>SELL</v>
      </c>
    </row>
    <row r="604" spans="1:12" x14ac:dyDescent="0.2">
      <c r="A604" s="7" t="s">
        <v>731</v>
      </c>
      <c r="B604" s="8">
        <v>43919</v>
      </c>
      <c r="C604" s="9" t="s">
        <v>10</v>
      </c>
      <c r="D604" s="9">
        <v>98</v>
      </c>
      <c r="E604" s="9" t="s">
        <v>116</v>
      </c>
      <c r="F604" s="16" t="str">
        <f t="shared" si="36"/>
        <v>OTHER</v>
      </c>
      <c r="G604" s="16" t="str">
        <f t="shared" si="37"/>
        <v>OTHER</v>
      </c>
      <c r="H604" s="9" t="s">
        <v>4896</v>
      </c>
      <c r="I604" s="9" t="s">
        <v>150</v>
      </c>
      <c r="J604" s="9" t="str">
        <f t="shared" si="38"/>
        <v>RS DQLAB</v>
      </c>
      <c r="K604" s="10" t="s">
        <v>151</v>
      </c>
      <c r="L604" t="str">
        <f t="shared" si="39"/>
        <v>SELL</v>
      </c>
    </row>
    <row r="605" spans="1:12" x14ac:dyDescent="0.2">
      <c r="A605" s="11" t="s">
        <v>732</v>
      </c>
      <c r="B605" s="12">
        <v>43919</v>
      </c>
      <c r="C605" s="13" t="s">
        <v>20</v>
      </c>
      <c r="D605" s="13">
        <v>335</v>
      </c>
      <c r="E605" s="13" t="s">
        <v>116</v>
      </c>
      <c r="F605" s="16" t="str">
        <f t="shared" si="36"/>
        <v>OTHER</v>
      </c>
      <c r="G605" s="16" t="str">
        <f t="shared" si="37"/>
        <v>OTHER</v>
      </c>
      <c r="H605" s="9" t="s">
        <v>4896</v>
      </c>
      <c r="I605" s="13" t="s">
        <v>150</v>
      </c>
      <c r="J605" s="9" t="str">
        <f t="shared" si="38"/>
        <v>RS DQLAB</v>
      </c>
      <c r="K605" s="14" t="s">
        <v>151</v>
      </c>
      <c r="L605" t="str">
        <f t="shared" si="39"/>
        <v>SELL</v>
      </c>
    </row>
    <row r="606" spans="1:12" x14ac:dyDescent="0.2">
      <c r="A606" s="7" t="s">
        <v>733</v>
      </c>
      <c r="B606" s="8">
        <v>43920</v>
      </c>
      <c r="C606" s="9" t="s">
        <v>12</v>
      </c>
      <c r="D606" s="9">
        <v>75</v>
      </c>
      <c r="E606" s="9" t="s">
        <v>116</v>
      </c>
      <c r="F606" s="16" t="str">
        <f t="shared" si="36"/>
        <v>OTHER</v>
      </c>
      <c r="G606" s="16" t="str">
        <f t="shared" si="37"/>
        <v>OTHER</v>
      </c>
      <c r="H606" s="9" t="s">
        <v>4896</v>
      </c>
      <c r="I606" s="9" t="s">
        <v>150</v>
      </c>
      <c r="J606" s="9" t="str">
        <f t="shared" si="38"/>
        <v>RS DQLAB</v>
      </c>
      <c r="K606" s="10" t="s">
        <v>151</v>
      </c>
      <c r="L606" t="str">
        <f t="shared" si="39"/>
        <v>SELL</v>
      </c>
    </row>
    <row r="607" spans="1:12" x14ac:dyDescent="0.2">
      <c r="A607" s="11" t="s">
        <v>734</v>
      </c>
      <c r="B607" s="12">
        <v>43920</v>
      </c>
      <c r="C607" s="13" t="s">
        <v>12</v>
      </c>
      <c r="D607" s="13">
        <v>41</v>
      </c>
      <c r="E607" s="13" t="s">
        <v>116</v>
      </c>
      <c r="F607" s="16" t="str">
        <f t="shared" si="36"/>
        <v>OTHER</v>
      </c>
      <c r="G607" s="16" t="str">
        <f t="shared" si="37"/>
        <v>OTHER</v>
      </c>
      <c r="H607" s="9" t="s">
        <v>4896</v>
      </c>
      <c r="I607" s="13" t="s">
        <v>150</v>
      </c>
      <c r="J607" s="9" t="str">
        <f t="shared" si="38"/>
        <v>RS DQLAB</v>
      </c>
      <c r="K607" s="14" t="s">
        <v>151</v>
      </c>
      <c r="L607" t="str">
        <f t="shared" si="39"/>
        <v>SELL</v>
      </c>
    </row>
    <row r="608" spans="1:12" x14ac:dyDescent="0.2">
      <c r="A608" s="7" t="s">
        <v>735</v>
      </c>
      <c r="B608" s="8">
        <v>43920</v>
      </c>
      <c r="C608" s="9" t="s">
        <v>37</v>
      </c>
      <c r="D608" s="9">
        <v>3</v>
      </c>
      <c r="E608" s="9" t="s">
        <v>116</v>
      </c>
      <c r="F608" s="16" t="str">
        <f t="shared" si="36"/>
        <v>OTHER</v>
      </c>
      <c r="G608" s="16" t="str">
        <f t="shared" si="37"/>
        <v>OTHER</v>
      </c>
      <c r="H608" s="9" t="s">
        <v>4896</v>
      </c>
      <c r="I608" s="9" t="s">
        <v>150</v>
      </c>
      <c r="J608" s="9" t="str">
        <f t="shared" si="38"/>
        <v>RS DQLAB</v>
      </c>
      <c r="K608" s="10" t="s">
        <v>151</v>
      </c>
      <c r="L608" t="str">
        <f t="shared" si="39"/>
        <v>SELL</v>
      </c>
    </row>
    <row r="609" spans="1:12" x14ac:dyDescent="0.2">
      <c r="A609" s="11" t="s">
        <v>736</v>
      </c>
      <c r="B609" s="12">
        <v>43920</v>
      </c>
      <c r="C609" s="13" t="s">
        <v>24</v>
      </c>
      <c r="D609" s="13">
        <v>51</v>
      </c>
      <c r="E609" s="13" t="s">
        <v>116</v>
      </c>
      <c r="F609" s="16" t="str">
        <f t="shared" si="36"/>
        <v>OTHER</v>
      </c>
      <c r="G609" s="16" t="str">
        <f t="shared" si="37"/>
        <v>OTHER</v>
      </c>
      <c r="H609" s="9" t="s">
        <v>4896</v>
      </c>
      <c r="I609" s="13" t="s">
        <v>150</v>
      </c>
      <c r="J609" s="9" t="str">
        <f t="shared" si="38"/>
        <v>RS DQLAB</v>
      </c>
      <c r="K609" s="14" t="s">
        <v>151</v>
      </c>
      <c r="L609" t="str">
        <f t="shared" si="39"/>
        <v>SELL</v>
      </c>
    </row>
    <row r="610" spans="1:12" x14ac:dyDescent="0.2">
      <c r="A610" s="7" t="s">
        <v>737</v>
      </c>
      <c r="B610" s="8">
        <v>43920</v>
      </c>
      <c r="C610" s="9" t="s">
        <v>41</v>
      </c>
      <c r="D610" s="9">
        <v>18</v>
      </c>
      <c r="E610" s="9" t="s">
        <v>116</v>
      </c>
      <c r="F610" s="16" t="str">
        <f t="shared" si="36"/>
        <v>OTHER</v>
      </c>
      <c r="G610" s="16" t="str">
        <f t="shared" si="37"/>
        <v>OTHER</v>
      </c>
      <c r="H610" s="9" t="s">
        <v>4896</v>
      </c>
      <c r="I610" s="9" t="s">
        <v>150</v>
      </c>
      <c r="J610" s="9" t="str">
        <f t="shared" si="38"/>
        <v>RS DQLAB</v>
      </c>
      <c r="K610" s="10" t="s">
        <v>151</v>
      </c>
      <c r="L610" t="str">
        <f t="shared" si="39"/>
        <v>SELL</v>
      </c>
    </row>
    <row r="611" spans="1:12" x14ac:dyDescent="0.2">
      <c r="A611" s="11" t="s">
        <v>738</v>
      </c>
      <c r="B611" s="12">
        <v>43920</v>
      </c>
      <c r="C611" s="13" t="s">
        <v>41</v>
      </c>
      <c r="D611" s="13">
        <v>5</v>
      </c>
      <c r="E611" s="13" t="s">
        <v>116</v>
      </c>
      <c r="F611" s="16" t="str">
        <f t="shared" si="36"/>
        <v>OTHER</v>
      </c>
      <c r="G611" s="16" t="str">
        <f t="shared" si="37"/>
        <v>OTHER</v>
      </c>
      <c r="H611" s="9" t="s">
        <v>4896</v>
      </c>
      <c r="I611" s="13" t="s">
        <v>150</v>
      </c>
      <c r="J611" s="9" t="str">
        <f t="shared" si="38"/>
        <v>RS DQLAB</v>
      </c>
      <c r="K611" s="14" t="s">
        <v>151</v>
      </c>
      <c r="L611" t="str">
        <f t="shared" si="39"/>
        <v>SELL</v>
      </c>
    </row>
    <row r="612" spans="1:12" x14ac:dyDescent="0.2">
      <c r="A612" s="7" t="s">
        <v>739</v>
      </c>
      <c r="B612" s="8">
        <v>43920</v>
      </c>
      <c r="C612" s="9" t="s">
        <v>36</v>
      </c>
      <c r="D612" s="9">
        <v>14</v>
      </c>
      <c r="E612" s="9" t="s">
        <v>116</v>
      </c>
      <c r="F612" s="16" t="str">
        <f t="shared" si="36"/>
        <v>OTHER</v>
      </c>
      <c r="G612" s="16" t="str">
        <f t="shared" si="37"/>
        <v>OTHER</v>
      </c>
      <c r="H612" s="9" t="s">
        <v>4896</v>
      </c>
      <c r="I612" s="9" t="s">
        <v>150</v>
      </c>
      <c r="J612" s="9" t="str">
        <f t="shared" si="38"/>
        <v>RS DQLAB</v>
      </c>
      <c r="K612" s="10" t="s">
        <v>151</v>
      </c>
      <c r="L612" t="str">
        <f t="shared" si="39"/>
        <v>SELL</v>
      </c>
    </row>
    <row r="613" spans="1:12" x14ac:dyDescent="0.2">
      <c r="A613" s="11" t="s">
        <v>740</v>
      </c>
      <c r="B613" s="12">
        <v>43920</v>
      </c>
      <c r="C613" s="13" t="s">
        <v>40</v>
      </c>
      <c r="D613" s="13">
        <v>31</v>
      </c>
      <c r="E613" s="13" t="s">
        <v>116</v>
      </c>
      <c r="F613" s="16" t="str">
        <f t="shared" si="36"/>
        <v>OTHER</v>
      </c>
      <c r="G613" s="16" t="str">
        <f t="shared" si="37"/>
        <v>OTHER</v>
      </c>
      <c r="H613" s="9" t="s">
        <v>4896</v>
      </c>
      <c r="I613" s="13" t="s">
        <v>150</v>
      </c>
      <c r="J613" s="9" t="str">
        <f t="shared" si="38"/>
        <v>RS DQLAB</v>
      </c>
      <c r="K613" s="14" t="s">
        <v>151</v>
      </c>
      <c r="L613" t="str">
        <f t="shared" si="39"/>
        <v>SELL</v>
      </c>
    </row>
    <row r="614" spans="1:12" x14ac:dyDescent="0.2">
      <c r="A614" s="7" t="s">
        <v>741</v>
      </c>
      <c r="B614" s="8">
        <v>43920</v>
      </c>
      <c r="C614" s="9" t="s">
        <v>25</v>
      </c>
      <c r="D614" s="9">
        <v>22</v>
      </c>
      <c r="E614" s="9" t="s">
        <v>116</v>
      </c>
      <c r="F614" s="16" t="str">
        <f t="shared" si="36"/>
        <v>OTHER</v>
      </c>
      <c r="G614" s="16" t="str">
        <f t="shared" si="37"/>
        <v>OTHER</v>
      </c>
      <c r="H614" s="9" t="s">
        <v>4896</v>
      </c>
      <c r="I614" s="9" t="s">
        <v>150</v>
      </c>
      <c r="J614" s="9" t="str">
        <f t="shared" si="38"/>
        <v>RS DQLAB</v>
      </c>
      <c r="K614" s="10" t="s">
        <v>151</v>
      </c>
      <c r="L614" t="str">
        <f t="shared" si="39"/>
        <v>SELL</v>
      </c>
    </row>
    <row r="615" spans="1:12" x14ac:dyDescent="0.2">
      <c r="A615" s="11" t="s">
        <v>742</v>
      </c>
      <c r="B615" s="12">
        <v>43921</v>
      </c>
      <c r="C615" s="13" t="s">
        <v>29</v>
      </c>
      <c r="D615" s="13">
        <v>16</v>
      </c>
      <c r="E615" s="13" t="s">
        <v>116</v>
      </c>
      <c r="F615" s="16" t="str">
        <f t="shared" si="36"/>
        <v>OTHER</v>
      </c>
      <c r="G615" s="16" t="str">
        <f t="shared" si="37"/>
        <v>OTHER</v>
      </c>
      <c r="H615" s="9" t="s">
        <v>4896</v>
      </c>
      <c r="I615" s="13" t="s">
        <v>150</v>
      </c>
      <c r="J615" s="9" t="str">
        <f t="shared" si="38"/>
        <v>RS DQLAB</v>
      </c>
      <c r="K615" s="14" t="s">
        <v>151</v>
      </c>
      <c r="L615" t="str">
        <f t="shared" si="39"/>
        <v>SELL</v>
      </c>
    </row>
    <row r="616" spans="1:12" x14ac:dyDescent="0.2">
      <c r="A616" s="7" t="s">
        <v>743</v>
      </c>
      <c r="B616" s="8">
        <v>43921</v>
      </c>
      <c r="C616" s="9" t="s">
        <v>9</v>
      </c>
      <c r="D616" s="9">
        <v>78</v>
      </c>
      <c r="E616" s="9" t="s">
        <v>116</v>
      </c>
      <c r="F616" s="16" t="str">
        <f t="shared" si="36"/>
        <v>OTHER</v>
      </c>
      <c r="G616" s="16" t="str">
        <f t="shared" si="37"/>
        <v>OTHER</v>
      </c>
      <c r="H616" s="9" t="s">
        <v>4896</v>
      </c>
      <c r="I616" s="9" t="s">
        <v>150</v>
      </c>
      <c r="J616" s="9" t="str">
        <f t="shared" si="38"/>
        <v>RS DQLAB</v>
      </c>
      <c r="K616" s="10" t="s">
        <v>151</v>
      </c>
      <c r="L616" t="str">
        <f t="shared" si="39"/>
        <v>SELL</v>
      </c>
    </row>
    <row r="617" spans="1:12" x14ac:dyDescent="0.2">
      <c r="A617" s="11" t="s">
        <v>744</v>
      </c>
      <c r="B617" s="12">
        <v>43921</v>
      </c>
      <c r="C617" s="13" t="s">
        <v>22</v>
      </c>
      <c r="D617" s="13">
        <v>1</v>
      </c>
      <c r="E617" s="13" t="s">
        <v>116</v>
      </c>
      <c r="F617" s="16" t="str">
        <f t="shared" si="36"/>
        <v>OTHER</v>
      </c>
      <c r="G617" s="16" t="str">
        <f t="shared" si="37"/>
        <v>OTHER</v>
      </c>
      <c r="H617" s="9" t="s">
        <v>4896</v>
      </c>
      <c r="I617" s="13" t="s">
        <v>150</v>
      </c>
      <c r="J617" s="9" t="str">
        <f t="shared" si="38"/>
        <v>RS DQLAB</v>
      </c>
      <c r="K617" s="14" t="s">
        <v>151</v>
      </c>
      <c r="L617" t="str">
        <f t="shared" si="39"/>
        <v>SELL</v>
      </c>
    </row>
    <row r="618" spans="1:12" x14ac:dyDescent="0.2">
      <c r="A618" s="7" t="s">
        <v>745</v>
      </c>
      <c r="B618" s="8">
        <v>43921</v>
      </c>
      <c r="C618" s="9" t="s">
        <v>7</v>
      </c>
      <c r="D618" s="9">
        <v>0</v>
      </c>
      <c r="E618" s="9" t="s">
        <v>116</v>
      </c>
      <c r="F618" s="16" t="str">
        <f t="shared" si="36"/>
        <v>OTHER</v>
      </c>
      <c r="G618" s="16" t="str">
        <f t="shared" si="37"/>
        <v>OTHER</v>
      </c>
      <c r="H618" s="9" t="s">
        <v>4896</v>
      </c>
      <c r="I618" s="9" t="s">
        <v>150</v>
      </c>
      <c r="J618" s="9" t="str">
        <f t="shared" si="38"/>
        <v>RS DQLAB</v>
      </c>
      <c r="K618" s="10" t="s">
        <v>151</v>
      </c>
      <c r="L618" t="str">
        <f t="shared" si="39"/>
        <v>SELL</v>
      </c>
    </row>
    <row r="619" spans="1:12" x14ac:dyDescent="0.2">
      <c r="A619" s="11" t="s">
        <v>746</v>
      </c>
      <c r="B619" s="12">
        <v>43922</v>
      </c>
      <c r="C619" s="13" t="s">
        <v>41</v>
      </c>
      <c r="D619" s="13">
        <v>42</v>
      </c>
      <c r="E619" s="13" t="s">
        <v>116</v>
      </c>
      <c r="F619" s="16" t="str">
        <f t="shared" si="36"/>
        <v>OTHER</v>
      </c>
      <c r="G619" s="16" t="str">
        <f t="shared" si="37"/>
        <v>OTHER</v>
      </c>
      <c r="H619" s="9" t="s">
        <v>4896</v>
      </c>
      <c r="I619" s="13" t="s">
        <v>150</v>
      </c>
      <c r="J619" s="9" t="str">
        <f t="shared" si="38"/>
        <v>RS DQLAB</v>
      </c>
      <c r="K619" s="14" t="s">
        <v>151</v>
      </c>
      <c r="L619" t="str">
        <f t="shared" si="39"/>
        <v>SELL</v>
      </c>
    </row>
    <row r="620" spans="1:12" x14ac:dyDescent="0.2">
      <c r="A620" s="7" t="s">
        <v>747</v>
      </c>
      <c r="B620" s="8">
        <v>43922</v>
      </c>
      <c r="C620" s="9" t="s">
        <v>748</v>
      </c>
      <c r="D620" s="9">
        <v>20</v>
      </c>
      <c r="E620" s="9" t="s">
        <v>116</v>
      </c>
      <c r="F620" s="16" t="str">
        <f t="shared" si="36"/>
        <v>OTHER</v>
      </c>
      <c r="G620" s="16" t="str">
        <f t="shared" si="37"/>
        <v>OTHER</v>
      </c>
      <c r="H620" s="9" t="s">
        <v>4896</v>
      </c>
      <c r="I620" s="9" t="s">
        <v>150</v>
      </c>
      <c r="J620" s="9" t="str">
        <f t="shared" si="38"/>
        <v>RS DQLAB</v>
      </c>
      <c r="K620" s="10" t="s">
        <v>151</v>
      </c>
      <c r="L620" t="str">
        <f t="shared" si="39"/>
        <v>SELL</v>
      </c>
    </row>
    <row r="621" spans="1:12" x14ac:dyDescent="0.2">
      <c r="A621" s="11" t="s">
        <v>749</v>
      </c>
      <c r="B621" s="12">
        <v>43922</v>
      </c>
      <c r="C621" s="13" t="s">
        <v>22</v>
      </c>
      <c r="D621" s="13">
        <v>50</v>
      </c>
      <c r="E621" s="13" t="s">
        <v>116</v>
      </c>
      <c r="F621" s="16" t="str">
        <f t="shared" si="36"/>
        <v>OTHER</v>
      </c>
      <c r="G621" s="16" t="str">
        <f t="shared" si="37"/>
        <v>OTHER</v>
      </c>
      <c r="H621" s="9" t="s">
        <v>4896</v>
      </c>
      <c r="I621" s="13" t="s">
        <v>150</v>
      </c>
      <c r="J621" s="9" t="str">
        <f t="shared" si="38"/>
        <v>RS DQLAB</v>
      </c>
      <c r="K621" s="14" t="s">
        <v>151</v>
      </c>
      <c r="L621" t="str">
        <f t="shared" si="39"/>
        <v>SELL</v>
      </c>
    </row>
    <row r="622" spans="1:12" x14ac:dyDescent="0.2">
      <c r="A622" s="7" t="s">
        <v>750</v>
      </c>
      <c r="B622" s="8">
        <v>43922</v>
      </c>
      <c r="C622" s="9" t="s">
        <v>22</v>
      </c>
      <c r="D622" s="9">
        <v>25</v>
      </c>
      <c r="E622" s="9" t="s">
        <v>116</v>
      </c>
      <c r="F622" s="16" t="str">
        <f t="shared" si="36"/>
        <v>OTHER</v>
      </c>
      <c r="G622" s="16" t="str">
        <f t="shared" si="37"/>
        <v>OTHER</v>
      </c>
      <c r="H622" s="9" t="s">
        <v>4896</v>
      </c>
      <c r="I622" s="9" t="s">
        <v>150</v>
      </c>
      <c r="J622" s="9" t="str">
        <f t="shared" si="38"/>
        <v>RS DQLAB</v>
      </c>
      <c r="K622" s="10" t="s">
        <v>151</v>
      </c>
      <c r="L622" t="str">
        <f t="shared" si="39"/>
        <v>SELL</v>
      </c>
    </row>
    <row r="623" spans="1:12" x14ac:dyDescent="0.2">
      <c r="A623" s="11" t="s">
        <v>751</v>
      </c>
      <c r="B623" s="12">
        <v>43922</v>
      </c>
      <c r="C623" s="13" t="s">
        <v>10</v>
      </c>
      <c r="D623" s="13">
        <v>13</v>
      </c>
      <c r="E623" s="13" t="s">
        <v>116</v>
      </c>
      <c r="F623" s="16" t="str">
        <f t="shared" si="36"/>
        <v>OTHER</v>
      </c>
      <c r="G623" s="16" t="str">
        <f t="shared" si="37"/>
        <v>OTHER</v>
      </c>
      <c r="H623" s="9" t="s">
        <v>4896</v>
      </c>
      <c r="I623" s="13" t="s">
        <v>150</v>
      </c>
      <c r="J623" s="9" t="str">
        <f t="shared" si="38"/>
        <v>RS DQLAB</v>
      </c>
      <c r="K623" s="14" t="s">
        <v>151</v>
      </c>
      <c r="L623" t="str">
        <f t="shared" si="39"/>
        <v>SELL</v>
      </c>
    </row>
    <row r="624" spans="1:12" x14ac:dyDescent="0.2">
      <c r="A624" s="7" t="s">
        <v>752</v>
      </c>
      <c r="B624" s="8">
        <v>43922</v>
      </c>
      <c r="C624" s="9" t="s">
        <v>5</v>
      </c>
      <c r="D624" s="9">
        <v>1000</v>
      </c>
      <c r="E624" s="9" t="s">
        <v>2904</v>
      </c>
      <c r="F624" s="16" t="str">
        <f t="shared" si="36"/>
        <v>DQLAB14</v>
      </c>
      <c r="G624" s="16" t="str">
        <f t="shared" si="37"/>
        <v>DQLAB14</v>
      </c>
      <c r="H624" s="9" t="s">
        <v>4885</v>
      </c>
      <c r="I624" s="9" t="s">
        <v>116</v>
      </c>
      <c r="J624" s="9" t="str">
        <f t="shared" si="38"/>
        <v>OTHER</v>
      </c>
      <c r="K624" s="10" t="s">
        <v>117</v>
      </c>
      <c r="L624" t="str">
        <f t="shared" si="39"/>
        <v>BUY</v>
      </c>
    </row>
    <row r="625" spans="1:12" x14ac:dyDescent="0.2">
      <c r="A625" s="11" t="s">
        <v>753</v>
      </c>
      <c r="B625" s="12">
        <v>43922</v>
      </c>
      <c r="C625" s="13" t="s">
        <v>17</v>
      </c>
      <c r="D625" s="13">
        <v>1000</v>
      </c>
      <c r="E625" s="13" t="s">
        <v>4867</v>
      </c>
      <c r="F625" s="16" t="str">
        <f t="shared" si="36"/>
        <v>DQLAB01</v>
      </c>
      <c r="G625" s="16" t="str">
        <f t="shared" si="37"/>
        <v>DQLAB01</v>
      </c>
      <c r="H625" s="9" t="s">
        <v>4889</v>
      </c>
      <c r="I625" s="13" t="s">
        <v>116</v>
      </c>
      <c r="J625" s="9" t="str">
        <f t="shared" si="38"/>
        <v>OTHER</v>
      </c>
      <c r="K625" s="14" t="s">
        <v>117</v>
      </c>
      <c r="L625" t="str">
        <f t="shared" si="39"/>
        <v>BUY</v>
      </c>
    </row>
    <row r="626" spans="1:12" x14ac:dyDescent="0.2">
      <c r="A626" s="7" t="s">
        <v>754</v>
      </c>
      <c r="B626" s="8">
        <v>43922</v>
      </c>
      <c r="C626" s="9" t="s">
        <v>30</v>
      </c>
      <c r="D626" s="9">
        <v>2000</v>
      </c>
      <c r="E626" s="9" t="s">
        <v>2906</v>
      </c>
      <c r="F626" s="16" t="str">
        <f t="shared" si="36"/>
        <v>DQLAB13</v>
      </c>
      <c r="G626" s="16" t="str">
        <f t="shared" si="37"/>
        <v>DQLAB13</v>
      </c>
      <c r="H626" s="9" t="s">
        <v>4887</v>
      </c>
      <c r="I626" s="9" t="s">
        <v>116</v>
      </c>
      <c r="J626" s="9" t="str">
        <f t="shared" si="38"/>
        <v>OTHER</v>
      </c>
      <c r="K626" s="10" t="s">
        <v>117</v>
      </c>
      <c r="L626" t="str">
        <f t="shared" si="39"/>
        <v>BUY</v>
      </c>
    </row>
    <row r="627" spans="1:12" x14ac:dyDescent="0.2">
      <c r="A627" s="11" t="s">
        <v>755</v>
      </c>
      <c r="B627" s="12">
        <v>43922</v>
      </c>
      <c r="C627" s="13" t="s">
        <v>33</v>
      </c>
      <c r="D627" s="13">
        <v>500</v>
      </c>
      <c r="E627" s="13" t="s">
        <v>2906</v>
      </c>
      <c r="F627" s="16" t="str">
        <f t="shared" si="36"/>
        <v>DQLAB13</v>
      </c>
      <c r="G627" s="16" t="str">
        <f t="shared" si="37"/>
        <v>DQLAB13</v>
      </c>
      <c r="H627" s="9" t="s">
        <v>4887</v>
      </c>
      <c r="I627" s="13" t="s">
        <v>116</v>
      </c>
      <c r="J627" s="9" t="str">
        <f t="shared" si="38"/>
        <v>OTHER</v>
      </c>
      <c r="K627" s="14" t="s">
        <v>756</v>
      </c>
      <c r="L627" t="str">
        <f t="shared" si="39"/>
        <v>BOUGHT</v>
      </c>
    </row>
    <row r="628" spans="1:12" x14ac:dyDescent="0.2">
      <c r="A628" s="7" t="s">
        <v>757</v>
      </c>
      <c r="B628" s="8">
        <v>43922</v>
      </c>
      <c r="C628" s="9" t="s">
        <v>34</v>
      </c>
      <c r="D628" s="9">
        <v>1000</v>
      </c>
      <c r="E628" s="9" t="s">
        <v>1159</v>
      </c>
      <c r="F628" s="16" t="str">
        <f t="shared" si="36"/>
        <v>DQLAB16</v>
      </c>
      <c r="G628" s="16" t="str">
        <f t="shared" si="37"/>
        <v>DQLAB16</v>
      </c>
      <c r="H628" s="9" t="s">
        <v>4895</v>
      </c>
      <c r="I628" s="9" t="s">
        <v>116</v>
      </c>
      <c r="J628" s="9" t="str">
        <f t="shared" si="38"/>
        <v>OTHER</v>
      </c>
      <c r="K628" s="10" t="s">
        <v>117</v>
      </c>
      <c r="L628" t="str">
        <f t="shared" si="39"/>
        <v>BUY</v>
      </c>
    </row>
    <row r="629" spans="1:12" x14ac:dyDescent="0.2">
      <c r="A629" s="11" t="s">
        <v>758</v>
      </c>
      <c r="B629" s="12">
        <v>43922</v>
      </c>
      <c r="C629" s="13" t="s">
        <v>36</v>
      </c>
      <c r="D629" s="13">
        <v>2000</v>
      </c>
      <c r="E629" s="13" t="s">
        <v>2145</v>
      </c>
      <c r="F629" s="16" t="str">
        <f t="shared" si="36"/>
        <v>DQLAB10</v>
      </c>
      <c r="G629" s="16" t="str">
        <f t="shared" si="37"/>
        <v>DQLAB10</v>
      </c>
      <c r="H629" s="9" t="s">
        <v>4888</v>
      </c>
      <c r="I629" s="13" t="s">
        <v>116</v>
      </c>
      <c r="J629" s="9" t="str">
        <f t="shared" si="38"/>
        <v>OTHER</v>
      </c>
      <c r="K629" s="14" t="s">
        <v>117</v>
      </c>
      <c r="L629" t="str">
        <f t="shared" si="39"/>
        <v>BUY</v>
      </c>
    </row>
    <row r="630" spans="1:12" x14ac:dyDescent="0.2">
      <c r="A630" s="7" t="s">
        <v>759</v>
      </c>
      <c r="B630" s="8">
        <v>43922</v>
      </c>
      <c r="C630" s="9" t="s">
        <v>25</v>
      </c>
      <c r="D630" s="9">
        <v>1000</v>
      </c>
      <c r="E630" s="9" t="s">
        <v>1159</v>
      </c>
      <c r="F630" s="16" t="str">
        <f t="shared" si="36"/>
        <v>DQLAB16</v>
      </c>
      <c r="G630" s="16" t="str">
        <f t="shared" si="37"/>
        <v>DQLAB16</v>
      </c>
      <c r="H630" s="9" t="s">
        <v>4895</v>
      </c>
      <c r="I630" s="9" t="s">
        <v>116</v>
      </c>
      <c r="J630" s="9" t="str">
        <f t="shared" si="38"/>
        <v>OTHER</v>
      </c>
      <c r="K630" s="10" t="s">
        <v>117</v>
      </c>
      <c r="L630" t="str">
        <f t="shared" si="39"/>
        <v>BUY</v>
      </c>
    </row>
    <row r="631" spans="1:12" x14ac:dyDescent="0.2">
      <c r="A631" s="11" t="s">
        <v>760</v>
      </c>
      <c r="B631" s="12">
        <v>43923</v>
      </c>
      <c r="C631" s="13" t="s">
        <v>15</v>
      </c>
      <c r="D631" s="13">
        <v>6</v>
      </c>
      <c r="E631" s="13" t="s">
        <v>116</v>
      </c>
      <c r="F631" s="16" t="str">
        <f t="shared" si="36"/>
        <v>OTHER</v>
      </c>
      <c r="G631" s="16" t="str">
        <f t="shared" si="37"/>
        <v>OTHER</v>
      </c>
      <c r="H631" s="9" t="s">
        <v>4896</v>
      </c>
      <c r="I631" s="13" t="s">
        <v>150</v>
      </c>
      <c r="J631" s="9" t="str">
        <f t="shared" si="38"/>
        <v>RS DQLAB</v>
      </c>
      <c r="K631" s="14" t="s">
        <v>151</v>
      </c>
      <c r="L631" t="str">
        <f t="shared" si="39"/>
        <v>SELL</v>
      </c>
    </row>
    <row r="632" spans="1:12" x14ac:dyDescent="0.2">
      <c r="A632" s="7" t="s">
        <v>761</v>
      </c>
      <c r="B632" s="8">
        <v>43923</v>
      </c>
      <c r="C632" s="9" t="s">
        <v>12</v>
      </c>
      <c r="D632" s="9">
        <v>55</v>
      </c>
      <c r="E632" s="9" t="s">
        <v>116</v>
      </c>
      <c r="F632" s="16" t="str">
        <f t="shared" si="36"/>
        <v>OTHER</v>
      </c>
      <c r="G632" s="16" t="str">
        <f t="shared" si="37"/>
        <v>OTHER</v>
      </c>
      <c r="H632" s="9" t="s">
        <v>4896</v>
      </c>
      <c r="I632" s="9" t="s">
        <v>150</v>
      </c>
      <c r="J632" s="9" t="str">
        <f t="shared" si="38"/>
        <v>RS DQLAB</v>
      </c>
      <c r="K632" s="10" t="s">
        <v>151</v>
      </c>
      <c r="L632" t="str">
        <f t="shared" si="39"/>
        <v>SELL</v>
      </c>
    </row>
    <row r="633" spans="1:12" x14ac:dyDescent="0.2">
      <c r="A633" s="11" t="s">
        <v>762</v>
      </c>
      <c r="B633" s="12">
        <v>43923</v>
      </c>
      <c r="C633" s="13" t="s">
        <v>9</v>
      </c>
      <c r="D633" s="13">
        <v>10</v>
      </c>
      <c r="E633" s="13" t="s">
        <v>116</v>
      </c>
      <c r="F633" s="16" t="str">
        <f t="shared" si="36"/>
        <v>OTHER</v>
      </c>
      <c r="G633" s="16" t="str">
        <f t="shared" si="37"/>
        <v>OTHER</v>
      </c>
      <c r="H633" s="9" t="s">
        <v>4896</v>
      </c>
      <c r="I633" s="13" t="s">
        <v>150</v>
      </c>
      <c r="J633" s="9" t="str">
        <f t="shared" si="38"/>
        <v>RS DQLAB</v>
      </c>
      <c r="K633" s="14" t="s">
        <v>151</v>
      </c>
      <c r="L633" t="str">
        <f t="shared" si="39"/>
        <v>SELL</v>
      </c>
    </row>
    <row r="634" spans="1:12" x14ac:dyDescent="0.2">
      <c r="A634" s="7" t="s">
        <v>763</v>
      </c>
      <c r="B634" s="8">
        <v>43923</v>
      </c>
      <c r="C634" s="9" t="s">
        <v>10</v>
      </c>
      <c r="D634" s="9">
        <v>9</v>
      </c>
      <c r="E634" s="9" t="s">
        <v>116</v>
      </c>
      <c r="F634" s="16" t="str">
        <f t="shared" si="36"/>
        <v>OTHER</v>
      </c>
      <c r="G634" s="16" t="str">
        <f t="shared" si="37"/>
        <v>OTHER</v>
      </c>
      <c r="H634" s="9" t="s">
        <v>4896</v>
      </c>
      <c r="I634" s="9" t="s">
        <v>150</v>
      </c>
      <c r="J634" s="9" t="str">
        <f t="shared" si="38"/>
        <v>RS DQLAB</v>
      </c>
      <c r="K634" s="10" t="s">
        <v>151</v>
      </c>
      <c r="L634" t="str">
        <f t="shared" si="39"/>
        <v>SELL</v>
      </c>
    </row>
    <row r="635" spans="1:12" x14ac:dyDescent="0.2">
      <c r="A635" s="11" t="s">
        <v>764</v>
      </c>
      <c r="B635" s="12">
        <v>43923</v>
      </c>
      <c r="C635" s="13" t="s">
        <v>36</v>
      </c>
      <c r="D635" s="13">
        <v>13</v>
      </c>
      <c r="E635" s="13" t="s">
        <v>116</v>
      </c>
      <c r="F635" s="16" t="str">
        <f t="shared" si="36"/>
        <v>OTHER</v>
      </c>
      <c r="G635" s="16" t="str">
        <f t="shared" si="37"/>
        <v>OTHER</v>
      </c>
      <c r="H635" s="9" t="s">
        <v>4896</v>
      </c>
      <c r="I635" s="13" t="s">
        <v>150</v>
      </c>
      <c r="J635" s="9" t="str">
        <f t="shared" si="38"/>
        <v>RS DQLAB</v>
      </c>
      <c r="K635" s="14" t="s">
        <v>151</v>
      </c>
      <c r="L635" t="str">
        <f t="shared" si="39"/>
        <v>SELL</v>
      </c>
    </row>
    <row r="636" spans="1:12" x14ac:dyDescent="0.2">
      <c r="A636" s="7" t="s">
        <v>765</v>
      </c>
      <c r="B636" s="8">
        <v>43923</v>
      </c>
      <c r="C636" s="9" t="s">
        <v>17</v>
      </c>
      <c r="D636" s="9">
        <v>18</v>
      </c>
      <c r="E636" s="9" t="s">
        <v>116</v>
      </c>
      <c r="F636" s="16" t="str">
        <f t="shared" si="36"/>
        <v>OTHER</v>
      </c>
      <c r="G636" s="16" t="str">
        <f t="shared" si="37"/>
        <v>OTHER</v>
      </c>
      <c r="H636" s="9" t="s">
        <v>4896</v>
      </c>
      <c r="I636" s="9" t="s">
        <v>150</v>
      </c>
      <c r="J636" s="9" t="str">
        <f t="shared" si="38"/>
        <v>RS DQLAB</v>
      </c>
      <c r="K636" s="10" t="s">
        <v>151</v>
      </c>
      <c r="L636" t="str">
        <f t="shared" si="39"/>
        <v>SELL</v>
      </c>
    </row>
    <row r="637" spans="1:12" x14ac:dyDescent="0.2">
      <c r="A637" s="11" t="s">
        <v>766</v>
      </c>
      <c r="B637" s="12">
        <v>43924</v>
      </c>
      <c r="C637" s="13" t="s">
        <v>17</v>
      </c>
      <c r="D637" s="13">
        <v>14</v>
      </c>
      <c r="E637" s="13" t="s">
        <v>116</v>
      </c>
      <c r="F637" s="16" t="str">
        <f t="shared" si="36"/>
        <v>OTHER</v>
      </c>
      <c r="G637" s="16" t="str">
        <f t="shared" si="37"/>
        <v>OTHER</v>
      </c>
      <c r="H637" s="9" t="s">
        <v>4896</v>
      </c>
      <c r="I637" s="13" t="s">
        <v>150</v>
      </c>
      <c r="J637" s="9" t="str">
        <f t="shared" si="38"/>
        <v>RS DQLAB</v>
      </c>
      <c r="K637" s="14" t="s">
        <v>151</v>
      </c>
      <c r="L637" t="str">
        <f t="shared" si="39"/>
        <v>SELL</v>
      </c>
    </row>
    <row r="638" spans="1:12" x14ac:dyDescent="0.2">
      <c r="A638" s="7" t="s">
        <v>767</v>
      </c>
      <c r="B638" s="8">
        <v>43924</v>
      </c>
      <c r="C638" s="9" t="s">
        <v>7</v>
      </c>
      <c r="D638" s="9">
        <v>88</v>
      </c>
      <c r="E638" s="9" t="s">
        <v>116</v>
      </c>
      <c r="F638" s="16" t="str">
        <f t="shared" si="36"/>
        <v>OTHER</v>
      </c>
      <c r="G638" s="16" t="str">
        <f t="shared" si="37"/>
        <v>OTHER</v>
      </c>
      <c r="H638" s="9" t="s">
        <v>4896</v>
      </c>
      <c r="I638" s="9" t="s">
        <v>150</v>
      </c>
      <c r="J638" s="9" t="str">
        <f t="shared" si="38"/>
        <v>RS DQLAB</v>
      </c>
      <c r="K638" s="10" t="s">
        <v>151</v>
      </c>
      <c r="L638" t="str">
        <f t="shared" si="39"/>
        <v>SELL</v>
      </c>
    </row>
    <row r="639" spans="1:12" x14ac:dyDescent="0.2">
      <c r="A639" s="11" t="s">
        <v>768</v>
      </c>
      <c r="B639" s="12">
        <v>43924</v>
      </c>
      <c r="C639" s="13" t="s">
        <v>34</v>
      </c>
      <c r="D639" s="13">
        <v>386</v>
      </c>
      <c r="E639" s="13" t="s">
        <v>116</v>
      </c>
      <c r="F639" s="16" t="str">
        <f t="shared" si="36"/>
        <v>OTHER</v>
      </c>
      <c r="G639" s="16" t="str">
        <f t="shared" si="37"/>
        <v>OTHER</v>
      </c>
      <c r="H639" s="9" t="s">
        <v>4896</v>
      </c>
      <c r="I639" s="13" t="s">
        <v>150</v>
      </c>
      <c r="J639" s="9" t="str">
        <f t="shared" si="38"/>
        <v>RS DQLAB</v>
      </c>
      <c r="K639" s="14" t="s">
        <v>151</v>
      </c>
      <c r="L639" t="str">
        <f t="shared" si="39"/>
        <v>SELL</v>
      </c>
    </row>
    <row r="640" spans="1:12" x14ac:dyDescent="0.2">
      <c r="A640" s="7" t="s">
        <v>769</v>
      </c>
      <c r="B640" s="8">
        <v>43925</v>
      </c>
      <c r="C640" s="9" t="s">
        <v>37</v>
      </c>
      <c r="D640" s="9">
        <v>59</v>
      </c>
      <c r="E640" s="9" t="s">
        <v>116</v>
      </c>
      <c r="F640" s="16" t="str">
        <f t="shared" si="36"/>
        <v>OTHER</v>
      </c>
      <c r="G640" s="16" t="str">
        <f t="shared" si="37"/>
        <v>OTHER</v>
      </c>
      <c r="H640" s="9" t="s">
        <v>4896</v>
      </c>
      <c r="I640" s="9" t="s">
        <v>150</v>
      </c>
      <c r="J640" s="9" t="str">
        <f t="shared" si="38"/>
        <v>RS DQLAB</v>
      </c>
      <c r="K640" s="10" t="s">
        <v>151</v>
      </c>
      <c r="L640" t="str">
        <f t="shared" si="39"/>
        <v>SELL</v>
      </c>
    </row>
    <row r="641" spans="1:12" x14ac:dyDescent="0.2">
      <c r="A641" s="11" t="s">
        <v>770</v>
      </c>
      <c r="B641" s="12">
        <v>43925</v>
      </c>
      <c r="C641" s="13" t="s">
        <v>16</v>
      </c>
      <c r="D641" s="13">
        <v>918</v>
      </c>
      <c r="E641" s="13" t="s">
        <v>116</v>
      </c>
      <c r="F641" s="16" t="str">
        <f t="shared" si="36"/>
        <v>OTHER</v>
      </c>
      <c r="G641" s="16" t="str">
        <f t="shared" si="37"/>
        <v>OTHER</v>
      </c>
      <c r="H641" s="9" t="s">
        <v>4896</v>
      </c>
      <c r="I641" s="13" t="s">
        <v>150</v>
      </c>
      <c r="J641" s="9" t="str">
        <f t="shared" si="38"/>
        <v>RS DQLAB</v>
      </c>
      <c r="K641" s="14" t="s">
        <v>151</v>
      </c>
      <c r="L641" t="str">
        <f t="shared" si="39"/>
        <v>SELL</v>
      </c>
    </row>
    <row r="642" spans="1:12" x14ac:dyDescent="0.2">
      <c r="A642" s="7" t="s">
        <v>771</v>
      </c>
      <c r="B642" s="8">
        <v>43925</v>
      </c>
      <c r="C642" s="9" t="s">
        <v>30</v>
      </c>
      <c r="D642" s="9">
        <v>25</v>
      </c>
      <c r="E642" s="9" t="s">
        <v>116</v>
      </c>
      <c r="F642" s="16" t="str">
        <f t="shared" si="36"/>
        <v>OTHER</v>
      </c>
      <c r="G642" s="16" t="str">
        <f t="shared" si="37"/>
        <v>OTHER</v>
      </c>
      <c r="H642" s="9" t="s">
        <v>4896</v>
      </c>
      <c r="I642" s="9" t="s">
        <v>150</v>
      </c>
      <c r="J642" s="9" t="str">
        <f t="shared" si="38"/>
        <v>RS DQLAB</v>
      </c>
      <c r="K642" s="10" t="s">
        <v>151</v>
      </c>
      <c r="L642" t="str">
        <f t="shared" si="39"/>
        <v>SELL</v>
      </c>
    </row>
    <row r="643" spans="1:12" x14ac:dyDescent="0.2">
      <c r="A643" s="11" t="s">
        <v>772</v>
      </c>
      <c r="B643" s="12">
        <v>43925</v>
      </c>
      <c r="C643" s="13" t="s">
        <v>17</v>
      </c>
      <c r="D643" s="13">
        <v>143</v>
      </c>
      <c r="E643" s="13" t="s">
        <v>116</v>
      </c>
      <c r="F643" s="16" t="str">
        <f t="shared" ref="F643:F706" si="40">UPPER(IF(LEN(E643)=0,"OTHER",E643))</f>
        <v>OTHER</v>
      </c>
      <c r="G643" s="16" t="str">
        <f t="shared" ref="G643:G706" si="41">LEFT(F643,7)</f>
        <v>OTHER</v>
      </c>
      <c r="H643" s="9" t="s">
        <v>4896</v>
      </c>
      <c r="I643" s="13" t="s">
        <v>150</v>
      </c>
      <c r="J643" s="9" t="str">
        <f t="shared" ref="J643:J706" si="42">(UPPER(IF(LEN(I643)=0,"OTHER",I643)))</f>
        <v>RS DQLAB</v>
      </c>
      <c r="K643" s="14" t="s">
        <v>151</v>
      </c>
      <c r="L643" t="str">
        <f t="shared" ref="L643:L706" si="43">UPPER(K643)</f>
        <v>SELL</v>
      </c>
    </row>
    <row r="644" spans="1:12" x14ac:dyDescent="0.2">
      <c r="A644" s="7" t="s">
        <v>773</v>
      </c>
      <c r="B644" s="8">
        <v>43926</v>
      </c>
      <c r="C644" s="9" t="s">
        <v>12</v>
      </c>
      <c r="D644" s="9">
        <v>22</v>
      </c>
      <c r="E644" s="9" t="s">
        <v>116</v>
      </c>
      <c r="F644" s="16" t="str">
        <f t="shared" si="40"/>
        <v>OTHER</v>
      </c>
      <c r="G644" s="16" t="str">
        <f t="shared" si="41"/>
        <v>OTHER</v>
      </c>
      <c r="H644" s="9" t="s">
        <v>4896</v>
      </c>
      <c r="I644" s="9" t="s">
        <v>150</v>
      </c>
      <c r="J644" s="9" t="str">
        <f t="shared" si="42"/>
        <v>RS DQLAB</v>
      </c>
      <c r="K644" s="10" t="s">
        <v>151</v>
      </c>
      <c r="L644" t="str">
        <f t="shared" si="43"/>
        <v>SELL</v>
      </c>
    </row>
    <row r="645" spans="1:12" x14ac:dyDescent="0.2">
      <c r="A645" s="11" t="s">
        <v>774</v>
      </c>
      <c r="B645" s="12">
        <v>43926</v>
      </c>
      <c r="C645" s="13" t="s">
        <v>37</v>
      </c>
      <c r="D645" s="13">
        <v>57</v>
      </c>
      <c r="E645" s="13" t="s">
        <v>116</v>
      </c>
      <c r="F645" s="16" t="str">
        <f t="shared" si="40"/>
        <v>OTHER</v>
      </c>
      <c r="G645" s="16" t="str">
        <f t="shared" si="41"/>
        <v>OTHER</v>
      </c>
      <c r="H645" s="9" t="s">
        <v>4896</v>
      </c>
      <c r="I645" s="13" t="s">
        <v>150</v>
      </c>
      <c r="J645" s="9" t="str">
        <f t="shared" si="42"/>
        <v>RS DQLAB</v>
      </c>
      <c r="K645" s="14" t="s">
        <v>151</v>
      </c>
      <c r="L645" t="str">
        <f t="shared" si="43"/>
        <v>SELL</v>
      </c>
    </row>
    <row r="646" spans="1:12" x14ac:dyDescent="0.2">
      <c r="A646" s="7" t="s">
        <v>775</v>
      </c>
      <c r="B646" s="8">
        <v>43926</v>
      </c>
      <c r="C646" s="9" t="s">
        <v>24</v>
      </c>
      <c r="D646" s="9">
        <v>19</v>
      </c>
      <c r="E646" s="9" t="s">
        <v>116</v>
      </c>
      <c r="F646" s="16" t="str">
        <f t="shared" si="40"/>
        <v>OTHER</v>
      </c>
      <c r="G646" s="16" t="str">
        <f t="shared" si="41"/>
        <v>OTHER</v>
      </c>
      <c r="H646" s="9" t="s">
        <v>4896</v>
      </c>
      <c r="I646" s="9" t="s">
        <v>150</v>
      </c>
      <c r="J646" s="9" t="str">
        <f t="shared" si="42"/>
        <v>RS DQLAB</v>
      </c>
      <c r="K646" s="10" t="s">
        <v>151</v>
      </c>
      <c r="L646" t="str">
        <f t="shared" si="43"/>
        <v>SELL</v>
      </c>
    </row>
    <row r="647" spans="1:12" x14ac:dyDescent="0.2">
      <c r="A647" s="11" t="s">
        <v>776</v>
      </c>
      <c r="B647" s="12">
        <v>43926</v>
      </c>
      <c r="C647" s="13" t="s">
        <v>38</v>
      </c>
      <c r="D647" s="13">
        <v>16</v>
      </c>
      <c r="E647" s="13" t="s">
        <v>116</v>
      </c>
      <c r="F647" s="16" t="str">
        <f t="shared" si="40"/>
        <v>OTHER</v>
      </c>
      <c r="G647" s="16" t="str">
        <f t="shared" si="41"/>
        <v>OTHER</v>
      </c>
      <c r="H647" s="9" t="s">
        <v>4896</v>
      </c>
      <c r="I647" s="13" t="s">
        <v>150</v>
      </c>
      <c r="J647" s="9" t="str">
        <f t="shared" si="42"/>
        <v>RS DQLAB</v>
      </c>
      <c r="K647" s="14" t="s">
        <v>151</v>
      </c>
      <c r="L647" t="str">
        <f t="shared" si="43"/>
        <v>SELL</v>
      </c>
    </row>
    <row r="648" spans="1:12" x14ac:dyDescent="0.2">
      <c r="A648" s="7" t="s">
        <v>777</v>
      </c>
      <c r="B648" s="8">
        <v>43926</v>
      </c>
      <c r="C648" s="9" t="s">
        <v>30</v>
      </c>
      <c r="D648" s="9">
        <v>109</v>
      </c>
      <c r="E648" s="9" t="s">
        <v>116</v>
      </c>
      <c r="F648" s="16" t="str">
        <f t="shared" si="40"/>
        <v>OTHER</v>
      </c>
      <c r="G648" s="16" t="str">
        <f t="shared" si="41"/>
        <v>OTHER</v>
      </c>
      <c r="H648" s="9" t="s">
        <v>4896</v>
      </c>
      <c r="I648" s="9" t="s">
        <v>150</v>
      </c>
      <c r="J648" s="9" t="str">
        <f t="shared" si="42"/>
        <v>RS DQLAB</v>
      </c>
      <c r="K648" s="10" t="s">
        <v>151</v>
      </c>
      <c r="L648" t="str">
        <f t="shared" si="43"/>
        <v>SELL</v>
      </c>
    </row>
    <row r="649" spans="1:12" x14ac:dyDescent="0.2">
      <c r="A649" s="11" t="s">
        <v>778</v>
      </c>
      <c r="B649" s="12">
        <v>43926</v>
      </c>
      <c r="C649" s="13" t="s">
        <v>28</v>
      </c>
      <c r="D649" s="13">
        <v>20</v>
      </c>
      <c r="E649" s="13" t="s">
        <v>116</v>
      </c>
      <c r="F649" s="16" t="str">
        <f t="shared" si="40"/>
        <v>OTHER</v>
      </c>
      <c r="G649" s="16" t="str">
        <f t="shared" si="41"/>
        <v>OTHER</v>
      </c>
      <c r="H649" s="9" t="s">
        <v>4896</v>
      </c>
      <c r="I649" s="13" t="s">
        <v>150</v>
      </c>
      <c r="J649" s="9" t="str">
        <f t="shared" si="42"/>
        <v>RS DQLAB</v>
      </c>
      <c r="K649" s="14" t="s">
        <v>151</v>
      </c>
      <c r="L649" t="str">
        <f t="shared" si="43"/>
        <v>SELL</v>
      </c>
    </row>
    <row r="650" spans="1:12" x14ac:dyDescent="0.2">
      <c r="A650" s="7" t="s">
        <v>779</v>
      </c>
      <c r="B650" s="8">
        <v>43926</v>
      </c>
      <c r="C650" s="9" t="s">
        <v>7</v>
      </c>
      <c r="D650" s="9">
        <v>18</v>
      </c>
      <c r="E650" s="9" t="s">
        <v>116</v>
      </c>
      <c r="F650" s="16" t="str">
        <f t="shared" si="40"/>
        <v>OTHER</v>
      </c>
      <c r="G650" s="16" t="str">
        <f t="shared" si="41"/>
        <v>OTHER</v>
      </c>
      <c r="H650" s="9" t="s">
        <v>4896</v>
      </c>
      <c r="I650" s="9" t="s">
        <v>150</v>
      </c>
      <c r="J650" s="9" t="str">
        <f t="shared" si="42"/>
        <v>RS DQLAB</v>
      </c>
      <c r="K650" s="10" t="s">
        <v>151</v>
      </c>
      <c r="L650" t="str">
        <f t="shared" si="43"/>
        <v>SELL</v>
      </c>
    </row>
    <row r="651" spans="1:12" x14ac:dyDescent="0.2">
      <c r="A651" s="11" t="s">
        <v>780</v>
      </c>
      <c r="B651" s="12">
        <v>43926</v>
      </c>
      <c r="C651" s="13" t="s">
        <v>14</v>
      </c>
      <c r="D651" s="13">
        <v>24</v>
      </c>
      <c r="E651" s="13" t="s">
        <v>116</v>
      </c>
      <c r="F651" s="16" t="str">
        <f t="shared" si="40"/>
        <v>OTHER</v>
      </c>
      <c r="G651" s="16" t="str">
        <f t="shared" si="41"/>
        <v>OTHER</v>
      </c>
      <c r="H651" s="9" t="s">
        <v>4896</v>
      </c>
      <c r="I651" s="13" t="s">
        <v>150</v>
      </c>
      <c r="J651" s="9" t="str">
        <f t="shared" si="42"/>
        <v>RS DQLAB</v>
      </c>
      <c r="K651" s="14" t="s">
        <v>151</v>
      </c>
      <c r="L651" t="str">
        <f t="shared" si="43"/>
        <v>SELL</v>
      </c>
    </row>
    <row r="652" spans="1:12" x14ac:dyDescent="0.2">
      <c r="A652" s="7" t="s">
        <v>781</v>
      </c>
      <c r="B652" s="8">
        <v>43927</v>
      </c>
      <c r="C652" s="9" t="s">
        <v>12</v>
      </c>
      <c r="D652" s="9">
        <v>35</v>
      </c>
      <c r="E652" s="9" t="s">
        <v>116</v>
      </c>
      <c r="F652" s="16" t="str">
        <f t="shared" si="40"/>
        <v>OTHER</v>
      </c>
      <c r="G652" s="16" t="str">
        <f t="shared" si="41"/>
        <v>OTHER</v>
      </c>
      <c r="H652" s="9" t="s">
        <v>4896</v>
      </c>
      <c r="I652" s="9" t="s">
        <v>150</v>
      </c>
      <c r="J652" s="9" t="str">
        <f t="shared" si="42"/>
        <v>RS DQLAB</v>
      </c>
      <c r="K652" s="10" t="s">
        <v>151</v>
      </c>
      <c r="L652" t="str">
        <f t="shared" si="43"/>
        <v>SELL</v>
      </c>
    </row>
    <row r="653" spans="1:12" x14ac:dyDescent="0.2">
      <c r="A653" s="11" t="s">
        <v>782</v>
      </c>
      <c r="B653" s="12">
        <v>43927</v>
      </c>
      <c r="C653" s="13" t="s">
        <v>41</v>
      </c>
      <c r="D653" s="13">
        <v>39</v>
      </c>
      <c r="E653" s="13" t="s">
        <v>116</v>
      </c>
      <c r="F653" s="16" t="str">
        <f t="shared" si="40"/>
        <v>OTHER</v>
      </c>
      <c r="G653" s="16" t="str">
        <f t="shared" si="41"/>
        <v>OTHER</v>
      </c>
      <c r="H653" s="9" t="s">
        <v>4896</v>
      </c>
      <c r="I653" s="13" t="s">
        <v>150</v>
      </c>
      <c r="J653" s="9" t="str">
        <f t="shared" si="42"/>
        <v>RS DQLAB</v>
      </c>
      <c r="K653" s="14" t="s">
        <v>151</v>
      </c>
      <c r="L653" t="str">
        <f t="shared" si="43"/>
        <v>SELL</v>
      </c>
    </row>
    <row r="654" spans="1:12" x14ac:dyDescent="0.2">
      <c r="A654" s="7" t="s">
        <v>783</v>
      </c>
      <c r="B654" s="8">
        <v>43927</v>
      </c>
      <c r="C654" s="9" t="s">
        <v>10</v>
      </c>
      <c r="D654" s="9">
        <v>16</v>
      </c>
      <c r="E654" s="9" t="s">
        <v>116</v>
      </c>
      <c r="F654" s="16" t="str">
        <f t="shared" si="40"/>
        <v>OTHER</v>
      </c>
      <c r="G654" s="16" t="str">
        <f t="shared" si="41"/>
        <v>OTHER</v>
      </c>
      <c r="H654" s="9" t="s">
        <v>4896</v>
      </c>
      <c r="I654" s="9" t="s">
        <v>150</v>
      </c>
      <c r="J654" s="9" t="str">
        <f t="shared" si="42"/>
        <v>RS DQLAB</v>
      </c>
      <c r="K654" s="10" t="s">
        <v>151</v>
      </c>
      <c r="L654" t="str">
        <f t="shared" si="43"/>
        <v>SELL</v>
      </c>
    </row>
    <row r="655" spans="1:12" x14ac:dyDescent="0.2">
      <c r="A655" s="11" t="s">
        <v>784</v>
      </c>
      <c r="B655" s="12">
        <v>43927</v>
      </c>
      <c r="C655" s="13" t="s">
        <v>8</v>
      </c>
      <c r="D655" s="13">
        <v>212</v>
      </c>
      <c r="E655" s="13" t="s">
        <v>116</v>
      </c>
      <c r="F655" s="16" t="str">
        <f t="shared" si="40"/>
        <v>OTHER</v>
      </c>
      <c r="G655" s="16" t="str">
        <f t="shared" si="41"/>
        <v>OTHER</v>
      </c>
      <c r="H655" s="9" t="s">
        <v>4896</v>
      </c>
      <c r="I655" s="13" t="s">
        <v>150</v>
      </c>
      <c r="J655" s="9" t="str">
        <f t="shared" si="42"/>
        <v>RS DQLAB</v>
      </c>
      <c r="K655" s="14" t="s">
        <v>151</v>
      </c>
      <c r="L655" t="str">
        <f t="shared" si="43"/>
        <v>SELL</v>
      </c>
    </row>
    <row r="656" spans="1:12" x14ac:dyDescent="0.2">
      <c r="A656" s="7" t="s">
        <v>785</v>
      </c>
      <c r="B656" s="8">
        <v>43927</v>
      </c>
      <c r="C656" s="9" t="s">
        <v>21</v>
      </c>
      <c r="D656" s="9">
        <v>29</v>
      </c>
      <c r="E656" s="9" t="s">
        <v>116</v>
      </c>
      <c r="F656" s="16" t="str">
        <f t="shared" si="40"/>
        <v>OTHER</v>
      </c>
      <c r="G656" s="16" t="str">
        <f t="shared" si="41"/>
        <v>OTHER</v>
      </c>
      <c r="H656" s="9" t="s">
        <v>4896</v>
      </c>
      <c r="I656" s="9" t="s">
        <v>150</v>
      </c>
      <c r="J656" s="9" t="str">
        <f t="shared" si="42"/>
        <v>RS DQLAB</v>
      </c>
      <c r="K656" s="10" t="s">
        <v>151</v>
      </c>
      <c r="L656" t="str">
        <f t="shared" si="43"/>
        <v>SELL</v>
      </c>
    </row>
    <row r="657" spans="1:12" x14ac:dyDescent="0.2">
      <c r="A657" s="11" t="s">
        <v>786</v>
      </c>
      <c r="B657" s="12">
        <v>43928</v>
      </c>
      <c r="C657" s="13" t="s">
        <v>9</v>
      </c>
      <c r="D657" s="13">
        <v>15</v>
      </c>
      <c r="E657" s="13" t="s">
        <v>116</v>
      </c>
      <c r="F657" s="16" t="str">
        <f t="shared" si="40"/>
        <v>OTHER</v>
      </c>
      <c r="G657" s="16" t="str">
        <f t="shared" si="41"/>
        <v>OTHER</v>
      </c>
      <c r="H657" s="9" t="s">
        <v>4896</v>
      </c>
      <c r="I657" s="13" t="s">
        <v>150</v>
      </c>
      <c r="J657" s="9" t="str">
        <f t="shared" si="42"/>
        <v>RS DQLAB</v>
      </c>
      <c r="K657" s="14" t="s">
        <v>151</v>
      </c>
      <c r="L657" t="str">
        <f t="shared" si="43"/>
        <v>SELL</v>
      </c>
    </row>
    <row r="658" spans="1:12" x14ac:dyDescent="0.2">
      <c r="A658" s="7" t="s">
        <v>787</v>
      </c>
      <c r="B658" s="8">
        <v>43928</v>
      </c>
      <c r="C658" s="9" t="s">
        <v>30</v>
      </c>
      <c r="D658" s="9">
        <v>14</v>
      </c>
      <c r="E658" s="9" t="s">
        <v>116</v>
      </c>
      <c r="F658" s="16" t="str">
        <f t="shared" si="40"/>
        <v>OTHER</v>
      </c>
      <c r="G658" s="16" t="str">
        <f t="shared" si="41"/>
        <v>OTHER</v>
      </c>
      <c r="H658" s="9" t="s">
        <v>4896</v>
      </c>
      <c r="I658" s="9" t="s">
        <v>150</v>
      </c>
      <c r="J658" s="9" t="str">
        <f t="shared" si="42"/>
        <v>RS DQLAB</v>
      </c>
      <c r="K658" s="10" t="s">
        <v>151</v>
      </c>
      <c r="L658" t="str">
        <f t="shared" si="43"/>
        <v>SELL</v>
      </c>
    </row>
    <row r="659" spans="1:12" x14ac:dyDescent="0.2">
      <c r="A659" s="11" t="s">
        <v>788</v>
      </c>
      <c r="B659" s="12">
        <v>43928</v>
      </c>
      <c r="C659" s="13" t="s">
        <v>20</v>
      </c>
      <c r="D659" s="13">
        <v>3</v>
      </c>
      <c r="E659" s="13" t="s">
        <v>116</v>
      </c>
      <c r="F659" s="16" t="str">
        <f t="shared" si="40"/>
        <v>OTHER</v>
      </c>
      <c r="G659" s="16" t="str">
        <f t="shared" si="41"/>
        <v>OTHER</v>
      </c>
      <c r="H659" s="9" t="s">
        <v>4896</v>
      </c>
      <c r="I659" s="13" t="s">
        <v>150</v>
      </c>
      <c r="J659" s="9" t="str">
        <f t="shared" si="42"/>
        <v>RS DQLAB</v>
      </c>
      <c r="K659" s="14" t="s">
        <v>151</v>
      </c>
      <c r="L659" t="str">
        <f t="shared" si="43"/>
        <v>SELL</v>
      </c>
    </row>
    <row r="660" spans="1:12" x14ac:dyDescent="0.2">
      <c r="A660" s="7" t="s">
        <v>789</v>
      </c>
      <c r="B660" s="8">
        <v>43928</v>
      </c>
      <c r="C660" s="9" t="s">
        <v>17</v>
      </c>
      <c r="D660" s="9">
        <v>84</v>
      </c>
      <c r="E660" s="9" t="s">
        <v>116</v>
      </c>
      <c r="F660" s="16" t="str">
        <f t="shared" si="40"/>
        <v>OTHER</v>
      </c>
      <c r="G660" s="16" t="str">
        <f t="shared" si="41"/>
        <v>OTHER</v>
      </c>
      <c r="H660" s="9" t="s">
        <v>4896</v>
      </c>
      <c r="I660" s="9" t="s">
        <v>150</v>
      </c>
      <c r="J660" s="9" t="str">
        <f t="shared" si="42"/>
        <v>RS DQLAB</v>
      </c>
      <c r="K660" s="10" t="s">
        <v>151</v>
      </c>
      <c r="L660" t="str">
        <f t="shared" si="43"/>
        <v>SELL</v>
      </c>
    </row>
    <row r="661" spans="1:12" x14ac:dyDescent="0.2">
      <c r="A661" s="11" t="s">
        <v>790</v>
      </c>
      <c r="B661" s="12">
        <v>43928</v>
      </c>
      <c r="C661" s="13" t="s">
        <v>34</v>
      </c>
      <c r="D661" s="13">
        <v>18</v>
      </c>
      <c r="E661" s="13" t="s">
        <v>116</v>
      </c>
      <c r="F661" s="16" t="str">
        <f t="shared" si="40"/>
        <v>OTHER</v>
      </c>
      <c r="G661" s="16" t="str">
        <f t="shared" si="41"/>
        <v>OTHER</v>
      </c>
      <c r="H661" s="9" t="s">
        <v>4896</v>
      </c>
      <c r="I661" s="13" t="s">
        <v>150</v>
      </c>
      <c r="J661" s="9" t="str">
        <f t="shared" si="42"/>
        <v>RS DQLAB</v>
      </c>
      <c r="K661" s="14" t="s">
        <v>151</v>
      </c>
      <c r="L661" t="str">
        <f t="shared" si="43"/>
        <v>SELL</v>
      </c>
    </row>
    <row r="662" spans="1:12" x14ac:dyDescent="0.2">
      <c r="A662" s="7" t="s">
        <v>791</v>
      </c>
      <c r="B662" s="8">
        <v>43929</v>
      </c>
      <c r="C662" s="9" t="s">
        <v>10</v>
      </c>
      <c r="D662" s="9">
        <v>2</v>
      </c>
      <c r="E662" s="9" t="s">
        <v>116</v>
      </c>
      <c r="F662" s="16" t="str">
        <f t="shared" si="40"/>
        <v>OTHER</v>
      </c>
      <c r="G662" s="16" t="str">
        <f t="shared" si="41"/>
        <v>OTHER</v>
      </c>
      <c r="H662" s="9" t="s">
        <v>4896</v>
      </c>
      <c r="I662" s="9" t="s">
        <v>150</v>
      </c>
      <c r="J662" s="9" t="str">
        <f t="shared" si="42"/>
        <v>RS DQLAB</v>
      </c>
      <c r="K662" s="10" t="s">
        <v>151</v>
      </c>
      <c r="L662" t="str">
        <f t="shared" si="43"/>
        <v>SELL</v>
      </c>
    </row>
    <row r="663" spans="1:12" x14ac:dyDescent="0.2">
      <c r="A663" s="11" t="s">
        <v>792</v>
      </c>
      <c r="B663" s="12">
        <v>43929</v>
      </c>
      <c r="C663" s="13" t="s">
        <v>10</v>
      </c>
      <c r="D663" s="13">
        <v>201</v>
      </c>
      <c r="E663" s="13" t="s">
        <v>116</v>
      </c>
      <c r="F663" s="16" t="str">
        <f t="shared" si="40"/>
        <v>OTHER</v>
      </c>
      <c r="G663" s="16" t="str">
        <f t="shared" si="41"/>
        <v>OTHER</v>
      </c>
      <c r="H663" s="9" t="s">
        <v>4896</v>
      </c>
      <c r="I663" s="13" t="s">
        <v>150</v>
      </c>
      <c r="J663" s="9" t="str">
        <f t="shared" si="42"/>
        <v>RS DQLAB</v>
      </c>
      <c r="K663" s="14" t="s">
        <v>151</v>
      </c>
      <c r="L663" t="str">
        <f t="shared" si="43"/>
        <v>SELL</v>
      </c>
    </row>
    <row r="664" spans="1:12" x14ac:dyDescent="0.2">
      <c r="A664" s="7" t="s">
        <v>793</v>
      </c>
      <c r="B664" s="8">
        <v>43929</v>
      </c>
      <c r="C664" s="9" t="s">
        <v>36</v>
      </c>
      <c r="D664" s="9">
        <v>25</v>
      </c>
      <c r="E664" s="9" t="s">
        <v>116</v>
      </c>
      <c r="F664" s="16" t="str">
        <f t="shared" si="40"/>
        <v>OTHER</v>
      </c>
      <c r="G664" s="16" t="str">
        <f t="shared" si="41"/>
        <v>OTHER</v>
      </c>
      <c r="H664" s="9" t="s">
        <v>4896</v>
      </c>
      <c r="I664" s="9" t="s">
        <v>150</v>
      </c>
      <c r="J664" s="9" t="str">
        <f t="shared" si="42"/>
        <v>RS DQLAB</v>
      </c>
      <c r="K664" s="10" t="s">
        <v>151</v>
      </c>
      <c r="L664" t="str">
        <f t="shared" si="43"/>
        <v>SELL</v>
      </c>
    </row>
    <row r="665" spans="1:12" x14ac:dyDescent="0.2">
      <c r="A665" s="11" t="s">
        <v>794</v>
      </c>
      <c r="B665" s="12">
        <v>43929</v>
      </c>
      <c r="C665" s="13" t="s">
        <v>16</v>
      </c>
      <c r="D665" s="13">
        <v>24</v>
      </c>
      <c r="E665" s="13" t="s">
        <v>116</v>
      </c>
      <c r="F665" s="16" t="str">
        <f t="shared" si="40"/>
        <v>OTHER</v>
      </c>
      <c r="G665" s="16" t="str">
        <f t="shared" si="41"/>
        <v>OTHER</v>
      </c>
      <c r="H665" s="9" t="s">
        <v>4896</v>
      </c>
      <c r="I665" s="13" t="s">
        <v>150</v>
      </c>
      <c r="J665" s="9" t="str">
        <f t="shared" si="42"/>
        <v>RS DQLAB</v>
      </c>
      <c r="K665" s="14" t="s">
        <v>151</v>
      </c>
      <c r="L665" t="str">
        <f t="shared" si="43"/>
        <v>SELL</v>
      </c>
    </row>
    <row r="666" spans="1:12" x14ac:dyDescent="0.2">
      <c r="A666" s="7" t="s">
        <v>795</v>
      </c>
      <c r="B666" s="8">
        <v>43929</v>
      </c>
      <c r="C666" s="9" t="s">
        <v>17</v>
      </c>
      <c r="D666" s="9">
        <v>72</v>
      </c>
      <c r="E666" s="9" t="s">
        <v>116</v>
      </c>
      <c r="F666" s="16" t="str">
        <f t="shared" si="40"/>
        <v>OTHER</v>
      </c>
      <c r="G666" s="16" t="str">
        <f t="shared" si="41"/>
        <v>OTHER</v>
      </c>
      <c r="H666" s="9" t="s">
        <v>4896</v>
      </c>
      <c r="I666" s="9" t="s">
        <v>150</v>
      </c>
      <c r="J666" s="9" t="str">
        <f t="shared" si="42"/>
        <v>RS DQLAB</v>
      </c>
      <c r="K666" s="10" t="s">
        <v>151</v>
      </c>
      <c r="L666" t="str">
        <f t="shared" si="43"/>
        <v>SELL</v>
      </c>
    </row>
    <row r="667" spans="1:12" x14ac:dyDescent="0.2">
      <c r="A667" s="11" t="s">
        <v>796</v>
      </c>
      <c r="B667" s="12">
        <v>43930</v>
      </c>
      <c r="C667" s="13" t="s">
        <v>10</v>
      </c>
      <c r="D667" s="13">
        <v>25</v>
      </c>
      <c r="E667" s="13" t="s">
        <v>116</v>
      </c>
      <c r="F667" s="16" t="str">
        <f t="shared" si="40"/>
        <v>OTHER</v>
      </c>
      <c r="G667" s="16" t="str">
        <f t="shared" si="41"/>
        <v>OTHER</v>
      </c>
      <c r="H667" s="9" t="s">
        <v>4896</v>
      </c>
      <c r="I667" s="13" t="s">
        <v>150</v>
      </c>
      <c r="J667" s="9" t="str">
        <f t="shared" si="42"/>
        <v>RS DQLAB</v>
      </c>
      <c r="K667" s="14" t="s">
        <v>151</v>
      </c>
      <c r="L667" t="str">
        <f t="shared" si="43"/>
        <v>SELL</v>
      </c>
    </row>
    <row r="668" spans="1:12" x14ac:dyDescent="0.2">
      <c r="A668" s="7" t="s">
        <v>797</v>
      </c>
      <c r="B668" s="8">
        <v>43930</v>
      </c>
      <c r="C668" s="9" t="s">
        <v>30</v>
      </c>
      <c r="D668" s="9">
        <v>58</v>
      </c>
      <c r="E668" s="9" t="s">
        <v>116</v>
      </c>
      <c r="F668" s="16" t="str">
        <f t="shared" si="40"/>
        <v>OTHER</v>
      </c>
      <c r="G668" s="16" t="str">
        <f t="shared" si="41"/>
        <v>OTHER</v>
      </c>
      <c r="H668" s="9" t="s">
        <v>4896</v>
      </c>
      <c r="I668" s="9" t="s">
        <v>150</v>
      </c>
      <c r="J668" s="9" t="str">
        <f t="shared" si="42"/>
        <v>RS DQLAB</v>
      </c>
      <c r="K668" s="10" t="s">
        <v>151</v>
      </c>
      <c r="L668" t="str">
        <f t="shared" si="43"/>
        <v>SELL</v>
      </c>
    </row>
    <row r="669" spans="1:12" x14ac:dyDescent="0.2">
      <c r="A669" s="11" t="s">
        <v>798</v>
      </c>
      <c r="B669" s="12">
        <v>43930</v>
      </c>
      <c r="C669" s="13" t="s">
        <v>8</v>
      </c>
      <c r="D669" s="13">
        <v>114</v>
      </c>
      <c r="E669" s="13" t="s">
        <v>116</v>
      </c>
      <c r="F669" s="16" t="str">
        <f t="shared" si="40"/>
        <v>OTHER</v>
      </c>
      <c r="G669" s="16" t="str">
        <f t="shared" si="41"/>
        <v>OTHER</v>
      </c>
      <c r="H669" s="9" t="s">
        <v>4896</v>
      </c>
      <c r="I669" s="13" t="s">
        <v>150</v>
      </c>
      <c r="J669" s="9" t="str">
        <f t="shared" si="42"/>
        <v>RS DQLAB</v>
      </c>
      <c r="K669" s="14" t="s">
        <v>151</v>
      </c>
      <c r="L669" t="str">
        <f t="shared" si="43"/>
        <v>SELL</v>
      </c>
    </row>
    <row r="670" spans="1:12" x14ac:dyDescent="0.2">
      <c r="A670" s="7" t="s">
        <v>799</v>
      </c>
      <c r="B670" s="8">
        <v>43931</v>
      </c>
      <c r="C670" s="9" t="s">
        <v>37</v>
      </c>
      <c r="D670" s="9">
        <v>29</v>
      </c>
      <c r="E670" s="9" t="s">
        <v>116</v>
      </c>
      <c r="F670" s="16" t="str">
        <f t="shared" si="40"/>
        <v>OTHER</v>
      </c>
      <c r="G670" s="16" t="str">
        <f t="shared" si="41"/>
        <v>OTHER</v>
      </c>
      <c r="H670" s="9" t="s">
        <v>4896</v>
      </c>
      <c r="I670" s="9" t="s">
        <v>150</v>
      </c>
      <c r="J670" s="9" t="str">
        <f t="shared" si="42"/>
        <v>RS DQLAB</v>
      </c>
      <c r="K670" s="10" t="s">
        <v>151</v>
      </c>
      <c r="L670" t="str">
        <f t="shared" si="43"/>
        <v>SELL</v>
      </c>
    </row>
    <row r="671" spans="1:12" x14ac:dyDescent="0.2">
      <c r="A671" s="11" t="s">
        <v>800</v>
      </c>
      <c r="B671" s="12">
        <v>43931</v>
      </c>
      <c r="C671" s="13" t="s">
        <v>37</v>
      </c>
      <c r="D671" s="13">
        <v>84</v>
      </c>
      <c r="E671" s="13" t="s">
        <v>116</v>
      </c>
      <c r="F671" s="16" t="str">
        <f t="shared" si="40"/>
        <v>OTHER</v>
      </c>
      <c r="G671" s="16" t="str">
        <f t="shared" si="41"/>
        <v>OTHER</v>
      </c>
      <c r="H671" s="9" t="s">
        <v>4896</v>
      </c>
      <c r="I671" s="13" t="s">
        <v>150</v>
      </c>
      <c r="J671" s="9" t="str">
        <f t="shared" si="42"/>
        <v>RS DQLAB</v>
      </c>
      <c r="K671" s="14" t="s">
        <v>151</v>
      </c>
      <c r="L671" t="str">
        <f t="shared" si="43"/>
        <v>SELL</v>
      </c>
    </row>
    <row r="672" spans="1:12" x14ac:dyDescent="0.2">
      <c r="A672" s="7" t="s">
        <v>801</v>
      </c>
      <c r="B672" s="8">
        <v>43931</v>
      </c>
      <c r="C672" s="9" t="s">
        <v>9</v>
      </c>
      <c r="D672" s="9">
        <v>69</v>
      </c>
      <c r="E672" s="9" t="s">
        <v>116</v>
      </c>
      <c r="F672" s="16" t="str">
        <f t="shared" si="40"/>
        <v>OTHER</v>
      </c>
      <c r="G672" s="16" t="str">
        <f t="shared" si="41"/>
        <v>OTHER</v>
      </c>
      <c r="H672" s="9" t="s">
        <v>4896</v>
      </c>
      <c r="I672" s="9" t="s">
        <v>150</v>
      </c>
      <c r="J672" s="9" t="str">
        <f t="shared" si="42"/>
        <v>RS DQLAB</v>
      </c>
      <c r="K672" s="10" t="s">
        <v>151</v>
      </c>
      <c r="L672" t="str">
        <f t="shared" si="43"/>
        <v>SELL</v>
      </c>
    </row>
    <row r="673" spans="1:12" x14ac:dyDescent="0.2">
      <c r="A673" s="11" t="s">
        <v>802</v>
      </c>
      <c r="B673" s="12">
        <v>43932</v>
      </c>
      <c r="C673" s="13" t="s">
        <v>12</v>
      </c>
      <c r="D673" s="13">
        <v>2</v>
      </c>
      <c r="E673" s="13" t="s">
        <v>116</v>
      </c>
      <c r="F673" s="16" t="str">
        <f t="shared" si="40"/>
        <v>OTHER</v>
      </c>
      <c r="G673" s="16" t="str">
        <f t="shared" si="41"/>
        <v>OTHER</v>
      </c>
      <c r="H673" s="9" t="s">
        <v>4896</v>
      </c>
      <c r="I673" s="13" t="s">
        <v>150</v>
      </c>
      <c r="J673" s="9" t="str">
        <f t="shared" si="42"/>
        <v>RS DQLAB</v>
      </c>
      <c r="K673" s="14" t="s">
        <v>151</v>
      </c>
      <c r="L673" t="str">
        <f t="shared" si="43"/>
        <v>SELL</v>
      </c>
    </row>
    <row r="674" spans="1:12" x14ac:dyDescent="0.2">
      <c r="A674" s="7" t="s">
        <v>803</v>
      </c>
      <c r="B674" s="8">
        <v>43932</v>
      </c>
      <c r="C674" s="9" t="s">
        <v>12</v>
      </c>
      <c r="D674" s="9">
        <v>79</v>
      </c>
      <c r="E674" s="9" t="s">
        <v>116</v>
      </c>
      <c r="F674" s="16" t="str">
        <f t="shared" si="40"/>
        <v>OTHER</v>
      </c>
      <c r="G674" s="16" t="str">
        <f t="shared" si="41"/>
        <v>OTHER</v>
      </c>
      <c r="H674" s="9" t="s">
        <v>4896</v>
      </c>
      <c r="I674" s="9" t="s">
        <v>150</v>
      </c>
      <c r="J674" s="9" t="str">
        <f t="shared" si="42"/>
        <v>RS DQLAB</v>
      </c>
      <c r="K674" s="10" t="s">
        <v>151</v>
      </c>
      <c r="L674" t="str">
        <f t="shared" si="43"/>
        <v>SELL</v>
      </c>
    </row>
    <row r="675" spans="1:12" x14ac:dyDescent="0.2">
      <c r="A675" s="11" t="s">
        <v>804</v>
      </c>
      <c r="B675" s="12">
        <v>43932</v>
      </c>
      <c r="C675" s="13" t="s">
        <v>12</v>
      </c>
      <c r="D675" s="13">
        <v>18</v>
      </c>
      <c r="E675" s="13" t="s">
        <v>116</v>
      </c>
      <c r="F675" s="16" t="str">
        <f t="shared" si="40"/>
        <v>OTHER</v>
      </c>
      <c r="G675" s="16" t="str">
        <f t="shared" si="41"/>
        <v>OTHER</v>
      </c>
      <c r="H675" s="9" t="s">
        <v>4896</v>
      </c>
      <c r="I675" s="13" t="s">
        <v>150</v>
      </c>
      <c r="J675" s="9" t="str">
        <f t="shared" si="42"/>
        <v>RS DQLAB</v>
      </c>
      <c r="K675" s="14" t="s">
        <v>151</v>
      </c>
      <c r="L675" t="str">
        <f t="shared" si="43"/>
        <v>SELL</v>
      </c>
    </row>
    <row r="676" spans="1:12" x14ac:dyDescent="0.2">
      <c r="A676" s="7" t="s">
        <v>805</v>
      </c>
      <c r="B676" s="8">
        <v>43932</v>
      </c>
      <c r="C676" s="9" t="s">
        <v>24</v>
      </c>
      <c r="D676" s="9">
        <v>29</v>
      </c>
      <c r="E676" s="9" t="s">
        <v>116</v>
      </c>
      <c r="F676" s="16" t="str">
        <f t="shared" si="40"/>
        <v>OTHER</v>
      </c>
      <c r="G676" s="16" t="str">
        <f t="shared" si="41"/>
        <v>OTHER</v>
      </c>
      <c r="H676" s="9" t="s">
        <v>4896</v>
      </c>
      <c r="I676" s="9" t="s">
        <v>150</v>
      </c>
      <c r="J676" s="9" t="str">
        <f t="shared" si="42"/>
        <v>RS DQLAB</v>
      </c>
      <c r="K676" s="10" t="s">
        <v>151</v>
      </c>
      <c r="L676" t="str">
        <f t="shared" si="43"/>
        <v>SELL</v>
      </c>
    </row>
    <row r="677" spans="1:12" x14ac:dyDescent="0.2">
      <c r="A677" s="11" t="s">
        <v>806</v>
      </c>
      <c r="B677" s="12">
        <v>43932</v>
      </c>
      <c r="C677" s="13" t="s">
        <v>41</v>
      </c>
      <c r="D677" s="13">
        <v>29</v>
      </c>
      <c r="E677" s="13" t="s">
        <v>116</v>
      </c>
      <c r="F677" s="16" t="str">
        <f t="shared" si="40"/>
        <v>OTHER</v>
      </c>
      <c r="G677" s="16" t="str">
        <f t="shared" si="41"/>
        <v>OTHER</v>
      </c>
      <c r="H677" s="9" t="s">
        <v>4896</v>
      </c>
      <c r="I677" s="13" t="s">
        <v>150</v>
      </c>
      <c r="J677" s="9" t="str">
        <f t="shared" si="42"/>
        <v>RS DQLAB</v>
      </c>
      <c r="K677" s="14" t="s">
        <v>151</v>
      </c>
      <c r="L677" t="str">
        <f t="shared" si="43"/>
        <v>SELL</v>
      </c>
    </row>
    <row r="678" spans="1:12" x14ac:dyDescent="0.2">
      <c r="A678" s="7" t="s">
        <v>807</v>
      </c>
      <c r="B678" s="8">
        <v>43932</v>
      </c>
      <c r="C678" s="9" t="s">
        <v>40</v>
      </c>
      <c r="D678" s="9">
        <v>4</v>
      </c>
      <c r="E678" s="9" t="s">
        <v>116</v>
      </c>
      <c r="F678" s="16" t="str">
        <f t="shared" si="40"/>
        <v>OTHER</v>
      </c>
      <c r="G678" s="16" t="str">
        <f t="shared" si="41"/>
        <v>OTHER</v>
      </c>
      <c r="H678" s="9" t="s">
        <v>4896</v>
      </c>
      <c r="I678" s="9" t="s">
        <v>150</v>
      </c>
      <c r="J678" s="9" t="str">
        <f t="shared" si="42"/>
        <v>RS DQLAB</v>
      </c>
      <c r="K678" s="10" t="s">
        <v>151</v>
      </c>
      <c r="L678" t="str">
        <f t="shared" si="43"/>
        <v>SELL</v>
      </c>
    </row>
    <row r="679" spans="1:12" x14ac:dyDescent="0.2">
      <c r="A679" s="11" t="s">
        <v>808</v>
      </c>
      <c r="B679" s="12">
        <v>43933</v>
      </c>
      <c r="C679" s="13" t="s">
        <v>16</v>
      </c>
      <c r="D679" s="13">
        <v>63</v>
      </c>
      <c r="E679" s="13" t="s">
        <v>116</v>
      </c>
      <c r="F679" s="16" t="str">
        <f t="shared" si="40"/>
        <v>OTHER</v>
      </c>
      <c r="G679" s="16" t="str">
        <f t="shared" si="41"/>
        <v>OTHER</v>
      </c>
      <c r="H679" s="9" t="s">
        <v>4896</v>
      </c>
      <c r="I679" s="13" t="s">
        <v>150</v>
      </c>
      <c r="J679" s="9" t="str">
        <f t="shared" si="42"/>
        <v>RS DQLAB</v>
      </c>
      <c r="K679" s="14" t="s">
        <v>151</v>
      </c>
      <c r="L679" t="str">
        <f t="shared" si="43"/>
        <v>SELL</v>
      </c>
    </row>
    <row r="680" spans="1:12" x14ac:dyDescent="0.2">
      <c r="A680" s="7" t="s">
        <v>809</v>
      </c>
      <c r="B680" s="8">
        <v>43933</v>
      </c>
      <c r="C680" s="9" t="s">
        <v>23</v>
      </c>
      <c r="D680" s="9">
        <v>50</v>
      </c>
      <c r="E680" s="9" t="s">
        <v>116</v>
      </c>
      <c r="F680" s="16" t="str">
        <f t="shared" si="40"/>
        <v>OTHER</v>
      </c>
      <c r="G680" s="16" t="str">
        <f t="shared" si="41"/>
        <v>OTHER</v>
      </c>
      <c r="H680" s="9" t="s">
        <v>4896</v>
      </c>
      <c r="I680" s="9" t="s">
        <v>150</v>
      </c>
      <c r="J680" s="9" t="str">
        <f t="shared" si="42"/>
        <v>RS DQLAB</v>
      </c>
      <c r="K680" s="10" t="s">
        <v>151</v>
      </c>
      <c r="L680" t="str">
        <f t="shared" si="43"/>
        <v>SELL</v>
      </c>
    </row>
    <row r="681" spans="1:12" x14ac:dyDescent="0.2">
      <c r="A681" s="11" t="s">
        <v>810</v>
      </c>
      <c r="B681" s="12">
        <v>43933</v>
      </c>
      <c r="C681" s="13" t="s">
        <v>11</v>
      </c>
      <c r="D681" s="13">
        <v>14</v>
      </c>
      <c r="E681" s="13" t="s">
        <v>116</v>
      </c>
      <c r="F681" s="16" t="str">
        <f t="shared" si="40"/>
        <v>OTHER</v>
      </c>
      <c r="G681" s="16" t="str">
        <f t="shared" si="41"/>
        <v>OTHER</v>
      </c>
      <c r="H681" s="9" t="s">
        <v>4896</v>
      </c>
      <c r="I681" s="13" t="s">
        <v>150</v>
      </c>
      <c r="J681" s="9" t="str">
        <f t="shared" si="42"/>
        <v>RS DQLAB</v>
      </c>
      <c r="K681" s="14" t="s">
        <v>151</v>
      </c>
      <c r="L681" t="str">
        <f t="shared" si="43"/>
        <v>SELL</v>
      </c>
    </row>
    <row r="682" spans="1:12" x14ac:dyDescent="0.2">
      <c r="A682" s="7" t="s">
        <v>811</v>
      </c>
      <c r="B682" s="8">
        <v>43933</v>
      </c>
      <c r="C682" s="9" t="s">
        <v>5</v>
      </c>
      <c r="D682" s="9">
        <v>35</v>
      </c>
      <c r="E682" s="9" t="s">
        <v>116</v>
      </c>
      <c r="F682" s="16" t="str">
        <f t="shared" si="40"/>
        <v>OTHER</v>
      </c>
      <c r="G682" s="16" t="str">
        <f t="shared" si="41"/>
        <v>OTHER</v>
      </c>
      <c r="H682" s="9" t="s">
        <v>4896</v>
      </c>
      <c r="I682" s="9" t="s">
        <v>150</v>
      </c>
      <c r="J682" s="9" t="str">
        <f t="shared" si="42"/>
        <v>RS DQLAB</v>
      </c>
      <c r="K682" s="10" t="s">
        <v>151</v>
      </c>
      <c r="L682" t="str">
        <f t="shared" si="43"/>
        <v>SELL</v>
      </c>
    </row>
    <row r="683" spans="1:12" x14ac:dyDescent="0.2">
      <c r="A683" s="11" t="s">
        <v>812</v>
      </c>
      <c r="B683" s="12">
        <v>43934</v>
      </c>
      <c r="C683" s="13" t="s">
        <v>9</v>
      </c>
      <c r="D683" s="13">
        <v>26</v>
      </c>
      <c r="E683" s="13" t="s">
        <v>116</v>
      </c>
      <c r="F683" s="16" t="str">
        <f t="shared" si="40"/>
        <v>OTHER</v>
      </c>
      <c r="G683" s="16" t="str">
        <f t="shared" si="41"/>
        <v>OTHER</v>
      </c>
      <c r="H683" s="9" t="s">
        <v>4896</v>
      </c>
      <c r="I683" s="13" t="s">
        <v>150</v>
      </c>
      <c r="J683" s="9" t="str">
        <f t="shared" si="42"/>
        <v>RS DQLAB</v>
      </c>
      <c r="K683" s="14" t="s">
        <v>151</v>
      </c>
      <c r="L683" t="str">
        <f t="shared" si="43"/>
        <v>SELL</v>
      </c>
    </row>
    <row r="684" spans="1:12" x14ac:dyDescent="0.2">
      <c r="A684" s="7" t="s">
        <v>813</v>
      </c>
      <c r="B684" s="8">
        <v>43934</v>
      </c>
      <c r="C684" s="9" t="s">
        <v>9</v>
      </c>
      <c r="D684" s="9">
        <v>31</v>
      </c>
      <c r="E684" s="9" t="s">
        <v>116</v>
      </c>
      <c r="F684" s="16" t="str">
        <f t="shared" si="40"/>
        <v>OTHER</v>
      </c>
      <c r="G684" s="16" t="str">
        <f t="shared" si="41"/>
        <v>OTHER</v>
      </c>
      <c r="H684" s="9" t="s">
        <v>4896</v>
      </c>
      <c r="I684" s="9" t="s">
        <v>150</v>
      </c>
      <c r="J684" s="9" t="str">
        <f t="shared" si="42"/>
        <v>RS DQLAB</v>
      </c>
      <c r="K684" s="10" t="s">
        <v>151</v>
      </c>
      <c r="L684" t="str">
        <f t="shared" si="43"/>
        <v>SELL</v>
      </c>
    </row>
    <row r="685" spans="1:12" x14ac:dyDescent="0.2">
      <c r="A685" s="11" t="s">
        <v>814</v>
      </c>
      <c r="B685" s="12">
        <v>43934</v>
      </c>
      <c r="C685" s="13" t="s">
        <v>41</v>
      </c>
      <c r="D685" s="13">
        <v>3</v>
      </c>
      <c r="E685" s="13" t="s">
        <v>116</v>
      </c>
      <c r="F685" s="16" t="str">
        <f t="shared" si="40"/>
        <v>OTHER</v>
      </c>
      <c r="G685" s="16" t="str">
        <f t="shared" si="41"/>
        <v>OTHER</v>
      </c>
      <c r="H685" s="9" t="s">
        <v>4896</v>
      </c>
      <c r="I685" s="13" t="s">
        <v>150</v>
      </c>
      <c r="J685" s="9" t="str">
        <f t="shared" si="42"/>
        <v>RS DQLAB</v>
      </c>
      <c r="K685" s="14" t="s">
        <v>151</v>
      </c>
      <c r="L685" t="str">
        <f t="shared" si="43"/>
        <v>SELL</v>
      </c>
    </row>
    <row r="686" spans="1:12" x14ac:dyDescent="0.2">
      <c r="A686" s="7" t="s">
        <v>815</v>
      </c>
      <c r="B686" s="8">
        <v>43934</v>
      </c>
      <c r="C686" s="9" t="s">
        <v>10</v>
      </c>
      <c r="D686" s="9">
        <v>476</v>
      </c>
      <c r="E686" s="9" t="s">
        <v>116</v>
      </c>
      <c r="F686" s="16" t="str">
        <f t="shared" si="40"/>
        <v>OTHER</v>
      </c>
      <c r="G686" s="16" t="str">
        <f t="shared" si="41"/>
        <v>OTHER</v>
      </c>
      <c r="H686" s="9" t="s">
        <v>4896</v>
      </c>
      <c r="I686" s="9" t="s">
        <v>150</v>
      </c>
      <c r="J686" s="9" t="str">
        <f t="shared" si="42"/>
        <v>RS DQLAB</v>
      </c>
      <c r="K686" s="10" t="s">
        <v>151</v>
      </c>
      <c r="L686" t="str">
        <f t="shared" si="43"/>
        <v>SELL</v>
      </c>
    </row>
    <row r="687" spans="1:12" x14ac:dyDescent="0.2">
      <c r="A687" s="11" t="s">
        <v>816</v>
      </c>
      <c r="B687" s="12">
        <v>43934</v>
      </c>
      <c r="C687" s="13" t="s">
        <v>30</v>
      </c>
      <c r="D687" s="13">
        <v>35</v>
      </c>
      <c r="E687" s="13" t="s">
        <v>116</v>
      </c>
      <c r="F687" s="16" t="str">
        <f t="shared" si="40"/>
        <v>OTHER</v>
      </c>
      <c r="G687" s="16" t="str">
        <f t="shared" si="41"/>
        <v>OTHER</v>
      </c>
      <c r="H687" s="9" t="s">
        <v>4896</v>
      </c>
      <c r="I687" s="13" t="s">
        <v>150</v>
      </c>
      <c r="J687" s="9" t="str">
        <f t="shared" si="42"/>
        <v>RS DQLAB</v>
      </c>
      <c r="K687" s="14" t="s">
        <v>151</v>
      </c>
      <c r="L687" t="str">
        <f t="shared" si="43"/>
        <v>SELL</v>
      </c>
    </row>
    <row r="688" spans="1:12" x14ac:dyDescent="0.2">
      <c r="A688" s="7" t="s">
        <v>817</v>
      </c>
      <c r="B688" s="8">
        <v>43934</v>
      </c>
      <c r="C688" s="9" t="s">
        <v>8</v>
      </c>
      <c r="D688" s="9">
        <v>26</v>
      </c>
      <c r="E688" s="9" t="s">
        <v>116</v>
      </c>
      <c r="F688" s="16" t="str">
        <f t="shared" si="40"/>
        <v>OTHER</v>
      </c>
      <c r="G688" s="16" t="str">
        <f t="shared" si="41"/>
        <v>OTHER</v>
      </c>
      <c r="H688" s="9" t="s">
        <v>4896</v>
      </c>
      <c r="I688" s="9" t="s">
        <v>150</v>
      </c>
      <c r="J688" s="9" t="str">
        <f t="shared" si="42"/>
        <v>RS DQLAB</v>
      </c>
      <c r="K688" s="10" t="s">
        <v>151</v>
      </c>
      <c r="L688" t="str">
        <f t="shared" si="43"/>
        <v>SELL</v>
      </c>
    </row>
    <row r="689" spans="1:12" x14ac:dyDescent="0.2">
      <c r="A689" s="11" t="s">
        <v>818</v>
      </c>
      <c r="B689" s="12">
        <v>43934</v>
      </c>
      <c r="C689" s="13" t="s">
        <v>21</v>
      </c>
      <c r="D689" s="13">
        <v>0</v>
      </c>
      <c r="E689" s="13" t="s">
        <v>116</v>
      </c>
      <c r="F689" s="16" t="str">
        <f t="shared" si="40"/>
        <v>OTHER</v>
      </c>
      <c r="G689" s="16" t="str">
        <f t="shared" si="41"/>
        <v>OTHER</v>
      </c>
      <c r="H689" s="9" t="s">
        <v>4896</v>
      </c>
      <c r="I689" s="13" t="s">
        <v>150</v>
      </c>
      <c r="J689" s="9" t="str">
        <f t="shared" si="42"/>
        <v>RS DQLAB</v>
      </c>
      <c r="K689" s="14" t="s">
        <v>151</v>
      </c>
      <c r="L689" t="str">
        <f t="shared" si="43"/>
        <v>SELL</v>
      </c>
    </row>
    <row r="690" spans="1:12" x14ac:dyDescent="0.2">
      <c r="A690" s="7" t="s">
        <v>819</v>
      </c>
      <c r="B690" s="8">
        <v>43935</v>
      </c>
      <c r="C690" s="9" t="s">
        <v>41</v>
      </c>
      <c r="D690" s="9">
        <v>26</v>
      </c>
      <c r="E690" s="9" t="s">
        <v>116</v>
      </c>
      <c r="F690" s="16" t="str">
        <f t="shared" si="40"/>
        <v>OTHER</v>
      </c>
      <c r="G690" s="16" t="str">
        <f t="shared" si="41"/>
        <v>OTHER</v>
      </c>
      <c r="H690" s="9" t="s">
        <v>4896</v>
      </c>
      <c r="I690" s="9" t="s">
        <v>150</v>
      </c>
      <c r="J690" s="9" t="str">
        <f t="shared" si="42"/>
        <v>RS DQLAB</v>
      </c>
      <c r="K690" s="10" t="s">
        <v>151</v>
      </c>
      <c r="L690" t="str">
        <f t="shared" si="43"/>
        <v>SELL</v>
      </c>
    </row>
    <row r="691" spans="1:12" x14ac:dyDescent="0.2">
      <c r="A691" s="11" t="s">
        <v>820</v>
      </c>
      <c r="B691" s="12">
        <v>43935</v>
      </c>
      <c r="C691" s="13" t="s">
        <v>40</v>
      </c>
      <c r="D691" s="13">
        <v>48</v>
      </c>
      <c r="E691" s="13" t="s">
        <v>116</v>
      </c>
      <c r="F691" s="16" t="str">
        <f t="shared" si="40"/>
        <v>OTHER</v>
      </c>
      <c r="G691" s="16" t="str">
        <f t="shared" si="41"/>
        <v>OTHER</v>
      </c>
      <c r="H691" s="9" t="s">
        <v>4896</v>
      </c>
      <c r="I691" s="13" t="s">
        <v>150</v>
      </c>
      <c r="J691" s="9" t="str">
        <f t="shared" si="42"/>
        <v>RS DQLAB</v>
      </c>
      <c r="K691" s="14" t="s">
        <v>151</v>
      </c>
      <c r="L691" t="str">
        <f t="shared" si="43"/>
        <v>SELL</v>
      </c>
    </row>
    <row r="692" spans="1:12" x14ac:dyDescent="0.2">
      <c r="A692" s="7" t="s">
        <v>821</v>
      </c>
      <c r="B692" s="8">
        <v>43935</v>
      </c>
      <c r="C692" s="9" t="s">
        <v>5</v>
      </c>
      <c r="D692" s="9">
        <v>176</v>
      </c>
      <c r="E692" s="9" t="s">
        <v>116</v>
      </c>
      <c r="F692" s="16" t="str">
        <f t="shared" si="40"/>
        <v>OTHER</v>
      </c>
      <c r="G692" s="16" t="str">
        <f t="shared" si="41"/>
        <v>OTHER</v>
      </c>
      <c r="H692" s="9" t="s">
        <v>4896</v>
      </c>
      <c r="I692" s="9" t="s">
        <v>150</v>
      </c>
      <c r="J692" s="9" t="str">
        <f t="shared" si="42"/>
        <v>RS DQLAB</v>
      </c>
      <c r="K692" s="10" t="s">
        <v>151</v>
      </c>
      <c r="L692" t="str">
        <f t="shared" si="43"/>
        <v>SELL</v>
      </c>
    </row>
    <row r="693" spans="1:12" x14ac:dyDescent="0.2">
      <c r="A693" s="11" t="s">
        <v>822</v>
      </c>
      <c r="B693" s="12">
        <v>43936</v>
      </c>
      <c r="C693" s="13" t="s">
        <v>8</v>
      </c>
      <c r="D693" s="13">
        <v>1</v>
      </c>
      <c r="E693" s="13" t="s">
        <v>116</v>
      </c>
      <c r="F693" s="16" t="str">
        <f t="shared" si="40"/>
        <v>OTHER</v>
      </c>
      <c r="G693" s="16" t="str">
        <f t="shared" si="41"/>
        <v>OTHER</v>
      </c>
      <c r="H693" s="9" t="s">
        <v>4896</v>
      </c>
      <c r="I693" s="13" t="s">
        <v>150</v>
      </c>
      <c r="J693" s="9" t="str">
        <f t="shared" si="42"/>
        <v>RS DQLAB</v>
      </c>
      <c r="K693" s="14" t="s">
        <v>151</v>
      </c>
      <c r="L693" t="str">
        <f t="shared" si="43"/>
        <v>SELL</v>
      </c>
    </row>
    <row r="694" spans="1:12" x14ac:dyDescent="0.2">
      <c r="A694" s="7" t="s">
        <v>823</v>
      </c>
      <c r="B694" s="8">
        <v>43936</v>
      </c>
      <c r="C694" s="9" t="s">
        <v>35</v>
      </c>
      <c r="D694" s="9">
        <v>16</v>
      </c>
      <c r="E694" s="9" t="s">
        <v>116</v>
      </c>
      <c r="F694" s="16" t="str">
        <f t="shared" si="40"/>
        <v>OTHER</v>
      </c>
      <c r="G694" s="16" t="str">
        <f t="shared" si="41"/>
        <v>OTHER</v>
      </c>
      <c r="H694" s="9" t="s">
        <v>4896</v>
      </c>
      <c r="I694" s="9" t="s">
        <v>150</v>
      </c>
      <c r="J694" s="9" t="str">
        <f t="shared" si="42"/>
        <v>RS DQLAB</v>
      </c>
      <c r="K694" s="10" t="s">
        <v>151</v>
      </c>
      <c r="L694" t="str">
        <f t="shared" si="43"/>
        <v>SELL</v>
      </c>
    </row>
    <row r="695" spans="1:12" x14ac:dyDescent="0.2">
      <c r="A695" s="11" t="s">
        <v>824</v>
      </c>
      <c r="B695" s="12">
        <v>43937</v>
      </c>
      <c r="C695" s="13" t="s">
        <v>12</v>
      </c>
      <c r="D695" s="13">
        <v>57</v>
      </c>
      <c r="E695" s="13" t="s">
        <v>116</v>
      </c>
      <c r="F695" s="16" t="str">
        <f t="shared" si="40"/>
        <v>OTHER</v>
      </c>
      <c r="G695" s="16" t="str">
        <f t="shared" si="41"/>
        <v>OTHER</v>
      </c>
      <c r="H695" s="9" t="s">
        <v>4896</v>
      </c>
      <c r="I695" s="13" t="s">
        <v>150</v>
      </c>
      <c r="J695" s="9" t="str">
        <f t="shared" si="42"/>
        <v>RS DQLAB</v>
      </c>
      <c r="K695" s="14" t="s">
        <v>151</v>
      </c>
      <c r="L695" t="str">
        <f t="shared" si="43"/>
        <v>SELL</v>
      </c>
    </row>
    <row r="696" spans="1:12" x14ac:dyDescent="0.2">
      <c r="A696" s="7" t="s">
        <v>825</v>
      </c>
      <c r="B696" s="8">
        <v>43937</v>
      </c>
      <c r="C696" s="9" t="s">
        <v>12</v>
      </c>
      <c r="D696" s="9">
        <v>6</v>
      </c>
      <c r="E696" s="9" t="s">
        <v>116</v>
      </c>
      <c r="F696" s="16" t="str">
        <f t="shared" si="40"/>
        <v>OTHER</v>
      </c>
      <c r="G696" s="16" t="str">
        <f t="shared" si="41"/>
        <v>OTHER</v>
      </c>
      <c r="H696" s="9" t="s">
        <v>4896</v>
      </c>
      <c r="I696" s="9" t="s">
        <v>150</v>
      </c>
      <c r="J696" s="9" t="str">
        <f t="shared" si="42"/>
        <v>RS DQLAB</v>
      </c>
      <c r="K696" s="10" t="s">
        <v>151</v>
      </c>
      <c r="L696" t="str">
        <f t="shared" si="43"/>
        <v>SELL</v>
      </c>
    </row>
    <row r="697" spans="1:12" x14ac:dyDescent="0.2">
      <c r="A697" s="11" t="s">
        <v>826</v>
      </c>
      <c r="B697" s="12">
        <v>43937</v>
      </c>
      <c r="C697" s="13" t="s">
        <v>37</v>
      </c>
      <c r="D697" s="13">
        <v>44</v>
      </c>
      <c r="E697" s="13" t="s">
        <v>116</v>
      </c>
      <c r="F697" s="16" t="str">
        <f t="shared" si="40"/>
        <v>OTHER</v>
      </c>
      <c r="G697" s="16" t="str">
        <f t="shared" si="41"/>
        <v>OTHER</v>
      </c>
      <c r="H697" s="9" t="s">
        <v>4896</v>
      </c>
      <c r="I697" s="13" t="s">
        <v>150</v>
      </c>
      <c r="J697" s="9" t="str">
        <f t="shared" si="42"/>
        <v>RS DQLAB</v>
      </c>
      <c r="K697" s="14" t="s">
        <v>151</v>
      </c>
      <c r="L697" t="str">
        <f t="shared" si="43"/>
        <v>SELL</v>
      </c>
    </row>
    <row r="698" spans="1:12" x14ac:dyDescent="0.2">
      <c r="A698" s="7" t="s">
        <v>827</v>
      </c>
      <c r="B698" s="8">
        <v>43937</v>
      </c>
      <c r="C698" s="9" t="s">
        <v>37</v>
      </c>
      <c r="D698" s="9">
        <v>70</v>
      </c>
      <c r="E698" s="9" t="s">
        <v>116</v>
      </c>
      <c r="F698" s="16" t="str">
        <f t="shared" si="40"/>
        <v>OTHER</v>
      </c>
      <c r="G698" s="16" t="str">
        <f t="shared" si="41"/>
        <v>OTHER</v>
      </c>
      <c r="H698" s="9" t="s">
        <v>4896</v>
      </c>
      <c r="I698" s="9" t="s">
        <v>150</v>
      </c>
      <c r="J698" s="9" t="str">
        <f t="shared" si="42"/>
        <v>RS DQLAB</v>
      </c>
      <c r="K698" s="10" t="s">
        <v>151</v>
      </c>
      <c r="L698" t="str">
        <f t="shared" si="43"/>
        <v>SELL</v>
      </c>
    </row>
    <row r="699" spans="1:12" x14ac:dyDescent="0.2">
      <c r="A699" s="11" t="s">
        <v>828</v>
      </c>
      <c r="B699" s="12">
        <v>43937</v>
      </c>
      <c r="C699" s="13" t="s">
        <v>24</v>
      </c>
      <c r="D699" s="13">
        <v>40</v>
      </c>
      <c r="E699" s="13" t="s">
        <v>116</v>
      </c>
      <c r="F699" s="16" t="str">
        <f t="shared" si="40"/>
        <v>OTHER</v>
      </c>
      <c r="G699" s="16" t="str">
        <f t="shared" si="41"/>
        <v>OTHER</v>
      </c>
      <c r="H699" s="9" t="s">
        <v>4896</v>
      </c>
      <c r="I699" s="13" t="s">
        <v>150</v>
      </c>
      <c r="J699" s="9" t="str">
        <f t="shared" si="42"/>
        <v>RS DQLAB</v>
      </c>
      <c r="K699" s="14" t="s">
        <v>151</v>
      </c>
      <c r="L699" t="str">
        <f t="shared" si="43"/>
        <v>SELL</v>
      </c>
    </row>
    <row r="700" spans="1:12" x14ac:dyDescent="0.2">
      <c r="A700" s="7" t="s">
        <v>829</v>
      </c>
      <c r="B700" s="8">
        <v>43937</v>
      </c>
      <c r="C700" s="9" t="s">
        <v>22</v>
      </c>
      <c r="D700" s="9">
        <v>43</v>
      </c>
      <c r="E700" s="9" t="s">
        <v>116</v>
      </c>
      <c r="F700" s="16" t="str">
        <f t="shared" si="40"/>
        <v>OTHER</v>
      </c>
      <c r="G700" s="16" t="str">
        <f t="shared" si="41"/>
        <v>OTHER</v>
      </c>
      <c r="H700" s="9" t="s">
        <v>4896</v>
      </c>
      <c r="I700" s="9" t="s">
        <v>150</v>
      </c>
      <c r="J700" s="9" t="str">
        <f t="shared" si="42"/>
        <v>RS DQLAB</v>
      </c>
      <c r="K700" s="10" t="s">
        <v>151</v>
      </c>
      <c r="L700" t="str">
        <f t="shared" si="43"/>
        <v>SELL</v>
      </c>
    </row>
    <row r="701" spans="1:12" x14ac:dyDescent="0.2">
      <c r="A701" s="11" t="s">
        <v>830</v>
      </c>
      <c r="B701" s="12">
        <v>43937</v>
      </c>
      <c r="C701" s="13" t="s">
        <v>10</v>
      </c>
      <c r="D701" s="13">
        <v>41</v>
      </c>
      <c r="E701" s="13" t="s">
        <v>116</v>
      </c>
      <c r="F701" s="16" t="str">
        <f t="shared" si="40"/>
        <v>OTHER</v>
      </c>
      <c r="G701" s="16" t="str">
        <f t="shared" si="41"/>
        <v>OTHER</v>
      </c>
      <c r="H701" s="9" t="s">
        <v>4896</v>
      </c>
      <c r="I701" s="13" t="s">
        <v>150</v>
      </c>
      <c r="J701" s="9" t="str">
        <f t="shared" si="42"/>
        <v>RS DQLAB</v>
      </c>
      <c r="K701" s="14" t="s">
        <v>151</v>
      </c>
      <c r="L701" t="str">
        <f t="shared" si="43"/>
        <v>SELL</v>
      </c>
    </row>
    <row r="702" spans="1:12" x14ac:dyDescent="0.2">
      <c r="A702" s="7" t="s">
        <v>831</v>
      </c>
      <c r="B702" s="8">
        <v>43937</v>
      </c>
      <c r="C702" s="9" t="s">
        <v>16</v>
      </c>
      <c r="D702" s="9">
        <v>3</v>
      </c>
      <c r="E702" s="9" t="s">
        <v>116</v>
      </c>
      <c r="F702" s="16" t="str">
        <f t="shared" si="40"/>
        <v>OTHER</v>
      </c>
      <c r="G702" s="16" t="str">
        <f t="shared" si="41"/>
        <v>OTHER</v>
      </c>
      <c r="H702" s="9" t="s">
        <v>4896</v>
      </c>
      <c r="I702" s="9" t="s">
        <v>150</v>
      </c>
      <c r="J702" s="9" t="str">
        <f t="shared" si="42"/>
        <v>RS DQLAB</v>
      </c>
      <c r="K702" s="10" t="s">
        <v>151</v>
      </c>
      <c r="L702" t="str">
        <f t="shared" si="43"/>
        <v>SELL</v>
      </c>
    </row>
    <row r="703" spans="1:12" x14ac:dyDescent="0.2">
      <c r="A703" s="11" t="s">
        <v>832</v>
      </c>
      <c r="B703" s="12">
        <v>43937</v>
      </c>
      <c r="C703" s="13" t="s">
        <v>30</v>
      </c>
      <c r="D703" s="13">
        <v>86</v>
      </c>
      <c r="E703" s="13" t="s">
        <v>116</v>
      </c>
      <c r="F703" s="16" t="str">
        <f t="shared" si="40"/>
        <v>OTHER</v>
      </c>
      <c r="G703" s="16" t="str">
        <f t="shared" si="41"/>
        <v>OTHER</v>
      </c>
      <c r="H703" s="9" t="s">
        <v>4896</v>
      </c>
      <c r="I703" s="13" t="s">
        <v>150</v>
      </c>
      <c r="J703" s="9" t="str">
        <f t="shared" si="42"/>
        <v>RS DQLAB</v>
      </c>
      <c r="K703" s="14" t="s">
        <v>151</v>
      </c>
      <c r="L703" t="str">
        <f t="shared" si="43"/>
        <v>SELL</v>
      </c>
    </row>
    <row r="704" spans="1:12" x14ac:dyDescent="0.2">
      <c r="A704" s="7" t="s">
        <v>833</v>
      </c>
      <c r="B704" s="8">
        <v>43937</v>
      </c>
      <c r="C704" s="9" t="s">
        <v>20</v>
      </c>
      <c r="D704" s="9">
        <v>13</v>
      </c>
      <c r="E704" s="9" t="s">
        <v>116</v>
      </c>
      <c r="F704" s="16" t="str">
        <f t="shared" si="40"/>
        <v>OTHER</v>
      </c>
      <c r="G704" s="16" t="str">
        <f t="shared" si="41"/>
        <v>OTHER</v>
      </c>
      <c r="H704" s="9" t="s">
        <v>4896</v>
      </c>
      <c r="I704" s="9" t="s">
        <v>150</v>
      </c>
      <c r="J704" s="9" t="str">
        <f t="shared" si="42"/>
        <v>RS DQLAB</v>
      </c>
      <c r="K704" s="10" t="s">
        <v>151</v>
      </c>
      <c r="L704" t="str">
        <f t="shared" si="43"/>
        <v>SELL</v>
      </c>
    </row>
    <row r="705" spans="1:12" x14ac:dyDescent="0.2">
      <c r="A705" s="11" t="s">
        <v>834</v>
      </c>
      <c r="B705" s="12">
        <v>43937</v>
      </c>
      <c r="C705" s="13" t="s">
        <v>11</v>
      </c>
      <c r="D705" s="13">
        <v>41</v>
      </c>
      <c r="E705" s="13" t="s">
        <v>116</v>
      </c>
      <c r="F705" s="16" t="str">
        <f t="shared" si="40"/>
        <v>OTHER</v>
      </c>
      <c r="G705" s="16" t="str">
        <f t="shared" si="41"/>
        <v>OTHER</v>
      </c>
      <c r="H705" s="9" t="s">
        <v>4896</v>
      </c>
      <c r="I705" s="13" t="s">
        <v>150</v>
      </c>
      <c r="J705" s="9" t="str">
        <f t="shared" si="42"/>
        <v>RS DQLAB</v>
      </c>
      <c r="K705" s="14" t="s">
        <v>151</v>
      </c>
      <c r="L705" t="str">
        <f t="shared" si="43"/>
        <v>SELL</v>
      </c>
    </row>
    <row r="706" spans="1:12" x14ac:dyDescent="0.2">
      <c r="A706" s="7" t="s">
        <v>835</v>
      </c>
      <c r="B706" s="8">
        <v>43937</v>
      </c>
      <c r="C706" s="9" t="s">
        <v>21</v>
      </c>
      <c r="D706" s="9">
        <v>19</v>
      </c>
      <c r="E706" s="9" t="s">
        <v>116</v>
      </c>
      <c r="F706" s="16" t="str">
        <f t="shared" si="40"/>
        <v>OTHER</v>
      </c>
      <c r="G706" s="16" t="str">
        <f t="shared" si="41"/>
        <v>OTHER</v>
      </c>
      <c r="H706" s="9" t="s">
        <v>4896</v>
      </c>
      <c r="I706" s="9" t="s">
        <v>150</v>
      </c>
      <c r="J706" s="9" t="str">
        <f t="shared" si="42"/>
        <v>RS DQLAB</v>
      </c>
      <c r="K706" s="10" t="s">
        <v>151</v>
      </c>
      <c r="L706" t="str">
        <f t="shared" si="43"/>
        <v>SELL</v>
      </c>
    </row>
    <row r="707" spans="1:12" x14ac:dyDescent="0.2">
      <c r="A707" s="11" t="s">
        <v>836</v>
      </c>
      <c r="B707" s="12">
        <v>43938</v>
      </c>
      <c r="C707" s="13" t="s">
        <v>12</v>
      </c>
      <c r="D707" s="13">
        <v>37</v>
      </c>
      <c r="E707" s="13" t="s">
        <v>116</v>
      </c>
      <c r="F707" s="16" t="str">
        <f t="shared" ref="F707:F770" si="44">UPPER(IF(LEN(E707)=0,"OTHER",E707))</f>
        <v>OTHER</v>
      </c>
      <c r="G707" s="16" t="str">
        <f t="shared" ref="G707:G770" si="45">LEFT(F707,7)</f>
        <v>OTHER</v>
      </c>
      <c r="H707" s="9" t="s">
        <v>4896</v>
      </c>
      <c r="I707" s="13" t="s">
        <v>150</v>
      </c>
      <c r="J707" s="9" t="str">
        <f t="shared" ref="J707:J770" si="46">(UPPER(IF(LEN(I707)=0,"OTHER",I707)))</f>
        <v>RS DQLAB</v>
      </c>
      <c r="K707" s="14" t="s">
        <v>151</v>
      </c>
      <c r="L707" t="str">
        <f t="shared" ref="L707:L770" si="47">UPPER(K707)</f>
        <v>SELL</v>
      </c>
    </row>
    <row r="708" spans="1:12" x14ac:dyDescent="0.2">
      <c r="A708" s="7" t="s">
        <v>837</v>
      </c>
      <c r="B708" s="8">
        <v>43938</v>
      </c>
      <c r="C708" s="9" t="s">
        <v>9</v>
      </c>
      <c r="D708" s="9">
        <v>48</v>
      </c>
      <c r="E708" s="9" t="s">
        <v>116</v>
      </c>
      <c r="F708" s="16" t="str">
        <f t="shared" si="44"/>
        <v>OTHER</v>
      </c>
      <c r="G708" s="16" t="str">
        <f t="shared" si="45"/>
        <v>OTHER</v>
      </c>
      <c r="H708" s="9" t="s">
        <v>4896</v>
      </c>
      <c r="I708" s="9" t="s">
        <v>150</v>
      </c>
      <c r="J708" s="9" t="str">
        <f t="shared" si="46"/>
        <v>RS DQLAB</v>
      </c>
      <c r="K708" s="10" t="s">
        <v>151</v>
      </c>
      <c r="L708" t="str">
        <f t="shared" si="47"/>
        <v>SELL</v>
      </c>
    </row>
    <row r="709" spans="1:12" x14ac:dyDescent="0.2">
      <c r="A709" s="11" t="s">
        <v>838</v>
      </c>
      <c r="B709" s="12">
        <v>43938</v>
      </c>
      <c r="C709" s="13" t="s">
        <v>38</v>
      </c>
      <c r="D709" s="13">
        <v>15</v>
      </c>
      <c r="E709" s="13" t="s">
        <v>116</v>
      </c>
      <c r="F709" s="16" t="str">
        <f t="shared" si="44"/>
        <v>OTHER</v>
      </c>
      <c r="G709" s="16" t="str">
        <f t="shared" si="45"/>
        <v>OTHER</v>
      </c>
      <c r="H709" s="9" t="s">
        <v>4896</v>
      </c>
      <c r="I709" s="13" t="s">
        <v>150</v>
      </c>
      <c r="J709" s="9" t="str">
        <f t="shared" si="46"/>
        <v>RS DQLAB</v>
      </c>
      <c r="K709" s="14" t="s">
        <v>151</v>
      </c>
      <c r="L709" t="str">
        <f t="shared" si="47"/>
        <v>SELL</v>
      </c>
    </row>
    <row r="710" spans="1:12" x14ac:dyDescent="0.2">
      <c r="A710" s="7" t="s">
        <v>839</v>
      </c>
      <c r="B710" s="8">
        <v>43938</v>
      </c>
      <c r="C710" s="9" t="s">
        <v>10</v>
      </c>
      <c r="D710" s="9">
        <v>67</v>
      </c>
      <c r="E710" s="9" t="s">
        <v>116</v>
      </c>
      <c r="F710" s="16" t="str">
        <f t="shared" si="44"/>
        <v>OTHER</v>
      </c>
      <c r="G710" s="16" t="str">
        <f t="shared" si="45"/>
        <v>OTHER</v>
      </c>
      <c r="H710" s="9" t="s">
        <v>4896</v>
      </c>
      <c r="I710" s="9" t="s">
        <v>150</v>
      </c>
      <c r="J710" s="9" t="str">
        <f t="shared" si="46"/>
        <v>RS DQLAB</v>
      </c>
      <c r="K710" s="10" t="s">
        <v>151</v>
      </c>
      <c r="L710" t="str">
        <f t="shared" si="47"/>
        <v>SELL</v>
      </c>
    </row>
    <row r="711" spans="1:12" x14ac:dyDescent="0.2">
      <c r="A711" s="11" t="s">
        <v>840</v>
      </c>
      <c r="B711" s="12">
        <v>43938</v>
      </c>
      <c r="C711" s="13" t="s">
        <v>10</v>
      </c>
      <c r="D711" s="13">
        <v>2</v>
      </c>
      <c r="E711" s="13" t="s">
        <v>116</v>
      </c>
      <c r="F711" s="16" t="str">
        <f t="shared" si="44"/>
        <v>OTHER</v>
      </c>
      <c r="G711" s="16" t="str">
        <f t="shared" si="45"/>
        <v>OTHER</v>
      </c>
      <c r="H711" s="9" t="s">
        <v>4896</v>
      </c>
      <c r="I711" s="13" t="s">
        <v>150</v>
      </c>
      <c r="J711" s="9" t="str">
        <f t="shared" si="46"/>
        <v>RS DQLAB</v>
      </c>
      <c r="K711" s="14" t="s">
        <v>151</v>
      </c>
      <c r="L711" t="str">
        <f t="shared" si="47"/>
        <v>SELL</v>
      </c>
    </row>
    <row r="712" spans="1:12" x14ac:dyDescent="0.2">
      <c r="A712" s="7" t="s">
        <v>841</v>
      </c>
      <c r="B712" s="8">
        <v>43938</v>
      </c>
      <c r="C712" s="9" t="s">
        <v>16</v>
      </c>
      <c r="D712" s="9">
        <v>85</v>
      </c>
      <c r="E712" s="9" t="s">
        <v>116</v>
      </c>
      <c r="F712" s="16" t="str">
        <f t="shared" si="44"/>
        <v>OTHER</v>
      </c>
      <c r="G712" s="16" t="str">
        <f t="shared" si="45"/>
        <v>OTHER</v>
      </c>
      <c r="H712" s="9" t="s">
        <v>4896</v>
      </c>
      <c r="I712" s="9" t="s">
        <v>150</v>
      </c>
      <c r="J712" s="9" t="str">
        <f t="shared" si="46"/>
        <v>RS DQLAB</v>
      </c>
      <c r="K712" s="10" t="s">
        <v>151</v>
      </c>
      <c r="L712" t="str">
        <f t="shared" si="47"/>
        <v>SELL</v>
      </c>
    </row>
    <row r="713" spans="1:12" x14ac:dyDescent="0.2">
      <c r="A713" s="11" t="s">
        <v>842</v>
      </c>
      <c r="B713" s="12">
        <v>43938</v>
      </c>
      <c r="C713" s="13" t="s">
        <v>17</v>
      </c>
      <c r="D713" s="13">
        <v>26</v>
      </c>
      <c r="E713" s="13" t="s">
        <v>116</v>
      </c>
      <c r="F713" s="16" t="str">
        <f t="shared" si="44"/>
        <v>OTHER</v>
      </c>
      <c r="G713" s="16" t="str">
        <f t="shared" si="45"/>
        <v>OTHER</v>
      </c>
      <c r="H713" s="9" t="s">
        <v>4896</v>
      </c>
      <c r="I713" s="13" t="s">
        <v>150</v>
      </c>
      <c r="J713" s="9" t="str">
        <f t="shared" si="46"/>
        <v>RS DQLAB</v>
      </c>
      <c r="K713" s="14" t="s">
        <v>151</v>
      </c>
      <c r="L713" t="str">
        <f t="shared" si="47"/>
        <v>SELL</v>
      </c>
    </row>
    <row r="714" spans="1:12" x14ac:dyDescent="0.2">
      <c r="A714" s="7" t="s">
        <v>843</v>
      </c>
      <c r="B714" s="8">
        <v>43938</v>
      </c>
      <c r="C714" s="9" t="s">
        <v>34</v>
      </c>
      <c r="D714" s="9">
        <v>34</v>
      </c>
      <c r="E714" s="9" t="s">
        <v>116</v>
      </c>
      <c r="F714" s="16" t="str">
        <f t="shared" si="44"/>
        <v>OTHER</v>
      </c>
      <c r="G714" s="16" t="str">
        <f t="shared" si="45"/>
        <v>OTHER</v>
      </c>
      <c r="H714" s="9" t="s">
        <v>4896</v>
      </c>
      <c r="I714" s="9" t="s">
        <v>150</v>
      </c>
      <c r="J714" s="9" t="str">
        <f t="shared" si="46"/>
        <v>RS DQLAB</v>
      </c>
      <c r="K714" s="10" t="s">
        <v>151</v>
      </c>
      <c r="L714" t="str">
        <f t="shared" si="47"/>
        <v>SELL</v>
      </c>
    </row>
    <row r="715" spans="1:12" x14ac:dyDescent="0.2">
      <c r="A715" s="11" t="s">
        <v>844</v>
      </c>
      <c r="B715" s="12">
        <v>43939</v>
      </c>
      <c r="C715" s="13" t="s">
        <v>38</v>
      </c>
      <c r="D715" s="13">
        <v>4</v>
      </c>
      <c r="E715" s="13" t="s">
        <v>116</v>
      </c>
      <c r="F715" s="16" t="str">
        <f t="shared" si="44"/>
        <v>OTHER</v>
      </c>
      <c r="G715" s="16" t="str">
        <f t="shared" si="45"/>
        <v>OTHER</v>
      </c>
      <c r="H715" s="9" t="s">
        <v>4896</v>
      </c>
      <c r="I715" s="13" t="s">
        <v>150</v>
      </c>
      <c r="J715" s="9" t="str">
        <f t="shared" si="46"/>
        <v>RS DQLAB</v>
      </c>
      <c r="K715" s="14" t="s">
        <v>151</v>
      </c>
      <c r="L715" t="str">
        <f t="shared" si="47"/>
        <v>SELL</v>
      </c>
    </row>
    <row r="716" spans="1:12" x14ac:dyDescent="0.2">
      <c r="A716" s="7" t="s">
        <v>845</v>
      </c>
      <c r="B716" s="8">
        <v>43939</v>
      </c>
      <c r="C716" s="9" t="s">
        <v>41</v>
      </c>
      <c r="D716" s="9">
        <v>44</v>
      </c>
      <c r="E716" s="9" t="s">
        <v>116</v>
      </c>
      <c r="F716" s="16" t="str">
        <f t="shared" si="44"/>
        <v>OTHER</v>
      </c>
      <c r="G716" s="16" t="str">
        <f t="shared" si="45"/>
        <v>OTHER</v>
      </c>
      <c r="H716" s="9" t="s">
        <v>4896</v>
      </c>
      <c r="I716" s="9" t="s">
        <v>150</v>
      </c>
      <c r="J716" s="9" t="str">
        <f t="shared" si="46"/>
        <v>RS DQLAB</v>
      </c>
      <c r="K716" s="10" t="s">
        <v>151</v>
      </c>
      <c r="L716" t="str">
        <f t="shared" si="47"/>
        <v>SELL</v>
      </c>
    </row>
    <row r="717" spans="1:12" x14ac:dyDescent="0.2">
      <c r="A717" s="11" t="s">
        <v>846</v>
      </c>
      <c r="B717" s="12">
        <v>43939</v>
      </c>
      <c r="C717" s="13" t="s">
        <v>36</v>
      </c>
      <c r="D717" s="13">
        <v>8</v>
      </c>
      <c r="E717" s="13" t="s">
        <v>116</v>
      </c>
      <c r="F717" s="16" t="str">
        <f t="shared" si="44"/>
        <v>OTHER</v>
      </c>
      <c r="G717" s="16" t="str">
        <f t="shared" si="45"/>
        <v>OTHER</v>
      </c>
      <c r="H717" s="9" t="s">
        <v>4896</v>
      </c>
      <c r="I717" s="13" t="s">
        <v>150</v>
      </c>
      <c r="J717" s="9" t="str">
        <f t="shared" si="46"/>
        <v>RS DQLAB</v>
      </c>
      <c r="K717" s="14" t="s">
        <v>151</v>
      </c>
      <c r="L717" t="str">
        <f t="shared" si="47"/>
        <v>SELL</v>
      </c>
    </row>
    <row r="718" spans="1:12" x14ac:dyDescent="0.2">
      <c r="A718" s="7" t="s">
        <v>847</v>
      </c>
      <c r="B718" s="8">
        <v>43939</v>
      </c>
      <c r="C718" s="9" t="s">
        <v>20</v>
      </c>
      <c r="D718" s="9">
        <v>6</v>
      </c>
      <c r="E718" s="9" t="s">
        <v>116</v>
      </c>
      <c r="F718" s="16" t="str">
        <f t="shared" si="44"/>
        <v>OTHER</v>
      </c>
      <c r="G718" s="16" t="str">
        <f t="shared" si="45"/>
        <v>OTHER</v>
      </c>
      <c r="H718" s="9" t="s">
        <v>4896</v>
      </c>
      <c r="I718" s="9" t="s">
        <v>150</v>
      </c>
      <c r="J718" s="9" t="str">
        <f t="shared" si="46"/>
        <v>RS DQLAB</v>
      </c>
      <c r="K718" s="10" t="s">
        <v>151</v>
      </c>
      <c r="L718" t="str">
        <f t="shared" si="47"/>
        <v>SELL</v>
      </c>
    </row>
    <row r="719" spans="1:12" x14ac:dyDescent="0.2">
      <c r="A719" s="11" t="s">
        <v>848</v>
      </c>
      <c r="B719" s="12">
        <v>43939</v>
      </c>
      <c r="C719" s="13" t="s">
        <v>8</v>
      </c>
      <c r="D719" s="13">
        <v>12</v>
      </c>
      <c r="E719" s="13" t="s">
        <v>116</v>
      </c>
      <c r="F719" s="16" t="str">
        <f t="shared" si="44"/>
        <v>OTHER</v>
      </c>
      <c r="G719" s="16" t="str">
        <f t="shared" si="45"/>
        <v>OTHER</v>
      </c>
      <c r="H719" s="9" t="s">
        <v>4896</v>
      </c>
      <c r="I719" s="13" t="s">
        <v>150</v>
      </c>
      <c r="J719" s="9" t="str">
        <f t="shared" si="46"/>
        <v>RS DQLAB</v>
      </c>
      <c r="K719" s="14" t="s">
        <v>151</v>
      </c>
      <c r="L719" t="str">
        <f t="shared" si="47"/>
        <v>SELL</v>
      </c>
    </row>
    <row r="720" spans="1:12" x14ac:dyDescent="0.2">
      <c r="A720" s="7" t="s">
        <v>849</v>
      </c>
      <c r="B720" s="8">
        <v>43939</v>
      </c>
      <c r="C720" s="9" t="s">
        <v>14</v>
      </c>
      <c r="D720" s="9">
        <v>2</v>
      </c>
      <c r="E720" s="9" t="s">
        <v>116</v>
      </c>
      <c r="F720" s="16" t="str">
        <f t="shared" si="44"/>
        <v>OTHER</v>
      </c>
      <c r="G720" s="16" t="str">
        <f t="shared" si="45"/>
        <v>OTHER</v>
      </c>
      <c r="H720" s="9" t="s">
        <v>4896</v>
      </c>
      <c r="I720" s="9" t="s">
        <v>150</v>
      </c>
      <c r="J720" s="9" t="str">
        <f t="shared" si="46"/>
        <v>RS DQLAB</v>
      </c>
      <c r="K720" s="10" t="s">
        <v>151</v>
      </c>
      <c r="L720" t="str">
        <f t="shared" si="47"/>
        <v>SELL</v>
      </c>
    </row>
    <row r="721" spans="1:12" x14ac:dyDescent="0.2">
      <c r="A721" s="11" t="s">
        <v>850</v>
      </c>
      <c r="B721" s="12">
        <v>43939</v>
      </c>
      <c r="C721" s="13" t="s">
        <v>23</v>
      </c>
      <c r="D721" s="13">
        <v>12</v>
      </c>
      <c r="E721" s="13" t="s">
        <v>116</v>
      </c>
      <c r="F721" s="16" t="str">
        <f t="shared" si="44"/>
        <v>OTHER</v>
      </c>
      <c r="G721" s="16" t="str">
        <f t="shared" si="45"/>
        <v>OTHER</v>
      </c>
      <c r="H721" s="9" t="s">
        <v>4896</v>
      </c>
      <c r="I721" s="13" t="s">
        <v>150</v>
      </c>
      <c r="J721" s="9" t="str">
        <f t="shared" si="46"/>
        <v>RS DQLAB</v>
      </c>
      <c r="K721" s="14" t="s">
        <v>151</v>
      </c>
      <c r="L721" t="str">
        <f t="shared" si="47"/>
        <v>SELL</v>
      </c>
    </row>
    <row r="722" spans="1:12" x14ac:dyDescent="0.2">
      <c r="A722" s="7" t="s">
        <v>851</v>
      </c>
      <c r="B722" s="8">
        <v>43940</v>
      </c>
      <c r="C722" s="9" t="s">
        <v>24</v>
      </c>
      <c r="D722" s="9">
        <v>16</v>
      </c>
      <c r="E722" s="9" t="s">
        <v>116</v>
      </c>
      <c r="F722" s="16" t="str">
        <f t="shared" si="44"/>
        <v>OTHER</v>
      </c>
      <c r="G722" s="16" t="str">
        <f t="shared" si="45"/>
        <v>OTHER</v>
      </c>
      <c r="H722" s="9" t="s">
        <v>4896</v>
      </c>
      <c r="I722" s="9" t="s">
        <v>150</v>
      </c>
      <c r="J722" s="9" t="str">
        <f t="shared" si="46"/>
        <v>RS DQLAB</v>
      </c>
      <c r="K722" s="10" t="s">
        <v>151</v>
      </c>
      <c r="L722" t="str">
        <f t="shared" si="47"/>
        <v>SELL</v>
      </c>
    </row>
    <row r="723" spans="1:12" x14ac:dyDescent="0.2">
      <c r="A723" s="11" t="s">
        <v>852</v>
      </c>
      <c r="B723" s="12">
        <v>43940</v>
      </c>
      <c r="C723" s="13" t="s">
        <v>10</v>
      </c>
      <c r="D723" s="13">
        <v>95</v>
      </c>
      <c r="E723" s="13" t="s">
        <v>116</v>
      </c>
      <c r="F723" s="16" t="str">
        <f t="shared" si="44"/>
        <v>OTHER</v>
      </c>
      <c r="G723" s="16" t="str">
        <f t="shared" si="45"/>
        <v>OTHER</v>
      </c>
      <c r="H723" s="9" t="s">
        <v>4896</v>
      </c>
      <c r="I723" s="13" t="s">
        <v>150</v>
      </c>
      <c r="J723" s="9" t="str">
        <f t="shared" si="46"/>
        <v>RS DQLAB</v>
      </c>
      <c r="K723" s="14" t="s">
        <v>151</v>
      </c>
      <c r="L723" t="str">
        <f t="shared" si="47"/>
        <v>SELL</v>
      </c>
    </row>
    <row r="724" spans="1:12" x14ac:dyDescent="0.2">
      <c r="A724" s="7" t="s">
        <v>853</v>
      </c>
      <c r="B724" s="8">
        <v>43940</v>
      </c>
      <c r="C724" s="9" t="s">
        <v>30</v>
      </c>
      <c r="D724" s="9">
        <v>16</v>
      </c>
      <c r="E724" s="9" t="s">
        <v>116</v>
      </c>
      <c r="F724" s="16" t="str">
        <f t="shared" si="44"/>
        <v>OTHER</v>
      </c>
      <c r="G724" s="16" t="str">
        <f t="shared" si="45"/>
        <v>OTHER</v>
      </c>
      <c r="H724" s="9" t="s">
        <v>4896</v>
      </c>
      <c r="I724" s="9" t="s">
        <v>150</v>
      </c>
      <c r="J724" s="9" t="str">
        <f t="shared" si="46"/>
        <v>RS DQLAB</v>
      </c>
      <c r="K724" s="10" t="s">
        <v>151</v>
      </c>
      <c r="L724" t="str">
        <f t="shared" si="47"/>
        <v>SELL</v>
      </c>
    </row>
    <row r="725" spans="1:12" x14ac:dyDescent="0.2">
      <c r="A725" s="11" t="s">
        <v>854</v>
      </c>
      <c r="B725" s="12">
        <v>43941</v>
      </c>
      <c r="C725" s="13" t="s">
        <v>12</v>
      </c>
      <c r="D725" s="13">
        <v>23</v>
      </c>
      <c r="E725" s="13" t="s">
        <v>116</v>
      </c>
      <c r="F725" s="16" t="str">
        <f t="shared" si="44"/>
        <v>OTHER</v>
      </c>
      <c r="G725" s="16" t="str">
        <f t="shared" si="45"/>
        <v>OTHER</v>
      </c>
      <c r="H725" s="9" t="s">
        <v>4896</v>
      </c>
      <c r="I725" s="13" t="s">
        <v>150</v>
      </c>
      <c r="J725" s="9" t="str">
        <f t="shared" si="46"/>
        <v>RS DQLAB</v>
      </c>
      <c r="K725" s="14" t="s">
        <v>151</v>
      </c>
      <c r="L725" t="str">
        <f t="shared" si="47"/>
        <v>SELL</v>
      </c>
    </row>
    <row r="726" spans="1:12" x14ac:dyDescent="0.2">
      <c r="A726" s="7" t="s">
        <v>855</v>
      </c>
      <c r="B726" s="8">
        <v>43941</v>
      </c>
      <c r="C726" s="9" t="s">
        <v>10</v>
      </c>
      <c r="D726" s="9">
        <v>24</v>
      </c>
      <c r="E726" s="9" t="s">
        <v>116</v>
      </c>
      <c r="F726" s="16" t="str">
        <f t="shared" si="44"/>
        <v>OTHER</v>
      </c>
      <c r="G726" s="16" t="str">
        <f t="shared" si="45"/>
        <v>OTHER</v>
      </c>
      <c r="H726" s="9" t="s">
        <v>4896</v>
      </c>
      <c r="I726" s="9" t="s">
        <v>150</v>
      </c>
      <c r="J726" s="9" t="str">
        <f t="shared" si="46"/>
        <v>RS DQLAB</v>
      </c>
      <c r="K726" s="10" t="s">
        <v>151</v>
      </c>
      <c r="L726" t="str">
        <f t="shared" si="47"/>
        <v>SELL</v>
      </c>
    </row>
    <row r="727" spans="1:12" x14ac:dyDescent="0.2">
      <c r="A727" s="11" t="s">
        <v>856</v>
      </c>
      <c r="B727" s="12">
        <v>43941</v>
      </c>
      <c r="C727" s="13" t="s">
        <v>36</v>
      </c>
      <c r="D727" s="13">
        <v>36</v>
      </c>
      <c r="E727" s="13" t="s">
        <v>116</v>
      </c>
      <c r="F727" s="16" t="str">
        <f t="shared" si="44"/>
        <v>OTHER</v>
      </c>
      <c r="G727" s="16" t="str">
        <f t="shared" si="45"/>
        <v>OTHER</v>
      </c>
      <c r="H727" s="9" t="s">
        <v>4896</v>
      </c>
      <c r="I727" s="13" t="s">
        <v>150</v>
      </c>
      <c r="J727" s="9" t="str">
        <f t="shared" si="46"/>
        <v>RS DQLAB</v>
      </c>
      <c r="K727" s="14" t="s">
        <v>151</v>
      </c>
      <c r="L727" t="str">
        <f t="shared" si="47"/>
        <v>SELL</v>
      </c>
    </row>
    <row r="728" spans="1:12" x14ac:dyDescent="0.2">
      <c r="A728" s="7" t="s">
        <v>857</v>
      </c>
      <c r="B728" s="8">
        <v>43941</v>
      </c>
      <c r="C728" s="9" t="s">
        <v>18</v>
      </c>
      <c r="D728" s="9">
        <v>7</v>
      </c>
      <c r="E728" s="9" t="s">
        <v>116</v>
      </c>
      <c r="F728" s="16" t="str">
        <f t="shared" si="44"/>
        <v>OTHER</v>
      </c>
      <c r="G728" s="16" t="str">
        <f t="shared" si="45"/>
        <v>OTHER</v>
      </c>
      <c r="H728" s="9" t="s">
        <v>4896</v>
      </c>
      <c r="I728" s="9" t="s">
        <v>150</v>
      </c>
      <c r="J728" s="9" t="str">
        <f t="shared" si="46"/>
        <v>RS DQLAB</v>
      </c>
      <c r="K728" s="10" t="s">
        <v>151</v>
      </c>
      <c r="L728" t="str">
        <f t="shared" si="47"/>
        <v>SELL</v>
      </c>
    </row>
    <row r="729" spans="1:12" x14ac:dyDescent="0.2">
      <c r="A729" s="11" t="s">
        <v>858</v>
      </c>
      <c r="B729" s="12">
        <v>43942</v>
      </c>
      <c r="C729" s="13" t="s">
        <v>12</v>
      </c>
      <c r="D729" s="13">
        <v>52</v>
      </c>
      <c r="E729" s="13" t="s">
        <v>116</v>
      </c>
      <c r="F729" s="16" t="str">
        <f t="shared" si="44"/>
        <v>OTHER</v>
      </c>
      <c r="G729" s="16" t="str">
        <f t="shared" si="45"/>
        <v>OTHER</v>
      </c>
      <c r="H729" s="9" t="s">
        <v>4896</v>
      </c>
      <c r="I729" s="13" t="s">
        <v>150</v>
      </c>
      <c r="J729" s="9" t="str">
        <f t="shared" si="46"/>
        <v>RS DQLAB</v>
      </c>
      <c r="K729" s="14" t="s">
        <v>151</v>
      </c>
      <c r="L729" t="str">
        <f t="shared" si="47"/>
        <v>SELL</v>
      </c>
    </row>
    <row r="730" spans="1:12" x14ac:dyDescent="0.2">
      <c r="A730" s="7" t="s">
        <v>859</v>
      </c>
      <c r="B730" s="8">
        <v>43942</v>
      </c>
      <c r="C730" s="9" t="s">
        <v>40</v>
      </c>
      <c r="D730" s="9">
        <v>83</v>
      </c>
      <c r="E730" s="9" t="s">
        <v>116</v>
      </c>
      <c r="F730" s="16" t="str">
        <f t="shared" si="44"/>
        <v>OTHER</v>
      </c>
      <c r="G730" s="16" t="str">
        <f t="shared" si="45"/>
        <v>OTHER</v>
      </c>
      <c r="H730" s="9" t="s">
        <v>4896</v>
      </c>
      <c r="I730" s="9" t="s">
        <v>150</v>
      </c>
      <c r="J730" s="9" t="str">
        <f t="shared" si="46"/>
        <v>RS DQLAB</v>
      </c>
      <c r="K730" s="10" t="s">
        <v>151</v>
      </c>
      <c r="L730" t="str">
        <f t="shared" si="47"/>
        <v>SELL</v>
      </c>
    </row>
    <row r="731" spans="1:12" x14ac:dyDescent="0.2">
      <c r="A731" s="11" t="s">
        <v>860</v>
      </c>
      <c r="B731" s="12">
        <v>43942</v>
      </c>
      <c r="C731" s="13" t="s">
        <v>20</v>
      </c>
      <c r="D731" s="13">
        <v>25</v>
      </c>
      <c r="E731" s="13" t="s">
        <v>116</v>
      </c>
      <c r="F731" s="16" t="str">
        <f t="shared" si="44"/>
        <v>OTHER</v>
      </c>
      <c r="G731" s="16" t="str">
        <f t="shared" si="45"/>
        <v>OTHER</v>
      </c>
      <c r="H731" s="9" t="s">
        <v>4896</v>
      </c>
      <c r="I731" s="13" t="s">
        <v>150</v>
      </c>
      <c r="J731" s="9" t="str">
        <f t="shared" si="46"/>
        <v>RS DQLAB</v>
      </c>
      <c r="K731" s="14" t="s">
        <v>151</v>
      </c>
      <c r="L731" t="str">
        <f t="shared" si="47"/>
        <v>SELL</v>
      </c>
    </row>
    <row r="732" spans="1:12" x14ac:dyDescent="0.2">
      <c r="A732" s="7" t="s">
        <v>861</v>
      </c>
      <c r="B732" s="8">
        <v>43942</v>
      </c>
      <c r="C732" s="9" t="s">
        <v>7</v>
      </c>
      <c r="D732" s="9">
        <v>261</v>
      </c>
      <c r="E732" s="9" t="s">
        <v>116</v>
      </c>
      <c r="F732" s="16" t="str">
        <f t="shared" si="44"/>
        <v>OTHER</v>
      </c>
      <c r="G732" s="16" t="str">
        <f t="shared" si="45"/>
        <v>OTHER</v>
      </c>
      <c r="H732" s="9" t="s">
        <v>4896</v>
      </c>
      <c r="I732" s="9" t="s">
        <v>150</v>
      </c>
      <c r="J732" s="9" t="str">
        <f t="shared" si="46"/>
        <v>RS DQLAB</v>
      </c>
      <c r="K732" s="10" t="s">
        <v>151</v>
      </c>
      <c r="L732" t="str">
        <f t="shared" si="47"/>
        <v>SELL</v>
      </c>
    </row>
    <row r="733" spans="1:12" x14ac:dyDescent="0.2">
      <c r="A733" s="11" t="s">
        <v>862</v>
      </c>
      <c r="B733" s="12">
        <v>43942</v>
      </c>
      <c r="C733" s="13" t="s">
        <v>21</v>
      </c>
      <c r="D733" s="13">
        <v>2</v>
      </c>
      <c r="E733" s="13" t="s">
        <v>116</v>
      </c>
      <c r="F733" s="16" t="str">
        <f t="shared" si="44"/>
        <v>OTHER</v>
      </c>
      <c r="G733" s="16" t="str">
        <f t="shared" si="45"/>
        <v>OTHER</v>
      </c>
      <c r="H733" s="9" t="s">
        <v>4896</v>
      </c>
      <c r="I733" s="13" t="s">
        <v>150</v>
      </c>
      <c r="J733" s="9" t="str">
        <f t="shared" si="46"/>
        <v>RS DQLAB</v>
      </c>
      <c r="K733" s="14" t="s">
        <v>151</v>
      </c>
      <c r="L733" t="str">
        <f t="shared" si="47"/>
        <v>SELL</v>
      </c>
    </row>
    <row r="734" spans="1:12" x14ac:dyDescent="0.2">
      <c r="A734" s="7" t="s">
        <v>863</v>
      </c>
      <c r="B734" s="8">
        <v>43943</v>
      </c>
      <c r="C734" s="9" t="s">
        <v>12</v>
      </c>
      <c r="D734" s="9">
        <v>61</v>
      </c>
      <c r="E734" s="9" t="s">
        <v>116</v>
      </c>
      <c r="F734" s="16" t="str">
        <f t="shared" si="44"/>
        <v>OTHER</v>
      </c>
      <c r="G734" s="16" t="str">
        <f t="shared" si="45"/>
        <v>OTHER</v>
      </c>
      <c r="H734" s="9" t="s">
        <v>4896</v>
      </c>
      <c r="I734" s="9" t="s">
        <v>150</v>
      </c>
      <c r="J734" s="9" t="str">
        <f t="shared" si="46"/>
        <v>RS DQLAB</v>
      </c>
      <c r="K734" s="10" t="s">
        <v>151</v>
      </c>
      <c r="L734" t="str">
        <f t="shared" si="47"/>
        <v>SELL</v>
      </c>
    </row>
    <row r="735" spans="1:12" x14ac:dyDescent="0.2">
      <c r="A735" s="11" t="s">
        <v>864</v>
      </c>
      <c r="B735" s="12">
        <v>43943</v>
      </c>
      <c r="C735" s="13" t="s">
        <v>37</v>
      </c>
      <c r="D735" s="13">
        <v>42</v>
      </c>
      <c r="E735" s="13" t="s">
        <v>116</v>
      </c>
      <c r="F735" s="16" t="str">
        <f t="shared" si="44"/>
        <v>OTHER</v>
      </c>
      <c r="G735" s="16" t="str">
        <f t="shared" si="45"/>
        <v>OTHER</v>
      </c>
      <c r="H735" s="9" t="s">
        <v>4896</v>
      </c>
      <c r="I735" s="13" t="s">
        <v>150</v>
      </c>
      <c r="J735" s="9" t="str">
        <f t="shared" si="46"/>
        <v>RS DQLAB</v>
      </c>
      <c r="K735" s="14" t="s">
        <v>151</v>
      </c>
      <c r="L735" t="str">
        <f t="shared" si="47"/>
        <v>SELL</v>
      </c>
    </row>
    <row r="736" spans="1:12" x14ac:dyDescent="0.2">
      <c r="A736" s="7" t="s">
        <v>865</v>
      </c>
      <c r="B736" s="8">
        <v>43943</v>
      </c>
      <c r="C736" s="9" t="s">
        <v>9</v>
      </c>
      <c r="D736" s="9">
        <v>78</v>
      </c>
      <c r="E736" s="9" t="s">
        <v>116</v>
      </c>
      <c r="F736" s="16" t="str">
        <f t="shared" si="44"/>
        <v>OTHER</v>
      </c>
      <c r="G736" s="16" t="str">
        <f t="shared" si="45"/>
        <v>OTHER</v>
      </c>
      <c r="H736" s="9" t="s">
        <v>4896</v>
      </c>
      <c r="I736" s="9" t="s">
        <v>150</v>
      </c>
      <c r="J736" s="9" t="str">
        <f t="shared" si="46"/>
        <v>RS DQLAB</v>
      </c>
      <c r="K736" s="10" t="s">
        <v>151</v>
      </c>
      <c r="L736" t="str">
        <f t="shared" si="47"/>
        <v>SELL</v>
      </c>
    </row>
    <row r="737" spans="1:12" x14ac:dyDescent="0.2">
      <c r="A737" s="11" t="s">
        <v>866</v>
      </c>
      <c r="B737" s="12">
        <v>43943</v>
      </c>
      <c r="C737" s="13" t="s">
        <v>9</v>
      </c>
      <c r="D737" s="13">
        <v>79</v>
      </c>
      <c r="E737" s="13" t="s">
        <v>116</v>
      </c>
      <c r="F737" s="16" t="str">
        <f t="shared" si="44"/>
        <v>OTHER</v>
      </c>
      <c r="G737" s="16" t="str">
        <f t="shared" si="45"/>
        <v>OTHER</v>
      </c>
      <c r="H737" s="9" t="s">
        <v>4896</v>
      </c>
      <c r="I737" s="13" t="s">
        <v>150</v>
      </c>
      <c r="J737" s="9" t="str">
        <f t="shared" si="46"/>
        <v>RS DQLAB</v>
      </c>
      <c r="K737" s="14" t="s">
        <v>151</v>
      </c>
      <c r="L737" t="str">
        <f t="shared" si="47"/>
        <v>SELL</v>
      </c>
    </row>
    <row r="738" spans="1:12" x14ac:dyDescent="0.2">
      <c r="A738" s="7" t="s">
        <v>867</v>
      </c>
      <c r="B738" s="8">
        <v>43943</v>
      </c>
      <c r="C738" s="9" t="s">
        <v>41</v>
      </c>
      <c r="D738" s="9">
        <v>33</v>
      </c>
      <c r="E738" s="9" t="s">
        <v>116</v>
      </c>
      <c r="F738" s="16" t="str">
        <f t="shared" si="44"/>
        <v>OTHER</v>
      </c>
      <c r="G738" s="16" t="str">
        <f t="shared" si="45"/>
        <v>OTHER</v>
      </c>
      <c r="H738" s="9" t="s">
        <v>4896</v>
      </c>
      <c r="I738" s="9" t="s">
        <v>150</v>
      </c>
      <c r="J738" s="9" t="str">
        <f t="shared" si="46"/>
        <v>RS DQLAB</v>
      </c>
      <c r="K738" s="10" t="s">
        <v>151</v>
      </c>
      <c r="L738" t="str">
        <f t="shared" si="47"/>
        <v>SELL</v>
      </c>
    </row>
    <row r="739" spans="1:12" x14ac:dyDescent="0.2">
      <c r="A739" s="11" t="s">
        <v>868</v>
      </c>
      <c r="B739" s="12">
        <v>43943</v>
      </c>
      <c r="C739" s="13" t="s">
        <v>16</v>
      </c>
      <c r="D739" s="13">
        <v>2</v>
      </c>
      <c r="E739" s="13" t="s">
        <v>116</v>
      </c>
      <c r="F739" s="16" t="str">
        <f t="shared" si="44"/>
        <v>OTHER</v>
      </c>
      <c r="G739" s="16" t="str">
        <f t="shared" si="45"/>
        <v>OTHER</v>
      </c>
      <c r="H739" s="9" t="s">
        <v>4896</v>
      </c>
      <c r="I739" s="13" t="s">
        <v>150</v>
      </c>
      <c r="J739" s="9" t="str">
        <f t="shared" si="46"/>
        <v>RS DQLAB</v>
      </c>
      <c r="K739" s="14" t="s">
        <v>151</v>
      </c>
      <c r="L739" t="str">
        <f t="shared" si="47"/>
        <v>SELL</v>
      </c>
    </row>
    <row r="740" spans="1:12" x14ac:dyDescent="0.2">
      <c r="A740" s="7" t="s">
        <v>869</v>
      </c>
      <c r="B740" s="8">
        <v>43943</v>
      </c>
      <c r="C740" s="9" t="s">
        <v>35</v>
      </c>
      <c r="D740" s="9">
        <v>45</v>
      </c>
      <c r="E740" s="9" t="s">
        <v>116</v>
      </c>
      <c r="F740" s="16" t="str">
        <f t="shared" si="44"/>
        <v>OTHER</v>
      </c>
      <c r="G740" s="16" t="str">
        <f t="shared" si="45"/>
        <v>OTHER</v>
      </c>
      <c r="H740" s="9" t="s">
        <v>4896</v>
      </c>
      <c r="I740" s="9" t="s">
        <v>150</v>
      </c>
      <c r="J740" s="9" t="str">
        <f t="shared" si="46"/>
        <v>RS DQLAB</v>
      </c>
      <c r="K740" s="10" t="s">
        <v>151</v>
      </c>
      <c r="L740" t="str">
        <f t="shared" si="47"/>
        <v>SELL</v>
      </c>
    </row>
    <row r="741" spans="1:12" x14ac:dyDescent="0.2">
      <c r="A741" s="11" t="s">
        <v>870</v>
      </c>
      <c r="B741" s="12">
        <v>43943</v>
      </c>
      <c r="C741" s="13" t="s">
        <v>11</v>
      </c>
      <c r="D741" s="13">
        <v>20</v>
      </c>
      <c r="E741" s="13" t="s">
        <v>116</v>
      </c>
      <c r="F741" s="16" t="str">
        <f t="shared" si="44"/>
        <v>OTHER</v>
      </c>
      <c r="G741" s="16" t="str">
        <f t="shared" si="45"/>
        <v>OTHER</v>
      </c>
      <c r="H741" s="9" t="s">
        <v>4896</v>
      </c>
      <c r="I741" s="13" t="s">
        <v>150</v>
      </c>
      <c r="J741" s="9" t="str">
        <f t="shared" si="46"/>
        <v>RS DQLAB</v>
      </c>
      <c r="K741" s="14" t="s">
        <v>151</v>
      </c>
      <c r="L741" t="str">
        <f t="shared" si="47"/>
        <v>SELL</v>
      </c>
    </row>
    <row r="742" spans="1:12" x14ac:dyDescent="0.2">
      <c r="A742" s="7" t="s">
        <v>871</v>
      </c>
      <c r="B742" s="8">
        <v>43943</v>
      </c>
      <c r="C742" s="9" t="s">
        <v>34</v>
      </c>
      <c r="D742" s="9">
        <v>24</v>
      </c>
      <c r="E742" s="9" t="s">
        <v>116</v>
      </c>
      <c r="F742" s="16" t="str">
        <f t="shared" si="44"/>
        <v>OTHER</v>
      </c>
      <c r="G742" s="16" t="str">
        <f t="shared" si="45"/>
        <v>OTHER</v>
      </c>
      <c r="H742" s="9" t="s">
        <v>4896</v>
      </c>
      <c r="I742" s="9" t="s">
        <v>150</v>
      </c>
      <c r="J742" s="9" t="str">
        <f t="shared" si="46"/>
        <v>RS DQLAB</v>
      </c>
      <c r="K742" s="10" t="s">
        <v>151</v>
      </c>
      <c r="L742" t="str">
        <f t="shared" si="47"/>
        <v>SELL</v>
      </c>
    </row>
    <row r="743" spans="1:12" x14ac:dyDescent="0.2">
      <c r="A743" s="11" t="s">
        <v>872</v>
      </c>
      <c r="B743" s="12">
        <v>43944</v>
      </c>
      <c r="C743" s="13" t="s">
        <v>16</v>
      </c>
      <c r="D743" s="13">
        <v>4</v>
      </c>
      <c r="E743" s="13" t="s">
        <v>116</v>
      </c>
      <c r="F743" s="16" t="str">
        <f t="shared" si="44"/>
        <v>OTHER</v>
      </c>
      <c r="G743" s="16" t="str">
        <f t="shared" si="45"/>
        <v>OTHER</v>
      </c>
      <c r="H743" s="9" t="s">
        <v>4896</v>
      </c>
      <c r="I743" s="13" t="s">
        <v>150</v>
      </c>
      <c r="J743" s="9" t="str">
        <f t="shared" si="46"/>
        <v>RS DQLAB</v>
      </c>
      <c r="K743" s="14" t="s">
        <v>151</v>
      </c>
      <c r="L743" t="str">
        <f t="shared" si="47"/>
        <v>SELL</v>
      </c>
    </row>
    <row r="744" spans="1:12" x14ac:dyDescent="0.2">
      <c r="A744" s="7" t="s">
        <v>873</v>
      </c>
      <c r="B744" s="8">
        <v>43945</v>
      </c>
      <c r="C744" s="9" t="s">
        <v>22</v>
      </c>
      <c r="D744" s="9">
        <v>42</v>
      </c>
      <c r="E744" s="9" t="s">
        <v>116</v>
      </c>
      <c r="F744" s="16" t="str">
        <f t="shared" si="44"/>
        <v>OTHER</v>
      </c>
      <c r="G744" s="16" t="str">
        <f t="shared" si="45"/>
        <v>OTHER</v>
      </c>
      <c r="H744" s="9" t="s">
        <v>4896</v>
      </c>
      <c r="I744" s="9" t="s">
        <v>150</v>
      </c>
      <c r="J744" s="9" t="str">
        <f t="shared" si="46"/>
        <v>RS DQLAB</v>
      </c>
      <c r="K744" s="10" t="s">
        <v>151</v>
      </c>
      <c r="L744" t="str">
        <f t="shared" si="47"/>
        <v>SELL</v>
      </c>
    </row>
    <row r="745" spans="1:12" x14ac:dyDescent="0.2">
      <c r="A745" s="11" t="s">
        <v>874</v>
      </c>
      <c r="B745" s="12">
        <v>43945</v>
      </c>
      <c r="C745" s="13" t="s">
        <v>10</v>
      </c>
      <c r="D745" s="13">
        <v>40</v>
      </c>
      <c r="E745" s="13" t="s">
        <v>116</v>
      </c>
      <c r="F745" s="16" t="str">
        <f t="shared" si="44"/>
        <v>OTHER</v>
      </c>
      <c r="G745" s="16" t="str">
        <f t="shared" si="45"/>
        <v>OTHER</v>
      </c>
      <c r="H745" s="9" t="s">
        <v>4896</v>
      </c>
      <c r="I745" s="13" t="s">
        <v>150</v>
      </c>
      <c r="J745" s="9" t="str">
        <f t="shared" si="46"/>
        <v>RS DQLAB</v>
      </c>
      <c r="K745" s="14" t="s">
        <v>151</v>
      </c>
      <c r="L745" t="str">
        <f t="shared" si="47"/>
        <v>SELL</v>
      </c>
    </row>
    <row r="746" spans="1:12" x14ac:dyDescent="0.2">
      <c r="A746" s="7" t="s">
        <v>875</v>
      </c>
      <c r="B746" s="8">
        <v>43945</v>
      </c>
      <c r="C746" s="9" t="s">
        <v>16</v>
      </c>
      <c r="D746" s="9">
        <v>1</v>
      </c>
      <c r="E746" s="9" t="s">
        <v>116</v>
      </c>
      <c r="F746" s="16" t="str">
        <f t="shared" si="44"/>
        <v>OTHER</v>
      </c>
      <c r="G746" s="16" t="str">
        <f t="shared" si="45"/>
        <v>OTHER</v>
      </c>
      <c r="H746" s="9" t="s">
        <v>4896</v>
      </c>
      <c r="I746" s="9" t="s">
        <v>150</v>
      </c>
      <c r="J746" s="9" t="str">
        <f t="shared" si="46"/>
        <v>RS DQLAB</v>
      </c>
      <c r="K746" s="10" t="s">
        <v>151</v>
      </c>
      <c r="L746" t="str">
        <f t="shared" si="47"/>
        <v>SELL</v>
      </c>
    </row>
    <row r="747" spans="1:12" x14ac:dyDescent="0.2">
      <c r="A747" s="11" t="s">
        <v>876</v>
      </c>
      <c r="B747" s="12">
        <v>43945</v>
      </c>
      <c r="C747" s="13" t="s">
        <v>23</v>
      </c>
      <c r="D747" s="13">
        <v>180</v>
      </c>
      <c r="E747" s="13" t="s">
        <v>116</v>
      </c>
      <c r="F747" s="16" t="str">
        <f t="shared" si="44"/>
        <v>OTHER</v>
      </c>
      <c r="G747" s="16" t="str">
        <f t="shared" si="45"/>
        <v>OTHER</v>
      </c>
      <c r="H747" s="9" t="s">
        <v>4896</v>
      </c>
      <c r="I747" s="13" t="s">
        <v>150</v>
      </c>
      <c r="J747" s="9" t="str">
        <f t="shared" si="46"/>
        <v>RS DQLAB</v>
      </c>
      <c r="K747" s="14" t="s">
        <v>151</v>
      </c>
      <c r="L747" t="str">
        <f t="shared" si="47"/>
        <v>SELL</v>
      </c>
    </row>
    <row r="748" spans="1:12" x14ac:dyDescent="0.2">
      <c r="A748" s="7" t="s">
        <v>877</v>
      </c>
      <c r="B748" s="8">
        <v>43946</v>
      </c>
      <c r="C748" s="9" t="s">
        <v>12</v>
      </c>
      <c r="D748" s="9">
        <v>16</v>
      </c>
      <c r="E748" s="9" t="s">
        <v>116</v>
      </c>
      <c r="F748" s="16" t="str">
        <f t="shared" si="44"/>
        <v>OTHER</v>
      </c>
      <c r="G748" s="16" t="str">
        <f t="shared" si="45"/>
        <v>OTHER</v>
      </c>
      <c r="H748" s="9" t="s">
        <v>4896</v>
      </c>
      <c r="I748" s="9" t="s">
        <v>150</v>
      </c>
      <c r="J748" s="9" t="str">
        <f t="shared" si="46"/>
        <v>RS DQLAB</v>
      </c>
      <c r="K748" s="10" t="s">
        <v>151</v>
      </c>
      <c r="L748" t="str">
        <f t="shared" si="47"/>
        <v>SELL</v>
      </c>
    </row>
    <row r="749" spans="1:12" x14ac:dyDescent="0.2">
      <c r="A749" s="11" t="s">
        <v>878</v>
      </c>
      <c r="B749" s="12">
        <v>43946</v>
      </c>
      <c r="C749" s="13" t="s">
        <v>879</v>
      </c>
      <c r="D749" s="13">
        <v>12</v>
      </c>
      <c r="E749" s="13" t="s">
        <v>116</v>
      </c>
      <c r="F749" s="16" t="str">
        <f t="shared" si="44"/>
        <v>OTHER</v>
      </c>
      <c r="G749" s="16" t="str">
        <f t="shared" si="45"/>
        <v>OTHER</v>
      </c>
      <c r="H749" s="9" t="s">
        <v>4896</v>
      </c>
      <c r="I749" s="13" t="s">
        <v>150</v>
      </c>
      <c r="J749" s="9" t="str">
        <f t="shared" si="46"/>
        <v>RS DQLAB</v>
      </c>
      <c r="K749" s="14" t="s">
        <v>151</v>
      </c>
      <c r="L749" t="str">
        <f t="shared" si="47"/>
        <v>SELL</v>
      </c>
    </row>
    <row r="750" spans="1:12" x14ac:dyDescent="0.2">
      <c r="A750" s="7" t="s">
        <v>880</v>
      </c>
      <c r="B750" s="8">
        <v>43946</v>
      </c>
      <c r="C750" s="9" t="s">
        <v>9</v>
      </c>
      <c r="D750" s="9">
        <v>31</v>
      </c>
      <c r="E750" s="9" t="s">
        <v>116</v>
      </c>
      <c r="F750" s="16" t="str">
        <f t="shared" si="44"/>
        <v>OTHER</v>
      </c>
      <c r="G750" s="16" t="str">
        <f t="shared" si="45"/>
        <v>OTHER</v>
      </c>
      <c r="H750" s="9" t="s">
        <v>4896</v>
      </c>
      <c r="I750" s="9" t="s">
        <v>150</v>
      </c>
      <c r="J750" s="9" t="str">
        <f t="shared" si="46"/>
        <v>RS DQLAB</v>
      </c>
      <c r="K750" s="10" t="s">
        <v>151</v>
      </c>
      <c r="L750" t="str">
        <f t="shared" si="47"/>
        <v>SELL</v>
      </c>
    </row>
    <row r="751" spans="1:12" x14ac:dyDescent="0.2">
      <c r="A751" s="11" t="s">
        <v>881</v>
      </c>
      <c r="B751" s="12">
        <v>43946</v>
      </c>
      <c r="C751" s="13" t="s">
        <v>41</v>
      </c>
      <c r="D751" s="13">
        <v>37</v>
      </c>
      <c r="E751" s="13" t="s">
        <v>116</v>
      </c>
      <c r="F751" s="16" t="str">
        <f t="shared" si="44"/>
        <v>OTHER</v>
      </c>
      <c r="G751" s="16" t="str">
        <f t="shared" si="45"/>
        <v>OTHER</v>
      </c>
      <c r="H751" s="9" t="s">
        <v>4896</v>
      </c>
      <c r="I751" s="13" t="s">
        <v>150</v>
      </c>
      <c r="J751" s="9" t="str">
        <f t="shared" si="46"/>
        <v>RS DQLAB</v>
      </c>
      <c r="K751" s="14" t="s">
        <v>151</v>
      </c>
      <c r="L751" t="str">
        <f t="shared" si="47"/>
        <v>SELL</v>
      </c>
    </row>
    <row r="752" spans="1:12" x14ac:dyDescent="0.2">
      <c r="A752" s="7" t="s">
        <v>882</v>
      </c>
      <c r="B752" s="8">
        <v>43947</v>
      </c>
      <c r="C752" s="9" t="s">
        <v>15</v>
      </c>
      <c r="D752" s="9">
        <v>44</v>
      </c>
      <c r="E752" s="9" t="s">
        <v>116</v>
      </c>
      <c r="F752" s="16" t="str">
        <f t="shared" si="44"/>
        <v>OTHER</v>
      </c>
      <c r="G752" s="16" t="str">
        <f t="shared" si="45"/>
        <v>OTHER</v>
      </c>
      <c r="H752" s="9" t="s">
        <v>4896</v>
      </c>
      <c r="I752" s="9" t="s">
        <v>150</v>
      </c>
      <c r="J752" s="9" t="str">
        <f t="shared" si="46"/>
        <v>RS DQLAB</v>
      </c>
      <c r="K752" s="10" t="s">
        <v>151</v>
      </c>
      <c r="L752" t="str">
        <f t="shared" si="47"/>
        <v>SELL</v>
      </c>
    </row>
    <row r="753" spans="1:12" x14ac:dyDescent="0.2">
      <c r="A753" s="11" t="s">
        <v>883</v>
      </c>
      <c r="B753" s="12">
        <v>43947</v>
      </c>
      <c r="C753" s="13" t="s">
        <v>12</v>
      </c>
      <c r="D753" s="13">
        <v>52</v>
      </c>
      <c r="E753" s="13" t="s">
        <v>116</v>
      </c>
      <c r="F753" s="16" t="str">
        <f t="shared" si="44"/>
        <v>OTHER</v>
      </c>
      <c r="G753" s="16" t="str">
        <f t="shared" si="45"/>
        <v>OTHER</v>
      </c>
      <c r="H753" s="9" t="s">
        <v>4896</v>
      </c>
      <c r="I753" s="13" t="s">
        <v>150</v>
      </c>
      <c r="J753" s="9" t="str">
        <f t="shared" si="46"/>
        <v>RS DQLAB</v>
      </c>
      <c r="K753" s="14" t="s">
        <v>151</v>
      </c>
      <c r="L753" t="str">
        <f t="shared" si="47"/>
        <v>SELL</v>
      </c>
    </row>
    <row r="754" spans="1:12" x14ac:dyDescent="0.2">
      <c r="A754" s="7" t="s">
        <v>884</v>
      </c>
      <c r="B754" s="8">
        <v>43947</v>
      </c>
      <c r="C754" s="9" t="s">
        <v>37</v>
      </c>
      <c r="D754" s="9">
        <v>25</v>
      </c>
      <c r="E754" s="9" t="s">
        <v>116</v>
      </c>
      <c r="F754" s="16" t="str">
        <f t="shared" si="44"/>
        <v>OTHER</v>
      </c>
      <c r="G754" s="16" t="str">
        <f t="shared" si="45"/>
        <v>OTHER</v>
      </c>
      <c r="H754" s="9" t="s">
        <v>4896</v>
      </c>
      <c r="I754" s="9" t="s">
        <v>150</v>
      </c>
      <c r="J754" s="9" t="str">
        <f t="shared" si="46"/>
        <v>RS DQLAB</v>
      </c>
      <c r="K754" s="10" t="s">
        <v>151</v>
      </c>
      <c r="L754" t="str">
        <f t="shared" si="47"/>
        <v>SELL</v>
      </c>
    </row>
    <row r="755" spans="1:12" x14ac:dyDescent="0.2">
      <c r="A755" s="11" t="s">
        <v>885</v>
      </c>
      <c r="B755" s="12">
        <v>43947</v>
      </c>
      <c r="C755" s="13" t="s">
        <v>38</v>
      </c>
      <c r="D755" s="13">
        <v>18</v>
      </c>
      <c r="E755" s="13" t="s">
        <v>116</v>
      </c>
      <c r="F755" s="16" t="str">
        <f t="shared" si="44"/>
        <v>OTHER</v>
      </c>
      <c r="G755" s="16" t="str">
        <f t="shared" si="45"/>
        <v>OTHER</v>
      </c>
      <c r="H755" s="9" t="s">
        <v>4896</v>
      </c>
      <c r="I755" s="13" t="s">
        <v>150</v>
      </c>
      <c r="J755" s="9" t="str">
        <f t="shared" si="46"/>
        <v>RS DQLAB</v>
      </c>
      <c r="K755" s="14" t="s">
        <v>151</v>
      </c>
      <c r="L755" t="str">
        <f t="shared" si="47"/>
        <v>SELL</v>
      </c>
    </row>
    <row r="756" spans="1:12" x14ac:dyDescent="0.2">
      <c r="A756" s="7" t="s">
        <v>886</v>
      </c>
      <c r="B756" s="8">
        <v>43947</v>
      </c>
      <c r="C756" s="9" t="s">
        <v>38</v>
      </c>
      <c r="D756" s="9">
        <v>43</v>
      </c>
      <c r="E756" s="9" t="s">
        <v>116</v>
      </c>
      <c r="F756" s="16" t="str">
        <f t="shared" si="44"/>
        <v>OTHER</v>
      </c>
      <c r="G756" s="16" t="str">
        <f t="shared" si="45"/>
        <v>OTHER</v>
      </c>
      <c r="H756" s="9" t="s">
        <v>4896</v>
      </c>
      <c r="I756" s="9" t="s">
        <v>150</v>
      </c>
      <c r="J756" s="9" t="str">
        <f t="shared" si="46"/>
        <v>RS DQLAB</v>
      </c>
      <c r="K756" s="10" t="s">
        <v>151</v>
      </c>
      <c r="L756" t="str">
        <f t="shared" si="47"/>
        <v>SELL</v>
      </c>
    </row>
    <row r="757" spans="1:12" x14ac:dyDescent="0.2">
      <c r="A757" s="11" t="s">
        <v>887</v>
      </c>
      <c r="B757" s="12">
        <v>43947</v>
      </c>
      <c r="C757" s="13" t="s">
        <v>22</v>
      </c>
      <c r="D757" s="13">
        <v>25</v>
      </c>
      <c r="E757" s="13" t="s">
        <v>116</v>
      </c>
      <c r="F757" s="16" t="str">
        <f t="shared" si="44"/>
        <v>OTHER</v>
      </c>
      <c r="G757" s="16" t="str">
        <f t="shared" si="45"/>
        <v>OTHER</v>
      </c>
      <c r="H757" s="9" t="s">
        <v>4896</v>
      </c>
      <c r="I757" s="13" t="s">
        <v>150</v>
      </c>
      <c r="J757" s="9" t="str">
        <f t="shared" si="46"/>
        <v>RS DQLAB</v>
      </c>
      <c r="K757" s="14" t="s">
        <v>151</v>
      </c>
      <c r="L757" t="str">
        <f t="shared" si="47"/>
        <v>SELL</v>
      </c>
    </row>
    <row r="758" spans="1:12" x14ac:dyDescent="0.2">
      <c r="A758" s="7" t="s">
        <v>888</v>
      </c>
      <c r="B758" s="8">
        <v>43947</v>
      </c>
      <c r="C758" s="9" t="s">
        <v>8</v>
      </c>
      <c r="D758" s="9">
        <v>23</v>
      </c>
      <c r="E758" s="9" t="s">
        <v>116</v>
      </c>
      <c r="F758" s="16" t="str">
        <f t="shared" si="44"/>
        <v>OTHER</v>
      </c>
      <c r="G758" s="16" t="str">
        <f t="shared" si="45"/>
        <v>OTHER</v>
      </c>
      <c r="H758" s="9" t="s">
        <v>4896</v>
      </c>
      <c r="I758" s="9" t="s">
        <v>150</v>
      </c>
      <c r="J758" s="9" t="str">
        <f t="shared" si="46"/>
        <v>RS DQLAB</v>
      </c>
      <c r="K758" s="10" t="s">
        <v>151</v>
      </c>
      <c r="L758" t="str">
        <f t="shared" si="47"/>
        <v>SELL</v>
      </c>
    </row>
    <row r="759" spans="1:12" x14ac:dyDescent="0.2">
      <c r="A759" s="11" t="s">
        <v>889</v>
      </c>
      <c r="B759" s="12">
        <v>43947</v>
      </c>
      <c r="C759" s="13" t="s">
        <v>35</v>
      </c>
      <c r="D759" s="13">
        <v>22</v>
      </c>
      <c r="E759" s="13" t="s">
        <v>116</v>
      </c>
      <c r="F759" s="16" t="str">
        <f t="shared" si="44"/>
        <v>OTHER</v>
      </c>
      <c r="G759" s="16" t="str">
        <f t="shared" si="45"/>
        <v>OTHER</v>
      </c>
      <c r="H759" s="9" t="s">
        <v>4896</v>
      </c>
      <c r="I759" s="13" t="s">
        <v>150</v>
      </c>
      <c r="J759" s="9" t="str">
        <f t="shared" si="46"/>
        <v>RS DQLAB</v>
      </c>
      <c r="K759" s="14" t="s">
        <v>151</v>
      </c>
      <c r="L759" t="str">
        <f t="shared" si="47"/>
        <v>SELL</v>
      </c>
    </row>
    <row r="760" spans="1:12" x14ac:dyDescent="0.2">
      <c r="A760" s="7" t="s">
        <v>890</v>
      </c>
      <c r="B760" s="8">
        <v>43947</v>
      </c>
      <c r="C760" s="9" t="s">
        <v>34</v>
      </c>
      <c r="D760" s="9">
        <v>84</v>
      </c>
      <c r="E760" s="9" t="s">
        <v>116</v>
      </c>
      <c r="F760" s="16" t="str">
        <f t="shared" si="44"/>
        <v>OTHER</v>
      </c>
      <c r="G760" s="16" t="str">
        <f t="shared" si="45"/>
        <v>OTHER</v>
      </c>
      <c r="H760" s="9" t="s">
        <v>4896</v>
      </c>
      <c r="I760" s="9" t="s">
        <v>150</v>
      </c>
      <c r="J760" s="9" t="str">
        <f t="shared" si="46"/>
        <v>RS DQLAB</v>
      </c>
      <c r="K760" s="10" t="s">
        <v>151</v>
      </c>
      <c r="L760" t="str">
        <f t="shared" si="47"/>
        <v>SELL</v>
      </c>
    </row>
    <row r="761" spans="1:12" x14ac:dyDescent="0.2">
      <c r="A761" s="11" t="s">
        <v>891</v>
      </c>
      <c r="B761" s="12">
        <v>43948</v>
      </c>
      <c r="C761" s="13" t="s">
        <v>9</v>
      </c>
      <c r="D761" s="13">
        <v>81</v>
      </c>
      <c r="E761" s="13" t="s">
        <v>116</v>
      </c>
      <c r="F761" s="16" t="str">
        <f t="shared" si="44"/>
        <v>OTHER</v>
      </c>
      <c r="G761" s="16" t="str">
        <f t="shared" si="45"/>
        <v>OTHER</v>
      </c>
      <c r="H761" s="9" t="s">
        <v>4896</v>
      </c>
      <c r="I761" s="13" t="s">
        <v>150</v>
      </c>
      <c r="J761" s="9" t="str">
        <f t="shared" si="46"/>
        <v>RS DQLAB</v>
      </c>
      <c r="K761" s="14" t="s">
        <v>151</v>
      </c>
      <c r="L761" t="str">
        <f t="shared" si="47"/>
        <v>SELL</v>
      </c>
    </row>
    <row r="762" spans="1:12" x14ac:dyDescent="0.2">
      <c r="A762" s="7" t="s">
        <v>892</v>
      </c>
      <c r="B762" s="8">
        <v>43948</v>
      </c>
      <c r="C762" s="9" t="s">
        <v>24</v>
      </c>
      <c r="D762" s="9">
        <v>46</v>
      </c>
      <c r="E762" s="9" t="s">
        <v>116</v>
      </c>
      <c r="F762" s="16" t="str">
        <f t="shared" si="44"/>
        <v>OTHER</v>
      </c>
      <c r="G762" s="16" t="str">
        <f t="shared" si="45"/>
        <v>OTHER</v>
      </c>
      <c r="H762" s="9" t="s">
        <v>4896</v>
      </c>
      <c r="I762" s="9" t="s">
        <v>150</v>
      </c>
      <c r="J762" s="9" t="str">
        <f t="shared" si="46"/>
        <v>RS DQLAB</v>
      </c>
      <c r="K762" s="10" t="s">
        <v>151</v>
      </c>
      <c r="L762" t="str">
        <f t="shared" si="47"/>
        <v>SELL</v>
      </c>
    </row>
    <row r="763" spans="1:12" x14ac:dyDescent="0.2">
      <c r="A763" s="11" t="s">
        <v>893</v>
      </c>
      <c r="B763" s="12">
        <v>43948</v>
      </c>
      <c r="C763" s="13" t="s">
        <v>38</v>
      </c>
      <c r="D763" s="13">
        <v>49</v>
      </c>
      <c r="E763" s="13" t="s">
        <v>116</v>
      </c>
      <c r="F763" s="16" t="str">
        <f t="shared" si="44"/>
        <v>OTHER</v>
      </c>
      <c r="G763" s="16" t="str">
        <f t="shared" si="45"/>
        <v>OTHER</v>
      </c>
      <c r="H763" s="9" t="s">
        <v>4896</v>
      </c>
      <c r="I763" s="13" t="s">
        <v>150</v>
      </c>
      <c r="J763" s="9" t="str">
        <f t="shared" si="46"/>
        <v>RS DQLAB</v>
      </c>
      <c r="K763" s="14" t="s">
        <v>151</v>
      </c>
      <c r="L763" t="str">
        <f t="shared" si="47"/>
        <v>SELL</v>
      </c>
    </row>
    <row r="764" spans="1:12" x14ac:dyDescent="0.2">
      <c r="A764" s="7" t="s">
        <v>894</v>
      </c>
      <c r="B764" s="8">
        <v>43948</v>
      </c>
      <c r="C764" s="9" t="s">
        <v>22</v>
      </c>
      <c r="D764" s="9">
        <v>24</v>
      </c>
      <c r="E764" s="9" t="s">
        <v>116</v>
      </c>
      <c r="F764" s="16" t="str">
        <f t="shared" si="44"/>
        <v>OTHER</v>
      </c>
      <c r="G764" s="16" t="str">
        <f t="shared" si="45"/>
        <v>OTHER</v>
      </c>
      <c r="H764" s="9" t="s">
        <v>4896</v>
      </c>
      <c r="I764" s="9" t="s">
        <v>150</v>
      </c>
      <c r="J764" s="9" t="str">
        <f t="shared" si="46"/>
        <v>RS DQLAB</v>
      </c>
      <c r="K764" s="10" t="s">
        <v>151</v>
      </c>
      <c r="L764" t="str">
        <f t="shared" si="47"/>
        <v>SELL</v>
      </c>
    </row>
    <row r="765" spans="1:12" x14ac:dyDescent="0.2">
      <c r="A765" s="11" t="s">
        <v>895</v>
      </c>
      <c r="B765" s="12">
        <v>43948</v>
      </c>
      <c r="C765" s="13" t="s">
        <v>10</v>
      </c>
      <c r="D765" s="13">
        <v>165</v>
      </c>
      <c r="E765" s="13" t="s">
        <v>116</v>
      </c>
      <c r="F765" s="16" t="str">
        <f t="shared" si="44"/>
        <v>OTHER</v>
      </c>
      <c r="G765" s="16" t="str">
        <f t="shared" si="45"/>
        <v>OTHER</v>
      </c>
      <c r="H765" s="9" t="s">
        <v>4896</v>
      </c>
      <c r="I765" s="13" t="s">
        <v>150</v>
      </c>
      <c r="J765" s="9" t="str">
        <f t="shared" si="46"/>
        <v>RS DQLAB</v>
      </c>
      <c r="K765" s="14" t="s">
        <v>151</v>
      </c>
      <c r="L765" t="str">
        <f t="shared" si="47"/>
        <v>SELL</v>
      </c>
    </row>
    <row r="766" spans="1:12" x14ac:dyDescent="0.2">
      <c r="A766" s="7" t="s">
        <v>896</v>
      </c>
      <c r="B766" s="8">
        <v>43948</v>
      </c>
      <c r="C766" s="9" t="s">
        <v>30</v>
      </c>
      <c r="D766" s="9">
        <v>50</v>
      </c>
      <c r="E766" s="9" t="s">
        <v>116</v>
      </c>
      <c r="F766" s="16" t="str">
        <f t="shared" si="44"/>
        <v>OTHER</v>
      </c>
      <c r="G766" s="16" t="str">
        <f t="shared" si="45"/>
        <v>OTHER</v>
      </c>
      <c r="H766" s="9" t="s">
        <v>4896</v>
      </c>
      <c r="I766" s="9" t="s">
        <v>150</v>
      </c>
      <c r="J766" s="9" t="str">
        <f t="shared" si="46"/>
        <v>RS DQLAB</v>
      </c>
      <c r="K766" s="10" t="s">
        <v>151</v>
      </c>
      <c r="L766" t="str">
        <f t="shared" si="47"/>
        <v>SELL</v>
      </c>
    </row>
    <row r="767" spans="1:12" x14ac:dyDescent="0.2">
      <c r="A767" s="11" t="s">
        <v>897</v>
      </c>
      <c r="B767" s="12">
        <v>43948</v>
      </c>
      <c r="C767" s="13" t="s">
        <v>28</v>
      </c>
      <c r="D767" s="13">
        <v>18</v>
      </c>
      <c r="E767" s="13" t="s">
        <v>116</v>
      </c>
      <c r="F767" s="16" t="str">
        <f t="shared" si="44"/>
        <v>OTHER</v>
      </c>
      <c r="G767" s="16" t="str">
        <f t="shared" si="45"/>
        <v>OTHER</v>
      </c>
      <c r="H767" s="9" t="s">
        <v>4896</v>
      </c>
      <c r="I767" s="13" t="s">
        <v>150</v>
      </c>
      <c r="J767" s="9" t="str">
        <f t="shared" si="46"/>
        <v>RS DQLAB</v>
      </c>
      <c r="K767" s="14" t="s">
        <v>151</v>
      </c>
      <c r="L767" t="str">
        <f t="shared" si="47"/>
        <v>SELL</v>
      </c>
    </row>
    <row r="768" spans="1:12" x14ac:dyDescent="0.2">
      <c r="A768" s="7" t="s">
        <v>898</v>
      </c>
      <c r="B768" s="8">
        <v>43948</v>
      </c>
      <c r="C768" s="9" t="s">
        <v>20</v>
      </c>
      <c r="D768" s="9">
        <v>1</v>
      </c>
      <c r="E768" s="9" t="s">
        <v>116</v>
      </c>
      <c r="F768" s="16" t="str">
        <f t="shared" si="44"/>
        <v>OTHER</v>
      </c>
      <c r="G768" s="16" t="str">
        <f t="shared" si="45"/>
        <v>OTHER</v>
      </c>
      <c r="H768" s="9" t="s">
        <v>4896</v>
      </c>
      <c r="I768" s="9" t="s">
        <v>150</v>
      </c>
      <c r="J768" s="9" t="str">
        <f t="shared" si="46"/>
        <v>RS DQLAB</v>
      </c>
      <c r="K768" s="10" t="s">
        <v>151</v>
      </c>
      <c r="L768" t="str">
        <f t="shared" si="47"/>
        <v>SELL</v>
      </c>
    </row>
    <row r="769" spans="1:12" x14ac:dyDescent="0.2">
      <c r="A769" s="11" t="s">
        <v>899</v>
      </c>
      <c r="B769" s="12">
        <v>43948</v>
      </c>
      <c r="C769" s="13" t="s">
        <v>23</v>
      </c>
      <c r="D769" s="13">
        <v>6</v>
      </c>
      <c r="E769" s="13" t="s">
        <v>116</v>
      </c>
      <c r="F769" s="16" t="str">
        <f t="shared" si="44"/>
        <v>OTHER</v>
      </c>
      <c r="G769" s="16" t="str">
        <f t="shared" si="45"/>
        <v>OTHER</v>
      </c>
      <c r="H769" s="9" t="s">
        <v>4896</v>
      </c>
      <c r="I769" s="13" t="s">
        <v>150</v>
      </c>
      <c r="J769" s="9" t="str">
        <f t="shared" si="46"/>
        <v>RS DQLAB</v>
      </c>
      <c r="K769" s="14" t="s">
        <v>151</v>
      </c>
      <c r="L769" t="str">
        <f t="shared" si="47"/>
        <v>SELL</v>
      </c>
    </row>
    <row r="770" spans="1:12" x14ac:dyDescent="0.2">
      <c r="A770" s="7" t="s">
        <v>900</v>
      </c>
      <c r="B770" s="8">
        <v>43949</v>
      </c>
      <c r="C770" s="9" t="s">
        <v>12</v>
      </c>
      <c r="D770" s="9">
        <v>23</v>
      </c>
      <c r="E770" s="9" t="s">
        <v>116</v>
      </c>
      <c r="F770" s="16" t="str">
        <f t="shared" si="44"/>
        <v>OTHER</v>
      </c>
      <c r="G770" s="16" t="str">
        <f t="shared" si="45"/>
        <v>OTHER</v>
      </c>
      <c r="H770" s="9" t="s">
        <v>4896</v>
      </c>
      <c r="I770" s="9" t="s">
        <v>150</v>
      </c>
      <c r="J770" s="9" t="str">
        <f t="shared" si="46"/>
        <v>RS DQLAB</v>
      </c>
      <c r="K770" s="10" t="s">
        <v>151</v>
      </c>
      <c r="L770" t="str">
        <f t="shared" si="47"/>
        <v>SELL</v>
      </c>
    </row>
    <row r="771" spans="1:12" x14ac:dyDescent="0.2">
      <c r="A771" s="11" t="s">
        <v>901</v>
      </c>
      <c r="B771" s="12">
        <v>43949</v>
      </c>
      <c r="C771" s="13" t="s">
        <v>37</v>
      </c>
      <c r="D771" s="13">
        <v>14</v>
      </c>
      <c r="E771" s="13" t="s">
        <v>116</v>
      </c>
      <c r="F771" s="16" t="str">
        <f t="shared" ref="F771:F834" si="48">UPPER(IF(LEN(E771)=0,"OTHER",E771))</f>
        <v>OTHER</v>
      </c>
      <c r="G771" s="16" t="str">
        <f t="shared" ref="G771:G834" si="49">LEFT(F771,7)</f>
        <v>OTHER</v>
      </c>
      <c r="H771" s="9" t="s">
        <v>4896</v>
      </c>
      <c r="I771" s="13" t="s">
        <v>150</v>
      </c>
      <c r="J771" s="9" t="str">
        <f t="shared" ref="J771:J834" si="50">(UPPER(IF(LEN(I771)=0,"OTHER",I771)))</f>
        <v>RS DQLAB</v>
      </c>
      <c r="K771" s="14" t="s">
        <v>151</v>
      </c>
      <c r="L771" t="str">
        <f t="shared" ref="L771:L834" si="51">UPPER(K771)</f>
        <v>SELL</v>
      </c>
    </row>
    <row r="772" spans="1:12" x14ac:dyDescent="0.2">
      <c r="A772" s="7" t="s">
        <v>902</v>
      </c>
      <c r="B772" s="8">
        <v>43949</v>
      </c>
      <c r="C772" s="9" t="s">
        <v>41</v>
      </c>
      <c r="D772" s="9">
        <v>51</v>
      </c>
      <c r="E772" s="9" t="s">
        <v>116</v>
      </c>
      <c r="F772" s="16" t="str">
        <f t="shared" si="48"/>
        <v>OTHER</v>
      </c>
      <c r="G772" s="16" t="str">
        <f t="shared" si="49"/>
        <v>OTHER</v>
      </c>
      <c r="H772" s="9" t="s">
        <v>4896</v>
      </c>
      <c r="I772" s="9" t="s">
        <v>150</v>
      </c>
      <c r="J772" s="9" t="str">
        <f t="shared" si="50"/>
        <v>RS DQLAB</v>
      </c>
      <c r="K772" s="10" t="s">
        <v>151</v>
      </c>
      <c r="L772" t="str">
        <f t="shared" si="51"/>
        <v>SELL</v>
      </c>
    </row>
    <row r="773" spans="1:12" x14ac:dyDescent="0.2">
      <c r="A773" s="11" t="s">
        <v>903</v>
      </c>
      <c r="B773" s="12">
        <v>43949</v>
      </c>
      <c r="C773" s="13" t="s">
        <v>41</v>
      </c>
      <c r="D773" s="13">
        <v>25</v>
      </c>
      <c r="E773" s="13" t="s">
        <v>116</v>
      </c>
      <c r="F773" s="16" t="str">
        <f t="shared" si="48"/>
        <v>OTHER</v>
      </c>
      <c r="G773" s="16" t="str">
        <f t="shared" si="49"/>
        <v>OTHER</v>
      </c>
      <c r="H773" s="9" t="s">
        <v>4896</v>
      </c>
      <c r="I773" s="13" t="s">
        <v>150</v>
      </c>
      <c r="J773" s="9" t="str">
        <f t="shared" si="50"/>
        <v>RS DQLAB</v>
      </c>
      <c r="K773" s="14" t="s">
        <v>151</v>
      </c>
      <c r="L773" t="str">
        <f t="shared" si="51"/>
        <v>SELL</v>
      </c>
    </row>
    <row r="774" spans="1:12" x14ac:dyDescent="0.2">
      <c r="A774" s="7" t="s">
        <v>904</v>
      </c>
      <c r="B774" s="8">
        <v>43949</v>
      </c>
      <c r="C774" s="9" t="s">
        <v>22</v>
      </c>
      <c r="D774" s="9">
        <v>42</v>
      </c>
      <c r="E774" s="9" t="s">
        <v>116</v>
      </c>
      <c r="F774" s="16" t="str">
        <f t="shared" si="48"/>
        <v>OTHER</v>
      </c>
      <c r="G774" s="16" t="str">
        <f t="shared" si="49"/>
        <v>OTHER</v>
      </c>
      <c r="H774" s="9" t="s">
        <v>4896</v>
      </c>
      <c r="I774" s="9" t="s">
        <v>150</v>
      </c>
      <c r="J774" s="9" t="str">
        <f t="shared" si="50"/>
        <v>RS DQLAB</v>
      </c>
      <c r="K774" s="10" t="s">
        <v>151</v>
      </c>
      <c r="L774" t="str">
        <f t="shared" si="51"/>
        <v>SELL</v>
      </c>
    </row>
    <row r="775" spans="1:12" x14ac:dyDescent="0.2">
      <c r="A775" s="11" t="s">
        <v>905</v>
      </c>
      <c r="B775" s="12">
        <v>43949</v>
      </c>
      <c r="C775" s="13" t="s">
        <v>22</v>
      </c>
      <c r="D775" s="13">
        <v>36</v>
      </c>
      <c r="E775" s="13" t="s">
        <v>116</v>
      </c>
      <c r="F775" s="16" t="str">
        <f t="shared" si="48"/>
        <v>OTHER</v>
      </c>
      <c r="G775" s="16" t="str">
        <f t="shared" si="49"/>
        <v>OTHER</v>
      </c>
      <c r="H775" s="9" t="s">
        <v>4896</v>
      </c>
      <c r="I775" s="13" t="s">
        <v>150</v>
      </c>
      <c r="J775" s="9" t="str">
        <f t="shared" si="50"/>
        <v>RS DQLAB</v>
      </c>
      <c r="K775" s="14" t="s">
        <v>151</v>
      </c>
      <c r="L775" t="str">
        <f t="shared" si="51"/>
        <v>SELL</v>
      </c>
    </row>
    <row r="776" spans="1:12" x14ac:dyDescent="0.2">
      <c r="A776" s="7" t="s">
        <v>906</v>
      </c>
      <c r="B776" s="8">
        <v>43949</v>
      </c>
      <c r="C776" s="9" t="s">
        <v>10</v>
      </c>
      <c r="D776" s="9">
        <v>29</v>
      </c>
      <c r="E776" s="9" t="s">
        <v>116</v>
      </c>
      <c r="F776" s="16" t="str">
        <f t="shared" si="48"/>
        <v>OTHER</v>
      </c>
      <c r="G776" s="16" t="str">
        <f t="shared" si="49"/>
        <v>OTHER</v>
      </c>
      <c r="H776" s="9" t="s">
        <v>4896</v>
      </c>
      <c r="I776" s="9" t="s">
        <v>150</v>
      </c>
      <c r="J776" s="9" t="str">
        <f t="shared" si="50"/>
        <v>RS DQLAB</v>
      </c>
      <c r="K776" s="10" t="s">
        <v>151</v>
      </c>
      <c r="L776" t="str">
        <f t="shared" si="51"/>
        <v>SELL</v>
      </c>
    </row>
    <row r="777" spans="1:12" x14ac:dyDescent="0.2">
      <c r="A777" s="11" t="s">
        <v>907</v>
      </c>
      <c r="B777" s="12">
        <v>43949</v>
      </c>
      <c r="C777" s="13" t="s">
        <v>36</v>
      </c>
      <c r="D777" s="13">
        <v>71</v>
      </c>
      <c r="E777" s="13" t="s">
        <v>116</v>
      </c>
      <c r="F777" s="16" t="str">
        <f t="shared" si="48"/>
        <v>OTHER</v>
      </c>
      <c r="G777" s="16" t="str">
        <f t="shared" si="49"/>
        <v>OTHER</v>
      </c>
      <c r="H777" s="9" t="s">
        <v>4896</v>
      </c>
      <c r="I777" s="13" t="s">
        <v>150</v>
      </c>
      <c r="J777" s="9" t="str">
        <f t="shared" si="50"/>
        <v>RS DQLAB</v>
      </c>
      <c r="K777" s="14" t="s">
        <v>151</v>
      </c>
      <c r="L777" t="str">
        <f t="shared" si="51"/>
        <v>SELL</v>
      </c>
    </row>
    <row r="778" spans="1:12" x14ac:dyDescent="0.2">
      <c r="A778" s="7" t="s">
        <v>908</v>
      </c>
      <c r="B778" s="8">
        <v>43950</v>
      </c>
      <c r="C778" s="9" t="s">
        <v>12</v>
      </c>
      <c r="D778" s="9">
        <v>86</v>
      </c>
      <c r="E778" s="9" t="s">
        <v>116</v>
      </c>
      <c r="F778" s="16" t="str">
        <f t="shared" si="48"/>
        <v>OTHER</v>
      </c>
      <c r="G778" s="16" t="str">
        <f t="shared" si="49"/>
        <v>OTHER</v>
      </c>
      <c r="H778" s="9" t="s">
        <v>4896</v>
      </c>
      <c r="I778" s="9" t="s">
        <v>150</v>
      </c>
      <c r="J778" s="9" t="str">
        <f t="shared" si="50"/>
        <v>RS DQLAB</v>
      </c>
      <c r="K778" s="10" t="s">
        <v>151</v>
      </c>
      <c r="L778" t="str">
        <f t="shared" si="51"/>
        <v>SELL</v>
      </c>
    </row>
    <row r="779" spans="1:12" x14ac:dyDescent="0.2">
      <c r="A779" s="11" t="s">
        <v>909</v>
      </c>
      <c r="B779" s="12">
        <v>43950</v>
      </c>
      <c r="C779" s="13" t="s">
        <v>37</v>
      </c>
      <c r="D779" s="13">
        <v>34</v>
      </c>
      <c r="E779" s="13" t="s">
        <v>116</v>
      </c>
      <c r="F779" s="16" t="str">
        <f t="shared" si="48"/>
        <v>OTHER</v>
      </c>
      <c r="G779" s="16" t="str">
        <f t="shared" si="49"/>
        <v>OTHER</v>
      </c>
      <c r="H779" s="9" t="s">
        <v>4896</v>
      </c>
      <c r="I779" s="13" t="s">
        <v>150</v>
      </c>
      <c r="J779" s="9" t="str">
        <f t="shared" si="50"/>
        <v>RS DQLAB</v>
      </c>
      <c r="K779" s="14" t="s">
        <v>151</v>
      </c>
      <c r="L779" t="str">
        <f t="shared" si="51"/>
        <v>SELL</v>
      </c>
    </row>
    <row r="780" spans="1:12" x14ac:dyDescent="0.2">
      <c r="A780" s="7" t="s">
        <v>910</v>
      </c>
      <c r="B780" s="8">
        <v>43950</v>
      </c>
      <c r="C780" s="9" t="s">
        <v>24</v>
      </c>
      <c r="D780" s="9">
        <v>13</v>
      </c>
      <c r="E780" s="9" t="s">
        <v>116</v>
      </c>
      <c r="F780" s="16" t="str">
        <f t="shared" si="48"/>
        <v>OTHER</v>
      </c>
      <c r="G780" s="16" t="str">
        <f t="shared" si="49"/>
        <v>OTHER</v>
      </c>
      <c r="H780" s="9" t="s">
        <v>4896</v>
      </c>
      <c r="I780" s="9" t="s">
        <v>150</v>
      </c>
      <c r="J780" s="9" t="str">
        <f t="shared" si="50"/>
        <v>RS DQLAB</v>
      </c>
      <c r="K780" s="10" t="s">
        <v>151</v>
      </c>
      <c r="L780" t="str">
        <f t="shared" si="51"/>
        <v>SELL</v>
      </c>
    </row>
    <row r="781" spans="1:12" x14ac:dyDescent="0.2">
      <c r="A781" s="11" t="s">
        <v>911</v>
      </c>
      <c r="B781" s="12">
        <v>43950</v>
      </c>
      <c r="C781" s="13" t="s">
        <v>24</v>
      </c>
      <c r="D781" s="13">
        <v>31</v>
      </c>
      <c r="E781" s="13" t="s">
        <v>116</v>
      </c>
      <c r="F781" s="16" t="str">
        <f t="shared" si="48"/>
        <v>OTHER</v>
      </c>
      <c r="G781" s="16" t="str">
        <f t="shared" si="49"/>
        <v>OTHER</v>
      </c>
      <c r="H781" s="9" t="s">
        <v>4896</v>
      </c>
      <c r="I781" s="13" t="s">
        <v>150</v>
      </c>
      <c r="J781" s="9" t="str">
        <f t="shared" si="50"/>
        <v>RS DQLAB</v>
      </c>
      <c r="K781" s="14" t="s">
        <v>151</v>
      </c>
      <c r="L781" t="str">
        <f t="shared" si="51"/>
        <v>SELL</v>
      </c>
    </row>
    <row r="782" spans="1:12" x14ac:dyDescent="0.2">
      <c r="A782" s="7" t="s">
        <v>912</v>
      </c>
      <c r="B782" s="8">
        <v>43950</v>
      </c>
      <c r="C782" s="9" t="s">
        <v>22</v>
      </c>
      <c r="D782" s="9">
        <v>27</v>
      </c>
      <c r="E782" s="9" t="s">
        <v>116</v>
      </c>
      <c r="F782" s="16" t="str">
        <f t="shared" si="48"/>
        <v>OTHER</v>
      </c>
      <c r="G782" s="16" t="str">
        <f t="shared" si="49"/>
        <v>OTHER</v>
      </c>
      <c r="H782" s="9" t="s">
        <v>4896</v>
      </c>
      <c r="I782" s="9" t="s">
        <v>150</v>
      </c>
      <c r="J782" s="9" t="str">
        <f t="shared" si="50"/>
        <v>RS DQLAB</v>
      </c>
      <c r="K782" s="10" t="s">
        <v>151</v>
      </c>
      <c r="L782" t="str">
        <f t="shared" si="51"/>
        <v>SELL</v>
      </c>
    </row>
    <row r="783" spans="1:12" x14ac:dyDescent="0.2">
      <c r="A783" s="11" t="s">
        <v>913</v>
      </c>
      <c r="B783" s="12">
        <v>43950</v>
      </c>
      <c r="C783" s="13" t="s">
        <v>16</v>
      </c>
      <c r="D783" s="13">
        <v>114</v>
      </c>
      <c r="E783" s="13" t="s">
        <v>116</v>
      </c>
      <c r="F783" s="16" t="str">
        <f t="shared" si="48"/>
        <v>OTHER</v>
      </c>
      <c r="G783" s="16" t="str">
        <f t="shared" si="49"/>
        <v>OTHER</v>
      </c>
      <c r="H783" s="9" t="s">
        <v>4896</v>
      </c>
      <c r="I783" s="13" t="s">
        <v>150</v>
      </c>
      <c r="J783" s="9" t="str">
        <f t="shared" si="50"/>
        <v>RS DQLAB</v>
      </c>
      <c r="K783" s="14" t="s">
        <v>151</v>
      </c>
      <c r="L783" t="str">
        <f t="shared" si="51"/>
        <v>SELL</v>
      </c>
    </row>
    <row r="784" spans="1:12" x14ac:dyDescent="0.2">
      <c r="A784" s="7" t="s">
        <v>914</v>
      </c>
      <c r="B784" s="8">
        <v>43950</v>
      </c>
      <c r="C784" s="9" t="s">
        <v>17</v>
      </c>
      <c r="D784" s="9">
        <v>3</v>
      </c>
      <c r="E784" s="9" t="s">
        <v>116</v>
      </c>
      <c r="F784" s="16" t="str">
        <f t="shared" si="48"/>
        <v>OTHER</v>
      </c>
      <c r="G784" s="16" t="str">
        <f t="shared" si="49"/>
        <v>OTHER</v>
      </c>
      <c r="H784" s="9" t="s">
        <v>4896</v>
      </c>
      <c r="I784" s="9" t="s">
        <v>150</v>
      </c>
      <c r="J784" s="9" t="str">
        <f t="shared" si="50"/>
        <v>RS DQLAB</v>
      </c>
      <c r="K784" s="10" t="s">
        <v>151</v>
      </c>
      <c r="L784" t="str">
        <f t="shared" si="51"/>
        <v>SELL</v>
      </c>
    </row>
    <row r="785" spans="1:12" x14ac:dyDescent="0.2">
      <c r="A785" s="11" t="s">
        <v>915</v>
      </c>
      <c r="B785" s="12">
        <v>43950</v>
      </c>
      <c r="C785" s="13" t="s">
        <v>17</v>
      </c>
      <c r="D785" s="13">
        <v>10</v>
      </c>
      <c r="E785" s="13" t="s">
        <v>116</v>
      </c>
      <c r="F785" s="16" t="str">
        <f t="shared" si="48"/>
        <v>OTHER</v>
      </c>
      <c r="G785" s="16" t="str">
        <f t="shared" si="49"/>
        <v>OTHER</v>
      </c>
      <c r="H785" s="9" t="s">
        <v>4896</v>
      </c>
      <c r="I785" s="13" t="s">
        <v>150</v>
      </c>
      <c r="J785" s="9" t="str">
        <f t="shared" si="50"/>
        <v>RS DQLAB</v>
      </c>
      <c r="K785" s="14" t="s">
        <v>151</v>
      </c>
      <c r="L785" t="str">
        <f t="shared" si="51"/>
        <v>SELL</v>
      </c>
    </row>
    <row r="786" spans="1:12" x14ac:dyDescent="0.2">
      <c r="A786" s="7" t="s">
        <v>916</v>
      </c>
      <c r="B786" s="8">
        <v>43951</v>
      </c>
      <c r="C786" s="9" t="s">
        <v>12</v>
      </c>
      <c r="D786" s="9">
        <v>21</v>
      </c>
      <c r="E786" s="9" t="s">
        <v>116</v>
      </c>
      <c r="F786" s="16" t="str">
        <f t="shared" si="48"/>
        <v>OTHER</v>
      </c>
      <c r="G786" s="16" t="str">
        <f t="shared" si="49"/>
        <v>OTHER</v>
      </c>
      <c r="H786" s="9" t="s">
        <v>4896</v>
      </c>
      <c r="I786" s="9" t="s">
        <v>150</v>
      </c>
      <c r="J786" s="9" t="str">
        <f t="shared" si="50"/>
        <v>RS DQLAB</v>
      </c>
      <c r="K786" s="10" t="s">
        <v>151</v>
      </c>
      <c r="L786" t="str">
        <f t="shared" si="51"/>
        <v>SELL</v>
      </c>
    </row>
    <row r="787" spans="1:12" x14ac:dyDescent="0.2">
      <c r="A787" s="11" t="s">
        <v>917</v>
      </c>
      <c r="B787" s="12">
        <v>43951</v>
      </c>
      <c r="C787" s="13" t="s">
        <v>9</v>
      </c>
      <c r="D787" s="13">
        <v>51</v>
      </c>
      <c r="E787" s="13" t="s">
        <v>116</v>
      </c>
      <c r="F787" s="16" t="str">
        <f t="shared" si="48"/>
        <v>OTHER</v>
      </c>
      <c r="G787" s="16" t="str">
        <f t="shared" si="49"/>
        <v>OTHER</v>
      </c>
      <c r="H787" s="9" t="s">
        <v>4896</v>
      </c>
      <c r="I787" s="13" t="s">
        <v>150</v>
      </c>
      <c r="J787" s="9" t="str">
        <f t="shared" si="50"/>
        <v>RS DQLAB</v>
      </c>
      <c r="K787" s="14" t="s">
        <v>151</v>
      </c>
      <c r="L787" t="str">
        <f t="shared" si="51"/>
        <v>SELL</v>
      </c>
    </row>
    <row r="788" spans="1:12" x14ac:dyDescent="0.2">
      <c r="A788" s="7" t="s">
        <v>918</v>
      </c>
      <c r="B788" s="8">
        <v>43951</v>
      </c>
      <c r="C788" s="9" t="s">
        <v>38</v>
      </c>
      <c r="D788" s="9">
        <v>27</v>
      </c>
      <c r="E788" s="9" t="s">
        <v>116</v>
      </c>
      <c r="F788" s="16" t="str">
        <f t="shared" si="48"/>
        <v>OTHER</v>
      </c>
      <c r="G788" s="16" t="str">
        <f t="shared" si="49"/>
        <v>OTHER</v>
      </c>
      <c r="H788" s="9" t="s">
        <v>4896</v>
      </c>
      <c r="I788" s="9" t="s">
        <v>150</v>
      </c>
      <c r="J788" s="9" t="str">
        <f t="shared" si="50"/>
        <v>RS DQLAB</v>
      </c>
      <c r="K788" s="10" t="s">
        <v>151</v>
      </c>
      <c r="L788" t="str">
        <f t="shared" si="51"/>
        <v>SELL</v>
      </c>
    </row>
    <row r="789" spans="1:12" x14ac:dyDescent="0.2">
      <c r="A789" s="11" t="s">
        <v>919</v>
      </c>
      <c r="B789" s="12">
        <v>43951</v>
      </c>
      <c r="C789" s="13" t="s">
        <v>38</v>
      </c>
      <c r="D789" s="13">
        <v>46</v>
      </c>
      <c r="E789" s="13" t="s">
        <v>116</v>
      </c>
      <c r="F789" s="16" t="str">
        <f t="shared" si="48"/>
        <v>OTHER</v>
      </c>
      <c r="G789" s="16" t="str">
        <f t="shared" si="49"/>
        <v>OTHER</v>
      </c>
      <c r="H789" s="9" t="s">
        <v>4896</v>
      </c>
      <c r="I789" s="13" t="s">
        <v>150</v>
      </c>
      <c r="J789" s="9" t="str">
        <f t="shared" si="50"/>
        <v>RS DQLAB</v>
      </c>
      <c r="K789" s="14" t="s">
        <v>151</v>
      </c>
      <c r="L789" t="str">
        <f t="shared" si="51"/>
        <v>SELL</v>
      </c>
    </row>
    <row r="790" spans="1:12" x14ac:dyDescent="0.2">
      <c r="A790" s="7" t="s">
        <v>920</v>
      </c>
      <c r="B790" s="8">
        <v>43951</v>
      </c>
      <c r="C790" s="9" t="s">
        <v>41</v>
      </c>
      <c r="D790" s="9">
        <v>24</v>
      </c>
      <c r="E790" s="9" t="s">
        <v>116</v>
      </c>
      <c r="F790" s="16" t="str">
        <f t="shared" si="48"/>
        <v>OTHER</v>
      </c>
      <c r="G790" s="16" t="str">
        <f t="shared" si="49"/>
        <v>OTHER</v>
      </c>
      <c r="H790" s="9" t="s">
        <v>4896</v>
      </c>
      <c r="I790" s="9" t="s">
        <v>150</v>
      </c>
      <c r="J790" s="9" t="str">
        <f t="shared" si="50"/>
        <v>RS DQLAB</v>
      </c>
      <c r="K790" s="10" t="s">
        <v>151</v>
      </c>
      <c r="L790" t="str">
        <f t="shared" si="51"/>
        <v>SELL</v>
      </c>
    </row>
    <row r="791" spans="1:12" x14ac:dyDescent="0.2">
      <c r="A791" s="11" t="s">
        <v>921</v>
      </c>
      <c r="B791" s="12">
        <v>43951</v>
      </c>
      <c r="C791" s="13" t="s">
        <v>10</v>
      </c>
      <c r="D791" s="13">
        <v>19</v>
      </c>
      <c r="E791" s="13" t="s">
        <v>116</v>
      </c>
      <c r="F791" s="16" t="str">
        <f t="shared" si="48"/>
        <v>OTHER</v>
      </c>
      <c r="G791" s="16" t="str">
        <f t="shared" si="49"/>
        <v>OTHER</v>
      </c>
      <c r="H791" s="9" t="s">
        <v>4896</v>
      </c>
      <c r="I791" s="13" t="s">
        <v>150</v>
      </c>
      <c r="J791" s="9" t="str">
        <f t="shared" si="50"/>
        <v>RS DQLAB</v>
      </c>
      <c r="K791" s="14" t="s">
        <v>151</v>
      </c>
      <c r="L791" t="str">
        <f t="shared" si="51"/>
        <v>SELL</v>
      </c>
    </row>
    <row r="792" spans="1:12" x14ac:dyDescent="0.2">
      <c r="A792" s="7" t="s">
        <v>922</v>
      </c>
      <c r="B792" s="8">
        <v>43951</v>
      </c>
      <c r="C792" s="9" t="s">
        <v>36</v>
      </c>
      <c r="D792" s="9">
        <v>11</v>
      </c>
      <c r="E792" s="9" t="s">
        <v>116</v>
      </c>
      <c r="F792" s="16" t="str">
        <f t="shared" si="48"/>
        <v>OTHER</v>
      </c>
      <c r="G792" s="16" t="str">
        <f t="shared" si="49"/>
        <v>OTHER</v>
      </c>
      <c r="H792" s="9" t="s">
        <v>4896</v>
      </c>
      <c r="I792" s="9" t="s">
        <v>150</v>
      </c>
      <c r="J792" s="9" t="str">
        <f t="shared" si="50"/>
        <v>RS DQLAB</v>
      </c>
      <c r="K792" s="10" t="s">
        <v>151</v>
      </c>
      <c r="L792" t="str">
        <f t="shared" si="51"/>
        <v>SELL</v>
      </c>
    </row>
    <row r="793" spans="1:12" x14ac:dyDescent="0.2">
      <c r="A793" s="11" t="s">
        <v>923</v>
      </c>
      <c r="B793" s="12">
        <v>43951</v>
      </c>
      <c r="C793" s="13" t="s">
        <v>16</v>
      </c>
      <c r="D793" s="13">
        <v>9</v>
      </c>
      <c r="E793" s="13" t="s">
        <v>116</v>
      </c>
      <c r="F793" s="16" t="str">
        <f t="shared" si="48"/>
        <v>OTHER</v>
      </c>
      <c r="G793" s="16" t="str">
        <f t="shared" si="49"/>
        <v>OTHER</v>
      </c>
      <c r="H793" s="9" t="s">
        <v>4896</v>
      </c>
      <c r="I793" s="13" t="s">
        <v>150</v>
      </c>
      <c r="J793" s="9" t="str">
        <f t="shared" si="50"/>
        <v>RS DQLAB</v>
      </c>
      <c r="K793" s="14" t="s">
        <v>151</v>
      </c>
      <c r="L793" t="str">
        <f t="shared" si="51"/>
        <v>SELL</v>
      </c>
    </row>
    <row r="794" spans="1:12" x14ac:dyDescent="0.2">
      <c r="A794" s="7" t="s">
        <v>924</v>
      </c>
      <c r="B794" s="8">
        <v>43951</v>
      </c>
      <c r="C794" s="9" t="s">
        <v>7</v>
      </c>
      <c r="D794" s="9">
        <v>220</v>
      </c>
      <c r="E794" s="9" t="s">
        <v>116</v>
      </c>
      <c r="F794" s="16" t="str">
        <f t="shared" si="48"/>
        <v>OTHER</v>
      </c>
      <c r="G794" s="16" t="str">
        <f t="shared" si="49"/>
        <v>OTHER</v>
      </c>
      <c r="H794" s="9" t="s">
        <v>4896</v>
      </c>
      <c r="I794" s="9" t="s">
        <v>150</v>
      </c>
      <c r="J794" s="9" t="str">
        <f t="shared" si="50"/>
        <v>RS DQLAB</v>
      </c>
      <c r="K794" s="10" t="s">
        <v>151</v>
      </c>
      <c r="L794" t="str">
        <f t="shared" si="51"/>
        <v>SELL</v>
      </c>
    </row>
    <row r="795" spans="1:12" x14ac:dyDescent="0.2">
      <c r="A795" s="11" t="s">
        <v>925</v>
      </c>
      <c r="B795" s="12">
        <v>43951</v>
      </c>
      <c r="C795" s="13" t="s">
        <v>23</v>
      </c>
      <c r="D795" s="13">
        <v>113</v>
      </c>
      <c r="E795" s="13" t="s">
        <v>116</v>
      </c>
      <c r="F795" s="16" t="str">
        <f t="shared" si="48"/>
        <v>OTHER</v>
      </c>
      <c r="G795" s="16" t="str">
        <f t="shared" si="49"/>
        <v>OTHER</v>
      </c>
      <c r="H795" s="9" t="s">
        <v>4896</v>
      </c>
      <c r="I795" s="13" t="s">
        <v>150</v>
      </c>
      <c r="J795" s="9" t="str">
        <f t="shared" si="50"/>
        <v>RS DQLAB</v>
      </c>
      <c r="K795" s="14" t="s">
        <v>151</v>
      </c>
      <c r="L795" t="str">
        <f t="shared" si="51"/>
        <v>SELL</v>
      </c>
    </row>
    <row r="796" spans="1:12" x14ac:dyDescent="0.2">
      <c r="A796" s="7" t="s">
        <v>926</v>
      </c>
      <c r="B796" s="8">
        <v>43952</v>
      </c>
      <c r="C796" s="9" t="s">
        <v>37</v>
      </c>
      <c r="D796" s="9">
        <v>44</v>
      </c>
      <c r="E796" s="9" t="s">
        <v>116</v>
      </c>
      <c r="F796" s="16" t="str">
        <f t="shared" si="48"/>
        <v>OTHER</v>
      </c>
      <c r="G796" s="16" t="str">
        <f t="shared" si="49"/>
        <v>OTHER</v>
      </c>
      <c r="H796" s="9" t="s">
        <v>4896</v>
      </c>
      <c r="I796" s="9" t="s">
        <v>150</v>
      </c>
      <c r="J796" s="9" t="str">
        <f t="shared" si="50"/>
        <v>RS DQLAB</v>
      </c>
      <c r="K796" s="10" t="s">
        <v>151</v>
      </c>
      <c r="L796" t="str">
        <f t="shared" si="51"/>
        <v>SELL</v>
      </c>
    </row>
    <row r="797" spans="1:12" x14ac:dyDescent="0.2">
      <c r="A797" s="11" t="s">
        <v>927</v>
      </c>
      <c r="B797" s="12">
        <v>43952</v>
      </c>
      <c r="C797" s="13" t="s">
        <v>9</v>
      </c>
      <c r="D797" s="13">
        <v>20</v>
      </c>
      <c r="E797" s="13" t="s">
        <v>116</v>
      </c>
      <c r="F797" s="16" t="str">
        <f t="shared" si="48"/>
        <v>OTHER</v>
      </c>
      <c r="G797" s="16" t="str">
        <f t="shared" si="49"/>
        <v>OTHER</v>
      </c>
      <c r="H797" s="9" t="s">
        <v>4896</v>
      </c>
      <c r="I797" s="13" t="s">
        <v>150</v>
      </c>
      <c r="J797" s="9" t="str">
        <f t="shared" si="50"/>
        <v>RS DQLAB</v>
      </c>
      <c r="K797" s="14" t="s">
        <v>151</v>
      </c>
      <c r="L797" t="str">
        <f t="shared" si="51"/>
        <v>SELL</v>
      </c>
    </row>
    <row r="798" spans="1:12" x14ac:dyDescent="0.2">
      <c r="A798" s="7" t="s">
        <v>928</v>
      </c>
      <c r="B798" s="8">
        <v>43952</v>
      </c>
      <c r="C798" s="9" t="s">
        <v>24</v>
      </c>
      <c r="D798" s="9">
        <v>34</v>
      </c>
      <c r="E798" s="9" t="s">
        <v>116</v>
      </c>
      <c r="F798" s="16" t="str">
        <f t="shared" si="48"/>
        <v>OTHER</v>
      </c>
      <c r="G798" s="16" t="str">
        <f t="shared" si="49"/>
        <v>OTHER</v>
      </c>
      <c r="H798" s="9" t="s">
        <v>4896</v>
      </c>
      <c r="I798" s="9" t="s">
        <v>150</v>
      </c>
      <c r="J798" s="9" t="str">
        <f t="shared" si="50"/>
        <v>RS DQLAB</v>
      </c>
      <c r="K798" s="10" t="s">
        <v>151</v>
      </c>
      <c r="L798" t="str">
        <f t="shared" si="51"/>
        <v>SELL</v>
      </c>
    </row>
    <row r="799" spans="1:12" x14ac:dyDescent="0.2">
      <c r="A799" s="11" t="s">
        <v>929</v>
      </c>
      <c r="B799" s="12">
        <v>43952</v>
      </c>
      <c r="C799" s="13" t="s">
        <v>41</v>
      </c>
      <c r="D799" s="13">
        <v>22</v>
      </c>
      <c r="E799" s="13" t="s">
        <v>116</v>
      </c>
      <c r="F799" s="16" t="str">
        <f t="shared" si="48"/>
        <v>OTHER</v>
      </c>
      <c r="G799" s="16" t="str">
        <f t="shared" si="49"/>
        <v>OTHER</v>
      </c>
      <c r="H799" s="9" t="s">
        <v>4896</v>
      </c>
      <c r="I799" s="13" t="s">
        <v>150</v>
      </c>
      <c r="J799" s="9" t="str">
        <f t="shared" si="50"/>
        <v>RS DQLAB</v>
      </c>
      <c r="K799" s="14" t="s">
        <v>151</v>
      </c>
      <c r="L799" t="str">
        <f t="shared" si="51"/>
        <v>SELL</v>
      </c>
    </row>
    <row r="800" spans="1:12" x14ac:dyDescent="0.2">
      <c r="A800" s="7" t="s">
        <v>930</v>
      </c>
      <c r="B800" s="8">
        <v>43952</v>
      </c>
      <c r="C800" s="9" t="s">
        <v>7</v>
      </c>
      <c r="D800" s="9">
        <v>2000</v>
      </c>
      <c r="E800" s="9" t="s">
        <v>2150</v>
      </c>
      <c r="F800" s="16" t="str">
        <f t="shared" si="48"/>
        <v>DQLAB02</v>
      </c>
      <c r="G800" s="16" t="str">
        <f t="shared" si="49"/>
        <v>DQLAB02</v>
      </c>
      <c r="H800" s="9" t="s">
        <v>4886</v>
      </c>
      <c r="I800" s="9" t="s">
        <v>116</v>
      </c>
      <c r="J800" s="9" t="str">
        <f t="shared" si="50"/>
        <v>OTHER</v>
      </c>
      <c r="K800" s="10" t="s">
        <v>117</v>
      </c>
      <c r="L800" t="str">
        <f t="shared" si="51"/>
        <v>BUY</v>
      </c>
    </row>
    <row r="801" spans="1:12" x14ac:dyDescent="0.2">
      <c r="A801" s="11" t="s">
        <v>931</v>
      </c>
      <c r="B801" s="12">
        <v>43952</v>
      </c>
      <c r="C801" s="13" t="s">
        <v>10</v>
      </c>
      <c r="D801" s="13">
        <v>1000</v>
      </c>
      <c r="E801" s="13" t="s">
        <v>4867</v>
      </c>
      <c r="F801" s="16" t="str">
        <f t="shared" si="48"/>
        <v>DQLAB01</v>
      </c>
      <c r="G801" s="16" t="str">
        <f t="shared" si="49"/>
        <v>DQLAB01</v>
      </c>
      <c r="H801" s="9" t="s">
        <v>4889</v>
      </c>
      <c r="I801" s="13" t="s">
        <v>116</v>
      </c>
      <c r="J801" s="9" t="str">
        <f t="shared" si="50"/>
        <v>OTHER</v>
      </c>
      <c r="K801" s="14" t="s">
        <v>117</v>
      </c>
      <c r="L801" t="str">
        <f t="shared" si="51"/>
        <v>BUY</v>
      </c>
    </row>
    <row r="802" spans="1:12" x14ac:dyDescent="0.2">
      <c r="A802" s="7" t="s">
        <v>932</v>
      </c>
      <c r="B802" s="8">
        <v>43952</v>
      </c>
      <c r="C802" s="9" t="s">
        <v>12</v>
      </c>
      <c r="D802" s="9">
        <v>3000</v>
      </c>
      <c r="E802" s="9" t="s">
        <v>4867</v>
      </c>
      <c r="F802" s="16" t="str">
        <f t="shared" si="48"/>
        <v>DQLAB01</v>
      </c>
      <c r="G802" s="16" t="str">
        <f t="shared" si="49"/>
        <v>DQLAB01</v>
      </c>
      <c r="H802" s="9" t="s">
        <v>4889</v>
      </c>
      <c r="I802" s="9" t="s">
        <v>116</v>
      </c>
      <c r="J802" s="9" t="str">
        <f t="shared" si="50"/>
        <v>OTHER</v>
      </c>
      <c r="K802" s="10" t="s">
        <v>117</v>
      </c>
      <c r="L802" t="str">
        <f t="shared" si="51"/>
        <v>BUY</v>
      </c>
    </row>
    <row r="803" spans="1:12" x14ac:dyDescent="0.2">
      <c r="A803" s="11" t="s">
        <v>933</v>
      </c>
      <c r="B803" s="12">
        <v>43952</v>
      </c>
      <c r="C803" s="13" t="s">
        <v>16</v>
      </c>
      <c r="D803" s="13">
        <v>2000</v>
      </c>
      <c r="E803" s="13" t="s">
        <v>3100</v>
      </c>
      <c r="F803" s="16" t="str">
        <f t="shared" si="48"/>
        <v>DQLAB12</v>
      </c>
      <c r="G803" s="16" t="str">
        <f t="shared" si="49"/>
        <v>DQLAB12</v>
      </c>
      <c r="H803" s="9" t="s">
        <v>4892</v>
      </c>
      <c r="I803" s="13" t="s">
        <v>116</v>
      </c>
      <c r="J803" s="9" t="str">
        <f t="shared" si="50"/>
        <v>OTHER</v>
      </c>
      <c r="K803" s="14" t="s">
        <v>117</v>
      </c>
      <c r="L803" t="str">
        <f t="shared" si="51"/>
        <v>BUY</v>
      </c>
    </row>
    <row r="804" spans="1:12" x14ac:dyDescent="0.2">
      <c r="A804" s="7" t="s">
        <v>934</v>
      </c>
      <c r="B804" s="8">
        <v>43952</v>
      </c>
      <c r="C804" s="9" t="s">
        <v>37</v>
      </c>
      <c r="D804" s="9">
        <v>2000</v>
      </c>
      <c r="E804" s="9" t="s">
        <v>116</v>
      </c>
      <c r="F804" s="16" t="str">
        <f t="shared" si="48"/>
        <v>OTHER</v>
      </c>
      <c r="G804" s="16" t="str">
        <f t="shared" si="49"/>
        <v>OTHER</v>
      </c>
      <c r="H804" s="9" t="s">
        <v>4896</v>
      </c>
      <c r="I804" s="9" t="s">
        <v>116</v>
      </c>
      <c r="J804" s="9" t="str">
        <f t="shared" si="50"/>
        <v>OTHER</v>
      </c>
      <c r="K804" s="10" t="s">
        <v>117</v>
      </c>
      <c r="L804" t="str">
        <f t="shared" si="51"/>
        <v>BUY</v>
      </c>
    </row>
    <row r="805" spans="1:12" x14ac:dyDescent="0.2">
      <c r="A805" s="11" t="s">
        <v>935</v>
      </c>
      <c r="B805" s="12">
        <v>43952</v>
      </c>
      <c r="C805" s="13" t="s">
        <v>38</v>
      </c>
      <c r="D805" s="13">
        <v>1000</v>
      </c>
      <c r="E805" s="13" t="s">
        <v>1350</v>
      </c>
      <c r="F805" s="16" t="str">
        <f t="shared" si="48"/>
        <v>DQLAB11</v>
      </c>
      <c r="G805" s="16" t="str">
        <f t="shared" si="49"/>
        <v>DQLAB11</v>
      </c>
      <c r="H805" s="9" t="s">
        <v>4899</v>
      </c>
      <c r="I805" s="13" t="s">
        <v>116</v>
      </c>
      <c r="J805" s="9" t="str">
        <f t="shared" si="50"/>
        <v>OTHER</v>
      </c>
      <c r="K805" s="14" t="s">
        <v>117</v>
      </c>
      <c r="L805" t="str">
        <f t="shared" si="51"/>
        <v>BUY</v>
      </c>
    </row>
    <row r="806" spans="1:12" x14ac:dyDescent="0.2">
      <c r="A806" s="7" t="s">
        <v>936</v>
      </c>
      <c r="B806" s="8">
        <v>43952</v>
      </c>
      <c r="C806" s="9" t="s">
        <v>24</v>
      </c>
      <c r="D806" s="9">
        <v>1000</v>
      </c>
      <c r="E806" s="9" t="s">
        <v>4871</v>
      </c>
      <c r="F806" s="16" t="str">
        <f t="shared" si="48"/>
        <v>DQLAB09</v>
      </c>
      <c r="G806" s="16" t="str">
        <f t="shared" si="49"/>
        <v>DQLAB09</v>
      </c>
      <c r="H806" s="9" t="s">
        <v>4900</v>
      </c>
      <c r="I806" s="9" t="s">
        <v>116</v>
      </c>
      <c r="J806" s="9" t="str">
        <f t="shared" si="50"/>
        <v>OTHER</v>
      </c>
      <c r="K806" s="10" t="s">
        <v>117</v>
      </c>
      <c r="L806" t="str">
        <f t="shared" si="51"/>
        <v>BUY</v>
      </c>
    </row>
    <row r="807" spans="1:12" x14ac:dyDescent="0.2">
      <c r="A807" s="11" t="s">
        <v>937</v>
      </c>
      <c r="B807" s="12">
        <v>43952</v>
      </c>
      <c r="C807" s="13" t="s">
        <v>25</v>
      </c>
      <c r="D807" s="13">
        <v>1000</v>
      </c>
      <c r="E807" s="13" t="s">
        <v>1159</v>
      </c>
      <c r="F807" s="16" t="str">
        <f t="shared" si="48"/>
        <v>DQLAB16</v>
      </c>
      <c r="G807" s="16" t="str">
        <f t="shared" si="49"/>
        <v>DQLAB16</v>
      </c>
      <c r="H807" s="9" t="s">
        <v>4895</v>
      </c>
      <c r="I807" s="13" t="s">
        <v>116</v>
      </c>
      <c r="J807" s="9" t="str">
        <f t="shared" si="50"/>
        <v>OTHER</v>
      </c>
      <c r="K807" s="14" t="s">
        <v>117</v>
      </c>
      <c r="L807" t="str">
        <f t="shared" si="51"/>
        <v>BUY</v>
      </c>
    </row>
    <row r="808" spans="1:12" x14ac:dyDescent="0.2">
      <c r="A808" s="7" t="s">
        <v>938</v>
      </c>
      <c r="B808" s="8">
        <v>43952</v>
      </c>
      <c r="C808" s="9" t="s">
        <v>28</v>
      </c>
      <c r="D808" s="9">
        <v>2000</v>
      </c>
      <c r="E808" s="9" t="s">
        <v>3100</v>
      </c>
      <c r="F808" s="16" t="str">
        <f t="shared" si="48"/>
        <v>DQLAB12</v>
      </c>
      <c r="G808" s="16" t="str">
        <f t="shared" si="49"/>
        <v>DQLAB12</v>
      </c>
      <c r="H808" s="9" t="s">
        <v>4892</v>
      </c>
      <c r="I808" s="9" t="s">
        <v>116</v>
      </c>
      <c r="J808" s="9" t="str">
        <f t="shared" si="50"/>
        <v>OTHER</v>
      </c>
      <c r="K808" s="10" t="s">
        <v>117</v>
      </c>
      <c r="L808" t="str">
        <f t="shared" si="51"/>
        <v>BUY</v>
      </c>
    </row>
    <row r="809" spans="1:12" x14ac:dyDescent="0.2">
      <c r="A809" s="11" t="s">
        <v>939</v>
      </c>
      <c r="B809" s="12">
        <v>43953</v>
      </c>
      <c r="C809" s="13" t="s">
        <v>27</v>
      </c>
      <c r="D809" s="13">
        <v>15</v>
      </c>
      <c r="E809" s="13" t="s">
        <v>116</v>
      </c>
      <c r="F809" s="16" t="str">
        <f t="shared" si="48"/>
        <v>OTHER</v>
      </c>
      <c r="G809" s="16" t="str">
        <f t="shared" si="49"/>
        <v>OTHER</v>
      </c>
      <c r="H809" s="9" t="s">
        <v>4896</v>
      </c>
      <c r="I809" s="13" t="s">
        <v>150</v>
      </c>
      <c r="J809" s="9" t="str">
        <f t="shared" si="50"/>
        <v>RS DQLAB</v>
      </c>
      <c r="K809" s="14" t="s">
        <v>151</v>
      </c>
      <c r="L809" t="str">
        <f t="shared" si="51"/>
        <v>SELL</v>
      </c>
    </row>
    <row r="810" spans="1:12" x14ac:dyDescent="0.2">
      <c r="A810" s="7" t="s">
        <v>940</v>
      </c>
      <c r="B810" s="8">
        <v>43953</v>
      </c>
      <c r="C810" s="9" t="s">
        <v>12</v>
      </c>
      <c r="D810" s="9">
        <v>26</v>
      </c>
      <c r="E810" s="9" t="s">
        <v>116</v>
      </c>
      <c r="F810" s="16" t="str">
        <f t="shared" si="48"/>
        <v>OTHER</v>
      </c>
      <c r="G810" s="16" t="str">
        <f t="shared" si="49"/>
        <v>OTHER</v>
      </c>
      <c r="H810" s="9" t="s">
        <v>4896</v>
      </c>
      <c r="I810" s="9" t="s">
        <v>150</v>
      </c>
      <c r="J810" s="9" t="str">
        <f t="shared" si="50"/>
        <v>RS DQLAB</v>
      </c>
      <c r="K810" s="10" t="s">
        <v>151</v>
      </c>
      <c r="L810" t="str">
        <f t="shared" si="51"/>
        <v>SELL</v>
      </c>
    </row>
    <row r="811" spans="1:12" x14ac:dyDescent="0.2">
      <c r="A811" s="11" t="s">
        <v>941</v>
      </c>
      <c r="B811" s="12">
        <v>43953</v>
      </c>
      <c r="C811" s="13" t="s">
        <v>12</v>
      </c>
      <c r="D811" s="13">
        <v>52</v>
      </c>
      <c r="E811" s="13" t="s">
        <v>116</v>
      </c>
      <c r="F811" s="16" t="str">
        <f t="shared" si="48"/>
        <v>OTHER</v>
      </c>
      <c r="G811" s="16" t="str">
        <f t="shared" si="49"/>
        <v>OTHER</v>
      </c>
      <c r="H811" s="9" t="s">
        <v>4896</v>
      </c>
      <c r="I811" s="13" t="s">
        <v>150</v>
      </c>
      <c r="J811" s="9" t="str">
        <f t="shared" si="50"/>
        <v>RS DQLAB</v>
      </c>
      <c r="K811" s="14" t="s">
        <v>151</v>
      </c>
      <c r="L811" t="str">
        <f t="shared" si="51"/>
        <v>SELL</v>
      </c>
    </row>
    <row r="812" spans="1:12" x14ac:dyDescent="0.2">
      <c r="A812" s="7" t="s">
        <v>942</v>
      </c>
      <c r="B812" s="8">
        <v>43953</v>
      </c>
      <c r="C812" s="9" t="s">
        <v>9</v>
      </c>
      <c r="D812" s="9">
        <v>55</v>
      </c>
      <c r="E812" s="9" t="s">
        <v>116</v>
      </c>
      <c r="F812" s="16" t="str">
        <f t="shared" si="48"/>
        <v>OTHER</v>
      </c>
      <c r="G812" s="16" t="str">
        <f t="shared" si="49"/>
        <v>OTHER</v>
      </c>
      <c r="H812" s="9" t="s">
        <v>4896</v>
      </c>
      <c r="I812" s="9" t="s">
        <v>150</v>
      </c>
      <c r="J812" s="9" t="str">
        <f t="shared" si="50"/>
        <v>RS DQLAB</v>
      </c>
      <c r="K812" s="10" t="s">
        <v>151</v>
      </c>
      <c r="L812" t="str">
        <f t="shared" si="51"/>
        <v>SELL</v>
      </c>
    </row>
    <row r="813" spans="1:12" x14ac:dyDescent="0.2">
      <c r="A813" s="11" t="s">
        <v>943</v>
      </c>
      <c r="B813" s="12">
        <v>43953</v>
      </c>
      <c r="C813" s="13" t="s">
        <v>22</v>
      </c>
      <c r="D813" s="13">
        <v>9</v>
      </c>
      <c r="E813" s="13" t="s">
        <v>116</v>
      </c>
      <c r="F813" s="16" t="str">
        <f t="shared" si="48"/>
        <v>OTHER</v>
      </c>
      <c r="G813" s="16" t="str">
        <f t="shared" si="49"/>
        <v>OTHER</v>
      </c>
      <c r="H813" s="9" t="s">
        <v>4896</v>
      </c>
      <c r="I813" s="13" t="s">
        <v>150</v>
      </c>
      <c r="J813" s="9" t="str">
        <f t="shared" si="50"/>
        <v>RS DQLAB</v>
      </c>
      <c r="K813" s="14" t="s">
        <v>151</v>
      </c>
      <c r="L813" t="str">
        <f t="shared" si="51"/>
        <v>SELL</v>
      </c>
    </row>
    <row r="814" spans="1:12" x14ac:dyDescent="0.2">
      <c r="A814" s="7" t="s">
        <v>944</v>
      </c>
      <c r="B814" s="8">
        <v>43953</v>
      </c>
      <c r="C814" s="9" t="s">
        <v>22</v>
      </c>
      <c r="D814" s="9">
        <v>4</v>
      </c>
      <c r="E814" s="9" t="s">
        <v>116</v>
      </c>
      <c r="F814" s="16" t="str">
        <f t="shared" si="48"/>
        <v>OTHER</v>
      </c>
      <c r="G814" s="16" t="str">
        <f t="shared" si="49"/>
        <v>OTHER</v>
      </c>
      <c r="H814" s="9" t="s">
        <v>4896</v>
      </c>
      <c r="I814" s="9" t="s">
        <v>150</v>
      </c>
      <c r="J814" s="9" t="str">
        <f t="shared" si="50"/>
        <v>RS DQLAB</v>
      </c>
      <c r="K814" s="10" t="s">
        <v>151</v>
      </c>
      <c r="L814" t="str">
        <f t="shared" si="51"/>
        <v>SELL</v>
      </c>
    </row>
    <row r="815" spans="1:12" x14ac:dyDescent="0.2">
      <c r="A815" s="11" t="s">
        <v>945</v>
      </c>
      <c r="B815" s="12">
        <v>43953</v>
      </c>
      <c r="C815" s="13" t="s">
        <v>28</v>
      </c>
      <c r="D815" s="13">
        <v>58</v>
      </c>
      <c r="E815" s="13" t="s">
        <v>116</v>
      </c>
      <c r="F815" s="16" t="str">
        <f t="shared" si="48"/>
        <v>OTHER</v>
      </c>
      <c r="G815" s="16" t="str">
        <f t="shared" si="49"/>
        <v>OTHER</v>
      </c>
      <c r="H815" s="9" t="s">
        <v>4896</v>
      </c>
      <c r="I815" s="13" t="s">
        <v>150</v>
      </c>
      <c r="J815" s="9" t="str">
        <f t="shared" si="50"/>
        <v>RS DQLAB</v>
      </c>
      <c r="K815" s="14" t="s">
        <v>151</v>
      </c>
      <c r="L815" t="str">
        <f t="shared" si="51"/>
        <v>SELL</v>
      </c>
    </row>
    <row r="816" spans="1:12" x14ac:dyDescent="0.2">
      <c r="A816" s="7" t="s">
        <v>946</v>
      </c>
      <c r="B816" s="8">
        <v>43954</v>
      </c>
      <c r="C816" s="9" t="s">
        <v>12</v>
      </c>
      <c r="D816" s="9">
        <v>56</v>
      </c>
      <c r="E816" s="9" t="s">
        <v>116</v>
      </c>
      <c r="F816" s="16" t="str">
        <f t="shared" si="48"/>
        <v>OTHER</v>
      </c>
      <c r="G816" s="16" t="str">
        <f t="shared" si="49"/>
        <v>OTHER</v>
      </c>
      <c r="H816" s="9" t="s">
        <v>4896</v>
      </c>
      <c r="I816" s="9" t="s">
        <v>150</v>
      </c>
      <c r="J816" s="9" t="str">
        <f t="shared" si="50"/>
        <v>RS DQLAB</v>
      </c>
      <c r="K816" s="10" t="s">
        <v>151</v>
      </c>
      <c r="L816" t="str">
        <f t="shared" si="51"/>
        <v>SELL</v>
      </c>
    </row>
    <row r="817" spans="1:12" x14ac:dyDescent="0.2">
      <c r="A817" s="11" t="s">
        <v>947</v>
      </c>
      <c r="B817" s="12">
        <v>43954</v>
      </c>
      <c r="C817" s="13" t="s">
        <v>9</v>
      </c>
      <c r="D817" s="13">
        <v>29</v>
      </c>
      <c r="E817" s="13" t="s">
        <v>116</v>
      </c>
      <c r="F817" s="16" t="str">
        <f t="shared" si="48"/>
        <v>OTHER</v>
      </c>
      <c r="G817" s="16" t="str">
        <f t="shared" si="49"/>
        <v>OTHER</v>
      </c>
      <c r="H817" s="9" t="s">
        <v>4896</v>
      </c>
      <c r="I817" s="13" t="s">
        <v>150</v>
      </c>
      <c r="J817" s="9" t="str">
        <f t="shared" si="50"/>
        <v>RS DQLAB</v>
      </c>
      <c r="K817" s="14" t="s">
        <v>151</v>
      </c>
      <c r="L817" t="str">
        <f t="shared" si="51"/>
        <v>SELL</v>
      </c>
    </row>
    <row r="818" spans="1:12" x14ac:dyDescent="0.2">
      <c r="A818" s="7" t="s">
        <v>948</v>
      </c>
      <c r="B818" s="8">
        <v>43954</v>
      </c>
      <c r="C818" s="9" t="s">
        <v>9</v>
      </c>
      <c r="D818" s="9">
        <v>23</v>
      </c>
      <c r="E818" s="9" t="s">
        <v>116</v>
      </c>
      <c r="F818" s="16" t="str">
        <f t="shared" si="48"/>
        <v>OTHER</v>
      </c>
      <c r="G818" s="16" t="str">
        <f t="shared" si="49"/>
        <v>OTHER</v>
      </c>
      <c r="H818" s="9" t="s">
        <v>4896</v>
      </c>
      <c r="I818" s="9" t="s">
        <v>150</v>
      </c>
      <c r="J818" s="9" t="str">
        <f t="shared" si="50"/>
        <v>RS DQLAB</v>
      </c>
      <c r="K818" s="10" t="s">
        <v>151</v>
      </c>
      <c r="L818" t="str">
        <f t="shared" si="51"/>
        <v>SELL</v>
      </c>
    </row>
    <row r="819" spans="1:12" x14ac:dyDescent="0.2">
      <c r="A819" s="11" t="s">
        <v>949</v>
      </c>
      <c r="B819" s="12">
        <v>43954</v>
      </c>
      <c r="C819" s="13" t="s">
        <v>20</v>
      </c>
      <c r="D819" s="13">
        <v>40</v>
      </c>
      <c r="E819" s="13" t="s">
        <v>116</v>
      </c>
      <c r="F819" s="16" t="str">
        <f t="shared" si="48"/>
        <v>OTHER</v>
      </c>
      <c r="G819" s="16" t="str">
        <f t="shared" si="49"/>
        <v>OTHER</v>
      </c>
      <c r="H819" s="9" t="s">
        <v>4896</v>
      </c>
      <c r="I819" s="13" t="s">
        <v>150</v>
      </c>
      <c r="J819" s="9" t="str">
        <f t="shared" si="50"/>
        <v>RS DQLAB</v>
      </c>
      <c r="K819" s="14" t="s">
        <v>151</v>
      </c>
      <c r="L819" t="str">
        <f t="shared" si="51"/>
        <v>SELL</v>
      </c>
    </row>
    <row r="820" spans="1:12" x14ac:dyDescent="0.2">
      <c r="A820" s="7" t="s">
        <v>950</v>
      </c>
      <c r="B820" s="8">
        <v>43954</v>
      </c>
      <c r="C820" s="9" t="s">
        <v>17</v>
      </c>
      <c r="D820" s="9">
        <v>17</v>
      </c>
      <c r="E820" s="9" t="s">
        <v>116</v>
      </c>
      <c r="F820" s="16" t="str">
        <f t="shared" si="48"/>
        <v>OTHER</v>
      </c>
      <c r="G820" s="16" t="str">
        <f t="shared" si="49"/>
        <v>OTHER</v>
      </c>
      <c r="H820" s="9" t="s">
        <v>4896</v>
      </c>
      <c r="I820" s="9" t="s">
        <v>150</v>
      </c>
      <c r="J820" s="9" t="str">
        <f t="shared" si="50"/>
        <v>RS DQLAB</v>
      </c>
      <c r="K820" s="10" t="s">
        <v>151</v>
      </c>
      <c r="L820" t="str">
        <f t="shared" si="51"/>
        <v>SELL</v>
      </c>
    </row>
    <row r="821" spans="1:12" x14ac:dyDescent="0.2">
      <c r="A821" s="11" t="s">
        <v>951</v>
      </c>
      <c r="B821" s="12">
        <v>43954</v>
      </c>
      <c r="C821" s="13" t="s">
        <v>18</v>
      </c>
      <c r="D821" s="13">
        <v>27</v>
      </c>
      <c r="E821" s="13" t="s">
        <v>116</v>
      </c>
      <c r="F821" s="16" t="str">
        <f t="shared" si="48"/>
        <v>OTHER</v>
      </c>
      <c r="G821" s="16" t="str">
        <f t="shared" si="49"/>
        <v>OTHER</v>
      </c>
      <c r="H821" s="9" t="s">
        <v>4896</v>
      </c>
      <c r="I821" s="13" t="s">
        <v>150</v>
      </c>
      <c r="J821" s="9" t="str">
        <f t="shared" si="50"/>
        <v>RS DQLAB</v>
      </c>
      <c r="K821" s="14" t="s">
        <v>151</v>
      </c>
      <c r="L821" t="str">
        <f t="shared" si="51"/>
        <v>SELL</v>
      </c>
    </row>
    <row r="822" spans="1:12" x14ac:dyDescent="0.2">
      <c r="A822" s="7" t="s">
        <v>952</v>
      </c>
      <c r="B822" s="8">
        <v>43954</v>
      </c>
      <c r="C822" s="9" t="s">
        <v>21</v>
      </c>
      <c r="D822" s="9">
        <v>43</v>
      </c>
      <c r="E822" s="9" t="s">
        <v>116</v>
      </c>
      <c r="F822" s="16" t="str">
        <f t="shared" si="48"/>
        <v>OTHER</v>
      </c>
      <c r="G822" s="16" t="str">
        <f t="shared" si="49"/>
        <v>OTHER</v>
      </c>
      <c r="H822" s="9" t="s">
        <v>4896</v>
      </c>
      <c r="I822" s="9" t="s">
        <v>150</v>
      </c>
      <c r="J822" s="9" t="str">
        <f t="shared" si="50"/>
        <v>RS DQLAB</v>
      </c>
      <c r="K822" s="10" t="s">
        <v>151</v>
      </c>
      <c r="L822" t="str">
        <f t="shared" si="51"/>
        <v>SELL</v>
      </c>
    </row>
    <row r="823" spans="1:12" x14ac:dyDescent="0.2">
      <c r="A823" s="11" t="s">
        <v>953</v>
      </c>
      <c r="B823" s="12">
        <v>43955</v>
      </c>
      <c r="C823" s="13" t="s">
        <v>12</v>
      </c>
      <c r="D823" s="13">
        <v>38</v>
      </c>
      <c r="E823" s="13" t="s">
        <v>116</v>
      </c>
      <c r="F823" s="16" t="str">
        <f t="shared" si="48"/>
        <v>OTHER</v>
      </c>
      <c r="G823" s="16" t="str">
        <f t="shared" si="49"/>
        <v>OTHER</v>
      </c>
      <c r="H823" s="9" t="s">
        <v>4896</v>
      </c>
      <c r="I823" s="13" t="s">
        <v>150</v>
      </c>
      <c r="J823" s="9" t="str">
        <f t="shared" si="50"/>
        <v>RS DQLAB</v>
      </c>
      <c r="K823" s="14" t="s">
        <v>151</v>
      </c>
      <c r="L823" t="str">
        <f t="shared" si="51"/>
        <v>SELL</v>
      </c>
    </row>
    <row r="824" spans="1:12" x14ac:dyDescent="0.2">
      <c r="A824" s="7" t="s">
        <v>954</v>
      </c>
      <c r="B824" s="8">
        <v>43955</v>
      </c>
      <c r="C824" s="9" t="s">
        <v>12</v>
      </c>
      <c r="D824" s="9">
        <v>27</v>
      </c>
      <c r="E824" s="9" t="s">
        <v>116</v>
      </c>
      <c r="F824" s="16" t="str">
        <f t="shared" si="48"/>
        <v>OTHER</v>
      </c>
      <c r="G824" s="16" t="str">
        <f t="shared" si="49"/>
        <v>OTHER</v>
      </c>
      <c r="H824" s="9" t="s">
        <v>4896</v>
      </c>
      <c r="I824" s="9" t="s">
        <v>150</v>
      </c>
      <c r="J824" s="9" t="str">
        <f t="shared" si="50"/>
        <v>RS DQLAB</v>
      </c>
      <c r="K824" s="10" t="s">
        <v>151</v>
      </c>
      <c r="L824" t="str">
        <f t="shared" si="51"/>
        <v>SELL</v>
      </c>
    </row>
    <row r="825" spans="1:12" x14ac:dyDescent="0.2">
      <c r="A825" s="11" t="s">
        <v>955</v>
      </c>
      <c r="B825" s="12">
        <v>43955</v>
      </c>
      <c r="C825" s="13" t="s">
        <v>24</v>
      </c>
      <c r="D825" s="13">
        <v>38</v>
      </c>
      <c r="E825" s="13" t="s">
        <v>116</v>
      </c>
      <c r="F825" s="16" t="str">
        <f t="shared" si="48"/>
        <v>OTHER</v>
      </c>
      <c r="G825" s="16" t="str">
        <f t="shared" si="49"/>
        <v>OTHER</v>
      </c>
      <c r="H825" s="9" t="s">
        <v>4896</v>
      </c>
      <c r="I825" s="13" t="s">
        <v>150</v>
      </c>
      <c r="J825" s="9" t="str">
        <f t="shared" si="50"/>
        <v>RS DQLAB</v>
      </c>
      <c r="K825" s="14" t="s">
        <v>151</v>
      </c>
      <c r="L825" t="str">
        <f t="shared" si="51"/>
        <v>SELL</v>
      </c>
    </row>
    <row r="826" spans="1:12" x14ac:dyDescent="0.2">
      <c r="A826" s="7" t="s">
        <v>956</v>
      </c>
      <c r="B826" s="8">
        <v>43955</v>
      </c>
      <c r="C826" s="9" t="s">
        <v>41</v>
      </c>
      <c r="D826" s="9">
        <v>6</v>
      </c>
      <c r="E826" s="9" t="s">
        <v>116</v>
      </c>
      <c r="F826" s="16" t="str">
        <f t="shared" si="48"/>
        <v>OTHER</v>
      </c>
      <c r="G826" s="16" t="str">
        <f t="shared" si="49"/>
        <v>OTHER</v>
      </c>
      <c r="H826" s="9" t="s">
        <v>4896</v>
      </c>
      <c r="I826" s="9" t="s">
        <v>150</v>
      </c>
      <c r="J826" s="9" t="str">
        <f t="shared" si="50"/>
        <v>RS DQLAB</v>
      </c>
      <c r="K826" s="10" t="s">
        <v>151</v>
      </c>
      <c r="L826" t="str">
        <f t="shared" si="51"/>
        <v>SELL</v>
      </c>
    </row>
    <row r="827" spans="1:12" x14ac:dyDescent="0.2">
      <c r="A827" s="11" t="s">
        <v>957</v>
      </c>
      <c r="B827" s="12">
        <v>43955</v>
      </c>
      <c r="C827" s="13" t="s">
        <v>30</v>
      </c>
      <c r="D827" s="13">
        <v>21</v>
      </c>
      <c r="E827" s="13" t="s">
        <v>116</v>
      </c>
      <c r="F827" s="16" t="str">
        <f t="shared" si="48"/>
        <v>OTHER</v>
      </c>
      <c r="G827" s="16" t="str">
        <f t="shared" si="49"/>
        <v>OTHER</v>
      </c>
      <c r="H827" s="9" t="s">
        <v>4896</v>
      </c>
      <c r="I827" s="13" t="s">
        <v>150</v>
      </c>
      <c r="J827" s="9" t="str">
        <f t="shared" si="50"/>
        <v>RS DQLAB</v>
      </c>
      <c r="K827" s="14" t="s">
        <v>151</v>
      </c>
      <c r="L827" t="str">
        <f t="shared" si="51"/>
        <v>SELL</v>
      </c>
    </row>
    <row r="828" spans="1:12" x14ac:dyDescent="0.2">
      <c r="A828" s="7" t="s">
        <v>958</v>
      </c>
      <c r="B828" s="8">
        <v>43956</v>
      </c>
      <c r="C828" s="9" t="s">
        <v>12</v>
      </c>
      <c r="D828" s="9">
        <v>80</v>
      </c>
      <c r="E828" s="9" t="s">
        <v>116</v>
      </c>
      <c r="F828" s="16" t="str">
        <f t="shared" si="48"/>
        <v>OTHER</v>
      </c>
      <c r="G828" s="16" t="str">
        <f t="shared" si="49"/>
        <v>OTHER</v>
      </c>
      <c r="H828" s="9" t="s">
        <v>4896</v>
      </c>
      <c r="I828" s="9" t="s">
        <v>150</v>
      </c>
      <c r="J828" s="9" t="str">
        <f t="shared" si="50"/>
        <v>RS DQLAB</v>
      </c>
      <c r="K828" s="10" t="s">
        <v>151</v>
      </c>
      <c r="L828" t="str">
        <f t="shared" si="51"/>
        <v>SELL</v>
      </c>
    </row>
    <row r="829" spans="1:12" x14ac:dyDescent="0.2">
      <c r="A829" s="11" t="s">
        <v>959</v>
      </c>
      <c r="B829" s="12">
        <v>43956</v>
      </c>
      <c r="C829" s="13" t="s">
        <v>960</v>
      </c>
      <c r="D829" s="13">
        <v>78</v>
      </c>
      <c r="E829" s="13" t="s">
        <v>116</v>
      </c>
      <c r="F829" s="16" t="str">
        <f t="shared" si="48"/>
        <v>OTHER</v>
      </c>
      <c r="G829" s="16" t="str">
        <f t="shared" si="49"/>
        <v>OTHER</v>
      </c>
      <c r="H829" s="9" t="s">
        <v>4896</v>
      </c>
      <c r="I829" s="13" t="s">
        <v>150</v>
      </c>
      <c r="J829" s="9" t="str">
        <f t="shared" si="50"/>
        <v>RS DQLAB</v>
      </c>
      <c r="K829" s="14" t="s">
        <v>151</v>
      </c>
      <c r="L829" t="str">
        <f t="shared" si="51"/>
        <v>SELL</v>
      </c>
    </row>
    <row r="830" spans="1:12" x14ac:dyDescent="0.2">
      <c r="A830" s="7" t="s">
        <v>961</v>
      </c>
      <c r="B830" s="8">
        <v>43956</v>
      </c>
      <c r="C830" s="9" t="s">
        <v>37</v>
      </c>
      <c r="D830" s="9">
        <v>48</v>
      </c>
      <c r="E830" s="9" t="s">
        <v>116</v>
      </c>
      <c r="F830" s="16" t="str">
        <f t="shared" si="48"/>
        <v>OTHER</v>
      </c>
      <c r="G830" s="16" t="str">
        <f t="shared" si="49"/>
        <v>OTHER</v>
      </c>
      <c r="H830" s="9" t="s">
        <v>4896</v>
      </c>
      <c r="I830" s="9" t="s">
        <v>150</v>
      </c>
      <c r="J830" s="9" t="str">
        <f t="shared" si="50"/>
        <v>RS DQLAB</v>
      </c>
      <c r="K830" s="10" t="s">
        <v>151</v>
      </c>
      <c r="L830" t="str">
        <f t="shared" si="51"/>
        <v>SELL</v>
      </c>
    </row>
    <row r="831" spans="1:12" x14ac:dyDescent="0.2">
      <c r="A831" s="11" t="s">
        <v>962</v>
      </c>
      <c r="B831" s="12">
        <v>43956</v>
      </c>
      <c r="C831" s="13" t="s">
        <v>37</v>
      </c>
      <c r="D831" s="13">
        <v>12</v>
      </c>
      <c r="E831" s="13" t="s">
        <v>116</v>
      </c>
      <c r="F831" s="16" t="str">
        <f t="shared" si="48"/>
        <v>OTHER</v>
      </c>
      <c r="G831" s="16" t="str">
        <f t="shared" si="49"/>
        <v>OTHER</v>
      </c>
      <c r="H831" s="9" t="s">
        <v>4896</v>
      </c>
      <c r="I831" s="13" t="s">
        <v>150</v>
      </c>
      <c r="J831" s="9" t="str">
        <f t="shared" si="50"/>
        <v>RS DQLAB</v>
      </c>
      <c r="K831" s="14" t="s">
        <v>151</v>
      </c>
      <c r="L831" t="str">
        <f t="shared" si="51"/>
        <v>SELL</v>
      </c>
    </row>
    <row r="832" spans="1:12" x14ac:dyDescent="0.2">
      <c r="A832" s="7" t="s">
        <v>963</v>
      </c>
      <c r="B832" s="8">
        <v>43956</v>
      </c>
      <c r="C832" s="9" t="s">
        <v>38</v>
      </c>
      <c r="D832" s="9">
        <v>34</v>
      </c>
      <c r="E832" s="9" t="s">
        <v>116</v>
      </c>
      <c r="F832" s="16" t="str">
        <f t="shared" si="48"/>
        <v>OTHER</v>
      </c>
      <c r="G832" s="16" t="str">
        <f t="shared" si="49"/>
        <v>OTHER</v>
      </c>
      <c r="H832" s="9" t="s">
        <v>4896</v>
      </c>
      <c r="I832" s="9" t="s">
        <v>150</v>
      </c>
      <c r="J832" s="9" t="str">
        <f t="shared" si="50"/>
        <v>RS DQLAB</v>
      </c>
      <c r="K832" s="10" t="s">
        <v>151</v>
      </c>
      <c r="L832" t="str">
        <f t="shared" si="51"/>
        <v>SELL</v>
      </c>
    </row>
    <row r="833" spans="1:12" x14ac:dyDescent="0.2">
      <c r="A833" s="11" t="s">
        <v>964</v>
      </c>
      <c r="B833" s="12">
        <v>43956</v>
      </c>
      <c r="C833" s="13" t="s">
        <v>40</v>
      </c>
      <c r="D833" s="13">
        <v>80</v>
      </c>
      <c r="E833" s="13" t="s">
        <v>116</v>
      </c>
      <c r="F833" s="16" t="str">
        <f t="shared" si="48"/>
        <v>OTHER</v>
      </c>
      <c r="G833" s="16" t="str">
        <f t="shared" si="49"/>
        <v>OTHER</v>
      </c>
      <c r="H833" s="9" t="s">
        <v>4896</v>
      </c>
      <c r="I833" s="13" t="s">
        <v>150</v>
      </c>
      <c r="J833" s="9" t="str">
        <f t="shared" si="50"/>
        <v>RS DQLAB</v>
      </c>
      <c r="K833" s="14" t="s">
        <v>151</v>
      </c>
      <c r="L833" t="str">
        <f t="shared" si="51"/>
        <v>SELL</v>
      </c>
    </row>
    <row r="834" spans="1:12" x14ac:dyDescent="0.2">
      <c r="A834" s="7" t="s">
        <v>965</v>
      </c>
      <c r="B834" s="8">
        <v>43956</v>
      </c>
      <c r="C834" s="9" t="s">
        <v>7</v>
      </c>
      <c r="D834" s="9">
        <v>67</v>
      </c>
      <c r="E834" s="9" t="s">
        <v>116</v>
      </c>
      <c r="F834" s="16" t="str">
        <f t="shared" si="48"/>
        <v>OTHER</v>
      </c>
      <c r="G834" s="16" t="str">
        <f t="shared" si="49"/>
        <v>OTHER</v>
      </c>
      <c r="H834" s="9" t="s">
        <v>4896</v>
      </c>
      <c r="I834" s="9" t="s">
        <v>150</v>
      </c>
      <c r="J834" s="9" t="str">
        <f t="shared" si="50"/>
        <v>RS DQLAB</v>
      </c>
      <c r="K834" s="10" t="s">
        <v>151</v>
      </c>
      <c r="L834" t="str">
        <f t="shared" si="51"/>
        <v>SELL</v>
      </c>
    </row>
    <row r="835" spans="1:12" x14ac:dyDescent="0.2">
      <c r="A835" s="11" t="s">
        <v>966</v>
      </c>
      <c r="B835" s="12">
        <v>43956</v>
      </c>
      <c r="C835" s="13" t="s">
        <v>25</v>
      </c>
      <c r="D835" s="13">
        <v>213</v>
      </c>
      <c r="E835" s="13" t="s">
        <v>116</v>
      </c>
      <c r="F835" s="16" t="str">
        <f t="shared" ref="F835:F898" si="52">UPPER(IF(LEN(E835)=0,"OTHER",E835))</f>
        <v>OTHER</v>
      </c>
      <c r="G835" s="16" t="str">
        <f t="shared" ref="G835:G898" si="53">LEFT(F835,7)</f>
        <v>OTHER</v>
      </c>
      <c r="H835" s="9" t="s">
        <v>4896</v>
      </c>
      <c r="I835" s="13" t="s">
        <v>150</v>
      </c>
      <c r="J835" s="9" t="str">
        <f t="shared" ref="J835:J898" si="54">(UPPER(IF(LEN(I835)=0,"OTHER",I835)))</f>
        <v>RS DQLAB</v>
      </c>
      <c r="K835" s="14" t="s">
        <v>151</v>
      </c>
      <c r="L835" t="str">
        <f t="shared" ref="L835:L898" si="55">UPPER(K835)</f>
        <v>SELL</v>
      </c>
    </row>
    <row r="836" spans="1:12" x14ac:dyDescent="0.2">
      <c r="A836" s="7" t="s">
        <v>967</v>
      </c>
      <c r="B836" s="8">
        <v>43957</v>
      </c>
      <c r="C836" s="9" t="s">
        <v>12</v>
      </c>
      <c r="D836" s="9">
        <v>46</v>
      </c>
      <c r="E836" s="9" t="s">
        <v>116</v>
      </c>
      <c r="F836" s="16" t="str">
        <f t="shared" si="52"/>
        <v>OTHER</v>
      </c>
      <c r="G836" s="16" t="str">
        <f t="shared" si="53"/>
        <v>OTHER</v>
      </c>
      <c r="H836" s="9" t="s">
        <v>4896</v>
      </c>
      <c r="I836" s="9" t="s">
        <v>150</v>
      </c>
      <c r="J836" s="9" t="str">
        <f t="shared" si="54"/>
        <v>RS DQLAB</v>
      </c>
      <c r="K836" s="10" t="s">
        <v>151</v>
      </c>
      <c r="L836" t="str">
        <f t="shared" si="55"/>
        <v>SELL</v>
      </c>
    </row>
    <row r="837" spans="1:12" x14ac:dyDescent="0.2">
      <c r="A837" s="11" t="s">
        <v>968</v>
      </c>
      <c r="B837" s="12">
        <v>43957</v>
      </c>
      <c r="C837" s="13" t="s">
        <v>38</v>
      </c>
      <c r="D837" s="13">
        <v>22</v>
      </c>
      <c r="E837" s="13" t="s">
        <v>116</v>
      </c>
      <c r="F837" s="16" t="str">
        <f t="shared" si="52"/>
        <v>OTHER</v>
      </c>
      <c r="G837" s="16" t="str">
        <f t="shared" si="53"/>
        <v>OTHER</v>
      </c>
      <c r="H837" s="9" t="s">
        <v>4896</v>
      </c>
      <c r="I837" s="13" t="s">
        <v>150</v>
      </c>
      <c r="J837" s="9" t="str">
        <f t="shared" si="54"/>
        <v>RS DQLAB</v>
      </c>
      <c r="K837" s="14" t="s">
        <v>151</v>
      </c>
      <c r="L837" t="str">
        <f t="shared" si="55"/>
        <v>SELL</v>
      </c>
    </row>
    <row r="838" spans="1:12" x14ac:dyDescent="0.2">
      <c r="A838" s="7" t="s">
        <v>969</v>
      </c>
      <c r="B838" s="8">
        <v>43957</v>
      </c>
      <c r="C838" s="9" t="s">
        <v>41</v>
      </c>
      <c r="D838" s="9">
        <v>1</v>
      </c>
      <c r="E838" s="9" t="s">
        <v>116</v>
      </c>
      <c r="F838" s="16" t="str">
        <f t="shared" si="52"/>
        <v>OTHER</v>
      </c>
      <c r="G838" s="16" t="str">
        <f t="shared" si="53"/>
        <v>OTHER</v>
      </c>
      <c r="H838" s="9" t="s">
        <v>4896</v>
      </c>
      <c r="I838" s="9" t="s">
        <v>150</v>
      </c>
      <c r="J838" s="9" t="str">
        <f t="shared" si="54"/>
        <v>RS DQLAB</v>
      </c>
      <c r="K838" s="10" t="s">
        <v>151</v>
      </c>
      <c r="L838" t="str">
        <f t="shared" si="55"/>
        <v>SELL</v>
      </c>
    </row>
    <row r="839" spans="1:12" x14ac:dyDescent="0.2">
      <c r="A839" s="11" t="s">
        <v>970</v>
      </c>
      <c r="B839" s="12">
        <v>43957</v>
      </c>
      <c r="C839" s="13" t="s">
        <v>22</v>
      </c>
      <c r="D839" s="13">
        <v>51</v>
      </c>
      <c r="E839" s="13" t="s">
        <v>116</v>
      </c>
      <c r="F839" s="16" t="str">
        <f t="shared" si="52"/>
        <v>OTHER</v>
      </c>
      <c r="G839" s="16" t="str">
        <f t="shared" si="53"/>
        <v>OTHER</v>
      </c>
      <c r="H839" s="9" t="s">
        <v>4896</v>
      </c>
      <c r="I839" s="13" t="s">
        <v>150</v>
      </c>
      <c r="J839" s="9" t="str">
        <f t="shared" si="54"/>
        <v>RS DQLAB</v>
      </c>
      <c r="K839" s="14" t="s">
        <v>151</v>
      </c>
      <c r="L839" t="str">
        <f t="shared" si="55"/>
        <v>SELL</v>
      </c>
    </row>
    <row r="840" spans="1:12" x14ac:dyDescent="0.2">
      <c r="A840" s="7" t="s">
        <v>971</v>
      </c>
      <c r="B840" s="8">
        <v>43957</v>
      </c>
      <c r="C840" s="9" t="s">
        <v>30</v>
      </c>
      <c r="D840" s="9">
        <v>39</v>
      </c>
      <c r="E840" s="9" t="s">
        <v>116</v>
      </c>
      <c r="F840" s="16" t="str">
        <f t="shared" si="52"/>
        <v>OTHER</v>
      </c>
      <c r="G840" s="16" t="str">
        <f t="shared" si="53"/>
        <v>OTHER</v>
      </c>
      <c r="H840" s="9" t="s">
        <v>4896</v>
      </c>
      <c r="I840" s="9" t="s">
        <v>150</v>
      </c>
      <c r="J840" s="9" t="str">
        <f t="shared" si="54"/>
        <v>RS DQLAB</v>
      </c>
      <c r="K840" s="10" t="s">
        <v>151</v>
      </c>
      <c r="L840" t="str">
        <f t="shared" si="55"/>
        <v>SELL</v>
      </c>
    </row>
    <row r="841" spans="1:12" x14ac:dyDescent="0.2">
      <c r="A841" s="11" t="s">
        <v>972</v>
      </c>
      <c r="B841" s="12">
        <v>43958</v>
      </c>
      <c r="C841" s="13" t="s">
        <v>24</v>
      </c>
      <c r="D841" s="13">
        <v>16</v>
      </c>
      <c r="E841" s="13" t="s">
        <v>116</v>
      </c>
      <c r="F841" s="16" t="str">
        <f t="shared" si="52"/>
        <v>OTHER</v>
      </c>
      <c r="G841" s="16" t="str">
        <f t="shared" si="53"/>
        <v>OTHER</v>
      </c>
      <c r="H841" s="9" t="s">
        <v>4896</v>
      </c>
      <c r="I841" s="13" t="s">
        <v>150</v>
      </c>
      <c r="J841" s="9" t="str">
        <f t="shared" si="54"/>
        <v>RS DQLAB</v>
      </c>
      <c r="K841" s="14" t="s">
        <v>151</v>
      </c>
      <c r="L841" t="str">
        <f t="shared" si="55"/>
        <v>SELL</v>
      </c>
    </row>
    <row r="842" spans="1:12" x14ac:dyDescent="0.2">
      <c r="A842" s="7" t="s">
        <v>973</v>
      </c>
      <c r="B842" s="8">
        <v>43958</v>
      </c>
      <c r="C842" s="9" t="s">
        <v>10</v>
      </c>
      <c r="D842" s="9">
        <v>32</v>
      </c>
      <c r="E842" s="9" t="s">
        <v>116</v>
      </c>
      <c r="F842" s="16" t="str">
        <f t="shared" si="52"/>
        <v>OTHER</v>
      </c>
      <c r="G842" s="16" t="str">
        <f t="shared" si="53"/>
        <v>OTHER</v>
      </c>
      <c r="H842" s="9" t="s">
        <v>4896</v>
      </c>
      <c r="I842" s="9" t="s">
        <v>150</v>
      </c>
      <c r="J842" s="9" t="str">
        <f t="shared" si="54"/>
        <v>RS DQLAB</v>
      </c>
      <c r="K842" s="10" t="s">
        <v>151</v>
      </c>
      <c r="L842" t="str">
        <f t="shared" si="55"/>
        <v>SELL</v>
      </c>
    </row>
    <row r="843" spans="1:12" x14ac:dyDescent="0.2">
      <c r="A843" s="11" t="s">
        <v>974</v>
      </c>
      <c r="B843" s="12">
        <v>43958</v>
      </c>
      <c r="C843" s="13" t="s">
        <v>8</v>
      </c>
      <c r="D843" s="13">
        <v>8</v>
      </c>
      <c r="E843" s="13" t="s">
        <v>116</v>
      </c>
      <c r="F843" s="16" t="str">
        <f t="shared" si="52"/>
        <v>OTHER</v>
      </c>
      <c r="G843" s="16" t="str">
        <f t="shared" si="53"/>
        <v>OTHER</v>
      </c>
      <c r="H843" s="9" t="s">
        <v>4896</v>
      </c>
      <c r="I843" s="13" t="s">
        <v>150</v>
      </c>
      <c r="J843" s="9" t="str">
        <f t="shared" si="54"/>
        <v>RS DQLAB</v>
      </c>
      <c r="K843" s="14" t="s">
        <v>151</v>
      </c>
      <c r="L843" t="str">
        <f t="shared" si="55"/>
        <v>SELL</v>
      </c>
    </row>
    <row r="844" spans="1:12" x14ac:dyDescent="0.2">
      <c r="A844" s="7" t="s">
        <v>975</v>
      </c>
      <c r="B844" s="8">
        <v>43959</v>
      </c>
      <c r="C844" s="9" t="s">
        <v>9</v>
      </c>
      <c r="D844" s="9">
        <v>35</v>
      </c>
      <c r="E844" s="9" t="s">
        <v>116</v>
      </c>
      <c r="F844" s="16" t="str">
        <f t="shared" si="52"/>
        <v>OTHER</v>
      </c>
      <c r="G844" s="16" t="str">
        <f t="shared" si="53"/>
        <v>OTHER</v>
      </c>
      <c r="H844" s="9" t="s">
        <v>4896</v>
      </c>
      <c r="I844" s="9" t="s">
        <v>150</v>
      </c>
      <c r="J844" s="9" t="str">
        <f t="shared" si="54"/>
        <v>RS DQLAB</v>
      </c>
      <c r="K844" s="10" t="s">
        <v>151</v>
      </c>
      <c r="L844" t="str">
        <f t="shared" si="55"/>
        <v>SELL</v>
      </c>
    </row>
    <row r="845" spans="1:12" x14ac:dyDescent="0.2">
      <c r="A845" s="11" t="s">
        <v>976</v>
      </c>
      <c r="B845" s="12">
        <v>43959</v>
      </c>
      <c r="C845" s="13" t="s">
        <v>41</v>
      </c>
      <c r="D845" s="13">
        <v>17</v>
      </c>
      <c r="E845" s="13" t="s">
        <v>116</v>
      </c>
      <c r="F845" s="16" t="str">
        <f t="shared" si="52"/>
        <v>OTHER</v>
      </c>
      <c r="G845" s="16" t="str">
        <f t="shared" si="53"/>
        <v>OTHER</v>
      </c>
      <c r="H845" s="9" t="s">
        <v>4896</v>
      </c>
      <c r="I845" s="13" t="s">
        <v>150</v>
      </c>
      <c r="J845" s="9" t="str">
        <f t="shared" si="54"/>
        <v>RS DQLAB</v>
      </c>
      <c r="K845" s="14" t="s">
        <v>151</v>
      </c>
      <c r="L845" t="str">
        <f t="shared" si="55"/>
        <v>SELL</v>
      </c>
    </row>
    <row r="846" spans="1:12" x14ac:dyDescent="0.2">
      <c r="A846" s="7" t="s">
        <v>977</v>
      </c>
      <c r="B846" s="8">
        <v>43959</v>
      </c>
      <c r="C846" s="9" t="s">
        <v>36</v>
      </c>
      <c r="D846" s="9">
        <v>50</v>
      </c>
      <c r="E846" s="9" t="s">
        <v>116</v>
      </c>
      <c r="F846" s="16" t="str">
        <f t="shared" si="52"/>
        <v>OTHER</v>
      </c>
      <c r="G846" s="16" t="str">
        <f t="shared" si="53"/>
        <v>OTHER</v>
      </c>
      <c r="H846" s="9" t="s">
        <v>4896</v>
      </c>
      <c r="I846" s="9" t="s">
        <v>150</v>
      </c>
      <c r="J846" s="9" t="str">
        <f t="shared" si="54"/>
        <v>RS DQLAB</v>
      </c>
      <c r="K846" s="10" t="s">
        <v>151</v>
      </c>
      <c r="L846" t="str">
        <f t="shared" si="55"/>
        <v>SELL</v>
      </c>
    </row>
    <row r="847" spans="1:12" x14ac:dyDescent="0.2">
      <c r="A847" s="11" t="s">
        <v>978</v>
      </c>
      <c r="B847" s="12">
        <v>43959</v>
      </c>
      <c r="C847" s="13" t="s">
        <v>20</v>
      </c>
      <c r="D847" s="13">
        <v>45</v>
      </c>
      <c r="E847" s="13" t="s">
        <v>116</v>
      </c>
      <c r="F847" s="16" t="str">
        <f t="shared" si="52"/>
        <v>OTHER</v>
      </c>
      <c r="G847" s="16" t="str">
        <f t="shared" si="53"/>
        <v>OTHER</v>
      </c>
      <c r="H847" s="9" t="s">
        <v>4896</v>
      </c>
      <c r="I847" s="13" t="s">
        <v>150</v>
      </c>
      <c r="J847" s="9" t="str">
        <f t="shared" si="54"/>
        <v>RS DQLAB</v>
      </c>
      <c r="K847" s="14" t="s">
        <v>151</v>
      </c>
      <c r="L847" t="str">
        <f t="shared" si="55"/>
        <v>SELL</v>
      </c>
    </row>
    <row r="848" spans="1:12" x14ac:dyDescent="0.2">
      <c r="A848" s="7" t="s">
        <v>979</v>
      </c>
      <c r="B848" s="8">
        <v>43959</v>
      </c>
      <c r="C848" s="9" t="s">
        <v>20</v>
      </c>
      <c r="D848" s="9">
        <v>17</v>
      </c>
      <c r="E848" s="9" t="s">
        <v>116</v>
      </c>
      <c r="F848" s="16" t="str">
        <f t="shared" si="52"/>
        <v>OTHER</v>
      </c>
      <c r="G848" s="16" t="str">
        <f t="shared" si="53"/>
        <v>OTHER</v>
      </c>
      <c r="H848" s="9" t="s">
        <v>4896</v>
      </c>
      <c r="I848" s="9" t="s">
        <v>150</v>
      </c>
      <c r="J848" s="9" t="str">
        <f t="shared" si="54"/>
        <v>RS DQLAB</v>
      </c>
      <c r="K848" s="10" t="s">
        <v>151</v>
      </c>
      <c r="L848" t="str">
        <f t="shared" si="55"/>
        <v>SELL</v>
      </c>
    </row>
    <row r="849" spans="1:12" x14ac:dyDescent="0.2">
      <c r="A849" s="11" t="s">
        <v>980</v>
      </c>
      <c r="B849" s="12">
        <v>43959</v>
      </c>
      <c r="C849" s="13" t="s">
        <v>34</v>
      </c>
      <c r="D849" s="13">
        <v>0</v>
      </c>
      <c r="E849" s="13" t="s">
        <v>116</v>
      </c>
      <c r="F849" s="16" t="str">
        <f t="shared" si="52"/>
        <v>OTHER</v>
      </c>
      <c r="G849" s="16" t="str">
        <f t="shared" si="53"/>
        <v>OTHER</v>
      </c>
      <c r="H849" s="9" t="s">
        <v>4896</v>
      </c>
      <c r="I849" s="13" t="s">
        <v>150</v>
      </c>
      <c r="J849" s="9" t="str">
        <f t="shared" si="54"/>
        <v>RS DQLAB</v>
      </c>
      <c r="K849" s="14" t="s">
        <v>151</v>
      </c>
      <c r="L849" t="str">
        <f t="shared" si="55"/>
        <v>SELL</v>
      </c>
    </row>
    <row r="850" spans="1:12" x14ac:dyDescent="0.2">
      <c r="A850" s="7" t="s">
        <v>981</v>
      </c>
      <c r="B850" s="8">
        <v>43959</v>
      </c>
      <c r="C850" s="9" t="s">
        <v>34</v>
      </c>
      <c r="D850" s="9">
        <v>24</v>
      </c>
      <c r="E850" s="9" t="s">
        <v>116</v>
      </c>
      <c r="F850" s="16" t="str">
        <f t="shared" si="52"/>
        <v>OTHER</v>
      </c>
      <c r="G850" s="16" t="str">
        <f t="shared" si="53"/>
        <v>OTHER</v>
      </c>
      <c r="H850" s="9" t="s">
        <v>4896</v>
      </c>
      <c r="I850" s="9" t="s">
        <v>150</v>
      </c>
      <c r="J850" s="9" t="str">
        <f t="shared" si="54"/>
        <v>RS DQLAB</v>
      </c>
      <c r="K850" s="10" t="s">
        <v>151</v>
      </c>
      <c r="L850" t="str">
        <f t="shared" si="55"/>
        <v>SELL</v>
      </c>
    </row>
    <row r="851" spans="1:12" x14ac:dyDescent="0.2">
      <c r="A851" s="11" t="s">
        <v>982</v>
      </c>
      <c r="B851" s="12">
        <v>43960</v>
      </c>
      <c r="C851" s="13" t="s">
        <v>12</v>
      </c>
      <c r="D851" s="13">
        <v>28</v>
      </c>
      <c r="E851" s="13" t="s">
        <v>116</v>
      </c>
      <c r="F851" s="16" t="str">
        <f t="shared" si="52"/>
        <v>OTHER</v>
      </c>
      <c r="G851" s="16" t="str">
        <f t="shared" si="53"/>
        <v>OTHER</v>
      </c>
      <c r="H851" s="9" t="s">
        <v>4896</v>
      </c>
      <c r="I851" s="13" t="s">
        <v>150</v>
      </c>
      <c r="J851" s="9" t="str">
        <f t="shared" si="54"/>
        <v>RS DQLAB</v>
      </c>
      <c r="K851" s="14" t="s">
        <v>151</v>
      </c>
      <c r="L851" t="str">
        <f t="shared" si="55"/>
        <v>SELL</v>
      </c>
    </row>
    <row r="852" spans="1:12" x14ac:dyDescent="0.2">
      <c r="A852" s="7" t="s">
        <v>983</v>
      </c>
      <c r="B852" s="8">
        <v>43960</v>
      </c>
      <c r="C852" s="9" t="s">
        <v>12</v>
      </c>
      <c r="D852" s="9">
        <v>35</v>
      </c>
      <c r="E852" s="9" t="s">
        <v>116</v>
      </c>
      <c r="F852" s="16" t="str">
        <f t="shared" si="52"/>
        <v>OTHER</v>
      </c>
      <c r="G852" s="16" t="str">
        <f t="shared" si="53"/>
        <v>OTHER</v>
      </c>
      <c r="H852" s="9" t="s">
        <v>4896</v>
      </c>
      <c r="I852" s="9" t="s">
        <v>150</v>
      </c>
      <c r="J852" s="9" t="str">
        <f t="shared" si="54"/>
        <v>RS DQLAB</v>
      </c>
      <c r="K852" s="10" t="s">
        <v>151</v>
      </c>
      <c r="L852" t="str">
        <f t="shared" si="55"/>
        <v>SELL</v>
      </c>
    </row>
    <row r="853" spans="1:12" x14ac:dyDescent="0.2">
      <c r="A853" s="11" t="s">
        <v>984</v>
      </c>
      <c r="B853" s="12">
        <v>43960</v>
      </c>
      <c r="C853" s="13" t="s">
        <v>38</v>
      </c>
      <c r="D853" s="13">
        <v>1</v>
      </c>
      <c r="E853" s="13" t="s">
        <v>116</v>
      </c>
      <c r="F853" s="16" t="str">
        <f t="shared" si="52"/>
        <v>OTHER</v>
      </c>
      <c r="G853" s="16" t="str">
        <f t="shared" si="53"/>
        <v>OTHER</v>
      </c>
      <c r="H853" s="9" t="s">
        <v>4896</v>
      </c>
      <c r="I853" s="13" t="s">
        <v>150</v>
      </c>
      <c r="J853" s="9" t="str">
        <f t="shared" si="54"/>
        <v>RS DQLAB</v>
      </c>
      <c r="K853" s="14" t="s">
        <v>151</v>
      </c>
      <c r="L853" t="str">
        <f t="shared" si="55"/>
        <v>SELL</v>
      </c>
    </row>
    <row r="854" spans="1:12" x14ac:dyDescent="0.2">
      <c r="A854" s="7" t="s">
        <v>985</v>
      </c>
      <c r="B854" s="8">
        <v>43960</v>
      </c>
      <c r="C854" s="9" t="s">
        <v>38</v>
      </c>
      <c r="D854" s="9">
        <v>41</v>
      </c>
      <c r="E854" s="9" t="s">
        <v>116</v>
      </c>
      <c r="F854" s="16" t="str">
        <f t="shared" si="52"/>
        <v>OTHER</v>
      </c>
      <c r="G854" s="16" t="str">
        <f t="shared" si="53"/>
        <v>OTHER</v>
      </c>
      <c r="H854" s="9" t="s">
        <v>4896</v>
      </c>
      <c r="I854" s="9" t="s">
        <v>150</v>
      </c>
      <c r="J854" s="9" t="str">
        <f t="shared" si="54"/>
        <v>RS DQLAB</v>
      </c>
      <c r="K854" s="10" t="s">
        <v>151</v>
      </c>
      <c r="L854" t="str">
        <f t="shared" si="55"/>
        <v>SELL</v>
      </c>
    </row>
    <row r="855" spans="1:12" x14ac:dyDescent="0.2">
      <c r="A855" s="11" t="s">
        <v>986</v>
      </c>
      <c r="B855" s="12">
        <v>43960</v>
      </c>
      <c r="C855" s="13" t="s">
        <v>30</v>
      </c>
      <c r="D855" s="13">
        <v>30</v>
      </c>
      <c r="E855" s="13" t="s">
        <v>116</v>
      </c>
      <c r="F855" s="16" t="str">
        <f t="shared" si="52"/>
        <v>OTHER</v>
      </c>
      <c r="G855" s="16" t="str">
        <f t="shared" si="53"/>
        <v>OTHER</v>
      </c>
      <c r="H855" s="9" t="s">
        <v>4896</v>
      </c>
      <c r="I855" s="13" t="s">
        <v>150</v>
      </c>
      <c r="J855" s="9" t="str">
        <f t="shared" si="54"/>
        <v>RS DQLAB</v>
      </c>
      <c r="K855" s="14" t="s">
        <v>151</v>
      </c>
      <c r="L855" t="str">
        <f t="shared" si="55"/>
        <v>SELL</v>
      </c>
    </row>
    <row r="856" spans="1:12" x14ac:dyDescent="0.2">
      <c r="A856" s="7" t="s">
        <v>987</v>
      </c>
      <c r="B856" s="8">
        <v>43960</v>
      </c>
      <c r="C856" s="9" t="s">
        <v>17</v>
      </c>
      <c r="D856" s="9">
        <v>14</v>
      </c>
      <c r="E856" s="9" t="s">
        <v>116</v>
      </c>
      <c r="F856" s="16" t="str">
        <f t="shared" si="52"/>
        <v>OTHER</v>
      </c>
      <c r="G856" s="16" t="str">
        <f t="shared" si="53"/>
        <v>OTHER</v>
      </c>
      <c r="H856" s="9" t="s">
        <v>4896</v>
      </c>
      <c r="I856" s="9" t="s">
        <v>150</v>
      </c>
      <c r="J856" s="9" t="str">
        <f t="shared" si="54"/>
        <v>RS DQLAB</v>
      </c>
      <c r="K856" s="10" t="s">
        <v>151</v>
      </c>
      <c r="L856" t="str">
        <f t="shared" si="55"/>
        <v>SELL</v>
      </c>
    </row>
    <row r="857" spans="1:12" x14ac:dyDescent="0.2">
      <c r="A857" s="11" t="s">
        <v>988</v>
      </c>
      <c r="B857" s="12">
        <v>43960</v>
      </c>
      <c r="C857" s="13" t="s">
        <v>11</v>
      </c>
      <c r="D857" s="13">
        <v>12</v>
      </c>
      <c r="E857" s="13" t="s">
        <v>116</v>
      </c>
      <c r="F857" s="16" t="str">
        <f t="shared" si="52"/>
        <v>OTHER</v>
      </c>
      <c r="G857" s="16" t="str">
        <f t="shared" si="53"/>
        <v>OTHER</v>
      </c>
      <c r="H857" s="9" t="s">
        <v>4896</v>
      </c>
      <c r="I857" s="13" t="s">
        <v>150</v>
      </c>
      <c r="J857" s="9" t="str">
        <f t="shared" si="54"/>
        <v>RS DQLAB</v>
      </c>
      <c r="K857" s="14" t="s">
        <v>151</v>
      </c>
      <c r="L857" t="str">
        <f t="shared" si="55"/>
        <v>SELL</v>
      </c>
    </row>
    <row r="858" spans="1:12" x14ac:dyDescent="0.2">
      <c r="A858" s="7" t="s">
        <v>989</v>
      </c>
      <c r="B858" s="8">
        <v>43960</v>
      </c>
      <c r="C858" s="9" t="s">
        <v>34</v>
      </c>
      <c r="D858" s="9">
        <v>24</v>
      </c>
      <c r="E858" s="9" t="s">
        <v>116</v>
      </c>
      <c r="F858" s="16" t="str">
        <f t="shared" si="52"/>
        <v>OTHER</v>
      </c>
      <c r="G858" s="16" t="str">
        <f t="shared" si="53"/>
        <v>OTHER</v>
      </c>
      <c r="H858" s="9" t="s">
        <v>4896</v>
      </c>
      <c r="I858" s="9" t="s">
        <v>150</v>
      </c>
      <c r="J858" s="9" t="str">
        <f t="shared" si="54"/>
        <v>RS DQLAB</v>
      </c>
      <c r="K858" s="10" t="s">
        <v>151</v>
      </c>
      <c r="L858" t="str">
        <f t="shared" si="55"/>
        <v>SELL</v>
      </c>
    </row>
    <row r="859" spans="1:12" x14ac:dyDescent="0.2">
      <c r="A859" s="11" t="s">
        <v>990</v>
      </c>
      <c r="B859" s="12">
        <v>43961</v>
      </c>
      <c r="C859" s="13" t="s">
        <v>12</v>
      </c>
      <c r="D859" s="13">
        <v>62</v>
      </c>
      <c r="E859" s="13" t="s">
        <v>116</v>
      </c>
      <c r="F859" s="16" t="str">
        <f t="shared" si="52"/>
        <v>OTHER</v>
      </c>
      <c r="G859" s="16" t="str">
        <f t="shared" si="53"/>
        <v>OTHER</v>
      </c>
      <c r="H859" s="9" t="s">
        <v>4896</v>
      </c>
      <c r="I859" s="13" t="s">
        <v>150</v>
      </c>
      <c r="J859" s="9" t="str">
        <f t="shared" si="54"/>
        <v>RS DQLAB</v>
      </c>
      <c r="K859" s="14" t="s">
        <v>151</v>
      </c>
      <c r="L859" t="str">
        <f t="shared" si="55"/>
        <v>SELL</v>
      </c>
    </row>
    <row r="860" spans="1:12" x14ac:dyDescent="0.2">
      <c r="A860" s="7" t="s">
        <v>991</v>
      </c>
      <c r="B860" s="8">
        <v>43961</v>
      </c>
      <c r="C860" s="9" t="s">
        <v>24</v>
      </c>
      <c r="D860" s="9">
        <v>4</v>
      </c>
      <c r="E860" s="9" t="s">
        <v>116</v>
      </c>
      <c r="F860" s="16" t="str">
        <f t="shared" si="52"/>
        <v>OTHER</v>
      </c>
      <c r="G860" s="16" t="str">
        <f t="shared" si="53"/>
        <v>OTHER</v>
      </c>
      <c r="H860" s="9" t="s">
        <v>4896</v>
      </c>
      <c r="I860" s="9" t="s">
        <v>150</v>
      </c>
      <c r="J860" s="9" t="str">
        <f t="shared" si="54"/>
        <v>RS DQLAB</v>
      </c>
      <c r="K860" s="10" t="s">
        <v>151</v>
      </c>
      <c r="L860" t="str">
        <f t="shared" si="55"/>
        <v>SELL</v>
      </c>
    </row>
    <row r="861" spans="1:12" x14ac:dyDescent="0.2">
      <c r="A861" s="11" t="s">
        <v>992</v>
      </c>
      <c r="B861" s="12">
        <v>43961</v>
      </c>
      <c r="C861" s="13" t="s">
        <v>38</v>
      </c>
      <c r="D861" s="13">
        <v>15</v>
      </c>
      <c r="E861" s="13" t="s">
        <v>116</v>
      </c>
      <c r="F861" s="16" t="str">
        <f t="shared" si="52"/>
        <v>OTHER</v>
      </c>
      <c r="G861" s="16" t="str">
        <f t="shared" si="53"/>
        <v>OTHER</v>
      </c>
      <c r="H861" s="9" t="s">
        <v>4896</v>
      </c>
      <c r="I861" s="13" t="s">
        <v>150</v>
      </c>
      <c r="J861" s="9" t="str">
        <f t="shared" si="54"/>
        <v>RS DQLAB</v>
      </c>
      <c r="K861" s="14" t="s">
        <v>151</v>
      </c>
      <c r="L861" t="str">
        <f t="shared" si="55"/>
        <v>SELL</v>
      </c>
    </row>
    <row r="862" spans="1:12" x14ac:dyDescent="0.2">
      <c r="A862" s="7" t="s">
        <v>993</v>
      </c>
      <c r="B862" s="8">
        <v>43961</v>
      </c>
      <c r="C862" s="9" t="s">
        <v>22</v>
      </c>
      <c r="D862" s="9">
        <v>31</v>
      </c>
      <c r="E862" s="9" t="s">
        <v>116</v>
      </c>
      <c r="F862" s="16" t="str">
        <f t="shared" si="52"/>
        <v>OTHER</v>
      </c>
      <c r="G862" s="16" t="str">
        <f t="shared" si="53"/>
        <v>OTHER</v>
      </c>
      <c r="H862" s="9" t="s">
        <v>4896</v>
      </c>
      <c r="I862" s="9" t="s">
        <v>150</v>
      </c>
      <c r="J862" s="9" t="str">
        <f t="shared" si="54"/>
        <v>RS DQLAB</v>
      </c>
      <c r="K862" s="10" t="s">
        <v>151</v>
      </c>
      <c r="L862" t="str">
        <f t="shared" si="55"/>
        <v>SELL</v>
      </c>
    </row>
    <row r="863" spans="1:12" x14ac:dyDescent="0.2">
      <c r="A863" s="11" t="s">
        <v>994</v>
      </c>
      <c r="B863" s="12">
        <v>43961</v>
      </c>
      <c r="C863" s="13" t="s">
        <v>10</v>
      </c>
      <c r="D863" s="13">
        <v>5</v>
      </c>
      <c r="E863" s="13" t="s">
        <v>116</v>
      </c>
      <c r="F863" s="16" t="str">
        <f t="shared" si="52"/>
        <v>OTHER</v>
      </c>
      <c r="G863" s="16" t="str">
        <f t="shared" si="53"/>
        <v>OTHER</v>
      </c>
      <c r="H863" s="9" t="s">
        <v>4896</v>
      </c>
      <c r="I863" s="13" t="s">
        <v>150</v>
      </c>
      <c r="J863" s="9" t="str">
        <f t="shared" si="54"/>
        <v>RS DQLAB</v>
      </c>
      <c r="K863" s="14" t="s">
        <v>151</v>
      </c>
      <c r="L863" t="str">
        <f t="shared" si="55"/>
        <v>SELL</v>
      </c>
    </row>
    <row r="864" spans="1:12" x14ac:dyDescent="0.2">
      <c r="A864" s="7" t="s">
        <v>995</v>
      </c>
      <c r="B864" s="8">
        <v>43961</v>
      </c>
      <c r="C864" s="9" t="s">
        <v>16</v>
      </c>
      <c r="D864" s="9">
        <v>44</v>
      </c>
      <c r="E864" s="9" t="s">
        <v>116</v>
      </c>
      <c r="F864" s="16" t="str">
        <f t="shared" si="52"/>
        <v>OTHER</v>
      </c>
      <c r="G864" s="16" t="str">
        <f t="shared" si="53"/>
        <v>OTHER</v>
      </c>
      <c r="H864" s="9" t="s">
        <v>4896</v>
      </c>
      <c r="I864" s="9" t="s">
        <v>150</v>
      </c>
      <c r="J864" s="9" t="str">
        <f t="shared" si="54"/>
        <v>RS DQLAB</v>
      </c>
      <c r="K864" s="10" t="s">
        <v>151</v>
      </c>
      <c r="L864" t="str">
        <f t="shared" si="55"/>
        <v>SELL</v>
      </c>
    </row>
    <row r="865" spans="1:12" x14ac:dyDescent="0.2">
      <c r="A865" s="11" t="s">
        <v>996</v>
      </c>
      <c r="B865" s="12">
        <v>43962</v>
      </c>
      <c r="C865" s="13" t="s">
        <v>37</v>
      </c>
      <c r="D865" s="13">
        <v>84</v>
      </c>
      <c r="E865" s="13" t="s">
        <v>116</v>
      </c>
      <c r="F865" s="16" t="str">
        <f t="shared" si="52"/>
        <v>OTHER</v>
      </c>
      <c r="G865" s="16" t="str">
        <f t="shared" si="53"/>
        <v>OTHER</v>
      </c>
      <c r="H865" s="9" t="s">
        <v>4896</v>
      </c>
      <c r="I865" s="13" t="s">
        <v>150</v>
      </c>
      <c r="J865" s="9" t="str">
        <f t="shared" si="54"/>
        <v>RS DQLAB</v>
      </c>
      <c r="K865" s="14" t="s">
        <v>151</v>
      </c>
      <c r="L865" t="str">
        <f t="shared" si="55"/>
        <v>SELL</v>
      </c>
    </row>
    <row r="866" spans="1:12" x14ac:dyDescent="0.2">
      <c r="A866" s="7" t="s">
        <v>997</v>
      </c>
      <c r="B866" s="8">
        <v>43962</v>
      </c>
      <c r="C866" s="9" t="s">
        <v>9</v>
      </c>
      <c r="D866" s="9">
        <v>9</v>
      </c>
      <c r="E866" s="9" t="s">
        <v>116</v>
      </c>
      <c r="F866" s="16" t="str">
        <f t="shared" si="52"/>
        <v>OTHER</v>
      </c>
      <c r="G866" s="16" t="str">
        <f t="shared" si="53"/>
        <v>OTHER</v>
      </c>
      <c r="H866" s="9" t="s">
        <v>4896</v>
      </c>
      <c r="I866" s="9" t="s">
        <v>150</v>
      </c>
      <c r="J866" s="9" t="str">
        <f t="shared" si="54"/>
        <v>RS DQLAB</v>
      </c>
      <c r="K866" s="10" t="s">
        <v>151</v>
      </c>
      <c r="L866" t="str">
        <f t="shared" si="55"/>
        <v>SELL</v>
      </c>
    </row>
    <row r="867" spans="1:12" x14ac:dyDescent="0.2">
      <c r="A867" s="11" t="s">
        <v>998</v>
      </c>
      <c r="B867" s="12">
        <v>43962</v>
      </c>
      <c r="C867" s="13" t="s">
        <v>38</v>
      </c>
      <c r="D867" s="13">
        <v>35</v>
      </c>
      <c r="E867" s="13" t="s">
        <v>116</v>
      </c>
      <c r="F867" s="16" t="str">
        <f t="shared" si="52"/>
        <v>OTHER</v>
      </c>
      <c r="G867" s="16" t="str">
        <f t="shared" si="53"/>
        <v>OTHER</v>
      </c>
      <c r="H867" s="9" t="s">
        <v>4896</v>
      </c>
      <c r="I867" s="13" t="s">
        <v>150</v>
      </c>
      <c r="J867" s="9" t="str">
        <f t="shared" si="54"/>
        <v>RS DQLAB</v>
      </c>
      <c r="K867" s="14" t="s">
        <v>151</v>
      </c>
      <c r="L867" t="str">
        <f t="shared" si="55"/>
        <v>SELL</v>
      </c>
    </row>
    <row r="868" spans="1:12" x14ac:dyDescent="0.2">
      <c r="A868" s="7" t="s">
        <v>999</v>
      </c>
      <c r="B868" s="8">
        <v>43962</v>
      </c>
      <c r="C868" s="9" t="s">
        <v>16</v>
      </c>
      <c r="D868" s="9">
        <v>168</v>
      </c>
      <c r="E868" s="9" t="s">
        <v>116</v>
      </c>
      <c r="F868" s="16" t="str">
        <f t="shared" si="52"/>
        <v>OTHER</v>
      </c>
      <c r="G868" s="16" t="str">
        <f t="shared" si="53"/>
        <v>OTHER</v>
      </c>
      <c r="H868" s="9" t="s">
        <v>4896</v>
      </c>
      <c r="I868" s="9" t="s">
        <v>150</v>
      </c>
      <c r="J868" s="9" t="str">
        <f t="shared" si="54"/>
        <v>RS DQLAB</v>
      </c>
      <c r="K868" s="10" t="s">
        <v>151</v>
      </c>
      <c r="L868" t="str">
        <f t="shared" si="55"/>
        <v>SELL</v>
      </c>
    </row>
    <row r="869" spans="1:12" x14ac:dyDescent="0.2">
      <c r="A869" s="11" t="s">
        <v>1000</v>
      </c>
      <c r="B869" s="12">
        <v>43962</v>
      </c>
      <c r="C869" s="13" t="s">
        <v>40</v>
      </c>
      <c r="D869" s="13">
        <v>231</v>
      </c>
      <c r="E869" s="13" t="s">
        <v>116</v>
      </c>
      <c r="F869" s="16" t="str">
        <f t="shared" si="52"/>
        <v>OTHER</v>
      </c>
      <c r="G869" s="16" t="str">
        <f t="shared" si="53"/>
        <v>OTHER</v>
      </c>
      <c r="H869" s="9" t="s">
        <v>4896</v>
      </c>
      <c r="I869" s="13" t="s">
        <v>150</v>
      </c>
      <c r="J869" s="9" t="str">
        <f t="shared" si="54"/>
        <v>RS DQLAB</v>
      </c>
      <c r="K869" s="14" t="s">
        <v>151</v>
      </c>
      <c r="L869" t="str">
        <f t="shared" si="55"/>
        <v>SELL</v>
      </c>
    </row>
    <row r="870" spans="1:12" x14ac:dyDescent="0.2">
      <c r="A870" s="7" t="s">
        <v>1001</v>
      </c>
      <c r="B870" s="8">
        <v>43962</v>
      </c>
      <c r="C870" s="9" t="s">
        <v>8</v>
      </c>
      <c r="D870" s="9">
        <v>14</v>
      </c>
      <c r="E870" s="9" t="s">
        <v>116</v>
      </c>
      <c r="F870" s="16" t="str">
        <f t="shared" si="52"/>
        <v>OTHER</v>
      </c>
      <c r="G870" s="16" t="str">
        <f t="shared" si="53"/>
        <v>OTHER</v>
      </c>
      <c r="H870" s="9" t="s">
        <v>4896</v>
      </c>
      <c r="I870" s="9" t="s">
        <v>150</v>
      </c>
      <c r="J870" s="9" t="str">
        <f t="shared" si="54"/>
        <v>RS DQLAB</v>
      </c>
      <c r="K870" s="10" t="s">
        <v>151</v>
      </c>
      <c r="L870" t="str">
        <f t="shared" si="55"/>
        <v>SELL</v>
      </c>
    </row>
    <row r="871" spans="1:12" x14ac:dyDescent="0.2">
      <c r="A871" s="11" t="s">
        <v>1002</v>
      </c>
      <c r="B871" s="12">
        <v>43962</v>
      </c>
      <c r="C871" s="13" t="s">
        <v>7</v>
      </c>
      <c r="D871" s="13">
        <v>28</v>
      </c>
      <c r="E871" s="13" t="s">
        <v>116</v>
      </c>
      <c r="F871" s="16" t="str">
        <f t="shared" si="52"/>
        <v>OTHER</v>
      </c>
      <c r="G871" s="16" t="str">
        <f t="shared" si="53"/>
        <v>OTHER</v>
      </c>
      <c r="H871" s="9" t="s">
        <v>4896</v>
      </c>
      <c r="I871" s="13" t="s">
        <v>150</v>
      </c>
      <c r="J871" s="9" t="str">
        <f t="shared" si="54"/>
        <v>RS DQLAB</v>
      </c>
      <c r="K871" s="14" t="s">
        <v>151</v>
      </c>
      <c r="L871" t="str">
        <f t="shared" si="55"/>
        <v>SELL</v>
      </c>
    </row>
    <row r="872" spans="1:12" x14ac:dyDescent="0.2">
      <c r="A872" s="7" t="s">
        <v>1003</v>
      </c>
      <c r="B872" s="8">
        <v>43962</v>
      </c>
      <c r="C872" s="9" t="s">
        <v>18</v>
      </c>
      <c r="D872" s="9">
        <v>50</v>
      </c>
      <c r="E872" s="9" t="s">
        <v>116</v>
      </c>
      <c r="F872" s="16" t="str">
        <f t="shared" si="52"/>
        <v>OTHER</v>
      </c>
      <c r="G872" s="16" t="str">
        <f t="shared" si="53"/>
        <v>OTHER</v>
      </c>
      <c r="H872" s="9" t="s">
        <v>4896</v>
      </c>
      <c r="I872" s="9" t="s">
        <v>150</v>
      </c>
      <c r="J872" s="9" t="str">
        <f t="shared" si="54"/>
        <v>RS DQLAB</v>
      </c>
      <c r="K872" s="10" t="s">
        <v>151</v>
      </c>
      <c r="L872" t="str">
        <f t="shared" si="55"/>
        <v>SELL</v>
      </c>
    </row>
    <row r="873" spans="1:12" x14ac:dyDescent="0.2">
      <c r="A873" s="11" t="s">
        <v>1004</v>
      </c>
      <c r="B873" s="12">
        <v>43963</v>
      </c>
      <c r="C873" s="13" t="s">
        <v>24</v>
      </c>
      <c r="D873" s="13">
        <v>39</v>
      </c>
      <c r="E873" s="13" t="s">
        <v>116</v>
      </c>
      <c r="F873" s="16" t="str">
        <f t="shared" si="52"/>
        <v>OTHER</v>
      </c>
      <c r="G873" s="16" t="str">
        <f t="shared" si="53"/>
        <v>OTHER</v>
      </c>
      <c r="H873" s="9" t="s">
        <v>4896</v>
      </c>
      <c r="I873" s="13" t="s">
        <v>150</v>
      </c>
      <c r="J873" s="9" t="str">
        <f t="shared" si="54"/>
        <v>RS DQLAB</v>
      </c>
      <c r="K873" s="14" t="s">
        <v>151</v>
      </c>
      <c r="L873" t="str">
        <f t="shared" si="55"/>
        <v>SELL</v>
      </c>
    </row>
    <row r="874" spans="1:12" x14ac:dyDescent="0.2">
      <c r="A874" s="7" t="s">
        <v>1005</v>
      </c>
      <c r="B874" s="8">
        <v>43963</v>
      </c>
      <c r="C874" s="9" t="s">
        <v>24</v>
      </c>
      <c r="D874" s="9">
        <v>15</v>
      </c>
      <c r="E874" s="9" t="s">
        <v>116</v>
      </c>
      <c r="F874" s="16" t="str">
        <f t="shared" si="52"/>
        <v>OTHER</v>
      </c>
      <c r="G874" s="16" t="str">
        <f t="shared" si="53"/>
        <v>OTHER</v>
      </c>
      <c r="H874" s="9" t="s">
        <v>4896</v>
      </c>
      <c r="I874" s="9" t="s">
        <v>150</v>
      </c>
      <c r="J874" s="9" t="str">
        <f t="shared" si="54"/>
        <v>RS DQLAB</v>
      </c>
      <c r="K874" s="10" t="s">
        <v>151</v>
      </c>
      <c r="L874" t="str">
        <f t="shared" si="55"/>
        <v>SELL</v>
      </c>
    </row>
    <row r="875" spans="1:12" x14ac:dyDescent="0.2">
      <c r="A875" s="11" t="s">
        <v>1006</v>
      </c>
      <c r="B875" s="12">
        <v>43963</v>
      </c>
      <c r="C875" s="13" t="s">
        <v>22</v>
      </c>
      <c r="D875" s="13">
        <v>15</v>
      </c>
      <c r="E875" s="13" t="s">
        <v>116</v>
      </c>
      <c r="F875" s="16" t="str">
        <f t="shared" si="52"/>
        <v>OTHER</v>
      </c>
      <c r="G875" s="16" t="str">
        <f t="shared" si="53"/>
        <v>OTHER</v>
      </c>
      <c r="H875" s="9" t="s">
        <v>4896</v>
      </c>
      <c r="I875" s="13" t="s">
        <v>150</v>
      </c>
      <c r="J875" s="9" t="str">
        <f t="shared" si="54"/>
        <v>RS DQLAB</v>
      </c>
      <c r="K875" s="14" t="s">
        <v>151</v>
      </c>
      <c r="L875" t="str">
        <f t="shared" si="55"/>
        <v>SELL</v>
      </c>
    </row>
    <row r="876" spans="1:12" x14ac:dyDescent="0.2">
      <c r="A876" s="7" t="s">
        <v>1007</v>
      </c>
      <c r="B876" s="8">
        <v>43963</v>
      </c>
      <c r="C876" s="9" t="s">
        <v>16</v>
      </c>
      <c r="D876" s="9">
        <v>5</v>
      </c>
      <c r="E876" s="9" t="s">
        <v>116</v>
      </c>
      <c r="F876" s="16" t="str">
        <f t="shared" si="52"/>
        <v>OTHER</v>
      </c>
      <c r="G876" s="16" t="str">
        <f t="shared" si="53"/>
        <v>OTHER</v>
      </c>
      <c r="H876" s="9" t="s">
        <v>4896</v>
      </c>
      <c r="I876" s="9" t="s">
        <v>150</v>
      </c>
      <c r="J876" s="9" t="str">
        <f t="shared" si="54"/>
        <v>RS DQLAB</v>
      </c>
      <c r="K876" s="10" t="s">
        <v>151</v>
      </c>
      <c r="L876" t="str">
        <f t="shared" si="55"/>
        <v>SELL</v>
      </c>
    </row>
    <row r="877" spans="1:12" x14ac:dyDescent="0.2">
      <c r="A877" s="11" t="s">
        <v>1008</v>
      </c>
      <c r="B877" s="12">
        <v>43963</v>
      </c>
      <c r="C877" s="13" t="s">
        <v>20</v>
      </c>
      <c r="D877" s="13">
        <v>187</v>
      </c>
      <c r="E877" s="13" t="s">
        <v>116</v>
      </c>
      <c r="F877" s="16" t="str">
        <f t="shared" si="52"/>
        <v>OTHER</v>
      </c>
      <c r="G877" s="16" t="str">
        <f t="shared" si="53"/>
        <v>OTHER</v>
      </c>
      <c r="H877" s="9" t="s">
        <v>4896</v>
      </c>
      <c r="I877" s="13" t="s">
        <v>150</v>
      </c>
      <c r="J877" s="9" t="str">
        <f t="shared" si="54"/>
        <v>RS DQLAB</v>
      </c>
      <c r="K877" s="14" t="s">
        <v>151</v>
      </c>
      <c r="L877" t="str">
        <f t="shared" si="55"/>
        <v>SELL</v>
      </c>
    </row>
    <row r="878" spans="1:12" x14ac:dyDescent="0.2">
      <c r="A878" s="7" t="s">
        <v>1009</v>
      </c>
      <c r="B878" s="8">
        <v>43963</v>
      </c>
      <c r="C878" s="9" t="s">
        <v>8</v>
      </c>
      <c r="D878" s="9">
        <v>43</v>
      </c>
      <c r="E878" s="9" t="s">
        <v>116</v>
      </c>
      <c r="F878" s="16" t="str">
        <f t="shared" si="52"/>
        <v>OTHER</v>
      </c>
      <c r="G878" s="16" t="str">
        <f t="shared" si="53"/>
        <v>OTHER</v>
      </c>
      <c r="H878" s="9" t="s">
        <v>4896</v>
      </c>
      <c r="I878" s="9" t="s">
        <v>150</v>
      </c>
      <c r="J878" s="9" t="str">
        <f t="shared" si="54"/>
        <v>RS DQLAB</v>
      </c>
      <c r="K878" s="10" t="s">
        <v>151</v>
      </c>
      <c r="L878" t="str">
        <f t="shared" si="55"/>
        <v>SELL</v>
      </c>
    </row>
    <row r="879" spans="1:12" x14ac:dyDescent="0.2">
      <c r="A879" s="11" t="s">
        <v>1010</v>
      </c>
      <c r="B879" s="12">
        <v>43963</v>
      </c>
      <c r="C879" s="13" t="s">
        <v>11</v>
      </c>
      <c r="D879" s="13">
        <v>53</v>
      </c>
      <c r="E879" s="13" t="s">
        <v>116</v>
      </c>
      <c r="F879" s="16" t="str">
        <f t="shared" si="52"/>
        <v>OTHER</v>
      </c>
      <c r="G879" s="16" t="str">
        <f t="shared" si="53"/>
        <v>OTHER</v>
      </c>
      <c r="H879" s="9" t="s">
        <v>4896</v>
      </c>
      <c r="I879" s="13" t="s">
        <v>150</v>
      </c>
      <c r="J879" s="9" t="str">
        <f t="shared" si="54"/>
        <v>RS DQLAB</v>
      </c>
      <c r="K879" s="14" t="s">
        <v>151</v>
      </c>
      <c r="L879" t="str">
        <f t="shared" si="55"/>
        <v>SELL</v>
      </c>
    </row>
    <row r="880" spans="1:12" x14ac:dyDescent="0.2">
      <c r="A880" s="7" t="s">
        <v>1011</v>
      </c>
      <c r="B880" s="8">
        <v>43963</v>
      </c>
      <c r="C880" s="9" t="s">
        <v>25</v>
      </c>
      <c r="D880" s="9">
        <v>74</v>
      </c>
      <c r="E880" s="9" t="s">
        <v>116</v>
      </c>
      <c r="F880" s="16" t="str">
        <f t="shared" si="52"/>
        <v>OTHER</v>
      </c>
      <c r="G880" s="16" t="str">
        <f t="shared" si="53"/>
        <v>OTHER</v>
      </c>
      <c r="H880" s="9" t="s">
        <v>4896</v>
      </c>
      <c r="I880" s="9" t="s">
        <v>150</v>
      </c>
      <c r="J880" s="9" t="str">
        <f t="shared" si="54"/>
        <v>RS DQLAB</v>
      </c>
      <c r="K880" s="10" t="s">
        <v>151</v>
      </c>
      <c r="L880" t="str">
        <f t="shared" si="55"/>
        <v>SELL</v>
      </c>
    </row>
    <row r="881" spans="1:12" x14ac:dyDescent="0.2">
      <c r="A881" s="11" t="s">
        <v>1012</v>
      </c>
      <c r="B881" s="12">
        <v>43964</v>
      </c>
      <c r="C881" s="13" t="s">
        <v>12</v>
      </c>
      <c r="D881" s="13">
        <v>15</v>
      </c>
      <c r="E881" s="13" t="s">
        <v>116</v>
      </c>
      <c r="F881" s="16" t="str">
        <f t="shared" si="52"/>
        <v>OTHER</v>
      </c>
      <c r="G881" s="16" t="str">
        <f t="shared" si="53"/>
        <v>OTHER</v>
      </c>
      <c r="H881" s="9" t="s">
        <v>4896</v>
      </c>
      <c r="I881" s="13" t="s">
        <v>150</v>
      </c>
      <c r="J881" s="9" t="str">
        <f t="shared" si="54"/>
        <v>RS DQLAB</v>
      </c>
      <c r="K881" s="14" t="s">
        <v>151</v>
      </c>
      <c r="L881" t="str">
        <f t="shared" si="55"/>
        <v>SELL</v>
      </c>
    </row>
    <row r="882" spans="1:12" x14ac:dyDescent="0.2">
      <c r="A882" s="7" t="s">
        <v>1013</v>
      </c>
      <c r="B882" s="8">
        <v>43964</v>
      </c>
      <c r="C882" s="9" t="s">
        <v>12</v>
      </c>
      <c r="D882" s="9">
        <v>73</v>
      </c>
      <c r="E882" s="9" t="s">
        <v>116</v>
      </c>
      <c r="F882" s="16" t="str">
        <f t="shared" si="52"/>
        <v>OTHER</v>
      </c>
      <c r="G882" s="16" t="str">
        <f t="shared" si="53"/>
        <v>OTHER</v>
      </c>
      <c r="H882" s="9" t="s">
        <v>4896</v>
      </c>
      <c r="I882" s="9" t="s">
        <v>116</v>
      </c>
      <c r="J882" s="9" t="str">
        <f t="shared" si="54"/>
        <v>OTHER</v>
      </c>
      <c r="K882" s="10" t="s">
        <v>151</v>
      </c>
      <c r="L882" t="str">
        <f t="shared" si="55"/>
        <v>SELL</v>
      </c>
    </row>
    <row r="883" spans="1:12" x14ac:dyDescent="0.2">
      <c r="A883" s="11" t="s">
        <v>1014</v>
      </c>
      <c r="B883" s="12">
        <v>43964</v>
      </c>
      <c r="C883" s="13" t="s">
        <v>12</v>
      </c>
      <c r="D883" s="13">
        <v>59</v>
      </c>
      <c r="E883" s="13" t="s">
        <v>116</v>
      </c>
      <c r="F883" s="16" t="str">
        <f t="shared" si="52"/>
        <v>OTHER</v>
      </c>
      <c r="G883" s="16" t="str">
        <f t="shared" si="53"/>
        <v>OTHER</v>
      </c>
      <c r="H883" s="9" t="s">
        <v>4896</v>
      </c>
      <c r="I883" s="13" t="s">
        <v>116</v>
      </c>
      <c r="J883" s="9" t="str">
        <f t="shared" si="54"/>
        <v>OTHER</v>
      </c>
      <c r="K883" s="14" t="s">
        <v>151</v>
      </c>
      <c r="L883" t="str">
        <f t="shared" si="55"/>
        <v>SELL</v>
      </c>
    </row>
    <row r="884" spans="1:12" x14ac:dyDescent="0.2">
      <c r="A884" s="7" t="s">
        <v>1015</v>
      </c>
      <c r="B884" s="8">
        <v>43964</v>
      </c>
      <c r="C884" s="9" t="s">
        <v>41</v>
      </c>
      <c r="D884" s="9">
        <v>12</v>
      </c>
      <c r="E884" s="9" t="s">
        <v>116</v>
      </c>
      <c r="F884" s="16" t="str">
        <f t="shared" si="52"/>
        <v>OTHER</v>
      </c>
      <c r="G884" s="16" t="str">
        <f t="shared" si="53"/>
        <v>OTHER</v>
      </c>
      <c r="H884" s="9" t="s">
        <v>4896</v>
      </c>
      <c r="I884" s="9" t="s">
        <v>116</v>
      </c>
      <c r="J884" s="9" t="str">
        <f t="shared" si="54"/>
        <v>OTHER</v>
      </c>
      <c r="K884" s="10" t="s">
        <v>151</v>
      </c>
      <c r="L884" t="str">
        <f t="shared" si="55"/>
        <v>SELL</v>
      </c>
    </row>
    <row r="885" spans="1:12" x14ac:dyDescent="0.2">
      <c r="A885" s="11" t="s">
        <v>1016</v>
      </c>
      <c r="B885" s="12">
        <v>43964</v>
      </c>
      <c r="C885" s="13" t="s">
        <v>30</v>
      </c>
      <c r="D885" s="13">
        <v>1</v>
      </c>
      <c r="E885" s="13" t="s">
        <v>116</v>
      </c>
      <c r="F885" s="16" t="str">
        <f t="shared" si="52"/>
        <v>OTHER</v>
      </c>
      <c r="G885" s="16" t="str">
        <f t="shared" si="53"/>
        <v>OTHER</v>
      </c>
      <c r="H885" s="9" t="s">
        <v>4896</v>
      </c>
      <c r="I885" s="13" t="s">
        <v>116</v>
      </c>
      <c r="J885" s="9" t="str">
        <f t="shared" si="54"/>
        <v>OTHER</v>
      </c>
      <c r="K885" s="14" t="s">
        <v>151</v>
      </c>
      <c r="L885" t="str">
        <f t="shared" si="55"/>
        <v>SELL</v>
      </c>
    </row>
    <row r="886" spans="1:12" x14ac:dyDescent="0.2">
      <c r="A886" s="7" t="s">
        <v>1017</v>
      </c>
      <c r="B886" s="8">
        <v>43964</v>
      </c>
      <c r="C886" s="9" t="s">
        <v>8</v>
      </c>
      <c r="D886" s="9">
        <v>10</v>
      </c>
      <c r="E886" s="9" t="s">
        <v>116</v>
      </c>
      <c r="F886" s="16" t="str">
        <f t="shared" si="52"/>
        <v>OTHER</v>
      </c>
      <c r="G886" s="16" t="str">
        <f t="shared" si="53"/>
        <v>OTHER</v>
      </c>
      <c r="H886" s="9" t="s">
        <v>4896</v>
      </c>
      <c r="I886" s="9" t="s">
        <v>116</v>
      </c>
      <c r="J886" s="9" t="str">
        <f t="shared" si="54"/>
        <v>OTHER</v>
      </c>
      <c r="K886" s="10" t="s">
        <v>151</v>
      </c>
      <c r="L886" t="str">
        <f t="shared" si="55"/>
        <v>SELL</v>
      </c>
    </row>
    <row r="887" spans="1:12" x14ac:dyDescent="0.2">
      <c r="A887" s="11" t="s">
        <v>1018</v>
      </c>
      <c r="B887" s="12">
        <v>43964</v>
      </c>
      <c r="C887" s="13" t="s">
        <v>8</v>
      </c>
      <c r="D887" s="13">
        <v>158</v>
      </c>
      <c r="E887" s="13" t="s">
        <v>116</v>
      </c>
      <c r="F887" s="16" t="str">
        <f t="shared" si="52"/>
        <v>OTHER</v>
      </c>
      <c r="G887" s="16" t="str">
        <f t="shared" si="53"/>
        <v>OTHER</v>
      </c>
      <c r="H887" s="9" t="s">
        <v>4896</v>
      </c>
      <c r="I887" s="13" t="s">
        <v>116</v>
      </c>
      <c r="J887" s="9" t="str">
        <f t="shared" si="54"/>
        <v>OTHER</v>
      </c>
      <c r="K887" s="14" t="s">
        <v>151</v>
      </c>
      <c r="L887" t="str">
        <f t="shared" si="55"/>
        <v>SELL</v>
      </c>
    </row>
    <row r="888" spans="1:12" x14ac:dyDescent="0.2">
      <c r="A888" s="7" t="s">
        <v>1019</v>
      </c>
      <c r="B888" s="8">
        <v>43965</v>
      </c>
      <c r="C888" s="9" t="s">
        <v>27</v>
      </c>
      <c r="D888" s="9">
        <v>28</v>
      </c>
      <c r="E888" s="9" t="s">
        <v>116</v>
      </c>
      <c r="F888" s="16" t="str">
        <f t="shared" si="52"/>
        <v>OTHER</v>
      </c>
      <c r="G888" s="16" t="str">
        <f t="shared" si="53"/>
        <v>OTHER</v>
      </c>
      <c r="H888" s="9" t="s">
        <v>4896</v>
      </c>
      <c r="I888" s="9" t="s">
        <v>116</v>
      </c>
      <c r="J888" s="9" t="str">
        <f t="shared" si="54"/>
        <v>OTHER</v>
      </c>
      <c r="K888" s="10" t="s">
        <v>151</v>
      </c>
      <c r="L888" t="str">
        <f t="shared" si="55"/>
        <v>SELL</v>
      </c>
    </row>
    <row r="889" spans="1:12" x14ac:dyDescent="0.2">
      <c r="A889" s="11" t="s">
        <v>1020</v>
      </c>
      <c r="B889" s="12">
        <v>43965</v>
      </c>
      <c r="C889" s="13" t="s">
        <v>37</v>
      </c>
      <c r="D889" s="13">
        <v>33</v>
      </c>
      <c r="E889" s="13" t="s">
        <v>116</v>
      </c>
      <c r="F889" s="16" t="str">
        <f t="shared" si="52"/>
        <v>OTHER</v>
      </c>
      <c r="G889" s="16" t="str">
        <f t="shared" si="53"/>
        <v>OTHER</v>
      </c>
      <c r="H889" s="9" t="s">
        <v>4896</v>
      </c>
      <c r="I889" s="13" t="s">
        <v>116</v>
      </c>
      <c r="J889" s="9" t="str">
        <f t="shared" si="54"/>
        <v>OTHER</v>
      </c>
      <c r="K889" s="14" t="s">
        <v>151</v>
      </c>
      <c r="L889" t="str">
        <f t="shared" si="55"/>
        <v>SELL</v>
      </c>
    </row>
    <row r="890" spans="1:12" x14ac:dyDescent="0.2">
      <c r="A890" s="7" t="s">
        <v>1021</v>
      </c>
      <c r="B890" s="8">
        <v>43965</v>
      </c>
      <c r="C890" s="9" t="s">
        <v>9</v>
      </c>
      <c r="D890" s="9">
        <v>9</v>
      </c>
      <c r="E890" s="9" t="s">
        <v>116</v>
      </c>
      <c r="F890" s="16" t="str">
        <f t="shared" si="52"/>
        <v>OTHER</v>
      </c>
      <c r="G890" s="16" t="str">
        <f t="shared" si="53"/>
        <v>OTHER</v>
      </c>
      <c r="H890" s="9" t="s">
        <v>4896</v>
      </c>
      <c r="I890" s="9" t="s">
        <v>116</v>
      </c>
      <c r="J890" s="9" t="str">
        <f t="shared" si="54"/>
        <v>OTHER</v>
      </c>
      <c r="K890" s="10" t="s">
        <v>151</v>
      </c>
      <c r="L890" t="str">
        <f t="shared" si="55"/>
        <v>SELL</v>
      </c>
    </row>
    <row r="891" spans="1:12" x14ac:dyDescent="0.2">
      <c r="A891" s="11" t="s">
        <v>1022</v>
      </c>
      <c r="B891" s="12">
        <v>43965</v>
      </c>
      <c r="C891" s="13" t="s">
        <v>41</v>
      </c>
      <c r="D891" s="13">
        <v>10</v>
      </c>
      <c r="E891" s="13" t="s">
        <v>116</v>
      </c>
      <c r="F891" s="16" t="str">
        <f t="shared" si="52"/>
        <v>OTHER</v>
      </c>
      <c r="G891" s="16" t="str">
        <f t="shared" si="53"/>
        <v>OTHER</v>
      </c>
      <c r="H891" s="9" t="s">
        <v>4896</v>
      </c>
      <c r="I891" s="13" t="s">
        <v>150</v>
      </c>
      <c r="J891" s="9" t="str">
        <f t="shared" si="54"/>
        <v>RS DQLAB</v>
      </c>
      <c r="K891" s="14" t="s">
        <v>151</v>
      </c>
      <c r="L891" t="str">
        <f t="shared" si="55"/>
        <v>SELL</v>
      </c>
    </row>
    <row r="892" spans="1:12" x14ac:dyDescent="0.2">
      <c r="A892" s="7" t="s">
        <v>1023</v>
      </c>
      <c r="B892" s="8">
        <v>43965</v>
      </c>
      <c r="C892" s="9" t="s">
        <v>40</v>
      </c>
      <c r="D892" s="9">
        <v>12</v>
      </c>
      <c r="E892" s="9" t="s">
        <v>116</v>
      </c>
      <c r="F892" s="16" t="str">
        <f t="shared" si="52"/>
        <v>OTHER</v>
      </c>
      <c r="G892" s="16" t="str">
        <f t="shared" si="53"/>
        <v>OTHER</v>
      </c>
      <c r="H892" s="9" t="s">
        <v>4896</v>
      </c>
      <c r="I892" s="9" t="s">
        <v>150</v>
      </c>
      <c r="J892" s="9" t="str">
        <f t="shared" si="54"/>
        <v>RS DQLAB</v>
      </c>
      <c r="K892" s="10" t="s">
        <v>151</v>
      </c>
      <c r="L892" t="str">
        <f t="shared" si="55"/>
        <v>SELL</v>
      </c>
    </row>
    <row r="893" spans="1:12" x14ac:dyDescent="0.2">
      <c r="A893" s="11" t="s">
        <v>1024</v>
      </c>
      <c r="B893" s="12">
        <v>43965</v>
      </c>
      <c r="C893" s="13" t="s">
        <v>8</v>
      </c>
      <c r="D893" s="13">
        <v>5</v>
      </c>
      <c r="E893" s="13" t="s">
        <v>116</v>
      </c>
      <c r="F893" s="16" t="str">
        <f t="shared" si="52"/>
        <v>OTHER</v>
      </c>
      <c r="G893" s="16" t="str">
        <f t="shared" si="53"/>
        <v>OTHER</v>
      </c>
      <c r="H893" s="9" t="s">
        <v>4896</v>
      </c>
      <c r="I893" s="13" t="s">
        <v>150</v>
      </c>
      <c r="J893" s="9" t="str">
        <f t="shared" si="54"/>
        <v>RS DQLAB</v>
      </c>
      <c r="K893" s="14" t="s">
        <v>151</v>
      </c>
      <c r="L893" t="str">
        <f t="shared" si="55"/>
        <v>SELL</v>
      </c>
    </row>
    <row r="894" spans="1:12" x14ac:dyDescent="0.2">
      <c r="A894" s="7" t="s">
        <v>1025</v>
      </c>
      <c r="B894" s="8">
        <v>43965</v>
      </c>
      <c r="C894" s="9" t="s">
        <v>11</v>
      </c>
      <c r="D894" s="9">
        <v>11</v>
      </c>
      <c r="E894" s="9" t="s">
        <v>116</v>
      </c>
      <c r="F894" s="16" t="str">
        <f t="shared" si="52"/>
        <v>OTHER</v>
      </c>
      <c r="G894" s="16" t="str">
        <f t="shared" si="53"/>
        <v>OTHER</v>
      </c>
      <c r="H894" s="9" t="s">
        <v>4896</v>
      </c>
      <c r="I894" s="9" t="s">
        <v>150</v>
      </c>
      <c r="J894" s="9" t="str">
        <f t="shared" si="54"/>
        <v>RS DQLAB</v>
      </c>
      <c r="K894" s="10" t="s">
        <v>151</v>
      </c>
      <c r="L894" t="str">
        <f t="shared" si="55"/>
        <v>SELL</v>
      </c>
    </row>
    <row r="895" spans="1:12" x14ac:dyDescent="0.2">
      <c r="A895" s="11" t="s">
        <v>1026</v>
      </c>
      <c r="B895" s="12">
        <v>43966</v>
      </c>
      <c r="C895" s="13" t="s">
        <v>12</v>
      </c>
      <c r="D895" s="13">
        <v>19</v>
      </c>
      <c r="E895" s="13" t="s">
        <v>116</v>
      </c>
      <c r="F895" s="16" t="str">
        <f t="shared" si="52"/>
        <v>OTHER</v>
      </c>
      <c r="G895" s="16" t="str">
        <f t="shared" si="53"/>
        <v>OTHER</v>
      </c>
      <c r="H895" s="9" t="s">
        <v>4896</v>
      </c>
      <c r="I895" s="13" t="s">
        <v>150</v>
      </c>
      <c r="J895" s="9" t="str">
        <f t="shared" si="54"/>
        <v>RS DQLAB</v>
      </c>
      <c r="K895" s="14" t="s">
        <v>151</v>
      </c>
      <c r="L895" t="str">
        <f t="shared" si="55"/>
        <v>SELL</v>
      </c>
    </row>
    <row r="896" spans="1:12" x14ac:dyDescent="0.2">
      <c r="A896" s="7" t="s">
        <v>1027</v>
      </c>
      <c r="B896" s="8">
        <v>43966</v>
      </c>
      <c r="C896" s="9" t="s">
        <v>12</v>
      </c>
      <c r="D896" s="9">
        <v>45</v>
      </c>
      <c r="E896" s="9" t="s">
        <v>116</v>
      </c>
      <c r="F896" s="16" t="str">
        <f t="shared" si="52"/>
        <v>OTHER</v>
      </c>
      <c r="G896" s="16" t="str">
        <f t="shared" si="53"/>
        <v>OTHER</v>
      </c>
      <c r="H896" s="9" t="s">
        <v>4896</v>
      </c>
      <c r="I896" s="9" t="s">
        <v>150</v>
      </c>
      <c r="J896" s="9" t="str">
        <f t="shared" si="54"/>
        <v>RS DQLAB</v>
      </c>
      <c r="K896" s="10" t="s">
        <v>151</v>
      </c>
      <c r="L896" t="str">
        <f t="shared" si="55"/>
        <v>SELL</v>
      </c>
    </row>
    <row r="897" spans="1:12" x14ac:dyDescent="0.2">
      <c r="A897" s="11" t="s">
        <v>1028</v>
      </c>
      <c r="B897" s="12">
        <v>43966</v>
      </c>
      <c r="C897" s="13" t="s">
        <v>37</v>
      </c>
      <c r="D897" s="13">
        <v>75</v>
      </c>
      <c r="E897" s="13" t="s">
        <v>116</v>
      </c>
      <c r="F897" s="16" t="str">
        <f t="shared" si="52"/>
        <v>OTHER</v>
      </c>
      <c r="G897" s="16" t="str">
        <f t="shared" si="53"/>
        <v>OTHER</v>
      </c>
      <c r="H897" s="9" t="s">
        <v>4896</v>
      </c>
      <c r="I897" s="13" t="s">
        <v>150</v>
      </c>
      <c r="J897" s="9" t="str">
        <f t="shared" si="54"/>
        <v>RS DQLAB</v>
      </c>
      <c r="K897" s="14" t="s">
        <v>151</v>
      </c>
      <c r="L897" t="str">
        <f t="shared" si="55"/>
        <v>SELL</v>
      </c>
    </row>
    <row r="898" spans="1:12" x14ac:dyDescent="0.2">
      <c r="A898" s="7" t="s">
        <v>1029</v>
      </c>
      <c r="B898" s="8">
        <v>43966</v>
      </c>
      <c r="C898" s="9" t="s">
        <v>24</v>
      </c>
      <c r="D898" s="9">
        <v>6</v>
      </c>
      <c r="E898" s="9" t="s">
        <v>116</v>
      </c>
      <c r="F898" s="16" t="str">
        <f t="shared" si="52"/>
        <v>OTHER</v>
      </c>
      <c r="G898" s="16" t="str">
        <f t="shared" si="53"/>
        <v>OTHER</v>
      </c>
      <c r="H898" s="9" t="s">
        <v>4896</v>
      </c>
      <c r="I898" s="9" t="s">
        <v>150</v>
      </c>
      <c r="J898" s="9" t="str">
        <f t="shared" si="54"/>
        <v>RS DQLAB</v>
      </c>
      <c r="K898" s="10" t="s">
        <v>151</v>
      </c>
      <c r="L898" t="str">
        <f t="shared" si="55"/>
        <v>SELL</v>
      </c>
    </row>
    <row r="899" spans="1:12" x14ac:dyDescent="0.2">
      <c r="A899" s="11" t="s">
        <v>1030</v>
      </c>
      <c r="B899" s="12">
        <v>43966</v>
      </c>
      <c r="C899" s="13" t="s">
        <v>41</v>
      </c>
      <c r="D899" s="13">
        <v>39</v>
      </c>
      <c r="E899" s="13" t="s">
        <v>116</v>
      </c>
      <c r="F899" s="16" t="str">
        <f t="shared" ref="F899:F962" si="56">UPPER(IF(LEN(E899)=0,"OTHER",E899))</f>
        <v>OTHER</v>
      </c>
      <c r="G899" s="16" t="str">
        <f t="shared" ref="G899:G962" si="57">LEFT(F899,7)</f>
        <v>OTHER</v>
      </c>
      <c r="H899" s="9" t="s">
        <v>4896</v>
      </c>
      <c r="I899" s="13" t="s">
        <v>150</v>
      </c>
      <c r="J899" s="9" t="str">
        <f t="shared" ref="J899:J962" si="58">(UPPER(IF(LEN(I899)=0,"OTHER",I899)))</f>
        <v>RS DQLAB</v>
      </c>
      <c r="K899" s="14" t="s">
        <v>151</v>
      </c>
      <c r="L899" t="str">
        <f t="shared" ref="L899:L962" si="59">UPPER(K899)</f>
        <v>SELL</v>
      </c>
    </row>
    <row r="900" spans="1:12" x14ac:dyDescent="0.2">
      <c r="A900" s="7" t="s">
        <v>1031</v>
      </c>
      <c r="B900" s="8">
        <v>43966</v>
      </c>
      <c r="C900" s="9" t="s">
        <v>10</v>
      </c>
      <c r="D900" s="9">
        <v>5</v>
      </c>
      <c r="E900" s="9" t="s">
        <v>116</v>
      </c>
      <c r="F900" s="16" t="str">
        <f t="shared" si="56"/>
        <v>OTHER</v>
      </c>
      <c r="G900" s="16" t="str">
        <f t="shared" si="57"/>
        <v>OTHER</v>
      </c>
      <c r="H900" s="9" t="s">
        <v>4896</v>
      </c>
      <c r="I900" s="9" t="s">
        <v>150</v>
      </c>
      <c r="J900" s="9" t="str">
        <f t="shared" si="58"/>
        <v>RS DQLAB</v>
      </c>
      <c r="K900" s="10" t="s">
        <v>151</v>
      </c>
      <c r="L900" t="str">
        <f t="shared" si="59"/>
        <v>SELL</v>
      </c>
    </row>
    <row r="901" spans="1:12" x14ac:dyDescent="0.2">
      <c r="A901" s="11" t="s">
        <v>1032</v>
      </c>
      <c r="B901" s="12">
        <v>43966</v>
      </c>
      <c r="C901" s="13" t="s">
        <v>16</v>
      </c>
      <c r="D901" s="13">
        <v>13</v>
      </c>
      <c r="E901" s="13" t="s">
        <v>116</v>
      </c>
      <c r="F901" s="16" t="str">
        <f t="shared" si="56"/>
        <v>OTHER</v>
      </c>
      <c r="G901" s="16" t="str">
        <f t="shared" si="57"/>
        <v>OTHER</v>
      </c>
      <c r="H901" s="9" t="s">
        <v>4896</v>
      </c>
      <c r="I901" s="13" t="s">
        <v>150</v>
      </c>
      <c r="J901" s="9" t="str">
        <f t="shared" si="58"/>
        <v>RS DQLAB</v>
      </c>
      <c r="K901" s="14" t="s">
        <v>151</v>
      </c>
      <c r="L901" t="str">
        <f t="shared" si="59"/>
        <v>SELL</v>
      </c>
    </row>
    <row r="902" spans="1:12" x14ac:dyDescent="0.2">
      <c r="A902" s="7" t="s">
        <v>1033</v>
      </c>
      <c r="B902" s="8">
        <v>43966</v>
      </c>
      <c r="C902" s="9" t="s">
        <v>30</v>
      </c>
      <c r="D902" s="9">
        <v>2747</v>
      </c>
      <c r="E902" s="9" t="s">
        <v>116</v>
      </c>
      <c r="F902" s="16" t="str">
        <f t="shared" si="56"/>
        <v>OTHER</v>
      </c>
      <c r="G902" s="16" t="str">
        <f t="shared" si="57"/>
        <v>OTHER</v>
      </c>
      <c r="H902" s="9" t="s">
        <v>4896</v>
      </c>
      <c r="I902" s="9" t="s">
        <v>150</v>
      </c>
      <c r="J902" s="9" t="str">
        <f t="shared" si="58"/>
        <v>RS DQLAB</v>
      </c>
      <c r="K902" s="10" t="s">
        <v>151</v>
      </c>
      <c r="L902" t="str">
        <f t="shared" si="59"/>
        <v>SELL</v>
      </c>
    </row>
    <row r="903" spans="1:12" x14ac:dyDescent="0.2">
      <c r="A903" s="11" t="s">
        <v>1034</v>
      </c>
      <c r="B903" s="12">
        <v>43966</v>
      </c>
      <c r="C903" s="13" t="s">
        <v>8</v>
      </c>
      <c r="D903" s="13">
        <v>17</v>
      </c>
      <c r="E903" s="13" t="s">
        <v>116</v>
      </c>
      <c r="F903" s="16" t="str">
        <f t="shared" si="56"/>
        <v>OTHER</v>
      </c>
      <c r="G903" s="16" t="str">
        <f t="shared" si="57"/>
        <v>OTHER</v>
      </c>
      <c r="H903" s="9" t="s">
        <v>4896</v>
      </c>
      <c r="I903" s="13" t="s">
        <v>150</v>
      </c>
      <c r="J903" s="9" t="str">
        <f t="shared" si="58"/>
        <v>RS DQLAB</v>
      </c>
      <c r="K903" s="14" t="s">
        <v>151</v>
      </c>
      <c r="L903" t="str">
        <f t="shared" si="59"/>
        <v>SELL</v>
      </c>
    </row>
    <row r="904" spans="1:12" x14ac:dyDescent="0.2">
      <c r="A904" s="7" t="s">
        <v>1035</v>
      </c>
      <c r="B904" s="8">
        <v>43966</v>
      </c>
      <c r="C904" s="9" t="s">
        <v>17</v>
      </c>
      <c r="D904" s="9">
        <v>57</v>
      </c>
      <c r="E904" s="9" t="s">
        <v>116</v>
      </c>
      <c r="F904" s="16" t="str">
        <f t="shared" si="56"/>
        <v>OTHER</v>
      </c>
      <c r="G904" s="16" t="str">
        <f t="shared" si="57"/>
        <v>OTHER</v>
      </c>
      <c r="H904" s="9" t="s">
        <v>4896</v>
      </c>
      <c r="I904" s="9" t="s">
        <v>150</v>
      </c>
      <c r="J904" s="9" t="str">
        <f t="shared" si="58"/>
        <v>RS DQLAB</v>
      </c>
      <c r="K904" s="10" t="s">
        <v>151</v>
      </c>
      <c r="L904" t="str">
        <f t="shared" si="59"/>
        <v>SELL</v>
      </c>
    </row>
    <row r="905" spans="1:12" x14ac:dyDescent="0.2">
      <c r="A905" s="11" t="s">
        <v>1036</v>
      </c>
      <c r="B905" s="12">
        <v>43966</v>
      </c>
      <c r="C905" s="13" t="s">
        <v>23</v>
      </c>
      <c r="D905" s="13">
        <v>28</v>
      </c>
      <c r="E905" s="13" t="s">
        <v>116</v>
      </c>
      <c r="F905" s="16" t="str">
        <f t="shared" si="56"/>
        <v>OTHER</v>
      </c>
      <c r="G905" s="16" t="str">
        <f t="shared" si="57"/>
        <v>OTHER</v>
      </c>
      <c r="H905" s="9" t="s">
        <v>4896</v>
      </c>
      <c r="I905" s="13" t="s">
        <v>150</v>
      </c>
      <c r="J905" s="9" t="str">
        <f t="shared" si="58"/>
        <v>RS DQLAB</v>
      </c>
      <c r="K905" s="14" t="s">
        <v>151</v>
      </c>
      <c r="L905" t="str">
        <f t="shared" si="59"/>
        <v>SELL</v>
      </c>
    </row>
    <row r="906" spans="1:12" x14ac:dyDescent="0.2">
      <c r="A906" s="7" t="s">
        <v>1037</v>
      </c>
      <c r="B906" s="8">
        <v>43967</v>
      </c>
      <c r="C906" s="9" t="s">
        <v>12</v>
      </c>
      <c r="D906" s="9">
        <v>3</v>
      </c>
      <c r="E906" s="9" t="s">
        <v>116</v>
      </c>
      <c r="F906" s="16" t="str">
        <f t="shared" si="56"/>
        <v>OTHER</v>
      </c>
      <c r="G906" s="16" t="str">
        <f t="shared" si="57"/>
        <v>OTHER</v>
      </c>
      <c r="H906" s="9" t="s">
        <v>4896</v>
      </c>
      <c r="I906" s="9" t="s">
        <v>150</v>
      </c>
      <c r="J906" s="9" t="str">
        <f t="shared" si="58"/>
        <v>RS DQLAB</v>
      </c>
      <c r="K906" s="10" t="s">
        <v>151</v>
      </c>
      <c r="L906" t="str">
        <f t="shared" si="59"/>
        <v>SELL</v>
      </c>
    </row>
    <row r="907" spans="1:12" x14ac:dyDescent="0.2">
      <c r="A907" s="11" t="s">
        <v>1038</v>
      </c>
      <c r="B907" s="12">
        <v>43967</v>
      </c>
      <c r="C907" s="13" t="s">
        <v>12</v>
      </c>
      <c r="D907" s="13">
        <v>78</v>
      </c>
      <c r="E907" s="13" t="s">
        <v>116</v>
      </c>
      <c r="F907" s="16" t="str">
        <f t="shared" si="56"/>
        <v>OTHER</v>
      </c>
      <c r="G907" s="16" t="str">
        <f t="shared" si="57"/>
        <v>OTHER</v>
      </c>
      <c r="H907" s="9" t="s">
        <v>4896</v>
      </c>
      <c r="I907" s="13" t="s">
        <v>150</v>
      </c>
      <c r="J907" s="9" t="str">
        <f t="shared" si="58"/>
        <v>RS DQLAB</v>
      </c>
      <c r="K907" s="14" t="s">
        <v>151</v>
      </c>
      <c r="L907" t="str">
        <f t="shared" si="59"/>
        <v>SELL</v>
      </c>
    </row>
    <row r="908" spans="1:12" x14ac:dyDescent="0.2">
      <c r="A908" s="7" t="s">
        <v>1039</v>
      </c>
      <c r="B908" s="8">
        <v>43967</v>
      </c>
      <c r="C908" s="9" t="s">
        <v>9</v>
      </c>
      <c r="D908" s="9">
        <v>47</v>
      </c>
      <c r="E908" s="9" t="s">
        <v>116</v>
      </c>
      <c r="F908" s="16" t="str">
        <f t="shared" si="56"/>
        <v>OTHER</v>
      </c>
      <c r="G908" s="16" t="str">
        <f t="shared" si="57"/>
        <v>OTHER</v>
      </c>
      <c r="H908" s="9" t="s">
        <v>4896</v>
      </c>
      <c r="I908" s="9" t="s">
        <v>150</v>
      </c>
      <c r="J908" s="9" t="str">
        <f t="shared" si="58"/>
        <v>RS DQLAB</v>
      </c>
      <c r="K908" s="10" t="s">
        <v>151</v>
      </c>
      <c r="L908" t="str">
        <f t="shared" si="59"/>
        <v>SELL</v>
      </c>
    </row>
    <row r="909" spans="1:12" x14ac:dyDescent="0.2">
      <c r="A909" s="11" t="s">
        <v>1040</v>
      </c>
      <c r="B909" s="12">
        <v>43967</v>
      </c>
      <c r="C909" s="13" t="s">
        <v>38</v>
      </c>
      <c r="D909" s="13">
        <v>7</v>
      </c>
      <c r="E909" s="13" t="s">
        <v>116</v>
      </c>
      <c r="F909" s="16" t="str">
        <f t="shared" si="56"/>
        <v>OTHER</v>
      </c>
      <c r="G909" s="16" t="str">
        <f t="shared" si="57"/>
        <v>OTHER</v>
      </c>
      <c r="H909" s="9" t="s">
        <v>4896</v>
      </c>
      <c r="I909" s="13" t="s">
        <v>150</v>
      </c>
      <c r="J909" s="9" t="str">
        <f t="shared" si="58"/>
        <v>RS DQLAB</v>
      </c>
      <c r="K909" s="14" t="s">
        <v>151</v>
      </c>
      <c r="L909" t="str">
        <f t="shared" si="59"/>
        <v>SELL</v>
      </c>
    </row>
    <row r="910" spans="1:12" x14ac:dyDescent="0.2">
      <c r="A910" s="7" t="s">
        <v>1041</v>
      </c>
      <c r="B910" s="8">
        <v>43967</v>
      </c>
      <c r="C910" s="9" t="s">
        <v>36</v>
      </c>
      <c r="D910" s="9">
        <v>19</v>
      </c>
      <c r="E910" s="9" t="s">
        <v>116</v>
      </c>
      <c r="F910" s="16" t="str">
        <f t="shared" si="56"/>
        <v>OTHER</v>
      </c>
      <c r="G910" s="16" t="str">
        <f t="shared" si="57"/>
        <v>OTHER</v>
      </c>
      <c r="H910" s="9" t="s">
        <v>4896</v>
      </c>
      <c r="I910" s="9" t="s">
        <v>150</v>
      </c>
      <c r="J910" s="9" t="str">
        <f t="shared" si="58"/>
        <v>RS DQLAB</v>
      </c>
      <c r="K910" s="10" t="s">
        <v>151</v>
      </c>
      <c r="L910" t="str">
        <f t="shared" si="59"/>
        <v>SELL</v>
      </c>
    </row>
    <row r="911" spans="1:12" x14ac:dyDescent="0.2">
      <c r="A911" s="11" t="s">
        <v>1042</v>
      </c>
      <c r="B911" s="12">
        <v>43967</v>
      </c>
      <c r="C911" s="13" t="s">
        <v>30</v>
      </c>
      <c r="D911" s="13">
        <v>578</v>
      </c>
      <c r="E911" s="13" t="s">
        <v>116</v>
      </c>
      <c r="F911" s="16" t="str">
        <f t="shared" si="56"/>
        <v>OTHER</v>
      </c>
      <c r="G911" s="16" t="str">
        <f t="shared" si="57"/>
        <v>OTHER</v>
      </c>
      <c r="H911" s="9" t="s">
        <v>4896</v>
      </c>
      <c r="I911" s="13" t="s">
        <v>150</v>
      </c>
      <c r="J911" s="9" t="str">
        <f t="shared" si="58"/>
        <v>RS DQLAB</v>
      </c>
      <c r="K911" s="14" t="s">
        <v>151</v>
      </c>
      <c r="L911" t="str">
        <f t="shared" si="59"/>
        <v>SELL</v>
      </c>
    </row>
    <row r="912" spans="1:12" x14ac:dyDescent="0.2">
      <c r="A912" s="7" t="s">
        <v>1043</v>
      </c>
      <c r="B912" s="8">
        <v>43967</v>
      </c>
      <c r="C912" s="9" t="s">
        <v>8</v>
      </c>
      <c r="D912" s="9">
        <v>5</v>
      </c>
      <c r="E912" s="9" t="s">
        <v>116</v>
      </c>
      <c r="F912" s="16" t="str">
        <f t="shared" si="56"/>
        <v>OTHER</v>
      </c>
      <c r="G912" s="16" t="str">
        <f t="shared" si="57"/>
        <v>OTHER</v>
      </c>
      <c r="H912" s="9" t="s">
        <v>4896</v>
      </c>
      <c r="I912" s="9" t="s">
        <v>150</v>
      </c>
      <c r="J912" s="9" t="str">
        <f t="shared" si="58"/>
        <v>RS DQLAB</v>
      </c>
      <c r="K912" s="10" t="s">
        <v>151</v>
      </c>
      <c r="L912" t="str">
        <f t="shared" si="59"/>
        <v>SELL</v>
      </c>
    </row>
    <row r="913" spans="1:12" x14ac:dyDescent="0.2">
      <c r="A913" s="11" t="s">
        <v>1044</v>
      </c>
      <c r="B913" s="12">
        <v>43967</v>
      </c>
      <c r="C913" s="13" t="s">
        <v>5</v>
      </c>
      <c r="D913" s="13">
        <v>68</v>
      </c>
      <c r="E913" s="13" t="s">
        <v>116</v>
      </c>
      <c r="F913" s="16" t="str">
        <f t="shared" si="56"/>
        <v>OTHER</v>
      </c>
      <c r="G913" s="16" t="str">
        <f t="shared" si="57"/>
        <v>OTHER</v>
      </c>
      <c r="H913" s="9" t="s">
        <v>4896</v>
      </c>
      <c r="I913" s="13" t="s">
        <v>150</v>
      </c>
      <c r="J913" s="9" t="str">
        <f t="shared" si="58"/>
        <v>RS DQLAB</v>
      </c>
      <c r="K913" s="14" t="s">
        <v>151</v>
      </c>
      <c r="L913" t="str">
        <f t="shared" si="59"/>
        <v>SELL</v>
      </c>
    </row>
    <row r="914" spans="1:12" x14ac:dyDescent="0.2">
      <c r="A914" s="7" t="s">
        <v>1045</v>
      </c>
      <c r="B914" s="8">
        <v>43968</v>
      </c>
      <c r="C914" s="9" t="s">
        <v>19</v>
      </c>
      <c r="D914" s="9">
        <v>32</v>
      </c>
      <c r="E914" s="9" t="s">
        <v>116</v>
      </c>
      <c r="F914" s="16" t="str">
        <f t="shared" si="56"/>
        <v>OTHER</v>
      </c>
      <c r="G914" s="16" t="str">
        <f t="shared" si="57"/>
        <v>OTHER</v>
      </c>
      <c r="H914" s="9" t="s">
        <v>4896</v>
      </c>
      <c r="I914" s="9" t="s">
        <v>150</v>
      </c>
      <c r="J914" s="9" t="str">
        <f t="shared" si="58"/>
        <v>RS DQLAB</v>
      </c>
      <c r="K914" s="10" t="s">
        <v>151</v>
      </c>
      <c r="L914" t="str">
        <f t="shared" si="59"/>
        <v>SELL</v>
      </c>
    </row>
    <row r="915" spans="1:12" x14ac:dyDescent="0.2">
      <c r="A915" s="11" t="s">
        <v>1046</v>
      </c>
      <c r="B915" s="12">
        <v>43968</v>
      </c>
      <c r="C915" s="13" t="s">
        <v>33</v>
      </c>
      <c r="D915" s="13">
        <v>9</v>
      </c>
      <c r="E915" s="13" t="s">
        <v>116</v>
      </c>
      <c r="F915" s="16" t="str">
        <f t="shared" si="56"/>
        <v>OTHER</v>
      </c>
      <c r="G915" s="16" t="str">
        <f t="shared" si="57"/>
        <v>OTHER</v>
      </c>
      <c r="H915" s="9" t="s">
        <v>4896</v>
      </c>
      <c r="I915" s="13" t="s">
        <v>150</v>
      </c>
      <c r="J915" s="9" t="str">
        <f t="shared" si="58"/>
        <v>RS DQLAB</v>
      </c>
      <c r="K915" s="14" t="s">
        <v>151</v>
      </c>
      <c r="L915" t="str">
        <f t="shared" si="59"/>
        <v>SELL</v>
      </c>
    </row>
    <row r="916" spans="1:12" x14ac:dyDescent="0.2">
      <c r="A916" s="7" t="s">
        <v>1047</v>
      </c>
      <c r="B916" s="8">
        <v>43968</v>
      </c>
      <c r="C916" s="9" t="s">
        <v>12</v>
      </c>
      <c r="D916" s="9">
        <v>23</v>
      </c>
      <c r="E916" s="9" t="s">
        <v>116</v>
      </c>
      <c r="F916" s="16" t="str">
        <f t="shared" si="56"/>
        <v>OTHER</v>
      </c>
      <c r="G916" s="16" t="str">
        <f t="shared" si="57"/>
        <v>OTHER</v>
      </c>
      <c r="H916" s="9" t="s">
        <v>4896</v>
      </c>
      <c r="I916" s="9" t="s">
        <v>150</v>
      </c>
      <c r="J916" s="9" t="str">
        <f t="shared" si="58"/>
        <v>RS DQLAB</v>
      </c>
      <c r="K916" s="10" t="s">
        <v>151</v>
      </c>
      <c r="L916" t="str">
        <f t="shared" si="59"/>
        <v>SELL</v>
      </c>
    </row>
    <row r="917" spans="1:12" x14ac:dyDescent="0.2">
      <c r="A917" s="11" t="s">
        <v>1048</v>
      </c>
      <c r="B917" s="12">
        <v>43968</v>
      </c>
      <c r="C917" s="13" t="s">
        <v>37</v>
      </c>
      <c r="D917" s="13">
        <v>21</v>
      </c>
      <c r="E917" s="13" t="s">
        <v>116</v>
      </c>
      <c r="F917" s="16" t="str">
        <f t="shared" si="56"/>
        <v>OTHER</v>
      </c>
      <c r="G917" s="16" t="str">
        <f t="shared" si="57"/>
        <v>OTHER</v>
      </c>
      <c r="H917" s="9" t="s">
        <v>4896</v>
      </c>
      <c r="I917" s="13" t="s">
        <v>150</v>
      </c>
      <c r="J917" s="9" t="str">
        <f t="shared" si="58"/>
        <v>RS DQLAB</v>
      </c>
      <c r="K917" s="14" t="s">
        <v>151</v>
      </c>
      <c r="L917" t="str">
        <f t="shared" si="59"/>
        <v>SELL</v>
      </c>
    </row>
    <row r="918" spans="1:12" x14ac:dyDescent="0.2">
      <c r="A918" s="7" t="s">
        <v>1049</v>
      </c>
      <c r="B918" s="8">
        <v>43968</v>
      </c>
      <c r="C918" s="9" t="s">
        <v>9</v>
      </c>
      <c r="D918" s="9">
        <v>32</v>
      </c>
      <c r="E918" s="9" t="s">
        <v>116</v>
      </c>
      <c r="F918" s="16" t="str">
        <f t="shared" si="56"/>
        <v>OTHER</v>
      </c>
      <c r="G918" s="16" t="str">
        <f t="shared" si="57"/>
        <v>OTHER</v>
      </c>
      <c r="H918" s="9" t="s">
        <v>4896</v>
      </c>
      <c r="I918" s="9" t="s">
        <v>150</v>
      </c>
      <c r="J918" s="9" t="str">
        <f t="shared" si="58"/>
        <v>RS DQLAB</v>
      </c>
      <c r="K918" s="10" t="s">
        <v>151</v>
      </c>
      <c r="L918" t="str">
        <f t="shared" si="59"/>
        <v>SELL</v>
      </c>
    </row>
    <row r="919" spans="1:12" x14ac:dyDescent="0.2">
      <c r="A919" s="11" t="s">
        <v>1050</v>
      </c>
      <c r="B919" s="12">
        <v>43968</v>
      </c>
      <c r="C919" s="13" t="s">
        <v>41</v>
      </c>
      <c r="D919" s="13">
        <v>49</v>
      </c>
      <c r="E919" s="13" t="s">
        <v>116</v>
      </c>
      <c r="F919" s="16" t="str">
        <f t="shared" si="56"/>
        <v>OTHER</v>
      </c>
      <c r="G919" s="16" t="str">
        <f t="shared" si="57"/>
        <v>OTHER</v>
      </c>
      <c r="H919" s="9" t="s">
        <v>4896</v>
      </c>
      <c r="I919" s="13" t="s">
        <v>150</v>
      </c>
      <c r="J919" s="9" t="str">
        <f t="shared" si="58"/>
        <v>RS DQLAB</v>
      </c>
      <c r="K919" s="14" t="s">
        <v>151</v>
      </c>
      <c r="L919" t="str">
        <f t="shared" si="59"/>
        <v>SELL</v>
      </c>
    </row>
    <row r="920" spans="1:12" x14ac:dyDescent="0.2">
      <c r="A920" s="7" t="s">
        <v>1051</v>
      </c>
      <c r="B920" s="8">
        <v>43968</v>
      </c>
      <c r="C920" s="9" t="s">
        <v>22</v>
      </c>
      <c r="D920" s="9">
        <v>27</v>
      </c>
      <c r="E920" s="9" t="s">
        <v>116</v>
      </c>
      <c r="F920" s="16" t="str">
        <f t="shared" si="56"/>
        <v>OTHER</v>
      </c>
      <c r="G920" s="16" t="str">
        <f t="shared" si="57"/>
        <v>OTHER</v>
      </c>
      <c r="H920" s="9" t="s">
        <v>4896</v>
      </c>
      <c r="I920" s="9" t="s">
        <v>150</v>
      </c>
      <c r="J920" s="9" t="str">
        <f t="shared" si="58"/>
        <v>RS DQLAB</v>
      </c>
      <c r="K920" s="10" t="s">
        <v>151</v>
      </c>
      <c r="L920" t="str">
        <f t="shared" si="59"/>
        <v>SELL</v>
      </c>
    </row>
    <row r="921" spans="1:12" x14ac:dyDescent="0.2">
      <c r="A921" s="11" t="s">
        <v>1052</v>
      </c>
      <c r="B921" s="12">
        <v>43968</v>
      </c>
      <c r="C921" s="13" t="s">
        <v>36</v>
      </c>
      <c r="D921" s="13">
        <v>88</v>
      </c>
      <c r="E921" s="13" t="s">
        <v>116</v>
      </c>
      <c r="F921" s="16" t="str">
        <f t="shared" si="56"/>
        <v>OTHER</v>
      </c>
      <c r="G921" s="16" t="str">
        <f t="shared" si="57"/>
        <v>OTHER</v>
      </c>
      <c r="H921" s="9" t="s">
        <v>4896</v>
      </c>
      <c r="I921" s="13" t="s">
        <v>150</v>
      </c>
      <c r="J921" s="9" t="str">
        <f t="shared" si="58"/>
        <v>RS DQLAB</v>
      </c>
      <c r="K921" s="14" t="s">
        <v>151</v>
      </c>
      <c r="L921" t="str">
        <f t="shared" si="59"/>
        <v>SELL</v>
      </c>
    </row>
    <row r="922" spans="1:12" x14ac:dyDescent="0.2">
      <c r="A922" s="7" t="s">
        <v>1053</v>
      </c>
      <c r="B922" s="8">
        <v>43968</v>
      </c>
      <c r="C922" s="9" t="s">
        <v>20</v>
      </c>
      <c r="D922" s="9">
        <v>60</v>
      </c>
      <c r="E922" s="9" t="s">
        <v>116</v>
      </c>
      <c r="F922" s="16" t="str">
        <f t="shared" si="56"/>
        <v>OTHER</v>
      </c>
      <c r="G922" s="16" t="str">
        <f t="shared" si="57"/>
        <v>OTHER</v>
      </c>
      <c r="H922" s="9" t="s">
        <v>4896</v>
      </c>
      <c r="I922" s="9" t="s">
        <v>150</v>
      </c>
      <c r="J922" s="9" t="str">
        <f t="shared" si="58"/>
        <v>RS DQLAB</v>
      </c>
      <c r="K922" s="10" t="s">
        <v>151</v>
      </c>
      <c r="L922" t="str">
        <f t="shared" si="59"/>
        <v>SELL</v>
      </c>
    </row>
    <row r="923" spans="1:12" x14ac:dyDescent="0.2">
      <c r="A923" s="11" t="s">
        <v>1054</v>
      </c>
      <c r="B923" s="12">
        <v>43969</v>
      </c>
      <c r="C923" s="13" t="s">
        <v>37</v>
      </c>
      <c r="D923" s="13">
        <v>76</v>
      </c>
      <c r="E923" s="13" t="s">
        <v>116</v>
      </c>
      <c r="F923" s="16" t="str">
        <f t="shared" si="56"/>
        <v>OTHER</v>
      </c>
      <c r="G923" s="16" t="str">
        <f t="shared" si="57"/>
        <v>OTHER</v>
      </c>
      <c r="H923" s="9" t="s">
        <v>4896</v>
      </c>
      <c r="I923" s="13" t="s">
        <v>150</v>
      </c>
      <c r="J923" s="9" t="str">
        <f t="shared" si="58"/>
        <v>RS DQLAB</v>
      </c>
      <c r="K923" s="14" t="s">
        <v>151</v>
      </c>
      <c r="L923" t="str">
        <f t="shared" si="59"/>
        <v>SELL</v>
      </c>
    </row>
    <row r="924" spans="1:12" x14ac:dyDescent="0.2">
      <c r="A924" s="7" t="s">
        <v>1055</v>
      </c>
      <c r="B924" s="8">
        <v>43969</v>
      </c>
      <c r="C924" s="9" t="s">
        <v>38</v>
      </c>
      <c r="D924" s="9">
        <v>4</v>
      </c>
      <c r="E924" s="9" t="s">
        <v>116</v>
      </c>
      <c r="F924" s="16" t="str">
        <f t="shared" si="56"/>
        <v>OTHER</v>
      </c>
      <c r="G924" s="16" t="str">
        <f t="shared" si="57"/>
        <v>OTHER</v>
      </c>
      <c r="H924" s="9" t="s">
        <v>4896</v>
      </c>
      <c r="I924" s="9" t="s">
        <v>150</v>
      </c>
      <c r="J924" s="9" t="str">
        <f t="shared" si="58"/>
        <v>RS DQLAB</v>
      </c>
      <c r="K924" s="10" t="s">
        <v>151</v>
      </c>
      <c r="L924" t="str">
        <f t="shared" si="59"/>
        <v>SELL</v>
      </c>
    </row>
    <row r="925" spans="1:12" x14ac:dyDescent="0.2">
      <c r="A925" s="11" t="s">
        <v>1056</v>
      </c>
      <c r="B925" s="12">
        <v>43969</v>
      </c>
      <c r="C925" s="13" t="s">
        <v>41</v>
      </c>
      <c r="D925" s="13">
        <v>13</v>
      </c>
      <c r="E925" s="13" t="s">
        <v>116</v>
      </c>
      <c r="F925" s="16" t="str">
        <f t="shared" si="56"/>
        <v>OTHER</v>
      </c>
      <c r="G925" s="16" t="str">
        <f t="shared" si="57"/>
        <v>OTHER</v>
      </c>
      <c r="H925" s="9" t="s">
        <v>4896</v>
      </c>
      <c r="I925" s="13" t="s">
        <v>150</v>
      </c>
      <c r="J925" s="9" t="str">
        <f t="shared" si="58"/>
        <v>RS DQLAB</v>
      </c>
      <c r="K925" s="14" t="s">
        <v>151</v>
      </c>
      <c r="L925" t="str">
        <f t="shared" si="59"/>
        <v>SELL</v>
      </c>
    </row>
    <row r="926" spans="1:12" x14ac:dyDescent="0.2">
      <c r="A926" s="7" t="s">
        <v>1057</v>
      </c>
      <c r="B926" s="8">
        <v>43969</v>
      </c>
      <c r="C926" s="9" t="s">
        <v>22</v>
      </c>
      <c r="D926" s="9">
        <v>2</v>
      </c>
      <c r="E926" s="9" t="s">
        <v>116</v>
      </c>
      <c r="F926" s="16" t="str">
        <f t="shared" si="56"/>
        <v>OTHER</v>
      </c>
      <c r="G926" s="16" t="str">
        <f t="shared" si="57"/>
        <v>OTHER</v>
      </c>
      <c r="H926" s="9" t="s">
        <v>4896</v>
      </c>
      <c r="I926" s="9" t="s">
        <v>150</v>
      </c>
      <c r="J926" s="9" t="str">
        <f t="shared" si="58"/>
        <v>RS DQLAB</v>
      </c>
      <c r="K926" s="10" t="s">
        <v>151</v>
      </c>
      <c r="L926" t="str">
        <f t="shared" si="59"/>
        <v>SELL</v>
      </c>
    </row>
    <row r="927" spans="1:12" x14ac:dyDescent="0.2">
      <c r="A927" s="11" t="s">
        <v>1058</v>
      </c>
      <c r="B927" s="12">
        <v>43969</v>
      </c>
      <c r="C927" s="13" t="s">
        <v>30</v>
      </c>
      <c r="D927" s="13">
        <v>2</v>
      </c>
      <c r="E927" s="13" t="s">
        <v>116</v>
      </c>
      <c r="F927" s="16" t="str">
        <f t="shared" si="56"/>
        <v>OTHER</v>
      </c>
      <c r="G927" s="16" t="str">
        <f t="shared" si="57"/>
        <v>OTHER</v>
      </c>
      <c r="H927" s="9" t="s">
        <v>4896</v>
      </c>
      <c r="I927" s="13" t="s">
        <v>150</v>
      </c>
      <c r="J927" s="9" t="str">
        <f t="shared" si="58"/>
        <v>RS DQLAB</v>
      </c>
      <c r="K927" s="14" t="s">
        <v>151</v>
      </c>
      <c r="L927" t="str">
        <f t="shared" si="59"/>
        <v>SELL</v>
      </c>
    </row>
    <row r="928" spans="1:12" x14ac:dyDescent="0.2">
      <c r="A928" s="7" t="s">
        <v>1059</v>
      </c>
      <c r="B928" s="8">
        <v>43969</v>
      </c>
      <c r="C928" s="9" t="s">
        <v>28</v>
      </c>
      <c r="D928" s="9">
        <v>226</v>
      </c>
      <c r="E928" s="9" t="s">
        <v>116</v>
      </c>
      <c r="F928" s="16" t="str">
        <f t="shared" si="56"/>
        <v>OTHER</v>
      </c>
      <c r="G928" s="16" t="str">
        <f t="shared" si="57"/>
        <v>OTHER</v>
      </c>
      <c r="H928" s="9" t="s">
        <v>4896</v>
      </c>
      <c r="I928" s="9" t="s">
        <v>150</v>
      </c>
      <c r="J928" s="9" t="str">
        <f t="shared" si="58"/>
        <v>RS DQLAB</v>
      </c>
      <c r="K928" s="10" t="s">
        <v>151</v>
      </c>
      <c r="L928" t="str">
        <f t="shared" si="59"/>
        <v>SELL</v>
      </c>
    </row>
    <row r="929" spans="1:12" x14ac:dyDescent="0.2">
      <c r="A929" s="11" t="s">
        <v>1060</v>
      </c>
      <c r="B929" s="12">
        <v>43969</v>
      </c>
      <c r="C929" s="13" t="s">
        <v>11</v>
      </c>
      <c r="D929" s="13">
        <v>32</v>
      </c>
      <c r="E929" s="13" t="s">
        <v>116</v>
      </c>
      <c r="F929" s="16" t="str">
        <f t="shared" si="56"/>
        <v>OTHER</v>
      </c>
      <c r="G929" s="16" t="str">
        <f t="shared" si="57"/>
        <v>OTHER</v>
      </c>
      <c r="H929" s="9" t="s">
        <v>4896</v>
      </c>
      <c r="I929" s="13" t="s">
        <v>150</v>
      </c>
      <c r="J929" s="9" t="str">
        <f t="shared" si="58"/>
        <v>RS DQLAB</v>
      </c>
      <c r="K929" s="14" t="s">
        <v>151</v>
      </c>
      <c r="L929" t="str">
        <f t="shared" si="59"/>
        <v>SELL</v>
      </c>
    </row>
    <row r="930" spans="1:12" x14ac:dyDescent="0.2">
      <c r="A930" s="7" t="s">
        <v>1061</v>
      </c>
      <c r="B930" s="8">
        <v>43970</v>
      </c>
      <c r="C930" s="9" t="s">
        <v>37</v>
      </c>
      <c r="D930" s="9">
        <v>26</v>
      </c>
      <c r="E930" s="9" t="s">
        <v>116</v>
      </c>
      <c r="F930" s="16" t="str">
        <f t="shared" si="56"/>
        <v>OTHER</v>
      </c>
      <c r="G930" s="16" t="str">
        <f t="shared" si="57"/>
        <v>OTHER</v>
      </c>
      <c r="H930" s="9" t="s">
        <v>4896</v>
      </c>
      <c r="I930" s="9" t="s">
        <v>150</v>
      </c>
      <c r="J930" s="9" t="str">
        <f t="shared" si="58"/>
        <v>RS DQLAB</v>
      </c>
      <c r="K930" s="10" t="s">
        <v>151</v>
      </c>
      <c r="L930" t="str">
        <f t="shared" si="59"/>
        <v>SELL</v>
      </c>
    </row>
    <row r="931" spans="1:12" x14ac:dyDescent="0.2">
      <c r="A931" s="11" t="s">
        <v>1062</v>
      </c>
      <c r="B931" s="12">
        <v>43970</v>
      </c>
      <c r="C931" s="13" t="s">
        <v>30</v>
      </c>
      <c r="D931" s="13">
        <v>13</v>
      </c>
      <c r="E931" s="13" t="s">
        <v>116</v>
      </c>
      <c r="F931" s="16" t="str">
        <f t="shared" si="56"/>
        <v>OTHER</v>
      </c>
      <c r="G931" s="16" t="str">
        <f t="shared" si="57"/>
        <v>OTHER</v>
      </c>
      <c r="H931" s="9" t="s">
        <v>4896</v>
      </c>
      <c r="I931" s="13" t="s">
        <v>150</v>
      </c>
      <c r="J931" s="9" t="str">
        <f t="shared" si="58"/>
        <v>RS DQLAB</v>
      </c>
      <c r="K931" s="14" t="s">
        <v>151</v>
      </c>
      <c r="L931" t="str">
        <f t="shared" si="59"/>
        <v>SELL</v>
      </c>
    </row>
    <row r="932" spans="1:12" x14ac:dyDescent="0.2">
      <c r="A932" s="7" t="s">
        <v>1063</v>
      </c>
      <c r="B932" s="8">
        <v>43970</v>
      </c>
      <c r="C932" s="9" t="s">
        <v>25</v>
      </c>
      <c r="D932" s="9">
        <v>23</v>
      </c>
      <c r="E932" s="9" t="s">
        <v>116</v>
      </c>
      <c r="F932" s="16" t="str">
        <f t="shared" si="56"/>
        <v>OTHER</v>
      </c>
      <c r="G932" s="16" t="str">
        <f t="shared" si="57"/>
        <v>OTHER</v>
      </c>
      <c r="H932" s="9" t="s">
        <v>4896</v>
      </c>
      <c r="I932" s="9" t="s">
        <v>150</v>
      </c>
      <c r="J932" s="9" t="str">
        <f t="shared" si="58"/>
        <v>RS DQLAB</v>
      </c>
      <c r="K932" s="10" t="s">
        <v>151</v>
      </c>
      <c r="L932" t="str">
        <f t="shared" si="59"/>
        <v>SELL</v>
      </c>
    </row>
    <row r="933" spans="1:12" x14ac:dyDescent="0.2">
      <c r="A933" s="11" t="s">
        <v>1064</v>
      </c>
      <c r="B933" s="12">
        <v>43970</v>
      </c>
      <c r="C933" s="13" t="s">
        <v>18</v>
      </c>
      <c r="D933" s="13">
        <v>9</v>
      </c>
      <c r="E933" s="13" t="s">
        <v>116</v>
      </c>
      <c r="F933" s="16" t="str">
        <f t="shared" si="56"/>
        <v>OTHER</v>
      </c>
      <c r="G933" s="16" t="str">
        <f t="shared" si="57"/>
        <v>OTHER</v>
      </c>
      <c r="H933" s="9" t="s">
        <v>4896</v>
      </c>
      <c r="I933" s="13" t="s">
        <v>150</v>
      </c>
      <c r="J933" s="9" t="str">
        <f t="shared" si="58"/>
        <v>RS DQLAB</v>
      </c>
      <c r="K933" s="14" t="s">
        <v>151</v>
      </c>
      <c r="L933" t="str">
        <f t="shared" si="59"/>
        <v>SELL</v>
      </c>
    </row>
    <row r="934" spans="1:12" x14ac:dyDescent="0.2">
      <c r="A934" s="7" t="s">
        <v>1065</v>
      </c>
      <c r="B934" s="8">
        <v>43971</v>
      </c>
      <c r="C934" s="9" t="s">
        <v>37</v>
      </c>
      <c r="D934" s="9">
        <v>32</v>
      </c>
      <c r="E934" s="9" t="s">
        <v>116</v>
      </c>
      <c r="F934" s="16" t="str">
        <f t="shared" si="56"/>
        <v>OTHER</v>
      </c>
      <c r="G934" s="16" t="str">
        <f t="shared" si="57"/>
        <v>OTHER</v>
      </c>
      <c r="H934" s="9" t="s">
        <v>4896</v>
      </c>
      <c r="I934" s="9" t="s">
        <v>150</v>
      </c>
      <c r="J934" s="9" t="str">
        <f t="shared" si="58"/>
        <v>RS DQLAB</v>
      </c>
      <c r="K934" s="10" t="s">
        <v>151</v>
      </c>
      <c r="L934" t="str">
        <f t="shared" si="59"/>
        <v>SELL</v>
      </c>
    </row>
    <row r="935" spans="1:12" x14ac:dyDescent="0.2">
      <c r="A935" s="11" t="s">
        <v>1066</v>
      </c>
      <c r="B935" s="12">
        <v>43971</v>
      </c>
      <c r="C935" s="13" t="s">
        <v>9</v>
      </c>
      <c r="D935" s="13">
        <v>11</v>
      </c>
      <c r="E935" s="13" t="s">
        <v>116</v>
      </c>
      <c r="F935" s="16" t="str">
        <f t="shared" si="56"/>
        <v>OTHER</v>
      </c>
      <c r="G935" s="16" t="str">
        <f t="shared" si="57"/>
        <v>OTHER</v>
      </c>
      <c r="H935" s="9" t="s">
        <v>4896</v>
      </c>
      <c r="I935" s="13" t="s">
        <v>150</v>
      </c>
      <c r="J935" s="9" t="str">
        <f t="shared" si="58"/>
        <v>RS DQLAB</v>
      </c>
      <c r="K935" s="14" t="s">
        <v>151</v>
      </c>
      <c r="L935" t="str">
        <f t="shared" si="59"/>
        <v>SELL</v>
      </c>
    </row>
    <row r="936" spans="1:12" x14ac:dyDescent="0.2">
      <c r="A936" s="7" t="s">
        <v>1067</v>
      </c>
      <c r="B936" s="8">
        <v>43971</v>
      </c>
      <c r="C936" s="9" t="s">
        <v>22</v>
      </c>
      <c r="D936" s="9">
        <v>19</v>
      </c>
      <c r="E936" s="9" t="s">
        <v>116</v>
      </c>
      <c r="F936" s="16" t="str">
        <f t="shared" si="56"/>
        <v>OTHER</v>
      </c>
      <c r="G936" s="16" t="str">
        <f t="shared" si="57"/>
        <v>OTHER</v>
      </c>
      <c r="H936" s="9" t="s">
        <v>4896</v>
      </c>
      <c r="I936" s="9" t="s">
        <v>150</v>
      </c>
      <c r="J936" s="9" t="str">
        <f t="shared" si="58"/>
        <v>RS DQLAB</v>
      </c>
      <c r="K936" s="10" t="s">
        <v>151</v>
      </c>
      <c r="L936" t="str">
        <f t="shared" si="59"/>
        <v>SELL</v>
      </c>
    </row>
    <row r="937" spans="1:12" x14ac:dyDescent="0.2">
      <c r="A937" s="11" t="s">
        <v>1068</v>
      </c>
      <c r="B937" s="12">
        <v>43971</v>
      </c>
      <c r="C937" s="13" t="s">
        <v>16</v>
      </c>
      <c r="D937" s="13">
        <v>3</v>
      </c>
      <c r="E937" s="13" t="s">
        <v>116</v>
      </c>
      <c r="F937" s="16" t="str">
        <f t="shared" si="56"/>
        <v>OTHER</v>
      </c>
      <c r="G937" s="16" t="str">
        <f t="shared" si="57"/>
        <v>OTHER</v>
      </c>
      <c r="H937" s="9" t="s">
        <v>4896</v>
      </c>
      <c r="I937" s="13" t="s">
        <v>150</v>
      </c>
      <c r="J937" s="9" t="str">
        <f t="shared" si="58"/>
        <v>RS DQLAB</v>
      </c>
      <c r="K937" s="14" t="s">
        <v>151</v>
      </c>
      <c r="L937" t="str">
        <f t="shared" si="59"/>
        <v>SELL</v>
      </c>
    </row>
    <row r="938" spans="1:12" x14ac:dyDescent="0.2">
      <c r="A938" s="7" t="s">
        <v>1069</v>
      </c>
      <c r="B938" s="8">
        <v>43971</v>
      </c>
      <c r="C938" s="9" t="s">
        <v>40</v>
      </c>
      <c r="D938" s="9">
        <v>20</v>
      </c>
      <c r="E938" s="9" t="s">
        <v>116</v>
      </c>
      <c r="F938" s="16" t="str">
        <f t="shared" si="56"/>
        <v>OTHER</v>
      </c>
      <c r="G938" s="16" t="str">
        <f t="shared" si="57"/>
        <v>OTHER</v>
      </c>
      <c r="H938" s="9" t="s">
        <v>4896</v>
      </c>
      <c r="I938" s="9" t="s">
        <v>150</v>
      </c>
      <c r="J938" s="9" t="str">
        <f t="shared" si="58"/>
        <v>RS DQLAB</v>
      </c>
      <c r="K938" s="10" t="s">
        <v>151</v>
      </c>
      <c r="L938" t="str">
        <f t="shared" si="59"/>
        <v>SELL</v>
      </c>
    </row>
    <row r="939" spans="1:12" x14ac:dyDescent="0.2">
      <c r="A939" s="11" t="s">
        <v>1070</v>
      </c>
      <c r="B939" s="12">
        <v>43971</v>
      </c>
      <c r="C939" s="13" t="s">
        <v>28</v>
      </c>
      <c r="D939" s="13">
        <v>18</v>
      </c>
      <c r="E939" s="13" t="s">
        <v>116</v>
      </c>
      <c r="F939" s="16" t="str">
        <f t="shared" si="56"/>
        <v>OTHER</v>
      </c>
      <c r="G939" s="16" t="str">
        <f t="shared" si="57"/>
        <v>OTHER</v>
      </c>
      <c r="H939" s="9" t="s">
        <v>4896</v>
      </c>
      <c r="I939" s="13" t="s">
        <v>150</v>
      </c>
      <c r="J939" s="9" t="str">
        <f t="shared" si="58"/>
        <v>RS DQLAB</v>
      </c>
      <c r="K939" s="14" t="s">
        <v>151</v>
      </c>
      <c r="L939" t="str">
        <f t="shared" si="59"/>
        <v>SELL</v>
      </c>
    </row>
    <row r="940" spans="1:12" x14ac:dyDescent="0.2">
      <c r="A940" s="7" t="s">
        <v>1071</v>
      </c>
      <c r="B940" s="8">
        <v>43971</v>
      </c>
      <c r="C940" s="9" t="s">
        <v>28</v>
      </c>
      <c r="D940" s="9">
        <v>23</v>
      </c>
      <c r="E940" s="9" t="s">
        <v>116</v>
      </c>
      <c r="F940" s="16" t="str">
        <f t="shared" si="56"/>
        <v>OTHER</v>
      </c>
      <c r="G940" s="16" t="str">
        <f t="shared" si="57"/>
        <v>OTHER</v>
      </c>
      <c r="H940" s="9" t="s">
        <v>4896</v>
      </c>
      <c r="I940" s="9" t="s">
        <v>150</v>
      </c>
      <c r="J940" s="9" t="str">
        <f t="shared" si="58"/>
        <v>RS DQLAB</v>
      </c>
      <c r="K940" s="10" t="s">
        <v>151</v>
      </c>
      <c r="L940" t="str">
        <f t="shared" si="59"/>
        <v>SELL</v>
      </c>
    </row>
    <row r="941" spans="1:12" x14ac:dyDescent="0.2">
      <c r="A941" s="11" t="s">
        <v>1072</v>
      </c>
      <c r="B941" s="12">
        <v>43971</v>
      </c>
      <c r="C941" s="13" t="s">
        <v>28</v>
      </c>
      <c r="D941" s="13">
        <v>3</v>
      </c>
      <c r="E941" s="13" t="s">
        <v>116</v>
      </c>
      <c r="F941" s="16" t="str">
        <f t="shared" si="56"/>
        <v>OTHER</v>
      </c>
      <c r="G941" s="16" t="str">
        <f t="shared" si="57"/>
        <v>OTHER</v>
      </c>
      <c r="H941" s="9" t="s">
        <v>4896</v>
      </c>
      <c r="I941" s="13" t="s">
        <v>150</v>
      </c>
      <c r="J941" s="9" t="str">
        <f t="shared" si="58"/>
        <v>RS DQLAB</v>
      </c>
      <c r="K941" s="14" t="s">
        <v>151</v>
      </c>
      <c r="L941" t="str">
        <f t="shared" si="59"/>
        <v>SELL</v>
      </c>
    </row>
    <row r="942" spans="1:12" x14ac:dyDescent="0.2">
      <c r="A942" s="7" t="s">
        <v>1073</v>
      </c>
      <c r="B942" s="8">
        <v>43972</v>
      </c>
      <c r="C942" s="9" t="s">
        <v>12</v>
      </c>
      <c r="D942" s="9">
        <v>33</v>
      </c>
      <c r="E942" s="9" t="s">
        <v>116</v>
      </c>
      <c r="F942" s="16" t="str">
        <f t="shared" si="56"/>
        <v>OTHER</v>
      </c>
      <c r="G942" s="16" t="str">
        <f t="shared" si="57"/>
        <v>OTHER</v>
      </c>
      <c r="H942" s="9" t="s">
        <v>4896</v>
      </c>
      <c r="I942" s="9" t="s">
        <v>150</v>
      </c>
      <c r="J942" s="9" t="str">
        <f t="shared" si="58"/>
        <v>RS DQLAB</v>
      </c>
      <c r="K942" s="10" t="s">
        <v>151</v>
      </c>
      <c r="L942" t="str">
        <f t="shared" si="59"/>
        <v>SELL</v>
      </c>
    </row>
    <row r="943" spans="1:12" x14ac:dyDescent="0.2">
      <c r="A943" s="11" t="s">
        <v>1074</v>
      </c>
      <c r="B943" s="12">
        <v>43972</v>
      </c>
      <c r="C943" s="13" t="s">
        <v>9</v>
      </c>
      <c r="D943" s="13">
        <v>53</v>
      </c>
      <c r="E943" s="13" t="s">
        <v>116</v>
      </c>
      <c r="F943" s="16" t="str">
        <f t="shared" si="56"/>
        <v>OTHER</v>
      </c>
      <c r="G943" s="16" t="str">
        <f t="shared" si="57"/>
        <v>OTHER</v>
      </c>
      <c r="H943" s="9" t="s">
        <v>4896</v>
      </c>
      <c r="I943" s="13" t="s">
        <v>150</v>
      </c>
      <c r="J943" s="9" t="str">
        <f t="shared" si="58"/>
        <v>RS DQLAB</v>
      </c>
      <c r="K943" s="14" t="s">
        <v>151</v>
      </c>
      <c r="L943" t="str">
        <f t="shared" si="59"/>
        <v>SELL</v>
      </c>
    </row>
    <row r="944" spans="1:12" x14ac:dyDescent="0.2">
      <c r="A944" s="7" t="s">
        <v>1075</v>
      </c>
      <c r="B944" s="8">
        <v>43972</v>
      </c>
      <c r="C944" s="9" t="s">
        <v>24</v>
      </c>
      <c r="D944" s="9">
        <v>51</v>
      </c>
      <c r="E944" s="9" t="s">
        <v>116</v>
      </c>
      <c r="F944" s="16" t="str">
        <f t="shared" si="56"/>
        <v>OTHER</v>
      </c>
      <c r="G944" s="16" t="str">
        <f t="shared" si="57"/>
        <v>OTHER</v>
      </c>
      <c r="H944" s="9" t="s">
        <v>4896</v>
      </c>
      <c r="I944" s="9" t="s">
        <v>150</v>
      </c>
      <c r="J944" s="9" t="str">
        <f t="shared" si="58"/>
        <v>RS DQLAB</v>
      </c>
      <c r="K944" s="10" t="s">
        <v>151</v>
      </c>
      <c r="L944" t="str">
        <f t="shared" si="59"/>
        <v>SELL</v>
      </c>
    </row>
    <row r="945" spans="1:12" x14ac:dyDescent="0.2">
      <c r="A945" s="11" t="s">
        <v>1076</v>
      </c>
      <c r="B945" s="12">
        <v>43972</v>
      </c>
      <c r="C945" s="13" t="s">
        <v>24</v>
      </c>
      <c r="D945" s="13">
        <v>42</v>
      </c>
      <c r="E945" s="13" t="s">
        <v>116</v>
      </c>
      <c r="F945" s="16" t="str">
        <f t="shared" si="56"/>
        <v>OTHER</v>
      </c>
      <c r="G945" s="16" t="str">
        <f t="shared" si="57"/>
        <v>OTHER</v>
      </c>
      <c r="H945" s="9" t="s">
        <v>4896</v>
      </c>
      <c r="I945" s="13" t="s">
        <v>150</v>
      </c>
      <c r="J945" s="9" t="str">
        <f t="shared" si="58"/>
        <v>RS DQLAB</v>
      </c>
      <c r="K945" s="14" t="s">
        <v>151</v>
      </c>
      <c r="L945" t="str">
        <f t="shared" si="59"/>
        <v>SELL</v>
      </c>
    </row>
    <row r="946" spans="1:12" x14ac:dyDescent="0.2">
      <c r="A946" s="7" t="s">
        <v>1077</v>
      </c>
      <c r="B946" s="8">
        <v>43972</v>
      </c>
      <c r="C946" s="9" t="s">
        <v>16</v>
      </c>
      <c r="D946" s="9">
        <v>105</v>
      </c>
      <c r="E946" s="9" t="s">
        <v>116</v>
      </c>
      <c r="F946" s="16" t="str">
        <f t="shared" si="56"/>
        <v>OTHER</v>
      </c>
      <c r="G946" s="16" t="str">
        <f t="shared" si="57"/>
        <v>OTHER</v>
      </c>
      <c r="H946" s="9" t="s">
        <v>4896</v>
      </c>
      <c r="I946" s="9" t="s">
        <v>150</v>
      </c>
      <c r="J946" s="9" t="str">
        <f t="shared" si="58"/>
        <v>RS DQLAB</v>
      </c>
      <c r="K946" s="10" t="s">
        <v>151</v>
      </c>
      <c r="L946" t="str">
        <f t="shared" si="59"/>
        <v>SELL</v>
      </c>
    </row>
    <row r="947" spans="1:12" x14ac:dyDescent="0.2">
      <c r="A947" s="11" t="s">
        <v>1078</v>
      </c>
      <c r="B947" s="12">
        <v>43972</v>
      </c>
      <c r="C947" s="13" t="s">
        <v>8</v>
      </c>
      <c r="D947" s="13">
        <v>7</v>
      </c>
      <c r="E947" s="13" t="s">
        <v>116</v>
      </c>
      <c r="F947" s="16" t="str">
        <f t="shared" si="56"/>
        <v>OTHER</v>
      </c>
      <c r="G947" s="16" t="str">
        <f t="shared" si="57"/>
        <v>OTHER</v>
      </c>
      <c r="H947" s="9" t="s">
        <v>4896</v>
      </c>
      <c r="I947" s="13" t="s">
        <v>150</v>
      </c>
      <c r="J947" s="9" t="str">
        <f t="shared" si="58"/>
        <v>RS DQLAB</v>
      </c>
      <c r="K947" s="14" t="s">
        <v>151</v>
      </c>
      <c r="L947" t="str">
        <f t="shared" si="59"/>
        <v>SELL</v>
      </c>
    </row>
    <row r="948" spans="1:12" x14ac:dyDescent="0.2">
      <c r="A948" s="7" t="s">
        <v>1079</v>
      </c>
      <c r="B948" s="8">
        <v>43972</v>
      </c>
      <c r="C948" s="9" t="s">
        <v>7</v>
      </c>
      <c r="D948" s="9">
        <v>14</v>
      </c>
      <c r="E948" s="9" t="s">
        <v>116</v>
      </c>
      <c r="F948" s="16" t="str">
        <f t="shared" si="56"/>
        <v>OTHER</v>
      </c>
      <c r="G948" s="16" t="str">
        <f t="shared" si="57"/>
        <v>OTHER</v>
      </c>
      <c r="H948" s="9" t="s">
        <v>4896</v>
      </c>
      <c r="I948" s="9" t="s">
        <v>150</v>
      </c>
      <c r="J948" s="9" t="str">
        <f t="shared" si="58"/>
        <v>RS DQLAB</v>
      </c>
      <c r="K948" s="10" t="s">
        <v>151</v>
      </c>
      <c r="L948" t="str">
        <f t="shared" si="59"/>
        <v>SELL</v>
      </c>
    </row>
    <row r="949" spans="1:12" x14ac:dyDescent="0.2">
      <c r="A949" s="11" t="s">
        <v>1080</v>
      </c>
      <c r="B949" s="12">
        <v>43972</v>
      </c>
      <c r="C949" s="13" t="s">
        <v>35</v>
      </c>
      <c r="D949" s="13">
        <v>420</v>
      </c>
      <c r="E949" s="13" t="s">
        <v>116</v>
      </c>
      <c r="F949" s="16" t="str">
        <f t="shared" si="56"/>
        <v>OTHER</v>
      </c>
      <c r="G949" s="16" t="str">
        <f t="shared" si="57"/>
        <v>OTHER</v>
      </c>
      <c r="H949" s="9" t="s">
        <v>4896</v>
      </c>
      <c r="I949" s="13" t="s">
        <v>150</v>
      </c>
      <c r="J949" s="9" t="str">
        <f t="shared" si="58"/>
        <v>RS DQLAB</v>
      </c>
      <c r="K949" s="14" t="s">
        <v>151</v>
      </c>
      <c r="L949" t="str">
        <f t="shared" si="59"/>
        <v>SELL</v>
      </c>
    </row>
    <row r="950" spans="1:12" x14ac:dyDescent="0.2">
      <c r="A950" s="7" t="s">
        <v>1081</v>
      </c>
      <c r="B950" s="8">
        <v>43973</v>
      </c>
      <c r="C950" s="9" t="s">
        <v>12</v>
      </c>
      <c r="D950" s="9">
        <v>67</v>
      </c>
      <c r="E950" s="9" t="s">
        <v>116</v>
      </c>
      <c r="F950" s="16" t="str">
        <f t="shared" si="56"/>
        <v>OTHER</v>
      </c>
      <c r="G950" s="16" t="str">
        <f t="shared" si="57"/>
        <v>OTHER</v>
      </c>
      <c r="H950" s="9" t="s">
        <v>4896</v>
      </c>
      <c r="I950" s="9" t="s">
        <v>150</v>
      </c>
      <c r="J950" s="9" t="str">
        <f t="shared" si="58"/>
        <v>RS DQLAB</v>
      </c>
      <c r="K950" s="10" t="s">
        <v>151</v>
      </c>
      <c r="L950" t="str">
        <f t="shared" si="59"/>
        <v>SELL</v>
      </c>
    </row>
    <row r="951" spans="1:12" x14ac:dyDescent="0.2">
      <c r="A951" s="11" t="s">
        <v>1082</v>
      </c>
      <c r="B951" s="12">
        <v>43973</v>
      </c>
      <c r="C951" s="13" t="s">
        <v>12</v>
      </c>
      <c r="D951" s="13">
        <v>16</v>
      </c>
      <c r="E951" s="13" t="s">
        <v>116</v>
      </c>
      <c r="F951" s="16" t="str">
        <f t="shared" si="56"/>
        <v>OTHER</v>
      </c>
      <c r="G951" s="16" t="str">
        <f t="shared" si="57"/>
        <v>OTHER</v>
      </c>
      <c r="H951" s="9" t="s">
        <v>4896</v>
      </c>
      <c r="I951" s="13" t="s">
        <v>150</v>
      </c>
      <c r="J951" s="9" t="str">
        <f t="shared" si="58"/>
        <v>RS DQLAB</v>
      </c>
      <c r="K951" s="14" t="s">
        <v>151</v>
      </c>
      <c r="L951" t="str">
        <f t="shared" si="59"/>
        <v>SELL</v>
      </c>
    </row>
    <row r="952" spans="1:12" x14ac:dyDescent="0.2">
      <c r="A952" s="7" t="s">
        <v>1083</v>
      </c>
      <c r="B952" s="8">
        <v>43973</v>
      </c>
      <c r="C952" s="9" t="s">
        <v>37</v>
      </c>
      <c r="D952" s="9">
        <v>30</v>
      </c>
      <c r="E952" s="9" t="s">
        <v>116</v>
      </c>
      <c r="F952" s="16" t="str">
        <f t="shared" si="56"/>
        <v>OTHER</v>
      </c>
      <c r="G952" s="16" t="str">
        <f t="shared" si="57"/>
        <v>OTHER</v>
      </c>
      <c r="H952" s="9" t="s">
        <v>4896</v>
      </c>
      <c r="I952" s="9" t="s">
        <v>150</v>
      </c>
      <c r="J952" s="9" t="str">
        <f t="shared" si="58"/>
        <v>RS DQLAB</v>
      </c>
      <c r="K952" s="10" t="s">
        <v>151</v>
      </c>
      <c r="L952" t="str">
        <f t="shared" si="59"/>
        <v>SELL</v>
      </c>
    </row>
    <row r="953" spans="1:12" x14ac:dyDescent="0.2">
      <c r="A953" s="11" t="s">
        <v>1084</v>
      </c>
      <c r="B953" s="12">
        <v>43973</v>
      </c>
      <c r="C953" s="13" t="s">
        <v>22</v>
      </c>
      <c r="D953" s="13">
        <v>47</v>
      </c>
      <c r="E953" s="13" t="s">
        <v>116</v>
      </c>
      <c r="F953" s="16" t="str">
        <f t="shared" si="56"/>
        <v>OTHER</v>
      </c>
      <c r="G953" s="16" t="str">
        <f t="shared" si="57"/>
        <v>OTHER</v>
      </c>
      <c r="H953" s="9" t="s">
        <v>4896</v>
      </c>
      <c r="I953" s="13" t="s">
        <v>150</v>
      </c>
      <c r="J953" s="9" t="str">
        <f t="shared" si="58"/>
        <v>RS DQLAB</v>
      </c>
      <c r="K953" s="14" t="s">
        <v>151</v>
      </c>
      <c r="L953" t="str">
        <f t="shared" si="59"/>
        <v>SELL</v>
      </c>
    </row>
    <row r="954" spans="1:12" x14ac:dyDescent="0.2">
      <c r="A954" s="7" t="s">
        <v>1085</v>
      </c>
      <c r="B954" s="8">
        <v>43973</v>
      </c>
      <c r="C954" s="9" t="s">
        <v>16</v>
      </c>
      <c r="D954" s="9">
        <v>52</v>
      </c>
      <c r="E954" s="9" t="s">
        <v>116</v>
      </c>
      <c r="F954" s="16" t="str">
        <f t="shared" si="56"/>
        <v>OTHER</v>
      </c>
      <c r="G954" s="16" t="str">
        <f t="shared" si="57"/>
        <v>OTHER</v>
      </c>
      <c r="H954" s="9" t="s">
        <v>4896</v>
      </c>
      <c r="I954" s="9" t="s">
        <v>150</v>
      </c>
      <c r="J954" s="9" t="str">
        <f t="shared" si="58"/>
        <v>RS DQLAB</v>
      </c>
      <c r="K954" s="10" t="s">
        <v>151</v>
      </c>
      <c r="L954" t="str">
        <f t="shared" si="59"/>
        <v>SELL</v>
      </c>
    </row>
    <row r="955" spans="1:12" x14ac:dyDescent="0.2">
      <c r="A955" s="11" t="s">
        <v>1086</v>
      </c>
      <c r="B955" s="12">
        <v>43973</v>
      </c>
      <c r="C955" s="13" t="s">
        <v>40</v>
      </c>
      <c r="D955" s="13">
        <v>43</v>
      </c>
      <c r="E955" s="13" t="s">
        <v>116</v>
      </c>
      <c r="F955" s="16" t="str">
        <f t="shared" si="56"/>
        <v>OTHER</v>
      </c>
      <c r="G955" s="16" t="str">
        <f t="shared" si="57"/>
        <v>OTHER</v>
      </c>
      <c r="H955" s="9" t="s">
        <v>4896</v>
      </c>
      <c r="I955" s="13" t="s">
        <v>150</v>
      </c>
      <c r="J955" s="9" t="str">
        <f t="shared" si="58"/>
        <v>RS DQLAB</v>
      </c>
      <c r="K955" s="14" t="s">
        <v>151</v>
      </c>
      <c r="L955" t="str">
        <f t="shared" si="59"/>
        <v>SELL</v>
      </c>
    </row>
    <row r="956" spans="1:12" x14ac:dyDescent="0.2">
      <c r="A956" s="7" t="s">
        <v>1087</v>
      </c>
      <c r="B956" s="8">
        <v>43973</v>
      </c>
      <c r="C956" s="9" t="s">
        <v>40</v>
      </c>
      <c r="D956" s="9">
        <v>378</v>
      </c>
      <c r="E956" s="9" t="s">
        <v>116</v>
      </c>
      <c r="F956" s="16" t="str">
        <f t="shared" si="56"/>
        <v>OTHER</v>
      </c>
      <c r="G956" s="16" t="str">
        <f t="shared" si="57"/>
        <v>OTHER</v>
      </c>
      <c r="H956" s="9" t="s">
        <v>4896</v>
      </c>
      <c r="I956" s="9" t="s">
        <v>150</v>
      </c>
      <c r="J956" s="9" t="str">
        <f t="shared" si="58"/>
        <v>RS DQLAB</v>
      </c>
      <c r="K956" s="10" t="s">
        <v>151</v>
      </c>
      <c r="L956" t="str">
        <f t="shared" si="59"/>
        <v>SELL</v>
      </c>
    </row>
    <row r="957" spans="1:12" x14ac:dyDescent="0.2">
      <c r="A957" s="11" t="s">
        <v>1088</v>
      </c>
      <c r="B957" s="12">
        <v>43973</v>
      </c>
      <c r="C957" s="13" t="s">
        <v>30</v>
      </c>
      <c r="D957" s="13">
        <v>2</v>
      </c>
      <c r="E957" s="13" t="s">
        <v>116</v>
      </c>
      <c r="F957" s="16" t="str">
        <f t="shared" si="56"/>
        <v>OTHER</v>
      </c>
      <c r="G957" s="16" t="str">
        <f t="shared" si="57"/>
        <v>OTHER</v>
      </c>
      <c r="H957" s="9" t="s">
        <v>4896</v>
      </c>
      <c r="I957" s="13" t="s">
        <v>150</v>
      </c>
      <c r="J957" s="9" t="str">
        <f t="shared" si="58"/>
        <v>RS DQLAB</v>
      </c>
      <c r="K957" s="14" t="s">
        <v>151</v>
      </c>
      <c r="L957" t="str">
        <f t="shared" si="59"/>
        <v>SELL</v>
      </c>
    </row>
    <row r="958" spans="1:12" x14ac:dyDescent="0.2">
      <c r="A958" s="7" t="s">
        <v>1089</v>
      </c>
      <c r="B958" s="8">
        <v>43973</v>
      </c>
      <c r="C958" s="9" t="s">
        <v>17</v>
      </c>
      <c r="D958" s="9">
        <v>5</v>
      </c>
      <c r="E958" s="9" t="s">
        <v>116</v>
      </c>
      <c r="F958" s="16" t="str">
        <f t="shared" si="56"/>
        <v>OTHER</v>
      </c>
      <c r="G958" s="16" t="str">
        <f t="shared" si="57"/>
        <v>OTHER</v>
      </c>
      <c r="H958" s="9" t="s">
        <v>4896</v>
      </c>
      <c r="I958" s="9" t="s">
        <v>150</v>
      </c>
      <c r="J958" s="9" t="str">
        <f t="shared" si="58"/>
        <v>RS DQLAB</v>
      </c>
      <c r="K958" s="10" t="s">
        <v>151</v>
      </c>
      <c r="L958" t="str">
        <f t="shared" si="59"/>
        <v>SELL</v>
      </c>
    </row>
    <row r="959" spans="1:12" x14ac:dyDescent="0.2">
      <c r="A959" s="11" t="s">
        <v>1090</v>
      </c>
      <c r="B959" s="12">
        <v>43973</v>
      </c>
      <c r="C959" s="13" t="s">
        <v>25</v>
      </c>
      <c r="D959" s="13">
        <v>36</v>
      </c>
      <c r="E959" s="13" t="s">
        <v>116</v>
      </c>
      <c r="F959" s="16" t="str">
        <f t="shared" si="56"/>
        <v>OTHER</v>
      </c>
      <c r="G959" s="16" t="str">
        <f t="shared" si="57"/>
        <v>OTHER</v>
      </c>
      <c r="H959" s="9" t="s">
        <v>4896</v>
      </c>
      <c r="I959" s="13" t="s">
        <v>150</v>
      </c>
      <c r="J959" s="9" t="str">
        <f t="shared" si="58"/>
        <v>RS DQLAB</v>
      </c>
      <c r="K959" s="14" t="s">
        <v>151</v>
      </c>
      <c r="L959" t="str">
        <f t="shared" si="59"/>
        <v>SELL</v>
      </c>
    </row>
    <row r="960" spans="1:12" x14ac:dyDescent="0.2">
      <c r="A960" s="7" t="s">
        <v>1091</v>
      </c>
      <c r="B960" s="8">
        <v>43974</v>
      </c>
      <c r="C960" s="9" t="s">
        <v>42</v>
      </c>
      <c r="D960" s="9">
        <v>32</v>
      </c>
      <c r="E960" s="9" t="s">
        <v>116</v>
      </c>
      <c r="F960" s="16" t="str">
        <f t="shared" si="56"/>
        <v>OTHER</v>
      </c>
      <c r="G960" s="16" t="str">
        <f t="shared" si="57"/>
        <v>OTHER</v>
      </c>
      <c r="H960" s="9" t="s">
        <v>4896</v>
      </c>
      <c r="I960" s="9" t="s">
        <v>150</v>
      </c>
      <c r="J960" s="9" t="str">
        <f t="shared" si="58"/>
        <v>RS DQLAB</v>
      </c>
      <c r="K960" s="10" t="s">
        <v>151</v>
      </c>
      <c r="L960" t="str">
        <f t="shared" si="59"/>
        <v>SELL</v>
      </c>
    </row>
    <row r="961" spans="1:12" x14ac:dyDescent="0.2">
      <c r="A961" s="11" t="s">
        <v>1092</v>
      </c>
      <c r="B961" s="12">
        <v>43974</v>
      </c>
      <c r="C961" s="13" t="s">
        <v>9</v>
      </c>
      <c r="D961" s="13">
        <v>1</v>
      </c>
      <c r="E961" s="13" t="s">
        <v>116</v>
      </c>
      <c r="F961" s="16" t="str">
        <f t="shared" si="56"/>
        <v>OTHER</v>
      </c>
      <c r="G961" s="16" t="str">
        <f t="shared" si="57"/>
        <v>OTHER</v>
      </c>
      <c r="H961" s="9" t="s">
        <v>4896</v>
      </c>
      <c r="I961" s="13" t="s">
        <v>150</v>
      </c>
      <c r="J961" s="9" t="str">
        <f t="shared" si="58"/>
        <v>RS DQLAB</v>
      </c>
      <c r="K961" s="14" t="s">
        <v>151</v>
      </c>
      <c r="L961" t="str">
        <f t="shared" si="59"/>
        <v>SELL</v>
      </c>
    </row>
    <row r="962" spans="1:12" x14ac:dyDescent="0.2">
      <c r="A962" s="7" t="s">
        <v>1093</v>
      </c>
      <c r="B962" s="8">
        <v>43974</v>
      </c>
      <c r="C962" s="9" t="s">
        <v>9</v>
      </c>
      <c r="D962" s="9">
        <v>21</v>
      </c>
      <c r="E962" s="9" t="s">
        <v>116</v>
      </c>
      <c r="F962" s="16" t="str">
        <f t="shared" si="56"/>
        <v>OTHER</v>
      </c>
      <c r="G962" s="16" t="str">
        <f t="shared" si="57"/>
        <v>OTHER</v>
      </c>
      <c r="H962" s="9" t="s">
        <v>4896</v>
      </c>
      <c r="I962" s="9" t="s">
        <v>150</v>
      </c>
      <c r="J962" s="9" t="str">
        <f t="shared" si="58"/>
        <v>RS DQLAB</v>
      </c>
      <c r="K962" s="10" t="s">
        <v>151</v>
      </c>
      <c r="L962" t="str">
        <f t="shared" si="59"/>
        <v>SELL</v>
      </c>
    </row>
    <row r="963" spans="1:12" x14ac:dyDescent="0.2">
      <c r="A963" s="11" t="s">
        <v>1094</v>
      </c>
      <c r="B963" s="12">
        <v>43974</v>
      </c>
      <c r="C963" s="13" t="s">
        <v>41</v>
      </c>
      <c r="D963" s="13">
        <v>20</v>
      </c>
      <c r="E963" s="13" t="s">
        <v>116</v>
      </c>
      <c r="F963" s="16" t="str">
        <f t="shared" ref="F963:F1026" si="60">UPPER(IF(LEN(E963)=0,"OTHER",E963))</f>
        <v>OTHER</v>
      </c>
      <c r="G963" s="16" t="str">
        <f t="shared" ref="G963:G1026" si="61">LEFT(F963,7)</f>
        <v>OTHER</v>
      </c>
      <c r="H963" s="9" t="s">
        <v>4896</v>
      </c>
      <c r="I963" s="13" t="s">
        <v>150</v>
      </c>
      <c r="J963" s="9" t="str">
        <f t="shared" ref="J963:J1026" si="62">(UPPER(IF(LEN(I963)=0,"OTHER",I963)))</f>
        <v>RS DQLAB</v>
      </c>
      <c r="K963" s="14" t="s">
        <v>151</v>
      </c>
      <c r="L963" t="str">
        <f t="shared" ref="L963:L1026" si="63">UPPER(K963)</f>
        <v>SELL</v>
      </c>
    </row>
    <row r="964" spans="1:12" x14ac:dyDescent="0.2">
      <c r="A964" s="7" t="s">
        <v>1095</v>
      </c>
      <c r="B964" s="8">
        <v>43974</v>
      </c>
      <c r="C964" s="9" t="s">
        <v>22</v>
      </c>
      <c r="D964" s="9">
        <v>25</v>
      </c>
      <c r="E964" s="9" t="s">
        <v>116</v>
      </c>
      <c r="F964" s="16" t="str">
        <f t="shared" si="60"/>
        <v>OTHER</v>
      </c>
      <c r="G964" s="16" t="str">
        <f t="shared" si="61"/>
        <v>OTHER</v>
      </c>
      <c r="H964" s="9" t="s">
        <v>4896</v>
      </c>
      <c r="I964" s="9" t="s">
        <v>150</v>
      </c>
      <c r="J964" s="9" t="str">
        <f t="shared" si="62"/>
        <v>RS DQLAB</v>
      </c>
      <c r="K964" s="10" t="s">
        <v>151</v>
      </c>
      <c r="L964" t="str">
        <f t="shared" si="63"/>
        <v>SELL</v>
      </c>
    </row>
    <row r="965" spans="1:12" x14ac:dyDescent="0.2">
      <c r="A965" s="11" t="s">
        <v>1096</v>
      </c>
      <c r="B965" s="12">
        <v>43974</v>
      </c>
      <c r="C965" s="13" t="s">
        <v>16</v>
      </c>
      <c r="D965" s="13">
        <v>31</v>
      </c>
      <c r="E965" s="13" t="s">
        <v>116</v>
      </c>
      <c r="F965" s="16" t="str">
        <f t="shared" si="60"/>
        <v>OTHER</v>
      </c>
      <c r="G965" s="16" t="str">
        <f t="shared" si="61"/>
        <v>OTHER</v>
      </c>
      <c r="H965" s="9" t="s">
        <v>4896</v>
      </c>
      <c r="I965" s="13" t="s">
        <v>150</v>
      </c>
      <c r="J965" s="9" t="str">
        <f t="shared" si="62"/>
        <v>RS DQLAB</v>
      </c>
      <c r="K965" s="14" t="s">
        <v>151</v>
      </c>
      <c r="L965" t="str">
        <f t="shared" si="63"/>
        <v>SELL</v>
      </c>
    </row>
    <row r="966" spans="1:12" x14ac:dyDescent="0.2">
      <c r="A966" s="7" t="s">
        <v>1097</v>
      </c>
      <c r="B966" s="8">
        <v>43974</v>
      </c>
      <c r="C966" s="9" t="s">
        <v>20</v>
      </c>
      <c r="D966" s="9">
        <v>3</v>
      </c>
      <c r="E966" s="9" t="s">
        <v>116</v>
      </c>
      <c r="F966" s="16" t="str">
        <f t="shared" si="60"/>
        <v>OTHER</v>
      </c>
      <c r="G966" s="16" t="str">
        <f t="shared" si="61"/>
        <v>OTHER</v>
      </c>
      <c r="H966" s="9" t="s">
        <v>4896</v>
      </c>
      <c r="I966" s="9" t="s">
        <v>150</v>
      </c>
      <c r="J966" s="9" t="str">
        <f t="shared" si="62"/>
        <v>RS DQLAB</v>
      </c>
      <c r="K966" s="10" t="s">
        <v>151</v>
      </c>
      <c r="L966" t="str">
        <f t="shared" si="63"/>
        <v>SELL</v>
      </c>
    </row>
    <row r="967" spans="1:12" x14ac:dyDescent="0.2">
      <c r="A967" s="11" t="s">
        <v>1098</v>
      </c>
      <c r="B967" s="12">
        <v>43974</v>
      </c>
      <c r="C967" s="13" t="s">
        <v>23</v>
      </c>
      <c r="D967" s="13">
        <v>72</v>
      </c>
      <c r="E967" s="13" t="s">
        <v>116</v>
      </c>
      <c r="F967" s="16" t="str">
        <f t="shared" si="60"/>
        <v>OTHER</v>
      </c>
      <c r="G967" s="16" t="str">
        <f t="shared" si="61"/>
        <v>OTHER</v>
      </c>
      <c r="H967" s="9" t="s">
        <v>4896</v>
      </c>
      <c r="I967" s="13" t="s">
        <v>150</v>
      </c>
      <c r="J967" s="9" t="str">
        <f t="shared" si="62"/>
        <v>RS DQLAB</v>
      </c>
      <c r="K967" s="14" t="s">
        <v>151</v>
      </c>
      <c r="L967" t="str">
        <f t="shared" si="63"/>
        <v>SELL</v>
      </c>
    </row>
    <row r="968" spans="1:12" x14ac:dyDescent="0.2">
      <c r="A968" s="7" t="s">
        <v>1099</v>
      </c>
      <c r="B968" s="8">
        <v>43974</v>
      </c>
      <c r="C968" s="9" t="s">
        <v>35</v>
      </c>
      <c r="D968" s="9">
        <v>9</v>
      </c>
      <c r="E968" s="9" t="s">
        <v>116</v>
      </c>
      <c r="F968" s="16" t="str">
        <f t="shared" si="60"/>
        <v>OTHER</v>
      </c>
      <c r="G968" s="16" t="str">
        <f t="shared" si="61"/>
        <v>OTHER</v>
      </c>
      <c r="H968" s="9" t="s">
        <v>4896</v>
      </c>
      <c r="I968" s="9" t="s">
        <v>150</v>
      </c>
      <c r="J968" s="9" t="str">
        <f t="shared" si="62"/>
        <v>RS DQLAB</v>
      </c>
      <c r="K968" s="10" t="s">
        <v>151</v>
      </c>
      <c r="L968" t="str">
        <f t="shared" si="63"/>
        <v>SELL</v>
      </c>
    </row>
    <row r="969" spans="1:12" x14ac:dyDescent="0.2">
      <c r="A969" s="11" t="s">
        <v>1100</v>
      </c>
      <c r="B969" s="12">
        <v>43974</v>
      </c>
      <c r="C969" s="13" t="s">
        <v>39</v>
      </c>
      <c r="D969" s="13">
        <v>14</v>
      </c>
      <c r="E969" s="13" t="s">
        <v>116</v>
      </c>
      <c r="F969" s="16" t="str">
        <f t="shared" si="60"/>
        <v>OTHER</v>
      </c>
      <c r="G969" s="16" t="str">
        <f t="shared" si="61"/>
        <v>OTHER</v>
      </c>
      <c r="H969" s="9" t="s">
        <v>4896</v>
      </c>
      <c r="I969" s="13" t="s">
        <v>150</v>
      </c>
      <c r="J969" s="9" t="str">
        <f t="shared" si="62"/>
        <v>RS DQLAB</v>
      </c>
      <c r="K969" s="14" t="s">
        <v>151</v>
      </c>
      <c r="L969" t="str">
        <f t="shared" si="63"/>
        <v>SELL</v>
      </c>
    </row>
    <row r="970" spans="1:12" x14ac:dyDescent="0.2">
      <c r="A970" s="7" t="s">
        <v>1101</v>
      </c>
      <c r="B970" s="8">
        <v>43975</v>
      </c>
      <c r="C970" s="9" t="s">
        <v>12</v>
      </c>
      <c r="D970" s="9">
        <v>40</v>
      </c>
      <c r="E970" s="9" t="s">
        <v>116</v>
      </c>
      <c r="F970" s="16" t="str">
        <f t="shared" si="60"/>
        <v>OTHER</v>
      </c>
      <c r="G970" s="16" t="str">
        <f t="shared" si="61"/>
        <v>OTHER</v>
      </c>
      <c r="H970" s="9" t="s">
        <v>4896</v>
      </c>
      <c r="I970" s="9" t="s">
        <v>150</v>
      </c>
      <c r="J970" s="9" t="str">
        <f t="shared" si="62"/>
        <v>RS DQLAB</v>
      </c>
      <c r="K970" s="10" t="s">
        <v>151</v>
      </c>
      <c r="L970" t="str">
        <f t="shared" si="63"/>
        <v>SELL</v>
      </c>
    </row>
    <row r="971" spans="1:12" x14ac:dyDescent="0.2">
      <c r="A971" s="11" t="s">
        <v>1102</v>
      </c>
      <c r="B971" s="12">
        <v>43975</v>
      </c>
      <c r="C971" s="13" t="s">
        <v>12</v>
      </c>
      <c r="D971" s="13">
        <v>33</v>
      </c>
      <c r="E971" s="13" t="s">
        <v>116</v>
      </c>
      <c r="F971" s="16" t="str">
        <f t="shared" si="60"/>
        <v>OTHER</v>
      </c>
      <c r="G971" s="16" t="str">
        <f t="shared" si="61"/>
        <v>OTHER</v>
      </c>
      <c r="H971" s="9" t="s">
        <v>4896</v>
      </c>
      <c r="I971" s="13" t="s">
        <v>150</v>
      </c>
      <c r="J971" s="9" t="str">
        <f t="shared" si="62"/>
        <v>RS DQLAB</v>
      </c>
      <c r="K971" s="14" t="s">
        <v>151</v>
      </c>
      <c r="L971" t="str">
        <f t="shared" si="63"/>
        <v>SELL</v>
      </c>
    </row>
    <row r="972" spans="1:12" x14ac:dyDescent="0.2">
      <c r="A972" s="7" t="s">
        <v>1103</v>
      </c>
      <c r="B972" s="8">
        <v>43975</v>
      </c>
      <c r="C972" s="9" t="s">
        <v>37</v>
      </c>
      <c r="D972" s="9">
        <v>35</v>
      </c>
      <c r="E972" s="9" t="s">
        <v>116</v>
      </c>
      <c r="F972" s="16" t="str">
        <f t="shared" si="60"/>
        <v>OTHER</v>
      </c>
      <c r="G972" s="16" t="str">
        <f t="shared" si="61"/>
        <v>OTHER</v>
      </c>
      <c r="H972" s="9" t="s">
        <v>4896</v>
      </c>
      <c r="I972" s="9" t="s">
        <v>150</v>
      </c>
      <c r="J972" s="9" t="str">
        <f t="shared" si="62"/>
        <v>RS DQLAB</v>
      </c>
      <c r="K972" s="10" t="s">
        <v>151</v>
      </c>
      <c r="L972" t="str">
        <f t="shared" si="63"/>
        <v>SELL</v>
      </c>
    </row>
    <row r="973" spans="1:12" x14ac:dyDescent="0.2">
      <c r="A973" s="11" t="s">
        <v>1104</v>
      </c>
      <c r="B973" s="12">
        <v>43975</v>
      </c>
      <c r="C973" s="13" t="s">
        <v>22</v>
      </c>
      <c r="D973" s="13">
        <v>28</v>
      </c>
      <c r="E973" s="13" t="s">
        <v>116</v>
      </c>
      <c r="F973" s="16" t="str">
        <f t="shared" si="60"/>
        <v>OTHER</v>
      </c>
      <c r="G973" s="16" t="str">
        <f t="shared" si="61"/>
        <v>OTHER</v>
      </c>
      <c r="H973" s="9" t="s">
        <v>4896</v>
      </c>
      <c r="I973" s="13" t="s">
        <v>150</v>
      </c>
      <c r="J973" s="9" t="str">
        <f t="shared" si="62"/>
        <v>RS DQLAB</v>
      </c>
      <c r="K973" s="14" t="s">
        <v>151</v>
      </c>
      <c r="L973" t="str">
        <f t="shared" si="63"/>
        <v>SELL</v>
      </c>
    </row>
    <row r="974" spans="1:12" x14ac:dyDescent="0.2">
      <c r="A974" s="7" t="s">
        <v>1105</v>
      </c>
      <c r="B974" s="8">
        <v>43975</v>
      </c>
      <c r="C974" s="9" t="s">
        <v>22</v>
      </c>
      <c r="D974" s="9">
        <v>43</v>
      </c>
      <c r="E974" s="9" t="s">
        <v>116</v>
      </c>
      <c r="F974" s="16" t="str">
        <f t="shared" si="60"/>
        <v>OTHER</v>
      </c>
      <c r="G974" s="16" t="str">
        <f t="shared" si="61"/>
        <v>OTHER</v>
      </c>
      <c r="H974" s="9" t="s">
        <v>4896</v>
      </c>
      <c r="I974" s="9" t="s">
        <v>150</v>
      </c>
      <c r="J974" s="9" t="str">
        <f t="shared" si="62"/>
        <v>RS DQLAB</v>
      </c>
      <c r="K974" s="10" t="s">
        <v>151</v>
      </c>
      <c r="L974" t="str">
        <f t="shared" si="63"/>
        <v>SELL</v>
      </c>
    </row>
    <row r="975" spans="1:12" x14ac:dyDescent="0.2">
      <c r="A975" s="11" t="s">
        <v>1106</v>
      </c>
      <c r="B975" s="12">
        <v>43975</v>
      </c>
      <c r="C975" s="13" t="s">
        <v>22</v>
      </c>
      <c r="D975" s="13">
        <v>31</v>
      </c>
      <c r="E975" s="13" t="s">
        <v>116</v>
      </c>
      <c r="F975" s="16" t="str">
        <f t="shared" si="60"/>
        <v>OTHER</v>
      </c>
      <c r="G975" s="16" t="str">
        <f t="shared" si="61"/>
        <v>OTHER</v>
      </c>
      <c r="H975" s="9" t="s">
        <v>4896</v>
      </c>
      <c r="I975" s="13" t="s">
        <v>150</v>
      </c>
      <c r="J975" s="9" t="str">
        <f t="shared" si="62"/>
        <v>RS DQLAB</v>
      </c>
      <c r="K975" s="14" t="s">
        <v>151</v>
      </c>
      <c r="L975" t="str">
        <f t="shared" si="63"/>
        <v>SELL</v>
      </c>
    </row>
    <row r="976" spans="1:12" x14ac:dyDescent="0.2">
      <c r="A976" s="7" t="s">
        <v>1107</v>
      </c>
      <c r="B976" s="8">
        <v>43975</v>
      </c>
      <c r="C976" s="9" t="s">
        <v>8</v>
      </c>
      <c r="D976" s="9">
        <v>247</v>
      </c>
      <c r="E976" s="9" t="s">
        <v>116</v>
      </c>
      <c r="F976" s="16" t="str">
        <f t="shared" si="60"/>
        <v>OTHER</v>
      </c>
      <c r="G976" s="16" t="str">
        <f t="shared" si="61"/>
        <v>OTHER</v>
      </c>
      <c r="H976" s="9" t="s">
        <v>4896</v>
      </c>
      <c r="I976" s="9" t="s">
        <v>150</v>
      </c>
      <c r="J976" s="9" t="str">
        <f t="shared" si="62"/>
        <v>RS DQLAB</v>
      </c>
      <c r="K976" s="10" t="s">
        <v>151</v>
      </c>
      <c r="L976" t="str">
        <f t="shared" si="63"/>
        <v>SELL</v>
      </c>
    </row>
    <row r="977" spans="1:12" x14ac:dyDescent="0.2">
      <c r="A977" s="11" t="s">
        <v>1108</v>
      </c>
      <c r="B977" s="12">
        <v>43975</v>
      </c>
      <c r="C977" s="13" t="s">
        <v>7</v>
      </c>
      <c r="D977" s="13">
        <v>1</v>
      </c>
      <c r="E977" s="13" t="s">
        <v>116</v>
      </c>
      <c r="F977" s="16" t="str">
        <f t="shared" si="60"/>
        <v>OTHER</v>
      </c>
      <c r="G977" s="16" t="str">
        <f t="shared" si="61"/>
        <v>OTHER</v>
      </c>
      <c r="H977" s="9" t="s">
        <v>4896</v>
      </c>
      <c r="I977" s="13" t="s">
        <v>150</v>
      </c>
      <c r="J977" s="9" t="str">
        <f t="shared" si="62"/>
        <v>RS DQLAB</v>
      </c>
      <c r="K977" s="14" t="s">
        <v>151</v>
      </c>
      <c r="L977" t="str">
        <f t="shared" si="63"/>
        <v>SELL</v>
      </c>
    </row>
    <row r="978" spans="1:12" x14ac:dyDescent="0.2">
      <c r="A978" s="7" t="s">
        <v>1109</v>
      </c>
      <c r="B978" s="8">
        <v>43975</v>
      </c>
      <c r="C978" s="9" t="s">
        <v>11</v>
      </c>
      <c r="D978" s="9">
        <v>27</v>
      </c>
      <c r="E978" s="9" t="s">
        <v>116</v>
      </c>
      <c r="F978" s="16" t="str">
        <f t="shared" si="60"/>
        <v>OTHER</v>
      </c>
      <c r="G978" s="16" t="str">
        <f t="shared" si="61"/>
        <v>OTHER</v>
      </c>
      <c r="H978" s="9" t="s">
        <v>4896</v>
      </c>
      <c r="I978" s="9" t="s">
        <v>150</v>
      </c>
      <c r="J978" s="9" t="str">
        <f t="shared" si="62"/>
        <v>RS DQLAB</v>
      </c>
      <c r="K978" s="10" t="s">
        <v>151</v>
      </c>
      <c r="L978" t="str">
        <f t="shared" si="63"/>
        <v>SELL</v>
      </c>
    </row>
    <row r="979" spans="1:12" x14ac:dyDescent="0.2">
      <c r="A979" s="11" t="s">
        <v>1110</v>
      </c>
      <c r="B979" s="12">
        <v>43975</v>
      </c>
      <c r="C979" s="13" t="s">
        <v>11</v>
      </c>
      <c r="D979" s="13">
        <v>82</v>
      </c>
      <c r="E979" s="13" t="s">
        <v>116</v>
      </c>
      <c r="F979" s="16" t="str">
        <f t="shared" si="60"/>
        <v>OTHER</v>
      </c>
      <c r="G979" s="16" t="str">
        <f t="shared" si="61"/>
        <v>OTHER</v>
      </c>
      <c r="H979" s="9" t="s">
        <v>4896</v>
      </c>
      <c r="I979" s="13" t="s">
        <v>150</v>
      </c>
      <c r="J979" s="9" t="str">
        <f t="shared" si="62"/>
        <v>RS DQLAB</v>
      </c>
      <c r="K979" s="14" t="s">
        <v>151</v>
      </c>
      <c r="L979" t="str">
        <f t="shared" si="63"/>
        <v>SELL</v>
      </c>
    </row>
    <row r="980" spans="1:12" x14ac:dyDescent="0.2">
      <c r="A980" s="7" t="s">
        <v>1111</v>
      </c>
      <c r="B980" s="8">
        <v>43976</v>
      </c>
      <c r="C980" s="9" t="s">
        <v>12</v>
      </c>
      <c r="D980" s="9">
        <v>50</v>
      </c>
      <c r="E980" s="9" t="s">
        <v>116</v>
      </c>
      <c r="F980" s="16" t="str">
        <f t="shared" si="60"/>
        <v>OTHER</v>
      </c>
      <c r="G980" s="16" t="str">
        <f t="shared" si="61"/>
        <v>OTHER</v>
      </c>
      <c r="H980" s="9" t="s">
        <v>4896</v>
      </c>
      <c r="I980" s="9" t="s">
        <v>150</v>
      </c>
      <c r="J980" s="9" t="str">
        <f t="shared" si="62"/>
        <v>RS DQLAB</v>
      </c>
      <c r="K980" s="10" t="s">
        <v>151</v>
      </c>
      <c r="L980" t="str">
        <f t="shared" si="63"/>
        <v>SELL</v>
      </c>
    </row>
    <row r="981" spans="1:12" x14ac:dyDescent="0.2">
      <c r="A981" s="11" t="s">
        <v>1112</v>
      </c>
      <c r="B981" s="12">
        <v>43976</v>
      </c>
      <c r="C981" s="13" t="s">
        <v>9</v>
      </c>
      <c r="D981" s="13">
        <v>2</v>
      </c>
      <c r="E981" s="13" t="s">
        <v>116</v>
      </c>
      <c r="F981" s="16" t="str">
        <f t="shared" si="60"/>
        <v>OTHER</v>
      </c>
      <c r="G981" s="16" t="str">
        <f t="shared" si="61"/>
        <v>OTHER</v>
      </c>
      <c r="H981" s="9" t="s">
        <v>4896</v>
      </c>
      <c r="I981" s="13" t="s">
        <v>150</v>
      </c>
      <c r="J981" s="9" t="str">
        <f t="shared" si="62"/>
        <v>RS DQLAB</v>
      </c>
      <c r="K981" s="14" t="s">
        <v>151</v>
      </c>
      <c r="L981" t="str">
        <f t="shared" si="63"/>
        <v>SELL</v>
      </c>
    </row>
    <row r="982" spans="1:12" x14ac:dyDescent="0.2">
      <c r="A982" s="7" t="s">
        <v>1113</v>
      </c>
      <c r="B982" s="8">
        <v>43976</v>
      </c>
      <c r="C982" s="9" t="s">
        <v>41</v>
      </c>
      <c r="D982" s="9">
        <v>15</v>
      </c>
      <c r="E982" s="9" t="s">
        <v>116</v>
      </c>
      <c r="F982" s="16" t="str">
        <f t="shared" si="60"/>
        <v>OTHER</v>
      </c>
      <c r="G982" s="16" t="str">
        <f t="shared" si="61"/>
        <v>OTHER</v>
      </c>
      <c r="H982" s="9" t="s">
        <v>4896</v>
      </c>
      <c r="I982" s="9" t="s">
        <v>150</v>
      </c>
      <c r="J982" s="9" t="str">
        <f t="shared" si="62"/>
        <v>RS DQLAB</v>
      </c>
      <c r="K982" s="10" t="s">
        <v>151</v>
      </c>
      <c r="L982" t="str">
        <f t="shared" si="63"/>
        <v>SELL</v>
      </c>
    </row>
    <row r="983" spans="1:12" x14ac:dyDescent="0.2">
      <c r="A983" s="11" t="s">
        <v>1114</v>
      </c>
      <c r="B983" s="12">
        <v>43976</v>
      </c>
      <c r="C983" s="13" t="s">
        <v>40</v>
      </c>
      <c r="D983" s="13">
        <v>10</v>
      </c>
      <c r="E983" s="13" t="s">
        <v>116</v>
      </c>
      <c r="F983" s="16" t="str">
        <f t="shared" si="60"/>
        <v>OTHER</v>
      </c>
      <c r="G983" s="16" t="str">
        <f t="shared" si="61"/>
        <v>OTHER</v>
      </c>
      <c r="H983" s="9" t="s">
        <v>4896</v>
      </c>
      <c r="I983" s="13" t="s">
        <v>150</v>
      </c>
      <c r="J983" s="9" t="str">
        <f t="shared" si="62"/>
        <v>RS DQLAB</v>
      </c>
      <c r="K983" s="14" t="s">
        <v>151</v>
      </c>
      <c r="L983" t="str">
        <f t="shared" si="63"/>
        <v>SELL</v>
      </c>
    </row>
    <row r="984" spans="1:12" x14ac:dyDescent="0.2">
      <c r="A984" s="7" t="s">
        <v>1115</v>
      </c>
      <c r="B984" s="8">
        <v>43976</v>
      </c>
      <c r="C984" s="9" t="s">
        <v>40</v>
      </c>
      <c r="D984" s="9">
        <v>53</v>
      </c>
      <c r="E984" s="9" t="s">
        <v>116</v>
      </c>
      <c r="F984" s="16" t="str">
        <f t="shared" si="60"/>
        <v>OTHER</v>
      </c>
      <c r="G984" s="16" t="str">
        <f t="shared" si="61"/>
        <v>OTHER</v>
      </c>
      <c r="H984" s="9" t="s">
        <v>4896</v>
      </c>
      <c r="I984" s="9" t="s">
        <v>150</v>
      </c>
      <c r="J984" s="9" t="str">
        <f t="shared" si="62"/>
        <v>RS DQLAB</v>
      </c>
      <c r="K984" s="10" t="s">
        <v>151</v>
      </c>
      <c r="L984" t="str">
        <f t="shared" si="63"/>
        <v>SELL</v>
      </c>
    </row>
    <row r="985" spans="1:12" x14ac:dyDescent="0.2">
      <c r="A985" s="11" t="s">
        <v>1116</v>
      </c>
      <c r="B985" s="12">
        <v>43976</v>
      </c>
      <c r="C985" s="13" t="s">
        <v>28</v>
      </c>
      <c r="D985" s="13">
        <v>1467</v>
      </c>
      <c r="E985" s="13" t="s">
        <v>116</v>
      </c>
      <c r="F985" s="16" t="str">
        <f t="shared" si="60"/>
        <v>OTHER</v>
      </c>
      <c r="G985" s="16" t="str">
        <f t="shared" si="61"/>
        <v>OTHER</v>
      </c>
      <c r="H985" s="9" t="s">
        <v>4896</v>
      </c>
      <c r="I985" s="13" t="s">
        <v>150</v>
      </c>
      <c r="J985" s="9" t="str">
        <f t="shared" si="62"/>
        <v>RS DQLAB</v>
      </c>
      <c r="K985" s="14" t="s">
        <v>151</v>
      </c>
      <c r="L985" t="str">
        <f t="shared" si="63"/>
        <v>SELL</v>
      </c>
    </row>
    <row r="986" spans="1:12" x14ac:dyDescent="0.2">
      <c r="A986" s="7" t="s">
        <v>1117</v>
      </c>
      <c r="B986" s="8">
        <v>43977</v>
      </c>
      <c r="C986" s="9" t="s">
        <v>24</v>
      </c>
      <c r="D986" s="9">
        <v>16</v>
      </c>
      <c r="E986" s="9" t="s">
        <v>116</v>
      </c>
      <c r="F986" s="16" t="str">
        <f t="shared" si="60"/>
        <v>OTHER</v>
      </c>
      <c r="G986" s="16" t="str">
        <f t="shared" si="61"/>
        <v>OTHER</v>
      </c>
      <c r="H986" s="9" t="s">
        <v>4896</v>
      </c>
      <c r="I986" s="9" t="s">
        <v>150</v>
      </c>
      <c r="J986" s="9" t="str">
        <f t="shared" si="62"/>
        <v>RS DQLAB</v>
      </c>
      <c r="K986" s="10" t="s">
        <v>151</v>
      </c>
      <c r="L986" t="str">
        <f t="shared" si="63"/>
        <v>SELL</v>
      </c>
    </row>
    <row r="987" spans="1:12" x14ac:dyDescent="0.2">
      <c r="A987" s="11" t="s">
        <v>1118</v>
      </c>
      <c r="B987" s="12">
        <v>43977</v>
      </c>
      <c r="C987" s="13" t="s">
        <v>10</v>
      </c>
      <c r="D987" s="13">
        <v>7</v>
      </c>
      <c r="E987" s="13" t="s">
        <v>116</v>
      </c>
      <c r="F987" s="16" t="str">
        <f t="shared" si="60"/>
        <v>OTHER</v>
      </c>
      <c r="G987" s="16" t="str">
        <f t="shared" si="61"/>
        <v>OTHER</v>
      </c>
      <c r="H987" s="9" t="s">
        <v>4896</v>
      </c>
      <c r="I987" s="13" t="s">
        <v>150</v>
      </c>
      <c r="J987" s="9" t="str">
        <f t="shared" si="62"/>
        <v>RS DQLAB</v>
      </c>
      <c r="K987" s="14" t="s">
        <v>151</v>
      </c>
      <c r="L987" t="str">
        <f t="shared" si="63"/>
        <v>SELL</v>
      </c>
    </row>
    <row r="988" spans="1:12" x14ac:dyDescent="0.2">
      <c r="A988" s="7" t="s">
        <v>1119</v>
      </c>
      <c r="B988" s="8">
        <v>43977</v>
      </c>
      <c r="C988" s="9" t="s">
        <v>40</v>
      </c>
      <c r="D988" s="9">
        <v>9</v>
      </c>
      <c r="E988" s="9" t="s">
        <v>116</v>
      </c>
      <c r="F988" s="16" t="str">
        <f t="shared" si="60"/>
        <v>OTHER</v>
      </c>
      <c r="G988" s="16" t="str">
        <f t="shared" si="61"/>
        <v>OTHER</v>
      </c>
      <c r="H988" s="9" t="s">
        <v>4896</v>
      </c>
      <c r="I988" s="9" t="s">
        <v>150</v>
      </c>
      <c r="J988" s="9" t="str">
        <f t="shared" si="62"/>
        <v>RS DQLAB</v>
      </c>
      <c r="K988" s="10" t="s">
        <v>151</v>
      </c>
      <c r="L988" t="str">
        <f t="shared" si="63"/>
        <v>SELL</v>
      </c>
    </row>
    <row r="989" spans="1:12" x14ac:dyDescent="0.2">
      <c r="A989" s="11" t="s">
        <v>1120</v>
      </c>
      <c r="B989" s="12">
        <v>43977</v>
      </c>
      <c r="C989" s="13" t="s">
        <v>25</v>
      </c>
      <c r="D989" s="13">
        <v>124</v>
      </c>
      <c r="E989" s="13" t="s">
        <v>116</v>
      </c>
      <c r="F989" s="16" t="str">
        <f t="shared" si="60"/>
        <v>OTHER</v>
      </c>
      <c r="G989" s="16" t="str">
        <f t="shared" si="61"/>
        <v>OTHER</v>
      </c>
      <c r="H989" s="9" t="s">
        <v>4896</v>
      </c>
      <c r="I989" s="13" t="s">
        <v>150</v>
      </c>
      <c r="J989" s="9" t="str">
        <f t="shared" si="62"/>
        <v>RS DQLAB</v>
      </c>
      <c r="K989" s="14" t="s">
        <v>151</v>
      </c>
      <c r="L989" t="str">
        <f t="shared" si="63"/>
        <v>SELL</v>
      </c>
    </row>
    <row r="990" spans="1:12" x14ac:dyDescent="0.2">
      <c r="A990" s="7" t="s">
        <v>1121</v>
      </c>
      <c r="B990" s="8">
        <v>43978</v>
      </c>
      <c r="C990" s="9" t="s">
        <v>12</v>
      </c>
      <c r="D990" s="9">
        <v>14</v>
      </c>
      <c r="E990" s="9" t="s">
        <v>116</v>
      </c>
      <c r="F990" s="16" t="str">
        <f t="shared" si="60"/>
        <v>OTHER</v>
      </c>
      <c r="G990" s="16" t="str">
        <f t="shared" si="61"/>
        <v>OTHER</v>
      </c>
      <c r="H990" s="9" t="s">
        <v>4896</v>
      </c>
      <c r="I990" s="9" t="s">
        <v>150</v>
      </c>
      <c r="J990" s="9" t="str">
        <f t="shared" si="62"/>
        <v>RS DQLAB</v>
      </c>
      <c r="K990" s="10" t="s">
        <v>151</v>
      </c>
      <c r="L990" t="str">
        <f t="shared" si="63"/>
        <v>SELL</v>
      </c>
    </row>
    <row r="991" spans="1:12" x14ac:dyDescent="0.2">
      <c r="A991" s="11" t="s">
        <v>1122</v>
      </c>
      <c r="B991" s="12">
        <v>43978</v>
      </c>
      <c r="C991" s="13" t="s">
        <v>24</v>
      </c>
      <c r="D991" s="13">
        <v>50</v>
      </c>
      <c r="E991" s="13" t="s">
        <v>116</v>
      </c>
      <c r="F991" s="16" t="str">
        <f t="shared" si="60"/>
        <v>OTHER</v>
      </c>
      <c r="G991" s="16" t="str">
        <f t="shared" si="61"/>
        <v>OTHER</v>
      </c>
      <c r="H991" s="9" t="s">
        <v>4896</v>
      </c>
      <c r="I991" s="13" t="s">
        <v>150</v>
      </c>
      <c r="J991" s="9" t="str">
        <f t="shared" si="62"/>
        <v>RS DQLAB</v>
      </c>
      <c r="K991" s="14" t="s">
        <v>151</v>
      </c>
      <c r="L991" t="str">
        <f t="shared" si="63"/>
        <v>SELL</v>
      </c>
    </row>
    <row r="992" spans="1:12" x14ac:dyDescent="0.2">
      <c r="A992" s="7" t="s">
        <v>1123</v>
      </c>
      <c r="B992" s="8">
        <v>43978</v>
      </c>
      <c r="C992" s="9" t="s">
        <v>36</v>
      </c>
      <c r="D992" s="9">
        <v>72</v>
      </c>
      <c r="E992" s="9" t="s">
        <v>116</v>
      </c>
      <c r="F992" s="16" t="str">
        <f t="shared" si="60"/>
        <v>OTHER</v>
      </c>
      <c r="G992" s="16" t="str">
        <f t="shared" si="61"/>
        <v>OTHER</v>
      </c>
      <c r="H992" s="9" t="s">
        <v>4896</v>
      </c>
      <c r="I992" s="9" t="s">
        <v>150</v>
      </c>
      <c r="J992" s="9" t="str">
        <f t="shared" si="62"/>
        <v>RS DQLAB</v>
      </c>
      <c r="K992" s="10" t="s">
        <v>151</v>
      </c>
      <c r="L992" t="str">
        <f t="shared" si="63"/>
        <v>SELL</v>
      </c>
    </row>
    <row r="993" spans="1:12" x14ac:dyDescent="0.2">
      <c r="A993" s="11" t="s">
        <v>1124</v>
      </c>
      <c r="B993" s="12">
        <v>43979</v>
      </c>
      <c r="C993" s="13" t="s">
        <v>9</v>
      </c>
      <c r="D993" s="13">
        <v>48</v>
      </c>
      <c r="E993" s="13" t="s">
        <v>116</v>
      </c>
      <c r="F993" s="16" t="str">
        <f t="shared" si="60"/>
        <v>OTHER</v>
      </c>
      <c r="G993" s="16" t="str">
        <f t="shared" si="61"/>
        <v>OTHER</v>
      </c>
      <c r="H993" s="9" t="s">
        <v>4896</v>
      </c>
      <c r="I993" s="13" t="s">
        <v>150</v>
      </c>
      <c r="J993" s="9" t="str">
        <f t="shared" si="62"/>
        <v>RS DQLAB</v>
      </c>
      <c r="K993" s="14" t="s">
        <v>151</v>
      </c>
      <c r="L993" t="str">
        <f t="shared" si="63"/>
        <v>SELL</v>
      </c>
    </row>
    <row r="994" spans="1:12" x14ac:dyDescent="0.2">
      <c r="A994" s="7" t="s">
        <v>1125</v>
      </c>
      <c r="B994" s="8">
        <v>43979</v>
      </c>
      <c r="C994" s="9" t="s">
        <v>28</v>
      </c>
      <c r="D994" s="9">
        <v>14</v>
      </c>
      <c r="E994" s="9" t="s">
        <v>116</v>
      </c>
      <c r="F994" s="16" t="str">
        <f t="shared" si="60"/>
        <v>OTHER</v>
      </c>
      <c r="G994" s="16" t="str">
        <f t="shared" si="61"/>
        <v>OTHER</v>
      </c>
      <c r="H994" s="9" t="s">
        <v>4896</v>
      </c>
      <c r="I994" s="9" t="s">
        <v>150</v>
      </c>
      <c r="J994" s="9" t="str">
        <f t="shared" si="62"/>
        <v>RS DQLAB</v>
      </c>
      <c r="K994" s="10" t="s">
        <v>151</v>
      </c>
      <c r="L994" t="str">
        <f t="shared" si="63"/>
        <v>SELL</v>
      </c>
    </row>
    <row r="995" spans="1:12" x14ac:dyDescent="0.2">
      <c r="A995" s="11" t="s">
        <v>1126</v>
      </c>
      <c r="B995" s="12">
        <v>43979</v>
      </c>
      <c r="C995" s="13" t="s">
        <v>20</v>
      </c>
      <c r="D995" s="13">
        <v>1</v>
      </c>
      <c r="E995" s="13" t="s">
        <v>116</v>
      </c>
      <c r="F995" s="16" t="str">
        <f t="shared" si="60"/>
        <v>OTHER</v>
      </c>
      <c r="G995" s="16" t="str">
        <f t="shared" si="61"/>
        <v>OTHER</v>
      </c>
      <c r="H995" s="9" t="s">
        <v>4896</v>
      </c>
      <c r="I995" s="13" t="s">
        <v>150</v>
      </c>
      <c r="J995" s="9" t="str">
        <f t="shared" si="62"/>
        <v>RS DQLAB</v>
      </c>
      <c r="K995" s="14" t="s">
        <v>151</v>
      </c>
      <c r="L995" t="str">
        <f t="shared" si="63"/>
        <v>SELL</v>
      </c>
    </row>
    <row r="996" spans="1:12" x14ac:dyDescent="0.2">
      <c r="A996" s="7" t="s">
        <v>1127</v>
      </c>
      <c r="B996" s="8">
        <v>43979</v>
      </c>
      <c r="C996" s="9" t="s">
        <v>14</v>
      </c>
      <c r="D996" s="9">
        <v>19</v>
      </c>
      <c r="E996" s="9" t="s">
        <v>116</v>
      </c>
      <c r="F996" s="16" t="str">
        <f t="shared" si="60"/>
        <v>OTHER</v>
      </c>
      <c r="G996" s="16" t="str">
        <f t="shared" si="61"/>
        <v>OTHER</v>
      </c>
      <c r="H996" s="9" t="s">
        <v>4896</v>
      </c>
      <c r="I996" s="9" t="s">
        <v>150</v>
      </c>
      <c r="J996" s="9" t="str">
        <f t="shared" si="62"/>
        <v>RS DQLAB</v>
      </c>
      <c r="K996" s="10" t="s">
        <v>151</v>
      </c>
      <c r="L996" t="str">
        <f t="shared" si="63"/>
        <v>SELL</v>
      </c>
    </row>
    <row r="997" spans="1:12" x14ac:dyDescent="0.2">
      <c r="A997" s="11" t="s">
        <v>1128</v>
      </c>
      <c r="B997" s="12">
        <v>43979</v>
      </c>
      <c r="C997" s="13" t="s">
        <v>35</v>
      </c>
      <c r="D997" s="13">
        <v>21</v>
      </c>
      <c r="E997" s="13" t="s">
        <v>116</v>
      </c>
      <c r="F997" s="16" t="str">
        <f t="shared" si="60"/>
        <v>OTHER</v>
      </c>
      <c r="G997" s="16" t="str">
        <f t="shared" si="61"/>
        <v>OTHER</v>
      </c>
      <c r="H997" s="9" t="s">
        <v>4896</v>
      </c>
      <c r="I997" s="13" t="s">
        <v>150</v>
      </c>
      <c r="J997" s="9" t="str">
        <f t="shared" si="62"/>
        <v>RS DQLAB</v>
      </c>
      <c r="K997" s="14" t="s">
        <v>151</v>
      </c>
      <c r="L997" t="str">
        <f t="shared" si="63"/>
        <v>SELL</v>
      </c>
    </row>
    <row r="998" spans="1:12" x14ac:dyDescent="0.2">
      <c r="A998" s="7" t="s">
        <v>1129</v>
      </c>
      <c r="B998" s="8">
        <v>43979</v>
      </c>
      <c r="C998" s="9" t="s">
        <v>25</v>
      </c>
      <c r="D998" s="9">
        <v>869</v>
      </c>
      <c r="E998" s="9" t="s">
        <v>116</v>
      </c>
      <c r="F998" s="16" t="str">
        <f t="shared" si="60"/>
        <v>OTHER</v>
      </c>
      <c r="G998" s="16" t="str">
        <f t="shared" si="61"/>
        <v>OTHER</v>
      </c>
      <c r="H998" s="9" t="s">
        <v>4896</v>
      </c>
      <c r="I998" s="9" t="s">
        <v>150</v>
      </c>
      <c r="J998" s="9" t="str">
        <f t="shared" si="62"/>
        <v>RS DQLAB</v>
      </c>
      <c r="K998" s="10" t="s">
        <v>151</v>
      </c>
      <c r="L998" t="str">
        <f t="shared" si="63"/>
        <v>SELL</v>
      </c>
    </row>
    <row r="999" spans="1:12" x14ac:dyDescent="0.2">
      <c r="A999" s="11" t="s">
        <v>1130</v>
      </c>
      <c r="B999" s="12">
        <v>43979</v>
      </c>
      <c r="C999" s="13" t="s">
        <v>18</v>
      </c>
      <c r="D999" s="13">
        <v>3</v>
      </c>
      <c r="E999" s="13" t="s">
        <v>116</v>
      </c>
      <c r="F999" s="16" t="str">
        <f t="shared" si="60"/>
        <v>OTHER</v>
      </c>
      <c r="G999" s="16" t="str">
        <f t="shared" si="61"/>
        <v>OTHER</v>
      </c>
      <c r="H999" s="9" t="s">
        <v>4896</v>
      </c>
      <c r="I999" s="13" t="s">
        <v>150</v>
      </c>
      <c r="J999" s="9" t="str">
        <f t="shared" si="62"/>
        <v>RS DQLAB</v>
      </c>
      <c r="K999" s="14" t="s">
        <v>151</v>
      </c>
      <c r="L999" t="str">
        <f t="shared" si="63"/>
        <v>SELL</v>
      </c>
    </row>
    <row r="1000" spans="1:12" x14ac:dyDescent="0.2">
      <c r="A1000" s="7" t="s">
        <v>1131</v>
      </c>
      <c r="B1000" s="8">
        <v>43980</v>
      </c>
      <c r="C1000" s="9" t="s">
        <v>12</v>
      </c>
      <c r="D1000" s="9">
        <v>59</v>
      </c>
      <c r="E1000" s="9" t="s">
        <v>116</v>
      </c>
      <c r="F1000" s="16" t="str">
        <f t="shared" si="60"/>
        <v>OTHER</v>
      </c>
      <c r="G1000" s="16" t="str">
        <f t="shared" si="61"/>
        <v>OTHER</v>
      </c>
      <c r="H1000" s="9" t="s">
        <v>4896</v>
      </c>
      <c r="I1000" s="9" t="s">
        <v>150</v>
      </c>
      <c r="J1000" s="9" t="str">
        <f t="shared" si="62"/>
        <v>RS DQLAB</v>
      </c>
      <c r="K1000" s="10" t="s">
        <v>151</v>
      </c>
      <c r="L1000" t="str">
        <f t="shared" si="63"/>
        <v>SELL</v>
      </c>
    </row>
    <row r="1001" spans="1:12" x14ac:dyDescent="0.2">
      <c r="A1001" s="11" t="s">
        <v>1132</v>
      </c>
      <c r="B1001" s="12">
        <v>43980</v>
      </c>
      <c r="C1001" s="13" t="s">
        <v>1133</v>
      </c>
      <c r="D1001" s="13">
        <v>16</v>
      </c>
      <c r="E1001" s="13" t="s">
        <v>116</v>
      </c>
      <c r="F1001" s="16" t="str">
        <f t="shared" si="60"/>
        <v>OTHER</v>
      </c>
      <c r="G1001" s="16" t="str">
        <f t="shared" si="61"/>
        <v>OTHER</v>
      </c>
      <c r="H1001" s="9" t="s">
        <v>4896</v>
      </c>
      <c r="I1001" s="13" t="s">
        <v>150</v>
      </c>
      <c r="J1001" s="9" t="str">
        <f t="shared" si="62"/>
        <v>RS DQLAB</v>
      </c>
      <c r="K1001" s="14" t="s">
        <v>151</v>
      </c>
      <c r="L1001" t="str">
        <f t="shared" si="63"/>
        <v>SELL</v>
      </c>
    </row>
    <row r="1002" spans="1:12" x14ac:dyDescent="0.2">
      <c r="A1002" s="7" t="s">
        <v>1134</v>
      </c>
      <c r="B1002" s="8">
        <v>43980</v>
      </c>
      <c r="C1002" s="9" t="s">
        <v>28</v>
      </c>
      <c r="D1002" s="9">
        <v>2</v>
      </c>
      <c r="E1002" s="9" t="s">
        <v>116</v>
      </c>
      <c r="F1002" s="16" t="str">
        <f t="shared" si="60"/>
        <v>OTHER</v>
      </c>
      <c r="G1002" s="16" t="str">
        <f t="shared" si="61"/>
        <v>OTHER</v>
      </c>
      <c r="H1002" s="9" t="s">
        <v>4896</v>
      </c>
      <c r="I1002" s="9" t="s">
        <v>150</v>
      </c>
      <c r="J1002" s="9" t="str">
        <f t="shared" si="62"/>
        <v>RS DQLAB</v>
      </c>
      <c r="K1002" s="10" t="s">
        <v>151</v>
      </c>
      <c r="L1002" t="str">
        <f t="shared" si="63"/>
        <v>SELL</v>
      </c>
    </row>
    <row r="1003" spans="1:12" x14ac:dyDescent="0.2">
      <c r="A1003" s="11" t="s">
        <v>1135</v>
      </c>
      <c r="B1003" s="12">
        <v>43980</v>
      </c>
      <c r="C1003" s="13" t="s">
        <v>23</v>
      </c>
      <c r="D1003" s="13">
        <v>10</v>
      </c>
      <c r="E1003" s="13" t="s">
        <v>116</v>
      </c>
      <c r="F1003" s="16" t="str">
        <f t="shared" si="60"/>
        <v>OTHER</v>
      </c>
      <c r="G1003" s="16" t="str">
        <f t="shared" si="61"/>
        <v>OTHER</v>
      </c>
      <c r="H1003" s="9" t="s">
        <v>4896</v>
      </c>
      <c r="I1003" s="13" t="s">
        <v>150</v>
      </c>
      <c r="J1003" s="9" t="str">
        <f t="shared" si="62"/>
        <v>RS DQLAB</v>
      </c>
      <c r="K1003" s="14" t="s">
        <v>151</v>
      </c>
      <c r="L1003" t="str">
        <f t="shared" si="63"/>
        <v>SELL</v>
      </c>
    </row>
    <row r="1004" spans="1:12" x14ac:dyDescent="0.2">
      <c r="A1004" s="7" t="s">
        <v>1136</v>
      </c>
      <c r="B1004" s="8">
        <v>43981</v>
      </c>
      <c r="C1004" s="9" t="s">
        <v>12</v>
      </c>
      <c r="D1004" s="9">
        <v>21</v>
      </c>
      <c r="E1004" s="9" t="s">
        <v>116</v>
      </c>
      <c r="F1004" s="16" t="str">
        <f t="shared" si="60"/>
        <v>OTHER</v>
      </c>
      <c r="G1004" s="16" t="str">
        <f t="shared" si="61"/>
        <v>OTHER</v>
      </c>
      <c r="H1004" s="9" t="s">
        <v>4896</v>
      </c>
      <c r="I1004" s="9" t="s">
        <v>150</v>
      </c>
      <c r="J1004" s="9" t="str">
        <f t="shared" si="62"/>
        <v>RS DQLAB</v>
      </c>
      <c r="K1004" s="10" t="s">
        <v>151</v>
      </c>
      <c r="L1004" t="str">
        <f t="shared" si="63"/>
        <v>SELL</v>
      </c>
    </row>
    <row r="1005" spans="1:12" x14ac:dyDescent="0.2">
      <c r="A1005" s="11" t="s">
        <v>1137</v>
      </c>
      <c r="B1005" s="12">
        <v>43981</v>
      </c>
      <c r="C1005" s="13" t="s">
        <v>37</v>
      </c>
      <c r="D1005" s="13">
        <v>54</v>
      </c>
      <c r="E1005" s="13" t="s">
        <v>116</v>
      </c>
      <c r="F1005" s="16" t="str">
        <f t="shared" si="60"/>
        <v>OTHER</v>
      </c>
      <c r="G1005" s="16" t="str">
        <f t="shared" si="61"/>
        <v>OTHER</v>
      </c>
      <c r="H1005" s="9" t="s">
        <v>4896</v>
      </c>
      <c r="I1005" s="13" t="s">
        <v>150</v>
      </c>
      <c r="J1005" s="9" t="str">
        <f t="shared" si="62"/>
        <v>RS DQLAB</v>
      </c>
      <c r="K1005" s="14" t="s">
        <v>151</v>
      </c>
      <c r="L1005" t="str">
        <f t="shared" si="63"/>
        <v>SELL</v>
      </c>
    </row>
    <row r="1006" spans="1:12" x14ac:dyDescent="0.2">
      <c r="A1006" s="7" t="s">
        <v>1138</v>
      </c>
      <c r="B1006" s="8">
        <v>43981</v>
      </c>
      <c r="C1006" s="9" t="s">
        <v>37</v>
      </c>
      <c r="D1006" s="9">
        <v>73</v>
      </c>
      <c r="E1006" s="9" t="s">
        <v>116</v>
      </c>
      <c r="F1006" s="16" t="str">
        <f t="shared" si="60"/>
        <v>OTHER</v>
      </c>
      <c r="G1006" s="16" t="str">
        <f t="shared" si="61"/>
        <v>OTHER</v>
      </c>
      <c r="H1006" s="9" t="s">
        <v>4896</v>
      </c>
      <c r="I1006" s="9" t="s">
        <v>150</v>
      </c>
      <c r="J1006" s="9" t="str">
        <f t="shared" si="62"/>
        <v>RS DQLAB</v>
      </c>
      <c r="K1006" s="10" t="s">
        <v>151</v>
      </c>
      <c r="L1006" t="str">
        <f t="shared" si="63"/>
        <v>SELL</v>
      </c>
    </row>
    <row r="1007" spans="1:12" x14ac:dyDescent="0.2">
      <c r="A1007" s="11" t="s">
        <v>1139</v>
      </c>
      <c r="B1007" s="12">
        <v>43981</v>
      </c>
      <c r="C1007" s="13" t="s">
        <v>36</v>
      </c>
      <c r="D1007" s="13">
        <v>46</v>
      </c>
      <c r="E1007" s="13" t="s">
        <v>116</v>
      </c>
      <c r="F1007" s="16" t="str">
        <f t="shared" si="60"/>
        <v>OTHER</v>
      </c>
      <c r="G1007" s="16" t="str">
        <f t="shared" si="61"/>
        <v>OTHER</v>
      </c>
      <c r="H1007" s="9" t="s">
        <v>4896</v>
      </c>
      <c r="I1007" s="13" t="s">
        <v>150</v>
      </c>
      <c r="J1007" s="9" t="str">
        <f t="shared" si="62"/>
        <v>RS DQLAB</v>
      </c>
      <c r="K1007" s="14" t="s">
        <v>151</v>
      </c>
      <c r="L1007" t="str">
        <f t="shared" si="63"/>
        <v>SELL</v>
      </c>
    </row>
    <row r="1008" spans="1:12" x14ac:dyDescent="0.2">
      <c r="A1008" s="7" t="s">
        <v>1140</v>
      </c>
      <c r="B1008" s="8">
        <v>43981</v>
      </c>
      <c r="C1008" s="9" t="s">
        <v>36</v>
      </c>
      <c r="D1008" s="9">
        <v>2</v>
      </c>
      <c r="E1008" s="9" t="s">
        <v>116</v>
      </c>
      <c r="F1008" s="16" t="str">
        <f t="shared" si="60"/>
        <v>OTHER</v>
      </c>
      <c r="G1008" s="16" t="str">
        <f t="shared" si="61"/>
        <v>OTHER</v>
      </c>
      <c r="H1008" s="9" t="s">
        <v>4896</v>
      </c>
      <c r="I1008" s="9" t="s">
        <v>150</v>
      </c>
      <c r="J1008" s="9" t="str">
        <f t="shared" si="62"/>
        <v>RS DQLAB</v>
      </c>
      <c r="K1008" s="10" t="s">
        <v>151</v>
      </c>
      <c r="L1008" t="str">
        <f t="shared" si="63"/>
        <v>SELL</v>
      </c>
    </row>
    <row r="1009" spans="1:12" x14ac:dyDescent="0.2">
      <c r="A1009" s="11" t="s">
        <v>1141</v>
      </c>
      <c r="B1009" s="12">
        <v>43981</v>
      </c>
      <c r="C1009" s="13" t="s">
        <v>28</v>
      </c>
      <c r="D1009" s="13">
        <v>32</v>
      </c>
      <c r="E1009" s="13" t="s">
        <v>116</v>
      </c>
      <c r="F1009" s="16" t="str">
        <f t="shared" si="60"/>
        <v>OTHER</v>
      </c>
      <c r="G1009" s="16" t="str">
        <f t="shared" si="61"/>
        <v>OTHER</v>
      </c>
      <c r="H1009" s="9" t="s">
        <v>4896</v>
      </c>
      <c r="I1009" s="13" t="s">
        <v>150</v>
      </c>
      <c r="J1009" s="9" t="str">
        <f t="shared" si="62"/>
        <v>RS DQLAB</v>
      </c>
      <c r="K1009" s="14" t="s">
        <v>151</v>
      </c>
      <c r="L1009" t="str">
        <f t="shared" si="63"/>
        <v>SELL</v>
      </c>
    </row>
    <row r="1010" spans="1:12" x14ac:dyDescent="0.2">
      <c r="A1010" s="7" t="s">
        <v>1142</v>
      </c>
      <c r="B1010" s="8">
        <v>43981</v>
      </c>
      <c r="C1010" s="9" t="s">
        <v>25</v>
      </c>
      <c r="D1010" s="9">
        <v>5</v>
      </c>
      <c r="E1010" s="9" t="s">
        <v>116</v>
      </c>
      <c r="F1010" s="16" t="str">
        <f t="shared" si="60"/>
        <v>OTHER</v>
      </c>
      <c r="G1010" s="16" t="str">
        <f t="shared" si="61"/>
        <v>OTHER</v>
      </c>
      <c r="H1010" s="9" t="s">
        <v>4896</v>
      </c>
      <c r="I1010" s="9" t="s">
        <v>150</v>
      </c>
      <c r="J1010" s="9" t="str">
        <f t="shared" si="62"/>
        <v>RS DQLAB</v>
      </c>
      <c r="K1010" s="10" t="s">
        <v>151</v>
      </c>
      <c r="L1010" t="str">
        <f t="shared" si="63"/>
        <v>SELL</v>
      </c>
    </row>
    <row r="1011" spans="1:12" x14ac:dyDescent="0.2">
      <c r="A1011" s="11" t="s">
        <v>1143</v>
      </c>
      <c r="B1011" s="12">
        <v>43982</v>
      </c>
      <c r="C1011" s="13" t="s">
        <v>12</v>
      </c>
      <c r="D1011" s="13">
        <v>87</v>
      </c>
      <c r="E1011" s="13" t="s">
        <v>116</v>
      </c>
      <c r="F1011" s="16" t="str">
        <f t="shared" si="60"/>
        <v>OTHER</v>
      </c>
      <c r="G1011" s="16" t="str">
        <f t="shared" si="61"/>
        <v>OTHER</v>
      </c>
      <c r="H1011" s="9" t="s">
        <v>4896</v>
      </c>
      <c r="I1011" s="13" t="s">
        <v>150</v>
      </c>
      <c r="J1011" s="9" t="str">
        <f t="shared" si="62"/>
        <v>RS DQLAB</v>
      </c>
      <c r="K1011" s="14" t="s">
        <v>151</v>
      </c>
      <c r="L1011" t="str">
        <f t="shared" si="63"/>
        <v>SELL</v>
      </c>
    </row>
    <row r="1012" spans="1:12" x14ac:dyDescent="0.2">
      <c r="A1012" s="7" t="s">
        <v>1144</v>
      </c>
      <c r="B1012" s="8">
        <v>43982</v>
      </c>
      <c r="C1012" s="9" t="s">
        <v>37</v>
      </c>
      <c r="D1012" s="9">
        <v>39</v>
      </c>
      <c r="E1012" s="9" t="s">
        <v>116</v>
      </c>
      <c r="F1012" s="16" t="str">
        <f t="shared" si="60"/>
        <v>OTHER</v>
      </c>
      <c r="G1012" s="16" t="str">
        <f t="shared" si="61"/>
        <v>OTHER</v>
      </c>
      <c r="H1012" s="9" t="s">
        <v>4896</v>
      </c>
      <c r="I1012" s="9" t="s">
        <v>150</v>
      </c>
      <c r="J1012" s="9" t="str">
        <f t="shared" si="62"/>
        <v>RS DQLAB</v>
      </c>
      <c r="K1012" s="10" t="s">
        <v>151</v>
      </c>
      <c r="L1012" t="str">
        <f t="shared" si="63"/>
        <v>SELL</v>
      </c>
    </row>
    <row r="1013" spans="1:12" x14ac:dyDescent="0.2">
      <c r="A1013" s="11" t="s">
        <v>1145</v>
      </c>
      <c r="B1013" s="12">
        <v>43982</v>
      </c>
      <c r="C1013" s="13" t="s">
        <v>37</v>
      </c>
      <c r="D1013" s="13">
        <v>58</v>
      </c>
      <c r="E1013" s="13" t="s">
        <v>116</v>
      </c>
      <c r="F1013" s="16" t="str">
        <f t="shared" si="60"/>
        <v>OTHER</v>
      </c>
      <c r="G1013" s="16" t="str">
        <f t="shared" si="61"/>
        <v>OTHER</v>
      </c>
      <c r="H1013" s="9" t="s">
        <v>4896</v>
      </c>
      <c r="I1013" s="13" t="s">
        <v>150</v>
      </c>
      <c r="J1013" s="9" t="str">
        <f t="shared" si="62"/>
        <v>RS DQLAB</v>
      </c>
      <c r="K1013" s="14" t="s">
        <v>151</v>
      </c>
      <c r="L1013" t="str">
        <f t="shared" si="63"/>
        <v>SELL</v>
      </c>
    </row>
    <row r="1014" spans="1:12" x14ac:dyDescent="0.2">
      <c r="A1014" s="7" t="s">
        <v>1146</v>
      </c>
      <c r="B1014" s="8">
        <v>43982</v>
      </c>
      <c r="C1014" s="9" t="s">
        <v>10</v>
      </c>
      <c r="D1014" s="9">
        <v>55</v>
      </c>
      <c r="E1014" s="9" t="s">
        <v>116</v>
      </c>
      <c r="F1014" s="16" t="str">
        <f t="shared" si="60"/>
        <v>OTHER</v>
      </c>
      <c r="G1014" s="16" t="str">
        <f t="shared" si="61"/>
        <v>OTHER</v>
      </c>
      <c r="H1014" s="9" t="s">
        <v>4896</v>
      </c>
      <c r="I1014" s="9" t="s">
        <v>150</v>
      </c>
      <c r="J1014" s="9" t="str">
        <f t="shared" si="62"/>
        <v>RS DQLAB</v>
      </c>
      <c r="K1014" s="10" t="s">
        <v>151</v>
      </c>
      <c r="L1014" t="str">
        <f t="shared" si="63"/>
        <v>SELL</v>
      </c>
    </row>
    <row r="1015" spans="1:12" x14ac:dyDescent="0.2">
      <c r="A1015" s="11" t="s">
        <v>1147</v>
      </c>
      <c r="B1015" s="12">
        <v>43982</v>
      </c>
      <c r="C1015" s="13" t="s">
        <v>16</v>
      </c>
      <c r="D1015" s="13">
        <v>3</v>
      </c>
      <c r="E1015" s="13" t="s">
        <v>116</v>
      </c>
      <c r="F1015" s="16" t="str">
        <f t="shared" si="60"/>
        <v>OTHER</v>
      </c>
      <c r="G1015" s="16" t="str">
        <f t="shared" si="61"/>
        <v>OTHER</v>
      </c>
      <c r="H1015" s="9" t="s">
        <v>4896</v>
      </c>
      <c r="I1015" s="13" t="s">
        <v>150</v>
      </c>
      <c r="J1015" s="9" t="str">
        <f t="shared" si="62"/>
        <v>RS DQLAB</v>
      </c>
      <c r="K1015" s="14" t="s">
        <v>151</v>
      </c>
      <c r="L1015" t="str">
        <f t="shared" si="63"/>
        <v>SELL</v>
      </c>
    </row>
    <row r="1016" spans="1:12" x14ac:dyDescent="0.2">
      <c r="A1016" s="7" t="s">
        <v>1148</v>
      </c>
      <c r="B1016" s="8">
        <v>43982</v>
      </c>
      <c r="C1016" s="9" t="s">
        <v>40</v>
      </c>
      <c r="D1016" s="9">
        <v>162</v>
      </c>
      <c r="E1016" s="9" t="s">
        <v>116</v>
      </c>
      <c r="F1016" s="16" t="str">
        <f t="shared" si="60"/>
        <v>OTHER</v>
      </c>
      <c r="G1016" s="16" t="str">
        <f t="shared" si="61"/>
        <v>OTHER</v>
      </c>
      <c r="H1016" s="9" t="s">
        <v>4896</v>
      </c>
      <c r="I1016" s="9" t="s">
        <v>150</v>
      </c>
      <c r="J1016" s="9" t="str">
        <f t="shared" si="62"/>
        <v>RS DQLAB</v>
      </c>
      <c r="K1016" s="10" t="s">
        <v>151</v>
      </c>
      <c r="L1016" t="str">
        <f t="shared" si="63"/>
        <v>SELL</v>
      </c>
    </row>
    <row r="1017" spans="1:12" x14ac:dyDescent="0.2">
      <c r="A1017" s="11" t="s">
        <v>1149</v>
      </c>
      <c r="B1017" s="12">
        <v>43982</v>
      </c>
      <c r="C1017" s="13" t="s">
        <v>40</v>
      </c>
      <c r="D1017" s="13">
        <v>41</v>
      </c>
      <c r="E1017" s="13" t="s">
        <v>116</v>
      </c>
      <c r="F1017" s="16" t="str">
        <f t="shared" si="60"/>
        <v>OTHER</v>
      </c>
      <c r="G1017" s="16" t="str">
        <f t="shared" si="61"/>
        <v>OTHER</v>
      </c>
      <c r="H1017" s="9" t="s">
        <v>4896</v>
      </c>
      <c r="I1017" s="13" t="s">
        <v>150</v>
      </c>
      <c r="J1017" s="9" t="str">
        <f t="shared" si="62"/>
        <v>RS DQLAB</v>
      </c>
      <c r="K1017" s="14" t="s">
        <v>151</v>
      </c>
      <c r="L1017" t="str">
        <f t="shared" si="63"/>
        <v>SELL</v>
      </c>
    </row>
    <row r="1018" spans="1:12" x14ac:dyDescent="0.2">
      <c r="A1018" s="7" t="s">
        <v>1150</v>
      </c>
      <c r="B1018" s="8">
        <v>43982</v>
      </c>
      <c r="C1018" s="9" t="s">
        <v>17</v>
      </c>
      <c r="D1018" s="9">
        <v>113</v>
      </c>
      <c r="E1018" s="9" t="s">
        <v>116</v>
      </c>
      <c r="F1018" s="16" t="str">
        <f t="shared" si="60"/>
        <v>OTHER</v>
      </c>
      <c r="G1018" s="16" t="str">
        <f t="shared" si="61"/>
        <v>OTHER</v>
      </c>
      <c r="H1018" s="9" t="s">
        <v>4896</v>
      </c>
      <c r="I1018" s="9" t="s">
        <v>150</v>
      </c>
      <c r="J1018" s="9" t="str">
        <f t="shared" si="62"/>
        <v>RS DQLAB</v>
      </c>
      <c r="K1018" s="10" t="s">
        <v>151</v>
      </c>
      <c r="L1018" t="str">
        <f t="shared" si="63"/>
        <v>SELL</v>
      </c>
    </row>
    <row r="1019" spans="1:12" x14ac:dyDescent="0.2">
      <c r="A1019" s="11" t="s">
        <v>1151</v>
      </c>
      <c r="B1019" s="12">
        <v>43982</v>
      </c>
      <c r="C1019" s="13" t="s">
        <v>5</v>
      </c>
      <c r="D1019" s="13">
        <v>35</v>
      </c>
      <c r="E1019" s="13" t="s">
        <v>116</v>
      </c>
      <c r="F1019" s="16" t="str">
        <f t="shared" si="60"/>
        <v>OTHER</v>
      </c>
      <c r="G1019" s="16" t="str">
        <f t="shared" si="61"/>
        <v>OTHER</v>
      </c>
      <c r="H1019" s="9" t="s">
        <v>4896</v>
      </c>
      <c r="I1019" s="13" t="s">
        <v>150</v>
      </c>
      <c r="J1019" s="9" t="str">
        <f t="shared" si="62"/>
        <v>RS DQLAB</v>
      </c>
      <c r="K1019" s="14" t="s">
        <v>151</v>
      </c>
      <c r="L1019" t="str">
        <f t="shared" si="63"/>
        <v>SELL</v>
      </c>
    </row>
    <row r="1020" spans="1:12" x14ac:dyDescent="0.2">
      <c r="A1020" s="7" t="s">
        <v>1152</v>
      </c>
      <c r="B1020" s="8">
        <v>43982</v>
      </c>
      <c r="C1020" s="9" t="s">
        <v>18</v>
      </c>
      <c r="D1020" s="9">
        <v>12</v>
      </c>
      <c r="E1020" s="9" t="s">
        <v>116</v>
      </c>
      <c r="F1020" s="16" t="str">
        <f t="shared" si="60"/>
        <v>OTHER</v>
      </c>
      <c r="G1020" s="16" t="str">
        <f t="shared" si="61"/>
        <v>OTHER</v>
      </c>
      <c r="H1020" s="9" t="s">
        <v>4896</v>
      </c>
      <c r="I1020" s="9" t="s">
        <v>150</v>
      </c>
      <c r="J1020" s="9" t="str">
        <f t="shared" si="62"/>
        <v>RS DQLAB</v>
      </c>
      <c r="K1020" s="10" t="s">
        <v>151</v>
      </c>
      <c r="L1020" t="str">
        <f t="shared" si="63"/>
        <v>SELL</v>
      </c>
    </row>
    <row r="1021" spans="1:12" x14ac:dyDescent="0.2">
      <c r="A1021" s="11" t="s">
        <v>1153</v>
      </c>
      <c r="B1021" s="12">
        <v>43982</v>
      </c>
      <c r="C1021" s="13" t="s">
        <v>18</v>
      </c>
      <c r="D1021" s="13">
        <v>97</v>
      </c>
      <c r="E1021" s="13" t="s">
        <v>116</v>
      </c>
      <c r="F1021" s="16" t="str">
        <f t="shared" si="60"/>
        <v>OTHER</v>
      </c>
      <c r="G1021" s="16" t="str">
        <f t="shared" si="61"/>
        <v>OTHER</v>
      </c>
      <c r="H1021" s="9" t="s">
        <v>4896</v>
      </c>
      <c r="I1021" s="13" t="s">
        <v>150</v>
      </c>
      <c r="J1021" s="9" t="str">
        <f t="shared" si="62"/>
        <v>RS DQLAB</v>
      </c>
      <c r="K1021" s="14" t="s">
        <v>151</v>
      </c>
      <c r="L1021" t="str">
        <f t="shared" si="63"/>
        <v>SELL</v>
      </c>
    </row>
    <row r="1022" spans="1:12" x14ac:dyDescent="0.2">
      <c r="A1022" s="7" t="s">
        <v>1154</v>
      </c>
      <c r="B1022" s="8">
        <v>43983</v>
      </c>
      <c r="C1022" s="9" t="s">
        <v>9</v>
      </c>
      <c r="D1022" s="9">
        <v>22</v>
      </c>
      <c r="E1022" s="9" t="s">
        <v>116</v>
      </c>
      <c r="F1022" s="16" t="str">
        <f t="shared" si="60"/>
        <v>OTHER</v>
      </c>
      <c r="G1022" s="16" t="str">
        <f t="shared" si="61"/>
        <v>OTHER</v>
      </c>
      <c r="H1022" s="9" t="s">
        <v>4896</v>
      </c>
      <c r="I1022" s="9" t="s">
        <v>150</v>
      </c>
      <c r="J1022" s="9" t="str">
        <f t="shared" si="62"/>
        <v>RS DQLAB</v>
      </c>
      <c r="K1022" s="10" t="s">
        <v>151</v>
      </c>
      <c r="L1022" t="str">
        <f t="shared" si="63"/>
        <v>SELL</v>
      </c>
    </row>
    <row r="1023" spans="1:12" x14ac:dyDescent="0.2">
      <c r="A1023" s="11" t="s">
        <v>1155</v>
      </c>
      <c r="B1023" s="12">
        <v>43983</v>
      </c>
      <c r="C1023" s="13" t="s">
        <v>41</v>
      </c>
      <c r="D1023" s="13">
        <v>9</v>
      </c>
      <c r="E1023" s="13" t="s">
        <v>116</v>
      </c>
      <c r="F1023" s="16" t="str">
        <f t="shared" si="60"/>
        <v>OTHER</v>
      </c>
      <c r="G1023" s="16" t="str">
        <f t="shared" si="61"/>
        <v>OTHER</v>
      </c>
      <c r="H1023" s="9" t="s">
        <v>4896</v>
      </c>
      <c r="I1023" s="13" t="s">
        <v>150</v>
      </c>
      <c r="J1023" s="9" t="str">
        <f t="shared" si="62"/>
        <v>RS DQLAB</v>
      </c>
      <c r="K1023" s="14" t="s">
        <v>151</v>
      </c>
      <c r="L1023" t="str">
        <f t="shared" si="63"/>
        <v>SELL</v>
      </c>
    </row>
    <row r="1024" spans="1:12" x14ac:dyDescent="0.2">
      <c r="A1024" s="7" t="s">
        <v>1156</v>
      </c>
      <c r="B1024" s="8">
        <v>43983</v>
      </c>
      <c r="C1024" s="9" t="s">
        <v>10</v>
      </c>
      <c r="D1024" s="9">
        <v>208</v>
      </c>
      <c r="E1024" s="9" t="s">
        <v>116</v>
      </c>
      <c r="F1024" s="16" t="str">
        <f t="shared" si="60"/>
        <v>OTHER</v>
      </c>
      <c r="G1024" s="16" t="str">
        <f t="shared" si="61"/>
        <v>OTHER</v>
      </c>
      <c r="H1024" s="9" t="s">
        <v>4896</v>
      </c>
      <c r="I1024" s="9" t="s">
        <v>150</v>
      </c>
      <c r="J1024" s="9" t="str">
        <f t="shared" si="62"/>
        <v>RS DQLAB</v>
      </c>
      <c r="K1024" s="10" t="s">
        <v>151</v>
      </c>
      <c r="L1024" t="str">
        <f t="shared" si="63"/>
        <v>SELL</v>
      </c>
    </row>
    <row r="1025" spans="1:12" x14ac:dyDescent="0.2">
      <c r="A1025" s="11" t="s">
        <v>1157</v>
      </c>
      <c r="B1025" s="12">
        <v>43983</v>
      </c>
      <c r="C1025" s="13" t="s">
        <v>17</v>
      </c>
      <c r="D1025" s="13">
        <v>199</v>
      </c>
      <c r="E1025" s="13" t="s">
        <v>116</v>
      </c>
      <c r="F1025" s="16" t="str">
        <f t="shared" si="60"/>
        <v>OTHER</v>
      </c>
      <c r="G1025" s="16" t="str">
        <f t="shared" si="61"/>
        <v>OTHER</v>
      </c>
      <c r="H1025" s="9" t="s">
        <v>4896</v>
      </c>
      <c r="I1025" s="13" t="s">
        <v>150</v>
      </c>
      <c r="J1025" s="9" t="str">
        <f t="shared" si="62"/>
        <v>RS DQLAB</v>
      </c>
      <c r="K1025" s="14" t="s">
        <v>151</v>
      </c>
      <c r="L1025" t="str">
        <f t="shared" si="63"/>
        <v>SELL</v>
      </c>
    </row>
    <row r="1026" spans="1:12" x14ac:dyDescent="0.2">
      <c r="A1026" s="7" t="s">
        <v>1158</v>
      </c>
      <c r="B1026" s="8">
        <v>43983</v>
      </c>
      <c r="C1026" s="9" t="s">
        <v>6</v>
      </c>
      <c r="D1026" s="9">
        <v>200</v>
      </c>
      <c r="E1026" s="9" t="s">
        <v>1159</v>
      </c>
      <c r="F1026" s="16" t="str">
        <f t="shared" si="60"/>
        <v>DQLAB16</v>
      </c>
      <c r="G1026" s="16" t="str">
        <f t="shared" si="61"/>
        <v>DQLAB16</v>
      </c>
      <c r="H1026" s="9" t="s">
        <v>4895</v>
      </c>
      <c r="I1026" s="9" t="s">
        <v>116</v>
      </c>
      <c r="J1026" s="9" t="str">
        <f t="shared" si="62"/>
        <v>OTHER</v>
      </c>
      <c r="K1026" s="10" t="s">
        <v>117</v>
      </c>
      <c r="L1026" t="str">
        <f t="shared" si="63"/>
        <v>BUY</v>
      </c>
    </row>
    <row r="1027" spans="1:12" x14ac:dyDescent="0.2">
      <c r="A1027" s="11" t="s">
        <v>1160</v>
      </c>
      <c r="B1027" s="12">
        <v>43983</v>
      </c>
      <c r="C1027" s="13" t="s">
        <v>16</v>
      </c>
      <c r="D1027" s="13">
        <v>2000</v>
      </c>
      <c r="E1027" s="13" t="s">
        <v>3100</v>
      </c>
      <c r="F1027" s="16" t="str">
        <f t="shared" ref="F1027:F1090" si="64">UPPER(IF(LEN(E1027)=0,"OTHER",E1027))</f>
        <v>DQLAB12</v>
      </c>
      <c r="G1027" s="16" t="str">
        <f t="shared" ref="G1027:G1090" si="65">LEFT(F1027,7)</f>
        <v>DQLAB12</v>
      </c>
      <c r="H1027" s="9" t="s">
        <v>4892</v>
      </c>
      <c r="I1027" s="13" t="s">
        <v>116</v>
      </c>
      <c r="J1027" s="9" t="str">
        <f t="shared" ref="J1027:J1090" si="66">(UPPER(IF(LEN(I1027)=0,"OTHER",I1027)))</f>
        <v>OTHER</v>
      </c>
      <c r="K1027" s="14" t="s">
        <v>117</v>
      </c>
      <c r="L1027" t="str">
        <f t="shared" ref="L1027:L1090" si="67">UPPER(K1027)</f>
        <v>BUY</v>
      </c>
    </row>
    <row r="1028" spans="1:12" x14ac:dyDescent="0.2">
      <c r="A1028" s="7" t="s">
        <v>1161</v>
      </c>
      <c r="B1028" s="8">
        <v>43983</v>
      </c>
      <c r="C1028" s="9" t="s">
        <v>30</v>
      </c>
      <c r="D1028" s="9">
        <v>2000</v>
      </c>
      <c r="E1028" s="9" t="s">
        <v>4870</v>
      </c>
      <c r="F1028" s="16" t="str">
        <f t="shared" si="64"/>
        <v>DQLAB15</v>
      </c>
      <c r="G1028" s="16" t="str">
        <f t="shared" si="65"/>
        <v>DQLAB15</v>
      </c>
      <c r="H1028" s="9" t="s">
        <v>4898</v>
      </c>
      <c r="I1028" s="9" t="s">
        <v>116</v>
      </c>
      <c r="J1028" s="9" t="str">
        <f t="shared" si="66"/>
        <v>OTHER</v>
      </c>
      <c r="K1028" s="10" t="s">
        <v>117</v>
      </c>
      <c r="L1028" t="str">
        <f t="shared" si="67"/>
        <v>BUY</v>
      </c>
    </row>
    <row r="1029" spans="1:12" x14ac:dyDescent="0.2">
      <c r="A1029" s="11" t="s">
        <v>1162</v>
      </c>
      <c r="B1029" s="12">
        <v>43983</v>
      </c>
      <c r="C1029" s="13" t="s">
        <v>22</v>
      </c>
      <c r="D1029" s="13">
        <v>1000</v>
      </c>
      <c r="E1029" s="13" t="s">
        <v>1159</v>
      </c>
      <c r="F1029" s="16" t="str">
        <f t="shared" si="64"/>
        <v>DQLAB16</v>
      </c>
      <c r="G1029" s="16" t="str">
        <f t="shared" si="65"/>
        <v>DQLAB16</v>
      </c>
      <c r="H1029" s="9" t="s">
        <v>4895</v>
      </c>
      <c r="I1029" s="13" t="s">
        <v>116</v>
      </c>
      <c r="J1029" s="9" t="str">
        <f t="shared" si="66"/>
        <v>OTHER</v>
      </c>
      <c r="K1029" s="14" t="s">
        <v>117</v>
      </c>
      <c r="L1029" t="str">
        <f t="shared" si="67"/>
        <v>BUY</v>
      </c>
    </row>
    <row r="1030" spans="1:12" x14ac:dyDescent="0.2">
      <c r="A1030" s="7" t="s">
        <v>1163</v>
      </c>
      <c r="B1030" s="8">
        <v>43983</v>
      </c>
      <c r="C1030" s="9" t="s">
        <v>41</v>
      </c>
      <c r="D1030" s="9">
        <v>1000</v>
      </c>
      <c r="E1030" s="9" t="s">
        <v>116</v>
      </c>
      <c r="F1030" s="16" t="str">
        <f t="shared" si="64"/>
        <v>OTHER</v>
      </c>
      <c r="G1030" s="16" t="str">
        <f t="shared" si="65"/>
        <v>OTHER</v>
      </c>
      <c r="H1030" s="9" t="s">
        <v>4896</v>
      </c>
      <c r="I1030" s="9" t="s">
        <v>116</v>
      </c>
      <c r="J1030" s="9" t="str">
        <f t="shared" si="66"/>
        <v>OTHER</v>
      </c>
      <c r="K1030" s="10" t="s">
        <v>117</v>
      </c>
      <c r="L1030" t="str">
        <f t="shared" si="67"/>
        <v>BUY</v>
      </c>
    </row>
    <row r="1031" spans="1:12" x14ac:dyDescent="0.2">
      <c r="A1031" s="11" t="s">
        <v>1164</v>
      </c>
      <c r="B1031" s="12">
        <v>43984</v>
      </c>
      <c r="C1031" s="13" t="s">
        <v>12</v>
      </c>
      <c r="D1031" s="13">
        <v>86</v>
      </c>
      <c r="E1031" s="13" t="s">
        <v>116</v>
      </c>
      <c r="F1031" s="16" t="str">
        <f t="shared" si="64"/>
        <v>OTHER</v>
      </c>
      <c r="G1031" s="16" t="str">
        <f t="shared" si="65"/>
        <v>OTHER</v>
      </c>
      <c r="H1031" s="9" t="s">
        <v>4896</v>
      </c>
      <c r="I1031" s="13" t="s">
        <v>150</v>
      </c>
      <c r="J1031" s="9" t="str">
        <f t="shared" si="66"/>
        <v>RS DQLAB</v>
      </c>
      <c r="K1031" s="14" t="s">
        <v>151</v>
      </c>
      <c r="L1031" t="str">
        <f t="shared" si="67"/>
        <v>SELL</v>
      </c>
    </row>
    <row r="1032" spans="1:12" x14ac:dyDescent="0.2">
      <c r="A1032" s="7" t="s">
        <v>1165</v>
      </c>
      <c r="B1032" s="8">
        <v>43984</v>
      </c>
      <c r="C1032" s="9" t="s">
        <v>37</v>
      </c>
      <c r="D1032" s="9">
        <v>19</v>
      </c>
      <c r="E1032" s="9" t="s">
        <v>116</v>
      </c>
      <c r="F1032" s="16" t="str">
        <f t="shared" si="64"/>
        <v>OTHER</v>
      </c>
      <c r="G1032" s="16" t="str">
        <f t="shared" si="65"/>
        <v>OTHER</v>
      </c>
      <c r="H1032" s="9" t="s">
        <v>4896</v>
      </c>
      <c r="I1032" s="9" t="s">
        <v>150</v>
      </c>
      <c r="J1032" s="9" t="str">
        <f t="shared" si="66"/>
        <v>RS DQLAB</v>
      </c>
      <c r="K1032" s="10" t="s">
        <v>151</v>
      </c>
      <c r="L1032" t="str">
        <f t="shared" si="67"/>
        <v>SELL</v>
      </c>
    </row>
    <row r="1033" spans="1:12" x14ac:dyDescent="0.2">
      <c r="A1033" s="11" t="s">
        <v>1166</v>
      </c>
      <c r="B1033" s="12">
        <v>43984</v>
      </c>
      <c r="C1033" s="13" t="s">
        <v>37</v>
      </c>
      <c r="D1033" s="13">
        <v>65</v>
      </c>
      <c r="E1033" s="13" t="s">
        <v>116</v>
      </c>
      <c r="F1033" s="16" t="str">
        <f t="shared" si="64"/>
        <v>OTHER</v>
      </c>
      <c r="G1033" s="16" t="str">
        <f t="shared" si="65"/>
        <v>OTHER</v>
      </c>
      <c r="H1033" s="9" t="s">
        <v>4896</v>
      </c>
      <c r="I1033" s="13" t="s">
        <v>150</v>
      </c>
      <c r="J1033" s="9" t="str">
        <f t="shared" si="66"/>
        <v>RS DQLAB</v>
      </c>
      <c r="K1033" s="14" t="s">
        <v>151</v>
      </c>
      <c r="L1033" t="str">
        <f t="shared" si="67"/>
        <v>SELL</v>
      </c>
    </row>
    <row r="1034" spans="1:12" x14ac:dyDescent="0.2">
      <c r="A1034" s="7" t="s">
        <v>1167</v>
      </c>
      <c r="B1034" s="8">
        <v>43984</v>
      </c>
      <c r="C1034" s="9" t="s">
        <v>9</v>
      </c>
      <c r="D1034" s="9">
        <v>11</v>
      </c>
      <c r="E1034" s="9" t="s">
        <v>116</v>
      </c>
      <c r="F1034" s="16" t="str">
        <f t="shared" si="64"/>
        <v>OTHER</v>
      </c>
      <c r="G1034" s="16" t="str">
        <f t="shared" si="65"/>
        <v>OTHER</v>
      </c>
      <c r="H1034" s="9" t="s">
        <v>4896</v>
      </c>
      <c r="I1034" s="9" t="s">
        <v>150</v>
      </c>
      <c r="J1034" s="9" t="str">
        <f t="shared" si="66"/>
        <v>RS DQLAB</v>
      </c>
      <c r="K1034" s="10" t="s">
        <v>151</v>
      </c>
      <c r="L1034" t="str">
        <f t="shared" si="67"/>
        <v>SELL</v>
      </c>
    </row>
    <row r="1035" spans="1:12" x14ac:dyDescent="0.2">
      <c r="A1035" s="11" t="s">
        <v>1168</v>
      </c>
      <c r="B1035" s="12">
        <v>43984</v>
      </c>
      <c r="C1035" s="13" t="s">
        <v>24</v>
      </c>
      <c r="D1035" s="13">
        <v>38</v>
      </c>
      <c r="E1035" s="13" t="s">
        <v>116</v>
      </c>
      <c r="F1035" s="16" t="str">
        <f t="shared" si="64"/>
        <v>OTHER</v>
      </c>
      <c r="G1035" s="16" t="str">
        <f t="shared" si="65"/>
        <v>OTHER</v>
      </c>
      <c r="H1035" s="9" t="s">
        <v>4896</v>
      </c>
      <c r="I1035" s="13" t="s">
        <v>150</v>
      </c>
      <c r="J1035" s="9" t="str">
        <f t="shared" si="66"/>
        <v>RS DQLAB</v>
      </c>
      <c r="K1035" s="14" t="s">
        <v>151</v>
      </c>
      <c r="L1035" t="str">
        <f t="shared" si="67"/>
        <v>SELL</v>
      </c>
    </row>
    <row r="1036" spans="1:12" x14ac:dyDescent="0.2">
      <c r="A1036" s="7" t="s">
        <v>1169</v>
      </c>
      <c r="B1036" s="8">
        <v>43984</v>
      </c>
      <c r="C1036" s="9" t="s">
        <v>10</v>
      </c>
      <c r="D1036" s="9">
        <v>8</v>
      </c>
      <c r="E1036" s="9" t="s">
        <v>116</v>
      </c>
      <c r="F1036" s="16" t="str">
        <f t="shared" si="64"/>
        <v>OTHER</v>
      </c>
      <c r="G1036" s="16" t="str">
        <f t="shared" si="65"/>
        <v>OTHER</v>
      </c>
      <c r="H1036" s="9" t="s">
        <v>4896</v>
      </c>
      <c r="I1036" s="9" t="s">
        <v>150</v>
      </c>
      <c r="J1036" s="9" t="str">
        <f t="shared" si="66"/>
        <v>RS DQLAB</v>
      </c>
      <c r="K1036" s="10" t="s">
        <v>151</v>
      </c>
      <c r="L1036" t="str">
        <f t="shared" si="67"/>
        <v>SELL</v>
      </c>
    </row>
    <row r="1037" spans="1:12" x14ac:dyDescent="0.2">
      <c r="A1037" s="11" t="s">
        <v>1170</v>
      </c>
      <c r="B1037" s="12">
        <v>43984</v>
      </c>
      <c r="C1037" s="13" t="s">
        <v>28</v>
      </c>
      <c r="D1037" s="13">
        <v>44</v>
      </c>
      <c r="E1037" s="13" t="s">
        <v>116</v>
      </c>
      <c r="F1037" s="16" t="str">
        <f t="shared" si="64"/>
        <v>OTHER</v>
      </c>
      <c r="G1037" s="16" t="str">
        <f t="shared" si="65"/>
        <v>OTHER</v>
      </c>
      <c r="H1037" s="9" t="s">
        <v>4896</v>
      </c>
      <c r="I1037" s="13" t="s">
        <v>150</v>
      </c>
      <c r="J1037" s="9" t="str">
        <f t="shared" si="66"/>
        <v>RS DQLAB</v>
      </c>
      <c r="K1037" s="14" t="s">
        <v>151</v>
      </c>
      <c r="L1037" t="str">
        <f t="shared" si="67"/>
        <v>SELL</v>
      </c>
    </row>
    <row r="1038" spans="1:12" x14ac:dyDescent="0.2">
      <c r="A1038" s="7" t="s">
        <v>1171</v>
      </c>
      <c r="B1038" s="8">
        <v>43984</v>
      </c>
      <c r="C1038" s="9" t="s">
        <v>11</v>
      </c>
      <c r="D1038" s="9">
        <v>187</v>
      </c>
      <c r="E1038" s="9" t="s">
        <v>116</v>
      </c>
      <c r="F1038" s="16" t="str">
        <f t="shared" si="64"/>
        <v>OTHER</v>
      </c>
      <c r="G1038" s="16" t="str">
        <f t="shared" si="65"/>
        <v>OTHER</v>
      </c>
      <c r="H1038" s="9" t="s">
        <v>4896</v>
      </c>
      <c r="I1038" s="9" t="s">
        <v>150</v>
      </c>
      <c r="J1038" s="9" t="str">
        <f t="shared" si="66"/>
        <v>RS DQLAB</v>
      </c>
      <c r="K1038" s="10" t="s">
        <v>151</v>
      </c>
      <c r="L1038" t="str">
        <f t="shared" si="67"/>
        <v>SELL</v>
      </c>
    </row>
    <row r="1039" spans="1:12" x14ac:dyDescent="0.2">
      <c r="A1039" s="11" t="s">
        <v>1172</v>
      </c>
      <c r="B1039" s="12">
        <v>43985</v>
      </c>
      <c r="C1039" s="13" t="s">
        <v>12</v>
      </c>
      <c r="D1039" s="13">
        <v>64</v>
      </c>
      <c r="E1039" s="13" t="s">
        <v>116</v>
      </c>
      <c r="F1039" s="16" t="str">
        <f t="shared" si="64"/>
        <v>OTHER</v>
      </c>
      <c r="G1039" s="16" t="str">
        <f t="shared" si="65"/>
        <v>OTHER</v>
      </c>
      <c r="H1039" s="9" t="s">
        <v>4896</v>
      </c>
      <c r="I1039" s="13" t="s">
        <v>150</v>
      </c>
      <c r="J1039" s="9" t="str">
        <f t="shared" si="66"/>
        <v>RS DQLAB</v>
      </c>
      <c r="K1039" s="14" t="s">
        <v>151</v>
      </c>
      <c r="L1039" t="str">
        <f t="shared" si="67"/>
        <v>SELL</v>
      </c>
    </row>
    <row r="1040" spans="1:12" x14ac:dyDescent="0.2">
      <c r="A1040" s="7" t="s">
        <v>1173</v>
      </c>
      <c r="B1040" s="8">
        <v>43985</v>
      </c>
      <c r="C1040" s="9" t="s">
        <v>36</v>
      </c>
      <c r="D1040" s="9">
        <v>7</v>
      </c>
      <c r="E1040" s="9" t="s">
        <v>116</v>
      </c>
      <c r="F1040" s="16" t="str">
        <f t="shared" si="64"/>
        <v>OTHER</v>
      </c>
      <c r="G1040" s="16" t="str">
        <f t="shared" si="65"/>
        <v>OTHER</v>
      </c>
      <c r="H1040" s="9" t="s">
        <v>4896</v>
      </c>
      <c r="I1040" s="9" t="s">
        <v>150</v>
      </c>
      <c r="J1040" s="9" t="str">
        <f t="shared" si="66"/>
        <v>RS DQLAB</v>
      </c>
      <c r="K1040" s="10" t="s">
        <v>151</v>
      </c>
      <c r="L1040" t="str">
        <f t="shared" si="67"/>
        <v>SELL</v>
      </c>
    </row>
    <row r="1041" spans="1:12" x14ac:dyDescent="0.2">
      <c r="A1041" s="11" t="s">
        <v>1174</v>
      </c>
      <c r="B1041" s="12">
        <v>43985</v>
      </c>
      <c r="C1041" s="13" t="s">
        <v>17</v>
      </c>
      <c r="D1041" s="13">
        <v>47</v>
      </c>
      <c r="E1041" s="13" t="s">
        <v>116</v>
      </c>
      <c r="F1041" s="16" t="str">
        <f t="shared" si="64"/>
        <v>OTHER</v>
      </c>
      <c r="G1041" s="16" t="str">
        <f t="shared" si="65"/>
        <v>OTHER</v>
      </c>
      <c r="H1041" s="9" t="s">
        <v>4896</v>
      </c>
      <c r="I1041" s="13" t="s">
        <v>150</v>
      </c>
      <c r="J1041" s="9" t="str">
        <f t="shared" si="66"/>
        <v>RS DQLAB</v>
      </c>
      <c r="K1041" s="14" t="s">
        <v>151</v>
      </c>
      <c r="L1041" t="str">
        <f t="shared" si="67"/>
        <v>SELL</v>
      </c>
    </row>
    <row r="1042" spans="1:12" x14ac:dyDescent="0.2">
      <c r="A1042" s="7" t="s">
        <v>1175</v>
      </c>
      <c r="B1042" s="8">
        <v>43985</v>
      </c>
      <c r="C1042" s="9" t="s">
        <v>14</v>
      </c>
      <c r="D1042" s="9">
        <v>27</v>
      </c>
      <c r="E1042" s="9" t="s">
        <v>116</v>
      </c>
      <c r="F1042" s="16" t="str">
        <f t="shared" si="64"/>
        <v>OTHER</v>
      </c>
      <c r="G1042" s="16" t="str">
        <f t="shared" si="65"/>
        <v>OTHER</v>
      </c>
      <c r="H1042" s="9" t="s">
        <v>4896</v>
      </c>
      <c r="I1042" s="9" t="s">
        <v>150</v>
      </c>
      <c r="J1042" s="9" t="str">
        <f t="shared" si="66"/>
        <v>RS DQLAB</v>
      </c>
      <c r="K1042" s="10" t="s">
        <v>151</v>
      </c>
      <c r="L1042" t="str">
        <f t="shared" si="67"/>
        <v>SELL</v>
      </c>
    </row>
    <row r="1043" spans="1:12" x14ac:dyDescent="0.2">
      <c r="A1043" s="11" t="s">
        <v>1176</v>
      </c>
      <c r="B1043" s="12">
        <v>43985</v>
      </c>
      <c r="C1043" s="13" t="s">
        <v>14</v>
      </c>
      <c r="D1043" s="13">
        <v>137</v>
      </c>
      <c r="E1043" s="13" t="s">
        <v>116</v>
      </c>
      <c r="F1043" s="16" t="str">
        <f t="shared" si="64"/>
        <v>OTHER</v>
      </c>
      <c r="G1043" s="16" t="str">
        <f t="shared" si="65"/>
        <v>OTHER</v>
      </c>
      <c r="H1043" s="9" t="s">
        <v>4896</v>
      </c>
      <c r="I1043" s="13" t="s">
        <v>150</v>
      </c>
      <c r="J1043" s="9" t="str">
        <f t="shared" si="66"/>
        <v>RS DQLAB</v>
      </c>
      <c r="K1043" s="14" t="s">
        <v>151</v>
      </c>
      <c r="L1043" t="str">
        <f t="shared" si="67"/>
        <v>SELL</v>
      </c>
    </row>
    <row r="1044" spans="1:12" x14ac:dyDescent="0.2">
      <c r="A1044" s="7" t="s">
        <v>1177</v>
      </c>
      <c r="B1044" s="8">
        <v>43986</v>
      </c>
      <c r="C1044" s="9" t="s">
        <v>41</v>
      </c>
      <c r="D1044" s="9">
        <v>39</v>
      </c>
      <c r="E1044" s="9" t="s">
        <v>116</v>
      </c>
      <c r="F1044" s="16" t="str">
        <f t="shared" si="64"/>
        <v>OTHER</v>
      </c>
      <c r="G1044" s="16" t="str">
        <f t="shared" si="65"/>
        <v>OTHER</v>
      </c>
      <c r="H1044" s="9" t="s">
        <v>4896</v>
      </c>
      <c r="I1044" s="9" t="s">
        <v>150</v>
      </c>
      <c r="J1044" s="9" t="str">
        <f t="shared" si="66"/>
        <v>RS DQLAB</v>
      </c>
      <c r="K1044" s="10" t="s">
        <v>151</v>
      </c>
      <c r="L1044" t="str">
        <f t="shared" si="67"/>
        <v>SELL</v>
      </c>
    </row>
    <row r="1045" spans="1:12" x14ac:dyDescent="0.2">
      <c r="A1045" s="11" t="s">
        <v>1178</v>
      </c>
      <c r="B1045" s="12">
        <v>43986</v>
      </c>
      <c r="C1045" s="13" t="s">
        <v>41</v>
      </c>
      <c r="D1045" s="13">
        <v>43</v>
      </c>
      <c r="E1045" s="13" t="s">
        <v>116</v>
      </c>
      <c r="F1045" s="16" t="str">
        <f t="shared" si="64"/>
        <v>OTHER</v>
      </c>
      <c r="G1045" s="16" t="str">
        <f t="shared" si="65"/>
        <v>OTHER</v>
      </c>
      <c r="H1045" s="9" t="s">
        <v>4896</v>
      </c>
      <c r="I1045" s="13" t="s">
        <v>150</v>
      </c>
      <c r="J1045" s="9" t="str">
        <f t="shared" si="66"/>
        <v>RS DQLAB</v>
      </c>
      <c r="K1045" s="14" t="s">
        <v>151</v>
      </c>
      <c r="L1045" t="str">
        <f t="shared" si="67"/>
        <v>SELL</v>
      </c>
    </row>
    <row r="1046" spans="1:12" x14ac:dyDescent="0.2">
      <c r="A1046" s="7" t="s">
        <v>1179</v>
      </c>
      <c r="B1046" s="8">
        <v>43986</v>
      </c>
      <c r="C1046" s="9" t="s">
        <v>41</v>
      </c>
      <c r="D1046" s="9">
        <v>34</v>
      </c>
      <c r="E1046" s="9" t="s">
        <v>116</v>
      </c>
      <c r="F1046" s="16" t="str">
        <f t="shared" si="64"/>
        <v>OTHER</v>
      </c>
      <c r="G1046" s="16" t="str">
        <f t="shared" si="65"/>
        <v>OTHER</v>
      </c>
      <c r="H1046" s="9" t="s">
        <v>4896</v>
      </c>
      <c r="I1046" s="9" t="s">
        <v>150</v>
      </c>
      <c r="J1046" s="9" t="str">
        <f t="shared" si="66"/>
        <v>RS DQLAB</v>
      </c>
      <c r="K1046" s="10" t="s">
        <v>151</v>
      </c>
      <c r="L1046" t="str">
        <f t="shared" si="67"/>
        <v>SELL</v>
      </c>
    </row>
    <row r="1047" spans="1:12" x14ac:dyDescent="0.2">
      <c r="A1047" s="11" t="s">
        <v>1180</v>
      </c>
      <c r="B1047" s="12">
        <v>43986</v>
      </c>
      <c r="C1047" s="13" t="s">
        <v>40</v>
      </c>
      <c r="D1047" s="13">
        <v>36</v>
      </c>
      <c r="E1047" s="13" t="s">
        <v>116</v>
      </c>
      <c r="F1047" s="16" t="str">
        <f t="shared" si="64"/>
        <v>OTHER</v>
      </c>
      <c r="G1047" s="16" t="str">
        <f t="shared" si="65"/>
        <v>OTHER</v>
      </c>
      <c r="H1047" s="9" t="s">
        <v>4896</v>
      </c>
      <c r="I1047" s="13" t="s">
        <v>150</v>
      </c>
      <c r="J1047" s="9" t="str">
        <f t="shared" si="66"/>
        <v>RS DQLAB</v>
      </c>
      <c r="K1047" s="14" t="s">
        <v>151</v>
      </c>
      <c r="L1047" t="str">
        <f t="shared" si="67"/>
        <v>SELL</v>
      </c>
    </row>
    <row r="1048" spans="1:12" x14ac:dyDescent="0.2">
      <c r="A1048" s="7" t="s">
        <v>1181</v>
      </c>
      <c r="B1048" s="8">
        <v>43986</v>
      </c>
      <c r="C1048" s="9" t="s">
        <v>20</v>
      </c>
      <c r="D1048" s="9">
        <v>24</v>
      </c>
      <c r="E1048" s="9" t="s">
        <v>116</v>
      </c>
      <c r="F1048" s="16" t="str">
        <f t="shared" si="64"/>
        <v>OTHER</v>
      </c>
      <c r="G1048" s="16" t="str">
        <f t="shared" si="65"/>
        <v>OTHER</v>
      </c>
      <c r="H1048" s="9" t="s">
        <v>4896</v>
      </c>
      <c r="I1048" s="9" t="s">
        <v>150</v>
      </c>
      <c r="J1048" s="9" t="str">
        <f t="shared" si="66"/>
        <v>RS DQLAB</v>
      </c>
      <c r="K1048" s="10" t="s">
        <v>151</v>
      </c>
      <c r="L1048" t="str">
        <f t="shared" si="67"/>
        <v>SELL</v>
      </c>
    </row>
    <row r="1049" spans="1:12" x14ac:dyDescent="0.2">
      <c r="A1049" s="11" t="s">
        <v>1182</v>
      </c>
      <c r="B1049" s="12">
        <v>43986</v>
      </c>
      <c r="C1049" s="13" t="s">
        <v>14</v>
      </c>
      <c r="D1049" s="13">
        <v>4</v>
      </c>
      <c r="E1049" s="13" t="s">
        <v>116</v>
      </c>
      <c r="F1049" s="16" t="str">
        <f t="shared" si="64"/>
        <v>OTHER</v>
      </c>
      <c r="G1049" s="16" t="str">
        <f t="shared" si="65"/>
        <v>OTHER</v>
      </c>
      <c r="H1049" s="9" t="s">
        <v>4896</v>
      </c>
      <c r="I1049" s="13" t="s">
        <v>150</v>
      </c>
      <c r="J1049" s="9" t="str">
        <f t="shared" si="66"/>
        <v>RS DQLAB</v>
      </c>
      <c r="K1049" s="14" t="s">
        <v>151</v>
      </c>
      <c r="L1049" t="str">
        <f t="shared" si="67"/>
        <v>SELL</v>
      </c>
    </row>
    <row r="1050" spans="1:12" x14ac:dyDescent="0.2">
      <c r="A1050" s="7" t="s">
        <v>1183</v>
      </c>
      <c r="B1050" s="8">
        <v>43987</v>
      </c>
      <c r="C1050" s="9" t="s">
        <v>38</v>
      </c>
      <c r="D1050" s="9">
        <v>28</v>
      </c>
      <c r="E1050" s="9" t="s">
        <v>116</v>
      </c>
      <c r="F1050" s="16" t="str">
        <f t="shared" si="64"/>
        <v>OTHER</v>
      </c>
      <c r="G1050" s="16" t="str">
        <f t="shared" si="65"/>
        <v>OTHER</v>
      </c>
      <c r="H1050" s="9" t="s">
        <v>4896</v>
      </c>
      <c r="I1050" s="9" t="s">
        <v>150</v>
      </c>
      <c r="J1050" s="9" t="str">
        <f t="shared" si="66"/>
        <v>RS DQLAB</v>
      </c>
      <c r="K1050" s="10" t="s">
        <v>151</v>
      </c>
      <c r="L1050" t="str">
        <f t="shared" si="67"/>
        <v>SELL</v>
      </c>
    </row>
    <row r="1051" spans="1:12" x14ac:dyDescent="0.2">
      <c r="A1051" s="11" t="s">
        <v>1184</v>
      </c>
      <c r="B1051" s="12">
        <v>43987</v>
      </c>
      <c r="C1051" s="13" t="s">
        <v>41</v>
      </c>
      <c r="D1051" s="13">
        <v>27</v>
      </c>
      <c r="E1051" s="13" t="s">
        <v>116</v>
      </c>
      <c r="F1051" s="16" t="str">
        <f t="shared" si="64"/>
        <v>OTHER</v>
      </c>
      <c r="G1051" s="16" t="str">
        <f t="shared" si="65"/>
        <v>OTHER</v>
      </c>
      <c r="H1051" s="9" t="s">
        <v>4896</v>
      </c>
      <c r="I1051" s="13" t="s">
        <v>150</v>
      </c>
      <c r="J1051" s="9" t="str">
        <f t="shared" si="66"/>
        <v>RS DQLAB</v>
      </c>
      <c r="K1051" s="14" t="s">
        <v>151</v>
      </c>
      <c r="L1051" t="str">
        <f t="shared" si="67"/>
        <v>SELL</v>
      </c>
    </row>
    <row r="1052" spans="1:12" x14ac:dyDescent="0.2">
      <c r="A1052" s="7" t="s">
        <v>1185</v>
      </c>
      <c r="B1052" s="8">
        <v>43987</v>
      </c>
      <c r="C1052" s="9" t="s">
        <v>17</v>
      </c>
      <c r="D1052" s="9">
        <v>8</v>
      </c>
      <c r="E1052" s="9" t="s">
        <v>116</v>
      </c>
      <c r="F1052" s="16" t="str">
        <f t="shared" si="64"/>
        <v>OTHER</v>
      </c>
      <c r="G1052" s="16" t="str">
        <f t="shared" si="65"/>
        <v>OTHER</v>
      </c>
      <c r="H1052" s="9" t="s">
        <v>4896</v>
      </c>
      <c r="I1052" s="9" t="s">
        <v>150</v>
      </c>
      <c r="J1052" s="9" t="str">
        <f t="shared" si="66"/>
        <v>RS DQLAB</v>
      </c>
      <c r="K1052" s="10" t="s">
        <v>151</v>
      </c>
      <c r="L1052" t="str">
        <f t="shared" si="67"/>
        <v>SELL</v>
      </c>
    </row>
    <row r="1053" spans="1:12" x14ac:dyDescent="0.2">
      <c r="A1053" s="11" t="s">
        <v>1186</v>
      </c>
      <c r="B1053" s="12">
        <v>43987</v>
      </c>
      <c r="C1053" s="13" t="s">
        <v>14</v>
      </c>
      <c r="D1053" s="13">
        <v>40</v>
      </c>
      <c r="E1053" s="13" t="s">
        <v>116</v>
      </c>
      <c r="F1053" s="16" t="str">
        <f t="shared" si="64"/>
        <v>OTHER</v>
      </c>
      <c r="G1053" s="16" t="str">
        <f t="shared" si="65"/>
        <v>OTHER</v>
      </c>
      <c r="H1053" s="9" t="s">
        <v>4896</v>
      </c>
      <c r="I1053" s="13" t="s">
        <v>150</v>
      </c>
      <c r="J1053" s="9" t="str">
        <f t="shared" si="66"/>
        <v>RS DQLAB</v>
      </c>
      <c r="K1053" s="14" t="s">
        <v>151</v>
      </c>
      <c r="L1053" t="str">
        <f t="shared" si="67"/>
        <v>SELL</v>
      </c>
    </row>
    <row r="1054" spans="1:12" x14ac:dyDescent="0.2">
      <c r="A1054" s="7" t="s">
        <v>1187</v>
      </c>
      <c r="B1054" s="8">
        <v>43987</v>
      </c>
      <c r="C1054" s="9" t="s">
        <v>23</v>
      </c>
      <c r="D1054" s="9">
        <v>17</v>
      </c>
      <c r="E1054" s="9" t="s">
        <v>116</v>
      </c>
      <c r="F1054" s="16" t="str">
        <f t="shared" si="64"/>
        <v>OTHER</v>
      </c>
      <c r="G1054" s="16" t="str">
        <f t="shared" si="65"/>
        <v>OTHER</v>
      </c>
      <c r="H1054" s="9" t="s">
        <v>4896</v>
      </c>
      <c r="I1054" s="9" t="s">
        <v>150</v>
      </c>
      <c r="J1054" s="9" t="str">
        <f t="shared" si="66"/>
        <v>RS DQLAB</v>
      </c>
      <c r="K1054" s="10" t="s">
        <v>151</v>
      </c>
      <c r="L1054" t="str">
        <f t="shared" si="67"/>
        <v>SELL</v>
      </c>
    </row>
    <row r="1055" spans="1:12" x14ac:dyDescent="0.2">
      <c r="A1055" s="11" t="s">
        <v>1188</v>
      </c>
      <c r="B1055" s="12">
        <v>43988</v>
      </c>
      <c r="C1055" s="13" t="s">
        <v>12</v>
      </c>
      <c r="D1055" s="13">
        <v>83</v>
      </c>
      <c r="E1055" s="13" t="s">
        <v>116</v>
      </c>
      <c r="F1055" s="16" t="str">
        <f t="shared" si="64"/>
        <v>OTHER</v>
      </c>
      <c r="G1055" s="16" t="str">
        <f t="shared" si="65"/>
        <v>OTHER</v>
      </c>
      <c r="H1055" s="9" t="s">
        <v>4896</v>
      </c>
      <c r="I1055" s="13" t="s">
        <v>150</v>
      </c>
      <c r="J1055" s="9" t="str">
        <f t="shared" si="66"/>
        <v>RS DQLAB</v>
      </c>
      <c r="K1055" s="14" t="s">
        <v>151</v>
      </c>
      <c r="L1055" t="str">
        <f t="shared" si="67"/>
        <v>SELL</v>
      </c>
    </row>
    <row r="1056" spans="1:12" x14ac:dyDescent="0.2">
      <c r="A1056" s="7" t="s">
        <v>1189</v>
      </c>
      <c r="B1056" s="8">
        <v>43988</v>
      </c>
      <c r="C1056" s="9" t="s">
        <v>41</v>
      </c>
      <c r="D1056" s="9">
        <v>36</v>
      </c>
      <c r="E1056" s="9" t="s">
        <v>116</v>
      </c>
      <c r="F1056" s="16" t="str">
        <f t="shared" si="64"/>
        <v>OTHER</v>
      </c>
      <c r="G1056" s="16" t="str">
        <f t="shared" si="65"/>
        <v>OTHER</v>
      </c>
      <c r="H1056" s="9" t="s">
        <v>4896</v>
      </c>
      <c r="I1056" s="9" t="s">
        <v>150</v>
      </c>
      <c r="J1056" s="9" t="str">
        <f t="shared" si="66"/>
        <v>RS DQLAB</v>
      </c>
      <c r="K1056" s="10" t="s">
        <v>151</v>
      </c>
      <c r="L1056" t="str">
        <f t="shared" si="67"/>
        <v>SELL</v>
      </c>
    </row>
    <row r="1057" spans="1:12" x14ac:dyDescent="0.2">
      <c r="A1057" s="11" t="s">
        <v>1190</v>
      </c>
      <c r="B1057" s="12">
        <v>43988</v>
      </c>
      <c r="C1057" s="13" t="s">
        <v>28</v>
      </c>
      <c r="D1057" s="13">
        <v>26</v>
      </c>
      <c r="E1057" s="13" t="s">
        <v>116</v>
      </c>
      <c r="F1057" s="16" t="str">
        <f t="shared" si="64"/>
        <v>OTHER</v>
      </c>
      <c r="G1057" s="16" t="str">
        <f t="shared" si="65"/>
        <v>OTHER</v>
      </c>
      <c r="H1057" s="9" t="s">
        <v>4896</v>
      </c>
      <c r="I1057" s="13" t="s">
        <v>150</v>
      </c>
      <c r="J1057" s="9" t="str">
        <f t="shared" si="66"/>
        <v>RS DQLAB</v>
      </c>
      <c r="K1057" s="14" t="s">
        <v>151</v>
      </c>
      <c r="L1057" t="str">
        <f t="shared" si="67"/>
        <v>SELL</v>
      </c>
    </row>
    <row r="1058" spans="1:12" x14ac:dyDescent="0.2">
      <c r="A1058" s="7" t="s">
        <v>1191</v>
      </c>
      <c r="B1058" s="8">
        <v>43988</v>
      </c>
      <c r="C1058" s="9" t="s">
        <v>11</v>
      </c>
      <c r="D1058" s="9">
        <v>3</v>
      </c>
      <c r="E1058" s="9" t="s">
        <v>116</v>
      </c>
      <c r="F1058" s="16" t="str">
        <f t="shared" si="64"/>
        <v>OTHER</v>
      </c>
      <c r="G1058" s="16" t="str">
        <f t="shared" si="65"/>
        <v>OTHER</v>
      </c>
      <c r="H1058" s="9" t="s">
        <v>4896</v>
      </c>
      <c r="I1058" s="9" t="s">
        <v>150</v>
      </c>
      <c r="J1058" s="9" t="str">
        <f t="shared" si="66"/>
        <v>RS DQLAB</v>
      </c>
      <c r="K1058" s="10" t="s">
        <v>151</v>
      </c>
      <c r="L1058" t="str">
        <f t="shared" si="67"/>
        <v>SELL</v>
      </c>
    </row>
    <row r="1059" spans="1:12" x14ac:dyDescent="0.2">
      <c r="A1059" s="11" t="s">
        <v>1192</v>
      </c>
      <c r="B1059" s="12">
        <v>43989</v>
      </c>
      <c r="C1059" s="13" t="s">
        <v>37</v>
      </c>
      <c r="D1059" s="13">
        <v>58</v>
      </c>
      <c r="E1059" s="13" t="s">
        <v>116</v>
      </c>
      <c r="F1059" s="16" t="str">
        <f t="shared" si="64"/>
        <v>OTHER</v>
      </c>
      <c r="G1059" s="16" t="str">
        <f t="shared" si="65"/>
        <v>OTHER</v>
      </c>
      <c r="H1059" s="9" t="s">
        <v>4896</v>
      </c>
      <c r="I1059" s="13" t="s">
        <v>150</v>
      </c>
      <c r="J1059" s="9" t="str">
        <f t="shared" si="66"/>
        <v>RS DQLAB</v>
      </c>
      <c r="K1059" s="14" t="s">
        <v>151</v>
      </c>
      <c r="L1059" t="str">
        <f t="shared" si="67"/>
        <v>SELL</v>
      </c>
    </row>
    <row r="1060" spans="1:12" x14ac:dyDescent="0.2">
      <c r="A1060" s="7" t="s">
        <v>1193</v>
      </c>
      <c r="B1060" s="8">
        <v>43989</v>
      </c>
      <c r="C1060" s="9" t="s">
        <v>24</v>
      </c>
      <c r="D1060" s="9">
        <v>50</v>
      </c>
      <c r="E1060" s="9" t="s">
        <v>116</v>
      </c>
      <c r="F1060" s="16" t="str">
        <f t="shared" si="64"/>
        <v>OTHER</v>
      </c>
      <c r="G1060" s="16" t="str">
        <f t="shared" si="65"/>
        <v>OTHER</v>
      </c>
      <c r="H1060" s="9" t="s">
        <v>4896</v>
      </c>
      <c r="I1060" s="9" t="s">
        <v>150</v>
      </c>
      <c r="J1060" s="9" t="str">
        <f t="shared" si="66"/>
        <v>RS DQLAB</v>
      </c>
      <c r="K1060" s="10" t="s">
        <v>151</v>
      </c>
      <c r="L1060" t="str">
        <f t="shared" si="67"/>
        <v>SELL</v>
      </c>
    </row>
    <row r="1061" spans="1:12" x14ac:dyDescent="0.2">
      <c r="A1061" s="11" t="s">
        <v>1194</v>
      </c>
      <c r="B1061" s="12">
        <v>43989</v>
      </c>
      <c r="C1061" s="13" t="s">
        <v>36</v>
      </c>
      <c r="D1061" s="13">
        <v>90</v>
      </c>
      <c r="E1061" s="13" t="s">
        <v>116</v>
      </c>
      <c r="F1061" s="16" t="str">
        <f t="shared" si="64"/>
        <v>OTHER</v>
      </c>
      <c r="G1061" s="16" t="str">
        <f t="shared" si="65"/>
        <v>OTHER</v>
      </c>
      <c r="H1061" s="9" t="s">
        <v>4896</v>
      </c>
      <c r="I1061" s="13" t="s">
        <v>150</v>
      </c>
      <c r="J1061" s="9" t="str">
        <f t="shared" si="66"/>
        <v>RS DQLAB</v>
      </c>
      <c r="K1061" s="14" t="s">
        <v>151</v>
      </c>
      <c r="L1061" t="str">
        <f t="shared" si="67"/>
        <v>SELL</v>
      </c>
    </row>
    <row r="1062" spans="1:12" x14ac:dyDescent="0.2">
      <c r="A1062" s="7" t="s">
        <v>1195</v>
      </c>
      <c r="B1062" s="8">
        <v>43989</v>
      </c>
      <c r="C1062" s="9" t="s">
        <v>28</v>
      </c>
      <c r="D1062" s="9">
        <v>39</v>
      </c>
      <c r="E1062" s="9" t="s">
        <v>116</v>
      </c>
      <c r="F1062" s="16" t="str">
        <f t="shared" si="64"/>
        <v>OTHER</v>
      </c>
      <c r="G1062" s="16" t="str">
        <f t="shared" si="65"/>
        <v>OTHER</v>
      </c>
      <c r="H1062" s="9" t="s">
        <v>4896</v>
      </c>
      <c r="I1062" s="9" t="s">
        <v>150</v>
      </c>
      <c r="J1062" s="9" t="str">
        <f t="shared" si="66"/>
        <v>RS DQLAB</v>
      </c>
      <c r="K1062" s="10" t="s">
        <v>151</v>
      </c>
      <c r="L1062" t="str">
        <f t="shared" si="67"/>
        <v>SELL</v>
      </c>
    </row>
    <row r="1063" spans="1:12" x14ac:dyDescent="0.2">
      <c r="A1063" s="11" t="s">
        <v>1196</v>
      </c>
      <c r="B1063" s="12">
        <v>43989</v>
      </c>
      <c r="C1063" s="13" t="s">
        <v>35</v>
      </c>
      <c r="D1063" s="13">
        <v>15</v>
      </c>
      <c r="E1063" s="13" t="s">
        <v>116</v>
      </c>
      <c r="F1063" s="16" t="str">
        <f t="shared" si="64"/>
        <v>OTHER</v>
      </c>
      <c r="G1063" s="16" t="str">
        <f t="shared" si="65"/>
        <v>OTHER</v>
      </c>
      <c r="H1063" s="9" t="s">
        <v>4896</v>
      </c>
      <c r="I1063" s="13" t="s">
        <v>150</v>
      </c>
      <c r="J1063" s="9" t="str">
        <f t="shared" si="66"/>
        <v>RS DQLAB</v>
      </c>
      <c r="K1063" s="14" t="s">
        <v>151</v>
      </c>
      <c r="L1063" t="str">
        <f t="shared" si="67"/>
        <v>SELL</v>
      </c>
    </row>
    <row r="1064" spans="1:12" x14ac:dyDescent="0.2">
      <c r="A1064" s="7" t="s">
        <v>1197</v>
      </c>
      <c r="B1064" s="8">
        <v>43990</v>
      </c>
      <c r="C1064" s="9" t="s">
        <v>12</v>
      </c>
      <c r="D1064" s="9">
        <v>3</v>
      </c>
      <c r="E1064" s="9" t="s">
        <v>116</v>
      </c>
      <c r="F1064" s="16" t="str">
        <f t="shared" si="64"/>
        <v>OTHER</v>
      </c>
      <c r="G1064" s="16" t="str">
        <f t="shared" si="65"/>
        <v>OTHER</v>
      </c>
      <c r="H1064" s="9" t="s">
        <v>4896</v>
      </c>
      <c r="I1064" s="9" t="s">
        <v>150</v>
      </c>
      <c r="J1064" s="9" t="str">
        <f t="shared" si="66"/>
        <v>RS DQLAB</v>
      </c>
      <c r="K1064" s="10" t="s">
        <v>151</v>
      </c>
      <c r="L1064" t="str">
        <f t="shared" si="67"/>
        <v>SELL</v>
      </c>
    </row>
    <row r="1065" spans="1:12" x14ac:dyDescent="0.2">
      <c r="A1065" s="11" t="s">
        <v>1198</v>
      </c>
      <c r="B1065" s="12">
        <v>43990</v>
      </c>
      <c r="C1065" s="13" t="s">
        <v>37</v>
      </c>
      <c r="D1065" s="13">
        <v>19</v>
      </c>
      <c r="E1065" s="13" t="s">
        <v>116</v>
      </c>
      <c r="F1065" s="16" t="str">
        <f t="shared" si="64"/>
        <v>OTHER</v>
      </c>
      <c r="G1065" s="16" t="str">
        <f t="shared" si="65"/>
        <v>OTHER</v>
      </c>
      <c r="H1065" s="9" t="s">
        <v>4896</v>
      </c>
      <c r="I1065" s="13" t="s">
        <v>150</v>
      </c>
      <c r="J1065" s="9" t="str">
        <f t="shared" si="66"/>
        <v>RS DQLAB</v>
      </c>
      <c r="K1065" s="14" t="s">
        <v>151</v>
      </c>
      <c r="L1065" t="str">
        <f t="shared" si="67"/>
        <v>SELL</v>
      </c>
    </row>
    <row r="1066" spans="1:12" x14ac:dyDescent="0.2">
      <c r="A1066" s="7" t="s">
        <v>1199</v>
      </c>
      <c r="B1066" s="8">
        <v>43990</v>
      </c>
      <c r="C1066" s="9" t="s">
        <v>41</v>
      </c>
      <c r="D1066" s="9">
        <v>51</v>
      </c>
      <c r="E1066" s="9" t="s">
        <v>116</v>
      </c>
      <c r="F1066" s="16" t="str">
        <f t="shared" si="64"/>
        <v>OTHER</v>
      </c>
      <c r="G1066" s="16" t="str">
        <f t="shared" si="65"/>
        <v>OTHER</v>
      </c>
      <c r="H1066" s="9" t="s">
        <v>4896</v>
      </c>
      <c r="I1066" s="9" t="s">
        <v>150</v>
      </c>
      <c r="J1066" s="9" t="str">
        <f t="shared" si="66"/>
        <v>RS DQLAB</v>
      </c>
      <c r="K1066" s="10" t="s">
        <v>151</v>
      </c>
      <c r="L1066" t="str">
        <f t="shared" si="67"/>
        <v>SELL</v>
      </c>
    </row>
    <row r="1067" spans="1:12" x14ac:dyDescent="0.2">
      <c r="A1067" s="11" t="s">
        <v>1200</v>
      </c>
      <c r="B1067" s="12">
        <v>43990</v>
      </c>
      <c r="C1067" s="13" t="s">
        <v>22</v>
      </c>
      <c r="D1067" s="13">
        <v>37</v>
      </c>
      <c r="E1067" s="13" t="s">
        <v>116</v>
      </c>
      <c r="F1067" s="16" t="str">
        <f t="shared" si="64"/>
        <v>OTHER</v>
      </c>
      <c r="G1067" s="16" t="str">
        <f t="shared" si="65"/>
        <v>OTHER</v>
      </c>
      <c r="H1067" s="9" t="s">
        <v>4896</v>
      </c>
      <c r="I1067" s="13" t="s">
        <v>150</v>
      </c>
      <c r="J1067" s="9" t="str">
        <f t="shared" si="66"/>
        <v>RS DQLAB</v>
      </c>
      <c r="K1067" s="14" t="s">
        <v>151</v>
      </c>
      <c r="L1067" t="str">
        <f t="shared" si="67"/>
        <v>SELL</v>
      </c>
    </row>
    <row r="1068" spans="1:12" x14ac:dyDescent="0.2">
      <c r="A1068" s="7" t="s">
        <v>1201</v>
      </c>
      <c r="B1068" s="8">
        <v>43990</v>
      </c>
      <c r="C1068" s="9" t="s">
        <v>22</v>
      </c>
      <c r="D1068" s="9">
        <v>5</v>
      </c>
      <c r="E1068" s="9" t="s">
        <v>116</v>
      </c>
      <c r="F1068" s="16" t="str">
        <f t="shared" si="64"/>
        <v>OTHER</v>
      </c>
      <c r="G1068" s="16" t="str">
        <f t="shared" si="65"/>
        <v>OTHER</v>
      </c>
      <c r="H1068" s="9" t="s">
        <v>4896</v>
      </c>
      <c r="I1068" s="9" t="s">
        <v>150</v>
      </c>
      <c r="J1068" s="9" t="str">
        <f t="shared" si="66"/>
        <v>RS DQLAB</v>
      </c>
      <c r="K1068" s="10" t="s">
        <v>151</v>
      </c>
      <c r="L1068" t="str">
        <f t="shared" si="67"/>
        <v>SELL</v>
      </c>
    </row>
    <row r="1069" spans="1:12" x14ac:dyDescent="0.2">
      <c r="A1069" s="11" t="s">
        <v>1202</v>
      </c>
      <c r="B1069" s="12">
        <v>43990</v>
      </c>
      <c r="C1069" s="13" t="s">
        <v>35</v>
      </c>
      <c r="D1069" s="13">
        <v>173</v>
      </c>
      <c r="E1069" s="13" t="s">
        <v>116</v>
      </c>
      <c r="F1069" s="16" t="str">
        <f t="shared" si="64"/>
        <v>OTHER</v>
      </c>
      <c r="G1069" s="16" t="str">
        <f t="shared" si="65"/>
        <v>OTHER</v>
      </c>
      <c r="H1069" s="9" t="s">
        <v>4896</v>
      </c>
      <c r="I1069" s="13" t="s">
        <v>150</v>
      </c>
      <c r="J1069" s="9" t="str">
        <f t="shared" si="66"/>
        <v>RS DQLAB</v>
      </c>
      <c r="K1069" s="14" t="s">
        <v>151</v>
      </c>
      <c r="L1069" t="str">
        <f t="shared" si="67"/>
        <v>SELL</v>
      </c>
    </row>
    <row r="1070" spans="1:12" x14ac:dyDescent="0.2">
      <c r="A1070" s="7" t="s">
        <v>1203</v>
      </c>
      <c r="B1070" s="8">
        <v>43990</v>
      </c>
      <c r="C1070" s="9" t="s">
        <v>35</v>
      </c>
      <c r="D1070" s="9">
        <v>10</v>
      </c>
      <c r="E1070" s="9" t="s">
        <v>116</v>
      </c>
      <c r="F1070" s="16" t="str">
        <f t="shared" si="64"/>
        <v>OTHER</v>
      </c>
      <c r="G1070" s="16" t="str">
        <f t="shared" si="65"/>
        <v>OTHER</v>
      </c>
      <c r="H1070" s="9" t="s">
        <v>4896</v>
      </c>
      <c r="I1070" s="9" t="s">
        <v>150</v>
      </c>
      <c r="J1070" s="9" t="str">
        <f t="shared" si="66"/>
        <v>RS DQLAB</v>
      </c>
      <c r="K1070" s="10" t="s">
        <v>151</v>
      </c>
      <c r="L1070" t="str">
        <f t="shared" si="67"/>
        <v>SELL</v>
      </c>
    </row>
    <row r="1071" spans="1:12" x14ac:dyDescent="0.2">
      <c r="A1071" s="11" t="s">
        <v>1204</v>
      </c>
      <c r="B1071" s="12">
        <v>43991</v>
      </c>
      <c r="C1071" s="13" t="s">
        <v>12</v>
      </c>
      <c r="D1071" s="13">
        <v>58</v>
      </c>
      <c r="E1071" s="13" t="s">
        <v>116</v>
      </c>
      <c r="F1071" s="16" t="str">
        <f t="shared" si="64"/>
        <v>OTHER</v>
      </c>
      <c r="G1071" s="16" t="str">
        <f t="shared" si="65"/>
        <v>OTHER</v>
      </c>
      <c r="H1071" s="9" t="s">
        <v>4896</v>
      </c>
      <c r="I1071" s="13" t="s">
        <v>150</v>
      </c>
      <c r="J1071" s="9" t="str">
        <f t="shared" si="66"/>
        <v>RS DQLAB</v>
      </c>
      <c r="K1071" s="14" t="s">
        <v>151</v>
      </c>
      <c r="L1071" t="str">
        <f t="shared" si="67"/>
        <v>SELL</v>
      </c>
    </row>
    <row r="1072" spans="1:12" x14ac:dyDescent="0.2">
      <c r="A1072" s="7" t="s">
        <v>1205</v>
      </c>
      <c r="B1072" s="8">
        <v>43991</v>
      </c>
      <c r="C1072" s="9" t="s">
        <v>12</v>
      </c>
      <c r="D1072" s="9">
        <v>25</v>
      </c>
      <c r="E1072" s="9" t="s">
        <v>116</v>
      </c>
      <c r="F1072" s="16" t="str">
        <f t="shared" si="64"/>
        <v>OTHER</v>
      </c>
      <c r="G1072" s="16" t="str">
        <f t="shared" si="65"/>
        <v>OTHER</v>
      </c>
      <c r="H1072" s="9" t="s">
        <v>4896</v>
      </c>
      <c r="I1072" s="9" t="s">
        <v>150</v>
      </c>
      <c r="J1072" s="9" t="str">
        <f t="shared" si="66"/>
        <v>RS DQLAB</v>
      </c>
      <c r="K1072" s="10" t="s">
        <v>151</v>
      </c>
      <c r="L1072" t="str">
        <f t="shared" si="67"/>
        <v>SELL</v>
      </c>
    </row>
    <row r="1073" spans="1:12" x14ac:dyDescent="0.2">
      <c r="A1073" s="11" t="s">
        <v>1206</v>
      </c>
      <c r="B1073" s="12">
        <v>43991</v>
      </c>
      <c r="C1073" s="13" t="s">
        <v>24</v>
      </c>
      <c r="D1073" s="13">
        <v>50</v>
      </c>
      <c r="E1073" s="13" t="s">
        <v>116</v>
      </c>
      <c r="F1073" s="16" t="str">
        <f t="shared" si="64"/>
        <v>OTHER</v>
      </c>
      <c r="G1073" s="16" t="str">
        <f t="shared" si="65"/>
        <v>OTHER</v>
      </c>
      <c r="H1073" s="9" t="s">
        <v>4896</v>
      </c>
      <c r="I1073" s="13" t="s">
        <v>150</v>
      </c>
      <c r="J1073" s="9" t="str">
        <f t="shared" si="66"/>
        <v>RS DQLAB</v>
      </c>
      <c r="K1073" s="14" t="s">
        <v>151</v>
      </c>
      <c r="L1073" t="str">
        <f t="shared" si="67"/>
        <v>SELL</v>
      </c>
    </row>
    <row r="1074" spans="1:12" x14ac:dyDescent="0.2">
      <c r="A1074" s="7" t="s">
        <v>1207</v>
      </c>
      <c r="B1074" s="8">
        <v>43991</v>
      </c>
      <c r="C1074" s="9" t="s">
        <v>38</v>
      </c>
      <c r="D1074" s="9">
        <v>44</v>
      </c>
      <c r="E1074" s="9" t="s">
        <v>116</v>
      </c>
      <c r="F1074" s="16" t="str">
        <f t="shared" si="64"/>
        <v>OTHER</v>
      </c>
      <c r="G1074" s="16" t="str">
        <f t="shared" si="65"/>
        <v>OTHER</v>
      </c>
      <c r="H1074" s="9" t="s">
        <v>4896</v>
      </c>
      <c r="I1074" s="9" t="s">
        <v>150</v>
      </c>
      <c r="J1074" s="9" t="str">
        <f t="shared" si="66"/>
        <v>RS DQLAB</v>
      </c>
      <c r="K1074" s="10" t="s">
        <v>151</v>
      </c>
      <c r="L1074" t="str">
        <f t="shared" si="67"/>
        <v>SELL</v>
      </c>
    </row>
    <row r="1075" spans="1:12" x14ac:dyDescent="0.2">
      <c r="A1075" s="11" t="s">
        <v>1208</v>
      </c>
      <c r="B1075" s="12">
        <v>43991</v>
      </c>
      <c r="C1075" s="13" t="s">
        <v>38</v>
      </c>
      <c r="D1075" s="13">
        <v>33</v>
      </c>
      <c r="E1075" s="13" t="s">
        <v>116</v>
      </c>
      <c r="F1075" s="16" t="str">
        <f t="shared" si="64"/>
        <v>OTHER</v>
      </c>
      <c r="G1075" s="16" t="str">
        <f t="shared" si="65"/>
        <v>OTHER</v>
      </c>
      <c r="H1075" s="9" t="s">
        <v>4896</v>
      </c>
      <c r="I1075" s="13" t="s">
        <v>150</v>
      </c>
      <c r="J1075" s="9" t="str">
        <f t="shared" si="66"/>
        <v>RS DQLAB</v>
      </c>
      <c r="K1075" s="14" t="s">
        <v>151</v>
      </c>
      <c r="L1075" t="str">
        <f t="shared" si="67"/>
        <v>SELL</v>
      </c>
    </row>
    <row r="1076" spans="1:12" x14ac:dyDescent="0.2">
      <c r="A1076" s="7" t="s">
        <v>1209</v>
      </c>
      <c r="B1076" s="8">
        <v>43991</v>
      </c>
      <c r="C1076" s="9" t="s">
        <v>22</v>
      </c>
      <c r="D1076" s="9">
        <v>18</v>
      </c>
      <c r="E1076" s="9" t="s">
        <v>116</v>
      </c>
      <c r="F1076" s="16" t="str">
        <f t="shared" si="64"/>
        <v>OTHER</v>
      </c>
      <c r="G1076" s="16" t="str">
        <f t="shared" si="65"/>
        <v>OTHER</v>
      </c>
      <c r="H1076" s="9" t="s">
        <v>4896</v>
      </c>
      <c r="I1076" s="9" t="s">
        <v>150</v>
      </c>
      <c r="J1076" s="9" t="str">
        <f t="shared" si="66"/>
        <v>RS DQLAB</v>
      </c>
      <c r="K1076" s="10" t="s">
        <v>151</v>
      </c>
      <c r="L1076" t="str">
        <f t="shared" si="67"/>
        <v>SELL</v>
      </c>
    </row>
    <row r="1077" spans="1:12" x14ac:dyDescent="0.2">
      <c r="A1077" s="11" t="s">
        <v>1210</v>
      </c>
      <c r="B1077" s="12">
        <v>43991</v>
      </c>
      <c r="C1077" s="13" t="s">
        <v>22</v>
      </c>
      <c r="D1077" s="13">
        <v>4</v>
      </c>
      <c r="E1077" s="13" t="s">
        <v>116</v>
      </c>
      <c r="F1077" s="16" t="str">
        <f t="shared" si="64"/>
        <v>OTHER</v>
      </c>
      <c r="G1077" s="16" t="str">
        <f t="shared" si="65"/>
        <v>OTHER</v>
      </c>
      <c r="H1077" s="9" t="s">
        <v>4896</v>
      </c>
      <c r="I1077" s="13" t="s">
        <v>150</v>
      </c>
      <c r="J1077" s="9" t="str">
        <f t="shared" si="66"/>
        <v>RS DQLAB</v>
      </c>
      <c r="K1077" s="14" t="s">
        <v>151</v>
      </c>
      <c r="L1077" t="str">
        <f t="shared" si="67"/>
        <v>SELL</v>
      </c>
    </row>
    <row r="1078" spans="1:12" x14ac:dyDescent="0.2">
      <c r="A1078" s="7" t="s">
        <v>1211</v>
      </c>
      <c r="B1078" s="8">
        <v>43991</v>
      </c>
      <c r="C1078" s="9" t="s">
        <v>22</v>
      </c>
      <c r="D1078" s="9">
        <v>41</v>
      </c>
      <c r="E1078" s="9" t="s">
        <v>116</v>
      </c>
      <c r="F1078" s="16" t="str">
        <f t="shared" si="64"/>
        <v>OTHER</v>
      </c>
      <c r="G1078" s="16" t="str">
        <f t="shared" si="65"/>
        <v>OTHER</v>
      </c>
      <c r="H1078" s="9" t="s">
        <v>4896</v>
      </c>
      <c r="I1078" s="9" t="s">
        <v>150</v>
      </c>
      <c r="J1078" s="9" t="str">
        <f t="shared" si="66"/>
        <v>RS DQLAB</v>
      </c>
      <c r="K1078" s="10" t="s">
        <v>151</v>
      </c>
      <c r="L1078" t="str">
        <f t="shared" si="67"/>
        <v>SELL</v>
      </c>
    </row>
    <row r="1079" spans="1:12" x14ac:dyDescent="0.2">
      <c r="A1079" s="11" t="s">
        <v>1212</v>
      </c>
      <c r="B1079" s="12">
        <v>43991</v>
      </c>
      <c r="C1079" s="13" t="s">
        <v>11</v>
      </c>
      <c r="D1079" s="13">
        <v>91</v>
      </c>
      <c r="E1079" s="13" t="s">
        <v>116</v>
      </c>
      <c r="F1079" s="16" t="str">
        <f t="shared" si="64"/>
        <v>OTHER</v>
      </c>
      <c r="G1079" s="16" t="str">
        <f t="shared" si="65"/>
        <v>OTHER</v>
      </c>
      <c r="H1079" s="9" t="s">
        <v>4896</v>
      </c>
      <c r="I1079" s="13" t="s">
        <v>150</v>
      </c>
      <c r="J1079" s="9" t="str">
        <f t="shared" si="66"/>
        <v>RS DQLAB</v>
      </c>
      <c r="K1079" s="14" t="s">
        <v>151</v>
      </c>
      <c r="L1079" t="str">
        <f t="shared" si="67"/>
        <v>SELL</v>
      </c>
    </row>
    <row r="1080" spans="1:12" x14ac:dyDescent="0.2">
      <c r="A1080" s="7" t="s">
        <v>1213</v>
      </c>
      <c r="B1080" s="8">
        <v>43992</v>
      </c>
      <c r="C1080" s="9" t="s">
        <v>38</v>
      </c>
      <c r="D1080" s="9">
        <v>37</v>
      </c>
      <c r="E1080" s="9" t="s">
        <v>116</v>
      </c>
      <c r="F1080" s="16" t="str">
        <f t="shared" si="64"/>
        <v>OTHER</v>
      </c>
      <c r="G1080" s="16" t="str">
        <f t="shared" si="65"/>
        <v>OTHER</v>
      </c>
      <c r="H1080" s="9" t="s">
        <v>4896</v>
      </c>
      <c r="I1080" s="9" t="s">
        <v>150</v>
      </c>
      <c r="J1080" s="9" t="str">
        <f t="shared" si="66"/>
        <v>RS DQLAB</v>
      </c>
      <c r="K1080" s="10" t="s">
        <v>151</v>
      </c>
      <c r="L1080" t="str">
        <f t="shared" si="67"/>
        <v>SELL</v>
      </c>
    </row>
    <row r="1081" spans="1:12" x14ac:dyDescent="0.2">
      <c r="A1081" s="11" t="s">
        <v>1214</v>
      </c>
      <c r="B1081" s="12">
        <v>43993</v>
      </c>
      <c r="C1081" s="13" t="s">
        <v>12</v>
      </c>
      <c r="D1081" s="13">
        <v>22</v>
      </c>
      <c r="E1081" s="13" t="s">
        <v>116</v>
      </c>
      <c r="F1081" s="16" t="str">
        <f t="shared" si="64"/>
        <v>OTHER</v>
      </c>
      <c r="G1081" s="16" t="str">
        <f t="shared" si="65"/>
        <v>OTHER</v>
      </c>
      <c r="H1081" s="9" t="s">
        <v>4896</v>
      </c>
      <c r="I1081" s="13" t="s">
        <v>150</v>
      </c>
      <c r="J1081" s="9" t="str">
        <f t="shared" si="66"/>
        <v>RS DQLAB</v>
      </c>
      <c r="K1081" s="14" t="s">
        <v>151</v>
      </c>
      <c r="L1081" t="str">
        <f t="shared" si="67"/>
        <v>SELL</v>
      </c>
    </row>
    <row r="1082" spans="1:12" x14ac:dyDescent="0.2">
      <c r="A1082" s="7" t="s">
        <v>1215</v>
      </c>
      <c r="B1082" s="8">
        <v>43993</v>
      </c>
      <c r="C1082" s="9" t="s">
        <v>5</v>
      </c>
      <c r="D1082" s="9">
        <v>51</v>
      </c>
      <c r="E1082" s="9" t="s">
        <v>116</v>
      </c>
      <c r="F1082" s="16" t="str">
        <f t="shared" si="64"/>
        <v>OTHER</v>
      </c>
      <c r="G1082" s="16" t="str">
        <f t="shared" si="65"/>
        <v>OTHER</v>
      </c>
      <c r="H1082" s="9" t="s">
        <v>4896</v>
      </c>
      <c r="I1082" s="9" t="s">
        <v>150</v>
      </c>
      <c r="J1082" s="9" t="str">
        <f t="shared" si="66"/>
        <v>RS DQLAB</v>
      </c>
      <c r="K1082" s="10" t="s">
        <v>151</v>
      </c>
      <c r="L1082" t="str">
        <f t="shared" si="67"/>
        <v>SELL</v>
      </c>
    </row>
    <row r="1083" spans="1:12" x14ac:dyDescent="0.2">
      <c r="A1083" s="11" t="s">
        <v>1216</v>
      </c>
      <c r="B1083" s="12">
        <v>43994</v>
      </c>
      <c r="C1083" s="13" t="s">
        <v>37</v>
      </c>
      <c r="D1083" s="13">
        <v>29</v>
      </c>
      <c r="E1083" s="13" t="s">
        <v>116</v>
      </c>
      <c r="F1083" s="16" t="str">
        <f t="shared" si="64"/>
        <v>OTHER</v>
      </c>
      <c r="G1083" s="16" t="str">
        <f t="shared" si="65"/>
        <v>OTHER</v>
      </c>
      <c r="H1083" s="9" t="s">
        <v>4896</v>
      </c>
      <c r="I1083" s="13" t="s">
        <v>150</v>
      </c>
      <c r="J1083" s="9" t="str">
        <f t="shared" si="66"/>
        <v>RS DQLAB</v>
      </c>
      <c r="K1083" s="14" t="s">
        <v>151</v>
      </c>
      <c r="L1083" t="str">
        <f t="shared" si="67"/>
        <v>SELL</v>
      </c>
    </row>
    <row r="1084" spans="1:12" x14ac:dyDescent="0.2">
      <c r="A1084" s="7" t="s">
        <v>1217</v>
      </c>
      <c r="B1084" s="8">
        <v>43994</v>
      </c>
      <c r="C1084" s="9" t="s">
        <v>37</v>
      </c>
      <c r="D1084" s="9">
        <v>71</v>
      </c>
      <c r="E1084" s="9" t="s">
        <v>116</v>
      </c>
      <c r="F1084" s="16" t="str">
        <f t="shared" si="64"/>
        <v>OTHER</v>
      </c>
      <c r="G1084" s="16" t="str">
        <f t="shared" si="65"/>
        <v>OTHER</v>
      </c>
      <c r="H1084" s="9" t="s">
        <v>4896</v>
      </c>
      <c r="I1084" s="9" t="s">
        <v>150</v>
      </c>
      <c r="J1084" s="9" t="str">
        <f t="shared" si="66"/>
        <v>RS DQLAB</v>
      </c>
      <c r="K1084" s="10" t="s">
        <v>151</v>
      </c>
      <c r="L1084" t="str">
        <f t="shared" si="67"/>
        <v>SELL</v>
      </c>
    </row>
    <row r="1085" spans="1:12" x14ac:dyDescent="0.2">
      <c r="A1085" s="11" t="s">
        <v>1218</v>
      </c>
      <c r="B1085" s="12">
        <v>43994</v>
      </c>
      <c r="C1085" s="13" t="s">
        <v>30</v>
      </c>
      <c r="D1085" s="13">
        <v>15</v>
      </c>
      <c r="E1085" s="13" t="s">
        <v>116</v>
      </c>
      <c r="F1085" s="16" t="str">
        <f t="shared" si="64"/>
        <v>OTHER</v>
      </c>
      <c r="G1085" s="16" t="str">
        <f t="shared" si="65"/>
        <v>OTHER</v>
      </c>
      <c r="H1085" s="9" t="s">
        <v>4896</v>
      </c>
      <c r="I1085" s="13" t="s">
        <v>150</v>
      </c>
      <c r="J1085" s="9" t="str">
        <f t="shared" si="66"/>
        <v>RS DQLAB</v>
      </c>
      <c r="K1085" s="14" t="s">
        <v>1219</v>
      </c>
      <c r="L1085" t="str">
        <f t="shared" si="67"/>
        <v>SOLD</v>
      </c>
    </row>
    <row r="1086" spans="1:12" x14ac:dyDescent="0.2">
      <c r="A1086" s="7" t="s">
        <v>1220</v>
      </c>
      <c r="B1086" s="8">
        <v>43994</v>
      </c>
      <c r="C1086" s="9" t="s">
        <v>5</v>
      </c>
      <c r="D1086" s="9">
        <v>16</v>
      </c>
      <c r="E1086" s="9" t="s">
        <v>116</v>
      </c>
      <c r="F1086" s="16" t="str">
        <f t="shared" si="64"/>
        <v>OTHER</v>
      </c>
      <c r="G1086" s="16" t="str">
        <f t="shared" si="65"/>
        <v>OTHER</v>
      </c>
      <c r="H1086" s="9" t="s">
        <v>4896</v>
      </c>
      <c r="I1086" s="9" t="s">
        <v>150</v>
      </c>
      <c r="J1086" s="9" t="str">
        <f t="shared" si="66"/>
        <v>RS DQLAB</v>
      </c>
      <c r="K1086" s="10" t="s">
        <v>151</v>
      </c>
      <c r="L1086" t="str">
        <f t="shared" si="67"/>
        <v>SELL</v>
      </c>
    </row>
    <row r="1087" spans="1:12" x14ac:dyDescent="0.2">
      <c r="A1087" s="11" t="s">
        <v>1221</v>
      </c>
      <c r="B1087" s="12">
        <v>43995</v>
      </c>
      <c r="C1087" s="13" t="s">
        <v>12</v>
      </c>
      <c r="D1087" s="13">
        <v>45</v>
      </c>
      <c r="E1087" s="13" t="s">
        <v>116</v>
      </c>
      <c r="F1087" s="16" t="str">
        <f t="shared" si="64"/>
        <v>OTHER</v>
      </c>
      <c r="G1087" s="16" t="str">
        <f t="shared" si="65"/>
        <v>OTHER</v>
      </c>
      <c r="H1087" s="9" t="s">
        <v>4896</v>
      </c>
      <c r="I1087" s="13" t="s">
        <v>150</v>
      </c>
      <c r="J1087" s="9" t="str">
        <f t="shared" si="66"/>
        <v>RS DQLAB</v>
      </c>
      <c r="K1087" s="14" t="s">
        <v>151</v>
      </c>
      <c r="L1087" t="str">
        <f t="shared" si="67"/>
        <v>SELL</v>
      </c>
    </row>
    <row r="1088" spans="1:12" x14ac:dyDescent="0.2">
      <c r="A1088" s="7" t="s">
        <v>1222</v>
      </c>
      <c r="B1088" s="8">
        <v>43995</v>
      </c>
      <c r="C1088" s="9" t="s">
        <v>41</v>
      </c>
      <c r="D1088" s="9">
        <v>1</v>
      </c>
      <c r="E1088" s="9" t="s">
        <v>116</v>
      </c>
      <c r="F1088" s="16" t="str">
        <f t="shared" si="64"/>
        <v>OTHER</v>
      </c>
      <c r="G1088" s="16" t="str">
        <f t="shared" si="65"/>
        <v>OTHER</v>
      </c>
      <c r="H1088" s="9" t="s">
        <v>4896</v>
      </c>
      <c r="I1088" s="9" t="s">
        <v>150</v>
      </c>
      <c r="J1088" s="9" t="str">
        <f t="shared" si="66"/>
        <v>RS DQLAB</v>
      </c>
      <c r="K1088" s="10" t="s">
        <v>151</v>
      </c>
      <c r="L1088" t="str">
        <f t="shared" si="67"/>
        <v>SELL</v>
      </c>
    </row>
    <row r="1089" spans="1:12" x14ac:dyDescent="0.2">
      <c r="A1089" s="11" t="s">
        <v>1223</v>
      </c>
      <c r="B1089" s="12">
        <v>43995</v>
      </c>
      <c r="C1089" s="13" t="s">
        <v>16</v>
      </c>
      <c r="D1089" s="13">
        <v>34</v>
      </c>
      <c r="E1089" s="13" t="s">
        <v>116</v>
      </c>
      <c r="F1089" s="16" t="str">
        <f t="shared" si="64"/>
        <v>OTHER</v>
      </c>
      <c r="G1089" s="16" t="str">
        <f t="shared" si="65"/>
        <v>OTHER</v>
      </c>
      <c r="H1089" s="9" t="s">
        <v>4896</v>
      </c>
      <c r="I1089" s="13" t="s">
        <v>150</v>
      </c>
      <c r="J1089" s="9" t="str">
        <f t="shared" si="66"/>
        <v>RS DQLAB</v>
      </c>
      <c r="K1089" s="14" t="s">
        <v>151</v>
      </c>
      <c r="L1089" t="str">
        <f t="shared" si="67"/>
        <v>SELL</v>
      </c>
    </row>
    <row r="1090" spans="1:12" x14ac:dyDescent="0.2">
      <c r="A1090" s="7" t="s">
        <v>1224</v>
      </c>
      <c r="B1090" s="8">
        <v>43995</v>
      </c>
      <c r="C1090" s="9" t="s">
        <v>40</v>
      </c>
      <c r="D1090" s="9">
        <v>319</v>
      </c>
      <c r="E1090" s="9" t="s">
        <v>116</v>
      </c>
      <c r="F1090" s="16" t="str">
        <f t="shared" si="64"/>
        <v>OTHER</v>
      </c>
      <c r="G1090" s="16" t="str">
        <f t="shared" si="65"/>
        <v>OTHER</v>
      </c>
      <c r="H1090" s="9" t="s">
        <v>4896</v>
      </c>
      <c r="I1090" s="9" t="s">
        <v>150</v>
      </c>
      <c r="J1090" s="9" t="str">
        <f t="shared" si="66"/>
        <v>RS DQLAB</v>
      </c>
      <c r="K1090" s="10" t="s">
        <v>151</v>
      </c>
      <c r="L1090" t="str">
        <f t="shared" si="67"/>
        <v>SELL</v>
      </c>
    </row>
    <row r="1091" spans="1:12" x14ac:dyDescent="0.2">
      <c r="A1091" s="11" t="s">
        <v>1225</v>
      </c>
      <c r="B1091" s="12">
        <v>43995</v>
      </c>
      <c r="C1091" s="13" t="s">
        <v>25</v>
      </c>
      <c r="D1091" s="13">
        <v>3</v>
      </c>
      <c r="E1091" s="13" t="s">
        <v>116</v>
      </c>
      <c r="F1091" s="16" t="str">
        <f t="shared" ref="F1091:F1154" si="68">UPPER(IF(LEN(E1091)=0,"OTHER",E1091))</f>
        <v>OTHER</v>
      </c>
      <c r="G1091" s="16" t="str">
        <f t="shared" ref="G1091:G1154" si="69">LEFT(F1091,7)</f>
        <v>OTHER</v>
      </c>
      <c r="H1091" s="9" t="s">
        <v>4896</v>
      </c>
      <c r="I1091" s="13" t="s">
        <v>150</v>
      </c>
      <c r="J1091" s="9" t="str">
        <f t="shared" ref="J1091:J1154" si="70">(UPPER(IF(LEN(I1091)=0,"OTHER",I1091)))</f>
        <v>RS DQLAB</v>
      </c>
      <c r="K1091" s="14" t="s">
        <v>151</v>
      </c>
      <c r="L1091" t="str">
        <f t="shared" ref="L1091:L1154" si="71">UPPER(K1091)</f>
        <v>SELL</v>
      </c>
    </row>
    <row r="1092" spans="1:12" x14ac:dyDescent="0.2">
      <c r="A1092" s="7" t="s">
        <v>1226</v>
      </c>
      <c r="B1092" s="8">
        <v>43996</v>
      </c>
      <c r="C1092" s="9" t="s">
        <v>12</v>
      </c>
      <c r="D1092" s="9">
        <v>44</v>
      </c>
      <c r="E1092" s="9" t="s">
        <v>116</v>
      </c>
      <c r="F1092" s="16" t="str">
        <f t="shared" si="68"/>
        <v>OTHER</v>
      </c>
      <c r="G1092" s="16" t="str">
        <f t="shared" si="69"/>
        <v>OTHER</v>
      </c>
      <c r="H1092" s="9" t="s">
        <v>4896</v>
      </c>
      <c r="I1092" s="9" t="s">
        <v>150</v>
      </c>
      <c r="J1092" s="9" t="str">
        <f t="shared" si="70"/>
        <v>RS DQLAB</v>
      </c>
      <c r="K1092" s="10" t="s">
        <v>151</v>
      </c>
      <c r="L1092" t="str">
        <f t="shared" si="71"/>
        <v>SELL</v>
      </c>
    </row>
    <row r="1093" spans="1:12" x14ac:dyDescent="0.2">
      <c r="A1093" s="11" t="s">
        <v>1227</v>
      </c>
      <c r="B1093" s="12">
        <v>43996</v>
      </c>
      <c r="C1093" s="13" t="s">
        <v>37</v>
      </c>
      <c r="D1093" s="13">
        <v>11</v>
      </c>
      <c r="E1093" s="13" t="s">
        <v>116</v>
      </c>
      <c r="F1093" s="16" t="str">
        <f t="shared" si="68"/>
        <v>OTHER</v>
      </c>
      <c r="G1093" s="16" t="str">
        <f t="shared" si="69"/>
        <v>OTHER</v>
      </c>
      <c r="H1093" s="9" t="s">
        <v>4896</v>
      </c>
      <c r="I1093" s="13" t="s">
        <v>150</v>
      </c>
      <c r="J1093" s="9" t="str">
        <f t="shared" si="70"/>
        <v>RS DQLAB</v>
      </c>
      <c r="K1093" s="14" t="s">
        <v>151</v>
      </c>
      <c r="L1093" t="str">
        <f t="shared" si="71"/>
        <v>SELL</v>
      </c>
    </row>
    <row r="1094" spans="1:12" x14ac:dyDescent="0.2">
      <c r="A1094" s="7" t="s">
        <v>1228</v>
      </c>
      <c r="B1094" s="8">
        <v>43996</v>
      </c>
      <c r="C1094" s="9" t="s">
        <v>16</v>
      </c>
      <c r="D1094" s="9">
        <v>14</v>
      </c>
      <c r="E1094" s="9" t="s">
        <v>116</v>
      </c>
      <c r="F1094" s="16" t="str">
        <f t="shared" si="68"/>
        <v>OTHER</v>
      </c>
      <c r="G1094" s="16" t="str">
        <f t="shared" si="69"/>
        <v>OTHER</v>
      </c>
      <c r="H1094" s="9" t="s">
        <v>4896</v>
      </c>
      <c r="I1094" s="9" t="s">
        <v>150</v>
      </c>
      <c r="J1094" s="9" t="str">
        <f t="shared" si="70"/>
        <v>RS DQLAB</v>
      </c>
      <c r="K1094" s="10" t="s">
        <v>151</v>
      </c>
      <c r="L1094" t="str">
        <f t="shared" si="71"/>
        <v>SELL</v>
      </c>
    </row>
    <row r="1095" spans="1:12" x14ac:dyDescent="0.2">
      <c r="A1095" s="11" t="s">
        <v>1229</v>
      </c>
      <c r="B1095" s="12">
        <v>43996</v>
      </c>
      <c r="C1095" s="13" t="s">
        <v>28</v>
      </c>
      <c r="D1095" s="13">
        <v>11</v>
      </c>
      <c r="E1095" s="13" t="s">
        <v>116</v>
      </c>
      <c r="F1095" s="16" t="str">
        <f t="shared" si="68"/>
        <v>OTHER</v>
      </c>
      <c r="G1095" s="16" t="str">
        <f t="shared" si="69"/>
        <v>OTHER</v>
      </c>
      <c r="H1095" s="9" t="s">
        <v>4896</v>
      </c>
      <c r="I1095" s="13" t="s">
        <v>150</v>
      </c>
      <c r="J1095" s="9" t="str">
        <f t="shared" si="70"/>
        <v>RS DQLAB</v>
      </c>
      <c r="K1095" s="14" t="s">
        <v>151</v>
      </c>
      <c r="L1095" t="str">
        <f t="shared" si="71"/>
        <v>SELL</v>
      </c>
    </row>
    <row r="1096" spans="1:12" x14ac:dyDescent="0.2">
      <c r="A1096" s="7" t="s">
        <v>1230</v>
      </c>
      <c r="B1096" s="8">
        <v>43996</v>
      </c>
      <c r="C1096" s="9" t="s">
        <v>28</v>
      </c>
      <c r="D1096" s="9">
        <v>33</v>
      </c>
      <c r="E1096" s="9" t="s">
        <v>116</v>
      </c>
      <c r="F1096" s="16" t="str">
        <f t="shared" si="68"/>
        <v>OTHER</v>
      </c>
      <c r="G1096" s="16" t="str">
        <f t="shared" si="69"/>
        <v>OTHER</v>
      </c>
      <c r="H1096" s="9" t="s">
        <v>4896</v>
      </c>
      <c r="I1096" s="9" t="s">
        <v>150</v>
      </c>
      <c r="J1096" s="9" t="str">
        <f t="shared" si="70"/>
        <v>RS DQLAB</v>
      </c>
      <c r="K1096" s="10" t="s">
        <v>151</v>
      </c>
      <c r="L1096" t="str">
        <f t="shared" si="71"/>
        <v>SELL</v>
      </c>
    </row>
    <row r="1097" spans="1:12" x14ac:dyDescent="0.2">
      <c r="A1097" s="11" t="s">
        <v>1231</v>
      </c>
      <c r="B1097" s="12">
        <v>43996</v>
      </c>
      <c r="C1097" s="13" t="s">
        <v>11</v>
      </c>
      <c r="D1097" s="13">
        <v>68</v>
      </c>
      <c r="E1097" s="13" t="s">
        <v>116</v>
      </c>
      <c r="F1097" s="16" t="str">
        <f t="shared" si="68"/>
        <v>OTHER</v>
      </c>
      <c r="G1097" s="16" t="str">
        <f t="shared" si="69"/>
        <v>OTHER</v>
      </c>
      <c r="H1097" s="9" t="s">
        <v>4896</v>
      </c>
      <c r="I1097" s="13" t="s">
        <v>150</v>
      </c>
      <c r="J1097" s="9" t="str">
        <f t="shared" si="70"/>
        <v>RS DQLAB</v>
      </c>
      <c r="K1097" s="14" t="s">
        <v>151</v>
      </c>
      <c r="L1097" t="str">
        <f t="shared" si="71"/>
        <v>SELL</v>
      </c>
    </row>
    <row r="1098" spans="1:12" x14ac:dyDescent="0.2">
      <c r="A1098" s="7" t="s">
        <v>1232</v>
      </c>
      <c r="B1098" s="8">
        <v>43997</v>
      </c>
      <c r="C1098" s="9" t="s">
        <v>12</v>
      </c>
      <c r="D1098" s="9">
        <v>2</v>
      </c>
      <c r="E1098" s="9" t="s">
        <v>116</v>
      </c>
      <c r="F1098" s="16" t="str">
        <f t="shared" si="68"/>
        <v>OTHER</v>
      </c>
      <c r="G1098" s="16" t="str">
        <f t="shared" si="69"/>
        <v>OTHER</v>
      </c>
      <c r="H1098" s="9" t="s">
        <v>4896</v>
      </c>
      <c r="I1098" s="9" t="s">
        <v>150</v>
      </c>
      <c r="J1098" s="9" t="str">
        <f t="shared" si="70"/>
        <v>RS DQLAB</v>
      </c>
      <c r="K1098" s="10" t="s">
        <v>151</v>
      </c>
      <c r="L1098" t="str">
        <f t="shared" si="71"/>
        <v>SELL</v>
      </c>
    </row>
    <row r="1099" spans="1:12" x14ac:dyDescent="0.2">
      <c r="A1099" s="11" t="s">
        <v>1233</v>
      </c>
      <c r="B1099" s="12">
        <v>43997</v>
      </c>
      <c r="C1099" s="13" t="s">
        <v>9</v>
      </c>
      <c r="D1099" s="13">
        <v>54</v>
      </c>
      <c r="E1099" s="13" t="s">
        <v>116</v>
      </c>
      <c r="F1099" s="16" t="str">
        <f t="shared" si="68"/>
        <v>OTHER</v>
      </c>
      <c r="G1099" s="16" t="str">
        <f t="shared" si="69"/>
        <v>OTHER</v>
      </c>
      <c r="H1099" s="9" t="s">
        <v>4896</v>
      </c>
      <c r="I1099" s="13" t="s">
        <v>150</v>
      </c>
      <c r="J1099" s="9" t="str">
        <f t="shared" si="70"/>
        <v>RS DQLAB</v>
      </c>
      <c r="K1099" s="14" t="s">
        <v>151</v>
      </c>
      <c r="L1099" t="str">
        <f t="shared" si="71"/>
        <v>SELL</v>
      </c>
    </row>
    <row r="1100" spans="1:12" x14ac:dyDescent="0.2">
      <c r="A1100" s="7" t="s">
        <v>1234</v>
      </c>
      <c r="B1100" s="8">
        <v>43997</v>
      </c>
      <c r="C1100" s="9" t="s">
        <v>24</v>
      </c>
      <c r="D1100" s="9">
        <v>19</v>
      </c>
      <c r="E1100" s="9" t="s">
        <v>116</v>
      </c>
      <c r="F1100" s="16" t="str">
        <f t="shared" si="68"/>
        <v>OTHER</v>
      </c>
      <c r="G1100" s="16" t="str">
        <f t="shared" si="69"/>
        <v>OTHER</v>
      </c>
      <c r="H1100" s="9" t="s">
        <v>4896</v>
      </c>
      <c r="I1100" s="9" t="s">
        <v>150</v>
      </c>
      <c r="J1100" s="9" t="str">
        <f t="shared" si="70"/>
        <v>RS DQLAB</v>
      </c>
      <c r="K1100" s="10" t="s">
        <v>151</v>
      </c>
      <c r="L1100" t="str">
        <f t="shared" si="71"/>
        <v>SELL</v>
      </c>
    </row>
    <row r="1101" spans="1:12" x14ac:dyDescent="0.2">
      <c r="A1101" s="11" t="s">
        <v>1235</v>
      </c>
      <c r="B1101" s="12">
        <v>43997</v>
      </c>
      <c r="C1101" s="13" t="s">
        <v>22</v>
      </c>
      <c r="D1101" s="13">
        <v>51</v>
      </c>
      <c r="E1101" s="13" t="s">
        <v>116</v>
      </c>
      <c r="F1101" s="16" t="str">
        <f t="shared" si="68"/>
        <v>OTHER</v>
      </c>
      <c r="G1101" s="16" t="str">
        <f t="shared" si="69"/>
        <v>OTHER</v>
      </c>
      <c r="H1101" s="9" t="s">
        <v>4896</v>
      </c>
      <c r="I1101" s="13" t="s">
        <v>150</v>
      </c>
      <c r="J1101" s="9" t="str">
        <f t="shared" si="70"/>
        <v>RS DQLAB</v>
      </c>
      <c r="K1101" s="14" t="s">
        <v>151</v>
      </c>
      <c r="L1101" t="str">
        <f t="shared" si="71"/>
        <v>SELL</v>
      </c>
    </row>
    <row r="1102" spans="1:12" x14ac:dyDescent="0.2">
      <c r="A1102" s="7" t="s">
        <v>1236</v>
      </c>
      <c r="B1102" s="8">
        <v>43997</v>
      </c>
      <c r="C1102" s="9" t="s">
        <v>21</v>
      </c>
      <c r="D1102" s="9">
        <v>71</v>
      </c>
      <c r="E1102" s="9" t="s">
        <v>116</v>
      </c>
      <c r="F1102" s="16" t="str">
        <f t="shared" si="68"/>
        <v>OTHER</v>
      </c>
      <c r="G1102" s="16" t="str">
        <f t="shared" si="69"/>
        <v>OTHER</v>
      </c>
      <c r="H1102" s="9" t="s">
        <v>4896</v>
      </c>
      <c r="I1102" s="9" t="s">
        <v>150</v>
      </c>
      <c r="J1102" s="9" t="str">
        <f t="shared" si="70"/>
        <v>RS DQLAB</v>
      </c>
      <c r="K1102" s="10" t="s">
        <v>151</v>
      </c>
      <c r="L1102" t="str">
        <f t="shared" si="71"/>
        <v>SELL</v>
      </c>
    </row>
    <row r="1103" spans="1:12" x14ac:dyDescent="0.2">
      <c r="A1103" s="11" t="s">
        <v>1237</v>
      </c>
      <c r="B1103" s="12">
        <v>43998</v>
      </c>
      <c r="C1103" s="13" t="s">
        <v>12</v>
      </c>
      <c r="D1103" s="13">
        <v>67</v>
      </c>
      <c r="E1103" s="13" t="s">
        <v>116</v>
      </c>
      <c r="F1103" s="16" t="str">
        <f t="shared" si="68"/>
        <v>OTHER</v>
      </c>
      <c r="G1103" s="16" t="str">
        <f t="shared" si="69"/>
        <v>OTHER</v>
      </c>
      <c r="H1103" s="9" t="s">
        <v>4896</v>
      </c>
      <c r="I1103" s="13" t="s">
        <v>150</v>
      </c>
      <c r="J1103" s="9" t="str">
        <f t="shared" si="70"/>
        <v>RS DQLAB</v>
      </c>
      <c r="K1103" s="14" t="s">
        <v>151</v>
      </c>
      <c r="L1103" t="str">
        <f t="shared" si="71"/>
        <v>SELL</v>
      </c>
    </row>
    <row r="1104" spans="1:12" x14ac:dyDescent="0.2">
      <c r="A1104" s="7" t="s">
        <v>1238</v>
      </c>
      <c r="B1104" s="8">
        <v>43998</v>
      </c>
      <c r="C1104" s="9" t="s">
        <v>12</v>
      </c>
      <c r="D1104" s="9">
        <v>40</v>
      </c>
      <c r="E1104" s="9" t="s">
        <v>116</v>
      </c>
      <c r="F1104" s="16" t="str">
        <f t="shared" si="68"/>
        <v>OTHER</v>
      </c>
      <c r="G1104" s="16" t="str">
        <f t="shared" si="69"/>
        <v>OTHER</v>
      </c>
      <c r="H1104" s="9" t="s">
        <v>4896</v>
      </c>
      <c r="I1104" s="9" t="s">
        <v>150</v>
      </c>
      <c r="J1104" s="9" t="str">
        <f t="shared" si="70"/>
        <v>RS DQLAB</v>
      </c>
      <c r="K1104" s="10" t="s">
        <v>151</v>
      </c>
      <c r="L1104" t="str">
        <f t="shared" si="71"/>
        <v>SELL</v>
      </c>
    </row>
    <row r="1105" spans="1:12" x14ac:dyDescent="0.2">
      <c r="A1105" s="11" t="s">
        <v>1239</v>
      </c>
      <c r="B1105" s="12">
        <v>43998</v>
      </c>
      <c r="C1105" s="13" t="s">
        <v>41</v>
      </c>
      <c r="D1105" s="13">
        <v>3</v>
      </c>
      <c r="E1105" s="13" t="s">
        <v>116</v>
      </c>
      <c r="F1105" s="16" t="str">
        <f t="shared" si="68"/>
        <v>OTHER</v>
      </c>
      <c r="G1105" s="16" t="str">
        <f t="shared" si="69"/>
        <v>OTHER</v>
      </c>
      <c r="H1105" s="9" t="s">
        <v>4896</v>
      </c>
      <c r="I1105" s="13" t="s">
        <v>150</v>
      </c>
      <c r="J1105" s="9" t="str">
        <f t="shared" si="70"/>
        <v>RS DQLAB</v>
      </c>
      <c r="K1105" s="14" t="s">
        <v>151</v>
      </c>
      <c r="L1105" t="str">
        <f t="shared" si="71"/>
        <v>SELL</v>
      </c>
    </row>
    <row r="1106" spans="1:12" x14ac:dyDescent="0.2">
      <c r="A1106" s="7" t="s">
        <v>1240</v>
      </c>
      <c r="B1106" s="8">
        <v>43998</v>
      </c>
      <c r="C1106" s="9" t="s">
        <v>30</v>
      </c>
      <c r="D1106" s="9">
        <v>75</v>
      </c>
      <c r="E1106" s="9" t="s">
        <v>116</v>
      </c>
      <c r="F1106" s="16" t="str">
        <f t="shared" si="68"/>
        <v>OTHER</v>
      </c>
      <c r="G1106" s="16" t="str">
        <f t="shared" si="69"/>
        <v>OTHER</v>
      </c>
      <c r="H1106" s="9" t="s">
        <v>4896</v>
      </c>
      <c r="I1106" s="9" t="s">
        <v>150</v>
      </c>
      <c r="J1106" s="9" t="str">
        <f t="shared" si="70"/>
        <v>RS DQLAB</v>
      </c>
      <c r="K1106" s="10" t="s">
        <v>151</v>
      </c>
      <c r="L1106" t="str">
        <f t="shared" si="71"/>
        <v>SELL</v>
      </c>
    </row>
    <row r="1107" spans="1:12" x14ac:dyDescent="0.2">
      <c r="A1107" s="11" t="s">
        <v>1241</v>
      </c>
      <c r="B1107" s="12">
        <v>43998</v>
      </c>
      <c r="C1107" s="13" t="s">
        <v>17</v>
      </c>
      <c r="D1107" s="13">
        <v>1</v>
      </c>
      <c r="E1107" s="13" t="s">
        <v>116</v>
      </c>
      <c r="F1107" s="16" t="str">
        <f t="shared" si="68"/>
        <v>OTHER</v>
      </c>
      <c r="G1107" s="16" t="str">
        <f t="shared" si="69"/>
        <v>OTHER</v>
      </c>
      <c r="H1107" s="9" t="s">
        <v>4896</v>
      </c>
      <c r="I1107" s="13" t="s">
        <v>150</v>
      </c>
      <c r="J1107" s="9" t="str">
        <f t="shared" si="70"/>
        <v>RS DQLAB</v>
      </c>
      <c r="K1107" s="14" t="s">
        <v>151</v>
      </c>
      <c r="L1107" t="str">
        <f t="shared" si="71"/>
        <v>SELL</v>
      </c>
    </row>
    <row r="1108" spans="1:12" x14ac:dyDescent="0.2">
      <c r="A1108" s="7" t="s">
        <v>1242</v>
      </c>
      <c r="B1108" s="8">
        <v>43998</v>
      </c>
      <c r="C1108" s="9" t="s">
        <v>23</v>
      </c>
      <c r="D1108" s="9">
        <v>13</v>
      </c>
      <c r="E1108" s="9" t="s">
        <v>116</v>
      </c>
      <c r="F1108" s="16" t="str">
        <f t="shared" si="68"/>
        <v>OTHER</v>
      </c>
      <c r="G1108" s="16" t="str">
        <f t="shared" si="69"/>
        <v>OTHER</v>
      </c>
      <c r="H1108" s="9" t="s">
        <v>4896</v>
      </c>
      <c r="I1108" s="9" t="s">
        <v>150</v>
      </c>
      <c r="J1108" s="9" t="str">
        <f t="shared" si="70"/>
        <v>RS DQLAB</v>
      </c>
      <c r="K1108" s="10" t="s">
        <v>151</v>
      </c>
      <c r="L1108" t="str">
        <f t="shared" si="71"/>
        <v>SELL</v>
      </c>
    </row>
    <row r="1109" spans="1:12" x14ac:dyDescent="0.2">
      <c r="A1109" s="11" t="s">
        <v>1243</v>
      </c>
      <c r="B1109" s="12">
        <v>43998</v>
      </c>
      <c r="C1109" s="13" t="s">
        <v>11</v>
      </c>
      <c r="D1109" s="13">
        <v>230</v>
      </c>
      <c r="E1109" s="13" t="s">
        <v>116</v>
      </c>
      <c r="F1109" s="16" t="str">
        <f t="shared" si="68"/>
        <v>OTHER</v>
      </c>
      <c r="G1109" s="16" t="str">
        <f t="shared" si="69"/>
        <v>OTHER</v>
      </c>
      <c r="H1109" s="9" t="s">
        <v>4896</v>
      </c>
      <c r="I1109" s="13" t="s">
        <v>150</v>
      </c>
      <c r="J1109" s="9" t="str">
        <f t="shared" si="70"/>
        <v>RS DQLAB</v>
      </c>
      <c r="K1109" s="14" t="s">
        <v>151</v>
      </c>
      <c r="L1109" t="str">
        <f t="shared" si="71"/>
        <v>SELL</v>
      </c>
    </row>
    <row r="1110" spans="1:12" x14ac:dyDescent="0.2">
      <c r="A1110" s="7" t="s">
        <v>1244</v>
      </c>
      <c r="B1110" s="8">
        <v>43998</v>
      </c>
      <c r="C1110" s="9" t="s">
        <v>5</v>
      </c>
      <c r="D1110" s="9">
        <v>8</v>
      </c>
      <c r="E1110" s="9" t="s">
        <v>116</v>
      </c>
      <c r="F1110" s="16" t="str">
        <f t="shared" si="68"/>
        <v>OTHER</v>
      </c>
      <c r="G1110" s="16" t="str">
        <f t="shared" si="69"/>
        <v>OTHER</v>
      </c>
      <c r="H1110" s="9" t="s">
        <v>4896</v>
      </c>
      <c r="I1110" s="9" t="s">
        <v>150</v>
      </c>
      <c r="J1110" s="9" t="str">
        <f t="shared" si="70"/>
        <v>RS DQLAB</v>
      </c>
      <c r="K1110" s="10" t="s">
        <v>151</v>
      </c>
      <c r="L1110" t="str">
        <f t="shared" si="71"/>
        <v>SELL</v>
      </c>
    </row>
    <row r="1111" spans="1:12" x14ac:dyDescent="0.2">
      <c r="A1111" s="11" t="s">
        <v>1245</v>
      </c>
      <c r="B1111" s="12">
        <v>43998</v>
      </c>
      <c r="C1111" s="13" t="s">
        <v>18</v>
      </c>
      <c r="D1111" s="13">
        <v>4</v>
      </c>
      <c r="E1111" s="13" t="s">
        <v>116</v>
      </c>
      <c r="F1111" s="16" t="str">
        <f t="shared" si="68"/>
        <v>OTHER</v>
      </c>
      <c r="G1111" s="16" t="str">
        <f t="shared" si="69"/>
        <v>OTHER</v>
      </c>
      <c r="H1111" s="9" t="s">
        <v>4896</v>
      </c>
      <c r="I1111" s="13" t="s">
        <v>150</v>
      </c>
      <c r="J1111" s="9" t="str">
        <f t="shared" si="70"/>
        <v>RS DQLAB</v>
      </c>
      <c r="K1111" s="14" t="s">
        <v>151</v>
      </c>
      <c r="L1111" t="str">
        <f t="shared" si="71"/>
        <v>SELL</v>
      </c>
    </row>
    <row r="1112" spans="1:12" x14ac:dyDescent="0.2">
      <c r="A1112" s="7" t="s">
        <v>1246</v>
      </c>
      <c r="B1112" s="8">
        <v>43999</v>
      </c>
      <c r="C1112" s="9" t="s">
        <v>12</v>
      </c>
      <c r="D1112" s="9">
        <v>67</v>
      </c>
      <c r="E1112" s="9" t="s">
        <v>116</v>
      </c>
      <c r="F1112" s="16" t="str">
        <f t="shared" si="68"/>
        <v>OTHER</v>
      </c>
      <c r="G1112" s="16" t="str">
        <f t="shared" si="69"/>
        <v>OTHER</v>
      </c>
      <c r="H1112" s="9" t="s">
        <v>4896</v>
      </c>
      <c r="I1112" s="9" t="s">
        <v>150</v>
      </c>
      <c r="J1112" s="9" t="str">
        <f t="shared" si="70"/>
        <v>RS DQLAB</v>
      </c>
      <c r="K1112" s="10" t="s">
        <v>151</v>
      </c>
      <c r="L1112" t="str">
        <f t="shared" si="71"/>
        <v>SELL</v>
      </c>
    </row>
    <row r="1113" spans="1:12" x14ac:dyDescent="0.2">
      <c r="A1113" s="11" t="s">
        <v>1247</v>
      </c>
      <c r="B1113" s="12">
        <v>43999</v>
      </c>
      <c r="C1113" s="13" t="s">
        <v>9</v>
      </c>
      <c r="D1113" s="13">
        <v>20</v>
      </c>
      <c r="E1113" s="13" t="s">
        <v>116</v>
      </c>
      <c r="F1113" s="16" t="str">
        <f t="shared" si="68"/>
        <v>OTHER</v>
      </c>
      <c r="G1113" s="16" t="str">
        <f t="shared" si="69"/>
        <v>OTHER</v>
      </c>
      <c r="H1113" s="9" t="s">
        <v>4896</v>
      </c>
      <c r="I1113" s="13" t="s">
        <v>150</v>
      </c>
      <c r="J1113" s="9" t="str">
        <f t="shared" si="70"/>
        <v>RS DQLAB</v>
      </c>
      <c r="K1113" s="14" t="s">
        <v>151</v>
      </c>
      <c r="L1113" t="str">
        <f t="shared" si="71"/>
        <v>SELL</v>
      </c>
    </row>
    <row r="1114" spans="1:12" x14ac:dyDescent="0.2">
      <c r="A1114" s="7" t="s">
        <v>1248</v>
      </c>
      <c r="B1114" s="8">
        <v>43999</v>
      </c>
      <c r="C1114" s="9" t="s">
        <v>16</v>
      </c>
      <c r="D1114" s="9">
        <v>11</v>
      </c>
      <c r="E1114" s="9" t="s">
        <v>116</v>
      </c>
      <c r="F1114" s="16" t="str">
        <f t="shared" si="68"/>
        <v>OTHER</v>
      </c>
      <c r="G1114" s="16" t="str">
        <f t="shared" si="69"/>
        <v>OTHER</v>
      </c>
      <c r="H1114" s="9" t="s">
        <v>4896</v>
      </c>
      <c r="I1114" s="9" t="s">
        <v>150</v>
      </c>
      <c r="J1114" s="9" t="str">
        <f t="shared" si="70"/>
        <v>RS DQLAB</v>
      </c>
      <c r="K1114" s="10" t="s">
        <v>151</v>
      </c>
      <c r="L1114" t="str">
        <f t="shared" si="71"/>
        <v>SELL</v>
      </c>
    </row>
    <row r="1115" spans="1:12" x14ac:dyDescent="0.2">
      <c r="A1115" s="11" t="s">
        <v>1249</v>
      </c>
      <c r="B1115" s="12">
        <v>43999</v>
      </c>
      <c r="C1115" s="13" t="s">
        <v>40</v>
      </c>
      <c r="D1115" s="13">
        <v>151</v>
      </c>
      <c r="E1115" s="13" t="s">
        <v>116</v>
      </c>
      <c r="F1115" s="16" t="str">
        <f t="shared" si="68"/>
        <v>OTHER</v>
      </c>
      <c r="G1115" s="16" t="str">
        <f t="shared" si="69"/>
        <v>OTHER</v>
      </c>
      <c r="H1115" s="9" t="s">
        <v>4896</v>
      </c>
      <c r="I1115" s="13" t="s">
        <v>150</v>
      </c>
      <c r="J1115" s="9" t="str">
        <f t="shared" si="70"/>
        <v>RS DQLAB</v>
      </c>
      <c r="K1115" s="14" t="s">
        <v>151</v>
      </c>
      <c r="L1115" t="str">
        <f t="shared" si="71"/>
        <v>SELL</v>
      </c>
    </row>
    <row r="1116" spans="1:12" x14ac:dyDescent="0.2">
      <c r="A1116" s="7" t="s">
        <v>1250</v>
      </c>
      <c r="B1116" s="8">
        <v>43999</v>
      </c>
      <c r="C1116" s="9" t="s">
        <v>30</v>
      </c>
      <c r="D1116" s="9">
        <v>21</v>
      </c>
      <c r="E1116" s="9" t="s">
        <v>116</v>
      </c>
      <c r="F1116" s="16" t="str">
        <f t="shared" si="68"/>
        <v>OTHER</v>
      </c>
      <c r="G1116" s="16" t="str">
        <f t="shared" si="69"/>
        <v>OTHER</v>
      </c>
      <c r="H1116" s="9" t="s">
        <v>4896</v>
      </c>
      <c r="I1116" s="9" t="s">
        <v>150</v>
      </c>
      <c r="J1116" s="9" t="str">
        <f t="shared" si="70"/>
        <v>RS DQLAB</v>
      </c>
      <c r="K1116" s="10" t="s">
        <v>151</v>
      </c>
      <c r="L1116" t="str">
        <f t="shared" si="71"/>
        <v>SELL</v>
      </c>
    </row>
    <row r="1117" spans="1:12" x14ac:dyDescent="0.2">
      <c r="A1117" s="11" t="s">
        <v>1251</v>
      </c>
      <c r="B1117" s="12">
        <v>43999</v>
      </c>
      <c r="C1117" s="13" t="s">
        <v>39</v>
      </c>
      <c r="D1117" s="13">
        <v>129</v>
      </c>
      <c r="E1117" s="13" t="s">
        <v>116</v>
      </c>
      <c r="F1117" s="16" t="str">
        <f t="shared" si="68"/>
        <v>OTHER</v>
      </c>
      <c r="G1117" s="16" t="str">
        <f t="shared" si="69"/>
        <v>OTHER</v>
      </c>
      <c r="H1117" s="9" t="s">
        <v>4896</v>
      </c>
      <c r="I1117" s="13" t="s">
        <v>150</v>
      </c>
      <c r="J1117" s="9" t="str">
        <f t="shared" si="70"/>
        <v>RS DQLAB</v>
      </c>
      <c r="K1117" s="14" t="s">
        <v>151</v>
      </c>
      <c r="L1117" t="str">
        <f t="shared" si="71"/>
        <v>SELL</v>
      </c>
    </row>
    <row r="1118" spans="1:12" x14ac:dyDescent="0.2">
      <c r="A1118" s="7" t="s">
        <v>1252</v>
      </c>
      <c r="B1118" s="8">
        <v>44000</v>
      </c>
      <c r="C1118" s="9" t="s">
        <v>9</v>
      </c>
      <c r="D1118" s="9">
        <v>77</v>
      </c>
      <c r="E1118" s="9" t="s">
        <v>116</v>
      </c>
      <c r="F1118" s="16" t="str">
        <f t="shared" si="68"/>
        <v>OTHER</v>
      </c>
      <c r="G1118" s="16" t="str">
        <f t="shared" si="69"/>
        <v>OTHER</v>
      </c>
      <c r="H1118" s="9" t="s">
        <v>4896</v>
      </c>
      <c r="I1118" s="9" t="s">
        <v>150</v>
      </c>
      <c r="J1118" s="9" t="str">
        <f t="shared" si="70"/>
        <v>RS DQLAB</v>
      </c>
      <c r="K1118" s="10" t="s">
        <v>151</v>
      </c>
      <c r="L1118" t="str">
        <f t="shared" si="71"/>
        <v>SELL</v>
      </c>
    </row>
    <row r="1119" spans="1:12" x14ac:dyDescent="0.2">
      <c r="A1119" s="11" t="s">
        <v>1253</v>
      </c>
      <c r="B1119" s="12">
        <v>44000</v>
      </c>
      <c r="C1119" s="13" t="s">
        <v>36</v>
      </c>
      <c r="D1119" s="13">
        <v>18</v>
      </c>
      <c r="E1119" s="13" t="s">
        <v>116</v>
      </c>
      <c r="F1119" s="16" t="str">
        <f t="shared" si="68"/>
        <v>OTHER</v>
      </c>
      <c r="G1119" s="16" t="str">
        <f t="shared" si="69"/>
        <v>OTHER</v>
      </c>
      <c r="H1119" s="9" t="s">
        <v>4896</v>
      </c>
      <c r="I1119" s="13" t="s">
        <v>150</v>
      </c>
      <c r="J1119" s="9" t="str">
        <f t="shared" si="70"/>
        <v>RS DQLAB</v>
      </c>
      <c r="K1119" s="14" t="s">
        <v>151</v>
      </c>
      <c r="L1119" t="str">
        <f t="shared" si="71"/>
        <v>SELL</v>
      </c>
    </row>
    <row r="1120" spans="1:12" x14ac:dyDescent="0.2">
      <c r="A1120" s="7" t="s">
        <v>1254</v>
      </c>
      <c r="B1120" s="8">
        <v>44000</v>
      </c>
      <c r="C1120" s="9" t="s">
        <v>40</v>
      </c>
      <c r="D1120" s="9">
        <v>10</v>
      </c>
      <c r="E1120" s="9" t="s">
        <v>116</v>
      </c>
      <c r="F1120" s="16" t="str">
        <f t="shared" si="68"/>
        <v>OTHER</v>
      </c>
      <c r="G1120" s="16" t="str">
        <f t="shared" si="69"/>
        <v>OTHER</v>
      </c>
      <c r="H1120" s="9" t="s">
        <v>4896</v>
      </c>
      <c r="I1120" s="9" t="s">
        <v>150</v>
      </c>
      <c r="J1120" s="9" t="str">
        <f t="shared" si="70"/>
        <v>RS DQLAB</v>
      </c>
      <c r="K1120" s="10" t="s">
        <v>151</v>
      </c>
      <c r="L1120" t="str">
        <f t="shared" si="71"/>
        <v>SELL</v>
      </c>
    </row>
    <row r="1121" spans="1:12" x14ac:dyDescent="0.2">
      <c r="A1121" s="11" t="s">
        <v>1255</v>
      </c>
      <c r="B1121" s="12">
        <v>44000</v>
      </c>
      <c r="C1121" s="13" t="s">
        <v>8</v>
      </c>
      <c r="D1121" s="13">
        <v>11</v>
      </c>
      <c r="E1121" s="13" t="s">
        <v>116</v>
      </c>
      <c r="F1121" s="16" t="str">
        <f t="shared" si="68"/>
        <v>OTHER</v>
      </c>
      <c r="G1121" s="16" t="str">
        <f t="shared" si="69"/>
        <v>OTHER</v>
      </c>
      <c r="H1121" s="9" t="s">
        <v>4896</v>
      </c>
      <c r="I1121" s="13" t="s">
        <v>150</v>
      </c>
      <c r="J1121" s="9" t="str">
        <f t="shared" si="70"/>
        <v>RS DQLAB</v>
      </c>
      <c r="K1121" s="14" t="s">
        <v>151</v>
      </c>
      <c r="L1121" t="str">
        <f t="shared" si="71"/>
        <v>SELL</v>
      </c>
    </row>
    <row r="1122" spans="1:12" x14ac:dyDescent="0.2">
      <c r="A1122" s="7" t="s">
        <v>1256</v>
      </c>
      <c r="B1122" s="8">
        <v>44000</v>
      </c>
      <c r="C1122" s="9" t="s">
        <v>8</v>
      </c>
      <c r="D1122" s="9">
        <v>2</v>
      </c>
      <c r="E1122" s="9" t="s">
        <v>116</v>
      </c>
      <c r="F1122" s="16" t="str">
        <f t="shared" si="68"/>
        <v>OTHER</v>
      </c>
      <c r="G1122" s="16" t="str">
        <f t="shared" si="69"/>
        <v>OTHER</v>
      </c>
      <c r="H1122" s="9" t="s">
        <v>4896</v>
      </c>
      <c r="I1122" s="9" t="s">
        <v>150</v>
      </c>
      <c r="J1122" s="9" t="str">
        <f t="shared" si="70"/>
        <v>RS DQLAB</v>
      </c>
      <c r="K1122" s="10" t="s">
        <v>151</v>
      </c>
      <c r="L1122" t="str">
        <f t="shared" si="71"/>
        <v>SELL</v>
      </c>
    </row>
    <row r="1123" spans="1:12" x14ac:dyDescent="0.2">
      <c r="A1123" s="11" t="s">
        <v>1257</v>
      </c>
      <c r="B1123" s="12">
        <v>44001</v>
      </c>
      <c r="C1123" s="13" t="s">
        <v>41</v>
      </c>
      <c r="D1123" s="13">
        <v>21</v>
      </c>
      <c r="E1123" s="13" t="s">
        <v>116</v>
      </c>
      <c r="F1123" s="16" t="str">
        <f t="shared" si="68"/>
        <v>OTHER</v>
      </c>
      <c r="G1123" s="16" t="str">
        <f t="shared" si="69"/>
        <v>OTHER</v>
      </c>
      <c r="H1123" s="9" t="s">
        <v>4896</v>
      </c>
      <c r="I1123" s="13" t="s">
        <v>150</v>
      </c>
      <c r="J1123" s="9" t="str">
        <f t="shared" si="70"/>
        <v>RS DQLAB</v>
      </c>
      <c r="K1123" s="14" t="s">
        <v>151</v>
      </c>
      <c r="L1123" t="str">
        <f t="shared" si="71"/>
        <v>SELL</v>
      </c>
    </row>
    <row r="1124" spans="1:12" x14ac:dyDescent="0.2">
      <c r="A1124" s="7" t="s">
        <v>1258</v>
      </c>
      <c r="B1124" s="8">
        <v>44001</v>
      </c>
      <c r="C1124" s="9" t="s">
        <v>41</v>
      </c>
      <c r="D1124" s="9">
        <v>5</v>
      </c>
      <c r="E1124" s="9" t="s">
        <v>116</v>
      </c>
      <c r="F1124" s="16" t="str">
        <f t="shared" si="68"/>
        <v>OTHER</v>
      </c>
      <c r="G1124" s="16" t="str">
        <f t="shared" si="69"/>
        <v>OTHER</v>
      </c>
      <c r="H1124" s="9" t="s">
        <v>4896</v>
      </c>
      <c r="I1124" s="9" t="s">
        <v>150</v>
      </c>
      <c r="J1124" s="9" t="str">
        <f t="shared" si="70"/>
        <v>RS DQLAB</v>
      </c>
      <c r="K1124" s="10" t="s">
        <v>151</v>
      </c>
      <c r="L1124" t="str">
        <f t="shared" si="71"/>
        <v>SELL</v>
      </c>
    </row>
    <row r="1125" spans="1:12" x14ac:dyDescent="0.2">
      <c r="A1125" s="11" t="s">
        <v>1259</v>
      </c>
      <c r="B1125" s="12">
        <v>44001</v>
      </c>
      <c r="C1125" s="13" t="s">
        <v>41</v>
      </c>
      <c r="D1125" s="13">
        <v>4</v>
      </c>
      <c r="E1125" s="13" t="s">
        <v>116</v>
      </c>
      <c r="F1125" s="16" t="str">
        <f t="shared" si="68"/>
        <v>OTHER</v>
      </c>
      <c r="G1125" s="16" t="str">
        <f t="shared" si="69"/>
        <v>OTHER</v>
      </c>
      <c r="H1125" s="9" t="s">
        <v>4896</v>
      </c>
      <c r="I1125" s="13" t="s">
        <v>150</v>
      </c>
      <c r="J1125" s="9" t="str">
        <f t="shared" si="70"/>
        <v>RS DQLAB</v>
      </c>
      <c r="K1125" s="14" t="s">
        <v>151</v>
      </c>
      <c r="L1125" t="str">
        <f t="shared" si="71"/>
        <v>SELL</v>
      </c>
    </row>
    <row r="1126" spans="1:12" x14ac:dyDescent="0.2">
      <c r="A1126" s="7" t="s">
        <v>1260</v>
      </c>
      <c r="B1126" s="8">
        <v>44001</v>
      </c>
      <c r="C1126" s="9" t="s">
        <v>16</v>
      </c>
      <c r="D1126" s="9">
        <v>36</v>
      </c>
      <c r="E1126" s="9" t="s">
        <v>116</v>
      </c>
      <c r="F1126" s="16" t="str">
        <f t="shared" si="68"/>
        <v>OTHER</v>
      </c>
      <c r="G1126" s="16" t="str">
        <f t="shared" si="69"/>
        <v>OTHER</v>
      </c>
      <c r="H1126" s="9" t="s">
        <v>4896</v>
      </c>
      <c r="I1126" s="9" t="s">
        <v>150</v>
      </c>
      <c r="J1126" s="9" t="str">
        <f t="shared" si="70"/>
        <v>RS DQLAB</v>
      </c>
      <c r="K1126" s="10" t="s">
        <v>151</v>
      </c>
      <c r="L1126" t="str">
        <f t="shared" si="71"/>
        <v>SELL</v>
      </c>
    </row>
    <row r="1127" spans="1:12" x14ac:dyDescent="0.2">
      <c r="A1127" s="11" t="s">
        <v>1261</v>
      </c>
      <c r="B1127" s="12">
        <v>44001</v>
      </c>
      <c r="C1127" s="13" t="s">
        <v>8</v>
      </c>
      <c r="D1127" s="13">
        <v>1</v>
      </c>
      <c r="E1127" s="13" t="s">
        <v>116</v>
      </c>
      <c r="F1127" s="16" t="str">
        <f t="shared" si="68"/>
        <v>OTHER</v>
      </c>
      <c r="G1127" s="16" t="str">
        <f t="shared" si="69"/>
        <v>OTHER</v>
      </c>
      <c r="H1127" s="9" t="s">
        <v>4896</v>
      </c>
      <c r="I1127" s="13" t="s">
        <v>150</v>
      </c>
      <c r="J1127" s="9" t="str">
        <f t="shared" si="70"/>
        <v>RS DQLAB</v>
      </c>
      <c r="K1127" s="14" t="s">
        <v>151</v>
      </c>
      <c r="L1127" t="str">
        <f t="shared" si="71"/>
        <v>SELL</v>
      </c>
    </row>
    <row r="1128" spans="1:12" x14ac:dyDescent="0.2">
      <c r="A1128" s="7" t="s">
        <v>1262</v>
      </c>
      <c r="B1128" s="8">
        <v>44001</v>
      </c>
      <c r="C1128" s="9" t="s">
        <v>17</v>
      </c>
      <c r="D1128" s="9">
        <v>16</v>
      </c>
      <c r="E1128" s="9" t="s">
        <v>116</v>
      </c>
      <c r="F1128" s="16" t="str">
        <f t="shared" si="68"/>
        <v>OTHER</v>
      </c>
      <c r="G1128" s="16" t="str">
        <f t="shared" si="69"/>
        <v>OTHER</v>
      </c>
      <c r="H1128" s="9" t="s">
        <v>4896</v>
      </c>
      <c r="I1128" s="9" t="s">
        <v>150</v>
      </c>
      <c r="J1128" s="9" t="str">
        <f t="shared" si="70"/>
        <v>RS DQLAB</v>
      </c>
      <c r="K1128" s="10" t="s">
        <v>151</v>
      </c>
      <c r="L1128" t="str">
        <f t="shared" si="71"/>
        <v>SELL</v>
      </c>
    </row>
    <row r="1129" spans="1:12" x14ac:dyDescent="0.2">
      <c r="A1129" s="11" t="s">
        <v>1263</v>
      </c>
      <c r="B1129" s="12">
        <v>44001</v>
      </c>
      <c r="C1129" s="13" t="s">
        <v>11</v>
      </c>
      <c r="D1129" s="13">
        <v>8</v>
      </c>
      <c r="E1129" s="13" t="s">
        <v>116</v>
      </c>
      <c r="F1129" s="16" t="str">
        <f t="shared" si="68"/>
        <v>OTHER</v>
      </c>
      <c r="G1129" s="16" t="str">
        <f t="shared" si="69"/>
        <v>OTHER</v>
      </c>
      <c r="H1129" s="9" t="s">
        <v>4896</v>
      </c>
      <c r="I1129" s="13" t="s">
        <v>150</v>
      </c>
      <c r="J1129" s="9" t="str">
        <f t="shared" si="70"/>
        <v>RS DQLAB</v>
      </c>
      <c r="K1129" s="14" t="s">
        <v>151</v>
      </c>
      <c r="L1129" t="str">
        <f t="shared" si="71"/>
        <v>SELL</v>
      </c>
    </row>
    <row r="1130" spans="1:12" x14ac:dyDescent="0.2">
      <c r="A1130" s="7" t="s">
        <v>1264</v>
      </c>
      <c r="B1130" s="8">
        <v>44002</v>
      </c>
      <c r="C1130" s="9" t="s">
        <v>24</v>
      </c>
      <c r="D1130" s="9">
        <v>38</v>
      </c>
      <c r="E1130" s="9" t="s">
        <v>116</v>
      </c>
      <c r="F1130" s="16" t="str">
        <f t="shared" si="68"/>
        <v>OTHER</v>
      </c>
      <c r="G1130" s="16" t="str">
        <f t="shared" si="69"/>
        <v>OTHER</v>
      </c>
      <c r="H1130" s="9" t="s">
        <v>4896</v>
      </c>
      <c r="I1130" s="9" t="s">
        <v>150</v>
      </c>
      <c r="J1130" s="9" t="str">
        <f t="shared" si="70"/>
        <v>RS DQLAB</v>
      </c>
      <c r="K1130" s="10" t="s">
        <v>151</v>
      </c>
      <c r="L1130" t="str">
        <f t="shared" si="71"/>
        <v>SELL</v>
      </c>
    </row>
    <row r="1131" spans="1:12" x14ac:dyDescent="0.2">
      <c r="A1131" s="11" t="s">
        <v>1265</v>
      </c>
      <c r="B1131" s="12">
        <v>44002</v>
      </c>
      <c r="C1131" s="13" t="s">
        <v>22</v>
      </c>
      <c r="D1131" s="13">
        <v>46</v>
      </c>
      <c r="E1131" s="13" t="s">
        <v>116</v>
      </c>
      <c r="F1131" s="16" t="str">
        <f t="shared" si="68"/>
        <v>OTHER</v>
      </c>
      <c r="G1131" s="16" t="str">
        <f t="shared" si="69"/>
        <v>OTHER</v>
      </c>
      <c r="H1131" s="9" t="s">
        <v>4896</v>
      </c>
      <c r="I1131" s="13" t="s">
        <v>150</v>
      </c>
      <c r="J1131" s="9" t="str">
        <f t="shared" si="70"/>
        <v>RS DQLAB</v>
      </c>
      <c r="K1131" s="14" t="s">
        <v>151</v>
      </c>
      <c r="L1131" t="str">
        <f t="shared" si="71"/>
        <v>SELL</v>
      </c>
    </row>
    <row r="1132" spans="1:12" x14ac:dyDescent="0.2">
      <c r="A1132" s="7" t="s">
        <v>1266</v>
      </c>
      <c r="B1132" s="8">
        <v>44002</v>
      </c>
      <c r="C1132" s="9" t="s">
        <v>10</v>
      </c>
      <c r="D1132" s="9">
        <v>13</v>
      </c>
      <c r="E1132" s="9" t="s">
        <v>116</v>
      </c>
      <c r="F1132" s="16" t="str">
        <f t="shared" si="68"/>
        <v>OTHER</v>
      </c>
      <c r="G1132" s="16" t="str">
        <f t="shared" si="69"/>
        <v>OTHER</v>
      </c>
      <c r="H1132" s="9" t="s">
        <v>4896</v>
      </c>
      <c r="I1132" s="9" t="s">
        <v>150</v>
      </c>
      <c r="J1132" s="9" t="str">
        <f t="shared" si="70"/>
        <v>RS DQLAB</v>
      </c>
      <c r="K1132" s="10" t="s">
        <v>151</v>
      </c>
      <c r="L1132" t="str">
        <f t="shared" si="71"/>
        <v>SELL</v>
      </c>
    </row>
    <row r="1133" spans="1:12" x14ac:dyDescent="0.2">
      <c r="A1133" s="11" t="s">
        <v>1267</v>
      </c>
      <c r="B1133" s="12">
        <v>44002</v>
      </c>
      <c r="C1133" s="13" t="s">
        <v>28</v>
      </c>
      <c r="D1133" s="13">
        <v>69</v>
      </c>
      <c r="E1133" s="13" t="s">
        <v>116</v>
      </c>
      <c r="F1133" s="16" t="str">
        <f t="shared" si="68"/>
        <v>OTHER</v>
      </c>
      <c r="G1133" s="16" t="str">
        <f t="shared" si="69"/>
        <v>OTHER</v>
      </c>
      <c r="H1133" s="9" t="s">
        <v>4896</v>
      </c>
      <c r="I1133" s="13" t="s">
        <v>150</v>
      </c>
      <c r="J1133" s="9" t="str">
        <f t="shared" si="70"/>
        <v>RS DQLAB</v>
      </c>
      <c r="K1133" s="14" t="s">
        <v>151</v>
      </c>
      <c r="L1133" t="str">
        <f t="shared" si="71"/>
        <v>SELL</v>
      </c>
    </row>
    <row r="1134" spans="1:12" x14ac:dyDescent="0.2">
      <c r="A1134" s="7" t="s">
        <v>1268</v>
      </c>
      <c r="B1134" s="8">
        <v>44002</v>
      </c>
      <c r="C1134" s="9" t="s">
        <v>7</v>
      </c>
      <c r="D1134" s="9">
        <v>768</v>
      </c>
      <c r="E1134" s="9" t="s">
        <v>116</v>
      </c>
      <c r="F1134" s="16" t="str">
        <f t="shared" si="68"/>
        <v>OTHER</v>
      </c>
      <c r="G1134" s="16" t="str">
        <f t="shared" si="69"/>
        <v>OTHER</v>
      </c>
      <c r="H1134" s="9" t="s">
        <v>4896</v>
      </c>
      <c r="I1134" s="9" t="s">
        <v>150</v>
      </c>
      <c r="J1134" s="9" t="str">
        <f t="shared" si="70"/>
        <v>RS DQLAB</v>
      </c>
      <c r="K1134" s="10" t="s">
        <v>151</v>
      </c>
      <c r="L1134" t="str">
        <f t="shared" si="71"/>
        <v>SELL</v>
      </c>
    </row>
    <row r="1135" spans="1:12" x14ac:dyDescent="0.2">
      <c r="A1135" s="11" t="s">
        <v>1269</v>
      </c>
      <c r="B1135" s="12">
        <v>44003</v>
      </c>
      <c r="C1135" s="13" t="s">
        <v>37</v>
      </c>
      <c r="D1135" s="13">
        <v>84</v>
      </c>
      <c r="E1135" s="13" t="s">
        <v>116</v>
      </c>
      <c r="F1135" s="16" t="str">
        <f t="shared" si="68"/>
        <v>OTHER</v>
      </c>
      <c r="G1135" s="16" t="str">
        <f t="shared" si="69"/>
        <v>OTHER</v>
      </c>
      <c r="H1135" s="9" t="s">
        <v>4896</v>
      </c>
      <c r="I1135" s="13" t="s">
        <v>150</v>
      </c>
      <c r="J1135" s="9" t="str">
        <f t="shared" si="70"/>
        <v>RS DQLAB</v>
      </c>
      <c r="K1135" s="14" t="s">
        <v>151</v>
      </c>
      <c r="L1135" t="str">
        <f t="shared" si="71"/>
        <v>SELL</v>
      </c>
    </row>
    <row r="1136" spans="1:12" x14ac:dyDescent="0.2">
      <c r="A1136" s="7" t="s">
        <v>1270</v>
      </c>
      <c r="B1136" s="8">
        <v>44003</v>
      </c>
      <c r="C1136" s="9" t="s">
        <v>24</v>
      </c>
      <c r="D1136" s="9">
        <v>25</v>
      </c>
      <c r="E1136" s="9" t="s">
        <v>116</v>
      </c>
      <c r="F1136" s="16" t="str">
        <f t="shared" si="68"/>
        <v>OTHER</v>
      </c>
      <c r="G1136" s="16" t="str">
        <f t="shared" si="69"/>
        <v>OTHER</v>
      </c>
      <c r="H1136" s="9" t="s">
        <v>4896</v>
      </c>
      <c r="I1136" s="9" t="s">
        <v>150</v>
      </c>
      <c r="J1136" s="9" t="str">
        <f t="shared" si="70"/>
        <v>RS DQLAB</v>
      </c>
      <c r="K1136" s="10" t="s">
        <v>151</v>
      </c>
      <c r="L1136" t="str">
        <f t="shared" si="71"/>
        <v>SELL</v>
      </c>
    </row>
    <row r="1137" spans="1:12" x14ac:dyDescent="0.2">
      <c r="A1137" s="11" t="s">
        <v>1271</v>
      </c>
      <c r="B1137" s="12">
        <v>44003</v>
      </c>
      <c r="C1137" s="13" t="s">
        <v>24</v>
      </c>
      <c r="D1137" s="13">
        <v>32</v>
      </c>
      <c r="E1137" s="13" t="s">
        <v>116</v>
      </c>
      <c r="F1137" s="16" t="str">
        <f t="shared" si="68"/>
        <v>OTHER</v>
      </c>
      <c r="G1137" s="16" t="str">
        <f t="shared" si="69"/>
        <v>OTHER</v>
      </c>
      <c r="H1137" s="9" t="s">
        <v>4896</v>
      </c>
      <c r="I1137" s="13" t="s">
        <v>150</v>
      </c>
      <c r="J1137" s="9" t="str">
        <f t="shared" si="70"/>
        <v>RS DQLAB</v>
      </c>
      <c r="K1137" s="14" t="s">
        <v>151</v>
      </c>
      <c r="L1137" t="str">
        <f t="shared" si="71"/>
        <v>SELL</v>
      </c>
    </row>
    <row r="1138" spans="1:12" x14ac:dyDescent="0.2">
      <c r="A1138" s="7" t="s">
        <v>1272</v>
      </c>
      <c r="B1138" s="8">
        <v>44003</v>
      </c>
      <c r="C1138" s="9" t="s">
        <v>41</v>
      </c>
      <c r="D1138" s="9">
        <v>17</v>
      </c>
      <c r="E1138" s="9" t="s">
        <v>116</v>
      </c>
      <c r="F1138" s="16" t="str">
        <f t="shared" si="68"/>
        <v>OTHER</v>
      </c>
      <c r="G1138" s="16" t="str">
        <f t="shared" si="69"/>
        <v>OTHER</v>
      </c>
      <c r="H1138" s="9" t="s">
        <v>4896</v>
      </c>
      <c r="I1138" s="9" t="s">
        <v>150</v>
      </c>
      <c r="J1138" s="9" t="str">
        <f t="shared" si="70"/>
        <v>RS DQLAB</v>
      </c>
      <c r="K1138" s="10" t="s">
        <v>151</v>
      </c>
      <c r="L1138" t="str">
        <f t="shared" si="71"/>
        <v>SELL</v>
      </c>
    </row>
    <row r="1139" spans="1:12" x14ac:dyDescent="0.2">
      <c r="A1139" s="11" t="s">
        <v>1273</v>
      </c>
      <c r="B1139" s="12">
        <v>44003</v>
      </c>
      <c r="C1139" s="13" t="s">
        <v>22</v>
      </c>
      <c r="D1139" s="13">
        <v>42</v>
      </c>
      <c r="E1139" s="13" t="s">
        <v>116</v>
      </c>
      <c r="F1139" s="16" t="str">
        <f t="shared" si="68"/>
        <v>OTHER</v>
      </c>
      <c r="G1139" s="16" t="str">
        <f t="shared" si="69"/>
        <v>OTHER</v>
      </c>
      <c r="H1139" s="9" t="s">
        <v>4896</v>
      </c>
      <c r="I1139" s="13" t="s">
        <v>150</v>
      </c>
      <c r="J1139" s="9" t="str">
        <f t="shared" si="70"/>
        <v>RS DQLAB</v>
      </c>
      <c r="K1139" s="14" t="s">
        <v>151</v>
      </c>
      <c r="L1139" t="str">
        <f t="shared" si="71"/>
        <v>SELL</v>
      </c>
    </row>
    <row r="1140" spans="1:12" x14ac:dyDescent="0.2">
      <c r="A1140" s="7" t="s">
        <v>1274</v>
      </c>
      <c r="B1140" s="8">
        <v>44003</v>
      </c>
      <c r="C1140" s="9" t="s">
        <v>22</v>
      </c>
      <c r="D1140" s="9">
        <v>26</v>
      </c>
      <c r="E1140" s="9" t="s">
        <v>116</v>
      </c>
      <c r="F1140" s="16" t="str">
        <f t="shared" si="68"/>
        <v>OTHER</v>
      </c>
      <c r="G1140" s="16" t="str">
        <f t="shared" si="69"/>
        <v>OTHER</v>
      </c>
      <c r="H1140" s="9" t="s">
        <v>4896</v>
      </c>
      <c r="I1140" s="9" t="s">
        <v>150</v>
      </c>
      <c r="J1140" s="9" t="str">
        <f t="shared" si="70"/>
        <v>RS DQLAB</v>
      </c>
      <c r="K1140" s="10" t="s">
        <v>151</v>
      </c>
      <c r="L1140" t="str">
        <f t="shared" si="71"/>
        <v>SELL</v>
      </c>
    </row>
    <row r="1141" spans="1:12" x14ac:dyDescent="0.2">
      <c r="A1141" s="11" t="s">
        <v>1275</v>
      </c>
      <c r="B1141" s="12">
        <v>44003</v>
      </c>
      <c r="C1141" s="13" t="s">
        <v>30</v>
      </c>
      <c r="D1141" s="13">
        <v>35</v>
      </c>
      <c r="E1141" s="13" t="s">
        <v>116</v>
      </c>
      <c r="F1141" s="16" t="str">
        <f t="shared" si="68"/>
        <v>OTHER</v>
      </c>
      <c r="G1141" s="16" t="str">
        <f t="shared" si="69"/>
        <v>OTHER</v>
      </c>
      <c r="H1141" s="9" t="s">
        <v>4896</v>
      </c>
      <c r="I1141" s="13" t="s">
        <v>150</v>
      </c>
      <c r="J1141" s="9" t="str">
        <f t="shared" si="70"/>
        <v>RS DQLAB</v>
      </c>
      <c r="K1141" s="14" t="s">
        <v>151</v>
      </c>
      <c r="L1141" t="str">
        <f t="shared" si="71"/>
        <v>SELL</v>
      </c>
    </row>
    <row r="1142" spans="1:12" x14ac:dyDescent="0.2">
      <c r="A1142" s="7" t="s">
        <v>1276</v>
      </c>
      <c r="B1142" s="8">
        <v>44003</v>
      </c>
      <c r="C1142" s="9" t="s">
        <v>28</v>
      </c>
      <c r="D1142" s="9">
        <v>10</v>
      </c>
      <c r="E1142" s="9" t="s">
        <v>116</v>
      </c>
      <c r="F1142" s="16" t="str">
        <f t="shared" si="68"/>
        <v>OTHER</v>
      </c>
      <c r="G1142" s="16" t="str">
        <f t="shared" si="69"/>
        <v>OTHER</v>
      </c>
      <c r="H1142" s="9" t="s">
        <v>4896</v>
      </c>
      <c r="I1142" s="9" t="s">
        <v>150</v>
      </c>
      <c r="J1142" s="9" t="str">
        <f t="shared" si="70"/>
        <v>RS DQLAB</v>
      </c>
      <c r="K1142" s="10" t="s">
        <v>151</v>
      </c>
      <c r="L1142" t="str">
        <f t="shared" si="71"/>
        <v>SELL</v>
      </c>
    </row>
    <row r="1143" spans="1:12" x14ac:dyDescent="0.2">
      <c r="A1143" s="11" t="s">
        <v>1277</v>
      </c>
      <c r="B1143" s="12">
        <v>44004</v>
      </c>
      <c r="C1143" s="13" t="s">
        <v>12</v>
      </c>
      <c r="D1143" s="13">
        <v>7</v>
      </c>
      <c r="E1143" s="13" t="s">
        <v>116</v>
      </c>
      <c r="F1143" s="16" t="str">
        <f t="shared" si="68"/>
        <v>OTHER</v>
      </c>
      <c r="G1143" s="16" t="str">
        <f t="shared" si="69"/>
        <v>OTHER</v>
      </c>
      <c r="H1143" s="9" t="s">
        <v>4896</v>
      </c>
      <c r="I1143" s="13" t="s">
        <v>150</v>
      </c>
      <c r="J1143" s="9" t="str">
        <f t="shared" si="70"/>
        <v>RS DQLAB</v>
      </c>
      <c r="K1143" s="14" t="s">
        <v>151</v>
      </c>
      <c r="L1143" t="str">
        <f t="shared" si="71"/>
        <v>SELL</v>
      </c>
    </row>
    <row r="1144" spans="1:12" x14ac:dyDescent="0.2">
      <c r="A1144" s="7" t="s">
        <v>1278</v>
      </c>
      <c r="B1144" s="8">
        <v>44004</v>
      </c>
      <c r="C1144" s="9" t="s">
        <v>37</v>
      </c>
      <c r="D1144" s="9">
        <v>55</v>
      </c>
      <c r="E1144" s="9" t="s">
        <v>116</v>
      </c>
      <c r="F1144" s="16" t="str">
        <f t="shared" si="68"/>
        <v>OTHER</v>
      </c>
      <c r="G1144" s="16" t="str">
        <f t="shared" si="69"/>
        <v>OTHER</v>
      </c>
      <c r="H1144" s="9" t="s">
        <v>4896</v>
      </c>
      <c r="I1144" s="9" t="s">
        <v>150</v>
      </c>
      <c r="J1144" s="9" t="str">
        <f t="shared" si="70"/>
        <v>RS DQLAB</v>
      </c>
      <c r="K1144" s="10" t="s">
        <v>151</v>
      </c>
      <c r="L1144" t="str">
        <f t="shared" si="71"/>
        <v>SELL</v>
      </c>
    </row>
    <row r="1145" spans="1:12" x14ac:dyDescent="0.2">
      <c r="A1145" s="11" t="s">
        <v>1279</v>
      </c>
      <c r="B1145" s="12">
        <v>44004</v>
      </c>
      <c r="C1145" s="13" t="s">
        <v>37</v>
      </c>
      <c r="D1145" s="13">
        <v>12</v>
      </c>
      <c r="E1145" s="13" t="s">
        <v>116</v>
      </c>
      <c r="F1145" s="16" t="str">
        <f t="shared" si="68"/>
        <v>OTHER</v>
      </c>
      <c r="G1145" s="16" t="str">
        <f t="shared" si="69"/>
        <v>OTHER</v>
      </c>
      <c r="H1145" s="9" t="s">
        <v>4896</v>
      </c>
      <c r="I1145" s="13" t="s">
        <v>150</v>
      </c>
      <c r="J1145" s="9" t="str">
        <f t="shared" si="70"/>
        <v>RS DQLAB</v>
      </c>
      <c r="K1145" s="14" t="s">
        <v>151</v>
      </c>
      <c r="L1145" t="str">
        <f t="shared" si="71"/>
        <v>SELL</v>
      </c>
    </row>
    <row r="1146" spans="1:12" x14ac:dyDescent="0.2">
      <c r="A1146" s="7" t="s">
        <v>1280</v>
      </c>
      <c r="B1146" s="8">
        <v>44004</v>
      </c>
      <c r="C1146" s="9" t="s">
        <v>41</v>
      </c>
      <c r="D1146" s="9">
        <v>51</v>
      </c>
      <c r="E1146" s="9" t="s">
        <v>116</v>
      </c>
      <c r="F1146" s="16" t="str">
        <f t="shared" si="68"/>
        <v>OTHER</v>
      </c>
      <c r="G1146" s="16" t="str">
        <f t="shared" si="69"/>
        <v>OTHER</v>
      </c>
      <c r="H1146" s="9" t="s">
        <v>4896</v>
      </c>
      <c r="I1146" s="9" t="s">
        <v>150</v>
      </c>
      <c r="J1146" s="9" t="str">
        <f t="shared" si="70"/>
        <v>RS DQLAB</v>
      </c>
      <c r="K1146" s="10" t="s">
        <v>151</v>
      </c>
      <c r="L1146" t="str">
        <f t="shared" si="71"/>
        <v>SELL</v>
      </c>
    </row>
    <row r="1147" spans="1:12" x14ac:dyDescent="0.2">
      <c r="A1147" s="11" t="s">
        <v>1281</v>
      </c>
      <c r="B1147" s="12">
        <v>44004</v>
      </c>
      <c r="C1147" s="13" t="s">
        <v>41</v>
      </c>
      <c r="D1147" s="13">
        <v>39</v>
      </c>
      <c r="E1147" s="13" t="s">
        <v>116</v>
      </c>
      <c r="F1147" s="16" t="str">
        <f t="shared" si="68"/>
        <v>OTHER</v>
      </c>
      <c r="G1147" s="16" t="str">
        <f t="shared" si="69"/>
        <v>OTHER</v>
      </c>
      <c r="H1147" s="9" t="s">
        <v>4896</v>
      </c>
      <c r="I1147" s="13" t="s">
        <v>150</v>
      </c>
      <c r="J1147" s="9" t="str">
        <f t="shared" si="70"/>
        <v>RS DQLAB</v>
      </c>
      <c r="K1147" s="14" t="s">
        <v>151</v>
      </c>
      <c r="L1147" t="str">
        <f t="shared" si="71"/>
        <v>SELL</v>
      </c>
    </row>
    <row r="1148" spans="1:12" x14ac:dyDescent="0.2">
      <c r="A1148" s="7" t="s">
        <v>1282</v>
      </c>
      <c r="B1148" s="8">
        <v>44004</v>
      </c>
      <c r="C1148" s="9" t="s">
        <v>10</v>
      </c>
      <c r="D1148" s="9">
        <v>385</v>
      </c>
      <c r="E1148" s="9" t="s">
        <v>116</v>
      </c>
      <c r="F1148" s="16" t="str">
        <f t="shared" si="68"/>
        <v>OTHER</v>
      </c>
      <c r="G1148" s="16" t="str">
        <f t="shared" si="69"/>
        <v>OTHER</v>
      </c>
      <c r="H1148" s="9" t="s">
        <v>4896</v>
      </c>
      <c r="I1148" s="9" t="s">
        <v>150</v>
      </c>
      <c r="J1148" s="9" t="str">
        <f t="shared" si="70"/>
        <v>RS DQLAB</v>
      </c>
      <c r="K1148" s="10" t="s">
        <v>151</v>
      </c>
      <c r="L1148" t="str">
        <f t="shared" si="71"/>
        <v>SELL</v>
      </c>
    </row>
    <row r="1149" spans="1:12" x14ac:dyDescent="0.2">
      <c r="A1149" s="11" t="s">
        <v>1283</v>
      </c>
      <c r="B1149" s="12">
        <v>44004</v>
      </c>
      <c r="C1149" s="13" t="s">
        <v>36</v>
      </c>
      <c r="D1149" s="13">
        <v>73</v>
      </c>
      <c r="E1149" s="13" t="s">
        <v>116</v>
      </c>
      <c r="F1149" s="16" t="str">
        <f t="shared" si="68"/>
        <v>OTHER</v>
      </c>
      <c r="G1149" s="16" t="str">
        <f t="shared" si="69"/>
        <v>OTHER</v>
      </c>
      <c r="H1149" s="9" t="s">
        <v>4896</v>
      </c>
      <c r="I1149" s="13" t="s">
        <v>150</v>
      </c>
      <c r="J1149" s="9" t="str">
        <f t="shared" si="70"/>
        <v>RS DQLAB</v>
      </c>
      <c r="K1149" s="14" t="s">
        <v>151</v>
      </c>
      <c r="L1149" t="str">
        <f t="shared" si="71"/>
        <v>SELL</v>
      </c>
    </row>
    <row r="1150" spans="1:12" x14ac:dyDescent="0.2">
      <c r="A1150" s="7" t="s">
        <v>1284</v>
      </c>
      <c r="B1150" s="8">
        <v>44004</v>
      </c>
      <c r="C1150" s="9" t="s">
        <v>18</v>
      </c>
      <c r="D1150" s="9">
        <v>132</v>
      </c>
      <c r="E1150" s="9" t="s">
        <v>116</v>
      </c>
      <c r="F1150" s="16" t="str">
        <f t="shared" si="68"/>
        <v>OTHER</v>
      </c>
      <c r="G1150" s="16" t="str">
        <f t="shared" si="69"/>
        <v>OTHER</v>
      </c>
      <c r="H1150" s="9" t="s">
        <v>4896</v>
      </c>
      <c r="I1150" s="9" t="s">
        <v>150</v>
      </c>
      <c r="J1150" s="9" t="str">
        <f t="shared" si="70"/>
        <v>RS DQLAB</v>
      </c>
      <c r="K1150" s="10" t="s">
        <v>151</v>
      </c>
      <c r="L1150" t="str">
        <f t="shared" si="71"/>
        <v>SELL</v>
      </c>
    </row>
    <row r="1151" spans="1:12" x14ac:dyDescent="0.2">
      <c r="A1151" s="11" t="s">
        <v>1285</v>
      </c>
      <c r="B1151" s="12">
        <v>44005</v>
      </c>
      <c r="C1151" s="13" t="s">
        <v>12</v>
      </c>
      <c r="D1151" s="13">
        <v>76</v>
      </c>
      <c r="E1151" s="13" t="s">
        <v>116</v>
      </c>
      <c r="F1151" s="16" t="str">
        <f t="shared" si="68"/>
        <v>OTHER</v>
      </c>
      <c r="G1151" s="16" t="str">
        <f t="shared" si="69"/>
        <v>OTHER</v>
      </c>
      <c r="H1151" s="9" t="s">
        <v>4896</v>
      </c>
      <c r="I1151" s="13" t="s">
        <v>150</v>
      </c>
      <c r="J1151" s="9" t="str">
        <f t="shared" si="70"/>
        <v>RS DQLAB</v>
      </c>
      <c r="K1151" s="14" t="s">
        <v>151</v>
      </c>
      <c r="L1151" t="str">
        <f t="shared" si="71"/>
        <v>SELL</v>
      </c>
    </row>
    <row r="1152" spans="1:12" x14ac:dyDescent="0.2">
      <c r="A1152" s="7" t="s">
        <v>1286</v>
      </c>
      <c r="B1152" s="8">
        <v>44005</v>
      </c>
      <c r="C1152" s="9" t="s">
        <v>12</v>
      </c>
      <c r="D1152" s="9">
        <v>60</v>
      </c>
      <c r="E1152" s="9" t="s">
        <v>116</v>
      </c>
      <c r="F1152" s="16" t="str">
        <f t="shared" si="68"/>
        <v>OTHER</v>
      </c>
      <c r="G1152" s="16" t="str">
        <f t="shared" si="69"/>
        <v>OTHER</v>
      </c>
      <c r="H1152" s="9" t="s">
        <v>4896</v>
      </c>
      <c r="I1152" s="9" t="s">
        <v>150</v>
      </c>
      <c r="J1152" s="9" t="str">
        <f t="shared" si="70"/>
        <v>RS DQLAB</v>
      </c>
      <c r="K1152" s="10" t="s">
        <v>151</v>
      </c>
      <c r="L1152" t="str">
        <f t="shared" si="71"/>
        <v>SELL</v>
      </c>
    </row>
    <row r="1153" spans="1:12" x14ac:dyDescent="0.2">
      <c r="A1153" s="11" t="s">
        <v>1287</v>
      </c>
      <c r="B1153" s="12">
        <v>44005</v>
      </c>
      <c r="C1153" s="13" t="s">
        <v>37</v>
      </c>
      <c r="D1153" s="13">
        <v>48</v>
      </c>
      <c r="E1153" s="13" t="s">
        <v>116</v>
      </c>
      <c r="F1153" s="16" t="str">
        <f t="shared" si="68"/>
        <v>OTHER</v>
      </c>
      <c r="G1153" s="16" t="str">
        <f t="shared" si="69"/>
        <v>OTHER</v>
      </c>
      <c r="H1153" s="9" t="s">
        <v>4896</v>
      </c>
      <c r="I1153" s="13" t="s">
        <v>150</v>
      </c>
      <c r="J1153" s="9" t="str">
        <f t="shared" si="70"/>
        <v>RS DQLAB</v>
      </c>
      <c r="K1153" s="14" t="s">
        <v>151</v>
      </c>
      <c r="L1153" t="str">
        <f t="shared" si="71"/>
        <v>SELL</v>
      </c>
    </row>
    <row r="1154" spans="1:12" x14ac:dyDescent="0.2">
      <c r="A1154" s="7" t="s">
        <v>1288</v>
      </c>
      <c r="B1154" s="8">
        <v>44005</v>
      </c>
      <c r="C1154" s="9" t="s">
        <v>24</v>
      </c>
      <c r="D1154" s="9">
        <v>26</v>
      </c>
      <c r="E1154" s="9" t="s">
        <v>116</v>
      </c>
      <c r="F1154" s="16" t="str">
        <f t="shared" si="68"/>
        <v>OTHER</v>
      </c>
      <c r="G1154" s="16" t="str">
        <f t="shared" si="69"/>
        <v>OTHER</v>
      </c>
      <c r="H1154" s="9" t="s">
        <v>4896</v>
      </c>
      <c r="I1154" s="9" t="s">
        <v>150</v>
      </c>
      <c r="J1154" s="9" t="str">
        <f t="shared" si="70"/>
        <v>RS DQLAB</v>
      </c>
      <c r="K1154" s="10" t="s">
        <v>151</v>
      </c>
      <c r="L1154" t="str">
        <f t="shared" si="71"/>
        <v>SELL</v>
      </c>
    </row>
    <row r="1155" spans="1:12" x14ac:dyDescent="0.2">
      <c r="A1155" s="11" t="s">
        <v>1289</v>
      </c>
      <c r="B1155" s="12">
        <v>44005</v>
      </c>
      <c r="C1155" s="13" t="s">
        <v>38</v>
      </c>
      <c r="D1155" s="13">
        <v>26</v>
      </c>
      <c r="E1155" s="13" t="s">
        <v>116</v>
      </c>
      <c r="F1155" s="16" t="str">
        <f t="shared" ref="F1155:F1218" si="72">UPPER(IF(LEN(E1155)=0,"OTHER",E1155))</f>
        <v>OTHER</v>
      </c>
      <c r="G1155" s="16" t="str">
        <f t="shared" ref="G1155:G1218" si="73">LEFT(F1155,7)</f>
        <v>OTHER</v>
      </c>
      <c r="H1155" s="9" t="s">
        <v>4896</v>
      </c>
      <c r="I1155" s="13" t="s">
        <v>150</v>
      </c>
      <c r="J1155" s="9" t="str">
        <f t="shared" ref="J1155:J1218" si="74">(UPPER(IF(LEN(I1155)=0,"OTHER",I1155)))</f>
        <v>RS DQLAB</v>
      </c>
      <c r="K1155" s="14" t="s">
        <v>151</v>
      </c>
      <c r="L1155" t="str">
        <f t="shared" ref="L1155:L1218" si="75">UPPER(K1155)</f>
        <v>SELL</v>
      </c>
    </row>
    <row r="1156" spans="1:12" x14ac:dyDescent="0.2">
      <c r="A1156" s="7" t="s">
        <v>1290</v>
      </c>
      <c r="B1156" s="8">
        <v>44005</v>
      </c>
      <c r="C1156" s="9" t="s">
        <v>38</v>
      </c>
      <c r="D1156" s="9">
        <v>12</v>
      </c>
      <c r="E1156" s="9" t="s">
        <v>116</v>
      </c>
      <c r="F1156" s="16" t="str">
        <f t="shared" si="72"/>
        <v>OTHER</v>
      </c>
      <c r="G1156" s="16" t="str">
        <f t="shared" si="73"/>
        <v>OTHER</v>
      </c>
      <c r="H1156" s="9" t="s">
        <v>4896</v>
      </c>
      <c r="I1156" s="9" t="s">
        <v>150</v>
      </c>
      <c r="J1156" s="9" t="str">
        <f t="shared" si="74"/>
        <v>RS DQLAB</v>
      </c>
      <c r="K1156" s="10" t="s">
        <v>151</v>
      </c>
      <c r="L1156" t="str">
        <f t="shared" si="75"/>
        <v>SELL</v>
      </c>
    </row>
    <row r="1157" spans="1:12" x14ac:dyDescent="0.2">
      <c r="A1157" s="11" t="s">
        <v>1291</v>
      </c>
      <c r="B1157" s="12">
        <v>44005</v>
      </c>
      <c r="C1157" s="13" t="s">
        <v>38</v>
      </c>
      <c r="D1157" s="13">
        <v>52</v>
      </c>
      <c r="E1157" s="13" t="s">
        <v>116</v>
      </c>
      <c r="F1157" s="16" t="str">
        <f t="shared" si="72"/>
        <v>OTHER</v>
      </c>
      <c r="G1157" s="16" t="str">
        <f t="shared" si="73"/>
        <v>OTHER</v>
      </c>
      <c r="H1157" s="9" t="s">
        <v>4896</v>
      </c>
      <c r="I1157" s="13" t="s">
        <v>150</v>
      </c>
      <c r="J1157" s="9" t="str">
        <f t="shared" si="74"/>
        <v>RS DQLAB</v>
      </c>
      <c r="K1157" s="14" t="s">
        <v>151</v>
      </c>
      <c r="L1157" t="str">
        <f t="shared" si="75"/>
        <v>SELL</v>
      </c>
    </row>
    <row r="1158" spans="1:12" x14ac:dyDescent="0.2">
      <c r="A1158" s="7" t="s">
        <v>1292</v>
      </c>
      <c r="B1158" s="8">
        <v>44005</v>
      </c>
      <c r="C1158" s="9" t="s">
        <v>36</v>
      </c>
      <c r="D1158" s="9">
        <v>15</v>
      </c>
      <c r="E1158" s="9" t="s">
        <v>116</v>
      </c>
      <c r="F1158" s="16" t="str">
        <f t="shared" si="72"/>
        <v>OTHER</v>
      </c>
      <c r="G1158" s="16" t="str">
        <f t="shared" si="73"/>
        <v>OTHER</v>
      </c>
      <c r="H1158" s="9" t="s">
        <v>4896</v>
      </c>
      <c r="I1158" s="9" t="s">
        <v>150</v>
      </c>
      <c r="J1158" s="9" t="str">
        <f t="shared" si="74"/>
        <v>RS DQLAB</v>
      </c>
      <c r="K1158" s="10" t="s">
        <v>151</v>
      </c>
      <c r="L1158" t="str">
        <f t="shared" si="75"/>
        <v>SELL</v>
      </c>
    </row>
    <row r="1159" spans="1:12" x14ac:dyDescent="0.2">
      <c r="A1159" s="11" t="s">
        <v>1293</v>
      </c>
      <c r="B1159" s="12">
        <v>44005</v>
      </c>
      <c r="C1159" s="13" t="s">
        <v>16</v>
      </c>
      <c r="D1159" s="13">
        <v>392</v>
      </c>
      <c r="E1159" s="13" t="s">
        <v>116</v>
      </c>
      <c r="F1159" s="16" t="str">
        <f t="shared" si="72"/>
        <v>OTHER</v>
      </c>
      <c r="G1159" s="16" t="str">
        <f t="shared" si="73"/>
        <v>OTHER</v>
      </c>
      <c r="H1159" s="9" t="s">
        <v>4896</v>
      </c>
      <c r="I1159" s="13" t="s">
        <v>150</v>
      </c>
      <c r="J1159" s="9" t="str">
        <f t="shared" si="74"/>
        <v>RS DQLAB</v>
      </c>
      <c r="K1159" s="14" t="s">
        <v>151</v>
      </c>
      <c r="L1159" t="str">
        <f t="shared" si="75"/>
        <v>SELL</v>
      </c>
    </row>
    <row r="1160" spans="1:12" x14ac:dyDescent="0.2">
      <c r="A1160" s="7" t="s">
        <v>1294</v>
      </c>
      <c r="B1160" s="8">
        <v>44005</v>
      </c>
      <c r="C1160" s="9" t="s">
        <v>17</v>
      </c>
      <c r="D1160" s="9">
        <v>8</v>
      </c>
      <c r="E1160" s="9" t="s">
        <v>116</v>
      </c>
      <c r="F1160" s="16" t="str">
        <f t="shared" si="72"/>
        <v>OTHER</v>
      </c>
      <c r="G1160" s="16" t="str">
        <f t="shared" si="73"/>
        <v>OTHER</v>
      </c>
      <c r="H1160" s="9" t="s">
        <v>4896</v>
      </c>
      <c r="I1160" s="9" t="s">
        <v>150</v>
      </c>
      <c r="J1160" s="9" t="str">
        <f t="shared" si="74"/>
        <v>RS DQLAB</v>
      </c>
      <c r="K1160" s="10" t="s">
        <v>151</v>
      </c>
      <c r="L1160" t="str">
        <f t="shared" si="75"/>
        <v>SELL</v>
      </c>
    </row>
    <row r="1161" spans="1:12" x14ac:dyDescent="0.2">
      <c r="A1161" s="11" t="s">
        <v>1295</v>
      </c>
      <c r="B1161" s="12">
        <v>44005</v>
      </c>
      <c r="C1161" s="13" t="s">
        <v>35</v>
      </c>
      <c r="D1161" s="13">
        <v>4</v>
      </c>
      <c r="E1161" s="13" t="s">
        <v>116</v>
      </c>
      <c r="F1161" s="16" t="str">
        <f t="shared" si="72"/>
        <v>OTHER</v>
      </c>
      <c r="G1161" s="16" t="str">
        <f t="shared" si="73"/>
        <v>OTHER</v>
      </c>
      <c r="H1161" s="9" t="s">
        <v>4896</v>
      </c>
      <c r="I1161" s="13" t="s">
        <v>150</v>
      </c>
      <c r="J1161" s="9" t="str">
        <f t="shared" si="74"/>
        <v>RS DQLAB</v>
      </c>
      <c r="K1161" s="14" t="s">
        <v>151</v>
      </c>
      <c r="L1161" t="str">
        <f t="shared" si="75"/>
        <v>SELL</v>
      </c>
    </row>
    <row r="1162" spans="1:12" x14ac:dyDescent="0.2">
      <c r="A1162" s="7" t="s">
        <v>1296</v>
      </c>
      <c r="B1162" s="8">
        <v>44005</v>
      </c>
      <c r="C1162" s="9" t="s">
        <v>5</v>
      </c>
      <c r="D1162" s="9">
        <v>119</v>
      </c>
      <c r="E1162" s="9" t="s">
        <v>116</v>
      </c>
      <c r="F1162" s="16" t="str">
        <f t="shared" si="72"/>
        <v>OTHER</v>
      </c>
      <c r="G1162" s="16" t="str">
        <f t="shared" si="73"/>
        <v>OTHER</v>
      </c>
      <c r="H1162" s="9" t="s">
        <v>4896</v>
      </c>
      <c r="I1162" s="9" t="s">
        <v>150</v>
      </c>
      <c r="J1162" s="9" t="str">
        <f t="shared" si="74"/>
        <v>RS DQLAB</v>
      </c>
      <c r="K1162" s="10" t="s">
        <v>151</v>
      </c>
      <c r="L1162" t="str">
        <f t="shared" si="75"/>
        <v>SELL</v>
      </c>
    </row>
    <row r="1163" spans="1:12" x14ac:dyDescent="0.2">
      <c r="A1163" s="11" t="s">
        <v>1297</v>
      </c>
      <c r="B1163" s="12">
        <v>44006</v>
      </c>
      <c r="C1163" s="13" t="s">
        <v>10</v>
      </c>
      <c r="D1163" s="13">
        <v>26</v>
      </c>
      <c r="E1163" s="13" t="s">
        <v>116</v>
      </c>
      <c r="F1163" s="16" t="str">
        <f t="shared" si="72"/>
        <v>OTHER</v>
      </c>
      <c r="G1163" s="16" t="str">
        <f t="shared" si="73"/>
        <v>OTHER</v>
      </c>
      <c r="H1163" s="9" t="s">
        <v>4896</v>
      </c>
      <c r="I1163" s="13" t="s">
        <v>150</v>
      </c>
      <c r="J1163" s="9" t="str">
        <f t="shared" si="74"/>
        <v>RS DQLAB</v>
      </c>
      <c r="K1163" s="14" t="s">
        <v>151</v>
      </c>
      <c r="L1163" t="str">
        <f t="shared" si="75"/>
        <v>SELL</v>
      </c>
    </row>
    <row r="1164" spans="1:12" x14ac:dyDescent="0.2">
      <c r="A1164" s="7" t="s">
        <v>1298</v>
      </c>
      <c r="B1164" s="8">
        <v>44006</v>
      </c>
      <c r="C1164" s="9" t="s">
        <v>10</v>
      </c>
      <c r="D1164" s="9">
        <v>122</v>
      </c>
      <c r="E1164" s="9" t="s">
        <v>116</v>
      </c>
      <c r="F1164" s="16" t="str">
        <f t="shared" si="72"/>
        <v>OTHER</v>
      </c>
      <c r="G1164" s="16" t="str">
        <f t="shared" si="73"/>
        <v>OTHER</v>
      </c>
      <c r="H1164" s="9" t="s">
        <v>4896</v>
      </c>
      <c r="I1164" s="9" t="s">
        <v>150</v>
      </c>
      <c r="J1164" s="9" t="str">
        <f t="shared" si="74"/>
        <v>RS DQLAB</v>
      </c>
      <c r="K1164" s="10" t="s">
        <v>151</v>
      </c>
      <c r="L1164" t="str">
        <f t="shared" si="75"/>
        <v>SELL</v>
      </c>
    </row>
    <row r="1165" spans="1:12" x14ac:dyDescent="0.2">
      <c r="A1165" s="11" t="s">
        <v>1299</v>
      </c>
      <c r="B1165" s="12">
        <v>44006</v>
      </c>
      <c r="C1165" s="13" t="s">
        <v>10</v>
      </c>
      <c r="D1165" s="13">
        <v>7</v>
      </c>
      <c r="E1165" s="13" t="s">
        <v>116</v>
      </c>
      <c r="F1165" s="16" t="str">
        <f t="shared" si="72"/>
        <v>OTHER</v>
      </c>
      <c r="G1165" s="16" t="str">
        <f t="shared" si="73"/>
        <v>OTHER</v>
      </c>
      <c r="H1165" s="9" t="s">
        <v>4896</v>
      </c>
      <c r="I1165" s="13" t="s">
        <v>150</v>
      </c>
      <c r="J1165" s="9" t="str">
        <f t="shared" si="74"/>
        <v>RS DQLAB</v>
      </c>
      <c r="K1165" s="14" t="s">
        <v>151</v>
      </c>
      <c r="L1165" t="str">
        <f t="shared" si="75"/>
        <v>SELL</v>
      </c>
    </row>
    <row r="1166" spans="1:12" x14ac:dyDescent="0.2">
      <c r="A1166" s="7" t="s">
        <v>1300</v>
      </c>
      <c r="B1166" s="8">
        <v>44006</v>
      </c>
      <c r="C1166" s="9" t="s">
        <v>28</v>
      </c>
      <c r="D1166" s="9">
        <v>20</v>
      </c>
      <c r="E1166" s="9" t="s">
        <v>116</v>
      </c>
      <c r="F1166" s="16" t="str">
        <f t="shared" si="72"/>
        <v>OTHER</v>
      </c>
      <c r="G1166" s="16" t="str">
        <f t="shared" si="73"/>
        <v>OTHER</v>
      </c>
      <c r="H1166" s="9" t="s">
        <v>4896</v>
      </c>
      <c r="I1166" s="9" t="s">
        <v>150</v>
      </c>
      <c r="J1166" s="9" t="str">
        <f t="shared" si="74"/>
        <v>RS DQLAB</v>
      </c>
      <c r="K1166" s="10" t="s">
        <v>151</v>
      </c>
      <c r="L1166" t="str">
        <f t="shared" si="75"/>
        <v>SELL</v>
      </c>
    </row>
    <row r="1167" spans="1:12" x14ac:dyDescent="0.2">
      <c r="A1167" s="11" t="s">
        <v>1301</v>
      </c>
      <c r="B1167" s="12">
        <v>44007</v>
      </c>
      <c r="C1167" s="13" t="s">
        <v>12</v>
      </c>
      <c r="D1167" s="13">
        <v>45</v>
      </c>
      <c r="E1167" s="13" t="s">
        <v>116</v>
      </c>
      <c r="F1167" s="16" t="str">
        <f t="shared" si="72"/>
        <v>OTHER</v>
      </c>
      <c r="G1167" s="16" t="str">
        <f t="shared" si="73"/>
        <v>OTHER</v>
      </c>
      <c r="H1167" s="9" t="s">
        <v>4896</v>
      </c>
      <c r="I1167" s="13" t="s">
        <v>150</v>
      </c>
      <c r="J1167" s="9" t="str">
        <f t="shared" si="74"/>
        <v>RS DQLAB</v>
      </c>
      <c r="K1167" s="14" t="s">
        <v>151</v>
      </c>
      <c r="L1167" t="str">
        <f t="shared" si="75"/>
        <v>SELL</v>
      </c>
    </row>
    <row r="1168" spans="1:12" x14ac:dyDescent="0.2">
      <c r="A1168" s="7" t="s">
        <v>1302</v>
      </c>
      <c r="B1168" s="8">
        <v>44007</v>
      </c>
      <c r="C1168" s="9" t="s">
        <v>9</v>
      </c>
      <c r="D1168" s="9">
        <v>15</v>
      </c>
      <c r="E1168" s="9" t="s">
        <v>116</v>
      </c>
      <c r="F1168" s="16" t="str">
        <f t="shared" si="72"/>
        <v>OTHER</v>
      </c>
      <c r="G1168" s="16" t="str">
        <f t="shared" si="73"/>
        <v>OTHER</v>
      </c>
      <c r="H1168" s="9" t="s">
        <v>4896</v>
      </c>
      <c r="I1168" s="9" t="s">
        <v>150</v>
      </c>
      <c r="J1168" s="9" t="str">
        <f t="shared" si="74"/>
        <v>RS DQLAB</v>
      </c>
      <c r="K1168" s="10" t="s">
        <v>151</v>
      </c>
      <c r="L1168" t="str">
        <f t="shared" si="75"/>
        <v>SELL</v>
      </c>
    </row>
    <row r="1169" spans="1:12" x14ac:dyDescent="0.2">
      <c r="A1169" s="11" t="s">
        <v>1303</v>
      </c>
      <c r="B1169" s="12">
        <v>44007</v>
      </c>
      <c r="C1169" s="13" t="s">
        <v>38</v>
      </c>
      <c r="D1169" s="13">
        <v>5</v>
      </c>
      <c r="E1169" s="13" t="s">
        <v>116</v>
      </c>
      <c r="F1169" s="16" t="str">
        <f t="shared" si="72"/>
        <v>OTHER</v>
      </c>
      <c r="G1169" s="16" t="str">
        <f t="shared" si="73"/>
        <v>OTHER</v>
      </c>
      <c r="H1169" s="9" t="s">
        <v>4896</v>
      </c>
      <c r="I1169" s="13" t="s">
        <v>150</v>
      </c>
      <c r="J1169" s="9" t="str">
        <f t="shared" si="74"/>
        <v>RS DQLAB</v>
      </c>
      <c r="K1169" s="14" t="s">
        <v>151</v>
      </c>
      <c r="L1169" t="str">
        <f t="shared" si="75"/>
        <v>SELL</v>
      </c>
    </row>
    <row r="1170" spans="1:12" x14ac:dyDescent="0.2">
      <c r="A1170" s="7" t="s">
        <v>1304</v>
      </c>
      <c r="B1170" s="8">
        <v>44007</v>
      </c>
      <c r="C1170" s="9" t="s">
        <v>40</v>
      </c>
      <c r="D1170" s="9">
        <v>1</v>
      </c>
      <c r="E1170" s="9" t="s">
        <v>116</v>
      </c>
      <c r="F1170" s="16" t="str">
        <f t="shared" si="72"/>
        <v>OTHER</v>
      </c>
      <c r="G1170" s="16" t="str">
        <f t="shared" si="73"/>
        <v>OTHER</v>
      </c>
      <c r="H1170" s="9" t="s">
        <v>4896</v>
      </c>
      <c r="I1170" s="9" t="s">
        <v>150</v>
      </c>
      <c r="J1170" s="9" t="str">
        <f t="shared" si="74"/>
        <v>RS DQLAB</v>
      </c>
      <c r="K1170" s="10" t="s">
        <v>151</v>
      </c>
      <c r="L1170" t="str">
        <f t="shared" si="75"/>
        <v>SELL</v>
      </c>
    </row>
    <row r="1171" spans="1:12" x14ac:dyDescent="0.2">
      <c r="A1171" s="11" t="s">
        <v>1305</v>
      </c>
      <c r="B1171" s="12">
        <v>44007</v>
      </c>
      <c r="C1171" s="13" t="s">
        <v>11</v>
      </c>
      <c r="D1171" s="13">
        <v>16</v>
      </c>
      <c r="E1171" s="13" t="s">
        <v>116</v>
      </c>
      <c r="F1171" s="16" t="str">
        <f t="shared" si="72"/>
        <v>OTHER</v>
      </c>
      <c r="G1171" s="16" t="str">
        <f t="shared" si="73"/>
        <v>OTHER</v>
      </c>
      <c r="H1171" s="9" t="s">
        <v>4896</v>
      </c>
      <c r="I1171" s="13" t="s">
        <v>150</v>
      </c>
      <c r="J1171" s="9" t="str">
        <f t="shared" si="74"/>
        <v>RS DQLAB</v>
      </c>
      <c r="K1171" s="14" t="s">
        <v>151</v>
      </c>
      <c r="L1171" t="str">
        <f t="shared" si="75"/>
        <v>SELL</v>
      </c>
    </row>
    <row r="1172" spans="1:12" x14ac:dyDescent="0.2">
      <c r="A1172" s="7" t="s">
        <v>1306</v>
      </c>
      <c r="B1172" s="8">
        <v>44007</v>
      </c>
      <c r="C1172" s="9" t="s">
        <v>1307</v>
      </c>
      <c r="D1172" s="9">
        <v>32</v>
      </c>
      <c r="E1172" s="9" t="s">
        <v>116</v>
      </c>
      <c r="F1172" s="16" t="str">
        <f t="shared" si="72"/>
        <v>OTHER</v>
      </c>
      <c r="G1172" s="16" t="str">
        <f t="shared" si="73"/>
        <v>OTHER</v>
      </c>
      <c r="H1172" s="9" t="s">
        <v>4896</v>
      </c>
      <c r="I1172" s="9" t="s">
        <v>150</v>
      </c>
      <c r="J1172" s="9" t="str">
        <f t="shared" si="74"/>
        <v>RS DQLAB</v>
      </c>
      <c r="K1172" s="10" t="s">
        <v>151</v>
      </c>
      <c r="L1172" t="str">
        <f t="shared" si="75"/>
        <v>SELL</v>
      </c>
    </row>
    <row r="1173" spans="1:12" x14ac:dyDescent="0.2">
      <c r="A1173" s="11" t="s">
        <v>1308</v>
      </c>
      <c r="B1173" s="12">
        <v>44008</v>
      </c>
      <c r="C1173" s="13" t="s">
        <v>37</v>
      </c>
      <c r="D1173" s="13">
        <v>63</v>
      </c>
      <c r="E1173" s="13" t="s">
        <v>116</v>
      </c>
      <c r="F1173" s="16" t="str">
        <f t="shared" si="72"/>
        <v>OTHER</v>
      </c>
      <c r="G1173" s="16" t="str">
        <f t="shared" si="73"/>
        <v>OTHER</v>
      </c>
      <c r="H1173" s="9" t="s">
        <v>4896</v>
      </c>
      <c r="I1173" s="13" t="s">
        <v>150</v>
      </c>
      <c r="J1173" s="9" t="str">
        <f t="shared" si="74"/>
        <v>RS DQLAB</v>
      </c>
      <c r="K1173" s="14" t="s">
        <v>151</v>
      </c>
      <c r="L1173" t="str">
        <f t="shared" si="75"/>
        <v>SELL</v>
      </c>
    </row>
    <row r="1174" spans="1:12" x14ac:dyDescent="0.2">
      <c r="A1174" s="7" t="s">
        <v>1309</v>
      </c>
      <c r="B1174" s="8">
        <v>44008</v>
      </c>
      <c r="C1174" s="9" t="s">
        <v>24</v>
      </c>
      <c r="D1174" s="9">
        <v>19</v>
      </c>
      <c r="E1174" s="9" t="s">
        <v>116</v>
      </c>
      <c r="F1174" s="16" t="str">
        <f t="shared" si="72"/>
        <v>OTHER</v>
      </c>
      <c r="G1174" s="16" t="str">
        <f t="shared" si="73"/>
        <v>OTHER</v>
      </c>
      <c r="H1174" s="9" t="s">
        <v>4896</v>
      </c>
      <c r="I1174" s="9" t="s">
        <v>150</v>
      </c>
      <c r="J1174" s="9" t="str">
        <f t="shared" si="74"/>
        <v>RS DQLAB</v>
      </c>
      <c r="K1174" s="10" t="s">
        <v>151</v>
      </c>
      <c r="L1174" t="str">
        <f t="shared" si="75"/>
        <v>SELL</v>
      </c>
    </row>
    <row r="1175" spans="1:12" x14ac:dyDescent="0.2">
      <c r="A1175" s="11" t="s">
        <v>1310</v>
      </c>
      <c r="B1175" s="12">
        <v>44008</v>
      </c>
      <c r="C1175" s="13" t="s">
        <v>24</v>
      </c>
      <c r="D1175" s="13">
        <v>3</v>
      </c>
      <c r="E1175" s="13" t="s">
        <v>116</v>
      </c>
      <c r="F1175" s="16" t="str">
        <f t="shared" si="72"/>
        <v>OTHER</v>
      </c>
      <c r="G1175" s="16" t="str">
        <f t="shared" si="73"/>
        <v>OTHER</v>
      </c>
      <c r="H1175" s="9" t="s">
        <v>4896</v>
      </c>
      <c r="I1175" s="13" t="s">
        <v>150</v>
      </c>
      <c r="J1175" s="9" t="str">
        <f t="shared" si="74"/>
        <v>RS DQLAB</v>
      </c>
      <c r="K1175" s="14" t="s">
        <v>151</v>
      </c>
      <c r="L1175" t="str">
        <f t="shared" si="75"/>
        <v>SELL</v>
      </c>
    </row>
    <row r="1176" spans="1:12" x14ac:dyDescent="0.2">
      <c r="A1176" s="7" t="s">
        <v>1311</v>
      </c>
      <c r="B1176" s="8">
        <v>44008</v>
      </c>
      <c r="C1176" s="9" t="s">
        <v>38</v>
      </c>
      <c r="D1176" s="9">
        <v>9</v>
      </c>
      <c r="E1176" s="9" t="s">
        <v>116</v>
      </c>
      <c r="F1176" s="16" t="str">
        <f t="shared" si="72"/>
        <v>OTHER</v>
      </c>
      <c r="G1176" s="16" t="str">
        <f t="shared" si="73"/>
        <v>OTHER</v>
      </c>
      <c r="H1176" s="9" t="s">
        <v>4896</v>
      </c>
      <c r="I1176" s="9" t="s">
        <v>150</v>
      </c>
      <c r="J1176" s="9" t="str">
        <f t="shared" si="74"/>
        <v>RS DQLAB</v>
      </c>
      <c r="K1176" s="10" t="s">
        <v>151</v>
      </c>
      <c r="L1176" t="str">
        <f t="shared" si="75"/>
        <v>SELL</v>
      </c>
    </row>
    <row r="1177" spans="1:12" x14ac:dyDescent="0.2">
      <c r="A1177" s="11" t="s">
        <v>1312</v>
      </c>
      <c r="B1177" s="12">
        <v>44008</v>
      </c>
      <c r="C1177" s="13" t="s">
        <v>38</v>
      </c>
      <c r="D1177" s="13">
        <v>4</v>
      </c>
      <c r="E1177" s="13" t="s">
        <v>116</v>
      </c>
      <c r="F1177" s="16" t="str">
        <f t="shared" si="72"/>
        <v>OTHER</v>
      </c>
      <c r="G1177" s="16" t="str">
        <f t="shared" si="73"/>
        <v>OTHER</v>
      </c>
      <c r="H1177" s="9" t="s">
        <v>4896</v>
      </c>
      <c r="I1177" s="13" t="s">
        <v>150</v>
      </c>
      <c r="J1177" s="9" t="str">
        <f t="shared" si="74"/>
        <v>RS DQLAB</v>
      </c>
      <c r="K1177" s="14" t="s">
        <v>151</v>
      </c>
      <c r="L1177" t="str">
        <f t="shared" si="75"/>
        <v>SELL</v>
      </c>
    </row>
    <row r="1178" spans="1:12" x14ac:dyDescent="0.2">
      <c r="A1178" s="7" t="s">
        <v>1313</v>
      </c>
      <c r="B1178" s="8">
        <v>44008</v>
      </c>
      <c r="C1178" s="9" t="s">
        <v>22</v>
      </c>
      <c r="D1178" s="9">
        <v>52</v>
      </c>
      <c r="E1178" s="9" t="s">
        <v>116</v>
      </c>
      <c r="F1178" s="16" t="str">
        <f t="shared" si="72"/>
        <v>OTHER</v>
      </c>
      <c r="G1178" s="16" t="str">
        <f t="shared" si="73"/>
        <v>OTHER</v>
      </c>
      <c r="H1178" s="9" t="s">
        <v>4896</v>
      </c>
      <c r="I1178" s="9" t="s">
        <v>150</v>
      </c>
      <c r="J1178" s="9" t="str">
        <f t="shared" si="74"/>
        <v>RS DQLAB</v>
      </c>
      <c r="K1178" s="10" t="s">
        <v>151</v>
      </c>
      <c r="L1178" t="str">
        <f t="shared" si="75"/>
        <v>SELL</v>
      </c>
    </row>
    <row r="1179" spans="1:12" x14ac:dyDescent="0.2">
      <c r="A1179" s="11" t="s">
        <v>1314</v>
      </c>
      <c r="B1179" s="12">
        <v>44008</v>
      </c>
      <c r="C1179" s="13" t="s">
        <v>22</v>
      </c>
      <c r="D1179" s="13">
        <v>40</v>
      </c>
      <c r="E1179" s="13" t="s">
        <v>116</v>
      </c>
      <c r="F1179" s="16" t="str">
        <f t="shared" si="72"/>
        <v>OTHER</v>
      </c>
      <c r="G1179" s="16" t="str">
        <f t="shared" si="73"/>
        <v>OTHER</v>
      </c>
      <c r="H1179" s="9" t="s">
        <v>4896</v>
      </c>
      <c r="I1179" s="13" t="s">
        <v>150</v>
      </c>
      <c r="J1179" s="9" t="str">
        <f t="shared" si="74"/>
        <v>RS DQLAB</v>
      </c>
      <c r="K1179" s="14" t="s">
        <v>151</v>
      </c>
      <c r="L1179" t="str">
        <f t="shared" si="75"/>
        <v>SELL</v>
      </c>
    </row>
    <row r="1180" spans="1:12" x14ac:dyDescent="0.2">
      <c r="A1180" s="7" t="s">
        <v>1315</v>
      </c>
      <c r="B1180" s="8">
        <v>44008</v>
      </c>
      <c r="C1180" s="9" t="s">
        <v>18</v>
      </c>
      <c r="D1180" s="9">
        <v>6</v>
      </c>
      <c r="E1180" s="9" t="s">
        <v>116</v>
      </c>
      <c r="F1180" s="16" t="str">
        <f t="shared" si="72"/>
        <v>OTHER</v>
      </c>
      <c r="G1180" s="16" t="str">
        <f t="shared" si="73"/>
        <v>OTHER</v>
      </c>
      <c r="H1180" s="9" t="s">
        <v>4896</v>
      </c>
      <c r="I1180" s="9" t="s">
        <v>150</v>
      </c>
      <c r="J1180" s="9" t="str">
        <f t="shared" si="74"/>
        <v>RS DQLAB</v>
      </c>
      <c r="K1180" s="10" t="s">
        <v>151</v>
      </c>
      <c r="L1180" t="str">
        <f t="shared" si="75"/>
        <v>SELL</v>
      </c>
    </row>
    <row r="1181" spans="1:12" x14ac:dyDescent="0.2">
      <c r="A1181" s="11" t="s">
        <v>1316</v>
      </c>
      <c r="B1181" s="12">
        <v>44009</v>
      </c>
      <c r="C1181" s="13" t="s">
        <v>12</v>
      </c>
      <c r="D1181" s="13">
        <v>10</v>
      </c>
      <c r="E1181" s="13" t="s">
        <v>116</v>
      </c>
      <c r="F1181" s="16" t="str">
        <f t="shared" si="72"/>
        <v>OTHER</v>
      </c>
      <c r="G1181" s="16" t="str">
        <f t="shared" si="73"/>
        <v>OTHER</v>
      </c>
      <c r="H1181" s="9" t="s">
        <v>4896</v>
      </c>
      <c r="I1181" s="13" t="s">
        <v>150</v>
      </c>
      <c r="J1181" s="9" t="str">
        <f t="shared" si="74"/>
        <v>RS DQLAB</v>
      </c>
      <c r="K1181" s="14" t="s">
        <v>151</v>
      </c>
      <c r="L1181" t="str">
        <f t="shared" si="75"/>
        <v>SELL</v>
      </c>
    </row>
    <row r="1182" spans="1:12" x14ac:dyDescent="0.2">
      <c r="A1182" s="7" t="s">
        <v>1317</v>
      </c>
      <c r="B1182" s="8">
        <v>44009</v>
      </c>
      <c r="C1182" s="9" t="s">
        <v>37</v>
      </c>
      <c r="D1182" s="9">
        <v>1</v>
      </c>
      <c r="E1182" s="9" t="s">
        <v>116</v>
      </c>
      <c r="F1182" s="16" t="str">
        <f t="shared" si="72"/>
        <v>OTHER</v>
      </c>
      <c r="G1182" s="16" t="str">
        <f t="shared" si="73"/>
        <v>OTHER</v>
      </c>
      <c r="H1182" s="9" t="s">
        <v>4896</v>
      </c>
      <c r="I1182" s="9" t="s">
        <v>150</v>
      </c>
      <c r="J1182" s="9" t="str">
        <f t="shared" si="74"/>
        <v>RS DQLAB</v>
      </c>
      <c r="K1182" s="10" t="s">
        <v>151</v>
      </c>
      <c r="L1182" t="str">
        <f t="shared" si="75"/>
        <v>SELL</v>
      </c>
    </row>
    <row r="1183" spans="1:12" x14ac:dyDescent="0.2">
      <c r="A1183" s="11" t="s">
        <v>1318</v>
      </c>
      <c r="B1183" s="12">
        <v>44009</v>
      </c>
      <c r="C1183" s="13" t="s">
        <v>37</v>
      </c>
      <c r="D1183" s="13">
        <v>84</v>
      </c>
      <c r="E1183" s="13" t="s">
        <v>116</v>
      </c>
      <c r="F1183" s="16" t="str">
        <f t="shared" si="72"/>
        <v>OTHER</v>
      </c>
      <c r="G1183" s="16" t="str">
        <f t="shared" si="73"/>
        <v>OTHER</v>
      </c>
      <c r="H1183" s="9" t="s">
        <v>4896</v>
      </c>
      <c r="I1183" s="13" t="s">
        <v>150</v>
      </c>
      <c r="J1183" s="9" t="str">
        <f t="shared" si="74"/>
        <v>RS DQLAB</v>
      </c>
      <c r="K1183" s="14" t="s">
        <v>151</v>
      </c>
      <c r="L1183" t="str">
        <f t="shared" si="75"/>
        <v>SELL</v>
      </c>
    </row>
    <row r="1184" spans="1:12" x14ac:dyDescent="0.2">
      <c r="A1184" s="7" t="s">
        <v>1319</v>
      </c>
      <c r="B1184" s="8">
        <v>44009</v>
      </c>
      <c r="C1184" s="9" t="s">
        <v>10</v>
      </c>
      <c r="D1184" s="9">
        <v>82</v>
      </c>
      <c r="E1184" s="9" t="s">
        <v>116</v>
      </c>
      <c r="F1184" s="16" t="str">
        <f t="shared" si="72"/>
        <v>OTHER</v>
      </c>
      <c r="G1184" s="16" t="str">
        <f t="shared" si="73"/>
        <v>OTHER</v>
      </c>
      <c r="H1184" s="9" t="s">
        <v>4896</v>
      </c>
      <c r="I1184" s="9" t="s">
        <v>150</v>
      </c>
      <c r="J1184" s="9" t="str">
        <f t="shared" si="74"/>
        <v>RS DQLAB</v>
      </c>
      <c r="K1184" s="10" t="s">
        <v>151</v>
      </c>
      <c r="L1184" t="str">
        <f t="shared" si="75"/>
        <v>SELL</v>
      </c>
    </row>
    <row r="1185" spans="1:12" x14ac:dyDescent="0.2">
      <c r="A1185" s="11" t="s">
        <v>1320</v>
      </c>
      <c r="B1185" s="12">
        <v>44009</v>
      </c>
      <c r="C1185" s="13" t="s">
        <v>36</v>
      </c>
      <c r="D1185" s="13">
        <v>15</v>
      </c>
      <c r="E1185" s="13" t="s">
        <v>116</v>
      </c>
      <c r="F1185" s="16" t="str">
        <f t="shared" si="72"/>
        <v>OTHER</v>
      </c>
      <c r="G1185" s="16" t="str">
        <f t="shared" si="73"/>
        <v>OTHER</v>
      </c>
      <c r="H1185" s="9" t="s">
        <v>4896</v>
      </c>
      <c r="I1185" s="13" t="s">
        <v>150</v>
      </c>
      <c r="J1185" s="9" t="str">
        <f t="shared" si="74"/>
        <v>RS DQLAB</v>
      </c>
      <c r="K1185" s="14" t="s">
        <v>151</v>
      </c>
      <c r="L1185" t="str">
        <f t="shared" si="75"/>
        <v>SELL</v>
      </c>
    </row>
    <row r="1186" spans="1:12" x14ac:dyDescent="0.2">
      <c r="A1186" s="7" t="s">
        <v>1321</v>
      </c>
      <c r="B1186" s="8">
        <v>44009</v>
      </c>
      <c r="C1186" s="9" t="s">
        <v>40</v>
      </c>
      <c r="D1186" s="9">
        <v>5</v>
      </c>
      <c r="E1186" s="9" t="s">
        <v>116</v>
      </c>
      <c r="F1186" s="16" t="str">
        <f t="shared" si="72"/>
        <v>OTHER</v>
      </c>
      <c r="G1186" s="16" t="str">
        <f t="shared" si="73"/>
        <v>OTHER</v>
      </c>
      <c r="H1186" s="9" t="s">
        <v>4896</v>
      </c>
      <c r="I1186" s="9" t="s">
        <v>150</v>
      </c>
      <c r="J1186" s="9" t="str">
        <f t="shared" si="74"/>
        <v>RS DQLAB</v>
      </c>
      <c r="K1186" s="10" t="s">
        <v>151</v>
      </c>
      <c r="L1186" t="str">
        <f t="shared" si="75"/>
        <v>SELL</v>
      </c>
    </row>
    <row r="1187" spans="1:12" x14ac:dyDescent="0.2">
      <c r="A1187" s="11" t="s">
        <v>1322</v>
      </c>
      <c r="B1187" s="12">
        <v>44009</v>
      </c>
      <c r="C1187" s="13" t="s">
        <v>40</v>
      </c>
      <c r="D1187" s="13">
        <v>6</v>
      </c>
      <c r="E1187" s="13" t="s">
        <v>116</v>
      </c>
      <c r="F1187" s="16" t="str">
        <f t="shared" si="72"/>
        <v>OTHER</v>
      </c>
      <c r="G1187" s="16" t="str">
        <f t="shared" si="73"/>
        <v>OTHER</v>
      </c>
      <c r="H1187" s="9" t="s">
        <v>4896</v>
      </c>
      <c r="I1187" s="13" t="s">
        <v>150</v>
      </c>
      <c r="J1187" s="9" t="str">
        <f t="shared" si="74"/>
        <v>RS DQLAB</v>
      </c>
      <c r="K1187" s="14" t="s">
        <v>151</v>
      </c>
      <c r="L1187" t="str">
        <f t="shared" si="75"/>
        <v>SELL</v>
      </c>
    </row>
    <row r="1188" spans="1:12" x14ac:dyDescent="0.2">
      <c r="A1188" s="7" t="s">
        <v>1323</v>
      </c>
      <c r="B1188" s="8">
        <v>44009</v>
      </c>
      <c r="C1188" s="9" t="s">
        <v>25</v>
      </c>
      <c r="D1188" s="9">
        <v>26</v>
      </c>
      <c r="E1188" s="9" t="s">
        <v>116</v>
      </c>
      <c r="F1188" s="16" t="str">
        <f t="shared" si="72"/>
        <v>OTHER</v>
      </c>
      <c r="G1188" s="16" t="str">
        <f t="shared" si="73"/>
        <v>OTHER</v>
      </c>
      <c r="H1188" s="9" t="s">
        <v>4896</v>
      </c>
      <c r="I1188" s="9" t="s">
        <v>150</v>
      </c>
      <c r="J1188" s="9" t="str">
        <f t="shared" si="74"/>
        <v>RS DQLAB</v>
      </c>
      <c r="K1188" s="10" t="s">
        <v>151</v>
      </c>
      <c r="L1188" t="str">
        <f t="shared" si="75"/>
        <v>SELL</v>
      </c>
    </row>
    <row r="1189" spans="1:12" x14ac:dyDescent="0.2">
      <c r="A1189" s="11" t="s">
        <v>1324</v>
      </c>
      <c r="B1189" s="12">
        <v>44010</v>
      </c>
      <c r="C1189" s="13" t="s">
        <v>12</v>
      </c>
      <c r="D1189" s="13">
        <v>54</v>
      </c>
      <c r="E1189" s="13" t="s">
        <v>116</v>
      </c>
      <c r="F1189" s="16" t="str">
        <f t="shared" si="72"/>
        <v>OTHER</v>
      </c>
      <c r="G1189" s="16" t="str">
        <f t="shared" si="73"/>
        <v>OTHER</v>
      </c>
      <c r="H1189" s="9" t="s">
        <v>4896</v>
      </c>
      <c r="I1189" s="13" t="s">
        <v>150</v>
      </c>
      <c r="J1189" s="9" t="str">
        <f t="shared" si="74"/>
        <v>RS DQLAB</v>
      </c>
      <c r="K1189" s="14" t="s">
        <v>151</v>
      </c>
      <c r="L1189" t="str">
        <f t="shared" si="75"/>
        <v>SELL</v>
      </c>
    </row>
    <row r="1190" spans="1:12" x14ac:dyDescent="0.2">
      <c r="A1190" s="7" t="s">
        <v>1325</v>
      </c>
      <c r="B1190" s="8">
        <v>44010</v>
      </c>
      <c r="C1190" s="9" t="s">
        <v>37</v>
      </c>
      <c r="D1190" s="9">
        <v>44</v>
      </c>
      <c r="E1190" s="9" t="s">
        <v>116</v>
      </c>
      <c r="F1190" s="16" t="str">
        <f t="shared" si="72"/>
        <v>OTHER</v>
      </c>
      <c r="G1190" s="16" t="str">
        <f t="shared" si="73"/>
        <v>OTHER</v>
      </c>
      <c r="H1190" s="9" t="s">
        <v>4896</v>
      </c>
      <c r="I1190" s="9" t="s">
        <v>150</v>
      </c>
      <c r="J1190" s="9" t="str">
        <f t="shared" si="74"/>
        <v>RS DQLAB</v>
      </c>
      <c r="K1190" s="10" t="s">
        <v>151</v>
      </c>
      <c r="L1190" t="str">
        <f t="shared" si="75"/>
        <v>SELL</v>
      </c>
    </row>
    <row r="1191" spans="1:12" x14ac:dyDescent="0.2">
      <c r="A1191" s="11" t="s">
        <v>1326</v>
      </c>
      <c r="B1191" s="12">
        <v>44010</v>
      </c>
      <c r="C1191" s="13" t="s">
        <v>37</v>
      </c>
      <c r="D1191" s="13">
        <v>46</v>
      </c>
      <c r="E1191" s="13" t="s">
        <v>116</v>
      </c>
      <c r="F1191" s="16" t="str">
        <f t="shared" si="72"/>
        <v>OTHER</v>
      </c>
      <c r="G1191" s="16" t="str">
        <f t="shared" si="73"/>
        <v>OTHER</v>
      </c>
      <c r="H1191" s="9" t="s">
        <v>4896</v>
      </c>
      <c r="I1191" s="13" t="s">
        <v>150</v>
      </c>
      <c r="J1191" s="9" t="str">
        <f t="shared" si="74"/>
        <v>RS DQLAB</v>
      </c>
      <c r="K1191" s="14" t="s">
        <v>151</v>
      </c>
      <c r="L1191" t="str">
        <f t="shared" si="75"/>
        <v>SELL</v>
      </c>
    </row>
    <row r="1192" spans="1:12" x14ac:dyDescent="0.2">
      <c r="A1192" s="7" t="s">
        <v>1327</v>
      </c>
      <c r="B1192" s="8">
        <v>44010</v>
      </c>
      <c r="C1192" s="9" t="s">
        <v>16</v>
      </c>
      <c r="D1192" s="9">
        <v>46</v>
      </c>
      <c r="E1192" s="9" t="s">
        <v>116</v>
      </c>
      <c r="F1192" s="16" t="str">
        <f t="shared" si="72"/>
        <v>OTHER</v>
      </c>
      <c r="G1192" s="16" t="str">
        <f t="shared" si="73"/>
        <v>OTHER</v>
      </c>
      <c r="H1192" s="9" t="s">
        <v>4896</v>
      </c>
      <c r="I1192" s="9" t="s">
        <v>150</v>
      </c>
      <c r="J1192" s="9" t="str">
        <f t="shared" si="74"/>
        <v>RS DQLAB</v>
      </c>
      <c r="K1192" s="10" t="s">
        <v>151</v>
      </c>
      <c r="L1192" t="str">
        <f t="shared" si="75"/>
        <v>SELL</v>
      </c>
    </row>
    <row r="1193" spans="1:12" x14ac:dyDescent="0.2">
      <c r="A1193" s="11" t="s">
        <v>1328</v>
      </c>
      <c r="B1193" s="12">
        <v>44010</v>
      </c>
      <c r="C1193" s="13" t="s">
        <v>14</v>
      </c>
      <c r="D1193" s="13">
        <v>19</v>
      </c>
      <c r="E1193" s="13" t="s">
        <v>116</v>
      </c>
      <c r="F1193" s="16" t="str">
        <f t="shared" si="72"/>
        <v>OTHER</v>
      </c>
      <c r="G1193" s="16" t="str">
        <f t="shared" si="73"/>
        <v>OTHER</v>
      </c>
      <c r="H1193" s="9" t="s">
        <v>4896</v>
      </c>
      <c r="I1193" s="13" t="s">
        <v>150</v>
      </c>
      <c r="J1193" s="9" t="str">
        <f t="shared" si="74"/>
        <v>RS DQLAB</v>
      </c>
      <c r="K1193" s="14" t="s">
        <v>151</v>
      </c>
      <c r="L1193" t="str">
        <f t="shared" si="75"/>
        <v>SELL</v>
      </c>
    </row>
    <row r="1194" spans="1:12" x14ac:dyDescent="0.2">
      <c r="A1194" s="7" t="s">
        <v>1329</v>
      </c>
      <c r="B1194" s="8">
        <v>44011</v>
      </c>
      <c r="C1194" s="9" t="s">
        <v>37</v>
      </c>
      <c r="D1194" s="9">
        <v>59</v>
      </c>
      <c r="E1194" s="9" t="s">
        <v>116</v>
      </c>
      <c r="F1194" s="16" t="str">
        <f t="shared" si="72"/>
        <v>OTHER</v>
      </c>
      <c r="G1194" s="16" t="str">
        <f t="shared" si="73"/>
        <v>OTHER</v>
      </c>
      <c r="H1194" s="9" t="s">
        <v>4896</v>
      </c>
      <c r="I1194" s="9" t="s">
        <v>150</v>
      </c>
      <c r="J1194" s="9" t="str">
        <f t="shared" si="74"/>
        <v>RS DQLAB</v>
      </c>
      <c r="K1194" s="10" t="s">
        <v>151</v>
      </c>
      <c r="L1194" t="str">
        <f t="shared" si="75"/>
        <v>SELL</v>
      </c>
    </row>
    <row r="1195" spans="1:12" x14ac:dyDescent="0.2">
      <c r="A1195" s="11" t="s">
        <v>1330</v>
      </c>
      <c r="B1195" s="12">
        <v>44011</v>
      </c>
      <c r="C1195" s="13" t="s">
        <v>9</v>
      </c>
      <c r="D1195" s="13">
        <v>22</v>
      </c>
      <c r="E1195" s="13" t="s">
        <v>116</v>
      </c>
      <c r="F1195" s="16" t="str">
        <f t="shared" si="72"/>
        <v>OTHER</v>
      </c>
      <c r="G1195" s="16" t="str">
        <f t="shared" si="73"/>
        <v>OTHER</v>
      </c>
      <c r="H1195" s="9" t="s">
        <v>4896</v>
      </c>
      <c r="I1195" s="13" t="s">
        <v>150</v>
      </c>
      <c r="J1195" s="9" t="str">
        <f t="shared" si="74"/>
        <v>RS DQLAB</v>
      </c>
      <c r="K1195" s="14" t="s">
        <v>151</v>
      </c>
      <c r="L1195" t="str">
        <f t="shared" si="75"/>
        <v>SELL</v>
      </c>
    </row>
    <row r="1196" spans="1:12" x14ac:dyDescent="0.2">
      <c r="A1196" s="7" t="s">
        <v>1331</v>
      </c>
      <c r="B1196" s="8">
        <v>44011</v>
      </c>
      <c r="C1196" s="9" t="s">
        <v>24</v>
      </c>
      <c r="D1196" s="9">
        <v>24</v>
      </c>
      <c r="E1196" s="9" t="s">
        <v>116</v>
      </c>
      <c r="F1196" s="16" t="str">
        <f t="shared" si="72"/>
        <v>OTHER</v>
      </c>
      <c r="G1196" s="16" t="str">
        <f t="shared" si="73"/>
        <v>OTHER</v>
      </c>
      <c r="H1196" s="9" t="s">
        <v>4896</v>
      </c>
      <c r="I1196" s="9" t="s">
        <v>150</v>
      </c>
      <c r="J1196" s="9" t="str">
        <f t="shared" si="74"/>
        <v>RS DQLAB</v>
      </c>
      <c r="K1196" s="10" t="s">
        <v>151</v>
      </c>
      <c r="L1196" t="str">
        <f t="shared" si="75"/>
        <v>SELL</v>
      </c>
    </row>
    <row r="1197" spans="1:12" x14ac:dyDescent="0.2">
      <c r="A1197" s="11" t="s">
        <v>1332</v>
      </c>
      <c r="B1197" s="12">
        <v>44011</v>
      </c>
      <c r="C1197" s="13" t="s">
        <v>41</v>
      </c>
      <c r="D1197" s="13">
        <v>22</v>
      </c>
      <c r="E1197" s="13" t="s">
        <v>116</v>
      </c>
      <c r="F1197" s="16" t="str">
        <f t="shared" si="72"/>
        <v>OTHER</v>
      </c>
      <c r="G1197" s="16" t="str">
        <f t="shared" si="73"/>
        <v>OTHER</v>
      </c>
      <c r="H1197" s="9" t="s">
        <v>4896</v>
      </c>
      <c r="I1197" s="13" t="s">
        <v>150</v>
      </c>
      <c r="J1197" s="9" t="str">
        <f t="shared" si="74"/>
        <v>RS DQLAB</v>
      </c>
      <c r="K1197" s="14" t="s">
        <v>151</v>
      </c>
      <c r="L1197" t="str">
        <f t="shared" si="75"/>
        <v>SELL</v>
      </c>
    </row>
    <row r="1198" spans="1:12" x14ac:dyDescent="0.2">
      <c r="A1198" s="7" t="s">
        <v>1333</v>
      </c>
      <c r="B1198" s="8">
        <v>44011</v>
      </c>
      <c r="C1198" s="9" t="s">
        <v>41</v>
      </c>
      <c r="D1198" s="9">
        <v>14</v>
      </c>
      <c r="E1198" s="9" t="s">
        <v>116</v>
      </c>
      <c r="F1198" s="16" t="str">
        <f t="shared" si="72"/>
        <v>OTHER</v>
      </c>
      <c r="G1198" s="16" t="str">
        <f t="shared" si="73"/>
        <v>OTHER</v>
      </c>
      <c r="H1198" s="9" t="s">
        <v>4896</v>
      </c>
      <c r="I1198" s="9" t="s">
        <v>150</v>
      </c>
      <c r="J1198" s="9" t="str">
        <f t="shared" si="74"/>
        <v>RS DQLAB</v>
      </c>
      <c r="K1198" s="10" t="s">
        <v>151</v>
      </c>
      <c r="L1198" t="str">
        <f t="shared" si="75"/>
        <v>SELL</v>
      </c>
    </row>
    <row r="1199" spans="1:12" x14ac:dyDescent="0.2">
      <c r="A1199" s="11" t="s">
        <v>1334</v>
      </c>
      <c r="B1199" s="12">
        <v>44011</v>
      </c>
      <c r="C1199" s="13" t="s">
        <v>10</v>
      </c>
      <c r="D1199" s="13">
        <v>23</v>
      </c>
      <c r="E1199" s="13" t="s">
        <v>116</v>
      </c>
      <c r="F1199" s="16" t="str">
        <f t="shared" si="72"/>
        <v>OTHER</v>
      </c>
      <c r="G1199" s="16" t="str">
        <f t="shared" si="73"/>
        <v>OTHER</v>
      </c>
      <c r="H1199" s="9" t="s">
        <v>4896</v>
      </c>
      <c r="I1199" s="13" t="s">
        <v>150</v>
      </c>
      <c r="J1199" s="9" t="str">
        <f t="shared" si="74"/>
        <v>RS DQLAB</v>
      </c>
      <c r="K1199" s="14" t="s">
        <v>151</v>
      </c>
      <c r="L1199" t="str">
        <f t="shared" si="75"/>
        <v>SELL</v>
      </c>
    </row>
    <row r="1200" spans="1:12" x14ac:dyDescent="0.2">
      <c r="A1200" s="7" t="s">
        <v>1335</v>
      </c>
      <c r="B1200" s="8">
        <v>44011</v>
      </c>
      <c r="C1200" s="9" t="s">
        <v>10</v>
      </c>
      <c r="D1200" s="9">
        <v>51</v>
      </c>
      <c r="E1200" s="9" t="s">
        <v>116</v>
      </c>
      <c r="F1200" s="16" t="str">
        <f t="shared" si="72"/>
        <v>OTHER</v>
      </c>
      <c r="G1200" s="16" t="str">
        <f t="shared" si="73"/>
        <v>OTHER</v>
      </c>
      <c r="H1200" s="9" t="s">
        <v>4896</v>
      </c>
      <c r="I1200" s="9" t="s">
        <v>150</v>
      </c>
      <c r="J1200" s="9" t="str">
        <f t="shared" si="74"/>
        <v>RS DQLAB</v>
      </c>
      <c r="K1200" s="10" t="s">
        <v>151</v>
      </c>
      <c r="L1200" t="str">
        <f t="shared" si="75"/>
        <v>SELL</v>
      </c>
    </row>
    <row r="1201" spans="1:12" x14ac:dyDescent="0.2">
      <c r="A1201" s="11" t="s">
        <v>1336</v>
      </c>
      <c r="B1201" s="12">
        <v>44011</v>
      </c>
      <c r="C1201" s="13" t="s">
        <v>16</v>
      </c>
      <c r="D1201" s="13">
        <v>263</v>
      </c>
      <c r="E1201" s="13" t="s">
        <v>116</v>
      </c>
      <c r="F1201" s="16" t="str">
        <f t="shared" si="72"/>
        <v>OTHER</v>
      </c>
      <c r="G1201" s="16" t="str">
        <f t="shared" si="73"/>
        <v>OTHER</v>
      </c>
      <c r="H1201" s="9" t="s">
        <v>4896</v>
      </c>
      <c r="I1201" s="13" t="s">
        <v>150</v>
      </c>
      <c r="J1201" s="9" t="str">
        <f t="shared" si="74"/>
        <v>RS DQLAB</v>
      </c>
      <c r="K1201" s="14" t="s">
        <v>151</v>
      </c>
      <c r="L1201" t="str">
        <f t="shared" si="75"/>
        <v>SELL</v>
      </c>
    </row>
    <row r="1202" spans="1:12" x14ac:dyDescent="0.2">
      <c r="A1202" s="7" t="s">
        <v>1337</v>
      </c>
      <c r="B1202" s="8">
        <v>44012</v>
      </c>
      <c r="C1202" s="9" t="s">
        <v>9</v>
      </c>
      <c r="D1202" s="9">
        <v>15</v>
      </c>
      <c r="E1202" s="9" t="s">
        <v>116</v>
      </c>
      <c r="F1202" s="16" t="str">
        <f t="shared" si="72"/>
        <v>OTHER</v>
      </c>
      <c r="G1202" s="16" t="str">
        <f t="shared" si="73"/>
        <v>OTHER</v>
      </c>
      <c r="H1202" s="9" t="s">
        <v>4896</v>
      </c>
      <c r="I1202" s="9" t="s">
        <v>150</v>
      </c>
      <c r="J1202" s="9" t="str">
        <f t="shared" si="74"/>
        <v>RS DQLAB</v>
      </c>
      <c r="K1202" s="10" t="s">
        <v>151</v>
      </c>
      <c r="L1202" t="str">
        <f t="shared" si="75"/>
        <v>SELL</v>
      </c>
    </row>
    <row r="1203" spans="1:12" x14ac:dyDescent="0.2">
      <c r="A1203" s="11" t="s">
        <v>1338</v>
      </c>
      <c r="B1203" s="12">
        <v>44012</v>
      </c>
      <c r="C1203" s="13" t="s">
        <v>34</v>
      </c>
      <c r="D1203" s="13">
        <v>7</v>
      </c>
      <c r="E1203" s="13" t="s">
        <v>116</v>
      </c>
      <c r="F1203" s="16" t="str">
        <f t="shared" si="72"/>
        <v>OTHER</v>
      </c>
      <c r="G1203" s="16" t="str">
        <f t="shared" si="73"/>
        <v>OTHER</v>
      </c>
      <c r="H1203" s="9" t="s">
        <v>4896</v>
      </c>
      <c r="I1203" s="13" t="s">
        <v>150</v>
      </c>
      <c r="J1203" s="9" t="str">
        <f t="shared" si="74"/>
        <v>RS DQLAB</v>
      </c>
      <c r="K1203" s="14" t="s">
        <v>151</v>
      </c>
      <c r="L1203" t="str">
        <f t="shared" si="75"/>
        <v>SELL</v>
      </c>
    </row>
    <row r="1204" spans="1:12" x14ac:dyDescent="0.2">
      <c r="A1204" s="7" t="s">
        <v>1339</v>
      </c>
      <c r="B1204" s="8">
        <v>44012</v>
      </c>
      <c r="C1204" s="9" t="s">
        <v>18</v>
      </c>
      <c r="D1204" s="9">
        <v>74</v>
      </c>
      <c r="E1204" s="9" t="s">
        <v>116</v>
      </c>
      <c r="F1204" s="16" t="str">
        <f t="shared" si="72"/>
        <v>OTHER</v>
      </c>
      <c r="G1204" s="16" t="str">
        <f t="shared" si="73"/>
        <v>OTHER</v>
      </c>
      <c r="H1204" s="9" t="s">
        <v>4896</v>
      </c>
      <c r="I1204" s="9" t="s">
        <v>150</v>
      </c>
      <c r="J1204" s="9" t="str">
        <f t="shared" si="74"/>
        <v>RS DQLAB</v>
      </c>
      <c r="K1204" s="10" t="s">
        <v>151</v>
      </c>
      <c r="L1204" t="str">
        <f t="shared" si="75"/>
        <v>SELL</v>
      </c>
    </row>
    <row r="1205" spans="1:12" x14ac:dyDescent="0.2">
      <c r="A1205" s="11" t="s">
        <v>1340</v>
      </c>
      <c r="B1205" s="12">
        <v>44013</v>
      </c>
      <c r="C1205" s="13" t="s">
        <v>9</v>
      </c>
      <c r="D1205" s="13">
        <v>14</v>
      </c>
      <c r="E1205" s="13" t="s">
        <v>116</v>
      </c>
      <c r="F1205" s="16" t="str">
        <f t="shared" si="72"/>
        <v>OTHER</v>
      </c>
      <c r="G1205" s="16" t="str">
        <f t="shared" si="73"/>
        <v>OTHER</v>
      </c>
      <c r="H1205" s="9" t="s">
        <v>4896</v>
      </c>
      <c r="I1205" s="13" t="s">
        <v>150</v>
      </c>
      <c r="J1205" s="9" t="str">
        <f t="shared" si="74"/>
        <v>RS DQLAB</v>
      </c>
      <c r="K1205" s="14" t="s">
        <v>151</v>
      </c>
      <c r="L1205" t="str">
        <f t="shared" si="75"/>
        <v>SELL</v>
      </c>
    </row>
    <row r="1206" spans="1:12" x14ac:dyDescent="0.2">
      <c r="A1206" s="7" t="s">
        <v>1341</v>
      </c>
      <c r="B1206" s="8">
        <v>44013</v>
      </c>
      <c r="C1206" s="9" t="s">
        <v>24</v>
      </c>
      <c r="D1206" s="9">
        <v>46</v>
      </c>
      <c r="E1206" s="9" t="s">
        <v>116</v>
      </c>
      <c r="F1206" s="16" t="str">
        <f t="shared" si="72"/>
        <v>OTHER</v>
      </c>
      <c r="G1206" s="16" t="str">
        <f t="shared" si="73"/>
        <v>OTHER</v>
      </c>
      <c r="H1206" s="9" t="s">
        <v>4896</v>
      </c>
      <c r="I1206" s="9" t="s">
        <v>150</v>
      </c>
      <c r="J1206" s="9" t="str">
        <f t="shared" si="74"/>
        <v>RS DQLAB</v>
      </c>
      <c r="K1206" s="10" t="s">
        <v>151</v>
      </c>
      <c r="L1206" t="str">
        <f t="shared" si="75"/>
        <v>SELL</v>
      </c>
    </row>
    <row r="1207" spans="1:12" x14ac:dyDescent="0.2">
      <c r="A1207" s="11" t="s">
        <v>1342</v>
      </c>
      <c r="B1207" s="12">
        <v>44013</v>
      </c>
      <c r="C1207" s="13" t="s">
        <v>20</v>
      </c>
      <c r="D1207" s="13">
        <v>64</v>
      </c>
      <c r="E1207" s="13" t="s">
        <v>116</v>
      </c>
      <c r="F1207" s="16" t="str">
        <f t="shared" si="72"/>
        <v>OTHER</v>
      </c>
      <c r="G1207" s="16" t="str">
        <f t="shared" si="73"/>
        <v>OTHER</v>
      </c>
      <c r="H1207" s="9" t="s">
        <v>4896</v>
      </c>
      <c r="I1207" s="13" t="s">
        <v>150</v>
      </c>
      <c r="J1207" s="9" t="str">
        <f t="shared" si="74"/>
        <v>RS DQLAB</v>
      </c>
      <c r="K1207" s="14" t="s">
        <v>151</v>
      </c>
      <c r="L1207" t="str">
        <f t="shared" si="75"/>
        <v>SELL</v>
      </c>
    </row>
    <row r="1208" spans="1:12" x14ac:dyDescent="0.2">
      <c r="A1208" s="7" t="s">
        <v>1343</v>
      </c>
      <c r="B1208" s="8">
        <v>44013</v>
      </c>
      <c r="C1208" s="9" t="s">
        <v>35</v>
      </c>
      <c r="D1208" s="9">
        <v>16</v>
      </c>
      <c r="E1208" s="9" t="s">
        <v>116</v>
      </c>
      <c r="F1208" s="16" t="str">
        <f t="shared" si="72"/>
        <v>OTHER</v>
      </c>
      <c r="G1208" s="16" t="str">
        <f t="shared" si="73"/>
        <v>OTHER</v>
      </c>
      <c r="H1208" s="9" t="s">
        <v>4896</v>
      </c>
      <c r="I1208" s="9" t="s">
        <v>150</v>
      </c>
      <c r="J1208" s="9" t="str">
        <f t="shared" si="74"/>
        <v>RS DQLAB</v>
      </c>
      <c r="K1208" s="10" t="s">
        <v>151</v>
      </c>
      <c r="L1208" t="str">
        <f t="shared" si="75"/>
        <v>SELL</v>
      </c>
    </row>
    <row r="1209" spans="1:12" x14ac:dyDescent="0.2">
      <c r="A1209" s="11" t="s">
        <v>1344</v>
      </c>
      <c r="B1209" s="12">
        <v>44013</v>
      </c>
      <c r="C1209" s="13" t="s">
        <v>21</v>
      </c>
      <c r="D1209" s="13">
        <v>2</v>
      </c>
      <c r="E1209" s="13" t="s">
        <v>116</v>
      </c>
      <c r="F1209" s="16" t="str">
        <f t="shared" si="72"/>
        <v>OTHER</v>
      </c>
      <c r="G1209" s="16" t="str">
        <f t="shared" si="73"/>
        <v>OTHER</v>
      </c>
      <c r="H1209" s="9" t="s">
        <v>4896</v>
      </c>
      <c r="I1209" s="13" t="s">
        <v>150</v>
      </c>
      <c r="J1209" s="9" t="str">
        <f t="shared" si="74"/>
        <v>RS DQLAB</v>
      </c>
      <c r="K1209" s="14" t="s">
        <v>151</v>
      </c>
      <c r="L1209" t="str">
        <f t="shared" si="75"/>
        <v>SELL</v>
      </c>
    </row>
    <row r="1210" spans="1:12" x14ac:dyDescent="0.2">
      <c r="A1210" s="7" t="s">
        <v>1345</v>
      </c>
      <c r="B1210" s="8">
        <v>44013</v>
      </c>
      <c r="C1210" s="9" t="s">
        <v>9</v>
      </c>
      <c r="D1210" s="9">
        <v>2000</v>
      </c>
      <c r="E1210" s="9" t="s">
        <v>1550</v>
      </c>
      <c r="F1210" s="16" t="str">
        <f t="shared" si="72"/>
        <v>DQLAB08</v>
      </c>
      <c r="G1210" s="16" t="str">
        <f t="shared" si="73"/>
        <v>DQLAB08</v>
      </c>
      <c r="H1210" s="9" t="s">
        <v>4890</v>
      </c>
      <c r="I1210" s="9" t="s">
        <v>116</v>
      </c>
      <c r="J1210" s="9" t="str">
        <f t="shared" si="74"/>
        <v>OTHER</v>
      </c>
      <c r="K1210" s="10" t="s">
        <v>117</v>
      </c>
      <c r="L1210" t="str">
        <f t="shared" si="75"/>
        <v>BUY</v>
      </c>
    </row>
    <row r="1211" spans="1:12" x14ac:dyDescent="0.2">
      <c r="A1211" s="11" t="s">
        <v>1346</v>
      </c>
      <c r="B1211" s="12">
        <v>44013</v>
      </c>
      <c r="C1211" s="13" t="s">
        <v>10</v>
      </c>
      <c r="D1211" s="13">
        <v>1000</v>
      </c>
      <c r="E1211" s="13" t="s">
        <v>4872</v>
      </c>
      <c r="F1211" s="16" t="str">
        <f t="shared" si="72"/>
        <v>DQLAB010</v>
      </c>
      <c r="G1211" s="16" t="str">
        <f t="shared" si="73"/>
        <v>DQLAB01</v>
      </c>
      <c r="H1211" s="9" t="s">
        <v>4889</v>
      </c>
      <c r="I1211" s="13" t="s">
        <v>116</v>
      </c>
      <c r="J1211" s="9" t="str">
        <f t="shared" si="74"/>
        <v>OTHER</v>
      </c>
      <c r="K1211" s="14" t="s">
        <v>117</v>
      </c>
      <c r="L1211" t="str">
        <f t="shared" si="75"/>
        <v>BUY</v>
      </c>
    </row>
    <row r="1212" spans="1:12" x14ac:dyDescent="0.2">
      <c r="A1212" s="7" t="s">
        <v>1347</v>
      </c>
      <c r="B1212" s="8">
        <v>44013</v>
      </c>
      <c r="C1212" s="9" t="s">
        <v>18</v>
      </c>
      <c r="D1212" s="9">
        <v>1000</v>
      </c>
      <c r="E1212" s="9" t="s">
        <v>4873</v>
      </c>
      <c r="F1212" s="16" t="str">
        <f t="shared" si="72"/>
        <v>DQLAB002</v>
      </c>
      <c r="G1212" s="16" t="str">
        <f t="shared" si="73"/>
        <v>DQLAB00</v>
      </c>
      <c r="H1212" s="9" t="s">
        <v>4901</v>
      </c>
      <c r="I1212" s="9" t="s">
        <v>116</v>
      </c>
      <c r="J1212" s="9" t="str">
        <f t="shared" si="74"/>
        <v>OTHER</v>
      </c>
      <c r="K1212" s="10" t="s">
        <v>117</v>
      </c>
      <c r="L1212" t="str">
        <f t="shared" si="75"/>
        <v>BUY</v>
      </c>
    </row>
    <row r="1213" spans="1:12" x14ac:dyDescent="0.2">
      <c r="A1213" s="11" t="s">
        <v>1348</v>
      </c>
      <c r="B1213" s="12">
        <v>44013</v>
      </c>
      <c r="C1213" s="13" t="s">
        <v>39</v>
      </c>
      <c r="D1213" s="13">
        <v>1000</v>
      </c>
      <c r="E1213" s="13" t="s">
        <v>3100</v>
      </c>
      <c r="F1213" s="16" t="str">
        <f t="shared" si="72"/>
        <v>DQLAB12</v>
      </c>
      <c r="G1213" s="16" t="str">
        <f t="shared" si="73"/>
        <v>DQLAB12</v>
      </c>
      <c r="H1213" s="9" t="s">
        <v>4892</v>
      </c>
      <c r="I1213" s="13" t="s">
        <v>116</v>
      </c>
      <c r="J1213" s="9" t="str">
        <f t="shared" si="74"/>
        <v>OTHER</v>
      </c>
      <c r="K1213" s="14" t="s">
        <v>117</v>
      </c>
      <c r="L1213" t="str">
        <f t="shared" si="75"/>
        <v>BUY</v>
      </c>
    </row>
    <row r="1214" spans="1:12" x14ac:dyDescent="0.2">
      <c r="A1214" s="7" t="s">
        <v>1349</v>
      </c>
      <c r="B1214" s="8">
        <v>44013</v>
      </c>
      <c r="C1214" s="9" t="s">
        <v>21</v>
      </c>
      <c r="D1214" s="9">
        <v>1000</v>
      </c>
      <c r="E1214" s="9" t="s">
        <v>1350</v>
      </c>
      <c r="F1214" s="16" t="str">
        <f t="shared" si="72"/>
        <v>DQLAB11</v>
      </c>
      <c r="G1214" s="16" t="str">
        <f t="shared" si="73"/>
        <v>DQLAB11</v>
      </c>
      <c r="H1214" s="9" t="s">
        <v>4899</v>
      </c>
      <c r="I1214" s="9" t="s">
        <v>116</v>
      </c>
      <c r="J1214" s="9" t="str">
        <f t="shared" si="74"/>
        <v>OTHER</v>
      </c>
      <c r="K1214" s="10" t="s">
        <v>117</v>
      </c>
      <c r="L1214" t="str">
        <f t="shared" si="75"/>
        <v>BUY</v>
      </c>
    </row>
    <row r="1215" spans="1:12" x14ac:dyDescent="0.2">
      <c r="A1215" s="11" t="s">
        <v>1351</v>
      </c>
      <c r="B1215" s="12">
        <v>44014</v>
      </c>
      <c r="C1215" s="13" t="s">
        <v>9</v>
      </c>
      <c r="D1215" s="13">
        <v>75</v>
      </c>
      <c r="E1215" s="13" t="s">
        <v>116</v>
      </c>
      <c r="F1215" s="16" t="str">
        <f t="shared" si="72"/>
        <v>OTHER</v>
      </c>
      <c r="G1215" s="16" t="str">
        <f t="shared" si="73"/>
        <v>OTHER</v>
      </c>
      <c r="H1215" s="9" t="s">
        <v>4896</v>
      </c>
      <c r="I1215" s="13" t="s">
        <v>150</v>
      </c>
      <c r="J1215" s="9" t="str">
        <f t="shared" si="74"/>
        <v>RS DQLAB</v>
      </c>
      <c r="K1215" s="14" t="s">
        <v>151</v>
      </c>
      <c r="L1215" t="str">
        <f t="shared" si="75"/>
        <v>SELL</v>
      </c>
    </row>
    <row r="1216" spans="1:12" x14ac:dyDescent="0.2">
      <c r="A1216" s="7" t="s">
        <v>1352</v>
      </c>
      <c r="B1216" s="8">
        <v>44014</v>
      </c>
      <c r="C1216" s="9" t="s">
        <v>23</v>
      </c>
      <c r="D1216" s="9">
        <v>50</v>
      </c>
      <c r="E1216" s="9" t="s">
        <v>116</v>
      </c>
      <c r="F1216" s="16" t="str">
        <f t="shared" si="72"/>
        <v>OTHER</v>
      </c>
      <c r="G1216" s="16" t="str">
        <f t="shared" si="73"/>
        <v>OTHER</v>
      </c>
      <c r="H1216" s="9" t="s">
        <v>4896</v>
      </c>
      <c r="I1216" s="9" t="s">
        <v>150</v>
      </c>
      <c r="J1216" s="9" t="str">
        <f t="shared" si="74"/>
        <v>RS DQLAB</v>
      </c>
      <c r="K1216" s="10" t="s">
        <v>151</v>
      </c>
      <c r="L1216" t="str">
        <f t="shared" si="75"/>
        <v>SELL</v>
      </c>
    </row>
    <row r="1217" spans="1:12" x14ac:dyDescent="0.2">
      <c r="A1217" s="11" t="s">
        <v>1353</v>
      </c>
      <c r="B1217" s="12">
        <v>44015</v>
      </c>
      <c r="C1217" s="13" t="s">
        <v>12</v>
      </c>
      <c r="D1217" s="13">
        <v>44</v>
      </c>
      <c r="E1217" s="13" t="s">
        <v>116</v>
      </c>
      <c r="F1217" s="16" t="str">
        <f t="shared" si="72"/>
        <v>OTHER</v>
      </c>
      <c r="G1217" s="16" t="str">
        <f t="shared" si="73"/>
        <v>OTHER</v>
      </c>
      <c r="H1217" s="9" t="s">
        <v>4896</v>
      </c>
      <c r="I1217" s="13" t="s">
        <v>150</v>
      </c>
      <c r="J1217" s="9" t="str">
        <f t="shared" si="74"/>
        <v>RS DQLAB</v>
      </c>
      <c r="K1217" s="14" t="s">
        <v>151</v>
      </c>
      <c r="L1217" t="str">
        <f t="shared" si="75"/>
        <v>SELL</v>
      </c>
    </row>
    <row r="1218" spans="1:12" x14ac:dyDescent="0.2">
      <c r="A1218" s="7" t="s">
        <v>1354</v>
      </c>
      <c r="B1218" s="8">
        <v>44015</v>
      </c>
      <c r="C1218" s="9" t="s">
        <v>24</v>
      </c>
      <c r="D1218" s="9">
        <v>14</v>
      </c>
      <c r="E1218" s="9" t="s">
        <v>116</v>
      </c>
      <c r="F1218" s="16" t="str">
        <f t="shared" si="72"/>
        <v>OTHER</v>
      </c>
      <c r="G1218" s="16" t="str">
        <f t="shared" si="73"/>
        <v>OTHER</v>
      </c>
      <c r="H1218" s="9" t="s">
        <v>4896</v>
      </c>
      <c r="I1218" s="9" t="s">
        <v>150</v>
      </c>
      <c r="J1218" s="9" t="str">
        <f t="shared" si="74"/>
        <v>RS DQLAB</v>
      </c>
      <c r="K1218" s="10" t="s">
        <v>151</v>
      </c>
      <c r="L1218" t="str">
        <f t="shared" si="75"/>
        <v>SELL</v>
      </c>
    </row>
    <row r="1219" spans="1:12" x14ac:dyDescent="0.2">
      <c r="A1219" s="11" t="s">
        <v>1355</v>
      </c>
      <c r="B1219" s="12">
        <v>44015</v>
      </c>
      <c r="C1219" s="13" t="s">
        <v>22</v>
      </c>
      <c r="D1219" s="13">
        <v>35</v>
      </c>
      <c r="E1219" s="13" t="s">
        <v>116</v>
      </c>
      <c r="F1219" s="16" t="str">
        <f t="shared" ref="F1219:F1282" si="76">UPPER(IF(LEN(E1219)=0,"OTHER",E1219))</f>
        <v>OTHER</v>
      </c>
      <c r="G1219" s="16" t="str">
        <f t="shared" ref="G1219:G1282" si="77">LEFT(F1219,7)</f>
        <v>OTHER</v>
      </c>
      <c r="H1219" s="9" t="s">
        <v>4896</v>
      </c>
      <c r="I1219" s="13" t="s">
        <v>150</v>
      </c>
      <c r="J1219" s="9" t="str">
        <f t="shared" ref="J1219:J1282" si="78">(UPPER(IF(LEN(I1219)=0,"OTHER",I1219)))</f>
        <v>RS DQLAB</v>
      </c>
      <c r="K1219" s="14" t="s">
        <v>151</v>
      </c>
      <c r="L1219" t="str">
        <f t="shared" ref="L1219:L1282" si="79">UPPER(K1219)</f>
        <v>SELL</v>
      </c>
    </row>
    <row r="1220" spans="1:12" x14ac:dyDescent="0.2">
      <c r="A1220" s="7" t="s">
        <v>1356</v>
      </c>
      <c r="B1220" s="8">
        <v>44015</v>
      </c>
      <c r="C1220" s="9" t="s">
        <v>28</v>
      </c>
      <c r="D1220" s="9">
        <v>1</v>
      </c>
      <c r="E1220" s="9" t="s">
        <v>116</v>
      </c>
      <c r="F1220" s="16" t="str">
        <f t="shared" si="76"/>
        <v>OTHER</v>
      </c>
      <c r="G1220" s="16" t="str">
        <f t="shared" si="77"/>
        <v>OTHER</v>
      </c>
      <c r="H1220" s="9" t="s">
        <v>4896</v>
      </c>
      <c r="I1220" s="9" t="s">
        <v>150</v>
      </c>
      <c r="J1220" s="9" t="str">
        <f t="shared" si="78"/>
        <v>RS DQLAB</v>
      </c>
      <c r="K1220" s="10" t="s">
        <v>151</v>
      </c>
      <c r="L1220" t="str">
        <f t="shared" si="79"/>
        <v>SELL</v>
      </c>
    </row>
    <row r="1221" spans="1:12" x14ac:dyDescent="0.2">
      <c r="A1221" s="11" t="s">
        <v>1357</v>
      </c>
      <c r="B1221" s="12">
        <v>44015</v>
      </c>
      <c r="C1221" s="13" t="s">
        <v>17</v>
      </c>
      <c r="D1221" s="13">
        <v>6</v>
      </c>
      <c r="E1221" s="13" t="s">
        <v>116</v>
      </c>
      <c r="F1221" s="16" t="str">
        <f t="shared" si="76"/>
        <v>OTHER</v>
      </c>
      <c r="G1221" s="16" t="str">
        <f t="shared" si="77"/>
        <v>OTHER</v>
      </c>
      <c r="H1221" s="9" t="s">
        <v>4896</v>
      </c>
      <c r="I1221" s="13" t="s">
        <v>150</v>
      </c>
      <c r="J1221" s="9" t="str">
        <f t="shared" si="78"/>
        <v>RS DQLAB</v>
      </c>
      <c r="K1221" s="14" t="s">
        <v>151</v>
      </c>
      <c r="L1221" t="str">
        <f t="shared" si="79"/>
        <v>SELL</v>
      </c>
    </row>
    <row r="1222" spans="1:12" x14ac:dyDescent="0.2">
      <c r="A1222" s="7" t="s">
        <v>1358</v>
      </c>
      <c r="B1222" s="8">
        <v>44015</v>
      </c>
      <c r="C1222" s="9" t="s">
        <v>11</v>
      </c>
      <c r="D1222" s="9">
        <v>105</v>
      </c>
      <c r="E1222" s="9" t="s">
        <v>116</v>
      </c>
      <c r="F1222" s="16" t="str">
        <f t="shared" si="76"/>
        <v>OTHER</v>
      </c>
      <c r="G1222" s="16" t="str">
        <f t="shared" si="77"/>
        <v>OTHER</v>
      </c>
      <c r="H1222" s="9" t="s">
        <v>4896</v>
      </c>
      <c r="I1222" s="9" t="s">
        <v>150</v>
      </c>
      <c r="J1222" s="9" t="str">
        <f t="shared" si="78"/>
        <v>RS DQLAB</v>
      </c>
      <c r="K1222" s="10" t="s">
        <v>151</v>
      </c>
      <c r="L1222" t="str">
        <f t="shared" si="79"/>
        <v>SELL</v>
      </c>
    </row>
    <row r="1223" spans="1:12" x14ac:dyDescent="0.2">
      <c r="A1223" s="11" t="s">
        <v>1359</v>
      </c>
      <c r="B1223" s="12">
        <v>44016</v>
      </c>
      <c r="C1223" s="13" t="s">
        <v>9</v>
      </c>
      <c r="D1223" s="13">
        <v>13</v>
      </c>
      <c r="E1223" s="13" t="s">
        <v>116</v>
      </c>
      <c r="F1223" s="16" t="str">
        <f t="shared" si="76"/>
        <v>OTHER</v>
      </c>
      <c r="G1223" s="16" t="str">
        <f t="shared" si="77"/>
        <v>OTHER</v>
      </c>
      <c r="H1223" s="9" t="s">
        <v>4896</v>
      </c>
      <c r="I1223" s="13" t="s">
        <v>150</v>
      </c>
      <c r="J1223" s="9" t="str">
        <f t="shared" si="78"/>
        <v>RS DQLAB</v>
      </c>
      <c r="K1223" s="14" t="s">
        <v>151</v>
      </c>
      <c r="L1223" t="str">
        <f t="shared" si="79"/>
        <v>SELL</v>
      </c>
    </row>
    <row r="1224" spans="1:12" x14ac:dyDescent="0.2">
      <c r="A1224" s="7" t="s">
        <v>1360</v>
      </c>
      <c r="B1224" s="8">
        <v>44016</v>
      </c>
      <c r="C1224" s="9" t="s">
        <v>24</v>
      </c>
      <c r="D1224" s="9">
        <v>15</v>
      </c>
      <c r="E1224" s="9" t="s">
        <v>116</v>
      </c>
      <c r="F1224" s="16" t="str">
        <f t="shared" si="76"/>
        <v>OTHER</v>
      </c>
      <c r="G1224" s="16" t="str">
        <f t="shared" si="77"/>
        <v>OTHER</v>
      </c>
      <c r="H1224" s="9" t="s">
        <v>4896</v>
      </c>
      <c r="I1224" s="9" t="s">
        <v>150</v>
      </c>
      <c r="J1224" s="9" t="str">
        <f t="shared" si="78"/>
        <v>RS DQLAB</v>
      </c>
      <c r="K1224" s="10" t="s">
        <v>151</v>
      </c>
      <c r="L1224" t="str">
        <f t="shared" si="79"/>
        <v>SELL</v>
      </c>
    </row>
    <row r="1225" spans="1:12" x14ac:dyDescent="0.2">
      <c r="A1225" s="11" t="s">
        <v>1361</v>
      </c>
      <c r="B1225" s="12">
        <v>44016</v>
      </c>
      <c r="C1225" s="13" t="s">
        <v>38</v>
      </c>
      <c r="D1225" s="13">
        <v>20</v>
      </c>
      <c r="E1225" s="13" t="s">
        <v>116</v>
      </c>
      <c r="F1225" s="16" t="str">
        <f t="shared" si="76"/>
        <v>OTHER</v>
      </c>
      <c r="G1225" s="16" t="str">
        <f t="shared" si="77"/>
        <v>OTHER</v>
      </c>
      <c r="H1225" s="9" t="s">
        <v>4896</v>
      </c>
      <c r="I1225" s="13" t="s">
        <v>150</v>
      </c>
      <c r="J1225" s="9" t="str">
        <f t="shared" si="78"/>
        <v>RS DQLAB</v>
      </c>
      <c r="K1225" s="14" t="s">
        <v>151</v>
      </c>
      <c r="L1225" t="str">
        <f t="shared" si="79"/>
        <v>SELL</v>
      </c>
    </row>
    <row r="1226" spans="1:12" x14ac:dyDescent="0.2">
      <c r="A1226" s="7" t="s">
        <v>1362</v>
      </c>
      <c r="B1226" s="8">
        <v>44017</v>
      </c>
      <c r="C1226" s="9" t="s">
        <v>38</v>
      </c>
      <c r="D1226" s="9">
        <v>11</v>
      </c>
      <c r="E1226" s="9" t="s">
        <v>116</v>
      </c>
      <c r="F1226" s="16" t="str">
        <f t="shared" si="76"/>
        <v>OTHER</v>
      </c>
      <c r="G1226" s="16" t="str">
        <f t="shared" si="77"/>
        <v>OTHER</v>
      </c>
      <c r="H1226" s="9" t="s">
        <v>4896</v>
      </c>
      <c r="I1226" s="9" t="s">
        <v>150</v>
      </c>
      <c r="J1226" s="9" t="str">
        <f t="shared" si="78"/>
        <v>RS DQLAB</v>
      </c>
      <c r="K1226" s="10" t="s">
        <v>151</v>
      </c>
      <c r="L1226" t="str">
        <f t="shared" si="79"/>
        <v>SELL</v>
      </c>
    </row>
    <row r="1227" spans="1:12" x14ac:dyDescent="0.2">
      <c r="A1227" s="11" t="s">
        <v>1363</v>
      </c>
      <c r="B1227" s="12">
        <v>44017</v>
      </c>
      <c r="C1227" s="13" t="s">
        <v>22</v>
      </c>
      <c r="D1227" s="13">
        <v>2</v>
      </c>
      <c r="E1227" s="13" t="s">
        <v>116</v>
      </c>
      <c r="F1227" s="16" t="str">
        <f t="shared" si="76"/>
        <v>OTHER</v>
      </c>
      <c r="G1227" s="16" t="str">
        <f t="shared" si="77"/>
        <v>OTHER</v>
      </c>
      <c r="H1227" s="9" t="s">
        <v>4896</v>
      </c>
      <c r="I1227" s="13" t="s">
        <v>150</v>
      </c>
      <c r="J1227" s="9" t="str">
        <f t="shared" si="78"/>
        <v>RS DQLAB</v>
      </c>
      <c r="K1227" s="14" t="s">
        <v>151</v>
      </c>
      <c r="L1227" t="str">
        <f t="shared" si="79"/>
        <v>SELL</v>
      </c>
    </row>
    <row r="1228" spans="1:12" x14ac:dyDescent="0.2">
      <c r="A1228" s="7" t="s">
        <v>1364</v>
      </c>
      <c r="B1228" s="8">
        <v>44017</v>
      </c>
      <c r="C1228" s="9" t="s">
        <v>40</v>
      </c>
      <c r="D1228" s="9">
        <v>3</v>
      </c>
      <c r="E1228" s="9" t="s">
        <v>116</v>
      </c>
      <c r="F1228" s="16" t="str">
        <f t="shared" si="76"/>
        <v>OTHER</v>
      </c>
      <c r="G1228" s="16" t="str">
        <f t="shared" si="77"/>
        <v>OTHER</v>
      </c>
      <c r="H1228" s="9" t="s">
        <v>4896</v>
      </c>
      <c r="I1228" s="9" t="s">
        <v>150</v>
      </c>
      <c r="J1228" s="9" t="str">
        <f t="shared" si="78"/>
        <v>RS DQLAB</v>
      </c>
      <c r="K1228" s="10" t="s">
        <v>151</v>
      </c>
      <c r="L1228" t="str">
        <f t="shared" si="79"/>
        <v>SELL</v>
      </c>
    </row>
    <row r="1229" spans="1:12" x14ac:dyDescent="0.2">
      <c r="A1229" s="11" t="s">
        <v>1365</v>
      </c>
      <c r="B1229" s="12">
        <v>44017</v>
      </c>
      <c r="C1229" s="13" t="s">
        <v>20</v>
      </c>
      <c r="D1229" s="13">
        <v>207</v>
      </c>
      <c r="E1229" s="13" t="s">
        <v>116</v>
      </c>
      <c r="F1229" s="16" t="str">
        <f t="shared" si="76"/>
        <v>OTHER</v>
      </c>
      <c r="G1229" s="16" t="str">
        <f t="shared" si="77"/>
        <v>OTHER</v>
      </c>
      <c r="H1229" s="9" t="s">
        <v>4896</v>
      </c>
      <c r="I1229" s="13" t="s">
        <v>150</v>
      </c>
      <c r="J1229" s="9" t="str">
        <f t="shared" si="78"/>
        <v>RS DQLAB</v>
      </c>
      <c r="K1229" s="14" t="s">
        <v>151</v>
      </c>
      <c r="L1229" t="str">
        <f t="shared" si="79"/>
        <v>SELL</v>
      </c>
    </row>
    <row r="1230" spans="1:12" x14ac:dyDescent="0.2">
      <c r="A1230" s="7" t="s">
        <v>1366</v>
      </c>
      <c r="B1230" s="8">
        <v>44017</v>
      </c>
      <c r="C1230" s="9" t="s">
        <v>8</v>
      </c>
      <c r="D1230" s="9">
        <v>38</v>
      </c>
      <c r="E1230" s="9" t="s">
        <v>116</v>
      </c>
      <c r="F1230" s="16" t="str">
        <f t="shared" si="76"/>
        <v>OTHER</v>
      </c>
      <c r="G1230" s="16" t="str">
        <f t="shared" si="77"/>
        <v>OTHER</v>
      </c>
      <c r="H1230" s="9" t="s">
        <v>4896</v>
      </c>
      <c r="I1230" s="9" t="s">
        <v>150</v>
      </c>
      <c r="J1230" s="9" t="str">
        <f t="shared" si="78"/>
        <v>RS DQLAB</v>
      </c>
      <c r="K1230" s="10" t="s">
        <v>151</v>
      </c>
      <c r="L1230" t="str">
        <f t="shared" si="79"/>
        <v>SELL</v>
      </c>
    </row>
    <row r="1231" spans="1:12" x14ac:dyDescent="0.2">
      <c r="A1231" s="11" t="s">
        <v>1367</v>
      </c>
      <c r="B1231" s="12">
        <v>44017</v>
      </c>
      <c r="C1231" s="13" t="s">
        <v>17</v>
      </c>
      <c r="D1231" s="13">
        <v>5</v>
      </c>
      <c r="E1231" s="13" t="s">
        <v>116</v>
      </c>
      <c r="F1231" s="16" t="str">
        <f t="shared" si="76"/>
        <v>OTHER</v>
      </c>
      <c r="G1231" s="16" t="str">
        <f t="shared" si="77"/>
        <v>OTHER</v>
      </c>
      <c r="H1231" s="9" t="s">
        <v>4896</v>
      </c>
      <c r="I1231" s="13" t="s">
        <v>150</v>
      </c>
      <c r="J1231" s="9" t="str">
        <f t="shared" si="78"/>
        <v>RS DQLAB</v>
      </c>
      <c r="K1231" s="14" t="s">
        <v>151</v>
      </c>
      <c r="L1231" t="str">
        <f t="shared" si="79"/>
        <v>SELL</v>
      </c>
    </row>
    <row r="1232" spans="1:12" x14ac:dyDescent="0.2">
      <c r="A1232" s="7" t="s">
        <v>1368</v>
      </c>
      <c r="B1232" s="8">
        <v>44017</v>
      </c>
      <c r="C1232" s="9" t="s">
        <v>23</v>
      </c>
      <c r="D1232" s="9">
        <v>15</v>
      </c>
      <c r="E1232" s="9" t="s">
        <v>116</v>
      </c>
      <c r="F1232" s="16" t="str">
        <f t="shared" si="76"/>
        <v>OTHER</v>
      </c>
      <c r="G1232" s="16" t="str">
        <f t="shared" si="77"/>
        <v>OTHER</v>
      </c>
      <c r="H1232" s="9" t="s">
        <v>4896</v>
      </c>
      <c r="I1232" s="9" t="s">
        <v>150</v>
      </c>
      <c r="J1232" s="9" t="str">
        <f t="shared" si="78"/>
        <v>RS DQLAB</v>
      </c>
      <c r="K1232" s="10" t="s">
        <v>151</v>
      </c>
      <c r="L1232" t="str">
        <f t="shared" si="79"/>
        <v>SELL</v>
      </c>
    </row>
    <row r="1233" spans="1:12" x14ac:dyDescent="0.2">
      <c r="A1233" s="11" t="s">
        <v>1369</v>
      </c>
      <c r="B1233" s="12">
        <v>44018</v>
      </c>
      <c r="C1233" s="13" t="s">
        <v>37</v>
      </c>
      <c r="D1233" s="13">
        <v>22</v>
      </c>
      <c r="E1233" s="13" t="s">
        <v>116</v>
      </c>
      <c r="F1233" s="16" t="str">
        <f t="shared" si="76"/>
        <v>OTHER</v>
      </c>
      <c r="G1233" s="16" t="str">
        <f t="shared" si="77"/>
        <v>OTHER</v>
      </c>
      <c r="H1233" s="9" t="s">
        <v>4896</v>
      </c>
      <c r="I1233" s="13" t="s">
        <v>150</v>
      </c>
      <c r="J1233" s="9" t="str">
        <f t="shared" si="78"/>
        <v>RS DQLAB</v>
      </c>
      <c r="K1233" s="14" t="s">
        <v>151</v>
      </c>
      <c r="L1233" t="str">
        <f t="shared" si="79"/>
        <v>SELL</v>
      </c>
    </row>
    <row r="1234" spans="1:12" x14ac:dyDescent="0.2">
      <c r="A1234" s="7" t="s">
        <v>1370</v>
      </c>
      <c r="B1234" s="8">
        <v>44018</v>
      </c>
      <c r="C1234" s="9" t="s">
        <v>38</v>
      </c>
      <c r="D1234" s="9">
        <v>39</v>
      </c>
      <c r="E1234" s="9" t="s">
        <v>116</v>
      </c>
      <c r="F1234" s="16" t="str">
        <f t="shared" si="76"/>
        <v>OTHER</v>
      </c>
      <c r="G1234" s="16" t="str">
        <f t="shared" si="77"/>
        <v>OTHER</v>
      </c>
      <c r="H1234" s="9" t="s">
        <v>4896</v>
      </c>
      <c r="I1234" s="9" t="s">
        <v>150</v>
      </c>
      <c r="J1234" s="9" t="str">
        <f t="shared" si="78"/>
        <v>RS DQLAB</v>
      </c>
      <c r="K1234" s="10" t="s">
        <v>151</v>
      </c>
      <c r="L1234" t="str">
        <f t="shared" si="79"/>
        <v>SELL</v>
      </c>
    </row>
    <row r="1235" spans="1:12" x14ac:dyDescent="0.2">
      <c r="A1235" s="11" t="s">
        <v>1371</v>
      </c>
      <c r="B1235" s="12">
        <v>44018</v>
      </c>
      <c r="C1235" s="13" t="s">
        <v>35</v>
      </c>
      <c r="D1235" s="13">
        <v>1</v>
      </c>
      <c r="E1235" s="13" t="s">
        <v>116</v>
      </c>
      <c r="F1235" s="16" t="str">
        <f t="shared" si="76"/>
        <v>OTHER</v>
      </c>
      <c r="G1235" s="16" t="str">
        <f t="shared" si="77"/>
        <v>OTHER</v>
      </c>
      <c r="H1235" s="9" t="s">
        <v>4896</v>
      </c>
      <c r="I1235" s="13" t="s">
        <v>150</v>
      </c>
      <c r="J1235" s="9" t="str">
        <f t="shared" si="78"/>
        <v>RS DQLAB</v>
      </c>
      <c r="K1235" s="14" t="s">
        <v>151</v>
      </c>
      <c r="L1235" t="str">
        <f t="shared" si="79"/>
        <v>SELL</v>
      </c>
    </row>
    <row r="1236" spans="1:12" x14ac:dyDescent="0.2">
      <c r="A1236" s="7" t="s">
        <v>1372</v>
      </c>
      <c r="B1236" s="8">
        <v>44019</v>
      </c>
      <c r="C1236" s="9" t="s">
        <v>12</v>
      </c>
      <c r="D1236" s="9">
        <v>43</v>
      </c>
      <c r="E1236" s="9" t="s">
        <v>116</v>
      </c>
      <c r="F1236" s="16" t="str">
        <f t="shared" si="76"/>
        <v>OTHER</v>
      </c>
      <c r="G1236" s="16" t="str">
        <f t="shared" si="77"/>
        <v>OTHER</v>
      </c>
      <c r="H1236" s="9" t="s">
        <v>4896</v>
      </c>
      <c r="I1236" s="9" t="s">
        <v>150</v>
      </c>
      <c r="J1236" s="9" t="str">
        <f t="shared" si="78"/>
        <v>RS DQLAB</v>
      </c>
      <c r="K1236" s="10" t="s">
        <v>151</v>
      </c>
      <c r="L1236" t="str">
        <f t="shared" si="79"/>
        <v>SELL</v>
      </c>
    </row>
    <row r="1237" spans="1:12" x14ac:dyDescent="0.2">
      <c r="A1237" s="11" t="s">
        <v>1373</v>
      </c>
      <c r="B1237" s="12">
        <v>44019</v>
      </c>
      <c r="C1237" s="13" t="s">
        <v>12</v>
      </c>
      <c r="D1237" s="13">
        <v>9</v>
      </c>
      <c r="E1237" s="13" t="s">
        <v>116</v>
      </c>
      <c r="F1237" s="16" t="str">
        <f t="shared" si="76"/>
        <v>OTHER</v>
      </c>
      <c r="G1237" s="16" t="str">
        <f t="shared" si="77"/>
        <v>OTHER</v>
      </c>
      <c r="H1237" s="9" t="s">
        <v>4896</v>
      </c>
      <c r="I1237" s="13" t="s">
        <v>150</v>
      </c>
      <c r="J1237" s="9" t="str">
        <f t="shared" si="78"/>
        <v>RS DQLAB</v>
      </c>
      <c r="K1237" s="14" t="s">
        <v>151</v>
      </c>
      <c r="L1237" t="str">
        <f t="shared" si="79"/>
        <v>SELL</v>
      </c>
    </row>
    <row r="1238" spans="1:12" x14ac:dyDescent="0.2">
      <c r="A1238" s="7" t="s">
        <v>1374</v>
      </c>
      <c r="B1238" s="8">
        <v>44019</v>
      </c>
      <c r="C1238" s="9" t="s">
        <v>9</v>
      </c>
      <c r="D1238" s="9">
        <v>6</v>
      </c>
      <c r="E1238" s="9" t="s">
        <v>116</v>
      </c>
      <c r="F1238" s="16" t="str">
        <f t="shared" si="76"/>
        <v>OTHER</v>
      </c>
      <c r="G1238" s="16" t="str">
        <f t="shared" si="77"/>
        <v>OTHER</v>
      </c>
      <c r="H1238" s="9" t="s">
        <v>4896</v>
      </c>
      <c r="I1238" s="9" t="s">
        <v>150</v>
      </c>
      <c r="J1238" s="9" t="str">
        <f t="shared" si="78"/>
        <v>RS DQLAB</v>
      </c>
      <c r="K1238" s="10" t="s">
        <v>151</v>
      </c>
      <c r="L1238" t="str">
        <f t="shared" si="79"/>
        <v>SELL</v>
      </c>
    </row>
    <row r="1239" spans="1:12" x14ac:dyDescent="0.2">
      <c r="A1239" s="11" t="s">
        <v>1375</v>
      </c>
      <c r="B1239" s="12">
        <v>44019</v>
      </c>
      <c r="C1239" s="13" t="s">
        <v>9</v>
      </c>
      <c r="D1239" s="13">
        <v>27</v>
      </c>
      <c r="E1239" s="13" t="s">
        <v>116</v>
      </c>
      <c r="F1239" s="16" t="str">
        <f t="shared" si="76"/>
        <v>OTHER</v>
      </c>
      <c r="G1239" s="16" t="str">
        <f t="shared" si="77"/>
        <v>OTHER</v>
      </c>
      <c r="H1239" s="9" t="s">
        <v>4896</v>
      </c>
      <c r="I1239" s="13" t="s">
        <v>150</v>
      </c>
      <c r="J1239" s="9" t="str">
        <f t="shared" si="78"/>
        <v>RS DQLAB</v>
      </c>
      <c r="K1239" s="14" t="s">
        <v>151</v>
      </c>
      <c r="L1239" t="str">
        <f t="shared" si="79"/>
        <v>SELL</v>
      </c>
    </row>
    <row r="1240" spans="1:12" x14ac:dyDescent="0.2">
      <c r="A1240" s="7" t="s">
        <v>1376</v>
      </c>
      <c r="B1240" s="8">
        <v>44019</v>
      </c>
      <c r="C1240" s="9" t="s">
        <v>10</v>
      </c>
      <c r="D1240" s="9">
        <v>9</v>
      </c>
      <c r="E1240" s="9" t="s">
        <v>116</v>
      </c>
      <c r="F1240" s="16" t="str">
        <f t="shared" si="76"/>
        <v>OTHER</v>
      </c>
      <c r="G1240" s="16" t="str">
        <f t="shared" si="77"/>
        <v>OTHER</v>
      </c>
      <c r="H1240" s="9" t="s">
        <v>4896</v>
      </c>
      <c r="I1240" s="9" t="s">
        <v>150</v>
      </c>
      <c r="J1240" s="9" t="str">
        <f t="shared" si="78"/>
        <v>RS DQLAB</v>
      </c>
      <c r="K1240" s="10" t="s">
        <v>151</v>
      </c>
      <c r="L1240" t="str">
        <f t="shared" si="79"/>
        <v>SELL</v>
      </c>
    </row>
    <row r="1241" spans="1:12" x14ac:dyDescent="0.2">
      <c r="A1241" s="11" t="s">
        <v>1377</v>
      </c>
      <c r="B1241" s="12">
        <v>44019</v>
      </c>
      <c r="C1241" s="13" t="s">
        <v>30</v>
      </c>
      <c r="D1241" s="13">
        <v>4</v>
      </c>
      <c r="E1241" s="13" t="s">
        <v>116</v>
      </c>
      <c r="F1241" s="16" t="str">
        <f t="shared" si="76"/>
        <v>OTHER</v>
      </c>
      <c r="G1241" s="16" t="str">
        <f t="shared" si="77"/>
        <v>OTHER</v>
      </c>
      <c r="H1241" s="9" t="s">
        <v>4896</v>
      </c>
      <c r="I1241" s="13" t="s">
        <v>150</v>
      </c>
      <c r="J1241" s="9" t="str">
        <f t="shared" si="78"/>
        <v>RS DQLAB</v>
      </c>
      <c r="K1241" s="14" t="s">
        <v>151</v>
      </c>
      <c r="L1241" t="str">
        <f t="shared" si="79"/>
        <v>SELL</v>
      </c>
    </row>
    <row r="1242" spans="1:12" x14ac:dyDescent="0.2">
      <c r="A1242" s="7" t="s">
        <v>1378</v>
      </c>
      <c r="B1242" s="8">
        <v>44019</v>
      </c>
      <c r="C1242" s="9" t="s">
        <v>30</v>
      </c>
      <c r="D1242" s="9">
        <v>4</v>
      </c>
      <c r="E1242" s="9" t="s">
        <v>116</v>
      </c>
      <c r="F1242" s="16" t="str">
        <f t="shared" si="76"/>
        <v>OTHER</v>
      </c>
      <c r="G1242" s="16" t="str">
        <f t="shared" si="77"/>
        <v>OTHER</v>
      </c>
      <c r="H1242" s="9" t="s">
        <v>4896</v>
      </c>
      <c r="I1242" s="9" t="s">
        <v>150</v>
      </c>
      <c r="J1242" s="9" t="str">
        <f t="shared" si="78"/>
        <v>RS DQLAB</v>
      </c>
      <c r="K1242" s="10" t="s">
        <v>151</v>
      </c>
      <c r="L1242" t="str">
        <f t="shared" si="79"/>
        <v>SELL</v>
      </c>
    </row>
    <row r="1243" spans="1:12" x14ac:dyDescent="0.2">
      <c r="A1243" s="11" t="s">
        <v>1379</v>
      </c>
      <c r="B1243" s="12">
        <v>44020</v>
      </c>
      <c r="C1243" s="13" t="s">
        <v>9</v>
      </c>
      <c r="D1243" s="13">
        <v>63</v>
      </c>
      <c r="E1243" s="13" t="s">
        <v>116</v>
      </c>
      <c r="F1243" s="16" t="str">
        <f t="shared" si="76"/>
        <v>OTHER</v>
      </c>
      <c r="G1243" s="16" t="str">
        <f t="shared" si="77"/>
        <v>OTHER</v>
      </c>
      <c r="H1243" s="9" t="s">
        <v>4896</v>
      </c>
      <c r="I1243" s="13" t="s">
        <v>150</v>
      </c>
      <c r="J1243" s="9" t="str">
        <f t="shared" si="78"/>
        <v>RS DQLAB</v>
      </c>
      <c r="K1243" s="14" t="s">
        <v>151</v>
      </c>
      <c r="L1243" t="str">
        <f t="shared" si="79"/>
        <v>SELL</v>
      </c>
    </row>
    <row r="1244" spans="1:12" x14ac:dyDescent="0.2">
      <c r="A1244" s="7" t="s">
        <v>1380</v>
      </c>
      <c r="B1244" s="8">
        <v>44020</v>
      </c>
      <c r="C1244" s="9" t="s">
        <v>22</v>
      </c>
      <c r="D1244" s="9">
        <v>14</v>
      </c>
      <c r="E1244" s="9" t="s">
        <v>116</v>
      </c>
      <c r="F1244" s="16" t="str">
        <f t="shared" si="76"/>
        <v>OTHER</v>
      </c>
      <c r="G1244" s="16" t="str">
        <f t="shared" si="77"/>
        <v>OTHER</v>
      </c>
      <c r="H1244" s="9" t="s">
        <v>4896</v>
      </c>
      <c r="I1244" s="9" t="s">
        <v>150</v>
      </c>
      <c r="J1244" s="9" t="str">
        <f t="shared" si="78"/>
        <v>RS DQLAB</v>
      </c>
      <c r="K1244" s="10" t="s">
        <v>151</v>
      </c>
      <c r="L1244" t="str">
        <f t="shared" si="79"/>
        <v>SELL</v>
      </c>
    </row>
    <row r="1245" spans="1:12" x14ac:dyDescent="0.2">
      <c r="A1245" s="11" t="s">
        <v>1381</v>
      </c>
      <c r="B1245" s="12">
        <v>44020</v>
      </c>
      <c r="C1245" s="13" t="s">
        <v>10</v>
      </c>
      <c r="D1245" s="13">
        <v>108</v>
      </c>
      <c r="E1245" s="13" t="s">
        <v>116</v>
      </c>
      <c r="F1245" s="16" t="str">
        <f t="shared" si="76"/>
        <v>OTHER</v>
      </c>
      <c r="G1245" s="16" t="str">
        <f t="shared" si="77"/>
        <v>OTHER</v>
      </c>
      <c r="H1245" s="9" t="s">
        <v>4896</v>
      </c>
      <c r="I1245" s="13" t="s">
        <v>150</v>
      </c>
      <c r="J1245" s="9" t="str">
        <f t="shared" si="78"/>
        <v>RS DQLAB</v>
      </c>
      <c r="K1245" s="14" t="s">
        <v>151</v>
      </c>
      <c r="L1245" t="str">
        <f t="shared" si="79"/>
        <v>SELL</v>
      </c>
    </row>
    <row r="1246" spans="1:12" x14ac:dyDescent="0.2">
      <c r="A1246" s="7" t="s">
        <v>1382</v>
      </c>
      <c r="B1246" s="8">
        <v>44020</v>
      </c>
      <c r="C1246" s="9" t="s">
        <v>36</v>
      </c>
      <c r="D1246" s="9">
        <v>737</v>
      </c>
      <c r="E1246" s="9" t="s">
        <v>116</v>
      </c>
      <c r="F1246" s="16" t="str">
        <f t="shared" si="76"/>
        <v>OTHER</v>
      </c>
      <c r="G1246" s="16" t="str">
        <f t="shared" si="77"/>
        <v>OTHER</v>
      </c>
      <c r="H1246" s="9" t="s">
        <v>4896</v>
      </c>
      <c r="I1246" s="9" t="s">
        <v>150</v>
      </c>
      <c r="J1246" s="9" t="str">
        <f t="shared" si="78"/>
        <v>RS DQLAB</v>
      </c>
      <c r="K1246" s="10" t="s">
        <v>151</v>
      </c>
      <c r="L1246" t="str">
        <f t="shared" si="79"/>
        <v>SELL</v>
      </c>
    </row>
    <row r="1247" spans="1:12" x14ac:dyDescent="0.2">
      <c r="A1247" s="11" t="s">
        <v>1383</v>
      </c>
      <c r="B1247" s="12">
        <v>44021</v>
      </c>
      <c r="C1247" s="13" t="s">
        <v>12</v>
      </c>
      <c r="D1247" s="13">
        <v>17</v>
      </c>
      <c r="E1247" s="13" t="s">
        <v>116</v>
      </c>
      <c r="F1247" s="16" t="str">
        <f t="shared" si="76"/>
        <v>OTHER</v>
      </c>
      <c r="G1247" s="16" t="str">
        <f t="shared" si="77"/>
        <v>OTHER</v>
      </c>
      <c r="H1247" s="9" t="s">
        <v>4896</v>
      </c>
      <c r="I1247" s="13" t="s">
        <v>150</v>
      </c>
      <c r="J1247" s="9" t="str">
        <f t="shared" si="78"/>
        <v>RS DQLAB</v>
      </c>
      <c r="K1247" s="14" t="s">
        <v>151</v>
      </c>
      <c r="L1247" t="str">
        <f t="shared" si="79"/>
        <v>SELL</v>
      </c>
    </row>
    <row r="1248" spans="1:12" x14ac:dyDescent="0.2">
      <c r="A1248" s="7" t="s">
        <v>1384</v>
      </c>
      <c r="B1248" s="8">
        <v>44021</v>
      </c>
      <c r="C1248" s="9" t="s">
        <v>37</v>
      </c>
      <c r="D1248" s="9">
        <v>63</v>
      </c>
      <c r="E1248" s="9" t="s">
        <v>116</v>
      </c>
      <c r="F1248" s="16" t="str">
        <f t="shared" si="76"/>
        <v>OTHER</v>
      </c>
      <c r="G1248" s="16" t="str">
        <f t="shared" si="77"/>
        <v>OTHER</v>
      </c>
      <c r="H1248" s="9" t="s">
        <v>4896</v>
      </c>
      <c r="I1248" s="9" t="s">
        <v>150</v>
      </c>
      <c r="J1248" s="9" t="str">
        <f t="shared" si="78"/>
        <v>RS DQLAB</v>
      </c>
      <c r="K1248" s="10" t="s">
        <v>151</v>
      </c>
      <c r="L1248" t="str">
        <f t="shared" si="79"/>
        <v>SELL</v>
      </c>
    </row>
    <row r="1249" spans="1:12" x14ac:dyDescent="0.2">
      <c r="A1249" s="11" t="s">
        <v>1385</v>
      </c>
      <c r="B1249" s="12">
        <v>44021</v>
      </c>
      <c r="C1249" s="13" t="s">
        <v>24</v>
      </c>
      <c r="D1249" s="13">
        <v>5</v>
      </c>
      <c r="E1249" s="13" t="s">
        <v>116</v>
      </c>
      <c r="F1249" s="16" t="str">
        <f t="shared" si="76"/>
        <v>OTHER</v>
      </c>
      <c r="G1249" s="16" t="str">
        <f t="shared" si="77"/>
        <v>OTHER</v>
      </c>
      <c r="H1249" s="9" t="s">
        <v>4896</v>
      </c>
      <c r="I1249" s="13" t="s">
        <v>150</v>
      </c>
      <c r="J1249" s="9" t="str">
        <f t="shared" si="78"/>
        <v>RS DQLAB</v>
      </c>
      <c r="K1249" s="14" t="s">
        <v>151</v>
      </c>
      <c r="L1249" t="str">
        <f t="shared" si="79"/>
        <v>SELL</v>
      </c>
    </row>
    <row r="1250" spans="1:12" x14ac:dyDescent="0.2">
      <c r="A1250" s="7" t="s">
        <v>1386</v>
      </c>
      <c r="B1250" s="8">
        <v>44021</v>
      </c>
      <c r="C1250" s="9" t="s">
        <v>38</v>
      </c>
      <c r="D1250" s="9">
        <v>24</v>
      </c>
      <c r="E1250" s="9" t="s">
        <v>116</v>
      </c>
      <c r="F1250" s="16" t="str">
        <f t="shared" si="76"/>
        <v>OTHER</v>
      </c>
      <c r="G1250" s="16" t="str">
        <f t="shared" si="77"/>
        <v>OTHER</v>
      </c>
      <c r="H1250" s="9" t="s">
        <v>4896</v>
      </c>
      <c r="I1250" s="9" t="s">
        <v>150</v>
      </c>
      <c r="J1250" s="9" t="str">
        <f t="shared" si="78"/>
        <v>RS DQLAB</v>
      </c>
      <c r="K1250" s="10" t="s">
        <v>151</v>
      </c>
      <c r="L1250" t="str">
        <f t="shared" si="79"/>
        <v>SELL</v>
      </c>
    </row>
    <row r="1251" spans="1:12" x14ac:dyDescent="0.2">
      <c r="A1251" s="11" t="s">
        <v>1387</v>
      </c>
      <c r="B1251" s="12">
        <v>44021</v>
      </c>
      <c r="C1251" s="13" t="s">
        <v>28</v>
      </c>
      <c r="D1251" s="13">
        <v>98</v>
      </c>
      <c r="E1251" s="13" t="s">
        <v>116</v>
      </c>
      <c r="F1251" s="16" t="str">
        <f t="shared" si="76"/>
        <v>OTHER</v>
      </c>
      <c r="G1251" s="16" t="str">
        <f t="shared" si="77"/>
        <v>OTHER</v>
      </c>
      <c r="H1251" s="9" t="s">
        <v>4896</v>
      </c>
      <c r="I1251" s="13" t="s">
        <v>150</v>
      </c>
      <c r="J1251" s="9" t="str">
        <f t="shared" si="78"/>
        <v>RS DQLAB</v>
      </c>
      <c r="K1251" s="14" t="s">
        <v>151</v>
      </c>
      <c r="L1251" t="str">
        <f t="shared" si="79"/>
        <v>SELL</v>
      </c>
    </row>
    <row r="1252" spans="1:12" x14ac:dyDescent="0.2">
      <c r="A1252" s="7" t="s">
        <v>1388</v>
      </c>
      <c r="B1252" s="8">
        <v>44021</v>
      </c>
      <c r="C1252" s="9" t="s">
        <v>11</v>
      </c>
      <c r="D1252" s="9">
        <v>340</v>
      </c>
      <c r="E1252" s="9" t="s">
        <v>116</v>
      </c>
      <c r="F1252" s="16" t="str">
        <f t="shared" si="76"/>
        <v>OTHER</v>
      </c>
      <c r="G1252" s="16" t="str">
        <f t="shared" si="77"/>
        <v>OTHER</v>
      </c>
      <c r="H1252" s="9" t="s">
        <v>4896</v>
      </c>
      <c r="I1252" s="9" t="s">
        <v>150</v>
      </c>
      <c r="J1252" s="9" t="str">
        <f t="shared" si="78"/>
        <v>RS DQLAB</v>
      </c>
      <c r="K1252" s="10" t="s">
        <v>151</v>
      </c>
      <c r="L1252" t="str">
        <f t="shared" si="79"/>
        <v>SELL</v>
      </c>
    </row>
    <row r="1253" spans="1:12" x14ac:dyDescent="0.2">
      <c r="A1253" s="11" t="s">
        <v>1389</v>
      </c>
      <c r="B1253" s="12">
        <v>44021</v>
      </c>
      <c r="C1253" s="13" t="s">
        <v>39</v>
      </c>
      <c r="D1253" s="13">
        <v>2</v>
      </c>
      <c r="E1253" s="13" t="s">
        <v>116</v>
      </c>
      <c r="F1253" s="16" t="str">
        <f t="shared" si="76"/>
        <v>OTHER</v>
      </c>
      <c r="G1253" s="16" t="str">
        <f t="shared" si="77"/>
        <v>OTHER</v>
      </c>
      <c r="H1253" s="9" t="s">
        <v>4896</v>
      </c>
      <c r="I1253" s="13" t="s">
        <v>150</v>
      </c>
      <c r="J1253" s="9" t="str">
        <f t="shared" si="78"/>
        <v>RS DQLAB</v>
      </c>
      <c r="K1253" s="14" t="s">
        <v>151</v>
      </c>
      <c r="L1253" t="str">
        <f t="shared" si="79"/>
        <v>SELL</v>
      </c>
    </row>
    <row r="1254" spans="1:12" x14ac:dyDescent="0.2">
      <c r="A1254" s="7" t="s">
        <v>1390</v>
      </c>
      <c r="B1254" s="8">
        <v>44022</v>
      </c>
      <c r="C1254" s="9" t="s">
        <v>12</v>
      </c>
      <c r="D1254" s="9">
        <v>13</v>
      </c>
      <c r="E1254" s="9" t="s">
        <v>116</v>
      </c>
      <c r="F1254" s="16" t="str">
        <f t="shared" si="76"/>
        <v>OTHER</v>
      </c>
      <c r="G1254" s="16" t="str">
        <f t="shared" si="77"/>
        <v>OTHER</v>
      </c>
      <c r="H1254" s="9" t="s">
        <v>4896</v>
      </c>
      <c r="I1254" s="9" t="s">
        <v>150</v>
      </c>
      <c r="J1254" s="9" t="str">
        <f t="shared" si="78"/>
        <v>RS DQLAB</v>
      </c>
      <c r="K1254" s="10" t="s">
        <v>151</v>
      </c>
      <c r="L1254" t="str">
        <f t="shared" si="79"/>
        <v>SELL</v>
      </c>
    </row>
    <row r="1255" spans="1:12" x14ac:dyDescent="0.2">
      <c r="A1255" s="11" t="s">
        <v>1391</v>
      </c>
      <c r="B1255" s="12">
        <v>44022</v>
      </c>
      <c r="C1255" s="13" t="s">
        <v>12</v>
      </c>
      <c r="D1255" s="13">
        <v>11</v>
      </c>
      <c r="E1255" s="13" t="s">
        <v>116</v>
      </c>
      <c r="F1255" s="16" t="str">
        <f t="shared" si="76"/>
        <v>OTHER</v>
      </c>
      <c r="G1255" s="16" t="str">
        <f t="shared" si="77"/>
        <v>OTHER</v>
      </c>
      <c r="H1255" s="9" t="s">
        <v>4896</v>
      </c>
      <c r="I1255" s="13" t="s">
        <v>150</v>
      </c>
      <c r="J1255" s="9" t="str">
        <f t="shared" si="78"/>
        <v>RS DQLAB</v>
      </c>
      <c r="K1255" s="14" t="s">
        <v>151</v>
      </c>
      <c r="L1255" t="str">
        <f t="shared" si="79"/>
        <v>SELL</v>
      </c>
    </row>
    <row r="1256" spans="1:12" x14ac:dyDescent="0.2">
      <c r="A1256" s="7" t="s">
        <v>1392</v>
      </c>
      <c r="B1256" s="8">
        <v>44022</v>
      </c>
      <c r="C1256" s="9" t="s">
        <v>37</v>
      </c>
      <c r="D1256" s="9">
        <v>50</v>
      </c>
      <c r="E1256" s="9" t="s">
        <v>116</v>
      </c>
      <c r="F1256" s="16" t="str">
        <f t="shared" si="76"/>
        <v>OTHER</v>
      </c>
      <c r="G1256" s="16" t="str">
        <f t="shared" si="77"/>
        <v>OTHER</v>
      </c>
      <c r="H1256" s="9" t="s">
        <v>4896</v>
      </c>
      <c r="I1256" s="9" t="s">
        <v>150</v>
      </c>
      <c r="J1256" s="9" t="str">
        <f t="shared" si="78"/>
        <v>RS DQLAB</v>
      </c>
      <c r="K1256" s="10" t="s">
        <v>151</v>
      </c>
      <c r="L1256" t="str">
        <f t="shared" si="79"/>
        <v>SELL</v>
      </c>
    </row>
    <row r="1257" spans="1:12" x14ac:dyDescent="0.2">
      <c r="A1257" s="11" t="s">
        <v>1393</v>
      </c>
      <c r="B1257" s="12">
        <v>44022</v>
      </c>
      <c r="C1257" s="13" t="s">
        <v>9</v>
      </c>
      <c r="D1257" s="13">
        <v>33</v>
      </c>
      <c r="E1257" s="13" t="s">
        <v>116</v>
      </c>
      <c r="F1257" s="16" t="str">
        <f t="shared" si="76"/>
        <v>OTHER</v>
      </c>
      <c r="G1257" s="16" t="str">
        <f t="shared" si="77"/>
        <v>OTHER</v>
      </c>
      <c r="H1257" s="9" t="s">
        <v>4896</v>
      </c>
      <c r="I1257" s="13" t="s">
        <v>150</v>
      </c>
      <c r="J1257" s="9" t="str">
        <f t="shared" si="78"/>
        <v>RS DQLAB</v>
      </c>
      <c r="K1257" s="14" t="s">
        <v>151</v>
      </c>
      <c r="L1257" t="str">
        <f t="shared" si="79"/>
        <v>SELL</v>
      </c>
    </row>
    <row r="1258" spans="1:12" x14ac:dyDescent="0.2">
      <c r="A1258" s="7" t="s">
        <v>1394</v>
      </c>
      <c r="B1258" s="8">
        <v>44022</v>
      </c>
      <c r="C1258" s="9" t="s">
        <v>41</v>
      </c>
      <c r="D1258" s="9">
        <v>26</v>
      </c>
      <c r="E1258" s="9" t="s">
        <v>116</v>
      </c>
      <c r="F1258" s="16" t="str">
        <f t="shared" si="76"/>
        <v>OTHER</v>
      </c>
      <c r="G1258" s="16" t="str">
        <f t="shared" si="77"/>
        <v>OTHER</v>
      </c>
      <c r="H1258" s="9" t="s">
        <v>4896</v>
      </c>
      <c r="I1258" s="9" t="s">
        <v>150</v>
      </c>
      <c r="J1258" s="9" t="str">
        <f t="shared" si="78"/>
        <v>RS DQLAB</v>
      </c>
      <c r="K1258" s="10" t="s">
        <v>151</v>
      </c>
      <c r="L1258" t="str">
        <f t="shared" si="79"/>
        <v>SELL</v>
      </c>
    </row>
    <row r="1259" spans="1:12" x14ac:dyDescent="0.2">
      <c r="A1259" s="11" t="s">
        <v>1395</v>
      </c>
      <c r="B1259" s="12">
        <v>44022</v>
      </c>
      <c r="C1259" s="13" t="s">
        <v>22</v>
      </c>
      <c r="D1259" s="13">
        <v>5</v>
      </c>
      <c r="E1259" s="13" t="s">
        <v>116</v>
      </c>
      <c r="F1259" s="16" t="str">
        <f t="shared" si="76"/>
        <v>OTHER</v>
      </c>
      <c r="G1259" s="16" t="str">
        <f t="shared" si="77"/>
        <v>OTHER</v>
      </c>
      <c r="H1259" s="9" t="s">
        <v>4896</v>
      </c>
      <c r="I1259" s="13" t="s">
        <v>150</v>
      </c>
      <c r="J1259" s="9" t="str">
        <f t="shared" si="78"/>
        <v>RS DQLAB</v>
      </c>
      <c r="K1259" s="14" t="s">
        <v>151</v>
      </c>
      <c r="L1259" t="str">
        <f t="shared" si="79"/>
        <v>SELL</v>
      </c>
    </row>
    <row r="1260" spans="1:12" x14ac:dyDescent="0.2">
      <c r="A1260" s="7" t="s">
        <v>1396</v>
      </c>
      <c r="B1260" s="8">
        <v>44022</v>
      </c>
      <c r="C1260" s="9" t="s">
        <v>10</v>
      </c>
      <c r="D1260" s="9">
        <v>40</v>
      </c>
      <c r="E1260" s="9" t="s">
        <v>116</v>
      </c>
      <c r="F1260" s="16" t="str">
        <f t="shared" si="76"/>
        <v>OTHER</v>
      </c>
      <c r="G1260" s="16" t="str">
        <f t="shared" si="77"/>
        <v>OTHER</v>
      </c>
      <c r="H1260" s="9" t="s">
        <v>4896</v>
      </c>
      <c r="I1260" s="9" t="s">
        <v>150</v>
      </c>
      <c r="J1260" s="9" t="str">
        <f t="shared" si="78"/>
        <v>RS DQLAB</v>
      </c>
      <c r="K1260" s="10" t="s">
        <v>151</v>
      </c>
      <c r="L1260" t="str">
        <f t="shared" si="79"/>
        <v>SELL</v>
      </c>
    </row>
    <row r="1261" spans="1:12" x14ac:dyDescent="0.2">
      <c r="A1261" s="11" t="s">
        <v>1397</v>
      </c>
      <c r="B1261" s="12">
        <v>44022</v>
      </c>
      <c r="C1261" s="13" t="s">
        <v>36</v>
      </c>
      <c r="D1261" s="13">
        <v>5</v>
      </c>
      <c r="E1261" s="13" t="s">
        <v>116</v>
      </c>
      <c r="F1261" s="16" t="str">
        <f t="shared" si="76"/>
        <v>OTHER</v>
      </c>
      <c r="G1261" s="16" t="str">
        <f t="shared" si="77"/>
        <v>OTHER</v>
      </c>
      <c r="H1261" s="9" t="s">
        <v>4896</v>
      </c>
      <c r="I1261" s="13" t="s">
        <v>150</v>
      </c>
      <c r="J1261" s="9" t="str">
        <f t="shared" si="78"/>
        <v>RS DQLAB</v>
      </c>
      <c r="K1261" s="14" t="s">
        <v>151</v>
      </c>
      <c r="L1261" t="str">
        <f t="shared" si="79"/>
        <v>SELL</v>
      </c>
    </row>
    <row r="1262" spans="1:12" x14ac:dyDescent="0.2">
      <c r="A1262" s="7" t="s">
        <v>1398</v>
      </c>
      <c r="B1262" s="8">
        <v>44023</v>
      </c>
      <c r="C1262" s="9" t="s">
        <v>12</v>
      </c>
      <c r="D1262" s="9">
        <v>47</v>
      </c>
      <c r="E1262" s="9" t="s">
        <v>116</v>
      </c>
      <c r="F1262" s="16" t="str">
        <f t="shared" si="76"/>
        <v>OTHER</v>
      </c>
      <c r="G1262" s="16" t="str">
        <f t="shared" si="77"/>
        <v>OTHER</v>
      </c>
      <c r="H1262" s="9" t="s">
        <v>4896</v>
      </c>
      <c r="I1262" s="9" t="s">
        <v>150</v>
      </c>
      <c r="J1262" s="9" t="str">
        <f t="shared" si="78"/>
        <v>RS DQLAB</v>
      </c>
      <c r="K1262" s="10" t="s">
        <v>151</v>
      </c>
      <c r="L1262" t="str">
        <f t="shared" si="79"/>
        <v>SELL</v>
      </c>
    </row>
    <row r="1263" spans="1:12" x14ac:dyDescent="0.2">
      <c r="A1263" s="11" t="s">
        <v>1399</v>
      </c>
      <c r="B1263" s="12">
        <v>44023</v>
      </c>
      <c r="C1263" s="13" t="s">
        <v>12</v>
      </c>
      <c r="D1263" s="13">
        <v>65</v>
      </c>
      <c r="E1263" s="13" t="s">
        <v>116</v>
      </c>
      <c r="F1263" s="16" t="str">
        <f t="shared" si="76"/>
        <v>OTHER</v>
      </c>
      <c r="G1263" s="16" t="str">
        <f t="shared" si="77"/>
        <v>OTHER</v>
      </c>
      <c r="H1263" s="9" t="s">
        <v>4896</v>
      </c>
      <c r="I1263" s="13" t="s">
        <v>150</v>
      </c>
      <c r="J1263" s="9" t="str">
        <f t="shared" si="78"/>
        <v>RS DQLAB</v>
      </c>
      <c r="K1263" s="14" t="s">
        <v>151</v>
      </c>
      <c r="L1263" t="str">
        <f t="shared" si="79"/>
        <v>SELL</v>
      </c>
    </row>
    <row r="1264" spans="1:12" x14ac:dyDescent="0.2">
      <c r="A1264" s="7" t="s">
        <v>1400</v>
      </c>
      <c r="B1264" s="8">
        <v>44023</v>
      </c>
      <c r="C1264" s="9" t="s">
        <v>22</v>
      </c>
      <c r="D1264" s="9">
        <v>2</v>
      </c>
      <c r="E1264" s="9" t="s">
        <v>116</v>
      </c>
      <c r="F1264" s="16" t="str">
        <f t="shared" si="76"/>
        <v>OTHER</v>
      </c>
      <c r="G1264" s="16" t="str">
        <f t="shared" si="77"/>
        <v>OTHER</v>
      </c>
      <c r="H1264" s="9" t="s">
        <v>4896</v>
      </c>
      <c r="I1264" s="9" t="s">
        <v>150</v>
      </c>
      <c r="J1264" s="9" t="str">
        <f t="shared" si="78"/>
        <v>RS DQLAB</v>
      </c>
      <c r="K1264" s="10" t="s">
        <v>151</v>
      </c>
      <c r="L1264" t="str">
        <f t="shared" si="79"/>
        <v>SELL</v>
      </c>
    </row>
    <row r="1265" spans="1:12" x14ac:dyDescent="0.2">
      <c r="A1265" s="11" t="s">
        <v>1401</v>
      </c>
      <c r="B1265" s="12">
        <v>44023</v>
      </c>
      <c r="C1265" s="13" t="s">
        <v>16</v>
      </c>
      <c r="D1265" s="13">
        <v>19</v>
      </c>
      <c r="E1265" s="13" t="s">
        <v>116</v>
      </c>
      <c r="F1265" s="16" t="str">
        <f t="shared" si="76"/>
        <v>OTHER</v>
      </c>
      <c r="G1265" s="16" t="str">
        <f t="shared" si="77"/>
        <v>OTHER</v>
      </c>
      <c r="H1265" s="9" t="s">
        <v>4896</v>
      </c>
      <c r="I1265" s="13" t="s">
        <v>150</v>
      </c>
      <c r="J1265" s="9" t="str">
        <f t="shared" si="78"/>
        <v>RS DQLAB</v>
      </c>
      <c r="K1265" s="14" t="s">
        <v>151</v>
      </c>
      <c r="L1265" t="str">
        <f t="shared" si="79"/>
        <v>SELL</v>
      </c>
    </row>
    <row r="1266" spans="1:12" x14ac:dyDescent="0.2">
      <c r="A1266" s="7" t="s">
        <v>1402</v>
      </c>
      <c r="B1266" s="8">
        <v>44023</v>
      </c>
      <c r="C1266" s="9" t="s">
        <v>11</v>
      </c>
      <c r="D1266" s="9">
        <v>7</v>
      </c>
      <c r="E1266" s="9" t="s">
        <v>116</v>
      </c>
      <c r="F1266" s="16" t="str">
        <f t="shared" si="76"/>
        <v>OTHER</v>
      </c>
      <c r="G1266" s="16" t="str">
        <f t="shared" si="77"/>
        <v>OTHER</v>
      </c>
      <c r="H1266" s="9" t="s">
        <v>4896</v>
      </c>
      <c r="I1266" s="9" t="s">
        <v>150</v>
      </c>
      <c r="J1266" s="9" t="str">
        <f t="shared" si="78"/>
        <v>RS DQLAB</v>
      </c>
      <c r="K1266" s="10" t="s">
        <v>151</v>
      </c>
      <c r="L1266" t="str">
        <f t="shared" si="79"/>
        <v>SELL</v>
      </c>
    </row>
    <row r="1267" spans="1:12" x14ac:dyDescent="0.2">
      <c r="A1267" s="11" t="s">
        <v>1403</v>
      </c>
      <c r="B1267" s="12">
        <v>44024</v>
      </c>
      <c r="C1267" s="13" t="s">
        <v>37</v>
      </c>
      <c r="D1267" s="13">
        <v>10</v>
      </c>
      <c r="E1267" s="13" t="s">
        <v>116</v>
      </c>
      <c r="F1267" s="16" t="str">
        <f t="shared" si="76"/>
        <v>OTHER</v>
      </c>
      <c r="G1267" s="16" t="str">
        <f t="shared" si="77"/>
        <v>OTHER</v>
      </c>
      <c r="H1267" s="9" t="s">
        <v>4896</v>
      </c>
      <c r="I1267" s="13" t="s">
        <v>150</v>
      </c>
      <c r="J1267" s="9" t="str">
        <f t="shared" si="78"/>
        <v>RS DQLAB</v>
      </c>
      <c r="K1267" s="14" t="s">
        <v>151</v>
      </c>
      <c r="L1267" t="str">
        <f t="shared" si="79"/>
        <v>SELL</v>
      </c>
    </row>
    <row r="1268" spans="1:12" x14ac:dyDescent="0.2">
      <c r="A1268" s="7" t="s">
        <v>1404</v>
      </c>
      <c r="B1268" s="8">
        <v>44024</v>
      </c>
      <c r="C1268" s="9" t="s">
        <v>24</v>
      </c>
      <c r="D1268" s="9">
        <v>23</v>
      </c>
      <c r="E1268" s="9" t="s">
        <v>116</v>
      </c>
      <c r="F1268" s="16" t="str">
        <f t="shared" si="76"/>
        <v>OTHER</v>
      </c>
      <c r="G1268" s="16" t="str">
        <f t="shared" si="77"/>
        <v>OTHER</v>
      </c>
      <c r="H1268" s="9" t="s">
        <v>4896</v>
      </c>
      <c r="I1268" s="9" t="s">
        <v>150</v>
      </c>
      <c r="J1268" s="9" t="str">
        <f t="shared" si="78"/>
        <v>RS DQLAB</v>
      </c>
      <c r="K1268" s="10" t="s">
        <v>151</v>
      </c>
      <c r="L1268" t="str">
        <f t="shared" si="79"/>
        <v>SELL</v>
      </c>
    </row>
    <row r="1269" spans="1:12" x14ac:dyDescent="0.2">
      <c r="A1269" s="11" t="s">
        <v>1405</v>
      </c>
      <c r="B1269" s="12">
        <v>44024</v>
      </c>
      <c r="C1269" s="13" t="s">
        <v>24</v>
      </c>
      <c r="D1269" s="13">
        <v>14</v>
      </c>
      <c r="E1269" s="13" t="s">
        <v>116</v>
      </c>
      <c r="F1269" s="16" t="str">
        <f t="shared" si="76"/>
        <v>OTHER</v>
      </c>
      <c r="G1269" s="16" t="str">
        <f t="shared" si="77"/>
        <v>OTHER</v>
      </c>
      <c r="H1269" s="9" t="s">
        <v>4896</v>
      </c>
      <c r="I1269" s="13" t="s">
        <v>150</v>
      </c>
      <c r="J1269" s="9" t="str">
        <f t="shared" si="78"/>
        <v>RS DQLAB</v>
      </c>
      <c r="K1269" s="14" t="s">
        <v>151</v>
      </c>
      <c r="L1269" t="str">
        <f t="shared" si="79"/>
        <v>SELL</v>
      </c>
    </row>
    <row r="1270" spans="1:12" x14ac:dyDescent="0.2">
      <c r="A1270" s="7" t="s">
        <v>1406</v>
      </c>
      <c r="B1270" s="8">
        <v>44024</v>
      </c>
      <c r="C1270" s="9" t="s">
        <v>41</v>
      </c>
      <c r="D1270" s="9">
        <v>24</v>
      </c>
      <c r="E1270" s="9" t="s">
        <v>116</v>
      </c>
      <c r="F1270" s="16" t="str">
        <f t="shared" si="76"/>
        <v>OTHER</v>
      </c>
      <c r="G1270" s="16" t="str">
        <f t="shared" si="77"/>
        <v>OTHER</v>
      </c>
      <c r="H1270" s="9" t="s">
        <v>4896</v>
      </c>
      <c r="I1270" s="9" t="s">
        <v>150</v>
      </c>
      <c r="J1270" s="9" t="str">
        <f t="shared" si="78"/>
        <v>RS DQLAB</v>
      </c>
      <c r="K1270" s="10" t="s">
        <v>151</v>
      </c>
      <c r="L1270" t="str">
        <f t="shared" si="79"/>
        <v>SELL</v>
      </c>
    </row>
    <row r="1271" spans="1:12" x14ac:dyDescent="0.2">
      <c r="A1271" s="11" t="s">
        <v>1407</v>
      </c>
      <c r="B1271" s="12">
        <v>44024</v>
      </c>
      <c r="C1271" s="13" t="s">
        <v>16</v>
      </c>
      <c r="D1271" s="13">
        <v>54</v>
      </c>
      <c r="E1271" s="13" t="s">
        <v>116</v>
      </c>
      <c r="F1271" s="16" t="str">
        <f t="shared" si="76"/>
        <v>OTHER</v>
      </c>
      <c r="G1271" s="16" t="str">
        <f t="shared" si="77"/>
        <v>OTHER</v>
      </c>
      <c r="H1271" s="9" t="s">
        <v>4896</v>
      </c>
      <c r="I1271" s="13" t="s">
        <v>150</v>
      </c>
      <c r="J1271" s="9" t="str">
        <f t="shared" si="78"/>
        <v>RS DQLAB</v>
      </c>
      <c r="K1271" s="14" t="s">
        <v>151</v>
      </c>
      <c r="L1271" t="str">
        <f t="shared" si="79"/>
        <v>SELL</v>
      </c>
    </row>
    <row r="1272" spans="1:12" x14ac:dyDescent="0.2">
      <c r="A1272" s="7" t="s">
        <v>1408</v>
      </c>
      <c r="B1272" s="8">
        <v>44024</v>
      </c>
      <c r="C1272" s="9" t="s">
        <v>16</v>
      </c>
      <c r="D1272" s="9">
        <v>2046</v>
      </c>
      <c r="E1272" s="9" t="s">
        <v>116</v>
      </c>
      <c r="F1272" s="16" t="str">
        <f t="shared" si="76"/>
        <v>OTHER</v>
      </c>
      <c r="G1272" s="16" t="str">
        <f t="shared" si="77"/>
        <v>OTHER</v>
      </c>
      <c r="H1272" s="9" t="s">
        <v>4896</v>
      </c>
      <c r="I1272" s="9" t="s">
        <v>150</v>
      </c>
      <c r="J1272" s="9" t="str">
        <f t="shared" si="78"/>
        <v>RS DQLAB</v>
      </c>
      <c r="K1272" s="10" t="s">
        <v>151</v>
      </c>
      <c r="L1272" t="str">
        <f t="shared" si="79"/>
        <v>SELL</v>
      </c>
    </row>
    <row r="1273" spans="1:12" x14ac:dyDescent="0.2">
      <c r="A1273" s="11" t="s">
        <v>1409</v>
      </c>
      <c r="B1273" s="12">
        <v>44024</v>
      </c>
      <c r="C1273" s="13" t="s">
        <v>30</v>
      </c>
      <c r="D1273" s="13">
        <v>60</v>
      </c>
      <c r="E1273" s="13" t="s">
        <v>116</v>
      </c>
      <c r="F1273" s="16" t="str">
        <f t="shared" si="76"/>
        <v>OTHER</v>
      </c>
      <c r="G1273" s="16" t="str">
        <f t="shared" si="77"/>
        <v>OTHER</v>
      </c>
      <c r="H1273" s="9" t="s">
        <v>4896</v>
      </c>
      <c r="I1273" s="13" t="s">
        <v>150</v>
      </c>
      <c r="J1273" s="9" t="str">
        <f t="shared" si="78"/>
        <v>RS DQLAB</v>
      </c>
      <c r="K1273" s="14" t="s">
        <v>151</v>
      </c>
      <c r="L1273" t="str">
        <f t="shared" si="79"/>
        <v>SELL</v>
      </c>
    </row>
    <row r="1274" spans="1:12" x14ac:dyDescent="0.2">
      <c r="A1274" s="7" t="s">
        <v>1410</v>
      </c>
      <c r="B1274" s="8">
        <v>44024</v>
      </c>
      <c r="C1274" s="9" t="s">
        <v>35</v>
      </c>
      <c r="D1274" s="9">
        <v>73</v>
      </c>
      <c r="E1274" s="9" t="s">
        <v>116</v>
      </c>
      <c r="F1274" s="16" t="str">
        <f t="shared" si="76"/>
        <v>OTHER</v>
      </c>
      <c r="G1274" s="16" t="str">
        <f t="shared" si="77"/>
        <v>OTHER</v>
      </c>
      <c r="H1274" s="9" t="s">
        <v>4896</v>
      </c>
      <c r="I1274" s="9" t="s">
        <v>150</v>
      </c>
      <c r="J1274" s="9" t="str">
        <f t="shared" si="78"/>
        <v>RS DQLAB</v>
      </c>
      <c r="K1274" s="10" t="s">
        <v>151</v>
      </c>
      <c r="L1274" t="str">
        <f t="shared" si="79"/>
        <v>SELL</v>
      </c>
    </row>
    <row r="1275" spans="1:12" x14ac:dyDescent="0.2">
      <c r="A1275" s="11" t="s">
        <v>1411</v>
      </c>
      <c r="B1275" s="12">
        <v>44024</v>
      </c>
      <c r="C1275" s="13" t="s">
        <v>18</v>
      </c>
      <c r="D1275" s="13">
        <v>15</v>
      </c>
      <c r="E1275" s="13" t="s">
        <v>116</v>
      </c>
      <c r="F1275" s="16" t="str">
        <f t="shared" si="76"/>
        <v>OTHER</v>
      </c>
      <c r="G1275" s="16" t="str">
        <f t="shared" si="77"/>
        <v>OTHER</v>
      </c>
      <c r="H1275" s="9" t="s">
        <v>4896</v>
      </c>
      <c r="I1275" s="13" t="s">
        <v>150</v>
      </c>
      <c r="J1275" s="9" t="str">
        <f t="shared" si="78"/>
        <v>RS DQLAB</v>
      </c>
      <c r="K1275" s="14" t="s">
        <v>151</v>
      </c>
      <c r="L1275" t="str">
        <f t="shared" si="79"/>
        <v>SELL</v>
      </c>
    </row>
    <row r="1276" spans="1:12" x14ac:dyDescent="0.2">
      <c r="A1276" s="7" t="s">
        <v>1412</v>
      </c>
      <c r="B1276" s="8">
        <v>44024</v>
      </c>
      <c r="C1276" s="9" t="s">
        <v>39</v>
      </c>
      <c r="D1276" s="9">
        <v>37</v>
      </c>
      <c r="E1276" s="9" t="s">
        <v>116</v>
      </c>
      <c r="F1276" s="16" t="str">
        <f t="shared" si="76"/>
        <v>OTHER</v>
      </c>
      <c r="G1276" s="16" t="str">
        <f t="shared" si="77"/>
        <v>OTHER</v>
      </c>
      <c r="H1276" s="9" t="s">
        <v>4896</v>
      </c>
      <c r="I1276" s="9" t="s">
        <v>150</v>
      </c>
      <c r="J1276" s="9" t="str">
        <f t="shared" si="78"/>
        <v>RS DQLAB</v>
      </c>
      <c r="K1276" s="10" t="s">
        <v>151</v>
      </c>
      <c r="L1276" t="str">
        <f t="shared" si="79"/>
        <v>SELL</v>
      </c>
    </row>
    <row r="1277" spans="1:12" x14ac:dyDescent="0.2">
      <c r="A1277" s="11" t="s">
        <v>1413</v>
      </c>
      <c r="B1277" s="12">
        <v>44025</v>
      </c>
      <c r="C1277" s="13" t="s">
        <v>41</v>
      </c>
      <c r="D1277" s="13">
        <v>35</v>
      </c>
      <c r="E1277" s="13" t="s">
        <v>116</v>
      </c>
      <c r="F1277" s="16" t="str">
        <f t="shared" si="76"/>
        <v>OTHER</v>
      </c>
      <c r="G1277" s="16" t="str">
        <f t="shared" si="77"/>
        <v>OTHER</v>
      </c>
      <c r="H1277" s="9" t="s">
        <v>4896</v>
      </c>
      <c r="I1277" s="13" t="s">
        <v>150</v>
      </c>
      <c r="J1277" s="9" t="str">
        <f t="shared" si="78"/>
        <v>RS DQLAB</v>
      </c>
      <c r="K1277" s="14" t="s">
        <v>151</v>
      </c>
      <c r="L1277" t="str">
        <f t="shared" si="79"/>
        <v>SELL</v>
      </c>
    </row>
    <row r="1278" spans="1:12" x14ac:dyDescent="0.2">
      <c r="A1278" s="7" t="s">
        <v>1414</v>
      </c>
      <c r="B1278" s="8">
        <v>44025</v>
      </c>
      <c r="C1278" s="9" t="s">
        <v>40</v>
      </c>
      <c r="D1278" s="9">
        <v>1</v>
      </c>
      <c r="E1278" s="9" t="s">
        <v>116</v>
      </c>
      <c r="F1278" s="16" t="str">
        <f t="shared" si="76"/>
        <v>OTHER</v>
      </c>
      <c r="G1278" s="16" t="str">
        <f t="shared" si="77"/>
        <v>OTHER</v>
      </c>
      <c r="H1278" s="9" t="s">
        <v>4896</v>
      </c>
      <c r="I1278" s="9" t="s">
        <v>150</v>
      </c>
      <c r="J1278" s="9" t="str">
        <f t="shared" si="78"/>
        <v>RS DQLAB</v>
      </c>
      <c r="K1278" s="10" t="s">
        <v>151</v>
      </c>
      <c r="L1278" t="str">
        <f t="shared" si="79"/>
        <v>SELL</v>
      </c>
    </row>
    <row r="1279" spans="1:12" x14ac:dyDescent="0.2">
      <c r="A1279" s="11" t="s">
        <v>1415</v>
      </c>
      <c r="B1279" s="12">
        <v>44025</v>
      </c>
      <c r="C1279" s="13" t="s">
        <v>30</v>
      </c>
      <c r="D1279" s="13">
        <v>86</v>
      </c>
      <c r="E1279" s="13" t="s">
        <v>116</v>
      </c>
      <c r="F1279" s="16" t="str">
        <f t="shared" si="76"/>
        <v>OTHER</v>
      </c>
      <c r="G1279" s="16" t="str">
        <f t="shared" si="77"/>
        <v>OTHER</v>
      </c>
      <c r="H1279" s="9" t="s">
        <v>4896</v>
      </c>
      <c r="I1279" s="13" t="s">
        <v>150</v>
      </c>
      <c r="J1279" s="9" t="str">
        <f t="shared" si="78"/>
        <v>RS DQLAB</v>
      </c>
      <c r="K1279" s="14" t="s">
        <v>151</v>
      </c>
      <c r="L1279" t="str">
        <f t="shared" si="79"/>
        <v>SELL</v>
      </c>
    </row>
    <row r="1280" spans="1:12" x14ac:dyDescent="0.2">
      <c r="A1280" s="7" t="s">
        <v>1416</v>
      </c>
      <c r="B1280" s="8">
        <v>44025</v>
      </c>
      <c r="C1280" s="9" t="s">
        <v>7</v>
      </c>
      <c r="D1280" s="9">
        <v>54</v>
      </c>
      <c r="E1280" s="9" t="s">
        <v>116</v>
      </c>
      <c r="F1280" s="16" t="str">
        <f t="shared" si="76"/>
        <v>OTHER</v>
      </c>
      <c r="G1280" s="16" t="str">
        <f t="shared" si="77"/>
        <v>OTHER</v>
      </c>
      <c r="H1280" s="9" t="s">
        <v>4896</v>
      </c>
      <c r="I1280" s="9" t="s">
        <v>150</v>
      </c>
      <c r="J1280" s="9" t="str">
        <f t="shared" si="78"/>
        <v>RS DQLAB</v>
      </c>
      <c r="K1280" s="10" t="s">
        <v>151</v>
      </c>
      <c r="L1280" t="str">
        <f t="shared" si="79"/>
        <v>SELL</v>
      </c>
    </row>
    <row r="1281" spans="1:12" x14ac:dyDescent="0.2">
      <c r="A1281" s="11" t="s">
        <v>1417</v>
      </c>
      <c r="B1281" s="12">
        <v>44025</v>
      </c>
      <c r="C1281" s="13" t="s">
        <v>18</v>
      </c>
      <c r="D1281" s="13">
        <v>508</v>
      </c>
      <c r="E1281" s="13" t="s">
        <v>116</v>
      </c>
      <c r="F1281" s="16" t="str">
        <f t="shared" si="76"/>
        <v>OTHER</v>
      </c>
      <c r="G1281" s="16" t="str">
        <f t="shared" si="77"/>
        <v>OTHER</v>
      </c>
      <c r="H1281" s="9" t="s">
        <v>4896</v>
      </c>
      <c r="I1281" s="13" t="s">
        <v>150</v>
      </c>
      <c r="J1281" s="9" t="str">
        <f t="shared" si="78"/>
        <v>RS DQLAB</v>
      </c>
      <c r="K1281" s="14" t="s">
        <v>151</v>
      </c>
      <c r="L1281" t="str">
        <f t="shared" si="79"/>
        <v>SELL</v>
      </c>
    </row>
    <row r="1282" spans="1:12" x14ac:dyDescent="0.2">
      <c r="A1282" s="7" t="s">
        <v>1418</v>
      </c>
      <c r="B1282" s="8">
        <v>44025</v>
      </c>
      <c r="C1282" s="9" t="s">
        <v>39</v>
      </c>
      <c r="D1282" s="9">
        <v>48</v>
      </c>
      <c r="E1282" s="9" t="s">
        <v>116</v>
      </c>
      <c r="F1282" s="16" t="str">
        <f t="shared" si="76"/>
        <v>OTHER</v>
      </c>
      <c r="G1282" s="16" t="str">
        <f t="shared" si="77"/>
        <v>OTHER</v>
      </c>
      <c r="H1282" s="9" t="s">
        <v>4896</v>
      </c>
      <c r="I1282" s="9" t="s">
        <v>150</v>
      </c>
      <c r="J1282" s="9" t="str">
        <f t="shared" si="78"/>
        <v>RS DQLAB</v>
      </c>
      <c r="K1282" s="10" t="s">
        <v>151</v>
      </c>
      <c r="L1282" t="str">
        <f t="shared" si="79"/>
        <v>SELL</v>
      </c>
    </row>
    <row r="1283" spans="1:12" x14ac:dyDescent="0.2">
      <c r="A1283" s="11" t="s">
        <v>1419</v>
      </c>
      <c r="B1283" s="12">
        <v>44026</v>
      </c>
      <c r="C1283" s="13" t="s">
        <v>12</v>
      </c>
      <c r="D1283" s="13">
        <v>83</v>
      </c>
      <c r="E1283" s="13" t="s">
        <v>116</v>
      </c>
      <c r="F1283" s="16" t="str">
        <f t="shared" ref="F1283:F1346" si="80">UPPER(IF(LEN(E1283)=0,"OTHER",E1283))</f>
        <v>OTHER</v>
      </c>
      <c r="G1283" s="16" t="str">
        <f t="shared" ref="G1283:G1346" si="81">LEFT(F1283,7)</f>
        <v>OTHER</v>
      </c>
      <c r="H1283" s="9" t="s">
        <v>4896</v>
      </c>
      <c r="I1283" s="13" t="s">
        <v>150</v>
      </c>
      <c r="J1283" s="9" t="str">
        <f t="shared" ref="J1283:J1346" si="82">(UPPER(IF(LEN(I1283)=0,"OTHER",I1283)))</f>
        <v>RS DQLAB</v>
      </c>
      <c r="K1283" s="14" t="s">
        <v>151</v>
      </c>
      <c r="L1283" t="str">
        <f t="shared" ref="L1283:L1346" si="83">UPPER(K1283)</f>
        <v>SELL</v>
      </c>
    </row>
    <row r="1284" spans="1:12" x14ac:dyDescent="0.2">
      <c r="A1284" s="7" t="s">
        <v>1420</v>
      </c>
      <c r="B1284" s="8">
        <v>44026</v>
      </c>
      <c r="C1284" s="9" t="s">
        <v>12</v>
      </c>
      <c r="D1284" s="9">
        <v>68</v>
      </c>
      <c r="E1284" s="9" t="s">
        <v>116</v>
      </c>
      <c r="F1284" s="16" t="str">
        <f t="shared" si="80"/>
        <v>OTHER</v>
      </c>
      <c r="G1284" s="16" t="str">
        <f t="shared" si="81"/>
        <v>OTHER</v>
      </c>
      <c r="H1284" s="9" t="s">
        <v>4896</v>
      </c>
      <c r="I1284" s="9" t="s">
        <v>150</v>
      </c>
      <c r="J1284" s="9" t="str">
        <f t="shared" si="82"/>
        <v>RS DQLAB</v>
      </c>
      <c r="K1284" s="10" t="s">
        <v>151</v>
      </c>
      <c r="L1284" t="str">
        <f t="shared" si="83"/>
        <v>SELL</v>
      </c>
    </row>
    <row r="1285" spans="1:12" x14ac:dyDescent="0.2">
      <c r="A1285" s="11" t="s">
        <v>1421</v>
      </c>
      <c r="B1285" s="12">
        <v>44026</v>
      </c>
      <c r="C1285" s="13" t="s">
        <v>37</v>
      </c>
      <c r="D1285" s="13">
        <v>84</v>
      </c>
      <c r="E1285" s="13" t="s">
        <v>116</v>
      </c>
      <c r="F1285" s="16" t="str">
        <f t="shared" si="80"/>
        <v>OTHER</v>
      </c>
      <c r="G1285" s="16" t="str">
        <f t="shared" si="81"/>
        <v>OTHER</v>
      </c>
      <c r="H1285" s="9" t="s">
        <v>4896</v>
      </c>
      <c r="I1285" s="13" t="s">
        <v>150</v>
      </c>
      <c r="J1285" s="9" t="str">
        <f t="shared" si="82"/>
        <v>RS DQLAB</v>
      </c>
      <c r="K1285" s="14" t="s">
        <v>151</v>
      </c>
      <c r="L1285" t="str">
        <f t="shared" si="83"/>
        <v>SELL</v>
      </c>
    </row>
    <row r="1286" spans="1:12" x14ac:dyDescent="0.2">
      <c r="A1286" s="7" t="s">
        <v>1422</v>
      </c>
      <c r="B1286" s="8">
        <v>44026</v>
      </c>
      <c r="C1286" s="9" t="s">
        <v>37</v>
      </c>
      <c r="D1286" s="9">
        <v>78</v>
      </c>
      <c r="E1286" s="9" t="s">
        <v>116</v>
      </c>
      <c r="F1286" s="16" t="str">
        <f t="shared" si="80"/>
        <v>OTHER</v>
      </c>
      <c r="G1286" s="16" t="str">
        <f t="shared" si="81"/>
        <v>OTHER</v>
      </c>
      <c r="H1286" s="9" t="s">
        <v>4896</v>
      </c>
      <c r="I1286" s="9" t="s">
        <v>150</v>
      </c>
      <c r="J1286" s="9" t="str">
        <f t="shared" si="82"/>
        <v>RS DQLAB</v>
      </c>
      <c r="K1286" s="10" t="s">
        <v>151</v>
      </c>
      <c r="L1286" t="str">
        <f t="shared" si="83"/>
        <v>SELL</v>
      </c>
    </row>
    <row r="1287" spans="1:12" x14ac:dyDescent="0.2">
      <c r="A1287" s="11" t="s">
        <v>1423</v>
      </c>
      <c r="B1287" s="12">
        <v>44026</v>
      </c>
      <c r="C1287" s="13" t="s">
        <v>9</v>
      </c>
      <c r="D1287" s="13">
        <v>46</v>
      </c>
      <c r="E1287" s="13" t="s">
        <v>116</v>
      </c>
      <c r="F1287" s="16" t="str">
        <f t="shared" si="80"/>
        <v>OTHER</v>
      </c>
      <c r="G1287" s="16" t="str">
        <f t="shared" si="81"/>
        <v>OTHER</v>
      </c>
      <c r="H1287" s="9" t="s">
        <v>4896</v>
      </c>
      <c r="I1287" s="13" t="s">
        <v>150</v>
      </c>
      <c r="J1287" s="9" t="str">
        <f t="shared" si="82"/>
        <v>RS DQLAB</v>
      </c>
      <c r="K1287" s="14" t="s">
        <v>151</v>
      </c>
      <c r="L1287" t="str">
        <f t="shared" si="83"/>
        <v>SELL</v>
      </c>
    </row>
    <row r="1288" spans="1:12" x14ac:dyDescent="0.2">
      <c r="A1288" s="7" t="s">
        <v>1424</v>
      </c>
      <c r="B1288" s="8">
        <v>44026</v>
      </c>
      <c r="C1288" s="9" t="s">
        <v>9</v>
      </c>
      <c r="D1288" s="9">
        <v>13</v>
      </c>
      <c r="E1288" s="9" t="s">
        <v>116</v>
      </c>
      <c r="F1288" s="16" t="str">
        <f t="shared" si="80"/>
        <v>OTHER</v>
      </c>
      <c r="G1288" s="16" t="str">
        <f t="shared" si="81"/>
        <v>OTHER</v>
      </c>
      <c r="H1288" s="9" t="s">
        <v>4896</v>
      </c>
      <c r="I1288" s="9" t="s">
        <v>150</v>
      </c>
      <c r="J1288" s="9" t="str">
        <f t="shared" si="82"/>
        <v>RS DQLAB</v>
      </c>
      <c r="K1288" s="10" t="s">
        <v>151</v>
      </c>
      <c r="L1288" t="str">
        <f t="shared" si="83"/>
        <v>SELL</v>
      </c>
    </row>
    <row r="1289" spans="1:12" x14ac:dyDescent="0.2">
      <c r="A1289" s="11" t="s">
        <v>1425</v>
      </c>
      <c r="B1289" s="12">
        <v>44026</v>
      </c>
      <c r="C1289" s="13" t="s">
        <v>41</v>
      </c>
      <c r="D1289" s="13">
        <v>11</v>
      </c>
      <c r="E1289" s="13" t="s">
        <v>116</v>
      </c>
      <c r="F1289" s="16" t="str">
        <f t="shared" si="80"/>
        <v>OTHER</v>
      </c>
      <c r="G1289" s="16" t="str">
        <f t="shared" si="81"/>
        <v>OTHER</v>
      </c>
      <c r="H1289" s="9" t="s">
        <v>4896</v>
      </c>
      <c r="I1289" s="13" t="s">
        <v>150</v>
      </c>
      <c r="J1289" s="9" t="str">
        <f t="shared" si="82"/>
        <v>RS DQLAB</v>
      </c>
      <c r="K1289" s="14" t="s">
        <v>151</v>
      </c>
      <c r="L1289" t="str">
        <f t="shared" si="83"/>
        <v>SELL</v>
      </c>
    </row>
    <row r="1290" spans="1:12" x14ac:dyDescent="0.2">
      <c r="A1290" s="7" t="s">
        <v>1426</v>
      </c>
      <c r="B1290" s="8">
        <v>44026</v>
      </c>
      <c r="C1290" s="9" t="s">
        <v>10</v>
      </c>
      <c r="D1290" s="9">
        <v>2</v>
      </c>
      <c r="E1290" s="9" t="s">
        <v>116</v>
      </c>
      <c r="F1290" s="16" t="str">
        <f t="shared" si="80"/>
        <v>OTHER</v>
      </c>
      <c r="G1290" s="16" t="str">
        <f t="shared" si="81"/>
        <v>OTHER</v>
      </c>
      <c r="H1290" s="9" t="s">
        <v>4896</v>
      </c>
      <c r="I1290" s="9" t="s">
        <v>150</v>
      </c>
      <c r="J1290" s="9" t="str">
        <f t="shared" si="82"/>
        <v>RS DQLAB</v>
      </c>
      <c r="K1290" s="10" t="s">
        <v>151</v>
      </c>
      <c r="L1290" t="str">
        <f t="shared" si="83"/>
        <v>SELL</v>
      </c>
    </row>
    <row r="1291" spans="1:12" x14ac:dyDescent="0.2">
      <c r="A1291" s="11" t="s">
        <v>1427</v>
      </c>
      <c r="B1291" s="12">
        <v>44026</v>
      </c>
      <c r="C1291" s="13" t="s">
        <v>30</v>
      </c>
      <c r="D1291" s="13">
        <v>53</v>
      </c>
      <c r="E1291" s="13" t="s">
        <v>116</v>
      </c>
      <c r="F1291" s="16" t="str">
        <f t="shared" si="80"/>
        <v>OTHER</v>
      </c>
      <c r="G1291" s="16" t="str">
        <f t="shared" si="81"/>
        <v>OTHER</v>
      </c>
      <c r="H1291" s="9" t="s">
        <v>4896</v>
      </c>
      <c r="I1291" s="13" t="s">
        <v>150</v>
      </c>
      <c r="J1291" s="9" t="str">
        <f t="shared" si="82"/>
        <v>RS DQLAB</v>
      </c>
      <c r="K1291" s="14" t="s">
        <v>151</v>
      </c>
      <c r="L1291" t="str">
        <f t="shared" si="83"/>
        <v>SELL</v>
      </c>
    </row>
    <row r="1292" spans="1:12" x14ac:dyDescent="0.2">
      <c r="A1292" s="7" t="s">
        <v>1428</v>
      </c>
      <c r="B1292" s="8">
        <v>44026</v>
      </c>
      <c r="C1292" s="9" t="s">
        <v>23</v>
      </c>
      <c r="D1292" s="9">
        <v>15</v>
      </c>
      <c r="E1292" s="9" t="s">
        <v>116</v>
      </c>
      <c r="F1292" s="16" t="str">
        <f t="shared" si="80"/>
        <v>OTHER</v>
      </c>
      <c r="G1292" s="16" t="str">
        <f t="shared" si="81"/>
        <v>OTHER</v>
      </c>
      <c r="H1292" s="9" t="s">
        <v>4896</v>
      </c>
      <c r="I1292" s="9" t="s">
        <v>150</v>
      </c>
      <c r="J1292" s="9" t="str">
        <f t="shared" si="82"/>
        <v>RS DQLAB</v>
      </c>
      <c r="K1292" s="10" t="s">
        <v>151</v>
      </c>
      <c r="L1292" t="str">
        <f t="shared" si="83"/>
        <v>SELL</v>
      </c>
    </row>
    <row r="1293" spans="1:12" x14ac:dyDescent="0.2">
      <c r="A1293" s="11" t="s">
        <v>1429</v>
      </c>
      <c r="B1293" s="12">
        <v>44026</v>
      </c>
      <c r="C1293" s="13" t="s">
        <v>5</v>
      </c>
      <c r="D1293" s="13">
        <v>2</v>
      </c>
      <c r="E1293" s="13" t="s">
        <v>116</v>
      </c>
      <c r="F1293" s="16" t="str">
        <f t="shared" si="80"/>
        <v>OTHER</v>
      </c>
      <c r="G1293" s="16" t="str">
        <f t="shared" si="81"/>
        <v>OTHER</v>
      </c>
      <c r="H1293" s="9" t="s">
        <v>4896</v>
      </c>
      <c r="I1293" s="13" t="s">
        <v>150</v>
      </c>
      <c r="J1293" s="9" t="str">
        <f t="shared" si="82"/>
        <v>RS DQLAB</v>
      </c>
      <c r="K1293" s="14" t="s">
        <v>151</v>
      </c>
      <c r="L1293" t="str">
        <f t="shared" si="83"/>
        <v>SELL</v>
      </c>
    </row>
    <row r="1294" spans="1:12" x14ac:dyDescent="0.2">
      <c r="A1294" s="7" t="s">
        <v>1430</v>
      </c>
      <c r="B1294" s="8">
        <v>44026</v>
      </c>
      <c r="C1294" s="9" t="s">
        <v>21</v>
      </c>
      <c r="D1294" s="9">
        <v>235</v>
      </c>
      <c r="E1294" s="9" t="s">
        <v>116</v>
      </c>
      <c r="F1294" s="16" t="str">
        <f t="shared" si="80"/>
        <v>OTHER</v>
      </c>
      <c r="G1294" s="16" t="str">
        <f t="shared" si="81"/>
        <v>OTHER</v>
      </c>
      <c r="H1294" s="9" t="s">
        <v>4896</v>
      </c>
      <c r="I1294" s="9" t="s">
        <v>150</v>
      </c>
      <c r="J1294" s="9" t="str">
        <f t="shared" si="82"/>
        <v>RS DQLAB</v>
      </c>
      <c r="K1294" s="10" t="s">
        <v>151</v>
      </c>
      <c r="L1294" t="str">
        <f t="shared" si="83"/>
        <v>SELL</v>
      </c>
    </row>
    <row r="1295" spans="1:12" x14ac:dyDescent="0.2">
      <c r="A1295" s="11" t="s">
        <v>1431</v>
      </c>
      <c r="B1295" s="12">
        <v>44027</v>
      </c>
      <c r="C1295" s="13" t="s">
        <v>37</v>
      </c>
      <c r="D1295" s="13">
        <v>19</v>
      </c>
      <c r="E1295" s="13" t="s">
        <v>116</v>
      </c>
      <c r="F1295" s="16" t="str">
        <f t="shared" si="80"/>
        <v>OTHER</v>
      </c>
      <c r="G1295" s="16" t="str">
        <f t="shared" si="81"/>
        <v>OTHER</v>
      </c>
      <c r="H1295" s="9" t="s">
        <v>4896</v>
      </c>
      <c r="I1295" s="13" t="s">
        <v>150</v>
      </c>
      <c r="J1295" s="9" t="str">
        <f t="shared" si="82"/>
        <v>RS DQLAB</v>
      </c>
      <c r="K1295" s="14" t="s">
        <v>151</v>
      </c>
      <c r="L1295" t="str">
        <f t="shared" si="83"/>
        <v>SELL</v>
      </c>
    </row>
    <row r="1296" spans="1:12" x14ac:dyDescent="0.2">
      <c r="A1296" s="7" t="s">
        <v>1432</v>
      </c>
      <c r="B1296" s="8">
        <v>44027</v>
      </c>
      <c r="C1296" s="9" t="s">
        <v>24</v>
      </c>
      <c r="D1296" s="9">
        <v>52</v>
      </c>
      <c r="E1296" s="9" t="s">
        <v>116</v>
      </c>
      <c r="F1296" s="16" t="str">
        <f t="shared" si="80"/>
        <v>OTHER</v>
      </c>
      <c r="G1296" s="16" t="str">
        <f t="shared" si="81"/>
        <v>OTHER</v>
      </c>
      <c r="H1296" s="9" t="s">
        <v>4896</v>
      </c>
      <c r="I1296" s="9" t="s">
        <v>150</v>
      </c>
      <c r="J1296" s="9" t="str">
        <f t="shared" si="82"/>
        <v>RS DQLAB</v>
      </c>
      <c r="K1296" s="10" t="s">
        <v>151</v>
      </c>
      <c r="L1296" t="str">
        <f t="shared" si="83"/>
        <v>SELL</v>
      </c>
    </row>
    <row r="1297" spans="1:12" x14ac:dyDescent="0.2">
      <c r="A1297" s="11" t="s">
        <v>1433</v>
      </c>
      <c r="B1297" s="12">
        <v>44027</v>
      </c>
      <c r="C1297" s="13" t="s">
        <v>22</v>
      </c>
      <c r="D1297" s="13">
        <v>27</v>
      </c>
      <c r="E1297" s="13" t="s">
        <v>116</v>
      </c>
      <c r="F1297" s="16" t="str">
        <f t="shared" si="80"/>
        <v>OTHER</v>
      </c>
      <c r="G1297" s="16" t="str">
        <f t="shared" si="81"/>
        <v>OTHER</v>
      </c>
      <c r="H1297" s="9" t="s">
        <v>4896</v>
      </c>
      <c r="I1297" s="13" t="s">
        <v>150</v>
      </c>
      <c r="J1297" s="9" t="str">
        <f t="shared" si="82"/>
        <v>RS DQLAB</v>
      </c>
      <c r="K1297" s="14" t="s">
        <v>151</v>
      </c>
      <c r="L1297" t="str">
        <f t="shared" si="83"/>
        <v>SELL</v>
      </c>
    </row>
    <row r="1298" spans="1:12" x14ac:dyDescent="0.2">
      <c r="A1298" s="7" t="s">
        <v>1434</v>
      </c>
      <c r="B1298" s="8">
        <v>44027</v>
      </c>
      <c r="C1298" s="9" t="s">
        <v>23</v>
      </c>
      <c r="D1298" s="9">
        <v>22</v>
      </c>
      <c r="E1298" s="9" t="s">
        <v>116</v>
      </c>
      <c r="F1298" s="16" t="str">
        <f t="shared" si="80"/>
        <v>OTHER</v>
      </c>
      <c r="G1298" s="16" t="str">
        <f t="shared" si="81"/>
        <v>OTHER</v>
      </c>
      <c r="H1298" s="9" t="s">
        <v>4896</v>
      </c>
      <c r="I1298" s="9" t="s">
        <v>150</v>
      </c>
      <c r="J1298" s="9" t="str">
        <f t="shared" si="82"/>
        <v>RS DQLAB</v>
      </c>
      <c r="K1298" s="10" t="s">
        <v>151</v>
      </c>
      <c r="L1298" t="str">
        <f t="shared" si="83"/>
        <v>SELL</v>
      </c>
    </row>
    <row r="1299" spans="1:12" x14ac:dyDescent="0.2">
      <c r="A1299" s="11" t="s">
        <v>1435</v>
      </c>
      <c r="B1299" s="12">
        <v>44028</v>
      </c>
      <c r="C1299" s="13" t="s">
        <v>12</v>
      </c>
      <c r="D1299" s="13">
        <v>88</v>
      </c>
      <c r="E1299" s="13" t="s">
        <v>116</v>
      </c>
      <c r="F1299" s="16" t="str">
        <f t="shared" si="80"/>
        <v>OTHER</v>
      </c>
      <c r="G1299" s="16" t="str">
        <f t="shared" si="81"/>
        <v>OTHER</v>
      </c>
      <c r="H1299" s="9" t="s">
        <v>4896</v>
      </c>
      <c r="I1299" s="13" t="s">
        <v>150</v>
      </c>
      <c r="J1299" s="9" t="str">
        <f t="shared" si="82"/>
        <v>RS DQLAB</v>
      </c>
      <c r="K1299" s="14" t="s">
        <v>151</v>
      </c>
      <c r="L1299" t="str">
        <f t="shared" si="83"/>
        <v>SELL</v>
      </c>
    </row>
    <row r="1300" spans="1:12" x14ac:dyDescent="0.2">
      <c r="A1300" s="7" t="s">
        <v>1436</v>
      </c>
      <c r="B1300" s="8">
        <v>44028</v>
      </c>
      <c r="C1300" s="9" t="s">
        <v>12</v>
      </c>
      <c r="D1300" s="9">
        <v>50</v>
      </c>
      <c r="E1300" s="9" t="s">
        <v>116</v>
      </c>
      <c r="F1300" s="16" t="str">
        <f t="shared" si="80"/>
        <v>OTHER</v>
      </c>
      <c r="G1300" s="16" t="str">
        <f t="shared" si="81"/>
        <v>OTHER</v>
      </c>
      <c r="H1300" s="9" t="s">
        <v>4896</v>
      </c>
      <c r="I1300" s="9" t="s">
        <v>150</v>
      </c>
      <c r="J1300" s="9" t="str">
        <f t="shared" si="82"/>
        <v>RS DQLAB</v>
      </c>
      <c r="K1300" s="10" t="s">
        <v>151</v>
      </c>
      <c r="L1300" t="str">
        <f t="shared" si="83"/>
        <v>SELL</v>
      </c>
    </row>
    <row r="1301" spans="1:12" x14ac:dyDescent="0.2">
      <c r="A1301" s="11" t="s">
        <v>1437</v>
      </c>
      <c r="B1301" s="12">
        <v>44028</v>
      </c>
      <c r="C1301" s="13" t="s">
        <v>37</v>
      </c>
      <c r="D1301" s="13">
        <v>57</v>
      </c>
      <c r="E1301" s="13" t="s">
        <v>116</v>
      </c>
      <c r="F1301" s="16" t="str">
        <f t="shared" si="80"/>
        <v>OTHER</v>
      </c>
      <c r="G1301" s="16" t="str">
        <f t="shared" si="81"/>
        <v>OTHER</v>
      </c>
      <c r="H1301" s="9" t="s">
        <v>4896</v>
      </c>
      <c r="I1301" s="13" t="s">
        <v>150</v>
      </c>
      <c r="J1301" s="9" t="str">
        <f t="shared" si="82"/>
        <v>RS DQLAB</v>
      </c>
      <c r="K1301" s="14" t="s">
        <v>151</v>
      </c>
      <c r="L1301" t="str">
        <f t="shared" si="83"/>
        <v>SELL</v>
      </c>
    </row>
    <row r="1302" spans="1:12" x14ac:dyDescent="0.2">
      <c r="A1302" s="7" t="s">
        <v>1438</v>
      </c>
      <c r="B1302" s="8">
        <v>44028</v>
      </c>
      <c r="C1302" s="9" t="s">
        <v>38</v>
      </c>
      <c r="D1302" s="9">
        <v>16</v>
      </c>
      <c r="E1302" s="9" t="s">
        <v>116</v>
      </c>
      <c r="F1302" s="16" t="str">
        <f t="shared" si="80"/>
        <v>OTHER</v>
      </c>
      <c r="G1302" s="16" t="str">
        <f t="shared" si="81"/>
        <v>OTHER</v>
      </c>
      <c r="H1302" s="9" t="s">
        <v>4896</v>
      </c>
      <c r="I1302" s="9" t="s">
        <v>150</v>
      </c>
      <c r="J1302" s="9" t="str">
        <f t="shared" si="82"/>
        <v>RS DQLAB</v>
      </c>
      <c r="K1302" s="10" t="s">
        <v>151</v>
      </c>
      <c r="L1302" t="str">
        <f t="shared" si="83"/>
        <v>SELL</v>
      </c>
    </row>
    <row r="1303" spans="1:12" x14ac:dyDescent="0.2">
      <c r="A1303" s="11" t="s">
        <v>1439</v>
      </c>
      <c r="B1303" s="12">
        <v>44028</v>
      </c>
      <c r="C1303" s="13" t="s">
        <v>10</v>
      </c>
      <c r="D1303" s="13">
        <v>38</v>
      </c>
      <c r="E1303" s="13" t="s">
        <v>116</v>
      </c>
      <c r="F1303" s="16" t="str">
        <f t="shared" si="80"/>
        <v>OTHER</v>
      </c>
      <c r="G1303" s="16" t="str">
        <f t="shared" si="81"/>
        <v>OTHER</v>
      </c>
      <c r="H1303" s="9" t="s">
        <v>4896</v>
      </c>
      <c r="I1303" s="13" t="s">
        <v>150</v>
      </c>
      <c r="J1303" s="9" t="str">
        <f t="shared" si="82"/>
        <v>RS DQLAB</v>
      </c>
      <c r="K1303" s="14" t="s">
        <v>151</v>
      </c>
      <c r="L1303" t="str">
        <f t="shared" si="83"/>
        <v>SELL</v>
      </c>
    </row>
    <row r="1304" spans="1:12" x14ac:dyDescent="0.2">
      <c r="A1304" s="7" t="s">
        <v>1440</v>
      </c>
      <c r="B1304" s="8">
        <v>44028</v>
      </c>
      <c r="C1304" s="9" t="s">
        <v>30</v>
      </c>
      <c r="D1304" s="9">
        <v>33</v>
      </c>
      <c r="E1304" s="9" t="s">
        <v>116</v>
      </c>
      <c r="F1304" s="16" t="str">
        <f t="shared" si="80"/>
        <v>OTHER</v>
      </c>
      <c r="G1304" s="16" t="str">
        <f t="shared" si="81"/>
        <v>OTHER</v>
      </c>
      <c r="H1304" s="9" t="s">
        <v>4896</v>
      </c>
      <c r="I1304" s="9" t="s">
        <v>150</v>
      </c>
      <c r="J1304" s="9" t="str">
        <f t="shared" si="82"/>
        <v>RS DQLAB</v>
      </c>
      <c r="K1304" s="10" t="s">
        <v>151</v>
      </c>
      <c r="L1304" t="str">
        <f t="shared" si="83"/>
        <v>SELL</v>
      </c>
    </row>
    <row r="1305" spans="1:12" x14ac:dyDescent="0.2">
      <c r="A1305" s="11" t="s">
        <v>1441</v>
      </c>
      <c r="B1305" s="12">
        <v>44028</v>
      </c>
      <c r="C1305" s="13" t="s">
        <v>23</v>
      </c>
      <c r="D1305" s="13">
        <v>68</v>
      </c>
      <c r="E1305" s="13" t="s">
        <v>116</v>
      </c>
      <c r="F1305" s="16" t="str">
        <f t="shared" si="80"/>
        <v>OTHER</v>
      </c>
      <c r="G1305" s="16" t="str">
        <f t="shared" si="81"/>
        <v>OTHER</v>
      </c>
      <c r="H1305" s="9" t="s">
        <v>4896</v>
      </c>
      <c r="I1305" s="13" t="s">
        <v>150</v>
      </c>
      <c r="J1305" s="9" t="str">
        <f t="shared" si="82"/>
        <v>RS DQLAB</v>
      </c>
      <c r="K1305" s="14" t="s">
        <v>151</v>
      </c>
      <c r="L1305" t="str">
        <f t="shared" si="83"/>
        <v>SELL</v>
      </c>
    </row>
    <row r="1306" spans="1:12" x14ac:dyDescent="0.2">
      <c r="A1306" s="7" t="s">
        <v>1442</v>
      </c>
      <c r="B1306" s="8">
        <v>44028</v>
      </c>
      <c r="C1306" s="9" t="s">
        <v>5</v>
      </c>
      <c r="D1306" s="9">
        <v>44</v>
      </c>
      <c r="E1306" s="9" t="s">
        <v>116</v>
      </c>
      <c r="F1306" s="16" t="str">
        <f t="shared" si="80"/>
        <v>OTHER</v>
      </c>
      <c r="G1306" s="16" t="str">
        <f t="shared" si="81"/>
        <v>OTHER</v>
      </c>
      <c r="H1306" s="9" t="s">
        <v>4896</v>
      </c>
      <c r="I1306" s="9" t="s">
        <v>150</v>
      </c>
      <c r="J1306" s="9" t="str">
        <f t="shared" si="82"/>
        <v>RS DQLAB</v>
      </c>
      <c r="K1306" s="10" t="s">
        <v>151</v>
      </c>
      <c r="L1306" t="str">
        <f t="shared" si="83"/>
        <v>SELL</v>
      </c>
    </row>
    <row r="1307" spans="1:12" x14ac:dyDescent="0.2">
      <c r="A1307" s="11" t="s">
        <v>1443</v>
      </c>
      <c r="B1307" s="12">
        <v>44029</v>
      </c>
      <c r="C1307" s="13" t="s">
        <v>12</v>
      </c>
      <c r="D1307" s="13">
        <v>16</v>
      </c>
      <c r="E1307" s="13" t="s">
        <v>116</v>
      </c>
      <c r="F1307" s="16" t="str">
        <f t="shared" si="80"/>
        <v>OTHER</v>
      </c>
      <c r="G1307" s="16" t="str">
        <f t="shared" si="81"/>
        <v>OTHER</v>
      </c>
      <c r="H1307" s="9" t="s">
        <v>4896</v>
      </c>
      <c r="I1307" s="13" t="s">
        <v>150</v>
      </c>
      <c r="J1307" s="9" t="str">
        <f t="shared" si="82"/>
        <v>RS DQLAB</v>
      </c>
      <c r="K1307" s="14" t="s">
        <v>151</v>
      </c>
      <c r="L1307" t="str">
        <f t="shared" si="83"/>
        <v>SELL</v>
      </c>
    </row>
    <row r="1308" spans="1:12" x14ac:dyDescent="0.2">
      <c r="A1308" s="7" t="s">
        <v>1444</v>
      </c>
      <c r="B1308" s="8">
        <v>44029</v>
      </c>
      <c r="C1308" s="9" t="s">
        <v>12</v>
      </c>
      <c r="D1308" s="9">
        <v>45</v>
      </c>
      <c r="E1308" s="9" t="s">
        <v>116</v>
      </c>
      <c r="F1308" s="16" t="str">
        <f t="shared" si="80"/>
        <v>OTHER</v>
      </c>
      <c r="G1308" s="16" t="str">
        <f t="shared" si="81"/>
        <v>OTHER</v>
      </c>
      <c r="H1308" s="9" t="s">
        <v>4896</v>
      </c>
      <c r="I1308" s="9" t="s">
        <v>150</v>
      </c>
      <c r="J1308" s="9" t="str">
        <f t="shared" si="82"/>
        <v>RS DQLAB</v>
      </c>
      <c r="K1308" s="10" t="s">
        <v>151</v>
      </c>
      <c r="L1308" t="str">
        <f t="shared" si="83"/>
        <v>SELL</v>
      </c>
    </row>
    <row r="1309" spans="1:12" x14ac:dyDescent="0.2">
      <c r="A1309" s="11" t="s">
        <v>1445</v>
      </c>
      <c r="B1309" s="12">
        <v>44029</v>
      </c>
      <c r="C1309" s="13" t="s">
        <v>37</v>
      </c>
      <c r="D1309" s="13">
        <v>19</v>
      </c>
      <c r="E1309" s="13" t="s">
        <v>116</v>
      </c>
      <c r="F1309" s="16" t="str">
        <f t="shared" si="80"/>
        <v>OTHER</v>
      </c>
      <c r="G1309" s="16" t="str">
        <f t="shared" si="81"/>
        <v>OTHER</v>
      </c>
      <c r="H1309" s="9" t="s">
        <v>4896</v>
      </c>
      <c r="I1309" s="13" t="s">
        <v>150</v>
      </c>
      <c r="J1309" s="9" t="str">
        <f t="shared" si="82"/>
        <v>RS DQLAB</v>
      </c>
      <c r="K1309" s="14" t="s">
        <v>151</v>
      </c>
      <c r="L1309" t="str">
        <f t="shared" si="83"/>
        <v>SELL</v>
      </c>
    </row>
    <row r="1310" spans="1:12" x14ac:dyDescent="0.2">
      <c r="A1310" s="7" t="s">
        <v>1446</v>
      </c>
      <c r="B1310" s="8">
        <v>44029</v>
      </c>
      <c r="C1310" s="9" t="s">
        <v>9</v>
      </c>
      <c r="D1310" s="9">
        <v>73</v>
      </c>
      <c r="E1310" s="9" t="s">
        <v>116</v>
      </c>
      <c r="F1310" s="16" t="str">
        <f t="shared" si="80"/>
        <v>OTHER</v>
      </c>
      <c r="G1310" s="16" t="str">
        <f t="shared" si="81"/>
        <v>OTHER</v>
      </c>
      <c r="H1310" s="9" t="s">
        <v>4896</v>
      </c>
      <c r="I1310" s="9" t="s">
        <v>150</v>
      </c>
      <c r="J1310" s="9" t="str">
        <f t="shared" si="82"/>
        <v>RS DQLAB</v>
      </c>
      <c r="K1310" s="10" t="s">
        <v>151</v>
      </c>
      <c r="L1310" t="str">
        <f t="shared" si="83"/>
        <v>SELL</v>
      </c>
    </row>
    <row r="1311" spans="1:12" x14ac:dyDescent="0.2">
      <c r="A1311" s="11" t="s">
        <v>1447</v>
      </c>
      <c r="B1311" s="12">
        <v>44029</v>
      </c>
      <c r="C1311" s="13" t="s">
        <v>10</v>
      </c>
      <c r="D1311" s="13">
        <v>25</v>
      </c>
      <c r="E1311" s="13" t="s">
        <v>116</v>
      </c>
      <c r="F1311" s="16" t="str">
        <f t="shared" si="80"/>
        <v>OTHER</v>
      </c>
      <c r="G1311" s="16" t="str">
        <f t="shared" si="81"/>
        <v>OTHER</v>
      </c>
      <c r="H1311" s="9" t="s">
        <v>4896</v>
      </c>
      <c r="I1311" s="13" t="s">
        <v>150</v>
      </c>
      <c r="J1311" s="9" t="str">
        <f t="shared" si="82"/>
        <v>RS DQLAB</v>
      </c>
      <c r="K1311" s="14" t="s">
        <v>151</v>
      </c>
      <c r="L1311" t="str">
        <f t="shared" si="83"/>
        <v>SELL</v>
      </c>
    </row>
    <row r="1312" spans="1:12" x14ac:dyDescent="0.2">
      <c r="A1312" s="7" t="s">
        <v>1448</v>
      </c>
      <c r="B1312" s="8">
        <v>44029</v>
      </c>
      <c r="C1312" s="9" t="s">
        <v>40</v>
      </c>
      <c r="D1312" s="9">
        <v>29</v>
      </c>
      <c r="E1312" s="9" t="s">
        <v>116</v>
      </c>
      <c r="F1312" s="16" t="str">
        <f t="shared" si="80"/>
        <v>OTHER</v>
      </c>
      <c r="G1312" s="16" t="str">
        <f t="shared" si="81"/>
        <v>OTHER</v>
      </c>
      <c r="H1312" s="9" t="s">
        <v>4896</v>
      </c>
      <c r="I1312" s="9" t="s">
        <v>150</v>
      </c>
      <c r="J1312" s="9" t="str">
        <f t="shared" si="82"/>
        <v>RS DQLAB</v>
      </c>
      <c r="K1312" s="10" t="s">
        <v>151</v>
      </c>
      <c r="L1312" t="str">
        <f t="shared" si="83"/>
        <v>SELL</v>
      </c>
    </row>
    <row r="1313" spans="1:12" x14ac:dyDescent="0.2">
      <c r="A1313" s="11" t="s">
        <v>1449</v>
      </c>
      <c r="B1313" s="12">
        <v>44029</v>
      </c>
      <c r="C1313" s="13" t="s">
        <v>20</v>
      </c>
      <c r="D1313" s="13">
        <v>75</v>
      </c>
      <c r="E1313" s="13" t="s">
        <v>116</v>
      </c>
      <c r="F1313" s="16" t="str">
        <f t="shared" si="80"/>
        <v>OTHER</v>
      </c>
      <c r="G1313" s="16" t="str">
        <f t="shared" si="81"/>
        <v>OTHER</v>
      </c>
      <c r="H1313" s="9" t="s">
        <v>4896</v>
      </c>
      <c r="I1313" s="13" t="s">
        <v>150</v>
      </c>
      <c r="J1313" s="9" t="str">
        <f t="shared" si="82"/>
        <v>RS DQLAB</v>
      </c>
      <c r="K1313" s="14" t="s">
        <v>151</v>
      </c>
      <c r="L1313" t="str">
        <f t="shared" si="83"/>
        <v>SELL</v>
      </c>
    </row>
    <row r="1314" spans="1:12" x14ac:dyDescent="0.2">
      <c r="A1314" s="7" t="s">
        <v>1450</v>
      </c>
      <c r="B1314" s="8">
        <v>44029</v>
      </c>
      <c r="C1314" s="9" t="s">
        <v>35</v>
      </c>
      <c r="D1314" s="9">
        <v>6</v>
      </c>
      <c r="E1314" s="9" t="s">
        <v>116</v>
      </c>
      <c r="F1314" s="16" t="str">
        <f t="shared" si="80"/>
        <v>OTHER</v>
      </c>
      <c r="G1314" s="16" t="str">
        <f t="shared" si="81"/>
        <v>OTHER</v>
      </c>
      <c r="H1314" s="9" t="s">
        <v>4896</v>
      </c>
      <c r="I1314" s="9" t="s">
        <v>150</v>
      </c>
      <c r="J1314" s="9" t="str">
        <f t="shared" si="82"/>
        <v>RS DQLAB</v>
      </c>
      <c r="K1314" s="10" t="s">
        <v>151</v>
      </c>
      <c r="L1314" t="str">
        <f t="shared" si="83"/>
        <v>SELL</v>
      </c>
    </row>
    <row r="1315" spans="1:12" x14ac:dyDescent="0.2">
      <c r="A1315" s="11" t="s">
        <v>1451</v>
      </c>
      <c r="B1315" s="12">
        <v>44030</v>
      </c>
      <c r="C1315" s="13" t="s">
        <v>6</v>
      </c>
      <c r="D1315" s="13">
        <v>8</v>
      </c>
      <c r="E1315" s="13" t="s">
        <v>116</v>
      </c>
      <c r="F1315" s="16" t="str">
        <f t="shared" si="80"/>
        <v>OTHER</v>
      </c>
      <c r="G1315" s="16" t="str">
        <f t="shared" si="81"/>
        <v>OTHER</v>
      </c>
      <c r="H1315" s="9" t="s">
        <v>4896</v>
      </c>
      <c r="I1315" s="13" t="s">
        <v>150</v>
      </c>
      <c r="J1315" s="9" t="str">
        <f t="shared" si="82"/>
        <v>RS DQLAB</v>
      </c>
      <c r="K1315" s="14" t="s">
        <v>151</v>
      </c>
      <c r="L1315" t="str">
        <f t="shared" si="83"/>
        <v>SELL</v>
      </c>
    </row>
    <row r="1316" spans="1:12" x14ac:dyDescent="0.2">
      <c r="A1316" s="7" t="s">
        <v>1452</v>
      </c>
      <c r="B1316" s="8">
        <v>44030</v>
      </c>
      <c r="C1316" s="9" t="s">
        <v>9</v>
      </c>
      <c r="D1316" s="9">
        <v>61</v>
      </c>
      <c r="E1316" s="9" t="s">
        <v>116</v>
      </c>
      <c r="F1316" s="16" t="str">
        <f t="shared" si="80"/>
        <v>OTHER</v>
      </c>
      <c r="G1316" s="16" t="str">
        <f t="shared" si="81"/>
        <v>OTHER</v>
      </c>
      <c r="H1316" s="9" t="s">
        <v>4896</v>
      </c>
      <c r="I1316" s="9" t="s">
        <v>150</v>
      </c>
      <c r="J1316" s="9" t="str">
        <f t="shared" si="82"/>
        <v>RS DQLAB</v>
      </c>
      <c r="K1316" s="10" t="s">
        <v>151</v>
      </c>
      <c r="L1316" t="str">
        <f t="shared" si="83"/>
        <v>SELL</v>
      </c>
    </row>
    <row r="1317" spans="1:12" x14ac:dyDescent="0.2">
      <c r="A1317" s="11" t="s">
        <v>1453</v>
      </c>
      <c r="B1317" s="12">
        <v>44030</v>
      </c>
      <c r="C1317" s="13" t="s">
        <v>41</v>
      </c>
      <c r="D1317" s="13">
        <v>19</v>
      </c>
      <c r="E1317" s="13" t="s">
        <v>116</v>
      </c>
      <c r="F1317" s="16" t="str">
        <f t="shared" si="80"/>
        <v>OTHER</v>
      </c>
      <c r="G1317" s="16" t="str">
        <f t="shared" si="81"/>
        <v>OTHER</v>
      </c>
      <c r="H1317" s="9" t="s">
        <v>4896</v>
      </c>
      <c r="I1317" s="13" t="s">
        <v>150</v>
      </c>
      <c r="J1317" s="9" t="str">
        <f t="shared" si="82"/>
        <v>RS DQLAB</v>
      </c>
      <c r="K1317" s="14" t="s">
        <v>151</v>
      </c>
      <c r="L1317" t="str">
        <f t="shared" si="83"/>
        <v>SELL</v>
      </c>
    </row>
    <row r="1318" spans="1:12" x14ac:dyDescent="0.2">
      <c r="A1318" s="7" t="s">
        <v>1454</v>
      </c>
      <c r="B1318" s="8">
        <v>44030</v>
      </c>
      <c r="C1318" s="9" t="s">
        <v>10</v>
      </c>
      <c r="D1318" s="9">
        <v>2</v>
      </c>
      <c r="E1318" s="9" t="s">
        <v>116</v>
      </c>
      <c r="F1318" s="16" t="str">
        <f t="shared" si="80"/>
        <v>OTHER</v>
      </c>
      <c r="G1318" s="16" t="str">
        <f t="shared" si="81"/>
        <v>OTHER</v>
      </c>
      <c r="H1318" s="9" t="s">
        <v>4896</v>
      </c>
      <c r="I1318" s="9" t="s">
        <v>150</v>
      </c>
      <c r="J1318" s="9" t="str">
        <f t="shared" si="82"/>
        <v>RS DQLAB</v>
      </c>
      <c r="K1318" s="10" t="s">
        <v>151</v>
      </c>
      <c r="L1318" t="str">
        <f t="shared" si="83"/>
        <v>SELL</v>
      </c>
    </row>
    <row r="1319" spans="1:12" x14ac:dyDescent="0.2">
      <c r="A1319" s="11" t="s">
        <v>1455</v>
      </c>
      <c r="B1319" s="12">
        <v>44030</v>
      </c>
      <c r="C1319" s="13" t="s">
        <v>40</v>
      </c>
      <c r="D1319" s="13">
        <v>18</v>
      </c>
      <c r="E1319" s="13" t="s">
        <v>116</v>
      </c>
      <c r="F1319" s="16" t="str">
        <f t="shared" si="80"/>
        <v>OTHER</v>
      </c>
      <c r="G1319" s="16" t="str">
        <f t="shared" si="81"/>
        <v>OTHER</v>
      </c>
      <c r="H1319" s="9" t="s">
        <v>4896</v>
      </c>
      <c r="I1319" s="13" t="s">
        <v>150</v>
      </c>
      <c r="J1319" s="9" t="str">
        <f t="shared" si="82"/>
        <v>RS DQLAB</v>
      </c>
      <c r="K1319" s="14" t="s">
        <v>151</v>
      </c>
      <c r="L1319" t="str">
        <f t="shared" si="83"/>
        <v>SELL</v>
      </c>
    </row>
    <row r="1320" spans="1:12" x14ac:dyDescent="0.2">
      <c r="A1320" s="7" t="s">
        <v>1456</v>
      </c>
      <c r="B1320" s="8">
        <v>44030</v>
      </c>
      <c r="C1320" s="9" t="s">
        <v>14</v>
      </c>
      <c r="D1320" s="9">
        <v>31</v>
      </c>
      <c r="E1320" s="9" t="s">
        <v>116</v>
      </c>
      <c r="F1320" s="16" t="str">
        <f t="shared" si="80"/>
        <v>OTHER</v>
      </c>
      <c r="G1320" s="16" t="str">
        <f t="shared" si="81"/>
        <v>OTHER</v>
      </c>
      <c r="H1320" s="9" t="s">
        <v>4896</v>
      </c>
      <c r="I1320" s="9" t="s">
        <v>150</v>
      </c>
      <c r="J1320" s="9" t="str">
        <f t="shared" si="82"/>
        <v>RS DQLAB</v>
      </c>
      <c r="K1320" s="10" t="s">
        <v>151</v>
      </c>
      <c r="L1320" t="str">
        <f t="shared" si="83"/>
        <v>SELL</v>
      </c>
    </row>
    <row r="1321" spans="1:12" x14ac:dyDescent="0.2">
      <c r="A1321" s="11" t="s">
        <v>1457</v>
      </c>
      <c r="B1321" s="12">
        <v>44030</v>
      </c>
      <c r="C1321" s="13" t="s">
        <v>39</v>
      </c>
      <c r="D1321" s="13">
        <v>4</v>
      </c>
      <c r="E1321" s="13" t="s">
        <v>116</v>
      </c>
      <c r="F1321" s="16" t="str">
        <f t="shared" si="80"/>
        <v>OTHER</v>
      </c>
      <c r="G1321" s="16" t="str">
        <f t="shared" si="81"/>
        <v>OTHER</v>
      </c>
      <c r="H1321" s="9" t="s">
        <v>4896</v>
      </c>
      <c r="I1321" s="13" t="s">
        <v>150</v>
      </c>
      <c r="J1321" s="9" t="str">
        <f t="shared" si="82"/>
        <v>RS DQLAB</v>
      </c>
      <c r="K1321" s="14" t="s">
        <v>151</v>
      </c>
      <c r="L1321" t="str">
        <f t="shared" si="83"/>
        <v>SELL</v>
      </c>
    </row>
    <row r="1322" spans="1:12" x14ac:dyDescent="0.2">
      <c r="A1322" s="7" t="s">
        <v>1458</v>
      </c>
      <c r="B1322" s="8">
        <v>44031</v>
      </c>
      <c r="C1322" s="9" t="s">
        <v>12</v>
      </c>
      <c r="D1322" s="9">
        <v>79</v>
      </c>
      <c r="E1322" s="9" t="s">
        <v>116</v>
      </c>
      <c r="F1322" s="16" t="str">
        <f t="shared" si="80"/>
        <v>OTHER</v>
      </c>
      <c r="G1322" s="16" t="str">
        <f t="shared" si="81"/>
        <v>OTHER</v>
      </c>
      <c r="H1322" s="9" t="s">
        <v>4896</v>
      </c>
      <c r="I1322" s="9" t="s">
        <v>150</v>
      </c>
      <c r="J1322" s="9" t="str">
        <f t="shared" si="82"/>
        <v>RS DQLAB</v>
      </c>
      <c r="K1322" s="10" t="s">
        <v>151</v>
      </c>
      <c r="L1322" t="str">
        <f t="shared" si="83"/>
        <v>SELL</v>
      </c>
    </row>
    <row r="1323" spans="1:12" x14ac:dyDescent="0.2">
      <c r="A1323" s="11" t="s">
        <v>1459</v>
      </c>
      <c r="B1323" s="12">
        <v>44031</v>
      </c>
      <c r="C1323" s="13" t="s">
        <v>37</v>
      </c>
      <c r="D1323" s="13">
        <v>37</v>
      </c>
      <c r="E1323" s="13" t="s">
        <v>116</v>
      </c>
      <c r="F1323" s="16" t="str">
        <f t="shared" si="80"/>
        <v>OTHER</v>
      </c>
      <c r="G1323" s="16" t="str">
        <f t="shared" si="81"/>
        <v>OTHER</v>
      </c>
      <c r="H1323" s="9" t="s">
        <v>4896</v>
      </c>
      <c r="I1323" s="13" t="s">
        <v>150</v>
      </c>
      <c r="J1323" s="9" t="str">
        <f t="shared" si="82"/>
        <v>RS DQLAB</v>
      </c>
      <c r="K1323" s="14" t="s">
        <v>151</v>
      </c>
      <c r="L1323" t="str">
        <f t="shared" si="83"/>
        <v>SELL</v>
      </c>
    </row>
    <row r="1324" spans="1:12" x14ac:dyDescent="0.2">
      <c r="A1324" s="7" t="s">
        <v>1460</v>
      </c>
      <c r="B1324" s="8">
        <v>44031</v>
      </c>
      <c r="C1324" s="9" t="s">
        <v>41</v>
      </c>
      <c r="D1324" s="9">
        <v>8</v>
      </c>
      <c r="E1324" s="9" t="s">
        <v>116</v>
      </c>
      <c r="F1324" s="16" t="str">
        <f t="shared" si="80"/>
        <v>OTHER</v>
      </c>
      <c r="G1324" s="16" t="str">
        <f t="shared" si="81"/>
        <v>OTHER</v>
      </c>
      <c r="H1324" s="9" t="s">
        <v>4896</v>
      </c>
      <c r="I1324" s="9" t="s">
        <v>150</v>
      </c>
      <c r="J1324" s="9" t="str">
        <f t="shared" si="82"/>
        <v>RS DQLAB</v>
      </c>
      <c r="K1324" s="10" t="s">
        <v>151</v>
      </c>
      <c r="L1324" t="str">
        <f t="shared" si="83"/>
        <v>SELL</v>
      </c>
    </row>
    <row r="1325" spans="1:12" x14ac:dyDescent="0.2">
      <c r="A1325" s="11" t="s">
        <v>1461</v>
      </c>
      <c r="B1325" s="12">
        <v>44031</v>
      </c>
      <c r="C1325" s="13" t="s">
        <v>23</v>
      </c>
      <c r="D1325" s="13">
        <v>4</v>
      </c>
      <c r="E1325" s="13" t="s">
        <v>116</v>
      </c>
      <c r="F1325" s="16" t="str">
        <f t="shared" si="80"/>
        <v>OTHER</v>
      </c>
      <c r="G1325" s="16" t="str">
        <f t="shared" si="81"/>
        <v>OTHER</v>
      </c>
      <c r="H1325" s="9" t="s">
        <v>4896</v>
      </c>
      <c r="I1325" s="13" t="s">
        <v>150</v>
      </c>
      <c r="J1325" s="9" t="str">
        <f t="shared" si="82"/>
        <v>RS DQLAB</v>
      </c>
      <c r="K1325" s="14" t="s">
        <v>151</v>
      </c>
      <c r="L1325" t="str">
        <f t="shared" si="83"/>
        <v>SELL</v>
      </c>
    </row>
    <row r="1326" spans="1:12" x14ac:dyDescent="0.2">
      <c r="A1326" s="7" t="s">
        <v>1462</v>
      </c>
      <c r="B1326" s="8">
        <v>44031</v>
      </c>
      <c r="C1326" s="9" t="s">
        <v>35</v>
      </c>
      <c r="D1326" s="9">
        <v>4</v>
      </c>
      <c r="E1326" s="9" t="s">
        <v>116</v>
      </c>
      <c r="F1326" s="16" t="str">
        <f t="shared" si="80"/>
        <v>OTHER</v>
      </c>
      <c r="G1326" s="16" t="str">
        <f t="shared" si="81"/>
        <v>OTHER</v>
      </c>
      <c r="H1326" s="9" t="s">
        <v>4896</v>
      </c>
      <c r="I1326" s="9" t="s">
        <v>150</v>
      </c>
      <c r="J1326" s="9" t="str">
        <f t="shared" si="82"/>
        <v>RS DQLAB</v>
      </c>
      <c r="K1326" s="10" t="s">
        <v>151</v>
      </c>
      <c r="L1326" t="str">
        <f t="shared" si="83"/>
        <v>SELL</v>
      </c>
    </row>
    <row r="1327" spans="1:12" x14ac:dyDescent="0.2">
      <c r="A1327" s="11" t="s">
        <v>1463</v>
      </c>
      <c r="B1327" s="12">
        <v>44032</v>
      </c>
      <c r="C1327" s="13" t="s">
        <v>12</v>
      </c>
      <c r="D1327" s="13">
        <v>19</v>
      </c>
      <c r="E1327" s="13" t="s">
        <v>116</v>
      </c>
      <c r="F1327" s="16" t="str">
        <f t="shared" si="80"/>
        <v>OTHER</v>
      </c>
      <c r="G1327" s="16" t="str">
        <f t="shared" si="81"/>
        <v>OTHER</v>
      </c>
      <c r="H1327" s="9" t="s">
        <v>4896</v>
      </c>
      <c r="I1327" s="13" t="s">
        <v>150</v>
      </c>
      <c r="J1327" s="9" t="str">
        <f t="shared" si="82"/>
        <v>RS DQLAB</v>
      </c>
      <c r="K1327" s="14" t="s">
        <v>151</v>
      </c>
      <c r="L1327" t="str">
        <f t="shared" si="83"/>
        <v>SELL</v>
      </c>
    </row>
    <row r="1328" spans="1:12" x14ac:dyDescent="0.2">
      <c r="A1328" s="7" t="s">
        <v>1464</v>
      </c>
      <c r="B1328" s="8">
        <v>44032</v>
      </c>
      <c r="C1328" s="9" t="s">
        <v>12</v>
      </c>
      <c r="D1328" s="9">
        <v>31</v>
      </c>
      <c r="E1328" s="9" t="s">
        <v>116</v>
      </c>
      <c r="F1328" s="16" t="str">
        <f t="shared" si="80"/>
        <v>OTHER</v>
      </c>
      <c r="G1328" s="16" t="str">
        <f t="shared" si="81"/>
        <v>OTHER</v>
      </c>
      <c r="H1328" s="9" t="s">
        <v>4896</v>
      </c>
      <c r="I1328" s="9" t="s">
        <v>150</v>
      </c>
      <c r="J1328" s="9" t="str">
        <f t="shared" si="82"/>
        <v>RS DQLAB</v>
      </c>
      <c r="K1328" s="10" t="s">
        <v>151</v>
      </c>
      <c r="L1328" t="str">
        <f t="shared" si="83"/>
        <v>SELL</v>
      </c>
    </row>
    <row r="1329" spans="1:12" x14ac:dyDescent="0.2">
      <c r="A1329" s="11" t="s">
        <v>1465</v>
      </c>
      <c r="B1329" s="12">
        <v>44032</v>
      </c>
      <c r="C1329" s="13" t="s">
        <v>37</v>
      </c>
      <c r="D1329" s="13">
        <v>53</v>
      </c>
      <c r="E1329" s="13" t="s">
        <v>116</v>
      </c>
      <c r="F1329" s="16" t="str">
        <f t="shared" si="80"/>
        <v>OTHER</v>
      </c>
      <c r="G1329" s="16" t="str">
        <f t="shared" si="81"/>
        <v>OTHER</v>
      </c>
      <c r="H1329" s="9" t="s">
        <v>4896</v>
      </c>
      <c r="I1329" s="13" t="s">
        <v>150</v>
      </c>
      <c r="J1329" s="9" t="str">
        <f t="shared" si="82"/>
        <v>RS DQLAB</v>
      </c>
      <c r="K1329" s="14" t="s">
        <v>151</v>
      </c>
      <c r="L1329" t="str">
        <f t="shared" si="83"/>
        <v>SELL</v>
      </c>
    </row>
    <row r="1330" spans="1:12" x14ac:dyDescent="0.2">
      <c r="A1330" s="7" t="s">
        <v>1466</v>
      </c>
      <c r="B1330" s="8">
        <v>44032</v>
      </c>
      <c r="C1330" s="9" t="s">
        <v>38</v>
      </c>
      <c r="D1330" s="9">
        <v>51</v>
      </c>
      <c r="E1330" s="9" t="s">
        <v>116</v>
      </c>
      <c r="F1330" s="16" t="str">
        <f t="shared" si="80"/>
        <v>OTHER</v>
      </c>
      <c r="G1330" s="16" t="str">
        <f t="shared" si="81"/>
        <v>OTHER</v>
      </c>
      <c r="H1330" s="9" t="s">
        <v>4896</v>
      </c>
      <c r="I1330" s="9" t="s">
        <v>150</v>
      </c>
      <c r="J1330" s="9" t="str">
        <f t="shared" si="82"/>
        <v>RS DQLAB</v>
      </c>
      <c r="K1330" s="10" t="s">
        <v>151</v>
      </c>
      <c r="L1330" t="str">
        <f t="shared" si="83"/>
        <v>SELL</v>
      </c>
    </row>
    <row r="1331" spans="1:12" x14ac:dyDescent="0.2">
      <c r="A1331" s="11" t="s">
        <v>1467</v>
      </c>
      <c r="B1331" s="12">
        <v>44032</v>
      </c>
      <c r="C1331" s="13" t="s">
        <v>30</v>
      </c>
      <c r="D1331" s="13">
        <v>1</v>
      </c>
      <c r="E1331" s="13" t="s">
        <v>116</v>
      </c>
      <c r="F1331" s="16" t="str">
        <f t="shared" si="80"/>
        <v>OTHER</v>
      </c>
      <c r="G1331" s="16" t="str">
        <f t="shared" si="81"/>
        <v>OTHER</v>
      </c>
      <c r="H1331" s="9" t="s">
        <v>4896</v>
      </c>
      <c r="I1331" s="13" t="s">
        <v>150</v>
      </c>
      <c r="J1331" s="9" t="str">
        <f t="shared" si="82"/>
        <v>RS DQLAB</v>
      </c>
      <c r="K1331" s="14" t="s">
        <v>151</v>
      </c>
      <c r="L1331" t="str">
        <f t="shared" si="83"/>
        <v>SELL</v>
      </c>
    </row>
    <row r="1332" spans="1:12" x14ac:dyDescent="0.2">
      <c r="A1332" s="7" t="s">
        <v>1468</v>
      </c>
      <c r="B1332" s="8">
        <v>44032</v>
      </c>
      <c r="C1332" s="9" t="s">
        <v>8</v>
      </c>
      <c r="D1332" s="9">
        <v>44</v>
      </c>
      <c r="E1332" s="9" t="s">
        <v>116</v>
      </c>
      <c r="F1332" s="16" t="str">
        <f t="shared" si="80"/>
        <v>OTHER</v>
      </c>
      <c r="G1332" s="16" t="str">
        <f t="shared" si="81"/>
        <v>OTHER</v>
      </c>
      <c r="H1332" s="9" t="s">
        <v>4896</v>
      </c>
      <c r="I1332" s="9" t="s">
        <v>150</v>
      </c>
      <c r="J1332" s="9" t="str">
        <f t="shared" si="82"/>
        <v>RS DQLAB</v>
      </c>
      <c r="K1332" s="10" t="s">
        <v>151</v>
      </c>
      <c r="L1332" t="str">
        <f t="shared" si="83"/>
        <v>SELL</v>
      </c>
    </row>
    <row r="1333" spans="1:12" x14ac:dyDescent="0.2">
      <c r="A1333" s="11" t="s">
        <v>1469</v>
      </c>
      <c r="B1333" s="12">
        <v>44032</v>
      </c>
      <c r="C1333" s="13" t="s">
        <v>7</v>
      </c>
      <c r="D1333" s="13">
        <v>69</v>
      </c>
      <c r="E1333" s="13" t="s">
        <v>116</v>
      </c>
      <c r="F1333" s="16" t="str">
        <f t="shared" si="80"/>
        <v>OTHER</v>
      </c>
      <c r="G1333" s="16" t="str">
        <f t="shared" si="81"/>
        <v>OTHER</v>
      </c>
      <c r="H1333" s="9" t="s">
        <v>4896</v>
      </c>
      <c r="I1333" s="13" t="s">
        <v>150</v>
      </c>
      <c r="J1333" s="9" t="str">
        <f t="shared" si="82"/>
        <v>RS DQLAB</v>
      </c>
      <c r="K1333" s="14" t="s">
        <v>151</v>
      </c>
      <c r="L1333" t="str">
        <f t="shared" si="83"/>
        <v>SELL</v>
      </c>
    </row>
    <row r="1334" spans="1:12" x14ac:dyDescent="0.2">
      <c r="A1334" s="7" t="s">
        <v>1470</v>
      </c>
      <c r="B1334" s="8">
        <v>44032</v>
      </c>
      <c r="C1334" s="9" t="s">
        <v>5</v>
      </c>
      <c r="D1334" s="9">
        <v>40</v>
      </c>
      <c r="E1334" s="9" t="s">
        <v>116</v>
      </c>
      <c r="F1334" s="16" t="str">
        <f t="shared" si="80"/>
        <v>OTHER</v>
      </c>
      <c r="G1334" s="16" t="str">
        <f t="shared" si="81"/>
        <v>OTHER</v>
      </c>
      <c r="H1334" s="9" t="s">
        <v>4896</v>
      </c>
      <c r="I1334" s="9" t="s">
        <v>150</v>
      </c>
      <c r="J1334" s="9" t="str">
        <f t="shared" si="82"/>
        <v>RS DQLAB</v>
      </c>
      <c r="K1334" s="10" t="s">
        <v>151</v>
      </c>
      <c r="L1334" t="str">
        <f t="shared" si="83"/>
        <v>SELL</v>
      </c>
    </row>
    <row r="1335" spans="1:12" x14ac:dyDescent="0.2">
      <c r="A1335" s="11" t="s">
        <v>1471</v>
      </c>
      <c r="B1335" s="12">
        <v>44032</v>
      </c>
      <c r="C1335" s="13" t="s">
        <v>5</v>
      </c>
      <c r="D1335" s="13">
        <v>86</v>
      </c>
      <c r="E1335" s="13" t="s">
        <v>116</v>
      </c>
      <c r="F1335" s="16" t="str">
        <f t="shared" si="80"/>
        <v>OTHER</v>
      </c>
      <c r="G1335" s="16" t="str">
        <f t="shared" si="81"/>
        <v>OTHER</v>
      </c>
      <c r="H1335" s="9" t="s">
        <v>4896</v>
      </c>
      <c r="I1335" s="13" t="s">
        <v>150</v>
      </c>
      <c r="J1335" s="9" t="str">
        <f t="shared" si="82"/>
        <v>RS DQLAB</v>
      </c>
      <c r="K1335" s="14" t="s">
        <v>151</v>
      </c>
      <c r="L1335" t="str">
        <f t="shared" si="83"/>
        <v>SELL</v>
      </c>
    </row>
    <row r="1336" spans="1:12" x14ac:dyDescent="0.2">
      <c r="A1336" s="7" t="s">
        <v>1472</v>
      </c>
      <c r="B1336" s="8">
        <v>44033</v>
      </c>
      <c r="C1336" s="9" t="s">
        <v>9</v>
      </c>
      <c r="D1336" s="9">
        <v>3</v>
      </c>
      <c r="E1336" s="9" t="s">
        <v>116</v>
      </c>
      <c r="F1336" s="16" t="str">
        <f t="shared" si="80"/>
        <v>OTHER</v>
      </c>
      <c r="G1336" s="16" t="str">
        <f t="shared" si="81"/>
        <v>OTHER</v>
      </c>
      <c r="H1336" s="9" t="s">
        <v>4896</v>
      </c>
      <c r="I1336" s="9" t="s">
        <v>150</v>
      </c>
      <c r="J1336" s="9" t="str">
        <f t="shared" si="82"/>
        <v>RS DQLAB</v>
      </c>
      <c r="K1336" s="10" t="s">
        <v>151</v>
      </c>
      <c r="L1336" t="str">
        <f t="shared" si="83"/>
        <v>SELL</v>
      </c>
    </row>
    <row r="1337" spans="1:12" x14ac:dyDescent="0.2">
      <c r="A1337" s="11" t="s">
        <v>1473</v>
      </c>
      <c r="B1337" s="12">
        <v>44033</v>
      </c>
      <c r="C1337" s="13" t="s">
        <v>24</v>
      </c>
      <c r="D1337" s="13">
        <v>13</v>
      </c>
      <c r="E1337" s="13" t="s">
        <v>116</v>
      </c>
      <c r="F1337" s="16" t="str">
        <f t="shared" si="80"/>
        <v>OTHER</v>
      </c>
      <c r="G1337" s="16" t="str">
        <f t="shared" si="81"/>
        <v>OTHER</v>
      </c>
      <c r="H1337" s="9" t="s">
        <v>4896</v>
      </c>
      <c r="I1337" s="13" t="s">
        <v>150</v>
      </c>
      <c r="J1337" s="9" t="str">
        <f t="shared" si="82"/>
        <v>RS DQLAB</v>
      </c>
      <c r="K1337" s="14" t="s">
        <v>151</v>
      </c>
      <c r="L1337" t="str">
        <f t="shared" si="83"/>
        <v>SELL</v>
      </c>
    </row>
    <row r="1338" spans="1:12" x14ac:dyDescent="0.2">
      <c r="A1338" s="7" t="s">
        <v>1474</v>
      </c>
      <c r="B1338" s="8">
        <v>44033</v>
      </c>
      <c r="C1338" s="9" t="s">
        <v>41</v>
      </c>
      <c r="D1338" s="9">
        <v>46</v>
      </c>
      <c r="E1338" s="9" t="s">
        <v>116</v>
      </c>
      <c r="F1338" s="16" t="str">
        <f t="shared" si="80"/>
        <v>OTHER</v>
      </c>
      <c r="G1338" s="16" t="str">
        <f t="shared" si="81"/>
        <v>OTHER</v>
      </c>
      <c r="H1338" s="9" t="s">
        <v>4896</v>
      </c>
      <c r="I1338" s="9" t="s">
        <v>150</v>
      </c>
      <c r="J1338" s="9" t="str">
        <f t="shared" si="82"/>
        <v>RS DQLAB</v>
      </c>
      <c r="K1338" s="10" t="s">
        <v>151</v>
      </c>
      <c r="L1338" t="str">
        <f t="shared" si="83"/>
        <v>SELL</v>
      </c>
    </row>
    <row r="1339" spans="1:12" x14ac:dyDescent="0.2">
      <c r="A1339" s="11" t="s">
        <v>1475</v>
      </c>
      <c r="B1339" s="12">
        <v>44033</v>
      </c>
      <c r="C1339" s="13" t="s">
        <v>35</v>
      </c>
      <c r="D1339" s="13">
        <v>25</v>
      </c>
      <c r="E1339" s="13" t="s">
        <v>116</v>
      </c>
      <c r="F1339" s="16" t="str">
        <f t="shared" si="80"/>
        <v>OTHER</v>
      </c>
      <c r="G1339" s="16" t="str">
        <f t="shared" si="81"/>
        <v>OTHER</v>
      </c>
      <c r="H1339" s="9" t="s">
        <v>4896</v>
      </c>
      <c r="I1339" s="13" t="s">
        <v>150</v>
      </c>
      <c r="J1339" s="9" t="str">
        <f t="shared" si="82"/>
        <v>RS DQLAB</v>
      </c>
      <c r="K1339" s="14" t="s">
        <v>151</v>
      </c>
      <c r="L1339" t="str">
        <f t="shared" si="83"/>
        <v>SELL</v>
      </c>
    </row>
    <row r="1340" spans="1:12" x14ac:dyDescent="0.2">
      <c r="A1340" s="7" t="s">
        <v>1476</v>
      </c>
      <c r="B1340" s="8">
        <v>44033</v>
      </c>
      <c r="C1340" s="9" t="s">
        <v>25</v>
      </c>
      <c r="D1340" s="9">
        <v>171</v>
      </c>
      <c r="E1340" s="9" t="s">
        <v>116</v>
      </c>
      <c r="F1340" s="16" t="str">
        <f t="shared" si="80"/>
        <v>OTHER</v>
      </c>
      <c r="G1340" s="16" t="str">
        <f t="shared" si="81"/>
        <v>OTHER</v>
      </c>
      <c r="H1340" s="9" t="s">
        <v>4896</v>
      </c>
      <c r="I1340" s="9" t="s">
        <v>150</v>
      </c>
      <c r="J1340" s="9" t="str">
        <f t="shared" si="82"/>
        <v>RS DQLAB</v>
      </c>
      <c r="K1340" s="10" t="s">
        <v>151</v>
      </c>
      <c r="L1340" t="str">
        <f t="shared" si="83"/>
        <v>SELL</v>
      </c>
    </row>
    <row r="1341" spans="1:12" x14ac:dyDescent="0.2">
      <c r="A1341" s="11" t="s">
        <v>1477</v>
      </c>
      <c r="B1341" s="12">
        <v>44034</v>
      </c>
      <c r="C1341" s="13" t="s">
        <v>37</v>
      </c>
      <c r="D1341" s="13">
        <v>49</v>
      </c>
      <c r="E1341" s="13" t="s">
        <v>116</v>
      </c>
      <c r="F1341" s="16" t="str">
        <f t="shared" si="80"/>
        <v>OTHER</v>
      </c>
      <c r="G1341" s="16" t="str">
        <f t="shared" si="81"/>
        <v>OTHER</v>
      </c>
      <c r="H1341" s="9" t="s">
        <v>4896</v>
      </c>
      <c r="I1341" s="13" t="s">
        <v>150</v>
      </c>
      <c r="J1341" s="9" t="str">
        <f t="shared" si="82"/>
        <v>RS DQLAB</v>
      </c>
      <c r="K1341" s="14" t="s">
        <v>151</v>
      </c>
      <c r="L1341" t="str">
        <f t="shared" si="83"/>
        <v>SELL</v>
      </c>
    </row>
    <row r="1342" spans="1:12" x14ac:dyDescent="0.2">
      <c r="A1342" s="7" t="s">
        <v>1478</v>
      </c>
      <c r="B1342" s="8">
        <v>44034</v>
      </c>
      <c r="C1342" s="9" t="s">
        <v>10</v>
      </c>
      <c r="D1342" s="9">
        <v>33</v>
      </c>
      <c r="E1342" s="9" t="s">
        <v>116</v>
      </c>
      <c r="F1342" s="16" t="str">
        <f t="shared" si="80"/>
        <v>OTHER</v>
      </c>
      <c r="G1342" s="16" t="str">
        <f t="shared" si="81"/>
        <v>OTHER</v>
      </c>
      <c r="H1342" s="9" t="s">
        <v>4896</v>
      </c>
      <c r="I1342" s="9" t="s">
        <v>150</v>
      </c>
      <c r="J1342" s="9" t="str">
        <f t="shared" si="82"/>
        <v>RS DQLAB</v>
      </c>
      <c r="K1342" s="10" t="s">
        <v>151</v>
      </c>
      <c r="L1342" t="str">
        <f t="shared" si="83"/>
        <v>SELL</v>
      </c>
    </row>
    <row r="1343" spans="1:12" x14ac:dyDescent="0.2">
      <c r="A1343" s="11" t="s">
        <v>1479</v>
      </c>
      <c r="B1343" s="12">
        <v>44034</v>
      </c>
      <c r="C1343" s="13" t="s">
        <v>40</v>
      </c>
      <c r="D1343" s="13">
        <v>11</v>
      </c>
      <c r="E1343" s="13" t="s">
        <v>116</v>
      </c>
      <c r="F1343" s="16" t="str">
        <f t="shared" si="80"/>
        <v>OTHER</v>
      </c>
      <c r="G1343" s="16" t="str">
        <f t="shared" si="81"/>
        <v>OTHER</v>
      </c>
      <c r="H1343" s="9" t="s">
        <v>4896</v>
      </c>
      <c r="I1343" s="13" t="s">
        <v>150</v>
      </c>
      <c r="J1343" s="9" t="str">
        <f t="shared" si="82"/>
        <v>RS DQLAB</v>
      </c>
      <c r="K1343" s="14" t="s">
        <v>151</v>
      </c>
      <c r="L1343" t="str">
        <f t="shared" si="83"/>
        <v>SELL</v>
      </c>
    </row>
    <row r="1344" spans="1:12" x14ac:dyDescent="0.2">
      <c r="A1344" s="7" t="s">
        <v>1480</v>
      </c>
      <c r="B1344" s="8">
        <v>44035</v>
      </c>
      <c r="C1344" s="9" t="s">
        <v>12</v>
      </c>
      <c r="D1344" s="9">
        <v>61</v>
      </c>
      <c r="E1344" s="9" t="s">
        <v>116</v>
      </c>
      <c r="F1344" s="16" t="str">
        <f t="shared" si="80"/>
        <v>OTHER</v>
      </c>
      <c r="G1344" s="16" t="str">
        <f t="shared" si="81"/>
        <v>OTHER</v>
      </c>
      <c r="H1344" s="9" t="s">
        <v>4896</v>
      </c>
      <c r="I1344" s="9" t="s">
        <v>150</v>
      </c>
      <c r="J1344" s="9" t="str">
        <f t="shared" si="82"/>
        <v>RS DQLAB</v>
      </c>
      <c r="K1344" s="10" t="s">
        <v>151</v>
      </c>
      <c r="L1344" t="str">
        <f t="shared" si="83"/>
        <v>SELL</v>
      </c>
    </row>
    <row r="1345" spans="1:12" x14ac:dyDescent="0.2">
      <c r="A1345" s="11" t="s">
        <v>1481</v>
      </c>
      <c r="B1345" s="12">
        <v>44035</v>
      </c>
      <c r="C1345" s="13" t="s">
        <v>12</v>
      </c>
      <c r="D1345" s="13">
        <v>8</v>
      </c>
      <c r="E1345" s="13" t="s">
        <v>116</v>
      </c>
      <c r="F1345" s="16" t="str">
        <f t="shared" si="80"/>
        <v>OTHER</v>
      </c>
      <c r="G1345" s="16" t="str">
        <f t="shared" si="81"/>
        <v>OTHER</v>
      </c>
      <c r="H1345" s="9" t="s">
        <v>4896</v>
      </c>
      <c r="I1345" s="13" t="s">
        <v>150</v>
      </c>
      <c r="J1345" s="9" t="str">
        <f t="shared" si="82"/>
        <v>RS DQLAB</v>
      </c>
      <c r="K1345" s="14" t="s">
        <v>151</v>
      </c>
      <c r="L1345" t="str">
        <f t="shared" si="83"/>
        <v>SELL</v>
      </c>
    </row>
    <row r="1346" spans="1:12" x14ac:dyDescent="0.2">
      <c r="A1346" s="7" t="s">
        <v>1482</v>
      </c>
      <c r="B1346" s="8">
        <v>44035</v>
      </c>
      <c r="C1346" s="9" t="s">
        <v>37</v>
      </c>
      <c r="D1346" s="9">
        <v>63</v>
      </c>
      <c r="E1346" s="9" t="s">
        <v>116</v>
      </c>
      <c r="F1346" s="16" t="str">
        <f t="shared" si="80"/>
        <v>OTHER</v>
      </c>
      <c r="G1346" s="16" t="str">
        <f t="shared" si="81"/>
        <v>OTHER</v>
      </c>
      <c r="H1346" s="9" t="s">
        <v>4896</v>
      </c>
      <c r="I1346" s="9" t="s">
        <v>150</v>
      </c>
      <c r="J1346" s="9" t="str">
        <f t="shared" si="82"/>
        <v>RS DQLAB</v>
      </c>
      <c r="K1346" s="10" t="s">
        <v>151</v>
      </c>
      <c r="L1346" t="str">
        <f t="shared" si="83"/>
        <v>SELL</v>
      </c>
    </row>
    <row r="1347" spans="1:12" x14ac:dyDescent="0.2">
      <c r="A1347" s="11" t="s">
        <v>1483</v>
      </c>
      <c r="B1347" s="12">
        <v>44035</v>
      </c>
      <c r="C1347" s="13" t="s">
        <v>7</v>
      </c>
      <c r="D1347" s="13">
        <v>12</v>
      </c>
      <c r="E1347" s="13" t="s">
        <v>116</v>
      </c>
      <c r="F1347" s="16" t="str">
        <f t="shared" ref="F1347:F1410" si="84">UPPER(IF(LEN(E1347)=0,"OTHER",E1347))</f>
        <v>OTHER</v>
      </c>
      <c r="G1347" s="16" t="str">
        <f t="shared" ref="G1347:G1410" si="85">LEFT(F1347,7)</f>
        <v>OTHER</v>
      </c>
      <c r="H1347" s="9" t="s">
        <v>4896</v>
      </c>
      <c r="I1347" s="13" t="s">
        <v>150</v>
      </c>
      <c r="J1347" s="9" t="str">
        <f t="shared" ref="J1347:J1410" si="86">(UPPER(IF(LEN(I1347)=0,"OTHER",I1347)))</f>
        <v>RS DQLAB</v>
      </c>
      <c r="K1347" s="14" t="s">
        <v>151</v>
      </c>
      <c r="L1347" t="str">
        <f t="shared" ref="L1347:L1410" si="87">UPPER(K1347)</f>
        <v>SELL</v>
      </c>
    </row>
    <row r="1348" spans="1:12" x14ac:dyDescent="0.2">
      <c r="A1348" s="7" t="s">
        <v>1484</v>
      </c>
      <c r="B1348" s="8">
        <v>44035</v>
      </c>
      <c r="C1348" s="9" t="s">
        <v>5</v>
      </c>
      <c r="D1348" s="9">
        <v>305</v>
      </c>
      <c r="E1348" s="9" t="s">
        <v>116</v>
      </c>
      <c r="F1348" s="16" t="str">
        <f t="shared" si="84"/>
        <v>OTHER</v>
      </c>
      <c r="G1348" s="16" t="str">
        <f t="shared" si="85"/>
        <v>OTHER</v>
      </c>
      <c r="H1348" s="9" t="s">
        <v>4896</v>
      </c>
      <c r="I1348" s="9" t="s">
        <v>150</v>
      </c>
      <c r="J1348" s="9" t="str">
        <f t="shared" si="86"/>
        <v>RS DQLAB</v>
      </c>
      <c r="K1348" s="10" t="s">
        <v>151</v>
      </c>
      <c r="L1348" t="str">
        <f t="shared" si="87"/>
        <v>SELL</v>
      </c>
    </row>
    <row r="1349" spans="1:12" x14ac:dyDescent="0.2">
      <c r="A1349" s="11" t="s">
        <v>1485</v>
      </c>
      <c r="B1349" s="12">
        <v>44036</v>
      </c>
      <c r="C1349" s="13" t="s">
        <v>9</v>
      </c>
      <c r="D1349" s="13">
        <v>18</v>
      </c>
      <c r="E1349" s="13" t="s">
        <v>116</v>
      </c>
      <c r="F1349" s="16" t="str">
        <f t="shared" si="84"/>
        <v>OTHER</v>
      </c>
      <c r="G1349" s="16" t="str">
        <f t="shared" si="85"/>
        <v>OTHER</v>
      </c>
      <c r="H1349" s="9" t="s">
        <v>4896</v>
      </c>
      <c r="I1349" s="13" t="s">
        <v>150</v>
      </c>
      <c r="J1349" s="9" t="str">
        <f t="shared" si="86"/>
        <v>RS DQLAB</v>
      </c>
      <c r="K1349" s="14" t="s">
        <v>151</v>
      </c>
      <c r="L1349" t="str">
        <f t="shared" si="87"/>
        <v>SELL</v>
      </c>
    </row>
    <row r="1350" spans="1:12" x14ac:dyDescent="0.2">
      <c r="A1350" s="7" t="s">
        <v>1486</v>
      </c>
      <c r="B1350" s="8">
        <v>44036</v>
      </c>
      <c r="C1350" s="9" t="s">
        <v>9</v>
      </c>
      <c r="D1350" s="9">
        <v>82</v>
      </c>
      <c r="E1350" s="9" t="s">
        <v>116</v>
      </c>
      <c r="F1350" s="16" t="str">
        <f t="shared" si="84"/>
        <v>OTHER</v>
      </c>
      <c r="G1350" s="16" t="str">
        <f t="shared" si="85"/>
        <v>OTHER</v>
      </c>
      <c r="H1350" s="9" t="s">
        <v>4896</v>
      </c>
      <c r="I1350" s="9" t="s">
        <v>150</v>
      </c>
      <c r="J1350" s="9" t="str">
        <f t="shared" si="86"/>
        <v>RS DQLAB</v>
      </c>
      <c r="K1350" s="10" t="s">
        <v>151</v>
      </c>
      <c r="L1350" t="str">
        <f t="shared" si="87"/>
        <v>SELL</v>
      </c>
    </row>
    <row r="1351" spans="1:12" x14ac:dyDescent="0.2">
      <c r="A1351" s="11" t="s">
        <v>1487</v>
      </c>
      <c r="B1351" s="12">
        <v>44036</v>
      </c>
      <c r="C1351" s="13" t="s">
        <v>24</v>
      </c>
      <c r="D1351" s="13">
        <v>6</v>
      </c>
      <c r="E1351" s="13" t="s">
        <v>116</v>
      </c>
      <c r="F1351" s="16" t="str">
        <f t="shared" si="84"/>
        <v>OTHER</v>
      </c>
      <c r="G1351" s="16" t="str">
        <f t="shared" si="85"/>
        <v>OTHER</v>
      </c>
      <c r="H1351" s="9" t="s">
        <v>4896</v>
      </c>
      <c r="I1351" s="13" t="s">
        <v>150</v>
      </c>
      <c r="J1351" s="9" t="str">
        <f t="shared" si="86"/>
        <v>RS DQLAB</v>
      </c>
      <c r="K1351" s="14" t="s">
        <v>151</v>
      </c>
      <c r="L1351" t="str">
        <f t="shared" si="87"/>
        <v>SELL</v>
      </c>
    </row>
    <row r="1352" spans="1:12" x14ac:dyDescent="0.2">
      <c r="A1352" s="7" t="s">
        <v>1488</v>
      </c>
      <c r="B1352" s="8">
        <v>44036</v>
      </c>
      <c r="C1352" s="9" t="s">
        <v>38</v>
      </c>
      <c r="D1352" s="9">
        <v>21</v>
      </c>
      <c r="E1352" s="9" t="s">
        <v>116</v>
      </c>
      <c r="F1352" s="16" t="str">
        <f t="shared" si="84"/>
        <v>OTHER</v>
      </c>
      <c r="G1352" s="16" t="str">
        <f t="shared" si="85"/>
        <v>OTHER</v>
      </c>
      <c r="H1352" s="9" t="s">
        <v>4896</v>
      </c>
      <c r="I1352" s="9" t="s">
        <v>150</v>
      </c>
      <c r="J1352" s="9" t="str">
        <f t="shared" si="86"/>
        <v>RS DQLAB</v>
      </c>
      <c r="K1352" s="10" t="s">
        <v>151</v>
      </c>
      <c r="L1352" t="str">
        <f t="shared" si="87"/>
        <v>SELL</v>
      </c>
    </row>
    <row r="1353" spans="1:12" x14ac:dyDescent="0.2">
      <c r="A1353" s="11" t="s">
        <v>1489</v>
      </c>
      <c r="B1353" s="12">
        <v>44036</v>
      </c>
      <c r="C1353" s="13" t="s">
        <v>36</v>
      </c>
      <c r="D1353" s="13">
        <v>18</v>
      </c>
      <c r="E1353" s="13" t="s">
        <v>116</v>
      </c>
      <c r="F1353" s="16" t="str">
        <f t="shared" si="84"/>
        <v>OTHER</v>
      </c>
      <c r="G1353" s="16" t="str">
        <f t="shared" si="85"/>
        <v>OTHER</v>
      </c>
      <c r="H1353" s="9" t="s">
        <v>4896</v>
      </c>
      <c r="I1353" s="13" t="s">
        <v>150</v>
      </c>
      <c r="J1353" s="9" t="str">
        <f t="shared" si="86"/>
        <v>RS DQLAB</v>
      </c>
      <c r="K1353" s="14" t="s">
        <v>151</v>
      </c>
      <c r="L1353" t="str">
        <f t="shared" si="87"/>
        <v>SELL</v>
      </c>
    </row>
    <row r="1354" spans="1:12" x14ac:dyDescent="0.2">
      <c r="A1354" s="7" t="s">
        <v>1490</v>
      </c>
      <c r="B1354" s="8">
        <v>44036</v>
      </c>
      <c r="C1354" s="9" t="s">
        <v>30</v>
      </c>
      <c r="D1354" s="9">
        <v>6</v>
      </c>
      <c r="E1354" s="9" t="s">
        <v>116</v>
      </c>
      <c r="F1354" s="16" t="str">
        <f t="shared" si="84"/>
        <v>OTHER</v>
      </c>
      <c r="G1354" s="16" t="str">
        <f t="shared" si="85"/>
        <v>OTHER</v>
      </c>
      <c r="H1354" s="9" t="s">
        <v>4896</v>
      </c>
      <c r="I1354" s="9" t="s">
        <v>150</v>
      </c>
      <c r="J1354" s="9" t="str">
        <f t="shared" si="86"/>
        <v>RS DQLAB</v>
      </c>
      <c r="K1354" s="10" t="s">
        <v>151</v>
      </c>
      <c r="L1354" t="str">
        <f t="shared" si="87"/>
        <v>SELL</v>
      </c>
    </row>
    <row r="1355" spans="1:12" x14ac:dyDescent="0.2">
      <c r="A1355" s="11" t="s">
        <v>1491</v>
      </c>
      <c r="B1355" s="12">
        <v>44036</v>
      </c>
      <c r="C1355" s="13" t="s">
        <v>20</v>
      </c>
      <c r="D1355" s="13">
        <v>74</v>
      </c>
      <c r="E1355" s="13" t="s">
        <v>116</v>
      </c>
      <c r="F1355" s="16" t="str">
        <f t="shared" si="84"/>
        <v>OTHER</v>
      </c>
      <c r="G1355" s="16" t="str">
        <f t="shared" si="85"/>
        <v>OTHER</v>
      </c>
      <c r="H1355" s="9" t="s">
        <v>4896</v>
      </c>
      <c r="I1355" s="13" t="s">
        <v>150</v>
      </c>
      <c r="J1355" s="9" t="str">
        <f t="shared" si="86"/>
        <v>RS DQLAB</v>
      </c>
      <c r="K1355" s="14" t="s">
        <v>151</v>
      </c>
      <c r="L1355" t="str">
        <f t="shared" si="87"/>
        <v>SELL</v>
      </c>
    </row>
    <row r="1356" spans="1:12" x14ac:dyDescent="0.2">
      <c r="A1356" s="7" t="s">
        <v>1492</v>
      </c>
      <c r="B1356" s="8">
        <v>44036</v>
      </c>
      <c r="C1356" s="9" t="s">
        <v>20</v>
      </c>
      <c r="D1356" s="9">
        <v>14</v>
      </c>
      <c r="E1356" s="9" t="s">
        <v>116</v>
      </c>
      <c r="F1356" s="16" t="str">
        <f t="shared" si="84"/>
        <v>OTHER</v>
      </c>
      <c r="G1356" s="16" t="str">
        <f t="shared" si="85"/>
        <v>OTHER</v>
      </c>
      <c r="H1356" s="9" t="s">
        <v>4896</v>
      </c>
      <c r="I1356" s="9" t="s">
        <v>150</v>
      </c>
      <c r="J1356" s="9" t="str">
        <f t="shared" si="86"/>
        <v>RS DQLAB</v>
      </c>
      <c r="K1356" s="10" t="s">
        <v>151</v>
      </c>
      <c r="L1356" t="str">
        <f t="shared" si="87"/>
        <v>SELL</v>
      </c>
    </row>
    <row r="1357" spans="1:12" x14ac:dyDescent="0.2">
      <c r="A1357" s="11" t="s">
        <v>1493</v>
      </c>
      <c r="B1357" s="12">
        <v>44037</v>
      </c>
      <c r="C1357" s="13" t="s">
        <v>19</v>
      </c>
      <c r="D1357" s="13">
        <v>8</v>
      </c>
      <c r="E1357" s="13" t="s">
        <v>116</v>
      </c>
      <c r="F1357" s="16" t="str">
        <f t="shared" si="84"/>
        <v>OTHER</v>
      </c>
      <c r="G1357" s="16" t="str">
        <f t="shared" si="85"/>
        <v>OTHER</v>
      </c>
      <c r="H1357" s="9" t="s">
        <v>4896</v>
      </c>
      <c r="I1357" s="13" t="s">
        <v>150</v>
      </c>
      <c r="J1357" s="9" t="str">
        <f t="shared" si="86"/>
        <v>RS DQLAB</v>
      </c>
      <c r="K1357" s="14" t="s">
        <v>151</v>
      </c>
      <c r="L1357" t="str">
        <f t="shared" si="87"/>
        <v>SELL</v>
      </c>
    </row>
    <row r="1358" spans="1:12" x14ac:dyDescent="0.2">
      <c r="A1358" s="7" t="s">
        <v>1494</v>
      </c>
      <c r="B1358" s="8">
        <v>44037</v>
      </c>
      <c r="C1358" s="9" t="s">
        <v>41</v>
      </c>
      <c r="D1358" s="9">
        <v>27</v>
      </c>
      <c r="E1358" s="9" t="s">
        <v>116</v>
      </c>
      <c r="F1358" s="16" t="str">
        <f t="shared" si="84"/>
        <v>OTHER</v>
      </c>
      <c r="G1358" s="16" t="str">
        <f t="shared" si="85"/>
        <v>OTHER</v>
      </c>
      <c r="H1358" s="9" t="s">
        <v>4896</v>
      </c>
      <c r="I1358" s="9" t="s">
        <v>150</v>
      </c>
      <c r="J1358" s="9" t="str">
        <f t="shared" si="86"/>
        <v>RS DQLAB</v>
      </c>
      <c r="K1358" s="10" t="s">
        <v>151</v>
      </c>
      <c r="L1358" t="str">
        <f t="shared" si="87"/>
        <v>SELL</v>
      </c>
    </row>
    <row r="1359" spans="1:12" x14ac:dyDescent="0.2">
      <c r="A1359" s="11" t="s">
        <v>1495</v>
      </c>
      <c r="B1359" s="12">
        <v>44037</v>
      </c>
      <c r="C1359" s="13" t="s">
        <v>16</v>
      </c>
      <c r="D1359" s="13">
        <v>37</v>
      </c>
      <c r="E1359" s="13" t="s">
        <v>116</v>
      </c>
      <c r="F1359" s="16" t="str">
        <f t="shared" si="84"/>
        <v>OTHER</v>
      </c>
      <c r="G1359" s="16" t="str">
        <f t="shared" si="85"/>
        <v>OTHER</v>
      </c>
      <c r="H1359" s="9" t="s">
        <v>4896</v>
      </c>
      <c r="I1359" s="13" t="s">
        <v>150</v>
      </c>
      <c r="J1359" s="9" t="str">
        <f t="shared" si="86"/>
        <v>RS DQLAB</v>
      </c>
      <c r="K1359" s="14" t="s">
        <v>151</v>
      </c>
      <c r="L1359" t="str">
        <f t="shared" si="87"/>
        <v>SELL</v>
      </c>
    </row>
    <row r="1360" spans="1:12" x14ac:dyDescent="0.2">
      <c r="A1360" s="7" t="s">
        <v>1496</v>
      </c>
      <c r="B1360" s="8">
        <v>44037</v>
      </c>
      <c r="C1360" s="9" t="s">
        <v>16</v>
      </c>
      <c r="D1360" s="9">
        <v>8</v>
      </c>
      <c r="E1360" s="9" t="s">
        <v>116</v>
      </c>
      <c r="F1360" s="16" t="str">
        <f t="shared" si="84"/>
        <v>OTHER</v>
      </c>
      <c r="G1360" s="16" t="str">
        <f t="shared" si="85"/>
        <v>OTHER</v>
      </c>
      <c r="H1360" s="9" t="s">
        <v>4896</v>
      </c>
      <c r="I1360" s="9" t="s">
        <v>150</v>
      </c>
      <c r="J1360" s="9" t="str">
        <f t="shared" si="86"/>
        <v>RS DQLAB</v>
      </c>
      <c r="K1360" s="10" t="s">
        <v>151</v>
      </c>
      <c r="L1360" t="str">
        <f t="shared" si="87"/>
        <v>SELL</v>
      </c>
    </row>
    <row r="1361" spans="1:12" x14ac:dyDescent="0.2">
      <c r="A1361" s="11" t="s">
        <v>1497</v>
      </c>
      <c r="B1361" s="12">
        <v>44037</v>
      </c>
      <c r="C1361" s="13" t="s">
        <v>30</v>
      </c>
      <c r="D1361" s="13">
        <v>612</v>
      </c>
      <c r="E1361" s="13" t="s">
        <v>116</v>
      </c>
      <c r="F1361" s="16" t="str">
        <f t="shared" si="84"/>
        <v>OTHER</v>
      </c>
      <c r="G1361" s="16" t="str">
        <f t="shared" si="85"/>
        <v>OTHER</v>
      </c>
      <c r="H1361" s="9" t="s">
        <v>4896</v>
      </c>
      <c r="I1361" s="13" t="s">
        <v>150</v>
      </c>
      <c r="J1361" s="9" t="str">
        <f t="shared" si="86"/>
        <v>RS DQLAB</v>
      </c>
      <c r="K1361" s="14" t="s">
        <v>151</v>
      </c>
      <c r="L1361" t="str">
        <f t="shared" si="87"/>
        <v>SELL</v>
      </c>
    </row>
    <row r="1362" spans="1:12" x14ac:dyDescent="0.2">
      <c r="A1362" s="7" t="s">
        <v>1498</v>
      </c>
      <c r="B1362" s="8">
        <v>44037</v>
      </c>
      <c r="C1362" s="9" t="s">
        <v>8</v>
      </c>
      <c r="D1362" s="9">
        <v>46</v>
      </c>
      <c r="E1362" s="9" t="s">
        <v>116</v>
      </c>
      <c r="F1362" s="16" t="str">
        <f t="shared" si="84"/>
        <v>OTHER</v>
      </c>
      <c r="G1362" s="16" t="str">
        <f t="shared" si="85"/>
        <v>OTHER</v>
      </c>
      <c r="H1362" s="9" t="s">
        <v>4896</v>
      </c>
      <c r="I1362" s="9" t="s">
        <v>150</v>
      </c>
      <c r="J1362" s="9" t="str">
        <f t="shared" si="86"/>
        <v>RS DQLAB</v>
      </c>
      <c r="K1362" s="10" t="s">
        <v>151</v>
      </c>
      <c r="L1362" t="str">
        <f t="shared" si="87"/>
        <v>SELL</v>
      </c>
    </row>
    <row r="1363" spans="1:12" x14ac:dyDescent="0.2">
      <c r="A1363" s="11" t="s">
        <v>1499</v>
      </c>
      <c r="B1363" s="12">
        <v>44037</v>
      </c>
      <c r="C1363" s="13" t="s">
        <v>17</v>
      </c>
      <c r="D1363" s="13">
        <v>5</v>
      </c>
      <c r="E1363" s="13" t="s">
        <v>116</v>
      </c>
      <c r="F1363" s="16" t="str">
        <f t="shared" si="84"/>
        <v>OTHER</v>
      </c>
      <c r="G1363" s="16" t="str">
        <f t="shared" si="85"/>
        <v>OTHER</v>
      </c>
      <c r="H1363" s="9" t="s">
        <v>4896</v>
      </c>
      <c r="I1363" s="13" t="s">
        <v>150</v>
      </c>
      <c r="J1363" s="9" t="str">
        <f t="shared" si="86"/>
        <v>RS DQLAB</v>
      </c>
      <c r="K1363" s="14" t="s">
        <v>151</v>
      </c>
      <c r="L1363" t="str">
        <f t="shared" si="87"/>
        <v>SELL</v>
      </c>
    </row>
    <row r="1364" spans="1:12" x14ac:dyDescent="0.2">
      <c r="A1364" s="7" t="s">
        <v>1500</v>
      </c>
      <c r="B1364" s="8">
        <v>44037</v>
      </c>
      <c r="C1364" s="9" t="s">
        <v>23</v>
      </c>
      <c r="D1364" s="9">
        <v>1</v>
      </c>
      <c r="E1364" s="9" t="s">
        <v>116</v>
      </c>
      <c r="F1364" s="16" t="str">
        <f t="shared" si="84"/>
        <v>OTHER</v>
      </c>
      <c r="G1364" s="16" t="str">
        <f t="shared" si="85"/>
        <v>OTHER</v>
      </c>
      <c r="H1364" s="9" t="s">
        <v>4896</v>
      </c>
      <c r="I1364" s="9" t="s">
        <v>150</v>
      </c>
      <c r="J1364" s="9" t="str">
        <f t="shared" si="86"/>
        <v>RS DQLAB</v>
      </c>
      <c r="K1364" s="10" t="s">
        <v>151</v>
      </c>
      <c r="L1364" t="str">
        <f t="shared" si="87"/>
        <v>SELL</v>
      </c>
    </row>
    <row r="1365" spans="1:12" x14ac:dyDescent="0.2">
      <c r="A1365" s="11" t="s">
        <v>1501</v>
      </c>
      <c r="B1365" s="12">
        <v>44037</v>
      </c>
      <c r="C1365" s="13" t="s">
        <v>34</v>
      </c>
      <c r="D1365" s="13">
        <v>51</v>
      </c>
      <c r="E1365" s="13" t="s">
        <v>116</v>
      </c>
      <c r="F1365" s="16" t="str">
        <f t="shared" si="84"/>
        <v>OTHER</v>
      </c>
      <c r="G1365" s="16" t="str">
        <f t="shared" si="85"/>
        <v>OTHER</v>
      </c>
      <c r="H1365" s="9" t="s">
        <v>4896</v>
      </c>
      <c r="I1365" s="13" t="s">
        <v>150</v>
      </c>
      <c r="J1365" s="9" t="str">
        <f t="shared" si="86"/>
        <v>RS DQLAB</v>
      </c>
      <c r="K1365" s="14" t="s">
        <v>151</v>
      </c>
      <c r="L1365" t="str">
        <f t="shared" si="87"/>
        <v>SELL</v>
      </c>
    </row>
    <row r="1366" spans="1:12" x14ac:dyDescent="0.2">
      <c r="A1366" s="7" t="s">
        <v>1502</v>
      </c>
      <c r="B1366" s="8">
        <v>44038</v>
      </c>
      <c r="C1366" s="9" t="s">
        <v>12</v>
      </c>
      <c r="D1366" s="9">
        <v>37</v>
      </c>
      <c r="E1366" s="9" t="s">
        <v>116</v>
      </c>
      <c r="F1366" s="16" t="str">
        <f t="shared" si="84"/>
        <v>OTHER</v>
      </c>
      <c r="G1366" s="16" t="str">
        <f t="shared" si="85"/>
        <v>OTHER</v>
      </c>
      <c r="H1366" s="9" t="s">
        <v>4896</v>
      </c>
      <c r="I1366" s="9" t="s">
        <v>150</v>
      </c>
      <c r="J1366" s="9" t="str">
        <f t="shared" si="86"/>
        <v>RS DQLAB</v>
      </c>
      <c r="K1366" s="10" t="s">
        <v>151</v>
      </c>
      <c r="L1366" t="str">
        <f t="shared" si="87"/>
        <v>SELL</v>
      </c>
    </row>
    <row r="1367" spans="1:12" x14ac:dyDescent="0.2">
      <c r="A1367" s="11" t="s">
        <v>1503</v>
      </c>
      <c r="B1367" s="12">
        <v>44038</v>
      </c>
      <c r="C1367" s="13" t="s">
        <v>9</v>
      </c>
      <c r="D1367" s="13">
        <v>56</v>
      </c>
      <c r="E1367" s="13" t="s">
        <v>116</v>
      </c>
      <c r="F1367" s="16" t="str">
        <f t="shared" si="84"/>
        <v>OTHER</v>
      </c>
      <c r="G1367" s="16" t="str">
        <f t="shared" si="85"/>
        <v>OTHER</v>
      </c>
      <c r="H1367" s="9" t="s">
        <v>4896</v>
      </c>
      <c r="I1367" s="13" t="s">
        <v>150</v>
      </c>
      <c r="J1367" s="9" t="str">
        <f t="shared" si="86"/>
        <v>RS DQLAB</v>
      </c>
      <c r="K1367" s="14" t="s">
        <v>151</v>
      </c>
      <c r="L1367" t="str">
        <f t="shared" si="87"/>
        <v>SELL</v>
      </c>
    </row>
    <row r="1368" spans="1:12" x14ac:dyDescent="0.2">
      <c r="A1368" s="7" t="s">
        <v>1504</v>
      </c>
      <c r="B1368" s="8">
        <v>44038</v>
      </c>
      <c r="C1368" s="9" t="s">
        <v>24</v>
      </c>
      <c r="D1368" s="9">
        <v>20</v>
      </c>
      <c r="E1368" s="9" t="s">
        <v>116</v>
      </c>
      <c r="F1368" s="16" t="str">
        <f t="shared" si="84"/>
        <v>OTHER</v>
      </c>
      <c r="G1368" s="16" t="str">
        <f t="shared" si="85"/>
        <v>OTHER</v>
      </c>
      <c r="H1368" s="9" t="s">
        <v>4896</v>
      </c>
      <c r="I1368" s="9" t="s">
        <v>150</v>
      </c>
      <c r="J1368" s="9" t="str">
        <f t="shared" si="86"/>
        <v>RS DQLAB</v>
      </c>
      <c r="K1368" s="10" t="s">
        <v>151</v>
      </c>
      <c r="L1368" t="str">
        <f t="shared" si="87"/>
        <v>SELL</v>
      </c>
    </row>
    <row r="1369" spans="1:12" x14ac:dyDescent="0.2">
      <c r="A1369" s="11" t="s">
        <v>1505</v>
      </c>
      <c r="B1369" s="12">
        <v>44038</v>
      </c>
      <c r="C1369" s="13" t="s">
        <v>38</v>
      </c>
      <c r="D1369" s="13">
        <v>22</v>
      </c>
      <c r="E1369" s="13" t="s">
        <v>116</v>
      </c>
      <c r="F1369" s="16" t="str">
        <f t="shared" si="84"/>
        <v>OTHER</v>
      </c>
      <c r="G1369" s="16" t="str">
        <f t="shared" si="85"/>
        <v>OTHER</v>
      </c>
      <c r="H1369" s="9" t="s">
        <v>4896</v>
      </c>
      <c r="I1369" s="13" t="s">
        <v>150</v>
      </c>
      <c r="J1369" s="9" t="str">
        <f t="shared" si="86"/>
        <v>RS DQLAB</v>
      </c>
      <c r="K1369" s="14" t="s">
        <v>151</v>
      </c>
      <c r="L1369" t="str">
        <f t="shared" si="87"/>
        <v>SELL</v>
      </c>
    </row>
    <row r="1370" spans="1:12" x14ac:dyDescent="0.2">
      <c r="A1370" s="7" t="s">
        <v>1506</v>
      </c>
      <c r="B1370" s="8">
        <v>44038</v>
      </c>
      <c r="C1370" s="9" t="s">
        <v>41</v>
      </c>
      <c r="D1370" s="9">
        <v>29</v>
      </c>
      <c r="E1370" s="9" t="s">
        <v>116</v>
      </c>
      <c r="F1370" s="16" t="str">
        <f t="shared" si="84"/>
        <v>OTHER</v>
      </c>
      <c r="G1370" s="16" t="str">
        <f t="shared" si="85"/>
        <v>OTHER</v>
      </c>
      <c r="H1370" s="9" t="s">
        <v>4896</v>
      </c>
      <c r="I1370" s="9" t="s">
        <v>150</v>
      </c>
      <c r="J1370" s="9" t="str">
        <f t="shared" si="86"/>
        <v>RS DQLAB</v>
      </c>
      <c r="K1370" s="10" t="s">
        <v>151</v>
      </c>
      <c r="L1370" t="str">
        <f t="shared" si="87"/>
        <v>SELL</v>
      </c>
    </row>
    <row r="1371" spans="1:12" x14ac:dyDescent="0.2">
      <c r="A1371" s="11" t="s">
        <v>1507</v>
      </c>
      <c r="B1371" s="12">
        <v>44038</v>
      </c>
      <c r="C1371" s="13" t="s">
        <v>36</v>
      </c>
      <c r="D1371" s="13">
        <v>69</v>
      </c>
      <c r="E1371" s="13" t="s">
        <v>116</v>
      </c>
      <c r="F1371" s="16" t="str">
        <f t="shared" si="84"/>
        <v>OTHER</v>
      </c>
      <c r="G1371" s="16" t="str">
        <f t="shared" si="85"/>
        <v>OTHER</v>
      </c>
      <c r="H1371" s="9" t="s">
        <v>4896</v>
      </c>
      <c r="I1371" s="13" t="s">
        <v>150</v>
      </c>
      <c r="J1371" s="9" t="str">
        <f t="shared" si="86"/>
        <v>RS DQLAB</v>
      </c>
      <c r="K1371" s="14" t="s">
        <v>151</v>
      </c>
      <c r="L1371" t="str">
        <f t="shared" si="87"/>
        <v>SELL</v>
      </c>
    </row>
    <row r="1372" spans="1:12" x14ac:dyDescent="0.2">
      <c r="A1372" s="7" t="s">
        <v>1508</v>
      </c>
      <c r="B1372" s="8">
        <v>44038</v>
      </c>
      <c r="C1372" s="9" t="s">
        <v>11</v>
      </c>
      <c r="D1372" s="9">
        <v>1</v>
      </c>
      <c r="E1372" s="9" t="s">
        <v>116</v>
      </c>
      <c r="F1372" s="16" t="str">
        <f t="shared" si="84"/>
        <v>OTHER</v>
      </c>
      <c r="G1372" s="16" t="str">
        <f t="shared" si="85"/>
        <v>OTHER</v>
      </c>
      <c r="H1372" s="9" t="s">
        <v>4896</v>
      </c>
      <c r="I1372" s="9" t="s">
        <v>150</v>
      </c>
      <c r="J1372" s="9" t="str">
        <f t="shared" si="86"/>
        <v>RS DQLAB</v>
      </c>
      <c r="K1372" s="10" t="s">
        <v>151</v>
      </c>
      <c r="L1372" t="str">
        <f t="shared" si="87"/>
        <v>SELL</v>
      </c>
    </row>
    <row r="1373" spans="1:12" x14ac:dyDescent="0.2">
      <c r="A1373" s="11" t="s">
        <v>1509</v>
      </c>
      <c r="B1373" s="12">
        <v>44039</v>
      </c>
      <c r="C1373" s="13" t="s">
        <v>9</v>
      </c>
      <c r="D1373" s="13">
        <v>20</v>
      </c>
      <c r="E1373" s="13" t="s">
        <v>116</v>
      </c>
      <c r="F1373" s="16" t="str">
        <f t="shared" si="84"/>
        <v>OTHER</v>
      </c>
      <c r="G1373" s="16" t="str">
        <f t="shared" si="85"/>
        <v>OTHER</v>
      </c>
      <c r="H1373" s="9" t="s">
        <v>4896</v>
      </c>
      <c r="I1373" s="13" t="s">
        <v>150</v>
      </c>
      <c r="J1373" s="9" t="str">
        <f t="shared" si="86"/>
        <v>RS DQLAB</v>
      </c>
      <c r="K1373" s="14" t="s">
        <v>151</v>
      </c>
      <c r="L1373" t="str">
        <f t="shared" si="87"/>
        <v>SELL</v>
      </c>
    </row>
    <row r="1374" spans="1:12" x14ac:dyDescent="0.2">
      <c r="A1374" s="7" t="s">
        <v>1510</v>
      </c>
      <c r="B1374" s="8">
        <v>44039</v>
      </c>
      <c r="C1374" s="9" t="s">
        <v>30</v>
      </c>
      <c r="D1374" s="9">
        <v>6</v>
      </c>
      <c r="E1374" s="9" t="s">
        <v>116</v>
      </c>
      <c r="F1374" s="16" t="str">
        <f t="shared" si="84"/>
        <v>OTHER</v>
      </c>
      <c r="G1374" s="16" t="str">
        <f t="shared" si="85"/>
        <v>OTHER</v>
      </c>
      <c r="H1374" s="9" t="s">
        <v>4896</v>
      </c>
      <c r="I1374" s="9" t="s">
        <v>116</v>
      </c>
      <c r="J1374" s="9" t="str">
        <f t="shared" si="86"/>
        <v>OTHER</v>
      </c>
      <c r="K1374" s="10" t="s">
        <v>151</v>
      </c>
      <c r="L1374" t="str">
        <f t="shared" si="87"/>
        <v>SELL</v>
      </c>
    </row>
    <row r="1375" spans="1:12" x14ac:dyDescent="0.2">
      <c r="A1375" s="11" t="s">
        <v>1511</v>
      </c>
      <c r="B1375" s="12">
        <v>44039</v>
      </c>
      <c r="C1375" s="13" t="s">
        <v>30</v>
      </c>
      <c r="D1375" s="13">
        <v>13</v>
      </c>
      <c r="E1375" s="13" t="s">
        <v>116</v>
      </c>
      <c r="F1375" s="16" t="str">
        <f t="shared" si="84"/>
        <v>OTHER</v>
      </c>
      <c r="G1375" s="16" t="str">
        <f t="shared" si="85"/>
        <v>OTHER</v>
      </c>
      <c r="H1375" s="9" t="s">
        <v>4896</v>
      </c>
      <c r="I1375" s="13" t="s">
        <v>116</v>
      </c>
      <c r="J1375" s="9" t="str">
        <f t="shared" si="86"/>
        <v>OTHER</v>
      </c>
      <c r="K1375" s="14" t="s">
        <v>151</v>
      </c>
      <c r="L1375" t="str">
        <f t="shared" si="87"/>
        <v>SELL</v>
      </c>
    </row>
    <row r="1376" spans="1:12" x14ac:dyDescent="0.2">
      <c r="A1376" s="7" t="s">
        <v>1512</v>
      </c>
      <c r="B1376" s="8">
        <v>44039</v>
      </c>
      <c r="C1376" s="9" t="s">
        <v>8</v>
      </c>
      <c r="D1376" s="9">
        <v>16</v>
      </c>
      <c r="E1376" s="9" t="s">
        <v>116</v>
      </c>
      <c r="F1376" s="16" t="str">
        <f t="shared" si="84"/>
        <v>OTHER</v>
      </c>
      <c r="G1376" s="16" t="str">
        <f t="shared" si="85"/>
        <v>OTHER</v>
      </c>
      <c r="H1376" s="9" t="s">
        <v>4896</v>
      </c>
      <c r="I1376" s="9" t="s">
        <v>116</v>
      </c>
      <c r="J1376" s="9" t="str">
        <f t="shared" si="86"/>
        <v>OTHER</v>
      </c>
      <c r="K1376" s="10" t="s">
        <v>151</v>
      </c>
      <c r="L1376" t="str">
        <f t="shared" si="87"/>
        <v>SELL</v>
      </c>
    </row>
    <row r="1377" spans="1:12" x14ac:dyDescent="0.2">
      <c r="A1377" s="11" t="s">
        <v>1513</v>
      </c>
      <c r="B1377" s="12">
        <v>44040</v>
      </c>
      <c r="C1377" s="13" t="s">
        <v>37</v>
      </c>
      <c r="D1377" s="13">
        <v>63</v>
      </c>
      <c r="E1377" s="13" t="s">
        <v>116</v>
      </c>
      <c r="F1377" s="16" t="str">
        <f t="shared" si="84"/>
        <v>OTHER</v>
      </c>
      <c r="G1377" s="16" t="str">
        <f t="shared" si="85"/>
        <v>OTHER</v>
      </c>
      <c r="H1377" s="9" t="s">
        <v>4896</v>
      </c>
      <c r="I1377" s="13" t="s">
        <v>116</v>
      </c>
      <c r="J1377" s="9" t="str">
        <f t="shared" si="86"/>
        <v>OTHER</v>
      </c>
      <c r="K1377" s="14" t="s">
        <v>151</v>
      </c>
      <c r="L1377" t="str">
        <f t="shared" si="87"/>
        <v>SELL</v>
      </c>
    </row>
    <row r="1378" spans="1:12" x14ac:dyDescent="0.2">
      <c r="A1378" s="7" t="s">
        <v>1514</v>
      </c>
      <c r="B1378" s="8">
        <v>44040</v>
      </c>
      <c r="C1378" s="9" t="s">
        <v>9</v>
      </c>
      <c r="D1378" s="9">
        <v>23</v>
      </c>
      <c r="E1378" s="9" t="s">
        <v>116</v>
      </c>
      <c r="F1378" s="16" t="str">
        <f t="shared" si="84"/>
        <v>OTHER</v>
      </c>
      <c r="G1378" s="16" t="str">
        <f t="shared" si="85"/>
        <v>OTHER</v>
      </c>
      <c r="H1378" s="9" t="s">
        <v>4896</v>
      </c>
      <c r="I1378" s="9" t="s">
        <v>116</v>
      </c>
      <c r="J1378" s="9" t="str">
        <f t="shared" si="86"/>
        <v>OTHER</v>
      </c>
      <c r="K1378" s="10" t="s">
        <v>151</v>
      </c>
      <c r="L1378" t="str">
        <f t="shared" si="87"/>
        <v>SELL</v>
      </c>
    </row>
    <row r="1379" spans="1:12" x14ac:dyDescent="0.2">
      <c r="A1379" s="11" t="s">
        <v>1515</v>
      </c>
      <c r="B1379" s="12">
        <v>44040</v>
      </c>
      <c r="C1379" s="13" t="s">
        <v>10</v>
      </c>
      <c r="D1379" s="13">
        <v>27</v>
      </c>
      <c r="E1379" s="13" t="s">
        <v>116</v>
      </c>
      <c r="F1379" s="16" t="str">
        <f t="shared" si="84"/>
        <v>OTHER</v>
      </c>
      <c r="G1379" s="16" t="str">
        <f t="shared" si="85"/>
        <v>OTHER</v>
      </c>
      <c r="H1379" s="9" t="s">
        <v>4896</v>
      </c>
      <c r="I1379" s="13" t="s">
        <v>150</v>
      </c>
      <c r="J1379" s="9" t="str">
        <f t="shared" si="86"/>
        <v>RS DQLAB</v>
      </c>
      <c r="K1379" s="14" t="s">
        <v>151</v>
      </c>
      <c r="L1379" t="str">
        <f t="shared" si="87"/>
        <v>SELL</v>
      </c>
    </row>
    <row r="1380" spans="1:12" x14ac:dyDescent="0.2">
      <c r="A1380" s="7" t="s">
        <v>1516</v>
      </c>
      <c r="B1380" s="8">
        <v>44040</v>
      </c>
      <c r="C1380" s="9" t="s">
        <v>25</v>
      </c>
      <c r="D1380" s="9">
        <v>29</v>
      </c>
      <c r="E1380" s="9" t="s">
        <v>116</v>
      </c>
      <c r="F1380" s="16" t="str">
        <f t="shared" si="84"/>
        <v>OTHER</v>
      </c>
      <c r="G1380" s="16" t="str">
        <f t="shared" si="85"/>
        <v>OTHER</v>
      </c>
      <c r="H1380" s="9" t="s">
        <v>4896</v>
      </c>
      <c r="I1380" s="9" t="s">
        <v>150</v>
      </c>
      <c r="J1380" s="9" t="str">
        <f t="shared" si="86"/>
        <v>RS DQLAB</v>
      </c>
      <c r="K1380" s="10" t="s">
        <v>151</v>
      </c>
      <c r="L1380" t="str">
        <f t="shared" si="87"/>
        <v>SELL</v>
      </c>
    </row>
    <row r="1381" spans="1:12" x14ac:dyDescent="0.2">
      <c r="A1381" s="11" t="s">
        <v>1517</v>
      </c>
      <c r="B1381" s="12">
        <v>44040</v>
      </c>
      <c r="C1381" s="13" t="s">
        <v>21</v>
      </c>
      <c r="D1381" s="13">
        <v>7</v>
      </c>
      <c r="E1381" s="13" t="s">
        <v>116</v>
      </c>
      <c r="F1381" s="16" t="str">
        <f t="shared" si="84"/>
        <v>OTHER</v>
      </c>
      <c r="G1381" s="16" t="str">
        <f t="shared" si="85"/>
        <v>OTHER</v>
      </c>
      <c r="H1381" s="9" t="s">
        <v>4896</v>
      </c>
      <c r="I1381" s="13" t="s">
        <v>150</v>
      </c>
      <c r="J1381" s="9" t="str">
        <f t="shared" si="86"/>
        <v>RS DQLAB</v>
      </c>
      <c r="K1381" s="14" t="s">
        <v>151</v>
      </c>
      <c r="L1381" t="str">
        <f t="shared" si="87"/>
        <v>SELL</v>
      </c>
    </row>
    <row r="1382" spans="1:12" x14ac:dyDescent="0.2">
      <c r="A1382" s="7" t="s">
        <v>1518</v>
      </c>
      <c r="B1382" s="8">
        <v>44041</v>
      </c>
      <c r="C1382" s="9" t="s">
        <v>12</v>
      </c>
      <c r="D1382" s="9">
        <v>68</v>
      </c>
      <c r="E1382" s="9" t="s">
        <v>116</v>
      </c>
      <c r="F1382" s="16" t="str">
        <f t="shared" si="84"/>
        <v>OTHER</v>
      </c>
      <c r="G1382" s="16" t="str">
        <f t="shared" si="85"/>
        <v>OTHER</v>
      </c>
      <c r="H1382" s="9" t="s">
        <v>4896</v>
      </c>
      <c r="I1382" s="9" t="s">
        <v>150</v>
      </c>
      <c r="J1382" s="9" t="str">
        <f t="shared" si="86"/>
        <v>RS DQLAB</v>
      </c>
      <c r="K1382" s="10" t="s">
        <v>151</v>
      </c>
      <c r="L1382" t="str">
        <f t="shared" si="87"/>
        <v>SELL</v>
      </c>
    </row>
    <row r="1383" spans="1:12" x14ac:dyDescent="0.2">
      <c r="A1383" s="11" t="s">
        <v>1519</v>
      </c>
      <c r="B1383" s="12">
        <v>44041</v>
      </c>
      <c r="C1383" s="13" t="s">
        <v>37</v>
      </c>
      <c r="D1383" s="13">
        <v>17</v>
      </c>
      <c r="E1383" s="13" t="s">
        <v>116</v>
      </c>
      <c r="F1383" s="16" t="str">
        <f t="shared" si="84"/>
        <v>OTHER</v>
      </c>
      <c r="G1383" s="16" t="str">
        <f t="shared" si="85"/>
        <v>OTHER</v>
      </c>
      <c r="H1383" s="9" t="s">
        <v>4896</v>
      </c>
      <c r="I1383" s="13" t="s">
        <v>150</v>
      </c>
      <c r="J1383" s="9" t="str">
        <f t="shared" si="86"/>
        <v>RS DQLAB</v>
      </c>
      <c r="K1383" s="14" t="s">
        <v>151</v>
      </c>
      <c r="L1383" t="str">
        <f t="shared" si="87"/>
        <v>SELL</v>
      </c>
    </row>
    <row r="1384" spans="1:12" x14ac:dyDescent="0.2">
      <c r="A1384" s="7" t="s">
        <v>1520</v>
      </c>
      <c r="B1384" s="8">
        <v>44041</v>
      </c>
      <c r="C1384" s="9" t="s">
        <v>24</v>
      </c>
      <c r="D1384" s="9">
        <v>34</v>
      </c>
      <c r="E1384" s="9" t="s">
        <v>116</v>
      </c>
      <c r="F1384" s="16" t="str">
        <f t="shared" si="84"/>
        <v>OTHER</v>
      </c>
      <c r="G1384" s="16" t="str">
        <f t="shared" si="85"/>
        <v>OTHER</v>
      </c>
      <c r="H1384" s="9" t="s">
        <v>4896</v>
      </c>
      <c r="I1384" s="9" t="s">
        <v>150</v>
      </c>
      <c r="J1384" s="9" t="str">
        <f t="shared" si="86"/>
        <v>RS DQLAB</v>
      </c>
      <c r="K1384" s="10" t="s">
        <v>151</v>
      </c>
      <c r="L1384" t="str">
        <f t="shared" si="87"/>
        <v>SELL</v>
      </c>
    </row>
    <row r="1385" spans="1:12" x14ac:dyDescent="0.2">
      <c r="A1385" s="11" t="s">
        <v>1521</v>
      </c>
      <c r="B1385" s="12">
        <v>44041</v>
      </c>
      <c r="C1385" s="13" t="s">
        <v>10</v>
      </c>
      <c r="D1385" s="13">
        <v>14</v>
      </c>
      <c r="E1385" s="13" t="s">
        <v>116</v>
      </c>
      <c r="F1385" s="16" t="str">
        <f t="shared" si="84"/>
        <v>OTHER</v>
      </c>
      <c r="G1385" s="16" t="str">
        <f t="shared" si="85"/>
        <v>OTHER</v>
      </c>
      <c r="H1385" s="9" t="s">
        <v>4896</v>
      </c>
      <c r="I1385" s="13" t="s">
        <v>150</v>
      </c>
      <c r="J1385" s="9" t="str">
        <f t="shared" si="86"/>
        <v>RS DQLAB</v>
      </c>
      <c r="K1385" s="14" t="s">
        <v>151</v>
      </c>
      <c r="L1385" t="str">
        <f t="shared" si="87"/>
        <v>SELL</v>
      </c>
    </row>
    <row r="1386" spans="1:12" x14ac:dyDescent="0.2">
      <c r="A1386" s="7" t="s">
        <v>1522</v>
      </c>
      <c r="B1386" s="8">
        <v>44041</v>
      </c>
      <c r="C1386" s="9" t="s">
        <v>10</v>
      </c>
      <c r="D1386" s="9">
        <v>6</v>
      </c>
      <c r="E1386" s="9" t="s">
        <v>116</v>
      </c>
      <c r="F1386" s="16" t="str">
        <f t="shared" si="84"/>
        <v>OTHER</v>
      </c>
      <c r="G1386" s="16" t="str">
        <f t="shared" si="85"/>
        <v>OTHER</v>
      </c>
      <c r="H1386" s="9" t="s">
        <v>4896</v>
      </c>
      <c r="I1386" s="9" t="s">
        <v>150</v>
      </c>
      <c r="J1386" s="9" t="str">
        <f t="shared" si="86"/>
        <v>RS DQLAB</v>
      </c>
      <c r="K1386" s="10" t="s">
        <v>151</v>
      </c>
      <c r="L1386" t="str">
        <f t="shared" si="87"/>
        <v>SELL</v>
      </c>
    </row>
    <row r="1387" spans="1:12" x14ac:dyDescent="0.2">
      <c r="A1387" s="11" t="s">
        <v>1523</v>
      </c>
      <c r="B1387" s="12">
        <v>44041</v>
      </c>
      <c r="C1387" s="13" t="s">
        <v>30</v>
      </c>
      <c r="D1387" s="13">
        <v>45</v>
      </c>
      <c r="E1387" s="13" t="s">
        <v>116</v>
      </c>
      <c r="F1387" s="16" t="str">
        <f t="shared" si="84"/>
        <v>OTHER</v>
      </c>
      <c r="G1387" s="16" t="str">
        <f t="shared" si="85"/>
        <v>OTHER</v>
      </c>
      <c r="H1387" s="9" t="s">
        <v>4896</v>
      </c>
      <c r="I1387" s="13" t="s">
        <v>150</v>
      </c>
      <c r="J1387" s="9" t="str">
        <f t="shared" si="86"/>
        <v>RS DQLAB</v>
      </c>
      <c r="K1387" s="14" t="s">
        <v>151</v>
      </c>
      <c r="L1387" t="str">
        <f t="shared" si="87"/>
        <v>SELL</v>
      </c>
    </row>
    <row r="1388" spans="1:12" x14ac:dyDescent="0.2">
      <c r="A1388" s="7" t="s">
        <v>1524</v>
      </c>
      <c r="B1388" s="8">
        <v>44041</v>
      </c>
      <c r="C1388" s="9" t="s">
        <v>7</v>
      </c>
      <c r="D1388" s="9">
        <v>28</v>
      </c>
      <c r="E1388" s="9" t="s">
        <v>116</v>
      </c>
      <c r="F1388" s="16" t="str">
        <f t="shared" si="84"/>
        <v>OTHER</v>
      </c>
      <c r="G1388" s="16" t="str">
        <f t="shared" si="85"/>
        <v>OTHER</v>
      </c>
      <c r="H1388" s="9" t="s">
        <v>4896</v>
      </c>
      <c r="I1388" s="9" t="s">
        <v>150</v>
      </c>
      <c r="J1388" s="9" t="str">
        <f t="shared" si="86"/>
        <v>RS DQLAB</v>
      </c>
      <c r="K1388" s="10" t="s">
        <v>151</v>
      </c>
      <c r="L1388" t="str">
        <f t="shared" si="87"/>
        <v>SELL</v>
      </c>
    </row>
    <row r="1389" spans="1:12" x14ac:dyDescent="0.2">
      <c r="A1389" s="11" t="s">
        <v>1525</v>
      </c>
      <c r="B1389" s="12">
        <v>44042</v>
      </c>
      <c r="C1389" s="13" t="s">
        <v>12</v>
      </c>
      <c r="D1389" s="13">
        <v>95</v>
      </c>
      <c r="E1389" s="13" t="s">
        <v>116</v>
      </c>
      <c r="F1389" s="16" t="str">
        <f t="shared" si="84"/>
        <v>OTHER</v>
      </c>
      <c r="G1389" s="16" t="str">
        <f t="shared" si="85"/>
        <v>OTHER</v>
      </c>
      <c r="H1389" s="9" t="s">
        <v>4896</v>
      </c>
      <c r="I1389" s="13" t="s">
        <v>150</v>
      </c>
      <c r="J1389" s="9" t="str">
        <f t="shared" si="86"/>
        <v>RS DQLAB</v>
      </c>
      <c r="K1389" s="14" t="s">
        <v>151</v>
      </c>
      <c r="L1389" t="str">
        <f t="shared" si="87"/>
        <v>SELL</v>
      </c>
    </row>
    <row r="1390" spans="1:12" x14ac:dyDescent="0.2">
      <c r="A1390" s="7" t="s">
        <v>1526</v>
      </c>
      <c r="B1390" s="8">
        <v>44042</v>
      </c>
      <c r="C1390" s="9" t="s">
        <v>37</v>
      </c>
      <c r="D1390" s="9">
        <v>24</v>
      </c>
      <c r="E1390" s="9" t="s">
        <v>116</v>
      </c>
      <c r="F1390" s="16" t="str">
        <f t="shared" si="84"/>
        <v>OTHER</v>
      </c>
      <c r="G1390" s="16" t="str">
        <f t="shared" si="85"/>
        <v>OTHER</v>
      </c>
      <c r="H1390" s="9" t="s">
        <v>4896</v>
      </c>
      <c r="I1390" s="9" t="s">
        <v>150</v>
      </c>
      <c r="J1390" s="9" t="str">
        <f t="shared" si="86"/>
        <v>RS DQLAB</v>
      </c>
      <c r="K1390" s="10" t="s">
        <v>151</v>
      </c>
      <c r="L1390" t="str">
        <f t="shared" si="87"/>
        <v>SELL</v>
      </c>
    </row>
    <row r="1391" spans="1:12" x14ac:dyDescent="0.2">
      <c r="A1391" s="11" t="s">
        <v>1527</v>
      </c>
      <c r="B1391" s="12">
        <v>44042</v>
      </c>
      <c r="C1391" s="13" t="s">
        <v>9</v>
      </c>
      <c r="D1391" s="13">
        <v>72</v>
      </c>
      <c r="E1391" s="13" t="s">
        <v>116</v>
      </c>
      <c r="F1391" s="16" t="str">
        <f t="shared" si="84"/>
        <v>OTHER</v>
      </c>
      <c r="G1391" s="16" t="str">
        <f t="shared" si="85"/>
        <v>OTHER</v>
      </c>
      <c r="H1391" s="9" t="s">
        <v>4896</v>
      </c>
      <c r="I1391" s="13" t="s">
        <v>150</v>
      </c>
      <c r="J1391" s="9" t="str">
        <f t="shared" si="86"/>
        <v>RS DQLAB</v>
      </c>
      <c r="K1391" s="14" t="s">
        <v>151</v>
      </c>
      <c r="L1391" t="str">
        <f t="shared" si="87"/>
        <v>SELL</v>
      </c>
    </row>
    <row r="1392" spans="1:12" x14ac:dyDescent="0.2">
      <c r="A1392" s="7" t="s">
        <v>1528</v>
      </c>
      <c r="B1392" s="8">
        <v>44042</v>
      </c>
      <c r="C1392" s="9" t="s">
        <v>10</v>
      </c>
      <c r="D1392" s="9">
        <v>262</v>
      </c>
      <c r="E1392" s="9" t="s">
        <v>116</v>
      </c>
      <c r="F1392" s="16" t="str">
        <f t="shared" si="84"/>
        <v>OTHER</v>
      </c>
      <c r="G1392" s="16" t="str">
        <f t="shared" si="85"/>
        <v>OTHER</v>
      </c>
      <c r="H1392" s="9" t="s">
        <v>4896</v>
      </c>
      <c r="I1392" s="9" t="s">
        <v>150</v>
      </c>
      <c r="J1392" s="9" t="str">
        <f t="shared" si="86"/>
        <v>RS DQLAB</v>
      </c>
      <c r="K1392" s="10" t="s">
        <v>151</v>
      </c>
      <c r="L1392" t="str">
        <f t="shared" si="87"/>
        <v>SELL</v>
      </c>
    </row>
    <row r="1393" spans="1:12" x14ac:dyDescent="0.2">
      <c r="A1393" s="11" t="s">
        <v>1529</v>
      </c>
      <c r="B1393" s="12">
        <v>44042</v>
      </c>
      <c r="C1393" s="13" t="s">
        <v>35</v>
      </c>
      <c r="D1393" s="13">
        <v>22</v>
      </c>
      <c r="E1393" s="13" t="s">
        <v>116</v>
      </c>
      <c r="F1393" s="16" t="str">
        <f t="shared" si="84"/>
        <v>OTHER</v>
      </c>
      <c r="G1393" s="16" t="str">
        <f t="shared" si="85"/>
        <v>OTHER</v>
      </c>
      <c r="H1393" s="9" t="s">
        <v>4896</v>
      </c>
      <c r="I1393" s="13" t="s">
        <v>150</v>
      </c>
      <c r="J1393" s="9" t="str">
        <f t="shared" si="86"/>
        <v>RS DQLAB</v>
      </c>
      <c r="K1393" s="14" t="s">
        <v>151</v>
      </c>
      <c r="L1393" t="str">
        <f t="shared" si="87"/>
        <v>SELL</v>
      </c>
    </row>
    <row r="1394" spans="1:12" x14ac:dyDescent="0.2">
      <c r="A1394" s="7" t="s">
        <v>1530</v>
      </c>
      <c r="B1394" s="8">
        <v>44042</v>
      </c>
      <c r="C1394" s="9" t="s">
        <v>5</v>
      </c>
      <c r="D1394" s="9">
        <v>25</v>
      </c>
      <c r="E1394" s="9" t="s">
        <v>116</v>
      </c>
      <c r="F1394" s="16" t="str">
        <f t="shared" si="84"/>
        <v>OTHER</v>
      </c>
      <c r="G1394" s="16" t="str">
        <f t="shared" si="85"/>
        <v>OTHER</v>
      </c>
      <c r="H1394" s="9" t="s">
        <v>4896</v>
      </c>
      <c r="I1394" s="9" t="s">
        <v>150</v>
      </c>
      <c r="J1394" s="9" t="str">
        <f t="shared" si="86"/>
        <v>RS DQLAB</v>
      </c>
      <c r="K1394" s="10" t="s">
        <v>151</v>
      </c>
      <c r="L1394" t="str">
        <f t="shared" si="87"/>
        <v>SELL</v>
      </c>
    </row>
    <row r="1395" spans="1:12" x14ac:dyDescent="0.2">
      <c r="A1395" s="11" t="s">
        <v>1531</v>
      </c>
      <c r="B1395" s="12">
        <v>44042</v>
      </c>
      <c r="C1395" s="13" t="s">
        <v>39</v>
      </c>
      <c r="D1395" s="13">
        <v>42</v>
      </c>
      <c r="E1395" s="13" t="s">
        <v>116</v>
      </c>
      <c r="F1395" s="16" t="str">
        <f t="shared" si="84"/>
        <v>OTHER</v>
      </c>
      <c r="G1395" s="16" t="str">
        <f t="shared" si="85"/>
        <v>OTHER</v>
      </c>
      <c r="H1395" s="9" t="s">
        <v>4896</v>
      </c>
      <c r="I1395" s="13" t="s">
        <v>150</v>
      </c>
      <c r="J1395" s="9" t="str">
        <f t="shared" si="86"/>
        <v>RS DQLAB</v>
      </c>
      <c r="K1395" s="14" t="s">
        <v>151</v>
      </c>
      <c r="L1395" t="str">
        <f t="shared" si="87"/>
        <v>SELL</v>
      </c>
    </row>
    <row r="1396" spans="1:12" x14ac:dyDescent="0.2">
      <c r="A1396" s="7" t="s">
        <v>1532</v>
      </c>
      <c r="B1396" s="8">
        <v>44043</v>
      </c>
      <c r="C1396" s="9" t="s">
        <v>12</v>
      </c>
      <c r="D1396" s="9">
        <v>64</v>
      </c>
      <c r="E1396" s="9" t="s">
        <v>116</v>
      </c>
      <c r="F1396" s="16" t="str">
        <f t="shared" si="84"/>
        <v>OTHER</v>
      </c>
      <c r="G1396" s="16" t="str">
        <f t="shared" si="85"/>
        <v>OTHER</v>
      </c>
      <c r="H1396" s="9" t="s">
        <v>4896</v>
      </c>
      <c r="I1396" s="9" t="s">
        <v>150</v>
      </c>
      <c r="J1396" s="9" t="str">
        <f t="shared" si="86"/>
        <v>RS DQLAB</v>
      </c>
      <c r="K1396" s="10" t="s">
        <v>151</v>
      </c>
      <c r="L1396" t="str">
        <f t="shared" si="87"/>
        <v>SELL</v>
      </c>
    </row>
    <row r="1397" spans="1:12" x14ac:dyDescent="0.2">
      <c r="A1397" s="11" t="s">
        <v>1533</v>
      </c>
      <c r="B1397" s="12">
        <v>44043</v>
      </c>
      <c r="C1397" s="13" t="s">
        <v>24</v>
      </c>
      <c r="D1397" s="13">
        <v>34</v>
      </c>
      <c r="E1397" s="13" t="s">
        <v>116</v>
      </c>
      <c r="F1397" s="16" t="str">
        <f t="shared" si="84"/>
        <v>OTHER</v>
      </c>
      <c r="G1397" s="16" t="str">
        <f t="shared" si="85"/>
        <v>OTHER</v>
      </c>
      <c r="H1397" s="9" t="s">
        <v>4896</v>
      </c>
      <c r="I1397" s="13" t="s">
        <v>150</v>
      </c>
      <c r="J1397" s="9" t="str">
        <f t="shared" si="86"/>
        <v>RS DQLAB</v>
      </c>
      <c r="K1397" s="14" t="s">
        <v>151</v>
      </c>
      <c r="L1397" t="str">
        <f t="shared" si="87"/>
        <v>SELL</v>
      </c>
    </row>
    <row r="1398" spans="1:12" x14ac:dyDescent="0.2">
      <c r="A1398" s="7" t="s">
        <v>1534</v>
      </c>
      <c r="B1398" s="8">
        <v>44043</v>
      </c>
      <c r="C1398" s="9" t="s">
        <v>41</v>
      </c>
      <c r="D1398" s="9">
        <v>47</v>
      </c>
      <c r="E1398" s="9" t="s">
        <v>116</v>
      </c>
      <c r="F1398" s="16" t="str">
        <f t="shared" si="84"/>
        <v>OTHER</v>
      </c>
      <c r="G1398" s="16" t="str">
        <f t="shared" si="85"/>
        <v>OTHER</v>
      </c>
      <c r="H1398" s="9" t="s">
        <v>4896</v>
      </c>
      <c r="I1398" s="9" t="s">
        <v>150</v>
      </c>
      <c r="J1398" s="9" t="str">
        <f t="shared" si="86"/>
        <v>RS DQLAB</v>
      </c>
      <c r="K1398" s="10" t="s">
        <v>151</v>
      </c>
      <c r="L1398" t="str">
        <f t="shared" si="87"/>
        <v>SELL</v>
      </c>
    </row>
    <row r="1399" spans="1:12" x14ac:dyDescent="0.2">
      <c r="A1399" s="11" t="s">
        <v>1535</v>
      </c>
      <c r="B1399" s="12">
        <v>44043</v>
      </c>
      <c r="C1399" s="13" t="s">
        <v>22</v>
      </c>
      <c r="D1399" s="13">
        <v>26</v>
      </c>
      <c r="E1399" s="13" t="s">
        <v>116</v>
      </c>
      <c r="F1399" s="16" t="str">
        <f t="shared" si="84"/>
        <v>OTHER</v>
      </c>
      <c r="G1399" s="16" t="str">
        <f t="shared" si="85"/>
        <v>OTHER</v>
      </c>
      <c r="H1399" s="9" t="s">
        <v>4896</v>
      </c>
      <c r="I1399" s="13" t="s">
        <v>150</v>
      </c>
      <c r="J1399" s="9" t="str">
        <f t="shared" si="86"/>
        <v>RS DQLAB</v>
      </c>
      <c r="K1399" s="14" t="s">
        <v>151</v>
      </c>
      <c r="L1399" t="str">
        <f t="shared" si="87"/>
        <v>SELL</v>
      </c>
    </row>
    <row r="1400" spans="1:12" x14ac:dyDescent="0.2">
      <c r="A1400" s="7" t="s">
        <v>1536</v>
      </c>
      <c r="B1400" s="8">
        <v>44043</v>
      </c>
      <c r="C1400" s="9" t="s">
        <v>10</v>
      </c>
      <c r="D1400" s="9">
        <v>41</v>
      </c>
      <c r="E1400" s="9" t="s">
        <v>116</v>
      </c>
      <c r="F1400" s="16" t="str">
        <f t="shared" si="84"/>
        <v>OTHER</v>
      </c>
      <c r="G1400" s="16" t="str">
        <f t="shared" si="85"/>
        <v>OTHER</v>
      </c>
      <c r="H1400" s="9" t="s">
        <v>4896</v>
      </c>
      <c r="I1400" s="9" t="s">
        <v>150</v>
      </c>
      <c r="J1400" s="9" t="str">
        <f t="shared" si="86"/>
        <v>RS DQLAB</v>
      </c>
      <c r="K1400" s="10" t="s">
        <v>151</v>
      </c>
      <c r="L1400" t="str">
        <f t="shared" si="87"/>
        <v>SELL</v>
      </c>
    </row>
    <row r="1401" spans="1:12" x14ac:dyDescent="0.2">
      <c r="A1401" s="11" t="s">
        <v>1537</v>
      </c>
      <c r="B1401" s="12">
        <v>44043</v>
      </c>
      <c r="C1401" s="13" t="s">
        <v>11</v>
      </c>
      <c r="D1401" s="13">
        <v>1</v>
      </c>
      <c r="E1401" s="13" t="s">
        <v>116</v>
      </c>
      <c r="F1401" s="16" t="str">
        <f t="shared" si="84"/>
        <v>OTHER</v>
      </c>
      <c r="G1401" s="16" t="str">
        <f t="shared" si="85"/>
        <v>OTHER</v>
      </c>
      <c r="H1401" s="9" t="s">
        <v>4896</v>
      </c>
      <c r="I1401" s="13" t="s">
        <v>150</v>
      </c>
      <c r="J1401" s="9" t="str">
        <f t="shared" si="86"/>
        <v>RS DQLAB</v>
      </c>
      <c r="K1401" s="14" t="s">
        <v>151</v>
      </c>
      <c r="L1401" t="str">
        <f t="shared" si="87"/>
        <v>SELL</v>
      </c>
    </row>
    <row r="1402" spans="1:12" x14ac:dyDescent="0.2">
      <c r="A1402" s="7" t="s">
        <v>1538</v>
      </c>
      <c r="B1402" s="8">
        <v>44043</v>
      </c>
      <c r="C1402" s="9" t="s">
        <v>34</v>
      </c>
      <c r="D1402" s="9">
        <v>246</v>
      </c>
      <c r="E1402" s="9" t="s">
        <v>116</v>
      </c>
      <c r="F1402" s="16" t="str">
        <f t="shared" si="84"/>
        <v>OTHER</v>
      </c>
      <c r="G1402" s="16" t="str">
        <f t="shared" si="85"/>
        <v>OTHER</v>
      </c>
      <c r="H1402" s="9" t="s">
        <v>4896</v>
      </c>
      <c r="I1402" s="9" t="s">
        <v>150</v>
      </c>
      <c r="J1402" s="9" t="str">
        <f t="shared" si="86"/>
        <v>RS DQLAB</v>
      </c>
      <c r="K1402" s="10" t="s">
        <v>151</v>
      </c>
      <c r="L1402" t="str">
        <f t="shared" si="87"/>
        <v>SELL</v>
      </c>
    </row>
    <row r="1403" spans="1:12" x14ac:dyDescent="0.2">
      <c r="A1403" s="11" t="s">
        <v>1539</v>
      </c>
      <c r="B1403" s="12">
        <v>44044</v>
      </c>
      <c r="C1403" s="13" t="s">
        <v>12</v>
      </c>
      <c r="D1403" s="13">
        <v>78</v>
      </c>
      <c r="E1403" s="13" t="s">
        <v>116</v>
      </c>
      <c r="F1403" s="16" t="str">
        <f t="shared" si="84"/>
        <v>OTHER</v>
      </c>
      <c r="G1403" s="16" t="str">
        <f t="shared" si="85"/>
        <v>OTHER</v>
      </c>
      <c r="H1403" s="9" t="s">
        <v>4896</v>
      </c>
      <c r="I1403" s="13" t="s">
        <v>150</v>
      </c>
      <c r="J1403" s="9" t="str">
        <f t="shared" si="86"/>
        <v>RS DQLAB</v>
      </c>
      <c r="K1403" s="14" t="s">
        <v>151</v>
      </c>
      <c r="L1403" t="str">
        <f t="shared" si="87"/>
        <v>SELL</v>
      </c>
    </row>
    <row r="1404" spans="1:12" x14ac:dyDescent="0.2">
      <c r="A1404" s="7" t="s">
        <v>1540</v>
      </c>
      <c r="B1404" s="8">
        <v>44044</v>
      </c>
      <c r="C1404" s="9" t="s">
        <v>37</v>
      </c>
      <c r="D1404" s="9">
        <v>15</v>
      </c>
      <c r="E1404" s="9" t="s">
        <v>116</v>
      </c>
      <c r="F1404" s="16" t="str">
        <f t="shared" si="84"/>
        <v>OTHER</v>
      </c>
      <c r="G1404" s="16" t="str">
        <f t="shared" si="85"/>
        <v>OTHER</v>
      </c>
      <c r="H1404" s="9" t="s">
        <v>4896</v>
      </c>
      <c r="I1404" s="9" t="s">
        <v>150</v>
      </c>
      <c r="J1404" s="9" t="str">
        <f t="shared" si="86"/>
        <v>RS DQLAB</v>
      </c>
      <c r="K1404" s="10" t="s">
        <v>151</v>
      </c>
      <c r="L1404" t="str">
        <f t="shared" si="87"/>
        <v>SELL</v>
      </c>
    </row>
    <row r="1405" spans="1:12" x14ac:dyDescent="0.2">
      <c r="A1405" s="11" t="s">
        <v>1541</v>
      </c>
      <c r="B1405" s="12">
        <v>44044</v>
      </c>
      <c r="C1405" s="13" t="s">
        <v>24</v>
      </c>
      <c r="D1405" s="13">
        <v>32</v>
      </c>
      <c r="E1405" s="13" t="s">
        <v>116</v>
      </c>
      <c r="F1405" s="16" t="str">
        <f t="shared" si="84"/>
        <v>OTHER</v>
      </c>
      <c r="G1405" s="16" t="str">
        <f t="shared" si="85"/>
        <v>OTHER</v>
      </c>
      <c r="H1405" s="9" t="s">
        <v>4896</v>
      </c>
      <c r="I1405" s="13" t="s">
        <v>150</v>
      </c>
      <c r="J1405" s="9" t="str">
        <f t="shared" si="86"/>
        <v>RS DQLAB</v>
      </c>
      <c r="K1405" s="14" t="s">
        <v>151</v>
      </c>
      <c r="L1405" t="str">
        <f t="shared" si="87"/>
        <v>SELL</v>
      </c>
    </row>
    <row r="1406" spans="1:12" x14ac:dyDescent="0.2">
      <c r="A1406" s="7" t="s">
        <v>1542</v>
      </c>
      <c r="B1406" s="8">
        <v>44044</v>
      </c>
      <c r="C1406" s="9" t="s">
        <v>38</v>
      </c>
      <c r="D1406" s="9">
        <v>51</v>
      </c>
      <c r="E1406" s="9" t="s">
        <v>116</v>
      </c>
      <c r="F1406" s="16" t="str">
        <f t="shared" si="84"/>
        <v>OTHER</v>
      </c>
      <c r="G1406" s="16" t="str">
        <f t="shared" si="85"/>
        <v>OTHER</v>
      </c>
      <c r="H1406" s="9" t="s">
        <v>4896</v>
      </c>
      <c r="I1406" s="9" t="s">
        <v>150</v>
      </c>
      <c r="J1406" s="9" t="str">
        <f t="shared" si="86"/>
        <v>RS DQLAB</v>
      </c>
      <c r="K1406" s="10" t="s">
        <v>151</v>
      </c>
      <c r="L1406" t="str">
        <f t="shared" si="87"/>
        <v>SELL</v>
      </c>
    </row>
    <row r="1407" spans="1:12" x14ac:dyDescent="0.2">
      <c r="A1407" s="11" t="s">
        <v>1543</v>
      </c>
      <c r="B1407" s="12">
        <v>44044</v>
      </c>
      <c r="C1407" s="13" t="s">
        <v>38</v>
      </c>
      <c r="D1407" s="13">
        <v>16</v>
      </c>
      <c r="E1407" s="13" t="s">
        <v>116</v>
      </c>
      <c r="F1407" s="16" t="str">
        <f t="shared" si="84"/>
        <v>OTHER</v>
      </c>
      <c r="G1407" s="16" t="str">
        <f t="shared" si="85"/>
        <v>OTHER</v>
      </c>
      <c r="H1407" s="9" t="s">
        <v>4896</v>
      </c>
      <c r="I1407" s="13" t="s">
        <v>150</v>
      </c>
      <c r="J1407" s="9" t="str">
        <f t="shared" si="86"/>
        <v>RS DQLAB</v>
      </c>
      <c r="K1407" s="14" t="s">
        <v>151</v>
      </c>
      <c r="L1407" t="str">
        <f t="shared" si="87"/>
        <v>SELL</v>
      </c>
    </row>
    <row r="1408" spans="1:12" x14ac:dyDescent="0.2">
      <c r="A1408" s="7" t="s">
        <v>1544</v>
      </c>
      <c r="B1408" s="8">
        <v>44044</v>
      </c>
      <c r="C1408" s="9" t="s">
        <v>40</v>
      </c>
      <c r="D1408" s="9">
        <v>0</v>
      </c>
      <c r="E1408" s="9" t="s">
        <v>116</v>
      </c>
      <c r="F1408" s="16" t="str">
        <f t="shared" si="84"/>
        <v>OTHER</v>
      </c>
      <c r="G1408" s="16" t="str">
        <f t="shared" si="85"/>
        <v>OTHER</v>
      </c>
      <c r="H1408" s="9" t="s">
        <v>4896</v>
      </c>
      <c r="I1408" s="9" t="s">
        <v>150</v>
      </c>
      <c r="J1408" s="9" t="str">
        <f t="shared" si="86"/>
        <v>RS DQLAB</v>
      </c>
      <c r="K1408" s="10" t="s">
        <v>151</v>
      </c>
      <c r="L1408" t="str">
        <f t="shared" si="87"/>
        <v>SELL</v>
      </c>
    </row>
    <row r="1409" spans="1:12" x14ac:dyDescent="0.2">
      <c r="A1409" s="11" t="s">
        <v>1545</v>
      </c>
      <c r="B1409" s="12">
        <v>44044</v>
      </c>
      <c r="C1409" s="13" t="s">
        <v>28</v>
      </c>
      <c r="D1409" s="13">
        <v>32</v>
      </c>
      <c r="E1409" s="13" t="s">
        <v>116</v>
      </c>
      <c r="F1409" s="16" t="str">
        <f t="shared" si="84"/>
        <v>OTHER</v>
      </c>
      <c r="G1409" s="16" t="str">
        <f t="shared" si="85"/>
        <v>OTHER</v>
      </c>
      <c r="H1409" s="9" t="s">
        <v>4896</v>
      </c>
      <c r="I1409" s="13" t="s">
        <v>150</v>
      </c>
      <c r="J1409" s="9" t="str">
        <f t="shared" si="86"/>
        <v>RS DQLAB</v>
      </c>
      <c r="K1409" s="14" t="s">
        <v>151</v>
      </c>
      <c r="L1409" t="str">
        <f t="shared" si="87"/>
        <v>SELL</v>
      </c>
    </row>
    <row r="1410" spans="1:12" x14ac:dyDescent="0.2">
      <c r="A1410" s="7" t="s">
        <v>1546</v>
      </c>
      <c r="B1410" s="8">
        <v>44044</v>
      </c>
      <c r="C1410" s="9" t="s">
        <v>5</v>
      </c>
      <c r="D1410" s="9">
        <v>1000</v>
      </c>
      <c r="E1410" s="9" t="s">
        <v>1550</v>
      </c>
      <c r="F1410" s="16" t="str">
        <f t="shared" si="84"/>
        <v>DQLAB08</v>
      </c>
      <c r="G1410" s="16" t="str">
        <f t="shared" si="85"/>
        <v>DQLAB08</v>
      </c>
      <c r="H1410" s="9" t="s">
        <v>4890</v>
      </c>
      <c r="I1410" s="9" t="s">
        <v>116</v>
      </c>
      <c r="J1410" s="9" t="str">
        <f t="shared" si="86"/>
        <v>OTHER</v>
      </c>
      <c r="K1410" s="10" t="s">
        <v>117</v>
      </c>
      <c r="L1410" t="str">
        <f t="shared" si="87"/>
        <v>BUY</v>
      </c>
    </row>
    <row r="1411" spans="1:12" x14ac:dyDescent="0.2">
      <c r="A1411" s="11" t="s">
        <v>1547</v>
      </c>
      <c r="B1411" s="12">
        <v>44044</v>
      </c>
      <c r="C1411" s="13" t="s">
        <v>12</v>
      </c>
      <c r="D1411" s="13">
        <v>3000</v>
      </c>
      <c r="E1411" s="13" t="s">
        <v>4867</v>
      </c>
      <c r="F1411" s="16" t="str">
        <f t="shared" ref="F1411:F1474" si="88">UPPER(IF(LEN(E1411)=0,"OTHER",E1411))</f>
        <v>DQLAB01</v>
      </c>
      <c r="G1411" s="16" t="str">
        <f t="shared" ref="G1411:G1474" si="89">LEFT(F1411,7)</f>
        <v>DQLAB01</v>
      </c>
      <c r="H1411" s="9" t="s">
        <v>4889</v>
      </c>
      <c r="I1411" s="13" t="s">
        <v>116</v>
      </c>
      <c r="J1411" s="9" t="str">
        <f t="shared" ref="J1411:J1474" si="90">(UPPER(IF(LEN(I1411)=0,"OTHER",I1411)))</f>
        <v>OTHER</v>
      </c>
      <c r="K1411" s="14" t="s">
        <v>117</v>
      </c>
      <c r="L1411" t="str">
        <f t="shared" ref="L1411:L1474" si="91">UPPER(K1411)</f>
        <v>BUY</v>
      </c>
    </row>
    <row r="1412" spans="1:12" x14ac:dyDescent="0.2">
      <c r="A1412" s="7" t="s">
        <v>1548</v>
      </c>
      <c r="B1412" s="8">
        <v>44044</v>
      </c>
      <c r="C1412" s="9" t="s">
        <v>17</v>
      </c>
      <c r="D1412" s="9">
        <v>1000</v>
      </c>
      <c r="E1412" s="9" t="s">
        <v>2906</v>
      </c>
      <c r="F1412" s="16" t="str">
        <f t="shared" si="88"/>
        <v>DQLAB13</v>
      </c>
      <c r="G1412" s="16" t="str">
        <f t="shared" si="89"/>
        <v>DQLAB13</v>
      </c>
      <c r="H1412" s="9" t="s">
        <v>4887</v>
      </c>
      <c r="I1412" s="9" t="s">
        <v>116</v>
      </c>
      <c r="J1412" s="9" t="str">
        <f t="shared" si="90"/>
        <v>OTHER</v>
      </c>
      <c r="K1412" s="10" t="s">
        <v>117</v>
      </c>
      <c r="L1412" t="str">
        <f t="shared" si="91"/>
        <v>BUY</v>
      </c>
    </row>
    <row r="1413" spans="1:12" x14ac:dyDescent="0.2">
      <c r="A1413" s="11" t="s">
        <v>1549</v>
      </c>
      <c r="B1413" s="12">
        <v>44044</v>
      </c>
      <c r="C1413" s="13" t="s">
        <v>34</v>
      </c>
      <c r="D1413" s="13">
        <v>1000</v>
      </c>
      <c r="E1413" s="13" t="s">
        <v>1550</v>
      </c>
      <c r="F1413" s="16" t="str">
        <f t="shared" si="88"/>
        <v>DQLAB08</v>
      </c>
      <c r="G1413" s="16" t="str">
        <f t="shared" si="89"/>
        <v>DQLAB08</v>
      </c>
      <c r="H1413" s="9" t="s">
        <v>4890</v>
      </c>
      <c r="I1413" s="13" t="s">
        <v>116</v>
      </c>
      <c r="J1413" s="9" t="str">
        <f t="shared" si="90"/>
        <v>OTHER</v>
      </c>
      <c r="K1413" s="14" t="s">
        <v>117</v>
      </c>
      <c r="L1413" t="str">
        <f t="shared" si="91"/>
        <v>BUY</v>
      </c>
    </row>
    <row r="1414" spans="1:12" x14ac:dyDescent="0.2">
      <c r="A1414" s="7" t="s">
        <v>1551</v>
      </c>
      <c r="B1414" s="8">
        <v>44044</v>
      </c>
      <c r="C1414" s="9" t="s">
        <v>37</v>
      </c>
      <c r="D1414" s="9">
        <v>2000</v>
      </c>
      <c r="E1414" s="9" t="s">
        <v>116</v>
      </c>
      <c r="F1414" s="16" t="str">
        <f t="shared" si="88"/>
        <v>OTHER</v>
      </c>
      <c r="G1414" s="16" t="str">
        <f t="shared" si="89"/>
        <v>OTHER</v>
      </c>
      <c r="H1414" s="9" t="s">
        <v>4896</v>
      </c>
      <c r="I1414" s="9" t="s">
        <v>116</v>
      </c>
      <c r="J1414" s="9" t="str">
        <f t="shared" si="90"/>
        <v>OTHER</v>
      </c>
      <c r="K1414" s="10" t="s">
        <v>117</v>
      </c>
      <c r="L1414" t="str">
        <f t="shared" si="91"/>
        <v>BUY</v>
      </c>
    </row>
    <row r="1415" spans="1:12" x14ac:dyDescent="0.2">
      <c r="A1415" s="11" t="s">
        <v>1552</v>
      </c>
      <c r="B1415" s="12">
        <v>44044</v>
      </c>
      <c r="C1415" s="13" t="s">
        <v>38</v>
      </c>
      <c r="D1415" s="13">
        <v>1000</v>
      </c>
      <c r="E1415" s="13" t="s">
        <v>1350</v>
      </c>
      <c r="F1415" s="16" t="str">
        <f t="shared" si="88"/>
        <v>DQLAB11</v>
      </c>
      <c r="G1415" s="16" t="str">
        <f t="shared" si="89"/>
        <v>DQLAB11</v>
      </c>
      <c r="H1415" s="9" t="s">
        <v>4899</v>
      </c>
      <c r="I1415" s="13" t="s">
        <v>116</v>
      </c>
      <c r="J1415" s="9" t="str">
        <f t="shared" si="90"/>
        <v>OTHER</v>
      </c>
      <c r="K1415" s="14" t="s">
        <v>1553</v>
      </c>
      <c r="L1415" t="str">
        <f t="shared" si="91"/>
        <v>BUYING</v>
      </c>
    </row>
    <row r="1416" spans="1:12" x14ac:dyDescent="0.2">
      <c r="A1416" s="7" t="s">
        <v>1554</v>
      </c>
      <c r="B1416" s="8">
        <v>44044</v>
      </c>
      <c r="C1416" s="9" t="s">
        <v>40</v>
      </c>
      <c r="D1416" s="9">
        <v>2000</v>
      </c>
      <c r="E1416" s="9" t="s">
        <v>4869</v>
      </c>
      <c r="F1416" s="16" t="str">
        <f t="shared" si="88"/>
        <v>DQLAB07</v>
      </c>
      <c r="G1416" s="16" t="str">
        <f t="shared" si="89"/>
        <v>DQLAB07</v>
      </c>
      <c r="H1416" s="9" t="s">
        <v>4894</v>
      </c>
      <c r="I1416" s="9" t="s">
        <v>116</v>
      </c>
      <c r="J1416" s="9" t="str">
        <f t="shared" si="90"/>
        <v>OTHER</v>
      </c>
      <c r="K1416" s="10" t="s">
        <v>117</v>
      </c>
      <c r="L1416" t="str">
        <f t="shared" si="91"/>
        <v>BUY</v>
      </c>
    </row>
    <row r="1417" spans="1:12" x14ac:dyDescent="0.2">
      <c r="A1417" s="11" t="s">
        <v>1555</v>
      </c>
      <c r="B1417" s="12">
        <v>44044</v>
      </c>
      <c r="C1417" s="13" t="s">
        <v>24</v>
      </c>
      <c r="D1417" s="13">
        <v>1000</v>
      </c>
      <c r="E1417" s="13" t="s">
        <v>2150</v>
      </c>
      <c r="F1417" s="16" t="str">
        <f t="shared" si="88"/>
        <v>DQLAB02</v>
      </c>
      <c r="G1417" s="16" t="str">
        <f t="shared" si="89"/>
        <v>DQLAB02</v>
      </c>
      <c r="H1417" s="9" t="s">
        <v>4886</v>
      </c>
      <c r="I1417" s="13" t="s">
        <v>116</v>
      </c>
      <c r="J1417" s="9" t="str">
        <f t="shared" si="90"/>
        <v>OTHER</v>
      </c>
      <c r="K1417" s="14" t="s">
        <v>117</v>
      </c>
      <c r="L1417" t="str">
        <f t="shared" si="91"/>
        <v>BUY</v>
      </c>
    </row>
    <row r="1418" spans="1:12" x14ac:dyDescent="0.2">
      <c r="A1418" s="7" t="s">
        <v>1556</v>
      </c>
      <c r="B1418" s="8">
        <v>44044</v>
      </c>
      <c r="C1418" s="9" t="s">
        <v>25</v>
      </c>
      <c r="D1418" s="9">
        <v>1000</v>
      </c>
      <c r="E1418" s="9" t="s">
        <v>4869</v>
      </c>
      <c r="F1418" s="16" t="str">
        <f t="shared" si="88"/>
        <v>DQLAB07</v>
      </c>
      <c r="G1418" s="16" t="str">
        <f t="shared" si="89"/>
        <v>DQLAB07</v>
      </c>
      <c r="H1418" s="9" t="s">
        <v>4894</v>
      </c>
      <c r="I1418" s="9" t="s">
        <v>116</v>
      </c>
      <c r="J1418" s="9" t="str">
        <f t="shared" si="90"/>
        <v>OTHER</v>
      </c>
      <c r="K1418" s="10" t="s">
        <v>117</v>
      </c>
      <c r="L1418" t="str">
        <f t="shared" si="91"/>
        <v>BUY</v>
      </c>
    </row>
    <row r="1419" spans="1:12" x14ac:dyDescent="0.2">
      <c r="A1419" s="11" t="s">
        <v>1557</v>
      </c>
      <c r="B1419" s="12">
        <v>44045</v>
      </c>
      <c r="C1419" s="13" t="s">
        <v>38</v>
      </c>
      <c r="D1419" s="13">
        <v>41</v>
      </c>
      <c r="E1419" s="13" t="s">
        <v>116</v>
      </c>
      <c r="F1419" s="16" t="str">
        <f t="shared" si="88"/>
        <v>OTHER</v>
      </c>
      <c r="G1419" s="16" t="str">
        <f t="shared" si="89"/>
        <v>OTHER</v>
      </c>
      <c r="H1419" s="9" t="s">
        <v>4896</v>
      </c>
      <c r="I1419" s="13" t="s">
        <v>150</v>
      </c>
      <c r="J1419" s="9" t="str">
        <f t="shared" si="90"/>
        <v>RS DQLAB</v>
      </c>
      <c r="K1419" s="14" t="s">
        <v>151</v>
      </c>
      <c r="L1419" t="str">
        <f t="shared" si="91"/>
        <v>SELL</v>
      </c>
    </row>
    <row r="1420" spans="1:12" x14ac:dyDescent="0.2">
      <c r="A1420" s="7" t="s">
        <v>1558</v>
      </c>
      <c r="B1420" s="8">
        <v>44045</v>
      </c>
      <c r="C1420" s="9" t="s">
        <v>36</v>
      </c>
      <c r="D1420" s="9">
        <v>20</v>
      </c>
      <c r="E1420" s="9" t="s">
        <v>116</v>
      </c>
      <c r="F1420" s="16" t="str">
        <f t="shared" si="88"/>
        <v>OTHER</v>
      </c>
      <c r="G1420" s="16" t="str">
        <f t="shared" si="89"/>
        <v>OTHER</v>
      </c>
      <c r="H1420" s="9" t="s">
        <v>4896</v>
      </c>
      <c r="I1420" s="9" t="s">
        <v>150</v>
      </c>
      <c r="J1420" s="9" t="str">
        <f t="shared" si="90"/>
        <v>RS DQLAB</v>
      </c>
      <c r="K1420" s="10" t="s">
        <v>151</v>
      </c>
      <c r="L1420" t="str">
        <f t="shared" si="91"/>
        <v>SELL</v>
      </c>
    </row>
    <row r="1421" spans="1:12" x14ac:dyDescent="0.2">
      <c r="A1421" s="11" t="s">
        <v>1559</v>
      </c>
      <c r="B1421" s="12">
        <v>44046</v>
      </c>
      <c r="C1421" s="13" t="s">
        <v>12</v>
      </c>
      <c r="D1421" s="13">
        <v>60</v>
      </c>
      <c r="E1421" s="13" t="s">
        <v>116</v>
      </c>
      <c r="F1421" s="16" t="str">
        <f t="shared" si="88"/>
        <v>OTHER</v>
      </c>
      <c r="G1421" s="16" t="str">
        <f t="shared" si="89"/>
        <v>OTHER</v>
      </c>
      <c r="H1421" s="9" t="s">
        <v>4896</v>
      </c>
      <c r="I1421" s="13" t="s">
        <v>150</v>
      </c>
      <c r="J1421" s="9" t="str">
        <f t="shared" si="90"/>
        <v>RS DQLAB</v>
      </c>
      <c r="K1421" s="14" t="s">
        <v>151</v>
      </c>
      <c r="L1421" t="str">
        <f t="shared" si="91"/>
        <v>SELL</v>
      </c>
    </row>
    <row r="1422" spans="1:12" x14ac:dyDescent="0.2">
      <c r="A1422" s="7" t="s">
        <v>1560</v>
      </c>
      <c r="B1422" s="8">
        <v>44046</v>
      </c>
      <c r="C1422" s="9" t="s">
        <v>9</v>
      </c>
      <c r="D1422" s="9">
        <v>5</v>
      </c>
      <c r="E1422" s="9" t="s">
        <v>116</v>
      </c>
      <c r="F1422" s="16" t="str">
        <f t="shared" si="88"/>
        <v>OTHER</v>
      </c>
      <c r="G1422" s="16" t="str">
        <f t="shared" si="89"/>
        <v>OTHER</v>
      </c>
      <c r="H1422" s="9" t="s">
        <v>4896</v>
      </c>
      <c r="I1422" s="9" t="s">
        <v>150</v>
      </c>
      <c r="J1422" s="9" t="str">
        <f t="shared" si="90"/>
        <v>RS DQLAB</v>
      </c>
      <c r="K1422" s="10" t="s">
        <v>151</v>
      </c>
      <c r="L1422" t="str">
        <f t="shared" si="91"/>
        <v>SELL</v>
      </c>
    </row>
    <row r="1423" spans="1:12" x14ac:dyDescent="0.2">
      <c r="A1423" s="11" t="s">
        <v>1561</v>
      </c>
      <c r="B1423" s="12">
        <v>44046</v>
      </c>
      <c r="C1423" s="13" t="s">
        <v>1562</v>
      </c>
      <c r="D1423" s="13">
        <v>21</v>
      </c>
      <c r="E1423" s="13" t="s">
        <v>116</v>
      </c>
      <c r="F1423" s="16" t="str">
        <f t="shared" si="88"/>
        <v>OTHER</v>
      </c>
      <c r="G1423" s="16" t="str">
        <f t="shared" si="89"/>
        <v>OTHER</v>
      </c>
      <c r="H1423" s="9" t="s">
        <v>4896</v>
      </c>
      <c r="I1423" s="13" t="s">
        <v>150</v>
      </c>
      <c r="J1423" s="9" t="str">
        <f t="shared" si="90"/>
        <v>RS DQLAB</v>
      </c>
      <c r="K1423" s="14" t="s">
        <v>151</v>
      </c>
      <c r="L1423" t="str">
        <f t="shared" si="91"/>
        <v>SELL</v>
      </c>
    </row>
    <row r="1424" spans="1:12" x14ac:dyDescent="0.2">
      <c r="A1424" s="7" t="s">
        <v>1563</v>
      </c>
      <c r="B1424" s="8">
        <v>44046</v>
      </c>
      <c r="C1424" s="9" t="s">
        <v>22</v>
      </c>
      <c r="D1424" s="9">
        <v>35</v>
      </c>
      <c r="E1424" s="9" t="s">
        <v>116</v>
      </c>
      <c r="F1424" s="16" t="str">
        <f t="shared" si="88"/>
        <v>OTHER</v>
      </c>
      <c r="G1424" s="16" t="str">
        <f t="shared" si="89"/>
        <v>OTHER</v>
      </c>
      <c r="H1424" s="9" t="s">
        <v>4896</v>
      </c>
      <c r="I1424" s="9" t="s">
        <v>150</v>
      </c>
      <c r="J1424" s="9" t="str">
        <f t="shared" si="90"/>
        <v>RS DQLAB</v>
      </c>
      <c r="K1424" s="10" t="s">
        <v>151</v>
      </c>
      <c r="L1424" t="str">
        <f t="shared" si="91"/>
        <v>SELL</v>
      </c>
    </row>
    <row r="1425" spans="1:12" x14ac:dyDescent="0.2">
      <c r="A1425" s="11" t="s">
        <v>1564</v>
      </c>
      <c r="B1425" s="12">
        <v>44046</v>
      </c>
      <c r="C1425" s="13" t="s">
        <v>22</v>
      </c>
      <c r="D1425" s="13">
        <v>27</v>
      </c>
      <c r="E1425" s="13" t="s">
        <v>116</v>
      </c>
      <c r="F1425" s="16" t="str">
        <f t="shared" si="88"/>
        <v>OTHER</v>
      </c>
      <c r="G1425" s="16" t="str">
        <f t="shared" si="89"/>
        <v>OTHER</v>
      </c>
      <c r="H1425" s="9" t="s">
        <v>4896</v>
      </c>
      <c r="I1425" s="13" t="s">
        <v>150</v>
      </c>
      <c r="J1425" s="9" t="str">
        <f t="shared" si="90"/>
        <v>RS DQLAB</v>
      </c>
      <c r="K1425" s="14" t="s">
        <v>151</v>
      </c>
      <c r="L1425" t="str">
        <f t="shared" si="91"/>
        <v>SELL</v>
      </c>
    </row>
    <row r="1426" spans="1:12" x14ac:dyDescent="0.2">
      <c r="A1426" s="7" t="s">
        <v>1565</v>
      </c>
      <c r="B1426" s="8">
        <v>44046</v>
      </c>
      <c r="C1426" s="9" t="s">
        <v>8</v>
      </c>
      <c r="D1426" s="9">
        <v>10</v>
      </c>
      <c r="E1426" s="9" t="s">
        <v>116</v>
      </c>
      <c r="F1426" s="16" t="str">
        <f t="shared" si="88"/>
        <v>OTHER</v>
      </c>
      <c r="G1426" s="16" t="str">
        <f t="shared" si="89"/>
        <v>OTHER</v>
      </c>
      <c r="H1426" s="9" t="s">
        <v>4896</v>
      </c>
      <c r="I1426" s="9" t="s">
        <v>150</v>
      </c>
      <c r="J1426" s="9" t="str">
        <f t="shared" si="90"/>
        <v>RS DQLAB</v>
      </c>
      <c r="K1426" s="10" t="s">
        <v>151</v>
      </c>
      <c r="L1426" t="str">
        <f t="shared" si="91"/>
        <v>SELL</v>
      </c>
    </row>
    <row r="1427" spans="1:12" x14ac:dyDescent="0.2">
      <c r="A1427" s="11" t="s">
        <v>1566</v>
      </c>
      <c r="B1427" s="12">
        <v>44046</v>
      </c>
      <c r="C1427" s="13" t="s">
        <v>8</v>
      </c>
      <c r="D1427" s="13">
        <v>17</v>
      </c>
      <c r="E1427" s="13" t="s">
        <v>116</v>
      </c>
      <c r="F1427" s="16" t="str">
        <f t="shared" si="88"/>
        <v>OTHER</v>
      </c>
      <c r="G1427" s="16" t="str">
        <f t="shared" si="89"/>
        <v>OTHER</v>
      </c>
      <c r="H1427" s="9" t="s">
        <v>4896</v>
      </c>
      <c r="I1427" s="13" t="s">
        <v>150</v>
      </c>
      <c r="J1427" s="9" t="str">
        <f t="shared" si="90"/>
        <v>RS DQLAB</v>
      </c>
      <c r="K1427" s="14" t="s">
        <v>151</v>
      </c>
      <c r="L1427" t="str">
        <f t="shared" si="91"/>
        <v>SELL</v>
      </c>
    </row>
    <row r="1428" spans="1:12" x14ac:dyDescent="0.2">
      <c r="A1428" s="7" t="s">
        <v>1567</v>
      </c>
      <c r="B1428" s="8">
        <v>44046</v>
      </c>
      <c r="C1428" s="9" t="s">
        <v>25</v>
      </c>
      <c r="D1428" s="9">
        <v>1</v>
      </c>
      <c r="E1428" s="9" t="s">
        <v>116</v>
      </c>
      <c r="F1428" s="16" t="str">
        <f t="shared" si="88"/>
        <v>OTHER</v>
      </c>
      <c r="G1428" s="16" t="str">
        <f t="shared" si="89"/>
        <v>OTHER</v>
      </c>
      <c r="H1428" s="9" t="s">
        <v>4896</v>
      </c>
      <c r="I1428" s="9" t="s">
        <v>150</v>
      </c>
      <c r="J1428" s="9" t="str">
        <f t="shared" si="90"/>
        <v>RS DQLAB</v>
      </c>
      <c r="K1428" s="10" t="s">
        <v>151</v>
      </c>
      <c r="L1428" t="str">
        <f t="shared" si="91"/>
        <v>SELL</v>
      </c>
    </row>
    <row r="1429" spans="1:12" x14ac:dyDescent="0.2">
      <c r="A1429" s="11" t="s">
        <v>1568</v>
      </c>
      <c r="B1429" s="12">
        <v>44047</v>
      </c>
      <c r="C1429" s="13" t="s">
        <v>37</v>
      </c>
      <c r="D1429" s="13">
        <v>30</v>
      </c>
      <c r="E1429" s="13" t="s">
        <v>116</v>
      </c>
      <c r="F1429" s="16" t="str">
        <f t="shared" si="88"/>
        <v>OTHER</v>
      </c>
      <c r="G1429" s="16" t="str">
        <f t="shared" si="89"/>
        <v>OTHER</v>
      </c>
      <c r="H1429" s="9" t="s">
        <v>4896</v>
      </c>
      <c r="I1429" s="13" t="s">
        <v>150</v>
      </c>
      <c r="J1429" s="9" t="str">
        <f t="shared" si="90"/>
        <v>RS DQLAB</v>
      </c>
      <c r="K1429" s="14" t="s">
        <v>151</v>
      </c>
      <c r="L1429" t="str">
        <f t="shared" si="91"/>
        <v>SELL</v>
      </c>
    </row>
    <row r="1430" spans="1:12" x14ac:dyDescent="0.2">
      <c r="A1430" s="7" t="s">
        <v>1569</v>
      </c>
      <c r="B1430" s="8">
        <v>44047</v>
      </c>
      <c r="C1430" s="9" t="s">
        <v>16</v>
      </c>
      <c r="D1430" s="9">
        <v>20</v>
      </c>
      <c r="E1430" s="9" t="s">
        <v>116</v>
      </c>
      <c r="F1430" s="16" t="str">
        <f t="shared" si="88"/>
        <v>OTHER</v>
      </c>
      <c r="G1430" s="16" t="str">
        <f t="shared" si="89"/>
        <v>OTHER</v>
      </c>
      <c r="H1430" s="9" t="s">
        <v>4896</v>
      </c>
      <c r="I1430" s="9" t="s">
        <v>150</v>
      </c>
      <c r="J1430" s="9" t="str">
        <f t="shared" si="90"/>
        <v>RS DQLAB</v>
      </c>
      <c r="K1430" s="10" t="s">
        <v>151</v>
      </c>
      <c r="L1430" t="str">
        <f t="shared" si="91"/>
        <v>SELL</v>
      </c>
    </row>
    <row r="1431" spans="1:12" x14ac:dyDescent="0.2">
      <c r="A1431" s="11" t="s">
        <v>1570</v>
      </c>
      <c r="B1431" s="12">
        <v>44047</v>
      </c>
      <c r="C1431" s="13" t="s">
        <v>16</v>
      </c>
      <c r="D1431" s="13">
        <v>17</v>
      </c>
      <c r="E1431" s="13" t="s">
        <v>116</v>
      </c>
      <c r="F1431" s="16" t="str">
        <f t="shared" si="88"/>
        <v>OTHER</v>
      </c>
      <c r="G1431" s="16" t="str">
        <f t="shared" si="89"/>
        <v>OTHER</v>
      </c>
      <c r="H1431" s="9" t="s">
        <v>4896</v>
      </c>
      <c r="I1431" s="13" t="s">
        <v>150</v>
      </c>
      <c r="J1431" s="9" t="str">
        <f t="shared" si="90"/>
        <v>RS DQLAB</v>
      </c>
      <c r="K1431" s="14" t="s">
        <v>151</v>
      </c>
      <c r="L1431" t="str">
        <f t="shared" si="91"/>
        <v>SELL</v>
      </c>
    </row>
    <row r="1432" spans="1:12" x14ac:dyDescent="0.2">
      <c r="A1432" s="7" t="s">
        <v>1571</v>
      </c>
      <c r="B1432" s="8">
        <v>44047</v>
      </c>
      <c r="C1432" s="9" t="s">
        <v>30</v>
      </c>
      <c r="D1432" s="9">
        <v>4</v>
      </c>
      <c r="E1432" s="9" t="s">
        <v>116</v>
      </c>
      <c r="F1432" s="16" t="str">
        <f t="shared" si="88"/>
        <v>OTHER</v>
      </c>
      <c r="G1432" s="16" t="str">
        <f t="shared" si="89"/>
        <v>OTHER</v>
      </c>
      <c r="H1432" s="9" t="s">
        <v>4896</v>
      </c>
      <c r="I1432" s="9" t="s">
        <v>150</v>
      </c>
      <c r="J1432" s="9" t="str">
        <f t="shared" si="90"/>
        <v>RS DQLAB</v>
      </c>
      <c r="K1432" s="10" t="s">
        <v>151</v>
      </c>
      <c r="L1432" t="str">
        <f t="shared" si="91"/>
        <v>SELL</v>
      </c>
    </row>
    <row r="1433" spans="1:12" x14ac:dyDescent="0.2">
      <c r="A1433" s="11" t="s">
        <v>1572</v>
      </c>
      <c r="B1433" s="12">
        <v>44047</v>
      </c>
      <c r="C1433" s="13" t="s">
        <v>35</v>
      </c>
      <c r="D1433" s="13">
        <v>24</v>
      </c>
      <c r="E1433" s="13" t="s">
        <v>116</v>
      </c>
      <c r="F1433" s="16" t="str">
        <f t="shared" si="88"/>
        <v>OTHER</v>
      </c>
      <c r="G1433" s="16" t="str">
        <f t="shared" si="89"/>
        <v>OTHER</v>
      </c>
      <c r="H1433" s="9" t="s">
        <v>4896</v>
      </c>
      <c r="I1433" s="13" t="s">
        <v>150</v>
      </c>
      <c r="J1433" s="9" t="str">
        <f t="shared" si="90"/>
        <v>RS DQLAB</v>
      </c>
      <c r="K1433" s="14" t="s">
        <v>151</v>
      </c>
      <c r="L1433" t="str">
        <f t="shared" si="91"/>
        <v>SELL</v>
      </c>
    </row>
    <row r="1434" spans="1:12" x14ac:dyDescent="0.2">
      <c r="A1434" s="7" t="s">
        <v>1573</v>
      </c>
      <c r="B1434" s="8">
        <v>44048</v>
      </c>
      <c r="C1434" s="9" t="s">
        <v>12</v>
      </c>
      <c r="D1434" s="9">
        <v>62</v>
      </c>
      <c r="E1434" s="9" t="s">
        <v>116</v>
      </c>
      <c r="F1434" s="16" t="str">
        <f t="shared" si="88"/>
        <v>OTHER</v>
      </c>
      <c r="G1434" s="16" t="str">
        <f t="shared" si="89"/>
        <v>OTHER</v>
      </c>
      <c r="H1434" s="9" t="s">
        <v>4896</v>
      </c>
      <c r="I1434" s="9" t="s">
        <v>150</v>
      </c>
      <c r="J1434" s="9" t="str">
        <f t="shared" si="90"/>
        <v>RS DQLAB</v>
      </c>
      <c r="K1434" s="10" t="s">
        <v>151</v>
      </c>
      <c r="L1434" t="str">
        <f t="shared" si="91"/>
        <v>SELL</v>
      </c>
    </row>
    <row r="1435" spans="1:12" x14ac:dyDescent="0.2">
      <c r="A1435" s="11" t="s">
        <v>1574</v>
      </c>
      <c r="B1435" s="12">
        <v>44048</v>
      </c>
      <c r="C1435" s="13" t="s">
        <v>37</v>
      </c>
      <c r="D1435" s="13">
        <v>34</v>
      </c>
      <c r="E1435" s="13" t="s">
        <v>116</v>
      </c>
      <c r="F1435" s="16" t="str">
        <f t="shared" si="88"/>
        <v>OTHER</v>
      </c>
      <c r="G1435" s="16" t="str">
        <f t="shared" si="89"/>
        <v>OTHER</v>
      </c>
      <c r="H1435" s="9" t="s">
        <v>4896</v>
      </c>
      <c r="I1435" s="13" t="s">
        <v>150</v>
      </c>
      <c r="J1435" s="9" t="str">
        <f t="shared" si="90"/>
        <v>RS DQLAB</v>
      </c>
      <c r="K1435" s="14" t="s">
        <v>151</v>
      </c>
      <c r="L1435" t="str">
        <f t="shared" si="91"/>
        <v>SELL</v>
      </c>
    </row>
    <row r="1436" spans="1:12" x14ac:dyDescent="0.2">
      <c r="A1436" s="7" t="s">
        <v>1575</v>
      </c>
      <c r="B1436" s="8">
        <v>44048</v>
      </c>
      <c r="C1436" s="9" t="s">
        <v>24</v>
      </c>
      <c r="D1436" s="9">
        <v>31</v>
      </c>
      <c r="E1436" s="9" t="s">
        <v>116</v>
      </c>
      <c r="F1436" s="16" t="str">
        <f t="shared" si="88"/>
        <v>OTHER</v>
      </c>
      <c r="G1436" s="16" t="str">
        <f t="shared" si="89"/>
        <v>OTHER</v>
      </c>
      <c r="H1436" s="9" t="s">
        <v>4896</v>
      </c>
      <c r="I1436" s="9" t="s">
        <v>150</v>
      </c>
      <c r="J1436" s="9" t="str">
        <f t="shared" si="90"/>
        <v>RS DQLAB</v>
      </c>
      <c r="K1436" s="10" t="s">
        <v>151</v>
      </c>
      <c r="L1436" t="str">
        <f t="shared" si="91"/>
        <v>SELL</v>
      </c>
    </row>
    <row r="1437" spans="1:12" x14ac:dyDescent="0.2">
      <c r="A1437" s="11" t="s">
        <v>1576</v>
      </c>
      <c r="B1437" s="12">
        <v>44048</v>
      </c>
      <c r="C1437" s="13" t="s">
        <v>10</v>
      </c>
      <c r="D1437" s="13">
        <v>19</v>
      </c>
      <c r="E1437" s="13" t="s">
        <v>116</v>
      </c>
      <c r="F1437" s="16" t="str">
        <f t="shared" si="88"/>
        <v>OTHER</v>
      </c>
      <c r="G1437" s="16" t="str">
        <f t="shared" si="89"/>
        <v>OTHER</v>
      </c>
      <c r="H1437" s="9" t="s">
        <v>4896</v>
      </c>
      <c r="I1437" s="13" t="s">
        <v>150</v>
      </c>
      <c r="J1437" s="9" t="str">
        <f t="shared" si="90"/>
        <v>RS DQLAB</v>
      </c>
      <c r="K1437" s="14" t="s">
        <v>151</v>
      </c>
      <c r="L1437" t="str">
        <f t="shared" si="91"/>
        <v>SELL</v>
      </c>
    </row>
    <row r="1438" spans="1:12" x14ac:dyDescent="0.2">
      <c r="A1438" s="7" t="s">
        <v>1577</v>
      </c>
      <c r="B1438" s="8">
        <v>44048</v>
      </c>
      <c r="C1438" s="9" t="s">
        <v>34</v>
      </c>
      <c r="D1438" s="9">
        <v>69</v>
      </c>
      <c r="E1438" s="9" t="s">
        <v>116</v>
      </c>
      <c r="F1438" s="16" t="str">
        <f t="shared" si="88"/>
        <v>OTHER</v>
      </c>
      <c r="G1438" s="16" t="str">
        <f t="shared" si="89"/>
        <v>OTHER</v>
      </c>
      <c r="H1438" s="9" t="s">
        <v>4896</v>
      </c>
      <c r="I1438" s="9" t="s">
        <v>150</v>
      </c>
      <c r="J1438" s="9" t="str">
        <f t="shared" si="90"/>
        <v>RS DQLAB</v>
      </c>
      <c r="K1438" s="10" t="s">
        <v>151</v>
      </c>
      <c r="L1438" t="str">
        <f t="shared" si="91"/>
        <v>SELL</v>
      </c>
    </row>
    <row r="1439" spans="1:12" x14ac:dyDescent="0.2">
      <c r="A1439" s="11" t="s">
        <v>1578</v>
      </c>
      <c r="B1439" s="12">
        <v>44049</v>
      </c>
      <c r="C1439" s="13" t="s">
        <v>12</v>
      </c>
      <c r="D1439" s="13">
        <v>19</v>
      </c>
      <c r="E1439" s="13" t="s">
        <v>116</v>
      </c>
      <c r="F1439" s="16" t="str">
        <f t="shared" si="88"/>
        <v>OTHER</v>
      </c>
      <c r="G1439" s="16" t="str">
        <f t="shared" si="89"/>
        <v>OTHER</v>
      </c>
      <c r="H1439" s="9" t="s">
        <v>4896</v>
      </c>
      <c r="I1439" s="13" t="s">
        <v>150</v>
      </c>
      <c r="J1439" s="9" t="str">
        <f t="shared" si="90"/>
        <v>RS DQLAB</v>
      </c>
      <c r="K1439" s="14" t="s">
        <v>151</v>
      </c>
      <c r="L1439" t="str">
        <f t="shared" si="91"/>
        <v>SELL</v>
      </c>
    </row>
    <row r="1440" spans="1:12" x14ac:dyDescent="0.2">
      <c r="A1440" s="7" t="s">
        <v>1579</v>
      </c>
      <c r="B1440" s="8">
        <v>44049</v>
      </c>
      <c r="C1440" s="9" t="s">
        <v>9</v>
      </c>
      <c r="D1440" s="9">
        <v>16</v>
      </c>
      <c r="E1440" s="9" t="s">
        <v>116</v>
      </c>
      <c r="F1440" s="16" t="str">
        <f t="shared" si="88"/>
        <v>OTHER</v>
      </c>
      <c r="G1440" s="16" t="str">
        <f t="shared" si="89"/>
        <v>OTHER</v>
      </c>
      <c r="H1440" s="9" t="s">
        <v>4896</v>
      </c>
      <c r="I1440" s="9" t="s">
        <v>150</v>
      </c>
      <c r="J1440" s="9" t="str">
        <f t="shared" si="90"/>
        <v>RS DQLAB</v>
      </c>
      <c r="K1440" s="10" t="s">
        <v>151</v>
      </c>
      <c r="L1440" t="str">
        <f t="shared" si="91"/>
        <v>SELL</v>
      </c>
    </row>
    <row r="1441" spans="1:12" x14ac:dyDescent="0.2">
      <c r="A1441" s="11" t="s">
        <v>1580</v>
      </c>
      <c r="B1441" s="12">
        <v>44049</v>
      </c>
      <c r="C1441" s="13" t="s">
        <v>38</v>
      </c>
      <c r="D1441" s="13">
        <v>3</v>
      </c>
      <c r="E1441" s="13" t="s">
        <v>116</v>
      </c>
      <c r="F1441" s="16" t="str">
        <f t="shared" si="88"/>
        <v>OTHER</v>
      </c>
      <c r="G1441" s="16" t="str">
        <f t="shared" si="89"/>
        <v>OTHER</v>
      </c>
      <c r="H1441" s="9" t="s">
        <v>4896</v>
      </c>
      <c r="I1441" s="13" t="s">
        <v>150</v>
      </c>
      <c r="J1441" s="9" t="str">
        <f t="shared" si="90"/>
        <v>RS DQLAB</v>
      </c>
      <c r="K1441" s="14" t="s">
        <v>151</v>
      </c>
      <c r="L1441" t="str">
        <f t="shared" si="91"/>
        <v>SELL</v>
      </c>
    </row>
    <row r="1442" spans="1:12" x14ac:dyDescent="0.2">
      <c r="A1442" s="7" t="s">
        <v>1581</v>
      </c>
      <c r="B1442" s="8">
        <v>44049</v>
      </c>
      <c r="C1442" s="9" t="s">
        <v>38</v>
      </c>
      <c r="D1442" s="9">
        <v>24</v>
      </c>
      <c r="E1442" s="9" t="s">
        <v>116</v>
      </c>
      <c r="F1442" s="16" t="str">
        <f t="shared" si="88"/>
        <v>OTHER</v>
      </c>
      <c r="G1442" s="16" t="str">
        <f t="shared" si="89"/>
        <v>OTHER</v>
      </c>
      <c r="H1442" s="9" t="s">
        <v>4896</v>
      </c>
      <c r="I1442" s="9" t="s">
        <v>150</v>
      </c>
      <c r="J1442" s="9" t="str">
        <f t="shared" si="90"/>
        <v>RS DQLAB</v>
      </c>
      <c r="K1442" s="10" t="s">
        <v>151</v>
      </c>
      <c r="L1442" t="str">
        <f t="shared" si="91"/>
        <v>SELL</v>
      </c>
    </row>
    <row r="1443" spans="1:12" x14ac:dyDescent="0.2">
      <c r="A1443" s="11" t="s">
        <v>1582</v>
      </c>
      <c r="B1443" s="12">
        <v>44049</v>
      </c>
      <c r="C1443" s="13" t="s">
        <v>36</v>
      </c>
      <c r="D1443" s="13">
        <v>7</v>
      </c>
      <c r="E1443" s="13" t="s">
        <v>116</v>
      </c>
      <c r="F1443" s="16" t="str">
        <f t="shared" si="88"/>
        <v>OTHER</v>
      </c>
      <c r="G1443" s="16" t="str">
        <f t="shared" si="89"/>
        <v>OTHER</v>
      </c>
      <c r="H1443" s="9" t="s">
        <v>4896</v>
      </c>
      <c r="I1443" s="13" t="s">
        <v>150</v>
      </c>
      <c r="J1443" s="9" t="str">
        <f t="shared" si="90"/>
        <v>RS DQLAB</v>
      </c>
      <c r="K1443" s="14" t="s">
        <v>151</v>
      </c>
      <c r="L1443" t="str">
        <f t="shared" si="91"/>
        <v>SELL</v>
      </c>
    </row>
    <row r="1444" spans="1:12" x14ac:dyDescent="0.2">
      <c r="A1444" s="7" t="s">
        <v>1583</v>
      </c>
      <c r="B1444" s="8">
        <v>44049</v>
      </c>
      <c r="C1444" s="9" t="s">
        <v>23</v>
      </c>
      <c r="D1444" s="9">
        <v>1</v>
      </c>
      <c r="E1444" s="9" t="s">
        <v>116</v>
      </c>
      <c r="F1444" s="16" t="str">
        <f t="shared" si="88"/>
        <v>OTHER</v>
      </c>
      <c r="G1444" s="16" t="str">
        <f t="shared" si="89"/>
        <v>OTHER</v>
      </c>
      <c r="H1444" s="9" t="s">
        <v>4896</v>
      </c>
      <c r="I1444" s="9" t="s">
        <v>150</v>
      </c>
      <c r="J1444" s="9" t="str">
        <f t="shared" si="90"/>
        <v>RS DQLAB</v>
      </c>
      <c r="K1444" s="10" t="s">
        <v>151</v>
      </c>
      <c r="L1444" t="str">
        <f t="shared" si="91"/>
        <v>SELL</v>
      </c>
    </row>
    <row r="1445" spans="1:12" x14ac:dyDescent="0.2">
      <c r="A1445" s="11" t="s">
        <v>1584</v>
      </c>
      <c r="B1445" s="12">
        <v>44049</v>
      </c>
      <c r="C1445" s="13" t="s">
        <v>18</v>
      </c>
      <c r="D1445" s="13">
        <v>2</v>
      </c>
      <c r="E1445" s="13" t="s">
        <v>116</v>
      </c>
      <c r="F1445" s="16" t="str">
        <f t="shared" si="88"/>
        <v>OTHER</v>
      </c>
      <c r="G1445" s="16" t="str">
        <f t="shared" si="89"/>
        <v>OTHER</v>
      </c>
      <c r="H1445" s="9" t="s">
        <v>4896</v>
      </c>
      <c r="I1445" s="13" t="s">
        <v>150</v>
      </c>
      <c r="J1445" s="9" t="str">
        <f t="shared" si="90"/>
        <v>RS DQLAB</v>
      </c>
      <c r="K1445" s="14" t="s">
        <v>151</v>
      </c>
      <c r="L1445" t="str">
        <f t="shared" si="91"/>
        <v>SELL</v>
      </c>
    </row>
    <row r="1446" spans="1:12" x14ac:dyDescent="0.2">
      <c r="A1446" s="7" t="s">
        <v>1585</v>
      </c>
      <c r="B1446" s="8">
        <v>44050</v>
      </c>
      <c r="C1446" s="9" t="s">
        <v>12</v>
      </c>
      <c r="D1446" s="9">
        <v>77</v>
      </c>
      <c r="E1446" s="9" t="s">
        <v>116</v>
      </c>
      <c r="F1446" s="16" t="str">
        <f t="shared" si="88"/>
        <v>OTHER</v>
      </c>
      <c r="G1446" s="16" t="str">
        <f t="shared" si="89"/>
        <v>OTHER</v>
      </c>
      <c r="H1446" s="9" t="s">
        <v>4896</v>
      </c>
      <c r="I1446" s="9" t="s">
        <v>150</v>
      </c>
      <c r="J1446" s="9" t="str">
        <f t="shared" si="90"/>
        <v>RS DQLAB</v>
      </c>
      <c r="K1446" s="10" t="s">
        <v>151</v>
      </c>
      <c r="L1446" t="str">
        <f t="shared" si="91"/>
        <v>SELL</v>
      </c>
    </row>
    <row r="1447" spans="1:12" x14ac:dyDescent="0.2">
      <c r="A1447" s="11" t="s">
        <v>1586</v>
      </c>
      <c r="B1447" s="12">
        <v>44050</v>
      </c>
      <c r="C1447" s="13" t="s">
        <v>38</v>
      </c>
      <c r="D1447" s="13">
        <v>48</v>
      </c>
      <c r="E1447" s="13" t="s">
        <v>116</v>
      </c>
      <c r="F1447" s="16" t="str">
        <f t="shared" si="88"/>
        <v>OTHER</v>
      </c>
      <c r="G1447" s="16" t="str">
        <f t="shared" si="89"/>
        <v>OTHER</v>
      </c>
      <c r="H1447" s="9" t="s">
        <v>4896</v>
      </c>
      <c r="I1447" s="13" t="s">
        <v>150</v>
      </c>
      <c r="J1447" s="9" t="str">
        <f t="shared" si="90"/>
        <v>RS DQLAB</v>
      </c>
      <c r="K1447" s="14" t="s">
        <v>151</v>
      </c>
      <c r="L1447" t="str">
        <f t="shared" si="91"/>
        <v>SELL</v>
      </c>
    </row>
    <row r="1448" spans="1:12" x14ac:dyDescent="0.2">
      <c r="A1448" s="7" t="s">
        <v>1587</v>
      </c>
      <c r="B1448" s="8">
        <v>44050</v>
      </c>
      <c r="C1448" s="9" t="s">
        <v>36</v>
      </c>
      <c r="D1448" s="9">
        <v>14</v>
      </c>
      <c r="E1448" s="9" t="s">
        <v>116</v>
      </c>
      <c r="F1448" s="16" t="str">
        <f t="shared" si="88"/>
        <v>OTHER</v>
      </c>
      <c r="G1448" s="16" t="str">
        <f t="shared" si="89"/>
        <v>OTHER</v>
      </c>
      <c r="H1448" s="9" t="s">
        <v>4896</v>
      </c>
      <c r="I1448" s="9" t="s">
        <v>150</v>
      </c>
      <c r="J1448" s="9" t="str">
        <f t="shared" si="90"/>
        <v>RS DQLAB</v>
      </c>
      <c r="K1448" s="10" t="s">
        <v>151</v>
      </c>
      <c r="L1448" t="str">
        <f t="shared" si="91"/>
        <v>SELL</v>
      </c>
    </row>
    <row r="1449" spans="1:12" x14ac:dyDescent="0.2">
      <c r="A1449" s="11" t="s">
        <v>1588</v>
      </c>
      <c r="B1449" s="12">
        <v>44050</v>
      </c>
      <c r="C1449" s="13" t="s">
        <v>30</v>
      </c>
      <c r="D1449" s="13">
        <v>27</v>
      </c>
      <c r="E1449" s="13" t="s">
        <v>116</v>
      </c>
      <c r="F1449" s="16" t="str">
        <f t="shared" si="88"/>
        <v>OTHER</v>
      </c>
      <c r="G1449" s="16" t="str">
        <f t="shared" si="89"/>
        <v>OTHER</v>
      </c>
      <c r="H1449" s="9" t="s">
        <v>4896</v>
      </c>
      <c r="I1449" s="13" t="s">
        <v>150</v>
      </c>
      <c r="J1449" s="9" t="str">
        <f t="shared" si="90"/>
        <v>RS DQLAB</v>
      </c>
      <c r="K1449" s="14" t="s">
        <v>151</v>
      </c>
      <c r="L1449" t="str">
        <f t="shared" si="91"/>
        <v>SELL</v>
      </c>
    </row>
    <row r="1450" spans="1:12" x14ac:dyDescent="0.2">
      <c r="A1450" s="7" t="s">
        <v>1589</v>
      </c>
      <c r="B1450" s="8">
        <v>44050</v>
      </c>
      <c r="C1450" s="9" t="s">
        <v>7</v>
      </c>
      <c r="D1450" s="9">
        <v>6</v>
      </c>
      <c r="E1450" s="9" t="s">
        <v>116</v>
      </c>
      <c r="F1450" s="16" t="str">
        <f t="shared" si="88"/>
        <v>OTHER</v>
      </c>
      <c r="G1450" s="16" t="str">
        <f t="shared" si="89"/>
        <v>OTHER</v>
      </c>
      <c r="H1450" s="9" t="s">
        <v>4896</v>
      </c>
      <c r="I1450" s="9" t="s">
        <v>150</v>
      </c>
      <c r="J1450" s="9" t="str">
        <f t="shared" si="90"/>
        <v>RS DQLAB</v>
      </c>
      <c r="K1450" s="10" t="s">
        <v>151</v>
      </c>
      <c r="L1450" t="str">
        <f t="shared" si="91"/>
        <v>SELL</v>
      </c>
    </row>
    <row r="1451" spans="1:12" x14ac:dyDescent="0.2">
      <c r="A1451" s="11" t="s">
        <v>1590</v>
      </c>
      <c r="B1451" s="12">
        <v>44050</v>
      </c>
      <c r="C1451" s="13" t="s">
        <v>7</v>
      </c>
      <c r="D1451" s="13">
        <v>6</v>
      </c>
      <c r="E1451" s="13" t="s">
        <v>116</v>
      </c>
      <c r="F1451" s="16" t="str">
        <f t="shared" si="88"/>
        <v>OTHER</v>
      </c>
      <c r="G1451" s="16" t="str">
        <f t="shared" si="89"/>
        <v>OTHER</v>
      </c>
      <c r="H1451" s="9" t="s">
        <v>4896</v>
      </c>
      <c r="I1451" s="13" t="s">
        <v>150</v>
      </c>
      <c r="J1451" s="9" t="str">
        <f t="shared" si="90"/>
        <v>RS DQLAB</v>
      </c>
      <c r="K1451" s="14" t="s">
        <v>151</v>
      </c>
      <c r="L1451" t="str">
        <f t="shared" si="91"/>
        <v>SELL</v>
      </c>
    </row>
    <row r="1452" spans="1:12" x14ac:dyDescent="0.2">
      <c r="A1452" s="7" t="s">
        <v>1591</v>
      </c>
      <c r="B1452" s="8">
        <v>44050</v>
      </c>
      <c r="C1452" s="9" t="s">
        <v>39</v>
      </c>
      <c r="D1452" s="9">
        <v>4</v>
      </c>
      <c r="E1452" s="9" t="s">
        <v>116</v>
      </c>
      <c r="F1452" s="16" t="str">
        <f t="shared" si="88"/>
        <v>OTHER</v>
      </c>
      <c r="G1452" s="16" t="str">
        <f t="shared" si="89"/>
        <v>OTHER</v>
      </c>
      <c r="H1452" s="9" t="s">
        <v>4896</v>
      </c>
      <c r="I1452" s="9" t="s">
        <v>150</v>
      </c>
      <c r="J1452" s="9" t="str">
        <f t="shared" si="90"/>
        <v>RS DQLAB</v>
      </c>
      <c r="K1452" s="10" t="s">
        <v>151</v>
      </c>
      <c r="L1452" t="str">
        <f t="shared" si="91"/>
        <v>SELL</v>
      </c>
    </row>
    <row r="1453" spans="1:12" x14ac:dyDescent="0.2">
      <c r="A1453" s="11" t="s">
        <v>1592</v>
      </c>
      <c r="B1453" s="12">
        <v>44051</v>
      </c>
      <c r="C1453" s="13" t="s">
        <v>12</v>
      </c>
      <c r="D1453" s="13">
        <v>70</v>
      </c>
      <c r="E1453" s="13" t="s">
        <v>116</v>
      </c>
      <c r="F1453" s="16" t="str">
        <f t="shared" si="88"/>
        <v>OTHER</v>
      </c>
      <c r="G1453" s="16" t="str">
        <f t="shared" si="89"/>
        <v>OTHER</v>
      </c>
      <c r="H1453" s="9" t="s">
        <v>4896</v>
      </c>
      <c r="I1453" s="13" t="s">
        <v>150</v>
      </c>
      <c r="J1453" s="9" t="str">
        <f t="shared" si="90"/>
        <v>RS DQLAB</v>
      </c>
      <c r="K1453" s="14" t="s">
        <v>151</v>
      </c>
      <c r="L1453" t="str">
        <f t="shared" si="91"/>
        <v>SELL</v>
      </c>
    </row>
    <row r="1454" spans="1:12" x14ac:dyDescent="0.2">
      <c r="A1454" s="7" t="s">
        <v>1593</v>
      </c>
      <c r="B1454" s="8">
        <v>44051</v>
      </c>
      <c r="C1454" s="9" t="s">
        <v>9</v>
      </c>
      <c r="D1454" s="9">
        <v>82</v>
      </c>
      <c r="E1454" s="9" t="s">
        <v>116</v>
      </c>
      <c r="F1454" s="16" t="str">
        <f t="shared" si="88"/>
        <v>OTHER</v>
      </c>
      <c r="G1454" s="16" t="str">
        <f t="shared" si="89"/>
        <v>OTHER</v>
      </c>
      <c r="H1454" s="9" t="s">
        <v>4896</v>
      </c>
      <c r="I1454" s="9" t="s">
        <v>150</v>
      </c>
      <c r="J1454" s="9" t="str">
        <f t="shared" si="90"/>
        <v>RS DQLAB</v>
      </c>
      <c r="K1454" s="10" t="s">
        <v>151</v>
      </c>
      <c r="L1454" t="str">
        <f t="shared" si="91"/>
        <v>SELL</v>
      </c>
    </row>
    <row r="1455" spans="1:12" x14ac:dyDescent="0.2">
      <c r="A1455" s="11" t="s">
        <v>1594</v>
      </c>
      <c r="B1455" s="12">
        <v>44051</v>
      </c>
      <c r="C1455" s="13" t="s">
        <v>24</v>
      </c>
      <c r="D1455" s="13">
        <v>11</v>
      </c>
      <c r="E1455" s="13" t="s">
        <v>116</v>
      </c>
      <c r="F1455" s="16" t="str">
        <f t="shared" si="88"/>
        <v>OTHER</v>
      </c>
      <c r="G1455" s="16" t="str">
        <f t="shared" si="89"/>
        <v>OTHER</v>
      </c>
      <c r="H1455" s="9" t="s">
        <v>4896</v>
      </c>
      <c r="I1455" s="13" t="s">
        <v>150</v>
      </c>
      <c r="J1455" s="9" t="str">
        <f t="shared" si="90"/>
        <v>RS DQLAB</v>
      </c>
      <c r="K1455" s="14" t="s">
        <v>151</v>
      </c>
      <c r="L1455" t="str">
        <f t="shared" si="91"/>
        <v>SELL</v>
      </c>
    </row>
    <row r="1456" spans="1:12" x14ac:dyDescent="0.2">
      <c r="A1456" s="7" t="s">
        <v>1595</v>
      </c>
      <c r="B1456" s="8">
        <v>44051</v>
      </c>
      <c r="C1456" s="9" t="s">
        <v>41</v>
      </c>
      <c r="D1456" s="9">
        <v>7</v>
      </c>
      <c r="E1456" s="9" t="s">
        <v>116</v>
      </c>
      <c r="F1456" s="16" t="str">
        <f t="shared" si="88"/>
        <v>OTHER</v>
      </c>
      <c r="G1456" s="16" t="str">
        <f t="shared" si="89"/>
        <v>OTHER</v>
      </c>
      <c r="H1456" s="9" t="s">
        <v>4896</v>
      </c>
      <c r="I1456" s="9" t="s">
        <v>150</v>
      </c>
      <c r="J1456" s="9" t="str">
        <f t="shared" si="90"/>
        <v>RS DQLAB</v>
      </c>
      <c r="K1456" s="10" t="s">
        <v>151</v>
      </c>
      <c r="L1456" t="str">
        <f t="shared" si="91"/>
        <v>SELL</v>
      </c>
    </row>
    <row r="1457" spans="1:12" x14ac:dyDescent="0.2">
      <c r="A1457" s="11" t="s">
        <v>1596</v>
      </c>
      <c r="B1457" s="12">
        <v>44051</v>
      </c>
      <c r="C1457" s="13" t="s">
        <v>22</v>
      </c>
      <c r="D1457" s="13">
        <v>21</v>
      </c>
      <c r="E1457" s="13" t="s">
        <v>116</v>
      </c>
      <c r="F1457" s="16" t="str">
        <f t="shared" si="88"/>
        <v>OTHER</v>
      </c>
      <c r="G1457" s="16" t="str">
        <f t="shared" si="89"/>
        <v>OTHER</v>
      </c>
      <c r="H1457" s="9" t="s">
        <v>4896</v>
      </c>
      <c r="I1457" s="13" t="s">
        <v>150</v>
      </c>
      <c r="J1457" s="9" t="str">
        <f t="shared" si="90"/>
        <v>RS DQLAB</v>
      </c>
      <c r="K1457" s="14" t="s">
        <v>151</v>
      </c>
      <c r="L1457" t="str">
        <f t="shared" si="91"/>
        <v>SELL</v>
      </c>
    </row>
    <row r="1458" spans="1:12" x14ac:dyDescent="0.2">
      <c r="A1458" s="7" t="s">
        <v>1597</v>
      </c>
      <c r="B1458" s="8">
        <v>44051</v>
      </c>
      <c r="C1458" s="9" t="s">
        <v>20</v>
      </c>
      <c r="D1458" s="9">
        <v>0</v>
      </c>
      <c r="E1458" s="9" t="s">
        <v>116</v>
      </c>
      <c r="F1458" s="16" t="str">
        <f t="shared" si="88"/>
        <v>OTHER</v>
      </c>
      <c r="G1458" s="16" t="str">
        <f t="shared" si="89"/>
        <v>OTHER</v>
      </c>
      <c r="H1458" s="9" t="s">
        <v>4896</v>
      </c>
      <c r="I1458" s="9" t="s">
        <v>150</v>
      </c>
      <c r="J1458" s="9" t="str">
        <f t="shared" si="90"/>
        <v>RS DQLAB</v>
      </c>
      <c r="K1458" s="10" t="s">
        <v>151</v>
      </c>
      <c r="L1458" t="str">
        <f t="shared" si="91"/>
        <v>SELL</v>
      </c>
    </row>
    <row r="1459" spans="1:12" x14ac:dyDescent="0.2">
      <c r="A1459" s="11" t="s">
        <v>1598</v>
      </c>
      <c r="B1459" s="12">
        <v>44051</v>
      </c>
      <c r="C1459" s="13" t="s">
        <v>5</v>
      </c>
      <c r="D1459" s="13">
        <v>20</v>
      </c>
      <c r="E1459" s="13" t="s">
        <v>116</v>
      </c>
      <c r="F1459" s="16" t="str">
        <f t="shared" si="88"/>
        <v>OTHER</v>
      </c>
      <c r="G1459" s="16" t="str">
        <f t="shared" si="89"/>
        <v>OTHER</v>
      </c>
      <c r="H1459" s="9" t="s">
        <v>4896</v>
      </c>
      <c r="I1459" s="13" t="s">
        <v>150</v>
      </c>
      <c r="J1459" s="9" t="str">
        <f t="shared" si="90"/>
        <v>RS DQLAB</v>
      </c>
      <c r="K1459" s="14" t="s">
        <v>151</v>
      </c>
      <c r="L1459" t="str">
        <f t="shared" si="91"/>
        <v>SELL</v>
      </c>
    </row>
    <row r="1460" spans="1:12" x14ac:dyDescent="0.2">
      <c r="A1460" s="7" t="s">
        <v>1599</v>
      </c>
      <c r="B1460" s="8">
        <v>44052</v>
      </c>
      <c r="C1460" s="9" t="s">
        <v>12</v>
      </c>
      <c r="D1460" s="9">
        <v>70</v>
      </c>
      <c r="E1460" s="9" t="s">
        <v>116</v>
      </c>
      <c r="F1460" s="16" t="str">
        <f t="shared" si="88"/>
        <v>OTHER</v>
      </c>
      <c r="G1460" s="16" t="str">
        <f t="shared" si="89"/>
        <v>OTHER</v>
      </c>
      <c r="H1460" s="9" t="s">
        <v>4896</v>
      </c>
      <c r="I1460" s="9" t="s">
        <v>150</v>
      </c>
      <c r="J1460" s="9" t="str">
        <f t="shared" si="90"/>
        <v>RS DQLAB</v>
      </c>
      <c r="K1460" s="10" t="s">
        <v>151</v>
      </c>
      <c r="L1460" t="str">
        <f t="shared" si="91"/>
        <v>SELL</v>
      </c>
    </row>
    <row r="1461" spans="1:12" x14ac:dyDescent="0.2">
      <c r="A1461" s="11" t="s">
        <v>1600</v>
      </c>
      <c r="B1461" s="12">
        <v>44052</v>
      </c>
      <c r="C1461" s="13" t="s">
        <v>24</v>
      </c>
      <c r="D1461" s="13">
        <v>49</v>
      </c>
      <c r="E1461" s="13" t="s">
        <v>116</v>
      </c>
      <c r="F1461" s="16" t="str">
        <f t="shared" si="88"/>
        <v>OTHER</v>
      </c>
      <c r="G1461" s="16" t="str">
        <f t="shared" si="89"/>
        <v>OTHER</v>
      </c>
      <c r="H1461" s="9" t="s">
        <v>4896</v>
      </c>
      <c r="I1461" s="13" t="s">
        <v>150</v>
      </c>
      <c r="J1461" s="9" t="str">
        <f t="shared" si="90"/>
        <v>RS DQLAB</v>
      </c>
      <c r="K1461" s="14" t="s">
        <v>151</v>
      </c>
      <c r="L1461" t="str">
        <f t="shared" si="91"/>
        <v>SELL</v>
      </c>
    </row>
    <row r="1462" spans="1:12" x14ac:dyDescent="0.2">
      <c r="A1462" s="7" t="s">
        <v>1601</v>
      </c>
      <c r="B1462" s="8">
        <v>44052</v>
      </c>
      <c r="C1462" s="9" t="s">
        <v>38</v>
      </c>
      <c r="D1462" s="9">
        <v>10</v>
      </c>
      <c r="E1462" s="9" t="s">
        <v>116</v>
      </c>
      <c r="F1462" s="16" t="str">
        <f t="shared" si="88"/>
        <v>OTHER</v>
      </c>
      <c r="G1462" s="16" t="str">
        <f t="shared" si="89"/>
        <v>OTHER</v>
      </c>
      <c r="H1462" s="9" t="s">
        <v>4896</v>
      </c>
      <c r="I1462" s="9" t="s">
        <v>150</v>
      </c>
      <c r="J1462" s="9" t="str">
        <f t="shared" si="90"/>
        <v>RS DQLAB</v>
      </c>
      <c r="K1462" s="10" t="s">
        <v>151</v>
      </c>
      <c r="L1462" t="str">
        <f t="shared" si="91"/>
        <v>SELL</v>
      </c>
    </row>
    <row r="1463" spans="1:12" x14ac:dyDescent="0.2">
      <c r="A1463" s="11" t="s">
        <v>1602</v>
      </c>
      <c r="B1463" s="12">
        <v>44052</v>
      </c>
      <c r="C1463" s="13" t="s">
        <v>10</v>
      </c>
      <c r="D1463" s="13">
        <v>44</v>
      </c>
      <c r="E1463" s="13" t="s">
        <v>116</v>
      </c>
      <c r="F1463" s="16" t="str">
        <f t="shared" si="88"/>
        <v>OTHER</v>
      </c>
      <c r="G1463" s="16" t="str">
        <f t="shared" si="89"/>
        <v>OTHER</v>
      </c>
      <c r="H1463" s="9" t="s">
        <v>4896</v>
      </c>
      <c r="I1463" s="13" t="s">
        <v>150</v>
      </c>
      <c r="J1463" s="9" t="str">
        <f t="shared" si="90"/>
        <v>RS DQLAB</v>
      </c>
      <c r="K1463" s="14" t="s">
        <v>151</v>
      </c>
      <c r="L1463" t="str">
        <f t="shared" si="91"/>
        <v>SELL</v>
      </c>
    </row>
    <row r="1464" spans="1:12" x14ac:dyDescent="0.2">
      <c r="A1464" s="7" t="s">
        <v>1603</v>
      </c>
      <c r="B1464" s="8">
        <v>44052</v>
      </c>
      <c r="C1464" s="9" t="s">
        <v>40</v>
      </c>
      <c r="D1464" s="9">
        <v>17</v>
      </c>
      <c r="E1464" s="9" t="s">
        <v>116</v>
      </c>
      <c r="F1464" s="16" t="str">
        <f t="shared" si="88"/>
        <v>OTHER</v>
      </c>
      <c r="G1464" s="16" t="str">
        <f t="shared" si="89"/>
        <v>OTHER</v>
      </c>
      <c r="H1464" s="9" t="s">
        <v>4896</v>
      </c>
      <c r="I1464" s="9" t="s">
        <v>150</v>
      </c>
      <c r="J1464" s="9" t="str">
        <f t="shared" si="90"/>
        <v>RS DQLAB</v>
      </c>
      <c r="K1464" s="10" t="s">
        <v>151</v>
      </c>
      <c r="L1464" t="str">
        <f t="shared" si="91"/>
        <v>SELL</v>
      </c>
    </row>
    <row r="1465" spans="1:12" x14ac:dyDescent="0.2">
      <c r="A1465" s="11" t="s">
        <v>1604</v>
      </c>
      <c r="B1465" s="12">
        <v>44052</v>
      </c>
      <c r="C1465" s="13" t="s">
        <v>28</v>
      </c>
      <c r="D1465" s="13">
        <v>62</v>
      </c>
      <c r="E1465" s="13" t="s">
        <v>116</v>
      </c>
      <c r="F1465" s="16" t="str">
        <f t="shared" si="88"/>
        <v>OTHER</v>
      </c>
      <c r="G1465" s="16" t="str">
        <f t="shared" si="89"/>
        <v>OTHER</v>
      </c>
      <c r="H1465" s="9" t="s">
        <v>4896</v>
      </c>
      <c r="I1465" s="13" t="s">
        <v>150</v>
      </c>
      <c r="J1465" s="9" t="str">
        <f t="shared" si="90"/>
        <v>RS DQLAB</v>
      </c>
      <c r="K1465" s="14" t="s">
        <v>151</v>
      </c>
      <c r="L1465" t="str">
        <f t="shared" si="91"/>
        <v>SELL</v>
      </c>
    </row>
    <row r="1466" spans="1:12" x14ac:dyDescent="0.2">
      <c r="A1466" s="7" t="s">
        <v>1605</v>
      </c>
      <c r="B1466" s="8">
        <v>44053</v>
      </c>
      <c r="C1466" s="9" t="s">
        <v>12</v>
      </c>
      <c r="D1466" s="9">
        <v>37</v>
      </c>
      <c r="E1466" s="9" t="s">
        <v>116</v>
      </c>
      <c r="F1466" s="16" t="str">
        <f t="shared" si="88"/>
        <v>OTHER</v>
      </c>
      <c r="G1466" s="16" t="str">
        <f t="shared" si="89"/>
        <v>OTHER</v>
      </c>
      <c r="H1466" s="9" t="s">
        <v>4896</v>
      </c>
      <c r="I1466" s="9" t="s">
        <v>150</v>
      </c>
      <c r="J1466" s="9" t="str">
        <f t="shared" si="90"/>
        <v>RS DQLAB</v>
      </c>
      <c r="K1466" s="10" t="s">
        <v>151</v>
      </c>
      <c r="L1466" t="str">
        <f t="shared" si="91"/>
        <v>SELL</v>
      </c>
    </row>
    <row r="1467" spans="1:12" x14ac:dyDescent="0.2">
      <c r="A1467" s="11" t="s">
        <v>1606</v>
      </c>
      <c r="B1467" s="12">
        <v>44053</v>
      </c>
      <c r="C1467" s="13" t="s">
        <v>12</v>
      </c>
      <c r="D1467" s="13">
        <v>95</v>
      </c>
      <c r="E1467" s="13" t="s">
        <v>116</v>
      </c>
      <c r="F1467" s="16" t="str">
        <f t="shared" si="88"/>
        <v>OTHER</v>
      </c>
      <c r="G1467" s="16" t="str">
        <f t="shared" si="89"/>
        <v>OTHER</v>
      </c>
      <c r="H1467" s="9" t="s">
        <v>4896</v>
      </c>
      <c r="I1467" s="13" t="s">
        <v>150</v>
      </c>
      <c r="J1467" s="9" t="str">
        <f t="shared" si="90"/>
        <v>RS DQLAB</v>
      </c>
      <c r="K1467" s="14" t="s">
        <v>151</v>
      </c>
      <c r="L1467" t="str">
        <f t="shared" si="91"/>
        <v>SELL</v>
      </c>
    </row>
    <row r="1468" spans="1:12" x14ac:dyDescent="0.2">
      <c r="A1468" s="7" t="s">
        <v>1607</v>
      </c>
      <c r="B1468" s="8">
        <v>44053</v>
      </c>
      <c r="C1468" s="9" t="s">
        <v>37</v>
      </c>
      <c r="D1468" s="9">
        <v>27</v>
      </c>
      <c r="E1468" s="9" t="s">
        <v>116</v>
      </c>
      <c r="F1468" s="16" t="str">
        <f t="shared" si="88"/>
        <v>OTHER</v>
      </c>
      <c r="G1468" s="16" t="str">
        <f t="shared" si="89"/>
        <v>OTHER</v>
      </c>
      <c r="H1468" s="9" t="s">
        <v>4896</v>
      </c>
      <c r="I1468" s="9" t="s">
        <v>150</v>
      </c>
      <c r="J1468" s="9" t="str">
        <f t="shared" si="90"/>
        <v>RS DQLAB</v>
      </c>
      <c r="K1468" s="10" t="s">
        <v>151</v>
      </c>
      <c r="L1468" t="str">
        <f t="shared" si="91"/>
        <v>SELL</v>
      </c>
    </row>
    <row r="1469" spans="1:12" x14ac:dyDescent="0.2">
      <c r="A1469" s="11" t="s">
        <v>1608</v>
      </c>
      <c r="B1469" s="12">
        <v>44053</v>
      </c>
      <c r="C1469" s="13" t="s">
        <v>37</v>
      </c>
      <c r="D1469" s="13">
        <v>16</v>
      </c>
      <c r="E1469" s="13" t="s">
        <v>116</v>
      </c>
      <c r="F1469" s="16" t="str">
        <f t="shared" si="88"/>
        <v>OTHER</v>
      </c>
      <c r="G1469" s="16" t="str">
        <f t="shared" si="89"/>
        <v>OTHER</v>
      </c>
      <c r="H1469" s="9" t="s">
        <v>4896</v>
      </c>
      <c r="I1469" s="13" t="s">
        <v>150</v>
      </c>
      <c r="J1469" s="9" t="str">
        <f t="shared" si="90"/>
        <v>RS DQLAB</v>
      </c>
      <c r="K1469" s="14" t="s">
        <v>151</v>
      </c>
      <c r="L1469" t="str">
        <f t="shared" si="91"/>
        <v>SELL</v>
      </c>
    </row>
    <row r="1470" spans="1:12" x14ac:dyDescent="0.2">
      <c r="A1470" s="7" t="s">
        <v>1609</v>
      </c>
      <c r="B1470" s="8">
        <v>44053</v>
      </c>
      <c r="C1470" s="9" t="s">
        <v>9</v>
      </c>
      <c r="D1470" s="9">
        <v>30</v>
      </c>
      <c r="E1470" s="9" t="s">
        <v>116</v>
      </c>
      <c r="F1470" s="16" t="str">
        <f t="shared" si="88"/>
        <v>OTHER</v>
      </c>
      <c r="G1470" s="16" t="str">
        <f t="shared" si="89"/>
        <v>OTHER</v>
      </c>
      <c r="H1470" s="9" t="s">
        <v>4896</v>
      </c>
      <c r="I1470" s="9" t="s">
        <v>150</v>
      </c>
      <c r="J1470" s="9" t="str">
        <f t="shared" si="90"/>
        <v>RS DQLAB</v>
      </c>
      <c r="K1470" s="10" t="s">
        <v>151</v>
      </c>
      <c r="L1470" t="str">
        <f t="shared" si="91"/>
        <v>SELL</v>
      </c>
    </row>
    <row r="1471" spans="1:12" x14ac:dyDescent="0.2">
      <c r="A1471" s="11" t="s">
        <v>1610</v>
      </c>
      <c r="B1471" s="12">
        <v>44053</v>
      </c>
      <c r="C1471" s="13" t="s">
        <v>36</v>
      </c>
      <c r="D1471" s="13">
        <v>110</v>
      </c>
      <c r="E1471" s="13" t="s">
        <v>116</v>
      </c>
      <c r="F1471" s="16" t="str">
        <f t="shared" si="88"/>
        <v>OTHER</v>
      </c>
      <c r="G1471" s="16" t="str">
        <f t="shared" si="89"/>
        <v>OTHER</v>
      </c>
      <c r="H1471" s="9" t="s">
        <v>4896</v>
      </c>
      <c r="I1471" s="13" t="s">
        <v>150</v>
      </c>
      <c r="J1471" s="9" t="str">
        <f t="shared" si="90"/>
        <v>RS DQLAB</v>
      </c>
      <c r="K1471" s="14" t="s">
        <v>151</v>
      </c>
      <c r="L1471" t="str">
        <f t="shared" si="91"/>
        <v>SELL</v>
      </c>
    </row>
    <row r="1472" spans="1:12" x14ac:dyDescent="0.2">
      <c r="A1472" s="7" t="s">
        <v>1611</v>
      </c>
      <c r="B1472" s="8">
        <v>44053</v>
      </c>
      <c r="C1472" s="9" t="s">
        <v>17</v>
      </c>
      <c r="D1472" s="9">
        <v>93</v>
      </c>
      <c r="E1472" s="9" t="s">
        <v>116</v>
      </c>
      <c r="F1472" s="16" t="str">
        <f t="shared" si="88"/>
        <v>OTHER</v>
      </c>
      <c r="G1472" s="16" t="str">
        <f t="shared" si="89"/>
        <v>OTHER</v>
      </c>
      <c r="H1472" s="9" t="s">
        <v>4896</v>
      </c>
      <c r="I1472" s="9" t="s">
        <v>150</v>
      </c>
      <c r="J1472" s="9" t="str">
        <f t="shared" si="90"/>
        <v>RS DQLAB</v>
      </c>
      <c r="K1472" s="10" t="s">
        <v>151</v>
      </c>
      <c r="L1472" t="str">
        <f t="shared" si="91"/>
        <v>SELL</v>
      </c>
    </row>
    <row r="1473" spans="1:12" x14ac:dyDescent="0.2">
      <c r="A1473" s="11" t="s">
        <v>1612</v>
      </c>
      <c r="B1473" s="12">
        <v>44053</v>
      </c>
      <c r="C1473" s="13" t="s">
        <v>21</v>
      </c>
      <c r="D1473" s="13">
        <v>27</v>
      </c>
      <c r="E1473" s="13" t="s">
        <v>116</v>
      </c>
      <c r="F1473" s="16" t="str">
        <f t="shared" si="88"/>
        <v>OTHER</v>
      </c>
      <c r="G1473" s="16" t="str">
        <f t="shared" si="89"/>
        <v>OTHER</v>
      </c>
      <c r="H1473" s="9" t="s">
        <v>4896</v>
      </c>
      <c r="I1473" s="13" t="s">
        <v>150</v>
      </c>
      <c r="J1473" s="9" t="str">
        <f t="shared" si="90"/>
        <v>RS DQLAB</v>
      </c>
      <c r="K1473" s="14" t="s">
        <v>151</v>
      </c>
      <c r="L1473" t="str">
        <f t="shared" si="91"/>
        <v>SELL</v>
      </c>
    </row>
    <row r="1474" spans="1:12" x14ac:dyDescent="0.2">
      <c r="A1474" s="7" t="s">
        <v>1613</v>
      </c>
      <c r="B1474" s="8">
        <v>44054</v>
      </c>
      <c r="C1474" s="9" t="s">
        <v>9</v>
      </c>
      <c r="D1474" s="9">
        <v>44</v>
      </c>
      <c r="E1474" s="9" t="s">
        <v>116</v>
      </c>
      <c r="F1474" s="16" t="str">
        <f t="shared" si="88"/>
        <v>OTHER</v>
      </c>
      <c r="G1474" s="16" t="str">
        <f t="shared" si="89"/>
        <v>OTHER</v>
      </c>
      <c r="H1474" s="9" t="s">
        <v>4896</v>
      </c>
      <c r="I1474" s="9" t="s">
        <v>150</v>
      </c>
      <c r="J1474" s="9" t="str">
        <f t="shared" si="90"/>
        <v>RS DQLAB</v>
      </c>
      <c r="K1474" s="10" t="s">
        <v>151</v>
      </c>
      <c r="L1474" t="str">
        <f t="shared" si="91"/>
        <v>SELL</v>
      </c>
    </row>
    <row r="1475" spans="1:12" x14ac:dyDescent="0.2">
      <c r="A1475" s="11" t="s">
        <v>1614</v>
      </c>
      <c r="B1475" s="12">
        <v>44054</v>
      </c>
      <c r="C1475" s="13" t="s">
        <v>9</v>
      </c>
      <c r="D1475" s="13">
        <v>43</v>
      </c>
      <c r="E1475" s="13" t="s">
        <v>116</v>
      </c>
      <c r="F1475" s="16" t="str">
        <f t="shared" ref="F1475:F1538" si="92">UPPER(IF(LEN(E1475)=0,"OTHER",E1475))</f>
        <v>OTHER</v>
      </c>
      <c r="G1475" s="16" t="str">
        <f t="shared" ref="G1475:G1538" si="93">LEFT(F1475,7)</f>
        <v>OTHER</v>
      </c>
      <c r="H1475" s="9" t="s">
        <v>4896</v>
      </c>
      <c r="I1475" s="13" t="s">
        <v>150</v>
      </c>
      <c r="J1475" s="9" t="str">
        <f t="shared" ref="J1475:J1538" si="94">(UPPER(IF(LEN(I1475)=0,"OTHER",I1475)))</f>
        <v>RS DQLAB</v>
      </c>
      <c r="K1475" s="14" t="s">
        <v>151</v>
      </c>
      <c r="L1475" t="str">
        <f t="shared" ref="L1475:L1538" si="95">UPPER(K1475)</f>
        <v>SELL</v>
      </c>
    </row>
    <row r="1476" spans="1:12" x14ac:dyDescent="0.2">
      <c r="A1476" s="7" t="s">
        <v>1615</v>
      </c>
      <c r="B1476" s="8">
        <v>44054</v>
      </c>
      <c r="C1476" s="9" t="s">
        <v>9</v>
      </c>
      <c r="D1476" s="9">
        <v>39</v>
      </c>
      <c r="E1476" s="9" t="s">
        <v>116</v>
      </c>
      <c r="F1476" s="16" t="str">
        <f t="shared" si="92"/>
        <v>OTHER</v>
      </c>
      <c r="G1476" s="16" t="str">
        <f t="shared" si="93"/>
        <v>OTHER</v>
      </c>
      <c r="H1476" s="9" t="s">
        <v>4896</v>
      </c>
      <c r="I1476" s="9" t="s">
        <v>150</v>
      </c>
      <c r="J1476" s="9" t="str">
        <f t="shared" si="94"/>
        <v>RS DQLAB</v>
      </c>
      <c r="K1476" s="10" t="s">
        <v>151</v>
      </c>
      <c r="L1476" t="str">
        <f t="shared" si="95"/>
        <v>SELL</v>
      </c>
    </row>
    <row r="1477" spans="1:12" x14ac:dyDescent="0.2">
      <c r="A1477" s="11" t="s">
        <v>1616</v>
      </c>
      <c r="B1477" s="12">
        <v>44054</v>
      </c>
      <c r="C1477" s="13" t="s">
        <v>22</v>
      </c>
      <c r="D1477" s="13">
        <v>20</v>
      </c>
      <c r="E1477" s="13" t="s">
        <v>116</v>
      </c>
      <c r="F1477" s="16" t="str">
        <f t="shared" si="92"/>
        <v>OTHER</v>
      </c>
      <c r="G1477" s="16" t="str">
        <f t="shared" si="93"/>
        <v>OTHER</v>
      </c>
      <c r="H1477" s="9" t="s">
        <v>4896</v>
      </c>
      <c r="I1477" s="13" t="s">
        <v>150</v>
      </c>
      <c r="J1477" s="9" t="str">
        <f t="shared" si="94"/>
        <v>RS DQLAB</v>
      </c>
      <c r="K1477" s="14" t="s">
        <v>1219</v>
      </c>
      <c r="L1477" t="str">
        <f t="shared" si="95"/>
        <v>SOLD</v>
      </c>
    </row>
    <row r="1478" spans="1:12" x14ac:dyDescent="0.2">
      <c r="A1478" s="7" t="s">
        <v>1617</v>
      </c>
      <c r="B1478" s="8">
        <v>44054</v>
      </c>
      <c r="C1478" s="9" t="s">
        <v>14</v>
      </c>
      <c r="D1478" s="9">
        <v>31</v>
      </c>
      <c r="E1478" s="9" t="s">
        <v>116</v>
      </c>
      <c r="F1478" s="16" t="str">
        <f t="shared" si="92"/>
        <v>OTHER</v>
      </c>
      <c r="G1478" s="16" t="str">
        <f t="shared" si="93"/>
        <v>OTHER</v>
      </c>
      <c r="H1478" s="9" t="s">
        <v>4896</v>
      </c>
      <c r="I1478" s="9" t="s">
        <v>150</v>
      </c>
      <c r="J1478" s="9" t="str">
        <f t="shared" si="94"/>
        <v>RS DQLAB</v>
      </c>
      <c r="K1478" s="10" t="s">
        <v>151</v>
      </c>
      <c r="L1478" t="str">
        <f t="shared" si="95"/>
        <v>SELL</v>
      </c>
    </row>
    <row r="1479" spans="1:12" x14ac:dyDescent="0.2">
      <c r="A1479" s="11" t="s">
        <v>1618</v>
      </c>
      <c r="B1479" s="12">
        <v>44054</v>
      </c>
      <c r="C1479" s="13" t="s">
        <v>23</v>
      </c>
      <c r="D1479" s="13">
        <v>8</v>
      </c>
      <c r="E1479" s="13" t="s">
        <v>116</v>
      </c>
      <c r="F1479" s="16" t="str">
        <f t="shared" si="92"/>
        <v>OTHER</v>
      </c>
      <c r="G1479" s="16" t="str">
        <f t="shared" si="93"/>
        <v>OTHER</v>
      </c>
      <c r="H1479" s="9" t="s">
        <v>4896</v>
      </c>
      <c r="I1479" s="13" t="s">
        <v>150</v>
      </c>
      <c r="J1479" s="9" t="str">
        <f t="shared" si="94"/>
        <v>RS DQLAB</v>
      </c>
      <c r="K1479" s="14" t="s">
        <v>151</v>
      </c>
      <c r="L1479" t="str">
        <f t="shared" si="95"/>
        <v>SELL</v>
      </c>
    </row>
    <row r="1480" spans="1:12" x14ac:dyDescent="0.2">
      <c r="A1480" s="7" t="s">
        <v>1619</v>
      </c>
      <c r="B1480" s="8">
        <v>44055</v>
      </c>
      <c r="C1480" s="9" t="s">
        <v>12</v>
      </c>
      <c r="D1480" s="9">
        <v>71</v>
      </c>
      <c r="E1480" s="9" t="s">
        <v>116</v>
      </c>
      <c r="F1480" s="16" t="str">
        <f t="shared" si="92"/>
        <v>OTHER</v>
      </c>
      <c r="G1480" s="16" t="str">
        <f t="shared" si="93"/>
        <v>OTHER</v>
      </c>
      <c r="H1480" s="9" t="s">
        <v>4896</v>
      </c>
      <c r="I1480" s="9" t="s">
        <v>150</v>
      </c>
      <c r="J1480" s="9" t="str">
        <f t="shared" si="94"/>
        <v>RS DQLAB</v>
      </c>
      <c r="K1480" s="10" t="s">
        <v>151</v>
      </c>
      <c r="L1480" t="str">
        <f t="shared" si="95"/>
        <v>SELL</v>
      </c>
    </row>
    <row r="1481" spans="1:12" x14ac:dyDescent="0.2">
      <c r="A1481" s="11" t="s">
        <v>1620</v>
      </c>
      <c r="B1481" s="12">
        <v>44055</v>
      </c>
      <c r="C1481" s="13" t="s">
        <v>12</v>
      </c>
      <c r="D1481" s="13">
        <v>87</v>
      </c>
      <c r="E1481" s="13" t="s">
        <v>116</v>
      </c>
      <c r="F1481" s="16" t="str">
        <f t="shared" si="92"/>
        <v>OTHER</v>
      </c>
      <c r="G1481" s="16" t="str">
        <f t="shared" si="93"/>
        <v>OTHER</v>
      </c>
      <c r="H1481" s="9" t="s">
        <v>4896</v>
      </c>
      <c r="I1481" s="13" t="s">
        <v>150</v>
      </c>
      <c r="J1481" s="9" t="str">
        <f t="shared" si="94"/>
        <v>RS DQLAB</v>
      </c>
      <c r="K1481" s="14" t="s">
        <v>151</v>
      </c>
      <c r="L1481" t="str">
        <f t="shared" si="95"/>
        <v>SELL</v>
      </c>
    </row>
    <row r="1482" spans="1:12" x14ac:dyDescent="0.2">
      <c r="A1482" s="7" t="s">
        <v>1621</v>
      </c>
      <c r="B1482" s="8">
        <v>44055</v>
      </c>
      <c r="C1482" s="9" t="s">
        <v>37</v>
      </c>
      <c r="D1482" s="9">
        <v>71</v>
      </c>
      <c r="E1482" s="9" t="s">
        <v>116</v>
      </c>
      <c r="F1482" s="16" t="str">
        <f t="shared" si="92"/>
        <v>OTHER</v>
      </c>
      <c r="G1482" s="16" t="str">
        <f t="shared" si="93"/>
        <v>OTHER</v>
      </c>
      <c r="H1482" s="9" t="s">
        <v>4896</v>
      </c>
      <c r="I1482" s="9" t="s">
        <v>150</v>
      </c>
      <c r="J1482" s="9" t="str">
        <f t="shared" si="94"/>
        <v>RS DQLAB</v>
      </c>
      <c r="K1482" s="10" t="s">
        <v>151</v>
      </c>
      <c r="L1482" t="str">
        <f t="shared" si="95"/>
        <v>SELL</v>
      </c>
    </row>
    <row r="1483" spans="1:12" x14ac:dyDescent="0.2">
      <c r="A1483" s="11" t="s">
        <v>1622</v>
      </c>
      <c r="B1483" s="12">
        <v>44055</v>
      </c>
      <c r="C1483" s="13" t="s">
        <v>37</v>
      </c>
      <c r="D1483" s="13">
        <v>57</v>
      </c>
      <c r="E1483" s="13" t="s">
        <v>116</v>
      </c>
      <c r="F1483" s="16" t="str">
        <f t="shared" si="92"/>
        <v>OTHER</v>
      </c>
      <c r="G1483" s="16" t="str">
        <f t="shared" si="93"/>
        <v>OTHER</v>
      </c>
      <c r="H1483" s="9" t="s">
        <v>4896</v>
      </c>
      <c r="I1483" s="13" t="s">
        <v>150</v>
      </c>
      <c r="J1483" s="9" t="str">
        <f t="shared" si="94"/>
        <v>RS DQLAB</v>
      </c>
      <c r="K1483" s="14" t="s">
        <v>151</v>
      </c>
      <c r="L1483" t="str">
        <f t="shared" si="95"/>
        <v>SELL</v>
      </c>
    </row>
    <row r="1484" spans="1:12" x14ac:dyDescent="0.2">
      <c r="A1484" s="7" t="s">
        <v>1623</v>
      </c>
      <c r="B1484" s="8">
        <v>44055</v>
      </c>
      <c r="C1484" s="9" t="s">
        <v>37</v>
      </c>
      <c r="D1484" s="9">
        <v>24</v>
      </c>
      <c r="E1484" s="9" t="s">
        <v>116</v>
      </c>
      <c r="F1484" s="16" t="str">
        <f t="shared" si="92"/>
        <v>OTHER</v>
      </c>
      <c r="G1484" s="16" t="str">
        <f t="shared" si="93"/>
        <v>OTHER</v>
      </c>
      <c r="H1484" s="9" t="s">
        <v>4896</v>
      </c>
      <c r="I1484" s="9" t="s">
        <v>150</v>
      </c>
      <c r="J1484" s="9" t="str">
        <f t="shared" si="94"/>
        <v>RS DQLAB</v>
      </c>
      <c r="K1484" s="10" t="s">
        <v>151</v>
      </c>
      <c r="L1484" t="str">
        <f t="shared" si="95"/>
        <v>SELL</v>
      </c>
    </row>
    <row r="1485" spans="1:12" x14ac:dyDescent="0.2">
      <c r="A1485" s="11" t="s">
        <v>1624</v>
      </c>
      <c r="B1485" s="12">
        <v>44055</v>
      </c>
      <c r="C1485" s="13" t="s">
        <v>37</v>
      </c>
      <c r="D1485" s="13">
        <v>18</v>
      </c>
      <c r="E1485" s="13" t="s">
        <v>116</v>
      </c>
      <c r="F1485" s="16" t="str">
        <f t="shared" si="92"/>
        <v>OTHER</v>
      </c>
      <c r="G1485" s="16" t="str">
        <f t="shared" si="93"/>
        <v>OTHER</v>
      </c>
      <c r="H1485" s="9" t="s">
        <v>4896</v>
      </c>
      <c r="I1485" s="13" t="s">
        <v>150</v>
      </c>
      <c r="J1485" s="9" t="str">
        <f t="shared" si="94"/>
        <v>RS DQLAB</v>
      </c>
      <c r="K1485" s="14" t="s">
        <v>151</v>
      </c>
      <c r="L1485" t="str">
        <f t="shared" si="95"/>
        <v>SELL</v>
      </c>
    </row>
    <row r="1486" spans="1:12" x14ac:dyDescent="0.2">
      <c r="A1486" s="7" t="s">
        <v>1625</v>
      </c>
      <c r="B1486" s="8">
        <v>44055</v>
      </c>
      <c r="C1486" s="9" t="s">
        <v>24</v>
      </c>
      <c r="D1486" s="9">
        <v>27</v>
      </c>
      <c r="E1486" s="9" t="s">
        <v>116</v>
      </c>
      <c r="F1486" s="16" t="str">
        <f t="shared" si="92"/>
        <v>OTHER</v>
      </c>
      <c r="G1486" s="16" t="str">
        <f t="shared" si="93"/>
        <v>OTHER</v>
      </c>
      <c r="H1486" s="9" t="s">
        <v>4896</v>
      </c>
      <c r="I1486" s="9" t="s">
        <v>150</v>
      </c>
      <c r="J1486" s="9" t="str">
        <f t="shared" si="94"/>
        <v>RS DQLAB</v>
      </c>
      <c r="K1486" s="10" t="s">
        <v>151</v>
      </c>
      <c r="L1486" t="str">
        <f t="shared" si="95"/>
        <v>SELL</v>
      </c>
    </row>
    <row r="1487" spans="1:12" x14ac:dyDescent="0.2">
      <c r="A1487" s="11" t="s">
        <v>1626</v>
      </c>
      <c r="B1487" s="12">
        <v>44055</v>
      </c>
      <c r="C1487" s="13" t="s">
        <v>38</v>
      </c>
      <c r="D1487" s="13">
        <v>13</v>
      </c>
      <c r="E1487" s="13" t="s">
        <v>116</v>
      </c>
      <c r="F1487" s="16" t="str">
        <f t="shared" si="92"/>
        <v>OTHER</v>
      </c>
      <c r="G1487" s="16" t="str">
        <f t="shared" si="93"/>
        <v>OTHER</v>
      </c>
      <c r="H1487" s="9" t="s">
        <v>4896</v>
      </c>
      <c r="I1487" s="13" t="s">
        <v>150</v>
      </c>
      <c r="J1487" s="9" t="str">
        <f t="shared" si="94"/>
        <v>RS DQLAB</v>
      </c>
      <c r="K1487" s="14" t="s">
        <v>151</v>
      </c>
      <c r="L1487" t="str">
        <f t="shared" si="95"/>
        <v>SELL</v>
      </c>
    </row>
    <row r="1488" spans="1:12" x14ac:dyDescent="0.2">
      <c r="A1488" s="7" t="s">
        <v>1627</v>
      </c>
      <c r="B1488" s="8">
        <v>44055</v>
      </c>
      <c r="C1488" s="9" t="s">
        <v>40</v>
      </c>
      <c r="D1488" s="9">
        <v>25</v>
      </c>
      <c r="E1488" s="9" t="s">
        <v>116</v>
      </c>
      <c r="F1488" s="16" t="str">
        <f t="shared" si="92"/>
        <v>OTHER</v>
      </c>
      <c r="G1488" s="16" t="str">
        <f t="shared" si="93"/>
        <v>OTHER</v>
      </c>
      <c r="H1488" s="9" t="s">
        <v>4896</v>
      </c>
      <c r="I1488" s="9" t="s">
        <v>150</v>
      </c>
      <c r="J1488" s="9" t="str">
        <f t="shared" si="94"/>
        <v>RS DQLAB</v>
      </c>
      <c r="K1488" s="10" t="s">
        <v>151</v>
      </c>
      <c r="L1488" t="str">
        <f t="shared" si="95"/>
        <v>SELL</v>
      </c>
    </row>
    <row r="1489" spans="1:12" x14ac:dyDescent="0.2">
      <c r="A1489" s="11" t="s">
        <v>1628</v>
      </c>
      <c r="B1489" s="12">
        <v>44055</v>
      </c>
      <c r="C1489" s="13" t="s">
        <v>20</v>
      </c>
      <c r="D1489" s="13">
        <v>85</v>
      </c>
      <c r="E1489" s="13" t="s">
        <v>116</v>
      </c>
      <c r="F1489" s="16" t="str">
        <f t="shared" si="92"/>
        <v>OTHER</v>
      </c>
      <c r="G1489" s="16" t="str">
        <f t="shared" si="93"/>
        <v>OTHER</v>
      </c>
      <c r="H1489" s="9" t="s">
        <v>4896</v>
      </c>
      <c r="I1489" s="13" t="s">
        <v>150</v>
      </c>
      <c r="J1489" s="9" t="str">
        <f t="shared" si="94"/>
        <v>RS DQLAB</v>
      </c>
      <c r="K1489" s="14" t="s">
        <v>151</v>
      </c>
      <c r="L1489" t="str">
        <f t="shared" si="95"/>
        <v>SELL</v>
      </c>
    </row>
    <row r="1490" spans="1:12" x14ac:dyDescent="0.2">
      <c r="A1490" s="7" t="s">
        <v>1629</v>
      </c>
      <c r="B1490" s="8">
        <v>44056</v>
      </c>
      <c r="C1490" s="9" t="s">
        <v>37</v>
      </c>
      <c r="D1490" s="9">
        <v>61</v>
      </c>
      <c r="E1490" s="9" t="s">
        <v>116</v>
      </c>
      <c r="F1490" s="16" t="str">
        <f t="shared" si="92"/>
        <v>OTHER</v>
      </c>
      <c r="G1490" s="16" t="str">
        <f t="shared" si="93"/>
        <v>OTHER</v>
      </c>
      <c r="H1490" s="9" t="s">
        <v>4896</v>
      </c>
      <c r="I1490" s="9" t="s">
        <v>150</v>
      </c>
      <c r="J1490" s="9" t="str">
        <f t="shared" si="94"/>
        <v>RS DQLAB</v>
      </c>
      <c r="K1490" s="10" t="s">
        <v>151</v>
      </c>
      <c r="L1490" t="str">
        <f t="shared" si="95"/>
        <v>SELL</v>
      </c>
    </row>
    <row r="1491" spans="1:12" x14ac:dyDescent="0.2">
      <c r="A1491" s="11" t="s">
        <v>1630</v>
      </c>
      <c r="B1491" s="12">
        <v>44056</v>
      </c>
      <c r="C1491" s="13" t="s">
        <v>38</v>
      </c>
      <c r="D1491" s="13">
        <v>8</v>
      </c>
      <c r="E1491" s="13" t="s">
        <v>116</v>
      </c>
      <c r="F1491" s="16" t="str">
        <f t="shared" si="92"/>
        <v>OTHER</v>
      </c>
      <c r="G1491" s="16" t="str">
        <f t="shared" si="93"/>
        <v>OTHER</v>
      </c>
      <c r="H1491" s="9" t="s">
        <v>4896</v>
      </c>
      <c r="I1491" s="13" t="s">
        <v>150</v>
      </c>
      <c r="J1491" s="9" t="str">
        <f t="shared" si="94"/>
        <v>RS DQLAB</v>
      </c>
      <c r="K1491" s="14" t="s">
        <v>151</v>
      </c>
      <c r="L1491" t="str">
        <f t="shared" si="95"/>
        <v>SELL</v>
      </c>
    </row>
    <row r="1492" spans="1:12" x14ac:dyDescent="0.2">
      <c r="A1492" s="7" t="s">
        <v>1631</v>
      </c>
      <c r="B1492" s="8">
        <v>44056</v>
      </c>
      <c r="C1492" s="9" t="s">
        <v>41</v>
      </c>
      <c r="D1492" s="9">
        <v>17</v>
      </c>
      <c r="E1492" s="9" t="s">
        <v>116</v>
      </c>
      <c r="F1492" s="16" t="str">
        <f t="shared" si="92"/>
        <v>OTHER</v>
      </c>
      <c r="G1492" s="16" t="str">
        <f t="shared" si="93"/>
        <v>OTHER</v>
      </c>
      <c r="H1492" s="9" t="s">
        <v>4896</v>
      </c>
      <c r="I1492" s="9" t="s">
        <v>150</v>
      </c>
      <c r="J1492" s="9" t="str">
        <f t="shared" si="94"/>
        <v>RS DQLAB</v>
      </c>
      <c r="K1492" s="10" t="s">
        <v>151</v>
      </c>
      <c r="L1492" t="str">
        <f t="shared" si="95"/>
        <v>SELL</v>
      </c>
    </row>
    <row r="1493" spans="1:12" x14ac:dyDescent="0.2">
      <c r="A1493" s="11" t="s">
        <v>1632</v>
      </c>
      <c r="B1493" s="12">
        <v>44056</v>
      </c>
      <c r="C1493" s="13" t="s">
        <v>22</v>
      </c>
      <c r="D1493" s="13">
        <v>20</v>
      </c>
      <c r="E1493" s="13" t="s">
        <v>116</v>
      </c>
      <c r="F1493" s="16" t="str">
        <f t="shared" si="92"/>
        <v>OTHER</v>
      </c>
      <c r="G1493" s="16" t="str">
        <f t="shared" si="93"/>
        <v>OTHER</v>
      </c>
      <c r="H1493" s="9" t="s">
        <v>4896</v>
      </c>
      <c r="I1493" s="13" t="s">
        <v>150</v>
      </c>
      <c r="J1493" s="9" t="str">
        <f t="shared" si="94"/>
        <v>RS DQLAB</v>
      </c>
      <c r="K1493" s="14" t="s">
        <v>151</v>
      </c>
      <c r="L1493" t="str">
        <f t="shared" si="95"/>
        <v>SELL</v>
      </c>
    </row>
    <row r="1494" spans="1:12" x14ac:dyDescent="0.2">
      <c r="A1494" s="7" t="s">
        <v>1633</v>
      </c>
      <c r="B1494" s="8">
        <v>44056</v>
      </c>
      <c r="C1494" s="9" t="s">
        <v>36</v>
      </c>
      <c r="D1494" s="9">
        <v>55</v>
      </c>
      <c r="E1494" s="9" t="s">
        <v>116</v>
      </c>
      <c r="F1494" s="16" t="str">
        <f t="shared" si="92"/>
        <v>OTHER</v>
      </c>
      <c r="G1494" s="16" t="str">
        <f t="shared" si="93"/>
        <v>OTHER</v>
      </c>
      <c r="H1494" s="9" t="s">
        <v>4896</v>
      </c>
      <c r="I1494" s="9" t="s">
        <v>150</v>
      </c>
      <c r="J1494" s="9" t="str">
        <f t="shared" si="94"/>
        <v>RS DQLAB</v>
      </c>
      <c r="K1494" s="10" t="s">
        <v>151</v>
      </c>
      <c r="L1494" t="str">
        <f t="shared" si="95"/>
        <v>SELL</v>
      </c>
    </row>
    <row r="1495" spans="1:12" x14ac:dyDescent="0.2">
      <c r="A1495" s="11" t="s">
        <v>1634</v>
      </c>
      <c r="B1495" s="12">
        <v>44056</v>
      </c>
      <c r="C1495" s="13" t="s">
        <v>28</v>
      </c>
      <c r="D1495" s="13">
        <v>19</v>
      </c>
      <c r="E1495" s="13" t="s">
        <v>116</v>
      </c>
      <c r="F1495" s="16" t="str">
        <f t="shared" si="92"/>
        <v>OTHER</v>
      </c>
      <c r="G1495" s="16" t="str">
        <f t="shared" si="93"/>
        <v>OTHER</v>
      </c>
      <c r="H1495" s="9" t="s">
        <v>4896</v>
      </c>
      <c r="I1495" s="13" t="s">
        <v>150</v>
      </c>
      <c r="J1495" s="9" t="str">
        <f t="shared" si="94"/>
        <v>RS DQLAB</v>
      </c>
      <c r="K1495" s="14" t="s">
        <v>151</v>
      </c>
      <c r="L1495" t="str">
        <f t="shared" si="95"/>
        <v>SELL</v>
      </c>
    </row>
    <row r="1496" spans="1:12" x14ac:dyDescent="0.2">
      <c r="A1496" s="7" t="s">
        <v>1635</v>
      </c>
      <c r="B1496" s="8">
        <v>44056</v>
      </c>
      <c r="C1496" s="9" t="s">
        <v>17</v>
      </c>
      <c r="D1496" s="9">
        <v>74</v>
      </c>
      <c r="E1496" s="9" t="s">
        <v>116</v>
      </c>
      <c r="F1496" s="16" t="str">
        <f t="shared" si="92"/>
        <v>OTHER</v>
      </c>
      <c r="G1496" s="16" t="str">
        <f t="shared" si="93"/>
        <v>OTHER</v>
      </c>
      <c r="H1496" s="9" t="s">
        <v>4896</v>
      </c>
      <c r="I1496" s="9" t="s">
        <v>150</v>
      </c>
      <c r="J1496" s="9" t="str">
        <f t="shared" si="94"/>
        <v>RS DQLAB</v>
      </c>
      <c r="K1496" s="10" t="s">
        <v>151</v>
      </c>
      <c r="L1496" t="str">
        <f t="shared" si="95"/>
        <v>SELL</v>
      </c>
    </row>
    <row r="1497" spans="1:12" x14ac:dyDescent="0.2">
      <c r="A1497" s="11" t="s">
        <v>1636</v>
      </c>
      <c r="B1497" s="12">
        <v>44057</v>
      </c>
      <c r="C1497" s="13" t="s">
        <v>9</v>
      </c>
      <c r="D1497" s="13">
        <v>25</v>
      </c>
      <c r="E1497" s="13" t="s">
        <v>116</v>
      </c>
      <c r="F1497" s="16" t="str">
        <f t="shared" si="92"/>
        <v>OTHER</v>
      </c>
      <c r="G1497" s="16" t="str">
        <f t="shared" si="93"/>
        <v>OTHER</v>
      </c>
      <c r="H1497" s="9" t="s">
        <v>4896</v>
      </c>
      <c r="I1497" s="13" t="s">
        <v>150</v>
      </c>
      <c r="J1497" s="9" t="str">
        <f t="shared" si="94"/>
        <v>RS DQLAB</v>
      </c>
      <c r="K1497" s="14" t="s">
        <v>151</v>
      </c>
      <c r="L1497" t="str">
        <f t="shared" si="95"/>
        <v>SELL</v>
      </c>
    </row>
    <row r="1498" spans="1:12" x14ac:dyDescent="0.2">
      <c r="A1498" s="7" t="s">
        <v>1637</v>
      </c>
      <c r="B1498" s="8">
        <v>44057</v>
      </c>
      <c r="C1498" s="9" t="s">
        <v>9</v>
      </c>
      <c r="D1498" s="9">
        <v>61</v>
      </c>
      <c r="E1498" s="9" t="s">
        <v>116</v>
      </c>
      <c r="F1498" s="16" t="str">
        <f t="shared" si="92"/>
        <v>OTHER</v>
      </c>
      <c r="G1498" s="16" t="str">
        <f t="shared" si="93"/>
        <v>OTHER</v>
      </c>
      <c r="H1498" s="9" t="s">
        <v>4896</v>
      </c>
      <c r="I1498" s="9" t="s">
        <v>150</v>
      </c>
      <c r="J1498" s="9" t="str">
        <f t="shared" si="94"/>
        <v>RS DQLAB</v>
      </c>
      <c r="K1498" s="10" t="s">
        <v>151</v>
      </c>
      <c r="L1498" t="str">
        <f t="shared" si="95"/>
        <v>SELL</v>
      </c>
    </row>
    <row r="1499" spans="1:12" x14ac:dyDescent="0.2">
      <c r="A1499" s="11" t="s">
        <v>1638</v>
      </c>
      <c r="B1499" s="12">
        <v>44057</v>
      </c>
      <c r="C1499" s="13" t="s">
        <v>41</v>
      </c>
      <c r="D1499" s="13">
        <v>41</v>
      </c>
      <c r="E1499" s="13" t="s">
        <v>116</v>
      </c>
      <c r="F1499" s="16" t="str">
        <f t="shared" si="92"/>
        <v>OTHER</v>
      </c>
      <c r="G1499" s="16" t="str">
        <f t="shared" si="93"/>
        <v>OTHER</v>
      </c>
      <c r="H1499" s="9" t="s">
        <v>4896</v>
      </c>
      <c r="I1499" s="13" t="s">
        <v>150</v>
      </c>
      <c r="J1499" s="9" t="str">
        <f t="shared" si="94"/>
        <v>RS DQLAB</v>
      </c>
      <c r="K1499" s="14" t="s">
        <v>151</v>
      </c>
      <c r="L1499" t="str">
        <f t="shared" si="95"/>
        <v>SELL</v>
      </c>
    </row>
    <row r="1500" spans="1:12" x14ac:dyDescent="0.2">
      <c r="A1500" s="7" t="s">
        <v>1639</v>
      </c>
      <c r="B1500" s="8">
        <v>44057</v>
      </c>
      <c r="C1500" s="9" t="s">
        <v>22</v>
      </c>
      <c r="D1500" s="9">
        <v>16</v>
      </c>
      <c r="E1500" s="9" t="s">
        <v>116</v>
      </c>
      <c r="F1500" s="16" t="str">
        <f t="shared" si="92"/>
        <v>OTHER</v>
      </c>
      <c r="G1500" s="16" t="str">
        <f t="shared" si="93"/>
        <v>OTHER</v>
      </c>
      <c r="H1500" s="9" t="s">
        <v>4896</v>
      </c>
      <c r="I1500" s="9" t="s">
        <v>150</v>
      </c>
      <c r="J1500" s="9" t="str">
        <f t="shared" si="94"/>
        <v>RS DQLAB</v>
      </c>
      <c r="K1500" s="10" t="s">
        <v>151</v>
      </c>
      <c r="L1500" t="str">
        <f t="shared" si="95"/>
        <v>SELL</v>
      </c>
    </row>
    <row r="1501" spans="1:12" x14ac:dyDescent="0.2">
      <c r="A1501" s="11" t="s">
        <v>1640</v>
      </c>
      <c r="B1501" s="12">
        <v>44057</v>
      </c>
      <c r="C1501" s="13" t="s">
        <v>22</v>
      </c>
      <c r="D1501" s="13">
        <v>32</v>
      </c>
      <c r="E1501" s="13" t="s">
        <v>116</v>
      </c>
      <c r="F1501" s="16" t="str">
        <f t="shared" si="92"/>
        <v>OTHER</v>
      </c>
      <c r="G1501" s="16" t="str">
        <f t="shared" si="93"/>
        <v>OTHER</v>
      </c>
      <c r="H1501" s="9" t="s">
        <v>4896</v>
      </c>
      <c r="I1501" s="13" t="s">
        <v>150</v>
      </c>
      <c r="J1501" s="9" t="str">
        <f t="shared" si="94"/>
        <v>RS DQLAB</v>
      </c>
      <c r="K1501" s="14" t="s">
        <v>151</v>
      </c>
      <c r="L1501" t="str">
        <f t="shared" si="95"/>
        <v>SELL</v>
      </c>
    </row>
    <row r="1502" spans="1:12" x14ac:dyDescent="0.2">
      <c r="A1502" s="7" t="s">
        <v>1641</v>
      </c>
      <c r="B1502" s="8">
        <v>44057</v>
      </c>
      <c r="C1502" s="9" t="s">
        <v>22</v>
      </c>
      <c r="D1502" s="9">
        <v>47</v>
      </c>
      <c r="E1502" s="9" t="s">
        <v>116</v>
      </c>
      <c r="F1502" s="16" t="str">
        <f t="shared" si="92"/>
        <v>OTHER</v>
      </c>
      <c r="G1502" s="16" t="str">
        <f t="shared" si="93"/>
        <v>OTHER</v>
      </c>
      <c r="H1502" s="9" t="s">
        <v>4896</v>
      </c>
      <c r="I1502" s="9" t="s">
        <v>150</v>
      </c>
      <c r="J1502" s="9" t="str">
        <f t="shared" si="94"/>
        <v>RS DQLAB</v>
      </c>
      <c r="K1502" s="10" t="s">
        <v>151</v>
      </c>
      <c r="L1502" t="str">
        <f t="shared" si="95"/>
        <v>SELL</v>
      </c>
    </row>
    <row r="1503" spans="1:12" x14ac:dyDescent="0.2">
      <c r="A1503" s="11" t="s">
        <v>1642</v>
      </c>
      <c r="B1503" s="12">
        <v>44057</v>
      </c>
      <c r="C1503" s="13" t="s">
        <v>36</v>
      </c>
      <c r="D1503" s="13">
        <v>12</v>
      </c>
      <c r="E1503" s="13" t="s">
        <v>116</v>
      </c>
      <c r="F1503" s="16" t="str">
        <f t="shared" si="92"/>
        <v>OTHER</v>
      </c>
      <c r="G1503" s="16" t="str">
        <f t="shared" si="93"/>
        <v>OTHER</v>
      </c>
      <c r="H1503" s="9" t="s">
        <v>4896</v>
      </c>
      <c r="I1503" s="13" t="s">
        <v>150</v>
      </c>
      <c r="J1503" s="9" t="str">
        <f t="shared" si="94"/>
        <v>RS DQLAB</v>
      </c>
      <c r="K1503" s="14" t="s">
        <v>151</v>
      </c>
      <c r="L1503" t="str">
        <f t="shared" si="95"/>
        <v>SELL</v>
      </c>
    </row>
    <row r="1504" spans="1:12" x14ac:dyDescent="0.2">
      <c r="A1504" s="7" t="s">
        <v>1643</v>
      </c>
      <c r="B1504" s="8">
        <v>44057</v>
      </c>
      <c r="C1504" s="9" t="s">
        <v>30</v>
      </c>
      <c r="D1504" s="9">
        <v>116</v>
      </c>
      <c r="E1504" s="9" t="s">
        <v>116</v>
      </c>
      <c r="F1504" s="16" t="str">
        <f t="shared" si="92"/>
        <v>OTHER</v>
      </c>
      <c r="G1504" s="16" t="str">
        <f t="shared" si="93"/>
        <v>OTHER</v>
      </c>
      <c r="H1504" s="9" t="s">
        <v>4896</v>
      </c>
      <c r="I1504" s="9" t="s">
        <v>150</v>
      </c>
      <c r="J1504" s="9" t="str">
        <f t="shared" si="94"/>
        <v>RS DQLAB</v>
      </c>
      <c r="K1504" s="10" t="s">
        <v>151</v>
      </c>
      <c r="L1504" t="str">
        <f t="shared" si="95"/>
        <v>SELL</v>
      </c>
    </row>
    <row r="1505" spans="1:12" x14ac:dyDescent="0.2">
      <c r="A1505" s="11" t="s">
        <v>1644</v>
      </c>
      <c r="B1505" s="12">
        <v>44057</v>
      </c>
      <c r="C1505" s="13" t="s">
        <v>28</v>
      </c>
      <c r="D1505" s="13">
        <v>0</v>
      </c>
      <c r="E1505" s="13" t="s">
        <v>116</v>
      </c>
      <c r="F1505" s="16" t="str">
        <f t="shared" si="92"/>
        <v>OTHER</v>
      </c>
      <c r="G1505" s="16" t="str">
        <f t="shared" si="93"/>
        <v>OTHER</v>
      </c>
      <c r="H1505" s="9" t="s">
        <v>4896</v>
      </c>
      <c r="I1505" s="13" t="s">
        <v>150</v>
      </c>
      <c r="J1505" s="9" t="str">
        <f t="shared" si="94"/>
        <v>RS DQLAB</v>
      </c>
      <c r="K1505" s="14" t="s">
        <v>151</v>
      </c>
      <c r="L1505" t="str">
        <f t="shared" si="95"/>
        <v>SELL</v>
      </c>
    </row>
    <row r="1506" spans="1:12" x14ac:dyDescent="0.2">
      <c r="A1506" s="7" t="s">
        <v>1645</v>
      </c>
      <c r="B1506" s="8">
        <v>44057</v>
      </c>
      <c r="C1506" s="9" t="s">
        <v>20</v>
      </c>
      <c r="D1506" s="9">
        <v>135</v>
      </c>
      <c r="E1506" s="9" t="s">
        <v>116</v>
      </c>
      <c r="F1506" s="16" t="str">
        <f t="shared" si="92"/>
        <v>OTHER</v>
      </c>
      <c r="G1506" s="16" t="str">
        <f t="shared" si="93"/>
        <v>OTHER</v>
      </c>
      <c r="H1506" s="9" t="s">
        <v>4896</v>
      </c>
      <c r="I1506" s="9" t="s">
        <v>150</v>
      </c>
      <c r="J1506" s="9" t="str">
        <f t="shared" si="94"/>
        <v>RS DQLAB</v>
      </c>
      <c r="K1506" s="10" t="s">
        <v>151</v>
      </c>
      <c r="L1506" t="str">
        <f t="shared" si="95"/>
        <v>SELL</v>
      </c>
    </row>
    <row r="1507" spans="1:12" x14ac:dyDescent="0.2">
      <c r="A1507" s="11" t="s">
        <v>1646</v>
      </c>
      <c r="B1507" s="12">
        <v>44057</v>
      </c>
      <c r="C1507" s="13" t="s">
        <v>20</v>
      </c>
      <c r="D1507" s="13">
        <v>39</v>
      </c>
      <c r="E1507" s="13" t="s">
        <v>116</v>
      </c>
      <c r="F1507" s="16" t="str">
        <f t="shared" si="92"/>
        <v>OTHER</v>
      </c>
      <c r="G1507" s="16" t="str">
        <f t="shared" si="93"/>
        <v>OTHER</v>
      </c>
      <c r="H1507" s="9" t="s">
        <v>4896</v>
      </c>
      <c r="I1507" s="13" t="s">
        <v>150</v>
      </c>
      <c r="J1507" s="9" t="str">
        <f t="shared" si="94"/>
        <v>RS DQLAB</v>
      </c>
      <c r="K1507" s="14" t="s">
        <v>151</v>
      </c>
      <c r="L1507" t="str">
        <f t="shared" si="95"/>
        <v>SELL</v>
      </c>
    </row>
    <row r="1508" spans="1:12" x14ac:dyDescent="0.2">
      <c r="A1508" s="7" t="s">
        <v>1647</v>
      </c>
      <c r="B1508" s="8">
        <v>44057</v>
      </c>
      <c r="C1508" s="9" t="s">
        <v>17</v>
      </c>
      <c r="D1508" s="9">
        <v>37</v>
      </c>
      <c r="E1508" s="9" t="s">
        <v>116</v>
      </c>
      <c r="F1508" s="16" t="str">
        <f t="shared" si="92"/>
        <v>OTHER</v>
      </c>
      <c r="G1508" s="16" t="str">
        <f t="shared" si="93"/>
        <v>OTHER</v>
      </c>
      <c r="H1508" s="9" t="s">
        <v>4896</v>
      </c>
      <c r="I1508" s="9" t="s">
        <v>150</v>
      </c>
      <c r="J1508" s="9" t="str">
        <f t="shared" si="94"/>
        <v>RS DQLAB</v>
      </c>
      <c r="K1508" s="10" t="s">
        <v>151</v>
      </c>
      <c r="L1508" t="str">
        <f t="shared" si="95"/>
        <v>SELL</v>
      </c>
    </row>
    <row r="1509" spans="1:12" x14ac:dyDescent="0.2">
      <c r="A1509" s="11" t="s">
        <v>1648</v>
      </c>
      <c r="B1509" s="12">
        <v>44057</v>
      </c>
      <c r="C1509" s="13" t="s">
        <v>23</v>
      </c>
      <c r="D1509" s="13">
        <v>159</v>
      </c>
      <c r="E1509" s="13" t="s">
        <v>116</v>
      </c>
      <c r="F1509" s="16" t="str">
        <f t="shared" si="92"/>
        <v>OTHER</v>
      </c>
      <c r="G1509" s="16" t="str">
        <f t="shared" si="93"/>
        <v>OTHER</v>
      </c>
      <c r="H1509" s="9" t="s">
        <v>4896</v>
      </c>
      <c r="I1509" s="13" t="s">
        <v>150</v>
      </c>
      <c r="J1509" s="9" t="str">
        <f t="shared" si="94"/>
        <v>RS DQLAB</v>
      </c>
      <c r="K1509" s="14" t="s">
        <v>151</v>
      </c>
      <c r="L1509" t="str">
        <f t="shared" si="95"/>
        <v>SELL</v>
      </c>
    </row>
    <row r="1510" spans="1:12" x14ac:dyDescent="0.2">
      <c r="A1510" s="7" t="s">
        <v>1649</v>
      </c>
      <c r="B1510" s="8">
        <v>44057</v>
      </c>
      <c r="C1510" s="9" t="s">
        <v>35</v>
      </c>
      <c r="D1510" s="9">
        <v>180</v>
      </c>
      <c r="E1510" s="9" t="s">
        <v>116</v>
      </c>
      <c r="F1510" s="16" t="str">
        <f t="shared" si="92"/>
        <v>OTHER</v>
      </c>
      <c r="G1510" s="16" t="str">
        <f t="shared" si="93"/>
        <v>OTHER</v>
      </c>
      <c r="H1510" s="9" t="s">
        <v>4896</v>
      </c>
      <c r="I1510" s="9" t="s">
        <v>150</v>
      </c>
      <c r="J1510" s="9" t="str">
        <f t="shared" si="94"/>
        <v>RS DQLAB</v>
      </c>
      <c r="K1510" s="10" t="s">
        <v>151</v>
      </c>
      <c r="L1510" t="str">
        <f t="shared" si="95"/>
        <v>SELL</v>
      </c>
    </row>
    <row r="1511" spans="1:12" x14ac:dyDescent="0.2">
      <c r="A1511" s="11" t="s">
        <v>1650</v>
      </c>
      <c r="B1511" s="12">
        <v>44057</v>
      </c>
      <c r="C1511" s="13" t="s">
        <v>34</v>
      </c>
      <c r="D1511" s="13">
        <v>92</v>
      </c>
      <c r="E1511" s="13" t="s">
        <v>116</v>
      </c>
      <c r="F1511" s="16" t="str">
        <f t="shared" si="92"/>
        <v>OTHER</v>
      </c>
      <c r="G1511" s="16" t="str">
        <f t="shared" si="93"/>
        <v>OTHER</v>
      </c>
      <c r="H1511" s="9" t="s">
        <v>4896</v>
      </c>
      <c r="I1511" s="13" t="s">
        <v>150</v>
      </c>
      <c r="J1511" s="9" t="str">
        <f t="shared" si="94"/>
        <v>RS DQLAB</v>
      </c>
      <c r="K1511" s="14" t="s">
        <v>151</v>
      </c>
      <c r="L1511" t="str">
        <f t="shared" si="95"/>
        <v>SELL</v>
      </c>
    </row>
    <row r="1512" spans="1:12" x14ac:dyDescent="0.2">
      <c r="A1512" s="7" t="s">
        <v>1651</v>
      </c>
      <c r="B1512" s="8">
        <v>44058</v>
      </c>
      <c r="C1512" s="9" t="s">
        <v>24</v>
      </c>
      <c r="D1512" s="9">
        <v>44</v>
      </c>
      <c r="E1512" s="9" t="s">
        <v>116</v>
      </c>
      <c r="F1512" s="16" t="str">
        <f t="shared" si="92"/>
        <v>OTHER</v>
      </c>
      <c r="G1512" s="16" t="str">
        <f t="shared" si="93"/>
        <v>OTHER</v>
      </c>
      <c r="H1512" s="9" t="s">
        <v>4896</v>
      </c>
      <c r="I1512" s="9" t="s">
        <v>150</v>
      </c>
      <c r="J1512" s="9" t="str">
        <f t="shared" si="94"/>
        <v>RS DQLAB</v>
      </c>
      <c r="K1512" s="10" t="s">
        <v>151</v>
      </c>
      <c r="L1512" t="str">
        <f t="shared" si="95"/>
        <v>SELL</v>
      </c>
    </row>
    <row r="1513" spans="1:12" x14ac:dyDescent="0.2">
      <c r="A1513" s="11" t="s">
        <v>1652</v>
      </c>
      <c r="B1513" s="12">
        <v>44058</v>
      </c>
      <c r="C1513" s="13" t="s">
        <v>24</v>
      </c>
      <c r="D1513" s="13">
        <v>14</v>
      </c>
      <c r="E1513" s="13" t="s">
        <v>116</v>
      </c>
      <c r="F1513" s="16" t="str">
        <f t="shared" si="92"/>
        <v>OTHER</v>
      </c>
      <c r="G1513" s="16" t="str">
        <f t="shared" si="93"/>
        <v>OTHER</v>
      </c>
      <c r="H1513" s="9" t="s">
        <v>4896</v>
      </c>
      <c r="I1513" s="13" t="s">
        <v>150</v>
      </c>
      <c r="J1513" s="9" t="str">
        <f t="shared" si="94"/>
        <v>RS DQLAB</v>
      </c>
      <c r="K1513" s="14" t="s">
        <v>151</v>
      </c>
      <c r="L1513" t="str">
        <f t="shared" si="95"/>
        <v>SELL</v>
      </c>
    </row>
    <row r="1514" spans="1:12" x14ac:dyDescent="0.2">
      <c r="A1514" s="7" t="s">
        <v>1653</v>
      </c>
      <c r="B1514" s="8">
        <v>44058</v>
      </c>
      <c r="C1514" s="9" t="s">
        <v>36</v>
      </c>
      <c r="D1514" s="9">
        <v>79</v>
      </c>
      <c r="E1514" s="9" t="s">
        <v>116</v>
      </c>
      <c r="F1514" s="16" t="str">
        <f t="shared" si="92"/>
        <v>OTHER</v>
      </c>
      <c r="G1514" s="16" t="str">
        <f t="shared" si="93"/>
        <v>OTHER</v>
      </c>
      <c r="H1514" s="9" t="s">
        <v>4896</v>
      </c>
      <c r="I1514" s="9" t="s">
        <v>150</v>
      </c>
      <c r="J1514" s="9" t="str">
        <f t="shared" si="94"/>
        <v>RS DQLAB</v>
      </c>
      <c r="K1514" s="10" t="s">
        <v>151</v>
      </c>
      <c r="L1514" t="str">
        <f t="shared" si="95"/>
        <v>SELL</v>
      </c>
    </row>
    <row r="1515" spans="1:12" x14ac:dyDescent="0.2">
      <c r="A1515" s="11" t="s">
        <v>1654</v>
      </c>
      <c r="B1515" s="12">
        <v>44058</v>
      </c>
      <c r="C1515" s="13" t="s">
        <v>36</v>
      </c>
      <c r="D1515" s="13">
        <v>23</v>
      </c>
      <c r="E1515" s="13" t="s">
        <v>116</v>
      </c>
      <c r="F1515" s="16" t="str">
        <f t="shared" si="92"/>
        <v>OTHER</v>
      </c>
      <c r="G1515" s="16" t="str">
        <f t="shared" si="93"/>
        <v>OTHER</v>
      </c>
      <c r="H1515" s="9" t="s">
        <v>4896</v>
      </c>
      <c r="I1515" s="13" t="s">
        <v>150</v>
      </c>
      <c r="J1515" s="9" t="str">
        <f t="shared" si="94"/>
        <v>RS DQLAB</v>
      </c>
      <c r="K1515" s="14" t="s">
        <v>151</v>
      </c>
      <c r="L1515" t="str">
        <f t="shared" si="95"/>
        <v>SELL</v>
      </c>
    </row>
    <row r="1516" spans="1:12" x14ac:dyDescent="0.2">
      <c r="A1516" s="7" t="s">
        <v>1655</v>
      </c>
      <c r="B1516" s="8">
        <v>44058</v>
      </c>
      <c r="C1516" s="9" t="s">
        <v>16</v>
      </c>
      <c r="D1516" s="9">
        <v>51</v>
      </c>
      <c r="E1516" s="9" t="s">
        <v>116</v>
      </c>
      <c r="F1516" s="16" t="str">
        <f t="shared" si="92"/>
        <v>OTHER</v>
      </c>
      <c r="G1516" s="16" t="str">
        <f t="shared" si="93"/>
        <v>OTHER</v>
      </c>
      <c r="H1516" s="9" t="s">
        <v>4896</v>
      </c>
      <c r="I1516" s="9" t="s">
        <v>150</v>
      </c>
      <c r="J1516" s="9" t="str">
        <f t="shared" si="94"/>
        <v>RS DQLAB</v>
      </c>
      <c r="K1516" s="10" t="s">
        <v>151</v>
      </c>
      <c r="L1516" t="str">
        <f t="shared" si="95"/>
        <v>SELL</v>
      </c>
    </row>
    <row r="1517" spans="1:12" x14ac:dyDescent="0.2">
      <c r="A1517" s="11" t="s">
        <v>1656</v>
      </c>
      <c r="B1517" s="12">
        <v>44058</v>
      </c>
      <c r="C1517" s="13" t="s">
        <v>28</v>
      </c>
      <c r="D1517" s="13">
        <v>41</v>
      </c>
      <c r="E1517" s="13" t="s">
        <v>116</v>
      </c>
      <c r="F1517" s="16" t="str">
        <f t="shared" si="92"/>
        <v>OTHER</v>
      </c>
      <c r="G1517" s="16" t="str">
        <f t="shared" si="93"/>
        <v>OTHER</v>
      </c>
      <c r="H1517" s="9" t="s">
        <v>4896</v>
      </c>
      <c r="I1517" s="13" t="s">
        <v>150</v>
      </c>
      <c r="J1517" s="9" t="str">
        <f t="shared" si="94"/>
        <v>RS DQLAB</v>
      </c>
      <c r="K1517" s="14" t="s">
        <v>151</v>
      </c>
      <c r="L1517" t="str">
        <f t="shared" si="95"/>
        <v>SELL</v>
      </c>
    </row>
    <row r="1518" spans="1:12" x14ac:dyDescent="0.2">
      <c r="A1518" s="7" t="s">
        <v>1657</v>
      </c>
      <c r="B1518" s="8">
        <v>44058</v>
      </c>
      <c r="C1518" s="9" t="s">
        <v>8</v>
      </c>
      <c r="D1518" s="9">
        <v>9</v>
      </c>
      <c r="E1518" s="9" t="s">
        <v>116</v>
      </c>
      <c r="F1518" s="16" t="str">
        <f t="shared" si="92"/>
        <v>OTHER</v>
      </c>
      <c r="G1518" s="16" t="str">
        <f t="shared" si="93"/>
        <v>OTHER</v>
      </c>
      <c r="H1518" s="9" t="s">
        <v>4896</v>
      </c>
      <c r="I1518" s="9" t="s">
        <v>150</v>
      </c>
      <c r="J1518" s="9" t="str">
        <f t="shared" si="94"/>
        <v>RS DQLAB</v>
      </c>
      <c r="K1518" s="10" t="s">
        <v>151</v>
      </c>
      <c r="L1518" t="str">
        <f t="shared" si="95"/>
        <v>SELL</v>
      </c>
    </row>
    <row r="1519" spans="1:12" x14ac:dyDescent="0.2">
      <c r="A1519" s="11" t="s">
        <v>1658</v>
      </c>
      <c r="B1519" s="12">
        <v>44059</v>
      </c>
      <c r="C1519" s="13" t="s">
        <v>12</v>
      </c>
      <c r="D1519" s="13">
        <v>68</v>
      </c>
      <c r="E1519" s="13" t="s">
        <v>116</v>
      </c>
      <c r="F1519" s="16" t="str">
        <f t="shared" si="92"/>
        <v>OTHER</v>
      </c>
      <c r="G1519" s="16" t="str">
        <f t="shared" si="93"/>
        <v>OTHER</v>
      </c>
      <c r="H1519" s="9" t="s">
        <v>4896</v>
      </c>
      <c r="I1519" s="13" t="s">
        <v>150</v>
      </c>
      <c r="J1519" s="9" t="str">
        <f t="shared" si="94"/>
        <v>RS DQLAB</v>
      </c>
      <c r="K1519" s="14" t="s">
        <v>151</v>
      </c>
      <c r="L1519" t="str">
        <f t="shared" si="95"/>
        <v>SELL</v>
      </c>
    </row>
    <row r="1520" spans="1:12" x14ac:dyDescent="0.2">
      <c r="A1520" s="7" t="s">
        <v>1659</v>
      </c>
      <c r="B1520" s="8">
        <v>44059</v>
      </c>
      <c r="C1520" s="9" t="s">
        <v>12</v>
      </c>
      <c r="D1520" s="9">
        <v>86</v>
      </c>
      <c r="E1520" s="9" t="s">
        <v>116</v>
      </c>
      <c r="F1520" s="16" t="str">
        <f t="shared" si="92"/>
        <v>OTHER</v>
      </c>
      <c r="G1520" s="16" t="str">
        <f t="shared" si="93"/>
        <v>OTHER</v>
      </c>
      <c r="H1520" s="9" t="s">
        <v>4896</v>
      </c>
      <c r="I1520" s="9" t="s">
        <v>150</v>
      </c>
      <c r="J1520" s="9" t="str">
        <f t="shared" si="94"/>
        <v>RS DQLAB</v>
      </c>
      <c r="K1520" s="10" t="s">
        <v>151</v>
      </c>
      <c r="L1520" t="str">
        <f t="shared" si="95"/>
        <v>SELL</v>
      </c>
    </row>
    <row r="1521" spans="1:12" x14ac:dyDescent="0.2">
      <c r="A1521" s="11" t="s">
        <v>1660</v>
      </c>
      <c r="B1521" s="12">
        <v>44059</v>
      </c>
      <c r="C1521" s="13" t="s">
        <v>9</v>
      </c>
      <c r="D1521" s="13">
        <v>7</v>
      </c>
      <c r="E1521" s="13" t="s">
        <v>116</v>
      </c>
      <c r="F1521" s="16" t="str">
        <f t="shared" si="92"/>
        <v>OTHER</v>
      </c>
      <c r="G1521" s="16" t="str">
        <f t="shared" si="93"/>
        <v>OTHER</v>
      </c>
      <c r="H1521" s="9" t="s">
        <v>4896</v>
      </c>
      <c r="I1521" s="13" t="s">
        <v>150</v>
      </c>
      <c r="J1521" s="9" t="str">
        <f t="shared" si="94"/>
        <v>RS DQLAB</v>
      </c>
      <c r="K1521" s="14" t="s">
        <v>151</v>
      </c>
      <c r="L1521" t="str">
        <f t="shared" si="95"/>
        <v>SELL</v>
      </c>
    </row>
    <row r="1522" spans="1:12" x14ac:dyDescent="0.2">
      <c r="A1522" s="7" t="s">
        <v>1661</v>
      </c>
      <c r="B1522" s="8">
        <v>44059</v>
      </c>
      <c r="C1522" s="9" t="s">
        <v>40</v>
      </c>
      <c r="D1522" s="9">
        <v>66</v>
      </c>
      <c r="E1522" s="9" t="s">
        <v>116</v>
      </c>
      <c r="F1522" s="16" t="str">
        <f t="shared" si="92"/>
        <v>OTHER</v>
      </c>
      <c r="G1522" s="16" t="str">
        <f t="shared" si="93"/>
        <v>OTHER</v>
      </c>
      <c r="H1522" s="9" t="s">
        <v>4896</v>
      </c>
      <c r="I1522" s="9" t="s">
        <v>150</v>
      </c>
      <c r="J1522" s="9" t="str">
        <f t="shared" si="94"/>
        <v>RS DQLAB</v>
      </c>
      <c r="K1522" s="10" t="s">
        <v>151</v>
      </c>
      <c r="L1522" t="str">
        <f t="shared" si="95"/>
        <v>SELL</v>
      </c>
    </row>
    <row r="1523" spans="1:12" x14ac:dyDescent="0.2">
      <c r="A1523" s="11" t="s">
        <v>1662</v>
      </c>
      <c r="B1523" s="12">
        <v>44060</v>
      </c>
      <c r="C1523" s="13" t="s">
        <v>12</v>
      </c>
      <c r="D1523" s="13">
        <v>97</v>
      </c>
      <c r="E1523" s="13" t="s">
        <v>116</v>
      </c>
      <c r="F1523" s="16" t="str">
        <f t="shared" si="92"/>
        <v>OTHER</v>
      </c>
      <c r="G1523" s="16" t="str">
        <f t="shared" si="93"/>
        <v>OTHER</v>
      </c>
      <c r="H1523" s="9" t="s">
        <v>4896</v>
      </c>
      <c r="I1523" s="13" t="s">
        <v>150</v>
      </c>
      <c r="J1523" s="9" t="str">
        <f t="shared" si="94"/>
        <v>RS DQLAB</v>
      </c>
      <c r="K1523" s="14" t="s">
        <v>151</v>
      </c>
      <c r="L1523" t="str">
        <f t="shared" si="95"/>
        <v>SELL</v>
      </c>
    </row>
    <row r="1524" spans="1:12" x14ac:dyDescent="0.2">
      <c r="A1524" s="7" t="s">
        <v>1663</v>
      </c>
      <c r="B1524" s="8">
        <v>44060</v>
      </c>
      <c r="C1524" s="9" t="s">
        <v>12</v>
      </c>
      <c r="D1524" s="9">
        <v>10</v>
      </c>
      <c r="E1524" s="9" t="s">
        <v>116</v>
      </c>
      <c r="F1524" s="16" t="str">
        <f t="shared" si="92"/>
        <v>OTHER</v>
      </c>
      <c r="G1524" s="16" t="str">
        <f t="shared" si="93"/>
        <v>OTHER</v>
      </c>
      <c r="H1524" s="9" t="s">
        <v>4896</v>
      </c>
      <c r="I1524" s="9" t="s">
        <v>150</v>
      </c>
      <c r="J1524" s="9" t="str">
        <f t="shared" si="94"/>
        <v>RS DQLAB</v>
      </c>
      <c r="K1524" s="10" t="s">
        <v>151</v>
      </c>
      <c r="L1524" t="str">
        <f t="shared" si="95"/>
        <v>SELL</v>
      </c>
    </row>
    <row r="1525" spans="1:12" x14ac:dyDescent="0.2">
      <c r="A1525" s="11" t="s">
        <v>1664</v>
      </c>
      <c r="B1525" s="12">
        <v>44060</v>
      </c>
      <c r="C1525" s="13" t="s">
        <v>37</v>
      </c>
      <c r="D1525" s="13">
        <v>6</v>
      </c>
      <c r="E1525" s="13" t="s">
        <v>116</v>
      </c>
      <c r="F1525" s="16" t="str">
        <f t="shared" si="92"/>
        <v>OTHER</v>
      </c>
      <c r="G1525" s="16" t="str">
        <f t="shared" si="93"/>
        <v>OTHER</v>
      </c>
      <c r="H1525" s="9" t="s">
        <v>4896</v>
      </c>
      <c r="I1525" s="13" t="s">
        <v>150</v>
      </c>
      <c r="J1525" s="9" t="str">
        <f t="shared" si="94"/>
        <v>RS DQLAB</v>
      </c>
      <c r="K1525" s="14" t="s">
        <v>151</v>
      </c>
      <c r="L1525" t="str">
        <f t="shared" si="95"/>
        <v>SELL</v>
      </c>
    </row>
    <row r="1526" spans="1:12" x14ac:dyDescent="0.2">
      <c r="A1526" s="7" t="s">
        <v>1665</v>
      </c>
      <c r="B1526" s="8">
        <v>44060</v>
      </c>
      <c r="C1526" s="9" t="s">
        <v>9</v>
      </c>
      <c r="D1526" s="9">
        <v>27</v>
      </c>
      <c r="E1526" s="9" t="s">
        <v>116</v>
      </c>
      <c r="F1526" s="16" t="str">
        <f t="shared" si="92"/>
        <v>OTHER</v>
      </c>
      <c r="G1526" s="16" t="str">
        <f t="shared" si="93"/>
        <v>OTHER</v>
      </c>
      <c r="H1526" s="9" t="s">
        <v>4896</v>
      </c>
      <c r="I1526" s="9" t="s">
        <v>150</v>
      </c>
      <c r="J1526" s="9" t="str">
        <f t="shared" si="94"/>
        <v>RS DQLAB</v>
      </c>
      <c r="K1526" s="10" t="s">
        <v>151</v>
      </c>
      <c r="L1526" t="str">
        <f t="shared" si="95"/>
        <v>SELL</v>
      </c>
    </row>
    <row r="1527" spans="1:12" x14ac:dyDescent="0.2">
      <c r="A1527" s="11" t="s">
        <v>1666</v>
      </c>
      <c r="B1527" s="12">
        <v>44060</v>
      </c>
      <c r="C1527" s="13" t="s">
        <v>38</v>
      </c>
      <c r="D1527" s="13">
        <v>2</v>
      </c>
      <c r="E1527" s="13" t="s">
        <v>116</v>
      </c>
      <c r="F1527" s="16" t="str">
        <f t="shared" si="92"/>
        <v>OTHER</v>
      </c>
      <c r="G1527" s="16" t="str">
        <f t="shared" si="93"/>
        <v>OTHER</v>
      </c>
      <c r="H1527" s="9" t="s">
        <v>4896</v>
      </c>
      <c r="I1527" s="13" t="s">
        <v>150</v>
      </c>
      <c r="J1527" s="9" t="str">
        <f t="shared" si="94"/>
        <v>RS DQLAB</v>
      </c>
      <c r="K1527" s="14" t="s">
        <v>151</v>
      </c>
      <c r="L1527" t="str">
        <f t="shared" si="95"/>
        <v>SELL</v>
      </c>
    </row>
    <row r="1528" spans="1:12" x14ac:dyDescent="0.2">
      <c r="A1528" s="7" t="s">
        <v>1667</v>
      </c>
      <c r="B1528" s="8">
        <v>44060</v>
      </c>
      <c r="C1528" s="9" t="s">
        <v>38</v>
      </c>
      <c r="D1528" s="9">
        <v>21</v>
      </c>
      <c r="E1528" s="9" t="s">
        <v>116</v>
      </c>
      <c r="F1528" s="16" t="str">
        <f t="shared" si="92"/>
        <v>OTHER</v>
      </c>
      <c r="G1528" s="16" t="str">
        <f t="shared" si="93"/>
        <v>OTHER</v>
      </c>
      <c r="H1528" s="9" t="s">
        <v>4896</v>
      </c>
      <c r="I1528" s="9" t="s">
        <v>150</v>
      </c>
      <c r="J1528" s="9" t="str">
        <f t="shared" si="94"/>
        <v>RS DQLAB</v>
      </c>
      <c r="K1528" s="10" t="s">
        <v>151</v>
      </c>
      <c r="L1528" t="str">
        <f t="shared" si="95"/>
        <v>SELL</v>
      </c>
    </row>
    <row r="1529" spans="1:12" x14ac:dyDescent="0.2">
      <c r="A1529" s="11" t="s">
        <v>1668</v>
      </c>
      <c r="B1529" s="12">
        <v>44060</v>
      </c>
      <c r="C1529" s="13" t="s">
        <v>41</v>
      </c>
      <c r="D1529" s="13">
        <v>31</v>
      </c>
      <c r="E1529" s="13" t="s">
        <v>116</v>
      </c>
      <c r="F1529" s="16" t="str">
        <f t="shared" si="92"/>
        <v>OTHER</v>
      </c>
      <c r="G1529" s="16" t="str">
        <f t="shared" si="93"/>
        <v>OTHER</v>
      </c>
      <c r="H1529" s="9" t="s">
        <v>4896</v>
      </c>
      <c r="I1529" s="13" t="s">
        <v>150</v>
      </c>
      <c r="J1529" s="9" t="str">
        <f t="shared" si="94"/>
        <v>RS DQLAB</v>
      </c>
      <c r="K1529" s="14" t="s">
        <v>151</v>
      </c>
      <c r="L1529" t="str">
        <f t="shared" si="95"/>
        <v>SELL</v>
      </c>
    </row>
    <row r="1530" spans="1:12" x14ac:dyDescent="0.2">
      <c r="A1530" s="7" t="s">
        <v>1669</v>
      </c>
      <c r="B1530" s="8">
        <v>44060</v>
      </c>
      <c r="C1530" s="9" t="s">
        <v>41</v>
      </c>
      <c r="D1530" s="9">
        <v>24</v>
      </c>
      <c r="E1530" s="9" t="s">
        <v>116</v>
      </c>
      <c r="F1530" s="16" t="str">
        <f t="shared" si="92"/>
        <v>OTHER</v>
      </c>
      <c r="G1530" s="16" t="str">
        <f t="shared" si="93"/>
        <v>OTHER</v>
      </c>
      <c r="H1530" s="9" t="s">
        <v>4896</v>
      </c>
      <c r="I1530" s="9" t="s">
        <v>150</v>
      </c>
      <c r="J1530" s="9" t="str">
        <f t="shared" si="94"/>
        <v>RS DQLAB</v>
      </c>
      <c r="K1530" s="10" t="s">
        <v>151</v>
      </c>
      <c r="L1530" t="str">
        <f t="shared" si="95"/>
        <v>SELL</v>
      </c>
    </row>
    <row r="1531" spans="1:12" x14ac:dyDescent="0.2">
      <c r="A1531" s="11" t="s">
        <v>1670</v>
      </c>
      <c r="B1531" s="12">
        <v>44060</v>
      </c>
      <c r="C1531" s="13" t="s">
        <v>10</v>
      </c>
      <c r="D1531" s="13">
        <v>58</v>
      </c>
      <c r="E1531" s="13" t="s">
        <v>116</v>
      </c>
      <c r="F1531" s="16" t="str">
        <f t="shared" si="92"/>
        <v>OTHER</v>
      </c>
      <c r="G1531" s="16" t="str">
        <f t="shared" si="93"/>
        <v>OTHER</v>
      </c>
      <c r="H1531" s="9" t="s">
        <v>4896</v>
      </c>
      <c r="I1531" s="13" t="s">
        <v>150</v>
      </c>
      <c r="J1531" s="9" t="str">
        <f t="shared" si="94"/>
        <v>RS DQLAB</v>
      </c>
      <c r="K1531" s="14" t="s">
        <v>151</v>
      </c>
      <c r="L1531" t="str">
        <f t="shared" si="95"/>
        <v>SELL</v>
      </c>
    </row>
    <row r="1532" spans="1:12" x14ac:dyDescent="0.2">
      <c r="A1532" s="7" t="s">
        <v>1671</v>
      </c>
      <c r="B1532" s="8">
        <v>44060</v>
      </c>
      <c r="C1532" s="9" t="s">
        <v>40</v>
      </c>
      <c r="D1532" s="9">
        <v>84</v>
      </c>
      <c r="E1532" s="9" t="s">
        <v>116</v>
      </c>
      <c r="F1532" s="16" t="str">
        <f t="shared" si="92"/>
        <v>OTHER</v>
      </c>
      <c r="G1532" s="16" t="str">
        <f t="shared" si="93"/>
        <v>OTHER</v>
      </c>
      <c r="H1532" s="9" t="s">
        <v>4896</v>
      </c>
      <c r="I1532" s="9" t="s">
        <v>150</v>
      </c>
      <c r="J1532" s="9" t="str">
        <f t="shared" si="94"/>
        <v>RS DQLAB</v>
      </c>
      <c r="K1532" s="10" t="s">
        <v>151</v>
      </c>
      <c r="L1532" t="str">
        <f t="shared" si="95"/>
        <v>SELL</v>
      </c>
    </row>
    <row r="1533" spans="1:12" x14ac:dyDescent="0.2">
      <c r="A1533" s="11" t="s">
        <v>1672</v>
      </c>
      <c r="B1533" s="12">
        <v>44060</v>
      </c>
      <c r="C1533" s="13" t="s">
        <v>28</v>
      </c>
      <c r="D1533" s="13">
        <v>78</v>
      </c>
      <c r="E1533" s="13" t="s">
        <v>116</v>
      </c>
      <c r="F1533" s="16" t="str">
        <f t="shared" si="92"/>
        <v>OTHER</v>
      </c>
      <c r="G1533" s="16" t="str">
        <f t="shared" si="93"/>
        <v>OTHER</v>
      </c>
      <c r="H1533" s="9" t="s">
        <v>4896</v>
      </c>
      <c r="I1533" s="13" t="s">
        <v>150</v>
      </c>
      <c r="J1533" s="9" t="str">
        <f t="shared" si="94"/>
        <v>RS DQLAB</v>
      </c>
      <c r="K1533" s="14" t="s">
        <v>151</v>
      </c>
      <c r="L1533" t="str">
        <f t="shared" si="95"/>
        <v>SELL</v>
      </c>
    </row>
    <row r="1534" spans="1:12" x14ac:dyDescent="0.2">
      <c r="A1534" s="7" t="s">
        <v>1673</v>
      </c>
      <c r="B1534" s="8">
        <v>44060</v>
      </c>
      <c r="C1534" s="9" t="s">
        <v>28</v>
      </c>
      <c r="D1534" s="9">
        <v>329</v>
      </c>
      <c r="E1534" s="9" t="s">
        <v>116</v>
      </c>
      <c r="F1534" s="16" t="str">
        <f t="shared" si="92"/>
        <v>OTHER</v>
      </c>
      <c r="G1534" s="16" t="str">
        <f t="shared" si="93"/>
        <v>OTHER</v>
      </c>
      <c r="H1534" s="9" t="s">
        <v>4896</v>
      </c>
      <c r="I1534" s="9" t="s">
        <v>150</v>
      </c>
      <c r="J1534" s="9" t="str">
        <f t="shared" si="94"/>
        <v>RS DQLAB</v>
      </c>
      <c r="K1534" s="10" t="s">
        <v>151</v>
      </c>
      <c r="L1534" t="str">
        <f t="shared" si="95"/>
        <v>SELL</v>
      </c>
    </row>
    <row r="1535" spans="1:12" x14ac:dyDescent="0.2">
      <c r="A1535" s="11" t="s">
        <v>1674</v>
      </c>
      <c r="B1535" s="12">
        <v>44060</v>
      </c>
      <c r="C1535" s="13" t="s">
        <v>20</v>
      </c>
      <c r="D1535" s="13">
        <v>12</v>
      </c>
      <c r="E1535" s="13" t="s">
        <v>116</v>
      </c>
      <c r="F1535" s="16" t="str">
        <f t="shared" si="92"/>
        <v>OTHER</v>
      </c>
      <c r="G1535" s="16" t="str">
        <f t="shared" si="93"/>
        <v>OTHER</v>
      </c>
      <c r="H1535" s="9" t="s">
        <v>4896</v>
      </c>
      <c r="I1535" s="13" t="s">
        <v>150</v>
      </c>
      <c r="J1535" s="9" t="str">
        <f t="shared" si="94"/>
        <v>RS DQLAB</v>
      </c>
      <c r="K1535" s="14" t="s">
        <v>151</v>
      </c>
      <c r="L1535" t="str">
        <f t="shared" si="95"/>
        <v>SELL</v>
      </c>
    </row>
    <row r="1536" spans="1:12" x14ac:dyDescent="0.2">
      <c r="A1536" s="7" t="s">
        <v>1675</v>
      </c>
      <c r="B1536" s="8">
        <v>44060</v>
      </c>
      <c r="C1536" s="9" t="s">
        <v>20</v>
      </c>
      <c r="D1536" s="9">
        <v>5</v>
      </c>
      <c r="E1536" s="9" t="s">
        <v>116</v>
      </c>
      <c r="F1536" s="16" t="str">
        <f t="shared" si="92"/>
        <v>OTHER</v>
      </c>
      <c r="G1536" s="16" t="str">
        <f t="shared" si="93"/>
        <v>OTHER</v>
      </c>
      <c r="H1536" s="9" t="s">
        <v>4896</v>
      </c>
      <c r="I1536" s="9" t="s">
        <v>150</v>
      </c>
      <c r="J1536" s="9" t="str">
        <f t="shared" si="94"/>
        <v>RS DQLAB</v>
      </c>
      <c r="K1536" s="10" t="s">
        <v>151</v>
      </c>
      <c r="L1536" t="str">
        <f t="shared" si="95"/>
        <v>SELL</v>
      </c>
    </row>
    <row r="1537" spans="1:12" x14ac:dyDescent="0.2">
      <c r="A1537" s="11" t="s">
        <v>1676</v>
      </c>
      <c r="B1537" s="12">
        <v>44060</v>
      </c>
      <c r="C1537" s="13" t="s">
        <v>8</v>
      </c>
      <c r="D1537" s="13">
        <v>389</v>
      </c>
      <c r="E1537" s="13" t="s">
        <v>116</v>
      </c>
      <c r="F1537" s="16" t="str">
        <f t="shared" si="92"/>
        <v>OTHER</v>
      </c>
      <c r="G1537" s="16" t="str">
        <f t="shared" si="93"/>
        <v>OTHER</v>
      </c>
      <c r="H1537" s="9" t="s">
        <v>4896</v>
      </c>
      <c r="I1537" s="13" t="s">
        <v>150</v>
      </c>
      <c r="J1537" s="9" t="str">
        <f t="shared" si="94"/>
        <v>RS DQLAB</v>
      </c>
      <c r="K1537" s="14" t="s">
        <v>151</v>
      </c>
      <c r="L1537" t="str">
        <f t="shared" si="95"/>
        <v>SELL</v>
      </c>
    </row>
    <row r="1538" spans="1:12" x14ac:dyDescent="0.2">
      <c r="A1538" s="7" t="s">
        <v>1677</v>
      </c>
      <c r="B1538" s="8">
        <v>44061</v>
      </c>
      <c r="C1538" s="9" t="s">
        <v>12</v>
      </c>
      <c r="D1538" s="9">
        <v>8</v>
      </c>
      <c r="E1538" s="9" t="s">
        <v>116</v>
      </c>
      <c r="F1538" s="16" t="str">
        <f t="shared" si="92"/>
        <v>OTHER</v>
      </c>
      <c r="G1538" s="16" t="str">
        <f t="shared" si="93"/>
        <v>OTHER</v>
      </c>
      <c r="H1538" s="9" t="s">
        <v>4896</v>
      </c>
      <c r="I1538" s="9" t="s">
        <v>150</v>
      </c>
      <c r="J1538" s="9" t="str">
        <f t="shared" si="94"/>
        <v>RS DQLAB</v>
      </c>
      <c r="K1538" s="10" t="s">
        <v>151</v>
      </c>
      <c r="L1538" t="str">
        <f t="shared" si="95"/>
        <v>SELL</v>
      </c>
    </row>
    <row r="1539" spans="1:12" x14ac:dyDescent="0.2">
      <c r="A1539" s="11" t="s">
        <v>1678</v>
      </c>
      <c r="B1539" s="12">
        <v>44061</v>
      </c>
      <c r="C1539" s="13" t="s">
        <v>37</v>
      </c>
      <c r="D1539" s="13">
        <v>4</v>
      </c>
      <c r="E1539" s="13" t="s">
        <v>116</v>
      </c>
      <c r="F1539" s="16" t="str">
        <f t="shared" ref="F1539:F1602" si="96">UPPER(IF(LEN(E1539)=0,"OTHER",E1539))</f>
        <v>OTHER</v>
      </c>
      <c r="G1539" s="16" t="str">
        <f t="shared" ref="G1539:G1602" si="97">LEFT(F1539,7)</f>
        <v>OTHER</v>
      </c>
      <c r="H1539" s="9" t="s">
        <v>4896</v>
      </c>
      <c r="I1539" s="13" t="s">
        <v>150</v>
      </c>
      <c r="J1539" s="9" t="str">
        <f t="shared" ref="J1539:J1602" si="98">(UPPER(IF(LEN(I1539)=0,"OTHER",I1539)))</f>
        <v>RS DQLAB</v>
      </c>
      <c r="K1539" s="14" t="s">
        <v>151</v>
      </c>
      <c r="L1539" t="str">
        <f t="shared" ref="L1539:L1602" si="99">UPPER(K1539)</f>
        <v>SELL</v>
      </c>
    </row>
    <row r="1540" spans="1:12" x14ac:dyDescent="0.2">
      <c r="A1540" s="7" t="s">
        <v>1679</v>
      </c>
      <c r="B1540" s="8">
        <v>44061</v>
      </c>
      <c r="C1540" s="9" t="s">
        <v>9</v>
      </c>
      <c r="D1540" s="9">
        <v>35</v>
      </c>
      <c r="E1540" s="9" t="s">
        <v>116</v>
      </c>
      <c r="F1540" s="16" t="str">
        <f t="shared" si="96"/>
        <v>OTHER</v>
      </c>
      <c r="G1540" s="16" t="str">
        <f t="shared" si="97"/>
        <v>OTHER</v>
      </c>
      <c r="H1540" s="9" t="s">
        <v>4896</v>
      </c>
      <c r="I1540" s="9" t="s">
        <v>150</v>
      </c>
      <c r="J1540" s="9" t="str">
        <f t="shared" si="98"/>
        <v>RS DQLAB</v>
      </c>
      <c r="K1540" s="10" t="s">
        <v>151</v>
      </c>
      <c r="L1540" t="str">
        <f t="shared" si="99"/>
        <v>SELL</v>
      </c>
    </row>
    <row r="1541" spans="1:12" x14ac:dyDescent="0.2">
      <c r="A1541" s="11" t="s">
        <v>1680</v>
      </c>
      <c r="B1541" s="12">
        <v>44061</v>
      </c>
      <c r="C1541" s="13" t="s">
        <v>24</v>
      </c>
      <c r="D1541" s="13">
        <v>8</v>
      </c>
      <c r="E1541" s="13" t="s">
        <v>116</v>
      </c>
      <c r="F1541" s="16" t="str">
        <f t="shared" si="96"/>
        <v>OTHER</v>
      </c>
      <c r="G1541" s="16" t="str">
        <f t="shared" si="97"/>
        <v>OTHER</v>
      </c>
      <c r="H1541" s="9" t="s">
        <v>4896</v>
      </c>
      <c r="I1541" s="13" t="s">
        <v>150</v>
      </c>
      <c r="J1541" s="9" t="str">
        <f t="shared" si="98"/>
        <v>RS DQLAB</v>
      </c>
      <c r="K1541" s="14" t="s">
        <v>151</v>
      </c>
      <c r="L1541" t="str">
        <f t="shared" si="99"/>
        <v>SELL</v>
      </c>
    </row>
    <row r="1542" spans="1:12" x14ac:dyDescent="0.2">
      <c r="A1542" s="7" t="s">
        <v>1681</v>
      </c>
      <c r="B1542" s="8">
        <v>44061</v>
      </c>
      <c r="C1542" s="9" t="s">
        <v>22</v>
      </c>
      <c r="D1542" s="9">
        <v>6</v>
      </c>
      <c r="E1542" s="9" t="s">
        <v>116</v>
      </c>
      <c r="F1542" s="16" t="str">
        <f t="shared" si="96"/>
        <v>OTHER</v>
      </c>
      <c r="G1542" s="16" t="str">
        <f t="shared" si="97"/>
        <v>OTHER</v>
      </c>
      <c r="H1542" s="9" t="s">
        <v>4896</v>
      </c>
      <c r="I1542" s="9" t="s">
        <v>150</v>
      </c>
      <c r="J1542" s="9" t="str">
        <f t="shared" si="98"/>
        <v>RS DQLAB</v>
      </c>
      <c r="K1542" s="10" t="s">
        <v>151</v>
      </c>
      <c r="L1542" t="str">
        <f t="shared" si="99"/>
        <v>SELL</v>
      </c>
    </row>
    <row r="1543" spans="1:12" x14ac:dyDescent="0.2">
      <c r="A1543" s="11" t="s">
        <v>1682</v>
      </c>
      <c r="B1543" s="12">
        <v>44061</v>
      </c>
      <c r="C1543" s="13" t="s">
        <v>10</v>
      </c>
      <c r="D1543" s="13">
        <v>50</v>
      </c>
      <c r="E1543" s="13" t="s">
        <v>116</v>
      </c>
      <c r="F1543" s="16" t="str">
        <f t="shared" si="96"/>
        <v>OTHER</v>
      </c>
      <c r="G1543" s="16" t="str">
        <f t="shared" si="97"/>
        <v>OTHER</v>
      </c>
      <c r="H1543" s="9" t="s">
        <v>4896</v>
      </c>
      <c r="I1543" s="13" t="s">
        <v>150</v>
      </c>
      <c r="J1543" s="9" t="str">
        <f t="shared" si="98"/>
        <v>RS DQLAB</v>
      </c>
      <c r="K1543" s="14" t="s">
        <v>151</v>
      </c>
      <c r="L1543" t="str">
        <f t="shared" si="99"/>
        <v>SELL</v>
      </c>
    </row>
    <row r="1544" spans="1:12" x14ac:dyDescent="0.2">
      <c r="A1544" s="7" t="s">
        <v>1683</v>
      </c>
      <c r="B1544" s="8">
        <v>44061</v>
      </c>
      <c r="C1544" s="9" t="s">
        <v>36</v>
      </c>
      <c r="D1544" s="9">
        <v>26</v>
      </c>
      <c r="E1544" s="9" t="s">
        <v>116</v>
      </c>
      <c r="F1544" s="16" t="str">
        <f t="shared" si="96"/>
        <v>OTHER</v>
      </c>
      <c r="G1544" s="16" t="str">
        <f t="shared" si="97"/>
        <v>OTHER</v>
      </c>
      <c r="H1544" s="9" t="s">
        <v>4896</v>
      </c>
      <c r="I1544" s="9" t="s">
        <v>150</v>
      </c>
      <c r="J1544" s="9" t="str">
        <f t="shared" si="98"/>
        <v>RS DQLAB</v>
      </c>
      <c r="K1544" s="10" t="s">
        <v>151</v>
      </c>
      <c r="L1544" t="str">
        <f t="shared" si="99"/>
        <v>SELL</v>
      </c>
    </row>
    <row r="1545" spans="1:12" x14ac:dyDescent="0.2">
      <c r="A1545" s="11" t="s">
        <v>1684</v>
      </c>
      <c r="B1545" s="12">
        <v>44061</v>
      </c>
      <c r="C1545" s="13" t="s">
        <v>16</v>
      </c>
      <c r="D1545" s="13">
        <v>391</v>
      </c>
      <c r="E1545" s="13" t="s">
        <v>116</v>
      </c>
      <c r="F1545" s="16" t="str">
        <f t="shared" si="96"/>
        <v>OTHER</v>
      </c>
      <c r="G1545" s="16" t="str">
        <f t="shared" si="97"/>
        <v>OTHER</v>
      </c>
      <c r="H1545" s="9" t="s">
        <v>4896</v>
      </c>
      <c r="I1545" s="13" t="s">
        <v>150</v>
      </c>
      <c r="J1545" s="9" t="str">
        <f t="shared" si="98"/>
        <v>RS DQLAB</v>
      </c>
      <c r="K1545" s="14" t="s">
        <v>151</v>
      </c>
      <c r="L1545" t="str">
        <f t="shared" si="99"/>
        <v>SELL</v>
      </c>
    </row>
    <row r="1546" spans="1:12" x14ac:dyDescent="0.2">
      <c r="A1546" s="7" t="s">
        <v>1685</v>
      </c>
      <c r="B1546" s="8">
        <v>44061</v>
      </c>
      <c r="C1546" s="9" t="s">
        <v>17</v>
      </c>
      <c r="D1546" s="9">
        <v>7</v>
      </c>
      <c r="E1546" s="9" t="s">
        <v>116</v>
      </c>
      <c r="F1546" s="16" t="str">
        <f t="shared" si="96"/>
        <v>OTHER</v>
      </c>
      <c r="G1546" s="16" t="str">
        <f t="shared" si="97"/>
        <v>OTHER</v>
      </c>
      <c r="H1546" s="9" t="s">
        <v>4896</v>
      </c>
      <c r="I1546" s="9" t="s">
        <v>150</v>
      </c>
      <c r="J1546" s="9" t="str">
        <f t="shared" si="98"/>
        <v>RS DQLAB</v>
      </c>
      <c r="K1546" s="10" t="s">
        <v>151</v>
      </c>
      <c r="L1546" t="str">
        <f t="shared" si="99"/>
        <v>SELL</v>
      </c>
    </row>
    <row r="1547" spans="1:12" x14ac:dyDescent="0.2">
      <c r="A1547" s="11" t="s">
        <v>1686</v>
      </c>
      <c r="B1547" s="12">
        <v>44062</v>
      </c>
      <c r="C1547" s="13" t="s">
        <v>37</v>
      </c>
      <c r="D1547" s="13">
        <v>67</v>
      </c>
      <c r="E1547" s="13" t="s">
        <v>116</v>
      </c>
      <c r="F1547" s="16" t="str">
        <f t="shared" si="96"/>
        <v>OTHER</v>
      </c>
      <c r="G1547" s="16" t="str">
        <f t="shared" si="97"/>
        <v>OTHER</v>
      </c>
      <c r="H1547" s="9" t="s">
        <v>4896</v>
      </c>
      <c r="I1547" s="13" t="s">
        <v>150</v>
      </c>
      <c r="J1547" s="9" t="str">
        <f t="shared" si="98"/>
        <v>RS DQLAB</v>
      </c>
      <c r="K1547" s="14" t="s">
        <v>151</v>
      </c>
      <c r="L1547" t="str">
        <f t="shared" si="99"/>
        <v>SELL</v>
      </c>
    </row>
    <row r="1548" spans="1:12" x14ac:dyDescent="0.2">
      <c r="A1548" s="7" t="s">
        <v>1687</v>
      </c>
      <c r="B1548" s="8">
        <v>44062</v>
      </c>
      <c r="C1548" s="9" t="s">
        <v>9</v>
      </c>
      <c r="D1548" s="9">
        <v>76</v>
      </c>
      <c r="E1548" s="9" t="s">
        <v>116</v>
      </c>
      <c r="F1548" s="16" t="str">
        <f t="shared" si="96"/>
        <v>OTHER</v>
      </c>
      <c r="G1548" s="16" t="str">
        <f t="shared" si="97"/>
        <v>OTHER</v>
      </c>
      <c r="H1548" s="9" t="s">
        <v>4896</v>
      </c>
      <c r="I1548" s="9" t="s">
        <v>150</v>
      </c>
      <c r="J1548" s="9" t="str">
        <f t="shared" si="98"/>
        <v>RS DQLAB</v>
      </c>
      <c r="K1548" s="10" t="s">
        <v>151</v>
      </c>
      <c r="L1548" t="str">
        <f t="shared" si="99"/>
        <v>SELL</v>
      </c>
    </row>
    <row r="1549" spans="1:12" x14ac:dyDescent="0.2">
      <c r="A1549" s="11" t="s">
        <v>1688</v>
      </c>
      <c r="B1549" s="12">
        <v>44062</v>
      </c>
      <c r="C1549" s="13" t="s">
        <v>24</v>
      </c>
      <c r="D1549" s="13">
        <v>8</v>
      </c>
      <c r="E1549" s="13" t="s">
        <v>116</v>
      </c>
      <c r="F1549" s="16" t="str">
        <f t="shared" si="96"/>
        <v>OTHER</v>
      </c>
      <c r="G1549" s="16" t="str">
        <f t="shared" si="97"/>
        <v>OTHER</v>
      </c>
      <c r="H1549" s="9" t="s">
        <v>4896</v>
      </c>
      <c r="I1549" s="13" t="s">
        <v>150</v>
      </c>
      <c r="J1549" s="9" t="str">
        <f t="shared" si="98"/>
        <v>RS DQLAB</v>
      </c>
      <c r="K1549" s="14" t="s">
        <v>151</v>
      </c>
      <c r="L1549" t="str">
        <f t="shared" si="99"/>
        <v>SELL</v>
      </c>
    </row>
    <row r="1550" spans="1:12" x14ac:dyDescent="0.2">
      <c r="A1550" s="7" t="s">
        <v>1689</v>
      </c>
      <c r="B1550" s="8">
        <v>44062</v>
      </c>
      <c r="C1550" s="9" t="s">
        <v>38</v>
      </c>
      <c r="D1550" s="9">
        <v>25</v>
      </c>
      <c r="E1550" s="9" t="s">
        <v>116</v>
      </c>
      <c r="F1550" s="16" t="str">
        <f t="shared" si="96"/>
        <v>OTHER</v>
      </c>
      <c r="G1550" s="16" t="str">
        <f t="shared" si="97"/>
        <v>OTHER</v>
      </c>
      <c r="H1550" s="9" t="s">
        <v>4896</v>
      </c>
      <c r="I1550" s="9" t="s">
        <v>150</v>
      </c>
      <c r="J1550" s="9" t="str">
        <f t="shared" si="98"/>
        <v>RS DQLAB</v>
      </c>
      <c r="K1550" s="10" t="s">
        <v>151</v>
      </c>
      <c r="L1550" t="str">
        <f t="shared" si="99"/>
        <v>SELL</v>
      </c>
    </row>
    <row r="1551" spans="1:12" x14ac:dyDescent="0.2">
      <c r="A1551" s="11" t="s">
        <v>1690</v>
      </c>
      <c r="B1551" s="12">
        <v>44062</v>
      </c>
      <c r="C1551" s="13" t="s">
        <v>41</v>
      </c>
      <c r="D1551" s="13">
        <v>5</v>
      </c>
      <c r="E1551" s="13" t="s">
        <v>116</v>
      </c>
      <c r="F1551" s="16" t="str">
        <f t="shared" si="96"/>
        <v>OTHER</v>
      </c>
      <c r="G1551" s="16" t="str">
        <f t="shared" si="97"/>
        <v>OTHER</v>
      </c>
      <c r="H1551" s="9" t="s">
        <v>4896</v>
      </c>
      <c r="I1551" s="13" t="s">
        <v>150</v>
      </c>
      <c r="J1551" s="9" t="str">
        <f t="shared" si="98"/>
        <v>RS DQLAB</v>
      </c>
      <c r="K1551" s="14" t="s">
        <v>151</v>
      </c>
      <c r="L1551" t="str">
        <f t="shared" si="99"/>
        <v>SELL</v>
      </c>
    </row>
    <row r="1552" spans="1:12" x14ac:dyDescent="0.2">
      <c r="A1552" s="7" t="s">
        <v>1691</v>
      </c>
      <c r="B1552" s="8">
        <v>44062</v>
      </c>
      <c r="C1552" s="9" t="s">
        <v>30</v>
      </c>
      <c r="D1552" s="9">
        <v>9</v>
      </c>
      <c r="E1552" s="9" t="s">
        <v>116</v>
      </c>
      <c r="F1552" s="16" t="str">
        <f t="shared" si="96"/>
        <v>OTHER</v>
      </c>
      <c r="G1552" s="16" t="str">
        <f t="shared" si="97"/>
        <v>OTHER</v>
      </c>
      <c r="H1552" s="9" t="s">
        <v>4896</v>
      </c>
      <c r="I1552" s="9" t="s">
        <v>150</v>
      </c>
      <c r="J1552" s="9" t="str">
        <f t="shared" si="98"/>
        <v>RS DQLAB</v>
      </c>
      <c r="K1552" s="10" t="s">
        <v>151</v>
      </c>
      <c r="L1552" t="str">
        <f t="shared" si="99"/>
        <v>SELL</v>
      </c>
    </row>
    <row r="1553" spans="1:12" x14ac:dyDescent="0.2">
      <c r="A1553" s="11" t="s">
        <v>1692</v>
      </c>
      <c r="B1553" s="12">
        <v>44062</v>
      </c>
      <c r="C1553" s="13" t="s">
        <v>39</v>
      </c>
      <c r="D1553" s="13">
        <v>18</v>
      </c>
      <c r="E1553" s="13" t="s">
        <v>116</v>
      </c>
      <c r="F1553" s="16" t="str">
        <f t="shared" si="96"/>
        <v>OTHER</v>
      </c>
      <c r="G1553" s="16" t="str">
        <f t="shared" si="97"/>
        <v>OTHER</v>
      </c>
      <c r="H1553" s="9" t="s">
        <v>4896</v>
      </c>
      <c r="I1553" s="13" t="s">
        <v>150</v>
      </c>
      <c r="J1553" s="9" t="str">
        <f t="shared" si="98"/>
        <v>RS DQLAB</v>
      </c>
      <c r="K1553" s="14" t="s">
        <v>151</v>
      </c>
      <c r="L1553" t="str">
        <f t="shared" si="99"/>
        <v>SELL</v>
      </c>
    </row>
    <row r="1554" spans="1:12" x14ac:dyDescent="0.2">
      <c r="A1554" s="7" t="s">
        <v>1693</v>
      </c>
      <c r="B1554" s="8">
        <v>44063</v>
      </c>
      <c r="C1554" s="9" t="s">
        <v>12</v>
      </c>
      <c r="D1554" s="9">
        <v>68</v>
      </c>
      <c r="E1554" s="9" t="s">
        <v>116</v>
      </c>
      <c r="F1554" s="16" t="str">
        <f t="shared" si="96"/>
        <v>OTHER</v>
      </c>
      <c r="G1554" s="16" t="str">
        <f t="shared" si="97"/>
        <v>OTHER</v>
      </c>
      <c r="H1554" s="9" t="s">
        <v>4896</v>
      </c>
      <c r="I1554" s="9" t="s">
        <v>150</v>
      </c>
      <c r="J1554" s="9" t="str">
        <f t="shared" si="98"/>
        <v>RS DQLAB</v>
      </c>
      <c r="K1554" s="10" t="s">
        <v>151</v>
      </c>
      <c r="L1554" t="str">
        <f t="shared" si="99"/>
        <v>SELL</v>
      </c>
    </row>
    <row r="1555" spans="1:12" x14ac:dyDescent="0.2">
      <c r="A1555" s="11" t="s">
        <v>1694</v>
      </c>
      <c r="B1555" s="12">
        <v>44063</v>
      </c>
      <c r="C1555" s="13" t="s">
        <v>37</v>
      </c>
      <c r="D1555" s="13">
        <v>6</v>
      </c>
      <c r="E1555" s="13" t="s">
        <v>116</v>
      </c>
      <c r="F1555" s="16" t="str">
        <f t="shared" si="96"/>
        <v>OTHER</v>
      </c>
      <c r="G1555" s="16" t="str">
        <f t="shared" si="97"/>
        <v>OTHER</v>
      </c>
      <c r="H1555" s="9" t="s">
        <v>4896</v>
      </c>
      <c r="I1555" s="13" t="s">
        <v>150</v>
      </c>
      <c r="J1555" s="9" t="str">
        <f t="shared" si="98"/>
        <v>RS DQLAB</v>
      </c>
      <c r="K1555" s="14" t="s">
        <v>151</v>
      </c>
      <c r="L1555" t="str">
        <f t="shared" si="99"/>
        <v>SELL</v>
      </c>
    </row>
    <row r="1556" spans="1:12" x14ac:dyDescent="0.2">
      <c r="A1556" s="7" t="s">
        <v>1695</v>
      </c>
      <c r="B1556" s="8">
        <v>44063</v>
      </c>
      <c r="C1556" s="9" t="s">
        <v>37</v>
      </c>
      <c r="D1556" s="9">
        <v>44</v>
      </c>
      <c r="E1556" s="9" t="s">
        <v>116</v>
      </c>
      <c r="F1556" s="16" t="str">
        <f t="shared" si="96"/>
        <v>OTHER</v>
      </c>
      <c r="G1556" s="16" t="str">
        <f t="shared" si="97"/>
        <v>OTHER</v>
      </c>
      <c r="H1556" s="9" t="s">
        <v>4896</v>
      </c>
      <c r="I1556" s="9" t="s">
        <v>150</v>
      </c>
      <c r="J1556" s="9" t="str">
        <f t="shared" si="98"/>
        <v>RS DQLAB</v>
      </c>
      <c r="K1556" s="10" t="s">
        <v>151</v>
      </c>
      <c r="L1556" t="str">
        <f t="shared" si="99"/>
        <v>SELL</v>
      </c>
    </row>
    <row r="1557" spans="1:12" x14ac:dyDescent="0.2">
      <c r="A1557" s="11" t="s">
        <v>1696</v>
      </c>
      <c r="B1557" s="12">
        <v>44063</v>
      </c>
      <c r="C1557" s="13" t="s">
        <v>24</v>
      </c>
      <c r="D1557" s="13">
        <v>26</v>
      </c>
      <c r="E1557" s="13" t="s">
        <v>116</v>
      </c>
      <c r="F1557" s="16" t="str">
        <f t="shared" si="96"/>
        <v>OTHER</v>
      </c>
      <c r="G1557" s="16" t="str">
        <f t="shared" si="97"/>
        <v>OTHER</v>
      </c>
      <c r="H1557" s="9" t="s">
        <v>4896</v>
      </c>
      <c r="I1557" s="13" t="s">
        <v>150</v>
      </c>
      <c r="J1557" s="9" t="str">
        <f t="shared" si="98"/>
        <v>RS DQLAB</v>
      </c>
      <c r="K1557" s="14" t="s">
        <v>151</v>
      </c>
      <c r="L1557" t="str">
        <f t="shared" si="99"/>
        <v>SELL</v>
      </c>
    </row>
    <row r="1558" spans="1:12" x14ac:dyDescent="0.2">
      <c r="A1558" s="7" t="s">
        <v>1697</v>
      </c>
      <c r="B1558" s="8">
        <v>44063</v>
      </c>
      <c r="C1558" s="9" t="s">
        <v>41</v>
      </c>
      <c r="D1558" s="9">
        <v>29</v>
      </c>
      <c r="E1558" s="9" t="s">
        <v>116</v>
      </c>
      <c r="F1558" s="16" t="str">
        <f t="shared" si="96"/>
        <v>OTHER</v>
      </c>
      <c r="G1558" s="16" t="str">
        <f t="shared" si="97"/>
        <v>OTHER</v>
      </c>
      <c r="H1558" s="9" t="s">
        <v>4896</v>
      </c>
      <c r="I1558" s="9" t="s">
        <v>150</v>
      </c>
      <c r="J1558" s="9" t="str">
        <f t="shared" si="98"/>
        <v>RS DQLAB</v>
      </c>
      <c r="K1558" s="10" t="s">
        <v>151</v>
      </c>
      <c r="L1558" t="str">
        <f t="shared" si="99"/>
        <v>SELL</v>
      </c>
    </row>
    <row r="1559" spans="1:12" x14ac:dyDescent="0.2">
      <c r="A1559" s="11" t="s">
        <v>1698</v>
      </c>
      <c r="B1559" s="12">
        <v>44063</v>
      </c>
      <c r="C1559" s="13" t="s">
        <v>34</v>
      </c>
      <c r="D1559" s="13">
        <v>8</v>
      </c>
      <c r="E1559" s="13" t="s">
        <v>116</v>
      </c>
      <c r="F1559" s="16" t="str">
        <f t="shared" si="96"/>
        <v>OTHER</v>
      </c>
      <c r="G1559" s="16" t="str">
        <f t="shared" si="97"/>
        <v>OTHER</v>
      </c>
      <c r="H1559" s="9" t="s">
        <v>4896</v>
      </c>
      <c r="I1559" s="13" t="s">
        <v>150</v>
      </c>
      <c r="J1559" s="9" t="str">
        <f t="shared" si="98"/>
        <v>RS DQLAB</v>
      </c>
      <c r="K1559" s="14" t="s">
        <v>151</v>
      </c>
      <c r="L1559" t="str">
        <f t="shared" si="99"/>
        <v>SELL</v>
      </c>
    </row>
    <row r="1560" spans="1:12" x14ac:dyDescent="0.2">
      <c r="A1560" s="7" t="s">
        <v>1699</v>
      </c>
      <c r="B1560" s="8">
        <v>44064</v>
      </c>
      <c r="C1560" s="9" t="s">
        <v>12</v>
      </c>
      <c r="D1560" s="9">
        <v>8</v>
      </c>
      <c r="E1560" s="9" t="s">
        <v>116</v>
      </c>
      <c r="F1560" s="16" t="str">
        <f t="shared" si="96"/>
        <v>OTHER</v>
      </c>
      <c r="G1560" s="16" t="str">
        <f t="shared" si="97"/>
        <v>OTHER</v>
      </c>
      <c r="H1560" s="9" t="s">
        <v>4896</v>
      </c>
      <c r="I1560" s="9" t="s">
        <v>150</v>
      </c>
      <c r="J1560" s="9" t="str">
        <f t="shared" si="98"/>
        <v>RS DQLAB</v>
      </c>
      <c r="K1560" s="10" t="s">
        <v>151</v>
      </c>
      <c r="L1560" t="str">
        <f t="shared" si="99"/>
        <v>SELL</v>
      </c>
    </row>
    <row r="1561" spans="1:12" x14ac:dyDescent="0.2">
      <c r="A1561" s="11" t="s">
        <v>1700</v>
      </c>
      <c r="B1561" s="12">
        <v>44064</v>
      </c>
      <c r="C1561" s="13" t="s">
        <v>12</v>
      </c>
      <c r="D1561" s="13">
        <v>54</v>
      </c>
      <c r="E1561" s="13" t="s">
        <v>116</v>
      </c>
      <c r="F1561" s="16" t="str">
        <f t="shared" si="96"/>
        <v>OTHER</v>
      </c>
      <c r="G1561" s="16" t="str">
        <f t="shared" si="97"/>
        <v>OTHER</v>
      </c>
      <c r="H1561" s="9" t="s">
        <v>4896</v>
      </c>
      <c r="I1561" s="13" t="s">
        <v>150</v>
      </c>
      <c r="J1561" s="9" t="str">
        <f t="shared" si="98"/>
        <v>RS DQLAB</v>
      </c>
      <c r="K1561" s="14" t="s">
        <v>151</v>
      </c>
      <c r="L1561" t="str">
        <f t="shared" si="99"/>
        <v>SELL</v>
      </c>
    </row>
    <row r="1562" spans="1:12" x14ac:dyDescent="0.2">
      <c r="A1562" s="7" t="s">
        <v>1701</v>
      </c>
      <c r="B1562" s="8">
        <v>44064</v>
      </c>
      <c r="C1562" s="9" t="s">
        <v>37</v>
      </c>
      <c r="D1562" s="9">
        <v>14</v>
      </c>
      <c r="E1562" s="9" t="s">
        <v>116</v>
      </c>
      <c r="F1562" s="16" t="str">
        <f t="shared" si="96"/>
        <v>OTHER</v>
      </c>
      <c r="G1562" s="16" t="str">
        <f t="shared" si="97"/>
        <v>OTHER</v>
      </c>
      <c r="H1562" s="9" t="s">
        <v>4896</v>
      </c>
      <c r="I1562" s="9" t="s">
        <v>150</v>
      </c>
      <c r="J1562" s="9" t="str">
        <f t="shared" si="98"/>
        <v>RS DQLAB</v>
      </c>
      <c r="K1562" s="10" t="s">
        <v>151</v>
      </c>
      <c r="L1562" t="str">
        <f t="shared" si="99"/>
        <v>SELL</v>
      </c>
    </row>
    <row r="1563" spans="1:12" x14ac:dyDescent="0.2">
      <c r="A1563" s="11" t="s">
        <v>1702</v>
      </c>
      <c r="B1563" s="12">
        <v>44064</v>
      </c>
      <c r="C1563" s="13" t="s">
        <v>37</v>
      </c>
      <c r="D1563" s="13">
        <v>52</v>
      </c>
      <c r="E1563" s="13" t="s">
        <v>116</v>
      </c>
      <c r="F1563" s="16" t="str">
        <f t="shared" si="96"/>
        <v>OTHER</v>
      </c>
      <c r="G1563" s="16" t="str">
        <f t="shared" si="97"/>
        <v>OTHER</v>
      </c>
      <c r="H1563" s="9" t="s">
        <v>4896</v>
      </c>
      <c r="I1563" s="13" t="s">
        <v>150</v>
      </c>
      <c r="J1563" s="9" t="str">
        <f t="shared" si="98"/>
        <v>RS DQLAB</v>
      </c>
      <c r="K1563" s="14" t="s">
        <v>151</v>
      </c>
      <c r="L1563" t="str">
        <f t="shared" si="99"/>
        <v>SELL</v>
      </c>
    </row>
    <row r="1564" spans="1:12" x14ac:dyDescent="0.2">
      <c r="A1564" s="7" t="s">
        <v>1703</v>
      </c>
      <c r="B1564" s="8">
        <v>44064</v>
      </c>
      <c r="C1564" s="9" t="s">
        <v>22</v>
      </c>
      <c r="D1564" s="9">
        <v>21</v>
      </c>
      <c r="E1564" s="9" t="s">
        <v>116</v>
      </c>
      <c r="F1564" s="16" t="str">
        <f t="shared" si="96"/>
        <v>OTHER</v>
      </c>
      <c r="G1564" s="16" t="str">
        <f t="shared" si="97"/>
        <v>OTHER</v>
      </c>
      <c r="H1564" s="9" t="s">
        <v>4896</v>
      </c>
      <c r="I1564" s="9" t="s">
        <v>150</v>
      </c>
      <c r="J1564" s="9" t="str">
        <f t="shared" si="98"/>
        <v>RS DQLAB</v>
      </c>
      <c r="K1564" s="10" t="s">
        <v>151</v>
      </c>
      <c r="L1564" t="str">
        <f t="shared" si="99"/>
        <v>SELL</v>
      </c>
    </row>
    <row r="1565" spans="1:12" x14ac:dyDescent="0.2">
      <c r="A1565" s="11" t="s">
        <v>1704</v>
      </c>
      <c r="B1565" s="12">
        <v>44064</v>
      </c>
      <c r="C1565" s="13" t="s">
        <v>16</v>
      </c>
      <c r="D1565" s="13">
        <v>46</v>
      </c>
      <c r="E1565" s="13" t="s">
        <v>116</v>
      </c>
      <c r="F1565" s="16" t="str">
        <f t="shared" si="96"/>
        <v>OTHER</v>
      </c>
      <c r="G1565" s="16" t="str">
        <f t="shared" si="97"/>
        <v>OTHER</v>
      </c>
      <c r="H1565" s="9" t="s">
        <v>4896</v>
      </c>
      <c r="I1565" s="13" t="s">
        <v>150</v>
      </c>
      <c r="J1565" s="9" t="str">
        <f t="shared" si="98"/>
        <v>RS DQLAB</v>
      </c>
      <c r="K1565" s="14" t="s">
        <v>151</v>
      </c>
      <c r="L1565" t="str">
        <f t="shared" si="99"/>
        <v>SELL</v>
      </c>
    </row>
    <row r="1566" spans="1:12" x14ac:dyDescent="0.2">
      <c r="A1566" s="7" t="s">
        <v>1705</v>
      </c>
      <c r="B1566" s="8">
        <v>44064</v>
      </c>
      <c r="C1566" s="9" t="s">
        <v>28</v>
      </c>
      <c r="D1566" s="9">
        <v>2</v>
      </c>
      <c r="E1566" s="9" t="s">
        <v>116</v>
      </c>
      <c r="F1566" s="16" t="str">
        <f t="shared" si="96"/>
        <v>OTHER</v>
      </c>
      <c r="G1566" s="16" t="str">
        <f t="shared" si="97"/>
        <v>OTHER</v>
      </c>
      <c r="H1566" s="9" t="s">
        <v>4896</v>
      </c>
      <c r="I1566" s="9" t="s">
        <v>150</v>
      </c>
      <c r="J1566" s="9" t="str">
        <f t="shared" si="98"/>
        <v>RS DQLAB</v>
      </c>
      <c r="K1566" s="10" t="s">
        <v>151</v>
      </c>
      <c r="L1566" t="str">
        <f t="shared" si="99"/>
        <v>SELL</v>
      </c>
    </row>
    <row r="1567" spans="1:12" x14ac:dyDescent="0.2">
      <c r="A1567" s="11" t="s">
        <v>1706</v>
      </c>
      <c r="B1567" s="12">
        <v>44065</v>
      </c>
      <c r="C1567" s="13" t="s">
        <v>9</v>
      </c>
      <c r="D1567" s="13">
        <v>24</v>
      </c>
      <c r="E1567" s="13" t="s">
        <v>116</v>
      </c>
      <c r="F1567" s="16" t="str">
        <f t="shared" si="96"/>
        <v>OTHER</v>
      </c>
      <c r="G1567" s="16" t="str">
        <f t="shared" si="97"/>
        <v>OTHER</v>
      </c>
      <c r="H1567" s="9" t="s">
        <v>4896</v>
      </c>
      <c r="I1567" s="13" t="s">
        <v>150</v>
      </c>
      <c r="J1567" s="9" t="str">
        <f t="shared" si="98"/>
        <v>RS DQLAB</v>
      </c>
      <c r="K1567" s="14" t="s">
        <v>151</v>
      </c>
      <c r="L1567" t="str">
        <f t="shared" si="99"/>
        <v>SELL</v>
      </c>
    </row>
    <row r="1568" spans="1:12" x14ac:dyDescent="0.2">
      <c r="A1568" s="7" t="s">
        <v>1707</v>
      </c>
      <c r="B1568" s="8">
        <v>44065</v>
      </c>
      <c r="C1568" s="9" t="s">
        <v>9</v>
      </c>
      <c r="D1568" s="9">
        <v>84</v>
      </c>
      <c r="E1568" s="9" t="s">
        <v>116</v>
      </c>
      <c r="F1568" s="16" t="str">
        <f t="shared" si="96"/>
        <v>OTHER</v>
      </c>
      <c r="G1568" s="16" t="str">
        <f t="shared" si="97"/>
        <v>OTHER</v>
      </c>
      <c r="H1568" s="9" t="s">
        <v>4896</v>
      </c>
      <c r="I1568" s="9" t="s">
        <v>150</v>
      </c>
      <c r="J1568" s="9" t="str">
        <f t="shared" si="98"/>
        <v>RS DQLAB</v>
      </c>
      <c r="K1568" s="10" t="s">
        <v>151</v>
      </c>
      <c r="L1568" t="str">
        <f t="shared" si="99"/>
        <v>SELL</v>
      </c>
    </row>
    <row r="1569" spans="1:12" x14ac:dyDescent="0.2">
      <c r="A1569" s="11" t="s">
        <v>1708</v>
      </c>
      <c r="B1569" s="12">
        <v>44065</v>
      </c>
      <c r="C1569" s="13" t="s">
        <v>16</v>
      </c>
      <c r="D1569" s="13">
        <v>77</v>
      </c>
      <c r="E1569" s="13" t="s">
        <v>116</v>
      </c>
      <c r="F1569" s="16" t="str">
        <f t="shared" si="96"/>
        <v>OTHER</v>
      </c>
      <c r="G1569" s="16" t="str">
        <f t="shared" si="97"/>
        <v>OTHER</v>
      </c>
      <c r="H1569" s="9" t="s">
        <v>4896</v>
      </c>
      <c r="I1569" s="13" t="s">
        <v>150</v>
      </c>
      <c r="J1569" s="9" t="str">
        <f t="shared" si="98"/>
        <v>RS DQLAB</v>
      </c>
      <c r="K1569" s="14" t="s">
        <v>151</v>
      </c>
      <c r="L1569" t="str">
        <f t="shared" si="99"/>
        <v>SELL</v>
      </c>
    </row>
    <row r="1570" spans="1:12" x14ac:dyDescent="0.2">
      <c r="A1570" s="7" t="s">
        <v>1709</v>
      </c>
      <c r="B1570" s="8">
        <v>44065</v>
      </c>
      <c r="C1570" s="9" t="s">
        <v>17</v>
      </c>
      <c r="D1570" s="9">
        <v>9</v>
      </c>
      <c r="E1570" s="9" t="s">
        <v>116</v>
      </c>
      <c r="F1570" s="16" t="str">
        <f t="shared" si="96"/>
        <v>OTHER</v>
      </c>
      <c r="G1570" s="16" t="str">
        <f t="shared" si="97"/>
        <v>OTHER</v>
      </c>
      <c r="H1570" s="9" t="s">
        <v>4896</v>
      </c>
      <c r="I1570" s="9" t="s">
        <v>150</v>
      </c>
      <c r="J1570" s="9" t="str">
        <f t="shared" si="98"/>
        <v>RS DQLAB</v>
      </c>
      <c r="K1570" s="10" t="s">
        <v>151</v>
      </c>
      <c r="L1570" t="str">
        <f t="shared" si="99"/>
        <v>SELL</v>
      </c>
    </row>
    <row r="1571" spans="1:12" x14ac:dyDescent="0.2">
      <c r="A1571" s="11" t="s">
        <v>1710</v>
      </c>
      <c r="B1571" s="12">
        <v>44065</v>
      </c>
      <c r="C1571" s="13" t="s">
        <v>39</v>
      </c>
      <c r="D1571" s="13">
        <v>32</v>
      </c>
      <c r="E1571" s="13" t="s">
        <v>116</v>
      </c>
      <c r="F1571" s="16" t="str">
        <f t="shared" si="96"/>
        <v>OTHER</v>
      </c>
      <c r="G1571" s="16" t="str">
        <f t="shared" si="97"/>
        <v>OTHER</v>
      </c>
      <c r="H1571" s="9" t="s">
        <v>4896</v>
      </c>
      <c r="I1571" s="13" t="s">
        <v>150</v>
      </c>
      <c r="J1571" s="9" t="str">
        <f t="shared" si="98"/>
        <v>RS DQLAB</v>
      </c>
      <c r="K1571" s="14" t="s">
        <v>151</v>
      </c>
      <c r="L1571" t="str">
        <f t="shared" si="99"/>
        <v>SELL</v>
      </c>
    </row>
    <row r="1572" spans="1:12" x14ac:dyDescent="0.2">
      <c r="A1572" s="7" t="s">
        <v>1711</v>
      </c>
      <c r="B1572" s="8">
        <v>44066</v>
      </c>
      <c r="C1572" s="9" t="s">
        <v>12</v>
      </c>
      <c r="D1572" s="9">
        <v>49</v>
      </c>
      <c r="E1572" s="9" t="s">
        <v>116</v>
      </c>
      <c r="F1572" s="16" t="str">
        <f t="shared" si="96"/>
        <v>OTHER</v>
      </c>
      <c r="G1572" s="16" t="str">
        <f t="shared" si="97"/>
        <v>OTHER</v>
      </c>
      <c r="H1572" s="9" t="s">
        <v>4896</v>
      </c>
      <c r="I1572" s="9" t="s">
        <v>150</v>
      </c>
      <c r="J1572" s="9" t="str">
        <f t="shared" si="98"/>
        <v>RS DQLAB</v>
      </c>
      <c r="K1572" s="10" t="s">
        <v>151</v>
      </c>
      <c r="L1572" t="str">
        <f t="shared" si="99"/>
        <v>SELL</v>
      </c>
    </row>
    <row r="1573" spans="1:12" x14ac:dyDescent="0.2">
      <c r="A1573" s="11" t="s">
        <v>1712</v>
      </c>
      <c r="B1573" s="12">
        <v>44066</v>
      </c>
      <c r="C1573" s="13" t="s">
        <v>12</v>
      </c>
      <c r="D1573" s="13">
        <v>69</v>
      </c>
      <c r="E1573" s="13" t="s">
        <v>116</v>
      </c>
      <c r="F1573" s="16" t="str">
        <f t="shared" si="96"/>
        <v>OTHER</v>
      </c>
      <c r="G1573" s="16" t="str">
        <f t="shared" si="97"/>
        <v>OTHER</v>
      </c>
      <c r="H1573" s="9" t="s">
        <v>4896</v>
      </c>
      <c r="I1573" s="13" t="s">
        <v>150</v>
      </c>
      <c r="J1573" s="9" t="str">
        <f t="shared" si="98"/>
        <v>RS DQLAB</v>
      </c>
      <c r="K1573" s="14" t="s">
        <v>151</v>
      </c>
      <c r="L1573" t="str">
        <f t="shared" si="99"/>
        <v>SELL</v>
      </c>
    </row>
    <row r="1574" spans="1:12" x14ac:dyDescent="0.2">
      <c r="A1574" s="7" t="s">
        <v>1713</v>
      </c>
      <c r="B1574" s="8">
        <v>44066</v>
      </c>
      <c r="C1574" s="9" t="s">
        <v>38</v>
      </c>
      <c r="D1574" s="9">
        <v>9</v>
      </c>
      <c r="E1574" s="9" t="s">
        <v>116</v>
      </c>
      <c r="F1574" s="16" t="str">
        <f t="shared" si="96"/>
        <v>OTHER</v>
      </c>
      <c r="G1574" s="16" t="str">
        <f t="shared" si="97"/>
        <v>OTHER</v>
      </c>
      <c r="H1574" s="9" t="s">
        <v>4896</v>
      </c>
      <c r="I1574" s="9" t="s">
        <v>150</v>
      </c>
      <c r="J1574" s="9" t="str">
        <f t="shared" si="98"/>
        <v>RS DQLAB</v>
      </c>
      <c r="K1574" s="10" t="s">
        <v>151</v>
      </c>
      <c r="L1574" t="str">
        <f t="shared" si="99"/>
        <v>SELL</v>
      </c>
    </row>
    <row r="1575" spans="1:12" x14ac:dyDescent="0.2">
      <c r="A1575" s="11" t="s">
        <v>1714</v>
      </c>
      <c r="B1575" s="12">
        <v>44066</v>
      </c>
      <c r="C1575" s="13" t="s">
        <v>41</v>
      </c>
      <c r="D1575" s="13">
        <v>20</v>
      </c>
      <c r="E1575" s="13" t="s">
        <v>116</v>
      </c>
      <c r="F1575" s="16" t="str">
        <f t="shared" si="96"/>
        <v>OTHER</v>
      </c>
      <c r="G1575" s="16" t="str">
        <f t="shared" si="97"/>
        <v>OTHER</v>
      </c>
      <c r="H1575" s="9" t="s">
        <v>4896</v>
      </c>
      <c r="I1575" s="13" t="s">
        <v>150</v>
      </c>
      <c r="J1575" s="9" t="str">
        <f t="shared" si="98"/>
        <v>RS DQLAB</v>
      </c>
      <c r="K1575" s="14" t="s">
        <v>151</v>
      </c>
      <c r="L1575" t="str">
        <f t="shared" si="99"/>
        <v>SELL</v>
      </c>
    </row>
    <row r="1576" spans="1:12" x14ac:dyDescent="0.2">
      <c r="A1576" s="7" t="s">
        <v>1715</v>
      </c>
      <c r="B1576" s="8">
        <v>44066</v>
      </c>
      <c r="C1576" s="9" t="s">
        <v>22</v>
      </c>
      <c r="D1576" s="9">
        <v>8</v>
      </c>
      <c r="E1576" s="9" t="s">
        <v>116</v>
      </c>
      <c r="F1576" s="16" t="str">
        <f t="shared" si="96"/>
        <v>OTHER</v>
      </c>
      <c r="G1576" s="16" t="str">
        <f t="shared" si="97"/>
        <v>OTHER</v>
      </c>
      <c r="H1576" s="9" t="s">
        <v>4896</v>
      </c>
      <c r="I1576" s="9" t="s">
        <v>150</v>
      </c>
      <c r="J1576" s="9" t="str">
        <f t="shared" si="98"/>
        <v>RS DQLAB</v>
      </c>
      <c r="K1576" s="10" t="s">
        <v>151</v>
      </c>
      <c r="L1576" t="str">
        <f t="shared" si="99"/>
        <v>SELL</v>
      </c>
    </row>
    <row r="1577" spans="1:12" x14ac:dyDescent="0.2">
      <c r="A1577" s="11" t="s">
        <v>1716</v>
      </c>
      <c r="B1577" s="12">
        <v>44066</v>
      </c>
      <c r="C1577" s="13" t="s">
        <v>28</v>
      </c>
      <c r="D1577" s="13">
        <v>10</v>
      </c>
      <c r="E1577" s="13" t="s">
        <v>116</v>
      </c>
      <c r="F1577" s="16" t="str">
        <f t="shared" si="96"/>
        <v>OTHER</v>
      </c>
      <c r="G1577" s="16" t="str">
        <f t="shared" si="97"/>
        <v>OTHER</v>
      </c>
      <c r="H1577" s="9" t="s">
        <v>4896</v>
      </c>
      <c r="I1577" s="13" t="s">
        <v>150</v>
      </c>
      <c r="J1577" s="9" t="str">
        <f t="shared" si="98"/>
        <v>RS DQLAB</v>
      </c>
      <c r="K1577" s="14" t="s">
        <v>151</v>
      </c>
      <c r="L1577" t="str">
        <f t="shared" si="99"/>
        <v>SELL</v>
      </c>
    </row>
    <row r="1578" spans="1:12" x14ac:dyDescent="0.2">
      <c r="A1578" s="7" t="s">
        <v>1717</v>
      </c>
      <c r="B1578" s="8">
        <v>44066</v>
      </c>
      <c r="C1578" s="9" t="s">
        <v>20</v>
      </c>
      <c r="D1578" s="9">
        <v>68</v>
      </c>
      <c r="E1578" s="9" t="s">
        <v>116</v>
      </c>
      <c r="F1578" s="16" t="str">
        <f t="shared" si="96"/>
        <v>OTHER</v>
      </c>
      <c r="G1578" s="16" t="str">
        <f t="shared" si="97"/>
        <v>OTHER</v>
      </c>
      <c r="H1578" s="9" t="s">
        <v>4896</v>
      </c>
      <c r="I1578" s="9" t="s">
        <v>150</v>
      </c>
      <c r="J1578" s="9" t="str">
        <f t="shared" si="98"/>
        <v>RS DQLAB</v>
      </c>
      <c r="K1578" s="10" t="s">
        <v>151</v>
      </c>
      <c r="L1578" t="str">
        <f t="shared" si="99"/>
        <v>SELL</v>
      </c>
    </row>
    <row r="1579" spans="1:12" x14ac:dyDescent="0.2">
      <c r="A1579" s="11" t="s">
        <v>1718</v>
      </c>
      <c r="B1579" s="12">
        <v>44066</v>
      </c>
      <c r="C1579" s="13" t="s">
        <v>35</v>
      </c>
      <c r="D1579" s="13">
        <v>121</v>
      </c>
      <c r="E1579" s="13" t="s">
        <v>116</v>
      </c>
      <c r="F1579" s="16" t="str">
        <f t="shared" si="96"/>
        <v>OTHER</v>
      </c>
      <c r="G1579" s="16" t="str">
        <f t="shared" si="97"/>
        <v>OTHER</v>
      </c>
      <c r="H1579" s="9" t="s">
        <v>4896</v>
      </c>
      <c r="I1579" s="13" t="s">
        <v>150</v>
      </c>
      <c r="J1579" s="9" t="str">
        <f t="shared" si="98"/>
        <v>RS DQLAB</v>
      </c>
      <c r="K1579" s="14" t="s">
        <v>151</v>
      </c>
      <c r="L1579" t="str">
        <f t="shared" si="99"/>
        <v>SELL</v>
      </c>
    </row>
    <row r="1580" spans="1:12" x14ac:dyDescent="0.2">
      <c r="A1580" s="7" t="s">
        <v>1719</v>
      </c>
      <c r="B1580" s="8">
        <v>44066</v>
      </c>
      <c r="C1580" s="9" t="s">
        <v>11</v>
      </c>
      <c r="D1580" s="9">
        <v>2</v>
      </c>
      <c r="E1580" s="9" t="s">
        <v>116</v>
      </c>
      <c r="F1580" s="16" t="str">
        <f t="shared" si="96"/>
        <v>OTHER</v>
      </c>
      <c r="G1580" s="16" t="str">
        <f t="shared" si="97"/>
        <v>OTHER</v>
      </c>
      <c r="H1580" s="9" t="s">
        <v>4896</v>
      </c>
      <c r="I1580" s="9" t="s">
        <v>150</v>
      </c>
      <c r="J1580" s="9" t="str">
        <f t="shared" si="98"/>
        <v>RS DQLAB</v>
      </c>
      <c r="K1580" s="10" t="s">
        <v>151</v>
      </c>
      <c r="L1580" t="str">
        <f t="shared" si="99"/>
        <v>SELL</v>
      </c>
    </row>
    <row r="1581" spans="1:12" x14ac:dyDescent="0.2">
      <c r="A1581" s="11" t="s">
        <v>1720</v>
      </c>
      <c r="B1581" s="12">
        <v>44067</v>
      </c>
      <c r="C1581" s="13" t="s">
        <v>12</v>
      </c>
      <c r="D1581" s="13">
        <v>6</v>
      </c>
      <c r="E1581" s="13" t="s">
        <v>116</v>
      </c>
      <c r="F1581" s="16" t="str">
        <f t="shared" si="96"/>
        <v>OTHER</v>
      </c>
      <c r="G1581" s="16" t="str">
        <f t="shared" si="97"/>
        <v>OTHER</v>
      </c>
      <c r="H1581" s="9" t="s">
        <v>4896</v>
      </c>
      <c r="I1581" s="13" t="s">
        <v>150</v>
      </c>
      <c r="J1581" s="9" t="str">
        <f t="shared" si="98"/>
        <v>RS DQLAB</v>
      </c>
      <c r="K1581" s="14" t="s">
        <v>151</v>
      </c>
      <c r="L1581" t="str">
        <f t="shared" si="99"/>
        <v>SELL</v>
      </c>
    </row>
    <row r="1582" spans="1:12" x14ac:dyDescent="0.2">
      <c r="A1582" s="7" t="s">
        <v>1721</v>
      </c>
      <c r="B1582" s="8">
        <v>44067</v>
      </c>
      <c r="C1582" s="9" t="s">
        <v>9</v>
      </c>
      <c r="D1582" s="9">
        <v>9</v>
      </c>
      <c r="E1582" s="9" t="s">
        <v>116</v>
      </c>
      <c r="F1582" s="16" t="str">
        <f t="shared" si="96"/>
        <v>OTHER</v>
      </c>
      <c r="G1582" s="16" t="str">
        <f t="shared" si="97"/>
        <v>OTHER</v>
      </c>
      <c r="H1582" s="9" t="s">
        <v>4896</v>
      </c>
      <c r="I1582" s="9" t="s">
        <v>150</v>
      </c>
      <c r="J1582" s="9" t="str">
        <f t="shared" si="98"/>
        <v>RS DQLAB</v>
      </c>
      <c r="K1582" s="10" t="s">
        <v>151</v>
      </c>
      <c r="L1582" t="str">
        <f t="shared" si="99"/>
        <v>SELL</v>
      </c>
    </row>
    <row r="1583" spans="1:12" x14ac:dyDescent="0.2">
      <c r="A1583" s="11" t="s">
        <v>1722</v>
      </c>
      <c r="B1583" s="12">
        <v>44067</v>
      </c>
      <c r="C1583" s="13" t="s">
        <v>24</v>
      </c>
      <c r="D1583" s="13">
        <v>3</v>
      </c>
      <c r="E1583" s="13" t="s">
        <v>116</v>
      </c>
      <c r="F1583" s="16" t="str">
        <f t="shared" si="96"/>
        <v>OTHER</v>
      </c>
      <c r="G1583" s="16" t="str">
        <f t="shared" si="97"/>
        <v>OTHER</v>
      </c>
      <c r="H1583" s="9" t="s">
        <v>4896</v>
      </c>
      <c r="I1583" s="13" t="s">
        <v>150</v>
      </c>
      <c r="J1583" s="9" t="str">
        <f t="shared" si="98"/>
        <v>RS DQLAB</v>
      </c>
      <c r="K1583" s="14" t="s">
        <v>151</v>
      </c>
      <c r="L1583" t="str">
        <f t="shared" si="99"/>
        <v>SELL</v>
      </c>
    </row>
    <row r="1584" spans="1:12" x14ac:dyDescent="0.2">
      <c r="A1584" s="7" t="s">
        <v>1723</v>
      </c>
      <c r="B1584" s="8">
        <v>44067</v>
      </c>
      <c r="C1584" s="9" t="s">
        <v>24</v>
      </c>
      <c r="D1584" s="9">
        <v>21</v>
      </c>
      <c r="E1584" s="9" t="s">
        <v>116</v>
      </c>
      <c r="F1584" s="16" t="str">
        <f t="shared" si="96"/>
        <v>OTHER</v>
      </c>
      <c r="G1584" s="16" t="str">
        <f t="shared" si="97"/>
        <v>OTHER</v>
      </c>
      <c r="H1584" s="9" t="s">
        <v>4896</v>
      </c>
      <c r="I1584" s="9" t="s">
        <v>150</v>
      </c>
      <c r="J1584" s="9" t="str">
        <f t="shared" si="98"/>
        <v>RS DQLAB</v>
      </c>
      <c r="K1584" s="10" t="s">
        <v>151</v>
      </c>
      <c r="L1584" t="str">
        <f t="shared" si="99"/>
        <v>SELL</v>
      </c>
    </row>
    <row r="1585" spans="1:12" x14ac:dyDescent="0.2">
      <c r="A1585" s="11" t="s">
        <v>1724</v>
      </c>
      <c r="B1585" s="12">
        <v>44067</v>
      </c>
      <c r="C1585" s="13" t="s">
        <v>38</v>
      </c>
      <c r="D1585" s="13">
        <v>42</v>
      </c>
      <c r="E1585" s="13" t="s">
        <v>116</v>
      </c>
      <c r="F1585" s="16" t="str">
        <f t="shared" si="96"/>
        <v>OTHER</v>
      </c>
      <c r="G1585" s="16" t="str">
        <f t="shared" si="97"/>
        <v>OTHER</v>
      </c>
      <c r="H1585" s="9" t="s">
        <v>4896</v>
      </c>
      <c r="I1585" s="13" t="s">
        <v>150</v>
      </c>
      <c r="J1585" s="9" t="str">
        <f t="shared" si="98"/>
        <v>RS DQLAB</v>
      </c>
      <c r="K1585" s="14" t="s">
        <v>151</v>
      </c>
      <c r="L1585" t="str">
        <f t="shared" si="99"/>
        <v>SELL</v>
      </c>
    </row>
    <row r="1586" spans="1:12" x14ac:dyDescent="0.2">
      <c r="A1586" s="7" t="s">
        <v>1725</v>
      </c>
      <c r="B1586" s="8">
        <v>44067</v>
      </c>
      <c r="C1586" s="9" t="s">
        <v>41</v>
      </c>
      <c r="D1586" s="9">
        <v>19</v>
      </c>
      <c r="E1586" s="9" t="s">
        <v>116</v>
      </c>
      <c r="F1586" s="16" t="str">
        <f t="shared" si="96"/>
        <v>OTHER</v>
      </c>
      <c r="G1586" s="16" t="str">
        <f t="shared" si="97"/>
        <v>OTHER</v>
      </c>
      <c r="H1586" s="9" t="s">
        <v>4896</v>
      </c>
      <c r="I1586" s="9" t="s">
        <v>150</v>
      </c>
      <c r="J1586" s="9" t="str">
        <f t="shared" si="98"/>
        <v>RS DQLAB</v>
      </c>
      <c r="K1586" s="10" t="s">
        <v>151</v>
      </c>
      <c r="L1586" t="str">
        <f t="shared" si="99"/>
        <v>SELL</v>
      </c>
    </row>
    <row r="1587" spans="1:12" x14ac:dyDescent="0.2">
      <c r="A1587" s="11" t="s">
        <v>1726</v>
      </c>
      <c r="B1587" s="12">
        <v>44067</v>
      </c>
      <c r="C1587" s="13" t="s">
        <v>41</v>
      </c>
      <c r="D1587" s="13">
        <v>5</v>
      </c>
      <c r="E1587" s="13" t="s">
        <v>116</v>
      </c>
      <c r="F1587" s="16" t="str">
        <f t="shared" si="96"/>
        <v>OTHER</v>
      </c>
      <c r="G1587" s="16" t="str">
        <f t="shared" si="97"/>
        <v>OTHER</v>
      </c>
      <c r="H1587" s="9" t="s">
        <v>4896</v>
      </c>
      <c r="I1587" s="13" t="s">
        <v>150</v>
      </c>
      <c r="J1587" s="9" t="str">
        <f t="shared" si="98"/>
        <v>RS DQLAB</v>
      </c>
      <c r="K1587" s="14" t="s">
        <v>151</v>
      </c>
      <c r="L1587" t="str">
        <f t="shared" si="99"/>
        <v>SELL</v>
      </c>
    </row>
    <row r="1588" spans="1:12" x14ac:dyDescent="0.2">
      <c r="A1588" s="7" t="s">
        <v>1727</v>
      </c>
      <c r="B1588" s="8">
        <v>44067</v>
      </c>
      <c r="C1588" s="9" t="s">
        <v>16</v>
      </c>
      <c r="D1588" s="9">
        <v>19</v>
      </c>
      <c r="E1588" s="9" t="s">
        <v>116</v>
      </c>
      <c r="F1588" s="16" t="str">
        <f t="shared" si="96"/>
        <v>OTHER</v>
      </c>
      <c r="G1588" s="16" t="str">
        <f t="shared" si="97"/>
        <v>OTHER</v>
      </c>
      <c r="H1588" s="9" t="s">
        <v>4896</v>
      </c>
      <c r="I1588" s="9" t="s">
        <v>150</v>
      </c>
      <c r="J1588" s="9" t="str">
        <f t="shared" si="98"/>
        <v>RS DQLAB</v>
      </c>
      <c r="K1588" s="10" t="s">
        <v>151</v>
      </c>
      <c r="L1588" t="str">
        <f t="shared" si="99"/>
        <v>SELL</v>
      </c>
    </row>
    <row r="1589" spans="1:12" x14ac:dyDescent="0.2">
      <c r="A1589" s="11" t="s">
        <v>1728</v>
      </c>
      <c r="B1589" s="12">
        <v>44067</v>
      </c>
      <c r="C1589" s="13" t="s">
        <v>16</v>
      </c>
      <c r="D1589" s="13">
        <v>12</v>
      </c>
      <c r="E1589" s="13" t="s">
        <v>116</v>
      </c>
      <c r="F1589" s="16" t="str">
        <f t="shared" si="96"/>
        <v>OTHER</v>
      </c>
      <c r="G1589" s="16" t="str">
        <f t="shared" si="97"/>
        <v>OTHER</v>
      </c>
      <c r="H1589" s="9" t="s">
        <v>4896</v>
      </c>
      <c r="I1589" s="13" t="s">
        <v>150</v>
      </c>
      <c r="J1589" s="9" t="str">
        <f t="shared" si="98"/>
        <v>RS DQLAB</v>
      </c>
      <c r="K1589" s="14" t="s">
        <v>151</v>
      </c>
      <c r="L1589" t="str">
        <f t="shared" si="99"/>
        <v>SELL</v>
      </c>
    </row>
    <row r="1590" spans="1:12" x14ac:dyDescent="0.2">
      <c r="A1590" s="7" t="s">
        <v>1729</v>
      </c>
      <c r="B1590" s="8">
        <v>44068</v>
      </c>
      <c r="C1590" s="9" t="s">
        <v>37</v>
      </c>
      <c r="D1590" s="9">
        <v>77</v>
      </c>
      <c r="E1590" s="9" t="s">
        <v>116</v>
      </c>
      <c r="F1590" s="16" t="str">
        <f t="shared" si="96"/>
        <v>OTHER</v>
      </c>
      <c r="G1590" s="16" t="str">
        <f t="shared" si="97"/>
        <v>OTHER</v>
      </c>
      <c r="H1590" s="9" t="s">
        <v>4896</v>
      </c>
      <c r="I1590" s="9" t="s">
        <v>150</v>
      </c>
      <c r="J1590" s="9" t="str">
        <f t="shared" si="98"/>
        <v>RS DQLAB</v>
      </c>
      <c r="K1590" s="10" t="s">
        <v>151</v>
      </c>
      <c r="L1590" t="str">
        <f t="shared" si="99"/>
        <v>SELL</v>
      </c>
    </row>
    <row r="1591" spans="1:12" x14ac:dyDescent="0.2">
      <c r="A1591" s="11" t="s">
        <v>1730</v>
      </c>
      <c r="B1591" s="12">
        <v>44068</v>
      </c>
      <c r="C1591" s="13" t="s">
        <v>24</v>
      </c>
      <c r="D1591" s="13">
        <v>42</v>
      </c>
      <c r="E1591" s="13" t="s">
        <v>116</v>
      </c>
      <c r="F1591" s="16" t="str">
        <f t="shared" si="96"/>
        <v>OTHER</v>
      </c>
      <c r="G1591" s="16" t="str">
        <f t="shared" si="97"/>
        <v>OTHER</v>
      </c>
      <c r="H1591" s="9" t="s">
        <v>4896</v>
      </c>
      <c r="I1591" s="13" t="s">
        <v>150</v>
      </c>
      <c r="J1591" s="9" t="str">
        <f t="shared" si="98"/>
        <v>RS DQLAB</v>
      </c>
      <c r="K1591" s="14" t="s">
        <v>151</v>
      </c>
      <c r="L1591" t="str">
        <f t="shared" si="99"/>
        <v>SELL</v>
      </c>
    </row>
    <row r="1592" spans="1:12" x14ac:dyDescent="0.2">
      <c r="A1592" s="7" t="s">
        <v>1731</v>
      </c>
      <c r="B1592" s="8">
        <v>44068</v>
      </c>
      <c r="C1592" s="9" t="s">
        <v>7</v>
      </c>
      <c r="D1592" s="9">
        <v>822</v>
      </c>
      <c r="E1592" s="9" t="s">
        <v>116</v>
      </c>
      <c r="F1592" s="16" t="str">
        <f t="shared" si="96"/>
        <v>OTHER</v>
      </c>
      <c r="G1592" s="16" t="str">
        <f t="shared" si="97"/>
        <v>OTHER</v>
      </c>
      <c r="H1592" s="9" t="s">
        <v>4896</v>
      </c>
      <c r="I1592" s="9" t="s">
        <v>150</v>
      </c>
      <c r="J1592" s="9" t="str">
        <f t="shared" si="98"/>
        <v>RS DQLAB</v>
      </c>
      <c r="K1592" s="10" t="s">
        <v>151</v>
      </c>
      <c r="L1592" t="str">
        <f t="shared" si="99"/>
        <v>SELL</v>
      </c>
    </row>
    <row r="1593" spans="1:12" x14ac:dyDescent="0.2">
      <c r="A1593" s="11" t="s">
        <v>1732</v>
      </c>
      <c r="B1593" s="12">
        <v>44068</v>
      </c>
      <c r="C1593" s="13" t="s">
        <v>34</v>
      </c>
      <c r="D1593" s="13">
        <v>1</v>
      </c>
      <c r="E1593" s="13" t="s">
        <v>116</v>
      </c>
      <c r="F1593" s="16" t="str">
        <f t="shared" si="96"/>
        <v>OTHER</v>
      </c>
      <c r="G1593" s="16" t="str">
        <f t="shared" si="97"/>
        <v>OTHER</v>
      </c>
      <c r="H1593" s="9" t="s">
        <v>4896</v>
      </c>
      <c r="I1593" s="13" t="s">
        <v>150</v>
      </c>
      <c r="J1593" s="9" t="str">
        <f t="shared" si="98"/>
        <v>RS DQLAB</v>
      </c>
      <c r="K1593" s="14" t="s">
        <v>151</v>
      </c>
      <c r="L1593" t="str">
        <f t="shared" si="99"/>
        <v>SELL</v>
      </c>
    </row>
    <row r="1594" spans="1:12" x14ac:dyDescent="0.2">
      <c r="A1594" s="7" t="s">
        <v>1733</v>
      </c>
      <c r="B1594" s="8">
        <v>44069</v>
      </c>
      <c r="C1594" s="9" t="s">
        <v>1734</v>
      </c>
      <c r="D1594" s="9">
        <v>6</v>
      </c>
      <c r="E1594" s="9" t="s">
        <v>116</v>
      </c>
      <c r="F1594" s="16" t="str">
        <f t="shared" si="96"/>
        <v>OTHER</v>
      </c>
      <c r="G1594" s="16" t="str">
        <f t="shared" si="97"/>
        <v>OTHER</v>
      </c>
      <c r="H1594" s="9" t="s">
        <v>4896</v>
      </c>
      <c r="I1594" s="9" t="s">
        <v>150</v>
      </c>
      <c r="J1594" s="9" t="str">
        <f t="shared" si="98"/>
        <v>RS DQLAB</v>
      </c>
      <c r="K1594" s="10" t="s">
        <v>151</v>
      </c>
      <c r="L1594" t="str">
        <f t="shared" si="99"/>
        <v>SELL</v>
      </c>
    </row>
    <row r="1595" spans="1:12" x14ac:dyDescent="0.2">
      <c r="A1595" s="11" t="s">
        <v>1735</v>
      </c>
      <c r="B1595" s="12">
        <v>44069</v>
      </c>
      <c r="C1595" s="13" t="s">
        <v>37</v>
      </c>
      <c r="D1595" s="13">
        <v>26</v>
      </c>
      <c r="E1595" s="13" t="s">
        <v>116</v>
      </c>
      <c r="F1595" s="16" t="str">
        <f t="shared" si="96"/>
        <v>OTHER</v>
      </c>
      <c r="G1595" s="16" t="str">
        <f t="shared" si="97"/>
        <v>OTHER</v>
      </c>
      <c r="H1595" s="9" t="s">
        <v>4896</v>
      </c>
      <c r="I1595" s="13" t="s">
        <v>150</v>
      </c>
      <c r="J1595" s="9" t="str">
        <f t="shared" si="98"/>
        <v>RS DQLAB</v>
      </c>
      <c r="K1595" s="14" t="s">
        <v>151</v>
      </c>
      <c r="L1595" t="str">
        <f t="shared" si="99"/>
        <v>SELL</v>
      </c>
    </row>
    <row r="1596" spans="1:12" x14ac:dyDescent="0.2">
      <c r="A1596" s="7" t="s">
        <v>1736</v>
      </c>
      <c r="B1596" s="8">
        <v>44069</v>
      </c>
      <c r="C1596" s="9" t="s">
        <v>24</v>
      </c>
      <c r="D1596" s="9">
        <v>35</v>
      </c>
      <c r="E1596" s="9" t="s">
        <v>116</v>
      </c>
      <c r="F1596" s="16" t="str">
        <f t="shared" si="96"/>
        <v>OTHER</v>
      </c>
      <c r="G1596" s="16" t="str">
        <f t="shared" si="97"/>
        <v>OTHER</v>
      </c>
      <c r="H1596" s="9" t="s">
        <v>4896</v>
      </c>
      <c r="I1596" s="9" t="s">
        <v>150</v>
      </c>
      <c r="J1596" s="9" t="str">
        <f t="shared" si="98"/>
        <v>RS DQLAB</v>
      </c>
      <c r="K1596" s="10" t="s">
        <v>151</v>
      </c>
      <c r="L1596" t="str">
        <f t="shared" si="99"/>
        <v>SELL</v>
      </c>
    </row>
    <row r="1597" spans="1:12" x14ac:dyDescent="0.2">
      <c r="A1597" s="11" t="s">
        <v>1737</v>
      </c>
      <c r="B1597" s="12">
        <v>44069</v>
      </c>
      <c r="C1597" s="13" t="s">
        <v>17</v>
      </c>
      <c r="D1597" s="13">
        <v>12</v>
      </c>
      <c r="E1597" s="13" t="s">
        <v>116</v>
      </c>
      <c r="F1597" s="16" t="str">
        <f t="shared" si="96"/>
        <v>OTHER</v>
      </c>
      <c r="G1597" s="16" t="str">
        <f t="shared" si="97"/>
        <v>OTHER</v>
      </c>
      <c r="H1597" s="9" t="s">
        <v>4896</v>
      </c>
      <c r="I1597" s="13" t="s">
        <v>150</v>
      </c>
      <c r="J1597" s="9" t="str">
        <f t="shared" si="98"/>
        <v>RS DQLAB</v>
      </c>
      <c r="K1597" s="14" t="s">
        <v>151</v>
      </c>
      <c r="L1597" t="str">
        <f t="shared" si="99"/>
        <v>SELL</v>
      </c>
    </row>
    <row r="1598" spans="1:12" x14ac:dyDescent="0.2">
      <c r="A1598" s="7" t="s">
        <v>1738</v>
      </c>
      <c r="B1598" s="8">
        <v>44069</v>
      </c>
      <c r="C1598" s="9" t="s">
        <v>11</v>
      </c>
      <c r="D1598" s="9">
        <v>3</v>
      </c>
      <c r="E1598" s="9" t="s">
        <v>116</v>
      </c>
      <c r="F1598" s="16" t="str">
        <f t="shared" si="96"/>
        <v>OTHER</v>
      </c>
      <c r="G1598" s="16" t="str">
        <f t="shared" si="97"/>
        <v>OTHER</v>
      </c>
      <c r="H1598" s="9" t="s">
        <v>4896</v>
      </c>
      <c r="I1598" s="9" t="s">
        <v>150</v>
      </c>
      <c r="J1598" s="9" t="str">
        <f t="shared" si="98"/>
        <v>RS DQLAB</v>
      </c>
      <c r="K1598" s="10" t="s">
        <v>151</v>
      </c>
      <c r="L1598" t="str">
        <f t="shared" si="99"/>
        <v>SELL</v>
      </c>
    </row>
    <row r="1599" spans="1:12" x14ac:dyDescent="0.2">
      <c r="A1599" s="11" t="s">
        <v>1739</v>
      </c>
      <c r="B1599" s="12">
        <v>44069</v>
      </c>
      <c r="C1599" s="13" t="s">
        <v>34</v>
      </c>
      <c r="D1599" s="13">
        <v>242</v>
      </c>
      <c r="E1599" s="13" t="s">
        <v>116</v>
      </c>
      <c r="F1599" s="16" t="str">
        <f t="shared" si="96"/>
        <v>OTHER</v>
      </c>
      <c r="G1599" s="16" t="str">
        <f t="shared" si="97"/>
        <v>OTHER</v>
      </c>
      <c r="H1599" s="9" t="s">
        <v>4896</v>
      </c>
      <c r="I1599" s="13" t="s">
        <v>150</v>
      </c>
      <c r="J1599" s="9" t="str">
        <f t="shared" si="98"/>
        <v>RS DQLAB</v>
      </c>
      <c r="K1599" s="14" t="s">
        <v>151</v>
      </c>
      <c r="L1599" t="str">
        <f t="shared" si="99"/>
        <v>SELL</v>
      </c>
    </row>
    <row r="1600" spans="1:12" x14ac:dyDescent="0.2">
      <c r="A1600" s="7" t="s">
        <v>1740</v>
      </c>
      <c r="B1600" s="8">
        <v>44069</v>
      </c>
      <c r="C1600" s="9" t="s">
        <v>18</v>
      </c>
      <c r="D1600" s="9">
        <v>31</v>
      </c>
      <c r="E1600" s="9" t="s">
        <v>116</v>
      </c>
      <c r="F1600" s="16" t="str">
        <f t="shared" si="96"/>
        <v>OTHER</v>
      </c>
      <c r="G1600" s="16" t="str">
        <f t="shared" si="97"/>
        <v>OTHER</v>
      </c>
      <c r="H1600" s="9" t="s">
        <v>4896</v>
      </c>
      <c r="I1600" s="9" t="s">
        <v>150</v>
      </c>
      <c r="J1600" s="9" t="str">
        <f t="shared" si="98"/>
        <v>RS DQLAB</v>
      </c>
      <c r="K1600" s="10" t="s">
        <v>151</v>
      </c>
      <c r="L1600" t="str">
        <f t="shared" si="99"/>
        <v>SELL</v>
      </c>
    </row>
    <row r="1601" spans="1:12" x14ac:dyDescent="0.2">
      <c r="A1601" s="11" t="s">
        <v>1741</v>
      </c>
      <c r="B1601" s="12">
        <v>44070</v>
      </c>
      <c r="C1601" s="13" t="s">
        <v>37</v>
      </c>
      <c r="D1601" s="13">
        <v>16</v>
      </c>
      <c r="E1601" s="13" t="s">
        <v>116</v>
      </c>
      <c r="F1601" s="16" t="str">
        <f t="shared" si="96"/>
        <v>OTHER</v>
      </c>
      <c r="G1601" s="16" t="str">
        <f t="shared" si="97"/>
        <v>OTHER</v>
      </c>
      <c r="H1601" s="9" t="s">
        <v>4896</v>
      </c>
      <c r="I1601" s="13" t="s">
        <v>150</v>
      </c>
      <c r="J1601" s="9" t="str">
        <f t="shared" si="98"/>
        <v>RS DQLAB</v>
      </c>
      <c r="K1601" s="14" t="s">
        <v>151</v>
      </c>
      <c r="L1601" t="str">
        <f t="shared" si="99"/>
        <v>SELL</v>
      </c>
    </row>
    <row r="1602" spans="1:12" x14ac:dyDescent="0.2">
      <c r="A1602" s="7" t="s">
        <v>1742</v>
      </c>
      <c r="B1602" s="8">
        <v>44070</v>
      </c>
      <c r="C1602" s="9" t="s">
        <v>38</v>
      </c>
      <c r="D1602" s="9">
        <v>27</v>
      </c>
      <c r="E1602" s="9" t="s">
        <v>116</v>
      </c>
      <c r="F1602" s="16" t="str">
        <f t="shared" si="96"/>
        <v>OTHER</v>
      </c>
      <c r="G1602" s="16" t="str">
        <f t="shared" si="97"/>
        <v>OTHER</v>
      </c>
      <c r="H1602" s="9" t="s">
        <v>4896</v>
      </c>
      <c r="I1602" s="9" t="s">
        <v>150</v>
      </c>
      <c r="J1602" s="9" t="str">
        <f t="shared" si="98"/>
        <v>RS DQLAB</v>
      </c>
      <c r="K1602" s="10" t="s">
        <v>151</v>
      </c>
      <c r="L1602" t="str">
        <f t="shared" si="99"/>
        <v>SELL</v>
      </c>
    </row>
    <row r="1603" spans="1:12" x14ac:dyDescent="0.2">
      <c r="A1603" s="11" t="s">
        <v>1743</v>
      </c>
      <c r="B1603" s="12">
        <v>44070</v>
      </c>
      <c r="C1603" s="13" t="s">
        <v>41</v>
      </c>
      <c r="D1603" s="13">
        <v>51</v>
      </c>
      <c r="E1603" s="13" t="s">
        <v>116</v>
      </c>
      <c r="F1603" s="16" t="str">
        <f t="shared" ref="F1603:F1666" si="100">UPPER(IF(LEN(E1603)=0,"OTHER",E1603))</f>
        <v>OTHER</v>
      </c>
      <c r="G1603" s="16" t="str">
        <f t="shared" ref="G1603:G1666" si="101">LEFT(F1603,7)</f>
        <v>OTHER</v>
      </c>
      <c r="H1603" s="9" t="s">
        <v>4896</v>
      </c>
      <c r="I1603" s="13" t="s">
        <v>150</v>
      </c>
      <c r="J1603" s="9" t="str">
        <f t="shared" ref="J1603:J1666" si="102">(UPPER(IF(LEN(I1603)=0,"OTHER",I1603)))</f>
        <v>RS DQLAB</v>
      </c>
      <c r="K1603" s="14" t="s">
        <v>151</v>
      </c>
      <c r="L1603" t="str">
        <f t="shared" ref="L1603:L1666" si="103">UPPER(K1603)</f>
        <v>SELL</v>
      </c>
    </row>
    <row r="1604" spans="1:12" x14ac:dyDescent="0.2">
      <c r="A1604" s="7" t="s">
        <v>1744</v>
      </c>
      <c r="B1604" s="8">
        <v>44070</v>
      </c>
      <c r="C1604" s="9" t="s">
        <v>22</v>
      </c>
      <c r="D1604" s="9">
        <v>39</v>
      </c>
      <c r="E1604" s="9" t="s">
        <v>116</v>
      </c>
      <c r="F1604" s="16" t="str">
        <f t="shared" si="100"/>
        <v>OTHER</v>
      </c>
      <c r="G1604" s="16" t="str">
        <f t="shared" si="101"/>
        <v>OTHER</v>
      </c>
      <c r="H1604" s="9" t="s">
        <v>4896</v>
      </c>
      <c r="I1604" s="9" t="s">
        <v>150</v>
      </c>
      <c r="J1604" s="9" t="str">
        <f t="shared" si="102"/>
        <v>RS DQLAB</v>
      </c>
      <c r="K1604" s="10" t="s">
        <v>151</v>
      </c>
      <c r="L1604" t="str">
        <f t="shared" si="103"/>
        <v>SELL</v>
      </c>
    </row>
    <row r="1605" spans="1:12" x14ac:dyDescent="0.2">
      <c r="A1605" s="11" t="s">
        <v>1745</v>
      </c>
      <c r="B1605" s="12">
        <v>44070</v>
      </c>
      <c r="C1605" s="13" t="s">
        <v>10</v>
      </c>
      <c r="D1605" s="13">
        <v>42</v>
      </c>
      <c r="E1605" s="13" t="s">
        <v>116</v>
      </c>
      <c r="F1605" s="16" t="str">
        <f t="shared" si="100"/>
        <v>OTHER</v>
      </c>
      <c r="G1605" s="16" t="str">
        <f t="shared" si="101"/>
        <v>OTHER</v>
      </c>
      <c r="H1605" s="9" t="s">
        <v>4896</v>
      </c>
      <c r="I1605" s="13" t="s">
        <v>150</v>
      </c>
      <c r="J1605" s="9" t="str">
        <f t="shared" si="102"/>
        <v>RS DQLAB</v>
      </c>
      <c r="K1605" s="14" t="s">
        <v>151</v>
      </c>
      <c r="L1605" t="str">
        <f t="shared" si="103"/>
        <v>SELL</v>
      </c>
    </row>
    <row r="1606" spans="1:12" x14ac:dyDescent="0.2">
      <c r="A1606" s="7" t="s">
        <v>1746</v>
      </c>
      <c r="B1606" s="8">
        <v>44070</v>
      </c>
      <c r="C1606" s="9" t="s">
        <v>30</v>
      </c>
      <c r="D1606" s="9">
        <v>2</v>
      </c>
      <c r="E1606" s="9" t="s">
        <v>116</v>
      </c>
      <c r="F1606" s="16" t="str">
        <f t="shared" si="100"/>
        <v>OTHER</v>
      </c>
      <c r="G1606" s="16" t="str">
        <f t="shared" si="101"/>
        <v>OTHER</v>
      </c>
      <c r="H1606" s="9" t="s">
        <v>4896</v>
      </c>
      <c r="I1606" s="9" t="s">
        <v>150</v>
      </c>
      <c r="J1606" s="9" t="str">
        <f t="shared" si="102"/>
        <v>RS DQLAB</v>
      </c>
      <c r="K1606" s="10" t="s">
        <v>151</v>
      </c>
      <c r="L1606" t="str">
        <f t="shared" si="103"/>
        <v>SELL</v>
      </c>
    </row>
    <row r="1607" spans="1:12" x14ac:dyDescent="0.2">
      <c r="A1607" s="11" t="s">
        <v>1747</v>
      </c>
      <c r="B1607" s="12">
        <v>44070</v>
      </c>
      <c r="C1607" s="13" t="s">
        <v>30</v>
      </c>
      <c r="D1607" s="13">
        <v>21</v>
      </c>
      <c r="E1607" s="13" t="s">
        <v>116</v>
      </c>
      <c r="F1607" s="16" t="str">
        <f t="shared" si="100"/>
        <v>OTHER</v>
      </c>
      <c r="G1607" s="16" t="str">
        <f t="shared" si="101"/>
        <v>OTHER</v>
      </c>
      <c r="H1607" s="9" t="s">
        <v>4896</v>
      </c>
      <c r="I1607" s="13" t="s">
        <v>150</v>
      </c>
      <c r="J1607" s="9" t="str">
        <f t="shared" si="102"/>
        <v>RS DQLAB</v>
      </c>
      <c r="K1607" s="14" t="s">
        <v>151</v>
      </c>
      <c r="L1607" t="str">
        <f t="shared" si="103"/>
        <v>SELL</v>
      </c>
    </row>
    <row r="1608" spans="1:12" x14ac:dyDescent="0.2">
      <c r="A1608" s="7" t="s">
        <v>1748</v>
      </c>
      <c r="B1608" s="8">
        <v>44070</v>
      </c>
      <c r="C1608" s="9" t="s">
        <v>14</v>
      </c>
      <c r="D1608" s="9">
        <v>261</v>
      </c>
      <c r="E1608" s="9" t="s">
        <v>116</v>
      </c>
      <c r="F1608" s="16" t="str">
        <f t="shared" si="100"/>
        <v>OTHER</v>
      </c>
      <c r="G1608" s="16" t="str">
        <f t="shared" si="101"/>
        <v>OTHER</v>
      </c>
      <c r="H1608" s="9" t="s">
        <v>4896</v>
      </c>
      <c r="I1608" s="9" t="s">
        <v>150</v>
      </c>
      <c r="J1608" s="9" t="str">
        <f t="shared" si="102"/>
        <v>RS DQLAB</v>
      </c>
      <c r="K1608" s="10" t="s">
        <v>151</v>
      </c>
      <c r="L1608" t="str">
        <f t="shared" si="103"/>
        <v>SELL</v>
      </c>
    </row>
    <row r="1609" spans="1:12" x14ac:dyDescent="0.2">
      <c r="A1609" s="11" t="s">
        <v>1749</v>
      </c>
      <c r="B1609" s="12">
        <v>44071</v>
      </c>
      <c r="C1609" s="13" t="s">
        <v>12</v>
      </c>
      <c r="D1609" s="13">
        <v>74</v>
      </c>
      <c r="E1609" s="13" t="s">
        <v>116</v>
      </c>
      <c r="F1609" s="16" t="str">
        <f t="shared" si="100"/>
        <v>OTHER</v>
      </c>
      <c r="G1609" s="16" t="str">
        <f t="shared" si="101"/>
        <v>OTHER</v>
      </c>
      <c r="H1609" s="9" t="s">
        <v>4896</v>
      </c>
      <c r="I1609" s="13" t="s">
        <v>150</v>
      </c>
      <c r="J1609" s="9" t="str">
        <f t="shared" si="102"/>
        <v>RS DQLAB</v>
      </c>
      <c r="K1609" s="14" t="s">
        <v>151</v>
      </c>
      <c r="L1609" t="str">
        <f t="shared" si="103"/>
        <v>SELL</v>
      </c>
    </row>
    <row r="1610" spans="1:12" x14ac:dyDescent="0.2">
      <c r="A1610" s="7" t="s">
        <v>1750</v>
      </c>
      <c r="B1610" s="8">
        <v>44071</v>
      </c>
      <c r="C1610" s="9" t="s">
        <v>12</v>
      </c>
      <c r="D1610" s="9">
        <v>78</v>
      </c>
      <c r="E1610" s="9" t="s">
        <v>116</v>
      </c>
      <c r="F1610" s="16" t="str">
        <f t="shared" si="100"/>
        <v>OTHER</v>
      </c>
      <c r="G1610" s="16" t="str">
        <f t="shared" si="101"/>
        <v>OTHER</v>
      </c>
      <c r="H1610" s="9" t="s">
        <v>4896</v>
      </c>
      <c r="I1610" s="9" t="s">
        <v>150</v>
      </c>
      <c r="J1610" s="9" t="str">
        <f t="shared" si="102"/>
        <v>RS DQLAB</v>
      </c>
      <c r="K1610" s="10" t="s">
        <v>151</v>
      </c>
      <c r="L1610" t="str">
        <f t="shared" si="103"/>
        <v>SELL</v>
      </c>
    </row>
    <row r="1611" spans="1:12" x14ac:dyDescent="0.2">
      <c r="A1611" s="11" t="s">
        <v>1751</v>
      </c>
      <c r="B1611" s="12">
        <v>44071</v>
      </c>
      <c r="C1611" s="13" t="s">
        <v>12</v>
      </c>
      <c r="D1611" s="13">
        <v>56</v>
      </c>
      <c r="E1611" s="13" t="s">
        <v>116</v>
      </c>
      <c r="F1611" s="16" t="str">
        <f t="shared" si="100"/>
        <v>OTHER</v>
      </c>
      <c r="G1611" s="16" t="str">
        <f t="shared" si="101"/>
        <v>OTHER</v>
      </c>
      <c r="H1611" s="9" t="s">
        <v>4896</v>
      </c>
      <c r="I1611" s="13" t="s">
        <v>150</v>
      </c>
      <c r="J1611" s="9" t="str">
        <f t="shared" si="102"/>
        <v>RS DQLAB</v>
      </c>
      <c r="K1611" s="14" t="s">
        <v>151</v>
      </c>
      <c r="L1611" t="str">
        <f t="shared" si="103"/>
        <v>SELL</v>
      </c>
    </row>
    <row r="1612" spans="1:12" x14ac:dyDescent="0.2">
      <c r="A1612" s="7" t="s">
        <v>1752</v>
      </c>
      <c r="B1612" s="8">
        <v>44071</v>
      </c>
      <c r="C1612" s="9" t="s">
        <v>37</v>
      </c>
      <c r="D1612" s="9">
        <v>30</v>
      </c>
      <c r="E1612" s="9" t="s">
        <v>116</v>
      </c>
      <c r="F1612" s="16" t="str">
        <f t="shared" si="100"/>
        <v>OTHER</v>
      </c>
      <c r="G1612" s="16" t="str">
        <f t="shared" si="101"/>
        <v>OTHER</v>
      </c>
      <c r="H1612" s="9" t="s">
        <v>4896</v>
      </c>
      <c r="I1612" s="9" t="s">
        <v>150</v>
      </c>
      <c r="J1612" s="9" t="str">
        <f t="shared" si="102"/>
        <v>RS DQLAB</v>
      </c>
      <c r="K1612" s="10" t="s">
        <v>151</v>
      </c>
      <c r="L1612" t="str">
        <f t="shared" si="103"/>
        <v>SELL</v>
      </c>
    </row>
    <row r="1613" spans="1:12" x14ac:dyDescent="0.2">
      <c r="A1613" s="11" t="s">
        <v>1753</v>
      </c>
      <c r="B1613" s="12">
        <v>44071</v>
      </c>
      <c r="C1613" s="13" t="s">
        <v>37</v>
      </c>
      <c r="D1613" s="13">
        <v>79</v>
      </c>
      <c r="E1613" s="13" t="s">
        <v>116</v>
      </c>
      <c r="F1613" s="16" t="str">
        <f t="shared" si="100"/>
        <v>OTHER</v>
      </c>
      <c r="G1613" s="16" t="str">
        <f t="shared" si="101"/>
        <v>OTHER</v>
      </c>
      <c r="H1613" s="9" t="s">
        <v>4896</v>
      </c>
      <c r="I1613" s="13" t="s">
        <v>150</v>
      </c>
      <c r="J1613" s="9" t="str">
        <f t="shared" si="102"/>
        <v>RS DQLAB</v>
      </c>
      <c r="K1613" s="14" t="s">
        <v>151</v>
      </c>
      <c r="L1613" t="str">
        <f t="shared" si="103"/>
        <v>SELL</v>
      </c>
    </row>
    <row r="1614" spans="1:12" x14ac:dyDescent="0.2">
      <c r="A1614" s="7" t="s">
        <v>1754</v>
      </c>
      <c r="B1614" s="8">
        <v>44071</v>
      </c>
      <c r="C1614" s="9" t="s">
        <v>24</v>
      </c>
      <c r="D1614" s="9">
        <v>35</v>
      </c>
      <c r="E1614" s="9" t="s">
        <v>116</v>
      </c>
      <c r="F1614" s="16" t="str">
        <f t="shared" si="100"/>
        <v>OTHER</v>
      </c>
      <c r="G1614" s="16" t="str">
        <f t="shared" si="101"/>
        <v>OTHER</v>
      </c>
      <c r="H1614" s="9" t="s">
        <v>4896</v>
      </c>
      <c r="I1614" s="9" t="s">
        <v>150</v>
      </c>
      <c r="J1614" s="9" t="str">
        <f t="shared" si="102"/>
        <v>RS DQLAB</v>
      </c>
      <c r="K1614" s="10" t="s">
        <v>151</v>
      </c>
      <c r="L1614" t="str">
        <f t="shared" si="103"/>
        <v>SELL</v>
      </c>
    </row>
    <row r="1615" spans="1:12" x14ac:dyDescent="0.2">
      <c r="A1615" s="11" t="s">
        <v>1755</v>
      </c>
      <c r="B1615" s="12">
        <v>44071</v>
      </c>
      <c r="C1615" s="13" t="s">
        <v>38</v>
      </c>
      <c r="D1615" s="13">
        <v>45</v>
      </c>
      <c r="E1615" s="13" t="s">
        <v>116</v>
      </c>
      <c r="F1615" s="16" t="str">
        <f t="shared" si="100"/>
        <v>OTHER</v>
      </c>
      <c r="G1615" s="16" t="str">
        <f t="shared" si="101"/>
        <v>OTHER</v>
      </c>
      <c r="H1615" s="9" t="s">
        <v>4896</v>
      </c>
      <c r="I1615" s="13" t="s">
        <v>150</v>
      </c>
      <c r="J1615" s="9" t="str">
        <f t="shared" si="102"/>
        <v>RS DQLAB</v>
      </c>
      <c r="K1615" s="14" t="s">
        <v>151</v>
      </c>
      <c r="L1615" t="str">
        <f t="shared" si="103"/>
        <v>SELL</v>
      </c>
    </row>
    <row r="1616" spans="1:12" x14ac:dyDescent="0.2">
      <c r="A1616" s="7" t="s">
        <v>1756</v>
      </c>
      <c r="B1616" s="8">
        <v>44071</v>
      </c>
      <c r="C1616" s="9" t="s">
        <v>22</v>
      </c>
      <c r="D1616" s="9">
        <v>27</v>
      </c>
      <c r="E1616" s="9" t="s">
        <v>116</v>
      </c>
      <c r="F1616" s="16" t="str">
        <f t="shared" si="100"/>
        <v>OTHER</v>
      </c>
      <c r="G1616" s="16" t="str">
        <f t="shared" si="101"/>
        <v>OTHER</v>
      </c>
      <c r="H1616" s="9" t="s">
        <v>4896</v>
      </c>
      <c r="I1616" s="9" t="s">
        <v>150</v>
      </c>
      <c r="J1616" s="9" t="str">
        <f t="shared" si="102"/>
        <v>RS DQLAB</v>
      </c>
      <c r="K1616" s="10" t="s">
        <v>151</v>
      </c>
      <c r="L1616" t="str">
        <f t="shared" si="103"/>
        <v>SELL</v>
      </c>
    </row>
    <row r="1617" spans="1:12" x14ac:dyDescent="0.2">
      <c r="A1617" s="11" t="s">
        <v>1757</v>
      </c>
      <c r="B1617" s="12">
        <v>44071</v>
      </c>
      <c r="C1617" s="13" t="s">
        <v>22</v>
      </c>
      <c r="D1617" s="13">
        <v>19</v>
      </c>
      <c r="E1617" s="13" t="s">
        <v>116</v>
      </c>
      <c r="F1617" s="16" t="str">
        <f t="shared" si="100"/>
        <v>OTHER</v>
      </c>
      <c r="G1617" s="16" t="str">
        <f t="shared" si="101"/>
        <v>OTHER</v>
      </c>
      <c r="H1617" s="9" t="s">
        <v>4896</v>
      </c>
      <c r="I1617" s="13" t="s">
        <v>150</v>
      </c>
      <c r="J1617" s="9" t="str">
        <f t="shared" si="102"/>
        <v>RS DQLAB</v>
      </c>
      <c r="K1617" s="14" t="s">
        <v>151</v>
      </c>
      <c r="L1617" t="str">
        <f t="shared" si="103"/>
        <v>SELL</v>
      </c>
    </row>
    <row r="1618" spans="1:12" x14ac:dyDescent="0.2">
      <c r="A1618" s="7" t="s">
        <v>1758</v>
      </c>
      <c r="B1618" s="8">
        <v>44071</v>
      </c>
      <c r="C1618" s="9" t="s">
        <v>36</v>
      </c>
      <c r="D1618" s="9">
        <v>4</v>
      </c>
      <c r="E1618" s="9" t="s">
        <v>116</v>
      </c>
      <c r="F1618" s="16" t="str">
        <f t="shared" si="100"/>
        <v>OTHER</v>
      </c>
      <c r="G1618" s="16" t="str">
        <f t="shared" si="101"/>
        <v>OTHER</v>
      </c>
      <c r="H1618" s="9" t="s">
        <v>4896</v>
      </c>
      <c r="I1618" s="9" t="s">
        <v>150</v>
      </c>
      <c r="J1618" s="9" t="str">
        <f t="shared" si="102"/>
        <v>RS DQLAB</v>
      </c>
      <c r="K1618" s="10" t="s">
        <v>151</v>
      </c>
      <c r="L1618" t="str">
        <f t="shared" si="103"/>
        <v>SELL</v>
      </c>
    </row>
    <row r="1619" spans="1:12" x14ac:dyDescent="0.2">
      <c r="A1619" s="11" t="s">
        <v>1759</v>
      </c>
      <c r="B1619" s="12">
        <v>44071</v>
      </c>
      <c r="C1619" s="13" t="s">
        <v>8</v>
      </c>
      <c r="D1619" s="13">
        <v>6</v>
      </c>
      <c r="E1619" s="13" t="s">
        <v>116</v>
      </c>
      <c r="F1619" s="16" t="str">
        <f t="shared" si="100"/>
        <v>OTHER</v>
      </c>
      <c r="G1619" s="16" t="str">
        <f t="shared" si="101"/>
        <v>OTHER</v>
      </c>
      <c r="H1619" s="9" t="s">
        <v>4896</v>
      </c>
      <c r="I1619" s="13" t="s">
        <v>150</v>
      </c>
      <c r="J1619" s="9" t="str">
        <f t="shared" si="102"/>
        <v>RS DQLAB</v>
      </c>
      <c r="K1619" s="14" t="s">
        <v>151</v>
      </c>
      <c r="L1619" t="str">
        <f t="shared" si="103"/>
        <v>SELL</v>
      </c>
    </row>
    <row r="1620" spans="1:12" x14ac:dyDescent="0.2">
      <c r="A1620" s="7" t="s">
        <v>1760</v>
      </c>
      <c r="B1620" s="8">
        <v>44071</v>
      </c>
      <c r="C1620" s="9" t="s">
        <v>7</v>
      </c>
      <c r="D1620" s="9">
        <v>81</v>
      </c>
      <c r="E1620" s="9" t="s">
        <v>116</v>
      </c>
      <c r="F1620" s="16" t="str">
        <f t="shared" si="100"/>
        <v>OTHER</v>
      </c>
      <c r="G1620" s="16" t="str">
        <f t="shared" si="101"/>
        <v>OTHER</v>
      </c>
      <c r="H1620" s="9" t="s">
        <v>4896</v>
      </c>
      <c r="I1620" s="9" t="s">
        <v>150</v>
      </c>
      <c r="J1620" s="9" t="str">
        <f t="shared" si="102"/>
        <v>RS DQLAB</v>
      </c>
      <c r="K1620" s="10" t="s">
        <v>151</v>
      </c>
      <c r="L1620" t="str">
        <f t="shared" si="103"/>
        <v>SELL</v>
      </c>
    </row>
    <row r="1621" spans="1:12" x14ac:dyDescent="0.2">
      <c r="A1621" s="11" t="s">
        <v>1761</v>
      </c>
      <c r="B1621" s="12">
        <v>44071</v>
      </c>
      <c r="C1621" s="13" t="s">
        <v>18</v>
      </c>
      <c r="D1621" s="13">
        <v>72</v>
      </c>
      <c r="E1621" s="13" t="s">
        <v>116</v>
      </c>
      <c r="F1621" s="16" t="str">
        <f t="shared" si="100"/>
        <v>OTHER</v>
      </c>
      <c r="G1621" s="16" t="str">
        <f t="shared" si="101"/>
        <v>OTHER</v>
      </c>
      <c r="H1621" s="9" t="s">
        <v>4896</v>
      </c>
      <c r="I1621" s="13" t="s">
        <v>150</v>
      </c>
      <c r="J1621" s="9" t="str">
        <f t="shared" si="102"/>
        <v>RS DQLAB</v>
      </c>
      <c r="K1621" s="14" t="s">
        <v>151</v>
      </c>
      <c r="L1621" t="str">
        <f t="shared" si="103"/>
        <v>SELL</v>
      </c>
    </row>
    <row r="1622" spans="1:12" x14ac:dyDescent="0.2">
      <c r="A1622" s="7" t="s">
        <v>1762</v>
      </c>
      <c r="B1622" s="8">
        <v>44072</v>
      </c>
      <c r="C1622" s="9" t="s">
        <v>12</v>
      </c>
      <c r="D1622" s="9">
        <v>63</v>
      </c>
      <c r="E1622" s="9" t="s">
        <v>116</v>
      </c>
      <c r="F1622" s="16" t="str">
        <f t="shared" si="100"/>
        <v>OTHER</v>
      </c>
      <c r="G1622" s="16" t="str">
        <f t="shared" si="101"/>
        <v>OTHER</v>
      </c>
      <c r="H1622" s="9" t="s">
        <v>4896</v>
      </c>
      <c r="I1622" s="9" t="s">
        <v>150</v>
      </c>
      <c r="J1622" s="9" t="str">
        <f t="shared" si="102"/>
        <v>RS DQLAB</v>
      </c>
      <c r="K1622" s="10" t="s">
        <v>151</v>
      </c>
      <c r="L1622" t="str">
        <f t="shared" si="103"/>
        <v>SELL</v>
      </c>
    </row>
    <row r="1623" spans="1:12" x14ac:dyDescent="0.2">
      <c r="A1623" s="11" t="s">
        <v>1763</v>
      </c>
      <c r="B1623" s="12">
        <v>44072</v>
      </c>
      <c r="C1623" s="13" t="s">
        <v>37</v>
      </c>
      <c r="D1623" s="13">
        <v>60</v>
      </c>
      <c r="E1623" s="13" t="s">
        <v>116</v>
      </c>
      <c r="F1623" s="16" t="str">
        <f t="shared" si="100"/>
        <v>OTHER</v>
      </c>
      <c r="G1623" s="16" t="str">
        <f t="shared" si="101"/>
        <v>OTHER</v>
      </c>
      <c r="H1623" s="9" t="s">
        <v>4896</v>
      </c>
      <c r="I1623" s="13" t="s">
        <v>150</v>
      </c>
      <c r="J1623" s="9" t="str">
        <f t="shared" si="102"/>
        <v>RS DQLAB</v>
      </c>
      <c r="K1623" s="14" t="s">
        <v>151</v>
      </c>
      <c r="L1623" t="str">
        <f t="shared" si="103"/>
        <v>SELL</v>
      </c>
    </row>
    <row r="1624" spans="1:12" x14ac:dyDescent="0.2">
      <c r="A1624" s="7" t="s">
        <v>1764</v>
      </c>
      <c r="B1624" s="8">
        <v>44072</v>
      </c>
      <c r="C1624" s="9" t="s">
        <v>24</v>
      </c>
      <c r="D1624" s="9">
        <v>45</v>
      </c>
      <c r="E1624" s="9" t="s">
        <v>116</v>
      </c>
      <c r="F1624" s="16" t="str">
        <f t="shared" si="100"/>
        <v>OTHER</v>
      </c>
      <c r="G1624" s="16" t="str">
        <f t="shared" si="101"/>
        <v>OTHER</v>
      </c>
      <c r="H1624" s="9" t="s">
        <v>4896</v>
      </c>
      <c r="I1624" s="9" t="s">
        <v>150</v>
      </c>
      <c r="J1624" s="9" t="str">
        <f t="shared" si="102"/>
        <v>RS DQLAB</v>
      </c>
      <c r="K1624" s="10" t="s">
        <v>151</v>
      </c>
      <c r="L1624" t="str">
        <f t="shared" si="103"/>
        <v>SELL</v>
      </c>
    </row>
    <row r="1625" spans="1:12" x14ac:dyDescent="0.2">
      <c r="A1625" s="11" t="s">
        <v>1765</v>
      </c>
      <c r="B1625" s="12">
        <v>44072</v>
      </c>
      <c r="C1625" s="13" t="s">
        <v>41</v>
      </c>
      <c r="D1625" s="13">
        <v>32</v>
      </c>
      <c r="E1625" s="13" t="s">
        <v>116</v>
      </c>
      <c r="F1625" s="16" t="str">
        <f t="shared" si="100"/>
        <v>OTHER</v>
      </c>
      <c r="G1625" s="16" t="str">
        <f t="shared" si="101"/>
        <v>OTHER</v>
      </c>
      <c r="H1625" s="9" t="s">
        <v>4896</v>
      </c>
      <c r="I1625" s="13" t="s">
        <v>150</v>
      </c>
      <c r="J1625" s="9" t="str">
        <f t="shared" si="102"/>
        <v>RS DQLAB</v>
      </c>
      <c r="K1625" s="14" t="s">
        <v>151</v>
      </c>
      <c r="L1625" t="str">
        <f t="shared" si="103"/>
        <v>SELL</v>
      </c>
    </row>
    <row r="1626" spans="1:12" x14ac:dyDescent="0.2">
      <c r="A1626" s="7" t="s">
        <v>1766</v>
      </c>
      <c r="B1626" s="8">
        <v>44072</v>
      </c>
      <c r="C1626" s="9" t="s">
        <v>22</v>
      </c>
      <c r="D1626" s="9">
        <v>4</v>
      </c>
      <c r="E1626" s="9" t="s">
        <v>116</v>
      </c>
      <c r="F1626" s="16" t="str">
        <f t="shared" si="100"/>
        <v>OTHER</v>
      </c>
      <c r="G1626" s="16" t="str">
        <f t="shared" si="101"/>
        <v>OTHER</v>
      </c>
      <c r="H1626" s="9" t="s">
        <v>4896</v>
      </c>
      <c r="I1626" s="9" t="s">
        <v>150</v>
      </c>
      <c r="J1626" s="9" t="str">
        <f t="shared" si="102"/>
        <v>RS DQLAB</v>
      </c>
      <c r="K1626" s="10" t="s">
        <v>151</v>
      </c>
      <c r="L1626" t="str">
        <f t="shared" si="103"/>
        <v>SELL</v>
      </c>
    </row>
    <row r="1627" spans="1:12" x14ac:dyDescent="0.2">
      <c r="A1627" s="11" t="s">
        <v>1767</v>
      </c>
      <c r="B1627" s="12">
        <v>44072</v>
      </c>
      <c r="C1627" s="13" t="s">
        <v>30</v>
      </c>
      <c r="D1627" s="13">
        <v>20</v>
      </c>
      <c r="E1627" s="13" t="s">
        <v>116</v>
      </c>
      <c r="F1627" s="16" t="str">
        <f t="shared" si="100"/>
        <v>OTHER</v>
      </c>
      <c r="G1627" s="16" t="str">
        <f t="shared" si="101"/>
        <v>OTHER</v>
      </c>
      <c r="H1627" s="9" t="s">
        <v>4896</v>
      </c>
      <c r="I1627" s="13" t="s">
        <v>150</v>
      </c>
      <c r="J1627" s="9" t="str">
        <f t="shared" si="102"/>
        <v>RS DQLAB</v>
      </c>
      <c r="K1627" s="14" t="s">
        <v>151</v>
      </c>
      <c r="L1627" t="str">
        <f t="shared" si="103"/>
        <v>SELL</v>
      </c>
    </row>
    <row r="1628" spans="1:12" x14ac:dyDescent="0.2">
      <c r="A1628" s="7" t="s">
        <v>1768</v>
      </c>
      <c r="B1628" s="8">
        <v>44072</v>
      </c>
      <c r="C1628" s="9" t="s">
        <v>5</v>
      </c>
      <c r="D1628" s="9">
        <v>31</v>
      </c>
      <c r="E1628" s="9" t="s">
        <v>116</v>
      </c>
      <c r="F1628" s="16" t="str">
        <f t="shared" si="100"/>
        <v>OTHER</v>
      </c>
      <c r="G1628" s="16" t="str">
        <f t="shared" si="101"/>
        <v>OTHER</v>
      </c>
      <c r="H1628" s="9" t="s">
        <v>4896</v>
      </c>
      <c r="I1628" s="9" t="s">
        <v>150</v>
      </c>
      <c r="J1628" s="9" t="str">
        <f t="shared" si="102"/>
        <v>RS DQLAB</v>
      </c>
      <c r="K1628" s="10" t="s">
        <v>151</v>
      </c>
      <c r="L1628" t="str">
        <f t="shared" si="103"/>
        <v>SELL</v>
      </c>
    </row>
    <row r="1629" spans="1:12" x14ac:dyDescent="0.2">
      <c r="A1629" s="11" t="s">
        <v>1769</v>
      </c>
      <c r="B1629" s="12">
        <v>44073</v>
      </c>
      <c r="C1629" s="13" t="s">
        <v>22</v>
      </c>
      <c r="D1629" s="13">
        <v>22</v>
      </c>
      <c r="E1629" s="13" t="s">
        <v>116</v>
      </c>
      <c r="F1629" s="16" t="str">
        <f t="shared" si="100"/>
        <v>OTHER</v>
      </c>
      <c r="G1629" s="16" t="str">
        <f t="shared" si="101"/>
        <v>OTHER</v>
      </c>
      <c r="H1629" s="9" t="s">
        <v>4896</v>
      </c>
      <c r="I1629" s="13" t="s">
        <v>150</v>
      </c>
      <c r="J1629" s="9" t="str">
        <f t="shared" si="102"/>
        <v>RS DQLAB</v>
      </c>
      <c r="K1629" s="14" t="s">
        <v>151</v>
      </c>
      <c r="L1629" t="str">
        <f t="shared" si="103"/>
        <v>SELL</v>
      </c>
    </row>
    <row r="1630" spans="1:12" x14ac:dyDescent="0.2">
      <c r="A1630" s="7" t="s">
        <v>1770</v>
      </c>
      <c r="B1630" s="8">
        <v>44073</v>
      </c>
      <c r="C1630" s="9" t="s">
        <v>10</v>
      </c>
      <c r="D1630" s="9">
        <v>25</v>
      </c>
      <c r="E1630" s="9" t="s">
        <v>116</v>
      </c>
      <c r="F1630" s="16" t="str">
        <f t="shared" si="100"/>
        <v>OTHER</v>
      </c>
      <c r="G1630" s="16" t="str">
        <f t="shared" si="101"/>
        <v>OTHER</v>
      </c>
      <c r="H1630" s="9" t="s">
        <v>4896</v>
      </c>
      <c r="I1630" s="9" t="s">
        <v>150</v>
      </c>
      <c r="J1630" s="9" t="str">
        <f t="shared" si="102"/>
        <v>RS DQLAB</v>
      </c>
      <c r="K1630" s="10" t="s">
        <v>151</v>
      </c>
      <c r="L1630" t="str">
        <f t="shared" si="103"/>
        <v>SELL</v>
      </c>
    </row>
    <row r="1631" spans="1:12" x14ac:dyDescent="0.2">
      <c r="A1631" s="11" t="s">
        <v>1771</v>
      </c>
      <c r="B1631" s="12">
        <v>44073</v>
      </c>
      <c r="C1631" s="13" t="s">
        <v>28</v>
      </c>
      <c r="D1631" s="13">
        <v>7</v>
      </c>
      <c r="E1631" s="13" t="s">
        <v>116</v>
      </c>
      <c r="F1631" s="16" t="str">
        <f t="shared" si="100"/>
        <v>OTHER</v>
      </c>
      <c r="G1631" s="16" t="str">
        <f t="shared" si="101"/>
        <v>OTHER</v>
      </c>
      <c r="H1631" s="9" t="s">
        <v>4896</v>
      </c>
      <c r="I1631" s="13" t="s">
        <v>150</v>
      </c>
      <c r="J1631" s="9" t="str">
        <f t="shared" si="102"/>
        <v>RS DQLAB</v>
      </c>
      <c r="K1631" s="14" t="s">
        <v>151</v>
      </c>
      <c r="L1631" t="str">
        <f t="shared" si="103"/>
        <v>SELL</v>
      </c>
    </row>
    <row r="1632" spans="1:12" x14ac:dyDescent="0.2">
      <c r="A1632" s="7" t="s">
        <v>1772</v>
      </c>
      <c r="B1632" s="8">
        <v>44073</v>
      </c>
      <c r="C1632" s="9" t="s">
        <v>35</v>
      </c>
      <c r="D1632" s="9">
        <v>6</v>
      </c>
      <c r="E1632" s="9" t="s">
        <v>116</v>
      </c>
      <c r="F1632" s="16" t="str">
        <f t="shared" si="100"/>
        <v>OTHER</v>
      </c>
      <c r="G1632" s="16" t="str">
        <f t="shared" si="101"/>
        <v>OTHER</v>
      </c>
      <c r="H1632" s="9" t="s">
        <v>4896</v>
      </c>
      <c r="I1632" s="9" t="s">
        <v>150</v>
      </c>
      <c r="J1632" s="9" t="str">
        <f t="shared" si="102"/>
        <v>RS DQLAB</v>
      </c>
      <c r="K1632" s="10" t="s">
        <v>151</v>
      </c>
      <c r="L1632" t="str">
        <f t="shared" si="103"/>
        <v>SELL</v>
      </c>
    </row>
    <row r="1633" spans="1:12" x14ac:dyDescent="0.2">
      <c r="A1633" s="11" t="s">
        <v>1773</v>
      </c>
      <c r="B1633" s="12">
        <v>44073</v>
      </c>
      <c r="C1633" s="13" t="s">
        <v>35</v>
      </c>
      <c r="D1633" s="13">
        <v>87</v>
      </c>
      <c r="E1633" s="13" t="s">
        <v>116</v>
      </c>
      <c r="F1633" s="16" t="str">
        <f t="shared" si="100"/>
        <v>OTHER</v>
      </c>
      <c r="G1633" s="16" t="str">
        <f t="shared" si="101"/>
        <v>OTHER</v>
      </c>
      <c r="H1633" s="9" t="s">
        <v>4896</v>
      </c>
      <c r="I1633" s="13" t="s">
        <v>150</v>
      </c>
      <c r="J1633" s="9" t="str">
        <f t="shared" si="102"/>
        <v>RS DQLAB</v>
      </c>
      <c r="K1633" s="14" t="s">
        <v>151</v>
      </c>
      <c r="L1633" t="str">
        <f t="shared" si="103"/>
        <v>SELL</v>
      </c>
    </row>
    <row r="1634" spans="1:12" x14ac:dyDescent="0.2">
      <c r="A1634" s="7" t="s">
        <v>1774</v>
      </c>
      <c r="B1634" s="8">
        <v>44074</v>
      </c>
      <c r="C1634" s="9" t="s">
        <v>38</v>
      </c>
      <c r="D1634" s="9">
        <v>40</v>
      </c>
      <c r="E1634" s="9" t="s">
        <v>116</v>
      </c>
      <c r="F1634" s="16" t="str">
        <f t="shared" si="100"/>
        <v>OTHER</v>
      </c>
      <c r="G1634" s="16" t="str">
        <f t="shared" si="101"/>
        <v>OTHER</v>
      </c>
      <c r="H1634" s="9" t="s">
        <v>4896</v>
      </c>
      <c r="I1634" s="9" t="s">
        <v>150</v>
      </c>
      <c r="J1634" s="9" t="str">
        <f t="shared" si="102"/>
        <v>RS DQLAB</v>
      </c>
      <c r="K1634" s="10" t="s">
        <v>151</v>
      </c>
      <c r="L1634" t="str">
        <f t="shared" si="103"/>
        <v>SELL</v>
      </c>
    </row>
    <row r="1635" spans="1:12" x14ac:dyDescent="0.2">
      <c r="A1635" s="11" t="s">
        <v>1775</v>
      </c>
      <c r="B1635" s="12">
        <v>44074</v>
      </c>
      <c r="C1635" s="13" t="s">
        <v>41</v>
      </c>
      <c r="D1635" s="13">
        <v>17</v>
      </c>
      <c r="E1635" s="13" t="s">
        <v>116</v>
      </c>
      <c r="F1635" s="16" t="str">
        <f t="shared" si="100"/>
        <v>OTHER</v>
      </c>
      <c r="G1635" s="16" t="str">
        <f t="shared" si="101"/>
        <v>OTHER</v>
      </c>
      <c r="H1635" s="9" t="s">
        <v>4896</v>
      </c>
      <c r="I1635" s="13" t="s">
        <v>150</v>
      </c>
      <c r="J1635" s="9" t="str">
        <f t="shared" si="102"/>
        <v>RS DQLAB</v>
      </c>
      <c r="K1635" s="14" t="s">
        <v>151</v>
      </c>
      <c r="L1635" t="str">
        <f t="shared" si="103"/>
        <v>SELL</v>
      </c>
    </row>
    <row r="1636" spans="1:12" x14ac:dyDescent="0.2">
      <c r="A1636" s="7" t="s">
        <v>1776</v>
      </c>
      <c r="B1636" s="8">
        <v>44074</v>
      </c>
      <c r="C1636" s="9" t="s">
        <v>30</v>
      </c>
      <c r="D1636" s="9">
        <v>116</v>
      </c>
      <c r="E1636" s="9" t="s">
        <v>116</v>
      </c>
      <c r="F1636" s="16" t="str">
        <f t="shared" si="100"/>
        <v>OTHER</v>
      </c>
      <c r="G1636" s="16" t="str">
        <f t="shared" si="101"/>
        <v>OTHER</v>
      </c>
      <c r="H1636" s="9" t="s">
        <v>4896</v>
      </c>
      <c r="I1636" s="9" t="s">
        <v>150</v>
      </c>
      <c r="J1636" s="9" t="str">
        <f t="shared" si="102"/>
        <v>RS DQLAB</v>
      </c>
      <c r="K1636" s="10" t="s">
        <v>151</v>
      </c>
      <c r="L1636" t="str">
        <f t="shared" si="103"/>
        <v>SELL</v>
      </c>
    </row>
    <row r="1637" spans="1:12" x14ac:dyDescent="0.2">
      <c r="A1637" s="11" t="s">
        <v>1777</v>
      </c>
      <c r="B1637" s="12">
        <v>44074</v>
      </c>
      <c r="C1637" s="13" t="s">
        <v>8</v>
      </c>
      <c r="D1637" s="13">
        <v>1</v>
      </c>
      <c r="E1637" s="13" t="s">
        <v>116</v>
      </c>
      <c r="F1637" s="16" t="str">
        <f t="shared" si="100"/>
        <v>OTHER</v>
      </c>
      <c r="G1637" s="16" t="str">
        <f t="shared" si="101"/>
        <v>OTHER</v>
      </c>
      <c r="H1637" s="9" t="s">
        <v>4896</v>
      </c>
      <c r="I1637" s="13" t="s">
        <v>150</v>
      </c>
      <c r="J1637" s="9" t="str">
        <f t="shared" si="102"/>
        <v>RS DQLAB</v>
      </c>
      <c r="K1637" s="14" t="s">
        <v>151</v>
      </c>
      <c r="L1637" t="str">
        <f t="shared" si="103"/>
        <v>SELL</v>
      </c>
    </row>
    <row r="1638" spans="1:12" x14ac:dyDescent="0.2">
      <c r="A1638" s="7" t="s">
        <v>1778</v>
      </c>
      <c r="B1638" s="8">
        <v>44074</v>
      </c>
      <c r="C1638" s="9" t="s">
        <v>8</v>
      </c>
      <c r="D1638" s="9">
        <v>1</v>
      </c>
      <c r="E1638" s="9" t="s">
        <v>116</v>
      </c>
      <c r="F1638" s="16" t="str">
        <f t="shared" si="100"/>
        <v>OTHER</v>
      </c>
      <c r="G1638" s="16" t="str">
        <f t="shared" si="101"/>
        <v>OTHER</v>
      </c>
      <c r="H1638" s="9" t="s">
        <v>4896</v>
      </c>
      <c r="I1638" s="9" t="s">
        <v>150</v>
      </c>
      <c r="J1638" s="9" t="str">
        <f t="shared" si="102"/>
        <v>RS DQLAB</v>
      </c>
      <c r="K1638" s="10" t="s">
        <v>151</v>
      </c>
      <c r="L1638" t="str">
        <f t="shared" si="103"/>
        <v>SELL</v>
      </c>
    </row>
    <row r="1639" spans="1:12" x14ac:dyDescent="0.2">
      <c r="A1639" s="11" t="s">
        <v>1779</v>
      </c>
      <c r="B1639" s="12">
        <v>44074</v>
      </c>
      <c r="C1639" s="13" t="s">
        <v>23</v>
      </c>
      <c r="D1639" s="13">
        <v>61</v>
      </c>
      <c r="E1639" s="13" t="s">
        <v>116</v>
      </c>
      <c r="F1639" s="16" t="str">
        <f t="shared" si="100"/>
        <v>OTHER</v>
      </c>
      <c r="G1639" s="16" t="str">
        <f t="shared" si="101"/>
        <v>OTHER</v>
      </c>
      <c r="H1639" s="9" t="s">
        <v>4896</v>
      </c>
      <c r="I1639" s="13" t="s">
        <v>150</v>
      </c>
      <c r="J1639" s="9" t="str">
        <f t="shared" si="102"/>
        <v>RS DQLAB</v>
      </c>
      <c r="K1639" s="14" t="s">
        <v>151</v>
      </c>
      <c r="L1639" t="str">
        <f t="shared" si="103"/>
        <v>SELL</v>
      </c>
    </row>
    <row r="1640" spans="1:12" x14ac:dyDescent="0.2">
      <c r="A1640" s="7" t="s">
        <v>1780</v>
      </c>
      <c r="B1640" s="8">
        <v>44074</v>
      </c>
      <c r="C1640" s="9" t="s">
        <v>34</v>
      </c>
      <c r="D1640" s="9">
        <v>19</v>
      </c>
      <c r="E1640" s="9" t="s">
        <v>116</v>
      </c>
      <c r="F1640" s="16" t="str">
        <f t="shared" si="100"/>
        <v>OTHER</v>
      </c>
      <c r="G1640" s="16" t="str">
        <f t="shared" si="101"/>
        <v>OTHER</v>
      </c>
      <c r="H1640" s="9" t="s">
        <v>4896</v>
      </c>
      <c r="I1640" s="9" t="s">
        <v>150</v>
      </c>
      <c r="J1640" s="9" t="str">
        <f t="shared" si="102"/>
        <v>RS DQLAB</v>
      </c>
      <c r="K1640" s="10" t="s">
        <v>151</v>
      </c>
      <c r="L1640" t="str">
        <f t="shared" si="103"/>
        <v>SELL</v>
      </c>
    </row>
    <row r="1641" spans="1:12" x14ac:dyDescent="0.2">
      <c r="A1641" s="11" t="s">
        <v>1781</v>
      </c>
      <c r="B1641" s="12">
        <v>44075</v>
      </c>
      <c r="C1641" s="13" t="s">
        <v>12</v>
      </c>
      <c r="D1641" s="13">
        <v>46</v>
      </c>
      <c r="E1641" s="13" t="s">
        <v>116</v>
      </c>
      <c r="F1641" s="16" t="str">
        <f t="shared" si="100"/>
        <v>OTHER</v>
      </c>
      <c r="G1641" s="16" t="str">
        <f t="shared" si="101"/>
        <v>OTHER</v>
      </c>
      <c r="H1641" s="9" t="s">
        <v>4896</v>
      </c>
      <c r="I1641" s="13" t="s">
        <v>150</v>
      </c>
      <c r="J1641" s="9" t="str">
        <f t="shared" si="102"/>
        <v>RS DQLAB</v>
      </c>
      <c r="K1641" s="14" t="s">
        <v>151</v>
      </c>
      <c r="L1641" t="str">
        <f t="shared" si="103"/>
        <v>SELL</v>
      </c>
    </row>
    <row r="1642" spans="1:12" x14ac:dyDescent="0.2">
      <c r="A1642" s="7" t="s">
        <v>1782</v>
      </c>
      <c r="B1642" s="8">
        <v>44075</v>
      </c>
      <c r="C1642" s="9" t="s">
        <v>40</v>
      </c>
      <c r="D1642" s="9">
        <v>16</v>
      </c>
      <c r="E1642" s="9" t="s">
        <v>116</v>
      </c>
      <c r="F1642" s="16" t="str">
        <f t="shared" si="100"/>
        <v>OTHER</v>
      </c>
      <c r="G1642" s="16" t="str">
        <f t="shared" si="101"/>
        <v>OTHER</v>
      </c>
      <c r="H1642" s="9" t="s">
        <v>4896</v>
      </c>
      <c r="I1642" s="9" t="s">
        <v>150</v>
      </c>
      <c r="J1642" s="9" t="str">
        <f t="shared" si="102"/>
        <v>RS DQLAB</v>
      </c>
      <c r="K1642" s="10" t="s">
        <v>151</v>
      </c>
      <c r="L1642" t="str">
        <f t="shared" si="103"/>
        <v>SELL</v>
      </c>
    </row>
    <row r="1643" spans="1:12" x14ac:dyDescent="0.2">
      <c r="A1643" s="11" t="s">
        <v>1783</v>
      </c>
      <c r="B1643" s="12">
        <v>44075</v>
      </c>
      <c r="C1643" s="13" t="s">
        <v>7</v>
      </c>
      <c r="D1643" s="13">
        <v>2000</v>
      </c>
      <c r="E1643" s="13" t="s">
        <v>4866</v>
      </c>
      <c r="F1643" s="16" t="str">
        <f t="shared" si="100"/>
        <v>DQLAB03</v>
      </c>
      <c r="G1643" s="16" t="str">
        <f t="shared" si="101"/>
        <v>DQLAB03</v>
      </c>
      <c r="H1643" s="9" t="s">
        <v>4897</v>
      </c>
      <c r="I1643" s="13" t="s">
        <v>116</v>
      </c>
      <c r="J1643" s="9" t="str">
        <f t="shared" si="102"/>
        <v>OTHER</v>
      </c>
      <c r="K1643" s="14" t="s">
        <v>117</v>
      </c>
      <c r="L1643" t="str">
        <f t="shared" si="103"/>
        <v>BUY</v>
      </c>
    </row>
    <row r="1644" spans="1:12" x14ac:dyDescent="0.2">
      <c r="A1644" s="7" t="s">
        <v>1784</v>
      </c>
      <c r="B1644" s="8">
        <v>44075</v>
      </c>
      <c r="C1644" s="9" t="s">
        <v>16</v>
      </c>
      <c r="D1644" s="9">
        <v>2000</v>
      </c>
      <c r="E1644" s="9" t="s">
        <v>4878</v>
      </c>
      <c r="F1644" s="16" t="str">
        <f t="shared" si="100"/>
        <v>DQLAB04</v>
      </c>
      <c r="G1644" s="16" t="str">
        <f t="shared" si="101"/>
        <v>DQLAB04</v>
      </c>
      <c r="H1644" s="9" t="s">
        <v>4902</v>
      </c>
      <c r="I1644" s="9" t="s">
        <v>116</v>
      </c>
      <c r="J1644" s="9" t="str">
        <f t="shared" si="102"/>
        <v>OTHER</v>
      </c>
      <c r="K1644" s="10" t="s">
        <v>117</v>
      </c>
      <c r="L1644" t="str">
        <f t="shared" si="103"/>
        <v>BUY</v>
      </c>
    </row>
    <row r="1645" spans="1:12" x14ac:dyDescent="0.2">
      <c r="A1645" s="11" t="s">
        <v>1785</v>
      </c>
      <c r="B1645" s="12">
        <v>44075</v>
      </c>
      <c r="C1645" s="13" t="s">
        <v>36</v>
      </c>
      <c r="D1645" s="13">
        <v>2000</v>
      </c>
      <c r="E1645" s="13" t="s">
        <v>4874</v>
      </c>
      <c r="F1645" s="16" t="str">
        <f t="shared" si="100"/>
        <v>DQLAB016</v>
      </c>
      <c r="G1645" s="16" t="str">
        <f t="shared" si="101"/>
        <v>DQLAB01</v>
      </c>
      <c r="H1645" s="9" t="s">
        <v>4889</v>
      </c>
      <c r="I1645" s="13" t="s">
        <v>116</v>
      </c>
      <c r="J1645" s="9" t="str">
        <f t="shared" si="102"/>
        <v>OTHER</v>
      </c>
      <c r="K1645" s="14" t="s">
        <v>1553</v>
      </c>
      <c r="L1645" t="str">
        <f t="shared" si="103"/>
        <v>BUYING</v>
      </c>
    </row>
    <row r="1646" spans="1:12" x14ac:dyDescent="0.2">
      <c r="A1646" s="7" t="s">
        <v>1786</v>
      </c>
      <c r="B1646" s="8">
        <v>44075</v>
      </c>
      <c r="C1646" s="9" t="s">
        <v>25</v>
      </c>
      <c r="D1646" s="9">
        <v>1000</v>
      </c>
      <c r="E1646" s="9" t="s">
        <v>1159</v>
      </c>
      <c r="F1646" s="16" t="str">
        <f t="shared" si="100"/>
        <v>DQLAB16</v>
      </c>
      <c r="G1646" s="16" t="str">
        <f t="shared" si="101"/>
        <v>DQLAB16</v>
      </c>
      <c r="H1646" s="9" t="s">
        <v>4895</v>
      </c>
      <c r="I1646" s="9" t="s">
        <v>116</v>
      </c>
      <c r="J1646" s="9" t="str">
        <f t="shared" si="102"/>
        <v>OTHER</v>
      </c>
      <c r="K1646" s="10" t="s">
        <v>117</v>
      </c>
      <c r="L1646" t="str">
        <f t="shared" si="103"/>
        <v>BUY</v>
      </c>
    </row>
    <row r="1647" spans="1:12" x14ac:dyDescent="0.2">
      <c r="A1647" s="11" t="s">
        <v>1787</v>
      </c>
      <c r="B1647" s="12">
        <v>44075</v>
      </c>
      <c r="C1647" s="13" t="s">
        <v>28</v>
      </c>
      <c r="D1647" s="13">
        <v>2000</v>
      </c>
      <c r="E1647" s="13" t="s">
        <v>3100</v>
      </c>
      <c r="F1647" s="16" t="str">
        <f t="shared" si="100"/>
        <v>DQLAB12</v>
      </c>
      <c r="G1647" s="16" t="str">
        <f t="shared" si="101"/>
        <v>DQLAB12</v>
      </c>
      <c r="H1647" s="9" t="s">
        <v>4892</v>
      </c>
      <c r="I1647" s="13" t="s">
        <v>116</v>
      </c>
      <c r="J1647" s="9" t="str">
        <f t="shared" si="102"/>
        <v>OTHER</v>
      </c>
      <c r="K1647" s="14" t="s">
        <v>117</v>
      </c>
      <c r="L1647" t="str">
        <f t="shared" si="103"/>
        <v>BUY</v>
      </c>
    </row>
    <row r="1648" spans="1:12" x14ac:dyDescent="0.2">
      <c r="A1648" s="7" t="s">
        <v>1788</v>
      </c>
      <c r="B1648" s="8">
        <v>44075</v>
      </c>
      <c r="C1648" s="9" t="s">
        <v>41</v>
      </c>
      <c r="D1648" s="9">
        <v>1000</v>
      </c>
      <c r="E1648" s="9" t="s">
        <v>2150</v>
      </c>
      <c r="F1648" s="16" t="str">
        <f t="shared" si="100"/>
        <v>DQLAB02</v>
      </c>
      <c r="G1648" s="16" t="str">
        <f t="shared" si="101"/>
        <v>DQLAB02</v>
      </c>
      <c r="H1648" s="9" t="s">
        <v>4886</v>
      </c>
      <c r="I1648" s="9" t="s">
        <v>116</v>
      </c>
      <c r="J1648" s="9" t="str">
        <f t="shared" si="102"/>
        <v>OTHER</v>
      </c>
      <c r="K1648" s="10" t="s">
        <v>117</v>
      </c>
      <c r="L1648" t="str">
        <f t="shared" si="103"/>
        <v>BUY</v>
      </c>
    </row>
    <row r="1649" spans="1:12" x14ac:dyDescent="0.2">
      <c r="A1649" s="11" t="s">
        <v>1789</v>
      </c>
      <c r="B1649" s="12">
        <v>44076</v>
      </c>
      <c r="C1649" s="13" t="s">
        <v>12</v>
      </c>
      <c r="D1649" s="13">
        <v>13</v>
      </c>
      <c r="E1649" s="13" t="s">
        <v>116</v>
      </c>
      <c r="F1649" s="16" t="str">
        <f t="shared" si="100"/>
        <v>OTHER</v>
      </c>
      <c r="G1649" s="16" t="str">
        <f t="shared" si="101"/>
        <v>OTHER</v>
      </c>
      <c r="H1649" s="9" t="s">
        <v>4896</v>
      </c>
      <c r="I1649" s="13" t="s">
        <v>150</v>
      </c>
      <c r="J1649" s="9" t="str">
        <f t="shared" si="102"/>
        <v>RS DQLAB</v>
      </c>
      <c r="K1649" s="14" t="s">
        <v>151</v>
      </c>
      <c r="L1649" t="str">
        <f t="shared" si="103"/>
        <v>SELL</v>
      </c>
    </row>
    <row r="1650" spans="1:12" x14ac:dyDescent="0.2">
      <c r="A1650" s="7" t="s">
        <v>1790</v>
      </c>
      <c r="B1650" s="8">
        <v>44076</v>
      </c>
      <c r="C1650" s="9" t="s">
        <v>12</v>
      </c>
      <c r="D1650" s="9">
        <v>72</v>
      </c>
      <c r="E1650" s="9" t="s">
        <v>116</v>
      </c>
      <c r="F1650" s="16" t="str">
        <f t="shared" si="100"/>
        <v>OTHER</v>
      </c>
      <c r="G1650" s="16" t="str">
        <f t="shared" si="101"/>
        <v>OTHER</v>
      </c>
      <c r="H1650" s="9" t="s">
        <v>4896</v>
      </c>
      <c r="I1650" s="9" t="s">
        <v>150</v>
      </c>
      <c r="J1650" s="9" t="str">
        <f t="shared" si="102"/>
        <v>RS DQLAB</v>
      </c>
      <c r="K1650" s="10" t="s">
        <v>151</v>
      </c>
      <c r="L1650" t="str">
        <f t="shared" si="103"/>
        <v>SELL</v>
      </c>
    </row>
    <row r="1651" spans="1:12" x14ac:dyDescent="0.2">
      <c r="A1651" s="11" t="s">
        <v>1791</v>
      </c>
      <c r="B1651" s="12">
        <v>44076</v>
      </c>
      <c r="C1651" s="13" t="s">
        <v>37</v>
      </c>
      <c r="D1651" s="13">
        <v>68</v>
      </c>
      <c r="E1651" s="13" t="s">
        <v>116</v>
      </c>
      <c r="F1651" s="16" t="str">
        <f t="shared" si="100"/>
        <v>OTHER</v>
      </c>
      <c r="G1651" s="16" t="str">
        <f t="shared" si="101"/>
        <v>OTHER</v>
      </c>
      <c r="H1651" s="9" t="s">
        <v>4896</v>
      </c>
      <c r="I1651" s="13" t="s">
        <v>150</v>
      </c>
      <c r="J1651" s="9" t="str">
        <f t="shared" si="102"/>
        <v>RS DQLAB</v>
      </c>
      <c r="K1651" s="14" t="s">
        <v>151</v>
      </c>
      <c r="L1651" t="str">
        <f t="shared" si="103"/>
        <v>SELL</v>
      </c>
    </row>
    <row r="1652" spans="1:12" x14ac:dyDescent="0.2">
      <c r="A1652" s="7" t="s">
        <v>1792</v>
      </c>
      <c r="B1652" s="8">
        <v>44076</v>
      </c>
      <c r="C1652" s="9" t="s">
        <v>9</v>
      </c>
      <c r="D1652" s="9">
        <v>22</v>
      </c>
      <c r="E1652" s="9" t="s">
        <v>116</v>
      </c>
      <c r="F1652" s="16" t="str">
        <f t="shared" si="100"/>
        <v>OTHER</v>
      </c>
      <c r="G1652" s="16" t="str">
        <f t="shared" si="101"/>
        <v>OTHER</v>
      </c>
      <c r="H1652" s="9" t="s">
        <v>4896</v>
      </c>
      <c r="I1652" s="9" t="s">
        <v>150</v>
      </c>
      <c r="J1652" s="9" t="str">
        <f t="shared" si="102"/>
        <v>RS DQLAB</v>
      </c>
      <c r="K1652" s="10" t="s">
        <v>151</v>
      </c>
      <c r="L1652" t="str">
        <f t="shared" si="103"/>
        <v>SELL</v>
      </c>
    </row>
    <row r="1653" spans="1:12" x14ac:dyDescent="0.2">
      <c r="A1653" s="11" t="s">
        <v>1793</v>
      </c>
      <c r="B1653" s="12">
        <v>44076</v>
      </c>
      <c r="C1653" s="13" t="s">
        <v>24</v>
      </c>
      <c r="D1653" s="13">
        <v>51</v>
      </c>
      <c r="E1653" s="13" t="s">
        <v>116</v>
      </c>
      <c r="F1653" s="16" t="str">
        <f t="shared" si="100"/>
        <v>OTHER</v>
      </c>
      <c r="G1653" s="16" t="str">
        <f t="shared" si="101"/>
        <v>OTHER</v>
      </c>
      <c r="H1653" s="9" t="s">
        <v>4896</v>
      </c>
      <c r="I1653" s="13" t="s">
        <v>150</v>
      </c>
      <c r="J1653" s="9" t="str">
        <f t="shared" si="102"/>
        <v>RS DQLAB</v>
      </c>
      <c r="K1653" s="14" t="s">
        <v>151</v>
      </c>
      <c r="L1653" t="str">
        <f t="shared" si="103"/>
        <v>SELL</v>
      </c>
    </row>
    <row r="1654" spans="1:12" x14ac:dyDescent="0.2">
      <c r="A1654" s="7" t="s">
        <v>1794</v>
      </c>
      <c r="B1654" s="8">
        <v>44076</v>
      </c>
      <c r="C1654" s="9" t="s">
        <v>24</v>
      </c>
      <c r="D1654" s="9">
        <v>25</v>
      </c>
      <c r="E1654" s="9" t="s">
        <v>116</v>
      </c>
      <c r="F1654" s="16" t="str">
        <f t="shared" si="100"/>
        <v>OTHER</v>
      </c>
      <c r="G1654" s="16" t="str">
        <f t="shared" si="101"/>
        <v>OTHER</v>
      </c>
      <c r="H1654" s="9" t="s">
        <v>4896</v>
      </c>
      <c r="I1654" s="9" t="s">
        <v>150</v>
      </c>
      <c r="J1654" s="9" t="str">
        <f t="shared" si="102"/>
        <v>RS DQLAB</v>
      </c>
      <c r="K1654" s="10" t="s">
        <v>151</v>
      </c>
      <c r="L1654" t="str">
        <f t="shared" si="103"/>
        <v>SELL</v>
      </c>
    </row>
    <row r="1655" spans="1:12" x14ac:dyDescent="0.2">
      <c r="A1655" s="11" t="s">
        <v>1795</v>
      </c>
      <c r="B1655" s="12">
        <v>44076</v>
      </c>
      <c r="C1655" s="13" t="s">
        <v>17</v>
      </c>
      <c r="D1655" s="13">
        <v>38</v>
      </c>
      <c r="E1655" s="13" t="s">
        <v>116</v>
      </c>
      <c r="F1655" s="16" t="str">
        <f t="shared" si="100"/>
        <v>OTHER</v>
      </c>
      <c r="G1655" s="16" t="str">
        <f t="shared" si="101"/>
        <v>OTHER</v>
      </c>
      <c r="H1655" s="9" t="s">
        <v>4896</v>
      </c>
      <c r="I1655" s="13" t="s">
        <v>150</v>
      </c>
      <c r="J1655" s="9" t="str">
        <f t="shared" si="102"/>
        <v>RS DQLAB</v>
      </c>
      <c r="K1655" s="14" t="s">
        <v>151</v>
      </c>
      <c r="L1655" t="str">
        <f t="shared" si="103"/>
        <v>SELL</v>
      </c>
    </row>
    <row r="1656" spans="1:12" x14ac:dyDescent="0.2">
      <c r="A1656" s="7" t="s">
        <v>1796</v>
      </c>
      <c r="B1656" s="8">
        <v>44076</v>
      </c>
      <c r="C1656" s="9" t="s">
        <v>21</v>
      </c>
      <c r="D1656" s="9">
        <v>13</v>
      </c>
      <c r="E1656" s="9" t="s">
        <v>116</v>
      </c>
      <c r="F1656" s="16" t="str">
        <f t="shared" si="100"/>
        <v>OTHER</v>
      </c>
      <c r="G1656" s="16" t="str">
        <f t="shared" si="101"/>
        <v>OTHER</v>
      </c>
      <c r="H1656" s="9" t="s">
        <v>4896</v>
      </c>
      <c r="I1656" s="9" t="s">
        <v>150</v>
      </c>
      <c r="J1656" s="9" t="str">
        <f t="shared" si="102"/>
        <v>RS DQLAB</v>
      </c>
      <c r="K1656" s="10" t="s">
        <v>151</v>
      </c>
      <c r="L1656" t="str">
        <f t="shared" si="103"/>
        <v>SELL</v>
      </c>
    </row>
    <row r="1657" spans="1:12" x14ac:dyDescent="0.2">
      <c r="A1657" s="11" t="s">
        <v>1797</v>
      </c>
      <c r="B1657" s="12">
        <v>44077</v>
      </c>
      <c r="C1657" s="13" t="s">
        <v>12</v>
      </c>
      <c r="D1657" s="13">
        <v>43</v>
      </c>
      <c r="E1657" s="13" t="s">
        <v>116</v>
      </c>
      <c r="F1657" s="16" t="str">
        <f t="shared" si="100"/>
        <v>OTHER</v>
      </c>
      <c r="G1657" s="16" t="str">
        <f t="shared" si="101"/>
        <v>OTHER</v>
      </c>
      <c r="H1657" s="9" t="s">
        <v>4896</v>
      </c>
      <c r="I1657" s="13" t="s">
        <v>150</v>
      </c>
      <c r="J1657" s="9" t="str">
        <f t="shared" si="102"/>
        <v>RS DQLAB</v>
      </c>
      <c r="K1657" s="14" t="s">
        <v>151</v>
      </c>
      <c r="L1657" t="str">
        <f t="shared" si="103"/>
        <v>SELL</v>
      </c>
    </row>
    <row r="1658" spans="1:12" x14ac:dyDescent="0.2">
      <c r="A1658" s="7" t="s">
        <v>1798</v>
      </c>
      <c r="B1658" s="8">
        <v>44077</v>
      </c>
      <c r="C1658" s="9" t="s">
        <v>37</v>
      </c>
      <c r="D1658" s="9">
        <v>22</v>
      </c>
      <c r="E1658" s="9" t="s">
        <v>116</v>
      </c>
      <c r="F1658" s="16" t="str">
        <f t="shared" si="100"/>
        <v>OTHER</v>
      </c>
      <c r="G1658" s="16" t="str">
        <f t="shared" si="101"/>
        <v>OTHER</v>
      </c>
      <c r="H1658" s="9" t="s">
        <v>4896</v>
      </c>
      <c r="I1658" s="9" t="s">
        <v>150</v>
      </c>
      <c r="J1658" s="9" t="str">
        <f t="shared" si="102"/>
        <v>RS DQLAB</v>
      </c>
      <c r="K1658" s="10" t="s">
        <v>151</v>
      </c>
      <c r="L1658" t="str">
        <f t="shared" si="103"/>
        <v>SELL</v>
      </c>
    </row>
    <row r="1659" spans="1:12" x14ac:dyDescent="0.2">
      <c r="A1659" s="11" t="s">
        <v>1799</v>
      </c>
      <c r="B1659" s="12">
        <v>44077</v>
      </c>
      <c r="C1659" s="13" t="s">
        <v>9</v>
      </c>
      <c r="D1659" s="13">
        <v>31</v>
      </c>
      <c r="E1659" s="13" t="s">
        <v>116</v>
      </c>
      <c r="F1659" s="16" t="str">
        <f t="shared" si="100"/>
        <v>OTHER</v>
      </c>
      <c r="G1659" s="16" t="str">
        <f t="shared" si="101"/>
        <v>OTHER</v>
      </c>
      <c r="H1659" s="9" t="s">
        <v>4896</v>
      </c>
      <c r="I1659" s="13" t="s">
        <v>150</v>
      </c>
      <c r="J1659" s="9" t="str">
        <f t="shared" si="102"/>
        <v>RS DQLAB</v>
      </c>
      <c r="K1659" s="14" t="s">
        <v>151</v>
      </c>
      <c r="L1659" t="str">
        <f t="shared" si="103"/>
        <v>SELL</v>
      </c>
    </row>
    <row r="1660" spans="1:12" x14ac:dyDescent="0.2">
      <c r="A1660" s="7" t="s">
        <v>1800</v>
      </c>
      <c r="B1660" s="8">
        <v>44077</v>
      </c>
      <c r="C1660" s="9" t="s">
        <v>38</v>
      </c>
      <c r="D1660" s="9">
        <v>29</v>
      </c>
      <c r="E1660" s="9" t="s">
        <v>116</v>
      </c>
      <c r="F1660" s="16" t="str">
        <f t="shared" si="100"/>
        <v>OTHER</v>
      </c>
      <c r="G1660" s="16" t="str">
        <f t="shared" si="101"/>
        <v>OTHER</v>
      </c>
      <c r="H1660" s="9" t="s">
        <v>4896</v>
      </c>
      <c r="I1660" s="9" t="s">
        <v>150</v>
      </c>
      <c r="J1660" s="9" t="str">
        <f t="shared" si="102"/>
        <v>RS DQLAB</v>
      </c>
      <c r="K1660" s="10" t="s">
        <v>151</v>
      </c>
      <c r="L1660" t="str">
        <f t="shared" si="103"/>
        <v>SELL</v>
      </c>
    </row>
    <row r="1661" spans="1:12" x14ac:dyDescent="0.2">
      <c r="A1661" s="11" t="s">
        <v>1801</v>
      </c>
      <c r="B1661" s="12">
        <v>44077</v>
      </c>
      <c r="C1661" s="13" t="s">
        <v>8</v>
      </c>
      <c r="D1661" s="13">
        <v>4</v>
      </c>
      <c r="E1661" s="13" t="s">
        <v>116</v>
      </c>
      <c r="F1661" s="16" t="str">
        <f t="shared" si="100"/>
        <v>OTHER</v>
      </c>
      <c r="G1661" s="16" t="str">
        <f t="shared" si="101"/>
        <v>OTHER</v>
      </c>
      <c r="H1661" s="9" t="s">
        <v>4896</v>
      </c>
      <c r="I1661" s="13" t="s">
        <v>150</v>
      </c>
      <c r="J1661" s="9" t="str">
        <f t="shared" si="102"/>
        <v>RS DQLAB</v>
      </c>
      <c r="K1661" s="14" t="s">
        <v>151</v>
      </c>
      <c r="L1661" t="str">
        <f t="shared" si="103"/>
        <v>SELL</v>
      </c>
    </row>
    <row r="1662" spans="1:12" x14ac:dyDescent="0.2">
      <c r="A1662" s="7" t="s">
        <v>1802</v>
      </c>
      <c r="B1662" s="8">
        <v>44077</v>
      </c>
      <c r="C1662" s="9" t="s">
        <v>14</v>
      </c>
      <c r="D1662" s="9">
        <v>6</v>
      </c>
      <c r="E1662" s="9" t="s">
        <v>116</v>
      </c>
      <c r="F1662" s="16" t="str">
        <f t="shared" si="100"/>
        <v>OTHER</v>
      </c>
      <c r="G1662" s="16" t="str">
        <f t="shared" si="101"/>
        <v>OTHER</v>
      </c>
      <c r="H1662" s="9" t="s">
        <v>4896</v>
      </c>
      <c r="I1662" s="9" t="s">
        <v>150</v>
      </c>
      <c r="J1662" s="9" t="str">
        <f t="shared" si="102"/>
        <v>RS DQLAB</v>
      </c>
      <c r="K1662" s="10" t="s">
        <v>151</v>
      </c>
      <c r="L1662" t="str">
        <f t="shared" si="103"/>
        <v>SELL</v>
      </c>
    </row>
    <row r="1663" spans="1:12" x14ac:dyDescent="0.2">
      <c r="A1663" s="11" t="s">
        <v>1803</v>
      </c>
      <c r="B1663" s="12">
        <v>44078</v>
      </c>
      <c r="C1663" s="13" t="s">
        <v>12</v>
      </c>
      <c r="D1663" s="13">
        <v>37</v>
      </c>
      <c r="E1663" s="13" t="s">
        <v>116</v>
      </c>
      <c r="F1663" s="16" t="str">
        <f t="shared" si="100"/>
        <v>OTHER</v>
      </c>
      <c r="G1663" s="16" t="str">
        <f t="shared" si="101"/>
        <v>OTHER</v>
      </c>
      <c r="H1663" s="9" t="s">
        <v>4896</v>
      </c>
      <c r="I1663" s="13" t="s">
        <v>150</v>
      </c>
      <c r="J1663" s="9" t="str">
        <f t="shared" si="102"/>
        <v>RS DQLAB</v>
      </c>
      <c r="K1663" s="14" t="s">
        <v>151</v>
      </c>
      <c r="L1663" t="str">
        <f t="shared" si="103"/>
        <v>SELL</v>
      </c>
    </row>
    <row r="1664" spans="1:12" x14ac:dyDescent="0.2">
      <c r="A1664" s="7" t="s">
        <v>1804</v>
      </c>
      <c r="B1664" s="8">
        <v>44078</v>
      </c>
      <c r="C1664" s="9" t="s">
        <v>9</v>
      </c>
      <c r="D1664" s="9">
        <v>74</v>
      </c>
      <c r="E1664" s="9" t="s">
        <v>116</v>
      </c>
      <c r="F1664" s="16" t="str">
        <f t="shared" si="100"/>
        <v>OTHER</v>
      </c>
      <c r="G1664" s="16" t="str">
        <f t="shared" si="101"/>
        <v>OTHER</v>
      </c>
      <c r="H1664" s="9" t="s">
        <v>4896</v>
      </c>
      <c r="I1664" s="9" t="s">
        <v>150</v>
      </c>
      <c r="J1664" s="9" t="str">
        <f t="shared" si="102"/>
        <v>RS DQLAB</v>
      </c>
      <c r="K1664" s="10" t="s">
        <v>151</v>
      </c>
      <c r="L1664" t="str">
        <f t="shared" si="103"/>
        <v>SELL</v>
      </c>
    </row>
    <row r="1665" spans="1:12" x14ac:dyDescent="0.2">
      <c r="A1665" s="11" t="s">
        <v>1805</v>
      </c>
      <c r="B1665" s="12">
        <v>44078</v>
      </c>
      <c r="C1665" s="13" t="s">
        <v>41</v>
      </c>
      <c r="D1665" s="13">
        <v>9</v>
      </c>
      <c r="E1665" s="13" t="s">
        <v>116</v>
      </c>
      <c r="F1665" s="16" t="str">
        <f t="shared" si="100"/>
        <v>OTHER</v>
      </c>
      <c r="G1665" s="16" t="str">
        <f t="shared" si="101"/>
        <v>OTHER</v>
      </c>
      <c r="H1665" s="9" t="s">
        <v>4896</v>
      </c>
      <c r="I1665" s="13" t="s">
        <v>150</v>
      </c>
      <c r="J1665" s="9" t="str">
        <f t="shared" si="102"/>
        <v>RS DQLAB</v>
      </c>
      <c r="K1665" s="14" t="s">
        <v>151</v>
      </c>
      <c r="L1665" t="str">
        <f t="shared" si="103"/>
        <v>SELL</v>
      </c>
    </row>
    <row r="1666" spans="1:12" x14ac:dyDescent="0.2">
      <c r="A1666" s="7" t="s">
        <v>1806</v>
      </c>
      <c r="B1666" s="8">
        <v>44078</v>
      </c>
      <c r="C1666" s="9" t="s">
        <v>40</v>
      </c>
      <c r="D1666" s="9">
        <v>24</v>
      </c>
      <c r="E1666" s="9" t="s">
        <v>116</v>
      </c>
      <c r="F1666" s="16" t="str">
        <f t="shared" si="100"/>
        <v>OTHER</v>
      </c>
      <c r="G1666" s="16" t="str">
        <f t="shared" si="101"/>
        <v>OTHER</v>
      </c>
      <c r="H1666" s="9" t="s">
        <v>4896</v>
      </c>
      <c r="I1666" s="9" t="s">
        <v>150</v>
      </c>
      <c r="J1666" s="9" t="str">
        <f t="shared" si="102"/>
        <v>RS DQLAB</v>
      </c>
      <c r="K1666" s="10" t="s">
        <v>151</v>
      </c>
      <c r="L1666" t="str">
        <f t="shared" si="103"/>
        <v>SELL</v>
      </c>
    </row>
    <row r="1667" spans="1:12" x14ac:dyDescent="0.2">
      <c r="A1667" s="11" t="s">
        <v>1807</v>
      </c>
      <c r="B1667" s="12">
        <v>44078</v>
      </c>
      <c r="C1667" s="13" t="s">
        <v>8</v>
      </c>
      <c r="D1667" s="13">
        <v>15</v>
      </c>
      <c r="E1667" s="13" t="s">
        <v>116</v>
      </c>
      <c r="F1667" s="16" t="str">
        <f t="shared" ref="F1667:F1730" si="104">UPPER(IF(LEN(E1667)=0,"OTHER",E1667))</f>
        <v>OTHER</v>
      </c>
      <c r="G1667" s="16" t="str">
        <f t="shared" ref="G1667:G1730" si="105">LEFT(F1667,7)</f>
        <v>OTHER</v>
      </c>
      <c r="H1667" s="9" t="s">
        <v>4896</v>
      </c>
      <c r="I1667" s="13" t="s">
        <v>150</v>
      </c>
      <c r="J1667" s="9" t="str">
        <f t="shared" ref="J1667:J1730" si="106">(UPPER(IF(LEN(I1667)=0,"OTHER",I1667)))</f>
        <v>RS DQLAB</v>
      </c>
      <c r="K1667" s="14" t="s">
        <v>151</v>
      </c>
      <c r="L1667" t="str">
        <f t="shared" ref="L1667:L1730" si="107">UPPER(K1667)</f>
        <v>SELL</v>
      </c>
    </row>
    <row r="1668" spans="1:12" x14ac:dyDescent="0.2">
      <c r="A1668" s="7" t="s">
        <v>1808</v>
      </c>
      <c r="B1668" s="8">
        <v>44078</v>
      </c>
      <c r="C1668" s="9" t="s">
        <v>7</v>
      </c>
      <c r="D1668" s="9">
        <v>122</v>
      </c>
      <c r="E1668" s="9" t="s">
        <v>116</v>
      </c>
      <c r="F1668" s="16" t="str">
        <f t="shared" si="104"/>
        <v>OTHER</v>
      </c>
      <c r="G1668" s="16" t="str">
        <f t="shared" si="105"/>
        <v>OTHER</v>
      </c>
      <c r="H1668" s="9" t="s">
        <v>4896</v>
      </c>
      <c r="I1668" s="9" t="s">
        <v>150</v>
      </c>
      <c r="J1668" s="9" t="str">
        <f t="shared" si="106"/>
        <v>RS DQLAB</v>
      </c>
      <c r="K1668" s="10" t="s">
        <v>151</v>
      </c>
      <c r="L1668" t="str">
        <f t="shared" si="107"/>
        <v>SELL</v>
      </c>
    </row>
    <row r="1669" spans="1:12" x14ac:dyDescent="0.2">
      <c r="A1669" s="11" t="s">
        <v>1809</v>
      </c>
      <c r="B1669" s="12">
        <v>44078</v>
      </c>
      <c r="C1669" s="13" t="s">
        <v>14</v>
      </c>
      <c r="D1669" s="13">
        <v>117</v>
      </c>
      <c r="E1669" s="13" t="s">
        <v>116</v>
      </c>
      <c r="F1669" s="16" t="str">
        <f t="shared" si="104"/>
        <v>OTHER</v>
      </c>
      <c r="G1669" s="16" t="str">
        <f t="shared" si="105"/>
        <v>OTHER</v>
      </c>
      <c r="H1669" s="9" t="s">
        <v>4896</v>
      </c>
      <c r="I1669" s="13" t="s">
        <v>150</v>
      </c>
      <c r="J1669" s="9" t="str">
        <f t="shared" si="106"/>
        <v>RS DQLAB</v>
      </c>
      <c r="K1669" s="14" t="s">
        <v>151</v>
      </c>
      <c r="L1669" t="str">
        <f t="shared" si="107"/>
        <v>SELL</v>
      </c>
    </row>
    <row r="1670" spans="1:12" x14ac:dyDescent="0.2">
      <c r="A1670" s="7" t="s">
        <v>1810</v>
      </c>
      <c r="B1670" s="8">
        <v>44078</v>
      </c>
      <c r="C1670" s="9" t="s">
        <v>21</v>
      </c>
      <c r="D1670" s="9">
        <v>27</v>
      </c>
      <c r="E1670" s="9" t="s">
        <v>116</v>
      </c>
      <c r="F1670" s="16" t="str">
        <f t="shared" si="104"/>
        <v>OTHER</v>
      </c>
      <c r="G1670" s="16" t="str">
        <f t="shared" si="105"/>
        <v>OTHER</v>
      </c>
      <c r="H1670" s="9" t="s">
        <v>4896</v>
      </c>
      <c r="I1670" s="9" t="s">
        <v>150</v>
      </c>
      <c r="J1670" s="9" t="str">
        <f t="shared" si="106"/>
        <v>RS DQLAB</v>
      </c>
      <c r="K1670" s="10" t="s">
        <v>151</v>
      </c>
      <c r="L1670" t="str">
        <f t="shared" si="107"/>
        <v>SELL</v>
      </c>
    </row>
    <row r="1671" spans="1:12" x14ac:dyDescent="0.2">
      <c r="A1671" s="11" t="s">
        <v>1811</v>
      </c>
      <c r="B1671" s="12">
        <v>44079</v>
      </c>
      <c r="C1671" s="13" t="s">
        <v>12</v>
      </c>
      <c r="D1671" s="13">
        <v>47</v>
      </c>
      <c r="E1671" s="13" t="s">
        <v>116</v>
      </c>
      <c r="F1671" s="16" t="str">
        <f t="shared" si="104"/>
        <v>OTHER</v>
      </c>
      <c r="G1671" s="16" t="str">
        <f t="shared" si="105"/>
        <v>OTHER</v>
      </c>
      <c r="H1671" s="9" t="s">
        <v>4896</v>
      </c>
      <c r="I1671" s="13" t="s">
        <v>150</v>
      </c>
      <c r="J1671" s="9" t="str">
        <f t="shared" si="106"/>
        <v>RS DQLAB</v>
      </c>
      <c r="K1671" s="14" t="s">
        <v>151</v>
      </c>
      <c r="L1671" t="str">
        <f t="shared" si="107"/>
        <v>SELL</v>
      </c>
    </row>
    <row r="1672" spans="1:12" x14ac:dyDescent="0.2">
      <c r="A1672" s="7" t="s">
        <v>1812</v>
      </c>
      <c r="B1672" s="8">
        <v>44079</v>
      </c>
      <c r="C1672" s="9" t="s">
        <v>12</v>
      </c>
      <c r="D1672" s="9">
        <v>62</v>
      </c>
      <c r="E1672" s="9" t="s">
        <v>116</v>
      </c>
      <c r="F1672" s="16" t="str">
        <f t="shared" si="104"/>
        <v>OTHER</v>
      </c>
      <c r="G1672" s="16" t="str">
        <f t="shared" si="105"/>
        <v>OTHER</v>
      </c>
      <c r="H1672" s="9" t="s">
        <v>4896</v>
      </c>
      <c r="I1672" s="9" t="s">
        <v>150</v>
      </c>
      <c r="J1672" s="9" t="str">
        <f t="shared" si="106"/>
        <v>RS DQLAB</v>
      </c>
      <c r="K1672" s="10" t="s">
        <v>151</v>
      </c>
      <c r="L1672" t="str">
        <f t="shared" si="107"/>
        <v>SELL</v>
      </c>
    </row>
    <row r="1673" spans="1:12" x14ac:dyDescent="0.2">
      <c r="A1673" s="11" t="s">
        <v>1813</v>
      </c>
      <c r="B1673" s="12">
        <v>44079</v>
      </c>
      <c r="C1673" s="13" t="s">
        <v>24</v>
      </c>
      <c r="D1673" s="13">
        <v>48</v>
      </c>
      <c r="E1673" s="13" t="s">
        <v>116</v>
      </c>
      <c r="F1673" s="16" t="str">
        <f t="shared" si="104"/>
        <v>OTHER</v>
      </c>
      <c r="G1673" s="16" t="str">
        <f t="shared" si="105"/>
        <v>OTHER</v>
      </c>
      <c r="H1673" s="9" t="s">
        <v>4896</v>
      </c>
      <c r="I1673" s="13" t="s">
        <v>150</v>
      </c>
      <c r="J1673" s="9" t="str">
        <f t="shared" si="106"/>
        <v>RS DQLAB</v>
      </c>
      <c r="K1673" s="14" t="s">
        <v>151</v>
      </c>
      <c r="L1673" t="str">
        <f t="shared" si="107"/>
        <v>SELL</v>
      </c>
    </row>
    <row r="1674" spans="1:12" x14ac:dyDescent="0.2">
      <c r="A1674" s="7" t="s">
        <v>1814</v>
      </c>
      <c r="B1674" s="8">
        <v>44079</v>
      </c>
      <c r="C1674" s="9" t="s">
        <v>24</v>
      </c>
      <c r="D1674" s="9">
        <v>6</v>
      </c>
      <c r="E1674" s="9" t="s">
        <v>116</v>
      </c>
      <c r="F1674" s="16" t="str">
        <f t="shared" si="104"/>
        <v>OTHER</v>
      </c>
      <c r="G1674" s="16" t="str">
        <f t="shared" si="105"/>
        <v>OTHER</v>
      </c>
      <c r="H1674" s="9" t="s">
        <v>4896</v>
      </c>
      <c r="I1674" s="9" t="s">
        <v>150</v>
      </c>
      <c r="J1674" s="9" t="str">
        <f t="shared" si="106"/>
        <v>RS DQLAB</v>
      </c>
      <c r="K1674" s="10" t="s">
        <v>151</v>
      </c>
      <c r="L1674" t="str">
        <f t="shared" si="107"/>
        <v>SELL</v>
      </c>
    </row>
    <row r="1675" spans="1:12" x14ac:dyDescent="0.2">
      <c r="A1675" s="11" t="s">
        <v>1815</v>
      </c>
      <c r="B1675" s="12">
        <v>44079</v>
      </c>
      <c r="C1675" s="13" t="s">
        <v>38</v>
      </c>
      <c r="D1675" s="13">
        <v>6</v>
      </c>
      <c r="E1675" s="13" t="s">
        <v>116</v>
      </c>
      <c r="F1675" s="16" t="str">
        <f t="shared" si="104"/>
        <v>OTHER</v>
      </c>
      <c r="G1675" s="16" t="str">
        <f t="shared" si="105"/>
        <v>OTHER</v>
      </c>
      <c r="H1675" s="9" t="s">
        <v>4896</v>
      </c>
      <c r="I1675" s="13" t="s">
        <v>150</v>
      </c>
      <c r="J1675" s="9" t="str">
        <f t="shared" si="106"/>
        <v>RS DQLAB</v>
      </c>
      <c r="K1675" s="14" t="s">
        <v>151</v>
      </c>
      <c r="L1675" t="str">
        <f t="shared" si="107"/>
        <v>SELL</v>
      </c>
    </row>
    <row r="1676" spans="1:12" x14ac:dyDescent="0.2">
      <c r="A1676" s="7" t="s">
        <v>1816</v>
      </c>
      <c r="B1676" s="8">
        <v>44079</v>
      </c>
      <c r="C1676" s="9" t="s">
        <v>40</v>
      </c>
      <c r="D1676" s="9">
        <v>42</v>
      </c>
      <c r="E1676" s="9" t="s">
        <v>116</v>
      </c>
      <c r="F1676" s="16" t="str">
        <f t="shared" si="104"/>
        <v>OTHER</v>
      </c>
      <c r="G1676" s="16" t="str">
        <f t="shared" si="105"/>
        <v>OTHER</v>
      </c>
      <c r="H1676" s="9" t="s">
        <v>4896</v>
      </c>
      <c r="I1676" s="9" t="s">
        <v>150</v>
      </c>
      <c r="J1676" s="9" t="str">
        <f t="shared" si="106"/>
        <v>RS DQLAB</v>
      </c>
      <c r="K1676" s="10" t="s">
        <v>151</v>
      </c>
      <c r="L1676" t="str">
        <f t="shared" si="107"/>
        <v>SELL</v>
      </c>
    </row>
    <row r="1677" spans="1:12" x14ac:dyDescent="0.2">
      <c r="A1677" s="11" t="s">
        <v>1817</v>
      </c>
      <c r="B1677" s="12">
        <v>44079</v>
      </c>
      <c r="C1677" s="13" t="s">
        <v>28</v>
      </c>
      <c r="D1677" s="13">
        <v>9</v>
      </c>
      <c r="E1677" s="13" t="s">
        <v>116</v>
      </c>
      <c r="F1677" s="16" t="str">
        <f t="shared" si="104"/>
        <v>OTHER</v>
      </c>
      <c r="G1677" s="16" t="str">
        <f t="shared" si="105"/>
        <v>OTHER</v>
      </c>
      <c r="H1677" s="9" t="s">
        <v>4896</v>
      </c>
      <c r="I1677" s="13" t="s">
        <v>150</v>
      </c>
      <c r="J1677" s="9" t="str">
        <f t="shared" si="106"/>
        <v>RS DQLAB</v>
      </c>
      <c r="K1677" s="14" t="s">
        <v>151</v>
      </c>
      <c r="L1677" t="str">
        <f t="shared" si="107"/>
        <v>SELL</v>
      </c>
    </row>
    <row r="1678" spans="1:12" x14ac:dyDescent="0.2">
      <c r="A1678" s="7" t="s">
        <v>1818</v>
      </c>
      <c r="B1678" s="8">
        <v>44079</v>
      </c>
      <c r="C1678" s="9" t="s">
        <v>5</v>
      </c>
      <c r="D1678" s="9">
        <v>90</v>
      </c>
      <c r="E1678" s="9" t="s">
        <v>116</v>
      </c>
      <c r="F1678" s="16" t="str">
        <f t="shared" si="104"/>
        <v>OTHER</v>
      </c>
      <c r="G1678" s="16" t="str">
        <f t="shared" si="105"/>
        <v>OTHER</v>
      </c>
      <c r="H1678" s="9" t="s">
        <v>4896</v>
      </c>
      <c r="I1678" s="9" t="s">
        <v>150</v>
      </c>
      <c r="J1678" s="9" t="str">
        <f t="shared" si="106"/>
        <v>RS DQLAB</v>
      </c>
      <c r="K1678" s="10" t="s">
        <v>151</v>
      </c>
      <c r="L1678" t="str">
        <f t="shared" si="107"/>
        <v>SELL</v>
      </c>
    </row>
    <row r="1679" spans="1:12" x14ac:dyDescent="0.2">
      <c r="A1679" s="11" t="s">
        <v>1819</v>
      </c>
      <c r="B1679" s="12">
        <v>44080</v>
      </c>
      <c r="C1679" s="13" t="s">
        <v>12</v>
      </c>
      <c r="D1679" s="13">
        <v>40</v>
      </c>
      <c r="E1679" s="13" t="s">
        <v>116</v>
      </c>
      <c r="F1679" s="16" t="str">
        <f t="shared" si="104"/>
        <v>OTHER</v>
      </c>
      <c r="G1679" s="16" t="str">
        <f t="shared" si="105"/>
        <v>OTHER</v>
      </c>
      <c r="H1679" s="9" t="s">
        <v>4896</v>
      </c>
      <c r="I1679" s="13" t="s">
        <v>150</v>
      </c>
      <c r="J1679" s="9" t="str">
        <f t="shared" si="106"/>
        <v>RS DQLAB</v>
      </c>
      <c r="K1679" s="14" t="s">
        <v>151</v>
      </c>
      <c r="L1679" t="str">
        <f t="shared" si="107"/>
        <v>SELL</v>
      </c>
    </row>
    <row r="1680" spans="1:12" x14ac:dyDescent="0.2">
      <c r="A1680" s="7" t="s">
        <v>1820</v>
      </c>
      <c r="B1680" s="8">
        <v>44080</v>
      </c>
      <c r="C1680" s="9" t="s">
        <v>38</v>
      </c>
      <c r="D1680" s="9">
        <v>45</v>
      </c>
      <c r="E1680" s="9" t="s">
        <v>116</v>
      </c>
      <c r="F1680" s="16" t="str">
        <f t="shared" si="104"/>
        <v>OTHER</v>
      </c>
      <c r="G1680" s="16" t="str">
        <f t="shared" si="105"/>
        <v>OTHER</v>
      </c>
      <c r="H1680" s="9" t="s">
        <v>4896</v>
      </c>
      <c r="I1680" s="9" t="s">
        <v>150</v>
      </c>
      <c r="J1680" s="9" t="str">
        <f t="shared" si="106"/>
        <v>RS DQLAB</v>
      </c>
      <c r="K1680" s="10" t="s">
        <v>151</v>
      </c>
      <c r="L1680" t="str">
        <f t="shared" si="107"/>
        <v>SELL</v>
      </c>
    </row>
    <row r="1681" spans="1:12" x14ac:dyDescent="0.2">
      <c r="A1681" s="11" t="s">
        <v>1821</v>
      </c>
      <c r="B1681" s="12">
        <v>44080</v>
      </c>
      <c r="C1681" s="13" t="s">
        <v>10</v>
      </c>
      <c r="D1681" s="13">
        <v>7</v>
      </c>
      <c r="E1681" s="13" t="s">
        <v>116</v>
      </c>
      <c r="F1681" s="16" t="str">
        <f t="shared" si="104"/>
        <v>OTHER</v>
      </c>
      <c r="G1681" s="16" t="str">
        <f t="shared" si="105"/>
        <v>OTHER</v>
      </c>
      <c r="H1681" s="9" t="s">
        <v>4896</v>
      </c>
      <c r="I1681" s="13" t="s">
        <v>150</v>
      </c>
      <c r="J1681" s="9" t="str">
        <f t="shared" si="106"/>
        <v>RS DQLAB</v>
      </c>
      <c r="K1681" s="14" t="s">
        <v>151</v>
      </c>
      <c r="L1681" t="str">
        <f t="shared" si="107"/>
        <v>SELL</v>
      </c>
    </row>
    <row r="1682" spans="1:12" x14ac:dyDescent="0.2">
      <c r="A1682" s="7" t="s">
        <v>1822</v>
      </c>
      <c r="B1682" s="8">
        <v>44080</v>
      </c>
      <c r="C1682" s="9" t="s">
        <v>17</v>
      </c>
      <c r="D1682" s="9">
        <v>16</v>
      </c>
      <c r="E1682" s="9" t="s">
        <v>116</v>
      </c>
      <c r="F1682" s="16" t="str">
        <f t="shared" si="104"/>
        <v>OTHER</v>
      </c>
      <c r="G1682" s="16" t="str">
        <f t="shared" si="105"/>
        <v>OTHER</v>
      </c>
      <c r="H1682" s="9" t="s">
        <v>4896</v>
      </c>
      <c r="I1682" s="9" t="s">
        <v>150</v>
      </c>
      <c r="J1682" s="9" t="str">
        <f t="shared" si="106"/>
        <v>RS DQLAB</v>
      </c>
      <c r="K1682" s="10" t="s">
        <v>151</v>
      </c>
      <c r="L1682" t="str">
        <f t="shared" si="107"/>
        <v>SELL</v>
      </c>
    </row>
    <row r="1683" spans="1:12" x14ac:dyDescent="0.2">
      <c r="A1683" s="11" t="s">
        <v>1823</v>
      </c>
      <c r="B1683" s="12">
        <v>44080</v>
      </c>
      <c r="C1683" s="13" t="s">
        <v>23</v>
      </c>
      <c r="D1683" s="13">
        <v>46</v>
      </c>
      <c r="E1683" s="13" t="s">
        <v>116</v>
      </c>
      <c r="F1683" s="16" t="str">
        <f t="shared" si="104"/>
        <v>OTHER</v>
      </c>
      <c r="G1683" s="16" t="str">
        <f t="shared" si="105"/>
        <v>OTHER</v>
      </c>
      <c r="H1683" s="9" t="s">
        <v>4896</v>
      </c>
      <c r="I1683" s="13" t="s">
        <v>150</v>
      </c>
      <c r="J1683" s="9" t="str">
        <f t="shared" si="106"/>
        <v>RS DQLAB</v>
      </c>
      <c r="K1683" s="14" t="s">
        <v>151</v>
      </c>
      <c r="L1683" t="str">
        <f t="shared" si="107"/>
        <v>SELL</v>
      </c>
    </row>
    <row r="1684" spans="1:12" x14ac:dyDescent="0.2">
      <c r="A1684" s="7" t="s">
        <v>1824</v>
      </c>
      <c r="B1684" s="8">
        <v>44081</v>
      </c>
      <c r="C1684" s="9" t="s">
        <v>42</v>
      </c>
      <c r="D1684" s="9">
        <v>46</v>
      </c>
      <c r="E1684" s="9" t="s">
        <v>116</v>
      </c>
      <c r="F1684" s="16" t="str">
        <f t="shared" si="104"/>
        <v>OTHER</v>
      </c>
      <c r="G1684" s="16" t="str">
        <f t="shared" si="105"/>
        <v>OTHER</v>
      </c>
      <c r="H1684" s="9" t="s">
        <v>4896</v>
      </c>
      <c r="I1684" s="9" t="s">
        <v>150</v>
      </c>
      <c r="J1684" s="9" t="str">
        <f t="shared" si="106"/>
        <v>RS DQLAB</v>
      </c>
      <c r="K1684" s="10" t="s">
        <v>151</v>
      </c>
      <c r="L1684" t="str">
        <f t="shared" si="107"/>
        <v>SELL</v>
      </c>
    </row>
    <row r="1685" spans="1:12" x14ac:dyDescent="0.2">
      <c r="A1685" s="11" t="s">
        <v>1825</v>
      </c>
      <c r="B1685" s="12">
        <v>44081</v>
      </c>
      <c r="C1685" s="13" t="s">
        <v>12</v>
      </c>
      <c r="D1685" s="13">
        <v>69</v>
      </c>
      <c r="E1685" s="13" t="s">
        <v>116</v>
      </c>
      <c r="F1685" s="16" t="str">
        <f t="shared" si="104"/>
        <v>OTHER</v>
      </c>
      <c r="G1685" s="16" t="str">
        <f t="shared" si="105"/>
        <v>OTHER</v>
      </c>
      <c r="H1685" s="9" t="s">
        <v>4896</v>
      </c>
      <c r="I1685" s="13" t="s">
        <v>150</v>
      </c>
      <c r="J1685" s="9" t="str">
        <f t="shared" si="106"/>
        <v>RS DQLAB</v>
      </c>
      <c r="K1685" s="14" t="s">
        <v>151</v>
      </c>
      <c r="L1685" t="str">
        <f t="shared" si="107"/>
        <v>SELL</v>
      </c>
    </row>
    <row r="1686" spans="1:12" x14ac:dyDescent="0.2">
      <c r="A1686" s="7" t="s">
        <v>1826</v>
      </c>
      <c r="B1686" s="8">
        <v>44081</v>
      </c>
      <c r="C1686" s="9" t="s">
        <v>22</v>
      </c>
      <c r="D1686" s="9">
        <v>43</v>
      </c>
      <c r="E1686" s="9" t="s">
        <v>116</v>
      </c>
      <c r="F1686" s="16" t="str">
        <f t="shared" si="104"/>
        <v>OTHER</v>
      </c>
      <c r="G1686" s="16" t="str">
        <f t="shared" si="105"/>
        <v>OTHER</v>
      </c>
      <c r="H1686" s="9" t="s">
        <v>4896</v>
      </c>
      <c r="I1686" s="9" t="s">
        <v>150</v>
      </c>
      <c r="J1686" s="9" t="str">
        <f t="shared" si="106"/>
        <v>RS DQLAB</v>
      </c>
      <c r="K1686" s="10" t="s">
        <v>151</v>
      </c>
      <c r="L1686" t="str">
        <f t="shared" si="107"/>
        <v>SELL</v>
      </c>
    </row>
    <row r="1687" spans="1:12" x14ac:dyDescent="0.2">
      <c r="A1687" s="11" t="s">
        <v>1827</v>
      </c>
      <c r="B1687" s="12">
        <v>44081</v>
      </c>
      <c r="C1687" s="13" t="s">
        <v>20</v>
      </c>
      <c r="D1687" s="13">
        <v>2</v>
      </c>
      <c r="E1687" s="13" t="s">
        <v>116</v>
      </c>
      <c r="F1687" s="16" t="str">
        <f t="shared" si="104"/>
        <v>OTHER</v>
      </c>
      <c r="G1687" s="16" t="str">
        <f t="shared" si="105"/>
        <v>OTHER</v>
      </c>
      <c r="H1687" s="9" t="s">
        <v>4896</v>
      </c>
      <c r="I1687" s="13" t="s">
        <v>150</v>
      </c>
      <c r="J1687" s="9" t="str">
        <f t="shared" si="106"/>
        <v>RS DQLAB</v>
      </c>
      <c r="K1687" s="14" t="s">
        <v>151</v>
      </c>
      <c r="L1687" t="str">
        <f t="shared" si="107"/>
        <v>SELL</v>
      </c>
    </row>
    <row r="1688" spans="1:12" x14ac:dyDescent="0.2">
      <c r="A1688" s="7" t="s">
        <v>1828</v>
      </c>
      <c r="B1688" s="8">
        <v>44082</v>
      </c>
      <c r="C1688" s="9" t="s">
        <v>37</v>
      </c>
      <c r="D1688" s="9">
        <v>32</v>
      </c>
      <c r="E1688" s="9" t="s">
        <v>116</v>
      </c>
      <c r="F1688" s="16" t="str">
        <f t="shared" si="104"/>
        <v>OTHER</v>
      </c>
      <c r="G1688" s="16" t="str">
        <f t="shared" si="105"/>
        <v>OTHER</v>
      </c>
      <c r="H1688" s="9" t="s">
        <v>4896</v>
      </c>
      <c r="I1688" s="9" t="s">
        <v>150</v>
      </c>
      <c r="J1688" s="9" t="str">
        <f t="shared" si="106"/>
        <v>RS DQLAB</v>
      </c>
      <c r="K1688" s="10" t="s">
        <v>151</v>
      </c>
      <c r="L1688" t="str">
        <f t="shared" si="107"/>
        <v>SELL</v>
      </c>
    </row>
    <row r="1689" spans="1:12" x14ac:dyDescent="0.2">
      <c r="A1689" s="11" t="s">
        <v>1829</v>
      </c>
      <c r="B1689" s="12">
        <v>44082</v>
      </c>
      <c r="C1689" s="13" t="s">
        <v>9</v>
      </c>
      <c r="D1689" s="13">
        <v>22</v>
      </c>
      <c r="E1689" s="13" t="s">
        <v>116</v>
      </c>
      <c r="F1689" s="16" t="str">
        <f t="shared" si="104"/>
        <v>OTHER</v>
      </c>
      <c r="G1689" s="16" t="str">
        <f t="shared" si="105"/>
        <v>OTHER</v>
      </c>
      <c r="H1689" s="9" t="s">
        <v>4896</v>
      </c>
      <c r="I1689" s="13" t="s">
        <v>150</v>
      </c>
      <c r="J1689" s="9" t="str">
        <f t="shared" si="106"/>
        <v>RS DQLAB</v>
      </c>
      <c r="K1689" s="14" t="s">
        <v>151</v>
      </c>
      <c r="L1689" t="str">
        <f t="shared" si="107"/>
        <v>SELL</v>
      </c>
    </row>
    <row r="1690" spans="1:12" x14ac:dyDescent="0.2">
      <c r="A1690" s="7" t="s">
        <v>1830</v>
      </c>
      <c r="B1690" s="8">
        <v>44082</v>
      </c>
      <c r="C1690" s="9" t="s">
        <v>9</v>
      </c>
      <c r="D1690" s="9">
        <v>20</v>
      </c>
      <c r="E1690" s="9" t="s">
        <v>116</v>
      </c>
      <c r="F1690" s="16" t="str">
        <f t="shared" si="104"/>
        <v>OTHER</v>
      </c>
      <c r="G1690" s="16" t="str">
        <f t="shared" si="105"/>
        <v>OTHER</v>
      </c>
      <c r="H1690" s="9" t="s">
        <v>4896</v>
      </c>
      <c r="I1690" s="9" t="s">
        <v>150</v>
      </c>
      <c r="J1690" s="9" t="str">
        <f t="shared" si="106"/>
        <v>RS DQLAB</v>
      </c>
      <c r="K1690" s="10" t="s">
        <v>151</v>
      </c>
      <c r="L1690" t="str">
        <f t="shared" si="107"/>
        <v>SELL</v>
      </c>
    </row>
    <row r="1691" spans="1:12" x14ac:dyDescent="0.2">
      <c r="A1691" s="11" t="s">
        <v>1831</v>
      </c>
      <c r="B1691" s="12">
        <v>44082</v>
      </c>
      <c r="C1691" s="13" t="s">
        <v>10</v>
      </c>
      <c r="D1691" s="13">
        <v>51</v>
      </c>
      <c r="E1691" s="13" t="s">
        <v>116</v>
      </c>
      <c r="F1691" s="16" t="str">
        <f t="shared" si="104"/>
        <v>OTHER</v>
      </c>
      <c r="G1691" s="16" t="str">
        <f t="shared" si="105"/>
        <v>OTHER</v>
      </c>
      <c r="H1691" s="9" t="s">
        <v>4896</v>
      </c>
      <c r="I1691" s="13" t="s">
        <v>150</v>
      </c>
      <c r="J1691" s="9" t="str">
        <f t="shared" si="106"/>
        <v>RS DQLAB</v>
      </c>
      <c r="K1691" s="14" t="s">
        <v>151</v>
      </c>
      <c r="L1691" t="str">
        <f t="shared" si="107"/>
        <v>SELL</v>
      </c>
    </row>
    <row r="1692" spans="1:12" x14ac:dyDescent="0.2">
      <c r="A1692" s="7" t="s">
        <v>1832</v>
      </c>
      <c r="B1692" s="8">
        <v>44082</v>
      </c>
      <c r="C1692" s="9" t="s">
        <v>36</v>
      </c>
      <c r="D1692" s="9">
        <v>39</v>
      </c>
      <c r="E1692" s="9" t="s">
        <v>116</v>
      </c>
      <c r="F1692" s="16" t="str">
        <f t="shared" si="104"/>
        <v>OTHER</v>
      </c>
      <c r="G1692" s="16" t="str">
        <f t="shared" si="105"/>
        <v>OTHER</v>
      </c>
      <c r="H1692" s="9" t="s">
        <v>4896</v>
      </c>
      <c r="I1692" s="9" t="s">
        <v>150</v>
      </c>
      <c r="J1692" s="9" t="str">
        <f t="shared" si="106"/>
        <v>RS DQLAB</v>
      </c>
      <c r="K1692" s="10" t="s">
        <v>151</v>
      </c>
      <c r="L1692" t="str">
        <f t="shared" si="107"/>
        <v>SELL</v>
      </c>
    </row>
    <row r="1693" spans="1:12" x14ac:dyDescent="0.2">
      <c r="A1693" s="11" t="s">
        <v>1833</v>
      </c>
      <c r="B1693" s="12">
        <v>44082</v>
      </c>
      <c r="C1693" s="13" t="s">
        <v>28</v>
      </c>
      <c r="D1693" s="13">
        <v>9</v>
      </c>
      <c r="E1693" s="13" t="s">
        <v>116</v>
      </c>
      <c r="F1693" s="16" t="str">
        <f t="shared" si="104"/>
        <v>OTHER</v>
      </c>
      <c r="G1693" s="16" t="str">
        <f t="shared" si="105"/>
        <v>OTHER</v>
      </c>
      <c r="H1693" s="9" t="s">
        <v>4896</v>
      </c>
      <c r="I1693" s="13" t="s">
        <v>150</v>
      </c>
      <c r="J1693" s="9" t="str">
        <f t="shared" si="106"/>
        <v>RS DQLAB</v>
      </c>
      <c r="K1693" s="14" t="s">
        <v>151</v>
      </c>
      <c r="L1693" t="str">
        <f t="shared" si="107"/>
        <v>SELL</v>
      </c>
    </row>
    <row r="1694" spans="1:12" x14ac:dyDescent="0.2">
      <c r="A1694" s="7" t="s">
        <v>1834</v>
      </c>
      <c r="B1694" s="8">
        <v>44082</v>
      </c>
      <c r="C1694" s="9" t="s">
        <v>8</v>
      </c>
      <c r="D1694" s="9">
        <v>246</v>
      </c>
      <c r="E1694" s="9" t="s">
        <v>116</v>
      </c>
      <c r="F1694" s="16" t="str">
        <f t="shared" si="104"/>
        <v>OTHER</v>
      </c>
      <c r="G1694" s="16" t="str">
        <f t="shared" si="105"/>
        <v>OTHER</v>
      </c>
      <c r="H1694" s="9" t="s">
        <v>4896</v>
      </c>
      <c r="I1694" s="9" t="s">
        <v>150</v>
      </c>
      <c r="J1694" s="9" t="str">
        <f t="shared" si="106"/>
        <v>RS DQLAB</v>
      </c>
      <c r="K1694" s="10" t="s">
        <v>151</v>
      </c>
      <c r="L1694" t="str">
        <f t="shared" si="107"/>
        <v>SELL</v>
      </c>
    </row>
    <row r="1695" spans="1:12" x14ac:dyDescent="0.2">
      <c r="A1695" s="11" t="s">
        <v>1835</v>
      </c>
      <c r="B1695" s="12">
        <v>44082</v>
      </c>
      <c r="C1695" s="13" t="s">
        <v>11</v>
      </c>
      <c r="D1695" s="13">
        <v>315</v>
      </c>
      <c r="E1695" s="13" t="s">
        <v>116</v>
      </c>
      <c r="F1695" s="16" t="str">
        <f t="shared" si="104"/>
        <v>OTHER</v>
      </c>
      <c r="G1695" s="16" t="str">
        <f t="shared" si="105"/>
        <v>OTHER</v>
      </c>
      <c r="H1695" s="9" t="s">
        <v>4896</v>
      </c>
      <c r="I1695" s="13" t="s">
        <v>150</v>
      </c>
      <c r="J1695" s="9" t="str">
        <f t="shared" si="106"/>
        <v>RS DQLAB</v>
      </c>
      <c r="K1695" s="14" t="s">
        <v>151</v>
      </c>
      <c r="L1695" t="str">
        <f t="shared" si="107"/>
        <v>SELL</v>
      </c>
    </row>
    <row r="1696" spans="1:12" x14ac:dyDescent="0.2">
      <c r="A1696" s="7" t="s">
        <v>1836</v>
      </c>
      <c r="B1696" s="8">
        <v>44083</v>
      </c>
      <c r="C1696" s="9" t="s">
        <v>24</v>
      </c>
      <c r="D1696" s="9">
        <v>23</v>
      </c>
      <c r="E1696" s="9" t="s">
        <v>116</v>
      </c>
      <c r="F1696" s="16" t="str">
        <f t="shared" si="104"/>
        <v>OTHER</v>
      </c>
      <c r="G1696" s="16" t="str">
        <f t="shared" si="105"/>
        <v>OTHER</v>
      </c>
      <c r="H1696" s="9" t="s">
        <v>4896</v>
      </c>
      <c r="I1696" s="9" t="s">
        <v>150</v>
      </c>
      <c r="J1696" s="9" t="str">
        <f t="shared" si="106"/>
        <v>RS DQLAB</v>
      </c>
      <c r="K1696" s="10" t="s">
        <v>151</v>
      </c>
      <c r="L1696" t="str">
        <f t="shared" si="107"/>
        <v>SELL</v>
      </c>
    </row>
    <row r="1697" spans="1:12" x14ac:dyDescent="0.2">
      <c r="A1697" s="11" t="s">
        <v>1837</v>
      </c>
      <c r="B1697" s="12">
        <v>44083</v>
      </c>
      <c r="C1697" s="13" t="s">
        <v>38</v>
      </c>
      <c r="D1697" s="13">
        <v>52</v>
      </c>
      <c r="E1697" s="13" t="s">
        <v>116</v>
      </c>
      <c r="F1697" s="16" t="str">
        <f t="shared" si="104"/>
        <v>OTHER</v>
      </c>
      <c r="G1697" s="16" t="str">
        <f t="shared" si="105"/>
        <v>OTHER</v>
      </c>
      <c r="H1697" s="9" t="s">
        <v>4896</v>
      </c>
      <c r="I1697" s="13" t="s">
        <v>150</v>
      </c>
      <c r="J1697" s="9" t="str">
        <f t="shared" si="106"/>
        <v>RS DQLAB</v>
      </c>
      <c r="K1697" s="14" t="s">
        <v>151</v>
      </c>
      <c r="L1697" t="str">
        <f t="shared" si="107"/>
        <v>SELL</v>
      </c>
    </row>
    <row r="1698" spans="1:12" x14ac:dyDescent="0.2">
      <c r="A1698" s="7" t="s">
        <v>1838</v>
      </c>
      <c r="B1698" s="8">
        <v>44083</v>
      </c>
      <c r="C1698" s="9" t="s">
        <v>23</v>
      </c>
      <c r="D1698" s="9">
        <v>4</v>
      </c>
      <c r="E1698" s="9" t="s">
        <v>116</v>
      </c>
      <c r="F1698" s="16" t="str">
        <f t="shared" si="104"/>
        <v>OTHER</v>
      </c>
      <c r="G1698" s="16" t="str">
        <f t="shared" si="105"/>
        <v>OTHER</v>
      </c>
      <c r="H1698" s="9" t="s">
        <v>4896</v>
      </c>
      <c r="I1698" s="9" t="s">
        <v>150</v>
      </c>
      <c r="J1698" s="9" t="str">
        <f t="shared" si="106"/>
        <v>RS DQLAB</v>
      </c>
      <c r="K1698" s="10" t="s">
        <v>151</v>
      </c>
      <c r="L1698" t="str">
        <f t="shared" si="107"/>
        <v>SELL</v>
      </c>
    </row>
    <row r="1699" spans="1:12" x14ac:dyDescent="0.2">
      <c r="A1699" s="11" t="s">
        <v>1839</v>
      </c>
      <c r="B1699" s="12">
        <v>44084</v>
      </c>
      <c r="C1699" s="13" t="s">
        <v>12</v>
      </c>
      <c r="D1699" s="13">
        <v>22</v>
      </c>
      <c r="E1699" s="13" t="s">
        <v>116</v>
      </c>
      <c r="F1699" s="16" t="str">
        <f t="shared" si="104"/>
        <v>OTHER</v>
      </c>
      <c r="G1699" s="16" t="str">
        <f t="shared" si="105"/>
        <v>OTHER</v>
      </c>
      <c r="H1699" s="9" t="s">
        <v>4896</v>
      </c>
      <c r="I1699" s="13" t="s">
        <v>150</v>
      </c>
      <c r="J1699" s="9" t="str">
        <f t="shared" si="106"/>
        <v>RS DQLAB</v>
      </c>
      <c r="K1699" s="14" t="s">
        <v>151</v>
      </c>
      <c r="L1699" t="str">
        <f t="shared" si="107"/>
        <v>SELL</v>
      </c>
    </row>
    <row r="1700" spans="1:12" x14ac:dyDescent="0.2">
      <c r="A1700" s="7" t="s">
        <v>1840</v>
      </c>
      <c r="B1700" s="8">
        <v>44084</v>
      </c>
      <c r="C1700" s="9" t="s">
        <v>37</v>
      </c>
      <c r="D1700" s="9">
        <v>24</v>
      </c>
      <c r="E1700" s="9" t="s">
        <v>116</v>
      </c>
      <c r="F1700" s="16" t="str">
        <f t="shared" si="104"/>
        <v>OTHER</v>
      </c>
      <c r="G1700" s="16" t="str">
        <f t="shared" si="105"/>
        <v>OTHER</v>
      </c>
      <c r="H1700" s="9" t="s">
        <v>4896</v>
      </c>
      <c r="I1700" s="9" t="s">
        <v>150</v>
      </c>
      <c r="J1700" s="9" t="str">
        <f t="shared" si="106"/>
        <v>RS DQLAB</v>
      </c>
      <c r="K1700" s="10" t="s">
        <v>151</v>
      </c>
      <c r="L1700" t="str">
        <f t="shared" si="107"/>
        <v>SELL</v>
      </c>
    </row>
    <row r="1701" spans="1:12" x14ac:dyDescent="0.2">
      <c r="A1701" s="11" t="s">
        <v>1841</v>
      </c>
      <c r="B1701" s="12">
        <v>44084</v>
      </c>
      <c r="C1701" s="13" t="s">
        <v>9</v>
      </c>
      <c r="D1701" s="13">
        <v>20</v>
      </c>
      <c r="E1701" s="13" t="s">
        <v>116</v>
      </c>
      <c r="F1701" s="16" t="str">
        <f t="shared" si="104"/>
        <v>OTHER</v>
      </c>
      <c r="G1701" s="16" t="str">
        <f t="shared" si="105"/>
        <v>OTHER</v>
      </c>
      <c r="H1701" s="9" t="s">
        <v>4896</v>
      </c>
      <c r="I1701" s="13" t="s">
        <v>150</v>
      </c>
      <c r="J1701" s="9" t="str">
        <f t="shared" si="106"/>
        <v>RS DQLAB</v>
      </c>
      <c r="K1701" s="14" t="s">
        <v>151</v>
      </c>
      <c r="L1701" t="str">
        <f t="shared" si="107"/>
        <v>SELL</v>
      </c>
    </row>
    <row r="1702" spans="1:12" x14ac:dyDescent="0.2">
      <c r="A1702" s="7" t="s">
        <v>1842</v>
      </c>
      <c r="B1702" s="8">
        <v>44084</v>
      </c>
      <c r="C1702" s="9" t="s">
        <v>14</v>
      </c>
      <c r="D1702" s="9">
        <v>103</v>
      </c>
      <c r="E1702" s="9" t="s">
        <v>116</v>
      </c>
      <c r="F1702" s="16" t="str">
        <f t="shared" si="104"/>
        <v>OTHER</v>
      </c>
      <c r="G1702" s="16" t="str">
        <f t="shared" si="105"/>
        <v>OTHER</v>
      </c>
      <c r="H1702" s="9" t="s">
        <v>4896</v>
      </c>
      <c r="I1702" s="9" t="s">
        <v>150</v>
      </c>
      <c r="J1702" s="9" t="str">
        <f t="shared" si="106"/>
        <v>RS DQLAB</v>
      </c>
      <c r="K1702" s="10" t="s">
        <v>151</v>
      </c>
      <c r="L1702" t="str">
        <f t="shared" si="107"/>
        <v>SELL</v>
      </c>
    </row>
    <row r="1703" spans="1:12" x14ac:dyDescent="0.2">
      <c r="A1703" s="11" t="s">
        <v>1843</v>
      </c>
      <c r="B1703" s="12">
        <v>44084</v>
      </c>
      <c r="C1703" s="13" t="s">
        <v>35</v>
      </c>
      <c r="D1703" s="13">
        <v>286</v>
      </c>
      <c r="E1703" s="13" t="s">
        <v>116</v>
      </c>
      <c r="F1703" s="16" t="str">
        <f t="shared" si="104"/>
        <v>OTHER</v>
      </c>
      <c r="G1703" s="16" t="str">
        <f t="shared" si="105"/>
        <v>OTHER</v>
      </c>
      <c r="H1703" s="9" t="s">
        <v>4896</v>
      </c>
      <c r="I1703" s="13" t="s">
        <v>150</v>
      </c>
      <c r="J1703" s="9" t="str">
        <f t="shared" si="106"/>
        <v>RS DQLAB</v>
      </c>
      <c r="K1703" s="14" t="s">
        <v>151</v>
      </c>
      <c r="L1703" t="str">
        <f t="shared" si="107"/>
        <v>SELL</v>
      </c>
    </row>
    <row r="1704" spans="1:12" x14ac:dyDescent="0.2">
      <c r="A1704" s="7" t="s">
        <v>1844</v>
      </c>
      <c r="B1704" s="8">
        <v>44084</v>
      </c>
      <c r="C1704" s="9" t="s">
        <v>25</v>
      </c>
      <c r="D1704" s="9">
        <v>81</v>
      </c>
      <c r="E1704" s="9" t="s">
        <v>116</v>
      </c>
      <c r="F1704" s="16" t="str">
        <f t="shared" si="104"/>
        <v>OTHER</v>
      </c>
      <c r="G1704" s="16" t="str">
        <f t="shared" si="105"/>
        <v>OTHER</v>
      </c>
      <c r="H1704" s="9" t="s">
        <v>4896</v>
      </c>
      <c r="I1704" s="9" t="s">
        <v>150</v>
      </c>
      <c r="J1704" s="9" t="str">
        <f t="shared" si="106"/>
        <v>RS DQLAB</v>
      </c>
      <c r="K1704" s="10" t="s">
        <v>151</v>
      </c>
      <c r="L1704" t="str">
        <f t="shared" si="107"/>
        <v>SELL</v>
      </c>
    </row>
    <row r="1705" spans="1:12" x14ac:dyDescent="0.2">
      <c r="A1705" s="11" t="s">
        <v>1845</v>
      </c>
      <c r="B1705" s="12">
        <v>44084</v>
      </c>
      <c r="C1705" s="13" t="s">
        <v>25</v>
      </c>
      <c r="D1705" s="13">
        <v>33</v>
      </c>
      <c r="E1705" s="13" t="s">
        <v>116</v>
      </c>
      <c r="F1705" s="16" t="str">
        <f t="shared" si="104"/>
        <v>OTHER</v>
      </c>
      <c r="G1705" s="16" t="str">
        <f t="shared" si="105"/>
        <v>OTHER</v>
      </c>
      <c r="H1705" s="9" t="s">
        <v>4896</v>
      </c>
      <c r="I1705" s="13" t="s">
        <v>150</v>
      </c>
      <c r="J1705" s="9" t="str">
        <f t="shared" si="106"/>
        <v>RS DQLAB</v>
      </c>
      <c r="K1705" s="14" t="s">
        <v>151</v>
      </c>
      <c r="L1705" t="str">
        <f t="shared" si="107"/>
        <v>SELL</v>
      </c>
    </row>
    <row r="1706" spans="1:12" x14ac:dyDescent="0.2">
      <c r="A1706" s="7" t="s">
        <v>1846</v>
      </c>
      <c r="B1706" s="8">
        <v>44085</v>
      </c>
      <c r="C1706" s="9" t="s">
        <v>24</v>
      </c>
      <c r="D1706" s="9">
        <v>35</v>
      </c>
      <c r="E1706" s="9" t="s">
        <v>116</v>
      </c>
      <c r="F1706" s="16" t="str">
        <f t="shared" si="104"/>
        <v>OTHER</v>
      </c>
      <c r="G1706" s="16" t="str">
        <f t="shared" si="105"/>
        <v>OTHER</v>
      </c>
      <c r="H1706" s="9" t="s">
        <v>4896</v>
      </c>
      <c r="I1706" s="9" t="s">
        <v>150</v>
      </c>
      <c r="J1706" s="9" t="str">
        <f t="shared" si="106"/>
        <v>RS DQLAB</v>
      </c>
      <c r="K1706" s="10" t="s">
        <v>151</v>
      </c>
      <c r="L1706" t="str">
        <f t="shared" si="107"/>
        <v>SELL</v>
      </c>
    </row>
    <row r="1707" spans="1:12" x14ac:dyDescent="0.2">
      <c r="A1707" s="11" t="s">
        <v>1847</v>
      </c>
      <c r="B1707" s="12">
        <v>44085</v>
      </c>
      <c r="C1707" s="13" t="s">
        <v>24</v>
      </c>
      <c r="D1707" s="13">
        <v>5</v>
      </c>
      <c r="E1707" s="13" t="s">
        <v>116</v>
      </c>
      <c r="F1707" s="16" t="str">
        <f t="shared" si="104"/>
        <v>OTHER</v>
      </c>
      <c r="G1707" s="16" t="str">
        <f t="shared" si="105"/>
        <v>OTHER</v>
      </c>
      <c r="H1707" s="9" t="s">
        <v>4896</v>
      </c>
      <c r="I1707" s="13" t="s">
        <v>150</v>
      </c>
      <c r="J1707" s="9" t="str">
        <f t="shared" si="106"/>
        <v>RS DQLAB</v>
      </c>
      <c r="K1707" s="14" t="s">
        <v>151</v>
      </c>
      <c r="L1707" t="str">
        <f t="shared" si="107"/>
        <v>SELL</v>
      </c>
    </row>
    <row r="1708" spans="1:12" x14ac:dyDescent="0.2">
      <c r="A1708" s="7" t="s">
        <v>1848</v>
      </c>
      <c r="B1708" s="8">
        <v>44085</v>
      </c>
      <c r="C1708" s="9" t="s">
        <v>22</v>
      </c>
      <c r="D1708" s="9">
        <v>22</v>
      </c>
      <c r="E1708" s="9" t="s">
        <v>116</v>
      </c>
      <c r="F1708" s="16" t="str">
        <f t="shared" si="104"/>
        <v>OTHER</v>
      </c>
      <c r="G1708" s="16" t="str">
        <f t="shared" si="105"/>
        <v>OTHER</v>
      </c>
      <c r="H1708" s="9" t="s">
        <v>4896</v>
      </c>
      <c r="I1708" s="9" t="s">
        <v>150</v>
      </c>
      <c r="J1708" s="9" t="str">
        <f t="shared" si="106"/>
        <v>RS DQLAB</v>
      </c>
      <c r="K1708" s="10" t="s">
        <v>151</v>
      </c>
      <c r="L1708" t="str">
        <f t="shared" si="107"/>
        <v>SELL</v>
      </c>
    </row>
    <row r="1709" spans="1:12" x14ac:dyDescent="0.2">
      <c r="A1709" s="11" t="s">
        <v>1849</v>
      </c>
      <c r="B1709" s="12">
        <v>44085</v>
      </c>
      <c r="C1709" s="13" t="s">
        <v>35</v>
      </c>
      <c r="D1709" s="13">
        <v>5</v>
      </c>
      <c r="E1709" s="13" t="s">
        <v>116</v>
      </c>
      <c r="F1709" s="16" t="str">
        <f t="shared" si="104"/>
        <v>OTHER</v>
      </c>
      <c r="G1709" s="16" t="str">
        <f t="shared" si="105"/>
        <v>OTHER</v>
      </c>
      <c r="H1709" s="9" t="s">
        <v>4896</v>
      </c>
      <c r="I1709" s="13" t="s">
        <v>150</v>
      </c>
      <c r="J1709" s="9" t="str">
        <f t="shared" si="106"/>
        <v>RS DQLAB</v>
      </c>
      <c r="K1709" s="14" t="s">
        <v>151</v>
      </c>
      <c r="L1709" t="str">
        <f t="shared" si="107"/>
        <v>SELL</v>
      </c>
    </row>
    <row r="1710" spans="1:12" x14ac:dyDescent="0.2">
      <c r="A1710" s="7" t="s">
        <v>1850</v>
      </c>
      <c r="B1710" s="8">
        <v>44086</v>
      </c>
      <c r="C1710" s="9" t="s">
        <v>12</v>
      </c>
      <c r="D1710" s="9">
        <v>65</v>
      </c>
      <c r="E1710" s="9" t="s">
        <v>116</v>
      </c>
      <c r="F1710" s="16" t="str">
        <f t="shared" si="104"/>
        <v>OTHER</v>
      </c>
      <c r="G1710" s="16" t="str">
        <f t="shared" si="105"/>
        <v>OTHER</v>
      </c>
      <c r="H1710" s="9" t="s">
        <v>4896</v>
      </c>
      <c r="I1710" s="9" t="s">
        <v>150</v>
      </c>
      <c r="J1710" s="9" t="str">
        <f t="shared" si="106"/>
        <v>RS DQLAB</v>
      </c>
      <c r="K1710" s="10" t="s">
        <v>151</v>
      </c>
      <c r="L1710" t="str">
        <f t="shared" si="107"/>
        <v>SELL</v>
      </c>
    </row>
    <row r="1711" spans="1:12" x14ac:dyDescent="0.2">
      <c r="A1711" s="11" t="s">
        <v>1851</v>
      </c>
      <c r="B1711" s="12">
        <v>44086</v>
      </c>
      <c r="C1711" s="13" t="s">
        <v>12</v>
      </c>
      <c r="D1711" s="13">
        <v>26</v>
      </c>
      <c r="E1711" s="13" t="s">
        <v>116</v>
      </c>
      <c r="F1711" s="16" t="str">
        <f t="shared" si="104"/>
        <v>OTHER</v>
      </c>
      <c r="G1711" s="16" t="str">
        <f t="shared" si="105"/>
        <v>OTHER</v>
      </c>
      <c r="H1711" s="9" t="s">
        <v>4896</v>
      </c>
      <c r="I1711" s="13" t="s">
        <v>150</v>
      </c>
      <c r="J1711" s="9" t="str">
        <f t="shared" si="106"/>
        <v>RS DQLAB</v>
      </c>
      <c r="K1711" s="14" t="s">
        <v>151</v>
      </c>
      <c r="L1711" t="str">
        <f t="shared" si="107"/>
        <v>SELL</v>
      </c>
    </row>
    <row r="1712" spans="1:12" x14ac:dyDescent="0.2">
      <c r="A1712" s="7" t="s">
        <v>1852</v>
      </c>
      <c r="B1712" s="8">
        <v>44086</v>
      </c>
      <c r="C1712" s="9" t="s">
        <v>37</v>
      </c>
      <c r="D1712" s="9">
        <v>29</v>
      </c>
      <c r="E1712" s="9" t="s">
        <v>116</v>
      </c>
      <c r="F1712" s="16" t="str">
        <f t="shared" si="104"/>
        <v>OTHER</v>
      </c>
      <c r="G1712" s="16" t="str">
        <f t="shared" si="105"/>
        <v>OTHER</v>
      </c>
      <c r="H1712" s="9" t="s">
        <v>4896</v>
      </c>
      <c r="I1712" s="9" t="s">
        <v>150</v>
      </c>
      <c r="J1712" s="9" t="str">
        <f t="shared" si="106"/>
        <v>RS DQLAB</v>
      </c>
      <c r="K1712" s="10" t="s">
        <v>151</v>
      </c>
      <c r="L1712" t="str">
        <f t="shared" si="107"/>
        <v>SELL</v>
      </c>
    </row>
    <row r="1713" spans="1:12" x14ac:dyDescent="0.2">
      <c r="A1713" s="11" t="s">
        <v>1853</v>
      </c>
      <c r="B1713" s="12">
        <v>44086</v>
      </c>
      <c r="C1713" s="13" t="s">
        <v>37</v>
      </c>
      <c r="D1713" s="13">
        <v>73</v>
      </c>
      <c r="E1713" s="13" t="s">
        <v>116</v>
      </c>
      <c r="F1713" s="16" t="str">
        <f t="shared" si="104"/>
        <v>OTHER</v>
      </c>
      <c r="G1713" s="16" t="str">
        <f t="shared" si="105"/>
        <v>OTHER</v>
      </c>
      <c r="H1713" s="9" t="s">
        <v>4896</v>
      </c>
      <c r="I1713" s="13" t="s">
        <v>150</v>
      </c>
      <c r="J1713" s="9" t="str">
        <f t="shared" si="106"/>
        <v>RS DQLAB</v>
      </c>
      <c r="K1713" s="14" t="s">
        <v>151</v>
      </c>
      <c r="L1713" t="str">
        <f t="shared" si="107"/>
        <v>SELL</v>
      </c>
    </row>
    <row r="1714" spans="1:12" x14ac:dyDescent="0.2">
      <c r="A1714" s="7" t="s">
        <v>1854</v>
      </c>
      <c r="B1714" s="8">
        <v>44087</v>
      </c>
      <c r="C1714" s="9" t="s">
        <v>42</v>
      </c>
      <c r="D1714" s="9">
        <v>5</v>
      </c>
      <c r="E1714" s="9" t="s">
        <v>116</v>
      </c>
      <c r="F1714" s="16" t="str">
        <f t="shared" si="104"/>
        <v>OTHER</v>
      </c>
      <c r="G1714" s="16" t="str">
        <f t="shared" si="105"/>
        <v>OTHER</v>
      </c>
      <c r="H1714" s="9" t="s">
        <v>4896</v>
      </c>
      <c r="I1714" s="9" t="s">
        <v>150</v>
      </c>
      <c r="J1714" s="9" t="str">
        <f t="shared" si="106"/>
        <v>RS DQLAB</v>
      </c>
      <c r="K1714" s="10" t="s">
        <v>151</v>
      </c>
      <c r="L1714" t="str">
        <f t="shared" si="107"/>
        <v>SELL</v>
      </c>
    </row>
    <row r="1715" spans="1:12" x14ac:dyDescent="0.2">
      <c r="A1715" s="11" t="s">
        <v>1855</v>
      </c>
      <c r="B1715" s="12">
        <v>44087</v>
      </c>
      <c r="C1715" s="13" t="s">
        <v>9</v>
      </c>
      <c r="D1715" s="13">
        <v>54</v>
      </c>
      <c r="E1715" s="13" t="s">
        <v>116</v>
      </c>
      <c r="F1715" s="16" t="str">
        <f t="shared" si="104"/>
        <v>OTHER</v>
      </c>
      <c r="G1715" s="16" t="str">
        <f t="shared" si="105"/>
        <v>OTHER</v>
      </c>
      <c r="H1715" s="9" t="s">
        <v>4896</v>
      </c>
      <c r="I1715" s="13" t="s">
        <v>150</v>
      </c>
      <c r="J1715" s="9" t="str">
        <f t="shared" si="106"/>
        <v>RS DQLAB</v>
      </c>
      <c r="K1715" s="14" t="s">
        <v>151</v>
      </c>
      <c r="L1715" t="str">
        <f t="shared" si="107"/>
        <v>SELL</v>
      </c>
    </row>
    <row r="1716" spans="1:12" x14ac:dyDescent="0.2">
      <c r="A1716" s="7" t="s">
        <v>1856</v>
      </c>
      <c r="B1716" s="8">
        <v>44087</v>
      </c>
      <c r="C1716" s="9" t="s">
        <v>38</v>
      </c>
      <c r="D1716" s="9">
        <v>10</v>
      </c>
      <c r="E1716" s="9" t="s">
        <v>116</v>
      </c>
      <c r="F1716" s="16" t="str">
        <f t="shared" si="104"/>
        <v>OTHER</v>
      </c>
      <c r="G1716" s="16" t="str">
        <f t="shared" si="105"/>
        <v>OTHER</v>
      </c>
      <c r="H1716" s="9" t="s">
        <v>4896</v>
      </c>
      <c r="I1716" s="9" t="s">
        <v>150</v>
      </c>
      <c r="J1716" s="9" t="str">
        <f t="shared" si="106"/>
        <v>RS DQLAB</v>
      </c>
      <c r="K1716" s="10" t="s">
        <v>151</v>
      </c>
      <c r="L1716" t="str">
        <f t="shared" si="107"/>
        <v>SELL</v>
      </c>
    </row>
    <row r="1717" spans="1:12" x14ac:dyDescent="0.2">
      <c r="A1717" s="11" t="s">
        <v>1857</v>
      </c>
      <c r="B1717" s="12">
        <v>44087</v>
      </c>
      <c r="C1717" s="13" t="s">
        <v>38</v>
      </c>
      <c r="D1717" s="13">
        <v>22</v>
      </c>
      <c r="E1717" s="13" t="s">
        <v>116</v>
      </c>
      <c r="F1717" s="16" t="str">
        <f t="shared" si="104"/>
        <v>OTHER</v>
      </c>
      <c r="G1717" s="16" t="str">
        <f t="shared" si="105"/>
        <v>OTHER</v>
      </c>
      <c r="H1717" s="9" t="s">
        <v>4896</v>
      </c>
      <c r="I1717" s="13" t="s">
        <v>150</v>
      </c>
      <c r="J1717" s="9" t="str">
        <f t="shared" si="106"/>
        <v>RS DQLAB</v>
      </c>
      <c r="K1717" s="14" t="s">
        <v>151</v>
      </c>
      <c r="L1717" t="str">
        <f t="shared" si="107"/>
        <v>SELL</v>
      </c>
    </row>
    <row r="1718" spans="1:12" x14ac:dyDescent="0.2">
      <c r="A1718" s="7" t="s">
        <v>1858</v>
      </c>
      <c r="B1718" s="8">
        <v>44087</v>
      </c>
      <c r="C1718" s="9" t="s">
        <v>38</v>
      </c>
      <c r="D1718" s="9">
        <v>18</v>
      </c>
      <c r="E1718" s="9" t="s">
        <v>116</v>
      </c>
      <c r="F1718" s="16" t="str">
        <f t="shared" si="104"/>
        <v>OTHER</v>
      </c>
      <c r="G1718" s="16" t="str">
        <f t="shared" si="105"/>
        <v>OTHER</v>
      </c>
      <c r="H1718" s="9" t="s">
        <v>4896</v>
      </c>
      <c r="I1718" s="9" t="s">
        <v>150</v>
      </c>
      <c r="J1718" s="9" t="str">
        <f t="shared" si="106"/>
        <v>RS DQLAB</v>
      </c>
      <c r="K1718" s="10" t="s">
        <v>151</v>
      </c>
      <c r="L1718" t="str">
        <f t="shared" si="107"/>
        <v>SELL</v>
      </c>
    </row>
    <row r="1719" spans="1:12" x14ac:dyDescent="0.2">
      <c r="A1719" s="11" t="s">
        <v>1859</v>
      </c>
      <c r="B1719" s="12">
        <v>44087</v>
      </c>
      <c r="C1719" s="13" t="s">
        <v>41</v>
      </c>
      <c r="D1719" s="13">
        <v>25</v>
      </c>
      <c r="E1719" s="13" t="s">
        <v>116</v>
      </c>
      <c r="F1719" s="16" t="str">
        <f t="shared" si="104"/>
        <v>OTHER</v>
      </c>
      <c r="G1719" s="16" t="str">
        <f t="shared" si="105"/>
        <v>OTHER</v>
      </c>
      <c r="H1719" s="9" t="s">
        <v>4896</v>
      </c>
      <c r="I1719" s="13" t="s">
        <v>150</v>
      </c>
      <c r="J1719" s="9" t="str">
        <f t="shared" si="106"/>
        <v>RS DQLAB</v>
      </c>
      <c r="K1719" s="14" t="s">
        <v>151</v>
      </c>
      <c r="L1719" t="str">
        <f t="shared" si="107"/>
        <v>SELL</v>
      </c>
    </row>
    <row r="1720" spans="1:12" x14ac:dyDescent="0.2">
      <c r="A1720" s="7" t="s">
        <v>1860</v>
      </c>
      <c r="B1720" s="8">
        <v>44087</v>
      </c>
      <c r="C1720" s="9" t="s">
        <v>10</v>
      </c>
      <c r="D1720" s="9">
        <v>5</v>
      </c>
      <c r="E1720" s="9" t="s">
        <v>116</v>
      </c>
      <c r="F1720" s="16" t="str">
        <f t="shared" si="104"/>
        <v>OTHER</v>
      </c>
      <c r="G1720" s="16" t="str">
        <f t="shared" si="105"/>
        <v>OTHER</v>
      </c>
      <c r="H1720" s="9" t="s">
        <v>4896</v>
      </c>
      <c r="I1720" s="9" t="s">
        <v>150</v>
      </c>
      <c r="J1720" s="9" t="str">
        <f t="shared" si="106"/>
        <v>RS DQLAB</v>
      </c>
      <c r="K1720" s="10" t="s">
        <v>151</v>
      </c>
      <c r="L1720" t="str">
        <f t="shared" si="107"/>
        <v>SELL</v>
      </c>
    </row>
    <row r="1721" spans="1:12" x14ac:dyDescent="0.2">
      <c r="A1721" s="11" t="s">
        <v>1861</v>
      </c>
      <c r="B1721" s="12">
        <v>44087</v>
      </c>
      <c r="C1721" s="13" t="s">
        <v>8</v>
      </c>
      <c r="D1721" s="13">
        <v>14</v>
      </c>
      <c r="E1721" s="13" t="s">
        <v>116</v>
      </c>
      <c r="F1721" s="16" t="str">
        <f t="shared" si="104"/>
        <v>OTHER</v>
      </c>
      <c r="G1721" s="16" t="str">
        <f t="shared" si="105"/>
        <v>OTHER</v>
      </c>
      <c r="H1721" s="9" t="s">
        <v>4896</v>
      </c>
      <c r="I1721" s="13" t="s">
        <v>150</v>
      </c>
      <c r="J1721" s="9" t="str">
        <f t="shared" si="106"/>
        <v>RS DQLAB</v>
      </c>
      <c r="K1721" s="14" t="s">
        <v>151</v>
      </c>
      <c r="L1721" t="str">
        <f t="shared" si="107"/>
        <v>SELL</v>
      </c>
    </row>
    <row r="1722" spans="1:12" x14ac:dyDescent="0.2">
      <c r="A1722" s="7" t="s">
        <v>1862</v>
      </c>
      <c r="B1722" s="8">
        <v>44087</v>
      </c>
      <c r="C1722" s="9" t="s">
        <v>17</v>
      </c>
      <c r="D1722" s="9">
        <v>23</v>
      </c>
      <c r="E1722" s="9" t="s">
        <v>116</v>
      </c>
      <c r="F1722" s="16" t="str">
        <f t="shared" si="104"/>
        <v>OTHER</v>
      </c>
      <c r="G1722" s="16" t="str">
        <f t="shared" si="105"/>
        <v>OTHER</v>
      </c>
      <c r="H1722" s="9" t="s">
        <v>4896</v>
      </c>
      <c r="I1722" s="9" t="s">
        <v>150</v>
      </c>
      <c r="J1722" s="9" t="str">
        <f t="shared" si="106"/>
        <v>RS DQLAB</v>
      </c>
      <c r="K1722" s="10" t="s">
        <v>151</v>
      </c>
      <c r="L1722" t="str">
        <f t="shared" si="107"/>
        <v>SELL</v>
      </c>
    </row>
    <row r="1723" spans="1:12" x14ac:dyDescent="0.2">
      <c r="A1723" s="11" t="s">
        <v>1863</v>
      </c>
      <c r="B1723" s="12">
        <v>44087</v>
      </c>
      <c r="C1723" s="13" t="s">
        <v>11</v>
      </c>
      <c r="D1723" s="13">
        <v>0</v>
      </c>
      <c r="E1723" s="13" t="s">
        <v>116</v>
      </c>
      <c r="F1723" s="16" t="str">
        <f t="shared" si="104"/>
        <v>OTHER</v>
      </c>
      <c r="G1723" s="16" t="str">
        <f t="shared" si="105"/>
        <v>OTHER</v>
      </c>
      <c r="H1723" s="9" t="s">
        <v>4896</v>
      </c>
      <c r="I1723" s="13" t="s">
        <v>150</v>
      </c>
      <c r="J1723" s="9" t="str">
        <f t="shared" si="106"/>
        <v>RS DQLAB</v>
      </c>
      <c r="K1723" s="14" t="s">
        <v>151</v>
      </c>
      <c r="L1723" t="str">
        <f t="shared" si="107"/>
        <v>SELL</v>
      </c>
    </row>
    <row r="1724" spans="1:12" x14ac:dyDescent="0.2">
      <c r="A1724" s="7" t="s">
        <v>1864</v>
      </c>
      <c r="B1724" s="8">
        <v>44088</v>
      </c>
      <c r="C1724" s="9" t="s">
        <v>12</v>
      </c>
      <c r="D1724" s="9">
        <v>3</v>
      </c>
      <c r="E1724" s="9" t="s">
        <v>116</v>
      </c>
      <c r="F1724" s="16" t="str">
        <f t="shared" si="104"/>
        <v>OTHER</v>
      </c>
      <c r="G1724" s="16" t="str">
        <f t="shared" si="105"/>
        <v>OTHER</v>
      </c>
      <c r="H1724" s="9" t="s">
        <v>4896</v>
      </c>
      <c r="I1724" s="9" t="s">
        <v>150</v>
      </c>
      <c r="J1724" s="9" t="str">
        <f t="shared" si="106"/>
        <v>RS DQLAB</v>
      </c>
      <c r="K1724" s="10" t="s">
        <v>151</v>
      </c>
      <c r="L1724" t="str">
        <f t="shared" si="107"/>
        <v>SELL</v>
      </c>
    </row>
    <row r="1725" spans="1:12" x14ac:dyDescent="0.2">
      <c r="A1725" s="11" t="s">
        <v>1865</v>
      </c>
      <c r="B1725" s="12">
        <v>44088</v>
      </c>
      <c r="C1725" s="13" t="s">
        <v>37</v>
      </c>
      <c r="D1725" s="13">
        <v>14</v>
      </c>
      <c r="E1725" s="13" t="s">
        <v>116</v>
      </c>
      <c r="F1725" s="16" t="str">
        <f t="shared" si="104"/>
        <v>OTHER</v>
      </c>
      <c r="G1725" s="16" t="str">
        <f t="shared" si="105"/>
        <v>OTHER</v>
      </c>
      <c r="H1725" s="9" t="s">
        <v>4896</v>
      </c>
      <c r="I1725" s="13" t="s">
        <v>150</v>
      </c>
      <c r="J1725" s="9" t="str">
        <f t="shared" si="106"/>
        <v>RS DQLAB</v>
      </c>
      <c r="K1725" s="14" t="s">
        <v>151</v>
      </c>
      <c r="L1725" t="str">
        <f t="shared" si="107"/>
        <v>SELL</v>
      </c>
    </row>
    <row r="1726" spans="1:12" x14ac:dyDescent="0.2">
      <c r="A1726" s="7" t="s">
        <v>1866</v>
      </c>
      <c r="B1726" s="8">
        <v>44088</v>
      </c>
      <c r="C1726" s="9" t="s">
        <v>37</v>
      </c>
      <c r="D1726" s="9">
        <v>2</v>
      </c>
      <c r="E1726" s="9" t="s">
        <v>116</v>
      </c>
      <c r="F1726" s="16" t="str">
        <f t="shared" si="104"/>
        <v>OTHER</v>
      </c>
      <c r="G1726" s="16" t="str">
        <f t="shared" si="105"/>
        <v>OTHER</v>
      </c>
      <c r="H1726" s="9" t="s">
        <v>4896</v>
      </c>
      <c r="I1726" s="9" t="s">
        <v>150</v>
      </c>
      <c r="J1726" s="9" t="str">
        <f t="shared" si="106"/>
        <v>RS DQLAB</v>
      </c>
      <c r="K1726" s="10" t="s">
        <v>151</v>
      </c>
      <c r="L1726" t="str">
        <f t="shared" si="107"/>
        <v>SELL</v>
      </c>
    </row>
    <row r="1727" spans="1:12" x14ac:dyDescent="0.2">
      <c r="A1727" s="11" t="s">
        <v>1867</v>
      </c>
      <c r="B1727" s="12">
        <v>44088</v>
      </c>
      <c r="C1727" s="13" t="s">
        <v>37</v>
      </c>
      <c r="D1727" s="13">
        <v>63</v>
      </c>
      <c r="E1727" s="13" t="s">
        <v>116</v>
      </c>
      <c r="F1727" s="16" t="str">
        <f t="shared" si="104"/>
        <v>OTHER</v>
      </c>
      <c r="G1727" s="16" t="str">
        <f t="shared" si="105"/>
        <v>OTHER</v>
      </c>
      <c r="H1727" s="9" t="s">
        <v>4896</v>
      </c>
      <c r="I1727" s="13" t="s">
        <v>150</v>
      </c>
      <c r="J1727" s="9" t="str">
        <f t="shared" si="106"/>
        <v>RS DQLAB</v>
      </c>
      <c r="K1727" s="14" t="s">
        <v>151</v>
      </c>
      <c r="L1727" t="str">
        <f t="shared" si="107"/>
        <v>SELL</v>
      </c>
    </row>
    <row r="1728" spans="1:12" x14ac:dyDescent="0.2">
      <c r="A1728" s="7" t="s">
        <v>1868</v>
      </c>
      <c r="B1728" s="8">
        <v>44088</v>
      </c>
      <c r="C1728" s="9" t="s">
        <v>24</v>
      </c>
      <c r="D1728" s="9">
        <v>36</v>
      </c>
      <c r="E1728" s="9" t="s">
        <v>116</v>
      </c>
      <c r="F1728" s="16" t="str">
        <f t="shared" si="104"/>
        <v>OTHER</v>
      </c>
      <c r="G1728" s="16" t="str">
        <f t="shared" si="105"/>
        <v>OTHER</v>
      </c>
      <c r="H1728" s="9" t="s">
        <v>4896</v>
      </c>
      <c r="I1728" s="9" t="s">
        <v>150</v>
      </c>
      <c r="J1728" s="9" t="str">
        <f t="shared" si="106"/>
        <v>RS DQLAB</v>
      </c>
      <c r="K1728" s="10" t="s">
        <v>151</v>
      </c>
      <c r="L1728" t="str">
        <f t="shared" si="107"/>
        <v>SELL</v>
      </c>
    </row>
    <row r="1729" spans="1:12" x14ac:dyDescent="0.2">
      <c r="A1729" s="11" t="s">
        <v>1869</v>
      </c>
      <c r="B1729" s="12">
        <v>44088</v>
      </c>
      <c r="C1729" s="13" t="s">
        <v>41</v>
      </c>
      <c r="D1729" s="13">
        <v>29</v>
      </c>
      <c r="E1729" s="13" t="s">
        <v>116</v>
      </c>
      <c r="F1729" s="16" t="str">
        <f t="shared" si="104"/>
        <v>OTHER</v>
      </c>
      <c r="G1729" s="16" t="str">
        <f t="shared" si="105"/>
        <v>OTHER</v>
      </c>
      <c r="H1729" s="9" t="s">
        <v>4896</v>
      </c>
      <c r="I1729" s="13" t="s">
        <v>150</v>
      </c>
      <c r="J1729" s="9" t="str">
        <f t="shared" si="106"/>
        <v>RS DQLAB</v>
      </c>
      <c r="K1729" s="14" t="s">
        <v>151</v>
      </c>
      <c r="L1729" t="str">
        <f t="shared" si="107"/>
        <v>SELL</v>
      </c>
    </row>
    <row r="1730" spans="1:12" x14ac:dyDescent="0.2">
      <c r="A1730" s="7" t="s">
        <v>1870</v>
      </c>
      <c r="B1730" s="8">
        <v>44088</v>
      </c>
      <c r="C1730" s="9" t="s">
        <v>16</v>
      </c>
      <c r="D1730" s="9">
        <v>56</v>
      </c>
      <c r="E1730" s="9" t="s">
        <v>116</v>
      </c>
      <c r="F1730" s="16" t="str">
        <f t="shared" si="104"/>
        <v>OTHER</v>
      </c>
      <c r="G1730" s="16" t="str">
        <f t="shared" si="105"/>
        <v>OTHER</v>
      </c>
      <c r="H1730" s="9" t="s">
        <v>4896</v>
      </c>
      <c r="I1730" s="9" t="s">
        <v>150</v>
      </c>
      <c r="J1730" s="9" t="str">
        <f t="shared" si="106"/>
        <v>RS DQLAB</v>
      </c>
      <c r="K1730" s="10" t="s">
        <v>151</v>
      </c>
      <c r="L1730" t="str">
        <f t="shared" si="107"/>
        <v>SELL</v>
      </c>
    </row>
    <row r="1731" spans="1:12" x14ac:dyDescent="0.2">
      <c r="A1731" s="11" t="s">
        <v>1871</v>
      </c>
      <c r="B1731" s="12">
        <v>44088</v>
      </c>
      <c r="C1731" s="13" t="s">
        <v>40</v>
      </c>
      <c r="D1731" s="13">
        <v>9</v>
      </c>
      <c r="E1731" s="13" t="s">
        <v>116</v>
      </c>
      <c r="F1731" s="16" t="str">
        <f t="shared" ref="F1731:F1794" si="108">UPPER(IF(LEN(E1731)=0,"OTHER",E1731))</f>
        <v>OTHER</v>
      </c>
      <c r="G1731" s="16" t="str">
        <f t="shared" ref="G1731:G1794" si="109">LEFT(F1731,7)</f>
        <v>OTHER</v>
      </c>
      <c r="H1731" s="9" t="s">
        <v>4896</v>
      </c>
      <c r="I1731" s="13" t="s">
        <v>150</v>
      </c>
      <c r="J1731" s="9" t="str">
        <f t="shared" ref="J1731:J1794" si="110">(UPPER(IF(LEN(I1731)=0,"OTHER",I1731)))</f>
        <v>RS DQLAB</v>
      </c>
      <c r="K1731" s="14" t="s">
        <v>151</v>
      </c>
      <c r="L1731" t="str">
        <f t="shared" ref="L1731:L1794" si="111">UPPER(K1731)</f>
        <v>SELL</v>
      </c>
    </row>
    <row r="1732" spans="1:12" x14ac:dyDescent="0.2">
      <c r="A1732" s="7" t="s">
        <v>1872</v>
      </c>
      <c r="B1732" s="8">
        <v>44089</v>
      </c>
      <c r="C1732" s="9" t="s">
        <v>27</v>
      </c>
      <c r="D1732" s="9">
        <v>25</v>
      </c>
      <c r="E1732" s="9" t="s">
        <v>116</v>
      </c>
      <c r="F1732" s="16" t="str">
        <f t="shared" si="108"/>
        <v>OTHER</v>
      </c>
      <c r="G1732" s="16" t="str">
        <f t="shared" si="109"/>
        <v>OTHER</v>
      </c>
      <c r="H1732" s="9" t="s">
        <v>4896</v>
      </c>
      <c r="I1732" s="9" t="s">
        <v>150</v>
      </c>
      <c r="J1732" s="9" t="str">
        <f t="shared" si="110"/>
        <v>RS DQLAB</v>
      </c>
      <c r="K1732" s="10" t="s">
        <v>151</v>
      </c>
      <c r="L1732" t="str">
        <f t="shared" si="111"/>
        <v>SELL</v>
      </c>
    </row>
    <row r="1733" spans="1:12" x14ac:dyDescent="0.2">
      <c r="A1733" s="11" t="s">
        <v>1873</v>
      </c>
      <c r="B1733" s="12">
        <v>44089</v>
      </c>
      <c r="C1733" s="13" t="s">
        <v>12</v>
      </c>
      <c r="D1733" s="13">
        <v>58</v>
      </c>
      <c r="E1733" s="13" t="s">
        <v>116</v>
      </c>
      <c r="F1733" s="16" t="str">
        <f t="shared" si="108"/>
        <v>OTHER</v>
      </c>
      <c r="G1733" s="16" t="str">
        <f t="shared" si="109"/>
        <v>OTHER</v>
      </c>
      <c r="H1733" s="9" t="s">
        <v>4896</v>
      </c>
      <c r="I1733" s="13" t="s">
        <v>150</v>
      </c>
      <c r="J1733" s="9" t="str">
        <f t="shared" si="110"/>
        <v>RS DQLAB</v>
      </c>
      <c r="K1733" s="14" t="s">
        <v>151</v>
      </c>
      <c r="L1733" t="str">
        <f t="shared" si="111"/>
        <v>SELL</v>
      </c>
    </row>
    <row r="1734" spans="1:12" x14ac:dyDescent="0.2">
      <c r="A1734" s="7" t="s">
        <v>1874</v>
      </c>
      <c r="B1734" s="8">
        <v>44089</v>
      </c>
      <c r="C1734" s="9" t="s">
        <v>24</v>
      </c>
      <c r="D1734" s="9">
        <v>37</v>
      </c>
      <c r="E1734" s="9" t="s">
        <v>116</v>
      </c>
      <c r="F1734" s="16" t="str">
        <f t="shared" si="108"/>
        <v>OTHER</v>
      </c>
      <c r="G1734" s="16" t="str">
        <f t="shared" si="109"/>
        <v>OTHER</v>
      </c>
      <c r="H1734" s="9" t="s">
        <v>4896</v>
      </c>
      <c r="I1734" s="9" t="s">
        <v>150</v>
      </c>
      <c r="J1734" s="9" t="str">
        <f t="shared" si="110"/>
        <v>RS DQLAB</v>
      </c>
      <c r="K1734" s="10" t="s">
        <v>151</v>
      </c>
      <c r="L1734" t="str">
        <f t="shared" si="111"/>
        <v>SELL</v>
      </c>
    </row>
    <row r="1735" spans="1:12" x14ac:dyDescent="0.2">
      <c r="A1735" s="11" t="s">
        <v>1875</v>
      </c>
      <c r="B1735" s="12">
        <v>44089</v>
      </c>
      <c r="C1735" s="13" t="s">
        <v>38</v>
      </c>
      <c r="D1735" s="13">
        <v>1</v>
      </c>
      <c r="E1735" s="13" t="s">
        <v>116</v>
      </c>
      <c r="F1735" s="16" t="str">
        <f t="shared" si="108"/>
        <v>OTHER</v>
      </c>
      <c r="G1735" s="16" t="str">
        <f t="shared" si="109"/>
        <v>OTHER</v>
      </c>
      <c r="H1735" s="9" t="s">
        <v>4896</v>
      </c>
      <c r="I1735" s="13" t="s">
        <v>150</v>
      </c>
      <c r="J1735" s="9" t="str">
        <f t="shared" si="110"/>
        <v>RS DQLAB</v>
      </c>
      <c r="K1735" s="14" t="s">
        <v>151</v>
      </c>
      <c r="L1735" t="str">
        <f t="shared" si="111"/>
        <v>SELL</v>
      </c>
    </row>
    <row r="1736" spans="1:12" x14ac:dyDescent="0.2">
      <c r="A1736" s="7" t="s">
        <v>1876</v>
      </c>
      <c r="B1736" s="8">
        <v>44090</v>
      </c>
      <c r="C1736" s="9" t="s">
        <v>12</v>
      </c>
      <c r="D1736" s="9">
        <v>86</v>
      </c>
      <c r="E1736" s="9" t="s">
        <v>116</v>
      </c>
      <c r="F1736" s="16" t="str">
        <f t="shared" si="108"/>
        <v>OTHER</v>
      </c>
      <c r="G1736" s="16" t="str">
        <f t="shared" si="109"/>
        <v>OTHER</v>
      </c>
      <c r="H1736" s="9" t="s">
        <v>4896</v>
      </c>
      <c r="I1736" s="9" t="s">
        <v>150</v>
      </c>
      <c r="J1736" s="9" t="str">
        <f t="shared" si="110"/>
        <v>RS DQLAB</v>
      </c>
      <c r="K1736" s="10" t="s">
        <v>151</v>
      </c>
      <c r="L1736" t="str">
        <f t="shared" si="111"/>
        <v>SELL</v>
      </c>
    </row>
    <row r="1737" spans="1:12" x14ac:dyDescent="0.2">
      <c r="A1737" s="11" t="s">
        <v>1877</v>
      </c>
      <c r="B1737" s="12">
        <v>44090</v>
      </c>
      <c r="C1737" s="13" t="s">
        <v>37</v>
      </c>
      <c r="D1737" s="13">
        <v>2</v>
      </c>
      <c r="E1737" s="13" t="s">
        <v>116</v>
      </c>
      <c r="F1737" s="16" t="str">
        <f t="shared" si="108"/>
        <v>OTHER</v>
      </c>
      <c r="G1737" s="16" t="str">
        <f t="shared" si="109"/>
        <v>OTHER</v>
      </c>
      <c r="H1737" s="9" t="s">
        <v>4896</v>
      </c>
      <c r="I1737" s="13" t="s">
        <v>150</v>
      </c>
      <c r="J1737" s="9" t="str">
        <f t="shared" si="110"/>
        <v>RS DQLAB</v>
      </c>
      <c r="K1737" s="14" t="s">
        <v>151</v>
      </c>
      <c r="L1737" t="str">
        <f t="shared" si="111"/>
        <v>SELL</v>
      </c>
    </row>
    <row r="1738" spans="1:12" x14ac:dyDescent="0.2">
      <c r="A1738" s="7" t="s">
        <v>1878</v>
      </c>
      <c r="B1738" s="8">
        <v>44090</v>
      </c>
      <c r="C1738" s="9" t="s">
        <v>9</v>
      </c>
      <c r="D1738" s="9">
        <v>64</v>
      </c>
      <c r="E1738" s="9" t="s">
        <v>116</v>
      </c>
      <c r="F1738" s="16" t="str">
        <f t="shared" si="108"/>
        <v>OTHER</v>
      </c>
      <c r="G1738" s="16" t="str">
        <f t="shared" si="109"/>
        <v>OTHER</v>
      </c>
      <c r="H1738" s="9" t="s">
        <v>4896</v>
      </c>
      <c r="I1738" s="9" t="s">
        <v>150</v>
      </c>
      <c r="J1738" s="9" t="str">
        <f t="shared" si="110"/>
        <v>RS DQLAB</v>
      </c>
      <c r="K1738" s="10" t="s">
        <v>151</v>
      </c>
      <c r="L1738" t="str">
        <f t="shared" si="111"/>
        <v>SELL</v>
      </c>
    </row>
    <row r="1739" spans="1:12" x14ac:dyDescent="0.2">
      <c r="A1739" s="11" t="s">
        <v>1879</v>
      </c>
      <c r="B1739" s="12">
        <v>44090</v>
      </c>
      <c r="C1739" s="13" t="s">
        <v>41</v>
      </c>
      <c r="D1739" s="13">
        <v>38</v>
      </c>
      <c r="E1739" s="13" t="s">
        <v>116</v>
      </c>
      <c r="F1739" s="16" t="str">
        <f t="shared" si="108"/>
        <v>OTHER</v>
      </c>
      <c r="G1739" s="16" t="str">
        <f t="shared" si="109"/>
        <v>OTHER</v>
      </c>
      <c r="H1739" s="9" t="s">
        <v>4896</v>
      </c>
      <c r="I1739" s="13" t="s">
        <v>150</v>
      </c>
      <c r="J1739" s="9" t="str">
        <f t="shared" si="110"/>
        <v>RS DQLAB</v>
      </c>
      <c r="K1739" s="14" t="s">
        <v>151</v>
      </c>
      <c r="L1739" t="str">
        <f t="shared" si="111"/>
        <v>SELL</v>
      </c>
    </row>
    <row r="1740" spans="1:12" x14ac:dyDescent="0.2">
      <c r="A1740" s="7" t="s">
        <v>1880</v>
      </c>
      <c r="B1740" s="8">
        <v>44090</v>
      </c>
      <c r="C1740" s="9" t="s">
        <v>41</v>
      </c>
      <c r="D1740" s="9">
        <v>15</v>
      </c>
      <c r="E1740" s="9" t="s">
        <v>116</v>
      </c>
      <c r="F1740" s="16" t="str">
        <f t="shared" si="108"/>
        <v>OTHER</v>
      </c>
      <c r="G1740" s="16" t="str">
        <f t="shared" si="109"/>
        <v>OTHER</v>
      </c>
      <c r="H1740" s="9" t="s">
        <v>4896</v>
      </c>
      <c r="I1740" s="9" t="s">
        <v>150</v>
      </c>
      <c r="J1740" s="9" t="str">
        <f t="shared" si="110"/>
        <v>RS DQLAB</v>
      </c>
      <c r="K1740" s="10" t="s">
        <v>151</v>
      </c>
      <c r="L1740" t="str">
        <f t="shared" si="111"/>
        <v>SELL</v>
      </c>
    </row>
    <row r="1741" spans="1:12" x14ac:dyDescent="0.2">
      <c r="A1741" s="11" t="s">
        <v>1881</v>
      </c>
      <c r="B1741" s="12">
        <v>44090</v>
      </c>
      <c r="C1741" s="13" t="s">
        <v>22</v>
      </c>
      <c r="D1741" s="13">
        <v>14</v>
      </c>
      <c r="E1741" s="13" t="s">
        <v>116</v>
      </c>
      <c r="F1741" s="16" t="str">
        <f t="shared" si="108"/>
        <v>OTHER</v>
      </c>
      <c r="G1741" s="16" t="str">
        <f t="shared" si="109"/>
        <v>OTHER</v>
      </c>
      <c r="H1741" s="9" t="s">
        <v>4896</v>
      </c>
      <c r="I1741" s="13" t="s">
        <v>150</v>
      </c>
      <c r="J1741" s="9" t="str">
        <f t="shared" si="110"/>
        <v>RS DQLAB</v>
      </c>
      <c r="K1741" s="14" t="s">
        <v>151</v>
      </c>
      <c r="L1741" t="str">
        <f t="shared" si="111"/>
        <v>SELL</v>
      </c>
    </row>
    <row r="1742" spans="1:12" x14ac:dyDescent="0.2">
      <c r="A1742" s="7" t="s">
        <v>1882</v>
      </c>
      <c r="B1742" s="8">
        <v>44090</v>
      </c>
      <c r="C1742" s="9" t="s">
        <v>36</v>
      </c>
      <c r="D1742" s="9">
        <v>17</v>
      </c>
      <c r="E1742" s="9" t="s">
        <v>116</v>
      </c>
      <c r="F1742" s="16" t="str">
        <f t="shared" si="108"/>
        <v>OTHER</v>
      </c>
      <c r="G1742" s="16" t="str">
        <f t="shared" si="109"/>
        <v>OTHER</v>
      </c>
      <c r="H1742" s="9" t="s">
        <v>4896</v>
      </c>
      <c r="I1742" s="9" t="s">
        <v>150</v>
      </c>
      <c r="J1742" s="9" t="str">
        <f t="shared" si="110"/>
        <v>RS DQLAB</v>
      </c>
      <c r="K1742" s="10" t="s">
        <v>151</v>
      </c>
      <c r="L1742" t="str">
        <f t="shared" si="111"/>
        <v>SELL</v>
      </c>
    </row>
    <row r="1743" spans="1:12" x14ac:dyDescent="0.2">
      <c r="A1743" s="11" t="s">
        <v>1883</v>
      </c>
      <c r="B1743" s="12">
        <v>44090</v>
      </c>
      <c r="C1743" s="13" t="s">
        <v>28</v>
      </c>
      <c r="D1743" s="13">
        <v>70</v>
      </c>
      <c r="E1743" s="13" t="s">
        <v>116</v>
      </c>
      <c r="F1743" s="16" t="str">
        <f t="shared" si="108"/>
        <v>OTHER</v>
      </c>
      <c r="G1743" s="16" t="str">
        <f t="shared" si="109"/>
        <v>OTHER</v>
      </c>
      <c r="H1743" s="9" t="s">
        <v>4896</v>
      </c>
      <c r="I1743" s="13" t="s">
        <v>150</v>
      </c>
      <c r="J1743" s="9" t="str">
        <f t="shared" si="110"/>
        <v>RS DQLAB</v>
      </c>
      <c r="K1743" s="14" t="s">
        <v>151</v>
      </c>
      <c r="L1743" t="str">
        <f t="shared" si="111"/>
        <v>SELL</v>
      </c>
    </row>
    <row r="1744" spans="1:12" x14ac:dyDescent="0.2">
      <c r="A1744" s="7" t="s">
        <v>1884</v>
      </c>
      <c r="B1744" s="8">
        <v>44090</v>
      </c>
      <c r="C1744" s="9" t="s">
        <v>11</v>
      </c>
      <c r="D1744" s="9">
        <v>25</v>
      </c>
      <c r="E1744" s="9" t="s">
        <v>116</v>
      </c>
      <c r="F1744" s="16" t="str">
        <f t="shared" si="108"/>
        <v>OTHER</v>
      </c>
      <c r="G1744" s="16" t="str">
        <f t="shared" si="109"/>
        <v>OTHER</v>
      </c>
      <c r="H1744" s="9" t="s">
        <v>4896</v>
      </c>
      <c r="I1744" s="9" t="s">
        <v>150</v>
      </c>
      <c r="J1744" s="9" t="str">
        <f t="shared" si="110"/>
        <v>RS DQLAB</v>
      </c>
      <c r="K1744" s="10" t="s">
        <v>151</v>
      </c>
      <c r="L1744" t="str">
        <f t="shared" si="111"/>
        <v>SELL</v>
      </c>
    </row>
    <row r="1745" spans="1:12" x14ac:dyDescent="0.2">
      <c r="A1745" s="11" t="s">
        <v>1885</v>
      </c>
      <c r="B1745" s="12">
        <v>44091</v>
      </c>
      <c r="C1745" s="13" t="s">
        <v>37</v>
      </c>
      <c r="D1745" s="13">
        <v>9</v>
      </c>
      <c r="E1745" s="13" t="s">
        <v>116</v>
      </c>
      <c r="F1745" s="16" t="str">
        <f t="shared" si="108"/>
        <v>OTHER</v>
      </c>
      <c r="G1745" s="16" t="str">
        <f t="shared" si="109"/>
        <v>OTHER</v>
      </c>
      <c r="H1745" s="9" t="s">
        <v>4896</v>
      </c>
      <c r="I1745" s="13" t="s">
        <v>150</v>
      </c>
      <c r="J1745" s="9" t="str">
        <f t="shared" si="110"/>
        <v>RS DQLAB</v>
      </c>
      <c r="K1745" s="14" t="s">
        <v>151</v>
      </c>
      <c r="L1745" t="str">
        <f t="shared" si="111"/>
        <v>SELL</v>
      </c>
    </row>
    <row r="1746" spans="1:12" x14ac:dyDescent="0.2">
      <c r="A1746" s="7" t="s">
        <v>1886</v>
      </c>
      <c r="B1746" s="8">
        <v>44091</v>
      </c>
      <c r="C1746" s="9" t="s">
        <v>38</v>
      </c>
      <c r="D1746" s="9">
        <v>24</v>
      </c>
      <c r="E1746" s="9" t="s">
        <v>116</v>
      </c>
      <c r="F1746" s="16" t="str">
        <f t="shared" si="108"/>
        <v>OTHER</v>
      </c>
      <c r="G1746" s="16" t="str">
        <f t="shared" si="109"/>
        <v>OTHER</v>
      </c>
      <c r="H1746" s="9" t="s">
        <v>4896</v>
      </c>
      <c r="I1746" s="9" t="s">
        <v>150</v>
      </c>
      <c r="J1746" s="9" t="str">
        <f t="shared" si="110"/>
        <v>RS DQLAB</v>
      </c>
      <c r="K1746" s="10" t="s">
        <v>151</v>
      </c>
      <c r="L1746" t="str">
        <f t="shared" si="111"/>
        <v>SELL</v>
      </c>
    </row>
    <row r="1747" spans="1:12" x14ac:dyDescent="0.2">
      <c r="A1747" s="11" t="s">
        <v>1887</v>
      </c>
      <c r="B1747" s="12">
        <v>44091</v>
      </c>
      <c r="C1747" s="13" t="s">
        <v>38</v>
      </c>
      <c r="D1747" s="13">
        <v>38</v>
      </c>
      <c r="E1747" s="13" t="s">
        <v>116</v>
      </c>
      <c r="F1747" s="16" t="str">
        <f t="shared" si="108"/>
        <v>OTHER</v>
      </c>
      <c r="G1747" s="16" t="str">
        <f t="shared" si="109"/>
        <v>OTHER</v>
      </c>
      <c r="H1747" s="9" t="s">
        <v>4896</v>
      </c>
      <c r="I1747" s="13" t="s">
        <v>150</v>
      </c>
      <c r="J1747" s="9" t="str">
        <f t="shared" si="110"/>
        <v>RS DQLAB</v>
      </c>
      <c r="K1747" s="14" t="s">
        <v>151</v>
      </c>
      <c r="L1747" t="str">
        <f t="shared" si="111"/>
        <v>SELL</v>
      </c>
    </row>
    <row r="1748" spans="1:12" x14ac:dyDescent="0.2">
      <c r="A1748" s="7" t="s">
        <v>1888</v>
      </c>
      <c r="B1748" s="8">
        <v>44091</v>
      </c>
      <c r="C1748" s="9" t="s">
        <v>38</v>
      </c>
      <c r="D1748" s="9">
        <v>23</v>
      </c>
      <c r="E1748" s="9" t="s">
        <v>116</v>
      </c>
      <c r="F1748" s="16" t="str">
        <f t="shared" si="108"/>
        <v>OTHER</v>
      </c>
      <c r="G1748" s="16" t="str">
        <f t="shared" si="109"/>
        <v>OTHER</v>
      </c>
      <c r="H1748" s="9" t="s">
        <v>4896</v>
      </c>
      <c r="I1748" s="9" t="s">
        <v>150</v>
      </c>
      <c r="J1748" s="9" t="str">
        <f t="shared" si="110"/>
        <v>RS DQLAB</v>
      </c>
      <c r="K1748" s="10" t="s">
        <v>151</v>
      </c>
      <c r="L1748" t="str">
        <f t="shared" si="111"/>
        <v>SELL</v>
      </c>
    </row>
    <row r="1749" spans="1:12" x14ac:dyDescent="0.2">
      <c r="A1749" s="11" t="s">
        <v>1889</v>
      </c>
      <c r="B1749" s="12">
        <v>44091</v>
      </c>
      <c r="C1749" s="13" t="s">
        <v>41</v>
      </c>
      <c r="D1749" s="13">
        <v>28</v>
      </c>
      <c r="E1749" s="13" t="s">
        <v>116</v>
      </c>
      <c r="F1749" s="16" t="str">
        <f t="shared" si="108"/>
        <v>OTHER</v>
      </c>
      <c r="G1749" s="16" t="str">
        <f t="shared" si="109"/>
        <v>OTHER</v>
      </c>
      <c r="H1749" s="9" t="s">
        <v>4896</v>
      </c>
      <c r="I1749" s="13" t="s">
        <v>150</v>
      </c>
      <c r="J1749" s="9" t="str">
        <f t="shared" si="110"/>
        <v>RS DQLAB</v>
      </c>
      <c r="K1749" s="14" t="s">
        <v>151</v>
      </c>
      <c r="L1749" t="str">
        <f t="shared" si="111"/>
        <v>SELL</v>
      </c>
    </row>
    <row r="1750" spans="1:12" x14ac:dyDescent="0.2">
      <c r="A1750" s="7" t="s">
        <v>1890</v>
      </c>
      <c r="B1750" s="8">
        <v>44091</v>
      </c>
      <c r="C1750" s="9" t="s">
        <v>22</v>
      </c>
      <c r="D1750" s="9">
        <v>49</v>
      </c>
      <c r="E1750" s="9" t="s">
        <v>116</v>
      </c>
      <c r="F1750" s="16" t="str">
        <f t="shared" si="108"/>
        <v>OTHER</v>
      </c>
      <c r="G1750" s="16" t="str">
        <f t="shared" si="109"/>
        <v>OTHER</v>
      </c>
      <c r="H1750" s="9" t="s">
        <v>4896</v>
      </c>
      <c r="I1750" s="9" t="s">
        <v>150</v>
      </c>
      <c r="J1750" s="9" t="str">
        <f t="shared" si="110"/>
        <v>RS DQLAB</v>
      </c>
      <c r="K1750" s="10" t="s">
        <v>151</v>
      </c>
      <c r="L1750" t="str">
        <f t="shared" si="111"/>
        <v>SELL</v>
      </c>
    </row>
    <row r="1751" spans="1:12" x14ac:dyDescent="0.2">
      <c r="A1751" s="11" t="s">
        <v>1891</v>
      </c>
      <c r="B1751" s="12">
        <v>44091</v>
      </c>
      <c r="C1751" s="13" t="s">
        <v>28</v>
      </c>
      <c r="D1751" s="13">
        <v>11</v>
      </c>
      <c r="E1751" s="13" t="s">
        <v>116</v>
      </c>
      <c r="F1751" s="16" t="str">
        <f t="shared" si="108"/>
        <v>OTHER</v>
      </c>
      <c r="G1751" s="16" t="str">
        <f t="shared" si="109"/>
        <v>OTHER</v>
      </c>
      <c r="H1751" s="9" t="s">
        <v>4896</v>
      </c>
      <c r="I1751" s="13" t="s">
        <v>150</v>
      </c>
      <c r="J1751" s="9" t="str">
        <f t="shared" si="110"/>
        <v>RS DQLAB</v>
      </c>
      <c r="K1751" s="14" t="s">
        <v>151</v>
      </c>
      <c r="L1751" t="str">
        <f t="shared" si="111"/>
        <v>SELL</v>
      </c>
    </row>
    <row r="1752" spans="1:12" x14ac:dyDescent="0.2">
      <c r="A1752" s="7" t="s">
        <v>1892</v>
      </c>
      <c r="B1752" s="8">
        <v>44091</v>
      </c>
      <c r="C1752" s="9" t="s">
        <v>28</v>
      </c>
      <c r="D1752" s="9">
        <v>131</v>
      </c>
      <c r="E1752" s="9" t="s">
        <v>116</v>
      </c>
      <c r="F1752" s="16" t="str">
        <f t="shared" si="108"/>
        <v>OTHER</v>
      </c>
      <c r="G1752" s="16" t="str">
        <f t="shared" si="109"/>
        <v>OTHER</v>
      </c>
      <c r="H1752" s="9" t="s">
        <v>4896</v>
      </c>
      <c r="I1752" s="9" t="s">
        <v>150</v>
      </c>
      <c r="J1752" s="9" t="str">
        <f t="shared" si="110"/>
        <v>RS DQLAB</v>
      </c>
      <c r="K1752" s="10" t="s">
        <v>151</v>
      </c>
      <c r="L1752" t="str">
        <f t="shared" si="111"/>
        <v>SELL</v>
      </c>
    </row>
    <row r="1753" spans="1:12" x14ac:dyDescent="0.2">
      <c r="A1753" s="11" t="s">
        <v>1893</v>
      </c>
      <c r="B1753" s="12">
        <v>44091</v>
      </c>
      <c r="C1753" s="13" t="s">
        <v>23</v>
      </c>
      <c r="D1753" s="13">
        <v>49</v>
      </c>
      <c r="E1753" s="13" t="s">
        <v>116</v>
      </c>
      <c r="F1753" s="16" t="str">
        <f t="shared" si="108"/>
        <v>OTHER</v>
      </c>
      <c r="G1753" s="16" t="str">
        <f t="shared" si="109"/>
        <v>OTHER</v>
      </c>
      <c r="H1753" s="9" t="s">
        <v>4896</v>
      </c>
      <c r="I1753" s="13" t="s">
        <v>150</v>
      </c>
      <c r="J1753" s="9" t="str">
        <f t="shared" si="110"/>
        <v>RS DQLAB</v>
      </c>
      <c r="K1753" s="14" t="s">
        <v>151</v>
      </c>
      <c r="L1753" t="str">
        <f t="shared" si="111"/>
        <v>SELL</v>
      </c>
    </row>
    <row r="1754" spans="1:12" x14ac:dyDescent="0.2">
      <c r="A1754" s="7" t="s">
        <v>1894</v>
      </c>
      <c r="B1754" s="8">
        <v>44091</v>
      </c>
      <c r="C1754" s="9" t="s">
        <v>23</v>
      </c>
      <c r="D1754" s="9">
        <v>7</v>
      </c>
      <c r="E1754" s="9" t="s">
        <v>116</v>
      </c>
      <c r="F1754" s="16" t="str">
        <f t="shared" si="108"/>
        <v>OTHER</v>
      </c>
      <c r="G1754" s="16" t="str">
        <f t="shared" si="109"/>
        <v>OTHER</v>
      </c>
      <c r="H1754" s="9" t="s">
        <v>4896</v>
      </c>
      <c r="I1754" s="9" t="s">
        <v>150</v>
      </c>
      <c r="J1754" s="9" t="str">
        <f t="shared" si="110"/>
        <v>RS DQLAB</v>
      </c>
      <c r="K1754" s="10" t="s">
        <v>151</v>
      </c>
      <c r="L1754" t="str">
        <f t="shared" si="111"/>
        <v>SELL</v>
      </c>
    </row>
    <row r="1755" spans="1:12" x14ac:dyDescent="0.2">
      <c r="A1755" s="11" t="s">
        <v>1895</v>
      </c>
      <c r="B1755" s="12">
        <v>44091</v>
      </c>
      <c r="C1755" s="13" t="s">
        <v>5</v>
      </c>
      <c r="D1755" s="13">
        <v>32</v>
      </c>
      <c r="E1755" s="13" t="s">
        <v>116</v>
      </c>
      <c r="F1755" s="16" t="str">
        <f t="shared" si="108"/>
        <v>OTHER</v>
      </c>
      <c r="G1755" s="16" t="str">
        <f t="shared" si="109"/>
        <v>OTHER</v>
      </c>
      <c r="H1755" s="9" t="s">
        <v>4896</v>
      </c>
      <c r="I1755" s="13" t="s">
        <v>150</v>
      </c>
      <c r="J1755" s="9" t="str">
        <f t="shared" si="110"/>
        <v>RS DQLAB</v>
      </c>
      <c r="K1755" s="14" t="s">
        <v>151</v>
      </c>
      <c r="L1755" t="str">
        <f t="shared" si="111"/>
        <v>SELL</v>
      </c>
    </row>
    <row r="1756" spans="1:12" x14ac:dyDescent="0.2">
      <c r="A1756" s="7" t="s">
        <v>1896</v>
      </c>
      <c r="B1756" s="8">
        <v>44091</v>
      </c>
      <c r="C1756" s="9" t="s">
        <v>5</v>
      </c>
      <c r="D1756" s="9">
        <v>4</v>
      </c>
      <c r="E1756" s="9" t="s">
        <v>116</v>
      </c>
      <c r="F1756" s="16" t="str">
        <f t="shared" si="108"/>
        <v>OTHER</v>
      </c>
      <c r="G1756" s="16" t="str">
        <f t="shared" si="109"/>
        <v>OTHER</v>
      </c>
      <c r="H1756" s="9" t="s">
        <v>4896</v>
      </c>
      <c r="I1756" s="9" t="s">
        <v>150</v>
      </c>
      <c r="J1756" s="9" t="str">
        <f t="shared" si="110"/>
        <v>RS DQLAB</v>
      </c>
      <c r="K1756" s="10" t="s">
        <v>151</v>
      </c>
      <c r="L1756" t="str">
        <f t="shared" si="111"/>
        <v>SELL</v>
      </c>
    </row>
    <row r="1757" spans="1:12" x14ac:dyDescent="0.2">
      <c r="A1757" s="11" t="s">
        <v>1897</v>
      </c>
      <c r="B1757" s="12">
        <v>44092</v>
      </c>
      <c r="C1757" s="13" t="s">
        <v>19</v>
      </c>
      <c r="D1757" s="13">
        <v>4</v>
      </c>
      <c r="E1757" s="13" t="s">
        <v>116</v>
      </c>
      <c r="F1757" s="16" t="str">
        <f t="shared" si="108"/>
        <v>OTHER</v>
      </c>
      <c r="G1757" s="16" t="str">
        <f t="shared" si="109"/>
        <v>OTHER</v>
      </c>
      <c r="H1757" s="9" t="s">
        <v>4896</v>
      </c>
      <c r="I1757" s="13" t="s">
        <v>150</v>
      </c>
      <c r="J1757" s="9" t="str">
        <f t="shared" si="110"/>
        <v>RS DQLAB</v>
      </c>
      <c r="K1757" s="14" t="s">
        <v>151</v>
      </c>
      <c r="L1757" t="str">
        <f t="shared" si="111"/>
        <v>SELL</v>
      </c>
    </row>
    <row r="1758" spans="1:12" x14ac:dyDescent="0.2">
      <c r="A1758" s="7" t="s">
        <v>1898</v>
      </c>
      <c r="B1758" s="8">
        <v>44092</v>
      </c>
      <c r="C1758" s="9" t="s">
        <v>24</v>
      </c>
      <c r="D1758" s="9">
        <v>30</v>
      </c>
      <c r="E1758" s="9" t="s">
        <v>116</v>
      </c>
      <c r="F1758" s="16" t="str">
        <f t="shared" si="108"/>
        <v>OTHER</v>
      </c>
      <c r="G1758" s="16" t="str">
        <f t="shared" si="109"/>
        <v>OTHER</v>
      </c>
      <c r="H1758" s="9" t="s">
        <v>4896</v>
      </c>
      <c r="I1758" s="9" t="s">
        <v>150</v>
      </c>
      <c r="J1758" s="9" t="str">
        <f t="shared" si="110"/>
        <v>RS DQLAB</v>
      </c>
      <c r="K1758" s="10" t="s">
        <v>151</v>
      </c>
      <c r="L1758" t="str">
        <f t="shared" si="111"/>
        <v>SELL</v>
      </c>
    </row>
    <row r="1759" spans="1:12" x14ac:dyDescent="0.2">
      <c r="A1759" s="11" t="s">
        <v>1899</v>
      </c>
      <c r="B1759" s="12">
        <v>44092</v>
      </c>
      <c r="C1759" s="13" t="s">
        <v>24</v>
      </c>
      <c r="D1759" s="13">
        <v>17</v>
      </c>
      <c r="E1759" s="13" t="s">
        <v>116</v>
      </c>
      <c r="F1759" s="16" t="str">
        <f t="shared" si="108"/>
        <v>OTHER</v>
      </c>
      <c r="G1759" s="16" t="str">
        <f t="shared" si="109"/>
        <v>OTHER</v>
      </c>
      <c r="H1759" s="9" t="s">
        <v>4896</v>
      </c>
      <c r="I1759" s="13" t="s">
        <v>150</v>
      </c>
      <c r="J1759" s="9" t="str">
        <f t="shared" si="110"/>
        <v>RS DQLAB</v>
      </c>
      <c r="K1759" s="14" t="s">
        <v>151</v>
      </c>
      <c r="L1759" t="str">
        <f t="shared" si="111"/>
        <v>SELL</v>
      </c>
    </row>
    <row r="1760" spans="1:12" x14ac:dyDescent="0.2">
      <c r="A1760" s="7" t="s">
        <v>1900</v>
      </c>
      <c r="B1760" s="8">
        <v>44092</v>
      </c>
      <c r="C1760" s="9" t="s">
        <v>40</v>
      </c>
      <c r="D1760" s="9">
        <v>39</v>
      </c>
      <c r="E1760" s="9" t="s">
        <v>116</v>
      </c>
      <c r="F1760" s="16" t="str">
        <f t="shared" si="108"/>
        <v>OTHER</v>
      </c>
      <c r="G1760" s="16" t="str">
        <f t="shared" si="109"/>
        <v>OTHER</v>
      </c>
      <c r="H1760" s="9" t="s">
        <v>4896</v>
      </c>
      <c r="I1760" s="9" t="s">
        <v>150</v>
      </c>
      <c r="J1760" s="9" t="str">
        <f t="shared" si="110"/>
        <v>RS DQLAB</v>
      </c>
      <c r="K1760" s="10" t="s">
        <v>151</v>
      </c>
      <c r="L1760" t="str">
        <f t="shared" si="111"/>
        <v>SELL</v>
      </c>
    </row>
    <row r="1761" spans="1:12" x14ac:dyDescent="0.2">
      <c r="A1761" s="11" t="s">
        <v>1901</v>
      </c>
      <c r="B1761" s="12">
        <v>44092</v>
      </c>
      <c r="C1761" s="13" t="s">
        <v>28</v>
      </c>
      <c r="D1761" s="13">
        <v>17</v>
      </c>
      <c r="E1761" s="13" t="s">
        <v>116</v>
      </c>
      <c r="F1761" s="16" t="str">
        <f t="shared" si="108"/>
        <v>OTHER</v>
      </c>
      <c r="G1761" s="16" t="str">
        <f t="shared" si="109"/>
        <v>OTHER</v>
      </c>
      <c r="H1761" s="9" t="s">
        <v>4896</v>
      </c>
      <c r="I1761" s="13" t="s">
        <v>150</v>
      </c>
      <c r="J1761" s="9" t="str">
        <f t="shared" si="110"/>
        <v>RS DQLAB</v>
      </c>
      <c r="K1761" s="14" t="s">
        <v>151</v>
      </c>
      <c r="L1761" t="str">
        <f t="shared" si="111"/>
        <v>SELL</v>
      </c>
    </row>
    <row r="1762" spans="1:12" x14ac:dyDescent="0.2">
      <c r="A1762" s="7" t="s">
        <v>1902</v>
      </c>
      <c r="B1762" s="8">
        <v>44092</v>
      </c>
      <c r="C1762" s="9" t="s">
        <v>8</v>
      </c>
      <c r="D1762" s="9">
        <v>28</v>
      </c>
      <c r="E1762" s="9" t="s">
        <v>116</v>
      </c>
      <c r="F1762" s="16" t="str">
        <f t="shared" si="108"/>
        <v>OTHER</v>
      </c>
      <c r="G1762" s="16" t="str">
        <f t="shared" si="109"/>
        <v>OTHER</v>
      </c>
      <c r="H1762" s="9" t="s">
        <v>4896</v>
      </c>
      <c r="I1762" s="9" t="s">
        <v>150</v>
      </c>
      <c r="J1762" s="9" t="str">
        <f t="shared" si="110"/>
        <v>RS DQLAB</v>
      </c>
      <c r="K1762" s="10" t="s">
        <v>151</v>
      </c>
      <c r="L1762" t="str">
        <f t="shared" si="111"/>
        <v>SELL</v>
      </c>
    </row>
    <row r="1763" spans="1:12" x14ac:dyDescent="0.2">
      <c r="A1763" s="11" t="s">
        <v>1903</v>
      </c>
      <c r="B1763" s="12">
        <v>44092</v>
      </c>
      <c r="C1763" s="13" t="s">
        <v>7</v>
      </c>
      <c r="D1763" s="13">
        <v>62</v>
      </c>
      <c r="E1763" s="13" t="s">
        <v>116</v>
      </c>
      <c r="F1763" s="16" t="str">
        <f t="shared" si="108"/>
        <v>OTHER</v>
      </c>
      <c r="G1763" s="16" t="str">
        <f t="shared" si="109"/>
        <v>OTHER</v>
      </c>
      <c r="H1763" s="9" t="s">
        <v>4896</v>
      </c>
      <c r="I1763" s="13" t="s">
        <v>150</v>
      </c>
      <c r="J1763" s="9" t="str">
        <f t="shared" si="110"/>
        <v>RS DQLAB</v>
      </c>
      <c r="K1763" s="14" t="s">
        <v>151</v>
      </c>
      <c r="L1763" t="str">
        <f t="shared" si="111"/>
        <v>SELL</v>
      </c>
    </row>
    <row r="1764" spans="1:12" x14ac:dyDescent="0.2">
      <c r="A1764" s="7" t="s">
        <v>1904</v>
      </c>
      <c r="B1764" s="8">
        <v>44092</v>
      </c>
      <c r="C1764" s="9" t="s">
        <v>7</v>
      </c>
      <c r="D1764" s="9">
        <v>3</v>
      </c>
      <c r="E1764" s="9" t="s">
        <v>116</v>
      </c>
      <c r="F1764" s="16" t="str">
        <f t="shared" si="108"/>
        <v>OTHER</v>
      </c>
      <c r="G1764" s="16" t="str">
        <f t="shared" si="109"/>
        <v>OTHER</v>
      </c>
      <c r="H1764" s="9" t="s">
        <v>4896</v>
      </c>
      <c r="I1764" s="9" t="s">
        <v>150</v>
      </c>
      <c r="J1764" s="9" t="str">
        <f t="shared" si="110"/>
        <v>RS DQLAB</v>
      </c>
      <c r="K1764" s="10" t="s">
        <v>151</v>
      </c>
      <c r="L1764" t="str">
        <f t="shared" si="111"/>
        <v>SELL</v>
      </c>
    </row>
    <row r="1765" spans="1:12" x14ac:dyDescent="0.2">
      <c r="A1765" s="11" t="s">
        <v>1905</v>
      </c>
      <c r="B1765" s="12">
        <v>44092</v>
      </c>
      <c r="C1765" s="13" t="s">
        <v>7</v>
      </c>
      <c r="D1765" s="13">
        <v>87</v>
      </c>
      <c r="E1765" s="13" t="s">
        <v>116</v>
      </c>
      <c r="F1765" s="16" t="str">
        <f t="shared" si="108"/>
        <v>OTHER</v>
      </c>
      <c r="G1765" s="16" t="str">
        <f t="shared" si="109"/>
        <v>OTHER</v>
      </c>
      <c r="H1765" s="9" t="s">
        <v>4896</v>
      </c>
      <c r="I1765" s="13" t="s">
        <v>150</v>
      </c>
      <c r="J1765" s="9" t="str">
        <f t="shared" si="110"/>
        <v>RS DQLAB</v>
      </c>
      <c r="K1765" s="14" t="s">
        <v>151</v>
      </c>
      <c r="L1765" t="str">
        <f t="shared" si="111"/>
        <v>SELL</v>
      </c>
    </row>
    <row r="1766" spans="1:12" x14ac:dyDescent="0.2">
      <c r="A1766" s="7" t="s">
        <v>1906</v>
      </c>
      <c r="B1766" s="8">
        <v>44093</v>
      </c>
      <c r="C1766" s="9" t="s">
        <v>36</v>
      </c>
      <c r="D1766" s="9">
        <v>68</v>
      </c>
      <c r="E1766" s="9" t="s">
        <v>116</v>
      </c>
      <c r="F1766" s="16" t="str">
        <f t="shared" si="108"/>
        <v>OTHER</v>
      </c>
      <c r="G1766" s="16" t="str">
        <f t="shared" si="109"/>
        <v>OTHER</v>
      </c>
      <c r="H1766" s="9" t="s">
        <v>4896</v>
      </c>
      <c r="I1766" s="9" t="s">
        <v>150</v>
      </c>
      <c r="J1766" s="9" t="str">
        <f t="shared" si="110"/>
        <v>RS DQLAB</v>
      </c>
      <c r="K1766" s="10" t="s">
        <v>151</v>
      </c>
      <c r="L1766" t="str">
        <f t="shared" si="111"/>
        <v>SELL</v>
      </c>
    </row>
    <row r="1767" spans="1:12" x14ac:dyDescent="0.2">
      <c r="A1767" s="11" t="s">
        <v>1907</v>
      </c>
      <c r="B1767" s="12">
        <v>44094</v>
      </c>
      <c r="C1767" s="13" t="s">
        <v>12</v>
      </c>
      <c r="D1767" s="13">
        <v>92</v>
      </c>
      <c r="E1767" s="13" t="s">
        <v>116</v>
      </c>
      <c r="F1767" s="16" t="str">
        <f t="shared" si="108"/>
        <v>OTHER</v>
      </c>
      <c r="G1767" s="16" t="str">
        <f t="shared" si="109"/>
        <v>OTHER</v>
      </c>
      <c r="H1767" s="9" t="s">
        <v>4896</v>
      </c>
      <c r="I1767" s="13" t="s">
        <v>150</v>
      </c>
      <c r="J1767" s="9" t="str">
        <f t="shared" si="110"/>
        <v>RS DQLAB</v>
      </c>
      <c r="K1767" s="14" t="s">
        <v>151</v>
      </c>
      <c r="L1767" t="str">
        <f t="shared" si="111"/>
        <v>SELL</v>
      </c>
    </row>
    <row r="1768" spans="1:12" x14ac:dyDescent="0.2">
      <c r="A1768" s="7" t="s">
        <v>1908</v>
      </c>
      <c r="B1768" s="8">
        <v>44094</v>
      </c>
      <c r="C1768" s="9" t="s">
        <v>37</v>
      </c>
      <c r="D1768" s="9">
        <v>19</v>
      </c>
      <c r="E1768" s="9" t="s">
        <v>116</v>
      </c>
      <c r="F1768" s="16" t="str">
        <f t="shared" si="108"/>
        <v>OTHER</v>
      </c>
      <c r="G1768" s="16" t="str">
        <f t="shared" si="109"/>
        <v>OTHER</v>
      </c>
      <c r="H1768" s="9" t="s">
        <v>4896</v>
      </c>
      <c r="I1768" s="9" t="s">
        <v>150</v>
      </c>
      <c r="J1768" s="9" t="str">
        <f t="shared" si="110"/>
        <v>RS DQLAB</v>
      </c>
      <c r="K1768" s="10" t="s">
        <v>151</v>
      </c>
      <c r="L1768" t="str">
        <f t="shared" si="111"/>
        <v>SELL</v>
      </c>
    </row>
    <row r="1769" spans="1:12" x14ac:dyDescent="0.2">
      <c r="A1769" s="11" t="s">
        <v>1909</v>
      </c>
      <c r="B1769" s="12">
        <v>44094</v>
      </c>
      <c r="C1769" s="13" t="s">
        <v>9</v>
      </c>
      <c r="D1769" s="13">
        <v>33</v>
      </c>
      <c r="E1769" s="13" t="s">
        <v>116</v>
      </c>
      <c r="F1769" s="16" t="str">
        <f t="shared" si="108"/>
        <v>OTHER</v>
      </c>
      <c r="G1769" s="16" t="str">
        <f t="shared" si="109"/>
        <v>OTHER</v>
      </c>
      <c r="H1769" s="9" t="s">
        <v>4896</v>
      </c>
      <c r="I1769" s="13" t="s">
        <v>150</v>
      </c>
      <c r="J1769" s="9" t="str">
        <f t="shared" si="110"/>
        <v>RS DQLAB</v>
      </c>
      <c r="K1769" s="14" t="s">
        <v>151</v>
      </c>
      <c r="L1769" t="str">
        <f t="shared" si="111"/>
        <v>SELL</v>
      </c>
    </row>
    <row r="1770" spans="1:12" x14ac:dyDescent="0.2">
      <c r="A1770" s="7" t="s">
        <v>1910</v>
      </c>
      <c r="B1770" s="8">
        <v>44094</v>
      </c>
      <c r="C1770" s="9" t="s">
        <v>9</v>
      </c>
      <c r="D1770" s="9">
        <v>4</v>
      </c>
      <c r="E1770" s="9" t="s">
        <v>116</v>
      </c>
      <c r="F1770" s="16" t="str">
        <f t="shared" si="108"/>
        <v>OTHER</v>
      </c>
      <c r="G1770" s="16" t="str">
        <f t="shared" si="109"/>
        <v>OTHER</v>
      </c>
      <c r="H1770" s="9" t="s">
        <v>4896</v>
      </c>
      <c r="I1770" s="9" t="s">
        <v>150</v>
      </c>
      <c r="J1770" s="9" t="str">
        <f t="shared" si="110"/>
        <v>RS DQLAB</v>
      </c>
      <c r="K1770" s="10" t="s">
        <v>151</v>
      </c>
      <c r="L1770" t="str">
        <f t="shared" si="111"/>
        <v>SELL</v>
      </c>
    </row>
    <row r="1771" spans="1:12" x14ac:dyDescent="0.2">
      <c r="A1771" s="11" t="s">
        <v>1911</v>
      </c>
      <c r="B1771" s="12">
        <v>44094</v>
      </c>
      <c r="C1771" s="13" t="s">
        <v>8</v>
      </c>
      <c r="D1771" s="13">
        <v>236</v>
      </c>
      <c r="E1771" s="13" t="s">
        <v>116</v>
      </c>
      <c r="F1771" s="16" t="str">
        <f t="shared" si="108"/>
        <v>OTHER</v>
      </c>
      <c r="G1771" s="16" t="str">
        <f t="shared" si="109"/>
        <v>OTHER</v>
      </c>
      <c r="H1771" s="9" t="s">
        <v>4896</v>
      </c>
      <c r="I1771" s="13" t="s">
        <v>150</v>
      </c>
      <c r="J1771" s="9" t="str">
        <f t="shared" si="110"/>
        <v>RS DQLAB</v>
      </c>
      <c r="K1771" s="14" t="s">
        <v>151</v>
      </c>
      <c r="L1771" t="str">
        <f t="shared" si="111"/>
        <v>SELL</v>
      </c>
    </row>
    <row r="1772" spans="1:12" x14ac:dyDescent="0.2">
      <c r="A1772" s="7" t="s">
        <v>1912</v>
      </c>
      <c r="B1772" s="8">
        <v>44095</v>
      </c>
      <c r="C1772" s="9" t="s">
        <v>37</v>
      </c>
      <c r="D1772" s="9">
        <v>18</v>
      </c>
      <c r="E1772" s="9" t="s">
        <v>116</v>
      </c>
      <c r="F1772" s="16" t="str">
        <f t="shared" si="108"/>
        <v>OTHER</v>
      </c>
      <c r="G1772" s="16" t="str">
        <f t="shared" si="109"/>
        <v>OTHER</v>
      </c>
      <c r="H1772" s="9" t="s">
        <v>4896</v>
      </c>
      <c r="I1772" s="9" t="s">
        <v>150</v>
      </c>
      <c r="J1772" s="9" t="str">
        <f t="shared" si="110"/>
        <v>RS DQLAB</v>
      </c>
      <c r="K1772" s="10" t="s">
        <v>151</v>
      </c>
      <c r="L1772" t="str">
        <f t="shared" si="111"/>
        <v>SELL</v>
      </c>
    </row>
    <row r="1773" spans="1:12" x14ac:dyDescent="0.2">
      <c r="A1773" s="11" t="s">
        <v>1913</v>
      </c>
      <c r="B1773" s="12">
        <v>44095</v>
      </c>
      <c r="C1773" s="13" t="s">
        <v>22</v>
      </c>
      <c r="D1773" s="13">
        <v>17</v>
      </c>
      <c r="E1773" s="13" t="s">
        <v>116</v>
      </c>
      <c r="F1773" s="16" t="str">
        <f t="shared" si="108"/>
        <v>OTHER</v>
      </c>
      <c r="G1773" s="16" t="str">
        <f t="shared" si="109"/>
        <v>OTHER</v>
      </c>
      <c r="H1773" s="9" t="s">
        <v>4896</v>
      </c>
      <c r="I1773" s="13" t="s">
        <v>150</v>
      </c>
      <c r="J1773" s="9" t="str">
        <f t="shared" si="110"/>
        <v>RS DQLAB</v>
      </c>
      <c r="K1773" s="14" t="s">
        <v>151</v>
      </c>
      <c r="L1773" t="str">
        <f t="shared" si="111"/>
        <v>SELL</v>
      </c>
    </row>
    <row r="1774" spans="1:12" x14ac:dyDescent="0.2">
      <c r="A1774" s="7" t="s">
        <v>1914</v>
      </c>
      <c r="B1774" s="8">
        <v>44095</v>
      </c>
      <c r="C1774" s="9" t="s">
        <v>36</v>
      </c>
      <c r="D1774" s="9">
        <v>45</v>
      </c>
      <c r="E1774" s="9" t="s">
        <v>116</v>
      </c>
      <c r="F1774" s="16" t="str">
        <f t="shared" si="108"/>
        <v>OTHER</v>
      </c>
      <c r="G1774" s="16" t="str">
        <f t="shared" si="109"/>
        <v>OTHER</v>
      </c>
      <c r="H1774" s="9" t="s">
        <v>4896</v>
      </c>
      <c r="I1774" s="9" t="s">
        <v>150</v>
      </c>
      <c r="J1774" s="9" t="str">
        <f t="shared" si="110"/>
        <v>RS DQLAB</v>
      </c>
      <c r="K1774" s="10" t="s">
        <v>151</v>
      </c>
      <c r="L1774" t="str">
        <f t="shared" si="111"/>
        <v>SELL</v>
      </c>
    </row>
    <row r="1775" spans="1:12" x14ac:dyDescent="0.2">
      <c r="A1775" s="11" t="s">
        <v>1915</v>
      </c>
      <c r="B1775" s="12">
        <v>44096</v>
      </c>
      <c r="C1775" s="13" t="s">
        <v>37</v>
      </c>
      <c r="D1775" s="13">
        <v>52</v>
      </c>
      <c r="E1775" s="13" t="s">
        <v>116</v>
      </c>
      <c r="F1775" s="16" t="str">
        <f t="shared" si="108"/>
        <v>OTHER</v>
      </c>
      <c r="G1775" s="16" t="str">
        <f t="shared" si="109"/>
        <v>OTHER</v>
      </c>
      <c r="H1775" s="9" t="s">
        <v>4896</v>
      </c>
      <c r="I1775" s="13" t="s">
        <v>150</v>
      </c>
      <c r="J1775" s="9" t="str">
        <f t="shared" si="110"/>
        <v>RS DQLAB</v>
      </c>
      <c r="K1775" s="14" t="s">
        <v>151</v>
      </c>
      <c r="L1775" t="str">
        <f t="shared" si="111"/>
        <v>SELL</v>
      </c>
    </row>
    <row r="1776" spans="1:12" x14ac:dyDescent="0.2">
      <c r="A1776" s="7" t="s">
        <v>1916</v>
      </c>
      <c r="B1776" s="8">
        <v>44096</v>
      </c>
      <c r="C1776" s="9" t="s">
        <v>41</v>
      </c>
      <c r="D1776" s="9">
        <v>40</v>
      </c>
      <c r="E1776" s="9" t="s">
        <v>116</v>
      </c>
      <c r="F1776" s="16" t="str">
        <f t="shared" si="108"/>
        <v>OTHER</v>
      </c>
      <c r="G1776" s="16" t="str">
        <f t="shared" si="109"/>
        <v>OTHER</v>
      </c>
      <c r="H1776" s="9" t="s">
        <v>4896</v>
      </c>
      <c r="I1776" s="9" t="s">
        <v>150</v>
      </c>
      <c r="J1776" s="9" t="str">
        <f t="shared" si="110"/>
        <v>RS DQLAB</v>
      </c>
      <c r="K1776" s="10" t="s">
        <v>151</v>
      </c>
      <c r="L1776" t="str">
        <f t="shared" si="111"/>
        <v>SELL</v>
      </c>
    </row>
    <row r="1777" spans="1:12" x14ac:dyDescent="0.2">
      <c r="A1777" s="11" t="s">
        <v>1917</v>
      </c>
      <c r="B1777" s="12">
        <v>44096</v>
      </c>
      <c r="C1777" s="13" t="s">
        <v>30</v>
      </c>
      <c r="D1777" s="13">
        <v>61</v>
      </c>
      <c r="E1777" s="13" t="s">
        <v>116</v>
      </c>
      <c r="F1777" s="16" t="str">
        <f t="shared" si="108"/>
        <v>OTHER</v>
      </c>
      <c r="G1777" s="16" t="str">
        <f t="shared" si="109"/>
        <v>OTHER</v>
      </c>
      <c r="H1777" s="9" t="s">
        <v>4896</v>
      </c>
      <c r="I1777" s="13" t="s">
        <v>150</v>
      </c>
      <c r="J1777" s="9" t="str">
        <f t="shared" si="110"/>
        <v>RS DQLAB</v>
      </c>
      <c r="K1777" s="14" t="s">
        <v>151</v>
      </c>
      <c r="L1777" t="str">
        <f t="shared" si="111"/>
        <v>SELL</v>
      </c>
    </row>
    <row r="1778" spans="1:12" x14ac:dyDescent="0.2">
      <c r="A1778" s="7" t="s">
        <v>1918</v>
      </c>
      <c r="B1778" s="8">
        <v>44096</v>
      </c>
      <c r="C1778" s="9" t="s">
        <v>23</v>
      </c>
      <c r="D1778" s="9">
        <v>74</v>
      </c>
      <c r="E1778" s="9" t="s">
        <v>116</v>
      </c>
      <c r="F1778" s="16" t="str">
        <f t="shared" si="108"/>
        <v>OTHER</v>
      </c>
      <c r="G1778" s="16" t="str">
        <f t="shared" si="109"/>
        <v>OTHER</v>
      </c>
      <c r="H1778" s="9" t="s">
        <v>4896</v>
      </c>
      <c r="I1778" s="9" t="s">
        <v>150</v>
      </c>
      <c r="J1778" s="9" t="str">
        <f t="shared" si="110"/>
        <v>RS DQLAB</v>
      </c>
      <c r="K1778" s="10" t="s">
        <v>151</v>
      </c>
      <c r="L1778" t="str">
        <f t="shared" si="111"/>
        <v>SELL</v>
      </c>
    </row>
    <row r="1779" spans="1:12" x14ac:dyDescent="0.2">
      <c r="A1779" s="11" t="s">
        <v>1919</v>
      </c>
      <c r="B1779" s="12">
        <v>44096</v>
      </c>
      <c r="C1779" s="13" t="s">
        <v>23</v>
      </c>
      <c r="D1779" s="13">
        <v>34</v>
      </c>
      <c r="E1779" s="13" t="s">
        <v>116</v>
      </c>
      <c r="F1779" s="16" t="str">
        <f t="shared" si="108"/>
        <v>OTHER</v>
      </c>
      <c r="G1779" s="16" t="str">
        <f t="shared" si="109"/>
        <v>OTHER</v>
      </c>
      <c r="H1779" s="9" t="s">
        <v>4896</v>
      </c>
      <c r="I1779" s="13" t="s">
        <v>150</v>
      </c>
      <c r="J1779" s="9" t="str">
        <f t="shared" si="110"/>
        <v>RS DQLAB</v>
      </c>
      <c r="K1779" s="14" t="s">
        <v>151</v>
      </c>
      <c r="L1779" t="str">
        <f t="shared" si="111"/>
        <v>SELL</v>
      </c>
    </row>
    <row r="1780" spans="1:12" x14ac:dyDescent="0.2">
      <c r="A1780" s="7" t="s">
        <v>1920</v>
      </c>
      <c r="B1780" s="8">
        <v>44097</v>
      </c>
      <c r="C1780" s="9" t="s">
        <v>24</v>
      </c>
      <c r="D1780" s="9">
        <v>3</v>
      </c>
      <c r="E1780" s="9" t="s">
        <v>116</v>
      </c>
      <c r="F1780" s="16" t="str">
        <f t="shared" si="108"/>
        <v>OTHER</v>
      </c>
      <c r="G1780" s="16" t="str">
        <f t="shared" si="109"/>
        <v>OTHER</v>
      </c>
      <c r="H1780" s="9" t="s">
        <v>4896</v>
      </c>
      <c r="I1780" s="9" t="s">
        <v>150</v>
      </c>
      <c r="J1780" s="9" t="str">
        <f t="shared" si="110"/>
        <v>RS DQLAB</v>
      </c>
      <c r="K1780" s="10" t="s">
        <v>151</v>
      </c>
      <c r="L1780" t="str">
        <f t="shared" si="111"/>
        <v>SELL</v>
      </c>
    </row>
    <row r="1781" spans="1:12" x14ac:dyDescent="0.2">
      <c r="A1781" s="11" t="s">
        <v>1921</v>
      </c>
      <c r="B1781" s="12">
        <v>44097</v>
      </c>
      <c r="C1781" s="13" t="s">
        <v>7</v>
      </c>
      <c r="D1781" s="13">
        <v>33</v>
      </c>
      <c r="E1781" s="13" t="s">
        <v>116</v>
      </c>
      <c r="F1781" s="16" t="str">
        <f t="shared" si="108"/>
        <v>OTHER</v>
      </c>
      <c r="G1781" s="16" t="str">
        <f t="shared" si="109"/>
        <v>OTHER</v>
      </c>
      <c r="H1781" s="9" t="s">
        <v>4896</v>
      </c>
      <c r="I1781" s="13" t="s">
        <v>150</v>
      </c>
      <c r="J1781" s="9" t="str">
        <f t="shared" si="110"/>
        <v>RS DQLAB</v>
      </c>
      <c r="K1781" s="14" t="s">
        <v>151</v>
      </c>
      <c r="L1781" t="str">
        <f t="shared" si="111"/>
        <v>SELL</v>
      </c>
    </row>
    <row r="1782" spans="1:12" x14ac:dyDescent="0.2">
      <c r="A1782" s="7" t="s">
        <v>1922</v>
      </c>
      <c r="B1782" s="8">
        <v>44097</v>
      </c>
      <c r="C1782" s="9" t="s">
        <v>7</v>
      </c>
      <c r="D1782" s="9">
        <v>78</v>
      </c>
      <c r="E1782" s="9" t="s">
        <v>116</v>
      </c>
      <c r="F1782" s="16" t="str">
        <f t="shared" si="108"/>
        <v>OTHER</v>
      </c>
      <c r="G1782" s="16" t="str">
        <f t="shared" si="109"/>
        <v>OTHER</v>
      </c>
      <c r="H1782" s="9" t="s">
        <v>4896</v>
      </c>
      <c r="I1782" s="9" t="s">
        <v>150</v>
      </c>
      <c r="J1782" s="9" t="str">
        <f t="shared" si="110"/>
        <v>RS DQLAB</v>
      </c>
      <c r="K1782" s="10" t="s">
        <v>151</v>
      </c>
      <c r="L1782" t="str">
        <f t="shared" si="111"/>
        <v>SELL</v>
      </c>
    </row>
    <row r="1783" spans="1:12" x14ac:dyDescent="0.2">
      <c r="A1783" s="11" t="s">
        <v>1923</v>
      </c>
      <c r="B1783" s="12">
        <v>44097</v>
      </c>
      <c r="C1783" s="13" t="s">
        <v>5</v>
      </c>
      <c r="D1783" s="13">
        <v>20</v>
      </c>
      <c r="E1783" s="13" t="s">
        <v>116</v>
      </c>
      <c r="F1783" s="16" t="str">
        <f t="shared" si="108"/>
        <v>OTHER</v>
      </c>
      <c r="G1783" s="16" t="str">
        <f t="shared" si="109"/>
        <v>OTHER</v>
      </c>
      <c r="H1783" s="9" t="s">
        <v>4896</v>
      </c>
      <c r="I1783" s="13" t="s">
        <v>150</v>
      </c>
      <c r="J1783" s="9" t="str">
        <f t="shared" si="110"/>
        <v>RS DQLAB</v>
      </c>
      <c r="K1783" s="14" t="s">
        <v>151</v>
      </c>
      <c r="L1783" t="str">
        <f t="shared" si="111"/>
        <v>SELL</v>
      </c>
    </row>
    <row r="1784" spans="1:12" x14ac:dyDescent="0.2">
      <c r="A1784" s="7" t="s">
        <v>1924</v>
      </c>
      <c r="B1784" s="8">
        <v>44098</v>
      </c>
      <c r="C1784" s="9" t="s">
        <v>12</v>
      </c>
      <c r="D1784" s="9">
        <v>34</v>
      </c>
      <c r="E1784" s="9" t="s">
        <v>116</v>
      </c>
      <c r="F1784" s="16" t="str">
        <f t="shared" si="108"/>
        <v>OTHER</v>
      </c>
      <c r="G1784" s="16" t="str">
        <f t="shared" si="109"/>
        <v>OTHER</v>
      </c>
      <c r="H1784" s="9" t="s">
        <v>4896</v>
      </c>
      <c r="I1784" s="9" t="s">
        <v>150</v>
      </c>
      <c r="J1784" s="9" t="str">
        <f t="shared" si="110"/>
        <v>RS DQLAB</v>
      </c>
      <c r="K1784" s="10" t="s">
        <v>151</v>
      </c>
      <c r="L1784" t="str">
        <f t="shared" si="111"/>
        <v>SELL</v>
      </c>
    </row>
    <row r="1785" spans="1:12" x14ac:dyDescent="0.2">
      <c r="A1785" s="11" t="s">
        <v>1925</v>
      </c>
      <c r="B1785" s="12">
        <v>44098</v>
      </c>
      <c r="C1785" s="13" t="s">
        <v>12</v>
      </c>
      <c r="D1785" s="13">
        <v>13</v>
      </c>
      <c r="E1785" s="13" t="s">
        <v>116</v>
      </c>
      <c r="F1785" s="16" t="str">
        <f t="shared" si="108"/>
        <v>OTHER</v>
      </c>
      <c r="G1785" s="16" t="str">
        <f t="shared" si="109"/>
        <v>OTHER</v>
      </c>
      <c r="H1785" s="9" t="s">
        <v>4896</v>
      </c>
      <c r="I1785" s="13" t="s">
        <v>150</v>
      </c>
      <c r="J1785" s="9" t="str">
        <f t="shared" si="110"/>
        <v>RS DQLAB</v>
      </c>
      <c r="K1785" s="14" t="s">
        <v>151</v>
      </c>
      <c r="L1785" t="str">
        <f t="shared" si="111"/>
        <v>SELL</v>
      </c>
    </row>
    <row r="1786" spans="1:12" x14ac:dyDescent="0.2">
      <c r="A1786" s="7" t="s">
        <v>1926</v>
      </c>
      <c r="B1786" s="8">
        <v>44098</v>
      </c>
      <c r="C1786" s="9" t="s">
        <v>22</v>
      </c>
      <c r="D1786" s="9">
        <v>40</v>
      </c>
      <c r="E1786" s="9" t="s">
        <v>116</v>
      </c>
      <c r="F1786" s="16" t="str">
        <f t="shared" si="108"/>
        <v>OTHER</v>
      </c>
      <c r="G1786" s="16" t="str">
        <f t="shared" si="109"/>
        <v>OTHER</v>
      </c>
      <c r="H1786" s="9" t="s">
        <v>4896</v>
      </c>
      <c r="I1786" s="9" t="s">
        <v>150</v>
      </c>
      <c r="J1786" s="9" t="str">
        <f t="shared" si="110"/>
        <v>RS DQLAB</v>
      </c>
      <c r="K1786" s="10" t="s">
        <v>151</v>
      </c>
      <c r="L1786" t="str">
        <f t="shared" si="111"/>
        <v>SELL</v>
      </c>
    </row>
    <row r="1787" spans="1:12" x14ac:dyDescent="0.2">
      <c r="A1787" s="11" t="s">
        <v>1927</v>
      </c>
      <c r="B1787" s="12">
        <v>44098</v>
      </c>
      <c r="C1787" s="13" t="s">
        <v>17</v>
      </c>
      <c r="D1787" s="13">
        <v>26</v>
      </c>
      <c r="E1787" s="13" t="s">
        <v>116</v>
      </c>
      <c r="F1787" s="16" t="str">
        <f t="shared" si="108"/>
        <v>OTHER</v>
      </c>
      <c r="G1787" s="16" t="str">
        <f t="shared" si="109"/>
        <v>OTHER</v>
      </c>
      <c r="H1787" s="9" t="s">
        <v>4896</v>
      </c>
      <c r="I1787" s="13" t="s">
        <v>150</v>
      </c>
      <c r="J1787" s="9" t="str">
        <f t="shared" si="110"/>
        <v>RS DQLAB</v>
      </c>
      <c r="K1787" s="14" t="s">
        <v>151</v>
      </c>
      <c r="L1787" t="str">
        <f t="shared" si="111"/>
        <v>SELL</v>
      </c>
    </row>
    <row r="1788" spans="1:12" x14ac:dyDescent="0.2">
      <c r="A1788" s="7" t="s">
        <v>1928</v>
      </c>
      <c r="B1788" s="8">
        <v>44098</v>
      </c>
      <c r="C1788" s="9" t="s">
        <v>14</v>
      </c>
      <c r="D1788" s="9">
        <v>45</v>
      </c>
      <c r="E1788" s="9" t="s">
        <v>116</v>
      </c>
      <c r="F1788" s="16" t="str">
        <f t="shared" si="108"/>
        <v>OTHER</v>
      </c>
      <c r="G1788" s="16" t="str">
        <f t="shared" si="109"/>
        <v>OTHER</v>
      </c>
      <c r="H1788" s="9" t="s">
        <v>4896</v>
      </c>
      <c r="I1788" s="9" t="s">
        <v>150</v>
      </c>
      <c r="J1788" s="9" t="str">
        <f t="shared" si="110"/>
        <v>RS DQLAB</v>
      </c>
      <c r="K1788" s="10" t="s">
        <v>151</v>
      </c>
      <c r="L1788" t="str">
        <f t="shared" si="111"/>
        <v>SELL</v>
      </c>
    </row>
    <row r="1789" spans="1:12" x14ac:dyDescent="0.2">
      <c r="A1789" s="11" t="s">
        <v>1929</v>
      </c>
      <c r="B1789" s="12">
        <v>44099</v>
      </c>
      <c r="C1789" s="13" t="s">
        <v>9</v>
      </c>
      <c r="D1789" s="13">
        <v>19</v>
      </c>
      <c r="E1789" s="13" t="s">
        <v>116</v>
      </c>
      <c r="F1789" s="16" t="str">
        <f t="shared" si="108"/>
        <v>OTHER</v>
      </c>
      <c r="G1789" s="16" t="str">
        <f t="shared" si="109"/>
        <v>OTHER</v>
      </c>
      <c r="H1789" s="9" t="s">
        <v>4896</v>
      </c>
      <c r="I1789" s="13" t="s">
        <v>150</v>
      </c>
      <c r="J1789" s="9" t="str">
        <f t="shared" si="110"/>
        <v>RS DQLAB</v>
      </c>
      <c r="K1789" s="14" t="s">
        <v>151</v>
      </c>
      <c r="L1789" t="str">
        <f t="shared" si="111"/>
        <v>SELL</v>
      </c>
    </row>
    <row r="1790" spans="1:12" x14ac:dyDescent="0.2">
      <c r="A1790" s="7" t="s">
        <v>1930</v>
      </c>
      <c r="B1790" s="8">
        <v>44099</v>
      </c>
      <c r="C1790" s="9" t="s">
        <v>14</v>
      </c>
      <c r="D1790" s="9">
        <v>40</v>
      </c>
      <c r="E1790" s="9" t="s">
        <v>116</v>
      </c>
      <c r="F1790" s="16" t="str">
        <f t="shared" si="108"/>
        <v>OTHER</v>
      </c>
      <c r="G1790" s="16" t="str">
        <f t="shared" si="109"/>
        <v>OTHER</v>
      </c>
      <c r="H1790" s="9" t="s">
        <v>4896</v>
      </c>
      <c r="I1790" s="9" t="s">
        <v>150</v>
      </c>
      <c r="J1790" s="9" t="str">
        <f t="shared" si="110"/>
        <v>RS DQLAB</v>
      </c>
      <c r="K1790" s="10" t="s">
        <v>151</v>
      </c>
      <c r="L1790" t="str">
        <f t="shared" si="111"/>
        <v>SELL</v>
      </c>
    </row>
    <row r="1791" spans="1:12" x14ac:dyDescent="0.2">
      <c r="A1791" s="11" t="s">
        <v>1931</v>
      </c>
      <c r="B1791" s="12">
        <v>44100</v>
      </c>
      <c r="C1791" s="13" t="s">
        <v>41</v>
      </c>
      <c r="D1791" s="13">
        <v>24</v>
      </c>
      <c r="E1791" s="13" t="s">
        <v>116</v>
      </c>
      <c r="F1791" s="16" t="str">
        <f t="shared" si="108"/>
        <v>OTHER</v>
      </c>
      <c r="G1791" s="16" t="str">
        <f t="shared" si="109"/>
        <v>OTHER</v>
      </c>
      <c r="H1791" s="9" t="s">
        <v>4896</v>
      </c>
      <c r="I1791" s="13" t="s">
        <v>150</v>
      </c>
      <c r="J1791" s="9" t="str">
        <f t="shared" si="110"/>
        <v>RS DQLAB</v>
      </c>
      <c r="K1791" s="14" t="s">
        <v>151</v>
      </c>
      <c r="L1791" t="str">
        <f t="shared" si="111"/>
        <v>SELL</v>
      </c>
    </row>
    <row r="1792" spans="1:12" x14ac:dyDescent="0.2">
      <c r="A1792" s="7" t="s">
        <v>1932</v>
      </c>
      <c r="B1792" s="8">
        <v>44100</v>
      </c>
      <c r="C1792" s="9" t="s">
        <v>10</v>
      </c>
      <c r="D1792" s="9">
        <v>18</v>
      </c>
      <c r="E1792" s="9" t="s">
        <v>116</v>
      </c>
      <c r="F1792" s="16" t="str">
        <f t="shared" si="108"/>
        <v>OTHER</v>
      </c>
      <c r="G1792" s="16" t="str">
        <f t="shared" si="109"/>
        <v>OTHER</v>
      </c>
      <c r="H1792" s="9" t="s">
        <v>4896</v>
      </c>
      <c r="I1792" s="9" t="s">
        <v>150</v>
      </c>
      <c r="J1792" s="9" t="str">
        <f t="shared" si="110"/>
        <v>RS DQLAB</v>
      </c>
      <c r="K1792" s="10" t="s">
        <v>151</v>
      </c>
      <c r="L1792" t="str">
        <f t="shared" si="111"/>
        <v>SELL</v>
      </c>
    </row>
    <row r="1793" spans="1:12" x14ac:dyDescent="0.2">
      <c r="A1793" s="11" t="s">
        <v>1933</v>
      </c>
      <c r="B1793" s="12">
        <v>44100</v>
      </c>
      <c r="C1793" s="13" t="s">
        <v>35</v>
      </c>
      <c r="D1793" s="13">
        <v>185</v>
      </c>
      <c r="E1793" s="13" t="s">
        <v>116</v>
      </c>
      <c r="F1793" s="16" t="str">
        <f t="shared" si="108"/>
        <v>OTHER</v>
      </c>
      <c r="G1793" s="16" t="str">
        <f t="shared" si="109"/>
        <v>OTHER</v>
      </c>
      <c r="H1793" s="9" t="s">
        <v>4896</v>
      </c>
      <c r="I1793" s="13" t="s">
        <v>150</v>
      </c>
      <c r="J1793" s="9" t="str">
        <f t="shared" si="110"/>
        <v>RS DQLAB</v>
      </c>
      <c r="K1793" s="14" t="s">
        <v>151</v>
      </c>
      <c r="L1793" t="str">
        <f t="shared" si="111"/>
        <v>SELL</v>
      </c>
    </row>
    <row r="1794" spans="1:12" x14ac:dyDescent="0.2">
      <c r="A1794" s="7" t="s">
        <v>1934</v>
      </c>
      <c r="B1794" s="8">
        <v>44100</v>
      </c>
      <c r="C1794" s="9" t="s">
        <v>25</v>
      </c>
      <c r="D1794" s="9">
        <v>11</v>
      </c>
      <c r="E1794" s="9" t="s">
        <v>116</v>
      </c>
      <c r="F1794" s="16" t="str">
        <f t="shared" si="108"/>
        <v>OTHER</v>
      </c>
      <c r="G1794" s="16" t="str">
        <f t="shared" si="109"/>
        <v>OTHER</v>
      </c>
      <c r="H1794" s="9" t="s">
        <v>4896</v>
      </c>
      <c r="I1794" s="9" t="s">
        <v>150</v>
      </c>
      <c r="J1794" s="9" t="str">
        <f t="shared" si="110"/>
        <v>RS DQLAB</v>
      </c>
      <c r="K1794" s="10" t="s">
        <v>151</v>
      </c>
      <c r="L1794" t="str">
        <f t="shared" si="111"/>
        <v>SELL</v>
      </c>
    </row>
    <row r="1795" spans="1:12" x14ac:dyDescent="0.2">
      <c r="A1795" s="11" t="s">
        <v>1935</v>
      </c>
      <c r="B1795" s="12">
        <v>44100</v>
      </c>
      <c r="C1795" s="13" t="s">
        <v>25</v>
      </c>
      <c r="D1795" s="13">
        <v>945</v>
      </c>
      <c r="E1795" s="13" t="s">
        <v>116</v>
      </c>
      <c r="F1795" s="16" t="str">
        <f t="shared" ref="F1795:F1858" si="112">UPPER(IF(LEN(E1795)=0,"OTHER",E1795))</f>
        <v>OTHER</v>
      </c>
      <c r="G1795" s="16" t="str">
        <f t="shared" ref="G1795:G1858" si="113">LEFT(F1795,7)</f>
        <v>OTHER</v>
      </c>
      <c r="H1795" s="9" t="s">
        <v>4896</v>
      </c>
      <c r="I1795" s="13" t="s">
        <v>150</v>
      </c>
      <c r="J1795" s="9" t="str">
        <f t="shared" ref="J1795:J1858" si="114">(UPPER(IF(LEN(I1795)=0,"OTHER",I1795)))</f>
        <v>RS DQLAB</v>
      </c>
      <c r="K1795" s="14" t="s">
        <v>151</v>
      </c>
      <c r="L1795" t="str">
        <f t="shared" ref="L1795:L1858" si="115">UPPER(K1795)</f>
        <v>SELL</v>
      </c>
    </row>
    <row r="1796" spans="1:12" x14ac:dyDescent="0.2">
      <c r="A1796" s="7" t="s">
        <v>1936</v>
      </c>
      <c r="B1796" s="8">
        <v>44100</v>
      </c>
      <c r="C1796" s="9" t="s">
        <v>18</v>
      </c>
      <c r="D1796" s="9">
        <v>6</v>
      </c>
      <c r="E1796" s="9" t="s">
        <v>116</v>
      </c>
      <c r="F1796" s="16" t="str">
        <f t="shared" si="112"/>
        <v>OTHER</v>
      </c>
      <c r="G1796" s="16" t="str">
        <f t="shared" si="113"/>
        <v>OTHER</v>
      </c>
      <c r="H1796" s="9" t="s">
        <v>4896</v>
      </c>
      <c r="I1796" s="9" t="s">
        <v>150</v>
      </c>
      <c r="J1796" s="9" t="str">
        <f t="shared" si="114"/>
        <v>RS DQLAB</v>
      </c>
      <c r="K1796" s="10" t="s">
        <v>151</v>
      </c>
      <c r="L1796" t="str">
        <f t="shared" si="115"/>
        <v>SELL</v>
      </c>
    </row>
    <row r="1797" spans="1:12" x14ac:dyDescent="0.2">
      <c r="A1797" s="11" t="s">
        <v>1937</v>
      </c>
      <c r="B1797" s="12">
        <v>44101</v>
      </c>
      <c r="C1797" s="13" t="s">
        <v>38</v>
      </c>
      <c r="D1797" s="13">
        <v>46</v>
      </c>
      <c r="E1797" s="13" t="s">
        <v>116</v>
      </c>
      <c r="F1797" s="16" t="str">
        <f t="shared" si="112"/>
        <v>OTHER</v>
      </c>
      <c r="G1797" s="16" t="str">
        <f t="shared" si="113"/>
        <v>OTHER</v>
      </c>
      <c r="H1797" s="9" t="s">
        <v>4896</v>
      </c>
      <c r="I1797" s="13" t="s">
        <v>150</v>
      </c>
      <c r="J1797" s="9" t="str">
        <f t="shared" si="114"/>
        <v>RS DQLAB</v>
      </c>
      <c r="K1797" s="14" t="s">
        <v>151</v>
      </c>
      <c r="L1797" t="str">
        <f t="shared" si="115"/>
        <v>SELL</v>
      </c>
    </row>
    <row r="1798" spans="1:12" x14ac:dyDescent="0.2">
      <c r="A1798" s="7" t="s">
        <v>1938</v>
      </c>
      <c r="B1798" s="8">
        <v>44101</v>
      </c>
      <c r="C1798" s="9" t="s">
        <v>41</v>
      </c>
      <c r="D1798" s="9">
        <v>35</v>
      </c>
      <c r="E1798" s="9" t="s">
        <v>116</v>
      </c>
      <c r="F1798" s="16" t="str">
        <f t="shared" si="112"/>
        <v>OTHER</v>
      </c>
      <c r="G1798" s="16" t="str">
        <f t="shared" si="113"/>
        <v>OTHER</v>
      </c>
      <c r="H1798" s="9" t="s">
        <v>4896</v>
      </c>
      <c r="I1798" s="9" t="s">
        <v>150</v>
      </c>
      <c r="J1798" s="9" t="str">
        <f t="shared" si="114"/>
        <v>RS DQLAB</v>
      </c>
      <c r="K1798" s="10" t="s">
        <v>151</v>
      </c>
      <c r="L1798" t="str">
        <f t="shared" si="115"/>
        <v>SELL</v>
      </c>
    </row>
    <row r="1799" spans="1:12" x14ac:dyDescent="0.2">
      <c r="A1799" s="11" t="s">
        <v>1939</v>
      </c>
      <c r="B1799" s="12">
        <v>44101</v>
      </c>
      <c r="C1799" s="13" t="s">
        <v>10</v>
      </c>
      <c r="D1799" s="13">
        <v>13</v>
      </c>
      <c r="E1799" s="13" t="s">
        <v>116</v>
      </c>
      <c r="F1799" s="16" t="str">
        <f t="shared" si="112"/>
        <v>OTHER</v>
      </c>
      <c r="G1799" s="16" t="str">
        <f t="shared" si="113"/>
        <v>OTHER</v>
      </c>
      <c r="H1799" s="9" t="s">
        <v>4896</v>
      </c>
      <c r="I1799" s="13" t="s">
        <v>150</v>
      </c>
      <c r="J1799" s="9" t="str">
        <f t="shared" si="114"/>
        <v>RS DQLAB</v>
      </c>
      <c r="K1799" s="14" t="s">
        <v>151</v>
      </c>
      <c r="L1799" t="str">
        <f t="shared" si="115"/>
        <v>SELL</v>
      </c>
    </row>
    <row r="1800" spans="1:12" x14ac:dyDescent="0.2">
      <c r="A1800" s="7" t="s">
        <v>1940</v>
      </c>
      <c r="B1800" s="8">
        <v>44101</v>
      </c>
      <c r="C1800" s="9" t="s">
        <v>36</v>
      </c>
      <c r="D1800" s="9">
        <v>11</v>
      </c>
      <c r="E1800" s="9" t="s">
        <v>116</v>
      </c>
      <c r="F1800" s="16" t="str">
        <f t="shared" si="112"/>
        <v>OTHER</v>
      </c>
      <c r="G1800" s="16" t="str">
        <f t="shared" si="113"/>
        <v>OTHER</v>
      </c>
      <c r="H1800" s="9" t="s">
        <v>4896</v>
      </c>
      <c r="I1800" s="9" t="s">
        <v>150</v>
      </c>
      <c r="J1800" s="9" t="str">
        <f t="shared" si="114"/>
        <v>RS DQLAB</v>
      </c>
      <c r="K1800" s="10" t="s">
        <v>151</v>
      </c>
      <c r="L1800" t="str">
        <f t="shared" si="115"/>
        <v>SELL</v>
      </c>
    </row>
    <row r="1801" spans="1:12" x14ac:dyDescent="0.2">
      <c r="A1801" s="11" t="s">
        <v>1941</v>
      </c>
      <c r="B1801" s="12">
        <v>44101</v>
      </c>
      <c r="C1801" s="13" t="s">
        <v>40</v>
      </c>
      <c r="D1801" s="13">
        <v>13</v>
      </c>
      <c r="E1801" s="13" t="s">
        <v>116</v>
      </c>
      <c r="F1801" s="16" t="str">
        <f t="shared" si="112"/>
        <v>OTHER</v>
      </c>
      <c r="G1801" s="16" t="str">
        <f t="shared" si="113"/>
        <v>OTHER</v>
      </c>
      <c r="H1801" s="9" t="s">
        <v>4896</v>
      </c>
      <c r="I1801" s="13" t="s">
        <v>150</v>
      </c>
      <c r="J1801" s="9" t="str">
        <f t="shared" si="114"/>
        <v>RS DQLAB</v>
      </c>
      <c r="K1801" s="14" t="s">
        <v>151</v>
      </c>
      <c r="L1801" t="str">
        <f t="shared" si="115"/>
        <v>SELL</v>
      </c>
    </row>
    <row r="1802" spans="1:12" x14ac:dyDescent="0.2">
      <c r="A1802" s="7" t="s">
        <v>1942</v>
      </c>
      <c r="B1802" s="8">
        <v>44101</v>
      </c>
      <c r="C1802" s="9" t="s">
        <v>30</v>
      </c>
      <c r="D1802" s="9">
        <v>98</v>
      </c>
      <c r="E1802" s="9" t="s">
        <v>116</v>
      </c>
      <c r="F1802" s="16" t="str">
        <f t="shared" si="112"/>
        <v>OTHER</v>
      </c>
      <c r="G1802" s="16" t="str">
        <f t="shared" si="113"/>
        <v>OTHER</v>
      </c>
      <c r="H1802" s="9" t="s">
        <v>4896</v>
      </c>
      <c r="I1802" s="9" t="s">
        <v>150</v>
      </c>
      <c r="J1802" s="9" t="str">
        <f t="shared" si="114"/>
        <v>RS DQLAB</v>
      </c>
      <c r="K1802" s="10" t="s">
        <v>151</v>
      </c>
      <c r="L1802" t="str">
        <f t="shared" si="115"/>
        <v>SELL</v>
      </c>
    </row>
    <row r="1803" spans="1:12" x14ac:dyDescent="0.2">
      <c r="A1803" s="11" t="s">
        <v>1943</v>
      </c>
      <c r="B1803" s="12">
        <v>44101</v>
      </c>
      <c r="C1803" s="13" t="s">
        <v>34</v>
      </c>
      <c r="D1803" s="13">
        <v>10</v>
      </c>
      <c r="E1803" s="13" t="s">
        <v>116</v>
      </c>
      <c r="F1803" s="16" t="str">
        <f t="shared" si="112"/>
        <v>OTHER</v>
      </c>
      <c r="G1803" s="16" t="str">
        <f t="shared" si="113"/>
        <v>OTHER</v>
      </c>
      <c r="H1803" s="9" t="s">
        <v>4896</v>
      </c>
      <c r="I1803" s="13" t="s">
        <v>150</v>
      </c>
      <c r="J1803" s="9" t="str">
        <f t="shared" si="114"/>
        <v>RS DQLAB</v>
      </c>
      <c r="K1803" s="14" t="s">
        <v>151</v>
      </c>
      <c r="L1803" t="str">
        <f t="shared" si="115"/>
        <v>SELL</v>
      </c>
    </row>
    <row r="1804" spans="1:12" x14ac:dyDescent="0.2">
      <c r="A1804" s="7" t="s">
        <v>1944</v>
      </c>
      <c r="B1804" s="8">
        <v>44102</v>
      </c>
      <c r="C1804" s="9" t="s">
        <v>37</v>
      </c>
      <c r="D1804" s="9">
        <v>36</v>
      </c>
      <c r="E1804" s="9" t="s">
        <v>116</v>
      </c>
      <c r="F1804" s="16" t="str">
        <f t="shared" si="112"/>
        <v>OTHER</v>
      </c>
      <c r="G1804" s="16" t="str">
        <f t="shared" si="113"/>
        <v>OTHER</v>
      </c>
      <c r="H1804" s="9" t="s">
        <v>4896</v>
      </c>
      <c r="I1804" s="9" t="s">
        <v>150</v>
      </c>
      <c r="J1804" s="9" t="str">
        <f t="shared" si="114"/>
        <v>RS DQLAB</v>
      </c>
      <c r="K1804" s="10" t="s">
        <v>151</v>
      </c>
      <c r="L1804" t="str">
        <f t="shared" si="115"/>
        <v>SELL</v>
      </c>
    </row>
    <row r="1805" spans="1:12" x14ac:dyDescent="0.2">
      <c r="A1805" s="11" t="s">
        <v>1945</v>
      </c>
      <c r="B1805" s="12">
        <v>44102</v>
      </c>
      <c r="C1805" s="13" t="s">
        <v>9</v>
      </c>
      <c r="D1805" s="13">
        <v>16</v>
      </c>
      <c r="E1805" s="13" t="s">
        <v>116</v>
      </c>
      <c r="F1805" s="16" t="str">
        <f t="shared" si="112"/>
        <v>OTHER</v>
      </c>
      <c r="G1805" s="16" t="str">
        <f t="shared" si="113"/>
        <v>OTHER</v>
      </c>
      <c r="H1805" s="9" t="s">
        <v>4896</v>
      </c>
      <c r="I1805" s="13" t="s">
        <v>150</v>
      </c>
      <c r="J1805" s="9" t="str">
        <f t="shared" si="114"/>
        <v>RS DQLAB</v>
      </c>
      <c r="K1805" s="14" t="s">
        <v>151</v>
      </c>
      <c r="L1805" t="str">
        <f t="shared" si="115"/>
        <v>SELL</v>
      </c>
    </row>
    <row r="1806" spans="1:12" x14ac:dyDescent="0.2">
      <c r="A1806" s="7" t="s">
        <v>1946</v>
      </c>
      <c r="B1806" s="8">
        <v>44102</v>
      </c>
      <c r="C1806" s="9" t="s">
        <v>36</v>
      </c>
      <c r="D1806" s="9">
        <v>432</v>
      </c>
      <c r="E1806" s="9" t="s">
        <v>116</v>
      </c>
      <c r="F1806" s="16" t="str">
        <f t="shared" si="112"/>
        <v>OTHER</v>
      </c>
      <c r="G1806" s="16" t="str">
        <f t="shared" si="113"/>
        <v>OTHER</v>
      </c>
      <c r="H1806" s="9" t="s">
        <v>4896</v>
      </c>
      <c r="I1806" s="9" t="s">
        <v>150</v>
      </c>
      <c r="J1806" s="9" t="str">
        <f t="shared" si="114"/>
        <v>RS DQLAB</v>
      </c>
      <c r="K1806" s="10" t="s">
        <v>151</v>
      </c>
      <c r="L1806" t="str">
        <f t="shared" si="115"/>
        <v>SELL</v>
      </c>
    </row>
    <row r="1807" spans="1:12" x14ac:dyDescent="0.2">
      <c r="A1807" s="11" t="s">
        <v>1947</v>
      </c>
      <c r="B1807" s="12">
        <v>44102</v>
      </c>
      <c r="C1807" s="13" t="s">
        <v>14</v>
      </c>
      <c r="D1807" s="13">
        <v>38</v>
      </c>
      <c r="E1807" s="13" t="s">
        <v>116</v>
      </c>
      <c r="F1807" s="16" t="str">
        <f t="shared" si="112"/>
        <v>OTHER</v>
      </c>
      <c r="G1807" s="16" t="str">
        <f t="shared" si="113"/>
        <v>OTHER</v>
      </c>
      <c r="H1807" s="9" t="s">
        <v>4896</v>
      </c>
      <c r="I1807" s="13" t="s">
        <v>150</v>
      </c>
      <c r="J1807" s="9" t="str">
        <f t="shared" si="114"/>
        <v>RS DQLAB</v>
      </c>
      <c r="K1807" s="14" t="s">
        <v>151</v>
      </c>
      <c r="L1807" t="str">
        <f t="shared" si="115"/>
        <v>SELL</v>
      </c>
    </row>
    <row r="1808" spans="1:12" x14ac:dyDescent="0.2">
      <c r="A1808" s="7" t="s">
        <v>1948</v>
      </c>
      <c r="B1808" s="8">
        <v>44102</v>
      </c>
      <c r="C1808" s="9" t="s">
        <v>23</v>
      </c>
      <c r="D1808" s="9">
        <v>3</v>
      </c>
      <c r="E1808" s="9" t="s">
        <v>116</v>
      </c>
      <c r="F1808" s="16" t="str">
        <f t="shared" si="112"/>
        <v>OTHER</v>
      </c>
      <c r="G1808" s="16" t="str">
        <f t="shared" si="113"/>
        <v>OTHER</v>
      </c>
      <c r="H1808" s="9" t="s">
        <v>4896</v>
      </c>
      <c r="I1808" s="9" t="s">
        <v>150</v>
      </c>
      <c r="J1808" s="9" t="str">
        <f t="shared" si="114"/>
        <v>RS DQLAB</v>
      </c>
      <c r="K1808" s="10" t="s">
        <v>151</v>
      </c>
      <c r="L1808" t="str">
        <f t="shared" si="115"/>
        <v>SELL</v>
      </c>
    </row>
    <row r="1809" spans="1:12" x14ac:dyDescent="0.2">
      <c r="A1809" s="11" t="s">
        <v>1949</v>
      </c>
      <c r="B1809" s="12">
        <v>44102</v>
      </c>
      <c r="C1809" s="13" t="s">
        <v>21</v>
      </c>
      <c r="D1809" s="13">
        <v>9</v>
      </c>
      <c r="E1809" s="13" t="s">
        <v>116</v>
      </c>
      <c r="F1809" s="16" t="str">
        <f t="shared" si="112"/>
        <v>OTHER</v>
      </c>
      <c r="G1809" s="16" t="str">
        <f t="shared" si="113"/>
        <v>OTHER</v>
      </c>
      <c r="H1809" s="9" t="s">
        <v>4896</v>
      </c>
      <c r="I1809" s="13" t="s">
        <v>150</v>
      </c>
      <c r="J1809" s="9" t="str">
        <f t="shared" si="114"/>
        <v>RS DQLAB</v>
      </c>
      <c r="K1809" s="14" t="s">
        <v>151</v>
      </c>
      <c r="L1809" t="str">
        <f t="shared" si="115"/>
        <v>SELL</v>
      </c>
    </row>
    <row r="1810" spans="1:12" x14ac:dyDescent="0.2">
      <c r="A1810" s="7" t="s">
        <v>1950</v>
      </c>
      <c r="B1810" s="8">
        <v>44103</v>
      </c>
      <c r="C1810" s="9" t="s">
        <v>37</v>
      </c>
      <c r="D1810" s="9">
        <v>27</v>
      </c>
      <c r="E1810" s="9" t="s">
        <v>116</v>
      </c>
      <c r="F1810" s="16" t="str">
        <f t="shared" si="112"/>
        <v>OTHER</v>
      </c>
      <c r="G1810" s="16" t="str">
        <f t="shared" si="113"/>
        <v>OTHER</v>
      </c>
      <c r="H1810" s="9" t="s">
        <v>4896</v>
      </c>
      <c r="I1810" s="9" t="s">
        <v>150</v>
      </c>
      <c r="J1810" s="9" t="str">
        <f t="shared" si="114"/>
        <v>RS DQLAB</v>
      </c>
      <c r="K1810" s="10" t="s">
        <v>151</v>
      </c>
      <c r="L1810" t="str">
        <f t="shared" si="115"/>
        <v>SELL</v>
      </c>
    </row>
    <row r="1811" spans="1:12" x14ac:dyDescent="0.2">
      <c r="A1811" s="11" t="s">
        <v>1951</v>
      </c>
      <c r="B1811" s="12">
        <v>44103</v>
      </c>
      <c r="C1811" s="13" t="s">
        <v>22</v>
      </c>
      <c r="D1811" s="13">
        <v>8</v>
      </c>
      <c r="E1811" s="13" t="s">
        <v>116</v>
      </c>
      <c r="F1811" s="16" t="str">
        <f t="shared" si="112"/>
        <v>OTHER</v>
      </c>
      <c r="G1811" s="16" t="str">
        <f t="shared" si="113"/>
        <v>OTHER</v>
      </c>
      <c r="H1811" s="9" t="s">
        <v>4896</v>
      </c>
      <c r="I1811" s="13" t="s">
        <v>150</v>
      </c>
      <c r="J1811" s="9" t="str">
        <f t="shared" si="114"/>
        <v>RS DQLAB</v>
      </c>
      <c r="K1811" s="14" t="s">
        <v>151</v>
      </c>
      <c r="L1811" t="str">
        <f t="shared" si="115"/>
        <v>SELL</v>
      </c>
    </row>
    <row r="1812" spans="1:12" x14ac:dyDescent="0.2">
      <c r="A1812" s="7" t="s">
        <v>1952</v>
      </c>
      <c r="B1812" s="8">
        <v>44103</v>
      </c>
      <c r="C1812" s="9" t="s">
        <v>16</v>
      </c>
      <c r="D1812" s="9">
        <v>63</v>
      </c>
      <c r="E1812" s="9" t="s">
        <v>116</v>
      </c>
      <c r="F1812" s="16" t="str">
        <f t="shared" si="112"/>
        <v>OTHER</v>
      </c>
      <c r="G1812" s="16" t="str">
        <f t="shared" si="113"/>
        <v>OTHER</v>
      </c>
      <c r="H1812" s="9" t="s">
        <v>4896</v>
      </c>
      <c r="I1812" s="9" t="s">
        <v>150</v>
      </c>
      <c r="J1812" s="9" t="str">
        <f t="shared" si="114"/>
        <v>RS DQLAB</v>
      </c>
      <c r="K1812" s="10" t="s">
        <v>151</v>
      </c>
      <c r="L1812" t="str">
        <f t="shared" si="115"/>
        <v>SELL</v>
      </c>
    </row>
    <row r="1813" spans="1:12" x14ac:dyDescent="0.2">
      <c r="A1813" s="11" t="s">
        <v>1953</v>
      </c>
      <c r="B1813" s="12">
        <v>44103</v>
      </c>
      <c r="C1813" s="13" t="s">
        <v>8</v>
      </c>
      <c r="D1813" s="13">
        <v>4</v>
      </c>
      <c r="E1813" s="13" t="s">
        <v>116</v>
      </c>
      <c r="F1813" s="16" t="str">
        <f t="shared" si="112"/>
        <v>OTHER</v>
      </c>
      <c r="G1813" s="16" t="str">
        <f t="shared" si="113"/>
        <v>OTHER</v>
      </c>
      <c r="H1813" s="9" t="s">
        <v>4896</v>
      </c>
      <c r="I1813" s="13" t="s">
        <v>150</v>
      </c>
      <c r="J1813" s="9" t="str">
        <f t="shared" si="114"/>
        <v>RS DQLAB</v>
      </c>
      <c r="K1813" s="14" t="s">
        <v>151</v>
      </c>
      <c r="L1813" t="str">
        <f t="shared" si="115"/>
        <v>SELL</v>
      </c>
    </row>
    <row r="1814" spans="1:12" x14ac:dyDescent="0.2">
      <c r="A1814" s="7" t="s">
        <v>1954</v>
      </c>
      <c r="B1814" s="8">
        <v>44104</v>
      </c>
      <c r="C1814" s="9" t="s">
        <v>37</v>
      </c>
      <c r="D1814" s="9">
        <v>35</v>
      </c>
      <c r="E1814" s="9" t="s">
        <v>116</v>
      </c>
      <c r="F1814" s="16" t="str">
        <f t="shared" si="112"/>
        <v>OTHER</v>
      </c>
      <c r="G1814" s="16" t="str">
        <f t="shared" si="113"/>
        <v>OTHER</v>
      </c>
      <c r="H1814" s="9" t="s">
        <v>4896</v>
      </c>
      <c r="I1814" s="9" t="s">
        <v>150</v>
      </c>
      <c r="J1814" s="9" t="str">
        <f t="shared" si="114"/>
        <v>RS DQLAB</v>
      </c>
      <c r="K1814" s="10" t="s">
        <v>151</v>
      </c>
      <c r="L1814" t="str">
        <f t="shared" si="115"/>
        <v>SELL</v>
      </c>
    </row>
    <row r="1815" spans="1:12" x14ac:dyDescent="0.2">
      <c r="A1815" s="11" t="s">
        <v>1955</v>
      </c>
      <c r="B1815" s="12">
        <v>44104</v>
      </c>
      <c r="C1815" s="13" t="s">
        <v>37</v>
      </c>
      <c r="D1815" s="13">
        <v>45</v>
      </c>
      <c r="E1815" s="13" t="s">
        <v>116</v>
      </c>
      <c r="F1815" s="16" t="str">
        <f t="shared" si="112"/>
        <v>OTHER</v>
      </c>
      <c r="G1815" s="16" t="str">
        <f t="shared" si="113"/>
        <v>OTHER</v>
      </c>
      <c r="H1815" s="9" t="s">
        <v>4896</v>
      </c>
      <c r="I1815" s="13" t="s">
        <v>150</v>
      </c>
      <c r="J1815" s="9" t="str">
        <f t="shared" si="114"/>
        <v>RS DQLAB</v>
      </c>
      <c r="K1815" s="14" t="s">
        <v>151</v>
      </c>
      <c r="L1815" t="str">
        <f t="shared" si="115"/>
        <v>SELL</v>
      </c>
    </row>
    <row r="1816" spans="1:12" x14ac:dyDescent="0.2">
      <c r="A1816" s="7" t="s">
        <v>1956</v>
      </c>
      <c r="B1816" s="8">
        <v>44104</v>
      </c>
      <c r="C1816" s="9" t="s">
        <v>9</v>
      </c>
      <c r="D1816" s="9">
        <v>74</v>
      </c>
      <c r="E1816" s="9" t="s">
        <v>116</v>
      </c>
      <c r="F1816" s="16" t="str">
        <f t="shared" si="112"/>
        <v>OTHER</v>
      </c>
      <c r="G1816" s="16" t="str">
        <f t="shared" si="113"/>
        <v>OTHER</v>
      </c>
      <c r="H1816" s="9" t="s">
        <v>4896</v>
      </c>
      <c r="I1816" s="9" t="s">
        <v>150</v>
      </c>
      <c r="J1816" s="9" t="str">
        <f t="shared" si="114"/>
        <v>RS DQLAB</v>
      </c>
      <c r="K1816" s="10" t="s">
        <v>151</v>
      </c>
      <c r="L1816" t="str">
        <f t="shared" si="115"/>
        <v>SELL</v>
      </c>
    </row>
    <row r="1817" spans="1:12" x14ac:dyDescent="0.2">
      <c r="A1817" s="11" t="s">
        <v>1957</v>
      </c>
      <c r="B1817" s="12">
        <v>44104</v>
      </c>
      <c r="C1817" s="13" t="s">
        <v>9</v>
      </c>
      <c r="D1817" s="13">
        <v>50</v>
      </c>
      <c r="E1817" s="13" t="s">
        <v>116</v>
      </c>
      <c r="F1817" s="16" t="str">
        <f t="shared" si="112"/>
        <v>OTHER</v>
      </c>
      <c r="G1817" s="16" t="str">
        <f t="shared" si="113"/>
        <v>OTHER</v>
      </c>
      <c r="H1817" s="9" t="s">
        <v>4896</v>
      </c>
      <c r="I1817" s="13" t="s">
        <v>150</v>
      </c>
      <c r="J1817" s="9" t="str">
        <f t="shared" si="114"/>
        <v>RS DQLAB</v>
      </c>
      <c r="K1817" s="14" t="s">
        <v>151</v>
      </c>
      <c r="L1817" t="str">
        <f t="shared" si="115"/>
        <v>SELL</v>
      </c>
    </row>
    <row r="1818" spans="1:12" x14ac:dyDescent="0.2">
      <c r="A1818" s="7" t="s">
        <v>1958</v>
      </c>
      <c r="B1818" s="8">
        <v>44104</v>
      </c>
      <c r="C1818" s="9" t="s">
        <v>24</v>
      </c>
      <c r="D1818" s="9">
        <v>15</v>
      </c>
      <c r="E1818" s="9" t="s">
        <v>116</v>
      </c>
      <c r="F1818" s="16" t="str">
        <f t="shared" si="112"/>
        <v>OTHER</v>
      </c>
      <c r="G1818" s="16" t="str">
        <f t="shared" si="113"/>
        <v>OTHER</v>
      </c>
      <c r="H1818" s="9" t="s">
        <v>4896</v>
      </c>
      <c r="I1818" s="9" t="s">
        <v>150</v>
      </c>
      <c r="J1818" s="9" t="str">
        <f t="shared" si="114"/>
        <v>RS DQLAB</v>
      </c>
      <c r="K1818" s="10" t="s">
        <v>151</v>
      </c>
      <c r="L1818" t="str">
        <f t="shared" si="115"/>
        <v>SELL</v>
      </c>
    </row>
    <row r="1819" spans="1:12" x14ac:dyDescent="0.2">
      <c r="A1819" s="11" t="s">
        <v>1959</v>
      </c>
      <c r="B1819" s="12">
        <v>44104</v>
      </c>
      <c r="C1819" s="13" t="s">
        <v>24</v>
      </c>
      <c r="D1819" s="13">
        <v>33</v>
      </c>
      <c r="E1819" s="13" t="s">
        <v>116</v>
      </c>
      <c r="F1819" s="16" t="str">
        <f t="shared" si="112"/>
        <v>OTHER</v>
      </c>
      <c r="G1819" s="16" t="str">
        <f t="shared" si="113"/>
        <v>OTHER</v>
      </c>
      <c r="H1819" s="9" t="s">
        <v>4896</v>
      </c>
      <c r="I1819" s="13" t="s">
        <v>150</v>
      </c>
      <c r="J1819" s="9" t="str">
        <f t="shared" si="114"/>
        <v>RS DQLAB</v>
      </c>
      <c r="K1819" s="14" t="s">
        <v>151</v>
      </c>
      <c r="L1819" t="str">
        <f t="shared" si="115"/>
        <v>SELL</v>
      </c>
    </row>
    <row r="1820" spans="1:12" x14ac:dyDescent="0.2">
      <c r="A1820" s="7" t="s">
        <v>1960</v>
      </c>
      <c r="B1820" s="8">
        <v>44104</v>
      </c>
      <c r="C1820" s="9" t="s">
        <v>10</v>
      </c>
      <c r="D1820" s="9">
        <v>13</v>
      </c>
      <c r="E1820" s="9" t="s">
        <v>116</v>
      </c>
      <c r="F1820" s="16" t="str">
        <f t="shared" si="112"/>
        <v>OTHER</v>
      </c>
      <c r="G1820" s="16" t="str">
        <f t="shared" si="113"/>
        <v>OTHER</v>
      </c>
      <c r="H1820" s="9" t="s">
        <v>4896</v>
      </c>
      <c r="I1820" s="9" t="s">
        <v>150</v>
      </c>
      <c r="J1820" s="9" t="str">
        <f t="shared" si="114"/>
        <v>RS DQLAB</v>
      </c>
      <c r="K1820" s="10" t="s">
        <v>151</v>
      </c>
      <c r="L1820" t="str">
        <f t="shared" si="115"/>
        <v>SELL</v>
      </c>
    </row>
    <row r="1821" spans="1:12" x14ac:dyDescent="0.2">
      <c r="A1821" s="11" t="s">
        <v>1961</v>
      </c>
      <c r="B1821" s="12">
        <v>44104</v>
      </c>
      <c r="C1821" s="13" t="s">
        <v>16</v>
      </c>
      <c r="D1821" s="13">
        <v>38</v>
      </c>
      <c r="E1821" s="13" t="s">
        <v>116</v>
      </c>
      <c r="F1821" s="16" t="str">
        <f t="shared" si="112"/>
        <v>OTHER</v>
      </c>
      <c r="G1821" s="16" t="str">
        <f t="shared" si="113"/>
        <v>OTHER</v>
      </c>
      <c r="H1821" s="9" t="s">
        <v>4896</v>
      </c>
      <c r="I1821" s="13" t="s">
        <v>150</v>
      </c>
      <c r="J1821" s="9" t="str">
        <f t="shared" si="114"/>
        <v>RS DQLAB</v>
      </c>
      <c r="K1821" s="14" t="s">
        <v>151</v>
      </c>
      <c r="L1821" t="str">
        <f t="shared" si="115"/>
        <v>SELL</v>
      </c>
    </row>
    <row r="1822" spans="1:12" x14ac:dyDescent="0.2">
      <c r="A1822" s="7" t="s">
        <v>1962</v>
      </c>
      <c r="B1822" s="8">
        <v>44104</v>
      </c>
      <c r="C1822" s="9" t="s">
        <v>40</v>
      </c>
      <c r="D1822" s="9">
        <v>8</v>
      </c>
      <c r="E1822" s="9" t="s">
        <v>116</v>
      </c>
      <c r="F1822" s="16" t="str">
        <f t="shared" si="112"/>
        <v>OTHER</v>
      </c>
      <c r="G1822" s="16" t="str">
        <f t="shared" si="113"/>
        <v>OTHER</v>
      </c>
      <c r="H1822" s="9" t="s">
        <v>4896</v>
      </c>
      <c r="I1822" s="9" t="s">
        <v>150</v>
      </c>
      <c r="J1822" s="9" t="str">
        <f t="shared" si="114"/>
        <v>RS DQLAB</v>
      </c>
      <c r="K1822" s="10" t="s">
        <v>151</v>
      </c>
      <c r="L1822" t="str">
        <f t="shared" si="115"/>
        <v>SELL</v>
      </c>
    </row>
    <row r="1823" spans="1:12" x14ac:dyDescent="0.2">
      <c r="A1823" s="11" t="s">
        <v>1963</v>
      </c>
      <c r="B1823" s="12">
        <v>44104</v>
      </c>
      <c r="C1823" s="13" t="s">
        <v>20</v>
      </c>
      <c r="D1823" s="13">
        <v>33</v>
      </c>
      <c r="E1823" s="13" t="s">
        <v>116</v>
      </c>
      <c r="F1823" s="16" t="str">
        <f t="shared" si="112"/>
        <v>OTHER</v>
      </c>
      <c r="G1823" s="16" t="str">
        <f t="shared" si="113"/>
        <v>OTHER</v>
      </c>
      <c r="H1823" s="9" t="s">
        <v>4896</v>
      </c>
      <c r="I1823" s="13" t="s">
        <v>150</v>
      </c>
      <c r="J1823" s="9" t="str">
        <f t="shared" si="114"/>
        <v>RS DQLAB</v>
      </c>
      <c r="K1823" s="14" t="s">
        <v>151</v>
      </c>
      <c r="L1823" t="str">
        <f t="shared" si="115"/>
        <v>SELL</v>
      </c>
    </row>
    <row r="1824" spans="1:12" x14ac:dyDescent="0.2">
      <c r="A1824" s="7" t="s">
        <v>1964</v>
      </c>
      <c r="B1824" s="8">
        <v>44104</v>
      </c>
      <c r="C1824" s="9" t="s">
        <v>18</v>
      </c>
      <c r="D1824" s="9">
        <v>32</v>
      </c>
      <c r="E1824" s="9" t="s">
        <v>116</v>
      </c>
      <c r="F1824" s="16" t="str">
        <f t="shared" si="112"/>
        <v>OTHER</v>
      </c>
      <c r="G1824" s="16" t="str">
        <f t="shared" si="113"/>
        <v>OTHER</v>
      </c>
      <c r="H1824" s="9" t="s">
        <v>4896</v>
      </c>
      <c r="I1824" s="9" t="s">
        <v>150</v>
      </c>
      <c r="J1824" s="9" t="str">
        <f t="shared" si="114"/>
        <v>RS DQLAB</v>
      </c>
      <c r="K1824" s="10" t="s">
        <v>151</v>
      </c>
      <c r="L1824" t="str">
        <f t="shared" si="115"/>
        <v>SELL</v>
      </c>
    </row>
    <row r="1825" spans="1:12" x14ac:dyDescent="0.2">
      <c r="A1825" s="11" t="s">
        <v>1965</v>
      </c>
      <c r="B1825" s="12">
        <v>44105</v>
      </c>
      <c r="C1825" s="13" t="s">
        <v>12</v>
      </c>
      <c r="D1825" s="13">
        <v>28</v>
      </c>
      <c r="E1825" s="13" t="s">
        <v>116</v>
      </c>
      <c r="F1825" s="16" t="str">
        <f t="shared" si="112"/>
        <v>OTHER</v>
      </c>
      <c r="G1825" s="16" t="str">
        <f t="shared" si="113"/>
        <v>OTHER</v>
      </c>
      <c r="H1825" s="9" t="s">
        <v>4896</v>
      </c>
      <c r="I1825" s="13" t="s">
        <v>150</v>
      </c>
      <c r="J1825" s="9" t="str">
        <f t="shared" si="114"/>
        <v>RS DQLAB</v>
      </c>
      <c r="K1825" s="14" t="s">
        <v>151</v>
      </c>
      <c r="L1825" t="str">
        <f t="shared" si="115"/>
        <v>SELL</v>
      </c>
    </row>
    <row r="1826" spans="1:12" x14ac:dyDescent="0.2">
      <c r="A1826" s="7" t="s">
        <v>1966</v>
      </c>
      <c r="B1826" s="8">
        <v>44105</v>
      </c>
      <c r="C1826" s="9" t="s">
        <v>37</v>
      </c>
      <c r="D1826" s="9">
        <v>45</v>
      </c>
      <c r="E1826" s="9" t="s">
        <v>116</v>
      </c>
      <c r="F1826" s="16" t="str">
        <f t="shared" si="112"/>
        <v>OTHER</v>
      </c>
      <c r="G1826" s="16" t="str">
        <f t="shared" si="113"/>
        <v>OTHER</v>
      </c>
      <c r="H1826" s="9" t="s">
        <v>4896</v>
      </c>
      <c r="I1826" s="9" t="s">
        <v>150</v>
      </c>
      <c r="J1826" s="9" t="str">
        <f t="shared" si="114"/>
        <v>RS DQLAB</v>
      </c>
      <c r="K1826" s="10" t="s">
        <v>151</v>
      </c>
      <c r="L1826" t="str">
        <f t="shared" si="115"/>
        <v>SELL</v>
      </c>
    </row>
    <row r="1827" spans="1:12" x14ac:dyDescent="0.2">
      <c r="A1827" s="11" t="s">
        <v>1967</v>
      </c>
      <c r="B1827" s="12">
        <v>44105</v>
      </c>
      <c r="C1827" s="13" t="s">
        <v>9</v>
      </c>
      <c r="D1827" s="13">
        <v>39</v>
      </c>
      <c r="E1827" s="13" t="s">
        <v>116</v>
      </c>
      <c r="F1827" s="16" t="str">
        <f t="shared" si="112"/>
        <v>OTHER</v>
      </c>
      <c r="G1827" s="16" t="str">
        <f t="shared" si="113"/>
        <v>OTHER</v>
      </c>
      <c r="H1827" s="9" t="s">
        <v>4896</v>
      </c>
      <c r="I1827" s="13" t="s">
        <v>150</v>
      </c>
      <c r="J1827" s="9" t="str">
        <f t="shared" si="114"/>
        <v>RS DQLAB</v>
      </c>
      <c r="K1827" s="14" t="s">
        <v>151</v>
      </c>
      <c r="L1827" t="str">
        <f t="shared" si="115"/>
        <v>SELL</v>
      </c>
    </row>
    <row r="1828" spans="1:12" x14ac:dyDescent="0.2">
      <c r="A1828" s="7" t="s">
        <v>1968</v>
      </c>
      <c r="B1828" s="8">
        <v>44105</v>
      </c>
      <c r="C1828" s="9" t="s">
        <v>9</v>
      </c>
      <c r="D1828" s="9">
        <v>7</v>
      </c>
      <c r="E1828" s="9" t="s">
        <v>116</v>
      </c>
      <c r="F1828" s="16" t="str">
        <f t="shared" si="112"/>
        <v>OTHER</v>
      </c>
      <c r="G1828" s="16" t="str">
        <f t="shared" si="113"/>
        <v>OTHER</v>
      </c>
      <c r="H1828" s="9" t="s">
        <v>4896</v>
      </c>
      <c r="I1828" s="9" t="s">
        <v>150</v>
      </c>
      <c r="J1828" s="9" t="str">
        <f t="shared" si="114"/>
        <v>RS DQLAB</v>
      </c>
      <c r="K1828" s="10" t="s">
        <v>151</v>
      </c>
      <c r="L1828" t="str">
        <f t="shared" si="115"/>
        <v>SELL</v>
      </c>
    </row>
    <row r="1829" spans="1:12" x14ac:dyDescent="0.2">
      <c r="A1829" s="11" t="s">
        <v>1969</v>
      </c>
      <c r="B1829" s="12">
        <v>44105</v>
      </c>
      <c r="C1829" s="13" t="s">
        <v>38</v>
      </c>
      <c r="D1829" s="13">
        <v>22</v>
      </c>
      <c r="E1829" s="13" t="s">
        <v>116</v>
      </c>
      <c r="F1829" s="16" t="str">
        <f t="shared" si="112"/>
        <v>OTHER</v>
      </c>
      <c r="G1829" s="16" t="str">
        <f t="shared" si="113"/>
        <v>OTHER</v>
      </c>
      <c r="H1829" s="9" t="s">
        <v>4896</v>
      </c>
      <c r="I1829" s="13" t="s">
        <v>150</v>
      </c>
      <c r="J1829" s="9" t="str">
        <f t="shared" si="114"/>
        <v>RS DQLAB</v>
      </c>
      <c r="K1829" s="14" t="s">
        <v>151</v>
      </c>
      <c r="L1829" t="str">
        <f t="shared" si="115"/>
        <v>SELL</v>
      </c>
    </row>
    <row r="1830" spans="1:12" x14ac:dyDescent="0.2">
      <c r="A1830" s="7" t="s">
        <v>1970</v>
      </c>
      <c r="B1830" s="8">
        <v>44105</v>
      </c>
      <c r="C1830" s="9" t="s">
        <v>41</v>
      </c>
      <c r="D1830" s="9">
        <v>6</v>
      </c>
      <c r="E1830" s="9" t="s">
        <v>116</v>
      </c>
      <c r="F1830" s="16" t="str">
        <f t="shared" si="112"/>
        <v>OTHER</v>
      </c>
      <c r="G1830" s="16" t="str">
        <f t="shared" si="113"/>
        <v>OTHER</v>
      </c>
      <c r="H1830" s="9" t="s">
        <v>4896</v>
      </c>
      <c r="I1830" s="9" t="s">
        <v>150</v>
      </c>
      <c r="J1830" s="9" t="str">
        <f t="shared" si="114"/>
        <v>RS DQLAB</v>
      </c>
      <c r="K1830" s="10" t="s">
        <v>151</v>
      </c>
      <c r="L1830" t="str">
        <f t="shared" si="115"/>
        <v>SELL</v>
      </c>
    </row>
    <row r="1831" spans="1:12" x14ac:dyDescent="0.2">
      <c r="A1831" s="11" t="s">
        <v>1971</v>
      </c>
      <c r="B1831" s="12">
        <v>44105</v>
      </c>
      <c r="C1831" s="13" t="s">
        <v>10</v>
      </c>
      <c r="D1831" s="13">
        <v>277</v>
      </c>
      <c r="E1831" s="13" t="s">
        <v>116</v>
      </c>
      <c r="F1831" s="16" t="str">
        <f t="shared" si="112"/>
        <v>OTHER</v>
      </c>
      <c r="G1831" s="16" t="str">
        <f t="shared" si="113"/>
        <v>OTHER</v>
      </c>
      <c r="H1831" s="9" t="s">
        <v>4896</v>
      </c>
      <c r="I1831" s="13" t="s">
        <v>150</v>
      </c>
      <c r="J1831" s="9" t="str">
        <f t="shared" si="114"/>
        <v>RS DQLAB</v>
      </c>
      <c r="K1831" s="14" t="s">
        <v>151</v>
      </c>
      <c r="L1831" t="str">
        <f t="shared" si="115"/>
        <v>SELL</v>
      </c>
    </row>
    <row r="1832" spans="1:12" x14ac:dyDescent="0.2">
      <c r="A1832" s="7" t="s">
        <v>1972</v>
      </c>
      <c r="B1832" s="8">
        <v>44105</v>
      </c>
      <c r="C1832" s="9" t="s">
        <v>20</v>
      </c>
      <c r="D1832" s="9">
        <v>24</v>
      </c>
      <c r="E1832" s="9" t="s">
        <v>116</v>
      </c>
      <c r="F1832" s="16" t="str">
        <f t="shared" si="112"/>
        <v>OTHER</v>
      </c>
      <c r="G1832" s="16" t="str">
        <f t="shared" si="113"/>
        <v>OTHER</v>
      </c>
      <c r="H1832" s="9" t="s">
        <v>4896</v>
      </c>
      <c r="I1832" s="9" t="s">
        <v>150</v>
      </c>
      <c r="J1832" s="9" t="str">
        <f t="shared" si="114"/>
        <v>RS DQLAB</v>
      </c>
      <c r="K1832" s="10" t="s">
        <v>151</v>
      </c>
      <c r="L1832" t="str">
        <f t="shared" si="115"/>
        <v>SELL</v>
      </c>
    </row>
    <row r="1833" spans="1:12" x14ac:dyDescent="0.2">
      <c r="A1833" s="11" t="s">
        <v>1973</v>
      </c>
      <c r="B1833" s="12">
        <v>44105</v>
      </c>
      <c r="C1833" s="13" t="s">
        <v>35</v>
      </c>
      <c r="D1833" s="13">
        <v>583</v>
      </c>
      <c r="E1833" s="13" t="s">
        <v>116</v>
      </c>
      <c r="F1833" s="16" t="str">
        <f t="shared" si="112"/>
        <v>OTHER</v>
      </c>
      <c r="G1833" s="16" t="str">
        <f t="shared" si="113"/>
        <v>OTHER</v>
      </c>
      <c r="H1833" s="9" t="s">
        <v>4896</v>
      </c>
      <c r="I1833" s="13" t="s">
        <v>150</v>
      </c>
      <c r="J1833" s="9" t="str">
        <f t="shared" si="114"/>
        <v>RS DQLAB</v>
      </c>
      <c r="K1833" s="14" t="s">
        <v>151</v>
      </c>
      <c r="L1833" t="str">
        <f t="shared" si="115"/>
        <v>SELL</v>
      </c>
    </row>
    <row r="1834" spans="1:12" x14ac:dyDescent="0.2">
      <c r="A1834" s="7" t="s">
        <v>1974</v>
      </c>
      <c r="B1834" s="8">
        <v>44105</v>
      </c>
      <c r="C1834" s="9" t="s">
        <v>8</v>
      </c>
      <c r="D1834" s="9">
        <v>3000</v>
      </c>
      <c r="E1834" s="9" t="s">
        <v>2906</v>
      </c>
      <c r="F1834" s="16" t="str">
        <f t="shared" si="112"/>
        <v>DQLAB13</v>
      </c>
      <c r="G1834" s="16" t="str">
        <f t="shared" si="113"/>
        <v>DQLAB13</v>
      </c>
      <c r="H1834" s="9" t="s">
        <v>4887</v>
      </c>
      <c r="I1834" s="9" t="s">
        <v>116</v>
      </c>
      <c r="J1834" s="9" t="str">
        <f t="shared" si="114"/>
        <v>OTHER</v>
      </c>
      <c r="K1834" s="10" t="s">
        <v>117</v>
      </c>
      <c r="L1834" t="str">
        <f t="shared" si="115"/>
        <v>BUY</v>
      </c>
    </row>
    <row r="1835" spans="1:12" x14ac:dyDescent="0.2">
      <c r="A1835" s="11" t="s">
        <v>1975</v>
      </c>
      <c r="B1835" s="12">
        <v>44105</v>
      </c>
      <c r="C1835" s="13" t="s">
        <v>10</v>
      </c>
      <c r="D1835" s="13">
        <v>1000</v>
      </c>
      <c r="E1835" s="13" t="s">
        <v>4865</v>
      </c>
      <c r="F1835" s="16" t="str">
        <f t="shared" si="112"/>
        <v>DQLAB05</v>
      </c>
      <c r="G1835" s="16" t="str">
        <f t="shared" si="113"/>
        <v>DQLAB05</v>
      </c>
      <c r="H1835" s="9" t="s">
        <v>4893</v>
      </c>
      <c r="I1835" s="13" t="s">
        <v>116</v>
      </c>
      <c r="J1835" s="9" t="str">
        <f t="shared" si="114"/>
        <v>OTHER</v>
      </c>
      <c r="K1835" s="14" t="s">
        <v>117</v>
      </c>
      <c r="L1835" t="str">
        <f t="shared" si="115"/>
        <v>BUY</v>
      </c>
    </row>
    <row r="1836" spans="1:12" x14ac:dyDescent="0.2">
      <c r="A1836" s="7" t="s">
        <v>1976</v>
      </c>
      <c r="B1836" s="8">
        <v>44105</v>
      </c>
      <c r="C1836" s="9" t="s">
        <v>13</v>
      </c>
      <c r="D1836" s="9">
        <v>200</v>
      </c>
      <c r="E1836" s="9" t="s">
        <v>4865</v>
      </c>
      <c r="F1836" s="16" t="str">
        <f t="shared" si="112"/>
        <v>DQLAB05</v>
      </c>
      <c r="G1836" s="16" t="str">
        <f t="shared" si="113"/>
        <v>DQLAB05</v>
      </c>
      <c r="H1836" s="9" t="s">
        <v>4893</v>
      </c>
      <c r="I1836" s="9" t="s">
        <v>116</v>
      </c>
      <c r="J1836" s="9" t="str">
        <f t="shared" si="114"/>
        <v>OTHER</v>
      </c>
      <c r="K1836" s="10" t="s">
        <v>117</v>
      </c>
      <c r="L1836" t="str">
        <f t="shared" si="115"/>
        <v>BUY</v>
      </c>
    </row>
    <row r="1837" spans="1:12" x14ac:dyDescent="0.2">
      <c r="A1837" s="11" t="s">
        <v>1977</v>
      </c>
      <c r="B1837" s="12">
        <v>44105</v>
      </c>
      <c r="C1837" s="13" t="s">
        <v>16</v>
      </c>
      <c r="D1837" s="13">
        <v>2000</v>
      </c>
      <c r="E1837" s="13" t="s">
        <v>3100</v>
      </c>
      <c r="F1837" s="16" t="str">
        <f t="shared" si="112"/>
        <v>DQLAB12</v>
      </c>
      <c r="G1837" s="16" t="str">
        <f t="shared" si="113"/>
        <v>DQLAB12</v>
      </c>
      <c r="H1837" s="9" t="s">
        <v>4892</v>
      </c>
      <c r="I1837" s="13" t="s">
        <v>116</v>
      </c>
      <c r="J1837" s="9" t="str">
        <f t="shared" si="114"/>
        <v>OTHER</v>
      </c>
      <c r="K1837" s="14" t="s">
        <v>117</v>
      </c>
      <c r="L1837" t="str">
        <f t="shared" si="115"/>
        <v>BUY</v>
      </c>
    </row>
    <row r="1838" spans="1:12" x14ac:dyDescent="0.2">
      <c r="A1838" s="7" t="s">
        <v>1978</v>
      </c>
      <c r="B1838" s="8">
        <v>44105</v>
      </c>
      <c r="C1838" s="9" t="s">
        <v>35</v>
      </c>
      <c r="D1838" s="9">
        <v>2000</v>
      </c>
      <c r="E1838" s="9" t="s">
        <v>1159</v>
      </c>
      <c r="F1838" s="16" t="str">
        <f t="shared" si="112"/>
        <v>DQLAB16</v>
      </c>
      <c r="G1838" s="16" t="str">
        <f t="shared" si="113"/>
        <v>DQLAB16</v>
      </c>
      <c r="H1838" s="9" t="s">
        <v>4895</v>
      </c>
      <c r="I1838" s="9" t="s">
        <v>116</v>
      </c>
      <c r="J1838" s="9" t="str">
        <f t="shared" si="114"/>
        <v>OTHER</v>
      </c>
      <c r="K1838" s="10" t="s">
        <v>117</v>
      </c>
      <c r="L1838" t="str">
        <f t="shared" si="115"/>
        <v>BUY</v>
      </c>
    </row>
    <row r="1839" spans="1:12" x14ac:dyDescent="0.2">
      <c r="A1839" s="11" t="s">
        <v>1979</v>
      </c>
      <c r="B1839" s="12">
        <v>44105</v>
      </c>
      <c r="C1839" s="13" t="s">
        <v>20</v>
      </c>
      <c r="D1839" s="13">
        <v>2000</v>
      </c>
      <c r="E1839" s="13" t="s">
        <v>4871</v>
      </c>
      <c r="F1839" s="16" t="str">
        <f t="shared" si="112"/>
        <v>DQLAB09</v>
      </c>
      <c r="G1839" s="16" t="str">
        <f t="shared" si="113"/>
        <v>DQLAB09</v>
      </c>
      <c r="H1839" s="9" t="s">
        <v>4900</v>
      </c>
      <c r="I1839" s="13" t="s">
        <v>116</v>
      </c>
      <c r="J1839" s="9" t="str">
        <f t="shared" si="114"/>
        <v>OTHER</v>
      </c>
      <c r="K1839" s="14" t="s">
        <v>117</v>
      </c>
      <c r="L1839" t="str">
        <f t="shared" si="115"/>
        <v>BUY</v>
      </c>
    </row>
    <row r="1840" spans="1:12" x14ac:dyDescent="0.2">
      <c r="A1840" s="7" t="s">
        <v>1980</v>
      </c>
      <c r="B1840" s="8">
        <v>44105</v>
      </c>
      <c r="C1840" s="9" t="s">
        <v>22</v>
      </c>
      <c r="D1840" s="9">
        <v>1000</v>
      </c>
      <c r="E1840" s="9" t="s">
        <v>1159</v>
      </c>
      <c r="F1840" s="16" t="str">
        <f t="shared" si="112"/>
        <v>DQLAB16</v>
      </c>
      <c r="G1840" s="16" t="str">
        <f t="shared" si="113"/>
        <v>DQLAB16</v>
      </c>
      <c r="H1840" s="9" t="s">
        <v>4895</v>
      </c>
      <c r="I1840" s="9" t="s">
        <v>116</v>
      </c>
      <c r="J1840" s="9" t="str">
        <f t="shared" si="114"/>
        <v>OTHER</v>
      </c>
      <c r="K1840" s="10" t="s">
        <v>117</v>
      </c>
      <c r="L1840" t="str">
        <f t="shared" si="115"/>
        <v>BUY</v>
      </c>
    </row>
    <row r="1841" spans="1:12" x14ac:dyDescent="0.2">
      <c r="A1841" s="11" t="s">
        <v>1981</v>
      </c>
      <c r="B1841" s="12">
        <v>44105</v>
      </c>
      <c r="C1841" s="13" t="s">
        <v>23</v>
      </c>
      <c r="D1841" s="13">
        <v>2000</v>
      </c>
      <c r="E1841" s="13" t="s">
        <v>4875</v>
      </c>
      <c r="F1841" s="16" t="str">
        <f t="shared" si="112"/>
        <v>DQLAB005</v>
      </c>
      <c r="G1841" s="16" t="str">
        <f t="shared" si="113"/>
        <v>DQLAB00</v>
      </c>
      <c r="H1841" s="9" t="s">
        <v>4901</v>
      </c>
      <c r="I1841" s="13" t="s">
        <v>116</v>
      </c>
      <c r="J1841" s="9" t="str">
        <f t="shared" si="114"/>
        <v>OTHER</v>
      </c>
      <c r="K1841" s="14" t="s">
        <v>117</v>
      </c>
      <c r="L1841" t="str">
        <f t="shared" si="115"/>
        <v>BUY</v>
      </c>
    </row>
    <row r="1842" spans="1:12" x14ac:dyDescent="0.2">
      <c r="A1842" s="7" t="s">
        <v>1982</v>
      </c>
      <c r="B1842" s="8">
        <v>44106</v>
      </c>
      <c r="C1842" s="9" t="s">
        <v>12</v>
      </c>
      <c r="D1842" s="9">
        <v>77</v>
      </c>
      <c r="E1842" s="9" t="s">
        <v>116</v>
      </c>
      <c r="F1842" s="16" t="str">
        <f t="shared" si="112"/>
        <v>OTHER</v>
      </c>
      <c r="G1842" s="16" t="str">
        <f t="shared" si="113"/>
        <v>OTHER</v>
      </c>
      <c r="H1842" s="9" t="s">
        <v>4896</v>
      </c>
      <c r="I1842" s="9" t="s">
        <v>150</v>
      </c>
      <c r="J1842" s="9" t="str">
        <f t="shared" si="114"/>
        <v>RS DQLAB</v>
      </c>
      <c r="K1842" s="10" t="s">
        <v>151</v>
      </c>
      <c r="L1842" t="str">
        <f t="shared" si="115"/>
        <v>SELL</v>
      </c>
    </row>
    <row r="1843" spans="1:12" x14ac:dyDescent="0.2">
      <c r="A1843" s="11" t="s">
        <v>1983</v>
      </c>
      <c r="B1843" s="12">
        <v>44106</v>
      </c>
      <c r="C1843" s="13" t="s">
        <v>37</v>
      </c>
      <c r="D1843" s="13">
        <v>64</v>
      </c>
      <c r="E1843" s="13" t="s">
        <v>116</v>
      </c>
      <c r="F1843" s="16" t="str">
        <f t="shared" si="112"/>
        <v>OTHER</v>
      </c>
      <c r="G1843" s="16" t="str">
        <f t="shared" si="113"/>
        <v>OTHER</v>
      </c>
      <c r="H1843" s="9" t="s">
        <v>4896</v>
      </c>
      <c r="I1843" s="13" t="s">
        <v>150</v>
      </c>
      <c r="J1843" s="9" t="str">
        <f t="shared" si="114"/>
        <v>RS DQLAB</v>
      </c>
      <c r="K1843" s="14" t="s">
        <v>151</v>
      </c>
      <c r="L1843" t="str">
        <f t="shared" si="115"/>
        <v>SELL</v>
      </c>
    </row>
    <row r="1844" spans="1:12" x14ac:dyDescent="0.2">
      <c r="A1844" s="7" t="s">
        <v>1984</v>
      </c>
      <c r="B1844" s="8">
        <v>44106</v>
      </c>
      <c r="C1844" s="9" t="s">
        <v>38</v>
      </c>
      <c r="D1844" s="9">
        <v>42</v>
      </c>
      <c r="E1844" s="9" t="s">
        <v>116</v>
      </c>
      <c r="F1844" s="16" t="str">
        <f t="shared" si="112"/>
        <v>OTHER</v>
      </c>
      <c r="G1844" s="16" t="str">
        <f t="shared" si="113"/>
        <v>OTHER</v>
      </c>
      <c r="H1844" s="9" t="s">
        <v>4896</v>
      </c>
      <c r="I1844" s="9" t="s">
        <v>150</v>
      </c>
      <c r="J1844" s="9" t="str">
        <f t="shared" si="114"/>
        <v>RS DQLAB</v>
      </c>
      <c r="K1844" s="10" t="s">
        <v>151</v>
      </c>
      <c r="L1844" t="str">
        <f t="shared" si="115"/>
        <v>SELL</v>
      </c>
    </row>
    <row r="1845" spans="1:12" x14ac:dyDescent="0.2">
      <c r="A1845" s="11" t="s">
        <v>1985</v>
      </c>
      <c r="B1845" s="12">
        <v>44106</v>
      </c>
      <c r="C1845" s="13" t="s">
        <v>41</v>
      </c>
      <c r="D1845" s="13">
        <v>27</v>
      </c>
      <c r="E1845" s="13" t="s">
        <v>116</v>
      </c>
      <c r="F1845" s="16" t="str">
        <f t="shared" si="112"/>
        <v>OTHER</v>
      </c>
      <c r="G1845" s="16" t="str">
        <f t="shared" si="113"/>
        <v>OTHER</v>
      </c>
      <c r="H1845" s="9" t="s">
        <v>4896</v>
      </c>
      <c r="I1845" s="13" t="s">
        <v>150</v>
      </c>
      <c r="J1845" s="9" t="str">
        <f t="shared" si="114"/>
        <v>RS DQLAB</v>
      </c>
      <c r="K1845" s="14" t="s">
        <v>151</v>
      </c>
      <c r="L1845" t="str">
        <f t="shared" si="115"/>
        <v>SELL</v>
      </c>
    </row>
    <row r="1846" spans="1:12" x14ac:dyDescent="0.2">
      <c r="A1846" s="7" t="s">
        <v>1986</v>
      </c>
      <c r="B1846" s="8">
        <v>44106</v>
      </c>
      <c r="C1846" s="9" t="s">
        <v>10</v>
      </c>
      <c r="D1846" s="9">
        <v>23</v>
      </c>
      <c r="E1846" s="9" t="s">
        <v>116</v>
      </c>
      <c r="F1846" s="16" t="str">
        <f t="shared" si="112"/>
        <v>OTHER</v>
      </c>
      <c r="G1846" s="16" t="str">
        <f t="shared" si="113"/>
        <v>OTHER</v>
      </c>
      <c r="H1846" s="9" t="s">
        <v>4896</v>
      </c>
      <c r="I1846" s="9" t="s">
        <v>150</v>
      </c>
      <c r="J1846" s="9" t="str">
        <f t="shared" si="114"/>
        <v>RS DQLAB</v>
      </c>
      <c r="K1846" s="10" t="s">
        <v>151</v>
      </c>
      <c r="L1846" t="str">
        <f t="shared" si="115"/>
        <v>SELL</v>
      </c>
    </row>
    <row r="1847" spans="1:12" x14ac:dyDescent="0.2">
      <c r="A1847" s="11" t="s">
        <v>1987</v>
      </c>
      <c r="B1847" s="12">
        <v>44106</v>
      </c>
      <c r="C1847" s="13" t="s">
        <v>8</v>
      </c>
      <c r="D1847" s="13">
        <v>100</v>
      </c>
      <c r="E1847" s="13" t="s">
        <v>116</v>
      </c>
      <c r="F1847" s="16" t="str">
        <f t="shared" si="112"/>
        <v>OTHER</v>
      </c>
      <c r="G1847" s="16" t="str">
        <f t="shared" si="113"/>
        <v>OTHER</v>
      </c>
      <c r="H1847" s="9" t="s">
        <v>4896</v>
      </c>
      <c r="I1847" s="13" t="s">
        <v>150</v>
      </c>
      <c r="J1847" s="9" t="str">
        <f t="shared" si="114"/>
        <v>RS DQLAB</v>
      </c>
      <c r="K1847" s="14" t="s">
        <v>151</v>
      </c>
      <c r="L1847" t="str">
        <f t="shared" si="115"/>
        <v>SELL</v>
      </c>
    </row>
    <row r="1848" spans="1:12" x14ac:dyDescent="0.2">
      <c r="A1848" s="7" t="s">
        <v>1988</v>
      </c>
      <c r="B1848" s="8">
        <v>44106</v>
      </c>
      <c r="C1848" s="9" t="s">
        <v>14</v>
      </c>
      <c r="D1848" s="9">
        <v>43</v>
      </c>
      <c r="E1848" s="9" t="s">
        <v>116</v>
      </c>
      <c r="F1848" s="16" t="str">
        <f t="shared" si="112"/>
        <v>OTHER</v>
      </c>
      <c r="G1848" s="16" t="str">
        <f t="shared" si="113"/>
        <v>OTHER</v>
      </c>
      <c r="H1848" s="9" t="s">
        <v>4896</v>
      </c>
      <c r="I1848" s="9" t="s">
        <v>150</v>
      </c>
      <c r="J1848" s="9" t="str">
        <f t="shared" si="114"/>
        <v>RS DQLAB</v>
      </c>
      <c r="K1848" s="10" t="s">
        <v>151</v>
      </c>
      <c r="L1848" t="str">
        <f t="shared" si="115"/>
        <v>SELL</v>
      </c>
    </row>
    <row r="1849" spans="1:12" x14ac:dyDescent="0.2">
      <c r="A1849" s="11" t="s">
        <v>1989</v>
      </c>
      <c r="B1849" s="12">
        <v>44107</v>
      </c>
      <c r="C1849" s="13" t="s">
        <v>12</v>
      </c>
      <c r="D1849" s="13">
        <v>25</v>
      </c>
      <c r="E1849" s="13" t="s">
        <v>116</v>
      </c>
      <c r="F1849" s="16" t="str">
        <f t="shared" si="112"/>
        <v>OTHER</v>
      </c>
      <c r="G1849" s="16" t="str">
        <f t="shared" si="113"/>
        <v>OTHER</v>
      </c>
      <c r="H1849" s="9" t="s">
        <v>4896</v>
      </c>
      <c r="I1849" s="13" t="s">
        <v>150</v>
      </c>
      <c r="J1849" s="9" t="str">
        <f t="shared" si="114"/>
        <v>RS DQLAB</v>
      </c>
      <c r="K1849" s="14" t="s">
        <v>151</v>
      </c>
      <c r="L1849" t="str">
        <f t="shared" si="115"/>
        <v>SELL</v>
      </c>
    </row>
    <row r="1850" spans="1:12" x14ac:dyDescent="0.2">
      <c r="A1850" s="7" t="s">
        <v>1990</v>
      </c>
      <c r="B1850" s="8">
        <v>44107</v>
      </c>
      <c r="C1850" s="9" t="s">
        <v>37</v>
      </c>
      <c r="D1850" s="9">
        <v>23</v>
      </c>
      <c r="E1850" s="9" t="s">
        <v>116</v>
      </c>
      <c r="F1850" s="16" t="str">
        <f t="shared" si="112"/>
        <v>OTHER</v>
      </c>
      <c r="G1850" s="16" t="str">
        <f t="shared" si="113"/>
        <v>OTHER</v>
      </c>
      <c r="H1850" s="9" t="s">
        <v>4896</v>
      </c>
      <c r="I1850" s="9" t="s">
        <v>150</v>
      </c>
      <c r="J1850" s="9" t="str">
        <f t="shared" si="114"/>
        <v>RS DQLAB</v>
      </c>
      <c r="K1850" s="10" t="s">
        <v>151</v>
      </c>
      <c r="L1850" t="str">
        <f t="shared" si="115"/>
        <v>SELL</v>
      </c>
    </row>
    <row r="1851" spans="1:12" x14ac:dyDescent="0.2">
      <c r="A1851" s="11" t="s">
        <v>1991</v>
      </c>
      <c r="B1851" s="12">
        <v>44107</v>
      </c>
      <c r="C1851" s="13" t="s">
        <v>24</v>
      </c>
      <c r="D1851" s="13">
        <v>31</v>
      </c>
      <c r="E1851" s="13" t="s">
        <v>116</v>
      </c>
      <c r="F1851" s="16" t="str">
        <f t="shared" si="112"/>
        <v>OTHER</v>
      </c>
      <c r="G1851" s="16" t="str">
        <f t="shared" si="113"/>
        <v>OTHER</v>
      </c>
      <c r="H1851" s="9" t="s">
        <v>4896</v>
      </c>
      <c r="I1851" s="13" t="s">
        <v>150</v>
      </c>
      <c r="J1851" s="9" t="str">
        <f t="shared" si="114"/>
        <v>RS DQLAB</v>
      </c>
      <c r="K1851" s="14" t="s">
        <v>151</v>
      </c>
      <c r="L1851" t="str">
        <f t="shared" si="115"/>
        <v>SELL</v>
      </c>
    </row>
    <row r="1852" spans="1:12" x14ac:dyDescent="0.2">
      <c r="A1852" s="7" t="s">
        <v>1992</v>
      </c>
      <c r="B1852" s="8">
        <v>44107</v>
      </c>
      <c r="C1852" s="9" t="s">
        <v>41</v>
      </c>
      <c r="D1852" s="9">
        <v>31</v>
      </c>
      <c r="E1852" s="9" t="s">
        <v>116</v>
      </c>
      <c r="F1852" s="16" t="str">
        <f t="shared" si="112"/>
        <v>OTHER</v>
      </c>
      <c r="G1852" s="16" t="str">
        <f t="shared" si="113"/>
        <v>OTHER</v>
      </c>
      <c r="H1852" s="9" t="s">
        <v>4896</v>
      </c>
      <c r="I1852" s="9" t="s">
        <v>150</v>
      </c>
      <c r="J1852" s="9" t="str">
        <f t="shared" si="114"/>
        <v>RS DQLAB</v>
      </c>
      <c r="K1852" s="10" t="s">
        <v>151</v>
      </c>
      <c r="L1852" t="str">
        <f t="shared" si="115"/>
        <v>SELL</v>
      </c>
    </row>
    <row r="1853" spans="1:12" x14ac:dyDescent="0.2">
      <c r="A1853" s="11" t="s">
        <v>1993</v>
      </c>
      <c r="B1853" s="12">
        <v>44107</v>
      </c>
      <c r="C1853" s="13" t="s">
        <v>10</v>
      </c>
      <c r="D1853" s="13">
        <v>67</v>
      </c>
      <c r="E1853" s="13" t="s">
        <v>116</v>
      </c>
      <c r="F1853" s="16" t="str">
        <f t="shared" si="112"/>
        <v>OTHER</v>
      </c>
      <c r="G1853" s="16" t="str">
        <f t="shared" si="113"/>
        <v>OTHER</v>
      </c>
      <c r="H1853" s="9" t="s">
        <v>4896</v>
      </c>
      <c r="I1853" s="13" t="s">
        <v>150</v>
      </c>
      <c r="J1853" s="9" t="str">
        <f t="shared" si="114"/>
        <v>RS DQLAB</v>
      </c>
      <c r="K1853" s="14" t="s">
        <v>151</v>
      </c>
      <c r="L1853" t="str">
        <f t="shared" si="115"/>
        <v>SELL</v>
      </c>
    </row>
    <row r="1854" spans="1:12" x14ac:dyDescent="0.2">
      <c r="A1854" s="7" t="s">
        <v>1994</v>
      </c>
      <c r="B1854" s="8">
        <v>44107</v>
      </c>
      <c r="C1854" s="9" t="s">
        <v>7</v>
      </c>
      <c r="D1854" s="9">
        <v>435</v>
      </c>
      <c r="E1854" s="9" t="s">
        <v>116</v>
      </c>
      <c r="F1854" s="16" t="str">
        <f t="shared" si="112"/>
        <v>OTHER</v>
      </c>
      <c r="G1854" s="16" t="str">
        <f t="shared" si="113"/>
        <v>OTHER</v>
      </c>
      <c r="H1854" s="9" t="s">
        <v>4896</v>
      </c>
      <c r="I1854" s="9" t="s">
        <v>150</v>
      </c>
      <c r="J1854" s="9" t="str">
        <f t="shared" si="114"/>
        <v>RS DQLAB</v>
      </c>
      <c r="K1854" s="10" t="s">
        <v>151</v>
      </c>
      <c r="L1854" t="str">
        <f t="shared" si="115"/>
        <v>SELL</v>
      </c>
    </row>
    <row r="1855" spans="1:12" x14ac:dyDescent="0.2">
      <c r="A1855" s="11" t="s">
        <v>1995</v>
      </c>
      <c r="B1855" s="12">
        <v>44108</v>
      </c>
      <c r="C1855" s="13" t="s">
        <v>9</v>
      </c>
      <c r="D1855" s="13">
        <v>78</v>
      </c>
      <c r="E1855" s="13" t="s">
        <v>116</v>
      </c>
      <c r="F1855" s="16" t="str">
        <f t="shared" si="112"/>
        <v>OTHER</v>
      </c>
      <c r="G1855" s="16" t="str">
        <f t="shared" si="113"/>
        <v>OTHER</v>
      </c>
      <c r="H1855" s="9" t="s">
        <v>4896</v>
      </c>
      <c r="I1855" s="13" t="s">
        <v>150</v>
      </c>
      <c r="J1855" s="9" t="str">
        <f t="shared" si="114"/>
        <v>RS DQLAB</v>
      </c>
      <c r="K1855" s="14" t="s">
        <v>151</v>
      </c>
      <c r="L1855" t="str">
        <f t="shared" si="115"/>
        <v>SELL</v>
      </c>
    </row>
    <row r="1856" spans="1:12" x14ac:dyDescent="0.2">
      <c r="A1856" s="7" t="s">
        <v>1996</v>
      </c>
      <c r="B1856" s="8">
        <v>44108</v>
      </c>
      <c r="C1856" s="9" t="s">
        <v>38</v>
      </c>
      <c r="D1856" s="9">
        <v>52</v>
      </c>
      <c r="E1856" s="9" t="s">
        <v>116</v>
      </c>
      <c r="F1856" s="16" t="str">
        <f t="shared" si="112"/>
        <v>OTHER</v>
      </c>
      <c r="G1856" s="16" t="str">
        <f t="shared" si="113"/>
        <v>OTHER</v>
      </c>
      <c r="H1856" s="9" t="s">
        <v>4896</v>
      </c>
      <c r="I1856" s="9" t="s">
        <v>150</v>
      </c>
      <c r="J1856" s="9" t="str">
        <f t="shared" si="114"/>
        <v>RS DQLAB</v>
      </c>
      <c r="K1856" s="10" t="s">
        <v>151</v>
      </c>
      <c r="L1856" t="str">
        <f t="shared" si="115"/>
        <v>SELL</v>
      </c>
    </row>
    <row r="1857" spans="1:12" x14ac:dyDescent="0.2">
      <c r="A1857" s="11" t="s">
        <v>1997</v>
      </c>
      <c r="B1857" s="12">
        <v>44108</v>
      </c>
      <c r="C1857" s="13" t="s">
        <v>40</v>
      </c>
      <c r="D1857" s="13">
        <v>5</v>
      </c>
      <c r="E1857" s="13" t="s">
        <v>116</v>
      </c>
      <c r="F1857" s="16" t="str">
        <f t="shared" si="112"/>
        <v>OTHER</v>
      </c>
      <c r="G1857" s="16" t="str">
        <f t="shared" si="113"/>
        <v>OTHER</v>
      </c>
      <c r="H1857" s="9" t="s">
        <v>4896</v>
      </c>
      <c r="I1857" s="13" t="s">
        <v>150</v>
      </c>
      <c r="J1857" s="9" t="str">
        <f t="shared" si="114"/>
        <v>RS DQLAB</v>
      </c>
      <c r="K1857" s="14" t="s">
        <v>151</v>
      </c>
      <c r="L1857" t="str">
        <f t="shared" si="115"/>
        <v>SELL</v>
      </c>
    </row>
    <row r="1858" spans="1:12" x14ac:dyDescent="0.2">
      <c r="A1858" s="7" t="s">
        <v>1998</v>
      </c>
      <c r="B1858" s="8">
        <v>44108</v>
      </c>
      <c r="C1858" s="9" t="s">
        <v>8</v>
      </c>
      <c r="D1858" s="9">
        <v>5</v>
      </c>
      <c r="E1858" s="9" t="s">
        <v>116</v>
      </c>
      <c r="F1858" s="16" t="str">
        <f t="shared" si="112"/>
        <v>OTHER</v>
      </c>
      <c r="G1858" s="16" t="str">
        <f t="shared" si="113"/>
        <v>OTHER</v>
      </c>
      <c r="H1858" s="9" t="s">
        <v>4896</v>
      </c>
      <c r="I1858" s="9" t="s">
        <v>150</v>
      </c>
      <c r="J1858" s="9" t="str">
        <f t="shared" si="114"/>
        <v>RS DQLAB</v>
      </c>
      <c r="K1858" s="10" t="s">
        <v>151</v>
      </c>
      <c r="L1858" t="str">
        <f t="shared" si="115"/>
        <v>SELL</v>
      </c>
    </row>
    <row r="1859" spans="1:12" x14ac:dyDescent="0.2">
      <c r="A1859" s="11" t="s">
        <v>1999</v>
      </c>
      <c r="B1859" s="12">
        <v>44109</v>
      </c>
      <c r="C1859" s="13" t="s">
        <v>9</v>
      </c>
      <c r="D1859" s="13">
        <v>54</v>
      </c>
      <c r="E1859" s="13" t="s">
        <v>116</v>
      </c>
      <c r="F1859" s="16" t="str">
        <f t="shared" ref="F1859:F1922" si="116">UPPER(IF(LEN(E1859)=0,"OTHER",E1859))</f>
        <v>OTHER</v>
      </c>
      <c r="G1859" s="16" t="str">
        <f t="shared" ref="G1859:G1922" si="117">LEFT(F1859,7)</f>
        <v>OTHER</v>
      </c>
      <c r="H1859" s="9" t="s">
        <v>4896</v>
      </c>
      <c r="I1859" s="13" t="s">
        <v>150</v>
      </c>
      <c r="J1859" s="9" t="str">
        <f t="shared" ref="J1859:J1922" si="118">(UPPER(IF(LEN(I1859)=0,"OTHER",I1859)))</f>
        <v>RS DQLAB</v>
      </c>
      <c r="K1859" s="14" t="s">
        <v>151</v>
      </c>
      <c r="L1859" t="str">
        <f t="shared" ref="L1859:L1922" si="119">UPPER(K1859)</f>
        <v>SELL</v>
      </c>
    </row>
    <row r="1860" spans="1:12" x14ac:dyDescent="0.2">
      <c r="A1860" s="7" t="s">
        <v>2000</v>
      </c>
      <c r="B1860" s="8">
        <v>44109</v>
      </c>
      <c r="C1860" s="9" t="s">
        <v>10</v>
      </c>
      <c r="D1860" s="9">
        <v>20</v>
      </c>
      <c r="E1860" s="9" t="s">
        <v>116</v>
      </c>
      <c r="F1860" s="16" t="str">
        <f t="shared" si="116"/>
        <v>OTHER</v>
      </c>
      <c r="G1860" s="16" t="str">
        <f t="shared" si="117"/>
        <v>OTHER</v>
      </c>
      <c r="H1860" s="9" t="s">
        <v>4896</v>
      </c>
      <c r="I1860" s="9" t="s">
        <v>150</v>
      </c>
      <c r="J1860" s="9" t="str">
        <f t="shared" si="118"/>
        <v>RS DQLAB</v>
      </c>
      <c r="K1860" s="10" t="s">
        <v>151</v>
      </c>
      <c r="L1860" t="str">
        <f t="shared" si="119"/>
        <v>SELL</v>
      </c>
    </row>
    <row r="1861" spans="1:12" x14ac:dyDescent="0.2">
      <c r="A1861" s="11" t="s">
        <v>2001</v>
      </c>
      <c r="B1861" s="12">
        <v>44109</v>
      </c>
      <c r="C1861" s="13" t="s">
        <v>16</v>
      </c>
      <c r="D1861" s="13">
        <v>8</v>
      </c>
      <c r="E1861" s="13" t="s">
        <v>116</v>
      </c>
      <c r="F1861" s="16" t="str">
        <f t="shared" si="116"/>
        <v>OTHER</v>
      </c>
      <c r="G1861" s="16" t="str">
        <f t="shared" si="117"/>
        <v>OTHER</v>
      </c>
      <c r="H1861" s="9" t="s">
        <v>4896</v>
      </c>
      <c r="I1861" s="13" t="s">
        <v>150</v>
      </c>
      <c r="J1861" s="9" t="str">
        <f t="shared" si="118"/>
        <v>RS DQLAB</v>
      </c>
      <c r="K1861" s="14" t="s">
        <v>151</v>
      </c>
      <c r="L1861" t="str">
        <f t="shared" si="119"/>
        <v>SELL</v>
      </c>
    </row>
    <row r="1862" spans="1:12" x14ac:dyDescent="0.2">
      <c r="A1862" s="7" t="s">
        <v>2002</v>
      </c>
      <c r="B1862" s="8">
        <v>44109</v>
      </c>
      <c r="C1862" s="9" t="s">
        <v>28</v>
      </c>
      <c r="D1862" s="9">
        <v>93</v>
      </c>
      <c r="E1862" s="9" t="s">
        <v>116</v>
      </c>
      <c r="F1862" s="16" t="str">
        <f t="shared" si="116"/>
        <v>OTHER</v>
      </c>
      <c r="G1862" s="16" t="str">
        <f t="shared" si="117"/>
        <v>OTHER</v>
      </c>
      <c r="H1862" s="9" t="s">
        <v>4896</v>
      </c>
      <c r="I1862" s="9" t="s">
        <v>150</v>
      </c>
      <c r="J1862" s="9" t="str">
        <f t="shared" si="118"/>
        <v>RS DQLAB</v>
      </c>
      <c r="K1862" s="10" t="s">
        <v>151</v>
      </c>
      <c r="L1862" t="str">
        <f t="shared" si="119"/>
        <v>SELL</v>
      </c>
    </row>
    <row r="1863" spans="1:12" x14ac:dyDescent="0.2">
      <c r="A1863" s="11" t="s">
        <v>2003</v>
      </c>
      <c r="B1863" s="12">
        <v>44109</v>
      </c>
      <c r="C1863" s="13" t="s">
        <v>5</v>
      </c>
      <c r="D1863" s="13">
        <v>1</v>
      </c>
      <c r="E1863" s="13" t="s">
        <v>116</v>
      </c>
      <c r="F1863" s="16" t="str">
        <f t="shared" si="116"/>
        <v>OTHER</v>
      </c>
      <c r="G1863" s="16" t="str">
        <f t="shared" si="117"/>
        <v>OTHER</v>
      </c>
      <c r="H1863" s="9" t="s">
        <v>4896</v>
      </c>
      <c r="I1863" s="13" t="s">
        <v>150</v>
      </c>
      <c r="J1863" s="9" t="str">
        <f t="shared" si="118"/>
        <v>RS DQLAB</v>
      </c>
      <c r="K1863" s="14" t="s">
        <v>151</v>
      </c>
      <c r="L1863" t="str">
        <f t="shared" si="119"/>
        <v>SELL</v>
      </c>
    </row>
    <row r="1864" spans="1:12" x14ac:dyDescent="0.2">
      <c r="A1864" s="7" t="s">
        <v>2004</v>
      </c>
      <c r="B1864" s="8">
        <v>44110</v>
      </c>
      <c r="C1864" s="9" t="s">
        <v>37</v>
      </c>
      <c r="D1864" s="9">
        <v>12</v>
      </c>
      <c r="E1864" s="9" t="s">
        <v>116</v>
      </c>
      <c r="F1864" s="16" t="str">
        <f t="shared" si="116"/>
        <v>OTHER</v>
      </c>
      <c r="G1864" s="16" t="str">
        <f t="shared" si="117"/>
        <v>OTHER</v>
      </c>
      <c r="H1864" s="9" t="s">
        <v>4896</v>
      </c>
      <c r="I1864" s="9" t="s">
        <v>150</v>
      </c>
      <c r="J1864" s="9" t="str">
        <f t="shared" si="118"/>
        <v>RS DQLAB</v>
      </c>
      <c r="K1864" s="10" t="s">
        <v>151</v>
      </c>
      <c r="L1864" t="str">
        <f t="shared" si="119"/>
        <v>SELL</v>
      </c>
    </row>
    <row r="1865" spans="1:12" x14ac:dyDescent="0.2">
      <c r="A1865" s="11" t="s">
        <v>2005</v>
      </c>
      <c r="B1865" s="12">
        <v>44110</v>
      </c>
      <c r="C1865" s="13" t="s">
        <v>9</v>
      </c>
      <c r="D1865" s="13">
        <v>6</v>
      </c>
      <c r="E1865" s="13" t="s">
        <v>116</v>
      </c>
      <c r="F1865" s="16" t="str">
        <f t="shared" si="116"/>
        <v>OTHER</v>
      </c>
      <c r="G1865" s="16" t="str">
        <f t="shared" si="117"/>
        <v>OTHER</v>
      </c>
      <c r="H1865" s="9" t="s">
        <v>4896</v>
      </c>
      <c r="I1865" s="13" t="s">
        <v>150</v>
      </c>
      <c r="J1865" s="9" t="str">
        <f t="shared" si="118"/>
        <v>RS DQLAB</v>
      </c>
      <c r="K1865" s="14" t="s">
        <v>151</v>
      </c>
      <c r="L1865" t="str">
        <f t="shared" si="119"/>
        <v>SELL</v>
      </c>
    </row>
    <row r="1866" spans="1:12" x14ac:dyDescent="0.2">
      <c r="A1866" s="7" t="s">
        <v>2006</v>
      </c>
      <c r="B1866" s="8">
        <v>44110</v>
      </c>
      <c r="C1866" s="9" t="s">
        <v>34</v>
      </c>
      <c r="D1866" s="9">
        <v>5</v>
      </c>
      <c r="E1866" s="9" t="s">
        <v>116</v>
      </c>
      <c r="F1866" s="16" t="str">
        <f t="shared" si="116"/>
        <v>OTHER</v>
      </c>
      <c r="G1866" s="16" t="str">
        <f t="shared" si="117"/>
        <v>OTHER</v>
      </c>
      <c r="H1866" s="9" t="s">
        <v>4896</v>
      </c>
      <c r="I1866" s="9" t="s">
        <v>150</v>
      </c>
      <c r="J1866" s="9" t="str">
        <f t="shared" si="118"/>
        <v>RS DQLAB</v>
      </c>
      <c r="K1866" s="10" t="s">
        <v>151</v>
      </c>
      <c r="L1866" t="str">
        <f t="shared" si="119"/>
        <v>SELL</v>
      </c>
    </row>
    <row r="1867" spans="1:12" x14ac:dyDescent="0.2">
      <c r="A1867" s="11" t="s">
        <v>2007</v>
      </c>
      <c r="B1867" s="12">
        <v>44111</v>
      </c>
      <c r="C1867" s="13" t="s">
        <v>12</v>
      </c>
      <c r="D1867" s="13">
        <v>6</v>
      </c>
      <c r="E1867" s="13" t="s">
        <v>116</v>
      </c>
      <c r="F1867" s="16" t="str">
        <f t="shared" si="116"/>
        <v>OTHER</v>
      </c>
      <c r="G1867" s="16" t="str">
        <f t="shared" si="117"/>
        <v>OTHER</v>
      </c>
      <c r="H1867" s="9" t="s">
        <v>4896</v>
      </c>
      <c r="I1867" s="13" t="s">
        <v>150</v>
      </c>
      <c r="J1867" s="9" t="str">
        <f t="shared" si="118"/>
        <v>RS DQLAB</v>
      </c>
      <c r="K1867" s="14" t="s">
        <v>151</v>
      </c>
      <c r="L1867" t="str">
        <f t="shared" si="119"/>
        <v>SELL</v>
      </c>
    </row>
    <row r="1868" spans="1:12" x14ac:dyDescent="0.2">
      <c r="A1868" s="7" t="s">
        <v>2008</v>
      </c>
      <c r="B1868" s="8">
        <v>44112</v>
      </c>
      <c r="C1868" s="9" t="s">
        <v>37</v>
      </c>
      <c r="D1868" s="9">
        <v>33</v>
      </c>
      <c r="E1868" s="9" t="s">
        <v>116</v>
      </c>
      <c r="F1868" s="16" t="str">
        <f t="shared" si="116"/>
        <v>OTHER</v>
      </c>
      <c r="G1868" s="16" t="str">
        <f t="shared" si="117"/>
        <v>OTHER</v>
      </c>
      <c r="H1868" s="9" t="s">
        <v>4896</v>
      </c>
      <c r="I1868" s="9" t="s">
        <v>150</v>
      </c>
      <c r="J1868" s="9" t="str">
        <f t="shared" si="118"/>
        <v>RS DQLAB</v>
      </c>
      <c r="K1868" s="10" t="s">
        <v>151</v>
      </c>
      <c r="L1868" t="str">
        <f t="shared" si="119"/>
        <v>SELL</v>
      </c>
    </row>
    <row r="1869" spans="1:12" x14ac:dyDescent="0.2">
      <c r="A1869" s="11" t="s">
        <v>2009</v>
      </c>
      <c r="B1869" s="12">
        <v>44112</v>
      </c>
      <c r="C1869" s="13" t="s">
        <v>38</v>
      </c>
      <c r="D1869" s="13">
        <v>27</v>
      </c>
      <c r="E1869" s="13" t="s">
        <v>116</v>
      </c>
      <c r="F1869" s="16" t="str">
        <f t="shared" si="116"/>
        <v>OTHER</v>
      </c>
      <c r="G1869" s="16" t="str">
        <f t="shared" si="117"/>
        <v>OTHER</v>
      </c>
      <c r="H1869" s="9" t="s">
        <v>4896</v>
      </c>
      <c r="I1869" s="13" t="s">
        <v>150</v>
      </c>
      <c r="J1869" s="9" t="str">
        <f t="shared" si="118"/>
        <v>RS DQLAB</v>
      </c>
      <c r="K1869" s="14" t="s">
        <v>151</v>
      </c>
      <c r="L1869" t="str">
        <f t="shared" si="119"/>
        <v>SELL</v>
      </c>
    </row>
    <row r="1870" spans="1:12" x14ac:dyDescent="0.2">
      <c r="A1870" s="7" t="s">
        <v>2010</v>
      </c>
      <c r="B1870" s="8">
        <v>44112</v>
      </c>
      <c r="C1870" s="9" t="s">
        <v>38</v>
      </c>
      <c r="D1870" s="9">
        <v>26</v>
      </c>
      <c r="E1870" s="9" t="s">
        <v>116</v>
      </c>
      <c r="F1870" s="16" t="str">
        <f t="shared" si="116"/>
        <v>OTHER</v>
      </c>
      <c r="G1870" s="16" t="str">
        <f t="shared" si="117"/>
        <v>OTHER</v>
      </c>
      <c r="H1870" s="9" t="s">
        <v>4896</v>
      </c>
      <c r="I1870" s="9" t="s">
        <v>150</v>
      </c>
      <c r="J1870" s="9" t="str">
        <f t="shared" si="118"/>
        <v>RS DQLAB</v>
      </c>
      <c r="K1870" s="10" t="s">
        <v>151</v>
      </c>
      <c r="L1870" t="str">
        <f t="shared" si="119"/>
        <v>SELL</v>
      </c>
    </row>
    <row r="1871" spans="1:12" x14ac:dyDescent="0.2">
      <c r="A1871" s="11" t="s">
        <v>2011</v>
      </c>
      <c r="B1871" s="12">
        <v>44112</v>
      </c>
      <c r="C1871" s="13" t="s">
        <v>41</v>
      </c>
      <c r="D1871" s="13">
        <v>49</v>
      </c>
      <c r="E1871" s="13" t="s">
        <v>116</v>
      </c>
      <c r="F1871" s="16" t="str">
        <f t="shared" si="116"/>
        <v>OTHER</v>
      </c>
      <c r="G1871" s="16" t="str">
        <f t="shared" si="117"/>
        <v>OTHER</v>
      </c>
      <c r="H1871" s="9" t="s">
        <v>4896</v>
      </c>
      <c r="I1871" s="13" t="s">
        <v>150</v>
      </c>
      <c r="J1871" s="9" t="str">
        <f t="shared" si="118"/>
        <v>RS DQLAB</v>
      </c>
      <c r="K1871" s="14" t="s">
        <v>151</v>
      </c>
      <c r="L1871" t="str">
        <f t="shared" si="119"/>
        <v>SELL</v>
      </c>
    </row>
    <row r="1872" spans="1:12" x14ac:dyDescent="0.2">
      <c r="A1872" s="7" t="s">
        <v>2012</v>
      </c>
      <c r="B1872" s="8">
        <v>44112</v>
      </c>
      <c r="C1872" s="9" t="s">
        <v>8</v>
      </c>
      <c r="D1872" s="9">
        <v>133</v>
      </c>
      <c r="E1872" s="9" t="s">
        <v>116</v>
      </c>
      <c r="F1872" s="16" t="str">
        <f t="shared" si="116"/>
        <v>OTHER</v>
      </c>
      <c r="G1872" s="16" t="str">
        <f t="shared" si="117"/>
        <v>OTHER</v>
      </c>
      <c r="H1872" s="9" t="s">
        <v>4896</v>
      </c>
      <c r="I1872" s="9" t="s">
        <v>150</v>
      </c>
      <c r="J1872" s="9" t="str">
        <f t="shared" si="118"/>
        <v>RS DQLAB</v>
      </c>
      <c r="K1872" s="10" t="s">
        <v>151</v>
      </c>
      <c r="L1872" t="str">
        <f t="shared" si="119"/>
        <v>SELL</v>
      </c>
    </row>
    <row r="1873" spans="1:12" x14ac:dyDescent="0.2">
      <c r="A1873" s="11" t="s">
        <v>2013</v>
      </c>
      <c r="B1873" s="12">
        <v>44112</v>
      </c>
      <c r="C1873" s="13" t="s">
        <v>14</v>
      </c>
      <c r="D1873" s="13">
        <v>76</v>
      </c>
      <c r="E1873" s="13" t="s">
        <v>116</v>
      </c>
      <c r="F1873" s="16" t="str">
        <f t="shared" si="116"/>
        <v>OTHER</v>
      </c>
      <c r="G1873" s="16" t="str">
        <f t="shared" si="117"/>
        <v>OTHER</v>
      </c>
      <c r="H1873" s="9" t="s">
        <v>4896</v>
      </c>
      <c r="I1873" s="13" t="s">
        <v>150</v>
      </c>
      <c r="J1873" s="9" t="str">
        <f t="shared" si="118"/>
        <v>RS DQLAB</v>
      </c>
      <c r="K1873" s="14" t="s">
        <v>151</v>
      </c>
      <c r="L1873" t="str">
        <f t="shared" si="119"/>
        <v>SELL</v>
      </c>
    </row>
    <row r="1874" spans="1:12" x14ac:dyDescent="0.2">
      <c r="A1874" s="7" t="s">
        <v>2014</v>
      </c>
      <c r="B1874" s="8">
        <v>44113</v>
      </c>
      <c r="C1874" s="9" t="s">
        <v>38</v>
      </c>
      <c r="D1874" s="9">
        <v>40</v>
      </c>
      <c r="E1874" s="9" t="s">
        <v>116</v>
      </c>
      <c r="F1874" s="16" t="str">
        <f t="shared" si="116"/>
        <v>OTHER</v>
      </c>
      <c r="G1874" s="16" t="str">
        <f t="shared" si="117"/>
        <v>OTHER</v>
      </c>
      <c r="H1874" s="9" t="s">
        <v>4896</v>
      </c>
      <c r="I1874" s="9" t="s">
        <v>150</v>
      </c>
      <c r="J1874" s="9" t="str">
        <f t="shared" si="118"/>
        <v>RS DQLAB</v>
      </c>
      <c r="K1874" s="10" t="s">
        <v>151</v>
      </c>
      <c r="L1874" t="str">
        <f t="shared" si="119"/>
        <v>SELL</v>
      </c>
    </row>
    <row r="1875" spans="1:12" x14ac:dyDescent="0.2">
      <c r="A1875" s="11" t="s">
        <v>2015</v>
      </c>
      <c r="B1875" s="12">
        <v>44113</v>
      </c>
      <c r="C1875" s="13" t="s">
        <v>25</v>
      </c>
      <c r="D1875" s="13">
        <v>1225</v>
      </c>
      <c r="E1875" s="13" t="s">
        <v>116</v>
      </c>
      <c r="F1875" s="16" t="str">
        <f t="shared" si="116"/>
        <v>OTHER</v>
      </c>
      <c r="G1875" s="16" t="str">
        <f t="shared" si="117"/>
        <v>OTHER</v>
      </c>
      <c r="H1875" s="9" t="s">
        <v>4896</v>
      </c>
      <c r="I1875" s="13" t="s">
        <v>150</v>
      </c>
      <c r="J1875" s="9" t="str">
        <f t="shared" si="118"/>
        <v>RS DQLAB</v>
      </c>
      <c r="K1875" s="14" t="s">
        <v>151</v>
      </c>
      <c r="L1875" t="str">
        <f t="shared" si="119"/>
        <v>SELL</v>
      </c>
    </row>
    <row r="1876" spans="1:12" x14ac:dyDescent="0.2">
      <c r="A1876" s="7" t="s">
        <v>2016</v>
      </c>
      <c r="B1876" s="8">
        <v>44114</v>
      </c>
      <c r="C1876" s="9" t="s">
        <v>9</v>
      </c>
      <c r="D1876" s="9">
        <v>14</v>
      </c>
      <c r="E1876" s="9" t="s">
        <v>116</v>
      </c>
      <c r="F1876" s="16" t="str">
        <f t="shared" si="116"/>
        <v>OTHER</v>
      </c>
      <c r="G1876" s="16" t="str">
        <f t="shared" si="117"/>
        <v>OTHER</v>
      </c>
      <c r="H1876" s="9" t="s">
        <v>4896</v>
      </c>
      <c r="I1876" s="9" t="s">
        <v>150</v>
      </c>
      <c r="J1876" s="9" t="str">
        <f t="shared" si="118"/>
        <v>RS DQLAB</v>
      </c>
      <c r="K1876" s="10" t="s">
        <v>151</v>
      </c>
      <c r="L1876" t="str">
        <f t="shared" si="119"/>
        <v>SELL</v>
      </c>
    </row>
    <row r="1877" spans="1:12" x14ac:dyDescent="0.2">
      <c r="A1877" s="11" t="s">
        <v>2017</v>
      </c>
      <c r="B1877" s="12">
        <v>44114</v>
      </c>
      <c r="C1877" s="13" t="s">
        <v>30</v>
      </c>
      <c r="D1877" s="13">
        <v>14</v>
      </c>
      <c r="E1877" s="13" t="s">
        <v>116</v>
      </c>
      <c r="F1877" s="16" t="str">
        <f t="shared" si="116"/>
        <v>OTHER</v>
      </c>
      <c r="G1877" s="16" t="str">
        <f t="shared" si="117"/>
        <v>OTHER</v>
      </c>
      <c r="H1877" s="9" t="s">
        <v>4896</v>
      </c>
      <c r="I1877" s="13" t="s">
        <v>150</v>
      </c>
      <c r="J1877" s="9" t="str">
        <f t="shared" si="118"/>
        <v>RS DQLAB</v>
      </c>
      <c r="K1877" s="14" t="s">
        <v>151</v>
      </c>
      <c r="L1877" t="str">
        <f t="shared" si="119"/>
        <v>SELL</v>
      </c>
    </row>
    <row r="1878" spans="1:12" x14ac:dyDescent="0.2">
      <c r="A1878" s="7" t="s">
        <v>2018</v>
      </c>
      <c r="B1878" s="8">
        <v>44114</v>
      </c>
      <c r="C1878" s="9" t="s">
        <v>14</v>
      </c>
      <c r="D1878" s="9">
        <v>2</v>
      </c>
      <c r="E1878" s="9" t="s">
        <v>116</v>
      </c>
      <c r="F1878" s="16" t="str">
        <f t="shared" si="116"/>
        <v>OTHER</v>
      </c>
      <c r="G1878" s="16" t="str">
        <f t="shared" si="117"/>
        <v>OTHER</v>
      </c>
      <c r="H1878" s="9" t="s">
        <v>4896</v>
      </c>
      <c r="I1878" s="9" t="s">
        <v>150</v>
      </c>
      <c r="J1878" s="9" t="str">
        <f t="shared" si="118"/>
        <v>RS DQLAB</v>
      </c>
      <c r="K1878" s="10" t="s">
        <v>151</v>
      </c>
      <c r="L1878" t="str">
        <f t="shared" si="119"/>
        <v>SELL</v>
      </c>
    </row>
    <row r="1879" spans="1:12" x14ac:dyDescent="0.2">
      <c r="A1879" s="11" t="s">
        <v>2019</v>
      </c>
      <c r="B1879" s="12">
        <v>44114</v>
      </c>
      <c r="C1879" s="13" t="s">
        <v>35</v>
      </c>
      <c r="D1879" s="13">
        <v>168</v>
      </c>
      <c r="E1879" s="13" t="s">
        <v>116</v>
      </c>
      <c r="F1879" s="16" t="str">
        <f t="shared" si="116"/>
        <v>OTHER</v>
      </c>
      <c r="G1879" s="16" t="str">
        <f t="shared" si="117"/>
        <v>OTHER</v>
      </c>
      <c r="H1879" s="9" t="s">
        <v>4896</v>
      </c>
      <c r="I1879" s="13" t="s">
        <v>150</v>
      </c>
      <c r="J1879" s="9" t="str">
        <f t="shared" si="118"/>
        <v>RS DQLAB</v>
      </c>
      <c r="K1879" s="14" t="s">
        <v>151</v>
      </c>
      <c r="L1879" t="str">
        <f t="shared" si="119"/>
        <v>SELL</v>
      </c>
    </row>
    <row r="1880" spans="1:12" x14ac:dyDescent="0.2">
      <c r="A1880" s="7" t="s">
        <v>2020</v>
      </c>
      <c r="B1880" s="8">
        <v>44114</v>
      </c>
      <c r="C1880" s="9" t="s">
        <v>21</v>
      </c>
      <c r="D1880" s="9">
        <v>50</v>
      </c>
      <c r="E1880" s="9" t="s">
        <v>116</v>
      </c>
      <c r="F1880" s="16" t="str">
        <f t="shared" si="116"/>
        <v>OTHER</v>
      </c>
      <c r="G1880" s="16" t="str">
        <f t="shared" si="117"/>
        <v>OTHER</v>
      </c>
      <c r="H1880" s="9" t="s">
        <v>4896</v>
      </c>
      <c r="I1880" s="9" t="s">
        <v>150</v>
      </c>
      <c r="J1880" s="9" t="str">
        <f t="shared" si="118"/>
        <v>RS DQLAB</v>
      </c>
      <c r="K1880" s="10" t="s">
        <v>151</v>
      </c>
      <c r="L1880" t="str">
        <f t="shared" si="119"/>
        <v>SELL</v>
      </c>
    </row>
    <row r="1881" spans="1:12" x14ac:dyDescent="0.2">
      <c r="A1881" s="11" t="s">
        <v>2021</v>
      </c>
      <c r="B1881" s="12">
        <v>44115</v>
      </c>
      <c r="C1881" s="13" t="s">
        <v>9</v>
      </c>
      <c r="D1881" s="13">
        <v>18</v>
      </c>
      <c r="E1881" s="13" t="s">
        <v>116</v>
      </c>
      <c r="F1881" s="16" t="str">
        <f t="shared" si="116"/>
        <v>OTHER</v>
      </c>
      <c r="G1881" s="16" t="str">
        <f t="shared" si="117"/>
        <v>OTHER</v>
      </c>
      <c r="H1881" s="9" t="s">
        <v>4896</v>
      </c>
      <c r="I1881" s="13" t="s">
        <v>150</v>
      </c>
      <c r="J1881" s="9" t="str">
        <f t="shared" si="118"/>
        <v>RS DQLAB</v>
      </c>
      <c r="K1881" s="14" t="s">
        <v>151</v>
      </c>
      <c r="L1881" t="str">
        <f t="shared" si="119"/>
        <v>SELL</v>
      </c>
    </row>
    <row r="1882" spans="1:12" x14ac:dyDescent="0.2">
      <c r="A1882" s="7" t="s">
        <v>2022</v>
      </c>
      <c r="B1882" s="8">
        <v>44115</v>
      </c>
      <c r="C1882" s="9" t="s">
        <v>24</v>
      </c>
      <c r="D1882" s="9">
        <v>17</v>
      </c>
      <c r="E1882" s="9" t="s">
        <v>116</v>
      </c>
      <c r="F1882" s="16" t="str">
        <f t="shared" si="116"/>
        <v>OTHER</v>
      </c>
      <c r="G1882" s="16" t="str">
        <f t="shared" si="117"/>
        <v>OTHER</v>
      </c>
      <c r="H1882" s="9" t="s">
        <v>4896</v>
      </c>
      <c r="I1882" s="9" t="s">
        <v>150</v>
      </c>
      <c r="J1882" s="9" t="str">
        <f t="shared" si="118"/>
        <v>RS DQLAB</v>
      </c>
      <c r="K1882" s="10" t="s">
        <v>151</v>
      </c>
      <c r="L1882" t="str">
        <f t="shared" si="119"/>
        <v>SELL</v>
      </c>
    </row>
    <row r="1883" spans="1:12" x14ac:dyDescent="0.2">
      <c r="A1883" s="11" t="s">
        <v>2023</v>
      </c>
      <c r="B1883" s="12">
        <v>44115</v>
      </c>
      <c r="C1883" s="13" t="s">
        <v>22</v>
      </c>
      <c r="D1883" s="13">
        <v>49</v>
      </c>
      <c r="E1883" s="13" t="s">
        <v>116</v>
      </c>
      <c r="F1883" s="16" t="str">
        <f t="shared" si="116"/>
        <v>OTHER</v>
      </c>
      <c r="G1883" s="16" t="str">
        <f t="shared" si="117"/>
        <v>OTHER</v>
      </c>
      <c r="H1883" s="9" t="s">
        <v>4896</v>
      </c>
      <c r="I1883" s="13" t="s">
        <v>150</v>
      </c>
      <c r="J1883" s="9" t="str">
        <f t="shared" si="118"/>
        <v>RS DQLAB</v>
      </c>
      <c r="K1883" s="14" t="s">
        <v>151</v>
      </c>
      <c r="L1883" t="str">
        <f t="shared" si="119"/>
        <v>SELL</v>
      </c>
    </row>
    <row r="1884" spans="1:12" x14ac:dyDescent="0.2">
      <c r="A1884" s="7" t="s">
        <v>2024</v>
      </c>
      <c r="B1884" s="8">
        <v>44115</v>
      </c>
      <c r="C1884" s="9" t="s">
        <v>36</v>
      </c>
      <c r="D1884" s="9">
        <v>9</v>
      </c>
      <c r="E1884" s="9" t="s">
        <v>116</v>
      </c>
      <c r="F1884" s="16" t="str">
        <f t="shared" si="116"/>
        <v>OTHER</v>
      </c>
      <c r="G1884" s="16" t="str">
        <f t="shared" si="117"/>
        <v>OTHER</v>
      </c>
      <c r="H1884" s="9" t="s">
        <v>4896</v>
      </c>
      <c r="I1884" s="9" t="s">
        <v>150</v>
      </c>
      <c r="J1884" s="9" t="str">
        <f t="shared" si="118"/>
        <v>RS DQLAB</v>
      </c>
      <c r="K1884" s="10" t="s">
        <v>151</v>
      </c>
      <c r="L1884" t="str">
        <f t="shared" si="119"/>
        <v>SELL</v>
      </c>
    </row>
    <row r="1885" spans="1:12" x14ac:dyDescent="0.2">
      <c r="A1885" s="11" t="s">
        <v>2025</v>
      </c>
      <c r="B1885" s="12">
        <v>44115</v>
      </c>
      <c r="C1885" s="13" t="s">
        <v>16</v>
      </c>
      <c r="D1885" s="13">
        <v>2279</v>
      </c>
      <c r="E1885" s="13" t="s">
        <v>116</v>
      </c>
      <c r="F1885" s="16" t="str">
        <f t="shared" si="116"/>
        <v>OTHER</v>
      </c>
      <c r="G1885" s="16" t="str">
        <f t="shared" si="117"/>
        <v>OTHER</v>
      </c>
      <c r="H1885" s="9" t="s">
        <v>4896</v>
      </c>
      <c r="I1885" s="13" t="s">
        <v>150</v>
      </c>
      <c r="J1885" s="9" t="str">
        <f t="shared" si="118"/>
        <v>RS DQLAB</v>
      </c>
      <c r="K1885" s="14" t="s">
        <v>151</v>
      </c>
      <c r="L1885" t="str">
        <f t="shared" si="119"/>
        <v>SELL</v>
      </c>
    </row>
    <row r="1886" spans="1:12" x14ac:dyDescent="0.2">
      <c r="A1886" s="7" t="s">
        <v>2026</v>
      </c>
      <c r="B1886" s="8">
        <v>44115</v>
      </c>
      <c r="C1886" s="9" t="s">
        <v>20</v>
      </c>
      <c r="D1886" s="9">
        <v>17</v>
      </c>
      <c r="E1886" s="9" t="s">
        <v>116</v>
      </c>
      <c r="F1886" s="16" t="str">
        <f t="shared" si="116"/>
        <v>OTHER</v>
      </c>
      <c r="G1886" s="16" t="str">
        <f t="shared" si="117"/>
        <v>OTHER</v>
      </c>
      <c r="H1886" s="9" t="s">
        <v>4896</v>
      </c>
      <c r="I1886" s="9" t="s">
        <v>150</v>
      </c>
      <c r="J1886" s="9" t="str">
        <f t="shared" si="118"/>
        <v>RS DQLAB</v>
      </c>
      <c r="K1886" s="10" t="s">
        <v>151</v>
      </c>
      <c r="L1886" t="str">
        <f t="shared" si="119"/>
        <v>SELL</v>
      </c>
    </row>
    <row r="1887" spans="1:12" x14ac:dyDescent="0.2">
      <c r="A1887" s="11" t="s">
        <v>2027</v>
      </c>
      <c r="B1887" s="12">
        <v>44115</v>
      </c>
      <c r="C1887" s="13" t="s">
        <v>7</v>
      </c>
      <c r="D1887" s="13">
        <v>1</v>
      </c>
      <c r="E1887" s="13" t="s">
        <v>116</v>
      </c>
      <c r="F1887" s="16" t="str">
        <f t="shared" si="116"/>
        <v>OTHER</v>
      </c>
      <c r="G1887" s="16" t="str">
        <f t="shared" si="117"/>
        <v>OTHER</v>
      </c>
      <c r="H1887" s="9" t="s">
        <v>4896</v>
      </c>
      <c r="I1887" s="13" t="s">
        <v>150</v>
      </c>
      <c r="J1887" s="9" t="str">
        <f t="shared" si="118"/>
        <v>RS DQLAB</v>
      </c>
      <c r="K1887" s="14" t="s">
        <v>151</v>
      </c>
      <c r="L1887" t="str">
        <f t="shared" si="119"/>
        <v>SELL</v>
      </c>
    </row>
    <row r="1888" spans="1:12" x14ac:dyDescent="0.2">
      <c r="A1888" s="7" t="s">
        <v>2028</v>
      </c>
      <c r="B1888" s="8">
        <v>44115</v>
      </c>
      <c r="C1888" s="9" t="s">
        <v>35</v>
      </c>
      <c r="D1888" s="9">
        <v>4</v>
      </c>
      <c r="E1888" s="9" t="s">
        <v>116</v>
      </c>
      <c r="F1888" s="16" t="str">
        <f t="shared" si="116"/>
        <v>OTHER</v>
      </c>
      <c r="G1888" s="16" t="str">
        <f t="shared" si="117"/>
        <v>OTHER</v>
      </c>
      <c r="H1888" s="9" t="s">
        <v>4896</v>
      </c>
      <c r="I1888" s="9" t="s">
        <v>150</v>
      </c>
      <c r="J1888" s="9" t="str">
        <f t="shared" si="118"/>
        <v>RS DQLAB</v>
      </c>
      <c r="K1888" s="10" t="s">
        <v>151</v>
      </c>
      <c r="L1888" t="str">
        <f t="shared" si="119"/>
        <v>SELL</v>
      </c>
    </row>
    <row r="1889" spans="1:12" x14ac:dyDescent="0.2">
      <c r="A1889" s="11" t="s">
        <v>2029</v>
      </c>
      <c r="B1889" s="12">
        <v>44115</v>
      </c>
      <c r="C1889" s="13" t="s">
        <v>5</v>
      </c>
      <c r="D1889" s="13">
        <v>22</v>
      </c>
      <c r="E1889" s="13" t="s">
        <v>116</v>
      </c>
      <c r="F1889" s="16" t="str">
        <f t="shared" si="116"/>
        <v>OTHER</v>
      </c>
      <c r="G1889" s="16" t="str">
        <f t="shared" si="117"/>
        <v>OTHER</v>
      </c>
      <c r="H1889" s="9" t="s">
        <v>4896</v>
      </c>
      <c r="I1889" s="13" t="s">
        <v>150</v>
      </c>
      <c r="J1889" s="9" t="str">
        <f t="shared" si="118"/>
        <v>RS DQLAB</v>
      </c>
      <c r="K1889" s="14" t="s">
        <v>151</v>
      </c>
      <c r="L1889" t="str">
        <f t="shared" si="119"/>
        <v>SELL</v>
      </c>
    </row>
    <row r="1890" spans="1:12" x14ac:dyDescent="0.2">
      <c r="A1890" s="7" t="s">
        <v>2030</v>
      </c>
      <c r="B1890" s="8">
        <v>44115</v>
      </c>
      <c r="C1890" s="9" t="s">
        <v>18</v>
      </c>
      <c r="D1890" s="9">
        <v>22</v>
      </c>
      <c r="E1890" s="9" t="s">
        <v>116</v>
      </c>
      <c r="F1890" s="16" t="str">
        <f t="shared" si="116"/>
        <v>OTHER</v>
      </c>
      <c r="G1890" s="16" t="str">
        <f t="shared" si="117"/>
        <v>OTHER</v>
      </c>
      <c r="H1890" s="9" t="s">
        <v>4896</v>
      </c>
      <c r="I1890" s="9" t="s">
        <v>150</v>
      </c>
      <c r="J1890" s="9" t="str">
        <f t="shared" si="118"/>
        <v>RS DQLAB</v>
      </c>
      <c r="K1890" s="10" t="s">
        <v>151</v>
      </c>
      <c r="L1890" t="str">
        <f t="shared" si="119"/>
        <v>SELL</v>
      </c>
    </row>
    <row r="1891" spans="1:12" x14ac:dyDescent="0.2">
      <c r="A1891" s="11" t="s">
        <v>2031</v>
      </c>
      <c r="B1891" s="12">
        <v>44115</v>
      </c>
      <c r="C1891" s="13" t="s">
        <v>18</v>
      </c>
      <c r="D1891" s="13">
        <v>3</v>
      </c>
      <c r="E1891" s="13" t="s">
        <v>116</v>
      </c>
      <c r="F1891" s="16" t="str">
        <f t="shared" si="116"/>
        <v>OTHER</v>
      </c>
      <c r="G1891" s="16" t="str">
        <f t="shared" si="117"/>
        <v>OTHER</v>
      </c>
      <c r="H1891" s="9" t="s">
        <v>4896</v>
      </c>
      <c r="I1891" s="13" t="s">
        <v>150</v>
      </c>
      <c r="J1891" s="9" t="str">
        <f t="shared" si="118"/>
        <v>RS DQLAB</v>
      </c>
      <c r="K1891" s="14" t="s">
        <v>151</v>
      </c>
      <c r="L1891" t="str">
        <f t="shared" si="119"/>
        <v>SELL</v>
      </c>
    </row>
    <row r="1892" spans="1:12" x14ac:dyDescent="0.2">
      <c r="A1892" s="7" t="s">
        <v>2032</v>
      </c>
      <c r="B1892" s="8">
        <v>44116</v>
      </c>
      <c r="C1892" s="9" t="s">
        <v>12</v>
      </c>
      <c r="D1892" s="9">
        <v>88</v>
      </c>
      <c r="E1892" s="9" t="s">
        <v>116</v>
      </c>
      <c r="F1892" s="16" t="str">
        <f t="shared" si="116"/>
        <v>OTHER</v>
      </c>
      <c r="G1892" s="16" t="str">
        <f t="shared" si="117"/>
        <v>OTHER</v>
      </c>
      <c r="H1892" s="9" t="s">
        <v>4896</v>
      </c>
      <c r="I1892" s="9" t="s">
        <v>150</v>
      </c>
      <c r="J1892" s="9" t="str">
        <f t="shared" si="118"/>
        <v>RS DQLAB</v>
      </c>
      <c r="K1892" s="10" t="s">
        <v>151</v>
      </c>
      <c r="L1892" t="str">
        <f t="shared" si="119"/>
        <v>SELL</v>
      </c>
    </row>
    <row r="1893" spans="1:12" x14ac:dyDescent="0.2">
      <c r="A1893" s="11" t="s">
        <v>2033</v>
      </c>
      <c r="B1893" s="12">
        <v>44116</v>
      </c>
      <c r="C1893" s="13" t="s">
        <v>9</v>
      </c>
      <c r="D1893" s="13">
        <v>50</v>
      </c>
      <c r="E1893" s="13" t="s">
        <v>116</v>
      </c>
      <c r="F1893" s="16" t="str">
        <f t="shared" si="116"/>
        <v>OTHER</v>
      </c>
      <c r="G1893" s="16" t="str">
        <f t="shared" si="117"/>
        <v>OTHER</v>
      </c>
      <c r="H1893" s="9" t="s">
        <v>4896</v>
      </c>
      <c r="I1893" s="13" t="s">
        <v>150</v>
      </c>
      <c r="J1893" s="9" t="str">
        <f t="shared" si="118"/>
        <v>RS DQLAB</v>
      </c>
      <c r="K1893" s="14" t="s">
        <v>151</v>
      </c>
      <c r="L1893" t="str">
        <f t="shared" si="119"/>
        <v>SELL</v>
      </c>
    </row>
    <row r="1894" spans="1:12" x14ac:dyDescent="0.2">
      <c r="A1894" s="7" t="s">
        <v>2034</v>
      </c>
      <c r="B1894" s="8">
        <v>44116</v>
      </c>
      <c r="C1894" s="9" t="s">
        <v>24</v>
      </c>
      <c r="D1894" s="9">
        <v>15</v>
      </c>
      <c r="E1894" s="9" t="s">
        <v>116</v>
      </c>
      <c r="F1894" s="16" t="str">
        <f t="shared" si="116"/>
        <v>OTHER</v>
      </c>
      <c r="G1894" s="16" t="str">
        <f t="shared" si="117"/>
        <v>OTHER</v>
      </c>
      <c r="H1894" s="9" t="s">
        <v>4896</v>
      </c>
      <c r="I1894" s="9" t="s">
        <v>150</v>
      </c>
      <c r="J1894" s="9" t="str">
        <f t="shared" si="118"/>
        <v>RS DQLAB</v>
      </c>
      <c r="K1894" s="10" t="s">
        <v>151</v>
      </c>
      <c r="L1894" t="str">
        <f t="shared" si="119"/>
        <v>SELL</v>
      </c>
    </row>
    <row r="1895" spans="1:12" x14ac:dyDescent="0.2">
      <c r="A1895" s="11" t="s">
        <v>2035</v>
      </c>
      <c r="B1895" s="12">
        <v>44116</v>
      </c>
      <c r="C1895" s="13" t="s">
        <v>38</v>
      </c>
      <c r="D1895" s="13">
        <v>42</v>
      </c>
      <c r="E1895" s="13" t="s">
        <v>116</v>
      </c>
      <c r="F1895" s="16" t="str">
        <f t="shared" si="116"/>
        <v>OTHER</v>
      </c>
      <c r="G1895" s="16" t="str">
        <f t="shared" si="117"/>
        <v>OTHER</v>
      </c>
      <c r="H1895" s="9" t="s">
        <v>4896</v>
      </c>
      <c r="I1895" s="13" t="s">
        <v>150</v>
      </c>
      <c r="J1895" s="9" t="str">
        <f t="shared" si="118"/>
        <v>RS DQLAB</v>
      </c>
      <c r="K1895" s="14" t="s">
        <v>151</v>
      </c>
      <c r="L1895" t="str">
        <f t="shared" si="119"/>
        <v>SELL</v>
      </c>
    </row>
    <row r="1896" spans="1:12" x14ac:dyDescent="0.2">
      <c r="A1896" s="7" t="s">
        <v>2036</v>
      </c>
      <c r="B1896" s="8">
        <v>44116</v>
      </c>
      <c r="C1896" s="9" t="s">
        <v>17</v>
      </c>
      <c r="D1896" s="9">
        <v>38</v>
      </c>
      <c r="E1896" s="9" t="s">
        <v>116</v>
      </c>
      <c r="F1896" s="16" t="str">
        <f t="shared" si="116"/>
        <v>OTHER</v>
      </c>
      <c r="G1896" s="16" t="str">
        <f t="shared" si="117"/>
        <v>OTHER</v>
      </c>
      <c r="H1896" s="9" t="s">
        <v>4896</v>
      </c>
      <c r="I1896" s="9" t="s">
        <v>150</v>
      </c>
      <c r="J1896" s="9" t="str">
        <f t="shared" si="118"/>
        <v>RS DQLAB</v>
      </c>
      <c r="K1896" s="10" t="s">
        <v>151</v>
      </c>
      <c r="L1896" t="str">
        <f t="shared" si="119"/>
        <v>SELL</v>
      </c>
    </row>
    <row r="1897" spans="1:12" x14ac:dyDescent="0.2">
      <c r="A1897" s="11" t="s">
        <v>2037</v>
      </c>
      <c r="B1897" s="12">
        <v>44116</v>
      </c>
      <c r="C1897" s="13" t="s">
        <v>17</v>
      </c>
      <c r="D1897" s="13">
        <v>19</v>
      </c>
      <c r="E1897" s="13" t="s">
        <v>116</v>
      </c>
      <c r="F1897" s="16" t="str">
        <f t="shared" si="116"/>
        <v>OTHER</v>
      </c>
      <c r="G1897" s="16" t="str">
        <f t="shared" si="117"/>
        <v>OTHER</v>
      </c>
      <c r="H1897" s="9" t="s">
        <v>4896</v>
      </c>
      <c r="I1897" s="13" t="s">
        <v>150</v>
      </c>
      <c r="J1897" s="9" t="str">
        <f t="shared" si="118"/>
        <v>RS DQLAB</v>
      </c>
      <c r="K1897" s="14" t="s">
        <v>151</v>
      </c>
      <c r="L1897" t="str">
        <f t="shared" si="119"/>
        <v>SELL</v>
      </c>
    </row>
    <row r="1898" spans="1:12" x14ac:dyDescent="0.2">
      <c r="A1898" s="7" t="s">
        <v>2038</v>
      </c>
      <c r="B1898" s="8">
        <v>44116</v>
      </c>
      <c r="C1898" s="9" t="s">
        <v>35</v>
      </c>
      <c r="D1898" s="9">
        <v>48</v>
      </c>
      <c r="E1898" s="9" t="s">
        <v>116</v>
      </c>
      <c r="F1898" s="16" t="str">
        <f t="shared" si="116"/>
        <v>OTHER</v>
      </c>
      <c r="G1898" s="16" t="str">
        <f t="shared" si="117"/>
        <v>OTHER</v>
      </c>
      <c r="H1898" s="9" t="s">
        <v>4896</v>
      </c>
      <c r="I1898" s="9" t="s">
        <v>150</v>
      </c>
      <c r="J1898" s="9" t="str">
        <f t="shared" si="118"/>
        <v>RS DQLAB</v>
      </c>
      <c r="K1898" s="10" t="s">
        <v>151</v>
      </c>
      <c r="L1898" t="str">
        <f t="shared" si="119"/>
        <v>SELL</v>
      </c>
    </row>
    <row r="1899" spans="1:12" x14ac:dyDescent="0.2">
      <c r="A1899" s="11" t="s">
        <v>2039</v>
      </c>
      <c r="B1899" s="12">
        <v>44117</v>
      </c>
      <c r="C1899" s="13" t="s">
        <v>12</v>
      </c>
      <c r="D1899" s="13">
        <v>1</v>
      </c>
      <c r="E1899" s="13" t="s">
        <v>116</v>
      </c>
      <c r="F1899" s="16" t="str">
        <f t="shared" si="116"/>
        <v>OTHER</v>
      </c>
      <c r="G1899" s="16" t="str">
        <f t="shared" si="117"/>
        <v>OTHER</v>
      </c>
      <c r="H1899" s="9" t="s">
        <v>4896</v>
      </c>
      <c r="I1899" s="13" t="s">
        <v>150</v>
      </c>
      <c r="J1899" s="9" t="str">
        <f t="shared" si="118"/>
        <v>RS DQLAB</v>
      </c>
      <c r="K1899" s="14" t="s">
        <v>151</v>
      </c>
      <c r="L1899" t="str">
        <f t="shared" si="119"/>
        <v>SELL</v>
      </c>
    </row>
    <row r="1900" spans="1:12" x14ac:dyDescent="0.2">
      <c r="A1900" s="7" t="s">
        <v>2040</v>
      </c>
      <c r="B1900" s="8">
        <v>44117</v>
      </c>
      <c r="C1900" s="9" t="s">
        <v>24</v>
      </c>
      <c r="D1900" s="9">
        <v>10</v>
      </c>
      <c r="E1900" s="9" t="s">
        <v>116</v>
      </c>
      <c r="F1900" s="16" t="str">
        <f t="shared" si="116"/>
        <v>OTHER</v>
      </c>
      <c r="G1900" s="16" t="str">
        <f t="shared" si="117"/>
        <v>OTHER</v>
      </c>
      <c r="H1900" s="9" t="s">
        <v>4896</v>
      </c>
      <c r="I1900" s="9" t="s">
        <v>150</v>
      </c>
      <c r="J1900" s="9" t="str">
        <f t="shared" si="118"/>
        <v>RS DQLAB</v>
      </c>
      <c r="K1900" s="10" t="s">
        <v>151</v>
      </c>
      <c r="L1900" t="str">
        <f t="shared" si="119"/>
        <v>SELL</v>
      </c>
    </row>
    <row r="1901" spans="1:12" x14ac:dyDescent="0.2">
      <c r="A1901" s="11" t="s">
        <v>2041</v>
      </c>
      <c r="B1901" s="12">
        <v>44117</v>
      </c>
      <c r="C1901" s="13" t="s">
        <v>41</v>
      </c>
      <c r="D1901" s="13">
        <v>20</v>
      </c>
      <c r="E1901" s="13" t="s">
        <v>116</v>
      </c>
      <c r="F1901" s="16" t="str">
        <f t="shared" si="116"/>
        <v>OTHER</v>
      </c>
      <c r="G1901" s="16" t="str">
        <f t="shared" si="117"/>
        <v>OTHER</v>
      </c>
      <c r="H1901" s="9" t="s">
        <v>4896</v>
      </c>
      <c r="I1901" s="13" t="s">
        <v>150</v>
      </c>
      <c r="J1901" s="9" t="str">
        <f t="shared" si="118"/>
        <v>RS DQLAB</v>
      </c>
      <c r="K1901" s="14" t="s">
        <v>151</v>
      </c>
      <c r="L1901" t="str">
        <f t="shared" si="119"/>
        <v>SELL</v>
      </c>
    </row>
    <row r="1902" spans="1:12" x14ac:dyDescent="0.2">
      <c r="A1902" s="7" t="s">
        <v>2042</v>
      </c>
      <c r="B1902" s="8">
        <v>44117</v>
      </c>
      <c r="C1902" s="9" t="s">
        <v>41</v>
      </c>
      <c r="D1902" s="9">
        <v>11</v>
      </c>
      <c r="E1902" s="9" t="s">
        <v>116</v>
      </c>
      <c r="F1902" s="16" t="str">
        <f t="shared" si="116"/>
        <v>OTHER</v>
      </c>
      <c r="G1902" s="16" t="str">
        <f t="shared" si="117"/>
        <v>OTHER</v>
      </c>
      <c r="H1902" s="9" t="s">
        <v>4896</v>
      </c>
      <c r="I1902" s="9" t="s">
        <v>150</v>
      </c>
      <c r="J1902" s="9" t="str">
        <f t="shared" si="118"/>
        <v>RS DQLAB</v>
      </c>
      <c r="K1902" s="10" t="s">
        <v>151</v>
      </c>
      <c r="L1902" t="str">
        <f t="shared" si="119"/>
        <v>SELL</v>
      </c>
    </row>
    <row r="1903" spans="1:12" x14ac:dyDescent="0.2">
      <c r="A1903" s="11" t="s">
        <v>2043</v>
      </c>
      <c r="B1903" s="12">
        <v>44117</v>
      </c>
      <c r="C1903" s="13" t="s">
        <v>16</v>
      </c>
      <c r="D1903" s="13">
        <v>45</v>
      </c>
      <c r="E1903" s="13" t="s">
        <v>116</v>
      </c>
      <c r="F1903" s="16" t="str">
        <f t="shared" si="116"/>
        <v>OTHER</v>
      </c>
      <c r="G1903" s="16" t="str">
        <f t="shared" si="117"/>
        <v>OTHER</v>
      </c>
      <c r="H1903" s="9" t="s">
        <v>4896</v>
      </c>
      <c r="I1903" s="13" t="s">
        <v>150</v>
      </c>
      <c r="J1903" s="9" t="str">
        <f t="shared" si="118"/>
        <v>RS DQLAB</v>
      </c>
      <c r="K1903" s="14" t="s">
        <v>151</v>
      </c>
      <c r="L1903" t="str">
        <f t="shared" si="119"/>
        <v>SELL</v>
      </c>
    </row>
    <row r="1904" spans="1:12" x14ac:dyDescent="0.2">
      <c r="A1904" s="7" t="s">
        <v>2044</v>
      </c>
      <c r="B1904" s="8">
        <v>44117</v>
      </c>
      <c r="C1904" s="9" t="s">
        <v>23</v>
      </c>
      <c r="D1904" s="9">
        <v>160</v>
      </c>
      <c r="E1904" s="9" t="s">
        <v>116</v>
      </c>
      <c r="F1904" s="16" t="str">
        <f t="shared" si="116"/>
        <v>OTHER</v>
      </c>
      <c r="G1904" s="16" t="str">
        <f t="shared" si="117"/>
        <v>OTHER</v>
      </c>
      <c r="H1904" s="9" t="s">
        <v>4896</v>
      </c>
      <c r="I1904" s="9" t="s">
        <v>150</v>
      </c>
      <c r="J1904" s="9" t="str">
        <f t="shared" si="118"/>
        <v>RS DQLAB</v>
      </c>
      <c r="K1904" s="10" t="s">
        <v>151</v>
      </c>
      <c r="L1904" t="str">
        <f t="shared" si="119"/>
        <v>SELL</v>
      </c>
    </row>
    <row r="1905" spans="1:12" x14ac:dyDescent="0.2">
      <c r="A1905" s="11" t="s">
        <v>2045</v>
      </c>
      <c r="B1905" s="12">
        <v>44118</v>
      </c>
      <c r="C1905" s="13" t="s">
        <v>22</v>
      </c>
      <c r="D1905" s="13">
        <v>50</v>
      </c>
      <c r="E1905" s="13" t="s">
        <v>116</v>
      </c>
      <c r="F1905" s="16" t="str">
        <f t="shared" si="116"/>
        <v>OTHER</v>
      </c>
      <c r="G1905" s="16" t="str">
        <f t="shared" si="117"/>
        <v>OTHER</v>
      </c>
      <c r="H1905" s="9" t="s">
        <v>4896</v>
      </c>
      <c r="I1905" s="13" t="s">
        <v>150</v>
      </c>
      <c r="J1905" s="9" t="str">
        <f t="shared" si="118"/>
        <v>RS DQLAB</v>
      </c>
      <c r="K1905" s="14" t="s">
        <v>151</v>
      </c>
      <c r="L1905" t="str">
        <f t="shared" si="119"/>
        <v>SELL</v>
      </c>
    </row>
    <row r="1906" spans="1:12" x14ac:dyDescent="0.2">
      <c r="A1906" s="7" t="s">
        <v>2046</v>
      </c>
      <c r="B1906" s="8">
        <v>44118</v>
      </c>
      <c r="C1906" s="9" t="s">
        <v>30</v>
      </c>
      <c r="D1906" s="9">
        <v>113</v>
      </c>
      <c r="E1906" s="9" t="s">
        <v>116</v>
      </c>
      <c r="F1906" s="16" t="str">
        <f t="shared" si="116"/>
        <v>OTHER</v>
      </c>
      <c r="G1906" s="16" t="str">
        <f t="shared" si="117"/>
        <v>OTHER</v>
      </c>
      <c r="H1906" s="9" t="s">
        <v>4896</v>
      </c>
      <c r="I1906" s="9" t="s">
        <v>150</v>
      </c>
      <c r="J1906" s="9" t="str">
        <f t="shared" si="118"/>
        <v>RS DQLAB</v>
      </c>
      <c r="K1906" s="10" t="s">
        <v>151</v>
      </c>
      <c r="L1906" t="str">
        <f t="shared" si="119"/>
        <v>SELL</v>
      </c>
    </row>
    <row r="1907" spans="1:12" x14ac:dyDescent="0.2">
      <c r="A1907" s="11" t="s">
        <v>2047</v>
      </c>
      <c r="B1907" s="12">
        <v>44118</v>
      </c>
      <c r="C1907" s="13" t="s">
        <v>20</v>
      </c>
      <c r="D1907" s="13">
        <v>616</v>
      </c>
      <c r="E1907" s="13" t="s">
        <v>116</v>
      </c>
      <c r="F1907" s="16" t="str">
        <f t="shared" si="116"/>
        <v>OTHER</v>
      </c>
      <c r="G1907" s="16" t="str">
        <f t="shared" si="117"/>
        <v>OTHER</v>
      </c>
      <c r="H1907" s="9" t="s">
        <v>4896</v>
      </c>
      <c r="I1907" s="13" t="s">
        <v>150</v>
      </c>
      <c r="J1907" s="9" t="str">
        <f t="shared" si="118"/>
        <v>RS DQLAB</v>
      </c>
      <c r="K1907" s="14" t="s">
        <v>151</v>
      </c>
      <c r="L1907" t="str">
        <f t="shared" si="119"/>
        <v>SELL</v>
      </c>
    </row>
    <row r="1908" spans="1:12" x14ac:dyDescent="0.2">
      <c r="A1908" s="7" t="s">
        <v>2048</v>
      </c>
      <c r="B1908" s="8">
        <v>44118</v>
      </c>
      <c r="C1908" s="9" t="s">
        <v>8</v>
      </c>
      <c r="D1908" s="9">
        <v>131</v>
      </c>
      <c r="E1908" s="9" t="s">
        <v>116</v>
      </c>
      <c r="F1908" s="16" t="str">
        <f t="shared" si="116"/>
        <v>OTHER</v>
      </c>
      <c r="G1908" s="16" t="str">
        <f t="shared" si="117"/>
        <v>OTHER</v>
      </c>
      <c r="H1908" s="9" t="s">
        <v>4896</v>
      </c>
      <c r="I1908" s="9" t="s">
        <v>150</v>
      </c>
      <c r="J1908" s="9" t="str">
        <f t="shared" si="118"/>
        <v>RS DQLAB</v>
      </c>
      <c r="K1908" s="10" t="s">
        <v>151</v>
      </c>
      <c r="L1908" t="str">
        <f t="shared" si="119"/>
        <v>SELL</v>
      </c>
    </row>
    <row r="1909" spans="1:12" x14ac:dyDescent="0.2">
      <c r="A1909" s="11" t="s">
        <v>2049</v>
      </c>
      <c r="B1909" s="12">
        <v>44118</v>
      </c>
      <c r="C1909" s="13" t="s">
        <v>25</v>
      </c>
      <c r="D1909" s="13">
        <v>87</v>
      </c>
      <c r="E1909" s="13" t="s">
        <v>116</v>
      </c>
      <c r="F1909" s="16" t="str">
        <f t="shared" si="116"/>
        <v>OTHER</v>
      </c>
      <c r="G1909" s="16" t="str">
        <f t="shared" si="117"/>
        <v>OTHER</v>
      </c>
      <c r="H1909" s="9" t="s">
        <v>4896</v>
      </c>
      <c r="I1909" s="13" t="s">
        <v>150</v>
      </c>
      <c r="J1909" s="9" t="str">
        <f t="shared" si="118"/>
        <v>RS DQLAB</v>
      </c>
      <c r="K1909" s="14" t="s">
        <v>151</v>
      </c>
      <c r="L1909" t="str">
        <f t="shared" si="119"/>
        <v>SELL</v>
      </c>
    </row>
    <row r="1910" spans="1:12" x14ac:dyDescent="0.2">
      <c r="A1910" s="7" t="s">
        <v>2050</v>
      </c>
      <c r="B1910" s="8">
        <v>44119</v>
      </c>
      <c r="C1910" s="9" t="s">
        <v>24</v>
      </c>
      <c r="D1910" s="9">
        <v>28</v>
      </c>
      <c r="E1910" s="9" t="s">
        <v>116</v>
      </c>
      <c r="F1910" s="16" t="str">
        <f t="shared" si="116"/>
        <v>OTHER</v>
      </c>
      <c r="G1910" s="16" t="str">
        <f t="shared" si="117"/>
        <v>OTHER</v>
      </c>
      <c r="H1910" s="9" t="s">
        <v>4896</v>
      </c>
      <c r="I1910" s="9" t="s">
        <v>150</v>
      </c>
      <c r="J1910" s="9" t="str">
        <f t="shared" si="118"/>
        <v>RS DQLAB</v>
      </c>
      <c r="K1910" s="10" t="s">
        <v>151</v>
      </c>
      <c r="L1910" t="str">
        <f t="shared" si="119"/>
        <v>SELL</v>
      </c>
    </row>
    <row r="1911" spans="1:12" x14ac:dyDescent="0.2">
      <c r="A1911" s="11" t="s">
        <v>2051</v>
      </c>
      <c r="B1911" s="12">
        <v>44119</v>
      </c>
      <c r="C1911" s="13" t="s">
        <v>38</v>
      </c>
      <c r="D1911" s="13">
        <v>16</v>
      </c>
      <c r="E1911" s="13" t="s">
        <v>116</v>
      </c>
      <c r="F1911" s="16" t="str">
        <f t="shared" si="116"/>
        <v>OTHER</v>
      </c>
      <c r="G1911" s="16" t="str">
        <f t="shared" si="117"/>
        <v>OTHER</v>
      </c>
      <c r="H1911" s="9" t="s">
        <v>4896</v>
      </c>
      <c r="I1911" s="13" t="s">
        <v>150</v>
      </c>
      <c r="J1911" s="9" t="str">
        <f t="shared" si="118"/>
        <v>RS DQLAB</v>
      </c>
      <c r="K1911" s="14" t="s">
        <v>151</v>
      </c>
      <c r="L1911" t="str">
        <f t="shared" si="119"/>
        <v>SELL</v>
      </c>
    </row>
    <row r="1912" spans="1:12" x14ac:dyDescent="0.2">
      <c r="A1912" s="7" t="s">
        <v>2052</v>
      </c>
      <c r="B1912" s="8">
        <v>44119</v>
      </c>
      <c r="C1912" s="9" t="s">
        <v>38</v>
      </c>
      <c r="D1912" s="9">
        <v>51</v>
      </c>
      <c r="E1912" s="9" t="s">
        <v>116</v>
      </c>
      <c r="F1912" s="16" t="str">
        <f t="shared" si="116"/>
        <v>OTHER</v>
      </c>
      <c r="G1912" s="16" t="str">
        <f t="shared" si="117"/>
        <v>OTHER</v>
      </c>
      <c r="H1912" s="9" t="s">
        <v>4896</v>
      </c>
      <c r="I1912" s="9" t="s">
        <v>150</v>
      </c>
      <c r="J1912" s="9" t="str">
        <f t="shared" si="118"/>
        <v>RS DQLAB</v>
      </c>
      <c r="K1912" s="10" t="s">
        <v>151</v>
      </c>
      <c r="L1912" t="str">
        <f t="shared" si="119"/>
        <v>SELL</v>
      </c>
    </row>
    <row r="1913" spans="1:12" x14ac:dyDescent="0.2">
      <c r="A1913" s="11" t="s">
        <v>2053</v>
      </c>
      <c r="B1913" s="12">
        <v>44119</v>
      </c>
      <c r="C1913" s="13" t="s">
        <v>41</v>
      </c>
      <c r="D1913" s="13">
        <v>29</v>
      </c>
      <c r="E1913" s="13" t="s">
        <v>116</v>
      </c>
      <c r="F1913" s="16" t="str">
        <f t="shared" si="116"/>
        <v>OTHER</v>
      </c>
      <c r="G1913" s="16" t="str">
        <f t="shared" si="117"/>
        <v>OTHER</v>
      </c>
      <c r="H1913" s="9" t="s">
        <v>4896</v>
      </c>
      <c r="I1913" s="13" t="s">
        <v>150</v>
      </c>
      <c r="J1913" s="9" t="str">
        <f t="shared" si="118"/>
        <v>RS DQLAB</v>
      </c>
      <c r="K1913" s="14" t="s">
        <v>151</v>
      </c>
      <c r="L1913" t="str">
        <f t="shared" si="119"/>
        <v>SELL</v>
      </c>
    </row>
    <row r="1914" spans="1:12" x14ac:dyDescent="0.2">
      <c r="A1914" s="7" t="s">
        <v>2054</v>
      </c>
      <c r="B1914" s="8">
        <v>44119</v>
      </c>
      <c r="C1914" s="9" t="s">
        <v>36</v>
      </c>
      <c r="D1914" s="9">
        <v>90</v>
      </c>
      <c r="E1914" s="9" t="s">
        <v>116</v>
      </c>
      <c r="F1914" s="16" t="str">
        <f t="shared" si="116"/>
        <v>OTHER</v>
      </c>
      <c r="G1914" s="16" t="str">
        <f t="shared" si="117"/>
        <v>OTHER</v>
      </c>
      <c r="H1914" s="9" t="s">
        <v>4896</v>
      </c>
      <c r="I1914" s="9" t="s">
        <v>150</v>
      </c>
      <c r="J1914" s="9" t="str">
        <f t="shared" si="118"/>
        <v>RS DQLAB</v>
      </c>
      <c r="K1914" s="10" t="s">
        <v>151</v>
      </c>
      <c r="L1914" t="str">
        <f t="shared" si="119"/>
        <v>SELL</v>
      </c>
    </row>
    <row r="1915" spans="1:12" x14ac:dyDescent="0.2">
      <c r="A1915" s="11" t="s">
        <v>2055</v>
      </c>
      <c r="B1915" s="12">
        <v>44119</v>
      </c>
      <c r="C1915" s="13" t="s">
        <v>16</v>
      </c>
      <c r="D1915" s="13">
        <v>19</v>
      </c>
      <c r="E1915" s="13" t="s">
        <v>116</v>
      </c>
      <c r="F1915" s="16" t="str">
        <f t="shared" si="116"/>
        <v>OTHER</v>
      </c>
      <c r="G1915" s="16" t="str">
        <f t="shared" si="117"/>
        <v>OTHER</v>
      </c>
      <c r="H1915" s="9" t="s">
        <v>4896</v>
      </c>
      <c r="I1915" s="13" t="s">
        <v>150</v>
      </c>
      <c r="J1915" s="9" t="str">
        <f t="shared" si="118"/>
        <v>RS DQLAB</v>
      </c>
      <c r="K1915" s="14" t="s">
        <v>151</v>
      </c>
      <c r="L1915" t="str">
        <f t="shared" si="119"/>
        <v>SELL</v>
      </c>
    </row>
    <row r="1916" spans="1:12" x14ac:dyDescent="0.2">
      <c r="A1916" s="7" t="s">
        <v>2056</v>
      </c>
      <c r="B1916" s="8">
        <v>44120</v>
      </c>
      <c r="C1916" s="9" t="s">
        <v>37</v>
      </c>
      <c r="D1916" s="9">
        <v>17</v>
      </c>
      <c r="E1916" s="9" t="s">
        <v>116</v>
      </c>
      <c r="F1916" s="16" t="str">
        <f t="shared" si="116"/>
        <v>OTHER</v>
      </c>
      <c r="G1916" s="16" t="str">
        <f t="shared" si="117"/>
        <v>OTHER</v>
      </c>
      <c r="H1916" s="9" t="s">
        <v>4896</v>
      </c>
      <c r="I1916" s="9" t="s">
        <v>150</v>
      </c>
      <c r="J1916" s="9" t="str">
        <f t="shared" si="118"/>
        <v>RS DQLAB</v>
      </c>
      <c r="K1916" s="10" t="s">
        <v>151</v>
      </c>
      <c r="L1916" t="str">
        <f t="shared" si="119"/>
        <v>SELL</v>
      </c>
    </row>
    <row r="1917" spans="1:12" x14ac:dyDescent="0.2">
      <c r="A1917" s="11" t="s">
        <v>2057</v>
      </c>
      <c r="B1917" s="12">
        <v>44120</v>
      </c>
      <c r="C1917" s="13" t="s">
        <v>30</v>
      </c>
      <c r="D1917" s="13">
        <v>33</v>
      </c>
      <c r="E1917" s="13" t="s">
        <v>116</v>
      </c>
      <c r="F1917" s="16" t="str">
        <f t="shared" si="116"/>
        <v>OTHER</v>
      </c>
      <c r="G1917" s="16" t="str">
        <f t="shared" si="117"/>
        <v>OTHER</v>
      </c>
      <c r="H1917" s="9" t="s">
        <v>4896</v>
      </c>
      <c r="I1917" s="13" t="s">
        <v>150</v>
      </c>
      <c r="J1917" s="9" t="str">
        <f t="shared" si="118"/>
        <v>RS DQLAB</v>
      </c>
      <c r="K1917" s="14" t="s">
        <v>151</v>
      </c>
      <c r="L1917" t="str">
        <f t="shared" si="119"/>
        <v>SELL</v>
      </c>
    </row>
    <row r="1918" spans="1:12" x14ac:dyDescent="0.2">
      <c r="A1918" s="7" t="s">
        <v>2058</v>
      </c>
      <c r="B1918" s="8">
        <v>44120</v>
      </c>
      <c r="C1918" s="9" t="s">
        <v>30</v>
      </c>
      <c r="D1918" s="9">
        <v>45</v>
      </c>
      <c r="E1918" s="9" t="s">
        <v>116</v>
      </c>
      <c r="F1918" s="16" t="str">
        <f t="shared" si="116"/>
        <v>OTHER</v>
      </c>
      <c r="G1918" s="16" t="str">
        <f t="shared" si="117"/>
        <v>OTHER</v>
      </c>
      <c r="H1918" s="9" t="s">
        <v>4896</v>
      </c>
      <c r="I1918" s="9" t="s">
        <v>150</v>
      </c>
      <c r="J1918" s="9" t="str">
        <f t="shared" si="118"/>
        <v>RS DQLAB</v>
      </c>
      <c r="K1918" s="10" t="s">
        <v>151</v>
      </c>
      <c r="L1918" t="str">
        <f t="shared" si="119"/>
        <v>SELL</v>
      </c>
    </row>
    <row r="1919" spans="1:12" x14ac:dyDescent="0.2">
      <c r="A1919" s="11" t="s">
        <v>2059</v>
      </c>
      <c r="B1919" s="12">
        <v>44121</v>
      </c>
      <c r="C1919" s="13" t="s">
        <v>27</v>
      </c>
      <c r="D1919" s="13">
        <v>12</v>
      </c>
      <c r="E1919" s="13" t="s">
        <v>116</v>
      </c>
      <c r="F1919" s="16" t="str">
        <f t="shared" si="116"/>
        <v>OTHER</v>
      </c>
      <c r="G1919" s="16" t="str">
        <f t="shared" si="117"/>
        <v>OTHER</v>
      </c>
      <c r="H1919" s="9" t="s">
        <v>4896</v>
      </c>
      <c r="I1919" s="13" t="s">
        <v>150</v>
      </c>
      <c r="J1919" s="9" t="str">
        <f t="shared" si="118"/>
        <v>RS DQLAB</v>
      </c>
      <c r="K1919" s="14" t="s">
        <v>151</v>
      </c>
      <c r="L1919" t="str">
        <f t="shared" si="119"/>
        <v>SELL</v>
      </c>
    </row>
    <row r="1920" spans="1:12" x14ac:dyDescent="0.2">
      <c r="A1920" s="7" t="s">
        <v>2060</v>
      </c>
      <c r="B1920" s="8">
        <v>44121</v>
      </c>
      <c r="C1920" s="9" t="s">
        <v>38</v>
      </c>
      <c r="D1920" s="9">
        <v>38</v>
      </c>
      <c r="E1920" s="9" t="s">
        <v>116</v>
      </c>
      <c r="F1920" s="16" t="str">
        <f t="shared" si="116"/>
        <v>OTHER</v>
      </c>
      <c r="G1920" s="16" t="str">
        <f t="shared" si="117"/>
        <v>OTHER</v>
      </c>
      <c r="H1920" s="9" t="s">
        <v>4896</v>
      </c>
      <c r="I1920" s="9" t="s">
        <v>150</v>
      </c>
      <c r="J1920" s="9" t="str">
        <f t="shared" si="118"/>
        <v>RS DQLAB</v>
      </c>
      <c r="K1920" s="10" t="s">
        <v>151</v>
      </c>
      <c r="L1920" t="str">
        <f t="shared" si="119"/>
        <v>SELL</v>
      </c>
    </row>
    <row r="1921" spans="1:12" x14ac:dyDescent="0.2">
      <c r="A1921" s="11" t="s">
        <v>2061</v>
      </c>
      <c r="B1921" s="12">
        <v>44121</v>
      </c>
      <c r="C1921" s="13" t="s">
        <v>8</v>
      </c>
      <c r="D1921" s="13">
        <v>2</v>
      </c>
      <c r="E1921" s="13" t="s">
        <v>116</v>
      </c>
      <c r="F1921" s="16" t="str">
        <f t="shared" si="116"/>
        <v>OTHER</v>
      </c>
      <c r="G1921" s="16" t="str">
        <f t="shared" si="117"/>
        <v>OTHER</v>
      </c>
      <c r="H1921" s="9" t="s">
        <v>4896</v>
      </c>
      <c r="I1921" s="13" t="s">
        <v>150</v>
      </c>
      <c r="J1921" s="9" t="str">
        <f t="shared" si="118"/>
        <v>RS DQLAB</v>
      </c>
      <c r="K1921" s="14" t="s">
        <v>151</v>
      </c>
      <c r="L1921" t="str">
        <f t="shared" si="119"/>
        <v>SELL</v>
      </c>
    </row>
    <row r="1922" spans="1:12" x14ac:dyDescent="0.2">
      <c r="A1922" s="7" t="s">
        <v>2062</v>
      </c>
      <c r="B1922" s="8">
        <v>44122</v>
      </c>
      <c r="C1922" s="9" t="s">
        <v>37</v>
      </c>
      <c r="D1922" s="9">
        <v>2</v>
      </c>
      <c r="E1922" s="9" t="s">
        <v>116</v>
      </c>
      <c r="F1922" s="16" t="str">
        <f t="shared" si="116"/>
        <v>OTHER</v>
      </c>
      <c r="G1922" s="16" t="str">
        <f t="shared" si="117"/>
        <v>OTHER</v>
      </c>
      <c r="H1922" s="9" t="s">
        <v>4896</v>
      </c>
      <c r="I1922" s="9" t="s">
        <v>150</v>
      </c>
      <c r="J1922" s="9" t="str">
        <f t="shared" si="118"/>
        <v>RS DQLAB</v>
      </c>
      <c r="K1922" s="10" t="s">
        <v>151</v>
      </c>
      <c r="L1922" t="str">
        <f t="shared" si="119"/>
        <v>SELL</v>
      </c>
    </row>
    <row r="1923" spans="1:12" x14ac:dyDescent="0.2">
      <c r="A1923" s="11" t="s">
        <v>2063</v>
      </c>
      <c r="B1923" s="12">
        <v>44122</v>
      </c>
      <c r="C1923" s="13" t="s">
        <v>2064</v>
      </c>
      <c r="D1923" s="13">
        <v>8</v>
      </c>
      <c r="E1923" s="13" t="s">
        <v>116</v>
      </c>
      <c r="F1923" s="16" t="str">
        <f t="shared" ref="F1923:F1986" si="120">UPPER(IF(LEN(E1923)=0,"OTHER",E1923))</f>
        <v>OTHER</v>
      </c>
      <c r="G1923" s="16" t="str">
        <f t="shared" ref="G1923:G1986" si="121">LEFT(F1923,7)</f>
        <v>OTHER</v>
      </c>
      <c r="H1923" s="9" t="s">
        <v>4896</v>
      </c>
      <c r="I1923" s="13" t="s">
        <v>150</v>
      </c>
      <c r="J1923" s="9" t="str">
        <f t="shared" ref="J1923:J1986" si="122">(UPPER(IF(LEN(I1923)=0,"OTHER",I1923)))</f>
        <v>RS DQLAB</v>
      </c>
      <c r="K1923" s="14" t="s">
        <v>151</v>
      </c>
      <c r="L1923" t="str">
        <f t="shared" ref="L1923:L1986" si="123">UPPER(K1923)</f>
        <v>SELL</v>
      </c>
    </row>
    <row r="1924" spans="1:12" x14ac:dyDescent="0.2">
      <c r="A1924" s="7" t="s">
        <v>2065</v>
      </c>
      <c r="B1924" s="8">
        <v>44123</v>
      </c>
      <c r="C1924" s="9" t="s">
        <v>37</v>
      </c>
      <c r="D1924" s="9">
        <v>83</v>
      </c>
      <c r="E1924" s="9" t="s">
        <v>116</v>
      </c>
      <c r="F1924" s="16" t="str">
        <f t="shared" si="120"/>
        <v>OTHER</v>
      </c>
      <c r="G1924" s="16" t="str">
        <f t="shared" si="121"/>
        <v>OTHER</v>
      </c>
      <c r="H1924" s="9" t="s">
        <v>4896</v>
      </c>
      <c r="I1924" s="9" t="s">
        <v>150</v>
      </c>
      <c r="J1924" s="9" t="str">
        <f t="shared" si="122"/>
        <v>RS DQLAB</v>
      </c>
      <c r="K1924" s="10" t="s">
        <v>151</v>
      </c>
      <c r="L1924" t="str">
        <f t="shared" si="123"/>
        <v>SELL</v>
      </c>
    </row>
    <row r="1925" spans="1:12" x14ac:dyDescent="0.2">
      <c r="A1925" s="11" t="s">
        <v>2066</v>
      </c>
      <c r="B1925" s="12">
        <v>44123</v>
      </c>
      <c r="C1925" s="13" t="s">
        <v>37</v>
      </c>
      <c r="D1925" s="13">
        <v>32</v>
      </c>
      <c r="E1925" s="13" t="s">
        <v>116</v>
      </c>
      <c r="F1925" s="16" t="str">
        <f t="shared" si="120"/>
        <v>OTHER</v>
      </c>
      <c r="G1925" s="16" t="str">
        <f t="shared" si="121"/>
        <v>OTHER</v>
      </c>
      <c r="H1925" s="9" t="s">
        <v>4896</v>
      </c>
      <c r="I1925" s="13" t="s">
        <v>150</v>
      </c>
      <c r="J1925" s="9" t="str">
        <f t="shared" si="122"/>
        <v>RS DQLAB</v>
      </c>
      <c r="K1925" s="14" t="s">
        <v>151</v>
      </c>
      <c r="L1925" t="str">
        <f t="shared" si="123"/>
        <v>SELL</v>
      </c>
    </row>
    <row r="1926" spans="1:12" x14ac:dyDescent="0.2">
      <c r="A1926" s="7" t="s">
        <v>2067</v>
      </c>
      <c r="B1926" s="8">
        <v>44123</v>
      </c>
      <c r="C1926" s="9" t="s">
        <v>9</v>
      </c>
      <c r="D1926" s="9">
        <v>49</v>
      </c>
      <c r="E1926" s="9" t="s">
        <v>116</v>
      </c>
      <c r="F1926" s="16" t="str">
        <f t="shared" si="120"/>
        <v>OTHER</v>
      </c>
      <c r="G1926" s="16" t="str">
        <f t="shared" si="121"/>
        <v>OTHER</v>
      </c>
      <c r="H1926" s="9" t="s">
        <v>4896</v>
      </c>
      <c r="I1926" s="9" t="s">
        <v>150</v>
      </c>
      <c r="J1926" s="9" t="str">
        <f t="shared" si="122"/>
        <v>RS DQLAB</v>
      </c>
      <c r="K1926" s="10" t="s">
        <v>151</v>
      </c>
      <c r="L1926" t="str">
        <f t="shared" si="123"/>
        <v>SELL</v>
      </c>
    </row>
    <row r="1927" spans="1:12" x14ac:dyDescent="0.2">
      <c r="A1927" s="11" t="s">
        <v>2068</v>
      </c>
      <c r="B1927" s="12">
        <v>44123</v>
      </c>
      <c r="C1927" s="13" t="s">
        <v>41</v>
      </c>
      <c r="D1927" s="13">
        <v>51</v>
      </c>
      <c r="E1927" s="13" t="s">
        <v>116</v>
      </c>
      <c r="F1927" s="16" t="str">
        <f t="shared" si="120"/>
        <v>OTHER</v>
      </c>
      <c r="G1927" s="16" t="str">
        <f t="shared" si="121"/>
        <v>OTHER</v>
      </c>
      <c r="H1927" s="9" t="s">
        <v>4896</v>
      </c>
      <c r="I1927" s="13" t="s">
        <v>150</v>
      </c>
      <c r="J1927" s="9" t="str">
        <f t="shared" si="122"/>
        <v>RS DQLAB</v>
      </c>
      <c r="K1927" s="14" t="s">
        <v>151</v>
      </c>
      <c r="L1927" t="str">
        <f t="shared" si="123"/>
        <v>SELL</v>
      </c>
    </row>
    <row r="1928" spans="1:12" x14ac:dyDescent="0.2">
      <c r="A1928" s="7" t="s">
        <v>2069</v>
      </c>
      <c r="B1928" s="8">
        <v>44123</v>
      </c>
      <c r="C1928" s="9" t="s">
        <v>36</v>
      </c>
      <c r="D1928" s="9">
        <v>22</v>
      </c>
      <c r="E1928" s="9" t="s">
        <v>116</v>
      </c>
      <c r="F1928" s="16" t="str">
        <f t="shared" si="120"/>
        <v>OTHER</v>
      </c>
      <c r="G1928" s="16" t="str">
        <f t="shared" si="121"/>
        <v>OTHER</v>
      </c>
      <c r="H1928" s="9" t="s">
        <v>4896</v>
      </c>
      <c r="I1928" s="9" t="s">
        <v>150</v>
      </c>
      <c r="J1928" s="9" t="str">
        <f t="shared" si="122"/>
        <v>RS DQLAB</v>
      </c>
      <c r="K1928" s="10" t="s">
        <v>151</v>
      </c>
      <c r="L1928" t="str">
        <f t="shared" si="123"/>
        <v>SELL</v>
      </c>
    </row>
    <row r="1929" spans="1:12" x14ac:dyDescent="0.2">
      <c r="A1929" s="11" t="s">
        <v>2070</v>
      </c>
      <c r="B1929" s="12">
        <v>44123</v>
      </c>
      <c r="C1929" s="13" t="s">
        <v>16</v>
      </c>
      <c r="D1929" s="13">
        <v>81</v>
      </c>
      <c r="E1929" s="13" t="s">
        <v>116</v>
      </c>
      <c r="F1929" s="16" t="str">
        <f t="shared" si="120"/>
        <v>OTHER</v>
      </c>
      <c r="G1929" s="16" t="str">
        <f t="shared" si="121"/>
        <v>OTHER</v>
      </c>
      <c r="H1929" s="9" t="s">
        <v>4896</v>
      </c>
      <c r="I1929" s="13" t="s">
        <v>150</v>
      </c>
      <c r="J1929" s="9" t="str">
        <f t="shared" si="122"/>
        <v>RS DQLAB</v>
      </c>
      <c r="K1929" s="14" t="s">
        <v>151</v>
      </c>
      <c r="L1929" t="str">
        <f t="shared" si="123"/>
        <v>SELL</v>
      </c>
    </row>
    <row r="1930" spans="1:12" x14ac:dyDescent="0.2">
      <c r="A1930" s="7" t="s">
        <v>2071</v>
      </c>
      <c r="B1930" s="8">
        <v>44123</v>
      </c>
      <c r="C1930" s="9" t="s">
        <v>40</v>
      </c>
      <c r="D1930" s="9">
        <v>4</v>
      </c>
      <c r="E1930" s="9" t="s">
        <v>116</v>
      </c>
      <c r="F1930" s="16" t="str">
        <f t="shared" si="120"/>
        <v>OTHER</v>
      </c>
      <c r="G1930" s="16" t="str">
        <f t="shared" si="121"/>
        <v>OTHER</v>
      </c>
      <c r="H1930" s="9" t="s">
        <v>4896</v>
      </c>
      <c r="I1930" s="9" t="s">
        <v>150</v>
      </c>
      <c r="J1930" s="9" t="str">
        <f t="shared" si="122"/>
        <v>RS DQLAB</v>
      </c>
      <c r="K1930" s="10" t="s">
        <v>151</v>
      </c>
      <c r="L1930" t="str">
        <f t="shared" si="123"/>
        <v>SELL</v>
      </c>
    </row>
    <row r="1931" spans="1:12" x14ac:dyDescent="0.2">
      <c r="A1931" s="11" t="s">
        <v>2072</v>
      </c>
      <c r="B1931" s="12">
        <v>44123</v>
      </c>
      <c r="C1931" s="13" t="s">
        <v>30</v>
      </c>
      <c r="D1931" s="13">
        <v>34</v>
      </c>
      <c r="E1931" s="13" t="s">
        <v>116</v>
      </c>
      <c r="F1931" s="16" t="str">
        <f t="shared" si="120"/>
        <v>OTHER</v>
      </c>
      <c r="G1931" s="16" t="str">
        <f t="shared" si="121"/>
        <v>OTHER</v>
      </c>
      <c r="H1931" s="9" t="s">
        <v>4896</v>
      </c>
      <c r="I1931" s="13" t="s">
        <v>150</v>
      </c>
      <c r="J1931" s="9" t="str">
        <f t="shared" si="122"/>
        <v>RS DQLAB</v>
      </c>
      <c r="K1931" s="14" t="s">
        <v>151</v>
      </c>
      <c r="L1931" t="str">
        <f t="shared" si="123"/>
        <v>SELL</v>
      </c>
    </row>
    <row r="1932" spans="1:12" x14ac:dyDescent="0.2">
      <c r="A1932" s="7" t="s">
        <v>2073</v>
      </c>
      <c r="B1932" s="8">
        <v>44123</v>
      </c>
      <c r="C1932" s="9" t="s">
        <v>17</v>
      </c>
      <c r="D1932" s="9">
        <v>189</v>
      </c>
      <c r="E1932" s="9" t="s">
        <v>116</v>
      </c>
      <c r="F1932" s="16" t="str">
        <f t="shared" si="120"/>
        <v>OTHER</v>
      </c>
      <c r="G1932" s="16" t="str">
        <f t="shared" si="121"/>
        <v>OTHER</v>
      </c>
      <c r="H1932" s="9" t="s">
        <v>4896</v>
      </c>
      <c r="I1932" s="9" t="s">
        <v>150</v>
      </c>
      <c r="J1932" s="9" t="str">
        <f t="shared" si="122"/>
        <v>RS DQLAB</v>
      </c>
      <c r="K1932" s="10" t="s">
        <v>151</v>
      </c>
      <c r="L1932" t="str">
        <f t="shared" si="123"/>
        <v>SELL</v>
      </c>
    </row>
    <row r="1933" spans="1:12" x14ac:dyDescent="0.2">
      <c r="A1933" s="11" t="s">
        <v>2074</v>
      </c>
      <c r="B1933" s="12">
        <v>44124</v>
      </c>
      <c r="C1933" s="13" t="s">
        <v>12</v>
      </c>
      <c r="D1933" s="13">
        <v>38</v>
      </c>
      <c r="E1933" s="13" t="s">
        <v>116</v>
      </c>
      <c r="F1933" s="16" t="str">
        <f t="shared" si="120"/>
        <v>OTHER</v>
      </c>
      <c r="G1933" s="16" t="str">
        <f t="shared" si="121"/>
        <v>OTHER</v>
      </c>
      <c r="H1933" s="9" t="s">
        <v>4896</v>
      </c>
      <c r="I1933" s="13" t="s">
        <v>150</v>
      </c>
      <c r="J1933" s="9" t="str">
        <f t="shared" si="122"/>
        <v>RS DQLAB</v>
      </c>
      <c r="K1933" s="14" t="s">
        <v>151</v>
      </c>
      <c r="L1933" t="str">
        <f t="shared" si="123"/>
        <v>SELL</v>
      </c>
    </row>
    <row r="1934" spans="1:12" x14ac:dyDescent="0.2">
      <c r="A1934" s="7" t="s">
        <v>2075</v>
      </c>
      <c r="B1934" s="8">
        <v>44124</v>
      </c>
      <c r="C1934" s="9" t="s">
        <v>38</v>
      </c>
      <c r="D1934" s="9">
        <v>52</v>
      </c>
      <c r="E1934" s="9" t="s">
        <v>116</v>
      </c>
      <c r="F1934" s="16" t="str">
        <f t="shared" si="120"/>
        <v>OTHER</v>
      </c>
      <c r="G1934" s="16" t="str">
        <f t="shared" si="121"/>
        <v>OTHER</v>
      </c>
      <c r="H1934" s="9" t="s">
        <v>4896</v>
      </c>
      <c r="I1934" s="9" t="s">
        <v>150</v>
      </c>
      <c r="J1934" s="9" t="str">
        <f t="shared" si="122"/>
        <v>RS DQLAB</v>
      </c>
      <c r="K1934" s="10" t="s">
        <v>151</v>
      </c>
      <c r="L1934" t="str">
        <f t="shared" si="123"/>
        <v>SELL</v>
      </c>
    </row>
    <row r="1935" spans="1:12" x14ac:dyDescent="0.2">
      <c r="A1935" s="11" t="s">
        <v>2076</v>
      </c>
      <c r="B1935" s="12">
        <v>44124</v>
      </c>
      <c r="C1935" s="13" t="s">
        <v>22</v>
      </c>
      <c r="D1935" s="13">
        <v>27</v>
      </c>
      <c r="E1935" s="13" t="s">
        <v>116</v>
      </c>
      <c r="F1935" s="16" t="str">
        <f t="shared" si="120"/>
        <v>OTHER</v>
      </c>
      <c r="G1935" s="16" t="str">
        <f t="shared" si="121"/>
        <v>OTHER</v>
      </c>
      <c r="H1935" s="9" t="s">
        <v>4896</v>
      </c>
      <c r="I1935" s="13" t="s">
        <v>150</v>
      </c>
      <c r="J1935" s="9" t="str">
        <f t="shared" si="122"/>
        <v>RS DQLAB</v>
      </c>
      <c r="K1935" s="14" t="s">
        <v>151</v>
      </c>
      <c r="L1935" t="str">
        <f t="shared" si="123"/>
        <v>SELL</v>
      </c>
    </row>
    <row r="1936" spans="1:12" x14ac:dyDescent="0.2">
      <c r="A1936" s="7" t="s">
        <v>2077</v>
      </c>
      <c r="B1936" s="8">
        <v>44124</v>
      </c>
      <c r="C1936" s="9" t="s">
        <v>28</v>
      </c>
      <c r="D1936" s="9">
        <v>6</v>
      </c>
      <c r="E1936" s="9" t="s">
        <v>116</v>
      </c>
      <c r="F1936" s="16" t="str">
        <f t="shared" si="120"/>
        <v>OTHER</v>
      </c>
      <c r="G1936" s="16" t="str">
        <f t="shared" si="121"/>
        <v>OTHER</v>
      </c>
      <c r="H1936" s="9" t="s">
        <v>4896</v>
      </c>
      <c r="I1936" s="9" t="s">
        <v>150</v>
      </c>
      <c r="J1936" s="9" t="str">
        <f t="shared" si="122"/>
        <v>RS DQLAB</v>
      </c>
      <c r="K1936" s="10" t="s">
        <v>151</v>
      </c>
      <c r="L1936" t="str">
        <f t="shared" si="123"/>
        <v>SELL</v>
      </c>
    </row>
    <row r="1937" spans="1:12" x14ac:dyDescent="0.2">
      <c r="A1937" s="11" t="s">
        <v>2078</v>
      </c>
      <c r="B1937" s="12">
        <v>44124</v>
      </c>
      <c r="C1937" s="13" t="s">
        <v>17</v>
      </c>
      <c r="D1937" s="13">
        <v>92</v>
      </c>
      <c r="E1937" s="13" t="s">
        <v>116</v>
      </c>
      <c r="F1937" s="16" t="str">
        <f t="shared" si="120"/>
        <v>OTHER</v>
      </c>
      <c r="G1937" s="16" t="str">
        <f t="shared" si="121"/>
        <v>OTHER</v>
      </c>
      <c r="H1937" s="9" t="s">
        <v>4896</v>
      </c>
      <c r="I1937" s="13" t="s">
        <v>150</v>
      </c>
      <c r="J1937" s="9" t="str">
        <f t="shared" si="122"/>
        <v>RS DQLAB</v>
      </c>
      <c r="K1937" s="14" t="s">
        <v>151</v>
      </c>
      <c r="L1937" t="str">
        <f t="shared" si="123"/>
        <v>SELL</v>
      </c>
    </row>
    <row r="1938" spans="1:12" x14ac:dyDescent="0.2">
      <c r="A1938" s="7" t="s">
        <v>2079</v>
      </c>
      <c r="B1938" s="8">
        <v>44124</v>
      </c>
      <c r="C1938" s="9" t="s">
        <v>17</v>
      </c>
      <c r="D1938" s="9">
        <v>91</v>
      </c>
      <c r="E1938" s="9" t="s">
        <v>116</v>
      </c>
      <c r="F1938" s="16" t="str">
        <f t="shared" si="120"/>
        <v>OTHER</v>
      </c>
      <c r="G1938" s="16" t="str">
        <f t="shared" si="121"/>
        <v>OTHER</v>
      </c>
      <c r="H1938" s="9" t="s">
        <v>4896</v>
      </c>
      <c r="I1938" s="9" t="s">
        <v>150</v>
      </c>
      <c r="J1938" s="9" t="str">
        <f t="shared" si="122"/>
        <v>RS DQLAB</v>
      </c>
      <c r="K1938" s="10" t="s">
        <v>151</v>
      </c>
      <c r="L1938" t="str">
        <f t="shared" si="123"/>
        <v>SELL</v>
      </c>
    </row>
    <row r="1939" spans="1:12" x14ac:dyDescent="0.2">
      <c r="A1939" s="11" t="s">
        <v>2080</v>
      </c>
      <c r="B1939" s="12">
        <v>44124</v>
      </c>
      <c r="C1939" s="13" t="s">
        <v>7</v>
      </c>
      <c r="D1939" s="13">
        <v>49</v>
      </c>
      <c r="E1939" s="13" t="s">
        <v>116</v>
      </c>
      <c r="F1939" s="16" t="str">
        <f t="shared" si="120"/>
        <v>OTHER</v>
      </c>
      <c r="G1939" s="16" t="str">
        <f t="shared" si="121"/>
        <v>OTHER</v>
      </c>
      <c r="H1939" s="9" t="s">
        <v>4896</v>
      </c>
      <c r="I1939" s="13" t="s">
        <v>150</v>
      </c>
      <c r="J1939" s="9" t="str">
        <f t="shared" si="122"/>
        <v>RS DQLAB</v>
      </c>
      <c r="K1939" s="14" t="s">
        <v>151</v>
      </c>
      <c r="L1939" t="str">
        <f t="shared" si="123"/>
        <v>SELL</v>
      </c>
    </row>
    <row r="1940" spans="1:12" x14ac:dyDescent="0.2">
      <c r="A1940" s="7" t="s">
        <v>2081</v>
      </c>
      <c r="B1940" s="8">
        <v>44125</v>
      </c>
      <c r="C1940" s="9" t="s">
        <v>37</v>
      </c>
      <c r="D1940" s="9">
        <v>31</v>
      </c>
      <c r="E1940" s="9" t="s">
        <v>116</v>
      </c>
      <c r="F1940" s="16" t="str">
        <f t="shared" si="120"/>
        <v>OTHER</v>
      </c>
      <c r="G1940" s="16" t="str">
        <f t="shared" si="121"/>
        <v>OTHER</v>
      </c>
      <c r="H1940" s="9" t="s">
        <v>4896</v>
      </c>
      <c r="I1940" s="9" t="s">
        <v>150</v>
      </c>
      <c r="J1940" s="9" t="str">
        <f t="shared" si="122"/>
        <v>RS DQLAB</v>
      </c>
      <c r="K1940" s="10" t="s">
        <v>151</v>
      </c>
      <c r="L1940" t="str">
        <f t="shared" si="123"/>
        <v>SELL</v>
      </c>
    </row>
    <row r="1941" spans="1:12" x14ac:dyDescent="0.2">
      <c r="A1941" s="11" t="s">
        <v>2082</v>
      </c>
      <c r="B1941" s="12">
        <v>44125</v>
      </c>
      <c r="C1941" s="13" t="s">
        <v>24</v>
      </c>
      <c r="D1941" s="13">
        <v>28</v>
      </c>
      <c r="E1941" s="13" t="s">
        <v>116</v>
      </c>
      <c r="F1941" s="16" t="str">
        <f t="shared" si="120"/>
        <v>OTHER</v>
      </c>
      <c r="G1941" s="16" t="str">
        <f t="shared" si="121"/>
        <v>OTHER</v>
      </c>
      <c r="H1941" s="9" t="s">
        <v>4896</v>
      </c>
      <c r="I1941" s="13" t="s">
        <v>150</v>
      </c>
      <c r="J1941" s="9" t="str">
        <f t="shared" si="122"/>
        <v>RS DQLAB</v>
      </c>
      <c r="K1941" s="14" t="s">
        <v>151</v>
      </c>
      <c r="L1941" t="str">
        <f t="shared" si="123"/>
        <v>SELL</v>
      </c>
    </row>
    <row r="1942" spans="1:12" x14ac:dyDescent="0.2">
      <c r="A1942" s="7" t="s">
        <v>2083</v>
      </c>
      <c r="B1942" s="8">
        <v>44125</v>
      </c>
      <c r="C1942" s="9" t="s">
        <v>24</v>
      </c>
      <c r="D1942" s="9">
        <v>16</v>
      </c>
      <c r="E1942" s="9" t="s">
        <v>116</v>
      </c>
      <c r="F1942" s="16" t="str">
        <f t="shared" si="120"/>
        <v>OTHER</v>
      </c>
      <c r="G1942" s="16" t="str">
        <f t="shared" si="121"/>
        <v>OTHER</v>
      </c>
      <c r="H1942" s="9" t="s">
        <v>4896</v>
      </c>
      <c r="I1942" s="9" t="s">
        <v>150</v>
      </c>
      <c r="J1942" s="9" t="str">
        <f t="shared" si="122"/>
        <v>RS DQLAB</v>
      </c>
      <c r="K1942" s="10" t="s">
        <v>151</v>
      </c>
      <c r="L1942" t="str">
        <f t="shared" si="123"/>
        <v>SELL</v>
      </c>
    </row>
    <row r="1943" spans="1:12" x14ac:dyDescent="0.2">
      <c r="A1943" s="11" t="s">
        <v>2084</v>
      </c>
      <c r="B1943" s="12">
        <v>44125</v>
      </c>
      <c r="C1943" s="13" t="s">
        <v>24</v>
      </c>
      <c r="D1943" s="13">
        <v>52</v>
      </c>
      <c r="E1943" s="13" t="s">
        <v>116</v>
      </c>
      <c r="F1943" s="16" t="str">
        <f t="shared" si="120"/>
        <v>OTHER</v>
      </c>
      <c r="G1943" s="16" t="str">
        <f t="shared" si="121"/>
        <v>OTHER</v>
      </c>
      <c r="H1943" s="9" t="s">
        <v>4896</v>
      </c>
      <c r="I1943" s="13" t="s">
        <v>150</v>
      </c>
      <c r="J1943" s="9" t="str">
        <f t="shared" si="122"/>
        <v>RS DQLAB</v>
      </c>
      <c r="K1943" s="14" t="s">
        <v>151</v>
      </c>
      <c r="L1943" t="str">
        <f t="shared" si="123"/>
        <v>SELL</v>
      </c>
    </row>
    <row r="1944" spans="1:12" x14ac:dyDescent="0.2">
      <c r="A1944" s="7" t="s">
        <v>2085</v>
      </c>
      <c r="B1944" s="8">
        <v>44125</v>
      </c>
      <c r="C1944" s="9" t="s">
        <v>38</v>
      </c>
      <c r="D1944" s="9">
        <v>2</v>
      </c>
      <c r="E1944" s="9" t="s">
        <v>116</v>
      </c>
      <c r="F1944" s="16" t="str">
        <f t="shared" si="120"/>
        <v>OTHER</v>
      </c>
      <c r="G1944" s="16" t="str">
        <f t="shared" si="121"/>
        <v>OTHER</v>
      </c>
      <c r="H1944" s="9" t="s">
        <v>4896</v>
      </c>
      <c r="I1944" s="9" t="s">
        <v>150</v>
      </c>
      <c r="J1944" s="9" t="str">
        <f t="shared" si="122"/>
        <v>RS DQLAB</v>
      </c>
      <c r="K1944" s="10" t="s">
        <v>151</v>
      </c>
      <c r="L1944" t="str">
        <f t="shared" si="123"/>
        <v>SELL</v>
      </c>
    </row>
    <row r="1945" spans="1:12" x14ac:dyDescent="0.2">
      <c r="A1945" s="11" t="s">
        <v>2086</v>
      </c>
      <c r="B1945" s="12">
        <v>44125</v>
      </c>
      <c r="C1945" s="13" t="s">
        <v>22</v>
      </c>
      <c r="D1945" s="13">
        <v>39</v>
      </c>
      <c r="E1945" s="13" t="s">
        <v>116</v>
      </c>
      <c r="F1945" s="16" t="str">
        <f t="shared" si="120"/>
        <v>OTHER</v>
      </c>
      <c r="G1945" s="16" t="str">
        <f t="shared" si="121"/>
        <v>OTHER</v>
      </c>
      <c r="H1945" s="9" t="s">
        <v>4896</v>
      </c>
      <c r="I1945" s="13" t="s">
        <v>150</v>
      </c>
      <c r="J1945" s="9" t="str">
        <f t="shared" si="122"/>
        <v>RS DQLAB</v>
      </c>
      <c r="K1945" s="14" t="s">
        <v>151</v>
      </c>
      <c r="L1945" t="str">
        <f t="shared" si="123"/>
        <v>SELL</v>
      </c>
    </row>
    <row r="1946" spans="1:12" x14ac:dyDescent="0.2">
      <c r="A1946" s="7" t="s">
        <v>2087</v>
      </c>
      <c r="B1946" s="8">
        <v>44125</v>
      </c>
      <c r="C1946" s="9" t="s">
        <v>35</v>
      </c>
      <c r="D1946" s="9">
        <v>10</v>
      </c>
      <c r="E1946" s="9" t="s">
        <v>116</v>
      </c>
      <c r="F1946" s="16" t="str">
        <f t="shared" si="120"/>
        <v>OTHER</v>
      </c>
      <c r="G1946" s="16" t="str">
        <f t="shared" si="121"/>
        <v>OTHER</v>
      </c>
      <c r="H1946" s="9" t="s">
        <v>4896</v>
      </c>
      <c r="I1946" s="9" t="s">
        <v>150</v>
      </c>
      <c r="J1946" s="9" t="str">
        <f t="shared" si="122"/>
        <v>RS DQLAB</v>
      </c>
      <c r="K1946" s="10" t="s">
        <v>151</v>
      </c>
      <c r="L1946" t="str">
        <f t="shared" si="123"/>
        <v>SELL</v>
      </c>
    </row>
    <row r="1947" spans="1:12" x14ac:dyDescent="0.2">
      <c r="A1947" s="11" t="s">
        <v>2088</v>
      </c>
      <c r="B1947" s="12">
        <v>44125</v>
      </c>
      <c r="C1947" s="13" t="s">
        <v>35</v>
      </c>
      <c r="D1947" s="13">
        <v>3</v>
      </c>
      <c r="E1947" s="13" t="s">
        <v>116</v>
      </c>
      <c r="F1947" s="16" t="str">
        <f t="shared" si="120"/>
        <v>OTHER</v>
      </c>
      <c r="G1947" s="16" t="str">
        <f t="shared" si="121"/>
        <v>OTHER</v>
      </c>
      <c r="H1947" s="9" t="s">
        <v>4896</v>
      </c>
      <c r="I1947" s="13" t="s">
        <v>150</v>
      </c>
      <c r="J1947" s="9" t="str">
        <f t="shared" si="122"/>
        <v>RS DQLAB</v>
      </c>
      <c r="K1947" s="14" t="s">
        <v>151</v>
      </c>
      <c r="L1947" t="str">
        <f t="shared" si="123"/>
        <v>SELL</v>
      </c>
    </row>
    <row r="1948" spans="1:12" x14ac:dyDescent="0.2">
      <c r="A1948" s="7" t="s">
        <v>2089</v>
      </c>
      <c r="B1948" s="8">
        <v>44125</v>
      </c>
      <c r="C1948" s="9" t="s">
        <v>34</v>
      </c>
      <c r="D1948" s="9">
        <v>3</v>
      </c>
      <c r="E1948" s="9" t="s">
        <v>116</v>
      </c>
      <c r="F1948" s="16" t="str">
        <f t="shared" si="120"/>
        <v>OTHER</v>
      </c>
      <c r="G1948" s="16" t="str">
        <f t="shared" si="121"/>
        <v>OTHER</v>
      </c>
      <c r="H1948" s="9" t="s">
        <v>4896</v>
      </c>
      <c r="I1948" s="9" t="s">
        <v>150</v>
      </c>
      <c r="J1948" s="9" t="str">
        <f t="shared" si="122"/>
        <v>RS DQLAB</v>
      </c>
      <c r="K1948" s="10" t="s">
        <v>151</v>
      </c>
      <c r="L1948" t="str">
        <f t="shared" si="123"/>
        <v>SELL</v>
      </c>
    </row>
    <row r="1949" spans="1:12" x14ac:dyDescent="0.2">
      <c r="A1949" s="11" t="s">
        <v>2090</v>
      </c>
      <c r="B1949" s="12">
        <v>44126</v>
      </c>
      <c r="C1949" s="13" t="s">
        <v>12</v>
      </c>
      <c r="D1949" s="13">
        <v>20</v>
      </c>
      <c r="E1949" s="13" t="s">
        <v>116</v>
      </c>
      <c r="F1949" s="16" t="str">
        <f t="shared" si="120"/>
        <v>OTHER</v>
      </c>
      <c r="G1949" s="16" t="str">
        <f t="shared" si="121"/>
        <v>OTHER</v>
      </c>
      <c r="H1949" s="9" t="s">
        <v>4896</v>
      </c>
      <c r="I1949" s="13" t="s">
        <v>150</v>
      </c>
      <c r="J1949" s="9" t="str">
        <f t="shared" si="122"/>
        <v>RS DQLAB</v>
      </c>
      <c r="K1949" s="14" t="s">
        <v>151</v>
      </c>
      <c r="L1949" t="str">
        <f t="shared" si="123"/>
        <v>SELL</v>
      </c>
    </row>
    <row r="1950" spans="1:12" x14ac:dyDescent="0.2">
      <c r="A1950" s="7" t="s">
        <v>2091</v>
      </c>
      <c r="B1950" s="8">
        <v>44126</v>
      </c>
      <c r="C1950" s="9" t="s">
        <v>24</v>
      </c>
      <c r="D1950" s="9">
        <v>44</v>
      </c>
      <c r="E1950" s="9" t="s">
        <v>116</v>
      </c>
      <c r="F1950" s="16" t="str">
        <f t="shared" si="120"/>
        <v>OTHER</v>
      </c>
      <c r="G1950" s="16" t="str">
        <f t="shared" si="121"/>
        <v>OTHER</v>
      </c>
      <c r="H1950" s="9" t="s">
        <v>4896</v>
      </c>
      <c r="I1950" s="9" t="s">
        <v>150</v>
      </c>
      <c r="J1950" s="9" t="str">
        <f t="shared" si="122"/>
        <v>RS DQLAB</v>
      </c>
      <c r="K1950" s="10" t="s">
        <v>151</v>
      </c>
      <c r="L1950" t="str">
        <f t="shared" si="123"/>
        <v>SELL</v>
      </c>
    </row>
    <row r="1951" spans="1:12" x14ac:dyDescent="0.2">
      <c r="A1951" s="11" t="s">
        <v>2092</v>
      </c>
      <c r="B1951" s="12">
        <v>44126</v>
      </c>
      <c r="C1951" s="13" t="s">
        <v>40</v>
      </c>
      <c r="D1951" s="13">
        <v>14</v>
      </c>
      <c r="E1951" s="13" t="s">
        <v>116</v>
      </c>
      <c r="F1951" s="16" t="str">
        <f t="shared" si="120"/>
        <v>OTHER</v>
      </c>
      <c r="G1951" s="16" t="str">
        <f t="shared" si="121"/>
        <v>OTHER</v>
      </c>
      <c r="H1951" s="9" t="s">
        <v>4896</v>
      </c>
      <c r="I1951" s="13" t="s">
        <v>150</v>
      </c>
      <c r="J1951" s="9" t="str">
        <f t="shared" si="122"/>
        <v>RS DQLAB</v>
      </c>
      <c r="K1951" s="14" t="s">
        <v>151</v>
      </c>
      <c r="L1951" t="str">
        <f t="shared" si="123"/>
        <v>SELL</v>
      </c>
    </row>
    <row r="1952" spans="1:12" x14ac:dyDescent="0.2">
      <c r="A1952" s="7" t="s">
        <v>2093</v>
      </c>
      <c r="B1952" s="8">
        <v>44126</v>
      </c>
      <c r="C1952" s="9" t="s">
        <v>30</v>
      </c>
      <c r="D1952" s="9">
        <v>0</v>
      </c>
      <c r="E1952" s="9" t="s">
        <v>116</v>
      </c>
      <c r="F1952" s="16" t="str">
        <f t="shared" si="120"/>
        <v>OTHER</v>
      </c>
      <c r="G1952" s="16" t="str">
        <f t="shared" si="121"/>
        <v>OTHER</v>
      </c>
      <c r="H1952" s="9" t="s">
        <v>4896</v>
      </c>
      <c r="I1952" s="9" t="s">
        <v>150</v>
      </c>
      <c r="J1952" s="9" t="str">
        <f t="shared" si="122"/>
        <v>RS DQLAB</v>
      </c>
      <c r="K1952" s="10" t="s">
        <v>151</v>
      </c>
      <c r="L1952" t="str">
        <f t="shared" si="123"/>
        <v>SELL</v>
      </c>
    </row>
    <row r="1953" spans="1:12" x14ac:dyDescent="0.2">
      <c r="A1953" s="11" t="s">
        <v>2094</v>
      </c>
      <c r="B1953" s="12">
        <v>44127</v>
      </c>
      <c r="C1953" s="13" t="s">
        <v>12</v>
      </c>
      <c r="D1953" s="13">
        <v>27</v>
      </c>
      <c r="E1953" s="13" t="s">
        <v>116</v>
      </c>
      <c r="F1953" s="16" t="str">
        <f t="shared" si="120"/>
        <v>OTHER</v>
      </c>
      <c r="G1953" s="16" t="str">
        <f t="shared" si="121"/>
        <v>OTHER</v>
      </c>
      <c r="H1953" s="9" t="s">
        <v>4896</v>
      </c>
      <c r="I1953" s="13" t="s">
        <v>150</v>
      </c>
      <c r="J1953" s="9" t="str">
        <f t="shared" si="122"/>
        <v>RS DQLAB</v>
      </c>
      <c r="K1953" s="14" t="s">
        <v>151</v>
      </c>
      <c r="L1953" t="str">
        <f t="shared" si="123"/>
        <v>SELL</v>
      </c>
    </row>
    <row r="1954" spans="1:12" x14ac:dyDescent="0.2">
      <c r="A1954" s="7" t="s">
        <v>2095</v>
      </c>
      <c r="B1954" s="8">
        <v>44127</v>
      </c>
      <c r="C1954" s="9" t="s">
        <v>9</v>
      </c>
      <c r="D1954" s="9">
        <v>44</v>
      </c>
      <c r="E1954" s="9" t="s">
        <v>116</v>
      </c>
      <c r="F1954" s="16" t="str">
        <f t="shared" si="120"/>
        <v>OTHER</v>
      </c>
      <c r="G1954" s="16" t="str">
        <f t="shared" si="121"/>
        <v>OTHER</v>
      </c>
      <c r="H1954" s="9" t="s">
        <v>4896</v>
      </c>
      <c r="I1954" s="9" t="s">
        <v>150</v>
      </c>
      <c r="J1954" s="9" t="str">
        <f t="shared" si="122"/>
        <v>RS DQLAB</v>
      </c>
      <c r="K1954" s="10" t="s">
        <v>151</v>
      </c>
      <c r="L1954" t="str">
        <f t="shared" si="123"/>
        <v>SELL</v>
      </c>
    </row>
    <row r="1955" spans="1:12" x14ac:dyDescent="0.2">
      <c r="A1955" s="11" t="s">
        <v>2096</v>
      </c>
      <c r="B1955" s="12">
        <v>44127</v>
      </c>
      <c r="C1955" s="13" t="s">
        <v>38</v>
      </c>
      <c r="D1955" s="13">
        <v>38</v>
      </c>
      <c r="E1955" s="13" t="s">
        <v>116</v>
      </c>
      <c r="F1955" s="16" t="str">
        <f t="shared" si="120"/>
        <v>OTHER</v>
      </c>
      <c r="G1955" s="16" t="str">
        <f t="shared" si="121"/>
        <v>OTHER</v>
      </c>
      <c r="H1955" s="9" t="s">
        <v>4896</v>
      </c>
      <c r="I1955" s="13" t="s">
        <v>150</v>
      </c>
      <c r="J1955" s="9" t="str">
        <f t="shared" si="122"/>
        <v>RS DQLAB</v>
      </c>
      <c r="K1955" s="14" t="s">
        <v>151</v>
      </c>
      <c r="L1955" t="str">
        <f t="shared" si="123"/>
        <v>SELL</v>
      </c>
    </row>
    <row r="1956" spans="1:12" x14ac:dyDescent="0.2">
      <c r="A1956" s="7" t="s">
        <v>2097</v>
      </c>
      <c r="B1956" s="8">
        <v>44127</v>
      </c>
      <c r="C1956" s="9" t="s">
        <v>38</v>
      </c>
      <c r="D1956" s="9">
        <v>3</v>
      </c>
      <c r="E1956" s="9" t="s">
        <v>116</v>
      </c>
      <c r="F1956" s="16" t="str">
        <f t="shared" si="120"/>
        <v>OTHER</v>
      </c>
      <c r="G1956" s="16" t="str">
        <f t="shared" si="121"/>
        <v>OTHER</v>
      </c>
      <c r="H1956" s="9" t="s">
        <v>4896</v>
      </c>
      <c r="I1956" s="9" t="s">
        <v>150</v>
      </c>
      <c r="J1956" s="9" t="str">
        <f t="shared" si="122"/>
        <v>RS DQLAB</v>
      </c>
      <c r="K1956" s="10" t="s">
        <v>151</v>
      </c>
      <c r="L1956" t="str">
        <f t="shared" si="123"/>
        <v>SELL</v>
      </c>
    </row>
    <row r="1957" spans="1:12" x14ac:dyDescent="0.2">
      <c r="A1957" s="11" t="s">
        <v>2098</v>
      </c>
      <c r="B1957" s="12">
        <v>44127</v>
      </c>
      <c r="C1957" s="13" t="s">
        <v>38</v>
      </c>
      <c r="D1957" s="13">
        <v>2</v>
      </c>
      <c r="E1957" s="13" t="s">
        <v>116</v>
      </c>
      <c r="F1957" s="16" t="str">
        <f t="shared" si="120"/>
        <v>OTHER</v>
      </c>
      <c r="G1957" s="16" t="str">
        <f t="shared" si="121"/>
        <v>OTHER</v>
      </c>
      <c r="H1957" s="9" t="s">
        <v>4896</v>
      </c>
      <c r="I1957" s="13" t="s">
        <v>150</v>
      </c>
      <c r="J1957" s="9" t="str">
        <f t="shared" si="122"/>
        <v>RS DQLAB</v>
      </c>
      <c r="K1957" s="14" t="s">
        <v>151</v>
      </c>
      <c r="L1957" t="str">
        <f t="shared" si="123"/>
        <v>SELL</v>
      </c>
    </row>
    <row r="1958" spans="1:12" x14ac:dyDescent="0.2">
      <c r="A1958" s="7" t="s">
        <v>2099</v>
      </c>
      <c r="B1958" s="8">
        <v>44127</v>
      </c>
      <c r="C1958" s="9" t="s">
        <v>10</v>
      </c>
      <c r="D1958" s="9">
        <v>8</v>
      </c>
      <c r="E1958" s="9" t="s">
        <v>116</v>
      </c>
      <c r="F1958" s="16" t="str">
        <f t="shared" si="120"/>
        <v>OTHER</v>
      </c>
      <c r="G1958" s="16" t="str">
        <f t="shared" si="121"/>
        <v>OTHER</v>
      </c>
      <c r="H1958" s="9" t="s">
        <v>4896</v>
      </c>
      <c r="I1958" s="9" t="s">
        <v>150</v>
      </c>
      <c r="J1958" s="9" t="str">
        <f t="shared" si="122"/>
        <v>RS DQLAB</v>
      </c>
      <c r="K1958" s="10" t="s">
        <v>151</v>
      </c>
      <c r="L1958" t="str">
        <f t="shared" si="123"/>
        <v>SELL</v>
      </c>
    </row>
    <row r="1959" spans="1:12" x14ac:dyDescent="0.2">
      <c r="A1959" s="11" t="s">
        <v>2100</v>
      </c>
      <c r="B1959" s="12">
        <v>44128</v>
      </c>
      <c r="C1959" s="13" t="s">
        <v>37</v>
      </c>
      <c r="D1959" s="13">
        <v>60</v>
      </c>
      <c r="E1959" s="13" t="s">
        <v>116</v>
      </c>
      <c r="F1959" s="16" t="str">
        <f t="shared" si="120"/>
        <v>OTHER</v>
      </c>
      <c r="G1959" s="16" t="str">
        <f t="shared" si="121"/>
        <v>OTHER</v>
      </c>
      <c r="H1959" s="9" t="s">
        <v>4896</v>
      </c>
      <c r="I1959" s="13" t="s">
        <v>150</v>
      </c>
      <c r="J1959" s="9" t="str">
        <f t="shared" si="122"/>
        <v>RS DQLAB</v>
      </c>
      <c r="K1959" s="14" t="s">
        <v>151</v>
      </c>
      <c r="L1959" t="str">
        <f t="shared" si="123"/>
        <v>SELL</v>
      </c>
    </row>
    <row r="1960" spans="1:12" x14ac:dyDescent="0.2">
      <c r="A1960" s="7" t="s">
        <v>2101</v>
      </c>
      <c r="B1960" s="8">
        <v>44128</v>
      </c>
      <c r="C1960" s="9" t="s">
        <v>30</v>
      </c>
      <c r="D1960" s="9">
        <v>23</v>
      </c>
      <c r="E1960" s="9" t="s">
        <v>116</v>
      </c>
      <c r="F1960" s="16" t="str">
        <f t="shared" si="120"/>
        <v>OTHER</v>
      </c>
      <c r="G1960" s="16" t="str">
        <f t="shared" si="121"/>
        <v>OTHER</v>
      </c>
      <c r="H1960" s="9" t="s">
        <v>4896</v>
      </c>
      <c r="I1960" s="9" t="s">
        <v>150</v>
      </c>
      <c r="J1960" s="9" t="str">
        <f t="shared" si="122"/>
        <v>RS DQLAB</v>
      </c>
      <c r="K1960" s="10" t="s">
        <v>151</v>
      </c>
      <c r="L1960" t="str">
        <f t="shared" si="123"/>
        <v>SELL</v>
      </c>
    </row>
    <row r="1961" spans="1:12" x14ac:dyDescent="0.2">
      <c r="A1961" s="11" t="s">
        <v>2102</v>
      </c>
      <c r="B1961" s="12">
        <v>44129</v>
      </c>
      <c r="C1961" s="13" t="s">
        <v>37</v>
      </c>
      <c r="D1961" s="13">
        <v>24</v>
      </c>
      <c r="E1961" s="13" t="s">
        <v>116</v>
      </c>
      <c r="F1961" s="16" t="str">
        <f t="shared" si="120"/>
        <v>OTHER</v>
      </c>
      <c r="G1961" s="16" t="str">
        <f t="shared" si="121"/>
        <v>OTHER</v>
      </c>
      <c r="H1961" s="9" t="s">
        <v>4896</v>
      </c>
      <c r="I1961" s="13" t="s">
        <v>150</v>
      </c>
      <c r="J1961" s="9" t="str">
        <f t="shared" si="122"/>
        <v>RS DQLAB</v>
      </c>
      <c r="K1961" s="14" t="s">
        <v>151</v>
      </c>
      <c r="L1961" t="str">
        <f t="shared" si="123"/>
        <v>SELL</v>
      </c>
    </row>
    <row r="1962" spans="1:12" x14ac:dyDescent="0.2">
      <c r="A1962" s="7" t="s">
        <v>2103</v>
      </c>
      <c r="B1962" s="8">
        <v>44129</v>
      </c>
      <c r="C1962" s="9" t="s">
        <v>22</v>
      </c>
      <c r="D1962" s="9">
        <v>46</v>
      </c>
      <c r="E1962" s="9" t="s">
        <v>116</v>
      </c>
      <c r="F1962" s="16" t="str">
        <f t="shared" si="120"/>
        <v>OTHER</v>
      </c>
      <c r="G1962" s="16" t="str">
        <f t="shared" si="121"/>
        <v>OTHER</v>
      </c>
      <c r="H1962" s="9" t="s">
        <v>4896</v>
      </c>
      <c r="I1962" s="9" t="s">
        <v>150</v>
      </c>
      <c r="J1962" s="9" t="str">
        <f t="shared" si="122"/>
        <v>RS DQLAB</v>
      </c>
      <c r="K1962" s="10" t="s">
        <v>151</v>
      </c>
      <c r="L1962" t="str">
        <f t="shared" si="123"/>
        <v>SELL</v>
      </c>
    </row>
    <row r="1963" spans="1:12" x14ac:dyDescent="0.2">
      <c r="A1963" s="11" t="s">
        <v>2104</v>
      </c>
      <c r="B1963" s="12">
        <v>44129</v>
      </c>
      <c r="C1963" s="13" t="s">
        <v>5</v>
      </c>
      <c r="D1963" s="13">
        <v>18</v>
      </c>
      <c r="E1963" s="13" t="s">
        <v>116</v>
      </c>
      <c r="F1963" s="16" t="str">
        <f t="shared" si="120"/>
        <v>OTHER</v>
      </c>
      <c r="G1963" s="16" t="str">
        <f t="shared" si="121"/>
        <v>OTHER</v>
      </c>
      <c r="H1963" s="9" t="s">
        <v>4896</v>
      </c>
      <c r="I1963" s="13" t="s">
        <v>150</v>
      </c>
      <c r="J1963" s="9" t="str">
        <f t="shared" si="122"/>
        <v>RS DQLAB</v>
      </c>
      <c r="K1963" s="14" t="s">
        <v>151</v>
      </c>
      <c r="L1963" t="str">
        <f t="shared" si="123"/>
        <v>SELL</v>
      </c>
    </row>
    <row r="1964" spans="1:12" x14ac:dyDescent="0.2">
      <c r="A1964" s="7" t="s">
        <v>2105</v>
      </c>
      <c r="B1964" s="8">
        <v>44129</v>
      </c>
      <c r="C1964" s="9" t="s">
        <v>5</v>
      </c>
      <c r="D1964" s="9">
        <v>6</v>
      </c>
      <c r="E1964" s="9" t="s">
        <v>116</v>
      </c>
      <c r="F1964" s="16" t="str">
        <f t="shared" si="120"/>
        <v>OTHER</v>
      </c>
      <c r="G1964" s="16" t="str">
        <f t="shared" si="121"/>
        <v>OTHER</v>
      </c>
      <c r="H1964" s="9" t="s">
        <v>4896</v>
      </c>
      <c r="I1964" s="9" t="s">
        <v>150</v>
      </c>
      <c r="J1964" s="9" t="str">
        <f t="shared" si="122"/>
        <v>RS DQLAB</v>
      </c>
      <c r="K1964" s="10" t="s">
        <v>151</v>
      </c>
      <c r="L1964" t="str">
        <f t="shared" si="123"/>
        <v>SELL</v>
      </c>
    </row>
    <row r="1965" spans="1:12" x14ac:dyDescent="0.2">
      <c r="A1965" s="11" t="s">
        <v>2106</v>
      </c>
      <c r="B1965" s="12">
        <v>44130</v>
      </c>
      <c r="C1965" s="13" t="s">
        <v>38</v>
      </c>
      <c r="D1965" s="13">
        <v>7</v>
      </c>
      <c r="E1965" s="13" t="s">
        <v>116</v>
      </c>
      <c r="F1965" s="16" t="str">
        <f t="shared" si="120"/>
        <v>OTHER</v>
      </c>
      <c r="G1965" s="16" t="str">
        <f t="shared" si="121"/>
        <v>OTHER</v>
      </c>
      <c r="H1965" s="9" t="s">
        <v>4896</v>
      </c>
      <c r="I1965" s="13" t="s">
        <v>150</v>
      </c>
      <c r="J1965" s="9" t="str">
        <f t="shared" si="122"/>
        <v>RS DQLAB</v>
      </c>
      <c r="K1965" s="14" t="s">
        <v>151</v>
      </c>
      <c r="L1965" t="str">
        <f t="shared" si="123"/>
        <v>SELL</v>
      </c>
    </row>
    <row r="1966" spans="1:12" x14ac:dyDescent="0.2">
      <c r="A1966" s="7" t="s">
        <v>2107</v>
      </c>
      <c r="B1966" s="8">
        <v>44130</v>
      </c>
      <c r="C1966" s="9" t="s">
        <v>16</v>
      </c>
      <c r="D1966" s="9">
        <v>81</v>
      </c>
      <c r="E1966" s="9" t="s">
        <v>116</v>
      </c>
      <c r="F1966" s="16" t="str">
        <f t="shared" si="120"/>
        <v>OTHER</v>
      </c>
      <c r="G1966" s="16" t="str">
        <f t="shared" si="121"/>
        <v>OTHER</v>
      </c>
      <c r="H1966" s="9" t="s">
        <v>4896</v>
      </c>
      <c r="I1966" s="9" t="s">
        <v>150</v>
      </c>
      <c r="J1966" s="9" t="str">
        <f t="shared" si="122"/>
        <v>RS DQLAB</v>
      </c>
      <c r="K1966" s="10" t="s">
        <v>151</v>
      </c>
      <c r="L1966" t="str">
        <f t="shared" si="123"/>
        <v>SELL</v>
      </c>
    </row>
    <row r="1967" spans="1:12" x14ac:dyDescent="0.2">
      <c r="A1967" s="11" t="s">
        <v>2108</v>
      </c>
      <c r="B1967" s="12">
        <v>44130</v>
      </c>
      <c r="C1967" s="13" t="s">
        <v>28</v>
      </c>
      <c r="D1967" s="13">
        <v>21</v>
      </c>
      <c r="E1967" s="13" t="s">
        <v>116</v>
      </c>
      <c r="F1967" s="16" t="str">
        <f t="shared" si="120"/>
        <v>OTHER</v>
      </c>
      <c r="G1967" s="16" t="str">
        <f t="shared" si="121"/>
        <v>OTHER</v>
      </c>
      <c r="H1967" s="9" t="s">
        <v>4896</v>
      </c>
      <c r="I1967" s="13" t="s">
        <v>150</v>
      </c>
      <c r="J1967" s="9" t="str">
        <f t="shared" si="122"/>
        <v>RS DQLAB</v>
      </c>
      <c r="K1967" s="14" t="s">
        <v>151</v>
      </c>
      <c r="L1967" t="str">
        <f t="shared" si="123"/>
        <v>SELL</v>
      </c>
    </row>
    <row r="1968" spans="1:12" x14ac:dyDescent="0.2">
      <c r="A1968" s="7" t="s">
        <v>2109</v>
      </c>
      <c r="B1968" s="8">
        <v>44131</v>
      </c>
      <c r="C1968" s="9" t="s">
        <v>30</v>
      </c>
      <c r="D1968" s="9">
        <v>62</v>
      </c>
      <c r="E1968" s="9" t="s">
        <v>116</v>
      </c>
      <c r="F1968" s="16" t="str">
        <f t="shared" si="120"/>
        <v>OTHER</v>
      </c>
      <c r="G1968" s="16" t="str">
        <f t="shared" si="121"/>
        <v>OTHER</v>
      </c>
      <c r="H1968" s="9" t="s">
        <v>4896</v>
      </c>
      <c r="I1968" s="9" t="s">
        <v>150</v>
      </c>
      <c r="J1968" s="9" t="str">
        <f t="shared" si="122"/>
        <v>RS DQLAB</v>
      </c>
      <c r="K1968" s="10" t="s">
        <v>151</v>
      </c>
      <c r="L1968" t="str">
        <f t="shared" si="123"/>
        <v>SELL</v>
      </c>
    </row>
    <row r="1969" spans="1:12" x14ac:dyDescent="0.2">
      <c r="A1969" s="11" t="s">
        <v>2110</v>
      </c>
      <c r="B1969" s="12">
        <v>44131</v>
      </c>
      <c r="C1969" s="13" t="s">
        <v>28</v>
      </c>
      <c r="D1969" s="13">
        <v>33</v>
      </c>
      <c r="E1969" s="13" t="s">
        <v>116</v>
      </c>
      <c r="F1969" s="16" t="str">
        <f t="shared" si="120"/>
        <v>OTHER</v>
      </c>
      <c r="G1969" s="16" t="str">
        <f t="shared" si="121"/>
        <v>OTHER</v>
      </c>
      <c r="H1969" s="9" t="s">
        <v>4896</v>
      </c>
      <c r="I1969" s="13" t="s">
        <v>150</v>
      </c>
      <c r="J1969" s="9" t="str">
        <f t="shared" si="122"/>
        <v>RS DQLAB</v>
      </c>
      <c r="K1969" s="14" t="s">
        <v>151</v>
      </c>
      <c r="L1969" t="str">
        <f t="shared" si="123"/>
        <v>SELL</v>
      </c>
    </row>
    <row r="1970" spans="1:12" x14ac:dyDescent="0.2">
      <c r="A1970" s="7" t="s">
        <v>2111</v>
      </c>
      <c r="B1970" s="8">
        <v>44132</v>
      </c>
      <c r="C1970" s="9" t="s">
        <v>12</v>
      </c>
      <c r="D1970" s="9">
        <v>33</v>
      </c>
      <c r="E1970" s="9" t="s">
        <v>116</v>
      </c>
      <c r="F1970" s="16" t="str">
        <f t="shared" si="120"/>
        <v>OTHER</v>
      </c>
      <c r="G1970" s="16" t="str">
        <f t="shared" si="121"/>
        <v>OTHER</v>
      </c>
      <c r="H1970" s="9" t="s">
        <v>4896</v>
      </c>
      <c r="I1970" s="9" t="s">
        <v>150</v>
      </c>
      <c r="J1970" s="9" t="str">
        <f t="shared" si="122"/>
        <v>RS DQLAB</v>
      </c>
      <c r="K1970" s="10" t="s">
        <v>151</v>
      </c>
      <c r="L1970" t="str">
        <f t="shared" si="123"/>
        <v>SELL</v>
      </c>
    </row>
    <row r="1971" spans="1:12" x14ac:dyDescent="0.2">
      <c r="A1971" s="11" t="s">
        <v>2112</v>
      </c>
      <c r="B1971" s="12">
        <v>44132</v>
      </c>
      <c r="C1971" s="13" t="s">
        <v>24</v>
      </c>
      <c r="D1971" s="13">
        <v>4</v>
      </c>
      <c r="E1971" s="13" t="s">
        <v>116</v>
      </c>
      <c r="F1971" s="16" t="str">
        <f t="shared" si="120"/>
        <v>OTHER</v>
      </c>
      <c r="G1971" s="16" t="str">
        <f t="shared" si="121"/>
        <v>OTHER</v>
      </c>
      <c r="H1971" s="9" t="s">
        <v>4896</v>
      </c>
      <c r="I1971" s="13" t="s">
        <v>150</v>
      </c>
      <c r="J1971" s="9" t="str">
        <f t="shared" si="122"/>
        <v>RS DQLAB</v>
      </c>
      <c r="K1971" s="14" t="s">
        <v>151</v>
      </c>
      <c r="L1971" t="str">
        <f t="shared" si="123"/>
        <v>SELL</v>
      </c>
    </row>
    <row r="1972" spans="1:12" x14ac:dyDescent="0.2">
      <c r="A1972" s="7" t="s">
        <v>2113</v>
      </c>
      <c r="B1972" s="8">
        <v>44132</v>
      </c>
      <c r="C1972" s="9" t="s">
        <v>20</v>
      </c>
      <c r="D1972" s="9">
        <v>152</v>
      </c>
      <c r="E1972" s="9" t="s">
        <v>116</v>
      </c>
      <c r="F1972" s="16" t="str">
        <f t="shared" si="120"/>
        <v>OTHER</v>
      </c>
      <c r="G1972" s="16" t="str">
        <f t="shared" si="121"/>
        <v>OTHER</v>
      </c>
      <c r="H1972" s="9" t="s">
        <v>4896</v>
      </c>
      <c r="I1972" s="9" t="s">
        <v>150</v>
      </c>
      <c r="J1972" s="9" t="str">
        <f t="shared" si="122"/>
        <v>RS DQLAB</v>
      </c>
      <c r="K1972" s="10" t="s">
        <v>151</v>
      </c>
      <c r="L1972" t="str">
        <f t="shared" si="123"/>
        <v>SELL</v>
      </c>
    </row>
    <row r="1973" spans="1:12" x14ac:dyDescent="0.2">
      <c r="A1973" s="11" t="s">
        <v>2114</v>
      </c>
      <c r="B1973" s="12">
        <v>44133</v>
      </c>
      <c r="C1973" s="13" t="s">
        <v>15</v>
      </c>
      <c r="D1973" s="13">
        <v>38</v>
      </c>
      <c r="E1973" s="13" t="s">
        <v>116</v>
      </c>
      <c r="F1973" s="16" t="str">
        <f t="shared" si="120"/>
        <v>OTHER</v>
      </c>
      <c r="G1973" s="16" t="str">
        <f t="shared" si="121"/>
        <v>OTHER</v>
      </c>
      <c r="H1973" s="9" t="s">
        <v>4896</v>
      </c>
      <c r="I1973" s="13" t="s">
        <v>150</v>
      </c>
      <c r="J1973" s="9" t="str">
        <f t="shared" si="122"/>
        <v>RS DQLAB</v>
      </c>
      <c r="K1973" s="14" t="s">
        <v>151</v>
      </c>
      <c r="L1973" t="str">
        <f t="shared" si="123"/>
        <v>SELL</v>
      </c>
    </row>
    <row r="1974" spans="1:12" x14ac:dyDescent="0.2">
      <c r="A1974" s="7" t="s">
        <v>2115</v>
      </c>
      <c r="B1974" s="8">
        <v>44133</v>
      </c>
      <c r="C1974" s="9" t="s">
        <v>9</v>
      </c>
      <c r="D1974" s="9">
        <v>23</v>
      </c>
      <c r="E1974" s="9" t="s">
        <v>116</v>
      </c>
      <c r="F1974" s="16" t="str">
        <f t="shared" si="120"/>
        <v>OTHER</v>
      </c>
      <c r="G1974" s="16" t="str">
        <f t="shared" si="121"/>
        <v>OTHER</v>
      </c>
      <c r="H1974" s="9" t="s">
        <v>4896</v>
      </c>
      <c r="I1974" s="9" t="s">
        <v>150</v>
      </c>
      <c r="J1974" s="9" t="str">
        <f t="shared" si="122"/>
        <v>RS DQLAB</v>
      </c>
      <c r="K1974" s="10" t="s">
        <v>151</v>
      </c>
      <c r="L1974" t="str">
        <f t="shared" si="123"/>
        <v>SELL</v>
      </c>
    </row>
    <row r="1975" spans="1:12" x14ac:dyDescent="0.2">
      <c r="A1975" s="11" t="s">
        <v>2116</v>
      </c>
      <c r="B1975" s="12">
        <v>44134</v>
      </c>
      <c r="C1975" s="13" t="s">
        <v>9</v>
      </c>
      <c r="D1975" s="13">
        <v>7</v>
      </c>
      <c r="E1975" s="13" t="s">
        <v>116</v>
      </c>
      <c r="F1975" s="16" t="str">
        <f t="shared" si="120"/>
        <v>OTHER</v>
      </c>
      <c r="G1975" s="16" t="str">
        <f t="shared" si="121"/>
        <v>OTHER</v>
      </c>
      <c r="H1975" s="9" t="s">
        <v>4896</v>
      </c>
      <c r="I1975" s="13" t="s">
        <v>150</v>
      </c>
      <c r="J1975" s="9" t="str">
        <f t="shared" si="122"/>
        <v>RS DQLAB</v>
      </c>
      <c r="K1975" s="14" t="s">
        <v>151</v>
      </c>
      <c r="L1975" t="str">
        <f t="shared" si="123"/>
        <v>SELL</v>
      </c>
    </row>
    <row r="1976" spans="1:12" x14ac:dyDescent="0.2">
      <c r="A1976" s="7" t="s">
        <v>2117</v>
      </c>
      <c r="B1976" s="8">
        <v>44134</v>
      </c>
      <c r="C1976" s="9" t="s">
        <v>24</v>
      </c>
      <c r="D1976" s="9">
        <v>2</v>
      </c>
      <c r="E1976" s="9" t="s">
        <v>116</v>
      </c>
      <c r="F1976" s="16" t="str">
        <f t="shared" si="120"/>
        <v>OTHER</v>
      </c>
      <c r="G1976" s="16" t="str">
        <f t="shared" si="121"/>
        <v>OTHER</v>
      </c>
      <c r="H1976" s="9" t="s">
        <v>4896</v>
      </c>
      <c r="I1976" s="9" t="s">
        <v>150</v>
      </c>
      <c r="J1976" s="9" t="str">
        <f t="shared" si="122"/>
        <v>RS DQLAB</v>
      </c>
      <c r="K1976" s="10" t="s">
        <v>151</v>
      </c>
      <c r="L1976" t="str">
        <f t="shared" si="123"/>
        <v>SELL</v>
      </c>
    </row>
    <row r="1977" spans="1:12" x14ac:dyDescent="0.2">
      <c r="A1977" s="11" t="s">
        <v>2118</v>
      </c>
      <c r="B1977" s="12">
        <v>44134</v>
      </c>
      <c r="C1977" s="13" t="s">
        <v>22</v>
      </c>
      <c r="D1977" s="13">
        <v>6</v>
      </c>
      <c r="E1977" s="13" t="s">
        <v>116</v>
      </c>
      <c r="F1977" s="16" t="str">
        <f t="shared" si="120"/>
        <v>OTHER</v>
      </c>
      <c r="G1977" s="16" t="str">
        <f t="shared" si="121"/>
        <v>OTHER</v>
      </c>
      <c r="H1977" s="9" t="s">
        <v>4896</v>
      </c>
      <c r="I1977" s="13" t="s">
        <v>150</v>
      </c>
      <c r="J1977" s="9" t="str">
        <f t="shared" si="122"/>
        <v>RS DQLAB</v>
      </c>
      <c r="K1977" s="14" t="s">
        <v>151</v>
      </c>
      <c r="L1977" t="str">
        <f t="shared" si="123"/>
        <v>SELL</v>
      </c>
    </row>
    <row r="1978" spans="1:12" x14ac:dyDescent="0.2">
      <c r="A1978" s="7" t="s">
        <v>2119</v>
      </c>
      <c r="B1978" s="8">
        <v>44134</v>
      </c>
      <c r="C1978" s="9" t="s">
        <v>22</v>
      </c>
      <c r="D1978" s="9">
        <v>41</v>
      </c>
      <c r="E1978" s="9" t="s">
        <v>116</v>
      </c>
      <c r="F1978" s="16" t="str">
        <f t="shared" si="120"/>
        <v>OTHER</v>
      </c>
      <c r="G1978" s="16" t="str">
        <f t="shared" si="121"/>
        <v>OTHER</v>
      </c>
      <c r="H1978" s="9" t="s">
        <v>4896</v>
      </c>
      <c r="I1978" s="9" t="s">
        <v>150</v>
      </c>
      <c r="J1978" s="9" t="str">
        <f t="shared" si="122"/>
        <v>RS DQLAB</v>
      </c>
      <c r="K1978" s="10" t="s">
        <v>151</v>
      </c>
      <c r="L1978" t="str">
        <f t="shared" si="123"/>
        <v>SELL</v>
      </c>
    </row>
    <row r="1979" spans="1:12" x14ac:dyDescent="0.2">
      <c r="A1979" s="11" t="s">
        <v>2120</v>
      </c>
      <c r="B1979" s="12">
        <v>44134</v>
      </c>
      <c r="C1979" s="13" t="s">
        <v>10</v>
      </c>
      <c r="D1979" s="13">
        <v>74</v>
      </c>
      <c r="E1979" s="13" t="s">
        <v>116</v>
      </c>
      <c r="F1979" s="16" t="str">
        <f t="shared" si="120"/>
        <v>OTHER</v>
      </c>
      <c r="G1979" s="16" t="str">
        <f t="shared" si="121"/>
        <v>OTHER</v>
      </c>
      <c r="H1979" s="9" t="s">
        <v>4896</v>
      </c>
      <c r="I1979" s="13" t="s">
        <v>150</v>
      </c>
      <c r="J1979" s="9" t="str">
        <f t="shared" si="122"/>
        <v>RS DQLAB</v>
      </c>
      <c r="K1979" s="14" t="s">
        <v>151</v>
      </c>
      <c r="L1979" t="str">
        <f t="shared" si="123"/>
        <v>SELL</v>
      </c>
    </row>
    <row r="1980" spans="1:12" x14ac:dyDescent="0.2">
      <c r="A1980" s="7" t="s">
        <v>2121</v>
      </c>
      <c r="B1980" s="8">
        <v>44134</v>
      </c>
      <c r="C1980" s="9" t="s">
        <v>10</v>
      </c>
      <c r="D1980" s="9">
        <v>99</v>
      </c>
      <c r="E1980" s="9" t="s">
        <v>116</v>
      </c>
      <c r="F1980" s="16" t="str">
        <f t="shared" si="120"/>
        <v>OTHER</v>
      </c>
      <c r="G1980" s="16" t="str">
        <f t="shared" si="121"/>
        <v>OTHER</v>
      </c>
      <c r="H1980" s="9" t="s">
        <v>4896</v>
      </c>
      <c r="I1980" s="9" t="s">
        <v>150</v>
      </c>
      <c r="J1980" s="9" t="str">
        <f t="shared" si="122"/>
        <v>RS DQLAB</v>
      </c>
      <c r="K1980" s="10" t="s">
        <v>151</v>
      </c>
      <c r="L1980" t="str">
        <f t="shared" si="123"/>
        <v>SELL</v>
      </c>
    </row>
    <row r="1981" spans="1:12" x14ac:dyDescent="0.2">
      <c r="A1981" s="11" t="s">
        <v>2122</v>
      </c>
      <c r="B1981" s="12">
        <v>44134</v>
      </c>
      <c r="C1981" s="13" t="s">
        <v>10</v>
      </c>
      <c r="D1981" s="13">
        <v>82</v>
      </c>
      <c r="E1981" s="13" t="s">
        <v>116</v>
      </c>
      <c r="F1981" s="16" t="str">
        <f t="shared" si="120"/>
        <v>OTHER</v>
      </c>
      <c r="G1981" s="16" t="str">
        <f t="shared" si="121"/>
        <v>OTHER</v>
      </c>
      <c r="H1981" s="9" t="s">
        <v>4896</v>
      </c>
      <c r="I1981" s="13" t="s">
        <v>150</v>
      </c>
      <c r="J1981" s="9" t="str">
        <f t="shared" si="122"/>
        <v>RS DQLAB</v>
      </c>
      <c r="K1981" s="14" t="s">
        <v>151</v>
      </c>
      <c r="L1981" t="str">
        <f t="shared" si="123"/>
        <v>SELL</v>
      </c>
    </row>
    <row r="1982" spans="1:12" x14ac:dyDescent="0.2">
      <c r="A1982" s="7" t="s">
        <v>2123</v>
      </c>
      <c r="B1982" s="8">
        <v>44134</v>
      </c>
      <c r="C1982" s="9" t="s">
        <v>7</v>
      </c>
      <c r="D1982" s="9">
        <v>16</v>
      </c>
      <c r="E1982" s="9" t="s">
        <v>116</v>
      </c>
      <c r="F1982" s="16" t="str">
        <f t="shared" si="120"/>
        <v>OTHER</v>
      </c>
      <c r="G1982" s="16" t="str">
        <f t="shared" si="121"/>
        <v>OTHER</v>
      </c>
      <c r="H1982" s="9" t="s">
        <v>4896</v>
      </c>
      <c r="I1982" s="9" t="s">
        <v>150</v>
      </c>
      <c r="J1982" s="9" t="str">
        <f t="shared" si="122"/>
        <v>RS DQLAB</v>
      </c>
      <c r="K1982" s="10" t="s">
        <v>151</v>
      </c>
      <c r="L1982" t="str">
        <f t="shared" si="123"/>
        <v>SELL</v>
      </c>
    </row>
    <row r="1983" spans="1:12" x14ac:dyDescent="0.2">
      <c r="A1983" s="11" t="s">
        <v>2124</v>
      </c>
      <c r="B1983" s="12">
        <v>44134</v>
      </c>
      <c r="C1983" s="13" t="s">
        <v>14</v>
      </c>
      <c r="D1983" s="13">
        <v>63</v>
      </c>
      <c r="E1983" s="13" t="s">
        <v>116</v>
      </c>
      <c r="F1983" s="16" t="str">
        <f t="shared" si="120"/>
        <v>OTHER</v>
      </c>
      <c r="G1983" s="16" t="str">
        <f t="shared" si="121"/>
        <v>OTHER</v>
      </c>
      <c r="H1983" s="9" t="s">
        <v>4896</v>
      </c>
      <c r="I1983" s="13" t="s">
        <v>150</v>
      </c>
      <c r="J1983" s="9" t="str">
        <f t="shared" si="122"/>
        <v>RS DQLAB</v>
      </c>
      <c r="K1983" s="14" t="s">
        <v>151</v>
      </c>
      <c r="L1983" t="str">
        <f t="shared" si="123"/>
        <v>SELL</v>
      </c>
    </row>
    <row r="1984" spans="1:12" x14ac:dyDescent="0.2">
      <c r="A1984" s="7" t="s">
        <v>2125</v>
      </c>
      <c r="B1984" s="8">
        <v>44134</v>
      </c>
      <c r="C1984" s="9" t="s">
        <v>23</v>
      </c>
      <c r="D1984" s="9">
        <v>3</v>
      </c>
      <c r="E1984" s="9" t="s">
        <v>116</v>
      </c>
      <c r="F1984" s="16" t="str">
        <f t="shared" si="120"/>
        <v>OTHER</v>
      </c>
      <c r="G1984" s="16" t="str">
        <f t="shared" si="121"/>
        <v>OTHER</v>
      </c>
      <c r="H1984" s="9" t="s">
        <v>4896</v>
      </c>
      <c r="I1984" s="9" t="s">
        <v>150</v>
      </c>
      <c r="J1984" s="9" t="str">
        <f t="shared" si="122"/>
        <v>RS DQLAB</v>
      </c>
      <c r="K1984" s="10" t="s">
        <v>151</v>
      </c>
      <c r="L1984" t="str">
        <f t="shared" si="123"/>
        <v>SELL</v>
      </c>
    </row>
    <row r="1985" spans="1:12" x14ac:dyDescent="0.2">
      <c r="A1985" s="11" t="s">
        <v>2126</v>
      </c>
      <c r="B1985" s="12">
        <v>44134</v>
      </c>
      <c r="C1985" s="13" t="s">
        <v>34</v>
      </c>
      <c r="D1985" s="13">
        <v>7</v>
      </c>
      <c r="E1985" s="13" t="s">
        <v>116</v>
      </c>
      <c r="F1985" s="16" t="str">
        <f t="shared" si="120"/>
        <v>OTHER</v>
      </c>
      <c r="G1985" s="16" t="str">
        <f t="shared" si="121"/>
        <v>OTHER</v>
      </c>
      <c r="H1985" s="9" t="s">
        <v>4896</v>
      </c>
      <c r="I1985" s="13" t="s">
        <v>150</v>
      </c>
      <c r="J1985" s="9" t="str">
        <f t="shared" si="122"/>
        <v>RS DQLAB</v>
      </c>
      <c r="K1985" s="14" t="s">
        <v>151</v>
      </c>
      <c r="L1985" t="str">
        <f t="shared" si="123"/>
        <v>SELL</v>
      </c>
    </row>
    <row r="1986" spans="1:12" x14ac:dyDescent="0.2">
      <c r="A1986" s="7" t="s">
        <v>2127</v>
      </c>
      <c r="B1986" s="8">
        <v>44134</v>
      </c>
      <c r="C1986" s="9" t="s">
        <v>39</v>
      </c>
      <c r="D1986" s="9">
        <v>6</v>
      </c>
      <c r="E1986" s="9" t="s">
        <v>116</v>
      </c>
      <c r="F1986" s="16" t="str">
        <f t="shared" si="120"/>
        <v>OTHER</v>
      </c>
      <c r="G1986" s="16" t="str">
        <f t="shared" si="121"/>
        <v>OTHER</v>
      </c>
      <c r="H1986" s="9" t="s">
        <v>4896</v>
      </c>
      <c r="I1986" s="9" t="s">
        <v>150</v>
      </c>
      <c r="J1986" s="9" t="str">
        <f t="shared" si="122"/>
        <v>RS DQLAB</v>
      </c>
      <c r="K1986" s="10" t="s">
        <v>151</v>
      </c>
      <c r="L1986" t="str">
        <f t="shared" si="123"/>
        <v>SELL</v>
      </c>
    </row>
    <row r="1987" spans="1:12" x14ac:dyDescent="0.2">
      <c r="A1987" s="11" t="s">
        <v>2128</v>
      </c>
      <c r="B1987" s="12">
        <v>44135</v>
      </c>
      <c r="C1987" s="13" t="s">
        <v>9</v>
      </c>
      <c r="D1987" s="13">
        <v>25</v>
      </c>
      <c r="E1987" s="13" t="s">
        <v>116</v>
      </c>
      <c r="F1987" s="16" t="str">
        <f t="shared" ref="F1987:F2050" si="124">UPPER(IF(LEN(E1987)=0,"OTHER",E1987))</f>
        <v>OTHER</v>
      </c>
      <c r="G1987" s="16" t="str">
        <f t="shared" ref="G1987:G2050" si="125">LEFT(F1987,7)</f>
        <v>OTHER</v>
      </c>
      <c r="H1987" s="9" t="s">
        <v>4896</v>
      </c>
      <c r="I1987" s="13" t="s">
        <v>150</v>
      </c>
      <c r="J1987" s="9" t="str">
        <f t="shared" ref="J1987:J2050" si="126">(UPPER(IF(LEN(I1987)=0,"OTHER",I1987)))</f>
        <v>RS DQLAB</v>
      </c>
      <c r="K1987" s="14" t="s">
        <v>151</v>
      </c>
      <c r="L1987" t="str">
        <f t="shared" ref="L1987:L2050" si="127">UPPER(K1987)</f>
        <v>SELL</v>
      </c>
    </row>
    <row r="1988" spans="1:12" x14ac:dyDescent="0.2">
      <c r="A1988" s="7" t="s">
        <v>2129</v>
      </c>
      <c r="B1988" s="8">
        <v>44135</v>
      </c>
      <c r="C1988" s="9" t="s">
        <v>41</v>
      </c>
      <c r="D1988" s="9">
        <v>8</v>
      </c>
      <c r="E1988" s="9" t="s">
        <v>116</v>
      </c>
      <c r="F1988" s="16" t="str">
        <f t="shared" si="124"/>
        <v>OTHER</v>
      </c>
      <c r="G1988" s="16" t="str">
        <f t="shared" si="125"/>
        <v>OTHER</v>
      </c>
      <c r="H1988" s="9" t="s">
        <v>4896</v>
      </c>
      <c r="I1988" s="9" t="s">
        <v>150</v>
      </c>
      <c r="J1988" s="9" t="str">
        <f t="shared" si="126"/>
        <v>RS DQLAB</v>
      </c>
      <c r="K1988" s="10" t="s">
        <v>151</v>
      </c>
      <c r="L1988" t="str">
        <f t="shared" si="127"/>
        <v>SELL</v>
      </c>
    </row>
    <row r="1989" spans="1:12" x14ac:dyDescent="0.2">
      <c r="A1989" s="11" t="s">
        <v>2130</v>
      </c>
      <c r="B1989" s="12">
        <v>44135</v>
      </c>
      <c r="C1989" s="13" t="s">
        <v>22</v>
      </c>
      <c r="D1989" s="13">
        <v>18</v>
      </c>
      <c r="E1989" s="13" t="s">
        <v>116</v>
      </c>
      <c r="F1989" s="16" t="str">
        <f t="shared" si="124"/>
        <v>OTHER</v>
      </c>
      <c r="G1989" s="16" t="str">
        <f t="shared" si="125"/>
        <v>OTHER</v>
      </c>
      <c r="H1989" s="9" t="s">
        <v>4896</v>
      </c>
      <c r="I1989" s="13" t="s">
        <v>150</v>
      </c>
      <c r="J1989" s="9" t="str">
        <f t="shared" si="126"/>
        <v>RS DQLAB</v>
      </c>
      <c r="K1989" s="14" t="s">
        <v>151</v>
      </c>
      <c r="L1989" t="str">
        <f t="shared" si="127"/>
        <v>SELL</v>
      </c>
    </row>
    <row r="1990" spans="1:12" x14ac:dyDescent="0.2">
      <c r="A1990" s="7" t="s">
        <v>2131</v>
      </c>
      <c r="B1990" s="8">
        <v>44135</v>
      </c>
      <c r="C1990" s="9" t="s">
        <v>22</v>
      </c>
      <c r="D1990" s="9">
        <v>44</v>
      </c>
      <c r="E1990" s="9" t="s">
        <v>116</v>
      </c>
      <c r="F1990" s="16" t="str">
        <f t="shared" si="124"/>
        <v>OTHER</v>
      </c>
      <c r="G1990" s="16" t="str">
        <f t="shared" si="125"/>
        <v>OTHER</v>
      </c>
      <c r="H1990" s="9" t="s">
        <v>4896</v>
      </c>
      <c r="I1990" s="9" t="s">
        <v>150</v>
      </c>
      <c r="J1990" s="9" t="str">
        <f t="shared" si="126"/>
        <v>RS DQLAB</v>
      </c>
      <c r="K1990" s="10" t="s">
        <v>151</v>
      </c>
      <c r="L1990" t="str">
        <f t="shared" si="127"/>
        <v>SELL</v>
      </c>
    </row>
    <row r="1991" spans="1:12" x14ac:dyDescent="0.2">
      <c r="A1991" s="11" t="s">
        <v>2132</v>
      </c>
      <c r="B1991" s="12">
        <v>44135</v>
      </c>
      <c r="C1991" s="13" t="s">
        <v>10</v>
      </c>
      <c r="D1991" s="13">
        <v>15</v>
      </c>
      <c r="E1991" s="13" t="s">
        <v>116</v>
      </c>
      <c r="F1991" s="16" t="str">
        <f t="shared" si="124"/>
        <v>OTHER</v>
      </c>
      <c r="G1991" s="16" t="str">
        <f t="shared" si="125"/>
        <v>OTHER</v>
      </c>
      <c r="H1991" s="9" t="s">
        <v>4896</v>
      </c>
      <c r="I1991" s="13" t="s">
        <v>150</v>
      </c>
      <c r="J1991" s="9" t="str">
        <f t="shared" si="126"/>
        <v>RS DQLAB</v>
      </c>
      <c r="K1991" s="14" t="s">
        <v>151</v>
      </c>
      <c r="L1991" t="str">
        <f t="shared" si="127"/>
        <v>SELL</v>
      </c>
    </row>
    <row r="1992" spans="1:12" x14ac:dyDescent="0.2">
      <c r="A1992" s="7" t="s">
        <v>2133</v>
      </c>
      <c r="B1992" s="8">
        <v>44135</v>
      </c>
      <c r="C1992" s="9" t="s">
        <v>30</v>
      </c>
      <c r="D1992" s="9">
        <v>32</v>
      </c>
      <c r="E1992" s="9" t="s">
        <v>116</v>
      </c>
      <c r="F1992" s="16" t="str">
        <f t="shared" si="124"/>
        <v>OTHER</v>
      </c>
      <c r="G1992" s="16" t="str">
        <f t="shared" si="125"/>
        <v>OTHER</v>
      </c>
      <c r="H1992" s="9" t="s">
        <v>4896</v>
      </c>
      <c r="I1992" s="9" t="s">
        <v>150</v>
      </c>
      <c r="J1992" s="9" t="str">
        <f t="shared" si="126"/>
        <v>RS DQLAB</v>
      </c>
      <c r="K1992" s="10" t="s">
        <v>151</v>
      </c>
      <c r="L1992" t="str">
        <f t="shared" si="127"/>
        <v>SELL</v>
      </c>
    </row>
    <row r="1993" spans="1:12" x14ac:dyDescent="0.2">
      <c r="A1993" s="11" t="s">
        <v>2134</v>
      </c>
      <c r="B1993" s="12">
        <v>44135</v>
      </c>
      <c r="C1993" s="13" t="s">
        <v>30</v>
      </c>
      <c r="D1993" s="13">
        <v>84</v>
      </c>
      <c r="E1993" s="13" t="s">
        <v>116</v>
      </c>
      <c r="F1993" s="16" t="str">
        <f t="shared" si="124"/>
        <v>OTHER</v>
      </c>
      <c r="G1993" s="16" t="str">
        <f t="shared" si="125"/>
        <v>OTHER</v>
      </c>
      <c r="H1993" s="9" t="s">
        <v>4896</v>
      </c>
      <c r="I1993" s="13" t="s">
        <v>150</v>
      </c>
      <c r="J1993" s="9" t="str">
        <f t="shared" si="126"/>
        <v>RS DQLAB</v>
      </c>
      <c r="K1993" s="14" t="s">
        <v>151</v>
      </c>
      <c r="L1993" t="str">
        <f t="shared" si="127"/>
        <v>SELL</v>
      </c>
    </row>
    <row r="1994" spans="1:12" x14ac:dyDescent="0.2">
      <c r="A1994" s="7" t="s">
        <v>2135</v>
      </c>
      <c r="B1994" s="8">
        <v>44135</v>
      </c>
      <c r="C1994" s="9" t="s">
        <v>25</v>
      </c>
      <c r="D1994" s="9">
        <v>25</v>
      </c>
      <c r="E1994" s="9" t="s">
        <v>116</v>
      </c>
      <c r="F1994" s="16" t="str">
        <f t="shared" si="124"/>
        <v>OTHER</v>
      </c>
      <c r="G1994" s="16" t="str">
        <f t="shared" si="125"/>
        <v>OTHER</v>
      </c>
      <c r="H1994" s="9" t="s">
        <v>4896</v>
      </c>
      <c r="I1994" s="9" t="s">
        <v>150</v>
      </c>
      <c r="J1994" s="9" t="str">
        <f t="shared" si="126"/>
        <v>RS DQLAB</v>
      </c>
      <c r="K1994" s="10" t="s">
        <v>151</v>
      </c>
      <c r="L1994" t="str">
        <f t="shared" si="127"/>
        <v>SELL</v>
      </c>
    </row>
    <row r="1995" spans="1:12" x14ac:dyDescent="0.2">
      <c r="A1995" s="11" t="s">
        <v>2136</v>
      </c>
      <c r="B1995" s="12">
        <v>44136</v>
      </c>
      <c r="C1995" s="13" t="s">
        <v>27</v>
      </c>
      <c r="D1995" s="13">
        <v>25</v>
      </c>
      <c r="E1995" s="13" t="s">
        <v>116</v>
      </c>
      <c r="F1995" s="16" t="str">
        <f t="shared" si="124"/>
        <v>OTHER</v>
      </c>
      <c r="G1995" s="16" t="str">
        <f t="shared" si="125"/>
        <v>OTHER</v>
      </c>
      <c r="H1995" s="9" t="s">
        <v>4896</v>
      </c>
      <c r="I1995" s="13" t="s">
        <v>150</v>
      </c>
      <c r="J1995" s="9" t="str">
        <f t="shared" si="126"/>
        <v>RS DQLAB</v>
      </c>
      <c r="K1995" s="14" t="s">
        <v>151</v>
      </c>
      <c r="L1995" t="str">
        <f t="shared" si="127"/>
        <v>SELL</v>
      </c>
    </row>
    <row r="1996" spans="1:12" x14ac:dyDescent="0.2">
      <c r="A1996" s="7" t="s">
        <v>2137</v>
      </c>
      <c r="B1996" s="8">
        <v>44136</v>
      </c>
      <c r="C1996" s="9" t="s">
        <v>12</v>
      </c>
      <c r="D1996" s="9">
        <v>45</v>
      </c>
      <c r="E1996" s="9" t="s">
        <v>116</v>
      </c>
      <c r="F1996" s="16" t="str">
        <f t="shared" si="124"/>
        <v>OTHER</v>
      </c>
      <c r="G1996" s="16" t="str">
        <f t="shared" si="125"/>
        <v>OTHER</v>
      </c>
      <c r="H1996" s="9" t="s">
        <v>4896</v>
      </c>
      <c r="I1996" s="9" t="s">
        <v>150</v>
      </c>
      <c r="J1996" s="9" t="str">
        <f t="shared" si="126"/>
        <v>RS DQLAB</v>
      </c>
      <c r="K1996" s="10" t="s">
        <v>151</v>
      </c>
      <c r="L1996" t="str">
        <f t="shared" si="127"/>
        <v>SELL</v>
      </c>
    </row>
    <row r="1997" spans="1:12" x14ac:dyDescent="0.2">
      <c r="A1997" s="11" t="s">
        <v>2138</v>
      </c>
      <c r="B1997" s="12">
        <v>44136</v>
      </c>
      <c r="C1997" s="13" t="s">
        <v>12</v>
      </c>
      <c r="D1997" s="13">
        <v>38</v>
      </c>
      <c r="E1997" s="13" t="s">
        <v>116</v>
      </c>
      <c r="F1997" s="16" t="str">
        <f t="shared" si="124"/>
        <v>OTHER</v>
      </c>
      <c r="G1997" s="16" t="str">
        <f t="shared" si="125"/>
        <v>OTHER</v>
      </c>
      <c r="H1997" s="9" t="s">
        <v>4896</v>
      </c>
      <c r="I1997" s="13" t="s">
        <v>150</v>
      </c>
      <c r="J1997" s="9" t="str">
        <f t="shared" si="126"/>
        <v>RS DQLAB</v>
      </c>
      <c r="K1997" s="14" t="s">
        <v>151</v>
      </c>
      <c r="L1997" t="str">
        <f t="shared" si="127"/>
        <v>SELL</v>
      </c>
    </row>
    <row r="1998" spans="1:12" x14ac:dyDescent="0.2">
      <c r="A1998" s="7" t="s">
        <v>2139</v>
      </c>
      <c r="B1998" s="8">
        <v>44136</v>
      </c>
      <c r="C1998" s="9" t="s">
        <v>37</v>
      </c>
      <c r="D1998" s="9">
        <v>3</v>
      </c>
      <c r="E1998" s="9" t="s">
        <v>116</v>
      </c>
      <c r="F1998" s="16" t="str">
        <f t="shared" si="124"/>
        <v>OTHER</v>
      </c>
      <c r="G1998" s="16" t="str">
        <f t="shared" si="125"/>
        <v>OTHER</v>
      </c>
      <c r="H1998" s="9" t="s">
        <v>4896</v>
      </c>
      <c r="I1998" s="9" t="s">
        <v>150</v>
      </c>
      <c r="J1998" s="9" t="str">
        <f t="shared" si="126"/>
        <v>RS DQLAB</v>
      </c>
      <c r="K1998" s="10" t="s">
        <v>151</v>
      </c>
      <c r="L1998" t="str">
        <f t="shared" si="127"/>
        <v>SELL</v>
      </c>
    </row>
    <row r="1999" spans="1:12" x14ac:dyDescent="0.2">
      <c r="A1999" s="11" t="s">
        <v>2140</v>
      </c>
      <c r="B1999" s="12">
        <v>44136</v>
      </c>
      <c r="C1999" s="13" t="s">
        <v>37</v>
      </c>
      <c r="D1999" s="13">
        <v>33</v>
      </c>
      <c r="E1999" s="13" t="s">
        <v>116</v>
      </c>
      <c r="F1999" s="16" t="str">
        <f t="shared" si="124"/>
        <v>OTHER</v>
      </c>
      <c r="G1999" s="16" t="str">
        <f t="shared" si="125"/>
        <v>OTHER</v>
      </c>
      <c r="H1999" s="9" t="s">
        <v>4896</v>
      </c>
      <c r="I1999" s="13" t="s">
        <v>150</v>
      </c>
      <c r="J1999" s="9" t="str">
        <f t="shared" si="126"/>
        <v>RS DQLAB</v>
      </c>
      <c r="K1999" s="14" t="s">
        <v>151</v>
      </c>
      <c r="L1999" t="str">
        <f t="shared" si="127"/>
        <v>SELL</v>
      </c>
    </row>
    <row r="2000" spans="1:12" x14ac:dyDescent="0.2">
      <c r="A2000" s="7" t="s">
        <v>2141</v>
      </c>
      <c r="B2000" s="8">
        <v>44136</v>
      </c>
      <c r="C2000" s="9" t="s">
        <v>24</v>
      </c>
      <c r="D2000" s="9">
        <v>51</v>
      </c>
      <c r="E2000" s="9" t="s">
        <v>116</v>
      </c>
      <c r="F2000" s="16" t="str">
        <f t="shared" si="124"/>
        <v>OTHER</v>
      </c>
      <c r="G2000" s="16" t="str">
        <f t="shared" si="125"/>
        <v>OTHER</v>
      </c>
      <c r="H2000" s="9" t="s">
        <v>4896</v>
      </c>
      <c r="I2000" s="9" t="s">
        <v>150</v>
      </c>
      <c r="J2000" s="9" t="str">
        <f t="shared" si="126"/>
        <v>RS DQLAB</v>
      </c>
      <c r="K2000" s="10" t="s">
        <v>151</v>
      </c>
      <c r="L2000" t="str">
        <f t="shared" si="127"/>
        <v>SELL</v>
      </c>
    </row>
    <row r="2001" spans="1:12" x14ac:dyDescent="0.2">
      <c r="A2001" s="11" t="s">
        <v>2142</v>
      </c>
      <c r="B2001" s="12">
        <v>44136</v>
      </c>
      <c r="C2001" s="13" t="s">
        <v>7</v>
      </c>
      <c r="D2001" s="13">
        <v>14</v>
      </c>
      <c r="E2001" s="13" t="s">
        <v>116</v>
      </c>
      <c r="F2001" s="16" t="str">
        <f t="shared" si="124"/>
        <v>OTHER</v>
      </c>
      <c r="G2001" s="16" t="str">
        <f t="shared" si="125"/>
        <v>OTHER</v>
      </c>
      <c r="H2001" s="9" t="s">
        <v>4896</v>
      </c>
      <c r="I2001" s="13" t="s">
        <v>150</v>
      </c>
      <c r="J2001" s="9" t="str">
        <f t="shared" si="126"/>
        <v>RS DQLAB</v>
      </c>
      <c r="K2001" s="14" t="s">
        <v>151</v>
      </c>
      <c r="L2001" t="str">
        <f t="shared" si="127"/>
        <v>SELL</v>
      </c>
    </row>
    <row r="2002" spans="1:12" x14ac:dyDescent="0.2">
      <c r="A2002" s="7" t="s">
        <v>2143</v>
      </c>
      <c r="B2002" s="8">
        <v>44136</v>
      </c>
      <c r="C2002" s="9" t="s">
        <v>14</v>
      </c>
      <c r="D2002" s="9">
        <v>53</v>
      </c>
      <c r="E2002" s="9" t="s">
        <v>116</v>
      </c>
      <c r="F2002" s="16" t="str">
        <f t="shared" si="124"/>
        <v>OTHER</v>
      </c>
      <c r="G2002" s="16" t="str">
        <f t="shared" si="125"/>
        <v>OTHER</v>
      </c>
      <c r="H2002" s="9" t="s">
        <v>4896</v>
      </c>
      <c r="I2002" s="9" t="s">
        <v>150</v>
      </c>
      <c r="J2002" s="9" t="str">
        <f t="shared" si="126"/>
        <v>RS DQLAB</v>
      </c>
      <c r="K2002" s="10" t="s">
        <v>151</v>
      </c>
      <c r="L2002" t="str">
        <f t="shared" si="127"/>
        <v>SELL</v>
      </c>
    </row>
    <row r="2003" spans="1:12" x14ac:dyDescent="0.2">
      <c r="A2003" s="11" t="s">
        <v>2144</v>
      </c>
      <c r="B2003" s="12">
        <v>44136</v>
      </c>
      <c r="C2003" s="13" t="s">
        <v>9</v>
      </c>
      <c r="D2003" s="13">
        <v>2000</v>
      </c>
      <c r="E2003" s="13" t="s">
        <v>2145</v>
      </c>
      <c r="F2003" s="16" t="str">
        <f t="shared" si="124"/>
        <v>DQLAB10</v>
      </c>
      <c r="G2003" s="16" t="str">
        <f t="shared" si="125"/>
        <v>DQLAB10</v>
      </c>
      <c r="H2003" s="9" t="s">
        <v>4888</v>
      </c>
      <c r="I2003" s="13" t="s">
        <v>116</v>
      </c>
      <c r="J2003" s="9" t="str">
        <f t="shared" si="126"/>
        <v>OTHER</v>
      </c>
      <c r="K2003" s="14" t="s">
        <v>117</v>
      </c>
      <c r="L2003" t="str">
        <f t="shared" si="127"/>
        <v>BUY</v>
      </c>
    </row>
    <row r="2004" spans="1:12" x14ac:dyDescent="0.2">
      <c r="A2004" s="7" t="s">
        <v>2146</v>
      </c>
      <c r="B2004" s="8">
        <v>44136</v>
      </c>
      <c r="C2004" s="9" t="s">
        <v>10</v>
      </c>
      <c r="D2004" s="9">
        <v>1000</v>
      </c>
      <c r="E2004" s="9" t="s">
        <v>4867</v>
      </c>
      <c r="F2004" s="16" t="str">
        <f t="shared" si="124"/>
        <v>DQLAB01</v>
      </c>
      <c r="G2004" s="16" t="str">
        <f t="shared" si="125"/>
        <v>DQLAB01</v>
      </c>
      <c r="H2004" s="9" t="s">
        <v>4889</v>
      </c>
      <c r="I2004" s="9" t="s">
        <v>116</v>
      </c>
      <c r="J2004" s="9" t="str">
        <f t="shared" si="126"/>
        <v>OTHER</v>
      </c>
      <c r="K2004" s="10" t="s">
        <v>117</v>
      </c>
      <c r="L2004" t="str">
        <f t="shared" si="127"/>
        <v>BUY</v>
      </c>
    </row>
    <row r="2005" spans="1:12" x14ac:dyDescent="0.2">
      <c r="A2005" s="11" t="s">
        <v>2147</v>
      </c>
      <c r="B2005" s="12">
        <v>44136</v>
      </c>
      <c r="C2005" s="13" t="s">
        <v>30</v>
      </c>
      <c r="D2005" s="13">
        <v>2000</v>
      </c>
      <c r="E2005" s="13" t="s">
        <v>4865</v>
      </c>
      <c r="F2005" s="16" t="str">
        <f t="shared" si="124"/>
        <v>DQLAB05</v>
      </c>
      <c r="G2005" s="16" t="str">
        <f t="shared" si="125"/>
        <v>DQLAB05</v>
      </c>
      <c r="H2005" s="9" t="s">
        <v>4893</v>
      </c>
      <c r="I2005" s="13" t="s">
        <v>116</v>
      </c>
      <c r="J2005" s="9" t="str">
        <f t="shared" si="126"/>
        <v>OTHER</v>
      </c>
      <c r="K2005" s="14" t="s">
        <v>117</v>
      </c>
      <c r="L2005" t="str">
        <f t="shared" si="127"/>
        <v>BUY</v>
      </c>
    </row>
    <row r="2006" spans="1:12" x14ac:dyDescent="0.2">
      <c r="A2006" s="7" t="s">
        <v>2148</v>
      </c>
      <c r="B2006" s="8">
        <v>44136</v>
      </c>
      <c r="C2006" s="9" t="s">
        <v>37</v>
      </c>
      <c r="D2006" s="9">
        <v>2000</v>
      </c>
      <c r="E2006" s="9" t="s">
        <v>116</v>
      </c>
      <c r="F2006" s="16" t="str">
        <f t="shared" si="124"/>
        <v>OTHER</v>
      </c>
      <c r="G2006" s="16" t="str">
        <f t="shared" si="125"/>
        <v>OTHER</v>
      </c>
      <c r="H2006" s="9" t="s">
        <v>4896</v>
      </c>
      <c r="I2006" s="9" t="s">
        <v>116</v>
      </c>
      <c r="J2006" s="9" t="str">
        <f t="shared" si="126"/>
        <v>OTHER</v>
      </c>
      <c r="K2006" s="10" t="s">
        <v>117</v>
      </c>
      <c r="L2006" t="str">
        <f t="shared" si="127"/>
        <v>BUY</v>
      </c>
    </row>
    <row r="2007" spans="1:12" x14ac:dyDescent="0.2">
      <c r="A2007" s="11" t="s">
        <v>2149</v>
      </c>
      <c r="B2007" s="12">
        <v>44136</v>
      </c>
      <c r="C2007" s="13" t="s">
        <v>24</v>
      </c>
      <c r="D2007" s="13">
        <v>1000</v>
      </c>
      <c r="E2007" s="13" t="s">
        <v>2150</v>
      </c>
      <c r="F2007" s="16" t="str">
        <f t="shared" si="124"/>
        <v>DQLAB02</v>
      </c>
      <c r="G2007" s="16" t="str">
        <f t="shared" si="125"/>
        <v>DQLAB02</v>
      </c>
      <c r="H2007" s="9" t="s">
        <v>4886</v>
      </c>
      <c r="I2007" s="13" t="s">
        <v>116</v>
      </c>
      <c r="J2007" s="9" t="str">
        <f t="shared" si="126"/>
        <v>OTHER</v>
      </c>
      <c r="K2007" s="14" t="s">
        <v>117</v>
      </c>
      <c r="L2007" t="str">
        <f t="shared" si="127"/>
        <v>BUY</v>
      </c>
    </row>
    <row r="2008" spans="1:12" x14ac:dyDescent="0.2">
      <c r="A2008" s="7" t="s">
        <v>2151</v>
      </c>
      <c r="B2008" s="8">
        <v>44136</v>
      </c>
      <c r="C2008" s="9" t="s">
        <v>25</v>
      </c>
      <c r="D2008" s="9">
        <v>1000</v>
      </c>
      <c r="E2008" s="9" t="s">
        <v>1159</v>
      </c>
      <c r="F2008" s="16" t="str">
        <f t="shared" si="124"/>
        <v>DQLAB16</v>
      </c>
      <c r="G2008" s="16" t="str">
        <f t="shared" si="125"/>
        <v>DQLAB16</v>
      </c>
      <c r="H2008" s="9" t="s">
        <v>4895</v>
      </c>
      <c r="I2008" s="9" t="s">
        <v>116</v>
      </c>
      <c r="J2008" s="9" t="str">
        <f t="shared" si="126"/>
        <v>OTHER</v>
      </c>
      <c r="K2008" s="10" t="s">
        <v>117</v>
      </c>
      <c r="L2008" t="str">
        <f t="shared" si="127"/>
        <v>BUY</v>
      </c>
    </row>
    <row r="2009" spans="1:12" x14ac:dyDescent="0.2">
      <c r="A2009" s="11" t="s">
        <v>2152</v>
      </c>
      <c r="B2009" s="12">
        <v>44137</v>
      </c>
      <c r="C2009" s="13" t="s">
        <v>9</v>
      </c>
      <c r="D2009" s="13">
        <v>33</v>
      </c>
      <c r="E2009" s="13" t="s">
        <v>116</v>
      </c>
      <c r="F2009" s="16" t="str">
        <f t="shared" si="124"/>
        <v>OTHER</v>
      </c>
      <c r="G2009" s="16" t="str">
        <f t="shared" si="125"/>
        <v>OTHER</v>
      </c>
      <c r="H2009" s="9" t="s">
        <v>4896</v>
      </c>
      <c r="I2009" s="13" t="s">
        <v>150</v>
      </c>
      <c r="J2009" s="9" t="str">
        <f t="shared" si="126"/>
        <v>RS DQLAB</v>
      </c>
      <c r="K2009" s="14" t="s">
        <v>151</v>
      </c>
      <c r="L2009" t="str">
        <f t="shared" si="127"/>
        <v>SELL</v>
      </c>
    </row>
    <row r="2010" spans="1:12" x14ac:dyDescent="0.2">
      <c r="A2010" s="7" t="s">
        <v>2153</v>
      </c>
      <c r="B2010" s="8">
        <v>44137</v>
      </c>
      <c r="C2010" s="9" t="s">
        <v>30</v>
      </c>
      <c r="D2010" s="9">
        <v>13</v>
      </c>
      <c r="E2010" s="9" t="s">
        <v>116</v>
      </c>
      <c r="F2010" s="16" t="str">
        <f t="shared" si="124"/>
        <v>OTHER</v>
      </c>
      <c r="G2010" s="16" t="str">
        <f t="shared" si="125"/>
        <v>OTHER</v>
      </c>
      <c r="H2010" s="9" t="s">
        <v>4896</v>
      </c>
      <c r="I2010" s="9" t="s">
        <v>150</v>
      </c>
      <c r="J2010" s="9" t="str">
        <f t="shared" si="126"/>
        <v>RS DQLAB</v>
      </c>
      <c r="K2010" s="10" t="s">
        <v>151</v>
      </c>
      <c r="L2010" t="str">
        <f t="shared" si="127"/>
        <v>SELL</v>
      </c>
    </row>
    <row r="2011" spans="1:12" x14ac:dyDescent="0.2">
      <c r="A2011" s="11" t="s">
        <v>2154</v>
      </c>
      <c r="B2011" s="12">
        <v>44137</v>
      </c>
      <c r="C2011" s="13" t="s">
        <v>8</v>
      </c>
      <c r="D2011" s="13">
        <v>3</v>
      </c>
      <c r="E2011" s="13" t="s">
        <v>116</v>
      </c>
      <c r="F2011" s="16" t="str">
        <f t="shared" si="124"/>
        <v>OTHER</v>
      </c>
      <c r="G2011" s="16" t="str">
        <f t="shared" si="125"/>
        <v>OTHER</v>
      </c>
      <c r="H2011" s="9" t="s">
        <v>4896</v>
      </c>
      <c r="I2011" s="13" t="s">
        <v>150</v>
      </c>
      <c r="J2011" s="9" t="str">
        <f t="shared" si="126"/>
        <v>RS DQLAB</v>
      </c>
      <c r="K2011" s="14" t="s">
        <v>151</v>
      </c>
      <c r="L2011" t="str">
        <f t="shared" si="127"/>
        <v>SELL</v>
      </c>
    </row>
    <row r="2012" spans="1:12" x14ac:dyDescent="0.2">
      <c r="A2012" s="7" t="s">
        <v>2155</v>
      </c>
      <c r="B2012" s="8">
        <v>44138</v>
      </c>
      <c r="C2012" s="9" t="s">
        <v>12</v>
      </c>
      <c r="D2012" s="9">
        <v>17</v>
      </c>
      <c r="E2012" s="9" t="s">
        <v>116</v>
      </c>
      <c r="F2012" s="16" t="str">
        <f t="shared" si="124"/>
        <v>OTHER</v>
      </c>
      <c r="G2012" s="16" t="str">
        <f t="shared" si="125"/>
        <v>OTHER</v>
      </c>
      <c r="H2012" s="9" t="s">
        <v>4896</v>
      </c>
      <c r="I2012" s="9" t="s">
        <v>150</v>
      </c>
      <c r="J2012" s="9" t="str">
        <f t="shared" si="126"/>
        <v>RS DQLAB</v>
      </c>
      <c r="K2012" s="10" t="s">
        <v>151</v>
      </c>
      <c r="L2012" t="str">
        <f t="shared" si="127"/>
        <v>SELL</v>
      </c>
    </row>
    <row r="2013" spans="1:12" x14ac:dyDescent="0.2">
      <c r="A2013" s="11" t="s">
        <v>2156</v>
      </c>
      <c r="B2013" s="12">
        <v>44138</v>
      </c>
      <c r="C2013" s="13" t="s">
        <v>9</v>
      </c>
      <c r="D2013" s="13">
        <v>82</v>
      </c>
      <c r="E2013" s="13" t="s">
        <v>116</v>
      </c>
      <c r="F2013" s="16" t="str">
        <f t="shared" si="124"/>
        <v>OTHER</v>
      </c>
      <c r="G2013" s="16" t="str">
        <f t="shared" si="125"/>
        <v>OTHER</v>
      </c>
      <c r="H2013" s="9" t="s">
        <v>4896</v>
      </c>
      <c r="I2013" s="13" t="s">
        <v>150</v>
      </c>
      <c r="J2013" s="9" t="str">
        <f t="shared" si="126"/>
        <v>RS DQLAB</v>
      </c>
      <c r="K2013" s="14" t="s">
        <v>151</v>
      </c>
      <c r="L2013" t="str">
        <f t="shared" si="127"/>
        <v>SELL</v>
      </c>
    </row>
    <row r="2014" spans="1:12" x14ac:dyDescent="0.2">
      <c r="A2014" s="7" t="s">
        <v>2157</v>
      </c>
      <c r="B2014" s="8">
        <v>44138</v>
      </c>
      <c r="C2014" s="9" t="s">
        <v>41</v>
      </c>
      <c r="D2014" s="9">
        <v>8</v>
      </c>
      <c r="E2014" s="9" t="s">
        <v>116</v>
      </c>
      <c r="F2014" s="16" t="str">
        <f t="shared" si="124"/>
        <v>OTHER</v>
      </c>
      <c r="G2014" s="16" t="str">
        <f t="shared" si="125"/>
        <v>OTHER</v>
      </c>
      <c r="H2014" s="9" t="s">
        <v>4896</v>
      </c>
      <c r="I2014" s="9" t="s">
        <v>150</v>
      </c>
      <c r="J2014" s="9" t="str">
        <f t="shared" si="126"/>
        <v>RS DQLAB</v>
      </c>
      <c r="K2014" s="10" t="s">
        <v>151</v>
      </c>
      <c r="L2014" t="str">
        <f t="shared" si="127"/>
        <v>SELL</v>
      </c>
    </row>
    <row r="2015" spans="1:12" x14ac:dyDescent="0.2">
      <c r="A2015" s="11" t="s">
        <v>2158</v>
      </c>
      <c r="B2015" s="12">
        <v>44138</v>
      </c>
      <c r="C2015" s="13" t="s">
        <v>16</v>
      </c>
      <c r="D2015" s="13">
        <v>11</v>
      </c>
      <c r="E2015" s="13" t="s">
        <v>116</v>
      </c>
      <c r="F2015" s="16" t="str">
        <f t="shared" si="124"/>
        <v>OTHER</v>
      </c>
      <c r="G2015" s="16" t="str">
        <f t="shared" si="125"/>
        <v>OTHER</v>
      </c>
      <c r="H2015" s="9" t="s">
        <v>4896</v>
      </c>
      <c r="I2015" s="13" t="s">
        <v>150</v>
      </c>
      <c r="J2015" s="9" t="str">
        <f t="shared" si="126"/>
        <v>RS DQLAB</v>
      </c>
      <c r="K2015" s="14" t="s">
        <v>151</v>
      </c>
      <c r="L2015" t="str">
        <f t="shared" si="127"/>
        <v>SELL</v>
      </c>
    </row>
    <row r="2016" spans="1:12" x14ac:dyDescent="0.2">
      <c r="A2016" s="7" t="s">
        <v>2159</v>
      </c>
      <c r="B2016" s="8">
        <v>44138</v>
      </c>
      <c r="C2016" s="9" t="s">
        <v>28</v>
      </c>
      <c r="D2016" s="9">
        <v>77</v>
      </c>
      <c r="E2016" s="9" t="s">
        <v>116</v>
      </c>
      <c r="F2016" s="16" t="str">
        <f t="shared" si="124"/>
        <v>OTHER</v>
      </c>
      <c r="G2016" s="16" t="str">
        <f t="shared" si="125"/>
        <v>OTHER</v>
      </c>
      <c r="H2016" s="9" t="s">
        <v>4896</v>
      </c>
      <c r="I2016" s="9" t="s">
        <v>150</v>
      </c>
      <c r="J2016" s="9" t="str">
        <f t="shared" si="126"/>
        <v>RS DQLAB</v>
      </c>
      <c r="K2016" s="10" t="s">
        <v>151</v>
      </c>
      <c r="L2016" t="str">
        <f t="shared" si="127"/>
        <v>SELL</v>
      </c>
    </row>
    <row r="2017" spans="1:12" x14ac:dyDescent="0.2">
      <c r="A2017" s="11" t="s">
        <v>2160</v>
      </c>
      <c r="B2017" s="12">
        <v>44139</v>
      </c>
      <c r="C2017" s="13" t="s">
        <v>37</v>
      </c>
      <c r="D2017" s="13">
        <v>65</v>
      </c>
      <c r="E2017" s="13" t="s">
        <v>116</v>
      </c>
      <c r="F2017" s="16" t="str">
        <f t="shared" si="124"/>
        <v>OTHER</v>
      </c>
      <c r="G2017" s="16" t="str">
        <f t="shared" si="125"/>
        <v>OTHER</v>
      </c>
      <c r="H2017" s="9" t="s">
        <v>4896</v>
      </c>
      <c r="I2017" s="13" t="s">
        <v>150</v>
      </c>
      <c r="J2017" s="9" t="str">
        <f t="shared" si="126"/>
        <v>RS DQLAB</v>
      </c>
      <c r="K2017" s="14" t="s">
        <v>151</v>
      </c>
      <c r="L2017" t="str">
        <f t="shared" si="127"/>
        <v>SELL</v>
      </c>
    </row>
    <row r="2018" spans="1:12" x14ac:dyDescent="0.2">
      <c r="A2018" s="7" t="s">
        <v>2161</v>
      </c>
      <c r="B2018" s="8">
        <v>44139</v>
      </c>
      <c r="C2018" s="9" t="s">
        <v>38</v>
      </c>
      <c r="D2018" s="9">
        <v>34</v>
      </c>
      <c r="E2018" s="9" t="s">
        <v>116</v>
      </c>
      <c r="F2018" s="16" t="str">
        <f t="shared" si="124"/>
        <v>OTHER</v>
      </c>
      <c r="G2018" s="16" t="str">
        <f t="shared" si="125"/>
        <v>OTHER</v>
      </c>
      <c r="H2018" s="9" t="s">
        <v>4896</v>
      </c>
      <c r="I2018" s="9" t="s">
        <v>150</v>
      </c>
      <c r="J2018" s="9" t="str">
        <f t="shared" si="126"/>
        <v>RS DQLAB</v>
      </c>
      <c r="K2018" s="10" t="s">
        <v>151</v>
      </c>
      <c r="L2018" t="str">
        <f t="shared" si="127"/>
        <v>SELL</v>
      </c>
    </row>
    <row r="2019" spans="1:12" x14ac:dyDescent="0.2">
      <c r="A2019" s="11" t="s">
        <v>2162</v>
      </c>
      <c r="B2019" s="12">
        <v>44139</v>
      </c>
      <c r="C2019" s="13" t="s">
        <v>38</v>
      </c>
      <c r="D2019" s="13">
        <v>43</v>
      </c>
      <c r="E2019" s="13" t="s">
        <v>116</v>
      </c>
      <c r="F2019" s="16" t="str">
        <f t="shared" si="124"/>
        <v>OTHER</v>
      </c>
      <c r="G2019" s="16" t="str">
        <f t="shared" si="125"/>
        <v>OTHER</v>
      </c>
      <c r="H2019" s="9" t="s">
        <v>4896</v>
      </c>
      <c r="I2019" s="13" t="s">
        <v>150</v>
      </c>
      <c r="J2019" s="9" t="str">
        <f t="shared" si="126"/>
        <v>RS DQLAB</v>
      </c>
      <c r="K2019" s="14" t="s">
        <v>151</v>
      </c>
      <c r="L2019" t="str">
        <f t="shared" si="127"/>
        <v>SELL</v>
      </c>
    </row>
    <row r="2020" spans="1:12" x14ac:dyDescent="0.2">
      <c r="A2020" s="7" t="s">
        <v>2163</v>
      </c>
      <c r="B2020" s="8">
        <v>44139</v>
      </c>
      <c r="C2020" s="9" t="s">
        <v>10</v>
      </c>
      <c r="D2020" s="9">
        <v>3</v>
      </c>
      <c r="E2020" s="9" t="s">
        <v>116</v>
      </c>
      <c r="F2020" s="16" t="str">
        <f t="shared" si="124"/>
        <v>OTHER</v>
      </c>
      <c r="G2020" s="16" t="str">
        <f t="shared" si="125"/>
        <v>OTHER</v>
      </c>
      <c r="H2020" s="9" t="s">
        <v>4896</v>
      </c>
      <c r="I2020" s="9" t="s">
        <v>150</v>
      </c>
      <c r="J2020" s="9" t="str">
        <f t="shared" si="126"/>
        <v>RS DQLAB</v>
      </c>
      <c r="K2020" s="10" t="s">
        <v>151</v>
      </c>
      <c r="L2020" t="str">
        <f t="shared" si="127"/>
        <v>SELL</v>
      </c>
    </row>
    <row r="2021" spans="1:12" x14ac:dyDescent="0.2">
      <c r="A2021" s="11" t="s">
        <v>2164</v>
      </c>
      <c r="B2021" s="12">
        <v>44139</v>
      </c>
      <c r="C2021" s="13" t="s">
        <v>14</v>
      </c>
      <c r="D2021" s="13">
        <v>37</v>
      </c>
      <c r="E2021" s="13" t="s">
        <v>116</v>
      </c>
      <c r="F2021" s="16" t="str">
        <f t="shared" si="124"/>
        <v>OTHER</v>
      </c>
      <c r="G2021" s="16" t="str">
        <f t="shared" si="125"/>
        <v>OTHER</v>
      </c>
      <c r="H2021" s="9" t="s">
        <v>4896</v>
      </c>
      <c r="I2021" s="13" t="s">
        <v>150</v>
      </c>
      <c r="J2021" s="9" t="str">
        <f t="shared" si="126"/>
        <v>RS DQLAB</v>
      </c>
      <c r="K2021" s="14" t="s">
        <v>151</v>
      </c>
      <c r="L2021" t="str">
        <f t="shared" si="127"/>
        <v>SELL</v>
      </c>
    </row>
    <row r="2022" spans="1:12" x14ac:dyDescent="0.2">
      <c r="A2022" s="7" t="s">
        <v>2165</v>
      </c>
      <c r="B2022" s="8">
        <v>44139</v>
      </c>
      <c r="C2022" s="9" t="s">
        <v>23</v>
      </c>
      <c r="D2022" s="9">
        <v>190</v>
      </c>
      <c r="E2022" s="9" t="s">
        <v>116</v>
      </c>
      <c r="F2022" s="16" t="str">
        <f t="shared" si="124"/>
        <v>OTHER</v>
      </c>
      <c r="G2022" s="16" t="str">
        <f t="shared" si="125"/>
        <v>OTHER</v>
      </c>
      <c r="H2022" s="9" t="s">
        <v>4896</v>
      </c>
      <c r="I2022" s="9" t="s">
        <v>150</v>
      </c>
      <c r="J2022" s="9" t="str">
        <f t="shared" si="126"/>
        <v>RS DQLAB</v>
      </c>
      <c r="K2022" s="10" t="s">
        <v>151</v>
      </c>
      <c r="L2022" t="str">
        <f t="shared" si="127"/>
        <v>SELL</v>
      </c>
    </row>
    <row r="2023" spans="1:12" x14ac:dyDescent="0.2">
      <c r="A2023" s="11" t="s">
        <v>2166</v>
      </c>
      <c r="B2023" s="12">
        <v>44139</v>
      </c>
      <c r="C2023" s="13" t="s">
        <v>25</v>
      </c>
      <c r="D2023" s="13">
        <v>35</v>
      </c>
      <c r="E2023" s="13" t="s">
        <v>116</v>
      </c>
      <c r="F2023" s="16" t="str">
        <f t="shared" si="124"/>
        <v>OTHER</v>
      </c>
      <c r="G2023" s="16" t="str">
        <f t="shared" si="125"/>
        <v>OTHER</v>
      </c>
      <c r="H2023" s="9" t="s">
        <v>4896</v>
      </c>
      <c r="I2023" s="13" t="s">
        <v>150</v>
      </c>
      <c r="J2023" s="9" t="str">
        <f t="shared" si="126"/>
        <v>RS DQLAB</v>
      </c>
      <c r="K2023" s="14" t="s">
        <v>151</v>
      </c>
      <c r="L2023" t="str">
        <f t="shared" si="127"/>
        <v>SELL</v>
      </c>
    </row>
    <row r="2024" spans="1:12" x14ac:dyDescent="0.2">
      <c r="A2024" s="7" t="s">
        <v>2167</v>
      </c>
      <c r="B2024" s="8">
        <v>44139</v>
      </c>
      <c r="C2024" s="9" t="s">
        <v>39</v>
      </c>
      <c r="D2024" s="9">
        <v>106</v>
      </c>
      <c r="E2024" s="9" t="s">
        <v>116</v>
      </c>
      <c r="F2024" s="16" t="str">
        <f t="shared" si="124"/>
        <v>OTHER</v>
      </c>
      <c r="G2024" s="16" t="str">
        <f t="shared" si="125"/>
        <v>OTHER</v>
      </c>
      <c r="H2024" s="9" t="s">
        <v>4896</v>
      </c>
      <c r="I2024" s="9" t="s">
        <v>150</v>
      </c>
      <c r="J2024" s="9" t="str">
        <f t="shared" si="126"/>
        <v>RS DQLAB</v>
      </c>
      <c r="K2024" s="10" t="s">
        <v>151</v>
      </c>
      <c r="L2024" t="str">
        <f t="shared" si="127"/>
        <v>SELL</v>
      </c>
    </row>
    <row r="2025" spans="1:12" x14ac:dyDescent="0.2">
      <c r="A2025" s="11" t="s">
        <v>2168</v>
      </c>
      <c r="B2025" s="12">
        <v>44140</v>
      </c>
      <c r="C2025" s="13" t="s">
        <v>24</v>
      </c>
      <c r="D2025" s="13">
        <v>14</v>
      </c>
      <c r="E2025" s="13" t="s">
        <v>116</v>
      </c>
      <c r="F2025" s="16" t="str">
        <f t="shared" si="124"/>
        <v>OTHER</v>
      </c>
      <c r="G2025" s="16" t="str">
        <f t="shared" si="125"/>
        <v>OTHER</v>
      </c>
      <c r="H2025" s="9" t="s">
        <v>4896</v>
      </c>
      <c r="I2025" s="13" t="s">
        <v>150</v>
      </c>
      <c r="J2025" s="9" t="str">
        <f t="shared" si="126"/>
        <v>RS DQLAB</v>
      </c>
      <c r="K2025" s="14" t="s">
        <v>151</v>
      </c>
      <c r="L2025" t="str">
        <f t="shared" si="127"/>
        <v>SELL</v>
      </c>
    </row>
    <row r="2026" spans="1:12" x14ac:dyDescent="0.2">
      <c r="A2026" s="7" t="s">
        <v>2169</v>
      </c>
      <c r="B2026" s="8">
        <v>44140</v>
      </c>
      <c r="C2026" s="9" t="s">
        <v>36</v>
      </c>
      <c r="D2026" s="9">
        <v>4</v>
      </c>
      <c r="E2026" s="9" t="s">
        <v>116</v>
      </c>
      <c r="F2026" s="16" t="str">
        <f t="shared" si="124"/>
        <v>OTHER</v>
      </c>
      <c r="G2026" s="16" t="str">
        <f t="shared" si="125"/>
        <v>OTHER</v>
      </c>
      <c r="H2026" s="9" t="s">
        <v>4896</v>
      </c>
      <c r="I2026" s="9" t="s">
        <v>150</v>
      </c>
      <c r="J2026" s="9" t="str">
        <f t="shared" si="126"/>
        <v>RS DQLAB</v>
      </c>
      <c r="K2026" s="10" t="s">
        <v>151</v>
      </c>
      <c r="L2026" t="str">
        <f t="shared" si="127"/>
        <v>SELL</v>
      </c>
    </row>
    <row r="2027" spans="1:12" x14ac:dyDescent="0.2">
      <c r="A2027" s="11" t="s">
        <v>2170</v>
      </c>
      <c r="B2027" s="12">
        <v>44140</v>
      </c>
      <c r="C2027" s="13" t="s">
        <v>36</v>
      </c>
      <c r="D2027" s="13">
        <v>14</v>
      </c>
      <c r="E2027" s="13" t="s">
        <v>116</v>
      </c>
      <c r="F2027" s="16" t="str">
        <f t="shared" si="124"/>
        <v>OTHER</v>
      </c>
      <c r="G2027" s="16" t="str">
        <f t="shared" si="125"/>
        <v>OTHER</v>
      </c>
      <c r="H2027" s="9" t="s">
        <v>4896</v>
      </c>
      <c r="I2027" s="13" t="s">
        <v>150</v>
      </c>
      <c r="J2027" s="9" t="str">
        <f t="shared" si="126"/>
        <v>RS DQLAB</v>
      </c>
      <c r="K2027" s="14" t="s">
        <v>151</v>
      </c>
      <c r="L2027" t="str">
        <f t="shared" si="127"/>
        <v>SELL</v>
      </c>
    </row>
    <row r="2028" spans="1:12" x14ac:dyDescent="0.2">
      <c r="A2028" s="7" t="s">
        <v>2171</v>
      </c>
      <c r="B2028" s="8">
        <v>44140</v>
      </c>
      <c r="C2028" s="9" t="s">
        <v>8</v>
      </c>
      <c r="D2028" s="9">
        <v>466</v>
      </c>
      <c r="E2028" s="9" t="s">
        <v>116</v>
      </c>
      <c r="F2028" s="16" t="str">
        <f t="shared" si="124"/>
        <v>OTHER</v>
      </c>
      <c r="G2028" s="16" t="str">
        <f t="shared" si="125"/>
        <v>OTHER</v>
      </c>
      <c r="H2028" s="9" t="s">
        <v>4896</v>
      </c>
      <c r="I2028" s="9" t="s">
        <v>150</v>
      </c>
      <c r="J2028" s="9" t="str">
        <f t="shared" si="126"/>
        <v>RS DQLAB</v>
      </c>
      <c r="K2028" s="10" t="s">
        <v>151</v>
      </c>
      <c r="L2028" t="str">
        <f t="shared" si="127"/>
        <v>SELL</v>
      </c>
    </row>
    <row r="2029" spans="1:12" x14ac:dyDescent="0.2">
      <c r="A2029" s="11" t="s">
        <v>2172</v>
      </c>
      <c r="B2029" s="12">
        <v>44140</v>
      </c>
      <c r="C2029" s="13" t="s">
        <v>25</v>
      </c>
      <c r="D2029" s="13">
        <v>52</v>
      </c>
      <c r="E2029" s="13" t="s">
        <v>116</v>
      </c>
      <c r="F2029" s="16" t="str">
        <f t="shared" si="124"/>
        <v>OTHER</v>
      </c>
      <c r="G2029" s="16" t="str">
        <f t="shared" si="125"/>
        <v>OTHER</v>
      </c>
      <c r="H2029" s="9" t="s">
        <v>4896</v>
      </c>
      <c r="I2029" s="13" t="s">
        <v>150</v>
      </c>
      <c r="J2029" s="9" t="str">
        <f t="shared" si="126"/>
        <v>RS DQLAB</v>
      </c>
      <c r="K2029" s="14" t="s">
        <v>151</v>
      </c>
      <c r="L2029" t="str">
        <f t="shared" si="127"/>
        <v>SELL</v>
      </c>
    </row>
    <row r="2030" spans="1:12" x14ac:dyDescent="0.2">
      <c r="A2030" s="7" t="s">
        <v>2173</v>
      </c>
      <c r="B2030" s="8">
        <v>44141</v>
      </c>
      <c r="C2030" s="9" t="s">
        <v>12</v>
      </c>
      <c r="D2030" s="9">
        <v>31</v>
      </c>
      <c r="E2030" s="9" t="s">
        <v>116</v>
      </c>
      <c r="F2030" s="16" t="str">
        <f t="shared" si="124"/>
        <v>OTHER</v>
      </c>
      <c r="G2030" s="16" t="str">
        <f t="shared" si="125"/>
        <v>OTHER</v>
      </c>
      <c r="H2030" s="9" t="s">
        <v>4896</v>
      </c>
      <c r="I2030" s="9" t="s">
        <v>150</v>
      </c>
      <c r="J2030" s="9" t="str">
        <f t="shared" si="126"/>
        <v>RS DQLAB</v>
      </c>
      <c r="K2030" s="10" t="s">
        <v>151</v>
      </c>
      <c r="L2030" t="str">
        <f t="shared" si="127"/>
        <v>SELL</v>
      </c>
    </row>
    <row r="2031" spans="1:12" x14ac:dyDescent="0.2">
      <c r="A2031" s="11" t="s">
        <v>2174</v>
      </c>
      <c r="B2031" s="12">
        <v>44141</v>
      </c>
      <c r="C2031" s="13" t="s">
        <v>12</v>
      </c>
      <c r="D2031" s="13">
        <v>71</v>
      </c>
      <c r="E2031" s="13" t="s">
        <v>116</v>
      </c>
      <c r="F2031" s="16" t="str">
        <f t="shared" si="124"/>
        <v>OTHER</v>
      </c>
      <c r="G2031" s="16" t="str">
        <f t="shared" si="125"/>
        <v>OTHER</v>
      </c>
      <c r="H2031" s="9" t="s">
        <v>4896</v>
      </c>
      <c r="I2031" s="13" t="s">
        <v>150</v>
      </c>
      <c r="J2031" s="9" t="str">
        <f t="shared" si="126"/>
        <v>RS DQLAB</v>
      </c>
      <c r="K2031" s="14" t="s">
        <v>151</v>
      </c>
      <c r="L2031" t="str">
        <f t="shared" si="127"/>
        <v>SELL</v>
      </c>
    </row>
    <row r="2032" spans="1:12" x14ac:dyDescent="0.2">
      <c r="A2032" s="7" t="s">
        <v>2175</v>
      </c>
      <c r="B2032" s="8">
        <v>44141</v>
      </c>
      <c r="C2032" s="9" t="s">
        <v>12</v>
      </c>
      <c r="D2032" s="9">
        <v>81</v>
      </c>
      <c r="E2032" s="9" t="s">
        <v>116</v>
      </c>
      <c r="F2032" s="16" t="str">
        <f t="shared" si="124"/>
        <v>OTHER</v>
      </c>
      <c r="G2032" s="16" t="str">
        <f t="shared" si="125"/>
        <v>OTHER</v>
      </c>
      <c r="H2032" s="9" t="s">
        <v>4896</v>
      </c>
      <c r="I2032" s="9" t="s">
        <v>150</v>
      </c>
      <c r="J2032" s="9" t="str">
        <f t="shared" si="126"/>
        <v>RS DQLAB</v>
      </c>
      <c r="K2032" s="10" t="s">
        <v>151</v>
      </c>
      <c r="L2032" t="str">
        <f t="shared" si="127"/>
        <v>SELL</v>
      </c>
    </row>
    <row r="2033" spans="1:12" x14ac:dyDescent="0.2">
      <c r="A2033" s="11" t="s">
        <v>2176</v>
      </c>
      <c r="B2033" s="12">
        <v>44141</v>
      </c>
      <c r="C2033" s="13" t="s">
        <v>9</v>
      </c>
      <c r="D2033" s="13">
        <v>62</v>
      </c>
      <c r="E2033" s="13" t="s">
        <v>116</v>
      </c>
      <c r="F2033" s="16" t="str">
        <f t="shared" si="124"/>
        <v>OTHER</v>
      </c>
      <c r="G2033" s="16" t="str">
        <f t="shared" si="125"/>
        <v>OTHER</v>
      </c>
      <c r="H2033" s="9" t="s">
        <v>4896</v>
      </c>
      <c r="I2033" s="13" t="s">
        <v>150</v>
      </c>
      <c r="J2033" s="9" t="str">
        <f t="shared" si="126"/>
        <v>RS DQLAB</v>
      </c>
      <c r="K2033" s="14" t="s">
        <v>151</v>
      </c>
      <c r="L2033" t="str">
        <f t="shared" si="127"/>
        <v>SELL</v>
      </c>
    </row>
    <row r="2034" spans="1:12" x14ac:dyDescent="0.2">
      <c r="A2034" s="7" t="s">
        <v>2177</v>
      </c>
      <c r="B2034" s="8">
        <v>44141</v>
      </c>
      <c r="C2034" s="9" t="s">
        <v>9</v>
      </c>
      <c r="D2034" s="9">
        <v>21</v>
      </c>
      <c r="E2034" s="9" t="s">
        <v>116</v>
      </c>
      <c r="F2034" s="16" t="str">
        <f t="shared" si="124"/>
        <v>OTHER</v>
      </c>
      <c r="G2034" s="16" t="str">
        <f t="shared" si="125"/>
        <v>OTHER</v>
      </c>
      <c r="H2034" s="9" t="s">
        <v>4896</v>
      </c>
      <c r="I2034" s="9" t="s">
        <v>150</v>
      </c>
      <c r="J2034" s="9" t="str">
        <f t="shared" si="126"/>
        <v>RS DQLAB</v>
      </c>
      <c r="K2034" s="10" t="s">
        <v>151</v>
      </c>
      <c r="L2034" t="str">
        <f t="shared" si="127"/>
        <v>SELL</v>
      </c>
    </row>
    <row r="2035" spans="1:12" x14ac:dyDescent="0.2">
      <c r="A2035" s="11" t="s">
        <v>2178</v>
      </c>
      <c r="B2035" s="12">
        <v>44141</v>
      </c>
      <c r="C2035" s="13" t="s">
        <v>38</v>
      </c>
      <c r="D2035" s="13">
        <v>1</v>
      </c>
      <c r="E2035" s="13" t="s">
        <v>116</v>
      </c>
      <c r="F2035" s="16" t="str">
        <f t="shared" si="124"/>
        <v>OTHER</v>
      </c>
      <c r="G2035" s="16" t="str">
        <f t="shared" si="125"/>
        <v>OTHER</v>
      </c>
      <c r="H2035" s="9" t="s">
        <v>4896</v>
      </c>
      <c r="I2035" s="13" t="s">
        <v>150</v>
      </c>
      <c r="J2035" s="9" t="str">
        <f t="shared" si="126"/>
        <v>RS DQLAB</v>
      </c>
      <c r="K2035" s="14" t="s">
        <v>151</v>
      </c>
      <c r="L2035" t="str">
        <f t="shared" si="127"/>
        <v>SELL</v>
      </c>
    </row>
    <row r="2036" spans="1:12" x14ac:dyDescent="0.2">
      <c r="A2036" s="7" t="s">
        <v>2179</v>
      </c>
      <c r="B2036" s="8">
        <v>44141</v>
      </c>
      <c r="C2036" s="9" t="s">
        <v>22</v>
      </c>
      <c r="D2036" s="9">
        <v>24</v>
      </c>
      <c r="E2036" s="9" t="s">
        <v>116</v>
      </c>
      <c r="F2036" s="16" t="str">
        <f t="shared" si="124"/>
        <v>OTHER</v>
      </c>
      <c r="G2036" s="16" t="str">
        <f t="shared" si="125"/>
        <v>OTHER</v>
      </c>
      <c r="H2036" s="9" t="s">
        <v>4896</v>
      </c>
      <c r="I2036" s="9" t="s">
        <v>150</v>
      </c>
      <c r="J2036" s="9" t="str">
        <f t="shared" si="126"/>
        <v>RS DQLAB</v>
      </c>
      <c r="K2036" s="10" t="s">
        <v>151</v>
      </c>
      <c r="L2036" t="str">
        <f t="shared" si="127"/>
        <v>SELL</v>
      </c>
    </row>
    <row r="2037" spans="1:12" x14ac:dyDescent="0.2">
      <c r="A2037" s="11" t="s">
        <v>2180</v>
      </c>
      <c r="B2037" s="12">
        <v>44141</v>
      </c>
      <c r="C2037" s="13" t="s">
        <v>10</v>
      </c>
      <c r="D2037" s="13">
        <v>29</v>
      </c>
      <c r="E2037" s="13" t="s">
        <v>116</v>
      </c>
      <c r="F2037" s="16" t="str">
        <f t="shared" si="124"/>
        <v>OTHER</v>
      </c>
      <c r="G2037" s="16" t="str">
        <f t="shared" si="125"/>
        <v>OTHER</v>
      </c>
      <c r="H2037" s="9" t="s">
        <v>4896</v>
      </c>
      <c r="I2037" s="13" t="s">
        <v>150</v>
      </c>
      <c r="J2037" s="9" t="str">
        <f t="shared" si="126"/>
        <v>RS DQLAB</v>
      </c>
      <c r="K2037" s="14" t="s">
        <v>151</v>
      </c>
      <c r="L2037" t="str">
        <f t="shared" si="127"/>
        <v>SELL</v>
      </c>
    </row>
    <row r="2038" spans="1:12" x14ac:dyDescent="0.2">
      <c r="A2038" s="7" t="s">
        <v>2181</v>
      </c>
      <c r="B2038" s="8">
        <v>44141</v>
      </c>
      <c r="C2038" s="9" t="s">
        <v>16</v>
      </c>
      <c r="D2038" s="9">
        <v>0</v>
      </c>
      <c r="E2038" s="9" t="s">
        <v>116</v>
      </c>
      <c r="F2038" s="16" t="str">
        <f t="shared" si="124"/>
        <v>OTHER</v>
      </c>
      <c r="G2038" s="16" t="str">
        <f t="shared" si="125"/>
        <v>OTHER</v>
      </c>
      <c r="H2038" s="9" t="s">
        <v>4896</v>
      </c>
      <c r="I2038" s="9" t="s">
        <v>150</v>
      </c>
      <c r="J2038" s="9" t="str">
        <f t="shared" si="126"/>
        <v>RS DQLAB</v>
      </c>
      <c r="K2038" s="10" t="s">
        <v>151</v>
      </c>
      <c r="L2038" t="str">
        <f t="shared" si="127"/>
        <v>SELL</v>
      </c>
    </row>
    <row r="2039" spans="1:12" x14ac:dyDescent="0.2">
      <c r="A2039" s="11" t="s">
        <v>2182</v>
      </c>
      <c r="B2039" s="12">
        <v>44141</v>
      </c>
      <c r="C2039" s="13" t="s">
        <v>28</v>
      </c>
      <c r="D2039" s="13">
        <v>56</v>
      </c>
      <c r="E2039" s="13" t="s">
        <v>116</v>
      </c>
      <c r="F2039" s="16" t="str">
        <f t="shared" si="124"/>
        <v>OTHER</v>
      </c>
      <c r="G2039" s="16" t="str">
        <f t="shared" si="125"/>
        <v>OTHER</v>
      </c>
      <c r="H2039" s="9" t="s">
        <v>4896</v>
      </c>
      <c r="I2039" s="13" t="s">
        <v>150</v>
      </c>
      <c r="J2039" s="9" t="str">
        <f t="shared" si="126"/>
        <v>RS DQLAB</v>
      </c>
      <c r="K2039" s="14" t="s">
        <v>151</v>
      </c>
      <c r="L2039" t="str">
        <f t="shared" si="127"/>
        <v>SELL</v>
      </c>
    </row>
    <row r="2040" spans="1:12" x14ac:dyDescent="0.2">
      <c r="A2040" s="7" t="s">
        <v>2183</v>
      </c>
      <c r="B2040" s="8">
        <v>44141</v>
      </c>
      <c r="C2040" s="9" t="s">
        <v>7</v>
      </c>
      <c r="D2040" s="9">
        <v>11</v>
      </c>
      <c r="E2040" s="9" t="s">
        <v>116</v>
      </c>
      <c r="F2040" s="16" t="str">
        <f t="shared" si="124"/>
        <v>OTHER</v>
      </c>
      <c r="G2040" s="16" t="str">
        <f t="shared" si="125"/>
        <v>OTHER</v>
      </c>
      <c r="H2040" s="9" t="s">
        <v>4896</v>
      </c>
      <c r="I2040" s="9" t="s">
        <v>150</v>
      </c>
      <c r="J2040" s="9" t="str">
        <f t="shared" si="126"/>
        <v>RS DQLAB</v>
      </c>
      <c r="K2040" s="10" t="s">
        <v>151</v>
      </c>
      <c r="L2040" t="str">
        <f t="shared" si="127"/>
        <v>SELL</v>
      </c>
    </row>
    <row r="2041" spans="1:12" x14ac:dyDescent="0.2">
      <c r="A2041" s="11" t="s">
        <v>2184</v>
      </c>
      <c r="B2041" s="12">
        <v>44142</v>
      </c>
      <c r="C2041" s="13" t="s">
        <v>12</v>
      </c>
      <c r="D2041" s="13">
        <v>44</v>
      </c>
      <c r="E2041" s="13" t="s">
        <v>116</v>
      </c>
      <c r="F2041" s="16" t="str">
        <f t="shared" si="124"/>
        <v>OTHER</v>
      </c>
      <c r="G2041" s="16" t="str">
        <f t="shared" si="125"/>
        <v>OTHER</v>
      </c>
      <c r="H2041" s="9" t="s">
        <v>4896</v>
      </c>
      <c r="I2041" s="13" t="s">
        <v>150</v>
      </c>
      <c r="J2041" s="9" t="str">
        <f t="shared" si="126"/>
        <v>RS DQLAB</v>
      </c>
      <c r="K2041" s="14" t="s">
        <v>151</v>
      </c>
      <c r="L2041" t="str">
        <f t="shared" si="127"/>
        <v>SELL</v>
      </c>
    </row>
    <row r="2042" spans="1:12" x14ac:dyDescent="0.2">
      <c r="A2042" s="7" t="s">
        <v>2185</v>
      </c>
      <c r="B2042" s="8">
        <v>44142</v>
      </c>
      <c r="C2042" s="9" t="s">
        <v>24</v>
      </c>
      <c r="D2042" s="9">
        <v>40</v>
      </c>
      <c r="E2042" s="9" t="s">
        <v>116</v>
      </c>
      <c r="F2042" s="16" t="str">
        <f t="shared" si="124"/>
        <v>OTHER</v>
      </c>
      <c r="G2042" s="16" t="str">
        <f t="shared" si="125"/>
        <v>OTHER</v>
      </c>
      <c r="H2042" s="9" t="s">
        <v>4896</v>
      </c>
      <c r="I2042" s="9" t="s">
        <v>150</v>
      </c>
      <c r="J2042" s="9" t="str">
        <f t="shared" si="126"/>
        <v>RS DQLAB</v>
      </c>
      <c r="K2042" s="10" t="s">
        <v>151</v>
      </c>
      <c r="L2042" t="str">
        <f t="shared" si="127"/>
        <v>SELL</v>
      </c>
    </row>
    <row r="2043" spans="1:12" x14ac:dyDescent="0.2">
      <c r="A2043" s="11" t="s">
        <v>2186</v>
      </c>
      <c r="B2043" s="12">
        <v>44142</v>
      </c>
      <c r="C2043" s="13" t="s">
        <v>41</v>
      </c>
      <c r="D2043" s="13">
        <v>52</v>
      </c>
      <c r="E2043" s="13" t="s">
        <v>116</v>
      </c>
      <c r="F2043" s="16" t="str">
        <f t="shared" si="124"/>
        <v>OTHER</v>
      </c>
      <c r="G2043" s="16" t="str">
        <f t="shared" si="125"/>
        <v>OTHER</v>
      </c>
      <c r="H2043" s="9" t="s">
        <v>4896</v>
      </c>
      <c r="I2043" s="13" t="s">
        <v>150</v>
      </c>
      <c r="J2043" s="9" t="str">
        <f t="shared" si="126"/>
        <v>RS DQLAB</v>
      </c>
      <c r="K2043" s="14" t="s">
        <v>151</v>
      </c>
      <c r="L2043" t="str">
        <f t="shared" si="127"/>
        <v>SELL</v>
      </c>
    </row>
    <row r="2044" spans="1:12" x14ac:dyDescent="0.2">
      <c r="A2044" s="7" t="s">
        <v>2187</v>
      </c>
      <c r="B2044" s="8">
        <v>44142</v>
      </c>
      <c r="C2044" s="9" t="s">
        <v>10</v>
      </c>
      <c r="D2044" s="9">
        <v>31</v>
      </c>
      <c r="E2044" s="9" t="s">
        <v>116</v>
      </c>
      <c r="F2044" s="16" t="str">
        <f t="shared" si="124"/>
        <v>OTHER</v>
      </c>
      <c r="G2044" s="16" t="str">
        <f t="shared" si="125"/>
        <v>OTHER</v>
      </c>
      <c r="H2044" s="9" t="s">
        <v>4896</v>
      </c>
      <c r="I2044" s="9" t="s">
        <v>150</v>
      </c>
      <c r="J2044" s="9" t="str">
        <f t="shared" si="126"/>
        <v>RS DQLAB</v>
      </c>
      <c r="K2044" s="10" t="s">
        <v>151</v>
      </c>
      <c r="L2044" t="str">
        <f t="shared" si="127"/>
        <v>SELL</v>
      </c>
    </row>
    <row r="2045" spans="1:12" x14ac:dyDescent="0.2">
      <c r="A2045" s="11" t="s">
        <v>2188</v>
      </c>
      <c r="B2045" s="12">
        <v>44142</v>
      </c>
      <c r="C2045" s="13" t="s">
        <v>30</v>
      </c>
      <c r="D2045" s="13">
        <v>100</v>
      </c>
      <c r="E2045" s="13" t="s">
        <v>116</v>
      </c>
      <c r="F2045" s="16" t="str">
        <f t="shared" si="124"/>
        <v>OTHER</v>
      </c>
      <c r="G2045" s="16" t="str">
        <f t="shared" si="125"/>
        <v>OTHER</v>
      </c>
      <c r="H2045" s="9" t="s">
        <v>4896</v>
      </c>
      <c r="I2045" s="13" t="s">
        <v>150</v>
      </c>
      <c r="J2045" s="9" t="str">
        <f t="shared" si="126"/>
        <v>RS DQLAB</v>
      </c>
      <c r="K2045" s="14" t="s">
        <v>151</v>
      </c>
      <c r="L2045" t="str">
        <f t="shared" si="127"/>
        <v>SELL</v>
      </c>
    </row>
    <row r="2046" spans="1:12" x14ac:dyDescent="0.2">
      <c r="A2046" s="7" t="s">
        <v>2189</v>
      </c>
      <c r="B2046" s="8">
        <v>44142</v>
      </c>
      <c r="C2046" s="9" t="s">
        <v>20</v>
      </c>
      <c r="D2046" s="9">
        <v>130</v>
      </c>
      <c r="E2046" s="9" t="s">
        <v>116</v>
      </c>
      <c r="F2046" s="16" t="str">
        <f t="shared" si="124"/>
        <v>OTHER</v>
      </c>
      <c r="G2046" s="16" t="str">
        <f t="shared" si="125"/>
        <v>OTHER</v>
      </c>
      <c r="H2046" s="9" t="s">
        <v>4896</v>
      </c>
      <c r="I2046" s="9" t="s">
        <v>150</v>
      </c>
      <c r="J2046" s="9" t="str">
        <f t="shared" si="126"/>
        <v>RS DQLAB</v>
      </c>
      <c r="K2046" s="10" t="s">
        <v>151</v>
      </c>
      <c r="L2046" t="str">
        <f t="shared" si="127"/>
        <v>SELL</v>
      </c>
    </row>
    <row r="2047" spans="1:12" x14ac:dyDescent="0.2">
      <c r="A2047" s="11" t="s">
        <v>2190</v>
      </c>
      <c r="B2047" s="12">
        <v>44142</v>
      </c>
      <c r="C2047" s="13" t="s">
        <v>18</v>
      </c>
      <c r="D2047" s="13">
        <v>14</v>
      </c>
      <c r="E2047" s="13" t="s">
        <v>116</v>
      </c>
      <c r="F2047" s="16" t="str">
        <f t="shared" si="124"/>
        <v>OTHER</v>
      </c>
      <c r="G2047" s="16" t="str">
        <f t="shared" si="125"/>
        <v>OTHER</v>
      </c>
      <c r="H2047" s="9" t="s">
        <v>4896</v>
      </c>
      <c r="I2047" s="13" t="s">
        <v>150</v>
      </c>
      <c r="J2047" s="9" t="str">
        <f t="shared" si="126"/>
        <v>RS DQLAB</v>
      </c>
      <c r="K2047" s="14" t="s">
        <v>151</v>
      </c>
      <c r="L2047" t="str">
        <f t="shared" si="127"/>
        <v>SELL</v>
      </c>
    </row>
    <row r="2048" spans="1:12" x14ac:dyDescent="0.2">
      <c r="A2048" s="7" t="s">
        <v>2191</v>
      </c>
      <c r="B2048" s="8">
        <v>44143</v>
      </c>
      <c r="C2048" s="9" t="s">
        <v>12</v>
      </c>
      <c r="D2048" s="9">
        <v>65</v>
      </c>
      <c r="E2048" s="9" t="s">
        <v>116</v>
      </c>
      <c r="F2048" s="16" t="str">
        <f t="shared" si="124"/>
        <v>OTHER</v>
      </c>
      <c r="G2048" s="16" t="str">
        <f t="shared" si="125"/>
        <v>OTHER</v>
      </c>
      <c r="H2048" s="9" t="s">
        <v>4896</v>
      </c>
      <c r="I2048" s="9" t="s">
        <v>150</v>
      </c>
      <c r="J2048" s="9" t="str">
        <f t="shared" si="126"/>
        <v>RS DQLAB</v>
      </c>
      <c r="K2048" s="10" t="s">
        <v>151</v>
      </c>
      <c r="L2048" t="str">
        <f t="shared" si="127"/>
        <v>SELL</v>
      </c>
    </row>
    <row r="2049" spans="1:12" x14ac:dyDescent="0.2">
      <c r="A2049" s="11" t="s">
        <v>2192</v>
      </c>
      <c r="B2049" s="12">
        <v>44143</v>
      </c>
      <c r="C2049" s="13" t="s">
        <v>37</v>
      </c>
      <c r="D2049" s="13">
        <v>51</v>
      </c>
      <c r="E2049" s="13" t="s">
        <v>116</v>
      </c>
      <c r="F2049" s="16" t="str">
        <f t="shared" si="124"/>
        <v>OTHER</v>
      </c>
      <c r="G2049" s="16" t="str">
        <f t="shared" si="125"/>
        <v>OTHER</v>
      </c>
      <c r="H2049" s="9" t="s">
        <v>4896</v>
      </c>
      <c r="I2049" s="13" t="s">
        <v>150</v>
      </c>
      <c r="J2049" s="9" t="str">
        <f t="shared" si="126"/>
        <v>RS DQLAB</v>
      </c>
      <c r="K2049" s="14" t="s">
        <v>151</v>
      </c>
      <c r="L2049" t="str">
        <f t="shared" si="127"/>
        <v>SELL</v>
      </c>
    </row>
    <row r="2050" spans="1:12" x14ac:dyDescent="0.2">
      <c r="A2050" s="7" t="s">
        <v>2193</v>
      </c>
      <c r="B2050" s="8">
        <v>44143</v>
      </c>
      <c r="C2050" s="9" t="s">
        <v>37</v>
      </c>
      <c r="D2050" s="9">
        <v>26</v>
      </c>
      <c r="E2050" s="9" t="s">
        <v>116</v>
      </c>
      <c r="F2050" s="16" t="str">
        <f t="shared" si="124"/>
        <v>OTHER</v>
      </c>
      <c r="G2050" s="16" t="str">
        <f t="shared" si="125"/>
        <v>OTHER</v>
      </c>
      <c r="H2050" s="9" t="s">
        <v>4896</v>
      </c>
      <c r="I2050" s="9" t="s">
        <v>150</v>
      </c>
      <c r="J2050" s="9" t="str">
        <f t="shared" si="126"/>
        <v>RS DQLAB</v>
      </c>
      <c r="K2050" s="10" t="s">
        <v>151</v>
      </c>
      <c r="L2050" t="str">
        <f t="shared" si="127"/>
        <v>SELL</v>
      </c>
    </row>
    <row r="2051" spans="1:12" x14ac:dyDescent="0.2">
      <c r="A2051" s="11" t="s">
        <v>2194</v>
      </c>
      <c r="B2051" s="12">
        <v>44143</v>
      </c>
      <c r="C2051" s="13" t="s">
        <v>41</v>
      </c>
      <c r="D2051" s="13">
        <v>31</v>
      </c>
      <c r="E2051" s="13" t="s">
        <v>116</v>
      </c>
      <c r="F2051" s="16" t="str">
        <f t="shared" ref="F2051:F2114" si="128">UPPER(IF(LEN(E2051)=0,"OTHER",E2051))</f>
        <v>OTHER</v>
      </c>
      <c r="G2051" s="16" t="str">
        <f t="shared" ref="G2051:G2114" si="129">LEFT(F2051,7)</f>
        <v>OTHER</v>
      </c>
      <c r="H2051" s="9" t="s">
        <v>4896</v>
      </c>
      <c r="I2051" s="13" t="s">
        <v>150</v>
      </c>
      <c r="J2051" s="9" t="str">
        <f t="shared" ref="J2051:J2114" si="130">(UPPER(IF(LEN(I2051)=0,"OTHER",I2051)))</f>
        <v>RS DQLAB</v>
      </c>
      <c r="K2051" s="14" t="s">
        <v>151</v>
      </c>
      <c r="L2051" t="str">
        <f t="shared" ref="L2051:L2114" si="131">UPPER(K2051)</f>
        <v>SELL</v>
      </c>
    </row>
    <row r="2052" spans="1:12" x14ac:dyDescent="0.2">
      <c r="A2052" s="7" t="s">
        <v>2195</v>
      </c>
      <c r="B2052" s="8">
        <v>44143</v>
      </c>
      <c r="C2052" s="9" t="s">
        <v>22</v>
      </c>
      <c r="D2052" s="9">
        <v>32</v>
      </c>
      <c r="E2052" s="9" t="s">
        <v>116</v>
      </c>
      <c r="F2052" s="16" t="str">
        <f t="shared" si="128"/>
        <v>OTHER</v>
      </c>
      <c r="G2052" s="16" t="str">
        <f t="shared" si="129"/>
        <v>OTHER</v>
      </c>
      <c r="H2052" s="9" t="s">
        <v>4896</v>
      </c>
      <c r="I2052" s="9" t="s">
        <v>150</v>
      </c>
      <c r="J2052" s="9" t="str">
        <f t="shared" si="130"/>
        <v>RS DQLAB</v>
      </c>
      <c r="K2052" s="10" t="s">
        <v>151</v>
      </c>
      <c r="L2052" t="str">
        <f t="shared" si="131"/>
        <v>SELL</v>
      </c>
    </row>
    <row r="2053" spans="1:12" x14ac:dyDescent="0.2">
      <c r="A2053" s="11" t="s">
        <v>2196</v>
      </c>
      <c r="B2053" s="12">
        <v>44143</v>
      </c>
      <c r="C2053" s="13" t="s">
        <v>36</v>
      </c>
      <c r="D2053" s="13">
        <v>26</v>
      </c>
      <c r="E2053" s="13" t="s">
        <v>116</v>
      </c>
      <c r="F2053" s="16" t="str">
        <f t="shared" si="128"/>
        <v>OTHER</v>
      </c>
      <c r="G2053" s="16" t="str">
        <f t="shared" si="129"/>
        <v>OTHER</v>
      </c>
      <c r="H2053" s="9" t="s">
        <v>4896</v>
      </c>
      <c r="I2053" s="13" t="s">
        <v>150</v>
      </c>
      <c r="J2053" s="9" t="str">
        <f t="shared" si="130"/>
        <v>RS DQLAB</v>
      </c>
      <c r="K2053" s="14" t="s">
        <v>151</v>
      </c>
      <c r="L2053" t="str">
        <f t="shared" si="131"/>
        <v>SELL</v>
      </c>
    </row>
    <row r="2054" spans="1:12" x14ac:dyDescent="0.2">
      <c r="A2054" s="7" t="s">
        <v>2197</v>
      </c>
      <c r="B2054" s="8">
        <v>44143</v>
      </c>
      <c r="C2054" s="9" t="s">
        <v>40</v>
      </c>
      <c r="D2054" s="9">
        <v>21</v>
      </c>
      <c r="E2054" s="9" t="s">
        <v>116</v>
      </c>
      <c r="F2054" s="16" t="str">
        <f t="shared" si="128"/>
        <v>OTHER</v>
      </c>
      <c r="G2054" s="16" t="str">
        <f t="shared" si="129"/>
        <v>OTHER</v>
      </c>
      <c r="H2054" s="9" t="s">
        <v>4896</v>
      </c>
      <c r="I2054" s="9" t="s">
        <v>150</v>
      </c>
      <c r="J2054" s="9" t="str">
        <f t="shared" si="130"/>
        <v>RS DQLAB</v>
      </c>
      <c r="K2054" s="10" t="s">
        <v>151</v>
      </c>
      <c r="L2054" t="str">
        <f t="shared" si="131"/>
        <v>SELL</v>
      </c>
    </row>
    <row r="2055" spans="1:12" x14ac:dyDescent="0.2">
      <c r="A2055" s="11" t="s">
        <v>2198</v>
      </c>
      <c r="B2055" s="12">
        <v>44143</v>
      </c>
      <c r="C2055" s="13" t="s">
        <v>35</v>
      </c>
      <c r="D2055" s="13">
        <v>19</v>
      </c>
      <c r="E2055" s="13" t="s">
        <v>116</v>
      </c>
      <c r="F2055" s="16" t="str">
        <f t="shared" si="128"/>
        <v>OTHER</v>
      </c>
      <c r="G2055" s="16" t="str">
        <f t="shared" si="129"/>
        <v>OTHER</v>
      </c>
      <c r="H2055" s="9" t="s">
        <v>4896</v>
      </c>
      <c r="I2055" s="13" t="s">
        <v>150</v>
      </c>
      <c r="J2055" s="9" t="str">
        <f t="shared" si="130"/>
        <v>RS DQLAB</v>
      </c>
      <c r="K2055" s="14" t="s">
        <v>151</v>
      </c>
      <c r="L2055" t="str">
        <f t="shared" si="131"/>
        <v>SELL</v>
      </c>
    </row>
    <row r="2056" spans="1:12" x14ac:dyDescent="0.2">
      <c r="A2056" s="7" t="s">
        <v>2199</v>
      </c>
      <c r="B2056" s="8">
        <v>44143</v>
      </c>
      <c r="C2056" s="9" t="s">
        <v>25</v>
      </c>
      <c r="D2056" s="9">
        <v>14</v>
      </c>
      <c r="E2056" s="9" t="s">
        <v>116</v>
      </c>
      <c r="F2056" s="16" t="str">
        <f t="shared" si="128"/>
        <v>OTHER</v>
      </c>
      <c r="G2056" s="16" t="str">
        <f t="shared" si="129"/>
        <v>OTHER</v>
      </c>
      <c r="H2056" s="9" t="s">
        <v>4896</v>
      </c>
      <c r="I2056" s="9" t="s">
        <v>150</v>
      </c>
      <c r="J2056" s="9" t="str">
        <f t="shared" si="130"/>
        <v>RS DQLAB</v>
      </c>
      <c r="K2056" s="10" t="s">
        <v>151</v>
      </c>
      <c r="L2056" t="str">
        <f t="shared" si="131"/>
        <v>SELL</v>
      </c>
    </row>
    <row r="2057" spans="1:12" x14ac:dyDescent="0.2">
      <c r="A2057" s="11" t="s">
        <v>2200</v>
      </c>
      <c r="B2057" s="12">
        <v>44144</v>
      </c>
      <c r="C2057" s="13" t="s">
        <v>12</v>
      </c>
      <c r="D2057" s="13">
        <v>92</v>
      </c>
      <c r="E2057" s="13" t="s">
        <v>116</v>
      </c>
      <c r="F2057" s="16" t="str">
        <f t="shared" si="128"/>
        <v>OTHER</v>
      </c>
      <c r="G2057" s="16" t="str">
        <f t="shared" si="129"/>
        <v>OTHER</v>
      </c>
      <c r="H2057" s="9" t="s">
        <v>4896</v>
      </c>
      <c r="I2057" s="13" t="s">
        <v>150</v>
      </c>
      <c r="J2057" s="9" t="str">
        <f t="shared" si="130"/>
        <v>RS DQLAB</v>
      </c>
      <c r="K2057" s="14" t="s">
        <v>151</v>
      </c>
      <c r="L2057" t="str">
        <f t="shared" si="131"/>
        <v>SELL</v>
      </c>
    </row>
    <row r="2058" spans="1:12" x14ac:dyDescent="0.2">
      <c r="A2058" s="7" t="s">
        <v>2201</v>
      </c>
      <c r="B2058" s="8">
        <v>44144</v>
      </c>
      <c r="C2058" s="9" t="s">
        <v>24</v>
      </c>
      <c r="D2058" s="9">
        <v>11</v>
      </c>
      <c r="E2058" s="9" t="s">
        <v>116</v>
      </c>
      <c r="F2058" s="16" t="str">
        <f t="shared" si="128"/>
        <v>OTHER</v>
      </c>
      <c r="G2058" s="16" t="str">
        <f t="shared" si="129"/>
        <v>OTHER</v>
      </c>
      <c r="H2058" s="9" t="s">
        <v>4896</v>
      </c>
      <c r="I2058" s="9" t="s">
        <v>150</v>
      </c>
      <c r="J2058" s="9" t="str">
        <f t="shared" si="130"/>
        <v>RS DQLAB</v>
      </c>
      <c r="K2058" s="10" t="s">
        <v>151</v>
      </c>
      <c r="L2058" t="str">
        <f t="shared" si="131"/>
        <v>SELL</v>
      </c>
    </row>
    <row r="2059" spans="1:12" x14ac:dyDescent="0.2">
      <c r="A2059" s="11" t="s">
        <v>2202</v>
      </c>
      <c r="B2059" s="12">
        <v>44144</v>
      </c>
      <c r="C2059" s="13" t="s">
        <v>40</v>
      </c>
      <c r="D2059" s="13">
        <v>46</v>
      </c>
      <c r="E2059" s="13" t="s">
        <v>116</v>
      </c>
      <c r="F2059" s="16" t="str">
        <f t="shared" si="128"/>
        <v>OTHER</v>
      </c>
      <c r="G2059" s="16" t="str">
        <f t="shared" si="129"/>
        <v>OTHER</v>
      </c>
      <c r="H2059" s="9" t="s">
        <v>4896</v>
      </c>
      <c r="I2059" s="13" t="s">
        <v>150</v>
      </c>
      <c r="J2059" s="9" t="str">
        <f t="shared" si="130"/>
        <v>RS DQLAB</v>
      </c>
      <c r="K2059" s="14" t="s">
        <v>151</v>
      </c>
      <c r="L2059" t="str">
        <f t="shared" si="131"/>
        <v>SELL</v>
      </c>
    </row>
    <row r="2060" spans="1:12" x14ac:dyDescent="0.2">
      <c r="A2060" s="7" t="s">
        <v>2203</v>
      </c>
      <c r="B2060" s="8">
        <v>44144</v>
      </c>
      <c r="C2060" s="9" t="s">
        <v>20</v>
      </c>
      <c r="D2060" s="9">
        <v>1</v>
      </c>
      <c r="E2060" s="9" t="s">
        <v>116</v>
      </c>
      <c r="F2060" s="16" t="str">
        <f t="shared" si="128"/>
        <v>OTHER</v>
      </c>
      <c r="G2060" s="16" t="str">
        <f t="shared" si="129"/>
        <v>OTHER</v>
      </c>
      <c r="H2060" s="9" t="s">
        <v>4896</v>
      </c>
      <c r="I2060" s="9" t="s">
        <v>150</v>
      </c>
      <c r="J2060" s="9" t="str">
        <f t="shared" si="130"/>
        <v>RS DQLAB</v>
      </c>
      <c r="K2060" s="10" t="s">
        <v>151</v>
      </c>
      <c r="L2060" t="str">
        <f t="shared" si="131"/>
        <v>SELL</v>
      </c>
    </row>
    <row r="2061" spans="1:12" x14ac:dyDescent="0.2">
      <c r="A2061" s="11" t="s">
        <v>2204</v>
      </c>
      <c r="B2061" s="12">
        <v>44144</v>
      </c>
      <c r="C2061" s="13" t="s">
        <v>17</v>
      </c>
      <c r="D2061" s="13">
        <v>32</v>
      </c>
      <c r="E2061" s="13" t="s">
        <v>116</v>
      </c>
      <c r="F2061" s="16" t="str">
        <f t="shared" si="128"/>
        <v>OTHER</v>
      </c>
      <c r="G2061" s="16" t="str">
        <f t="shared" si="129"/>
        <v>OTHER</v>
      </c>
      <c r="H2061" s="9" t="s">
        <v>4896</v>
      </c>
      <c r="I2061" s="13" t="s">
        <v>150</v>
      </c>
      <c r="J2061" s="9" t="str">
        <f t="shared" si="130"/>
        <v>RS DQLAB</v>
      </c>
      <c r="K2061" s="14" t="s">
        <v>151</v>
      </c>
      <c r="L2061" t="str">
        <f t="shared" si="131"/>
        <v>SELL</v>
      </c>
    </row>
    <row r="2062" spans="1:12" x14ac:dyDescent="0.2">
      <c r="A2062" s="7" t="s">
        <v>2205</v>
      </c>
      <c r="B2062" s="8">
        <v>44144</v>
      </c>
      <c r="C2062" s="9" t="s">
        <v>35</v>
      </c>
      <c r="D2062" s="9">
        <v>25</v>
      </c>
      <c r="E2062" s="9" t="s">
        <v>116</v>
      </c>
      <c r="F2062" s="16" t="str">
        <f t="shared" si="128"/>
        <v>OTHER</v>
      </c>
      <c r="G2062" s="16" t="str">
        <f t="shared" si="129"/>
        <v>OTHER</v>
      </c>
      <c r="H2062" s="9" t="s">
        <v>4896</v>
      </c>
      <c r="I2062" s="9" t="s">
        <v>150</v>
      </c>
      <c r="J2062" s="9" t="str">
        <f t="shared" si="130"/>
        <v>RS DQLAB</v>
      </c>
      <c r="K2062" s="10" t="s">
        <v>151</v>
      </c>
      <c r="L2062" t="str">
        <f t="shared" si="131"/>
        <v>SELL</v>
      </c>
    </row>
    <row r="2063" spans="1:12" x14ac:dyDescent="0.2">
      <c r="A2063" s="11" t="s">
        <v>2206</v>
      </c>
      <c r="B2063" s="12">
        <v>44145</v>
      </c>
      <c r="C2063" s="13" t="s">
        <v>6</v>
      </c>
      <c r="D2063" s="13">
        <v>10</v>
      </c>
      <c r="E2063" s="13" t="s">
        <v>116</v>
      </c>
      <c r="F2063" s="16" t="str">
        <f t="shared" si="128"/>
        <v>OTHER</v>
      </c>
      <c r="G2063" s="16" t="str">
        <f t="shared" si="129"/>
        <v>OTHER</v>
      </c>
      <c r="H2063" s="9" t="s">
        <v>4896</v>
      </c>
      <c r="I2063" s="13" t="s">
        <v>150</v>
      </c>
      <c r="J2063" s="9" t="str">
        <f t="shared" si="130"/>
        <v>RS DQLAB</v>
      </c>
      <c r="K2063" s="14" t="s">
        <v>151</v>
      </c>
      <c r="L2063" t="str">
        <f t="shared" si="131"/>
        <v>SELL</v>
      </c>
    </row>
    <row r="2064" spans="1:12" x14ac:dyDescent="0.2">
      <c r="A2064" s="7" t="s">
        <v>2207</v>
      </c>
      <c r="B2064" s="8">
        <v>44145</v>
      </c>
      <c r="C2064" s="9" t="s">
        <v>12</v>
      </c>
      <c r="D2064" s="9">
        <v>4</v>
      </c>
      <c r="E2064" s="9" t="s">
        <v>116</v>
      </c>
      <c r="F2064" s="16" t="str">
        <f t="shared" si="128"/>
        <v>OTHER</v>
      </c>
      <c r="G2064" s="16" t="str">
        <f t="shared" si="129"/>
        <v>OTHER</v>
      </c>
      <c r="H2064" s="9" t="s">
        <v>4896</v>
      </c>
      <c r="I2064" s="9" t="s">
        <v>150</v>
      </c>
      <c r="J2064" s="9" t="str">
        <f t="shared" si="130"/>
        <v>RS DQLAB</v>
      </c>
      <c r="K2064" s="10" t="s">
        <v>151</v>
      </c>
      <c r="L2064" t="str">
        <f t="shared" si="131"/>
        <v>SELL</v>
      </c>
    </row>
    <row r="2065" spans="1:12" x14ac:dyDescent="0.2">
      <c r="A2065" s="11" t="s">
        <v>2208</v>
      </c>
      <c r="B2065" s="12">
        <v>44145</v>
      </c>
      <c r="C2065" s="13" t="s">
        <v>9</v>
      </c>
      <c r="D2065" s="13">
        <v>20</v>
      </c>
      <c r="E2065" s="13" t="s">
        <v>116</v>
      </c>
      <c r="F2065" s="16" t="str">
        <f t="shared" si="128"/>
        <v>OTHER</v>
      </c>
      <c r="G2065" s="16" t="str">
        <f t="shared" si="129"/>
        <v>OTHER</v>
      </c>
      <c r="H2065" s="9" t="s">
        <v>4896</v>
      </c>
      <c r="I2065" s="13" t="s">
        <v>150</v>
      </c>
      <c r="J2065" s="9" t="str">
        <f t="shared" si="130"/>
        <v>RS DQLAB</v>
      </c>
      <c r="K2065" s="14" t="s">
        <v>151</v>
      </c>
      <c r="L2065" t="str">
        <f t="shared" si="131"/>
        <v>SELL</v>
      </c>
    </row>
    <row r="2066" spans="1:12" x14ac:dyDescent="0.2">
      <c r="A2066" s="7" t="s">
        <v>2209</v>
      </c>
      <c r="B2066" s="8">
        <v>44145</v>
      </c>
      <c r="C2066" s="9" t="s">
        <v>24</v>
      </c>
      <c r="D2066" s="9">
        <v>38</v>
      </c>
      <c r="E2066" s="9" t="s">
        <v>116</v>
      </c>
      <c r="F2066" s="16" t="str">
        <f t="shared" si="128"/>
        <v>OTHER</v>
      </c>
      <c r="G2066" s="16" t="str">
        <f t="shared" si="129"/>
        <v>OTHER</v>
      </c>
      <c r="H2066" s="9" t="s">
        <v>4896</v>
      </c>
      <c r="I2066" s="9" t="s">
        <v>150</v>
      </c>
      <c r="J2066" s="9" t="str">
        <f t="shared" si="130"/>
        <v>RS DQLAB</v>
      </c>
      <c r="K2066" s="10" t="s">
        <v>151</v>
      </c>
      <c r="L2066" t="str">
        <f t="shared" si="131"/>
        <v>SELL</v>
      </c>
    </row>
    <row r="2067" spans="1:12" x14ac:dyDescent="0.2">
      <c r="A2067" s="11" t="s">
        <v>2210</v>
      </c>
      <c r="B2067" s="12">
        <v>44145</v>
      </c>
      <c r="C2067" s="13" t="s">
        <v>38</v>
      </c>
      <c r="D2067" s="13">
        <v>37</v>
      </c>
      <c r="E2067" s="13" t="s">
        <v>116</v>
      </c>
      <c r="F2067" s="16" t="str">
        <f t="shared" si="128"/>
        <v>OTHER</v>
      </c>
      <c r="G2067" s="16" t="str">
        <f t="shared" si="129"/>
        <v>OTHER</v>
      </c>
      <c r="H2067" s="9" t="s">
        <v>4896</v>
      </c>
      <c r="I2067" s="13" t="s">
        <v>150</v>
      </c>
      <c r="J2067" s="9" t="str">
        <f t="shared" si="130"/>
        <v>RS DQLAB</v>
      </c>
      <c r="K2067" s="14" t="s">
        <v>151</v>
      </c>
      <c r="L2067" t="str">
        <f t="shared" si="131"/>
        <v>SELL</v>
      </c>
    </row>
    <row r="2068" spans="1:12" x14ac:dyDescent="0.2">
      <c r="A2068" s="7" t="s">
        <v>2211</v>
      </c>
      <c r="B2068" s="8">
        <v>44145</v>
      </c>
      <c r="C2068" s="9" t="s">
        <v>22</v>
      </c>
      <c r="D2068" s="9">
        <v>32</v>
      </c>
      <c r="E2068" s="9" t="s">
        <v>116</v>
      </c>
      <c r="F2068" s="16" t="str">
        <f t="shared" si="128"/>
        <v>OTHER</v>
      </c>
      <c r="G2068" s="16" t="str">
        <f t="shared" si="129"/>
        <v>OTHER</v>
      </c>
      <c r="H2068" s="9" t="s">
        <v>4896</v>
      </c>
      <c r="I2068" s="9" t="s">
        <v>150</v>
      </c>
      <c r="J2068" s="9" t="str">
        <f t="shared" si="130"/>
        <v>RS DQLAB</v>
      </c>
      <c r="K2068" s="10" t="s">
        <v>151</v>
      </c>
      <c r="L2068" t="str">
        <f t="shared" si="131"/>
        <v>SELL</v>
      </c>
    </row>
    <row r="2069" spans="1:12" x14ac:dyDescent="0.2">
      <c r="A2069" s="11" t="s">
        <v>2212</v>
      </c>
      <c r="B2069" s="12">
        <v>44145</v>
      </c>
      <c r="C2069" s="13" t="s">
        <v>40</v>
      </c>
      <c r="D2069" s="13">
        <v>27</v>
      </c>
      <c r="E2069" s="13" t="s">
        <v>116</v>
      </c>
      <c r="F2069" s="16" t="str">
        <f t="shared" si="128"/>
        <v>OTHER</v>
      </c>
      <c r="G2069" s="16" t="str">
        <f t="shared" si="129"/>
        <v>OTHER</v>
      </c>
      <c r="H2069" s="9" t="s">
        <v>4896</v>
      </c>
      <c r="I2069" s="13" t="s">
        <v>150</v>
      </c>
      <c r="J2069" s="9" t="str">
        <f t="shared" si="130"/>
        <v>RS DQLAB</v>
      </c>
      <c r="K2069" s="14" t="s">
        <v>151</v>
      </c>
      <c r="L2069" t="str">
        <f t="shared" si="131"/>
        <v>SELL</v>
      </c>
    </row>
    <row r="2070" spans="1:12" x14ac:dyDescent="0.2">
      <c r="A2070" s="7" t="s">
        <v>2213</v>
      </c>
      <c r="B2070" s="8">
        <v>44145</v>
      </c>
      <c r="C2070" s="9" t="s">
        <v>30</v>
      </c>
      <c r="D2070" s="9">
        <v>39</v>
      </c>
      <c r="E2070" s="9" t="s">
        <v>116</v>
      </c>
      <c r="F2070" s="16" t="str">
        <f t="shared" si="128"/>
        <v>OTHER</v>
      </c>
      <c r="G2070" s="16" t="str">
        <f t="shared" si="129"/>
        <v>OTHER</v>
      </c>
      <c r="H2070" s="9" t="s">
        <v>4896</v>
      </c>
      <c r="I2070" s="9" t="s">
        <v>150</v>
      </c>
      <c r="J2070" s="9" t="str">
        <f t="shared" si="130"/>
        <v>RS DQLAB</v>
      </c>
      <c r="K2070" s="10" t="s">
        <v>151</v>
      </c>
      <c r="L2070" t="str">
        <f t="shared" si="131"/>
        <v>SELL</v>
      </c>
    </row>
    <row r="2071" spans="1:12" x14ac:dyDescent="0.2">
      <c r="A2071" s="11" t="s">
        <v>2214</v>
      </c>
      <c r="B2071" s="12">
        <v>44145</v>
      </c>
      <c r="C2071" s="13" t="s">
        <v>7</v>
      </c>
      <c r="D2071" s="13">
        <v>11</v>
      </c>
      <c r="E2071" s="13" t="s">
        <v>116</v>
      </c>
      <c r="F2071" s="16" t="str">
        <f t="shared" si="128"/>
        <v>OTHER</v>
      </c>
      <c r="G2071" s="16" t="str">
        <f t="shared" si="129"/>
        <v>OTHER</v>
      </c>
      <c r="H2071" s="9" t="s">
        <v>4896</v>
      </c>
      <c r="I2071" s="13" t="s">
        <v>150</v>
      </c>
      <c r="J2071" s="9" t="str">
        <f t="shared" si="130"/>
        <v>RS DQLAB</v>
      </c>
      <c r="K2071" s="14" t="s">
        <v>151</v>
      </c>
      <c r="L2071" t="str">
        <f t="shared" si="131"/>
        <v>SELL</v>
      </c>
    </row>
    <row r="2072" spans="1:12" x14ac:dyDescent="0.2">
      <c r="A2072" s="7" t="s">
        <v>2215</v>
      </c>
      <c r="B2072" s="8">
        <v>44146</v>
      </c>
      <c r="C2072" s="9" t="s">
        <v>12</v>
      </c>
      <c r="D2072" s="9">
        <v>74</v>
      </c>
      <c r="E2072" s="9" t="s">
        <v>116</v>
      </c>
      <c r="F2072" s="16" t="str">
        <f t="shared" si="128"/>
        <v>OTHER</v>
      </c>
      <c r="G2072" s="16" t="str">
        <f t="shared" si="129"/>
        <v>OTHER</v>
      </c>
      <c r="H2072" s="9" t="s">
        <v>4896</v>
      </c>
      <c r="I2072" s="9" t="s">
        <v>150</v>
      </c>
      <c r="J2072" s="9" t="str">
        <f t="shared" si="130"/>
        <v>RS DQLAB</v>
      </c>
      <c r="K2072" s="10" t="s">
        <v>151</v>
      </c>
      <c r="L2072" t="str">
        <f t="shared" si="131"/>
        <v>SELL</v>
      </c>
    </row>
    <row r="2073" spans="1:12" x14ac:dyDescent="0.2">
      <c r="A2073" s="11" t="s">
        <v>2216</v>
      </c>
      <c r="B2073" s="12">
        <v>44146</v>
      </c>
      <c r="C2073" s="13" t="s">
        <v>12</v>
      </c>
      <c r="D2073" s="13">
        <v>25</v>
      </c>
      <c r="E2073" s="13" t="s">
        <v>116</v>
      </c>
      <c r="F2073" s="16" t="str">
        <f t="shared" si="128"/>
        <v>OTHER</v>
      </c>
      <c r="G2073" s="16" t="str">
        <f t="shared" si="129"/>
        <v>OTHER</v>
      </c>
      <c r="H2073" s="9" t="s">
        <v>4896</v>
      </c>
      <c r="I2073" s="13" t="s">
        <v>150</v>
      </c>
      <c r="J2073" s="9" t="str">
        <f t="shared" si="130"/>
        <v>RS DQLAB</v>
      </c>
      <c r="K2073" s="14" t="s">
        <v>151</v>
      </c>
      <c r="L2073" t="str">
        <f t="shared" si="131"/>
        <v>SELL</v>
      </c>
    </row>
    <row r="2074" spans="1:12" x14ac:dyDescent="0.2">
      <c r="A2074" s="7" t="s">
        <v>2217</v>
      </c>
      <c r="B2074" s="8">
        <v>44146</v>
      </c>
      <c r="C2074" s="9" t="s">
        <v>37</v>
      </c>
      <c r="D2074" s="9">
        <v>26</v>
      </c>
      <c r="E2074" s="9" t="s">
        <v>116</v>
      </c>
      <c r="F2074" s="16" t="str">
        <f t="shared" si="128"/>
        <v>OTHER</v>
      </c>
      <c r="G2074" s="16" t="str">
        <f t="shared" si="129"/>
        <v>OTHER</v>
      </c>
      <c r="H2074" s="9" t="s">
        <v>4896</v>
      </c>
      <c r="I2074" s="9" t="s">
        <v>150</v>
      </c>
      <c r="J2074" s="9" t="str">
        <f t="shared" si="130"/>
        <v>RS DQLAB</v>
      </c>
      <c r="K2074" s="10" t="s">
        <v>151</v>
      </c>
      <c r="L2074" t="str">
        <f t="shared" si="131"/>
        <v>SELL</v>
      </c>
    </row>
    <row r="2075" spans="1:12" x14ac:dyDescent="0.2">
      <c r="A2075" s="11" t="s">
        <v>2218</v>
      </c>
      <c r="B2075" s="12">
        <v>44146</v>
      </c>
      <c r="C2075" s="13" t="s">
        <v>16</v>
      </c>
      <c r="D2075" s="13">
        <v>28</v>
      </c>
      <c r="E2075" s="13" t="s">
        <v>116</v>
      </c>
      <c r="F2075" s="16" t="str">
        <f t="shared" si="128"/>
        <v>OTHER</v>
      </c>
      <c r="G2075" s="16" t="str">
        <f t="shared" si="129"/>
        <v>OTHER</v>
      </c>
      <c r="H2075" s="9" t="s">
        <v>4896</v>
      </c>
      <c r="I2075" s="13" t="s">
        <v>150</v>
      </c>
      <c r="J2075" s="9" t="str">
        <f t="shared" si="130"/>
        <v>RS DQLAB</v>
      </c>
      <c r="K2075" s="14" t="s">
        <v>151</v>
      </c>
      <c r="L2075" t="str">
        <f t="shared" si="131"/>
        <v>SELL</v>
      </c>
    </row>
    <row r="2076" spans="1:12" x14ac:dyDescent="0.2">
      <c r="A2076" s="7" t="s">
        <v>2219</v>
      </c>
      <c r="B2076" s="8">
        <v>44146</v>
      </c>
      <c r="C2076" s="9" t="s">
        <v>20</v>
      </c>
      <c r="D2076" s="9">
        <v>3</v>
      </c>
      <c r="E2076" s="9" t="s">
        <v>116</v>
      </c>
      <c r="F2076" s="16" t="str">
        <f t="shared" si="128"/>
        <v>OTHER</v>
      </c>
      <c r="G2076" s="16" t="str">
        <f t="shared" si="129"/>
        <v>OTHER</v>
      </c>
      <c r="H2076" s="9" t="s">
        <v>4896</v>
      </c>
      <c r="I2076" s="9" t="s">
        <v>150</v>
      </c>
      <c r="J2076" s="9" t="str">
        <f t="shared" si="130"/>
        <v>RS DQLAB</v>
      </c>
      <c r="K2076" s="10" t="s">
        <v>151</v>
      </c>
      <c r="L2076" t="str">
        <f t="shared" si="131"/>
        <v>SELL</v>
      </c>
    </row>
    <row r="2077" spans="1:12" x14ac:dyDescent="0.2">
      <c r="A2077" s="11" t="s">
        <v>2220</v>
      </c>
      <c r="B2077" s="12">
        <v>44146</v>
      </c>
      <c r="C2077" s="13" t="s">
        <v>25</v>
      </c>
      <c r="D2077" s="13">
        <v>6</v>
      </c>
      <c r="E2077" s="13" t="s">
        <v>116</v>
      </c>
      <c r="F2077" s="16" t="str">
        <f t="shared" si="128"/>
        <v>OTHER</v>
      </c>
      <c r="G2077" s="16" t="str">
        <f t="shared" si="129"/>
        <v>OTHER</v>
      </c>
      <c r="H2077" s="9" t="s">
        <v>4896</v>
      </c>
      <c r="I2077" s="13" t="s">
        <v>150</v>
      </c>
      <c r="J2077" s="9" t="str">
        <f t="shared" si="130"/>
        <v>RS DQLAB</v>
      </c>
      <c r="K2077" s="14" t="s">
        <v>151</v>
      </c>
      <c r="L2077" t="str">
        <f t="shared" si="131"/>
        <v>SELL</v>
      </c>
    </row>
    <row r="2078" spans="1:12" x14ac:dyDescent="0.2">
      <c r="A2078" s="7" t="s">
        <v>2221</v>
      </c>
      <c r="B2078" s="8">
        <v>44147</v>
      </c>
      <c r="C2078" s="9" t="s">
        <v>38</v>
      </c>
      <c r="D2078" s="9">
        <v>9</v>
      </c>
      <c r="E2078" s="9" t="s">
        <v>116</v>
      </c>
      <c r="F2078" s="16" t="str">
        <f t="shared" si="128"/>
        <v>OTHER</v>
      </c>
      <c r="G2078" s="16" t="str">
        <f t="shared" si="129"/>
        <v>OTHER</v>
      </c>
      <c r="H2078" s="9" t="s">
        <v>4896</v>
      </c>
      <c r="I2078" s="9" t="s">
        <v>150</v>
      </c>
      <c r="J2078" s="9" t="str">
        <f t="shared" si="130"/>
        <v>RS DQLAB</v>
      </c>
      <c r="K2078" s="10" t="s">
        <v>151</v>
      </c>
      <c r="L2078" t="str">
        <f t="shared" si="131"/>
        <v>SELL</v>
      </c>
    </row>
    <row r="2079" spans="1:12" x14ac:dyDescent="0.2">
      <c r="A2079" s="11" t="s">
        <v>2222</v>
      </c>
      <c r="B2079" s="12">
        <v>44147</v>
      </c>
      <c r="C2079" s="13" t="s">
        <v>41</v>
      </c>
      <c r="D2079" s="13">
        <v>11</v>
      </c>
      <c r="E2079" s="13" t="s">
        <v>116</v>
      </c>
      <c r="F2079" s="16" t="str">
        <f t="shared" si="128"/>
        <v>OTHER</v>
      </c>
      <c r="G2079" s="16" t="str">
        <f t="shared" si="129"/>
        <v>OTHER</v>
      </c>
      <c r="H2079" s="9" t="s">
        <v>4896</v>
      </c>
      <c r="I2079" s="13" t="s">
        <v>150</v>
      </c>
      <c r="J2079" s="9" t="str">
        <f t="shared" si="130"/>
        <v>RS DQLAB</v>
      </c>
      <c r="K2079" s="14" t="s">
        <v>151</v>
      </c>
      <c r="L2079" t="str">
        <f t="shared" si="131"/>
        <v>SELL</v>
      </c>
    </row>
    <row r="2080" spans="1:12" x14ac:dyDescent="0.2">
      <c r="A2080" s="7" t="s">
        <v>2223</v>
      </c>
      <c r="B2080" s="8">
        <v>44147</v>
      </c>
      <c r="C2080" s="9" t="s">
        <v>10</v>
      </c>
      <c r="D2080" s="9">
        <v>104</v>
      </c>
      <c r="E2080" s="9" t="s">
        <v>116</v>
      </c>
      <c r="F2080" s="16" t="str">
        <f t="shared" si="128"/>
        <v>OTHER</v>
      </c>
      <c r="G2080" s="16" t="str">
        <f t="shared" si="129"/>
        <v>OTHER</v>
      </c>
      <c r="H2080" s="9" t="s">
        <v>4896</v>
      </c>
      <c r="I2080" s="9" t="s">
        <v>150</v>
      </c>
      <c r="J2080" s="9" t="str">
        <f t="shared" si="130"/>
        <v>RS DQLAB</v>
      </c>
      <c r="K2080" s="10" t="s">
        <v>151</v>
      </c>
      <c r="L2080" t="str">
        <f t="shared" si="131"/>
        <v>SELL</v>
      </c>
    </row>
    <row r="2081" spans="1:12" x14ac:dyDescent="0.2">
      <c r="A2081" s="11" t="s">
        <v>2224</v>
      </c>
      <c r="B2081" s="12">
        <v>44147</v>
      </c>
      <c r="C2081" s="13" t="s">
        <v>36</v>
      </c>
      <c r="D2081" s="13">
        <v>1</v>
      </c>
      <c r="E2081" s="13" t="s">
        <v>116</v>
      </c>
      <c r="F2081" s="16" t="str">
        <f t="shared" si="128"/>
        <v>OTHER</v>
      </c>
      <c r="G2081" s="16" t="str">
        <f t="shared" si="129"/>
        <v>OTHER</v>
      </c>
      <c r="H2081" s="9" t="s">
        <v>4896</v>
      </c>
      <c r="I2081" s="13" t="s">
        <v>150</v>
      </c>
      <c r="J2081" s="9" t="str">
        <f t="shared" si="130"/>
        <v>RS DQLAB</v>
      </c>
      <c r="K2081" s="14" t="s">
        <v>151</v>
      </c>
      <c r="L2081" t="str">
        <f t="shared" si="131"/>
        <v>SELL</v>
      </c>
    </row>
    <row r="2082" spans="1:12" x14ac:dyDescent="0.2">
      <c r="A2082" s="7" t="s">
        <v>2225</v>
      </c>
      <c r="B2082" s="8">
        <v>44147</v>
      </c>
      <c r="C2082" s="9" t="s">
        <v>28</v>
      </c>
      <c r="D2082" s="9">
        <v>38</v>
      </c>
      <c r="E2082" s="9" t="s">
        <v>116</v>
      </c>
      <c r="F2082" s="16" t="str">
        <f t="shared" si="128"/>
        <v>OTHER</v>
      </c>
      <c r="G2082" s="16" t="str">
        <f t="shared" si="129"/>
        <v>OTHER</v>
      </c>
      <c r="H2082" s="9" t="s">
        <v>4896</v>
      </c>
      <c r="I2082" s="9" t="s">
        <v>150</v>
      </c>
      <c r="J2082" s="9" t="str">
        <f t="shared" si="130"/>
        <v>RS DQLAB</v>
      </c>
      <c r="K2082" s="10" t="s">
        <v>151</v>
      </c>
      <c r="L2082" t="str">
        <f t="shared" si="131"/>
        <v>SELL</v>
      </c>
    </row>
    <row r="2083" spans="1:12" x14ac:dyDescent="0.2">
      <c r="A2083" s="11" t="s">
        <v>2226</v>
      </c>
      <c r="B2083" s="12">
        <v>44147</v>
      </c>
      <c r="C2083" s="13" t="s">
        <v>7</v>
      </c>
      <c r="D2083" s="13">
        <v>250</v>
      </c>
      <c r="E2083" s="13" t="s">
        <v>116</v>
      </c>
      <c r="F2083" s="16" t="str">
        <f t="shared" si="128"/>
        <v>OTHER</v>
      </c>
      <c r="G2083" s="16" t="str">
        <f t="shared" si="129"/>
        <v>OTHER</v>
      </c>
      <c r="H2083" s="9" t="s">
        <v>4896</v>
      </c>
      <c r="I2083" s="13" t="s">
        <v>150</v>
      </c>
      <c r="J2083" s="9" t="str">
        <f t="shared" si="130"/>
        <v>RS DQLAB</v>
      </c>
      <c r="K2083" s="14" t="s">
        <v>151</v>
      </c>
      <c r="L2083" t="str">
        <f t="shared" si="131"/>
        <v>SELL</v>
      </c>
    </row>
    <row r="2084" spans="1:12" x14ac:dyDescent="0.2">
      <c r="A2084" s="7" t="s">
        <v>2227</v>
      </c>
      <c r="B2084" s="8">
        <v>44147</v>
      </c>
      <c r="C2084" s="9" t="s">
        <v>11</v>
      </c>
      <c r="D2084" s="9">
        <v>16</v>
      </c>
      <c r="E2084" s="9" t="s">
        <v>116</v>
      </c>
      <c r="F2084" s="16" t="str">
        <f t="shared" si="128"/>
        <v>OTHER</v>
      </c>
      <c r="G2084" s="16" t="str">
        <f t="shared" si="129"/>
        <v>OTHER</v>
      </c>
      <c r="H2084" s="9" t="s">
        <v>4896</v>
      </c>
      <c r="I2084" s="9" t="s">
        <v>150</v>
      </c>
      <c r="J2084" s="9" t="str">
        <f t="shared" si="130"/>
        <v>RS DQLAB</v>
      </c>
      <c r="K2084" s="10" t="s">
        <v>151</v>
      </c>
      <c r="L2084" t="str">
        <f t="shared" si="131"/>
        <v>SELL</v>
      </c>
    </row>
    <row r="2085" spans="1:12" x14ac:dyDescent="0.2">
      <c r="A2085" s="11" t="s">
        <v>2228</v>
      </c>
      <c r="B2085" s="12">
        <v>44148</v>
      </c>
      <c r="C2085" s="13" t="s">
        <v>22</v>
      </c>
      <c r="D2085" s="13">
        <v>32</v>
      </c>
      <c r="E2085" s="13" t="s">
        <v>116</v>
      </c>
      <c r="F2085" s="16" t="str">
        <f t="shared" si="128"/>
        <v>OTHER</v>
      </c>
      <c r="G2085" s="16" t="str">
        <f t="shared" si="129"/>
        <v>OTHER</v>
      </c>
      <c r="H2085" s="9" t="s">
        <v>4896</v>
      </c>
      <c r="I2085" s="13" t="s">
        <v>150</v>
      </c>
      <c r="J2085" s="9" t="str">
        <f t="shared" si="130"/>
        <v>RS DQLAB</v>
      </c>
      <c r="K2085" s="14" t="s">
        <v>151</v>
      </c>
      <c r="L2085" t="str">
        <f t="shared" si="131"/>
        <v>SELL</v>
      </c>
    </row>
    <row r="2086" spans="1:12" x14ac:dyDescent="0.2">
      <c r="A2086" s="7" t="s">
        <v>2229</v>
      </c>
      <c r="B2086" s="8">
        <v>44148</v>
      </c>
      <c r="C2086" s="9" t="s">
        <v>10</v>
      </c>
      <c r="D2086" s="9">
        <v>123</v>
      </c>
      <c r="E2086" s="9" t="s">
        <v>116</v>
      </c>
      <c r="F2086" s="16" t="str">
        <f t="shared" si="128"/>
        <v>OTHER</v>
      </c>
      <c r="G2086" s="16" t="str">
        <f t="shared" si="129"/>
        <v>OTHER</v>
      </c>
      <c r="H2086" s="9" t="s">
        <v>4896</v>
      </c>
      <c r="I2086" s="9" t="s">
        <v>150</v>
      </c>
      <c r="J2086" s="9" t="str">
        <f t="shared" si="130"/>
        <v>RS DQLAB</v>
      </c>
      <c r="K2086" s="10" t="s">
        <v>151</v>
      </c>
      <c r="L2086" t="str">
        <f t="shared" si="131"/>
        <v>SELL</v>
      </c>
    </row>
    <row r="2087" spans="1:12" x14ac:dyDescent="0.2">
      <c r="A2087" s="11" t="s">
        <v>2230</v>
      </c>
      <c r="B2087" s="12">
        <v>44148</v>
      </c>
      <c r="C2087" s="13" t="s">
        <v>10</v>
      </c>
      <c r="D2087" s="13">
        <v>40</v>
      </c>
      <c r="E2087" s="13" t="s">
        <v>116</v>
      </c>
      <c r="F2087" s="16" t="str">
        <f t="shared" si="128"/>
        <v>OTHER</v>
      </c>
      <c r="G2087" s="16" t="str">
        <f t="shared" si="129"/>
        <v>OTHER</v>
      </c>
      <c r="H2087" s="9" t="s">
        <v>4896</v>
      </c>
      <c r="I2087" s="13" t="s">
        <v>150</v>
      </c>
      <c r="J2087" s="9" t="str">
        <f t="shared" si="130"/>
        <v>RS DQLAB</v>
      </c>
      <c r="K2087" s="14" t="s">
        <v>151</v>
      </c>
      <c r="L2087" t="str">
        <f t="shared" si="131"/>
        <v>SELL</v>
      </c>
    </row>
    <row r="2088" spans="1:12" x14ac:dyDescent="0.2">
      <c r="A2088" s="7" t="s">
        <v>2231</v>
      </c>
      <c r="B2088" s="8">
        <v>44148</v>
      </c>
      <c r="C2088" s="9" t="s">
        <v>40</v>
      </c>
      <c r="D2088" s="9">
        <v>4</v>
      </c>
      <c r="E2088" s="9" t="s">
        <v>116</v>
      </c>
      <c r="F2088" s="16" t="str">
        <f t="shared" si="128"/>
        <v>OTHER</v>
      </c>
      <c r="G2088" s="16" t="str">
        <f t="shared" si="129"/>
        <v>OTHER</v>
      </c>
      <c r="H2088" s="9" t="s">
        <v>4896</v>
      </c>
      <c r="I2088" s="9" t="s">
        <v>150</v>
      </c>
      <c r="J2088" s="9" t="str">
        <f t="shared" si="130"/>
        <v>RS DQLAB</v>
      </c>
      <c r="K2088" s="10" t="s">
        <v>151</v>
      </c>
      <c r="L2088" t="str">
        <f t="shared" si="131"/>
        <v>SELL</v>
      </c>
    </row>
    <row r="2089" spans="1:12" x14ac:dyDescent="0.2">
      <c r="A2089" s="11" t="s">
        <v>2232</v>
      </c>
      <c r="B2089" s="12">
        <v>44148</v>
      </c>
      <c r="C2089" s="13" t="s">
        <v>8</v>
      </c>
      <c r="D2089" s="13">
        <v>40</v>
      </c>
      <c r="E2089" s="13" t="s">
        <v>116</v>
      </c>
      <c r="F2089" s="16" t="str">
        <f t="shared" si="128"/>
        <v>OTHER</v>
      </c>
      <c r="G2089" s="16" t="str">
        <f t="shared" si="129"/>
        <v>OTHER</v>
      </c>
      <c r="H2089" s="9" t="s">
        <v>4896</v>
      </c>
      <c r="I2089" s="13" t="s">
        <v>150</v>
      </c>
      <c r="J2089" s="9" t="str">
        <f t="shared" si="130"/>
        <v>RS DQLAB</v>
      </c>
      <c r="K2089" s="14" t="s">
        <v>151</v>
      </c>
      <c r="L2089" t="str">
        <f t="shared" si="131"/>
        <v>SELL</v>
      </c>
    </row>
    <row r="2090" spans="1:12" x14ac:dyDescent="0.2">
      <c r="A2090" s="7" t="s">
        <v>2233</v>
      </c>
      <c r="B2090" s="8">
        <v>44148</v>
      </c>
      <c r="C2090" s="9" t="s">
        <v>18</v>
      </c>
      <c r="D2090" s="9">
        <v>45</v>
      </c>
      <c r="E2090" s="9" t="s">
        <v>116</v>
      </c>
      <c r="F2090" s="16" t="str">
        <f t="shared" si="128"/>
        <v>OTHER</v>
      </c>
      <c r="G2090" s="16" t="str">
        <f t="shared" si="129"/>
        <v>OTHER</v>
      </c>
      <c r="H2090" s="9" t="s">
        <v>4896</v>
      </c>
      <c r="I2090" s="9" t="s">
        <v>150</v>
      </c>
      <c r="J2090" s="9" t="str">
        <f t="shared" si="130"/>
        <v>RS DQLAB</v>
      </c>
      <c r="K2090" s="10" t="s">
        <v>151</v>
      </c>
      <c r="L2090" t="str">
        <f t="shared" si="131"/>
        <v>SELL</v>
      </c>
    </row>
    <row r="2091" spans="1:12" x14ac:dyDescent="0.2">
      <c r="A2091" s="11" t="s">
        <v>2234</v>
      </c>
      <c r="B2091" s="12">
        <v>44149</v>
      </c>
      <c r="C2091" s="13" t="s">
        <v>13</v>
      </c>
      <c r="D2091" s="13">
        <v>2</v>
      </c>
      <c r="E2091" s="13" t="s">
        <v>116</v>
      </c>
      <c r="F2091" s="16" t="str">
        <f t="shared" si="128"/>
        <v>OTHER</v>
      </c>
      <c r="G2091" s="16" t="str">
        <f t="shared" si="129"/>
        <v>OTHER</v>
      </c>
      <c r="H2091" s="9" t="s">
        <v>4896</v>
      </c>
      <c r="I2091" s="13" t="s">
        <v>150</v>
      </c>
      <c r="J2091" s="9" t="str">
        <f t="shared" si="130"/>
        <v>RS DQLAB</v>
      </c>
      <c r="K2091" s="14" t="s">
        <v>151</v>
      </c>
      <c r="L2091" t="str">
        <f t="shared" si="131"/>
        <v>SELL</v>
      </c>
    </row>
    <row r="2092" spans="1:12" x14ac:dyDescent="0.2">
      <c r="A2092" s="7" t="s">
        <v>2235</v>
      </c>
      <c r="B2092" s="8">
        <v>44149</v>
      </c>
      <c r="C2092" s="9" t="s">
        <v>33</v>
      </c>
      <c r="D2092" s="9">
        <v>20</v>
      </c>
      <c r="E2092" s="9" t="s">
        <v>116</v>
      </c>
      <c r="F2092" s="16" t="str">
        <f t="shared" si="128"/>
        <v>OTHER</v>
      </c>
      <c r="G2092" s="16" t="str">
        <f t="shared" si="129"/>
        <v>OTHER</v>
      </c>
      <c r="H2092" s="9" t="s">
        <v>4896</v>
      </c>
      <c r="I2092" s="9" t="s">
        <v>150</v>
      </c>
      <c r="J2092" s="9" t="str">
        <f t="shared" si="130"/>
        <v>RS DQLAB</v>
      </c>
      <c r="K2092" s="10" t="s">
        <v>151</v>
      </c>
      <c r="L2092" t="str">
        <f t="shared" si="131"/>
        <v>SELL</v>
      </c>
    </row>
    <row r="2093" spans="1:12" x14ac:dyDescent="0.2">
      <c r="A2093" s="11" t="s">
        <v>2236</v>
      </c>
      <c r="B2093" s="12">
        <v>44149</v>
      </c>
      <c r="C2093" s="13" t="s">
        <v>12</v>
      </c>
      <c r="D2093" s="13">
        <v>88</v>
      </c>
      <c r="E2093" s="13" t="s">
        <v>116</v>
      </c>
      <c r="F2093" s="16" t="str">
        <f t="shared" si="128"/>
        <v>OTHER</v>
      </c>
      <c r="G2093" s="16" t="str">
        <f t="shared" si="129"/>
        <v>OTHER</v>
      </c>
      <c r="H2093" s="9" t="s">
        <v>4896</v>
      </c>
      <c r="I2093" s="13" t="s">
        <v>150</v>
      </c>
      <c r="J2093" s="9" t="str">
        <f t="shared" si="130"/>
        <v>RS DQLAB</v>
      </c>
      <c r="K2093" s="14" t="s">
        <v>151</v>
      </c>
      <c r="L2093" t="str">
        <f t="shared" si="131"/>
        <v>SELL</v>
      </c>
    </row>
    <row r="2094" spans="1:12" x14ac:dyDescent="0.2">
      <c r="A2094" s="7" t="s">
        <v>2237</v>
      </c>
      <c r="B2094" s="8">
        <v>44149</v>
      </c>
      <c r="C2094" s="9" t="s">
        <v>9</v>
      </c>
      <c r="D2094" s="9">
        <v>47</v>
      </c>
      <c r="E2094" s="9" t="s">
        <v>116</v>
      </c>
      <c r="F2094" s="16" t="str">
        <f t="shared" si="128"/>
        <v>OTHER</v>
      </c>
      <c r="G2094" s="16" t="str">
        <f t="shared" si="129"/>
        <v>OTHER</v>
      </c>
      <c r="H2094" s="9" t="s">
        <v>4896</v>
      </c>
      <c r="I2094" s="9" t="s">
        <v>150</v>
      </c>
      <c r="J2094" s="9" t="str">
        <f t="shared" si="130"/>
        <v>RS DQLAB</v>
      </c>
      <c r="K2094" s="10" t="s">
        <v>151</v>
      </c>
      <c r="L2094" t="str">
        <f t="shared" si="131"/>
        <v>SELL</v>
      </c>
    </row>
    <row r="2095" spans="1:12" x14ac:dyDescent="0.2">
      <c r="A2095" s="11" t="s">
        <v>2238</v>
      </c>
      <c r="B2095" s="12">
        <v>44149</v>
      </c>
      <c r="C2095" s="13" t="s">
        <v>38</v>
      </c>
      <c r="D2095" s="13">
        <v>35</v>
      </c>
      <c r="E2095" s="13" t="s">
        <v>116</v>
      </c>
      <c r="F2095" s="16" t="str">
        <f t="shared" si="128"/>
        <v>OTHER</v>
      </c>
      <c r="G2095" s="16" t="str">
        <f t="shared" si="129"/>
        <v>OTHER</v>
      </c>
      <c r="H2095" s="9" t="s">
        <v>4896</v>
      </c>
      <c r="I2095" s="13" t="s">
        <v>150</v>
      </c>
      <c r="J2095" s="9" t="str">
        <f t="shared" si="130"/>
        <v>RS DQLAB</v>
      </c>
      <c r="K2095" s="14" t="s">
        <v>151</v>
      </c>
      <c r="L2095" t="str">
        <f t="shared" si="131"/>
        <v>SELL</v>
      </c>
    </row>
    <row r="2096" spans="1:12" x14ac:dyDescent="0.2">
      <c r="A2096" s="7" t="s">
        <v>2239</v>
      </c>
      <c r="B2096" s="8">
        <v>44149</v>
      </c>
      <c r="C2096" s="9" t="s">
        <v>36</v>
      </c>
      <c r="D2096" s="9">
        <v>8</v>
      </c>
      <c r="E2096" s="9" t="s">
        <v>116</v>
      </c>
      <c r="F2096" s="16" t="str">
        <f t="shared" si="128"/>
        <v>OTHER</v>
      </c>
      <c r="G2096" s="16" t="str">
        <f t="shared" si="129"/>
        <v>OTHER</v>
      </c>
      <c r="H2096" s="9" t="s">
        <v>4896</v>
      </c>
      <c r="I2096" s="9" t="s">
        <v>150</v>
      </c>
      <c r="J2096" s="9" t="str">
        <f t="shared" si="130"/>
        <v>RS DQLAB</v>
      </c>
      <c r="K2096" s="10" t="s">
        <v>151</v>
      </c>
      <c r="L2096" t="str">
        <f t="shared" si="131"/>
        <v>SELL</v>
      </c>
    </row>
    <row r="2097" spans="1:12" x14ac:dyDescent="0.2">
      <c r="A2097" s="11" t="s">
        <v>2240</v>
      </c>
      <c r="B2097" s="12">
        <v>44149</v>
      </c>
      <c r="C2097" s="13" t="s">
        <v>8</v>
      </c>
      <c r="D2097" s="13">
        <v>77</v>
      </c>
      <c r="E2097" s="13" t="s">
        <v>116</v>
      </c>
      <c r="F2097" s="16" t="str">
        <f t="shared" si="128"/>
        <v>OTHER</v>
      </c>
      <c r="G2097" s="16" t="str">
        <f t="shared" si="129"/>
        <v>OTHER</v>
      </c>
      <c r="H2097" s="9" t="s">
        <v>4896</v>
      </c>
      <c r="I2097" s="13" t="s">
        <v>150</v>
      </c>
      <c r="J2097" s="9" t="str">
        <f t="shared" si="130"/>
        <v>RS DQLAB</v>
      </c>
      <c r="K2097" s="14" t="s">
        <v>151</v>
      </c>
      <c r="L2097" t="str">
        <f t="shared" si="131"/>
        <v>SELL</v>
      </c>
    </row>
    <row r="2098" spans="1:12" x14ac:dyDescent="0.2">
      <c r="A2098" s="7" t="s">
        <v>2241</v>
      </c>
      <c r="B2098" s="8">
        <v>44149</v>
      </c>
      <c r="C2098" s="9" t="s">
        <v>23</v>
      </c>
      <c r="D2098" s="9">
        <v>1</v>
      </c>
      <c r="E2098" s="9" t="s">
        <v>116</v>
      </c>
      <c r="F2098" s="16" t="str">
        <f t="shared" si="128"/>
        <v>OTHER</v>
      </c>
      <c r="G2098" s="16" t="str">
        <f t="shared" si="129"/>
        <v>OTHER</v>
      </c>
      <c r="H2098" s="9" t="s">
        <v>4896</v>
      </c>
      <c r="I2098" s="9" t="s">
        <v>150</v>
      </c>
      <c r="J2098" s="9" t="str">
        <f t="shared" si="130"/>
        <v>RS DQLAB</v>
      </c>
      <c r="K2098" s="10" t="s">
        <v>151</v>
      </c>
      <c r="L2098" t="str">
        <f t="shared" si="131"/>
        <v>SELL</v>
      </c>
    </row>
    <row r="2099" spans="1:12" x14ac:dyDescent="0.2">
      <c r="A2099" s="11" t="s">
        <v>2242</v>
      </c>
      <c r="B2099" s="12">
        <v>44149</v>
      </c>
      <c r="C2099" s="13" t="s">
        <v>23</v>
      </c>
      <c r="D2099" s="13">
        <v>62</v>
      </c>
      <c r="E2099" s="13" t="s">
        <v>116</v>
      </c>
      <c r="F2099" s="16" t="str">
        <f t="shared" si="128"/>
        <v>OTHER</v>
      </c>
      <c r="G2099" s="16" t="str">
        <f t="shared" si="129"/>
        <v>OTHER</v>
      </c>
      <c r="H2099" s="9" t="s">
        <v>4896</v>
      </c>
      <c r="I2099" s="13" t="s">
        <v>150</v>
      </c>
      <c r="J2099" s="9" t="str">
        <f t="shared" si="130"/>
        <v>RS DQLAB</v>
      </c>
      <c r="K2099" s="14" t="s">
        <v>151</v>
      </c>
      <c r="L2099" t="str">
        <f t="shared" si="131"/>
        <v>SELL</v>
      </c>
    </row>
    <row r="2100" spans="1:12" x14ac:dyDescent="0.2">
      <c r="A2100" s="7" t="s">
        <v>2243</v>
      </c>
      <c r="B2100" s="8">
        <v>44149</v>
      </c>
      <c r="C2100" s="9" t="s">
        <v>23</v>
      </c>
      <c r="D2100" s="9">
        <v>10</v>
      </c>
      <c r="E2100" s="9" t="s">
        <v>116</v>
      </c>
      <c r="F2100" s="16" t="str">
        <f t="shared" si="128"/>
        <v>OTHER</v>
      </c>
      <c r="G2100" s="16" t="str">
        <f t="shared" si="129"/>
        <v>OTHER</v>
      </c>
      <c r="H2100" s="9" t="s">
        <v>4896</v>
      </c>
      <c r="I2100" s="9" t="s">
        <v>150</v>
      </c>
      <c r="J2100" s="9" t="str">
        <f t="shared" si="130"/>
        <v>RS DQLAB</v>
      </c>
      <c r="K2100" s="10" t="s">
        <v>151</v>
      </c>
      <c r="L2100" t="str">
        <f t="shared" si="131"/>
        <v>SELL</v>
      </c>
    </row>
    <row r="2101" spans="1:12" x14ac:dyDescent="0.2">
      <c r="A2101" s="11" t="s">
        <v>2244</v>
      </c>
      <c r="B2101" s="12">
        <v>44149</v>
      </c>
      <c r="C2101" s="13" t="s">
        <v>11</v>
      </c>
      <c r="D2101" s="13">
        <v>9</v>
      </c>
      <c r="E2101" s="13" t="s">
        <v>116</v>
      </c>
      <c r="F2101" s="16" t="str">
        <f t="shared" si="128"/>
        <v>OTHER</v>
      </c>
      <c r="G2101" s="16" t="str">
        <f t="shared" si="129"/>
        <v>OTHER</v>
      </c>
      <c r="H2101" s="9" t="s">
        <v>4896</v>
      </c>
      <c r="I2101" s="13" t="s">
        <v>150</v>
      </c>
      <c r="J2101" s="9" t="str">
        <f t="shared" si="130"/>
        <v>RS DQLAB</v>
      </c>
      <c r="K2101" s="14" t="s">
        <v>151</v>
      </c>
      <c r="L2101" t="str">
        <f t="shared" si="131"/>
        <v>SELL</v>
      </c>
    </row>
    <row r="2102" spans="1:12" x14ac:dyDescent="0.2">
      <c r="A2102" s="7" t="s">
        <v>2245</v>
      </c>
      <c r="B2102" s="8">
        <v>44150</v>
      </c>
      <c r="C2102" s="9" t="s">
        <v>9</v>
      </c>
      <c r="D2102" s="9">
        <v>41</v>
      </c>
      <c r="E2102" s="9" t="s">
        <v>116</v>
      </c>
      <c r="F2102" s="16" t="str">
        <f t="shared" si="128"/>
        <v>OTHER</v>
      </c>
      <c r="G2102" s="16" t="str">
        <f t="shared" si="129"/>
        <v>OTHER</v>
      </c>
      <c r="H2102" s="9" t="s">
        <v>4896</v>
      </c>
      <c r="I2102" s="9" t="s">
        <v>150</v>
      </c>
      <c r="J2102" s="9" t="str">
        <f t="shared" si="130"/>
        <v>RS DQLAB</v>
      </c>
      <c r="K2102" s="10" t="s">
        <v>151</v>
      </c>
      <c r="L2102" t="str">
        <f t="shared" si="131"/>
        <v>SELL</v>
      </c>
    </row>
    <row r="2103" spans="1:12" x14ac:dyDescent="0.2">
      <c r="A2103" s="11" t="s">
        <v>2246</v>
      </c>
      <c r="B2103" s="12">
        <v>44150</v>
      </c>
      <c r="C2103" s="13" t="s">
        <v>24</v>
      </c>
      <c r="D2103" s="13">
        <v>12</v>
      </c>
      <c r="E2103" s="13" t="s">
        <v>116</v>
      </c>
      <c r="F2103" s="16" t="str">
        <f t="shared" si="128"/>
        <v>OTHER</v>
      </c>
      <c r="G2103" s="16" t="str">
        <f t="shared" si="129"/>
        <v>OTHER</v>
      </c>
      <c r="H2103" s="9" t="s">
        <v>4896</v>
      </c>
      <c r="I2103" s="13" t="s">
        <v>150</v>
      </c>
      <c r="J2103" s="9" t="str">
        <f t="shared" si="130"/>
        <v>RS DQLAB</v>
      </c>
      <c r="K2103" s="14" t="s">
        <v>151</v>
      </c>
      <c r="L2103" t="str">
        <f t="shared" si="131"/>
        <v>SELL</v>
      </c>
    </row>
    <row r="2104" spans="1:12" x14ac:dyDescent="0.2">
      <c r="A2104" s="7" t="s">
        <v>2247</v>
      </c>
      <c r="B2104" s="8">
        <v>44150</v>
      </c>
      <c r="C2104" s="9" t="s">
        <v>41</v>
      </c>
      <c r="D2104" s="9">
        <v>17</v>
      </c>
      <c r="E2104" s="9" t="s">
        <v>116</v>
      </c>
      <c r="F2104" s="16" t="str">
        <f t="shared" si="128"/>
        <v>OTHER</v>
      </c>
      <c r="G2104" s="16" t="str">
        <f t="shared" si="129"/>
        <v>OTHER</v>
      </c>
      <c r="H2104" s="9" t="s">
        <v>4896</v>
      </c>
      <c r="I2104" s="9" t="s">
        <v>150</v>
      </c>
      <c r="J2104" s="9" t="str">
        <f t="shared" si="130"/>
        <v>RS DQLAB</v>
      </c>
      <c r="K2104" s="10" t="s">
        <v>151</v>
      </c>
      <c r="L2104" t="str">
        <f t="shared" si="131"/>
        <v>SELL</v>
      </c>
    </row>
    <row r="2105" spans="1:12" x14ac:dyDescent="0.2">
      <c r="A2105" s="11" t="s">
        <v>2248</v>
      </c>
      <c r="B2105" s="12">
        <v>44150</v>
      </c>
      <c r="C2105" s="13" t="s">
        <v>10</v>
      </c>
      <c r="D2105" s="13">
        <v>15</v>
      </c>
      <c r="E2105" s="13" t="s">
        <v>116</v>
      </c>
      <c r="F2105" s="16" t="str">
        <f t="shared" si="128"/>
        <v>OTHER</v>
      </c>
      <c r="G2105" s="16" t="str">
        <f t="shared" si="129"/>
        <v>OTHER</v>
      </c>
      <c r="H2105" s="9" t="s">
        <v>4896</v>
      </c>
      <c r="I2105" s="13" t="s">
        <v>150</v>
      </c>
      <c r="J2105" s="9" t="str">
        <f t="shared" si="130"/>
        <v>RS DQLAB</v>
      </c>
      <c r="K2105" s="14" t="s">
        <v>151</v>
      </c>
      <c r="L2105" t="str">
        <f t="shared" si="131"/>
        <v>SELL</v>
      </c>
    </row>
    <row r="2106" spans="1:12" x14ac:dyDescent="0.2">
      <c r="A2106" s="7" t="s">
        <v>2249</v>
      </c>
      <c r="B2106" s="8">
        <v>44150</v>
      </c>
      <c r="C2106" s="9" t="s">
        <v>10</v>
      </c>
      <c r="D2106" s="9">
        <v>3</v>
      </c>
      <c r="E2106" s="9" t="s">
        <v>116</v>
      </c>
      <c r="F2106" s="16" t="str">
        <f t="shared" si="128"/>
        <v>OTHER</v>
      </c>
      <c r="G2106" s="16" t="str">
        <f t="shared" si="129"/>
        <v>OTHER</v>
      </c>
      <c r="H2106" s="9" t="s">
        <v>4896</v>
      </c>
      <c r="I2106" s="9" t="s">
        <v>150</v>
      </c>
      <c r="J2106" s="9" t="str">
        <f t="shared" si="130"/>
        <v>RS DQLAB</v>
      </c>
      <c r="K2106" s="10" t="s">
        <v>151</v>
      </c>
      <c r="L2106" t="str">
        <f t="shared" si="131"/>
        <v>SELL</v>
      </c>
    </row>
    <row r="2107" spans="1:12" x14ac:dyDescent="0.2">
      <c r="A2107" s="11" t="s">
        <v>2250</v>
      </c>
      <c r="B2107" s="12">
        <v>44150</v>
      </c>
      <c r="C2107" s="13" t="s">
        <v>30</v>
      </c>
      <c r="D2107" s="13">
        <v>8</v>
      </c>
      <c r="E2107" s="13" t="s">
        <v>116</v>
      </c>
      <c r="F2107" s="16" t="str">
        <f t="shared" si="128"/>
        <v>OTHER</v>
      </c>
      <c r="G2107" s="16" t="str">
        <f t="shared" si="129"/>
        <v>OTHER</v>
      </c>
      <c r="H2107" s="9" t="s">
        <v>4896</v>
      </c>
      <c r="I2107" s="13" t="s">
        <v>150</v>
      </c>
      <c r="J2107" s="9" t="str">
        <f t="shared" si="130"/>
        <v>RS DQLAB</v>
      </c>
      <c r="K2107" s="14" t="s">
        <v>151</v>
      </c>
      <c r="L2107" t="str">
        <f t="shared" si="131"/>
        <v>SELL</v>
      </c>
    </row>
    <row r="2108" spans="1:12" x14ac:dyDescent="0.2">
      <c r="A2108" s="7" t="s">
        <v>2251</v>
      </c>
      <c r="B2108" s="8">
        <v>44150</v>
      </c>
      <c r="C2108" s="9" t="s">
        <v>20</v>
      </c>
      <c r="D2108" s="9">
        <v>40</v>
      </c>
      <c r="E2108" s="9" t="s">
        <v>116</v>
      </c>
      <c r="F2108" s="16" t="str">
        <f t="shared" si="128"/>
        <v>OTHER</v>
      </c>
      <c r="G2108" s="16" t="str">
        <f t="shared" si="129"/>
        <v>OTHER</v>
      </c>
      <c r="H2108" s="9" t="s">
        <v>4896</v>
      </c>
      <c r="I2108" s="9" t="s">
        <v>150</v>
      </c>
      <c r="J2108" s="9" t="str">
        <f t="shared" si="130"/>
        <v>RS DQLAB</v>
      </c>
      <c r="K2108" s="10" t="s">
        <v>151</v>
      </c>
      <c r="L2108" t="str">
        <f t="shared" si="131"/>
        <v>SELL</v>
      </c>
    </row>
    <row r="2109" spans="1:12" x14ac:dyDescent="0.2">
      <c r="A2109" s="11" t="s">
        <v>2252</v>
      </c>
      <c r="B2109" s="12">
        <v>44151</v>
      </c>
      <c r="C2109" s="13" t="s">
        <v>12</v>
      </c>
      <c r="D2109" s="13">
        <v>27</v>
      </c>
      <c r="E2109" s="13" t="s">
        <v>116</v>
      </c>
      <c r="F2109" s="16" t="str">
        <f t="shared" si="128"/>
        <v>OTHER</v>
      </c>
      <c r="G2109" s="16" t="str">
        <f t="shared" si="129"/>
        <v>OTHER</v>
      </c>
      <c r="H2109" s="9" t="s">
        <v>4896</v>
      </c>
      <c r="I2109" s="13" t="s">
        <v>150</v>
      </c>
      <c r="J2109" s="9" t="str">
        <f t="shared" si="130"/>
        <v>RS DQLAB</v>
      </c>
      <c r="K2109" s="14" t="s">
        <v>151</v>
      </c>
      <c r="L2109" t="str">
        <f t="shared" si="131"/>
        <v>SELL</v>
      </c>
    </row>
    <row r="2110" spans="1:12" x14ac:dyDescent="0.2">
      <c r="A2110" s="7" t="s">
        <v>2253</v>
      </c>
      <c r="B2110" s="8">
        <v>44151</v>
      </c>
      <c r="C2110" s="9" t="s">
        <v>38</v>
      </c>
      <c r="D2110" s="9">
        <v>50</v>
      </c>
      <c r="E2110" s="9" t="s">
        <v>116</v>
      </c>
      <c r="F2110" s="16" t="str">
        <f t="shared" si="128"/>
        <v>OTHER</v>
      </c>
      <c r="G2110" s="16" t="str">
        <f t="shared" si="129"/>
        <v>OTHER</v>
      </c>
      <c r="H2110" s="9" t="s">
        <v>4896</v>
      </c>
      <c r="I2110" s="9" t="s">
        <v>150</v>
      </c>
      <c r="J2110" s="9" t="str">
        <f t="shared" si="130"/>
        <v>RS DQLAB</v>
      </c>
      <c r="K2110" s="10" t="s">
        <v>151</v>
      </c>
      <c r="L2110" t="str">
        <f t="shared" si="131"/>
        <v>SELL</v>
      </c>
    </row>
    <row r="2111" spans="1:12" x14ac:dyDescent="0.2">
      <c r="A2111" s="11" t="s">
        <v>2254</v>
      </c>
      <c r="B2111" s="12">
        <v>44151</v>
      </c>
      <c r="C2111" s="13" t="s">
        <v>7</v>
      </c>
      <c r="D2111" s="13">
        <v>76</v>
      </c>
      <c r="E2111" s="13" t="s">
        <v>116</v>
      </c>
      <c r="F2111" s="16" t="str">
        <f t="shared" si="128"/>
        <v>OTHER</v>
      </c>
      <c r="G2111" s="16" t="str">
        <f t="shared" si="129"/>
        <v>OTHER</v>
      </c>
      <c r="H2111" s="9" t="s">
        <v>4896</v>
      </c>
      <c r="I2111" s="13" t="s">
        <v>150</v>
      </c>
      <c r="J2111" s="9" t="str">
        <f t="shared" si="130"/>
        <v>RS DQLAB</v>
      </c>
      <c r="K2111" s="14" t="s">
        <v>151</v>
      </c>
      <c r="L2111" t="str">
        <f t="shared" si="131"/>
        <v>SELL</v>
      </c>
    </row>
    <row r="2112" spans="1:12" x14ac:dyDescent="0.2">
      <c r="A2112" s="7" t="s">
        <v>2255</v>
      </c>
      <c r="B2112" s="8">
        <v>44152</v>
      </c>
      <c r="C2112" s="9" t="s">
        <v>22</v>
      </c>
      <c r="D2112" s="9">
        <v>16</v>
      </c>
      <c r="E2112" s="9" t="s">
        <v>116</v>
      </c>
      <c r="F2112" s="16" t="str">
        <f t="shared" si="128"/>
        <v>OTHER</v>
      </c>
      <c r="G2112" s="16" t="str">
        <f t="shared" si="129"/>
        <v>OTHER</v>
      </c>
      <c r="H2112" s="9" t="s">
        <v>4896</v>
      </c>
      <c r="I2112" s="9" t="s">
        <v>150</v>
      </c>
      <c r="J2112" s="9" t="str">
        <f t="shared" si="130"/>
        <v>RS DQLAB</v>
      </c>
      <c r="K2112" s="10" t="s">
        <v>151</v>
      </c>
      <c r="L2112" t="str">
        <f t="shared" si="131"/>
        <v>SELL</v>
      </c>
    </row>
    <row r="2113" spans="1:12" x14ac:dyDescent="0.2">
      <c r="A2113" s="11" t="s">
        <v>2256</v>
      </c>
      <c r="B2113" s="12">
        <v>44152</v>
      </c>
      <c r="C2113" s="13" t="s">
        <v>36</v>
      </c>
      <c r="D2113" s="13">
        <v>50</v>
      </c>
      <c r="E2113" s="13" t="s">
        <v>116</v>
      </c>
      <c r="F2113" s="16" t="str">
        <f t="shared" si="128"/>
        <v>OTHER</v>
      </c>
      <c r="G2113" s="16" t="str">
        <f t="shared" si="129"/>
        <v>OTHER</v>
      </c>
      <c r="H2113" s="9" t="s">
        <v>4896</v>
      </c>
      <c r="I2113" s="13" t="s">
        <v>150</v>
      </c>
      <c r="J2113" s="9" t="str">
        <f t="shared" si="130"/>
        <v>RS DQLAB</v>
      </c>
      <c r="K2113" s="14" t="s">
        <v>151</v>
      </c>
      <c r="L2113" t="str">
        <f t="shared" si="131"/>
        <v>SELL</v>
      </c>
    </row>
    <row r="2114" spans="1:12" x14ac:dyDescent="0.2">
      <c r="A2114" s="7" t="s">
        <v>2257</v>
      </c>
      <c r="B2114" s="8">
        <v>44152</v>
      </c>
      <c r="C2114" s="9" t="s">
        <v>40</v>
      </c>
      <c r="D2114" s="9">
        <v>8</v>
      </c>
      <c r="E2114" s="9" t="s">
        <v>116</v>
      </c>
      <c r="F2114" s="16" t="str">
        <f t="shared" si="128"/>
        <v>OTHER</v>
      </c>
      <c r="G2114" s="16" t="str">
        <f t="shared" si="129"/>
        <v>OTHER</v>
      </c>
      <c r="H2114" s="9" t="s">
        <v>4896</v>
      </c>
      <c r="I2114" s="9" t="s">
        <v>150</v>
      </c>
      <c r="J2114" s="9" t="str">
        <f t="shared" si="130"/>
        <v>RS DQLAB</v>
      </c>
      <c r="K2114" s="10" t="s">
        <v>151</v>
      </c>
      <c r="L2114" t="str">
        <f t="shared" si="131"/>
        <v>SELL</v>
      </c>
    </row>
    <row r="2115" spans="1:12" x14ac:dyDescent="0.2">
      <c r="A2115" s="11" t="s">
        <v>2258</v>
      </c>
      <c r="B2115" s="12">
        <v>44152</v>
      </c>
      <c r="C2115" s="13" t="s">
        <v>28</v>
      </c>
      <c r="D2115" s="13">
        <v>1</v>
      </c>
      <c r="E2115" s="13" t="s">
        <v>116</v>
      </c>
      <c r="F2115" s="16" t="str">
        <f t="shared" ref="F2115:F2178" si="132">UPPER(IF(LEN(E2115)=0,"OTHER",E2115))</f>
        <v>OTHER</v>
      </c>
      <c r="G2115" s="16" t="str">
        <f t="shared" ref="G2115:G2178" si="133">LEFT(F2115,7)</f>
        <v>OTHER</v>
      </c>
      <c r="H2115" s="9" t="s">
        <v>4896</v>
      </c>
      <c r="I2115" s="13" t="s">
        <v>150</v>
      </c>
      <c r="J2115" s="9" t="str">
        <f t="shared" ref="J2115:J2178" si="134">(UPPER(IF(LEN(I2115)=0,"OTHER",I2115)))</f>
        <v>RS DQLAB</v>
      </c>
      <c r="K2115" s="14" t="s">
        <v>151</v>
      </c>
      <c r="L2115" t="str">
        <f t="shared" ref="L2115:L2178" si="135">UPPER(K2115)</f>
        <v>SELL</v>
      </c>
    </row>
    <row r="2116" spans="1:12" x14ac:dyDescent="0.2">
      <c r="A2116" s="7" t="s">
        <v>2259</v>
      </c>
      <c r="B2116" s="8">
        <v>44152</v>
      </c>
      <c r="C2116" s="9" t="s">
        <v>23</v>
      </c>
      <c r="D2116" s="9">
        <v>1</v>
      </c>
      <c r="E2116" s="9" t="s">
        <v>116</v>
      </c>
      <c r="F2116" s="16" t="str">
        <f t="shared" si="132"/>
        <v>OTHER</v>
      </c>
      <c r="G2116" s="16" t="str">
        <f t="shared" si="133"/>
        <v>OTHER</v>
      </c>
      <c r="H2116" s="9" t="s">
        <v>4896</v>
      </c>
      <c r="I2116" s="9" t="s">
        <v>150</v>
      </c>
      <c r="J2116" s="9" t="str">
        <f t="shared" si="134"/>
        <v>RS DQLAB</v>
      </c>
      <c r="K2116" s="10" t="s">
        <v>151</v>
      </c>
      <c r="L2116" t="str">
        <f t="shared" si="135"/>
        <v>SELL</v>
      </c>
    </row>
    <row r="2117" spans="1:12" x14ac:dyDescent="0.2">
      <c r="A2117" s="11" t="s">
        <v>2260</v>
      </c>
      <c r="B2117" s="12">
        <v>44153</v>
      </c>
      <c r="C2117" s="13" t="s">
        <v>9</v>
      </c>
      <c r="D2117" s="13">
        <v>15</v>
      </c>
      <c r="E2117" s="13" t="s">
        <v>116</v>
      </c>
      <c r="F2117" s="16" t="str">
        <f t="shared" si="132"/>
        <v>OTHER</v>
      </c>
      <c r="G2117" s="16" t="str">
        <f t="shared" si="133"/>
        <v>OTHER</v>
      </c>
      <c r="H2117" s="9" t="s">
        <v>4896</v>
      </c>
      <c r="I2117" s="13" t="s">
        <v>150</v>
      </c>
      <c r="J2117" s="9" t="str">
        <f t="shared" si="134"/>
        <v>RS DQLAB</v>
      </c>
      <c r="K2117" s="14" t="s">
        <v>151</v>
      </c>
      <c r="L2117" t="str">
        <f t="shared" si="135"/>
        <v>SELL</v>
      </c>
    </row>
    <row r="2118" spans="1:12" x14ac:dyDescent="0.2">
      <c r="A2118" s="7" t="s">
        <v>2261</v>
      </c>
      <c r="B2118" s="8">
        <v>44153</v>
      </c>
      <c r="C2118" s="9" t="s">
        <v>40</v>
      </c>
      <c r="D2118" s="9">
        <v>20</v>
      </c>
      <c r="E2118" s="9" t="s">
        <v>116</v>
      </c>
      <c r="F2118" s="16" t="str">
        <f t="shared" si="132"/>
        <v>OTHER</v>
      </c>
      <c r="G2118" s="16" t="str">
        <f t="shared" si="133"/>
        <v>OTHER</v>
      </c>
      <c r="H2118" s="9" t="s">
        <v>4896</v>
      </c>
      <c r="I2118" s="9" t="s">
        <v>150</v>
      </c>
      <c r="J2118" s="9" t="str">
        <f t="shared" si="134"/>
        <v>RS DQLAB</v>
      </c>
      <c r="K2118" s="10" t="s">
        <v>151</v>
      </c>
      <c r="L2118" t="str">
        <f t="shared" si="135"/>
        <v>SELL</v>
      </c>
    </row>
    <row r="2119" spans="1:12" x14ac:dyDescent="0.2">
      <c r="A2119" s="11" t="s">
        <v>2262</v>
      </c>
      <c r="B2119" s="12">
        <v>44153</v>
      </c>
      <c r="C2119" s="13" t="s">
        <v>20</v>
      </c>
      <c r="D2119" s="13">
        <v>30</v>
      </c>
      <c r="E2119" s="13" t="s">
        <v>116</v>
      </c>
      <c r="F2119" s="16" t="str">
        <f t="shared" si="132"/>
        <v>OTHER</v>
      </c>
      <c r="G2119" s="16" t="str">
        <f t="shared" si="133"/>
        <v>OTHER</v>
      </c>
      <c r="H2119" s="9" t="s">
        <v>4896</v>
      </c>
      <c r="I2119" s="13" t="s">
        <v>150</v>
      </c>
      <c r="J2119" s="9" t="str">
        <f t="shared" si="134"/>
        <v>RS DQLAB</v>
      </c>
      <c r="K2119" s="14" t="s">
        <v>151</v>
      </c>
      <c r="L2119" t="str">
        <f t="shared" si="135"/>
        <v>SELL</v>
      </c>
    </row>
    <row r="2120" spans="1:12" x14ac:dyDescent="0.2">
      <c r="A2120" s="7" t="s">
        <v>2263</v>
      </c>
      <c r="B2120" s="8">
        <v>44153</v>
      </c>
      <c r="C2120" s="9" t="s">
        <v>17</v>
      </c>
      <c r="D2120" s="9">
        <v>4</v>
      </c>
      <c r="E2120" s="9" t="s">
        <v>116</v>
      </c>
      <c r="F2120" s="16" t="str">
        <f t="shared" si="132"/>
        <v>OTHER</v>
      </c>
      <c r="G2120" s="16" t="str">
        <f t="shared" si="133"/>
        <v>OTHER</v>
      </c>
      <c r="H2120" s="9" t="s">
        <v>4896</v>
      </c>
      <c r="I2120" s="9" t="s">
        <v>150</v>
      </c>
      <c r="J2120" s="9" t="str">
        <f t="shared" si="134"/>
        <v>RS DQLAB</v>
      </c>
      <c r="K2120" s="10" t="s">
        <v>151</v>
      </c>
      <c r="L2120" t="str">
        <f t="shared" si="135"/>
        <v>SELL</v>
      </c>
    </row>
    <row r="2121" spans="1:12" x14ac:dyDescent="0.2">
      <c r="A2121" s="11" t="s">
        <v>2264</v>
      </c>
      <c r="B2121" s="12">
        <v>44153</v>
      </c>
      <c r="C2121" s="13" t="s">
        <v>23</v>
      </c>
      <c r="D2121" s="13">
        <v>13</v>
      </c>
      <c r="E2121" s="13" t="s">
        <v>116</v>
      </c>
      <c r="F2121" s="16" t="str">
        <f t="shared" si="132"/>
        <v>OTHER</v>
      </c>
      <c r="G2121" s="16" t="str">
        <f t="shared" si="133"/>
        <v>OTHER</v>
      </c>
      <c r="H2121" s="9" t="s">
        <v>4896</v>
      </c>
      <c r="I2121" s="13" t="s">
        <v>150</v>
      </c>
      <c r="J2121" s="9" t="str">
        <f t="shared" si="134"/>
        <v>RS DQLAB</v>
      </c>
      <c r="K2121" s="14" t="s">
        <v>151</v>
      </c>
      <c r="L2121" t="str">
        <f t="shared" si="135"/>
        <v>SELL</v>
      </c>
    </row>
    <row r="2122" spans="1:12" x14ac:dyDescent="0.2">
      <c r="A2122" s="7" t="s">
        <v>2265</v>
      </c>
      <c r="B2122" s="8">
        <v>44154</v>
      </c>
      <c r="C2122" s="9" t="s">
        <v>37</v>
      </c>
      <c r="D2122" s="9">
        <v>15</v>
      </c>
      <c r="E2122" s="9" t="s">
        <v>116</v>
      </c>
      <c r="F2122" s="16" t="str">
        <f t="shared" si="132"/>
        <v>OTHER</v>
      </c>
      <c r="G2122" s="16" t="str">
        <f t="shared" si="133"/>
        <v>OTHER</v>
      </c>
      <c r="H2122" s="9" t="s">
        <v>4896</v>
      </c>
      <c r="I2122" s="9" t="s">
        <v>150</v>
      </c>
      <c r="J2122" s="9" t="str">
        <f t="shared" si="134"/>
        <v>RS DQLAB</v>
      </c>
      <c r="K2122" s="10" t="s">
        <v>151</v>
      </c>
      <c r="L2122" t="str">
        <f t="shared" si="135"/>
        <v>SELL</v>
      </c>
    </row>
    <row r="2123" spans="1:12" x14ac:dyDescent="0.2">
      <c r="A2123" s="11" t="s">
        <v>2266</v>
      </c>
      <c r="B2123" s="12">
        <v>44154</v>
      </c>
      <c r="C2123" s="13" t="s">
        <v>30</v>
      </c>
      <c r="D2123" s="13">
        <v>13</v>
      </c>
      <c r="E2123" s="13" t="s">
        <v>116</v>
      </c>
      <c r="F2123" s="16" t="str">
        <f t="shared" si="132"/>
        <v>OTHER</v>
      </c>
      <c r="G2123" s="16" t="str">
        <f t="shared" si="133"/>
        <v>OTHER</v>
      </c>
      <c r="H2123" s="9" t="s">
        <v>4896</v>
      </c>
      <c r="I2123" s="13" t="s">
        <v>150</v>
      </c>
      <c r="J2123" s="9" t="str">
        <f t="shared" si="134"/>
        <v>RS DQLAB</v>
      </c>
      <c r="K2123" s="14" t="s">
        <v>151</v>
      </c>
      <c r="L2123" t="str">
        <f t="shared" si="135"/>
        <v>SELL</v>
      </c>
    </row>
    <row r="2124" spans="1:12" x14ac:dyDescent="0.2">
      <c r="A2124" s="7" t="s">
        <v>2267</v>
      </c>
      <c r="B2124" s="8">
        <v>44154</v>
      </c>
      <c r="C2124" s="9" t="s">
        <v>28</v>
      </c>
      <c r="D2124" s="9">
        <v>58</v>
      </c>
      <c r="E2124" s="9" t="s">
        <v>116</v>
      </c>
      <c r="F2124" s="16" t="str">
        <f t="shared" si="132"/>
        <v>OTHER</v>
      </c>
      <c r="G2124" s="16" t="str">
        <f t="shared" si="133"/>
        <v>OTHER</v>
      </c>
      <c r="H2124" s="9" t="s">
        <v>4896</v>
      </c>
      <c r="I2124" s="9" t="s">
        <v>150</v>
      </c>
      <c r="J2124" s="9" t="str">
        <f t="shared" si="134"/>
        <v>RS DQLAB</v>
      </c>
      <c r="K2124" s="10" t="s">
        <v>151</v>
      </c>
      <c r="L2124" t="str">
        <f t="shared" si="135"/>
        <v>SELL</v>
      </c>
    </row>
    <row r="2125" spans="1:12" x14ac:dyDescent="0.2">
      <c r="A2125" s="11" t="s">
        <v>2268</v>
      </c>
      <c r="B2125" s="12">
        <v>44154</v>
      </c>
      <c r="C2125" s="13" t="s">
        <v>20</v>
      </c>
      <c r="D2125" s="13">
        <v>83</v>
      </c>
      <c r="E2125" s="13" t="s">
        <v>116</v>
      </c>
      <c r="F2125" s="16" t="str">
        <f t="shared" si="132"/>
        <v>OTHER</v>
      </c>
      <c r="G2125" s="16" t="str">
        <f t="shared" si="133"/>
        <v>OTHER</v>
      </c>
      <c r="H2125" s="9" t="s">
        <v>4896</v>
      </c>
      <c r="I2125" s="13" t="s">
        <v>150</v>
      </c>
      <c r="J2125" s="9" t="str">
        <f t="shared" si="134"/>
        <v>RS DQLAB</v>
      </c>
      <c r="K2125" s="14" t="s">
        <v>151</v>
      </c>
      <c r="L2125" t="str">
        <f t="shared" si="135"/>
        <v>SELL</v>
      </c>
    </row>
    <row r="2126" spans="1:12" x14ac:dyDescent="0.2">
      <c r="A2126" s="7" t="s">
        <v>2269</v>
      </c>
      <c r="B2126" s="8">
        <v>44154</v>
      </c>
      <c r="C2126" s="9" t="s">
        <v>18</v>
      </c>
      <c r="D2126" s="9">
        <v>110</v>
      </c>
      <c r="E2126" s="9" t="s">
        <v>116</v>
      </c>
      <c r="F2126" s="16" t="str">
        <f t="shared" si="132"/>
        <v>OTHER</v>
      </c>
      <c r="G2126" s="16" t="str">
        <f t="shared" si="133"/>
        <v>OTHER</v>
      </c>
      <c r="H2126" s="9" t="s">
        <v>4896</v>
      </c>
      <c r="I2126" s="9" t="s">
        <v>150</v>
      </c>
      <c r="J2126" s="9" t="str">
        <f t="shared" si="134"/>
        <v>RS DQLAB</v>
      </c>
      <c r="K2126" s="10" t="s">
        <v>151</v>
      </c>
      <c r="L2126" t="str">
        <f t="shared" si="135"/>
        <v>SELL</v>
      </c>
    </row>
    <row r="2127" spans="1:12" x14ac:dyDescent="0.2">
      <c r="A2127" s="11" t="s">
        <v>2270</v>
      </c>
      <c r="B2127" s="12">
        <v>44155</v>
      </c>
      <c r="C2127" s="13" t="s">
        <v>37</v>
      </c>
      <c r="D2127" s="13">
        <v>43</v>
      </c>
      <c r="E2127" s="13" t="s">
        <v>116</v>
      </c>
      <c r="F2127" s="16" t="str">
        <f t="shared" si="132"/>
        <v>OTHER</v>
      </c>
      <c r="G2127" s="16" t="str">
        <f t="shared" si="133"/>
        <v>OTHER</v>
      </c>
      <c r="H2127" s="9" t="s">
        <v>4896</v>
      </c>
      <c r="I2127" s="13" t="s">
        <v>150</v>
      </c>
      <c r="J2127" s="9" t="str">
        <f t="shared" si="134"/>
        <v>RS DQLAB</v>
      </c>
      <c r="K2127" s="14" t="s">
        <v>151</v>
      </c>
      <c r="L2127" t="str">
        <f t="shared" si="135"/>
        <v>SELL</v>
      </c>
    </row>
    <row r="2128" spans="1:12" x14ac:dyDescent="0.2">
      <c r="A2128" s="7" t="s">
        <v>2271</v>
      </c>
      <c r="B2128" s="8">
        <v>44155</v>
      </c>
      <c r="C2128" s="9" t="s">
        <v>37</v>
      </c>
      <c r="D2128" s="9">
        <v>36</v>
      </c>
      <c r="E2128" s="9" t="s">
        <v>116</v>
      </c>
      <c r="F2128" s="16" t="str">
        <f t="shared" si="132"/>
        <v>OTHER</v>
      </c>
      <c r="G2128" s="16" t="str">
        <f t="shared" si="133"/>
        <v>OTHER</v>
      </c>
      <c r="H2128" s="9" t="s">
        <v>4896</v>
      </c>
      <c r="I2128" s="9" t="s">
        <v>150</v>
      </c>
      <c r="J2128" s="9" t="str">
        <f t="shared" si="134"/>
        <v>RS DQLAB</v>
      </c>
      <c r="K2128" s="10" t="s">
        <v>151</v>
      </c>
      <c r="L2128" t="str">
        <f t="shared" si="135"/>
        <v>SELL</v>
      </c>
    </row>
    <row r="2129" spans="1:12" x14ac:dyDescent="0.2">
      <c r="A2129" s="11" t="s">
        <v>2272</v>
      </c>
      <c r="B2129" s="12">
        <v>44155</v>
      </c>
      <c r="C2129" s="13" t="s">
        <v>9</v>
      </c>
      <c r="D2129" s="13">
        <v>58</v>
      </c>
      <c r="E2129" s="13" t="s">
        <v>116</v>
      </c>
      <c r="F2129" s="16" t="str">
        <f t="shared" si="132"/>
        <v>OTHER</v>
      </c>
      <c r="G2129" s="16" t="str">
        <f t="shared" si="133"/>
        <v>OTHER</v>
      </c>
      <c r="H2129" s="9" t="s">
        <v>4896</v>
      </c>
      <c r="I2129" s="13" t="s">
        <v>150</v>
      </c>
      <c r="J2129" s="9" t="str">
        <f t="shared" si="134"/>
        <v>RS DQLAB</v>
      </c>
      <c r="K2129" s="14" t="s">
        <v>151</v>
      </c>
      <c r="L2129" t="str">
        <f t="shared" si="135"/>
        <v>SELL</v>
      </c>
    </row>
    <row r="2130" spans="1:12" x14ac:dyDescent="0.2">
      <c r="A2130" s="7" t="s">
        <v>2273</v>
      </c>
      <c r="B2130" s="8">
        <v>44155</v>
      </c>
      <c r="C2130" s="9" t="s">
        <v>38</v>
      </c>
      <c r="D2130" s="9">
        <v>4</v>
      </c>
      <c r="E2130" s="9" t="s">
        <v>116</v>
      </c>
      <c r="F2130" s="16" t="str">
        <f t="shared" si="132"/>
        <v>OTHER</v>
      </c>
      <c r="G2130" s="16" t="str">
        <f t="shared" si="133"/>
        <v>OTHER</v>
      </c>
      <c r="H2130" s="9" t="s">
        <v>4896</v>
      </c>
      <c r="I2130" s="9" t="s">
        <v>150</v>
      </c>
      <c r="J2130" s="9" t="str">
        <f t="shared" si="134"/>
        <v>RS DQLAB</v>
      </c>
      <c r="K2130" s="10" t="s">
        <v>151</v>
      </c>
      <c r="L2130" t="str">
        <f t="shared" si="135"/>
        <v>SELL</v>
      </c>
    </row>
    <row r="2131" spans="1:12" x14ac:dyDescent="0.2">
      <c r="A2131" s="11" t="s">
        <v>2274</v>
      </c>
      <c r="B2131" s="12">
        <v>44155</v>
      </c>
      <c r="C2131" s="13" t="s">
        <v>41</v>
      </c>
      <c r="D2131" s="13">
        <v>14</v>
      </c>
      <c r="E2131" s="13" t="s">
        <v>116</v>
      </c>
      <c r="F2131" s="16" t="str">
        <f t="shared" si="132"/>
        <v>OTHER</v>
      </c>
      <c r="G2131" s="16" t="str">
        <f t="shared" si="133"/>
        <v>OTHER</v>
      </c>
      <c r="H2131" s="9" t="s">
        <v>4896</v>
      </c>
      <c r="I2131" s="13" t="s">
        <v>150</v>
      </c>
      <c r="J2131" s="9" t="str">
        <f t="shared" si="134"/>
        <v>RS DQLAB</v>
      </c>
      <c r="K2131" s="14" t="s">
        <v>1219</v>
      </c>
      <c r="L2131" t="str">
        <f t="shared" si="135"/>
        <v>SOLD</v>
      </c>
    </row>
    <row r="2132" spans="1:12" x14ac:dyDescent="0.2">
      <c r="A2132" s="7" t="s">
        <v>2275</v>
      </c>
      <c r="B2132" s="8">
        <v>44155</v>
      </c>
      <c r="C2132" s="9" t="s">
        <v>10</v>
      </c>
      <c r="D2132" s="9">
        <v>64</v>
      </c>
      <c r="E2132" s="9" t="s">
        <v>116</v>
      </c>
      <c r="F2132" s="16" t="str">
        <f t="shared" si="132"/>
        <v>OTHER</v>
      </c>
      <c r="G2132" s="16" t="str">
        <f t="shared" si="133"/>
        <v>OTHER</v>
      </c>
      <c r="H2132" s="9" t="s">
        <v>4896</v>
      </c>
      <c r="I2132" s="9" t="s">
        <v>150</v>
      </c>
      <c r="J2132" s="9" t="str">
        <f t="shared" si="134"/>
        <v>RS DQLAB</v>
      </c>
      <c r="K2132" s="10" t="s">
        <v>151</v>
      </c>
      <c r="L2132" t="str">
        <f t="shared" si="135"/>
        <v>SELL</v>
      </c>
    </row>
    <row r="2133" spans="1:12" x14ac:dyDescent="0.2">
      <c r="A2133" s="11" t="s">
        <v>2276</v>
      </c>
      <c r="B2133" s="12">
        <v>44155</v>
      </c>
      <c r="C2133" s="13" t="s">
        <v>8</v>
      </c>
      <c r="D2133" s="13">
        <v>62</v>
      </c>
      <c r="E2133" s="13" t="s">
        <v>116</v>
      </c>
      <c r="F2133" s="16" t="str">
        <f t="shared" si="132"/>
        <v>OTHER</v>
      </c>
      <c r="G2133" s="16" t="str">
        <f t="shared" si="133"/>
        <v>OTHER</v>
      </c>
      <c r="H2133" s="9" t="s">
        <v>4896</v>
      </c>
      <c r="I2133" s="13" t="s">
        <v>150</v>
      </c>
      <c r="J2133" s="9" t="str">
        <f t="shared" si="134"/>
        <v>RS DQLAB</v>
      </c>
      <c r="K2133" s="14" t="s">
        <v>151</v>
      </c>
      <c r="L2133" t="str">
        <f t="shared" si="135"/>
        <v>SELL</v>
      </c>
    </row>
    <row r="2134" spans="1:12" x14ac:dyDescent="0.2">
      <c r="A2134" s="7" t="s">
        <v>2277</v>
      </c>
      <c r="B2134" s="8">
        <v>44155</v>
      </c>
      <c r="C2134" s="9" t="s">
        <v>14</v>
      </c>
      <c r="D2134" s="9">
        <v>14</v>
      </c>
      <c r="E2134" s="9" t="s">
        <v>116</v>
      </c>
      <c r="F2134" s="16" t="str">
        <f t="shared" si="132"/>
        <v>OTHER</v>
      </c>
      <c r="G2134" s="16" t="str">
        <f t="shared" si="133"/>
        <v>OTHER</v>
      </c>
      <c r="H2134" s="9" t="s">
        <v>4896</v>
      </c>
      <c r="I2134" s="9" t="s">
        <v>150</v>
      </c>
      <c r="J2134" s="9" t="str">
        <f t="shared" si="134"/>
        <v>RS DQLAB</v>
      </c>
      <c r="K2134" s="10" t="s">
        <v>151</v>
      </c>
      <c r="L2134" t="str">
        <f t="shared" si="135"/>
        <v>SELL</v>
      </c>
    </row>
    <row r="2135" spans="1:12" x14ac:dyDescent="0.2">
      <c r="A2135" s="11" t="s">
        <v>2278</v>
      </c>
      <c r="B2135" s="12">
        <v>44155</v>
      </c>
      <c r="C2135" s="13" t="s">
        <v>21</v>
      </c>
      <c r="D2135" s="13">
        <v>503</v>
      </c>
      <c r="E2135" s="13" t="s">
        <v>116</v>
      </c>
      <c r="F2135" s="16" t="str">
        <f t="shared" si="132"/>
        <v>OTHER</v>
      </c>
      <c r="G2135" s="16" t="str">
        <f t="shared" si="133"/>
        <v>OTHER</v>
      </c>
      <c r="H2135" s="9" t="s">
        <v>4896</v>
      </c>
      <c r="I2135" s="13" t="s">
        <v>150</v>
      </c>
      <c r="J2135" s="9" t="str">
        <f t="shared" si="134"/>
        <v>RS DQLAB</v>
      </c>
      <c r="K2135" s="14" t="s">
        <v>151</v>
      </c>
      <c r="L2135" t="str">
        <f t="shared" si="135"/>
        <v>SELL</v>
      </c>
    </row>
    <row r="2136" spans="1:12" x14ac:dyDescent="0.2">
      <c r="A2136" s="7" t="s">
        <v>2279</v>
      </c>
      <c r="B2136" s="8">
        <v>44156</v>
      </c>
      <c r="C2136" s="9" t="s">
        <v>37</v>
      </c>
      <c r="D2136" s="9">
        <v>69</v>
      </c>
      <c r="E2136" s="9" t="s">
        <v>116</v>
      </c>
      <c r="F2136" s="16" t="str">
        <f t="shared" si="132"/>
        <v>OTHER</v>
      </c>
      <c r="G2136" s="16" t="str">
        <f t="shared" si="133"/>
        <v>OTHER</v>
      </c>
      <c r="H2136" s="9" t="s">
        <v>4896</v>
      </c>
      <c r="I2136" s="9" t="s">
        <v>150</v>
      </c>
      <c r="J2136" s="9" t="str">
        <f t="shared" si="134"/>
        <v>RS DQLAB</v>
      </c>
      <c r="K2136" s="10" t="s">
        <v>151</v>
      </c>
      <c r="L2136" t="str">
        <f t="shared" si="135"/>
        <v>SELL</v>
      </c>
    </row>
    <row r="2137" spans="1:12" x14ac:dyDescent="0.2">
      <c r="A2137" s="11" t="s">
        <v>2280</v>
      </c>
      <c r="B2137" s="12">
        <v>44156</v>
      </c>
      <c r="C2137" s="13" t="s">
        <v>24</v>
      </c>
      <c r="D2137" s="13">
        <v>20</v>
      </c>
      <c r="E2137" s="13" t="s">
        <v>116</v>
      </c>
      <c r="F2137" s="16" t="str">
        <f t="shared" si="132"/>
        <v>OTHER</v>
      </c>
      <c r="G2137" s="16" t="str">
        <f t="shared" si="133"/>
        <v>OTHER</v>
      </c>
      <c r="H2137" s="9" t="s">
        <v>4896</v>
      </c>
      <c r="I2137" s="13" t="s">
        <v>150</v>
      </c>
      <c r="J2137" s="9" t="str">
        <f t="shared" si="134"/>
        <v>RS DQLAB</v>
      </c>
      <c r="K2137" s="14" t="s">
        <v>151</v>
      </c>
      <c r="L2137" t="str">
        <f t="shared" si="135"/>
        <v>SELL</v>
      </c>
    </row>
    <row r="2138" spans="1:12" x14ac:dyDescent="0.2">
      <c r="A2138" s="7" t="s">
        <v>2281</v>
      </c>
      <c r="B2138" s="8">
        <v>44156</v>
      </c>
      <c r="C2138" s="9" t="s">
        <v>41</v>
      </c>
      <c r="D2138" s="9">
        <v>45</v>
      </c>
      <c r="E2138" s="9" t="s">
        <v>116</v>
      </c>
      <c r="F2138" s="16" t="str">
        <f t="shared" si="132"/>
        <v>OTHER</v>
      </c>
      <c r="G2138" s="16" t="str">
        <f t="shared" si="133"/>
        <v>OTHER</v>
      </c>
      <c r="H2138" s="9" t="s">
        <v>4896</v>
      </c>
      <c r="I2138" s="9" t="s">
        <v>150</v>
      </c>
      <c r="J2138" s="9" t="str">
        <f t="shared" si="134"/>
        <v>RS DQLAB</v>
      </c>
      <c r="K2138" s="10" t="s">
        <v>151</v>
      </c>
      <c r="L2138" t="str">
        <f t="shared" si="135"/>
        <v>SELL</v>
      </c>
    </row>
    <row r="2139" spans="1:12" x14ac:dyDescent="0.2">
      <c r="A2139" s="11" t="s">
        <v>2282</v>
      </c>
      <c r="B2139" s="12">
        <v>44156</v>
      </c>
      <c r="C2139" s="13" t="s">
        <v>22</v>
      </c>
      <c r="D2139" s="13">
        <v>34</v>
      </c>
      <c r="E2139" s="13" t="s">
        <v>116</v>
      </c>
      <c r="F2139" s="16" t="str">
        <f t="shared" si="132"/>
        <v>OTHER</v>
      </c>
      <c r="G2139" s="16" t="str">
        <f t="shared" si="133"/>
        <v>OTHER</v>
      </c>
      <c r="H2139" s="9" t="s">
        <v>4896</v>
      </c>
      <c r="I2139" s="13" t="s">
        <v>150</v>
      </c>
      <c r="J2139" s="9" t="str">
        <f t="shared" si="134"/>
        <v>RS DQLAB</v>
      </c>
      <c r="K2139" s="14" t="s">
        <v>151</v>
      </c>
      <c r="L2139" t="str">
        <f t="shared" si="135"/>
        <v>SELL</v>
      </c>
    </row>
    <row r="2140" spans="1:12" x14ac:dyDescent="0.2">
      <c r="A2140" s="7" t="s">
        <v>2283</v>
      </c>
      <c r="B2140" s="8">
        <v>44156</v>
      </c>
      <c r="C2140" s="9" t="s">
        <v>16</v>
      </c>
      <c r="D2140" s="9">
        <v>10</v>
      </c>
      <c r="E2140" s="9" t="s">
        <v>116</v>
      </c>
      <c r="F2140" s="16" t="str">
        <f t="shared" si="132"/>
        <v>OTHER</v>
      </c>
      <c r="G2140" s="16" t="str">
        <f t="shared" si="133"/>
        <v>OTHER</v>
      </c>
      <c r="H2140" s="9" t="s">
        <v>4896</v>
      </c>
      <c r="I2140" s="9" t="s">
        <v>150</v>
      </c>
      <c r="J2140" s="9" t="str">
        <f t="shared" si="134"/>
        <v>RS DQLAB</v>
      </c>
      <c r="K2140" s="10" t="s">
        <v>151</v>
      </c>
      <c r="L2140" t="str">
        <f t="shared" si="135"/>
        <v>SELL</v>
      </c>
    </row>
    <row r="2141" spans="1:12" x14ac:dyDescent="0.2">
      <c r="A2141" s="11" t="s">
        <v>2284</v>
      </c>
      <c r="B2141" s="12">
        <v>44157</v>
      </c>
      <c r="C2141" s="13" t="s">
        <v>12</v>
      </c>
      <c r="D2141" s="13">
        <v>27</v>
      </c>
      <c r="E2141" s="13" t="s">
        <v>116</v>
      </c>
      <c r="F2141" s="16" t="str">
        <f t="shared" si="132"/>
        <v>OTHER</v>
      </c>
      <c r="G2141" s="16" t="str">
        <f t="shared" si="133"/>
        <v>OTHER</v>
      </c>
      <c r="H2141" s="9" t="s">
        <v>4896</v>
      </c>
      <c r="I2141" s="13" t="s">
        <v>150</v>
      </c>
      <c r="J2141" s="9" t="str">
        <f t="shared" si="134"/>
        <v>RS DQLAB</v>
      </c>
      <c r="K2141" s="14" t="s">
        <v>151</v>
      </c>
      <c r="L2141" t="str">
        <f t="shared" si="135"/>
        <v>SELL</v>
      </c>
    </row>
    <row r="2142" spans="1:12" x14ac:dyDescent="0.2">
      <c r="A2142" s="7" t="s">
        <v>2285</v>
      </c>
      <c r="B2142" s="8">
        <v>44157</v>
      </c>
      <c r="C2142" s="9" t="s">
        <v>12</v>
      </c>
      <c r="D2142" s="9">
        <v>80</v>
      </c>
      <c r="E2142" s="9" t="s">
        <v>116</v>
      </c>
      <c r="F2142" s="16" t="str">
        <f t="shared" si="132"/>
        <v>OTHER</v>
      </c>
      <c r="G2142" s="16" t="str">
        <f t="shared" si="133"/>
        <v>OTHER</v>
      </c>
      <c r="H2142" s="9" t="s">
        <v>4896</v>
      </c>
      <c r="I2142" s="9" t="s">
        <v>150</v>
      </c>
      <c r="J2142" s="9" t="str">
        <f t="shared" si="134"/>
        <v>RS DQLAB</v>
      </c>
      <c r="K2142" s="10" t="s">
        <v>151</v>
      </c>
      <c r="L2142" t="str">
        <f t="shared" si="135"/>
        <v>SELL</v>
      </c>
    </row>
    <row r="2143" spans="1:12" x14ac:dyDescent="0.2">
      <c r="A2143" s="11" t="s">
        <v>2286</v>
      </c>
      <c r="B2143" s="12">
        <v>44157</v>
      </c>
      <c r="C2143" s="13" t="s">
        <v>12</v>
      </c>
      <c r="D2143" s="13">
        <v>65</v>
      </c>
      <c r="E2143" s="13" t="s">
        <v>116</v>
      </c>
      <c r="F2143" s="16" t="str">
        <f t="shared" si="132"/>
        <v>OTHER</v>
      </c>
      <c r="G2143" s="16" t="str">
        <f t="shared" si="133"/>
        <v>OTHER</v>
      </c>
      <c r="H2143" s="9" t="s">
        <v>4896</v>
      </c>
      <c r="I2143" s="13" t="s">
        <v>150</v>
      </c>
      <c r="J2143" s="9" t="str">
        <f t="shared" si="134"/>
        <v>RS DQLAB</v>
      </c>
      <c r="K2143" s="14" t="s">
        <v>151</v>
      </c>
      <c r="L2143" t="str">
        <f t="shared" si="135"/>
        <v>SELL</v>
      </c>
    </row>
    <row r="2144" spans="1:12" x14ac:dyDescent="0.2">
      <c r="A2144" s="7" t="s">
        <v>2287</v>
      </c>
      <c r="B2144" s="8">
        <v>44157</v>
      </c>
      <c r="C2144" s="9" t="s">
        <v>37</v>
      </c>
      <c r="D2144" s="9">
        <v>16</v>
      </c>
      <c r="E2144" s="9" t="s">
        <v>116</v>
      </c>
      <c r="F2144" s="16" t="str">
        <f t="shared" si="132"/>
        <v>OTHER</v>
      </c>
      <c r="G2144" s="16" t="str">
        <f t="shared" si="133"/>
        <v>OTHER</v>
      </c>
      <c r="H2144" s="9" t="s">
        <v>4896</v>
      </c>
      <c r="I2144" s="9" t="s">
        <v>150</v>
      </c>
      <c r="J2144" s="9" t="str">
        <f t="shared" si="134"/>
        <v>RS DQLAB</v>
      </c>
      <c r="K2144" s="10" t="s">
        <v>151</v>
      </c>
      <c r="L2144" t="str">
        <f t="shared" si="135"/>
        <v>SELL</v>
      </c>
    </row>
    <row r="2145" spans="1:12" x14ac:dyDescent="0.2">
      <c r="A2145" s="11" t="s">
        <v>2288</v>
      </c>
      <c r="B2145" s="12">
        <v>44157</v>
      </c>
      <c r="C2145" s="13" t="s">
        <v>37</v>
      </c>
      <c r="D2145" s="13">
        <v>63</v>
      </c>
      <c r="E2145" s="13" t="s">
        <v>116</v>
      </c>
      <c r="F2145" s="16" t="str">
        <f t="shared" si="132"/>
        <v>OTHER</v>
      </c>
      <c r="G2145" s="16" t="str">
        <f t="shared" si="133"/>
        <v>OTHER</v>
      </c>
      <c r="H2145" s="9" t="s">
        <v>4896</v>
      </c>
      <c r="I2145" s="13" t="s">
        <v>150</v>
      </c>
      <c r="J2145" s="9" t="str">
        <f t="shared" si="134"/>
        <v>RS DQLAB</v>
      </c>
      <c r="K2145" s="14" t="s">
        <v>151</v>
      </c>
      <c r="L2145" t="str">
        <f t="shared" si="135"/>
        <v>SELL</v>
      </c>
    </row>
    <row r="2146" spans="1:12" x14ac:dyDescent="0.2">
      <c r="A2146" s="7" t="s">
        <v>2289</v>
      </c>
      <c r="B2146" s="8">
        <v>44157</v>
      </c>
      <c r="C2146" s="9" t="s">
        <v>9</v>
      </c>
      <c r="D2146" s="9">
        <v>15</v>
      </c>
      <c r="E2146" s="9" t="s">
        <v>116</v>
      </c>
      <c r="F2146" s="16" t="str">
        <f t="shared" si="132"/>
        <v>OTHER</v>
      </c>
      <c r="G2146" s="16" t="str">
        <f t="shared" si="133"/>
        <v>OTHER</v>
      </c>
      <c r="H2146" s="9" t="s">
        <v>4896</v>
      </c>
      <c r="I2146" s="9" t="s">
        <v>150</v>
      </c>
      <c r="J2146" s="9" t="str">
        <f t="shared" si="134"/>
        <v>RS DQLAB</v>
      </c>
      <c r="K2146" s="10" t="s">
        <v>151</v>
      </c>
      <c r="L2146" t="str">
        <f t="shared" si="135"/>
        <v>SELL</v>
      </c>
    </row>
    <row r="2147" spans="1:12" x14ac:dyDescent="0.2">
      <c r="A2147" s="11" t="s">
        <v>2290</v>
      </c>
      <c r="B2147" s="12">
        <v>44157</v>
      </c>
      <c r="C2147" s="13" t="s">
        <v>22</v>
      </c>
      <c r="D2147" s="13">
        <v>50</v>
      </c>
      <c r="E2147" s="13" t="s">
        <v>116</v>
      </c>
      <c r="F2147" s="16" t="str">
        <f t="shared" si="132"/>
        <v>OTHER</v>
      </c>
      <c r="G2147" s="16" t="str">
        <f t="shared" si="133"/>
        <v>OTHER</v>
      </c>
      <c r="H2147" s="9" t="s">
        <v>4896</v>
      </c>
      <c r="I2147" s="13" t="s">
        <v>150</v>
      </c>
      <c r="J2147" s="9" t="str">
        <f t="shared" si="134"/>
        <v>RS DQLAB</v>
      </c>
      <c r="K2147" s="14" t="s">
        <v>151</v>
      </c>
      <c r="L2147" t="str">
        <f t="shared" si="135"/>
        <v>SELL</v>
      </c>
    </row>
    <row r="2148" spans="1:12" x14ac:dyDescent="0.2">
      <c r="A2148" s="7" t="s">
        <v>2291</v>
      </c>
      <c r="B2148" s="8">
        <v>44157</v>
      </c>
      <c r="C2148" s="9" t="s">
        <v>5</v>
      </c>
      <c r="D2148" s="9">
        <v>69</v>
      </c>
      <c r="E2148" s="9" t="s">
        <v>116</v>
      </c>
      <c r="F2148" s="16" t="str">
        <f t="shared" si="132"/>
        <v>OTHER</v>
      </c>
      <c r="G2148" s="16" t="str">
        <f t="shared" si="133"/>
        <v>OTHER</v>
      </c>
      <c r="H2148" s="9" t="s">
        <v>4896</v>
      </c>
      <c r="I2148" s="9" t="s">
        <v>150</v>
      </c>
      <c r="J2148" s="9" t="str">
        <f t="shared" si="134"/>
        <v>RS DQLAB</v>
      </c>
      <c r="K2148" s="10" t="s">
        <v>151</v>
      </c>
      <c r="L2148" t="str">
        <f t="shared" si="135"/>
        <v>SELL</v>
      </c>
    </row>
    <row r="2149" spans="1:12" x14ac:dyDescent="0.2">
      <c r="A2149" s="11" t="s">
        <v>2292</v>
      </c>
      <c r="B2149" s="12">
        <v>44157</v>
      </c>
      <c r="C2149" s="13" t="s">
        <v>5</v>
      </c>
      <c r="D2149" s="13">
        <v>2</v>
      </c>
      <c r="E2149" s="13" t="s">
        <v>116</v>
      </c>
      <c r="F2149" s="16" t="str">
        <f t="shared" si="132"/>
        <v>OTHER</v>
      </c>
      <c r="G2149" s="16" t="str">
        <f t="shared" si="133"/>
        <v>OTHER</v>
      </c>
      <c r="H2149" s="9" t="s">
        <v>4896</v>
      </c>
      <c r="I2149" s="13" t="s">
        <v>150</v>
      </c>
      <c r="J2149" s="9" t="str">
        <f t="shared" si="134"/>
        <v>RS DQLAB</v>
      </c>
      <c r="K2149" s="14" t="s">
        <v>151</v>
      </c>
      <c r="L2149" t="str">
        <f t="shared" si="135"/>
        <v>SELL</v>
      </c>
    </row>
    <row r="2150" spans="1:12" x14ac:dyDescent="0.2">
      <c r="A2150" s="7" t="s">
        <v>2293</v>
      </c>
      <c r="B2150" s="8">
        <v>44158</v>
      </c>
      <c r="C2150" s="9" t="s">
        <v>9</v>
      </c>
      <c r="D2150" s="9">
        <v>44</v>
      </c>
      <c r="E2150" s="9" t="s">
        <v>116</v>
      </c>
      <c r="F2150" s="16" t="str">
        <f t="shared" si="132"/>
        <v>OTHER</v>
      </c>
      <c r="G2150" s="16" t="str">
        <f t="shared" si="133"/>
        <v>OTHER</v>
      </c>
      <c r="H2150" s="9" t="s">
        <v>4896</v>
      </c>
      <c r="I2150" s="9" t="s">
        <v>150</v>
      </c>
      <c r="J2150" s="9" t="str">
        <f t="shared" si="134"/>
        <v>RS DQLAB</v>
      </c>
      <c r="K2150" s="10" t="s">
        <v>151</v>
      </c>
      <c r="L2150" t="str">
        <f t="shared" si="135"/>
        <v>SELL</v>
      </c>
    </row>
    <row r="2151" spans="1:12" x14ac:dyDescent="0.2">
      <c r="A2151" s="11" t="s">
        <v>2294</v>
      </c>
      <c r="B2151" s="12">
        <v>44158</v>
      </c>
      <c r="C2151" s="13" t="s">
        <v>41</v>
      </c>
      <c r="D2151" s="13">
        <v>18</v>
      </c>
      <c r="E2151" s="13" t="s">
        <v>116</v>
      </c>
      <c r="F2151" s="16" t="str">
        <f t="shared" si="132"/>
        <v>OTHER</v>
      </c>
      <c r="G2151" s="16" t="str">
        <f t="shared" si="133"/>
        <v>OTHER</v>
      </c>
      <c r="H2151" s="9" t="s">
        <v>4896</v>
      </c>
      <c r="I2151" s="13" t="s">
        <v>150</v>
      </c>
      <c r="J2151" s="9" t="str">
        <f t="shared" si="134"/>
        <v>RS DQLAB</v>
      </c>
      <c r="K2151" s="14" t="s">
        <v>151</v>
      </c>
      <c r="L2151" t="str">
        <f t="shared" si="135"/>
        <v>SELL</v>
      </c>
    </row>
    <row r="2152" spans="1:12" x14ac:dyDescent="0.2">
      <c r="A2152" s="7" t="s">
        <v>2295</v>
      </c>
      <c r="B2152" s="8">
        <v>44158</v>
      </c>
      <c r="C2152" s="9" t="s">
        <v>11</v>
      </c>
      <c r="D2152" s="9">
        <v>75</v>
      </c>
      <c r="E2152" s="9" t="s">
        <v>116</v>
      </c>
      <c r="F2152" s="16" t="str">
        <f t="shared" si="132"/>
        <v>OTHER</v>
      </c>
      <c r="G2152" s="16" t="str">
        <f t="shared" si="133"/>
        <v>OTHER</v>
      </c>
      <c r="H2152" s="9" t="s">
        <v>4896</v>
      </c>
      <c r="I2152" s="9" t="s">
        <v>150</v>
      </c>
      <c r="J2152" s="9" t="str">
        <f t="shared" si="134"/>
        <v>RS DQLAB</v>
      </c>
      <c r="K2152" s="10" t="s">
        <v>151</v>
      </c>
      <c r="L2152" t="str">
        <f t="shared" si="135"/>
        <v>SELL</v>
      </c>
    </row>
    <row r="2153" spans="1:12" x14ac:dyDescent="0.2">
      <c r="A2153" s="11" t="s">
        <v>2296</v>
      </c>
      <c r="B2153" s="12">
        <v>44158</v>
      </c>
      <c r="C2153" s="13" t="s">
        <v>25</v>
      </c>
      <c r="D2153" s="13">
        <v>54</v>
      </c>
      <c r="E2153" s="13" t="s">
        <v>116</v>
      </c>
      <c r="F2153" s="16" t="str">
        <f t="shared" si="132"/>
        <v>OTHER</v>
      </c>
      <c r="G2153" s="16" t="str">
        <f t="shared" si="133"/>
        <v>OTHER</v>
      </c>
      <c r="H2153" s="9" t="s">
        <v>4896</v>
      </c>
      <c r="I2153" s="13" t="s">
        <v>150</v>
      </c>
      <c r="J2153" s="9" t="str">
        <f t="shared" si="134"/>
        <v>RS DQLAB</v>
      </c>
      <c r="K2153" s="14" t="s">
        <v>151</v>
      </c>
      <c r="L2153" t="str">
        <f t="shared" si="135"/>
        <v>SELL</v>
      </c>
    </row>
    <row r="2154" spans="1:12" x14ac:dyDescent="0.2">
      <c r="A2154" s="7" t="s">
        <v>2297</v>
      </c>
      <c r="B2154" s="8">
        <v>44159</v>
      </c>
      <c r="C2154" s="9" t="s">
        <v>41</v>
      </c>
      <c r="D2154" s="9">
        <v>43</v>
      </c>
      <c r="E2154" s="9" t="s">
        <v>116</v>
      </c>
      <c r="F2154" s="16" t="str">
        <f t="shared" si="132"/>
        <v>OTHER</v>
      </c>
      <c r="G2154" s="16" t="str">
        <f t="shared" si="133"/>
        <v>OTHER</v>
      </c>
      <c r="H2154" s="9" t="s">
        <v>4896</v>
      </c>
      <c r="I2154" s="9" t="s">
        <v>150</v>
      </c>
      <c r="J2154" s="9" t="str">
        <f t="shared" si="134"/>
        <v>RS DQLAB</v>
      </c>
      <c r="K2154" s="10" t="s">
        <v>151</v>
      </c>
      <c r="L2154" t="str">
        <f t="shared" si="135"/>
        <v>SELL</v>
      </c>
    </row>
    <row r="2155" spans="1:12" x14ac:dyDescent="0.2">
      <c r="A2155" s="11" t="s">
        <v>2298</v>
      </c>
      <c r="B2155" s="12">
        <v>44159</v>
      </c>
      <c r="C2155" s="13" t="s">
        <v>10</v>
      </c>
      <c r="D2155" s="13">
        <v>16</v>
      </c>
      <c r="E2155" s="13" t="s">
        <v>116</v>
      </c>
      <c r="F2155" s="16" t="str">
        <f t="shared" si="132"/>
        <v>OTHER</v>
      </c>
      <c r="G2155" s="16" t="str">
        <f t="shared" si="133"/>
        <v>OTHER</v>
      </c>
      <c r="H2155" s="9" t="s">
        <v>4896</v>
      </c>
      <c r="I2155" s="13" t="s">
        <v>150</v>
      </c>
      <c r="J2155" s="9" t="str">
        <f t="shared" si="134"/>
        <v>RS DQLAB</v>
      </c>
      <c r="K2155" s="14" t="s">
        <v>151</v>
      </c>
      <c r="L2155" t="str">
        <f t="shared" si="135"/>
        <v>SELL</v>
      </c>
    </row>
    <row r="2156" spans="1:12" x14ac:dyDescent="0.2">
      <c r="A2156" s="7" t="s">
        <v>2299</v>
      </c>
      <c r="B2156" s="8">
        <v>44159</v>
      </c>
      <c r="C2156" s="9" t="s">
        <v>40</v>
      </c>
      <c r="D2156" s="9">
        <v>102</v>
      </c>
      <c r="E2156" s="9" t="s">
        <v>116</v>
      </c>
      <c r="F2156" s="16" t="str">
        <f t="shared" si="132"/>
        <v>OTHER</v>
      </c>
      <c r="G2156" s="16" t="str">
        <f t="shared" si="133"/>
        <v>OTHER</v>
      </c>
      <c r="H2156" s="9" t="s">
        <v>4896</v>
      </c>
      <c r="I2156" s="9" t="s">
        <v>150</v>
      </c>
      <c r="J2156" s="9" t="str">
        <f t="shared" si="134"/>
        <v>RS DQLAB</v>
      </c>
      <c r="K2156" s="10" t="s">
        <v>151</v>
      </c>
      <c r="L2156" t="str">
        <f t="shared" si="135"/>
        <v>SELL</v>
      </c>
    </row>
    <row r="2157" spans="1:12" x14ac:dyDescent="0.2">
      <c r="A2157" s="11" t="s">
        <v>2300</v>
      </c>
      <c r="B2157" s="12">
        <v>44160</v>
      </c>
      <c r="C2157" s="13" t="s">
        <v>33</v>
      </c>
      <c r="D2157" s="13">
        <v>27</v>
      </c>
      <c r="E2157" s="13" t="s">
        <v>116</v>
      </c>
      <c r="F2157" s="16" t="str">
        <f t="shared" si="132"/>
        <v>OTHER</v>
      </c>
      <c r="G2157" s="16" t="str">
        <f t="shared" si="133"/>
        <v>OTHER</v>
      </c>
      <c r="H2157" s="9" t="s">
        <v>4896</v>
      </c>
      <c r="I2157" s="13" t="s">
        <v>150</v>
      </c>
      <c r="J2157" s="9" t="str">
        <f t="shared" si="134"/>
        <v>RS DQLAB</v>
      </c>
      <c r="K2157" s="14" t="s">
        <v>151</v>
      </c>
      <c r="L2157" t="str">
        <f t="shared" si="135"/>
        <v>SELL</v>
      </c>
    </row>
    <row r="2158" spans="1:12" x14ac:dyDescent="0.2">
      <c r="A2158" s="7" t="s">
        <v>2301</v>
      </c>
      <c r="B2158" s="8">
        <v>44160</v>
      </c>
      <c r="C2158" s="9" t="s">
        <v>41</v>
      </c>
      <c r="D2158" s="9">
        <v>10</v>
      </c>
      <c r="E2158" s="9" t="s">
        <v>116</v>
      </c>
      <c r="F2158" s="16" t="str">
        <f t="shared" si="132"/>
        <v>OTHER</v>
      </c>
      <c r="G2158" s="16" t="str">
        <f t="shared" si="133"/>
        <v>OTHER</v>
      </c>
      <c r="H2158" s="9" t="s">
        <v>4896</v>
      </c>
      <c r="I2158" s="9" t="s">
        <v>150</v>
      </c>
      <c r="J2158" s="9" t="str">
        <f t="shared" si="134"/>
        <v>RS DQLAB</v>
      </c>
      <c r="K2158" s="10" t="s">
        <v>151</v>
      </c>
      <c r="L2158" t="str">
        <f t="shared" si="135"/>
        <v>SELL</v>
      </c>
    </row>
    <row r="2159" spans="1:12" x14ac:dyDescent="0.2">
      <c r="A2159" s="11" t="s">
        <v>2302</v>
      </c>
      <c r="B2159" s="12">
        <v>44160</v>
      </c>
      <c r="C2159" s="13" t="s">
        <v>40</v>
      </c>
      <c r="D2159" s="13">
        <v>40</v>
      </c>
      <c r="E2159" s="13" t="s">
        <v>116</v>
      </c>
      <c r="F2159" s="16" t="str">
        <f t="shared" si="132"/>
        <v>OTHER</v>
      </c>
      <c r="G2159" s="16" t="str">
        <f t="shared" si="133"/>
        <v>OTHER</v>
      </c>
      <c r="H2159" s="9" t="s">
        <v>4896</v>
      </c>
      <c r="I2159" s="13" t="s">
        <v>150</v>
      </c>
      <c r="J2159" s="9" t="str">
        <f t="shared" si="134"/>
        <v>RS DQLAB</v>
      </c>
      <c r="K2159" s="14" t="s">
        <v>151</v>
      </c>
      <c r="L2159" t="str">
        <f t="shared" si="135"/>
        <v>SELL</v>
      </c>
    </row>
    <row r="2160" spans="1:12" x14ac:dyDescent="0.2">
      <c r="A2160" s="7" t="s">
        <v>2303</v>
      </c>
      <c r="B2160" s="8">
        <v>44161</v>
      </c>
      <c r="C2160" s="9" t="s">
        <v>9</v>
      </c>
      <c r="D2160" s="9">
        <v>52</v>
      </c>
      <c r="E2160" s="9" t="s">
        <v>116</v>
      </c>
      <c r="F2160" s="16" t="str">
        <f t="shared" si="132"/>
        <v>OTHER</v>
      </c>
      <c r="G2160" s="16" t="str">
        <f t="shared" si="133"/>
        <v>OTHER</v>
      </c>
      <c r="H2160" s="9" t="s">
        <v>4896</v>
      </c>
      <c r="I2160" s="9" t="s">
        <v>150</v>
      </c>
      <c r="J2160" s="9" t="str">
        <f t="shared" si="134"/>
        <v>RS DQLAB</v>
      </c>
      <c r="K2160" s="10" t="s">
        <v>151</v>
      </c>
      <c r="L2160" t="str">
        <f t="shared" si="135"/>
        <v>SELL</v>
      </c>
    </row>
    <row r="2161" spans="1:12" x14ac:dyDescent="0.2">
      <c r="A2161" s="11" t="s">
        <v>2304</v>
      </c>
      <c r="B2161" s="12">
        <v>44161</v>
      </c>
      <c r="C2161" s="13" t="s">
        <v>24</v>
      </c>
      <c r="D2161" s="13">
        <v>16</v>
      </c>
      <c r="E2161" s="13" t="s">
        <v>116</v>
      </c>
      <c r="F2161" s="16" t="str">
        <f t="shared" si="132"/>
        <v>OTHER</v>
      </c>
      <c r="G2161" s="16" t="str">
        <f t="shared" si="133"/>
        <v>OTHER</v>
      </c>
      <c r="H2161" s="9" t="s">
        <v>4896</v>
      </c>
      <c r="I2161" s="13" t="s">
        <v>150</v>
      </c>
      <c r="J2161" s="9" t="str">
        <f t="shared" si="134"/>
        <v>RS DQLAB</v>
      </c>
      <c r="K2161" s="14" t="s">
        <v>151</v>
      </c>
      <c r="L2161" t="str">
        <f t="shared" si="135"/>
        <v>SELL</v>
      </c>
    </row>
    <row r="2162" spans="1:12" x14ac:dyDescent="0.2">
      <c r="A2162" s="7" t="s">
        <v>2305</v>
      </c>
      <c r="B2162" s="8">
        <v>44161</v>
      </c>
      <c r="C2162" s="9" t="s">
        <v>24</v>
      </c>
      <c r="D2162" s="9">
        <v>19</v>
      </c>
      <c r="E2162" s="9" t="s">
        <v>116</v>
      </c>
      <c r="F2162" s="16" t="str">
        <f t="shared" si="132"/>
        <v>OTHER</v>
      </c>
      <c r="G2162" s="16" t="str">
        <f t="shared" si="133"/>
        <v>OTHER</v>
      </c>
      <c r="H2162" s="9" t="s">
        <v>4896</v>
      </c>
      <c r="I2162" s="9" t="s">
        <v>150</v>
      </c>
      <c r="J2162" s="9" t="str">
        <f t="shared" si="134"/>
        <v>RS DQLAB</v>
      </c>
      <c r="K2162" s="10" t="s">
        <v>151</v>
      </c>
      <c r="L2162" t="str">
        <f t="shared" si="135"/>
        <v>SELL</v>
      </c>
    </row>
    <row r="2163" spans="1:12" x14ac:dyDescent="0.2">
      <c r="A2163" s="11" t="s">
        <v>2306</v>
      </c>
      <c r="B2163" s="12">
        <v>44161</v>
      </c>
      <c r="C2163" s="13" t="s">
        <v>14</v>
      </c>
      <c r="D2163" s="13">
        <v>120</v>
      </c>
      <c r="E2163" s="13" t="s">
        <v>116</v>
      </c>
      <c r="F2163" s="16" t="str">
        <f t="shared" si="132"/>
        <v>OTHER</v>
      </c>
      <c r="G2163" s="16" t="str">
        <f t="shared" si="133"/>
        <v>OTHER</v>
      </c>
      <c r="H2163" s="9" t="s">
        <v>4896</v>
      </c>
      <c r="I2163" s="13" t="s">
        <v>150</v>
      </c>
      <c r="J2163" s="9" t="str">
        <f t="shared" si="134"/>
        <v>RS DQLAB</v>
      </c>
      <c r="K2163" s="14" t="s">
        <v>151</v>
      </c>
      <c r="L2163" t="str">
        <f t="shared" si="135"/>
        <v>SELL</v>
      </c>
    </row>
    <row r="2164" spans="1:12" x14ac:dyDescent="0.2">
      <c r="A2164" s="7" t="s">
        <v>2307</v>
      </c>
      <c r="B2164" s="8">
        <v>44162</v>
      </c>
      <c r="C2164" s="9" t="s">
        <v>12</v>
      </c>
      <c r="D2164" s="9">
        <v>67</v>
      </c>
      <c r="E2164" s="9" t="s">
        <v>116</v>
      </c>
      <c r="F2164" s="16" t="str">
        <f t="shared" si="132"/>
        <v>OTHER</v>
      </c>
      <c r="G2164" s="16" t="str">
        <f t="shared" si="133"/>
        <v>OTHER</v>
      </c>
      <c r="H2164" s="9" t="s">
        <v>4896</v>
      </c>
      <c r="I2164" s="9" t="s">
        <v>150</v>
      </c>
      <c r="J2164" s="9" t="str">
        <f t="shared" si="134"/>
        <v>RS DQLAB</v>
      </c>
      <c r="K2164" s="10" t="s">
        <v>151</v>
      </c>
      <c r="L2164" t="str">
        <f t="shared" si="135"/>
        <v>SELL</v>
      </c>
    </row>
    <row r="2165" spans="1:12" x14ac:dyDescent="0.2">
      <c r="A2165" s="11" t="s">
        <v>2308</v>
      </c>
      <c r="B2165" s="12">
        <v>44162</v>
      </c>
      <c r="C2165" s="13" t="s">
        <v>30</v>
      </c>
      <c r="D2165" s="13">
        <v>80</v>
      </c>
      <c r="E2165" s="13" t="s">
        <v>116</v>
      </c>
      <c r="F2165" s="16" t="str">
        <f t="shared" si="132"/>
        <v>OTHER</v>
      </c>
      <c r="G2165" s="16" t="str">
        <f t="shared" si="133"/>
        <v>OTHER</v>
      </c>
      <c r="H2165" s="9" t="s">
        <v>4896</v>
      </c>
      <c r="I2165" s="13" t="s">
        <v>150</v>
      </c>
      <c r="J2165" s="9" t="str">
        <f t="shared" si="134"/>
        <v>RS DQLAB</v>
      </c>
      <c r="K2165" s="14" t="s">
        <v>151</v>
      </c>
      <c r="L2165" t="str">
        <f t="shared" si="135"/>
        <v>SELL</v>
      </c>
    </row>
    <row r="2166" spans="1:12" x14ac:dyDescent="0.2">
      <c r="A2166" s="7" t="s">
        <v>2309</v>
      </c>
      <c r="B2166" s="8">
        <v>44162</v>
      </c>
      <c r="C2166" s="9" t="s">
        <v>25</v>
      </c>
      <c r="D2166" s="9">
        <v>77</v>
      </c>
      <c r="E2166" s="9" t="s">
        <v>116</v>
      </c>
      <c r="F2166" s="16" t="str">
        <f t="shared" si="132"/>
        <v>OTHER</v>
      </c>
      <c r="G2166" s="16" t="str">
        <f t="shared" si="133"/>
        <v>OTHER</v>
      </c>
      <c r="H2166" s="9" t="s">
        <v>4896</v>
      </c>
      <c r="I2166" s="9" t="s">
        <v>150</v>
      </c>
      <c r="J2166" s="9" t="str">
        <f t="shared" si="134"/>
        <v>RS DQLAB</v>
      </c>
      <c r="K2166" s="10" t="s">
        <v>151</v>
      </c>
      <c r="L2166" t="str">
        <f t="shared" si="135"/>
        <v>SELL</v>
      </c>
    </row>
    <row r="2167" spans="1:12" x14ac:dyDescent="0.2">
      <c r="A2167" s="11" t="s">
        <v>2310</v>
      </c>
      <c r="B2167" s="12">
        <v>44163</v>
      </c>
      <c r="C2167" s="13" t="s">
        <v>12</v>
      </c>
      <c r="D2167" s="13">
        <v>50</v>
      </c>
      <c r="E2167" s="13" t="s">
        <v>116</v>
      </c>
      <c r="F2167" s="16" t="str">
        <f t="shared" si="132"/>
        <v>OTHER</v>
      </c>
      <c r="G2167" s="16" t="str">
        <f t="shared" si="133"/>
        <v>OTHER</v>
      </c>
      <c r="H2167" s="9" t="s">
        <v>4896</v>
      </c>
      <c r="I2167" s="13" t="s">
        <v>150</v>
      </c>
      <c r="J2167" s="9" t="str">
        <f t="shared" si="134"/>
        <v>RS DQLAB</v>
      </c>
      <c r="K2167" s="14" t="s">
        <v>151</v>
      </c>
      <c r="L2167" t="str">
        <f t="shared" si="135"/>
        <v>SELL</v>
      </c>
    </row>
    <row r="2168" spans="1:12" x14ac:dyDescent="0.2">
      <c r="A2168" s="7" t="s">
        <v>2311</v>
      </c>
      <c r="B2168" s="8">
        <v>44163</v>
      </c>
      <c r="C2168" s="9" t="s">
        <v>37</v>
      </c>
      <c r="D2168" s="9">
        <v>52</v>
      </c>
      <c r="E2168" s="9" t="s">
        <v>116</v>
      </c>
      <c r="F2168" s="16" t="str">
        <f t="shared" si="132"/>
        <v>OTHER</v>
      </c>
      <c r="G2168" s="16" t="str">
        <f t="shared" si="133"/>
        <v>OTHER</v>
      </c>
      <c r="H2168" s="9" t="s">
        <v>4896</v>
      </c>
      <c r="I2168" s="9" t="s">
        <v>150</v>
      </c>
      <c r="J2168" s="9" t="str">
        <f t="shared" si="134"/>
        <v>RS DQLAB</v>
      </c>
      <c r="K2168" s="10" t="s">
        <v>151</v>
      </c>
      <c r="L2168" t="str">
        <f t="shared" si="135"/>
        <v>SELL</v>
      </c>
    </row>
    <row r="2169" spans="1:12" x14ac:dyDescent="0.2">
      <c r="A2169" s="11" t="s">
        <v>2312</v>
      </c>
      <c r="B2169" s="12">
        <v>44163</v>
      </c>
      <c r="C2169" s="13" t="s">
        <v>38</v>
      </c>
      <c r="D2169" s="13">
        <v>1</v>
      </c>
      <c r="E2169" s="13" t="s">
        <v>116</v>
      </c>
      <c r="F2169" s="16" t="str">
        <f t="shared" si="132"/>
        <v>OTHER</v>
      </c>
      <c r="G2169" s="16" t="str">
        <f t="shared" si="133"/>
        <v>OTHER</v>
      </c>
      <c r="H2169" s="9" t="s">
        <v>4896</v>
      </c>
      <c r="I2169" s="13" t="s">
        <v>150</v>
      </c>
      <c r="J2169" s="9" t="str">
        <f t="shared" si="134"/>
        <v>RS DQLAB</v>
      </c>
      <c r="K2169" s="14" t="s">
        <v>151</v>
      </c>
      <c r="L2169" t="str">
        <f t="shared" si="135"/>
        <v>SELL</v>
      </c>
    </row>
    <row r="2170" spans="1:12" x14ac:dyDescent="0.2">
      <c r="A2170" s="7" t="s">
        <v>2313</v>
      </c>
      <c r="B2170" s="8">
        <v>44163</v>
      </c>
      <c r="C2170" s="9" t="s">
        <v>41</v>
      </c>
      <c r="D2170" s="9">
        <v>45</v>
      </c>
      <c r="E2170" s="9" t="s">
        <v>116</v>
      </c>
      <c r="F2170" s="16" t="str">
        <f t="shared" si="132"/>
        <v>OTHER</v>
      </c>
      <c r="G2170" s="16" t="str">
        <f t="shared" si="133"/>
        <v>OTHER</v>
      </c>
      <c r="H2170" s="9" t="s">
        <v>4896</v>
      </c>
      <c r="I2170" s="9" t="s">
        <v>150</v>
      </c>
      <c r="J2170" s="9" t="str">
        <f t="shared" si="134"/>
        <v>RS DQLAB</v>
      </c>
      <c r="K2170" s="10" t="s">
        <v>151</v>
      </c>
      <c r="L2170" t="str">
        <f t="shared" si="135"/>
        <v>SELL</v>
      </c>
    </row>
    <row r="2171" spans="1:12" x14ac:dyDescent="0.2">
      <c r="A2171" s="11" t="s">
        <v>2314</v>
      </c>
      <c r="B2171" s="12">
        <v>44163</v>
      </c>
      <c r="C2171" s="13" t="s">
        <v>36</v>
      </c>
      <c r="D2171" s="13">
        <v>36</v>
      </c>
      <c r="E2171" s="13" t="s">
        <v>116</v>
      </c>
      <c r="F2171" s="16" t="str">
        <f t="shared" si="132"/>
        <v>OTHER</v>
      </c>
      <c r="G2171" s="16" t="str">
        <f t="shared" si="133"/>
        <v>OTHER</v>
      </c>
      <c r="H2171" s="9" t="s">
        <v>4896</v>
      </c>
      <c r="I2171" s="13" t="s">
        <v>150</v>
      </c>
      <c r="J2171" s="9" t="str">
        <f t="shared" si="134"/>
        <v>RS DQLAB</v>
      </c>
      <c r="K2171" s="14" t="s">
        <v>151</v>
      </c>
      <c r="L2171" t="str">
        <f t="shared" si="135"/>
        <v>SELL</v>
      </c>
    </row>
    <row r="2172" spans="1:12" x14ac:dyDescent="0.2">
      <c r="A2172" s="7" t="s">
        <v>2315</v>
      </c>
      <c r="B2172" s="8">
        <v>44164</v>
      </c>
      <c r="C2172" s="9" t="s">
        <v>37</v>
      </c>
      <c r="D2172" s="9">
        <v>71</v>
      </c>
      <c r="E2172" s="9" t="s">
        <v>116</v>
      </c>
      <c r="F2172" s="16" t="str">
        <f t="shared" si="132"/>
        <v>OTHER</v>
      </c>
      <c r="G2172" s="16" t="str">
        <f t="shared" si="133"/>
        <v>OTHER</v>
      </c>
      <c r="H2172" s="9" t="s">
        <v>4896</v>
      </c>
      <c r="I2172" s="9" t="s">
        <v>150</v>
      </c>
      <c r="J2172" s="9" t="str">
        <f t="shared" si="134"/>
        <v>RS DQLAB</v>
      </c>
      <c r="K2172" s="10" t="s">
        <v>151</v>
      </c>
      <c r="L2172" t="str">
        <f t="shared" si="135"/>
        <v>SELL</v>
      </c>
    </row>
    <row r="2173" spans="1:12" x14ac:dyDescent="0.2">
      <c r="A2173" s="11" t="s">
        <v>2316</v>
      </c>
      <c r="B2173" s="12">
        <v>44164</v>
      </c>
      <c r="C2173" s="13" t="s">
        <v>9</v>
      </c>
      <c r="D2173" s="13">
        <v>84</v>
      </c>
      <c r="E2173" s="13" t="s">
        <v>116</v>
      </c>
      <c r="F2173" s="16" t="str">
        <f t="shared" si="132"/>
        <v>OTHER</v>
      </c>
      <c r="G2173" s="16" t="str">
        <f t="shared" si="133"/>
        <v>OTHER</v>
      </c>
      <c r="H2173" s="9" t="s">
        <v>4896</v>
      </c>
      <c r="I2173" s="13" t="s">
        <v>150</v>
      </c>
      <c r="J2173" s="9" t="str">
        <f t="shared" si="134"/>
        <v>RS DQLAB</v>
      </c>
      <c r="K2173" s="14" t="s">
        <v>151</v>
      </c>
      <c r="L2173" t="str">
        <f t="shared" si="135"/>
        <v>SELL</v>
      </c>
    </row>
    <row r="2174" spans="1:12" x14ac:dyDescent="0.2">
      <c r="A2174" s="7" t="s">
        <v>2317</v>
      </c>
      <c r="B2174" s="8">
        <v>44164</v>
      </c>
      <c r="C2174" s="9" t="s">
        <v>36</v>
      </c>
      <c r="D2174" s="9">
        <v>1</v>
      </c>
      <c r="E2174" s="9" t="s">
        <v>116</v>
      </c>
      <c r="F2174" s="16" t="str">
        <f t="shared" si="132"/>
        <v>OTHER</v>
      </c>
      <c r="G2174" s="16" t="str">
        <f t="shared" si="133"/>
        <v>OTHER</v>
      </c>
      <c r="H2174" s="9" t="s">
        <v>4896</v>
      </c>
      <c r="I2174" s="9" t="s">
        <v>150</v>
      </c>
      <c r="J2174" s="9" t="str">
        <f t="shared" si="134"/>
        <v>RS DQLAB</v>
      </c>
      <c r="K2174" s="10" t="s">
        <v>151</v>
      </c>
      <c r="L2174" t="str">
        <f t="shared" si="135"/>
        <v>SELL</v>
      </c>
    </row>
    <row r="2175" spans="1:12" x14ac:dyDescent="0.2">
      <c r="A2175" s="11" t="s">
        <v>2318</v>
      </c>
      <c r="B2175" s="12">
        <v>44164</v>
      </c>
      <c r="C2175" s="13" t="s">
        <v>36</v>
      </c>
      <c r="D2175" s="13">
        <v>10</v>
      </c>
      <c r="E2175" s="13" t="s">
        <v>116</v>
      </c>
      <c r="F2175" s="16" t="str">
        <f t="shared" si="132"/>
        <v>OTHER</v>
      </c>
      <c r="G2175" s="16" t="str">
        <f t="shared" si="133"/>
        <v>OTHER</v>
      </c>
      <c r="H2175" s="9" t="s">
        <v>4896</v>
      </c>
      <c r="I2175" s="13" t="s">
        <v>150</v>
      </c>
      <c r="J2175" s="9" t="str">
        <f t="shared" si="134"/>
        <v>RS DQLAB</v>
      </c>
      <c r="K2175" s="14" t="s">
        <v>151</v>
      </c>
      <c r="L2175" t="str">
        <f t="shared" si="135"/>
        <v>SELL</v>
      </c>
    </row>
    <row r="2176" spans="1:12" x14ac:dyDescent="0.2">
      <c r="A2176" s="7" t="s">
        <v>2319</v>
      </c>
      <c r="B2176" s="8">
        <v>44164</v>
      </c>
      <c r="C2176" s="9" t="s">
        <v>5</v>
      </c>
      <c r="D2176" s="9">
        <v>595</v>
      </c>
      <c r="E2176" s="9" t="s">
        <v>116</v>
      </c>
      <c r="F2176" s="16" t="str">
        <f t="shared" si="132"/>
        <v>OTHER</v>
      </c>
      <c r="G2176" s="16" t="str">
        <f t="shared" si="133"/>
        <v>OTHER</v>
      </c>
      <c r="H2176" s="9" t="s">
        <v>4896</v>
      </c>
      <c r="I2176" s="9" t="s">
        <v>150</v>
      </c>
      <c r="J2176" s="9" t="str">
        <f t="shared" si="134"/>
        <v>RS DQLAB</v>
      </c>
      <c r="K2176" s="10" t="s">
        <v>151</v>
      </c>
      <c r="L2176" t="str">
        <f t="shared" si="135"/>
        <v>SELL</v>
      </c>
    </row>
    <row r="2177" spans="1:12" x14ac:dyDescent="0.2">
      <c r="A2177" s="11" t="s">
        <v>2320</v>
      </c>
      <c r="B2177" s="12">
        <v>44164</v>
      </c>
      <c r="C2177" s="13" t="s">
        <v>39</v>
      </c>
      <c r="D2177" s="13">
        <v>14</v>
      </c>
      <c r="E2177" s="13" t="s">
        <v>116</v>
      </c>
      <c r="F2177" s="16" t="str">
        <f t="shared" si="132"/>
        <v>OTHER</v>
      </c>
      <c r="G2177" s="16" t="str">
        <f t="shared" si="133"/>
        <v>OTHER</v>
      </c>
      <c r="H2177" s="9" t="s">
        <v>4896</v>
      </c>
      <c r="I2177" s="13" t="s">
        <v>150</v>
      </c>
      <c r="J2177" s="9" t="str">
        <f t="shared" si="134"/>
        <v>RS DQLAB</v>
      </c>
      <c r="K2177" s="14" t="s">
        <v>151</v>
      </c>
      <c r="L2177" t="str">
        <f t="shared" si="135"/>
        <v>SELL</v>
      </c>
    </row>
    <row r="2178" spans="1:12" x14ac:dyDescent="0.2">
      <c r="A2178" s="7" t="s">
        <v>2321</v>
      </c>
      <c r="B2178" s="8">
        <v>44165</v>
      </c>
      <c r="C2178" s="9" t="s">
        <v>36</v>
      </c>
      <c r="D2178" s="9">
        <v>3</v>
      </c>
      <c r="E2178" s="9" t="s">
        <v>116</v>
      </c>
      <c r="F2178" s="16" t="str">
        <f t="shared" si="132"/>
        <v>OTHER</v>
      </c>
      <c r="G2178" s="16" t="str">
        <f t="shared" si="133"/>
        <v>OTHER</v>
      </c>
      <c r="H2178" s="9" t="s">
        <v>4896</v>
      </c>
      <c r="I2178" s="9" t="s">
        <v>150</v>
      </c>
      <c r="J2178" s="9" t="str">
        <f t="shared" si="134"/>
        <v>RS DQLAB</v>
      </c>
      <c r="K2178" s="10" t="s">
        <v>151</v>
      </c>
      <c r="L2178" t="str">
        <f t="shared" si="135"/>
        <v>SELL</v>
      </c>
    </row>
    <row r="2179" spans="1:12" x14ac:dyDescent="0.2">
      <c r="A2179" s="11" t="s">
        <v>2322</v>
      </c>
      <c r="B2179" s="12">
        <v>44166</v>
      </c>
      <c r="C2179" s="13" t="s">
        <v>9</v>
      </c>
      <c r="D2179" s="13">
        <v>17</v>
      </c>
      <c r="E2179" s="13" t="s">
        <v>116</v>
      </c>
      <c r="F2179" s="16" t="str">
        <f t="shared" ref="F2179:F2242" si="136">UPPER(IF(LEN(E2179)=0,"OTHER",E2179))</f>
        <v>OTHER</v>
      </c>
      <c r="G2179" s="16" t="str">
        <f t="shared" ref="G2179:G2242" si="137">LEFT(F2179,7)</f>
        <v>OTHER</v>
      </c>
      <c r="H2179" s="9" t="s">
        <v>4896</v>
      </c>
      <c r="I2179" s="13" t="s">
        <v>150</v>
      </c>
      <c r="J2179" s="9" t="str">
        <f t="shared" ref="J2179:J2242" si="138">(UPPER(IF(LEN(I2179)=0,"OTHER",I2179)))</f>
        <v>RS DQLAB</v>
      </c>
      <c r="K2179" s="14" t="s">
        <v>151</v>
      </c>
      <c r="L2179" t="str">
        <f t="shared" ref="L2179:L2242" si="139">UPPER(K2179)</f>
        <v>SELL</v>
      </c>
    </row>
    <row r="2180" spans="1:12" x14ac:dyDescent="0.2">
      <c r="A2180" s="7" t="s">
        <v>2323</v>
      </c>
      <c r="B2180" s="8">
        <v>44166</v>
      </c>
      <c r="C2180" s="9" t="s">
        <v>38</v>
      </c>
      <c r="D2180" s="9">
        <v>25</v>
      </c>
      <c r="E2180" s="9" t="s">
        <v>116</v>
      </c>
      <c r="F2180" s="16" t="str">
        <f t="shared" si="136"/>
        <v>OTHER</v>
      </c>
      <c r="G2180" s="16" t="str">
        <f t="shared" si="137"/>
        <v>OTHER</v>
      </c>
      <c r="H2180" s="9" t="s">
        <v>4896</v>
      </c>
      <c r="I2180" s="9" t="s">
        <v>150</v>
      </c>
      <c r="J2180" s="9" t="str">
        <f t="shared" si="138"/>
        <v>RS DQLAB</v>
      </c>
      <c r="K2180" s="10" t="s">
        <v>151</v>
      </c>
      <c r="L2180" t="str">
        <f t="shared" si="139"/>
        <v>SELL</v>
      </c>
    </row>
    <row r="2181" spans="1:12" x14ac:dyDescent="0.2">
      <c r="A2181" s="11" t="s">
        <v>2324</v>
      </c>
      <c r="B2181" s="12">
        <v>44166</v>
      </c>
      <c r="C2181" s="13" t="s">
        <v>41</v>
      </c>
      <c r="D2181" s="13">
        <v>22</v>
      </c>
      <c r="E2181" s="13" t="s">
        <v>116</v>
      </c>
      <c r="F2181" s="16" t="str">
        <f t="shared" si="136"/>
        <v>OTHER</v>
      </c>
      <c r="G2181" s="16" t="str">
        <f t="shared" si="137"/>
        <v>OTHER</v>
      </c>
      <c r="H2181" s="9" t="s">
        <v>4896</v>
      </c>
      <c r="I2181" s="13" t="s">
        <v>150</v>
      </c>
      <c r="J2181" s="9" t="str">
        <f t="shared" si="138"/>
        <v>RS DQLAB</v>
      </c>
      <c r="K2181" s="14" t="s">
        <v>151</v>
      </c>
      <c r="L2181" t="str">
        <f t="shared" si="139"/>
        <v>SELL</v>
      </c>
    </row>
    <row r="2182" spans="1:12" x14ac:dyDescent="0.2">
      <c r="A2182" s="7" t="s">
        <v>2325</v>
      </c>
      <c r="B2182" s="8">
        <v>44166</v>
      </c>
      <c r="C2182" s="9" t="s">
        <v>10</v>
      </c>
      <c r="D2182" s="9">
        <v>30</v>
      </c>
      <c r="E2182" s="9" t="s">
        <v>116</v>
      </c>
      <c r="F2182" s="16" t="str">
        <f t="shared" si="136"/>
        <v>OTHER</v>
      </c>
      <c r="G2182" s="16" t="str">
        <f t="shared" si="137"/>
        <v>OTHER</v>
      </c>
      <c r="H2182" s="9" t="s">
        <v>4896</v>
      </c>
      <c r="I2182" s="9" t="s">
        <v>150</v>
      </c>
      <c r="J2182" s="9" t="str">
        <f t="shared" si="138"/>
        <v>RS DQLAB</v>
      </c>
      <c r="K2182" s="10" t="s">
        <v>151</v>
      </c>
      <c r="L2182" t="str">
        <f t="shared" si="139"/>
        <v>SELL</v>
      </c>
    </row>
    <row r="2183" spans="1:12" x14ac:dyDescent="0.2">
      <c r="A2183" s="11" t="s">
        <v>2326</v>
      </c>
      <c r="B2183" s="12">
        <v>44166</v>
      </c>
      <c r="C2183" s="13" t="s">
        <v>11</v>
      </c>
      <c r="D2183" s="13">
        <v>32</v>
      </c>
      <c r="E2183" s="13" t="s">
        <v>116</v>
      </c>
      <c r="F2183" s="16" t="str">
        <f t="shared" si="136"/>
        <v>OTHER</v>
      </c>
      <c r="G2183" s="16" t="str">
        <f t="shared" si="137"/>
        <v>OTHER</v>
      </c>
      <c r="H2183" s="9" t="s">
        <v>4896</v>
      </c>
      <c r="I2183" s="13" t="s">
        <v>150</v>
      </c>
      <c r="J2183" s="9" t="str">
        <f t="shared" si="138"/>
        <v>RS DQLAB</v>
      </c>
      <c r="K2183" s="14" t="s">
        <v>151</v>
      </c>
      <c r="L2183" t="str">
        <f t="shared" si="139"/>
        <v>SELL</v>
      </c>
    </row>
    <row r="2184" spans="1:12" x14ac:dyDescent="0.2">
      <c r="A2184" s="7" t="s">
        <v>2327</v>
      </c>
      <c r="B2184" s="8">
        <v>44166</v>
      </c>
      <c r="C2184" s="9" t="s">
        <v>10</v>
      </c>
      <c r="D2184" s="9">
        <v>2000</v>
      </c>
      <c r="E2184" s="9" t="s">
        <v>4866</v>
      </c>
      <c r="F2184" s="16" t="str">
        <f t="shared" si="136"/>
        <v>DQLAB03</v>
      </c>
      <c r="G2184" s="16" t="str">
        <f t="shared" si="137"/>
        <v>DQLAB03</v>
      </c>
      <c r="H2184" s="9" t="s">
        <v>4897</v>
      </c>
      <c r="I2184" s="9" t="s">
        <v>116</v>
      </c>
      <c r="J2184" s="9" t="str">
        <f t="shared" si="138"/>
        <v>OTHER</v>
      </c>
      <c r="K2184" s="10" t="s">
        <v>117</v>
      </c>
      <c r="L2184" t="str">
        <f t="shared" si="139"/>
        <v>BUY</v>
      </c>
    </row>
    <row r="2185" spans="1:12" x14ac:dyDescent="0.2">
      <c r="A2185" s="11" t="s">
        <v>2328</v>
      </c>
      <c r="B2185" s="12">
        <v>44166</v>
      </c>
      <c r="C2185" s="13" t="s">
        <v>11</v>
      </c>
      <c r="D2185" s="13">
        <v>2000</v>
      </c>
      <c r="E2185" s="13" t="s">
        <v>1550</v>
      </c>
      <c r="F2185" s="16" t="str">
        <f t="shared" si="136"/>
        <v>DQLAB08</v>
      </c>
      <c r="G2185" s="16" t="str">
        <f t="shared" si="137"/>
        <v>DQLAB08</v>
      </c>
      <c r="H2185" s="9" t="s">
        <v>4890</v>
      </c>
      <c r="I2185" s="13" t="s">
        <v>116</v>
      </c>
      <c r="J2185" s="9" t="str">
        <f t="shared" si="138"/>
        <v>OTHER</v>
      </c>
      <c r="K2185" s="14" t="s">
        <v>117</v>
      </c>
      <c r="L2185" t="str">
        <f t="shared" si="139"/>
        <v>BUY</v>
      </c>
    </row>
    <row r="2186" spans="1:12" x14ac:dyDescent="0.2">
      <c r="A2186" s="7" t="s">
        <v>2329</v>
      </c>
      <c r="B2186" s="8">
        <v>44166</v>
      </c>
      <c r="C2186" s="9" t="s">
        <v>12</v>
      </c>
      <c r="D2186" s="9">
        <v>3000</v>
      </c>
      <c r="E2186" s="9" t="s">
        <v>4869</v>
      </c>
      <c r="F2186" s="16" t="str">
        <f t="shared" si="136"/>
        <v>DQLAB07</v>
      </c>
      <c r="G2186" s="16" t="str">
        <f t="shared" si="137"/>
        <v>DQLAB07</v>
      </c>
      <c r="H2186" s="9" t="s">
        <v>4894</v>
      </c>
      <c r="I2186" s="9" t="s">
        <v>116</v>
      </c>
      <c r="J2186" s="9" t="str">
        <f t="shared" si="138"/>
        <v>OTHER</v>
      </c>
      <c r="K2186" s="10" t="s">
        <v>117</v>
      </c>
      <c r="L2186" t="str">
        <f t="shared" si="139"/>
        <v>BUY</v>
      </c>
    </row>
    <row r="2187" spans="1:12" x14ac:dyDescent="0.2">
      <c r="A2187" s="11" t="s">
        <v>2330</v>
      </c>
      <c r="B2187" s="12">
        <v>44166</v>
      </c>
      <c r="C2187" s="13" t="s">
        <v>14</v>
      </c>
      <c r="D2187" s="13">
        <v>2000</v>
      </c>
      <c r="E2187" s="13" t="s">
        <v>3100</v>
      </c>
      <c r="F2187" s="16" t="str">
        <f t="shared" si="136"/>
        <v>DQLAB12</v>
      </c>
      <c r="G2187" s="16" t="str">
        <f t="shared" si="137"/>
        <v>DQLAB12</v>
      </c>
      <c r="H2187" s="9" t="s">
        <v>4892</v>
      </c>
      <c r="I2187" s="13" t="s">
        <v>116</v>
      </c>
      <c r="J2187" s="9" t="str">
        <f t="shared" si="138"/>
        <v>OTHER</v>
      </c>
      <c r="K2187" s="14" t="s">
        <v>117</v>
      </c>
      <c r="L2187" t="str">
        <f t="shared" si="139"/>
        <v>BUY</v>
      </c>
    </row>
    <row r="2188" spans="1:12" x14ac:dyDescent="0.2">
      <c r="A2188" s="7" t="s">
        <v>2331</v>
      </c>
      <c r="B2188" s="8">
        <v>44166</v>
      </c>
      <c r="C2188" s="9" t="s">
        <v>18</v>
      </c>
      <c r="D2188" s="9">
        <v>1000</v>
      </c>
      <c r="E2188" s="9" t="s">
        <v>1550</v>
      </c>
      <c r="F2188" s="16" t="str">
        <f t="shared" si="136"/>
        <v>DQLAB08</v>
      </c>
      <c r="G2188" s="16" t="str">
        <f t="shared" si="137"/>
        <v>DQLAB08</v>
      </c>
      <c r="H2188" s="9" t="s">
        <v>4890</v>
      </c>
      <c r="I2188" s="9" t="s">
        <v>116</v>
      </c>
      <c r="J2188" s="9" t="str">
        <f t="shared" si="138"/>
        <v>OTHER</v>
      </c>
      <c r="K2188" s="10" t="s">
        <v>117</v>
      </c>
      <c r="L2188" t="str">
        <f t="shared" si="139"/>
        <v>BUY</v>
      </c>
    </row>
    <row r="2189" spans="1:12" x14ac:dyDescent="0.2">
      <c r="A2189" s="11" t="s">
        <v>2332</v>
      </c>
      <c r="B2189" s="12">
        <v>44166</v>
      </c>
      <c r="C2189" s="13" t="s">
        <v>32</v>
      </c>
      <c r="D2189" s="13">
        <v>500</v>
      </c>
      <c r="E2189" s="13" t="s">
        <v>4866</v>
      </c>
      <c r="F2189" s="16" t="str">
        <f t="shared" si="136"/>
        <v>DQLAB03</v>
      </c>
      <c r="G2189" s="16" t="str">
        <f t="shared" si="137"/>
        <v>DQLAB03</v>
      </c>
      <c r="H2189" s="9" t="s">
        <v>4897</v>
      </c>
      <c r="I2189" s="13" t="s">
        <v>116</v>
      </c>
      <c r="J2189" s="9" t="str">
        <f t="shared" si="138"/>
        <v>OTHER</v>
      </c>
      <c r="K2189" s="14" t="s">
        <v>756</v>
      </c>
      <c r="L2189" t="str">
        <f t="shared" si="139"/>
        <v>BOUGHT</v>
      </c>
    </row>
    <row r="2190" spans="1:12" x14ac:dyDescent="0.2">
      <c r="A2190" s="7" t="s">
        <v>2333</v>
      </c>
      <c r="B2190" s="8">
        <v>44166</v>
      </c>
      <c r="C2190" s="9" t="s">
        <v>38</v>
      </c>
      <c r="D2190" s="9">
        <v>1000</v>
      </c>
      <c r="E2190" s="9" t="s">
        <v>2145</v>
      </c>
      <c r="F2190" s="16" t="str">
        <f t="shared" si="136"/>
        <v>DQLAB10</v>
      </c>
      <c r="G2190" s="16" t="str">
        <f t="shared" si="137"/>
        <v>DQLAB10</v>
      </c>
      <c r="H2190" s="9" t="s">
        <v>4888</v>
      </c>
      <c r="I2190" s="9" t="s">
        <v>116</v>
      </c>
      <c r="J2190" s="9" t="str">
        <f t="shared" si="138"/>
        <v>OTHER</v>
      </c>
      <c r="K2190" s="10" t="s">
        <v>117</v>
      </c>
      <c r="L2190" t="str">
        <f t="shared" si="139"/>
        <v>BUY</v>
      </c>
    </row>
    <row r="2191" spans="1:12" x14ac:dyDescent="0.2">
      <c r="A2191" s="11" t="s">
        <v>2334</v>
      </c>
      <c r="B2191" s="12">
        <v>44166</v>
      </c>
      <c r="C2191" s="13" t="s">
        <v>40</v>
      </c>
      <c r="D2191" s="13">
        <v>2000</v>
      </c>
      <c r="E2191" s="13" t="s">
        <v>4866</v>
      </c>
      <c r="F2191" s="16" t="str">
        <f t="shared" si="136"/>
        <v>DQLAB03</v>
      </c>
      <c r="G2191" s="16" t="str">
        <f t="shared" si="137"/>
        <v>DQLAB03</v>
      </c>
      <c r="H2191" s="9" t="s">
        <v>4897</v>
      </c>
      <c r="I2191" s="13" t="s">
        <v>116</v>
      </c>
      <c r="J2191" s="9" t="str">
        <f t="shared" si="138"/>
        <v>OTHER</v>
      </c>
      <c r="K2191" s="14" t="s">
        <v>117</v>
      </c>
      <c r="L2191" t="str">
        <f t="shared" si="139"/>
        <v>BUY</v>
      </c>
    </row>
    <row r="2192" spans="1:12" x14ac:dyDescent="0.2">
      <c r="A2192" s="7" t="s">
        <v>2335</v>
      </c>
      <c r="B2192" s="8">
        <v>44167</v>
      </c>
      <c r="C2192" s="9" t="s">
        <v>9</v>
      </c>
      <c r="D2192" s="9">
        <v>62</v>
      </c>
      <c r="E2192" s="9" t="s">
        <v>116</v>
      </c>
      <c r="F2192" s="16" t="str">
        <f t="shared" si="136"/>
        <v>OTHER</v>
      </c>
      <c r="G2192" s="16" t="str">
        <f t="shared" si="137"/>
        <v>OTHER</v>
      </c>
      <c r="H2192" s="9" t="s">
        <v>4896</v>
      </c>
      <c r="I2192" s="9" t="s">
        <v>150</v>
      </c>
      <c r="J2192" s="9" t="str">
        <f t="shared" si="138"/>
        <v>RS DQLAB</v>
      </c>
      <c r="K2192" s="10" t="s">
        <v>151</v>
      </c>
      <c r="L2192" t="str">
        <f t="shared" si="139"/>
        <v>SELL</v>
      </c>
    </row>
    <row r="2193" spans="1:12" x14ac:dyDescent="0.2">
      <c r="A2193" s="11" t="s">
        <v>2336</v>
      </c>
      <c r="B2193" s="12">
        <v>44167</v>
      </c>
      <c r="C2193" s="13" t="s">
        <v>38</v>
      </c>
      <c r="D2193" s="13">
        <v>2</v>
      </c>
      <c r="E2193" s="13" t="s">
        <v>116</v>
      </c>
      <c r="F2193" s="16" t="str">
        <f t="shared" si="136"/>
        <v>OTHER</v>
      </c>
      <c r="G2193" s="16" t="str">
        <f t="shared" si="137"/>
        <v>OTHER</v>
      </c>
      <c r="H2193" s="9" t="s">
        <v>4896</v>
      </c>
      <c r="I2193" s="13" t="s">
        <v>150</v>
      </c>
      <c r="J2193" s="9" t="str">
        <f t="shared" si="138"/>
        <v>RS DQLAB</v>
      </c>
      <c r="K2193" s="14" t="s">
        <v>151</v>
      </c>
      <c r="L2193" t="str">
        <f t="shared" si="139"/>
        <v>SELL</v>
      </c>
    </row>
    <row r="2194" spans="1:12" x14ac:dyDescent="0.2">
      <c r="A2194" s="7" t="s">
        <v>2337</v>
      </c>
      <c r="B2194" s="8">
        <v>44167</v>
      </c>
      <c r="C2194" s="9" t="s">
        <v>41</v>
      </c>
      <c r="D2194" s="9">
        <v>16</v>
      </c>
      <c r="E2194" s="9" t="s">
        <v>116</v>
      </c>
      <c r="F2194" s="16" t="str">
        <f t="shared" si="136"/>
        <v>OTHER</v>
      </c>
      <c r="G2194" s="16" t="str">
        <f t="shared" si="137"/>
        <v>OTHER</v>
      </c>
      <c r="H2194" s="9" t="s">
        <v>4896</v>
      </c>
      <c r="I2194" s="9" t="s">
        <v>150</v>
      </c>
      <c r="J2194" s="9" t="str">
        <f t="shared" si="138"/>
        <v>RS DQLAB</v>
      </c>
      <c r="K2194" s="10" t="s">
        <v>151</v>
      </c>
      <c r="L2194" t="str">
        <f t="shared" si="139"/>
        <v>SELL</v>
      </c>
    </row>
    <row r="2195" spans="1:12" x14ac:dyDescent="0.2">
      <c r="A2195" s="11" t="s">
        <v>2338</v>
      </c>
      <c r="B2195" s="12">
        <v>44167</v>
      </c>
      <c r="C2195" s="13" t="s">
        <v>22</v>
      </c>
      <c r="D2195" s="13">
        <v>52</v>
      </c>
      <c r="E2195" s="13" t="s">
        <v>116</v>
      </c>
      <c r="F2195" s="16" t="str">
        <f t="shared" si="136"/>
        <v>OTHER</v>
      </c>
      <c r="G2195" s="16" t="str">
        <f t="shared" si="137"/>
        <v>OTHER</v>
      </c>
      <c r="H2195" s="9" t="s">
        <v>4896</v>
      </c>
      <c r="I2195" s="13" t="s">
        <v>150</v>
      </c>
      <c r="J2195" s="9" t="str">
        <f t="shared" si="138"/>
        <v>RS DQLAB</v>
      </c>
      <c r="K2195" s="14" t="s">
        <v>151</v>
      </c>
      <c r="L2195" t="str">
        <f t="shared" si="139"/>
        <v>SELL</v>
      </c>
    </row>
    <row r="2196" spans="1:12" x14ac:dyDescent="0.2">
      <c r="A2196" s="7" t="s">
        <v>2339</v>
      </c>
      <c r="B2196" s="8">
        <v>44167</v>
      </c>
      <c r="C2196" s="9" t="s">
        <v>10</v>
      </c>
      <c r="D2196" s="9">
        <v>36</v>
      </c>
      <c r="E2196" s="9" t="s">
        <v>116</v>
      </c>
      <c r="F2196" s="16" t="str">
        <f t="shared" si="136"/>
        <v>OTHER</v>
      </c>
      <c r="G2196" s="16" t="str">
        <f t="shared" si="137"/>
        <v>OTHER</v>
      </c>
      <c r="H2196" s="9" t="s">
        <v>4896</v>
      </c>
      <c r="I2196" s="9" t="s">
        <v>150</v>
      </c>
      <c r="J2196" s="9" t="str">
        <f t="shared" si="138"/>
        <v>RS DQLAB</v>
      </c>
      <c r="K2196" s="10" t="s">
        <v>151</v>
      </c>
      <c r="L2196" t="str">
        <f t="shared" si="139"/>
        <v>SELL</v>
      </c>
    </row>
    <row r="2197" spans="1:12" x14ac:dyDescent="0.2">
      <c r="A2197" s="11" t="s">
        <v>2340</v>
      </c>
      <c r="B2197" s="12">
        <v>44167</v>
      </c>
      <c r="C2197" s="13" t="s">
        <v>8</v>
      </c>
      <c r="D2197" s="13">
        <v>3</v>
      </c>
      <c r="E2197" s="13" t="s">
        <v>116</v>
      </c>
      <c r="F2197" s="16" t="str">
        <f t="shared" si="136"/>
        <v>OTHER</v>
      </c>
      <c r="G2197" s="16" t="str">
        <f t="shared" si="137"/>
        <v>OTHER</v>
      </c>
      <c r="H2197" s="9" t="s">
        <v>4896</v>
      </c>
      <c r="I2197" s="13" t="s">
        <v>150</v>
      </c>
      <c r="J2197" s="9" t="str">
        <f t="shared" si="138"/>
        <v>RS DQLAB</v>
      </c>
      <c r="K2197" s="14" t="s">
        <v>151</v>
      </c>
      <c r="L2197" t="str">
        <f t="shared" si="139"/>
        <v>SELL</v>
      </c>
    </row>
    <row r="2198" spans="1:12" x14ac:dyDescent="0.2">
      <c r="A2198" s="7" t="s">
        <v>2341</v>
      </c>
      <c r="B2198" s="8">
        <v>44167</v>
      </c>
      <c r="C2198" s="9" t="s">
        <v>17</v>
      </c>
      <c r="D2198" s="9">
        <v>13</v>
      </c>
      <c r="E2198" s="9" t="s">
        <v>116</v>
      </c>
      <c r="F2198" s="16" t="str">
        <f t="shared" si="136"/>
        <v>OTHER</v>
      </c>
      <c r="G2198" s="16" t="str">
        <f t="shared" si="137"/>
        <v>OTHER</v>
      </c>
      <c r="H2198" s="9" t="s">
        <v>4896</v>
      </c>
      <c r="I2198" s="9" t="s">
        <v>150</v>
      </c>
      <c r="J2198" s="9" t="str">
        <f t="shared" si="138"/>
        <v>RS DQLAB</v>
      </c>
      <c r="K2198" s="10" t="s">
        <v>151</v>
      </c>
      <c r="L2198" t="str">
        <f t="shared" si="139"/>
        <v>SELL</v>
      </c>
    </row>
    <row r="2199" spans="1:12" x14ac:dyDescent="0.2">
      <c r="A2199" s="11" t="s">
        <v>2342</v>
      </c>
      <c r="B2199" s="12">
        <v>44167</v>
      </c>
      <c r="C2199" s="13" t="s">
        <v>7</v>
      </c>
      <c r="D2199" s="13">
        <v>1</v>
      </c>
      <c r="E2199" s="13" t="s">
        <v>116</v>
      </c>
      <c r="F2199" s="16" t="str">
        <f t="shared" si="136"/>
        <v>OTHER</v>
      </c>
      <c r="G2199" s="16" t="str">
        <f t="shared" si="137"/>
        <v>OTHER</v>
      </c>
      <c r="H2199" s="9" t="s">
        <v>4896</v>
      </c>
      <c r="I2199" s="13" t="s">
        <v>150</v>
      </c>
      <c r="J2199" s="9" t="str">
        <f t="shared" si="138"/>
        <v>RS DQLAB</v>
      </c>
      <c r="K2199" s="14" t="s">
        <v>151</v>
      </c>
      <c r="L2199" t="str">
        <f t="shared" si="139"/>
        <v>SELL</v>
      </c>
    </row>
    <row r="2200" spans="1:12" x14ac:dyDescent="0.2">
      <c r="A2200" s="7" t="s">
        <v>2343</v>
      </c>
      <c r="B2200" s="8">
        <v>44167</v>
      </c>
      <c r="C2200" s="9" t="s">
        <v>14</v>
      </c>
      <c r="D2200" s="9">
        <v>102</v>
      </c>
      <c r="E2200" s="9" t="s">
        <v>116</v>
      </c>
      <c r="F2200" s="16" t="str">
        <f t="shared" si="136"/>
        <v>OTHER</v>
      </c>
      <c r="G2200" s="16" t="str">
        <f t="shared" si="137"/>
        <v>OTHER</v>
      </c>
      <c r="H2200" s="9" t="s">
        <v>4896</v>
      </c>
      <c r="I2200" s="9" t="s">
        <v>150</v>
      </c>
      <c r="J2200" s="9" t="str">
        <f t="shared" si="138"/>
        <v>RS DQLAB</v>
      </c>
      <c r="K2200" s="10" t="s">
        <v>151</v>
      </c>
      <c r="L2200" t="str">
        <f t="shared" si="139"/>
        <v>SELL</v>
      </c>
    </row>
    <row r="2201" spans="1:12" x14ac:dyDescent="0.2">
      <c r="A2201" s="11" t="s">
        <v>2344</v>
      </c>
      <c r="B2201" s="12">
        <v>44168</v>
      </c>
      <c r="C2201" s="13" t="s">
        <v>29</v>
      </c>
      <c r="D2201" s="13">
        <v>37</v>
      </c>
      <c r="E2201" s="13" t="s">
        <v>116</v>
      </c>
      <c r="F2201" s="16" t="str">
        <f t="shared" si="136"/>
        <v>OTHER</v>
      </c>
      <c r="G2201" s="16" t="str">
        <f t="shared" si="137"/>
        <v>OTHER</v>
      </c>
      <c r="H2201" s="9" t="s">
        <v>4896</v>
      </c>
      <c r="I2201" s="13" t="s">
        <v>150</v>
      </c>
      <c r="J2201" s="9" t="str">
        <f t="shared" si="138"/>
        <v>RS DQLAB</v>
      </c>
      <c r="K2201" s="14" t="s">
        <v>151</v>
      </c>
      <c r="L2201" t="str">
        <f t="shared" si="139"/>
        <v>SELL</v>
      </c>
    </row>
    <row r="2202" spans="1:12" x14ac:dyDescent="0.2">
      <c r="A2202" s="7" t="s">
        <v>2345</v>
      </c>
      <c r="B2202" s="8">
        <v>44168</v>
      </c>
      <c r="C2202" s="9" t="s">
        <v>37</v>
      </c>
      <c r="D2202" s="9">
        <v>58</v>
      </c>
      <c r="E2202" s="9" t="s">
        <v>116</v>
      </c>
      <c r="F2202" s="16" t="str">
        <f t="shared" si="136"/>
        <v>OTHER</v>
      </c>
      <c r="G2202" s="16" t="str">
        <f t="shared" si="137"/>
        <v>OTHER</v>
      </c>
      <c r="H2202" s="9" t="s">
        <v>4896</v>
      </c>
      <c r="I2202" s="9" t="s">
        <v>150</v>
      </c>
      <c r="J2202" s="9" t="str">
        <f t="shared" si="138"/>
        <v>RS DQLAB</v>
      </c>
      <c r="K2202" s="10" t="s">
        <v>151</v>
      </c>
      <c r="L2202" t="str">
        <f t="shared" si="139"/>
        <v>SELL</v>
      </c>
    </row>
    <row r="2203" spans="1:12" x14ac:dyDescent="0.2">
      <c r="A2203" s="11" t="s">
        <v>2346</v>
      </c>
      <c r="B2203" s="12">
        <v>44168</v>
      </c>
      <c r="C2203" s="13" t="s">
        <v>37</v>
      </c>
      <c r="D2203" s="13">
        <v>21</v>
      </c>
      <c r="E2203" s="13" t="s">
        <v>116</v>
      </c>
      <c r="F2203" s="16" t="str">
        <f t="shared" si="136"/>
        <v>OTHER</v>
      </c>
      <c r="G2203" s="16" t="str">
        <f t="shared" si="137"/>
        <v>OTHER</v>
      </c>
      <c r="H2203" s="9" t="s">
        <v>4896</v>
      </c>
      <c r="I2203" s="13" t="s">
        <v>150</v>
      </c>
      <c r="J2203" s="9" t="str">
        <f t="shared" si="138"/>
        <v>RS DQLAB</v>
      </c>
      <c r="K2203" s="14" t="s">
        <v>151</v>
      </c>
      <c r="L2203" t="str">
        <f t="shared" si="139"/>
        <v>SELL</v>
      </c>
    </row>
    <row r="2204" spans="1:12" x14ac:dyDescent="0.2">
      <c r="A2204" s="7" t="s">
        <v>2347</v>
      </c>
      <c r="B2204" s="8">
        <v>44168</v>
      </c>
      <c r="C2204" s="9" t="s">
        <v>9</v>
      </c>
      <c r="D2204" s="9">
        <v>25</v>
      </c>
      <c r="E2204" s="9" t="s">
        <v>116</v>
      </c>
      <c r="F2204" s="16" t="str">
        <f t="shared" si="136"/>
        <v>OTHER</v>
      </c>
      <c r="G2204" s="16" t="str">
        <f t="shared" si="137"/>
        <v>OTHER</v>
      </c>
      <c r="H2204" s="9" t="s">
        <v>4896</v>
      </c>
      <c r="I2204" s="9" t="s">
        <v>150</v>
      </c>
      <c r="J2204" s="9" t="str">
        <f t="shared" si="138"/>
        <v>RS DQLAB</v>
      </c>
      <c r="K2204" s="10" t="s">
        <v>151</v>
      </c>
      <c r="L2204" t="str">
        <f t="shared" si="139"/>
        <v>SELL</v>
      </c>
    </row>
    <row r="2205" spans="1:12" x14ac:dyDescent="0.2">
      <c r="A2205" s="11" t="s">
        <v>2348</v>
      </c>
      <c r="B2205" s="12">
        <v>44168</v>
      </c>
      <c r="C2205" s="13" t="s">
        <v>9</v>
      </c>
      <c r="D2205" s="13">
        <v>30</v>
      </c>
      <c r="E2205" s="13" t="s">
        <v>116</v>
      </c>
      <c r="F2205" s="16" t="str">
        <f t="shared" si="136"/>
        <v>OTHER</v>
      </c>
      <c r="G2205" s="16" t="str">
        <f t="shared" si="137"/>
        <v>OTHER</v>
      </c>
      <c r="H2205" s="9" t="s">
        <v>4896</v>
      </c>
      <c r="I2205" s="13" t="s">
        <v>150</v>
      </c>
      <c r="J2205" s="9" t="str">
        <f t="shared" si="138"/>
        <v>RS DQLAB</v>
      </c>
      <c r="K2205" s="14" t="s">
        <v>151</v>
      </c>
      <c r="L2205" t="str">
        <f t="shared" si="139"/>
        <v>SELL</v>
      </c>
    </row>
    <row r="2206" spans="1:12" x14ac:dyDescent="0.2">
      <c r="A2206" s="7" t="s">
        <v>2349</v>
      </c>
      <c r="B2206" s="8">
        <v>44168</v>
      </c>
      <c r="C2206" s="9" t="s">
        <v>24</v>
      </c>
      <c r="D2206" s="9">
        <v>42</v>
      </c>
      <c r="E2206" s="9" t="s">
        <v>116</v>
      </c>
      <c r="F2206" s="16" t="str">
        <f t="shared" si="136"/>
        <v>OTHER</v>
      </c>
      <c r="G2206" s="16" t="str">
        <f t="shared" si="137"/>
        <v>OTHER</v>
      </c>
      <c r="H2206" s="9" t="s">
        <v>4896</v>
      </c>
      <c r="I2206" s="9" t="s">
        <v>150</v>
      </c>
      <c r="J2206" s="9" t="str">
        <f t="shared" si="138"/>
        <v>RS DQLAB</v>
      </c>
      <c r="K2206" s="10" t="s">
        <v>151</v>
      </c>
      <c r="L2206" t="str">
        <f t="shared" si="139"/>
        <v>SELL</v>
      </c>
    </row>
    <row r="2207" spans="1:12" x14ac:dyDescent="0.2">
      <c r="A2207" s="11" t="s">
        <v>2350</v>
      </c>
      <c r="B2207" s="12">
        <v>44168</v>
      </c>
      <c r="C2207" s="13" t="s">
        <v>41</v>
      </c>
      <c r="D2207" s="13">
        <v>7</v>
      </c>
      <c r="E2207" s="13" t="s">
        <v>116</v>
      </c>
      <c r="F2207" s="16" t="str">
        <f t="shared" si="136"/>
        <v>OTHER</v>
      </c>
      <c r="G2207" s="16" t="str">
        <f t="shared" si="137"/>
        <v>OTHER</v>
      </c>
      <c r="H2207" s="9" t="s">
        <v>4896</v>
      </c>
      <c r="I2207" s="13" t="s">
        <v>150</v>
      </c>
      <c r="J2207" s="9" t="str">
        <f t="shared" si="138"/>
        <v>RS DQLAB</v>
      </c>
      <c r="K2207" s="14" t="s">
        <v>151</v>
      </c>
      <c r="L2207" t="str">
        <f t="shared" si="139"/>
        <v>SELL</v>
      </c>
    </row>
    <row r="2208" spans="1:12" x14ac:dyDescent="0.2">
      <c r="A2208" s="7" t="s">
        <v>2351</v>
      </c>
      <c r="B2208" s="8">
        <v>44168</v>
      </c>
      <c r="C2208" s="9" t="s">
        <v>7</v>
      </c>
      <c r="D2208" s="9">
        <v>10</v>
      </c>
      <c r="E2208" s="9" t="s">
        <v>116</v>
      </c>
      <c r="F2208" s="16" t="str">
        <f t="shared" si="136"/>
        <v>OTHER</v>
      </c>
      <c r="G2208" s="16" t="str">
        <f t="shared" si="137"/>
        <v>OTHER</v>
      </c>
      <c r="H2208" s="9" t="s">
        <v>4896</v>
      </c>
      <c r="I2208" s="9" t="s">
        <v>150</v>
      </c>
      <c r="J2208" s="9" t="str">
        <f t="shared" si="138"/>
        <v>RS DQLAB</v>
      </c>
      <c r="K2208" s="10" t="s">
        <v>151</v>
      </c>
      <c r="L2208" t="str">
        <f t="shared" si="139"/>
        <v>SELL</v>
      </c>
    </row>
    <row r="2209" spans="1:12" x14ac:dyDescent="0.2">
      <c r="A2209" s="11" t="s">
        <v>2352</v>
      </c>
      <c r="B2209" s="12">
        <v>44169</v>
      </c>
      <c r="C2209" s="13" t="s">
        <v>12</v>
      </c>
      <c r="D2209" s="13">
        <v>17</v>
      </c>
      <c r="E2209" s="13" t="s">
        <v>116</v>
      </c>
      <c r="F2209" s="16" t="str">
        <f t="shared" si="136"/>
        <v>OTHER</v>
      </c>
      <c r="G2209" s="16" t="str">
        <f t="shared" si="137"/>
        <v>OTHER</v>
      </c>
      <c r="H2209" s="9" t="s">
        <v>4896</v>
      </c>
      <c r="I2209" s="13" t="s">
        <v>150</v>
      </c>
      <c r="J2209" s="9" t="str">
        <f t="shared" si="138"/>
        <v>RS DQLAB</v>
      </c>
      <c r="K2209" s="14" t="s">
        <v>151</v>
      </c>
      <c r="L2209" t="str">
        <f t="shared" si="139"/>
        <v>SELL</v>
      </c>
    </row>
    <row r="2210" spans="1:12" x14ac:dyDescent="0.2">
      <c r="A2210" s="7" t="s">
        <v>2353</v>
      </c>
      <c r="B2210" s="8">
        <v>44169</v>
      </c>
      <c r="C2210" s="9" t="s">
        <v>12</v>
      </c>
      <c r="D2210" s="9">
        <v>7</v>
      </c>
      <c r="E2210" s="9" t="s">
        <v>116</v>
      </c>
      <c r="F2210" s="16" t="str">
        <f t="shared" si="136"/>
        <v>OTHER</v>
      </c>
      <c r="G2210" s="16" t="str">
        <f t="shared" si="137"/>
        <v>OTHER</v>
      </c>
      <c r="H2210" s="9" t="s">
        <v>4896</v>
      </c>
      <c r="I2210" s="9" t="s">
        <v>150</v>
      </c>
      <c r="J2210" s="9" t="str">
        <f t="shared" si="138"/>
        <v>RS DQLAB</v>
      </c>
      <c r="K2210" s="10" t="s">
        <v>151</v>
      </c>
      <c r="L2210" t="str">
        <f t="shared" si="139"/>
        <v>SELL</v>
      </c>
    </row>
    <row r="2211" spans="1:12" x14ac:dyDescent="0.2">
      <c r="A2211" s="11" t="s">
        <v>2354</v>
      </c>
      <c r="B2211" s="12">
        <v>44169</v>
      </c>
      <c r="C2211" s="13" t="s">
        <v>24</v>
      </c>
      <c r="D2211" s="13">
        <v>38</v>
      </c>
      <c r="E2211" s="13" t="s">
        <v>116</v>
      </c>
      <c r="F2211" s="16" t="str">
        <f t="shared" si="136"/>
        <v>OTHER</v>
      </c>
      <c r="G2211" s="16" t="str">
        <f t="shared" si="137"/>
        <v>OTHER</v>
      </c>
      <c r="H2211" s="9" t="s">
        <v>4896</v>
      </c>
      <c r="I2211" s="13" t="s">
        <v>150</v>
      </c>
      <c r="J2211" s="9" t="str">
        <f t="shared" si="138"/>
        <v>RS DQLAB</v>
      </c>
      <c r="K2211" s="14" t="s">
        <v>151</v>
      </c>
      <c r="L2211" t="str">
        <f t="shared" si="139"/>
        <v>SELL</v>
      </c>
    </row>
    <row r="2212" spans="1:12" x14ac:dyDescent="0.2">
      <c r="A2212" s="7" t="s">
        <v>2355</v>
      </c>
      <c r="B2212" s="8">
        <v>44169</v>
      </c>
      <c r="C2212" s="9" t="s">
        <v>38</v>
      </c>
      <c r="D2212" s="9">
        <v>50</v>
      </c>
      <c r="E2212" s="9" t="s">
        <v>116</v>
      </c>
      <c r="F2212" s="16" t="str">
        <f t="shared" si="136"/>
        <v>OTHER</v>
      </c>
      <c r="G2212" s="16" t="str">
        <f t="shared" si="137"/>
        <v>OTHER</v>
      </c>
      <c r="H2212" s="9" t="s">
        <v>4896</v>
      </c>
      <c r="I2212" s="9" t="s">
        <v>150</v>
      </c>
      <c r="J2212" s="9" t="str">
        <f t="shared" si="138"/>
        <v>RS DQLAB</v>
      </c>
      <c r="K2212" s="10" t="s">
        <v>151</v>
      </c>
      <c r="L2212" t="str">
        <f t="shared" si="139"/>
        <v>SELL</v>
      </c>
    </row>
    <row r="2213" spans="1:12" x14ac:dyDescent="0.2">
      <c r="A2213" s="11" t="s">
        <v>2356</v>
      </c>
      <c r="B2213" s="12">
        <v>44169</v>
      </c>
      <c r="C2213" s="13" t="s">
        <v>36</v>
      </c>
      <c r="D2213" s="13">
        <v>39</v>
      </c>
      <c r="E2213" s="13" t="s">
        <v>116</v>
      </c>
      <c r="F2213" s="16" t="str">
        <f t="shared" si="136"/>
        <v>OTHER</v>
      </c>
      <c r="G2213" s="16" t="str">
        <f t="shared" si="137"/>
        <v>OTHER</v>
      </c>
      <c r="H2213" s="9" t="s">
        <v>4896</v>
      </c>
      <c r="I2213" s="13" t="s">
        <v>150</v>
      </c>
      <c r="J2213" s="9" t="str">
        <f t="shared" si="138"/>
        <v>RS DQLAB</v>
      </c>
      <c r="K2213" s="14" t="s">
        <v>151</v>
      </c>
      <c r="L2213" t="str">
        <f t="shared" si="139"/>
        <v>SELL</v>
      </c>
    </row>
    <row r="2214" spans="1:12" x14ac:dyDescent="0.2">
      <c r="A2214" s="7" t="s">
        <v>2357</v>
      </c>
      <c r="B2214" s="8">
        <v>44169</v>
      </c>
      <c r="C2214" s="9" t="s">
        <v>40</v>
      </c>
      <c r="D2214" s="9">
        <v>58</v>
      </c>
      <c r="E2214" s="9" t="s">
        <v>116</v>
      </c>
      <c r="F2214" s="16" t="str">
        <f t="shared" si="136"/>
        <v>OTHER</v>
      </c>
      <c r="G2214" s="16" t="str">
        <f t="shared" si="137"/>
        <v>OTHER</v>
      </c>
      <c r="H2214" s="9" t="s">
        <v>4896</v>
      </c>
      <c r="I2214" s="9" t="s">
        <v>150</v>
      </c>
      <c r="J2214" s="9" t="str">
        <f t="shared" si="138"/>
        <v>RS DQLAB</v>
      </c>
      <c r="K2214" s="10" t="s">
        <v>151</v>
      </c>
      <c r="L2214" t="str">
        <f t="shared" si="139"/>
        <v>SELL</v>
      </c>
    </row>
    <row r="2215" spans="1:12" x14ac:dyDescent="0.2">
      <c r="A2215" s="11" t="s">
        <v>2358</v>
      </c>
      <c r="B2215" s="12">
        <v>44169</v>
      </c>
      <c r="C2215" s="13" t="s">
        <v>5</v>
      </c>
      <c r="D2215" s="13">
        <v>149</v>
      </c>
      <c r="E2215" s="13" t="s">
        <v>116</v>
      </c>
      <c r="F2215" s="16" t="str">
        <f t="shared" si="136"/>
        <v>OTHER</v>
      </c>
      <c r="G2215" s="16" t="str">
        <f t="shared" si="137"/>
        <v>OTHER</v>
      </c>
      <c r="H2215" s="9" t="s">
        <v>4896</v>
      </c>
      <c r="I2215" s="13" t="s">
        <v>150</v>
      </c>
      <c r="J2215" s="9" t="str">
        <f t="shared" si="138"/>
        <v>RS DQLAB</v>
      </c>
      <c r="K2215" s="14" t="s">
        <v>151</v>
      </c>
      <c r="L2215" t="str">
        <f t="shared" si="139"/>
        <v>SELL</v>
      </c>
    </row>
    <row r="2216" spans="1:12" x14ac:dyDescent="0.2">
      <c r="A2216" s="7" t="s">
        <v>2359</v>
      </c>
      <c r="B2216" s="8">
        <v>44170</v>
      </c>
      <c r="C2216" s="9" t="s">
        <v>38</v>
      </c>
      <c r="D2216" s="9">
        <v>16</v>
      </c>
      <c r="E2216" s="9" t="s">
        <v>116</v>
      </c>
      <c r="F2216" s="16" t="str">
        <f t="shared" si="136"/>
        <v>OTHER</v>
      </c>
      <c r="G2216" s="16" t="str">
        <f t="shared" si="137"/>
        <v>OTHER</v>
      </c>
      <c r="H2216" s="9" t="s">
        <v>4896</v>
      </c>
      <c r="I2216" s="9" t="s">
        <v>150</v>
      </c>
      <c r="J2216" s="9" t="str">
        <f t="shared" si="138"/>
        <v>RS DQLAB</v>
      </c>
      <c r="K2216" s="10" t="s">
        <v>151</v>
      </c>
      <c r="L2216" t="str">
        <f t="shared" si="139"/>
        <v>SELL</v>
      </c>
    </row>
    <row r="2217" spans="1:12" x14ac:dyDescent="0.2">
      <c r="A2217" s="11" t="s">
        <v>2360</v>
      </c>
      <c r="B2217" s="12">
        <v>44170</v>
      </c>
      <c r="C2217" s="13" t="s">
        <v>22</v>
      </c>
      <c r="D2217" s="13">
        <v>16</v>
      </c>
      <c r="E2217" s="13" t="s">
        <v>116</v>
      </c>
      <c r="F2217" s="16" t="str">
        <f t="shared" si="136"/>
        <v>OTHER</v>
      </c>
      <c r="G2217" s="16" t="str">
        <f t="shared" si="137"/>
        <v>OTHER</v>
      </c>
      <c r="H2217" s="9" t="s">
        <v>4896</v>
      </c>
      <c r="I2217" s="13" t="s">
        <v>150</v>
      </c>
      <c r="J2217" s="9" t="str">
        <f t="shared" si="138"/>
        <v>RS DQLAB</v>
      </c>
      <c r="K2217" s="14" t="s">
        <v>151</v>
      </c>
      <c r="L2217" t="str">
        <f t="shared" si="139"/>
        <v>SELL</v>
      </c>
    </row>
    <row r="2218" spans="1:12" x14ac:dyDescent="0.2">
      <c r="A2218" s="7" t="s">
        <v>2361</v>
      </c>
      <c r="B2218" s="8">
        <v>44170</v>
      </c>
      <c r="C2218" s="9" t="s">
        <v>22</v>
      </c>
      <c r="D2218" s="9">
        <v>41</v>
      </c>
      <c r="E2218" s="9" t="s">
        <v>116</v>
      </c>
      <c r="F2218" s="16" t="str">
        <f t="shared" si="136"/>
        <v>OTHER</v>
      </c>
      <c r="G2218" s="16" t="str">
        <f t="shared" si="137"/>
        <v>OTHER</v>
      </c>
      <c r="H2218" s="9" t="s">
        <v>4896</v>
      </c>
      <c r="I2218" s="9" t="s">
        <v>150</v>
      </c>
      <c r="J2218" s="9" t="str">
        <f t="shared" si="138"/>
        <v>RS DQLAB</v>
      </c>
      <c r="K2218" s="10" t="s">
        <v>151</v>
      </c>
      <c r="L2218" t="str">
        <f t="shared" si="139"/>
        <v>SELL</v>
      </c>
    </row>
    <row r="2219" spans="1:12" x14ac:dyDescent="0.2">
      <c r="A2219" s="11" t="s">
        <v>2362</v>
      </c>
      <c r="B2219" s="12">
        <v>44170</v>
      </c>
      <c r="C2219" s="13" t="s">
        <v>36</v>
      </c>
      <c r="D2219" s="13">
        <v>7</v>
      </c>
      <c r="E2219" s="13" t="s">
        <v>116</v>
      </c>
      <c r="F2219" s="16" t="str">
        <f t="shared" si="136"/>
        <v>OTHER</v>
      </c>
      <c r="G2219" s="16" t="str">
        <f t="shared" si="137"/>
        <v>OTHER</v>
      </c>
      <c r="H2219" s="9" t="s">
        <v>4896</v>
      </c>
      <c r="I2219" s="13" t="s">
        <v>150</v>
      </c>
      <c r="J2219" s="9" t="str">
        <f t="shared" si="138"/>
        <v>RS DQLAB</v>
      </c>
      <c r="K2219" s="14" t="s">
        <v>151</v>
      </c>
      <c r="L2219" t="str">
        <f t="shared" si="139"/>
        <v>SELL</v>
      </c>
    </row>
    <row r="2220" spans="1:12" x14ac:dyDescent="0.2">
      <c r="A2220" s="7" t="s">
        <v>2363</v>
      </c>
      <c r="B2220" s="8">
        <v>44170</v>
      </c>
      <c r="C2220" s="9" t="s">
        <v>36</v>
      </c>
      <c r="D2220" s="9">
        <v>6</v>
      </c>
      <c r="E2220" s="9" t="s">
        <v>116</v>
      </c>
      <c r="F2220" s="16" t="str">
        <f t="shared" si="136"/>
        <v>OTHER</v>
      </c>
      <c r="G2220" s="16" t="str">
        <f t="shared" si="137"/>
        <v>OTHER</v>
      </c>
      <c r="H2220" s="9" t="s">
        <v>4896</v>
      </c>
      <c r="I2220" s="9" t="s">
        <v>150</v>
      </c>
      <c r="J2220" s="9" t="str">
        <f t="shared" si="138"/>
        <v>RS DQLAB</v>
      </c>
      <c r="K2220" s="10" t="s">
        <v>151</v>
      </c>
      <c r="L2220" t="str">
        <f t="shared" si="139"/>
        <v>SELL</v>
      </c>
    </row>
    <row r="2221" spans="1:12" x14ac:dyDescent="0.2">
      <c r="A2221" s="11" t="s">
        <v>2364</v>
      </c>
      <c r="B2221" s="12">
        <v>44170</v>
      </c>
      <c r="C2221" s="13" t="s">
        <v>8</v>
      </c>
      <c r="D2221" s="13">
        <v>35</v>
      </c>
      <c r="E2221" s="13" t="s">
        <v>116</v>
      </c>
      <c r="F2221" s="16" t="str">
        <f t="shared" si="136"/>
        <v>OTHER</v>
      </c>
      <c r="G2221" s="16" t="str">
        <f t="shared" si="137"/>
        <v>OTHER</v>
      </c>
      <c r="H2221" s="9" t="s">
        <v>4896</v>
      </c>
      <c r="I2221" s="13" t="s">
        <v>150</v>
      </c>
      <c r="J2221" s="9" t="str">
        <f t="shared" si="138"/>
        <v>RS DQLAB</v>
      </c>
      <c r="K2221" s="14" t="s">
        <v>151</v>
      </c>
      <c r="L2221" t="str">
        <f t="shared" si="139"/>
        <v>SELL</v>
      </c>
    </row>
    <row r="2222" spans="1:12" x14ac:dyDescent="0.2">
      <c r="A2222" s="7" t="s">
        <v>2365</v>
      </c>
      <c r="B2222" s="8">
        <v>44170</v>
      </c>
      <c r="C2222" s="9" t="s">
        <v>8</v>
      </c>
      <c r="D2222" s="9">
        <v>175</v>
      </c>
      <c r="E2222" s="9" t="s">
        <v>116</v>
      </c>
      <c r="F2222" s="16" t="str">
        <f t="shared" si="136"/>
        <v>OTHER</v>
      </c>
      <c r="G2222" s="16" t="str">
        <f t="shared" si="137"/>
        <v>OTHER</v>
      </c>
      <c r="H2222" s="9" t="s">
        <v>4896</v>
      </c>
      <c r="I2222" s="9" t="s">
        <v>150</v>
      </c>
      <c r="J2222" s="9" t="str">
        <f t="shared" si="138"/>
        <v>RS DQLAB</v>
      </c>
      <c r="K2222" s="10" t="s">
        <v>151</v>
      </c>
      <c r="L2222" t="str">
        <f t="shared" si="139"/>
        <v>SELL</v>
      </c>
    </row>
    <row r="2223" spans="1:12" x14ac:dyDescent="0.2">
      <c r="A2223" s="11" t="s">
        <v>2366</v>
      </c>
      <c r="B2223" s="12">
        <v>44170</v>
      </c>
      <c r="C2223" s="13" t="s">
        <v>17</v>
      </c>
      <c r="D2223" s="13">
        <v>42</v>
      </c>
      <c r="E2223" s="13" t="s">
        <v>116</v>
      </c>
      <c r="F2223" s="16" t="str">
        <f t="shared" si="136"/>
        <v>OTHER</v>
      </c>
      <c r="G2223" s="16" t="str">
        <f t="shared" si="137"/>
        <v>OTHER</v>
      </c>
      <c r="H2223" s="9" t="s">
        <v>4896</v>
      </c>
      <c r="I2223" s="13" t="s">
        <v>150</v>
      </c>
      <c r="J2223" s="9" t="str">
        <f t="shared" si="138"/>
        <v>RS DQLAB</v>
      </c>
      <c r="K2223" s="14" t="s">
        <v>151</v>
      </c>
      <c r="L2223" t="str">
        <f t="shared" si="139"/>
        <v>SELL</v>
      </c>
    </row>
    <row r="2224" spans="1:12" x14ac:dyDescent="0.2">
      <c r="A2224" s="7" t="s">
        <v>2367</v>
      </c>
      <c r="B2224" s="8">
        <v>44170</v>
      </c>
      <c r="C2224" s="9" t="s">
        <v>34</v>
      </c>
      <c r="D2224" s="9">
        <v>25</v>
      </c>
      <c r="E2224" s="9" t="s">
        <v>116</v>
      </c>
      <c r="F2224" s="16" t="str">
        <f t="shared" si="136"/>
        <v>OTHER</v>
      </c>
      <c r="G2224" s="16" t="str">
        <f t="shared" si="137"/>
        <v>OTHER</v>
      </c>
      <c r="H2224" s="9" t="s">
        <v>4896</v>
      </c>
      <c r="I2224" s="9" t="s">
        <v>150</v>
      </c>
      <c r="J2224" s="9" t="str">
        <f t="shared" si="138"/>
        <v>RS DQLAB</v>
      </c>
      <c r="K2224" s="10" t="s">
        <v>151</v>
      </c>
      <c r="L2224" t="str">
        <f t="shared" si="139"/>
        <v>SELL</v>
      </c>
    </row>
    <row r="2225" spans="1:12" x14ac:dyDescent="0.2">
      <c r="A2225" s="11" t="s">
        <v>2368</v>
      </c>
      <c r="B2225" s="12">
        <v>44171</v>
      </c>
      <c r="C2225" s="13" t="s">
        <v>22</v>
      </c>
      <c r="D2225" s="13">
        <v>15</v>
      </c>
      <c r="E2225" s="13" t="s">
        <v>116</v>
      </c>
      <c r="F2225" s="16" t="str">
        <f t="shared" si="136"/>
        <v>OTHER</v>
      </c>
      <c r="G2225" s="16" t="str">
        <f t="shared" si="137"/>
        <v>OTHER</v>
      </c>
      <c r="H2225" s="9" t="s">
        <v>4896</v>
      </c>
      <c r="I2225" s="13" t="s">
        <v>150</v>
      </c>
      <c r="J2225" s="9" t="str">
        <f t="shared" si="138"/>
        <v>RS DQLAB</v>
      </c>
      <c r="K2225" s="14" t="s">
        <v>151</v>
      </c>
      <c r="L2225" t="str">
        <f t="shared" si="139"/>
        <v>SELL</v>
      </c>
    </row>
    <row r="2226" spans="1:12" x14ac:dyDescent="0.2">
      <c r="A2226" s="7" t="s">
        <v>2369</v>
      </c>
      <c r="B2226" s="8">
        <v>44171</v>
      </c>
      <c r="C2226" s="9" t="s">
        <v>22</v>
      </c>
      <c r="D2226" s="9">
        <v>38</v>
      </c>
      <c r="E2226" s="9" t="s">
        <v>116</v>
      </c>
      <c r="F2226" s="16" t="str">
        <f t="shared" si="136"/>
        <v>OTHER</v>
      </c>
      <c r="G2226" s="16" t="str">
        <f t="shared" si="137"/>
        <v>OTHER</v>
      </c>
      <c r="H2226" s="9" t="s">
        <v>4896</v>
      </c>
      <c r="I2226" s="9" t="s">
        <v>150</v>
      </c>
      <c r="J2226" s="9" t="str">
        <f t="shared" si="138"/>
        <v>RS DQLAB</v>
      </c>
      <c r="K2226" s="10" t="s">
        <v>151</v>
      </c>
      <c r="L2226" t="str">
        <f t="shared" si="139"/>
        <v>SELL</v>
      </c>
    </row>
    <row r="2227" spans="1:12" x14ac:dyDescent="0.2">
      <c r="A2227" s="11" t="s">
        <v>2370</v>
      </c>
      <c r="B2227" s="12">
        <v>44171</v>
      </c>
      <c r="C2227" s="13" t="s">
        <v>10</v>
      </c>
      <c r="D2227" s="13">
        <v>1050</v>
      </c>
      <c r="E2227" s="13" t="s">
        <v>116</v>
      </c>
      <c r="F2227" s="16" t="str">
        <f t="shared" si="136"/>
        <v>OTHER</v>
      </c>
      <c r="G2227" s="16" t="str">
        <f t="shared" si="137"/>
        <v>OTHER</v>
      </c>
      <c r="H2227" s="9" t="s">
        <v>4896</v>
      </c>
      <c r="I2227" s="13" t="s">
        <v>150</v>
      </c>
      <c r="J2227" s="9" t="str">
        <f t="shared" si="138"/>
        <v>RS DQLAB</v>
      </c>
      <c r="K2227" s="14" t="s">
        <v>151</v>
      </c>
      <c r="L2227" t="str">
        <f t="shared" si="139"/>
        <v>SELL</v>
      </c>
    </row>
    <row r="2228" spans="1:12" x14ac:dyDescent="0.2">
      <c r="A2228" s="7" t="s">
        <v>2371</v>
      </c>
      <c r="B2228" s="8">
        <v>44171</v>
      </c>
      <c r="C2228" s="9" t="s">
        <v>36</v>
      </c>
      <c r="D2228" s="9">
        <v>40</v>
      </c>
      <c r="E2228" s="9" t="s">
        <v>116</v>
      </c>
      <c r="F2228" s="16" t="str">
        <f t="shared" si="136"/>
        <v>OTHER</v>
      </c>
      <c r="G2228" s="16" t="str">
        <f t="shared" si="137"/>
        <v>OTHER</v>
      </c>
      <c r="H2228" s="9" t="s">
        <v>4896</v>
      </c>
      <c r="I2228" s="9" t="s">
        <v>150</v>
      </c>
      <c r="J2228" s="9" t="str">
        <f t="shared" si="138"/>
        <v>RS DQLAB</v>
      </c>
      <c r="K2228" s="10" t="s">
        <v>151</v>
      </c>
      <c r="L2228" t="str">
        <f t="shared" si="139"/>
        <v>SELL</v>
      </c>
    </row>
    <row r="2229" spans="1:12" x14ac:dyDescent="0.2">
      <c r="A2229" s="11" t="s">
        <v>2372</v>
      </c>
      <c r="B2229" s="12">
        <v>44171</v>
      </c>
      <c r="C2229" s="13" t="s">
        <v>30</v>
      </c>
      <c r="D2229" s="13">
        <v>27</v>
      </c>
      <c r="E2229" s="13" t="s">
        <v>116</v>
      </c>
      <c r="F2229" s="16" t="str">
        <f t="shared" si="136"/>
        <v>OTHER</v>
      </c>
      <c r="G2229" s="16" t="str">
        <f t="shared" si="137"/>
        <v>OTHER</v>
      </c>
      <c r="H2229" s="9" t="s">
        <v>4896</v>
      </c>
      <c r="I2229" s="13" t="s">
        <v>150</v>
      </c>
      <c r="J2229" s="9" t="str">
        <f t="shared" si="138"/>
        <v>RS DQLAB</v>
      </c>
      <c r="K2229" s="14" t="s">
        <v>151</v>
      </c>
      <c r="L2229" t="str">
        <f t="shared" si="139"/>
        <v>SELL</v>
      </c>
    </row>
    <row r="2230" spans="1:12" x14ac:dyDescent="0.2">
      <c r="A2230" s="7" t="s">
        <v>2373</v>
      </c>
      <c r="B2230" s="8">
        <v>44171</v>
      </c>
      <c r="C2230" s="9" t="s">
        <v>18</v>
      </c>
      <c r="D2230" s="9">
        <v>394</v>
      </c>
      <c r="E2230" s="9" t="s">
        <v>116</v>
      </c>
      <c r="F2230" s="16" t="str">
        <f t="shared" si="136"/>
        <v>OTHER</v>
      </c>
      <c r="G2230" s="16" t="str">
        <f t="shared" si="137"/>
        <v>OTHER</v>
      </c>
      <c r="H2230" s="9" t="s">
        <v>4896</v>
      </c>
      <c r="I2230" s="9" t="s">
        <v>150</v>
      </c>
      <c r="J2230" s="9" t="str">
        <f t="shared" si="138"/>
        <v>RS DQLAB</v>
      </c>
      <c r="K2230" s="10" t="s">
        <v>151</v>
      </c>
      <c r="L2230" t="str">
        <f t="shared" si="139"/>
        <v>SELL</v>
      </c>
    </row>
    <row r="2231" spans="1:12" x14ac:dyDescent="0.2">
      <c r="A2231" s="11" t="s">
        <v>2374</v>
      </c>
      <c r="B2231" s="12">
        <v>44171</v>
      </c>
      <c r="C2231" s="13" t="s">
        <v>39</v>
      </c>
      <c r="D2231" s="13">
        <v>304</v>
      </c>
      <c r="E2231" s="13" t="s">
        <v>116</v>
      </c>
      <c r="F2231" s="16" t="str">
        <f t="shared" si="136"/>
        <v>OTHER</v>
      </c>
      <c r="G2231" s="16" t="str">
        <f t="shared" si="137"/>
        <v>OTHER</v>
      </c>
      <c r="H2231" s="9" t="s">
        <v>4896</v>
      </c>
      <c r="I2231" s="13" t="s">
        <v>150</v>
      </c>
      <c r="J2231" s="9" t="str">
        <f t="shared" si="138"/>
        <v>RS DQLAB</v>
      </c>
      <c r="K2231" s="14" t="s">
        <v>151</v>
      </c>
      <c r="L2231" t="str">
        <f t="shared" si="139"/>
        <v>SELL</v>
      </c>
    </row>
    <row r="2232" spans="1:12" x14ac:dyDescent="0.2">
      <c r="A2232" s="7" t="s">
        <v>2375</v>
      </c>
      <c r="B2232" s="8">
        <v>44172</v>
      </c>
      <c r="C2232" s="9" t="s">
        <v>24</v>
      </c>
      <c r="D2232" s="9">
        <v>29</v>
      </c>
      <c r="E2232" s="9" t="s">
        <v>116</v>
      </c>
      <c r="F2232" s="16" t="str">
        <f t="shared" si="136"/>
        <v>OTHER</v>
      </c>
      <c r="G2232" s="16" t="str">
        <f t="shared" si="137"/>
        <v>OTHER</v>
      </c>
      <c r="H2232" s="9" t="s">
        <v>4896</v>
      </c>
      <c r="I2232" s="9" t="s">
        <v>150</v>
      </c>
      <c r="J2232" s="9" t="str">
        <f t="shared" si="138"/>
        <v>RS DQLAB</v>
      </c>
      <c r="K2232" s="10" t="s">
        <v>151</v>
      </c>
      <c r="L2232" t="str">
        <f t="shared" si="139"/>
        <v>SELL</v>
      </c>
    </row>
    <row r="2233" spans="1:12" x14ac:dyDescent="0.2">
      <c r="A2233" s="11" t="s">
        <v>2376</v>
      </c>
      <c r="B2233" s="12">
        <v>44172</v>
      </c>
      <c r="C2233" s="13" t="s">
        <v>38</v>
      </c>
      <c r="D2233" s="13">
        <v>43</v>
      </c>
      <c r="E2233" s="13" t="s">
        <v>116</v>
      </c>
      <c r="F2233" s="16" t="str">
        <f t="shared" si="136"/>
        <v>OTHER</v>
      </c>
      <c r="G2233" s="16" t="str">
        <f t="shared" si="137"/>
        <v>OTHER</v>
      </c>
      <c r="H2233" s="9" t="s">
        <v>4896</v>
      </c>
      <c r="I2233" s="13" t="s">
        <v>150</v>
      </c>
      <c r="J2233" s="9" t="str">
        <f t="shared" si="138"/>
        <v>RS DQLAB</v>
      </c>
      <c r="K2233" s="14" t="s">
        <v>151</v>
      </c>
      <c r="L2233" t="str">
        <f t="shared" si="139"/>
        <v>SELL</v>
      </c>
    </row>
    <row r="2234" spans="1:12" x14ac:dyDescent="0.2">
      <c r="A2234" s="7" t="s">
        <v>2377</v>
      </c>
      <c r="B2234" s="8">
        <v>44172</v>
      </c>
      <c r="C2234" s="9" t="s">
        <v>40</v>
      </c>
      <c r="D2234" s="9">
        <v>157</v>
      </c>
      <c r="E2234" s="9" t="s">
        <v>116</v>
      </c>
      <c r="F2234" s="16" t="str">
        <f t="shared" si="136"/>
        <v>OTHER</v>
      </c>
      <c r="G2234" s="16" t="str">
        <f t="shared" si="137"/>
        <v>OTHER</v>
      </c>
      <c r="H2234" s="9" t="s">
        <v>4896</v>
      </c>
      <c r="I2234" s="9" t="s">
        <v>150</v>
      </c>
      <c r="J2234" s="9" t="str">
        <f t="shared" si="138"/>
        <v>RS DQLAB</v>
      </c>
      <c r="K2234" s="10" t="s">
        <v>151</v>
      </c>
      <c r="L2234" t="str">
        <f t="shared" si="139"/>
        <v>SELL</v>
      </c>
    </row>
    <row r="2235" spans="1:12" x14ac:dyDescent="0.2">
      <c r="A2235" s="11" t="s">
        <v>2378</v>
      </c>
      <c r="B2235" s="12">
        <v>44172</v>
      </c>
      <c r="C2235" s="13" t="s">
        <v>40</v>
      </c>
      <c r="D2235" s="13">
        <v>75</v>
      </c>
      <c r="E2235" s="13" t="s">
        <v>116</v>
      </c>
      <c r="F2235" s="16" t="str">
        <f t="shared" si="136"/>
        <v>OTHER</v>
      </c>
      <c r="G2235" s="16" t="str">
        <f t="shared" si="137"/>
        <v>OTHER</v>
      </c>
      <c r="H2235" s="9" t="s">
        <v>4896</v>
      </c>
      <c r="I2235" s="13" t="s">
        <v>150</v>
      </c>
      <c r="J2235" s="9" t="str">
        <f t="shared" si="138"/>
        <v>RS DQLAB</v>
      </c>
      <c r="K2235" s="14" t="s">
        <v>151</v>
      </c>
      <c r="L2235" t="str">
        <f t="shared" si="139"/>
        <v>SELL</v>
      </c>
    </row>
    <row r="2236" spans="1:12" x14ac:dyDescent="0.2">
      <c r="A2236" s="7" t="s">
        <v>2379</v>
      </c>
      <c r="B2236" s="8">
        <v>44172</v>
      </c>
      <c r="C2236" s="9" t="s">
        <v>28</v>
      </c>
      <c r="D2236" s="9">
        <v>11</v>
      </c>
      <c r="E2236" s="9" t="s">
        <v>116</v>
      </c>
      <c r="F2236" s="16" t="str">
        <f t="shared" si="136"/>
        <v>OTHER</v>
      </c>
      <c r="G2236" s="16" t="str">
        <f t="shared" si="137"/>
        <v>OTHER</v>
      </c>
      <c r="H2236" s="9" t="s">
        <v>4896</v>
      </c>
      <c r="I2236" s="9" t="s">
        <v>150</v>
      </c>
      <c r="J2236" s="9" t="str">
        <f t="shared" si="138"/>
        <v>RS DQLAB</v>
      </c>
      <c r="K2236" s="10" t="s">
        <v>151</v>
      </c>
      <c r="L2236" t="str">
        <f t="shared" si="139"/>
        <v>SELL</v>
      </c>
    </row>
    <row r="2237" spans="1:12" x14ac:dyDescent="0.2">
      <c r="A2237" s="11" t="s">
        <v>2380</v>
      </c>
      <c r="B2237" s="12">
        <v>44172</v>
      </c>
      <c r="C2237" s="13" t="s">
        <v>20</v>
      </c>
      <c r="D2237" s="13">
        <v>21</v>
      </c>
      <c r="E2237" s="13" t="s">
        <v>116</v>
      </c>
      <c r="F2237" s="16" t="str">
        <f t="shared" si="136"/>
        <v>OTHER</v>
      </c>
      <c r="G2237" s="16" t="str">
        <f t="shared" si="137"/>
        <v>OTHER</v>
      </c>
      <c r="H2237" s="9" t="s">
        <v>4896</v>
      </c>
      <c r="I2237" s="13" t="s">
        <v>150</v>
      </c>
      <c r="J2237" s="9" t="str">
        <f t="shared" si="138"/>
        <v>RS DQLAB</v>
      </c>
      <c r="K2237" s="14" t="s">
        <v>151</v>
      </c>
      <c r="L2237" t="str">
        <f t="shared" si="139"/>
        <v>SELL</v>
      </c>
    </row>
    <row r="2238" spans="1:12" x14ac:dyDescent="0.2">
      <c r="A2238" s="7" t="s">
        <v>2381</v>
      </c>
      <c r="B2238" s="8">
        <v>44172</v>
      </c>
      <c r="C2238" s="9" t="s">
        <v>20</v>
      </c>
      <c r="D2238" s="9">
        <v>222</v>
      </c>
      <c r="E2238" s="9" t="s">
        <v>116</v>
      </c>
      <c r="F2238" s="16" t="str">
        <f t="shared" si="136"/>
        <v>OTHER</v>
      </c>
      <c r="G2238" s="16" t="str">
        <f t="shared" si="137"/>
        <v>OTHER</v>
      </c>
      <c r="H2238" s="9" t="s">
        <v>4896</v>
      </c>
      <c r="I2238" s="9" t="s">
        <v>150</v>
      </c>
      <c r="J2238" s="9" t="str">
        <f t="shared" si="138"/>
        <v>RS DQLAB</v>
      </c>
      <c r="K2238" s="10" t="s">
        <v>151</v>
      </c>
      <c r="L2238" t="str">
        <f t="shared" si="139"/>
        <v>SELL</v>
      </c>
    </row>
    <row r="2239" spans="1:12" x14ac:dyDescent="0.2">
      <c r="A2239" s="11" t="s">
        <v>2382</v>
      </c>
      <c r="B2239" s="12">
        <v>44173</v>
      </c>
      <c r="C2239" s="13" t="s">
        <v>38</v>
      </c>
      <c r="D2239" s="13">
        <v>49</v>
      </c>
      <c r="E2239" s="13" t="s">
        <v>116</v>
      </c>
      <c r="F2239" s="16" t="str">
        <f t="shared" si="136"/>
        <v>OTHER</v>
      </c>
      <c r="G2239" s="16" t="str">
        <f t="shared" si="137"/>
        <v>OTHER</v>
      </c>
      <c r="H2239" s="9" t="s">
        <v>4896</v>
      </c>
      <c r="I2239" s="13" t="s">
        <v>150</v>
      </c>
      <c r="J2239" s="9" t="str">
        <f t="shared" si="138"/>
        <v>RS DQLAB</v>
      </c>
      <c r="K2239" s="14" t="s">
        <v>151</v>
      </c>
      <c r="L2239" t="str">
        <f t="shared" si="139"/>
        <v>SELL</v>
      </c>
    </row>
    <row r="2240" spans="1:12" x14ac:dyDescent="0.2">
      <c r="A2240" s="7" t="s">
        <v>2383</v>
      </c>
      <c r="B2240" s="8">
        <v>44173</v>
      </c>
      <c r="C2240" s="9" t="s">
        <v>22</v>
      </c>
      <c r="D2240" s="9">
        <v>33</v>
      </c>
      <c r="E2240" s="9" t="s">
        <v>116</v>
      </c>
      <c r="F2240" s="16" t="str">
        <f t="shared" si="136"/>
        <v>OTHER</v>
      </c>
      <c r="G2240" s="16" t="str">
        <f t="shared" si="137"/>
        <v>OTHER</v>
      </c>
      <c r="H2240" s="9" t="s">
        <v>4896</v>
      </c>
      <c r="I2240" s="9" t="s">
        <v>150</v>
      </c>
      <c r="J2240" s="9" t="str">
        <f t="shared" si="138"/>
        <v>RS DQLAB</v>
      </c>
      <c r="K2240" s="10" t="s">
        <v>151</v>
      </c>
      <c r="L2240" t="str">
        <f t="shared" si="139"/>
        <v>SELL</v>
      </c>
    </row>
    <row r="2241" spans="1:12" x14ac:dyDescent="0.2">
      <c r="A2241" s="11" t="s">
        <v>2384</v>
      </c>
      <c r="B2241" s="12">
        <v>44173</v>
      </c>
      <c r="C2241" s="13" t="s">
        <v>17</v>
      </c>
      <c r="D2241" s="13">
        <v>24</v>
      </c>
      <c r="E2241" s="13" t="s">
        <v>116</v>
      </c>
      <c r="F2241" s="16" t="str">
        <f t="shared" si="136"/>
        <v>OTHER</v>
      </c>
      <c r="G2241" s="16" t="str">
        <f t="shared" si="137"/>
        <v>OTHER</v>
      </c>
      <c r="H2241" s="9" t="s">
        <v>4896</v>
      </c>
      <c r="I2241" s="13" t="s">
        <v>150</v>
      </c>
      <c r="J2241" s="9" t="str">
        <f t="shared" si="138"/>
        <v>RS DQLAB</v>
      </c>
      <c r="K2241" s="14" t="s">
        <v>151</v>
      </c>
      <c r="L2241" t="str">
        <f t="shared" si="139"/>
        <v>SELL</v>
      </c>
    </row>
    <row r="2242" spans="1:12" x14ac:dyDescent="0.2">
      <c r="A2242" s="7" t="s">
        <v>2385</v>
      </c>
      <c r="B2242" s="8">
        <v>44173</v>
      </c>
      <c r="C2242" s="9" t="s">
        <v>11</v>
      </c>
      <c r="D2242" s="9">
        <v>26</v>
      </c>
      <c r="E2242" s="9" t="s">
        <v>116</v>
      </c>
      <c r="F2242" s="16" t="str">
        <f t="shared" si="136"/>
        <v>OTHER</v>
      </c>
      <c r="G2242" s="16" t="str">
        <f t="shared" si="137"/>
        <v>OTHER</v>
      </c>
      <c r="H2242" s="9" t="s">
        <v>4896</v>
      </c>
      <c r="I2242" s="9" t="s">
        <v>150</v>
      </c>
      <c r="J2242" s="9" t="str">
        <f t="shared" si="138"/>
        <v>RS DQLAB</v>
      </c>
      <c r="K2242" s="10" t="s">
        <v>151</v>
      </c>
      <c r="L2242" t="str">
        <f t="shared" si="139"/>
        <v>SELL</v>
      </c>
    </row>
    <row r="2243" spans="1:12" x14ac:dyDescent="0.2">
      <c r="A2243" s="11" t="s">
        <v>2386</v>
      </c>
      <c r="B2243" s="12">
        <v>44174</v>
      </c>
      <c r="C2243" s="13" t="s">
        <v>12</v>
      </c>
      <c r="D2243" s="13">
        <v>87</v>
      </c>
      <c r="E2243" s="13" t="s">
        <v>116</v>
      </c>
      <c r="F2243" s="16" t="str">
        <f t="shared" ref="F2243:F2306" si="140">UPPER(IF(LEN(E2243)=0,"OTHER",E2243))</f>
        <v>OTHER</v>
      </c>
      <c r="G2243" s="16" t="str">
        <f t="shared" ref="G2243:G2306" si="141">LEFT(F2243,7)</f>
        <v>OTHER</v>
      </c>
      <c r="H2243" s="9" t="s">
        <v>4896</v>
      </c>
      <c r="I2243" s="13" t="s">
        <v>150</v>
      </c>
      <c r="J2243" s="9" t="str">
        <f t="shared" ref="J2243:J2306" si="142">(UPPER(IF(LEN(I2243)=0,"OTHER",I2243)))</f>
        <v>RS DQLAB</v>
      </c>
      <c r="K2243" s="14" t="s">
        <v>151</v>
      </c>
      <c r="L2243" t="str">
        <f t="shared" ref="L2243:L2306" si="143">UPPER(K2243)</f>
        <v>SELL</v>
      </c>
    </row>
    <row r="2244" spans="1:12" x14ac:dyDescent="0.2">
      <c r="A2244" s="7" t="s">
        <v>2387</v>
      </c>
      <c r="B2244" s="8">
        <v>44174</v>
      </c>
      <c r="C2244" s="9" t="s">
        <v>12</v>
      </c>
      <c r="D2244" s="9">
        <v>37</v>
      </c>
      <c r="E2244" s="9" t="s">
        <v>116</v>
      </c>
      <c r="F2244" s="16" t="str">
        <f t="shared" si="140"/>
        <v>OTHER</v>
      </c>
      <c r="G2244" s="16" t="str">
        <f t="shared" si="141"/>
        <v>OTHER</v>
      </c>
      <c r="H2244" s="9" t="s">
        <v>4896</v>
      </c>
      <c r="I2244" s="9" t="s">
        <v>150</v>
      </c>
      <c r="J2244" s="9" t="str">
        <f t="shared" si="142"/>
        <v>RS DQLAB</v>
      </c>
      <c r="K2244" s="10" t="s">
        <v>151</v>
      </c>
      <c r="L2244" t="str">
        <f t="shared" si="143"/>
        <v>SELL</v>
      </c>
    </row>
    <row r="2245" spans="1:12" x14ac:dyDescent="0.2">
      <c r="A2245" s="11" t="s">
        <v>2388</v>
      </c>
      <c r="B2245" s="12">
        <v>44174</v>
      </c>
      <c r="C2245" s="13" t="s">
        <v>24</v>
      </c>
      <c r="D2245" s="13">
        <v>34</v>
      </c>
      <c r="E2245" s="13" t="s">
        <v>116</v>
      </c>
      <c r="F2245" s="16" t="str">
        <f t="shared" si="140"/>
        <v>OTHER</v>
      </c>
      <c r="G2245" s="16" t="str">
        <f t="shared" si="141"/>
        <v>OTHER</v>
      </c>
      <c r="H2245" s="9" t="s">
        <v>4896</v>
      </c>
      <c r="I2245" s="13" t="s">
        <v>150</v>
      </c>
      <c r="J2245" s="9" t="str">
        <f t="shared" si="142"/>
        <v>RS DQLAB</v>
      </c>
      <c r="K2245" s="14" t="s">
        <v>151</v>
      </c>
      <c r="L2245" t="str">
        <f t="shared" si="143"/>
        <v>SELL</v>
      </c>
    </row>
    <row r="2246" spans="1:12" x14ac:dyDescent="0.2">
      <c r="A2246" s="7" t="s">
        <v>2389</v>
      </c>
      <c r="B2246" s="8">
        <v>44174</v>
      </c>
      <c r="C2246" s="9" t="s">
        <v>24</v>
      </c>
      <c r="D2246" s="9">
        <v>45</v>
      </c>
      <c r="E2246" s="9" t="s">
        <v>116</v>
      </c>
      <c r="F2246" s="16" t="str">
        <f t="shared" si="140"/>
        <v>OTHER</v>
      </c>
      <c r="G2246" s="16" t="str">
        <f t="shared" si="141"/>
        <v>OTHER</v>
      </c>
      <c r="H2246" s="9" t="s">
        <v>4896</v>
      </c>
      <c r="I2246" s="9" t="s">
        <v>150</v>
      </c>
      <c r="J2246" s="9" t="str">
        <f t="shared" si="142"/>
        <v>RS DQLAB</v>
      </c>
      <c r="K2246" s="10" t="s">
        <v>151</v>
      </c>
      <c r="L2246" t="str">
        <f t="shared" si="143"/>
        <v>SELL</v>
      </c>
    </row>
    <row r="2247" spans="1:12" x14ac:dyDescent="0.2">
      <c r="A2247" s="11" t="s">
        <v>2390</v>
      </c>
      <c r="B2247" s="12">
        <v>44174</v>
      </c>
      <c r="C2247" s="13" t="s">
        <v>10</v>
      </c>
      <c r="D2247" s="13">
        <v>40</v>
      </c>
      <c r="E2247" s="13" t="s">
        <v>116</v>
      </c>
      <c r="F2247" s="16" t="str">
        <f t="shared" si="140"/>
        <v>OTHER</v>
      </c>
      <c r="G2247" s="16" t="str">
        <f t="shared" si="141"/>
        <v>OTHER</v>
      </c>
      <c r="H2247" s="9" t="s">
        <v>4896</v>
      </c>
      <c r="I2247" s="13" t="s">
        <v>150</v>
      </c>
      <c r="J2247" s="9" t="str">
        <f t="shared" si="142"/>
        <v>RS DQLAB</v>
      </c>
      <c r="K2247" s="14" t="s">
        <v>151</v>
      </c>
      <c r="L2247" t="str">
        <f t="shared" si="143"/>
        <v>SELL</v>
      </c>
    </row>
    <row r="2248" spans="1:12" x14ac:dyDescent="0.2">
      <c r="A2248" s="7" t="s">
        <v>2391</v>
      </c>
      <c r="B2248" s="8">
        <v>44174</v>
      </c>
      <c r="C2248" s="9" t="s">
        <v>36</v>
      </c>
      <c r="D2248" s="9">
        <v>38</v>
      </c>
      <c r="E2248" s="9" t="s">
        <v>116</v>
      </c>
      <c r="F2248" s="16" t="str">
        <f t="shared" si="140"/>
        <v>OTHER</v>
      </c>
      <c r="G2248" s="16" t="str">
        <f t="shared" si="141"/>
        <v>OTHER</v>
      </c>
      <c r="H2248" s="9" t="s">
        <v>4896</v>
      </c>
      <c r="I2248" s="9" t="s">
        <v>150</v>
      </c>
      <c r="J2248" s="9" t="str">
        <f t="shared" si="142"/>
        <v>RS DQLAB</v>
      </c>
      <c r="K2248" s="10" t="s">
        <v>151</v>
      </c>
      <c r="L2248" t="str">
        <f t="shared" si="143"/>
        <v>SELL</v>
      </c>
    </row>
    <row r="2249" spans="1:12" x14ac:dyDescent="0.2">
      <c r="A2249" s="11" t="s">
        <v>2392</v>
      </c>
      <c r="B2249" s="12">
        <v>44174</v>
      </c>
      <c r="C2249" s="13" t="s">
        <v>20</v>
      </c>
      <c r="D2249" s="13">
        <v>5</v>
      </c>
      <c r="E2249" s="13" t="s">
        <v>116</v>
      </c>
      <c r="F2249" s="16" t="str">
        <f t="shared" si="140"/>
        <v>OTHER</v>
      </c>
      <c r="G2249" s="16" t="str">
        <f t="shared" si="141"/>
        <v>OTHER</v>
      </c>
      <c r="H2249" s="9" t="s">
        <v>4896</v>
      </c>
      <c r="I2249" s="13" t="s">
        <v>150</v>
      </c>
      <c r="J2249" s="9" t="str">
        <f t="shared" si="142"/>
        <v>RS DQLAB</v>
      </c>
      <c r="K2249" s="14" t="s">
        <v>151</v>
      </c>
      <c r="L2249" t="str">
        <f t="shared" si="143"/>
        <v>SELL</v>
      </c>
    </row>
    <row r="2250" spans="1:12" x14ac:dyDescent="0.2">
      <c r="A2250" s="7" t="s">
        <v>2393</v>
      </c>
      <c r="B2250" s="8">
        <v>44174</v>
      </c>
      <c r="C2250" s="9" t="s">
        <v>8</v>
      </c>
      <c r="D2250" s="9">
        <v>3</v>
      </c>
      <c r="E2250" s="9" t="s">
        <v>116</v>
      </c>
      <c r="F2250" s="16" t="str">
        <f t="shared" si="140"/>
        <v>OTHER</v>
      </c>
      <c r="G2250" s="16" t="str">
        <f t="shared" si="141"/>
        <v>OTHER</v>
      </c>
      <c r="H2250" s="9" t="s">
        <v>4896</v>
      </c>
      <c r="I2250" s="9" t="s">
        <v>150</v>
      </c>
      <c r="J2250" s="9" t="str">
        <f t="shared" si="142"/>
        <v>RS DQLAB</v>
      </c>
      <c r="K2250" s="10" t="s">
        <v>151</v>
      </c>
      <c r="L2250" t="str">
        <f t="shared" si="143"/>
        <v>SELL</v>
      </c>
    </row>
    <row r="2251" spans="1:12" x14ac:dyDescent="0.2">
      <c r="A2251" s="11" t="s">
        <v>2394</v>
      </c>
      <c r="B2251" s="12">
        <v>44174</v>
      </c>
      <c r="C2251" s="13" t="s">
        <v>17</v>
      </c>
      <c r="D2251" s="13">
        <v>28</v>
      </c>
      <c r="E2251" s="13" t="s">
        <v>116</v>
      </c>
      <c r="F2251" s="16" t="str">
        <f t="shared" si="140"/>
        <v>OTHER</v>
      </c>
      <c r="G2251" s="16" t="str">
        <f t="shared" si="141"/>
        <v>OTHER</v>
      </c>
      <c r="H2251" s="9" t="s">
        <v>4896</v>
      </c>
      <c r="I2251" s="13" t="s">
        <v>150</v>
      </c>
      <c r="J2251" s="9" t="str">
        <f t="shared" si="142"/>
        <v>RS DQLAB</v>
      </c>
      <c r="K2251" s="14" t="s">
        <v>151</v>
      </c>
      <c r="L2251" t="str">
        <f t="shared" si="143"/>
        <v>SELL</v>
      </c>
    </row>
    <row r="2252" spans="1:12" x14ac:dyDescent="0.2">
      <c r="A2252" s="7" t="s">
        <v>2395</v>
      </c>
      <c r="B2252" s="8">
        <v>44174</v>
      </c>
      <c r="C2252" s="9" t="s">
        <v>14</v>
      </c>
      <c r="D2252" s="9">
        <v>36</v>
      </c>
      <c r="E2252" s="9" t="s">
        <v>116</v>
      </c>
      <c r="F2252" s="16" t="str">
        <f t="shared" si="140"/>
        <v>OTHER</v>
      </c>
      <c r="G2252" s="16" t="str">
        <f t="shared" si="141"/>
        <v>OTHER</v>
      </c>
      <c r="H2252" s="9" t="s">
        <v>4896</v>
      </c>
      <c r="I2252" s="9" t="s">
        <v>150</v>
      </c>
      <c r="J2252" s="9" t="str">
        <f t="shared" si="142"/>
        <v>RS DQLAB</v>
      </c>
      <c r="K2252" s="10" t="s">
        <v>151</v>
      </c>
      <c r="L2252" t="str">
        <f t="shared" si="143"/>
        <v>SELL</v>
      </c>
    </row>
    <row r="2253" spans="1:12" x14ac:dyDescent="0.2">
      <c r="A2253" s="11" t="s">
        <v>2396</v>
      </c>
      <c r="B2253" s="12">
        <v>44174</v>
      </c>
      <c r="C2253" s="13" t="s">
        <v>23</v>
      </c>
      <c r="D2253" s="13">
        <v>1</v>
      </c>
      <c r="E2253" s="13" t="s">
        <v>116</v>
      </c>
      <c r="F2253" s="16" t="str">
        <f t="shared" si="140"/>
        <v>OTHER</v>
      </c>
      <c r="G2253" s="16" t="str">
        <f t="shared" si="141"/>
        <v>OTHER</v>
      </c>
      <c r="H2253" s="9" t="s">
        <v>4896</v>
      </c>
      <c r="I2253" s="13" t="s">
        <v>150</v>
      </c>
      <c r="J2253" s="9" t="str">
        <f t="shared" si="142"/>
        <v>RS DQLAB</v>
      </c>
      <c r="K2253" s="14" t="s">
        <v>151</v>
      </c>
      <c r="L2253" t="str">
        <f t="shared" si="143"/>
        <v>SELL</v>
      </c>
    </row>
    <row r="2254" spans="1:12" x14ac:dyDescent="0.2">
      <c r="A2254" s="7" t="s">
        <v>2397</v>
      </c>
      <c r="B2254" s="8">
        <v>44174</v>
      </c>
      <c r="C2254" s="9" t="s">
        <v>11</v>
      </c>
      <c r="D2254" s="9">
        <v>16</v>
      </c>
      <c r="E2254" s="9" t="s">
        <v>116</v>
      </c>
      <c r="F2254" s="16" t="str">
        <f t="shared" si="140"/>
        <v>OTHER</v>
      </c>
      <c r="G2254" s="16" t="str">
        <f t="shared" si="141"/>
        <v>OTHER</v>
      </c>
      <c r="H2254" s="9" t="s">
        <v>4896</v>
      </c>
      <c r="I2254" s="9" t="s">
        <v>150</v>
      </c>
      <c r="J2254" s="9" t="str">
        <f t="shared" si="142"/>
        <v>RS DQLAB</v>
      </c>
      <c r="K2254" s="10" t="s">
        <v>151</v>
      </c>
      <c r="L2254" t="str">
        <f t="shared" si="143"/>
        <v>SELL</v>
      </c>
    </row>
    <row r="2255" spans="1:12" x14ac:dyDescent="0.2">
      <c r="A2255" s="11" t="s">
        <v>2398</v>
      </c>
      <c r="B2255" s="12">
        <v>44175</v>
      </c>
      <c r="C2255" s="13" t="s">
        <v>12</v>
      </c>
      <c r="D2255" s="13">
        <v>49</v>
      </c>
      <c r="E2255" s="13" t="s">
        <v>116</v>
      </c>
      <c r="F2255" s="16" t="str">
        <f t="shared" si="140"/>
        <v>OTHER</v>
      </c>
      <c r="G2255" s="16" t="str">
        <f t="shared" si="141"/>
        <v>OTHER</v>
      </c>
      <c r="H2255" s="9" t="s">
        <v>4896</v>
      </c>
      <c r="I2255" s="13" t="s">
        <v>150</v>
      </c>
      <c r="J2255" s="9" t="str">
        <f t="shared" si="142"/>
        <v>RS DQLAB</v>
      </c>
      <c r="K2255" s="14" t="s">
        <v>151</v>
      </c>
      <c r="L2255" t="str">
        <f t="shared" si="143"/>
        <v>SELL</v>
      </c>
    </row>
    <row r="2256" spans="1:12" x14ac:dyDescent="0.2">
      <c r="A2256" s="7" t="s">
        <v>2399</v>
      </c>
      <c r="B2256" s="8">
        <v>44175</v>
      </c>
      <c r="C2256" s="9" t="s">
        <v>12</v>
      </c>
      <c r="D2256" s="9">
        <v>44</v>
      </c>
      <c r="E2256" s="9" t="s">
        <v>116</v>
      </c>
      <c r="F2256" s="16" t="str">
        <f t="shared" si="140"/>
        <v>OTHER</v>
      </c>
      <c r="G2256" s="16" t="str">
        <f t="shared" si="141"/>
        <v>OTHER</v>
      </c>
      <c r="H2256" s="9" t="s">
        <v>4896</v>
      </c>
      <c r="I2256" s="9" t="s">
        <v>150</v>
      </c>
      <c r="J2256" s="9" t="str">
        <f t="shared" si="142"/>
        <v>RS DQLAB</v>
      </c>
      <c r="K2256" s="10" t="s">
        <v>151</v>
      </c>
      <c r="L2256" t="str">
        <f t="shared" si="143"/>
        <v>SELL</v>
      </c>
    </row>
    <row r="2257" spans="1:12" x14ac:dyDescent="0.2">
      <c r="A2257" s="11" t="s">
        <v>2400</v>
      </c>
      <c r="B2257" s="12">
        <v>44175</v>
      </c>
      <c r="C2257" s="13" t="s">
        <v>24</v>
      </c>
      <c r="D2257" s="13">
        <v>3</v>
      </c>
      <c r="E2257" s="13" t="s">
        <v>116</v>
      </c>
      <c r="F2257" s="16" t="str">
        <f t="shared" si="140"/>
        <v>OTHER</v>
      </c>
      <c r="G2257" s="16" t="str">
        <f t="shared" si="141"/>
        <v>OTHER</v>
      </c>
      <c r="H2257" s="9" t="s">
        <v>4896</v>
      </c>
      <c r="I2257" s="13" t="s">
        <v>150</v>
      </c>
      <c r="J2257" s="9" t="str">
        <f t="shared" si="142"/>
        <v>RS DQLAB</v>
      </c>
      <c r="K2257" s="14" t="s">
        <v>151</v>
      </c>
      <c r="L2257" t="str">
        <f t="shared" si="143"/>
        <v>SELL</v>
      </c>
    </row>
    <row r="2258" spans="1:12" x14ac:dyDescent="0.2">
      <c r="A2258" s="7" t="s">
        <v>2401</v>
      </c>
      <c r="B2258" s="8">
        <v>44175</v>
      </c>
      <c r="C2258" s="9" t="s">
        <v>10</v>
      </c>
      <c r="D2258" s="9">
        <v>59</v>
      </c>
      <c r="E2258" s="9" t="s">
        <v>116</v>
      </c>
      <c r="F2258" s="16" t="str">
        <f t="shared" si="140"/>
        <v>OTHER</v>
      </c>
      <c r="G2258" s="16" t="str">
        <f t="shared" si="141"/>
        <v>OTHER</v>
      </c>
      <c r="H2258" s="9" t="s">
        <v>4896</v>
      </c>
      <c r="I2258" s="9" t="s">
        <v>150</v>
      </c>
      <c r="J2258" s="9" t="str">
        <f t="shared" si="142"/>
        <v>RS DQLAB</v>
      </c>
      <c r="K2258" s="10" t="s">
        <v>151</v>
      </c>
      <c r="L2258" t="str">
        <f t="shared" si="143"/>
        <v>SELL</v>
      </c>
    </row>
    <row r="2259" spans="1:12" x14ac:dyDescent="0.2">
      <c r="A2259" s="11" t="s">
        <v>2402</v>
      </c>
      <c r="B2259" s="12">
        <v>44175</v>
      </c>
      <c r="C2259" s="13" t="s">
        <v>16</v>
      </c>
      <c r="D2259" s="13">
        <v>150</v>
      </c>
      <c r="E2259" s="13" t="s">
        <v>116</v>
      </c>
      <c r="F2259" s="16" t="str">
        <f t="shared" si="140"/>
        <v>OTHER</v>
      </c>
      <c r="G2259" s="16" t="str">
        <f t="shared" si="141"/>
        <v>OTHER</v>
      </c>
      <c r="H2259" s="9" t="s">
        <v>4896</v>
      </c>
      <c r="I2259" s="13" t="s">
        <v>150</v>
      </c>
      <c r="J2259" s="9" t="str">
        <f t="shared" si="142"/>
        <v>RS DQLAB</v>
      </c>
      <c r="K2259" s="14" t="s">
        <v>151</v>
      </c>
      <c r="L2259" t="str">
        <f t="shared" si="143"/>
        <v>SELL</v>
      </c>
    </row>
    <row r="2260" spans="1:12" x14ac:dyDescent="0.2">
      <c r="A2260" s="7" t="s">
        <v>2403</v>
      </c>
      <c r="B2260" s="8">
        <v>44175</v>
      </c>
      <c r="C2260" s="9" t="s">
        <v>20</v>
      </c>
      <c r="D2260" s="9">
        <v>56</v>
      </c>
      <c r="E2260" s="9" t="s">
        <v>116</v>
      </c>
      <c r="F2260" s="16" t="str">
        <f t="shared" si="140"/>
        <v>OTHER</v>
      </c>
      <c r="G2260" s="16" t="str">
        <f t="shared" si="141"/>
        <v>OTHER</v>
      </c>
      <c r="H2260" s="9" t="s">
        <v>4896</v>
      </c>
      <c r="I2260" s="9" t="s">
        <v>150</v>
      </c>
      <c r="J2260" s="9" t="str">
        <f t="shared" si="142"/>
        <v>RS DQLAB</v>
      </c>
      <c r="K2260" s="10" t="s">
        <v>151</v>
      </c>
      <c r="L2260" t="str">
        <f t="shared" si="143"/>
        <v>SELL</v>
      </c>
    </row>
    <row r="2261" spans="1:12" x14ac:dyDescent="0.2">
      <c r="A2261" s="11" t="s">
        <v>2404</v>
      </c>
      <c r="B2261" s="12">
        <v>44175</v>
      </c>
      <c r="C2261" s="13" t="s">
        <v>5</v>
      </c>
      <c r="D2261" s="13">
        <v>32</v>
      </c>
      <c r="E2261" s="13" t="s">
        <v>116</v>
      </c>
      <c r="F2261" s="16" t="str">
        <f t="shared" si="140"/>
        <v>OTHER</v>
      </c>
      <c r="G2261" s="16" t="str">
        <f t="shared" si="141"/>
        <v>OTHER</v>
      </c>
      <c r="H2261" s="9" t="s">
        <v>4896</v>
      </c>
      <c r="I2261" s="13" t="s">
        <v>150</v>
      </c>
      <c r="J2261" s="9" t="str">
        <f t="shared" si="142"/>
        <v>RS DQLAB</v>
      </c>
      <c r="K2261" s="14" t="s">
        <v>151</v>
      </c>
      <c r="L2261" t="str">
        <f t="shared" si="143"/>
        <v>SELL</v>
      </c>
    </row>
    <row r="2262" spans="1:12" x14ac:dyDescent="0.2">
      <c r="A2262" s="7" t="s">
        <v>2405</v>
      </c>
      <c r="B2262" s="8">
        <v>44176</v>
      </c>
      <c r="C2262" s="9" t="s">
        <v>41</v>
      </c>
      <c r="D2262" s="9">
        <v>23</v>
      </c>
      <c r="E2262" s="9" t="s">
        <v>116</v>
      </c>
      <c r="F2262" s="16" t="str">
        <f t="shared" si="140"/>
        <v>OTHER</v>
      </c>
      <c r="G2262" s="16" t="str">
        <f t="shared" si="141"/>
        <v>OTHER</v>
      </c>
      <c r="H2262" s="9" t="s">
        <v>4896</v>
      </c>
      <c r="I2262" s="9" t="s">
        <v>150</v>
      </c>
      <c r="J2262" s="9" t="str">
        <f t="shared" si="142"/>
        <v>RS DQLAB</v>
      </c>
      <c r="K2262" s="10" t="s">
        <v>151</v>
      </c>
      <c r="L2262" t="str">
        <f t="shared" si="143"/>
        <v>SELL</v>
      </c>
    </row>
    <row r="2263" spans="1:12" x14ac:dyDescent="0.2">
      <c r="A2263" s="11" t="s">
        <v>2406</v>
      </c>
      <c r="B2263" s="12">
        <v>44176</v>
      </c>
      <c r="C2263" s="13" t="s">
        <v>41</v>
      </c>
      <c r="D2263" s="13">
        <v>26</v>
      </c>
      <c r="E2263" s="13" t="s">
        <v>116</v>
      </c>
      <c r="F2263" s="16" t="str">
        <f t="shared" si="140"/>
        <v>OTHER</v>
      </c>
      <c r="G2263" s="16" t="str">
        <f t="shared" si="141"/>
        <v>OTHER</v>
      </c>
      <c r="H2263" s="9" t="s">
        <v>4896</v>
      </c>
      <c r="I2263" s="13" t="s">
        <v>150</v>
      </c>
      <c r="J2263" s="9" t="str">
        <f t="shared" si="142"/>
        <v>RS DQLAB</v>
      </c>
      <c r="K2263" s="14" t="s">
        <v>151</v>
      </c>
      <c r="L2263" t="str">
        <f t="shared" si="143"/>
        <v>SELL</v>
      </c>
    </row>
    <row r="2264" spans="1:12" x14ac:dyDescent="0.2">
      <c r="A2264" s="7" t="s">
        <v>2407</v>
      </c>
      <c r="B2264" s="8">
        <v>44176</v>
      </c>
      <c r="C2264" s="9" t="s">
        <v>10</v>
      </c>
      <c r="D2264" s="9">
        <v>100</v>
      </c>
      <c r="E2264" s="9" t="s">
        <v>116</v>
      </c>
      <c r="F2264" s="16" t="str">
        <f t="shared" si="140"/>
        <v>OTHER</v>
      </c>
      <c r="G2264" s="16" t="str">
        <f t="shared" si="141"/>
        <v>OTHER</v>
      </c>
      <c r="H2264" s="9" t="s">
        <v>4896</v>
      </c>
      <c r="I2264" s="9" t="s">
        <v>150</v>
      </c>
      <c r="J2264" s="9" t="str">
        <f t="shared" si="142"/>
        <v>RS DQLAB</v>
      </c>
      <c r="K2264" s="10" t="s">
        <v>151</v>
      </c>
      <c r="L2264" t="str">
        <f t="shared" si="143"/>
        <v>SELL</v>
      </c>
    </row>
    <row r="2265" spans="1:12" x14ac:dyDescent="0.2">
      <c r="A2265" s="11" t="s">
        <v>2408</v>
      </c>
      <c r="B2265" s="12">
        <v>44176</v>
      </c>
      <c r="C2265" s="13" t="s">
        <v>7</v>
      </c>
      <c r="D2265" s="13">
        <v>22</v>
      </c>
      <c r="E2265" s="13" t="s">
        <v>116</v>
      </c>
      <c r="F2265" s="16" t="str">
        <f t="shared" si="140"/>
        <v>OTHER</v>
      </c>
      <c r="G2265" s="16" t="str">
        <f t="shared" si="141"/>
        <v>OTHER</v>
      </c>
      <c r="H2265" s="9" t="s">
        <v>4896</v>
      </c>
      <c r="I2265" s="13" t="s">
        <v>150</v>
      </c>
      <c r="J2265" s="9" t="str">
        <f t="shared" si="142"/>
        <v>RS DQLAB</v>
      </c>
      <c r="K2265" s="14" t="s">
        <v>151</v>
      </c>
      <c r="L2265" t="str">
        <f t="shared" si="143"/>
        <v>SELL</v>
      </c>
    </row>
    <row r="2266" spans="1:12" x14ac:dyDescent="0.2">
      <c r="A2266" s="7" t="s">
        <v>2409</v>
      </c>
      <c r="B2266" s="8">
        <v>44176</v>
      </c>
      <c r="C2266" s="9" t="s">
        <v>11</v>
      </c>
      <c r="D2266" s="9">
        <v>31</v>
      </c>
      <c r="E2266" s="9" t="s">
        <v>116</v>
      </c>
      <c r="F2266" s="16" t="str">
        <f t="shared" si="140"/>
        <v>OTHER</v>
      </c>
      <c r="G2266" s="16" t="str">
        <f t="shared" si="141"/>
        <v>OTHER</v>
      </c>
      <c r="H2266" s="9" t="s">
        <v>4896</v>
      </c>
      <c r="I2266" s="9" t="s">
        <v>150</v>
      </c>
      <c r="J2266" s="9" t="str">
        <f t="shared" si="142"/>
        <v>RS DQLAB</v>
      </c>
      <c r="K2266" s="10" t="s">
        <v>151</v>
      </c>
      <c r="L2266" t="str">
        <f t="shared" si="143"/>
        <v>SELL</v>
      </c>
    </row>
    <row r="2267" spans="1:12" x14ac:dyDescent="0.2">
      <c r="A2267" s="11" t="s">
        <v>2410</v>
      </c>
      <c r="B2267" s="12">
        <v>44176</v>
      </c>
      <c r="C2267" s="13" t="s">
        <v>34</v>
      </c>
      <c r="D2267" s="13">
        <v>20</v>
      </c>
      <c r="E2267" s="13" t="s">
        <v>116</v>
      </c>
      <c r="F2267" s="16" t="str">
        <f t="shared" si="140"/>
        <v>OTHER</v>
      </c>
      <c r="G2267" s="16" t="str">
        <f t="shared" si="141"/>
        <v>OTHER</v>
      </c>
      <c r="H2267" s="9" t="s">
        <v>4896</v>
      </c>
      <c r="I2267" s="13" t="s">
        <v>150</v>
      </c>
      <c r="J2267" s="9" t="str">
        <f t="shared" si="142"/>
        <v>RS DQLAB</v>
      </c>
      <c r="K2267" s="14" t="s">
        <v>151</v>
      </c>
      <c r="L2267" t="str">
        <f t="shared" si="143"/>
        <v>SELL</v>
      </c>
    </row>
    <row r="2268" spans="1:12" x14ac:dyDescent="0.2">
      <c r="A2268" s="7" t="s">
        <v>2411</v>
      </c>
      <c r="B2268" s="8">
        <v>44177</v>
      </c>
      <c r="C2268" s="9" t="s">
        <v>10</v>
      </c>
      <c r="D2268" s="9">
        <v>58</v>
      </c>
      <c r="E2268" s="9" t="s">
        <v>116</v>
      </c>
      <c r="F2268" s="16" t="str">
        <f t="shared" si="140"/>
        <v>OTHER</v>
      </c>
      <c r="G2268" s="16" t="str">
        <f t="shared" si="141"/>
        <v>OTHER</v>
      </c>
      <c r="H2268" s="9" t="s">
        <v>4896</v>
      </c>
      <c r="I2268" s="9" t="s">
        <v>150</v>
      </c>
      <c r="J2268" s="9" t="str">
        <f t="shared" si="142"/>
        <v>RS DQLAB</v>
      </c>
      <c r="K2268" s="10" t="s">
        <v>151</v>
      </c>
      <c r="L2268" t="str">
        <f t="shared" si="143"/>
        <v>SELL</v>
      </c>
    </row>
    <row r="2269" spans="1:12" x14ac:dyDescent="0.2">
      <c r="A2269" s="11" t="s">
        <v>2412</v>
      </c>
      <c r="B2269" s="12">
        <v>44177</v>
      </c>
      <c r="C2269" s="13" t="s">
        <v>10</v>
      </c>
      <c r="D2269" s="13">
        <v>61</v>
      </c>
      <c r="E2269" s="13" t="s">
        <v>116</v>
      </c>
      <c r="F2269" s="16" t="str">
        <f t="shared" si="140"/>
        <v>OTHER</v>
      </c>
      <c r="G2269" s="16" t="str">
        <f t="shared" si="141"/>
        <v>OTHER</v>
      </c>
      <c r="H2269" s="9" t="s">
        <v>4896</v>
      </c>
      <c r="I2269" s="13" t="s">
        <v>150</v>
      </c>
      <c r="J2269" s="9" t="str">
        <f t="shared" si="142"/>
        <v>RS DQLAB</v>
      </c>
      <c r="K2269" s="14" t="s">
        <v>151</v>
      </c>
      <c r="L2269" t="str">
        <f t="shared" si="143"/>
        <v>SELL</v>
      </c>
    </row>
    <row r="2270" spans="1:12" x14ac:dyDescent="0.2">
      <c r="A2270" s="7" t="s">
        <v>2413</v>
      </c>
      <c r="B2270" s="8">
        <v>44177</v>
      </c>
      <c r="C2270" s="9" t="s">
        <v>36</v>
      </c>
      <c r="D2270" s="9">
        <v>13</v>
      </c>
      <c r="E2270" s="9" t="s">
        <v>116</v>
      </c>
      <c r="F2270" s="16" t="str">
        <f t="shared" si="140"/>
        <v>OTHER</v>
      </c>
      <c r="G2270" s="16" t="str">
        <f t="shared" si="141"/>
        <v>OTHER</v>
      </c>
      <c r="H2270" s="9" t="s">
        <v>4896</v>
      </c>
      <c r="I2270" s="9" t="s">
        <v>150</v>
      </c>
      <c r="J2270" s="9" t="str">
        <f t="shared" si="142"/>
        <v>RS DQLAB</v>
      </c>
      <c r="K2270" s="10" t="s">
        <v>151</v>
      </c>
      <c r="L2270" t="str">
        <f t="shared" si="143"/>
        <v>SELL</v>
      </c>
    </row>
    <row r="2271" spans="1:12" x14ac:dyDescent="0.2">
      <c r="A2271" s="11" t="s">
        <v>2414</v>
      </c>
      <c r="B2271" s="12">
        <v>44178</v>
      </c>
      <c r="C2271" s="13" t="s">
        <v>37</v>
      </c>
      <c r="D2271" s="13">
        <v>62</v>
      </c>
      <c r="E2271" s="13" t="s">
        <v>116</v>
      </c>
      <c r="F2271" s="16" t="str">
        <f t="shared" si="140"/>
        <v>OTHER</v>
      </c>
      <c r="G2271" s="16" t="str">
        <f t="shared" si="141"/>
        <v>OTHER</v>
      </c>
      <c r="H2271" s="9" t="s">
        <v>4896</v>
      </c>
      <c r="I2271" s="13" t="s">
        <v>150</v>
      </c>
      <c r="J2271" s="9" t="str">
        <f t="shared" si="142"/>
        <v>RS DQLAB</v>
      </c>
      <c r="K2271" s="14" t="s">
        <v>151</v>
      </c>
      <c r="L2271" t="str">
        <f t="shared" si="143"/>
        <v>SELL</v>
      </c>
    </row>
    <row r="2272" spans="1:12" x14ac:dyDescent="0.2">
      <c r="A2272" s="7" t="s">
        <v>2415</v>
      </c>
      <c r="B2272" s="8">
        <v>44178</v>
      </c>
      <c r="C2272" s="9" t="s">
        <v>24</v>
      </c>
      <c r="D2272" s="9">
        <v>32</v>
      </c>
      <c r="E2272" s="9" t="s">
        <v>116</v>
      </c>
      <c r="F2272" s="16" t="str">
        <f t="shared" si="140"/>
        <v>OTHER</v>
      </c>
      <c r="G2272" s="16" t="str">
        <f t="shared" si="141"/>
        <v>OTHER</v>
      </c>
      <c r="H2272" s="9" t="s">
        <v>4896</v>
      </c>
      <c r="I2272" s="9" t="s">
        <v>150</v>
      </c>
      <c r="J2272" s="9" t="str">
        <f t="shared" si="142"/>
        <v>RS DQLAB</v>
      </c>
      <c r="K2272" s="10" t="s">
        <v>151</v>
      </c>
      <c r="L2272" t="str">
        <f t="shared" si="143"/>
        <v>SELL</v>
      </c>
    </row>
    <row r="2273" spans="1:12" x14ac:dyDescent="0.2">
      <c r="A2273" s="11" t="s">
        <v>2416</v>
      </c>
      <c r="B2273" s="12">
        <v>44178</v>
      </c>
      <c r="C2273" s="13" t="s">
        <v>18</v>
      </c>
      <c r="D2273" s="13">
        <v>42</v>
      </c>
      <c r="E2273" s="13" t="s">
        <v>116</v>
      </c>
      <c r="F2273" s="16" t="str">
        <f t="shared" si="140"/>
        <v>OTHER</v>
      </c>
      <c r="G2273" s="16" t="str">
        <f t="shared" si="141"/>
        <v>OTHER</v>
      </c>
      <c r="H2273" s="9" t="s">
        <v>4896</v>
      </c>
      <c r="I2273" s="13" t="s">
        <v>150</v>
      </c>
      <c r="J2273" s="9" t="str">
        <f t="shared" si="142"/>
        <v>RS DQLAB</v>
      </c>
      <c r="K2273" s="14" t="s">
        <v>151</v>
      </c>
      <c r="L2273" t="str">
        <f t="shared" si="143"/>
        <v>SELL</v>
      </c>
    </row>
    <row r="2274" spans="1:12" x14ac:dyDescent="0.2">
      <c r="A2274" s="7" t="s">
        <v>2417</v>
      </c>
      <c r="B2274" s="8">
        <v>44179</v>
      </c>
      <c r="C2274" s="9" t="s">
        <v>12</v>
      </c>
      <c r="D2274" s="9">
        <v>55</v>
      </c>
      <c r="E2274" s="9" t="s">
        <v>116</v>
      </c>
      <c r="F2274" s="16" t="str">
        <f t="shared" si="140"/>
        <v>OTHER</v>
      </c>
      <c r="G2274" s="16" t="str">
        <f t="shared" si="141"/>
        <v>OTHER</v>
      </c>
      <c r="H2274" s="9" t="s">
        <v>4896</v>
      </c>
      <c r="I2274" s="9" t="s">
        <v>150</v>
      </c>
      <c r="J2274" s="9" t="str">
        <f t="shared" si="142"/>
        <v>RS DQLAB</v>
      </c>
      <c r="K2274" s="10" t="s">
        <v>151</v>
      </c>
      <c r="L2274" t="str">
        <f t="shared" si="143"/>
        <v>SELL</v>
      </c>
    </row>
    <row r="2275" spans="1:12" x14ac:dyDescent="0.2">
      <c r="A2275" s="11" t="s">
        <v>2418</v>
      </c>
      <c r="B2275" s="12">
        <v>44179</v>
      </c>
      <c r="C2275" s="13" t="s">
        <v>37</v>
      </c>
      <c r="D2275" s="13">
        <v>32</v>
      </c>
      <c r="E2275" s="13" t="s">
        <v>116</v>
      </c>
      <c r="F2275" s="16" t="str">
        <f t="shared" si="140"/>
        <v>OTHER</v>
      </c>
      <c r="G2275" s="16" t="str">
        <f t="shared" si="141"/>
        <v>OTHER</v>
      </c>
      <c r="H2275" s="9" t="s">
        <v>4896</v>
      </c>
      <c r="I2275" s="13" t="s">
        <v>150</v>
      </c>
      <c r="J2275" s="9" t="str">
        <f t="shared" si="142"/>
        <v>RS DQLAB</v>
      </c>
      <c r="K2275" s="14" t="s">
        <v>151</v>
      </c>
      <c r="L2275" t="str">
        <f t="shared" si="143"/>
        <v>SELL</v>
      </c>
    </row>
    <row r="2276" spans="1:12" x14ac:dyDescent="0.2">
      <c r="A2276" s="7" t="s">
        <v>2419</v>
      </c>
      <c r="B2276" s="8">
        <v>44179</v>
      </c>
      <c r="C2276" s="9" t="s">
        <v>36</v>
      </c>
      <c r="D2276" s="9">
        <v>159</v>
      </c>
      <c r="E2276" s="9" t="s">
        <v>116</v>
      </c>
      <c r="F2276" s="16" t="str">
        <f t="shared" si="140"/>
        <v>OTHER</v>
      </c>
      <c r="G2276" s="16" t="str">
        <f t="shared" si="141"/>
        <v>OTHER</v>
      </c>
      <c r="H2276" s="9" t="s">
        <v>4896</v>
      </c>
      <c r="I2276" s="9" t="s">
        <v>150</v>
      </c>
      <c r="J2276" s="9" t="str">
        <f t="shared" si="142"/>
        <v>RS DQLAB</v>
      </c>
      <c r="K2276" s="10" t="s">
        <v>151</v>
      </c>
      <c r="L2276" t="str">
        <f t="shared" si="143"/>
        <v>SELL</v>
      </c>
    </row>
    <row r="2277" spans="1:12" x14ac:dyDescent="0.2">
      <c r="A2277" s="11" t="s">
        <v>2420</v>
      </c>
      <c r="B2277" s="12">
        <v>44179</v>
      </c>
      <c r="C2277" s="13" t="s">
        <v>23</v>
      </c>
      <c r="D2277" s="13">
        <v>1</v>
      </c>
      <c r="E2277" s="13" t="s">
        <v>116</v>
      </c>
      <c r="F2277" s="16" t="str">
        <f t="shared" si="140"/>
        <v>OTHER</v>
      </c>
      <c r="G2277" s="16" t="str">
        <f t="shared" si="141"/>
        <v>OTHER</v>
      </c>
      <c r="H2277" s="9" t="s">
        <v>4896</v>
      </c>
      <c r="I2277" s="13" t="s">
        <v>150</v>
      </c>
      <c r="J2277" s="9" t="str">
        <f t="shared" si="142"/>
        <v>RS DQLAB</v>
      </c>
      <c r="K2277" s="14" t="s">
        <v>151</v>
      </c>
      <c r="L2277" t="str">
        <f t="shared" si="143"/>
        <v>SELL</v>
      </c>
    </row>
    <row r="2278" spans="1:12" x14ac:dyDescent="0.2">
      <c r="A2278" s="7" t="s">
        <v>2421</v>
      </c>
      <c r="B2278" s="8">
        <v>44180</v>
      </c>
      <c r="C2278" s="9" t="s">
        <v>22</v>
      </c>
      <c r="D2278" s="9">
        <v>13</v>
      </c>
      <c r="E2278" s="9" t="s">
        <v>116</v>
      </c>
      <c r="F2278" s="16" t="str">
        <f t="shared" si="140"/>
        <v>OTHER</v>
      </c>
      <c r="G2278" s="16" t="str">
        <f t="shared" si="141"/>
        <v>OTHER</v>
      </c>
      <c r="H2278" s="9" t="s">
        <v>4896</v>
      </c>
      <c r="I2278" s="9" t="s">
        <v>150</v>
      </c>
      <c r="J2278" s="9" t="str">
        <f t="shared" si="142"/>
        <v>RS DQLAB</v>
      </c>
      <c r="K2278" s="10" t="s">
        <v>151</v>
      </c>
      <c r="L2278" t="str">
        <f t="shared" si="143"/>
        <v>SELL</v>
      </c>
    </row>
    <row r="2279" spans="1:12" x14ac:dyDescent="0.2">
      <c r="A2279" s="11" t="s">
        <v>2422</v>
      </c>
      <c r="B2279" s="12">
        <v>44180</v>
      </c>
      <c r="C2279" s="13" t="s">
        <v>10</v>
      </c>
      <c r="D2279" s="13">
        <v>0</v>
      </c>
      <c r="E2279" s="13" t="s">
        <v>116</v>
      </c>
      <c r="F2279" s="16" t="str">
        <f t="shared" si="140"/>
        <v>OTHER</v>
      </c>
      <c r="G2279" s="16" t="str">
        <f t="shared" si="141"/>
        <v>OTHER</v>
      </c>
      <c r="H2279" s="9" t="s">
        <v>4896</v>
      </c>
      <c r="I2279" s="13" t="s">
        <v>150</v>
      </c>
      <c r="J2279" s="9" t="str">
        <f t="shared" si="142"/>
        <v>RS DQLAB</v>
      </c>
      <c r="K2279" s="14" t="s">
        <v>151</v>
      </c>
      <c r="L2279" t="str">
        <f t="shared" si="143"/>
        <v>SELL</v>
      </c>
    </row>
    <row r="2280" spans="1:12" x14ac:dyDescent="0.2">
      <c r="A2280" s="7" t="s">
        <v>2423</v>
      </c>
      <c r="B2280" s="8">
        <v>44180</v>
      </c>
      <c r="C2280" s="9" t="s">
        <v>36</v>
      </c>
      <c r="D2280" s="9">
        <v>3</v>
      </c>
      <c r="E2280" s="9" t="s">
        <v>116</v>
      </c>
      <c r="F2280" s="16" t="str">
        <f t="shared" si="140"/>
        <v>OTHER</v>
      </c>
      <c r="G2280" s="16" t="str">
        <f t="shared" si="141"/>
        <v>OTHER</v>
      </c>
      <c r="H2280" s="9" t="s">
        <v>4896</v>
      </c>
      <c r="I2280" s="9" t="s">
        <v>150</v>
      </c>
      <c r="J2280" s="9" t="str">
        <f t="shared" si="142"/>
        <v>RS DQLAB</v>
      </c>
      <c r="K2280" s="10" t="s">
        <v>151</v>
      </c>
      <c r="L2280" t="str">
        <f t="shared" si="143"/>
        <v>SELL</v>
      </c>
    </row>
    <row r="2281" spans="1:12" x14ac:dyDescent="0.2">
      <c r="A2281" s="11" t="s">
        <v>2424</v>
      </c>
      <c r="B2281" s="12">
        <v>44180</v>
      </c>
      <c r="C2281" s="13" t="s">
        <v>17</v>
      </c>
      <c r="D2281" s="13">
        <v>51</v>
      </c>
      <c r="E2281" s="13" t="s">
        <v>116</v>
      </c>
      <c r="F2281" s="16" t="str">
        <f t="shared" si="140"/>
        <v>OTHER</v>
      </c>
      <c r="G2281" s="16" t="str">
        <f t="shared" si="141"/>
        <v>OTHER</v>
      </c>
      <c r="H2281" s="9" t="s">
        <v>4896</v>
      </c>
      <c r="I2281" s="13" t="s">
        <v>150</v>
      </c>
      <c r="J2281" s="9" t="str">
        <f t="shared" si="142"/>
        <v>RS DQLAB</v>
      </c>
      <c r="K2281" s="14" t="s">
        <v>151</v>
      </c>
      <c r="L2281" t="str">
        <f t="shared" si="143"/>
        <v>SELL</v>
      </c>
    </row>
    <row r="2282" spans="1:12" x14ac:dyDescent="0.2">
      <c r="A2282" s="7" t="s">
        <v>2425</v>
      </c>
      <c r="B2282" s="8">
        <v>44180</v>
      </c>
      <c r="C2282" s="9" t="s">
        <v>17</v>
      </c>
      <c r="D2282" s="9">
        <v>18</v>
      </c>
      <c r="E2282" s="9" t="s">
        <v>116</v>
      </c>
      <c r="F2282" s="16" t="str">
        <f t="shared" si="140"/>
        <v>OTHER</v>
      </c>
      <c r="G2282" s="16" t="str">
        <f t="shared" si="141"/>
        <v>OTHER</v>
      </c>
      <c r="H2282" s="9" t="s">
        <v>4896</v>
      </c>
      <c r="I2282" s="9" t="s">
        <v>150</v>
      </c>
      <c r="J2282" s="9" t="str">
        <f t="shared" si="142"/>
        <v>RS DQLAB</v>
      </c>
      <c r="K2282" s="10" t="s">
        <v>151</v>
      </c>
      <c r="L2282" t="str">
        <f t="shared" si="143"/>
        <v>SELL</v>
      </c>
    </row>
    <row r="2283" spans="1:12" x14ac:dyDescent="0.2">
      <c r="A2283" s="11" t="s">
        <v>2426</v>
      </c>
      <c r="B2283" s="12">
        <v>44180</v>
      </c>
      <c r="C2283" s="13" t="s">
        <v>7</v>
      </c>
      <c r="D2283" s="13">
        <v>8</v>
      </c>
      <c r="E2283" s="13" t="s">
        <v>116</v>
      </c>
      <c r="F2283" s="16" t="str">
        <f t="shared" si="140"/>
        <v>OTHER</v>
      </c>
      <c r="G2283" s="16" t="str">
        <f t="shared" si="141"/>
        <v>OTHER</v>
      </c>
      <c r="H2283" s="9" t="s">
        <v>4896</v>
      </c>
      <c r="I2283" s="13" t="s">
        <v>150</v>
      </c>
      <c r="J2283" s="9" t="str">
        <f t="shared" si="142"/>
        <v>RS DQLAB</v>
      </c>
      <c r="K2283" s="14" t="s">
        <v>151</v>
      </c>
      <c r="L2283" t="str">
        <f t="shared" si="143"/>
        <v>SELL</v>
      </c>
    </row>
    <row r="2284" spans="1:12" x14ac:dyDescent="0.2">
      <c r="A2284" s="7" t="s">
        <v>2427</v>
      </c>
      <c r="B2284" s="8">
        <v>44180</v>
      </c>
      <c r="C2284" s="9" t="s">
        <v>35</v>
      </c>
      <c r="D2284" s="9">
        <v>2</v>
      </c>
      <c r="E2284" s="9" t="s">
        <v>116</v>
      </c>
      <c r="F2284" s="16" t="str">
        <f t="shared" si="140"/>
        <v>OTHER</v>
      </c>
      <c r="G2284" s="16" t="str">
        <f t="shared" si="141"/>
        <v>OTHER</v>
      </c>
      <c r="H2284" s="9" t="s">
        <v>4896</v>
      </c>
      <c r="I2284" s="9" t="s">
        <v>150</v>
      </c>
      <c r="J2284" s="9" t="str">
        <f t="shared" si="142"/>
        <v>RS DQLAB</v>
      </c>
      <c r="K2284" s="10" t="s">
        <v>151</v>
      </c>
      <c r="L2284" t="str">
        <f t="shared" si="143"/>
        <v>SELL</v>
      </c>
    </row>
    <row r="2285" spans="1:12" x14ac:dyDescent="0.2">
      <c r="A2285" s="11" t="s">
        <v>2428</v>
      </c>
      <c r="B2285" s="12">
        <v>44180</v>
      </c>
      <c r="C2285" s="13" t="s">
        <v>21</v>
      </c>
      <c r="D2285" s="13">
        <v>60</v>
      </c>
      <c r="E2285" s="13" t="s">
        <v>116</v>
      </c>
      <c r="F2285" s="16" t="str">
        <f t="shared" si="140"/>
        <v>OTHER</v>
      </c>
      <c r="G2285" s="16" t="str">
        <f t="shared" si="141"/>
        <v>OTHER</v>
      </c>
      <c r="H2285" s="9" t="s">
        <v>4896</v>
      </c>
      <c r="I2285" s="13" t="s">
        <v>150</v>
      </c>
      <c r="J2285" s="9" t="str">
        <f t="shared" si="142"/>
        <v>RS DQLAB</v>
      </c>
      <c r="K2285" s="14" t="s">
        <v>151</v>
      </c>
      <c r="L2285" t="str">
        <f t="shared" si="143"/>
        <v>SELL</v>
      </c>
    </row>
    <row r="2286" spans="1:12" x14ac:dyDescent="0.2">
      <c r="A2286" s="7" t="s">
        <v>2429</v>
      </c>
      <c r="B2286" s="8">
        <v>44181</v>
      </c>
      <c r="C2286" s="9" t="s">
        <v>37</v>
      </c>
      <c r="D2286" s="9">
        <v>6</v>
      </c>
      <c r="E2286" s="9" t="s">
        <v>116</v>
      </c>
      <c r="F2286" s="16" t="str">
        <f t="shared" si="140"/>
        <v>OTHER</v>
      </c>
      <c r="G2286" s="16" t="str">
        <f t="shared" si="141"/>
        <v>OTHER</v>
      </c>
      <c r="H2286" s="9" t="s">
        <v>4896</v>
      </c>
      <c r="I2286" s="9" t="s">
        <v>150</v>
      </c>
      <c r="J2286" s="9" t="str">
        <f t="shared" si="142"/>
        <v>RS DQLAB</v>
      </c>
      <c r="K2286" s="10" t="s">
        <v>151</v>
      </c>
      <c r="L2286" t="str">
        <f t="shared" si="143"/>
        <v>SELL</v>
      </c>
    </row>
    <row r="2287" spans="1:12" x14ac:dyDescent="0.2">
      <c r="A2287" s="11" t="s">
        <v>2430</v>
      </c>
      <c r="B2287" s="12">
        <v>44181</v>
      </c>
      <c r="C2287" s="13" t="s">
        <v>8</v>
      </c>
      <c r="D2287" s="13">
        <v>6</v>
      </c>
      <c r="E2287" s="13" t="s">
        <v>116</v>
      </c>
      <c r="F2287" s="16" t="str">
        <f t="shared" si="140"/>
        <v>OTHER</v>
      </c>
      <c r="G2287" s="16" t="str">
        <f t="shared" si="141"/>
        <v>OTHER</v>
      </c>
      <c r="H2287" s="9" t="s">
        <v>4896</v>
      </c>
      <c r="I2287" s="13" t="s">
        <v>150</v>
      </c>
      <c r="J2287" s="9" t="str">
        <f t="shared" si="142"/>
        <v>RS DQLAB</v>
      </c>
      <c r="K2287" s="14" t="s">
        <v>151</v>
      </c>
      <c r="L2287" t="str">
        <f t="shared" si="143"/>
        <v>SELL</v>
      </c>
    </row>
    <row r="2288" spans="1:12" x14ac:dyDescent="0.2">
      <c r="A2288" s="7" t="s">
        <v>2431</v>
      </c>
      <c r="B2288" s="8">
        <v>44181</v>
      </c>
      <c r="C2288" s="9" t="s">
        <v>18</v>
      </c>
      <c r="D2288" s="9">
        <v>183</v>
      </c>
      <c r="E2288" s="9" t="s">
        <v>116</v>
      </c>
      <c r="F2288" s="16" t="str">
        <f t="shared" si="140"/>
        <v>OTHER</v>
      </c>
      <c r="G2288" s="16" t="str">
        <f t="shared" si="141"/>
        <v>OTHER</v>
      </c>
      <c r="H2288" s="9" t="s">
        <v>4896</v>
      </c>
      <c r="I2288" s="9" t="s">
        <v>150</v>
      </c>
      <c r="J2288" s="9" t="str">
        <f t="shared" si="142"/>
        <v>RS DQLAB</v>
      </c>
      <c r="K2288" s="10" t="s">
        <v>151</v>
      </c>
      <c r="L2288" t="str">
        <f t="shared" si="143"/>
        <v>SELL</v>
      </c>
    </row>
    <row r="2289" spans="1:12" x14ac:dyDescent="0.2">
      <c r="A2289" s="11" t="s">
        <v>2432</v>
      </c>
      <c r="B2289" s="12">
        <v>44182</v>
      </c>
      <c r="C2289" s="13" t="s">
        <v>24</v>
      </c>
      <c r="D2289" s="13">
        <v>52</v>
      </c>
      <c r="E2289" s="13" t="s">
        <v>116</v>
      </c>
      <c r="F2289" s="16" t="str">
        <f t="shared" si="140"/>
        <v>OTHER</v>
      </c>
      <c r="G2289" s="16" t="str">
        <f t="shared" si="141"/>
        <v>OTHER</v>
      </c>
      <c r="H2289" s="9" t="s">
        <v>4896</v>
      </c>
      <c r="I2289" s="13" t="s">
        <v>150</v>
      </c>
      <c r="J2289" s="9" t="str">
        <f t="shared" si="142"/>
        <v>RS DQLAB</v>
      </c>
      <c r="K2289" s="14" t="s">
        <v>151</v>
      </c>
      <c r="L2289" t="str">
        <f t="shared" si="143"/>
        <v>SELL</v>
      </c>
    </row>
    <row r="2290" spans="1:12" x14ac:dyDescent="0.2">
      <c r="A2290" s="7" t="s">
        <v>2433</v>
      </c>
      <c r="B2290" s="8">
        <v>44182</v>
      </c>
      <c r="C2290" s="9" t="s">
        <v>41</v>
      </c>
      <c r="D2290" s="9">
        <v>52</v>
      </c>
      <c r="E2290" s="9" t="s">
        <v>116</v>
      </c>
      <c r="F2290" s="16" t="str">
        <f t="shared" si="140"/>
        <v>OTHER</v>
      </c>
      <c r="G2290" s="16" t="str">
        <f t="shared" si="141"/>
        <v>OTHER</v>
      </c>
      <c r="H2290" s="9" t="s">
        <v>4896</v>
      </c>
      <c r="I2290" s="9" t="s">
        <v>150</v>
      </c>
      <c r="J2290" s="9" t="str">
        <f t="shared" si="142"/>
        <v>RS DQLAB</v>
      </c>
      <c r="K2290" s="10" t="s">
        <v>151</v>
      </c>
      <c r="L2290" t="str">
        <f t="shared" si="143"/>
        <v>SELL</v>
      </c>
    </row>
    <row r="2291" spans="1:12" x14ac:dyDescent="0.2">
      <c r="A2291" s="11" t="s">
        <v>2434</v>
      </c>
      <c r="B2291" s="12">
        <v>44182</v>
      </c>
      <c r="C2291" s="13" t="s">
        <v>30</v>
      </c>
      <c r="D2291" s="13">
        <v>8</v>
      </c>
      <c r="E2291" s="13" t="s">
        <v>116</v>
      </c>
      <c r="F2291" s="16" t="str">
        <f t="shared" si="140"/>
        <v>OTHER</v>
      </c>
      <c r="G2291" s="16" t="str">
        <f t="shared" si="141"/>
        <v>OTHER</v>
      </c>
      <c r="H2291" s="9" t="s">
        <v>4896</v>
      </c>
      <c r="I2291" s="13" t="s">
        <v>150</v>
      </c>
      <c r="J2291" s="9" t="str">
        <f t="shared" si="142"/>
        <v>RS DQLAB</v>
      </c>
      <c r="K2291" s="14" t="s">
        <v>151</v>
      </c>
      <c r="L2291" t="str">
        <f t="shared" si="143"/>
        <v>SELL</v>
      </c>
    </row>
    <row r="2292" spans="1:12" x14ac:dyDescent="0.2">
      <c r="A2292" s="7" t="s">
        <v>2435</v>
      </c>
      <c r="B2292" s="8">
        <v>44182</v>
      </c>
      <c r="C2292" s="9" t="s">
        <v>5</v>
      </c>
      <c r="D2292" s="9">
        <v>96</v>
      </c>
      <c r="E2292" s="9" t="s">
        <v>116</v>
      </c>
      <c r="F2292" s="16" t="str">
        <f t="shared" si="140"/>
        <v>OTHER</v>
      </c>
      <c r="G2292" s="16" t="str">
        <f t="shared" si="141"/>
        <v>OTHER</v>
      </c>
      <c r="H2292" s="9" t="s">
        <v>4896</v>
      </c>
      <c r="I2292" s="9" t="s">
        <v>150</v>
      </c>
      <c r="J2292" s="9" t="str">
        <f t="shared" si="142"/>
        <v>RS DQLAB</v>
      </c>
      <c r="K2292" s="10" t="s">
        <v>151</v>
      </c>
      <c r="L2292" t="str">
        <f t="shared" si="143"/>
        <v>SELL</v>
      </c>
    </row>
    <row r="2293" spans="1:12" x14ac:dyDescent="0.2">
      <c r="A2293" s="11" t="s">
        <v>2436</v>
      </c>
      <c r="B2293" s="12">
        <v>44183</v>
      </c>
      <c r="C2293" s="13" t="s">
        <v>37</v>
      </c>
      <c r="D2293" s="13">
        <v>43</v>
      </c>
      <c r="E2293" s="13" t="s">
        <v>116</v>
      </c>
      <c r="F2293" s="16" t="str">
        <f t="shared" si="140"/>
        <v>OTHER</v>
      </c>
      <c r="G2293" s="16" t="str">
        <f t="shared" si="141"/>
        <v>OTHER</v>
      </c>
      <c r="H2293" s="9" t="s">
        <v>4896</v>
      </c>
      <c r="I2293" s="13" t="s">
        <v>116</v>
      </c>
      <c r="J2293" s="9" t="str">
        <f t="shared" si="142"/>
        <v>OTHER</v>
      </c>
      <c r="K2293" s="14" t="s">
        <v>151</v>
      </c>
      <c r="L2293" t="str">
        <f t="shared" si="143"/>
        <v>SELL</v>
      </c>
    </row>
    <row r="2294" spans="1:12" x14ac:dyDescent="0.2">
      <c r="A2294" s="7" t="s">
        <v>2437</v>
      </c>
      <c r="B2294" s="8">
        <v>44183</v>
      </c>
      <c r="C2294" s="9" t="s">
        <v>9</v>
      </c>
      <c r="D2294" s="9">
        <v>29</v>
      </c>
      <c r="E2294" s="9" t="s">
        <v>116</v>
      </c>
      <c r="F2294" s="16" t="str">
        <f t="shared" si="140"/>
        <v>OTHER</v>
      </c>
      <c r="G2294" s="16" t="str">
        <f t="shared" si="141"/>
        <v>OTHER</v>
      </c>
      <c r="H2294" s="9" t="s">
        <v>4896</v>
      </c>
      <c r="I2294" s="9" t="s">
        <v>116</v>
      </c>
      <c r="J2294" s="9" t="str">
        <f t="shared" si="142"/>
        <v>OTHER</v>
      </c>
      <c r="K2294" s="10" t="s">
        <v>151</v>
      </c>
      <c r="L2294" t="str">
        <f t="shared" si="143"/>
        <v>SELL</v>
      </c>
    </row>
    <row r="2295" spans="1:12" x14ac:dyDescent="0.2">
      <c r="A2295" s="11" t="s">
        <v>2438</v>
      </c>
      <c r="B2295" s="12">
        <v>44183</v>
      </c>
      <c r="C2295" s="13" t="s">
        <v>36</v>
      </c>
      <c r="D2295" s="13">
        <v>4</v>
      </c>
      <c r="E2295" s="13" t="s">
        <v>116</v>
      </c>
      <c r="F2295" s="16" t="str">
        <f t="shared" si="140"/>
        <v>OTHER</v>
      </c>
      <c r="G2295" s="16" t="str">
        <f t="shared" si="141"/>
        <v>OTHER</v>
      </c>
      <c r="H2295" s="9" t="s">
        <v>4896</v>
      </c>
      <c r="I2295" s="13" t="s">
        <v>116</v>
      </c>
      <c r="J2295" s="9" t="str">
        <f t="shared" si="142"/>
        <v>OTHER</v>
      </c>
      <c r="K2295" s="14" t="s">
        <v>151</v>
      </c>
      <c r="L2295" t="str">
        <f t="shared" si="143"/>
        <v>SELL</v>
      </c>
    </row>
    <row r="2296" spans="1:12" x14ac:dyDescent="0.2">
      <c r="A2296" s="7" t="s">
        <v>2439</v>
      </c>
      <c r="B2296" s="8">
        <v>44183</v>
      </c>
      <c r="C2296" s="9" t="s">
        <v>40</v>
      </c>
      <c r="D2296" s="9">
        <v>75</v>
      </c>
      <c r="E2296" s="9" t="s">
        <v>116</v>
      </c>
      <c r="F2296" s="16" t="str">
        <f t="shared" si="140"/>
        <v>OTHER</v>
      </c>
      <c r="G2296" s="16" t="str">
        <f t="shared" si="141"/>
        <v>OTHER</v>
      </c>
      <c r="H2296" s="9" t="s">
        <v>4896</v>
      </c>
      <c r="I2296" s="9" t="s">
        <v>116</v>
      </c>
      <c r="J2296" s="9" t="str">
        <f t="shared" si="142"/>
        <v>OTHER</v>
      </c>
      <c r="K2296" s="10" t="s">
        <v>151</v>
      </c>
      <c r="L2296" t="str">
        <f t="shared" si="143"/>
        <v>SELL</v>
      </c>
    </row>
    <row r="2297" spans="1:12" x14ac:dyDescent="0.2">
      <c r="A2297" s="11" t="s">
        <v>2440</v>
      </c>
      <c r="B2297" s="12">
        <v>44183</v>
      </c>
      <c r="C2297" s="13" t="s">
        <v>30</v>
      </c>
      <c r="D2297" s="13">
        <v>32</v>
      </c>
      <c r="E2297" s="13" t="s">
        <v>116</v>
      </c>
      <c r="F2297" s="16" t="str">
        <f t="shared" si="140"/>
        <v>OTHER</v>
      </c>
      <c r="G2297" s="16" t="str">
        <f t="shared" si="141"/>
        <v>OTHER</v>
      </c>
      <c r="H2297" s="9" t="s">
        <v>4896</v>
      </c>
      <c r="I2297" s="13" t="s">
        <v>150</v>
      </c>
      <c r="J2297" s="9" t="str">
        <f t="shared" si="142"/>
        <v>RS DQLAB</v>
      </c>
      <c r="K2297" s="14" t="s">
        <v>151</v>
      </c>
      <c r="L2297" t="str">
        <f t="shared" si="143"/>
        <v>SELL</v>
      </c>
    </row>
    <row r="2298" spans="1:12" x14ac:dyDescent="0.2">
      <c r="A2298" s="7" t="s">
        <v>2441</v>
      </c>
      <c r="B2298" s="8">
        <v>44183</v>
      </c>
      <c r="C2298" s="9" t="s">
        <v>8</v>
      </c>
      <c r="D2298" s="9">
        <v>5</v>
      </c>
      <c r="E2298" s="9" t="s">
        <v>116</v>
      </c>
      <c r="F2298" s="16" t="str">
        <f t="shared" si="140"/>
        <v>OTHER</v>
      </c>
      <c r="G2298" s="16" t="str">
        <f t="shared" si="141"/>
        <v>OTHER</v>
      </c>
      <c r="H2298" s="9" t="s">
        <v>4896</v>
      </c>
      <c r="I2298" s="9" t="s">
        <v>150</v>
      </c>
      <c r="J2298" s="9" t="str">
        <f t="shared" si="142"/>
        <v>RS DQLAB</v>
      </c>
      <c r="K2298" s="10" t="s">
        <v>151</v>
      </c>
      <c r="L2298" t="str">
        <f t="shared" si="143"/>
        <v>SELL</v>
      </c>
    </row>
    <row r="2299" spans="1:12" x14ac:dyDescent="0.2">
      <c r="A2299" s="11" t="s">
        <v>2442</v>
      </c>
      <c r="B2299" s="12">
        <v>44184</v>
      </c>
      <c r="C2299" s="13" t="s">
        <v>12</v>
      </c>
      <c r="D2299" s="13">
        <v>74</v>
      </c>
      <c r="E2299" s="13" t="s">
        <v>116</v>
      </c>
      <c r="F2299" s="16" t="str">
        <f t="shared" si="140"/>
        <v>OTHER</v>
      </c>
      <c r="G2299" s="16" t="str">
        <f t="shared" si="141"/>
        <v>OTHER</v>
      </c>
      <c r="H2299" s="9" t="s">
        <v>4896</v>
      </c>
      <c r="I2299" s="13" t="s">
        <v>150</v>
      </c>
      <c r="J2299" s="9" t="str">
        <f t="shared" si="142"/>
        <v>RS DQLAB</v>
      </c>
      <c r="K2299" s="14" t="s">
        <v>151</v>
      </c>
      <c r="L2299" t="str">
        <f t="shared" si="143"/>
        <v>SELL</v>
      </c>
    </row>
    <row r="2300" spans="1:12" x14ac:dyDescent="0.2">
      <c r="A2300" s="7" t="s">
        <v>2443</v>
      </c>
      <c r="B2300" s="8">
        <v>44184</v>
      </c>
      <c r="C2300" s="9" t="s">
        <v>41</v>
      </c>
      <c r="D2300" s="9">
        <v>7</v>
      </c>
      <c r="E2300" s="9" t="s">
        <v>116</v>
      </c>
      <c r="F2300" s="16" t="str">
        <f t="shared" si="140"/>
        <v>OTHER</v>
      </c>
      <c r="G2300" s="16" t="str">
        <f t="shared" si="141"/>
        <v>OTHER</v>
      </c>
      <c r="H2300" s="9" t="s">
        <v>4896</v>
      </c>
      <c r="I2300" s="9" t="s">
        <v>150</v>
      </c>
      <c r="J2300" s="9" t="str">
        <f t="shared" si="142"/>
        <v>RS DQLAB</v>
      </c>
      <c r="K2300" s="10" t="s">
        <v>151</v>
      </c>
      <c r="L2300" t="str">
        <f t="shared" si="143"/>
        <v>SELL</v>
      </c>
    </row>
    <row r="2301" spans="1:12" x14ac:dyDescent="0.2">
      <c r="A2301" s="11" t="s">
        <v>2444</v>
      </c>
      <c r="B2301" s="12">
        <v>44184</v>
      </c>
      <c r="C2301" s="13" t="s">
        <v>40</v>
      </c>
      <c r="D2301" s="13">
        <v>10</v>
      </c>
      <c r="E2301" s="13" t="s">
        <v>116</v>
      </c>
      <c r="F2301" s="16" t="str">
        <f t="shared" si="140"/>
        <v>OTHER</v>
      </c>
      <c r="G2301" s="16" t="str">
        <f t="shared" si="141"/>
        <v>OTHER</v>
      </c>
      <c r="H2301" s="9" t="s">
        <v>4896</v>
      </c>
      <c r="I2301" s="13" t="s">
        <v>150</v>
      </c>
      <c r="J2301" s="9" t="str">
        <f t="shared" si="142"/>
        <v>RS DQLAB</v>
      </c>
      <c r="K2301" s="14" t="s">
        <v>151</v>
      </c>
      <c r="L2301" t="str">
        <f t="shared" si="143"/>
        <v>SELL</v>
      </c>
    </row>
    <row r="2302" spans="1:12" x14ac:dyDescent="0.2">
      <c r="A2302" s="7" t="s">
        <v>2445</v>
      </c>
      <c r="B2302" s="8">
        <v>44184</v>
      </c>
      <c r="C2302" s="9" t="s">
        <v>17</v>
      </c>
      <c r="D2302" s="9">
        <v>39</v>
      </c>
      <c r="E2302" s="9" t="s">
        <v>116</v>
      </c>
      <c r="F2302" s="16" t="str">
        <f t="shared" si="140"/>
        <v>OTHER</v>
      </c>
      <c r="G2302" s="16" t="str">
        <f t="shared" si="141"/>
        <v>OTHER</v>
      </c>
      <c r="H2302" s="9" t="s">
        <v>4896</v>
      </c>
      <c r="I2302" s="9" t="s">
        <v>150</v>
      </c>
      <c r="J2302" s="9" t="str">
        <f t="shared" si="142"/>
        <v>RS DQLAB</v>
      </c>
      <c r="K2302" s="10" t="s">
        <v>151</v>
      </c>
      <c r="L2302" t="str">
        <f t="shared" si="143"/>
        <v>SELL</v>
      </c>
    </row>
    <row r="2303" spans="1:12" x14ac:dyDescent="0.2">
      <c r="A2303" s="11" t="s">
        <v>2446</v>
      </c>
      <c r="B2303" s="12">
        <v>44184</v>
      </c>
      <c r="C2303" s="13" t="s">
        <v>14</v>
      </c>
      <c r="D2303" s="13">
        <v>5</v>
      </c>
      <c r="E2303" s="13" t="s">
        <v>116</v>
      </c>
      <c r="F2303" s="16" t="str">
        <f t="shared" si="140"/>
        <v>OTHER</v>
      </c>
      <c r="G2303" s="16" t="str">
        <f t="shared" si="141"/>
        <v>OTHER</v>
      </c>
      <c r="H2303" s="9" t="s">
        <v>4896</v>
      </c>
      <c r="I2303" s="13" t="s">
        <v>150</v>
      </c>
      <c r="J2303" s="9" t="str">
        <f t="shared" si="142"/>
        <v>RS DQLAB</v>
      </c>
      <c r="K2303" s="14" t="s">
        <v>151</v>
      </c>
      <c r="L2303" t="str">
        <f t="shared" si="143"/>
        <v>SELL</v>
      </c>
    </row>
    <row r="2304" spans="1:12" x14ac:dyDescent="0.2">
      <c r="A2304" s="7" t="s">
        <v>2447</v>
      </c>
      <c r="B2304" s="8">
        <v>44184</v>
      </c>
      <c r="C2304" s="9" t="s">
        <v>34</v>
      </c>
      <c r="D2304" s="9">
        <v>17</v>
      </c>
      <c r="E2304" s="9" t="s">
        <v>116</v>
      </c>
      <c r="F2304" s="16" t="str">
        <f t="shared" si="140"/>
        <v>OTHER</v>
      </c>
      <c r="G2304" s="16" t="str">
        <f t="shared" si="141"/>
        <v>OTHER</v>
      </c>
      <c r="H2304" s="9" t="s">
        <v>4896</v>
      </c>
      <c r="I2304" s="9" t="s">
        <v>150</v>
      </c>
      <c r="J2304" s="9" t="str">
        <f t="shared" si="142"/>
        <v>RS DQLAB</v>
      </c>
      <c r="K2304" s="10" t="s">
        <v>151</v>
      </c>
      <c r="L2304" t="str">
        <f t="shared" si="143"/>
        <v>SELL</v>
      </c>
    </row>
    <row r="2305" spans="1:12" x14ac:dyDescent="0.2">
      <c r="A2305" s="11" t="s">
        <v>2448</v>
      </c>
      <c r="B2305" s="12">
        <v>44185</v>
      </c>
      <c r="C2305" s="13" t="s">
        <v>36</v>
      </c>
      <c r="D2305" s="13">
        <v>15</v>
      </c>
      <c r="E2305" s="13" t="s">
        <v>116</v>
      </c>
      <c r="F2305" s="16" t="str">
        <f t="shared" si="140"/>
        <v>OTHER</v>
      </c>
      <c r="G2305" s="16" t="str">
        <f t="shared" si="141"/>
        <v>OTHER</v>
      </c>
      <c r="H2305" s="9" t="s">
        <v>4896</v>
      </c>
      <c r="I2305" s="13" t="s">
        <v>150</v>
      </c>
      <c r="J2305" s="9" t="str">
        <f t="shared" si="142"/>
        <v>RS DQLAB</v>
      </c>
      <c r="K2305" s="14" t="s">
        <v>151</v>
      </c>
      <c r="L2305" t="str">
        <f t="shared" si="143"/>
        <v>SELL</v>
      </c>
    </row>
    <row r="2306" spans="1:12" x14ac:dyDescent="0.2">
      <c r="A2306" s="7" t="s">
        <v>2449</v>
      </c>
      <c r="B2306" s="8">
        <v>44185</v>
      </c>
      <c r="C2306" s="9" t="s">
        <v>20</v>
      </c>
      <c r="D2306" s="9">
        <v>16</v>
      </c>
      <c r="E2306" s="9" t="s">
        <v>116</v>
      </c>
      <c r="F2306" s="16" t="str">
        <f t="shared" si="140"/>
        <v>OTHER</v>
      </c>
      <c r="G2306" s="16" t="str">
        <f t="shared" si="141"/>
        <v>OTHER</v>
      </c>
      <c r="H2306" s="9" t="s">
        <v>4896</v>
      </c>
      <c r="I2306" s="9" t="s">
        <v>150</v>
      </c>
      <c r="J2306" s="9" t="str">
        <f t="shared" si="142"/>
        <v>RS DQLAB</v>
      </c>
      <c r="K2306" s="10" t="s">
        <v>151</v>
      </c>
      <c r="L2306" t="str">
        <f t="shared" si="143"/>
        <v>SELL</v>
      </c>
    </row>
    <row r="2307" spans="1:12" x14ac:dyDescent="0.2">
      <c r="A2307" s="11" t="s">
        <v>2450</v>
      </c>
      <c r="B2307" s="12">
        <v>44185</v>
      </c>
      <c r="C2307" s="13" t="s">
        <v>11</v>
      </c>
      <c r="D2307" s="13">
        <v>7</v>
      </c>
      <c r="E2307" s="13" t="s">
        <v>116</v>
      </c>
      <c r="F2307" s="16" t="str">
        <f t="shared" ref="F2307:F2370" si="144">UPPER(IF(LEN(E2307)=0,"OTHER",E2307))</f>
        <v>OTHER</v>
      </c>
      <c r="G2307" s="16" t="str">
        <f t="shared" ref="G2307:G2370" si="145">LEFT(F2307,7)</f>
        <v>OTHER</v>
      </c>
      <c r="H2307" s="9" t="s">
        <v>4896</v>
      </c>
      <c r="I2307" s="13" t="s">
        <v>150</v>
      </c>
      <c r="J2307" s="9" t="str">
        <f t="shared" ref="J2307:J2370" si="146">(UPPER(IF(LEN(I2307)=0,"OTHER",I2307)))</f>
        <v>RS DQLAB</v>
      </c>
      <c r="K2307" s="14" t="s">
        <v>151</v>
      </c>
      <c r="L2307" t="str">
        <f t="shared" ref="L2307:L2370" si="147">UPPER(K2307)</f>
        <v>SELL</v>
      </c>
    </row>
    <row r="2308" spans="1:12" x14ac:dyDescent="0.2">
      <c r="A2308" s="7" t="s">
        <v>2451</v>
      </c>
      <c r="B2308" s="8">
        <v>44186</v>
      </c>
      <c r="C2308" s="9" t="s">
        <v>12</v>
      </c>
      <c r="D2308" s="9">
        <v>75</v>
      </c>
      <c r="E2308" s="9" t="s">
        <v>116</v>
      </c>
      <c r="F2308" s="16" t="str">
        <f t="shared" si="144"/>
        <v>OTHER</v>
      </c>
      <c r="G2308" s="16" t="str">
        <f t="shared" si="145"/>
        <v>OTHER</v>
      </c>
      <c r="H2308" s="9" t="s">
        <v>4896</v>
      </c>
      <c r="I2308" s="9" t="s">
        <v>150</v>
      </c>
      <c r="J2308" s="9" t="str">
        <f t="shared" si="146"/>
        <v>RS DQLAB</v>
      </c>
      <c r="K2308" s="10" t="s">
        <v>151</v>
      </c>
      <c r="L2308" t="str">
        <f t="shared" si="147"/>
        <v>SELL</v>
      </c>
    </row>
    <row r="2309" spans="1:12" x14ac:dyDescent="0.2">
      <c r="A2309" s="11" t="s">
        <v>2452</v>
      </c>
      <c r="B2309" s="12">
        <v>44186</v>
      </c>
      <c r="C2309" s="13" t="s">
        <v>37</v>
      </c>
      <c r="D2309" s="13">
        <v>3</v>
      </c>
      <c r="E2309" s="13" t="s">
        <v>116</v>
      </c>
      <c r="F2309" s="16" t="str">
        <f t="shared" si="144"/>
        <v>OTHER</v>
      </c>
      <c r="G2309" s="16" t="str">
        <f t="shared" si="145"/>
        <v>OTHER</v>
      </c>
      <c r="H2309" s="9" t="s">
        <v>4896</v>
      </c>
      <c r="I2309" s="13" t="s">
        <v>150</v>
      </c>
      <c r="J2309" s="9" t="str">
        <f t="shared" si="146"/>
        <v>RS DQLAB</v>
      </c>
      <c r="K2309" s="14" t="s">
        <v>151</v>
      </c>
      <c r="L2309" t="str">
        <f t="shared" si="147"/>
        <v>SELL</v>
      </c>
    </row>
    <row r="2310" spans="1:12" x14ac:dyDescent="0.2">
      <c r="A2310" s="7" t="s">
        <v>2453</v>
      </c>
      <c r="B2310" s="8">
        <v>44186</v>
      </c>
      <c r="C2310" s="9" t="s">
        <v>24</v>
      </c>
      <c r="D2310" s="9">
        <v>19</v>
      </c>
      <c r="E2310" s="9" t="s">
        <v>116</v>
      </c>
      <c r="F2310" s="16" t="str">
        <f t="shared" si="144"/>
        <v>OTHER</v>
      </c>
      <c r="G2310" s="16" t="str">
        <f t="shared" si="145"/>
        <v>OTHER</v>
      </c>
      <c r="H2310" s="9" t="s">
        <v>4896</v>
      </c>
      <c r="I2310" s="9" t="s">
        <v>150</v>
      </c>
      <c r="J2310" s="9" t="str">
        <f t="shared" si="146"/>
        <v>RS DQLAB</v>
      </c>
      <c r="K2310" s="10" t="s">
        <v>151</v>
      </c>
      <c r="L2310" t="str">
        <f t="shared" si="147"/>
        <v>SELL</v>
      </c>
    </row>
    <row r="2311" spans="1:12" x14ac:dyDescent="0.2">
      <c r="A2311" s="11" t="s">
        <v>2454</v>
      </c>
      <c r="B2311" s="12">
        <v>44186</v>
      </c>
      <c r="C2311" s="13" t="s">
        <v>16</v>
      </c>
      <c r="D2311" s="13">
        <v>26</v>
      </c>
      <c r="E2311" s="13" t="s">
        <v>116</v>
      </c>
      <c r="F2311" s="16" t="str">
        <f t="shared" si="144"/>
        <v>OTHER</v>
      </c>
      <c r="G2311" s="16" t="str">
        <f t="shared" si="145"/>
        <v>OTHER</v>
      </c>
      <c r="H2311" s="9" t="s">
        <v>4896</v>
      </c>
      <c r="I2311" s="13" t="s">
        <v>150</v>
      </c>
      <c r="J2311" s="9" t="str">
        <f t="shared" si="146"/>
        <v>RS DQLAB</v>
      </c>
      <c r="K2311" s="14" t="s">
        <v>151</v>
      </c>
      <c r="L2311" t="str">
        <f t="shared" si="147"/>
        <v>SELL</v>
      </c>
    </row>
    <row r="2312" spans="1:12" x14ac:dyDescent="0.2">
      <c r="A2312" s="7" t="s">
        <v>2455</v>
      </c>
      <c r="B2312" s="8">
        <v>44186</v>
      </c>
      <c r="C2312" s="9" t="s">
        <v>30</v>
      </c>
      <c r="D2312" s="9">
        <v>69</v>
      </c>
      <c r="E2312" s="9" t="s">
        <v>116</v>
      </c>
      <c r="F2312" s="16" t="str">
        <f t="shared" si="144"/>
        <v>OTHER</v>
      </c>
      <c r="G2312" s="16" t="str">
        <f t="shared" si="145"/>
        <v>OTHER</v>
      </c>
      <c r="H2312" s="9" t="s">
        <v>4896</v>
      </c>
      <c r="I2312" s="9" t="s">
        <v>150</v>
      </c>
      <c r="J2312" s="9" t="str">
        <f t="shared" si="146"/>
        <v>RS DQLAB</v>
      </c>
      <c r="K2312" s="10" t="s">
        <v>151</v>
      </c>
      <c r="L2312" t="str">
        <f t="shared" si="147"/>
        <v>SELL</v>
      </c>
    </row>
    <row r="2313" spans="1:12" x14ac:dyDescent="0.2">
      <c r="A2313" s="11" t="s">
        <v>2456</v>
      </c>
      <c r="B2313" s="12">
        <v>44186</v>
      </c>
      <c r="C2313" s="13" t="s">
        <v>8</v>
      </c>
      <c r="D2313" s="13">
        <v>18</v>
      </c>
      <c r="E2313" s="13" t="s">
        <v>116</v>
      </c>
      <c r="F2313" s="16" t="str">
        <f t="shared" si="144"/>
        <v>OTHER</v>
      </c>
      <c r="G2313" s="16" t="str">
        <f t="shared" si="145"/>
        <v>OTHER</v>
      </c>
      <c r="H2313" s="9" t="s">
        <v>4896</v>
      </c>
      <c r="I2313" s="13" t="s">
        <v>150</v>
      </c>
      <c r="J2313" s="9" t="str">
        <f t="shared" si="146"/>
        <v>RS DQLAB</v>
      </c>
      <c r="K2313" s="14" t="s">
        <v>151</v>
      </c>
      <c r="L2313" t="str">
        <f t="shared" si="147"/>
        <v>SELL</v>
      </c>
    </row>
    <row r="2314" spans="1:12" x14ac:dyDescent="0.2">
      <c r="A2314" s="7" t="s">
        <v>2457</v>
      </c>
      <c r="B2314" s="8">
        <v>44186</v>
      </c>
      <c r="C2314" s="9" t="s">
        <v>7</v>
      </c>
      <c r="D2314" s="9">
        <v>9</v>
      </c>
      <c r="E2314" s="9" t="s">
        <v>116</v>
      </c>
      <c r="F2314" s="16" t="str">
        <f t="shared" si="144"/>
        <v>OTHER</v>
      </c>
      <c r="G2314" s="16" t="str">
        <f t="shared" si="145"/>
        <v>OTHER</v>
      </c>
      <c r="H2314" s="9" t="s">
        <v>4896</v>
      </c>
      <c r="I2314" s="9" t="s">
        <v>150</v>
      </c>
      <c r="J2314" s="9" t="str">
        <f t="shared" si="146"/>
        <v>RS DQLAB</v>
      </c>
      <c r="K2314" s="10" t="s">
        <v>151</v>
      </c>
      <c r="L2314" t="str">
        <f t="shared" si="147"/>
        <v>SELL</v>
      </c>
    </row>
    <row r="2315" spans="1:12" x14ac:dyDescent="0.2">
      <c r="A2315" s="11" t="s">
        <v>2458</v>
      </c>
      <c r="B2315" s="12">
        <v>44186</v>
      </c>
      <c r="C2315" s="13" t="s">
        <v>25</v>
      </c>
      <c r="D2315" s="13">
        <v>16</v>
      </c>
      <c r="E2315" s="13" t="s">
        <v>116</v>
      </c>
      <c r="F2315" s="16" t="str">
        <f t="shared" si="144"/>
        <v>OTHER</v>
      </c>
      <c r="G2315" s="16" t="str">
        <f t="shared" si="145"/>
        <v>OTHER</v>
      </c>
      <c r="H2315" s="9" t="s">
        <v>4896</v>
      </c>
      <c r="I2315" s="13" t="s">
        <v>150</v>
      </c>
      <c r="J2315" s="9" t="str">
        <f t="shared" si="146"/>
        <v>RS DQLAB</v>
      </c>
      <c r="K2315" s="14" t="s">
        <v>151</v>
      </c>
      <c r="L2315" t="str">
        <f t="shared" si="147"/>
        <v>SELL</v>
      </c>
    </row>
    <row r="2316" spans="1:12" x14ac:dyDescent="0.2">
      <c r="A2316" s="7" t="s">
        <v>2459</v>
      </c>
      <c r="B2316" s="8">
        <v>44186</v>
      </c>
      <c r="C2316" s="9" t="s">
        <v>18</v>
      </c>
      <c r="D2316" s="9">
        <v>2</v>
      </c>
      <c r="E2316" s="9" t="s">
        <v>116</v>
      </c>
      <c r="F2316" s="16" t="str">
        <f t="shared" si="144"/>
        <v>OTHER</v>
      </c>
      <c r="G2316" s="16" t="str">
        <f t="shared" si="145"/>
        <v>OTHER</v>
      </c>
      <c r="H2316" s="9" t="s">
        <v>4896</v>
      </c>
      <c r="I2316" s="9" t="s">
        <v>150</v>
      </c>
      <c r="J2316" s="9" t="str">
        <f t="shared" si="146"/>
        <v>RS DQLAB</v>
      </c>
      <c r="K2316" s="10" t="s">
        <v>151</v>
      </c>
      <c r="L2316" t="str">
        <f t="shared" si="147"/>
        <v>SELL</v>
      </c>
    </row>
    <row r="2317" spans="1:12" x14ac:dyDescent="0.2">
      <c r="A2317" s="11" t="s">
        <v>2460</v>
      </c>
      <c r="B2317" s="12">
        <v>44187</v>
      </c>
      <c r="C2317" s="13" t="s">
        <v>19</v>
      </c>
      <c r="D2317" s="13">
        <v>33</v>
      </c>
      <c r="E2317" s="13" t="s">
        <v>116</v>
      </c>
      <c r="F2317" s="16" t="str">
        <f t="shared" si="144"/>
        <v>OTHER</v>
      </c>
      <c r="G2317" s="16" t="str">
        <f t="shared" si="145"/>
        <v>OTHER</v>
      </c>
      <c r="H2317" s="9" t="s">
        <v>4896</v>
      </c>
      <c r="I2317" s="13" t="s">
        <v>150</v>
      </c>
      <c r="J2317" s="9" t="str">
        <f t="shared" si="146"/>
        <v>RS DQLAB</v>
      </c>
      <c r="K2317" s="14" t="s">
        <v>151</v>
      </c>
      <c r="L2317" t="str">
        <f t="shared" si="147"/>
        <v>SELL</v>
      </c>
    </row>
    <row r="2318" spans="1:12" x14ac:dyDescent="0.2">
      <c r="A2318" s="7" t="s">
        <v>2461</v>
      </c>
      <c r="B2318" s="8">
        <v>44187</v>
      </c>
      <c r="C2318" s="9" t="s">
        <v>12</v>
      </c>
      <c r="D2318" s="9">
        <v>20</v>
      </c>
      <c r="E2318" s="9" t="s">
        <v>116</v>
      </c>
      <c r="F2318" s="16" t="str">
        <f t="shared" si="144"/>
        <v>OTHER</v>
      </c>
      <c r="G2318" s="16" t="str">
        <f t="shared" si="145"/>
        <v>OTHER</v>
      </c>
      <c r="H2318" s="9" t="s">
        <v>4896</v>
      </c>
      <c r="I2318" s="9" t="s">
        <v>150</v>
      </c>
      <c r="J2318" s="9" t="str">
        <f t="shared" si="146"/>
        <v>RS DQLAB</v>
      </c>
      <c r="K2318" s="10" t="s">
        <v>151</v>
      </c>
      <c r="L2318" t="str">
        <f t="shared" si="147"/>
        <v>SELL</v>
      </c>
    </row>
    <row r="2319" spans="1:12" x14ac:dyDescent="0.2">
      <c r="A2319" s="11" t="s">
        <v>2462</v>
      </c>
      <c r="B2319" s="12">
        <v>44187</v>
      </c>
      <c r="C2319" s="13" t="s">
        <v>12</v>
      </c>
      <c r="D2319" s="13">
        <v>56</v>
      </c>
      <c r="E2319" s="13" t="s">
        <v>116</v>
      </c>
      <c r="F2319" s="16" t="str">
        <f t="shared" si="144"/>
        <v>OTHER</v>
      </c>
      <c r="G2319" s="16" t="str">
        <f t="shared" si="145"/>
        <v>OTHER</v>
      </c>
      <c r="H2319" s="9" t="s">
        <v>4896</v>
      </c>
      <c r="I2319" s="13" t="s">
        <v>150</v>
      </c>
      <c r="J2319" s="9" t="str">
        <f t="shared" si="146"/>
        <v>RS DQLAB</v>
      </c>
      <c r="K2319" s="14" t="s">
        <v>151</v>
      </c>
      <c r="L2319" t="str">
        <f t="shared" si="147"/>
        <v>SELL</v>
      </c>
    </row>
    <row r="2320" spans="1:12" x14ac:dyDescent="0.2">
      <c r="A2320" s="7" t="s">
        <v>2463</v>
      </c>
      <c r="B2320" s="8">
        <v>44187</v>
      </c>
      <c r="C2320" s="9" t="s">
        <v>37</v>
      </c>
      <c r="D2320" s="9">
        <v>82</v>
      </c>
      <c r="E2320" s="9" t="s">
        <v>116</v>
      </c>
      <c r="F2320" s="16" t="str">
        <f t="shared" si="144"/>
        <v>OTHER</v>
      </c>
      <c r="G2320" s="16" t="str">
        <f t="shared" si="145"/>
        <v>OTHER</v>
      </c>
      <c r="H2320" s="9" t="s">
        <v>4896</v>
      </c>
      <c r="I2320" s="9" t="s">
        <v>150</v>
      </c>
      <c r="J2320" s="9" t="str">
        <f t="shared" si="146"/>
        <v>RS DQLAB</v>
      </c>
      <c r="K2320" s="10" t="s">
        <v>151</v>
      </c>
      <c r="L2320" t="str">
        <f t="shared" si="147"/>
        <v>SELL</v>
      </c>
    </row>
    <row r="2321" spans="1:12" x14ac:dyDescent="0.2">
      <c r="A2321" s="11" t="s">
        <v>2464</v>
      </c>
      <c r="B2321" s="12">
        <v>44187</v>
      </c>
      <c r="C2321" s="13" t="s">
        <v>37</v>
      </c>
      <c r="D2321" s="13">
        <v>76</v>
      </c>
      <c r="E2321" s="13" t="s">
        <v>116</v>
      </c>
      <c r="F2321" s="16" t="str">
        <f t="shared" si="144"/>
        <v>OTHER</v>
      </c>
      <c r="G2321" s="16" t="str">
        <f t="shared" si="145"/>
        <v>OTHER</v>
      </c>
      <c r="H2321" s="9" t="s">
        <v>4896</v>
      </c>
      <c r="I2321" s="13" t="s">
        <v>150</v>
      </c>
      <c r="J2321" s="9" t="str">
        <f t="shared" si="146"/>
        <v>RS DQLAB</v>
      </c>
      <c r="K2321" s="14" t="s">
        <v>151</v>
      </c>
      <c r="L2321" t="str">
        <f t="shared" si="147"/>
        <v>SELL</v>
      </c>
    </row>
    <row r="2322" spans="1:12" x14ac:dyDescent="0.2">
      <c r="A2322" s="7" t="s">
        <v>2465</v>
      </c>
      <c r="B2322" s="8">
        <v>44187</v>
      </c>
      <c r="C2322" s="9" t="s">
        <v>37</v>
      </c>
      <c r="D2322" s="9">
        <v>6</v>
      </c>
      <c r="E2322" s="9" t="s">
        <v>116</v>
      </c>
      <c r="F2322" s="16" t="str">
        <f t="shared" si="144"/>
        <v>OTHER</v>
      </c>
      <c r="G2322" s="16" t="str">
        <f t="shared" si="145"/>
        <v>OTHER</v>
      </c>
      <c r="H2322" s="9" t="s">
        <v>4896</v>
      </c>
      <c r="I2322" s="9" t="s">
        <v>150</v>
      </c>
      <c r="J2322" s="9" t="str">
        <f t="shared" si="146"/>
        <v>RS DQLAB</v>
      </c>
      <c r="K2322" s="10" t="s">
        <v>151</v>
      </c>
      <c r="L2322" t="str">
        <f t="shared" si="147"/>
        <v>SELL</v>
      </c>
    </row>
    <row r="2323" spans="1:12" x14ac:dyDescent="0.2">
      <c r="A2323" s="11" t="s">
        <v>2466</v>
      </c>
      <c r="B2323" s="12">
        <v>44187</v>
      </c>
      <c r="C2323" s="13" t="s">
        <v>41</v>
      </c>
      <c r="D2323" s="13">
        <v>16</v>
      </c>
      <c r="E2323" s="13" t="s">
        <v>116</v>
      </c>
      <c r="F2323" s="16" t="str">
        <f t="shared" si="144"/>
        <v>OTHER</v>
      </c>
      <c r="G2323" s="16" t="str">
        <f t="shared" si="145"/>
        <v>OTHER</v>
      </c>
      <c r="H2323" s="9" t="s">
        <v>4896</v>
      </c>
      <c r="I2323" s="13" t="s">
        <v>150</v>
      </c>
      <c r="J2323" s="9" t="str">
        <f t="shared" si="146"/>
        <v>RS DQLAB</v>
      </c>
      <c r="K2323" s="14" t="s">
        <v>151</v>
      </c>
      <c r="L2323" t="str">
        <f t="shared" si="147"/>
        <v>SELL</v>
      </c>
    </row>
    <row r="2324" spans="1:12" x14ac:dyDescent="0.2">
      <c r="A2324" s="7" t="s">
        <v>2467</v>
      </c>
      <c r="B2324" s="8">
        <v>44188</v>
      </c>
      <c r="C2324" s="9" t="s">
        <v>12</v>
      </c>
      <c r="D2324" s="9">
        <v>64</v>
      </c>
      <c r="E2324" s="9" t="s">
        <v>116</v>
      </c>
      <c r="F2324" s="16" t="str">
        <f t="shared" si="144"/>
        <v>OTHER</v>
      </c>
      <c r="G2324" s="16" t="str">
        <f t="shared" si="145"/>
        <v>OTHER</v>
      </c>
      <c r="H2324" s="9" t="s">
        <v>4896</v>
      </c>
      <c r="I2324" s="9" t="s">
        <v>150</v>
      </c>
      <c r="J2324" s="9" t="str">
        <f t="shared" si="146"/>
        <v>RS DQLAB</v>
      </c>
      <c r="K2324" s="10" t="s">
        <v>151</v>
      </c>
      <c r="L2324" t="str">
        <f t="shared" si="147"/>
        <v>SELL</v>
      </c>
    </row>
    <row r="2325" spans="1:12" x14ac:dyDescent="0.2">
      <c r="A2325" s="11" t="s">
        <v>2468</v>
      </c>
      <c r="B2325" s="12">
        <v>44188</v>
      </c>
      <c r="C2325" s="13" t="s">
        <v>37</v>
      </c>
      <c r="D2325" s="13">
        <v>83</v>
      </c>
      <c r="E2325" s="13" t="s">
        <v>116</v>
      </c>
      <c r="F2325" s="16" t="str">
        <f t="shared" si="144"/>
        <v>OTHER</v>
      </c>
      <c r="G2325" s="16" t="str">
        <f t="shared" si="145"/>
        <v>OTHER</v>
      </c>
      <c r="H2325" s="9" t="s">
        <v>4896</v>
      </c>
      <c r="I2325" s="13" t="s">
        <v>150</v>
      </c>
      <c r="J2325" s="9" t="str">
        <f t="shared" si="146"/>
        <v>RS DQLAB</v>
      </c>
      <c r="K2325" s="14" t="s">
        <v>151</v>
      </c>
      <c r="L2325" t="str">
        <f t="shared" si="147"/>
        <v>SELL</v>
      </c>
    </row>
    <row r="2326" spans="1:12" x14ac:dyDescent="0.2">
      <c r="A2326" s="7" t="s">
        <v>2469</v>
      </c>
      <c r="B2326" s="8">
        <v>44188</v>
      </c>
      <c r="C2326" s="9" t="s">
        <v>37</v>
      </c>
      <c r="D2326" s="9">
        <v>51</v>
      </c>
      <c r="E2326" s="9" t="s">
        <v>116</v>
      </c>
      <c r="F2326" s="16" t="str">
        <f t="shared" si="144"/>
        <v>OTHER</v>
      </c>
      <c r="G2326" s="16" t="str">
        <f t="shared" si="145"/>
        <v>OTHER</v>
      </c>
      <c r="H2326" s="9" t="s">
        <v>4896</v>
      </c>
      <c r="I2326" s="9" t="s">
        <v>150</v>
      </c>
      <c r="J2326" s="9" t="str">
        <f t="shared" si="146"/>
        <v>RS DQLAB</v>
      </c>
      <c r="K2326" s="10" t="s">
        <v>151</v>
      </c>
      <c r="L2326" t="str">
        <f t="shared" si="147"/>
        <v>SELL</v>
      </c>
    </row>
    <row r="2327" spans="1:12" x14ac:dyDescent="0.2">
      <c r="A2327" s="11" t="s">
        <v>2470</v>
      </c>
      <c r="B2327" s="12">
        <v>44188</v>
      </c>
      <c r="C2327" s="13" t="s">
        <v>37</v>
      </c>
      <c r="D2327" s="13">
        <v>68</v>
      </c>
      <c r="E2327" s="13" t="s">
        <v>116</v>
      </c>
      <c r="F2327" s="16" t="str">
        <f t="shared" si="144"/>
        <v>OTHER</v>
      </c>
      <c r="G2327" s="16" t="str">
        <f t="shared" si="145"/>
        <v>OTHER</v>
      </c>
      <c r="H2327" s="9" t="s">
        <v>4896</v>
      </c>
      <c r="I2327" s="13" t="s">
        <v>150</v>
      </c>
      <c r="J2327" s="9" t="str">
        <f t="shared" si="146"/>
        <v>RS DQLAB</v>
      </c>
      <c r="K2327" s="14" t="s">
        <v>151</v>
      </c>
      <c r="L2327" t="str">
        <f t="shared" si="147"/>
        <v>SELL</v>
      </c>
    </row>
    <row r="2328" spans="1:12" x14ac:dyDescent="0.2">
      <c r="A2328" s="7" t="s">
        <v>2471</v>
      </c>
      <c r="B2328" s="8">
        <v>44188</v>
      </c>
      <c r="C2328" s="9" t="s">
        <v>37</v>
      </c>
      <c r="D2328" s="9">
        <v>16</v>
      </c>
      <c r="E2328" s="9" t="s">
        <v>116</v>
      </c>
      <c r="F2328" s="16" t="str">
        <f t="shared" si="144"/>
        <v>OTHER</v>
      </c>
      <c r="G2328" s="16" t="str">
        <f t="shared" si="145"/>
        <v>OTHER</v>
      </c>
      <c r="H2328" s="9" t="s">
        <v>4896</v>
      </c>
      <c r="I2328" s="9" t="s">
        <v>150</v>
      </c>
      <c r="J2328" s="9" t="str">
        <f t="shared" si="146"/>
        <v>RS DQLAB</v>
      </c>
      <c r="K2328" s="10" t="s">
        <v>151</v>
      </c>
      <c r="L2328" t="str">
        <f t="shared" si="147"/>
        <v>SELL</v>
      </c>
    </row>
    <row r="2329" spans="1:12" x14ac:dyDescent="0.2">
      <c r="A2329" s="11" t="s">
        <v>2472</v>
      </c>
      <c r="B2329" s="12">
        <v>44188</v>
      </c>
      <c r="C2329" s="13" t="s">
        <v>9</v>
      </c>
      <c r="D2329" s="13">
        <v>84</v>
      </c>
      <c r="E2329" s="13" t="s">
        <v>116</v>
      </c>
      <c r="F2329" s="16" t="str">
        <f t="shared" si="144"/>
        <v>OTHER</v>
      </c>
      <c r="G2329" s="16" t="str">
        <f t="shared" si="145"/>
        <v>OTHER</v>
      </c>
      <c r="H2329" s="9" t="s">
        <v>4896</v>
      </c>
      <c r="I2329" s="13" t="s">
        <v>150</v>
      </c>
      <c r="J2329" s="9" t="str">
        <f t="shared" si="146"/>
        <v>RS DQLAB</v>
      </c>
      <c r="K2329" s="14" t="s">
        <v>151</v>
      </c>
      <c r="L2329" t="str">
        <f t="shared" si="147"/>
        <v>SELL</v>
      </c>
    </row>
    <row r="2330" spans="1:12" x14ac:dyDescent="0.2">
      <c r="A2330" s="7" t="s">
        <v>2473</v>
      </c>
      <c r="B2330" s="8">
        <v>44188</v>
      </c>
      <c r="C2330" s="9" t="s">
        <v>36</v>
      </c>
      <c r="D2330" s="9">
        <v>364</v>
      </c>
      <c r="E2330" s="9" t="s">
        <v>116</v>
      </c>
      <c r="F2330" s="16" t="str">
        <f t="shared" si="144"/>
        <v>OTHER</v>
      </c>
      <c r="G2330" s="16" t="str">
        <f t="shared" si="145"/>
        <v>OTHER</v>
      </c>
      <c r="H2330" s="9" t="s">
        <v>4896</v>
      </c>
      <c r="I2330" s="9" t="s">
        <v>150</v>
      </c>
      <c r="J2330" s="9" t="str">
        <f t="shared" si="146"/>
        <v>RS DQLAB</v>
      </c>
      <c r="K2330" s="10" t="s">
        <v>151</v>
      </c>
      <c r="L2330" t="str">
        <f t="shared" si="147"/>
        <v>SELL</v>
      </c>
    </row>
    <row r="2331" spans="1:12" x14ac:dyDescent="0.2">
      <c r="A2331" s="11" t="s">
        <v>2474</v>
      </c>
      <c r="B2331" s="12">
        <v>44188</v>
      </c>
      <c r="C2331" s="13" t="s">
        <v>16</v>
      </c>
      <c r="D2331" s="13">
        <v>9</v>
      </c>
      <c r="E2331" s="13" t="s">
        <v>116</v>
      </c>
      <c r="F2331" s="16" t="str">
        <f t="shared" si="144"/>
        <v>OTHER</v>
      </c>
      <c r="G2331" s="16" t="str">
        <f t="shared" si="145"/>
        <v>OTHER</v>
      </c>
      <c r="H2331" s="9" t="s">
        <v>4896</v>
      </c>
      <c r="I2331" s="13" t="s">
        <v>150</v>
      </c>
      <c r="J2331" s="9" t="str">
        <f t="shared" si="146"/>
        <v>RS DQLAB</v>
      </c>
      <c r="K2331" s="14" t="s">
        <v>151</v>
      </c>
      <c r="L2331" t="str">
        <f t="shared" si="147"/>
        <v>SELL</v>
      </c>
    </row>
    <row r="2332" spans="1:12" x14ac:dyDescent="0.2">
      <c r="A2332" s="7" t="s">
        <v>2475</v>
      </c>
      <c r="B2332" s="8">
        <v>44188</v>
      </c>
      <c r="C2332" s="9" t="s">
        <v>23</v>
      </c>
      <c r="D2332" s="9">
        <v>33</v>
      </c>
      <c r="E2332" s="9" t="s">
        <v>116</v>
      </c>
      <c r="F2332" s="16" t="str">
        <f t="shared" si="144"/>
        <v>OTHER</v>
      </c>
      <c r="G2332" s="16" t="str">
        <f t="shared" si="145"/>
        <v>OTHER</v>
      </c>
      <c r="H2332" s="9" t="s">
        <v>4896</v>
      </c>
      <c r="I2332" s="9" t="s">
        <v>150</v>
      </c>
      <c r="J2332" s="9" t="str">
        <f t="shared" si="146"/>
        <v>RS DQLAB</v>
      </c>
      <c r="K2332" s="10" t="s">
        <v>151</v>
      </c>
      <c r="L2332" t="str">
        <f t="shared" si="147"/>
        <v>SELL</v>
      </c>
    </row>
    <row r="2333" spans="1:12" x14ac:dyDescent="0.2">
      <c r="A2333" s="11" t="s">
        <v>2476</v>
      </c>
      <c r="B2333" s="12">
        <v>44189</v>
      </c>
      <c r="C2333" s="13" t="s">
        <v>12</v>
      </c>
      <c r="D2333" s="13">
        <v>95</v>
      </c>
      <c r="E2333" s="13" t="s">
        <v>116</v>
      </c>
      <c r="F2333" s="16" t="str">
        <f t="shared" si="144"/>
        <v>OTHER</v>
      </c>
      <c r="G2333" s="16" t="str">
        <f t="shared" si="145"/>
        <v>OTHER</v>
      </c>
      <c r="H2333" s="9" t="s">
        <v>4896</v>
      </c>
      <c r="I2333" s="13" t="s">
        <v>150</v>
      </c>
      <c r="J2333" s="9" t="str">
        <f t="shared" si="146"/>
        <v>RS DQLAB</v>
      </c>
      <c r="K2333" s="14" t="s">
        <v>151</v>
      </c>
      <c r="L2333" t="str">
        <f t="shared" si="147"/>
        <v>SELL</v>
      </c>
    </row>
    <row r="2334" spans="1:12" x14ac:dyDescent="0.2">
      <c r="A2334" s="7" t="s">
        <v>2477</v>
      </c>
      <c r="B2334" s="8">
        <v>44189</v>
      </c>
      <c r="C2334" s="9" t="s">
        <v>37</v>
      </c>
      <c r="D2334" s="9">
        <v>62</v>
      </c>
      <c r="E2334" s="9" t="s">
        <v>116</v>
      </c>
      <c r="F2334" s="16" t="str">
        <f t="shared" si="144"/>
        <v>OTHER</v>
      </c>
      <c r="G2334" s="16" t="str">
        <f t="shared" si="145"/>
        <v>OTHER</v>
      </c>
      <c r="H2334" s="9" t="s">
        <v>4896</v>
      </c>
      <c r="I2334" s="9" t="s">
        <v>150</v>
      </c>
      <c r="J2334" s="9" t="str">
        <f t="shared" si="146"/>
        <v>RS DQLAB</v>
      </c>
      <c r="K2334" s="10" t="s">
        <v>151</v>
      </c>
      <c r="L2334" t="str">
        <f t="shared" si="147"/>
        <v>SELL</v>
      </c>
    </row>
    <row r="2335" spans="1:12" x14ac:dyDescent="0.2">
      <c r="A2335" s="11" t="s">
        <v>2478</v>
      </c>
      <c r="B2335" s="12">
        <v>44189</v>
      </c>
      <c r="C2335" s="13" t="s">
        <v>24</v>
      </c>
      <c r="D2335" s="13">
        <v>17</v>
      </c>
      <c r="E2335" s="13" t="s">
        <v>116</v>
      </c>
      <c r="F2335" s="16" t="str">
        <f t="shared" si="144"/>
        <v>OTHER</v>
      </c>
      <c r="G2335" s="16" t="str">
        <f t="shared" si="145"/>
        <v>OTHER</v>
      </c>
      <c r="H2335" s="9" t="s">
        <v>4896</v>
      </c>
      <c r="I2335" s="13" t="s">
        <v>150</v>
      </c>
      <c r="J2335" s="9" t="str">
        <f t="shared" si="146"/>
        <v>RS DQLAB</v>
      </c>
      <c r="K2335" s="14" t="s">
        <v>151</v>
      </c>
      <c r="L2335" t="str">
        <f t="shared" si="147"/>
        <v>SELL</v>
      </c>
    </row>
    <row r="2336" spans="1:12" x14ac:dyDescent="0.2">
      <c r="A2336" s="7" t="s">
        <v>2479</v>
      </c>
      <c r="B2336" s="8">
        <v>44189</v>
      </c>
      <c r="C2336" s="9" t="s">
        <v>20</v>
      </c>
      <c r="D2336" s="9">
        <v>53</v>
      </c>
      <c r="E2336" s="9" t="s">
        <v>116</v>
      </c>
      <c r="F2336" s="16" t="str">
        <f t="shared" si="144"/>
        <v>OTHER</v>
      </c>
      <c r="G2336" s="16" t="str">
        <f t="shared" si="145"/>
        <v>OTHER</v>
      </c>
      <c r="H2336" s="9" t="s">
        <v>4896</v>
      </c>
      <c r="I2336" s="9" t="s">
        <v>150</v>
      </c>
      <c r="J2336" s="9" t="str">
        <f t="shared" si="146"/>
        <v>RS DQLAB</v>
      </c>
      <c r="K2336" s="10" t="s">
        <v>151</v>
      </c>
      <c r="L2336" t="str">
        <f t="shared" si="147"/>
        <v>SELL</v>
      </c>
    </row>
    <row r="2337" spans="1:12" x14ac:dyDescent="0.2">
      <c r="A2337" s="11" t="s">
        <v>2480</v>
      </c>
      <c r="B2337" s="12">
        <v>44189</v>
      </c>
      <c r="C2337" s="13" t="s">
        <v>11</v>
      </c>
      <c r="D2337" s="13">
        <v>61</v>
      </c>
      <c r="E2337" s="13" t="s">
        <v>116</v>
      </c>
      <c r="F2337" s="16" t="str">
        <f t="shared" si="144"/>
        <v>OTHER</v>
      </c>
      <c r="G2337" s="16" t="str">
        <f t="shared" si="145"/>
        <v>OTHER</v>
      </c>
      <c r="H2337" s="9" t="s">
        <v>4896</v>
      </c>
      <c r="I2337" s="13" t="s">
        <v>150</v>
      </c>
      <c r="J2337" s="9" t="str">
        <f t="shared" si="146"/>
        <v>RS DQLAB</v>
      </c>
      <c r="K2337" s="14" t="s">
        <v>151</v>
      </c>
      <c r="L2337" t="str">
        <f t="shared" si="147"/>
        <v>SELL</v>
      </c>
    </row>
    <row r="2338" spans="1:12" x14ac:dyDescent="0.2">
      <c r="A2338" s="7" t="s">
        <v>2481</v>
      </c>
      <c r="B2338" s="8">
        <v>44190</v>
      </c>
      <c r="C2338" s="9" t="s">
        <v>9</v>
      </c>
      <c r="D2338" s="9">
        <v>80</v>
      </c>
      <c r="E2338" s="9" t="s">
        <v>116</v>
      </c>
      <c r="F2338" s="16" t="str">
        <f t="shared" si="144"/>
        <v>OTHER</v>
      </c>
      <c r="G2338" s="16" t="str">
        <f t="shared" si="145"/>
        <v>OTHER</v>
      </c>
      <c r="H2338" s="9" t="s">
        <v>4896</v>
      </c>
      <c r="I2338" s="9" t="s">
        <v>150</v>
      </c>
      <c r="J2338" s="9" t="str">
        <f t="shared" si="146"/>
        <v>RS DQLAB</v>
      </c>
      <c r="K2338" s="10" t="s">
        <v>151</v>
      </c>
      <c r="L2338" t="str">
        <f t="shared" si="147"/>
        <v>SELL</v>
      </c>
    </row>
    <row r="2339" spans="1:12" x14ac:dyDescent="0.2">
      <c r="A2339" s="11" t="s">
        <v>2482</v>
      </c>
      <c r="B2339" s="12">
        <v>44190</v>
      </c>
      <c r="C2339" s="13" t="s">
        <v>24</v>
      </c>
      <c r="D2339" s="13">
        <v>16</v>
      </c>
      <c r="E2339" s="13" t="s">
        <v>116</v>
      </c>
      <c r="F2339" s="16" t="str">
        <f t="shared" si="144"/>
        <v>OTHER</v>
      </c>
      <c r="G2339" s="16" t="str">
        <f t="shared" si="145"/>
        <v>OTHER</v>
      </c>
      <c r="H2339" s="9" t="s">
        <v>4896</v>
      </c>
      <c r="I2339" s="13" t="s">
        <v>150</v>
      </c>
      <c r="J2339" s="9" t="str">
        <f t="shared" si="146"/>
        <v>RS DQLAB</v>
      </c>
      <c r="K2339" s="14" t="s">
        <v>151</v>
      </c>
      <c r="L2339" t="str">
        <f t="shared" si="147"/>
        <v>SELL</v>
      </c>
    </row>
    <row r="2340" spans="1:12" x14ac:dyDescent="0.2">
      <c r="A2340" s="7" t="s">
        <v>2483</v>
      </c>
      <c r="B2340" s="8">
        <v>44190</v>
      </c>
      <c r="C2340" s="9" t="s">
        <v>40</v>
      </c>
      <c r="D2340" s="9">
        <v>1</v>
      </c>
      <c r="E2340" s="9" t="s">
        <v>116</v>
      </c>
      <c r="F2340" s="16" t="str">
        <f t="shared" si="144"/>
        <v>OTHER</v>
      </c>
      <c r="G2340" s="16" t="str">
        <f t="shared" si="145"/>
        <v>OTHER</v>
      </c>
      <c r="H2340" s="9" t="s">
        <v>4896</v>
      </c>
      <c r="I2340" s="9" t="s">
        <v>150</v>
      </c>
      <c r="J2340" s="9" t="str">
        <f t="shared" si="146"/>
        <v>RS DQLAB</v>
      </c>
      <c r="K2340" s="10" t="s">
        <v>151</v>
      </c>
      <c r="L2340" t="str">
        <f t="shared" si="147"/>
        <v>SELL</v>
      </c>
    </row>
    <row r="2341" spans="1:12" x14ac:dyDescent="0.2">
      <c r="A2341" s="11" t="s">
        <v>2484</v>
      </c>
      <c r="B2341" s="12">
        <v>44190</v>
      </c>
      <c r="C2341" s="13" t="s">
        <v>40</v>
      </c>
      <c r="D2341" s="13">
        <v>62</v>
      </c>
      <c r="E2341" s="13" t="s">
        <v>116</v>
      </c>
      <c r="F2341" s="16" t="str">
        <f t="shared" si="144"/>
        <v>OTHER</v>
      </c>
      <c r="G2341" s="16" t="str">
        <f t="shared" si="145"/>
        <v>OTHER</v>
      </c>
      <c r="H2341" s="9" t="s">
        <v>4896</v>
      </c>
      <c r="I2341" s="13" t="s">
        <v>150</v>
      </c>
      <c r="J2341" s="9" t="str">
        <f t="shared" si="146"/>
        <v>RS DQLAB</v>
      </c>
      <c r="K2341" s="14" t="s">
        <v>151</v>
      </c>
      <c r="L2341" t="str">
        <f t="shared" si="147"/>
        <v>SELL</v>
      </c>
    </row>
    <row r="2342" spans="1:12" x14ac:dyDescent="0.2">
      <c r="A2342" s="7" t="s">
        <v>2485</v>
      </c>
      <c r="B2342" s="8">
        <v>44190</v>
      </c>
      <c r="C2342" s="9" t="s">
        <v>30</v>
      </c>
      <c r="D2342" s="9">
        <v>28</v>
      </c>
      <c r="E2342" s="9" t="s">
        <v>116</v>
      </c>
      <c r="F2342" s="16" t="str">
        <f t="shared" si="144"/>
        <v>OTHER</v>
      </c>
      <c r="G2342" s="16" t="str">
        <f t="shared" si="145"/>
        <v>OTHER</v>
      </c>
      <c r="H2342" s="9" t="s">
        <v>4896</v>
      </c>
      <c r="I2342" s="9" t="s">
        <v>150</v>
      </c>
      <c r="J2342" s="9" t="str">
        <f t="shared" si="146"/>
        <v>RS DQLAB</v>
      </c>
      <c r="K2342" s="10" t="s">
        <v>151</v>
      </c>
      <c r="L2342" t="str">
        <f t="shared" si="147"/>
        <v>SELL</v>
      </c>
    </row>
    <row r="2343" spans="1:12" x14ac:dyDescent="0.2">
      <c r="A2343" s="11" t="s">
        <v>2486</v>
      </c>
      <c r="B2343" s="12">
        <v>44190</v>
      </c>
      <c r="C2343" s="13" t="s">
        <v>23</v>
      </c>
      <c r="D2343" s="13">
        <v>28</v>
      </c>
      <c r="E2343" s="13" t="s">
        <v>116</v>
      </c>
      <c r="F2343" s="16" t="str">
        <f t="shared" si="144"/>
        <v>OTHER</v>
      </c>
      <c r="G2343" s="16" t="str">
        <f t="shared" si="145"/>
        <v>OTHER</v>
      </c>
      <c r="H2343" s="9" t="s">
        <v>4896</v>
      </c>
      <c r="I2343" s="13" t="s">
        <v>150</v>
      </c>
      <c r="J2343" s="9" t="str">
        <f t="shared" si="146"/>
        <v>RS DQLAB</v>
      </c>
      <c r="K2343" s="14" t="s">
        <v>151</v>
      </c>
      <c r="L2343" t="str">
        <f t="shared" si="147"/>
        <v>SELL</v>
      </c>
    </row>
    <row r="2344" spans="1:12" x14ac:dyDescent="0.2">
      <c r="A2344" s="7" t="s">
        <v>2487</v>
      </c>
      <c r="B2344" s="8">
        <v>44191</v>
      </c>
      <c r="C2344" s="9" t="s">
        <v>12</v>
      </c>
      <c r="D2344" s="9">
        <v>38</v>
      </c>
      <c r="E2344" s="9" t="s">
        <v>116</v>
      </c>
      <c r="F2344" s="16" t="str">
        <f t="shared" si="144"/>
        <v>OTHER</v>
      </c>
      <c r="G2344" s="16" t="str">
        <f t="shared" si="145"/>
        <v>OTHER</v>
      </c>
      <c r="H2344" s="9" t="s">
        <v>4896</v>
      </c>
      <c r="I2344" s="9" t="s">
        <v>150</v>
      </c>
      <c r="J2344" s="9" t="str">
        <f t="shared" si="146"/>
        <v>RS DQLAB</v>
      </c>
      <c r="K2344" s="10" t="s">
        <v>151</v>
      </c>
      <c r="L2344" t="str">
        <f t="shared" si="147"/>
        <v>SELL</v>
      </c>
    </row>
    <row r="2345" spans="1:12" x14ac:dyDescent="0.2">
      <c r="A2345" s="11" t="s">
        <v>2488</v>
      </c>
      <c r="B2345" s="12">
        <v>44191</v>
      </c>
      <c r="C2345" s="13" t="s">
        <v>37</v>
      </c>
      <c r="D2345" s="13">
        <v>79</v>
      </c>
      <c r="E2345" s="13" t="s">
        <v>116</v>
      </c>
      <c r="F2345" s="16" t="str">
        <f t="shared" si="144"/>
        <v>OTHER</v>
      </c>
      <c r="G2345" s="16" t="str">
        <f t="shared" si="145"/>
        <v>OTHER</v>
      </c>
      <c r="H2345" s="9" t="s">
        <v>4896</v>
      </c>
      <c r="I2345" s="13" t="s">
        <v>150</v>
      </c>
      <c r="J2345" s="9" t="str">
        <f t="shared" si="146"/>
        <v>RS DQLAB</v>
      </c>
      <c r="K2345" s="14" t="s">
        <v>151</v>
      </c>
      <c r="L2345" t="str">
        <f t="shared" si="147"/>
        <v>SELL</v>
      </c>
    </row>
    <row r="2346" spans="1:12" x14ac:dyDescent="0.2">
      <c r="A2346" s="7" t="s">
        <v>2489</v>
      </c>
      <c r="B2346" s="8">
        <v>44191</v>
      </c>
      <c r="C2346" s="9" t="s">
        <v>41</v>
      </c>
      <c r="D2346" s="9">
        <v>35</v>
      </c>
      <c r="E2346" s="9" t="s">
        <v>116</v>
      </c>
      <c r="F2346" s="16" t="str">
        <f t="shared" si="144"/>
        <v>OTHER</v>
      </c>
      <c r="G2346" s="16" t="str">
        <f t="shared" si="145"/>
        <v>OTHER</v>
      </c>
      <c r="H2346" s="9" t="s">
        <v>4896</v>
      </c>
      <c r="I2346" s="9" t="s">
        <v>150</v>
      </c>
      <c r="J2346" s="9" t="str">
        <f t="shared" si="146"/>
        <v>RS DQLAB</v>
      </c>
      <c r="K2346" s="10" t="s">
        <v>151</v>
      </c>
      <c r="L2346" t="str">
        <f t="shared" si="147"/>
        <v>SELL</v>
      </c>
    </row>
    <row r="2347" spans="1:12" x14ac:dyDescent="0.2">
      <c r="A2347" s="11" t="s">
        <v>2490</v>
      </c>
      <c r="B2347" s="12">
        <v>44191</v>
      </c>
      <c r="C2347" s="13" t="s">
        <v>22</v>
      </c>
      <c r="D2347" s="13">
        <v>39</v>
      </c>
      <c r="E2347" s="13" t="s">
        <v>116</v>
      </c>
      <c r="F2347" s="16" t="str">
        <f t="shared" si="144"/>
        <v>OTHER</v>
      </c>
      <c r="G2347" s="16" t="str">
        <f t="shared" si="145"/>
        <v>OTHER</v>
      </c>
      <c r="H2347" s="9" t="s">
        <v>4896</v>
      </c>
      <c r="I2347" s="13" t="s">
        <v>150</v>
      </c>
      <c r="J2347" s="9" t="str">
        <f t="shared" si="146"/>
        <v>RS DQLAB</v>
      </c>
      <c r="K2347" s="14" t="s">
        <v>151</v>
      </c>
      <c r="L2347" t="str">
        <f t="shared" si="147"/>
        <v>SELL</v>
      </c>
    </row>
    <row r="2348" spans="1:12" x14ac:dyDescent="0.2">
      <c r="A2348" s="7" t="s">
        <v>2491</v>
      </c>
      <c r="B2348" s="8">
        <v>44191</v>
      </c>
      <c r="C2348" s="9" t="s">
        <v>10</v>
      </c>
      <c r="D2348" s="9">
        <v>16</v>
      </c>
      <c r="E2348" s="9" t="s">
        <v>116</v>
      </c>
      <c r="F2348" s="16" t="str">
        <f t="shared" si="144"/>
        <v>OTHER</v>
      </c>
      <c r="G2348" s="16" t="str">
        <f t="shared" si="145"/>
        <v>OTHER</v>
      </c>
      <c r="H2348" s="9" t="s">
        <v>4896</v>
      </c>
      <c r="I2348" s="9" t="s">
        <v>150</v>
      </c>
      <c r="J2348" s="9" t="str">
        <f t="shared" si="146"/>
        <v>RS DQLAB</v>
      </c>
      <c r="K2348" s="10" t="s">
        <v>151</v>
      </c>
      <c r="L2348" t="str">
        <f t="shared" si="147"/>
        <v>SELL</v>
      </c>
    </row>
    <row r="2349" spans="1:12" x14ac:dyDescent="0.2">
      <c r="A2349" s="11" t="s">
        <v>2492</v>
      </c>
      <c r="B2349" s="12">
        <v>44191</v>
      </c>
      <c r="C2349" s="13" t="s">
        <v>34</v>
      </c>
      <c r="D2349" s="13">
        <v>10</v>
      </c>
      <c r="E2349" s="13" t="s">
        <v>116</v>
      </c>
      <c r="F2349" s="16" t="str">
        <f t="shared" si="144"/>
        <v>OTHER</v>
      </c>
      <c r="G2349" s="16" t="str">
        <f t="shared" si="145"/>
        <v>OTHER</v>
      </c>
      <c r="H2349" s="9" t="s">
        <v>4896</v>
      </c>
      <c r="I2349" s="13" t="s">
        <v>150</v>
      </c>
      <c r="J2349" s="9" t="str">
        <f t="shared" si="146"/>
        <v>RS DQLAB</v>
      </c>
      <c r="K2349" s="14" t="s">
        <v>151</v>
      </c>
      <c r="L2349" t="str">
        <f t="shared" si="147"/>
        <v>SELL</v>
      </c>
    </row>
    <row r="2350" spans="1:12" x14ac:dyDescent="0.2">
      <c r="A2350" s="7" t="s">
        <v>2493</v>
      </c>
      <c r="B2350" s="8">
        <v>44192</v>
      </c>
      <c r="C2350" s="9" t="s">
        <v>12</v>
      </c>
      <c r="D2350" s="9">
        <v>35</v>
      </c>
      <c r="E2350" s="9" t="s">
        <v>116</v>
      </c>
      <c r="F2350" s="16" t="str">
        <f t="shared" si="144"/>
        <v>OTHER</v>
      </c>
      <c r="G2350" s="16" t="str">
        <f t="shared" si="145"/>
        <v>OTHER</v>
      </c>
      <c r="H2350" s="9" t="s">
        <v>4896</v>
      </c>
      <c r="I2350" s="9" t="s">
        <v>150</v>
      </c>
      <c r="J2350" s="9" t="str">
        <f t="shared" si="146"/>
        <v>RS DQLAB</v>
      </c>
      <c r="K2350" s="10" t="s">
        <v>151</v>
      </c>
      <c r="L2350" t="str">
        <f t="shared" si="147"/>
        <v>SELL</v>
      </c>
    </row>
    <row r="2351" spans="1:12" x14ac:dyDescent="0.2">
      <c r="A2351" s="11" t="s">
        <v>2494</v>
      </c>
      <c r="B2351" s="12">
        <v>44192</v>
      </c>
      <c r="C2351" s="13" t="s">
        <v>14</v>
      </c>
      <c r="D2351" s="13">
        <v>61</v>
      </c>
      <c r="E2351" s="13" t="s">
        <v>116</v>
      </c>
      <c r="F2351" s="16" t="str">
        <f t="shared" si="144"/>
        <v>OTHER</v>
      </c>
      <c r="G2351" s="16" t="str">
        <f t="shared" si="145"/>
        <v>OTHER</v>
      </c>
      <c r="H2351" s="9" t="s">
        <v>4896</v>
      </c>
      <c r="I2351" s="13" t="s">
        <v>150</v>
      </c>
      <c r="J2351" s="9" t="str">
        <f t="shared" si="146"/>
        <v>RS DQLAB</v>
      </c>
      <c r="K2351" s="14" t="s">
        <v>151</v>
      </c>
      <c r="L2351" t="str">
        <f t="shared" si="147"/>
        <v>SELL</v>
      </c>
    </row>
    <row r="2352" spans="1:12" x14ac:dyDescent="0.2">
      <c r="A2352" s="7" t="s">
        <v>2495</v>
      </c>
      <c r="B2352" s="8">
        <v>44193</v>
      </c>
      <c r="C2352" s="9" t="s">
        <v>12</v>
      </c>
      <c r="D2352" s="9">
        <v>41</v>
      </c>
      <c r="E2352" s="9" t="s">
        <v>116</v>
      </c>
      <c r="F2352" s="16" t="str">
        <f t="shared" si="144"/>
        <v>OTHER</v>
      </c>
      <c r="G2352" s="16" t="str">
        <f t="shared" si="145"/>
        <v>OTHER</v>
      </c>
      <c r="H2352" s="9" t="s">
        <v>4896</v>
      </c>
      <c r="I2352" s="9" t="s">
        <v>150</v>
      </c>
      <c r="J2352" s="9" t="str">
        <f t="shared" si="146"/>
        <v>RS DQLAB</v>
      </c>
      <c r="K2352" s="10" t="s">
        <v>151</v>
      </c>
      <c r="L2352" t="str">
        <f t="shared" si="147"/>
        <v>SELL</v>
      </c>
    </row>
    <row r="2353" spans="1:12" x14ac:dyDescent="0.2">
      <c r="A2353" s="11" t="s">
        <v>2496</v>
      </c>
      <c r="B2353" s="12">
        <v>44193</v>
      </c>
      <c r="C2353" s="13" t="s">
        <v>37</v>
      </c>
      <c r="D2353" s="13">
        <v>72</v>
      </c>
      <c r="E2353" s="13" t="s">
        <v>116</v>
      </c>
      <c r="F2353" s="16" t="str">
        <f t="shared" si="144"/>
        <v>OTHER</v>
      </c>
      <c r="G2353" s="16" t="str">
        <f t="shared" si="145"/>
        <v>OTHER</v>
      </c>
      <c r="H2353" s="9" t="s">
        <v>4896</v>
      </c>
      <c r="I2353" s="13" t="s">
        <v>150</v>
      </c>
      <c r="J2353" s="9" t="str">
        <f t="shared" si="146"/>
        <v>RS DQLAB</v>
      </c>
      <c r="K2353" s="14" t="s">
        <v>151</v>
      </c>
      <c r="L2353" t="str">
        <f t="shared" si="147"/>
        <v>SELL</v>
      </c>
    </row>
    <row r="2354" spans="1:12" x14ac:dyDescent="0.2">
      <c r="A2354" s="7" t="s">
        <v>2497</v>
      </c>
      <c r="B2354" s="8">
        <v>44193</v>
      </c>
      <c r="C2354" s="9" t="s">
        <v>38</v>
      </c>
      <c r="D2354" s="9">
        <v>47</v>
      </c>
      <c r="E2354" s="9" t="s">
        <v>116</v>
      </c>
      <c r="F2354" s="16" t="str">
        <f t="shared" si="144"/>
        <v>OTHER</v>
      </c>
      <c r="G2354" s="16" t="str">
        <f t="shared" si="145"/>
        <v>OTHER</v>
      </c>
      <c r="H2354" s="9" t="s">
        <v>4896</v>
      </c>
      <c r="I2354" s="9" t="s">
        <v>150</v>
      </c>
      <c r="J2354" s="9" t="str">
        <f t="shared" si="146"/>
        <v>RS DQLAB</v>
      </c>
      <c r="K2354" s="10" t="s">
        <v>151</v>
      </c>
      <c r="L2354" t="str">
        <f t="shared" si="147"/>
        <v>SELL</v>
      </c>
    </row>
    <row r="2355" spans="1:12" x14ac:dyDescent="0.2">
      <c r="A2355" s="11" t="s">
        <v>2498</v>
      </c>
      <c r="B2355" s="12">
        <v>44193</v>
      </c>
      <c r="C2355" s="13" t="s">
        <v>22</v>
      </c>
      <c r="D2355" s="13">
        <v>48</v>
      </c>
      <c r="E2355" s="13" t="s">
        <v>116</v>
      </c>
      <c r="F2355" s="16" t="str">
        <f t="shared" si="144"/>
        <v>OTHER</v>
      </c>
      <c r="G2355" s="16" t="str">
        <f t="shared" si="145"/>
        <v>OTHER</v>
      </c>
      <c r="H2355" s="9" t="s">
        <v>4896</v>
      </c>
      <c r="I2355" s="13" t="s">
        <v>150</v>
      </c>
      <c r="J2355" s="9" t="str">
        <f t="shared" si="146"/>
        <v>RS DQLAB</v>
      </c>
      <c r="K2355" s="14" t="s">
        <v>151</v>
      </c>
      <c r="L2355" t="str">
        <f t="shared" si="147"/>
        <v>SELL</v>
      </c>
    </row>
    <row r="2356" spans="1:12" x14ac:dyDescent="0.2">
      <c r="A2356" s="7" t="s">
        <v>2499</v>
      </c>
      <c r="B2356" s="8">
        <v>44193</v>
      </c>
      <c r="C2356" s="9" t="s">
        <v>14</v>
      </c>
      <c r="D2356" s="9">
        <v>12</v>
      </c>
      <c r="E2356" s="9" t="s">
        <v>116</v>
      </c>
      <c r="F2356" s="16" t="str">
        <f t="shared" si="144"/>
        <v>OTHER</v>
      </c>
      <c r="G2356" s="16" t="str">
        <f t="shared" si="145"/>
        <v>OTHER</v>
      </c>
      <c r="H2356" s="9" t="s">
        <v>4896</v>
      </c>
      <c r="I2356" s="9" t="s">
        <v>150</v>
      </c>
      <c r="J2356" s="9" t="str">
        <f t="shared" si="146"/>
        <v>RS DQLAB</v>
      </c>
      <c r="K2356" s="10" t="s">
        <v>151</v>
      </c>
      <c r="L2356" t="str">
        <f t="shared" si="147"/>
        <v>SELL</v>
      </c>
    </row>
    <row r="2357" spans="1:12" x14ac:dyDescent="0.2">
      <c r="A2357" s="11" t="s">
        <v>2500</v>
      </c>
      <c r="B2357" s="12">
        <v>44193</v>
      </c>
      <c r="C2357" s="13" t="s">
        <v>39</v>
      </c>
      <c r="D2357" s="13">
        <v>223</v>
      </c>
      <c r="E2357" s="13" t="s">
        <v>116</v>
      </c>
      <c r="F2357" s="16" t="str">
        <f t="shared" si="144"/>
        <v>OTHER</v>
      </c>
      <c r="G2357" s="16" t="str">
        <f t="shared" si="145"/>
        <v>OTHER</v>
      </c>
      <c r="H2357" s="9" t="s">
        <v>4896</v>
      </c>
      <c r="I2357" s="13" t="s">
        <v>150</v>
      </c>
      <c r="J2357" s="9" t="str">
        <f t="shared" si="146"/>
        <v>RS DQLAB</v>
      </c>
      <c r="K2357" s="14" t="s">
        <v>151</v>
      </c>
      <c r="L2357" t="str">
        <f t="shared" si="147"/>
        <v>SELL</v>
      </c>
    </row>
    <row r="2358" spans="1:12" x14ac:dyDescent="0.2">
      <c r="A2358" s="7" t="s">
        <v>2501</v>
      </c>
      <c r="B2358" s="8">
        <v>44194</v>
      </c>
      <c r="C2358" s="9" t="s">
        <v>37</v>
      </c>
      <c r="D2358" s="9">
        <v>37</v>
      </c>
      <c r="E2358" s="9" t="s">
        <v>116</v>
      </c>
      <c r="F2358" s="16" t="str">
        <f t="shared" si="144"/>
        <v>OTHER</v>
      </c>
      <c r="G2358" s="16" t="str">
        <f t="shared" si="145"/>
        <v>OTHER</v>
      </c>
      <c r="H2358" s="9" t="s">
        <v>4896</v>
      </c>
      <c r="I2358" s="9" t="s">
        <v>150</v>
      </c>
      <c r="J2358" s="9" t="str">
        <f t="shared" si="146"/>
        <v>RS DQLAB</v>
      </c>
      <c r="K2358" s="10" t="s">
        <v>151</v>
      </c>
      <c r="L2358" t="str">
        <f t="shared" si="147"/>
        <v>SELL</v>
      </c>
    </row>
    <row r="2359" spans="1:12" x14ac:dyDescent="0.2">
      <c r="A2359" s="11" t="s">
        <v>2502</v>
      </c>
      <c r="B2359" s="12">
        <v>44194</v>
      </c>
      <c r="C2359" s="13" t="s">
        <v>37</v>
      </c>
      <c r="D2359" s="13">
        <v>11</v>
      </c>
      <c r="E2359" s="13" t="s">
        <v>116</v>
      </c>
      <c r="F2359" s="16" t="str">
        <f t="shared" si="144"/>
        <v>OTHER</v>
      </c>
      <c r="G2359" s="16" t="str">
        <f t="shared" si="145"/>
        <v>OTHER</v>
      </c>
      <c r="H2359" s="9" t="s">
        <v>4896</v>
      </c>
      <c r="I2359" s="13" t="s">
        <v>150</v>
      </c>
      <c r="J2359" s="9" t="str">
        <f t="shared" si="146"/>
        <v>RS DQLAB</v>
      </c>
      <c r="K2359" s="14" t="s">
        <v>151</v>
      </c>
      <c r="L2359" t="str">
        <f t="shared" si="147"/>
        <v>SELL</v>
      </c>
    </row>
    <row r="2360" spans="1:12" x14ac:dyDescent="0.2">
      <c r="A2360" s="7" t="s">
        <v>2503</v>
      </c>
      <c r="B2360" s="8">
        <v>44194</v>
      </c>
      <c r="C2360" s="9" t="s">
        <v>22</v>
      </c>
      <c r="D2360" s="9">
        <v>38</v>
      </c>
      <c r="E2360" s="9" t="s">
        <v>116</v>
      </c>
      <c r="F2360" s="16" t="str">
        <f t="shared" si="144"/>
        <v>OTHER</v>
      </c>
      <c r="G2360" s="16" t="str">
        <f t="shared" si="145"/>
        <v>OTHER</v>
      </c>
      <c r="H2360" s="9" t="s">
        <v>4896</v>
      </c>
      <c r="I2360" s="9" t="s">
        <v>150</v>
      </c>
      <c r="J2360" s="9" t="str">
        <f t="shared" si="146"/>
        <v>RS DQLAB</v>
      </c>
      <c r="K2360" s="10" t="s">
        <v>151</v>
      </c>
      <c r="L2360" t="str">
        <f t="shared" si="147"/>
        <v>SELL</v>
      </c>
    </row>
    <row r="2361" spans="1:12" x14ac:dyDescent="0.2">
      <c r="A2361" s="11" t="s">
        <v>2504</v>
      </c>
      <c r="B2361" s="12">
        <v>44194</v>
      </c>
      <c r="C2361" s="13" t="s">
        <v>28</v>
      </c>
      <c r="D2361" s="13">
        <v>25</v>
      </c>
      <c r="E2361" s="13" t="s">
        <v>116</v>
      </c>
      <c r="F2361" s="16" t="str">
        <f t="shared" si="144"/>
        <v>OTHER</v>
      </c>
      <c r="G2361" s="16" t="str">
        <f t="shared" si="145"/>
        <v>OTHER</v>
      </c>
      <c r="H2361" s="9" t="s">
        <v>4896</v>
      </c>
      <c r="I2361" s="13" t="s">
        <v>150</v>
      </c>
      <c r="J2361" s="9" t="str">
        <f t="shared" si="146"/>
        <v>RS DQLAB</v>
      </c>
      <c r="K2361" s="14" t="s">
        <v>151</v>
      </c>
      <c r="L2361" t="str">
        <f t="shared" si="147"/>
        <v>SELL</v>
      </c>
    </row>
    <row r="2362" spans="1:12" x14ac:dyDescent="0.2">
      <c r="A2362" s="7" t="s">
        <v>2505</v>
      </c>
      <c r="B2362" s="8">
        <v>44194</v>
      </c>
      <c r="C2362" s="9" t="s">
        <v>35</v>
      </c>
      <c r="D2362" s="9">
        <v>27</v>
      </c>
      <c r="E2362" s="9" t="s">
        <v>116</v>
      </c>
      <c r="F2362" s="16" t="str">
        <f t="shared" si="144"/>
        <v>OTHER</v>
      </c>
      <c r="G2362" s="16" t="str">
        <f t="shared" si="145"/>
        <v>OTHER</v>
      </c>
      <c r="H2362" s="9" t="s">
        <v>4896</v>
      </c>
      <c r="I2362" s="9" t="s">
        <v>150</v>
      </c>
      <c r="J2362" s="9" t="str">
        <f t="shared" si="146"/>
        <v>RS DQLAB</v>
      </c>
      <c r="K2362" s="10" t="s">
        <v>151</v>
      </c>
      <c r="L2362" t="str">
        <f t="shared" si="147"/>
        <v>SELL</v>
      </c>
    </row>
    <row r="2363" spans="1:12" x14ac:dyDescent="0.2">
      <c r="A2363" s="11" t="s">
        <v>2506</v>
      </c>
      <c r="B2363" s="12">
        <v>44195</v>
      </c>
      <c r="C2363" s="13" t="s">
        <v>37</v>
      </c>
      <c r="D2363" s="13">
        <v>32</v>
      </c>
      <c r="E2363" s="13" t="s">
        <v>116</v>
      </c>
      <c r="F2363" s="16" t="str">
        <f t="shared" si="144"/>
        <v>OTHER</v>
      </c>
      <c r="G2363" s="16" t="str">
        <f t="shared" si="145"/>
        <v>OTHER</v>
      </c>
      <c r="H2363" s="9" t="s">
        <v>4896</v>
      </c>
      <c r="I2363" s="13" t="s">
        <v>150</v>
      </c>
      <c r="J2363" s="9" t="str">
        <f t="shared" si="146"/>
        <v>RS DQLAB</v>
      </c>
      <c r="K2363" s="14" t="s">
        <v>151</v>
      </c>
      <c r="L2363" t="str">
        <f t="shared" si="147"/>
        <v>SELL</v>
      </c>
    </row>
    <row r="2364" spans="1:12" x14ac:dyDescent="0.2">
      <c r="A2364" s="7" t="s">
        <v>2507</v>
      </c>
      <c r="B2364" s="8">
        <v>44195</v>
      </c>
      <c r="C2364" s="9" t="s">
        <v>14</v>
      </c>
      <c r="D2364" s="9">
        <v>672</v>
      </c>
      <c r="E2364" s="9" t="s">
        <v>116</v>
      </c>
      <c r="F2364" s="16" t="str">
        <f t="shared" si="144"/>
        <v>OTHER</v>
      </c>
      <c r="G2364" s="16" t="str">
        <f t="shared" si="145"/>
        <v>OTHER</v>
      </c>
      <c r="H2364" s="9" t="s">
        <v>4896</v>
      </c>
      <c r="I2364" s="9" t="s">
        <v>150</v>
      </c>
      <c r="J2364" s="9" t="str">
        <f t="shared" si="146"/>
        <v>RS DQLAB</v>
      </c>
      <c r="K2364" s="10" t="s">
        <v>151</v>
      </c>
      <c r="L2364" t="str">
        <f t="shared" si="147"/>
        <v>SELL</v>
      </c>
    </row>
    <row r="2365" spans="1:12" x14ac:dyDescent="0.2">
      <c r="A2365" s="11" t="s">
        <v>2508</v>
      </c>
      <c r="B2365" s="12">
        <v>44195</v>
      </c>
      <c r="C2365" s="13" t="s">
        <v>18</v>
      </c>
      <c r="D2365" s="13">
        <v>26</v>
      </c>
      <c r="E2365" s="13" t="s">
        <v>116</v>
      </c>
      <c r="F2365" s="16" t="str">
        <f t="shared" si="144"/>
        <v>OTHER</v>
      </c>
      <c r="G2365" s="16" t="str">
        <f t="shared" si="145"/>
        <v>OTHER</v>
      </c>
      <c r="H2365" s="9" t="s">
        <v>4896</v>
      </c>
      <c r="I2365" s="13" t="s">
        <v>150</v>
      </c>
      <c r="J2365" s="9" t="str">
        <f t="shared" si="146"/>
        <v>RS DQLAB</v>
      </c>
      <c r="K2365" s="14" t="s">
        <v>151</v>
      </c>
      <c r="L2365" t="str">
        <f t="shared" si="147"/>
        <v>SELL</v>
      </c>
    </row>
    <row r="2366" spans="1:12" x14ac:dyDescent="0.2">
      <c r="A2366" s="7" t="s">
        <v>2509</v>
      </c>
      <c r="B2366" s="8">
        <v>44196</v>
      </c>
      <c r="C2366" s="9" t="s">
        <v>9</v>
      </c>
      <c r="D2366" s="9">
        <v>42</v>
      </c>
      <c r="E2366" s="9" t="s">
        <v>116</v>
      </c>
      <c r="F2366" s="16" t="str">
        <f t="shared" si="144"/>
        <v>OTHER</v>
      </c>
      <c r="G2366" s="16" t="str">
        <f t="shared" si="145"/>
        <v>OTHER</v>
      </c>
      <c r="H2366" s="9" t="s">
        <v>4896</v>
      </c>
      <c r="I2366" s="9" t="s">
        <v>150</v>
      </c>
      <c r="J2366" s="9" t="str">
        <f t="shared" si="146"/>
        <v>RS DQLAB</v>
      </c>
      <c r="K2366" s="10" t="s">
        <v>151</v>
      </c>
      <c r="L2366" t="str">
        <f t="shared" si="147"/>
        <v>SELL</v>
      </c>
    </row>
    <row r="2367" spans="1:12" x14ac:dyDescent="0.2">
      <c r="A2367" s="11" t="s">
        <v>2510</v>
      </c>
      <c r="B2367" s="12">
        <v>44196</v>
      </c>
      <c r="C2367" s="13" t="s">
        <v>41</v>
      </c>
      <c r="D2367" s="13">
        <v>24</v>
      </c>
      <c r="E2367" s="13" t="s">
        <v>116</v>
      </c>
      <c r="F2367" s="16" t="str">
        <f t="shared" si="144"/>
        <v>OTHER</v>
      </c>
      <c r="G2367" s="16" t="str">
        <f t="shared" si="145"/>
        <v>OTHER</v>
      </c>
      <c r="H2367" s="9" t="s">
        <v>4896</v>
      </c>
      <c r="I2367" s="13" t="s">
        <v>150</v>
      </c>
      <c r="J2367" s="9" t="str">
        <f t="shared" si="146"/>
        <v>RS DQLAB</v>
      </c>
      <c r="K2367" s="14" t="s">
        <v>151</v>
      </c>
      <c r="L2367" t="str">
        <f t="shared" si="147"/>
        <v>SELL</v>
      </c>
    </row>
    <row r="2368" spans="1:12" x14ac:dyDescent="0.2">
      <c r="A2368" s="7" t="s">
        <v>2511</v>
      </c>
      <c r="B2368" s="8">
        <v>44196</v>
      </c>
      <c r="C2368" s="9" t="s">
        <v>22</v>
      </c>
      <c r="D2368" s="9">
        <v>3</v>
      </c>
      <c r="E2368" s="9" t="s">
        <v>116</v>
      </c>
      <c r="F2368" s="16" t="str">
        <f t="shared" si="144"/>
        <v>OTHER</v>
      </c>
      <c r="G2368" s="16" t="str">
        <f t="shared" si="145"/>
        <v>OTHER</v>
      </c>
      <c r="H2368" s="9" t="s">
        <v>4896</v>
      </c>
      <c r="I2368" s="9" t="s">
        <v>150</v>
      </c>
      <c r="J2368" s="9" t="str">
        <f t="shared" si="146"/>
        <v>RS DQLAB</v>
      </c>
      <c r="K2368" s="10" t="s">
        <v>151</v>
      </c>
      <c r="L2368" t="str">
        <f t="shared" si="147"/>
        <v>SELL</v>
      </c>
    </row>
    <row r="2369" spans="1:12" x14ac:dyDescent="0.2">
      <c r="A2369" s="11" t="s">
        <v>2512</v>
      </c>
      <c r="B2369" s="12">
        <v>44196</v>
      </c>
      <c r="C2369" s="13" t="s">
        <v>36</v>
      </c>
      <c r="D2369" s="13">
        <v>10</v>
      </c>
      <c r="E2369" s="13" t="s">
        <v>116</v>
      </c>
      <c r="F2369" s="16" t="str">
        <f t="shared" si="144"/>
        <v>OTHER</v>
      </c>
      <c r="G2369" s="16" t="str">
        <f t="shared" si="145"/>
        <v>OTHER</v>
      </c>
      <c r="H2369" s="9" t="s">
        <v>4896</v>
      </c>
      <c r="I2369" s="13" t="s">
        <v>150</v>
      </c>
      <c r="J2369" s="9" t="str">
        <f t="shared" si="146"/>
        <v>RS DQLAB</v>
      </c>
      <c r="K2369" s="14" t="s">
        <v>151</v>
      </c>
      <c r="L2369" t="str">
        <f t="shared" si="147"/>
        <v>SELL</v>
      </c>
    </row>
    <row r="2370" spans="1:12" x14ac:dyDescent="0.2">
      <c r="A2370" s="7" t="s">
        <v>2513</v>
      </c>
      <c r="B2370" s="8">
        <v>44196</v>
      </c>
      <c r="C2370" s="9" t="s">
        <v>36</v>
      </c>
      <c r="D2370" s="9">
        <v>186</v>
      </c>
      <c r="E2370" s="9" t="s">
        <v>116</v>
      </c>
      <c r="F2370" s="16" t="str">
        <f t="shared" si="144"/>
        <v>OTHER</v>
      </c>
      <c r="G2370" s="16" t="str">
        <f t="shared" si="145"/>
        <v>OTHER</v>
      </c>
      <c r="H2370" s="9" t="s">
        <v>4896</v>
      </c>
      <c r="I2370" s="9" t="s">
        <v>150</v>
      </c>
      <c r="J2370" s="9" t="str">
        <f t="shared" si="146"/>
        <v>RS DQLAB</v>
      </c>
      <c r="K2370" s="10" t="s">
        <v>151</v>
      </c>
      <c r="L2370" t="str">
        <f t="shared" si="147"/>
        <v>SELL</v>
      </c>
    </row>
    <row r="2371" spans="1:12" x14ac:dyDescent="0.2">
      <c r="A2371" s="11" t="s">
        <v>2514</v>
      </c>
      <c r="B2371" s="12">
        <v>44196</v>
      </c>
      <c r="C2371" s="13" t="s">
        <v>16</v>
      </c>
      <c r="D2371" s="13">
        <v>53</v>
      </c>
      <c r="E2371" s="13" t="s">
        <v>116</v>
      </c>
      <c r="F2371" s="16" t="str">
        <f t="shared" ref="F2371:F2434" si="148">UPPER(IF(LEN(E2371)=0,"OTHER",E2371))</f>
        <v>OTHER</v>
      </c>
      <c r="G2371" s="16" t="str">
        <f t="shared" ref="G2371:G2434" si="149">LEFT(F2371,7)</f>
        <v>OTHER</v>
      </c>
      <c r="H2371" s="9" t="s">
        <v>4896</v>
      </c>
      <c r="I2371" s="13" t="s">
        <v>150</v>
      </c>
      <c r="J2371" s="9" t="str">
        <f t="shared" ref="J2371:J2434" si="150">(UPPER(IF(LEN(I2371)=0,"OTHER",I2371)))</f>
        <v>RS DQLAB</v>
      </c>
      <c r="K2371" s="14" t="s">
        <v>151</v>
      </c>
      <c r="L2371" t="str">
        <f t="shared" ref="L2371:L2434" si="151">UPPER(K2371)</f>
        <v>SELL</v>
      </c>
    </row>
    <row r="2372" spans="1:12" x14ac:dyDescent="0.2">
      <c r="A2372" s="7" t="s">
        <v>2515</v>
      </c>
      <c r="B2372" s="8">
        <v>44196</v>
      </c>
      <c r="C2372" s="9" t="s">
        <v>8</v>
      </c>
      <c r="D2372" s="9">
        <v>12</v>
      </c>
      <c r="E2372" s="9" t="s">
        <v>116</v>
      </c>
      <c r="F2372" s="16" t="str">
        <f t="shared" si="148"/>
        <v>OTHER</v>
      </c>
      <c r="G2372" s="16" t="str">
        <f t="shared" si="149"/>
        <v>OTHER</v>
      </c>
      <c r="H2372" s="9" t="s">
        <v>4896</v>
      </c>
      <c r="I2372" s="9" t="s">
        <v>150</v>
      </c>
      <c r="J2372" s="9" t="str">
        <f t="shared" si="150"/>
        <v>RS DQLAB</v>
      </c>
      <c r="K2372" s="10" t="s">
        <v>151</v>
      </c>
      <c r="L2372" t="str">
        <f t="shared" si="151"/>
        <v>SELL</v>
      </c>
    </row>
    <row r="2373" spans="1:12" x14ac:dyDescent="0.2">
      <c r="A2373" s="11" t="s">
        <v>2516</v>
      </c>
      <c r="B2373" s="12">
        <v>44197</v>
      </c>
      <c r="C2373" s="13" t="s">
        <v>12</v>
      </c>
      <c r="D2373" s="13">
        <v>93</v>
      </c>
      <c r="E2373" s="13" t="s">
        <v>116</v>
      </c>
      <c r="F2373" s="16" t="str">
        <f t="shared" si="148"/>
        <v>OTHER</v>
      </c>
      <c r="G2373" s="16" t="str">
        <f t="shared" si="149"/>
        <v>OTHER</v>
      </c>
      <c r="H2373" s="9" t="s">
        <v>4896</v>
      </c>
      <c r="I2373" s="13" t="s">
        <v>150</v>
      </c>
      <c r="J2373" s="9" t="str">
        <f t="shared" si="150"/>
        <v>RS DQLAB</v>
      </c>
      <c r="K2373" s="14" t="s">
        <v>151</v>
      </c>
      <c r="L2373" t="str">
        <f t="shared" si="151"/>
        <v>SELL</v>
      </c>
    </row>
    <row r="2374" spans="1:12" x14ac:dyDescent="0.2">
      <c r="A2374" s="7" t="s">
        <v>2517</v>
      </c>
      <c r="B2374" s="8">
        <v>44197</v>
      </c>
      <c r="C2374" s="9" t="s">
        <v>9</v>
      </c>
      <c r="D2374" s="9">
        <v>18</v>
      </c>
      <c r="E2374" s="9" t="s">
        <v>116</v>
      </c>
      <c r="F2374" s="16" t="str">
        <f t="shared" si="148"/>
        <v>OTHER</v>
      </c>
      <c r="G2374" s="16" t="str">
        <f t="shared" si="149"/>
        <v>OTHER</v>
      </c>
      <c r="H2374" s="9" t="s">
        <v>4896</v>
      </c>
      <c r="I2374" s="9" t="s">
        <v>150</v>
      </c>
      <c r="J2374" s="9" t="str">
        <f t="shared" si="150"/>
        <v>RS DQLAB</v>
      </c>
      <c r="K2374" s="10" t="s">
        <v>151</v>
      </c>
      <c r="L2374" t="str">
        <f t="shared" si="151"/>
        <v>SELL</v>
      </c>
    </row>
    <row r="2375" spans="1:12" x14ac:dyDescent="0.2">
      <c r="A2375" s="11" t="s">
        <v>2518</v>
      </c>
      <c r="B2375" s="12">
        <v>44197</v>
      </c>
      <c r="C2375" s="13" t="s">
        <v>41</v>
      </c>
      <c r="D2375" s="13">
        <v>51</v>
      </c>
      <c r="E2375" s="13" t="s">
        <v>116</v>
      </c>
      <c r="F2375" s="16" t="str">
        <f t="shared" si="148"/>
        <v>OTHER</v>
      </c>
      <c r="G2375" s="16" t="str">
        <f t="shared" si="149"/>
        <v>OTHER</v>
      </c>
      <c r="H2375" s="9" t="s">
        <v>4896</v>
      </c>
      <c r="I2375" s="13" t="s">
        <v>150</v>
      </c>
      <c r="J2375" s="9" t="str">
        <f t="shared" si="150"/>
        <v>RS DQLAB</v>
      </c>
      <c r="K2375" s="14" t="s">
        <v>151</v>
      </c>
      <c r="L2375" t="str">
        <f t="shared" si="151"/>
        <v>SELL</v>
      </c>
    </row>
    <row r="2376" spans="1:12" x14ac:dyDescent="0.2">
      <c r="A2376" s="7" t="s">
        <v>2519</v>
      </c>
      <c r="B2376" s="8">
        <v>44197</v>
      </c>
      <c r="C2376" s="9" t="s">
        <v>22</v>
      </c>
      <c r="D2376" s="9">
        <v>5</v>
      </c>
      <c r="E2376" s="9" t="s">
        <v>116</v>
      </c>
      <c r="F2376" s="16" t="str">
        <f t="shared" si="148"/>
        <v>OTHER</v>
      </c>
      <c r="G2376" s="16" t="str">
        <f t="shared" si="149"/>
        <v>OTHER</v>
      </c>
      <c r="H2376" s="9" t="s">
        <v>4896</v>
      </c>
      <c r="I2376" s="9" t="s">
        <v>150</v>
      </c>
      <c r="J2376" s="9" t="str">
        <f t="shared" si="150"/>
        <v>RS DQLAB</v>
      </c>
      <c r="K2376" s="10" t="s">
        <v>151</v>
      </c>
      <c r="L2376" t="str">
        <f t="shared" si="151"/>
        <v>SELL</v>
      </c>
    </row>
    <row r="2377" spans="1:12" x14ac:dyDescent="0.2">
      <c r="A2377" s="11" t="s">
        <v>2520</v>
      </c>
      <c r="B2377" s="12">
        <v>44197</v>
      </c>
      <c r="C2377" s="13" t="s">
        <v>8</v>
      </c>
      <c r="D2377" s="13">
        <v>18</v>
      </c>
      <c r="E2377" s="13" t="s">
        <v>116</v>
      </c>
      <c r="F2377" s="16" t="str">
        <f t="shared" si="148"/>
        <v>OTHER</v>
      </c>
      <c r="G2377" s="16" t="str">
        <f t="shared" si="149"/>
        <v>OTHER</v>
      </c>
      <c r="H2377" s="9" t="s">
        <v>4896</v>
      </c>
      <c r="I2377" s="13" t="s">
        <v>150</v>
      </c>
      <c r="J2377" s="9" t="str">
        <f t="shared" si="150"/>
        <v>RS DQLAB</v>
      </c>
      <c r="K2377" s="14" t="s">
        <v>151</v>
      </c>
      <c r="L2377" t="str">
        <f t="shared" si="151"/>
        <v>SELL</v>
      </c>
    </row>
    <row r="2378" spans="1:12" x14ac:dyDescent="0.2">
      <c r="A2378" s="7" t="s">
        <v>2521</v>
      </c>
      <c r="B2378" s="8">
        <v>44197</v>
      </c>
      <c r="C2378" s="9" t="s">
        <v>35</v>
      </c>
      <c r="D2378" s="9">
        <v>24</v>
      </c>
      <c r="E2378" s="9" t="s">
        <v>116</v>
      </c>
      <c r="F2378" s="16" t="str">
        <f t="shared" si="148"/>
        <v>OTHER</v>
      </c>
      <c r="G2378" s="16" t="str">
        <f t="shared" si="149"/>
        <v>OTHER</v>
      </c>
      <c r="H2378" s="9" t="s">
        <v>4896</v>
      </c>
      <c r="I2378" s="9" t="s">
        <v>150</v>
      </c>
      <c r="J2378" s="9" t="str">
        <f t="shared" si="150"/>
        <v>RS DQLAB</v>
      </c>
      <c r="K2378" s="10" t="s">
        <v>151</v>
      </c>
      <c r="L2378" t="str">
        <f t="shared" si="151"/>
        <v>SELL</v>
      </c>
    </row>
    <row r="2379" spans="1:12" x14ac:dyDescent="0.2">
      <c r="A2379" s="11" t="s">
        <v>2522</v>
      </c>
      <c r="B2379" s="12">
        <v>44197</v>
      </c>
      <c r="C2379" s="13" t="s">
        <v>5</v>
      </c>
      <c r="D2379" s="13">
        <v>1000</v>
      </c>
      <c r="E2379" s="13" t="s">
        <v>4870</v>
      </c>
      <c r="F2379" s="16" t="str">
        <f t="shared" si="148"/>
        <v>DQLAB15</v>
      </c>
      <c r="G2379" s="16" t="str">
        <f t="shared" si="149"/>
        <v>DQLAB15</v>
      </c>
      <c r="H2379" s="9" t="s">
        <v>4898</v>
      </c>
      <c r="I2379" s="13" t="s">
        <v>116</v>
      </c>
      <c r="J2379" s="9" t="str">
        <f t="shared" si="150"/>
        <v>OTHER</v>
      </c>
      <c r="K2379" s="14" t="s">
        <v>117</v>
      </c>
      <c r="L2379" t="str">
        <f t="shared" si="151"/>
        <v>BUY</v>
      </c>
    </row>
    <row r="2380" spans="1:12" x14ac:dyDescent="0.2">
      <c r="A2380" s="7" t="s">
        <v>2523</v>
      </c>
      <c r="B2380" s="8">
        <v>44197</v>
      </c>
      <c r="C2380" s="9" t="s">
        <v>17</v>
      </c>
      <c r="D2380" s="9">
        <v>1000</v>
      </c>
      <c r="E2380" s="9" t="s">
        <v>4865</v>
      </c>
      <c r="F2380" s="16" t="str">
        <f t="shared" si="148"/>
        <v>DQLAB05</v>
      </c>
      <c r="G2380" s="16" t="str">
        <f t="shared" si="149"/>
        <v>DQLAB05</v>
      </c>
      <c r="H2380" s="9" t="s">
        <v>4893</v>
      </c>
      <c r="I2380" s="9" t="s">
        <v>116</v>
      </c>
      <c r="J2380" s="9" t="str">
        <f t="shared" si="150"/>
        <v>OTHER</v>
      </c>
      <c r="K2380" s="10" t="s">
        <v>117</v>
      </c>
      <c r="L2380" t="str">
        <f t="shared" si="151"/>
        <v>BUY</v>
      </c>
    </row>
    <row r="2381" spans="1:12" x14ac:dyDescent="0.2">
      <c r="A2381" s="11" t="s">
        <v>2524</v>
      </c>
      <c r="B2381" s="12">
        <v>44197</v>
      </c>
      <c r="C2381" s="13" t="s">
        <v>36</v>
      </c>
      <c r="D2381" s="13">
        <v>2000</v>
      </c>
      <c r="E2381" s="13" t="s">
        <v>4868</v>
      </c>
      <c r="F2381" s="16" t="str">
        <f t="shared" si="148"/>
        <v>DQLAB06</v>
      </c>
      <c r="G2381" s="16" t="str">
        <f t="shared" si="149"/>
        <v>DQLAB06</v>
      </c>
      <c r="H2381" s="9" t="s">
        <v>4891</v>
      </c>
      <c r="I2381" s="13" t="s">
        <v>116</v>
      </c>
      <c r="J2381" s="9" t="str">
        <f t="shared" si="150"/>
        <v>OTHER</v>
      </c>
      <c r="K2381" s="14" t="s">
        <v>117</v>
      </c>
      <c r="L2381" t="str">
        <f t="shared" si="151"/>
        <v>BUY</v>
      </c>
    </row>
    <row r="2382" spans="1:12" x14ac:dyDescent="0.2">
      <c r="A2382" s="7" t="s">
        <v>2525</v>
      </c>
      <c r="B2382" s="8">
        <v>44197</v>
      </c>
      <c r="C2382" s="9" t="s">
        <v>40</v>
      </c>
      <c r="D2382" s="9">
        <v>2000</v>
      </c>
      <c r="E2382" s="9" t="s">
        <v>4866</v>
      </c>
      <c r="F2382" s="16" t="str">
        <f t="shared" si="148"/>
        <v>DQLAB03</v>
      </c>
      <c r="G2382" s="16" t="str">
        <f t="shared" si="149"/>
        <v>DQLAB03</v>
      </c>
      <c r="H2382" s="9" t="s">
        <v>4897</v>
      </c>
      <c r="I2382" s="9" t="s">
        <v>116</v>
      </c>
      <c r="J2382" s="9" t="str">
        <f t="shared" si="150"/>
        <v>OTHER</v>
      </c>
      <c r="K2382" s="10" t="s">
        <v>117</v>
      </c>
      <c r="L2382" t="str">
        <f t="shared" si="151"/>
        <v>BUY</v>
      </c>
    </row>
    <row r="2383" spans="1:12" x14ac:dyDescent="0.2">
      <c r="A2383" s="11" t="s">
        <v>2526</v>
      </c>
      <c r="B2383" s="12">
        <v>44197</v>
      </c>
      <c r="C2383" s="13" t="s">
        <v>21</v>
      </c>
      <c r="D2383" s="13">
        <v>1000</v>
      </c>
      <c r="E2383" s="13" t="s">
        <v>1350</v>
      </c>
      <c r="F2383" s="16" t="str">
        <f t="shared" si="148"/>
        <v>DQLAB11</v>
      </c>
      <c r="G2383" s="16" t="str">
        <f t="shared" si="149"/>
        <v>DQLAB11</v>
      </c>
      <c r="H2383" s="9" t="s">
        <v>4899</v>
      </c>
      <c r="I2383" s="13" t="s">
        <v>116</v>
      </c>
      <c r="J2383" s="9" t="str">
        <f t="shared" si="150"/>
        <v>OTHER</v>
      </c>
      <c r="K2383" s="14" t="s">
        <v>117</v>
      </c>
      <c r="L2383" t="str">
        <f t="shared" si="151"/>
        <v>BUY</v>
      </c>
    </row>
    <row r="2384" spans="1:12" x14ac:dyDescent="0.2">
      <c r="A2384" s="7" t="s">
        <v>2527</v>
      </c>
      <c r="B2384" s="8">
        <v>44197</v>
      </c>
      <c r="C2384" s="9" t="s">
        <v>22</v>
      </c>
      <c r="D2384" s="9">
        <v>1000</v>
      </c>
      <c r="E2384" s="9" t="s">
        <v>2145</v>
      </c>
      <c r="F2384" s="16" t="str">
        <f t="shared" si="148"/>
        <v>DQLAB10</v>
      </c>
      <c r="G2384" s="16" t="str">
        <f t="shared" si="149"/>
        <v>DQLAB10</v>
      </c>
      <c r="H2384" s="9" t="s">
        <v>4888</v>
      </c>
      <c r="I2384" s="9" t="s">
        <v>116</v>
      </c>
      <c r="J2384" s="9" t="str">
        <f t="shared" si="150"/>
        <v>OTHER</v>
      </c>
      <c r="K2384" s="10" t="s">
        <v>117</v>
      </c>
      <c r="L2384" t="str">
        <f t="shared" si="151"/>
        <v>BUY</v>
      </c>
    </row>
    <row r="2385" spans="1:12" x14ac:dyDescent="0.2">
      <c r="A2385" s="11" t="s">
        <v>2528</v>
      </c>
      <c r="B2385" s="12">
        <v>44197</v>
      </c>
      <c r="C2385" s="13" t="s">
        <v>41</v>
      </c>
      <c r="D2385" s="13">
        <v>1000</v>
      </c>
      <c r="E2385" s="13" t="s">
        <v>4876</v>
      </c>
      <c r="F2385" s="16" t="str">
        <f t="shared" si="148"/>
        <v>DQLAB02.</v>
      </c>
      <c r="G2385" s="16" t="str">
        <f t="shared" si="149"/>
        <v>DQLAB02</v>
      </c>
      <c r="H2385" s="9" t="s">
        <v>4886</v>
      </c>
      <c r="I2385" s="13" t="s">
        <v>116</v>
      </c>
      <c r="J2385" s="9" t="str">
        <f t="shared" si="150"/>
        <v>OTHER</v>
      </c>
      <c r="K2385" s="14" t="s">
        <v>117</v>
      </c>
      <c r="L2385" t="str">
        <f t="shared" si="151"/>
        <v>BUY</v>
      </c>
    </row>
    <row r="2386" spans="1:12" x14ac:dyDescent="0.2">
      <c r="A2386" s="7" t="s">
        <v>2529</v>
      </c>
      <c r="B2386" s="8">
        <v>44198</v>
      </c>
      <c r="C2386" s="9" t="s">
        <v>38</v>
      </c>
      <c r="D2386" s="9">
        <v>8</v>
      </c>
      <c r="E2386" s="9" t="s">
        <v>116</v>
      </c>
      <c r="F2386" s="16" t="str">
        <f t="shared" si="148"/>
        <v>OTHER</v>
      </c>
      <c r="G2386" s="16" t="str">
        <f t="shared" si="149"/>
        <v>OTHER</v>
      </c>
      <c r="H2386" s="9" t="s">
        <v>4896</v>
      </c>
      <c r="I2386" s="9" t="s">
        <v>150</v>
      </c>
      <c r="J2386" s="9" t="str">
        <f t="shared" si="150"/>
        <v>RS DQLAB</v>
      </c>
      <c r="K2386" s="10" t="s">
        <v>151</v>
      </c>
      <c r="L2386" t="str">
        <f t="shared" si="151"/>
        <v>SELL</v>
      </c>
    </row>
    <row r="2387" spans="1:12" x14ac:dyDescent="0.2">
      <c r="A2387" s="11" t="s">
        <v>2530</v>
      </c>
      <c r="B2387" s="12">
        <v>44198</v>
      </c>
      <c r="C2387" s="13" t="s">
        <v>16</v>
      </c>
      <c r="D2387" s="13">
        <v>1</v>
      </c>
      <c r="E2387" s="13" t="s">
        <v>116</v>
      </c>
      <c r="F2387" s="16" t="str">
        <f t="shared" si="148"/>
        <v>OTHER</v>
      </c>
      <c r="G2387" s="16" t="str">
        <f t="shared" si="149"/>
        <v>OTHER</v>
      </c>
      <c r="H2387" s="9" t="s">
        <v>4896</v>
      </c>
      <c r="I2387" s="13" t="s">
        <v>150</v>
      </c>
      <c r="J2387" s="9" t="str">
        <f t="shared" si="150"/>
        <v>RS DQLAB</v>
      </c>
      <c r="K2387" s="14" t="s">
        <v>151</v>
      </c>
      <c r="L2387" t="str">
        <f t="shared" si="151"/>
        <v>SELL</v>
      </c>
    </row>
    <row r="2388" spans="1:12" x14ac:dyDescent="0.2">
      <c r="A2388" s="7" t="s">
        <v>2531</v>
      </c>
      <c r="B2388" s="8">
        <v>44198</v>
      </c>
      <c r="C2388" s="9" t="s">
        <v>16</v>
      </c>
      <c r="D2388" s="9">
        <v>134</v>
      </c>
      <c r="E2388" s="9" t="s">
        <v>116</v>
      </c>
      <c r="F2388" s="16" t="str">
        <f t="shared" si="148"/>
        <v>OTHER</v>
      </c>
      <c r="G2388" s="16" t="str">
        <f t="shared" si="149"/>
        <v>OTHER</v>
      </c>
      <c r="H2388" s="9" t="s">
        <v>4896</v>
      </c>
      <c r="I2388" s="9" t="s">
        <v>150</v>
      </c>
      <c r="J2388" s="9" t="str">
        <f t="shared" si="150"/>
        <v>RS DQLAB</v>
      </c>
      <c r="K2388" s="10" t="s">
        <v>151</v>
      </c>
      <c r="L2388" t="str">
        <f t="shared" si="151"/>
        <v>SELL</v>
      </c>
    </row>
    <row r="2389" spans="1:12" x14ac:dyDescent="0.2">
      <c r="A2389" s="11" t="s">
        <v>2532</v>
      </c>
      <c r="B2389" s="12">
        <v>44198</v>
      </c>
      <c r="C2389" s="13" t="s">
        <v>40</v>
      </c>
      <c r="D2389" s="13">
        <v>3159</v>
      </c>
      <c r="E2389" s="13" t="s">
        <v>116</v>
      </c>
      <c r="F2389" s="16" t="str">
        <f t="shared" si="148"/>
        <v>OTHER</v>
      </c>
      <c r="G2389" s="16" t="str">
        <f t="shared" si="149"/>
        <v>OTHER</v>
      </c>
      <c r="H2389" s="9" t="s">
        <v>4896</v>
      </c>
      <c r="I2389" s="13" t="s">
        <v>150</v>
      </c>
      <c r="J2389" s="9" t="str">
        <f t="shared" si="150"/>
        <v>RS DQLAB</v>
      </c>
      <c r="K2389" s="14" t="s">
        <v>151</v>
      </c>
      <c r="L2389" t="str">
        <f t="shared" si="151"/>
        <v>SELL</v>
      </c>
    </row>
    <row r="2390" spans="1:12" x14ac:dyDescent="0.2">
      <c r="A2390" s="7" t="s">
        <v>2533</v>
      </c>
      <c r="B2390" s="8">
        <v>44198</v>
      </c>
      <c r="C2390" s="9" t="s">
        <v>30</v>
      </c>
      <c r="D2390" s="9">
        <v>15</v>
      </c>
      <c r="E2390" s="9" t="s">
        <v>116</v>
      </c>
      <c r="F2390" s="16" t="str">
        <f t="shared" si="148"/>
        <v>OTHER</v>
      </c>
      <c r="G2390" s="16" t="str">
        <f t="shared" si="149"/>
        <v>OTHER</v>
      </c>
      <c r="H2390" s="9" t="s">
        <v>4896</v>
      </c>
      <c r="I2390" s="9" t="s">
        <v>150</v>
      </c>
      <c r="J2390" s="9" t="str">
        <f t="shared" si="150"/>
        <v>RS DQLAB</v>
      </c>
      <c r="K2390" s="10" t="s">
        <v>151</v>
      </c>
      <c r="L2390" t="str">
        <f t="shared" si="151"/>
        <v>SELL</v>
      </c>
    </row>
    <row r="2391" spans="1:12" x14ac:dyDescent="0.2">
      <c r="A2391" s="11" t="s">
        <v>2534</v>
      </c>
      <c r="B2391" s="12">
        <v>44198</v>
      </c>
      <c r="C2391" s="13" t="s">
        <v>30</v>
      </c>
      <c r="D2391" s="13">
        <v>89</v>
      </c>
      <c r="E2391" s="13" t="s">
        <v>116</v>
      </c>
      <c r="F2391" s="16" t="str">
        <f t="shared" si="148"/>
        <v>OTHER</v>
      </c>
      <c r="G2391" s="16" t="str">
        <f t="shared" si="149"/>
        <v>OTHER</v>
      </c>
      <c r="H2391" s="9" t="s">
        <v>4896</v>
      </c>
      <c r="I2391" s="13" t="s">
        <v>150</v>
      </c>
      <c r="J2391" s="9" t="str">
        <f t="shared" si="150"/>
        <v>RS DQLAB</v>
      </c>
      <c r="K2391" s="14" t="s">
        <v>151</v>
      </c>
      <c r="L2391" t="str">
        <f t="shared" si="151"/>
        <v>SELL</v>
      </c>
    </row>
    <row r="2392" spans="1:12" x14ac:dyDescent="0.2">
      <c r="A2392" s="7" t="s">
        <v>2535</v>
      </c>
      <c r="B2392" s="8">
        <v>44198</v>
      </c>
      <c r="C2392" s="9" t="s">
        <v>17</v>
      </c>
      <c r="D2392" s="9">
        <v>4</v>
      </c>
      <c r="E2392" s="9" t="s">
        <v>116</v>
      </c>
      <c r="F2392" s="16" t="str">
        <f t="shared" si="148"/>
        <v>OTHER</v>
      </c>
      <c r="G2392" s="16" t="str">
        <f t="shared" si="149"/>
        <v>OTHER</v>
      </c>
      <c r="H2392" s="9" t="s">
        <v>4896</v>
      </c>
      <c r="I2392" s="9" t="s">
        <v>150</v>
      </c>
      <c r="J2392" s="9" t="str">
        <f t="shared" si="150"/>
        <v>RS DQLAB</v>
      </c>
      <c r="K2392" s="10" t="s">
        <v>151</v>
      </c>
      <c r="L2392" t="str">
        <f t="shared" si="151"/>
        <v>SELL</v>
      </c>
    </row>
    <row r="2393" spans="1:12" x14ac:dyDescent="0.2">
      <c r="A2393" s="11" t="s">
        <v>2536</v>
      </c>
      <c r="B2393" s="12">
        <v>44199</v>
      </c>
      <c r="C2393" s="13" t="s">
        <v>37</v>
      </c>
      <c r="D2393" s="13">
        <v>18</v>
      </c>
      <c r="E2393" s="13" t="s">
        <v>116</v>
      </c>
      <c r="F2393" s="16" t="str">
        <f t="shared" si="148"/>
        <v>OTHER</v>
      </c>
      <c r="G2393" s="16" t="str">
        <f t="shared" si="149"/>
        <v>OTHER</v>
      </c>
      <c r="H2393" s="9" t="s">
        <v>4896</v>
      </c>
      <c r="I2393" s="13" t="s">
        <v>150</v>
      </c>
      <c r="J2393" s="9" t="str">
        <f t="shared" si="150"/>
        <v>RS DQLAB</v>
      </c>
      <c r="K2393" s="14" t="s">
        <v>151</v>
      </c>
      <c r="L2393" t="str">
        <f t="shared" si="151"/>
        <v>SELL</v>
      </c>
    </row>
    <row r="2394" spans="1:12" x14ac:dyDescent="0.2">
      <c r="A2394" s="7" t="s">
        <v>2537</v>
      </c>
      <c r="B2394" s="8">
        <v>44199</v>
      </c>
      <c r="C2394" s="9" t="s">
        <v>37</v>
      </c>
      <c r="D2394" s="9">
        <v>27</v>
      </c>
      <c r="E2394" s="9" t="s">
        <v>116</v>
      </c>
      <c r="F2394" s="16" t="str">
        <f t="shared" si="148"/>
        <v>OTHER</v>
      </c>
      <c r="G2394" s="16" t="str">
        <f t="shared" si="149"/>
        <v>OTHER</v>
      </c>
      <c r="H2394" s="9" t="s">
        <v>4896</v>
      </c>
      <c r="I2394" s="9" t="s">
        <v>150</v>
      </c>
      <c r="J2394" s="9" t="str">
        <f t="shared" si="150"/>
        <v>RS DQLAB</v>
      </c>
      <c r="K2394" s="10" t="s">
        <v>151</v>
      </c>
      <c r="L2394" t="str">
        <f t="shared" si="151"/>
        <v>SELL</v>
      </c>
    </row>
    <row r="2395" spans="1:12" x14ac:dyDescent="0.2">
      <c r="A2395" s="11" t="s">
        <v>2538</v>
      </c>
      <c r="B2395" s="12">
        <v>44199</v>
      </c>
      <c r="C2395" s="13" t="s">
        <v>41</v>
      </c>
      <c r="D2395" s="13">
        <v>48</v>
      </c>
      <c r="E2395" s="13" t="s">
        <v>116</v>
      </c>
      <c r="F2395" s="16" t="str">
        <f t="shared" si="148"/>
        <v>OTHER</v>
      </c>
      <c r="G2395" s="16" t="str">
        <f t="shared" si="149"/>
        <v>OTHER</v>
      </c>
      <c r="H2395" s="9" t="s">
        <v>4896</v>
      </c>
      <c r="I2395" s="13" t="s">
        <v>150</v>
      </c>
      <c r="J2395" s="9" t="str">
        <f t="shared" si="150"/>
        <v>RS DQLAB</v>
      </c>
      <c r="K2395" s="14" t="s">
        <v>151</v>
      </c>
      <c r="L2395" t="str">
        <f t="shared" si="151"/>
        <v>SELL</v>
      </c>
    </row>
    <row r="2396" spans="1:12" x14ac:dyDescent="0.2">
      <c r="A2396" s="7" t="s">
        <v>2539</v>
      </c>
      <c r="B2396" s="8">
        <v>44199</v>
      </c>
      <c r="C2396" s="9" t="s">
        <v>28</v>
      </c>
      <c r="D2396" s="9">
        <v>62</v>
      </c>
      <c r="E2396" s="9" t="s">
        <v>116</v>
      </c>
      <c r="F2396" s="16" t="str">
        <f t="shared" si="148"/>
        <v>OTHER</v>
      </c>
      <c r="G2396" s="16" t="str">
        <f t="shared" si="149"/>
        <v>OTHER</v>
      </c>
      <c r="H2396" s="9" t="s">
        <v>4896</v>
      </c>
      <c r="I2396" s="9" t="s">
        <v>150</v>
      </c>
      <c r="J2396" s="9" t="str">
        <f t="shared" si="150"/>
        <v>RS DQLAB</v>
      </c>
      <c r="K2396" s="10" t="s">
        <v>151</v>
      </c>
      <c r="L2396" t="str">
        <f t="shared" si="151"/>
        <v>SELL</v>
      </c>
    </row>
    <row r="2397" spans="1:12" x14ac:dyDescent="0.2">
      <c r="A2397" s="11" t="s">
        <v>2540</v>
      </c>
      <c r="B2397" s="12">
        <v>44199</v>
      </c>
      <c r="C2397" s="13" t="s">
        <v>8</v>
      </c>
      <c r="D2397" s="13">
        <v>29</v>
      </c>
      <c r="E2397" s="13" t="s">
        <v>116</v>
      </c>
      <c r="F2397" s="16" t="str">
        <f t="shared" si="148"/>
        <v>OTHER</v>
      </c>
      <c r="G2397" s="16" t="str">
        <f t="shared" si="149"/>
        <v>OTHER</v>
      </c>
      <c r="H2397" s="9" t="s">
        <v>4896</v>
      </c>
      <c r="I2397" s="13" t="s">
        <v>150</v>
      </c>
      <c r="J2397" s="9" t="str">
        <f t="shared" si="150"/>
        <v>RS DQLAB</v>
      </c>
      <c r="K2397" s="14" t="s">
        <v>151</v>
      </c>
      <c r="L2397" t="str">
        <f t="shared" si="151"/>
        <v>SELL</v>
      </c>
    </row>
    <row r="2398" spans="1:12" x14ac:dyDescent="0.2">
      <c r="A2398" s="7" t="s">
        <v>2541</v>
      </c>
      <c r="B2398" s="8">
        <v>44199</v>
      </c>
      <c r="C2398" s="9" t="s">
        <v>7</v>
      </c>
      <c r="D2398" s="9">
        <v>235</v>
      </c>
      <c r="E2398" s="9" t="s">
        <v>116</v>
      </c>
      <c r="F2398" s="16" t="str">
        <f t="shared" si="148"/>
        <v>OTHER</v>
      </c>
      <c r="G2398" s="16" t="str">
        <f t="shared" si="149"/>
        <v>OTHER</v>
      </c>
      <c r="H2398" s="9" t="s">
        <v>4896</v>
      </c>
      <c r="I2398" s="9" t="s">
        <v>150</v>
      </c>
      <c r="J2398" s="9" t="str">
        <f t="shared" si="150"/>
        <v>RS DQLAB</v>
      </c>
      <c r="K2398" s="10" t="s">
        <v>151</v>
      </c>
      <c r="L2398" t="str">
        <f t="shared" si="151"/>
        <v>SELL</v>
      </c>
    </row>
    <row r="2399" spans="1:12" x14ac:dyDescent="0.2">
      <c r="A2399" s="11" t="s">
        <v>2542</v>
      </c>
      <c r="B2399" s="12">
        <v>44199</v>
      </c>
      <c r="C2399" s="13" t="s">
        <v>23</v>
      </c>
      <c r="D2399" s="13">
        <v>1</v>
      </c>
      <c r="E2399" s="13" t="s">
        <v>116</v>
      </c>
      <c r="F2399" s="16" t="str">
        <f t="shared" si="148"/>
        <v>OTHER</v>
      </c>
      <c r="G2399" s="16" t="str">
        <f t="shared" si="149"/>
        <v>OTHER</v>
      </c>
      <c r="H2399" s="9" t="s">
        <v>4896</v>
      </c>
      <c r="I2399" s="13" t="s">
        <v>150</v>
      </c>
      <c r="J2399" s="9" t="str">
        <f t="shared" si="150"/>
        <v>RS DQLAB</v>
      </c>
      <c r="K2399" s="14" t="s">
        <v>151</v>
      </c>
      <c r="L2399" t="str">
        <f t="shared" si="151"/>
        <v>SELL</v>
      </c>
    </row>
    <row r="2400" spans="1:12" x14ac:dyDescent="0.2">
      <c r="A2400" s="7" t="s">
        <v>2543</v>
      </c>
      <c r="B2400" s="8">
        <v>44200</v>
      </c>
      <c r="C2400" s="9" t="s">
        <v>32</v>
      </c>
      <c r="D2400" s="9">
        <v>43</v>
      </c>
      <c r="E2400" s="9" t="s">
        <v>116</v>
      </c>
      <c r="F2400" s="16" t="str">
        <f t="shared" si="148"/>
        <v>OTHER</v>
      </c>
      <c r="G2400" s="16" t="str">
        <f t="shared" si="149"/>
        <v>OTHER</v>
      </c>
      <c r="H2400" s="9" t="s">
        <v>4896</v>
      </c>
      <c r="I2400" s="9" t="s">
        <v>150</v>
      </c>
      <c r="J2400" s="9" t="str">
        <f t="shared" si="150"/>
        <v>RS DQLAB</v>
      </c>
      <c r="K2400" s="10" t="s">
        <v>151</v>
      </c>
      <c r="L2400" t="str">
        <f t="shared" si="151"/>
        <v>SELL</v>
      </c>
    </row>
    <row r="2401" spans="1:12" x14ac:dyDescent="0.2">
      <c r="A2401" s="11" t="s">
        <v>2544</v>
      </c>
      <c r="B2401" s="12">
        <v>44200</v>
      </c>
      <c r="C2401" s="13" t="s">
        <v>12</v>
      </c>
      <c r="D2401" s="13">
        <v>54</v>
      </c>
      <c r="E2401" s="13" t="s">
        <v>116</v>
      </c>
      <c r="F2401" s="16" t="str">
        <f t="shared" si="148"/>
        <v>OTHER</v>
      </c>
      <c r="G2401" s="16" t="str">
        <f t="shared" si="149"/>
        <v>OTHER</v>
      </c>
      <c r="H2401" s="9" t="s">
        <v>4896</v>
      </c>
      <c r="I2401" s="13" t="s">
        <v>150</v>
      </c>
      <c r="J2401" s="9" t="str">
        <f t="shared" si="150"/>
        <v>RS DQLAB</v>
      </c>
      <c r="K2401" s="14" t="s">
        <v>151</v>
      </c>
      <c r="L2401" t="str">
        <f t="shared" si="151"/>
        <v>SELL</v>
      </c>
    </row>
    <row r="2402" spans="1:12" x14ac:dyDescent="0.2">
      <c r="A2402" s="7" t="s">
        <v>2545</v>
      </c>
      <c r="B2402" s="8">
        <v>44200</v>
      </c>
      <c r="C2402" s="9" t="s">
        <v>12</v>
      </c>
      <c r="D2402" s="9">
        <v>90</v>
      </c>
      <c r="E2402" s="9" t="s">
        <v>116</v>
      </c>
      <c r="F2402" s="16" t="str">
        <f t="shared" si="148"/>
        <v>OTHER</v>
      </c>
      <c r="G2402" s="16" t="str">
        <f t="shared" si="149"/>
        <v>OTHER</v>
      </c>
      <c r="H2402" s="9" t="s">
        <v>4896</v>
      </c>
      <c r="I2402" s="9" t="s">
        <v>150</v>
      </c>
      <c r="J2402" s="9" t="str">
        <f t="shared" si="150"/>
        <v>RS DQLAB</v>
      </c>
      <c r="K2402" s="10" t="s">
        <v>151</v>
      </c>
      <c r="L2402" t="str">
        <f t="shared" si="151"/>
        <v>SELL</v>
      </c>
    </row>
    <row r="2403" spans="1:12" x14ac:dyDescent="0.2">
      <c r="A2403" s="11" t="s">
        <v>2546</v>
      </c>
      <c r="B2403" s="12">
        <v>44200</v>
      </c>
      <c r="C2403" s="13" t="s">
        <v>40</v>
      </c>
      <c r="D2403" s="13">
        <v>42</v>
      </c>
      <c r="E2403" s="13" t="s">
        <v>116</v>
      </c>
      <c r="F2403" s="16" t="str">
        <f t="shared" si="148"/>
        <v>OTHER</v>
      </c>
      <c r="G2403" s="16" t="str">
        <f t="shared" si="149"/>
        <v>OTHER</v>
      </c>
      <c r="H2403" s="9" t="s">
        <v>4896</v>
      </c>
      <c r="I2403" s="13" t="s">
        <v>150</v>
      </c>
      <c r="J2403" s="9" t="str">
        <f t="shared" si="150"/>
        <v>RS DQLAB</v>
      </c>
      <c r="K2403" s="14" t="s">
        <v>151</v>
      </c>
      <c r="L2403" t="str">
        <f t="shared" si="151"/>
        <v>SELL</v>
      </c>
    </row>
    <row r="2404" spans="1:12" x14ac:dyDescent="0.2">
      <c r="A2404" s="7" t="s">
        <v>2547</v>
      </c>
      <c r="B2404" s="8">
        <v>44201</v>
      </c>
      <c r="C2404" s="9" t="s">
        <v>12</v>
      </c>
      <c r="D2404" s="9">
        <v>42</v>
      </c>
      <c r="E2404" s="9" t="s">
        <v>116</v>
      </c>
      <c r="F2404" s="16" t="str">
        <f t="shared" si="148"/>
        <v>OTHER</v>
      </c>
      <c r="G2404" s="16" t="str">
        <f t="shared" si="149"/>
        <v>OTHER</v>
      </c>
      <c r="H2404" s="9" t="s">
        <v>4896</v>
      </c>
      <c r="I2404" s="9" t="s">
        <v>150</v>
      </c>
      <c r="J2404" s="9" t="str">
        <f t="shared" si="150"/>
        <v>RS DQLAB</v>
      </c>
      <c r="K2404" s="10" t="s">
        <v>151</v>
      </c>
      <c r="L2404" t="str">
        <f t="shared" si="151"/>
        <v>SELL</v>
      </c>
    </row>
    <row r="2405" spans="1:12" x14ac:dyDescent="0.2">
      <c r="A2405" s="11" t="s">
        <v>2548</v>
      </c>
      <c r="B2405" s="12">
        <v>44201</v>
      </c>
      <c r="C2405" s="13" t="s">
        <v>9</v>
      </c>
      <c r="D2405" s="13">
        <v>14</v>
      </c>
      <c r="E2405" s="13" t="s">
        <v>116</v>
      </c>
      <c r="F2405" s="16" t="str">
        <f t="shared" si="148"/>
        <v>OTHER</v>
      </c>
      <c r="G2405" s="16" t="str">
        <f t="shared" si="149"/>
        <v>OTHER</v>
      </c>
      <c r="H2405" s="9" t="s">
        <v>4896</v>
      </c>
      <c r="I2405" s="13" t="s">
        <v>150</v>
      </c>
      <c r="J2405" s="9" t="str">
        <f t="shared" si="150"/>
        <v>RS DQLAB</v>
      </c>
      <c r="K2405" s="14" t="s">
        <v>151</v>
      </c>
      <c r="L2405" t="str">
        <f t="shared" si="151"/>
        <v>SELL</v>
      </c>
    </row>
    <row r="2406" spans="1:12" x14ac:dyDescent="0.2">
      <c r="A2406" s="7" t="s">
        <v>2549</v>
      </c>
      <c r="B2406" s="8">
        <v>44201</v>
      </c>
      <c r="C2406" s="9" t="s">
        <v>24</v>
      </c>
      <c r="D2406" s="9">
        <v>25</v>
      </c>
      <c r="E2406" s="9" t="s">
        <v>116</v>
      </c>
      <c r="F2406" s="16" t="str">
        <f t="shared" si="148"/>
        <v>OTHER</v>
      </c>
      <c r="G2406" s="16" t="str">
        <f t="shared" si="149"/>
        <v>OTHER</v>
      </c>
      <c r="H2406" s="9" t="s">
        <v>4896</v>
      </c>
      <c r="I2406" s="9" t="s">
        <v>150</v>
      </c>
      <c r="J2406" s="9" t="str">
        <f t="shared" si="150"/>
        <v>RS DQLAB</v>
      </c>
      <c r="K2406" s="10" t="s">
        <v>151</v>
      </c>
      <c r="L2406" t="str">
        <f t="shared" si="151"/>
        <v>SELL</v>
      </c>
    </row>
    <row r="2407" spans="1:12" x14ac:dyDescent="0.2">
      <c r="A2407" s="11" t="s">
        <v>2550</v>
      </c>
      <c r="B2407" s="12">
        <v>44201</v>
      </c>
      <c r="C2407" s="13" t="s">
        <v>20</v>
      </c>
      <c r="D2407" s="13">
        <v>56</v>
      </c>
      <c r="E2407" s="13" t="s">
        <v>116</v>
      </c>
      <c r="F2407" s="16" t="str">
        <f t="shared" si="148"/>
        <v>OTHER</v>
      </c>
      <c r="G2407" s="16" t="str">
        <f t="shared" si="149"/>
        <v>OTHER</v>
      </c>
      <c r="H2407" s="9" t="s">
        <v>4896</v>
      </c>
      <c r="I2407" s="13" t="s">
        <v>150</v>
      </c>
      <c r="J2407" s="9" t="str">
        <f t="shared" si="150"/>
        <v>RS DQLAB</v>
      </c>
      <c r="K2407" s="14" t="s">
        <v>151</v>
      </c>
      <c r="L2407" t="str">
        <f t="shared" si="151"/>
        <v>SELL</v>
      </c>
    </row>
    <row r="2408" spans="1:12" x14ac:dyDescent="0.2">
      <c r="A2408" s="7" t="s">
        <v>2551</v>
      </c>
      <c r="B2408" s="8">
        <v>44201</v>
      </c>
      <c r="C2408" s="9" t="s">
        <v>8</v>
      </c>
      <c r="D2408" s="9">
        <v>9</v>
      </c>
      <c r="E2408" s="9" t="s">
        <v>116</v>
      </c>
      <c r="F2408" s="16" t="str">
        <f t="shared" si="148"/>
        <v>OTHER</v>
      </c>
      <c r="G2408" s="16" t="str">
        <f t="shared" si="149"/>
        <v>OTHER</v>
      </c>
      <c r="H2408" s="9" t="s">
        <v>4896</v>
      </c>
      <c r="I2408" s="9" t="s">
        <v>150</v>
      </c>
      <c r="J2408" s="9" t="str">
        <f t="shared" si="150"/>
        <v>RS DQLAB</v>
      </c>
      <c r="K2408" s="10" t="s">
        <v>151</v>
      </c>
      <c r="L2408" t="str">
        <f t="shared" si="151"/>
        <v>SELL</v>
      </c>
    </row>
    <row r="2409" spans="1:12" x14ac:dyDescent="0.2">
      <c r="A2409" s="11" t="s">
        <v>2552</v>
      </c>
      <c r="B2409" s="12">
        <v>44201</v>
      </c>
      <c r="C2409" s="13" t="s">
        <v>8</v>
      </c>
      <c r="D2409" s="13">
        <v>6</v>
      </c>
      <c r="E2409" s="13" t="s">
        <v>116</v>
      </c>
      <c r="F2409" s="16" t="str">
        <f t="shared" si="148"/>
        <v>OTHER</v>
      </c>
      <c r="G2409" s="16" t="str">
        <f t="shared" si="149"/>
        <v>OTHER</v>
      </c>
      <c r="H2409" s="9" t="s">
        <v>4896</v>
      </c>
      <c r="I2409" s="13" t="s">
        <v>150</v>
      </c>
      <c r="J2409" s="9" t="str">
        <f t="shared" si="150"/>
        <v>RS DQLAB</v>
      </c>
      <c r="K2409" s="14" t="s">
        <v>151</v>
      </c>
      <c r="L2409" t="str">
        <f t="shared" si="151"/>
        <v>SELL</v>
      </c>
    </row>
    <row r="2410" spans="1:12" x14ac:dyDescent="0.2">
      <c r="A2410" s="7" t="s">
        <v>2553</v>
      </c>
      <c r="B2410" s="8">
        <v>44201</v>
      </c>
      <c r="C2410" s="9" t="s">
        <v>18</v>
      </c>
      <c r="D2410" s="9">
        <v>36</v>
      </c>
      <c r="E2410" s="9" t="s">
        <v>116</v>
      </c>
      <c r="F2410" s="16" t="str">
        <f t="shared" si="148"/>
        <v>OTHER</v>
      </c>
      <c r="G2410" s="16" t="str">
        <f t="shared" si="149"/>
        <v>OTHER</v>
      </c>
      <c r="H2410" s="9" t="s">
        <v>4896</v>
      </c>
      <c r="I2410" s="9" t="s">
        <v>150</v>
      </c>
      <c r="J2410" s="9" t="str">
        <f t="shared" si="150"/>
        <v>RS DQLAB</v>
      </c>
      <c r="K2410" s="10" t="s">
        <v>151</v>
      </c>
      <c r="L2410" t="str">
        <f t="shared" si="151"/>
        <v>SELL</v>
      </c>
    </row>
    <row r="2411" spans="1:12" x14ac:dyDescent="0.2">
      <c r="A2411" s="11" t="s">
        <v>2554</v>
      </c>
      <c r="B2411" s="12">
        <v>44202</v>
      </c>
      <c r="C2411" s="13" t="s">
        <v>12</v>
      </c>
      <c r="D2411" s="13">
        <v>7</v>
      </c>
      <c r="E2411" s="13" t="s">
        <v>116</v>
      </c>
      <c r="F2411" s="16" t="str">
        <f t="shared" si="148"/>
        <v>OTHER</v>
      </c>
      <c r="G2411" s="16" t="str">
        <f t="shared" si="149"/>
        <v>OTHER</v>
      </c>
      <c r="H2411" s="9" t="s">
        <v>4896</v>
      </c>
      <c r="I2411" s="13" t="s">
        <v>150</v>
      </c>
      <c r="J2411" s="9" t="str">
        <f t="shared" si="150"/>
        <v>RS DQLAB</v>
      </c>
      <c r="K2411" s="14" t="s">
        <v>151</v>
      </c>
      <c r="L2411" t="str">
        <f t="shared" si="151"/>
        <v>SELL</v>
      </c>
    </row>
    <row r="2412" spans="1:12" x14ac:dyDescent="0.2">
      <c r="A2412" s="7" t="s">
        <v>2555</v>
      </c>
      <c r="B2412" s="8">
        <v>44202</v>
      </c>
      <c r="C2412" s="9" t="s">
        <v>12</v>
      </c>
      <c r="D2412" s="9">
        <v>13</v>
      </c>
      <c r="E2412" s="9" t="s">
        <v>116</v>
      </c>
      <c r="F2412" s="16" t="str">
        <f t="shared" si="148"/>
        <v>OTHER</v>
      </c>
      <c r="G2412" s="16" t="str">
        <f t="shared" si="149"/>
        <v>OTHER</v>
      </c>
      <c r="H2412" s="9" t="s">
        <v>4896</v>
      </c>
      <c r="I2412" s="9" t="s">
        <v>150</v>
      </c>
      <c r="J2412" s="9" t="str">
        <f t="shared" si="150"/>
        <v>RS DQLAB</v>
      </c>
      <c r="K2412" s="10" t="s">
        <v>151</v>
      </c>
      <c r="L2412" t="str">
        <f t="shared" si="151"/>
        <v>SELL</v>
      </c>
    </row>
    <row r="2413" spans="1:12" x14ac:dyDescent="0.2">
      <c r="A2413" s="11" t="s">
        <v>2556</v>
      </c>
      <c r="B2413" s="12">
        <v>44202</v>
      </c>
      <c r="C2413" s="13" t="s">
        <v>28</v>
      </c>
      <c r="D2413" s="13">
        <v>2</v>
      </c>
      <c r="E2413" s="13" t="s">
        <v>116</v>
      </c>
      <c r="F2413" s="16" t="str">
        <f t="shared" si="148"/>
        <v>OTHER</v>
      </c>
      <c r="G2413" s="16" t="str">
        <f t="shared" si="149"/>
        <v>OTHER</v>
      </c>
      <c r="H2413" s="9" t="s">
        <v>4896</v>
      </c>
      <c r="I2413" s="13" t="s">
        <v>150</v>
      </c>
      <c r="J2413" s="9" t="str">
        <f t="shared" si="150"/>
        <v>RS DQLAB</v>
      </c>
      <c r="K2413" s="14" t="s">
        <v>151</v>
      </c>
      <c r="L2413" t="str">
        <f t="shared" si="151"/>
        <v>SELL</v>
      </c>
    </row>
    <row r="2414" spans="1:12" x14ac:dyDescent="0.2">
      <c r="A2414" s="7" t="s">
        <v>2557</v>
      </c>
      <c r="B2414" s="8">
        <v>44202</v>
      </c>
      <c r="C2414" s="9" t="s">
        <v>20</v>
      </c>
      <c r="D2414" s="9">
        <v>94</v>
      </c>
      <c r="E2414" s="9" t="s">
        <v>116</v>
      </c>
      <c r="F2414" s="16" t="str">
        <f t="shared" si="148"/>
        <v>OTHER</v>
      </c>
      <c r="G2414" s="16" t="str">
        <f t="shared" si="149"/>
        <v>OTHER</v>
      </c>
      <c r="H2414" s="9" t="s">
        <v>4896</v>
      </c>
      <c r="I2414" s="9" t="s">
        <v>150</v>
      </c>
      <c r="J2414" s="9" t="str">
        <f t="shared" si="150"/>
        <v>RS DQLAB</v>
      </c>
      <c r="K2414" s="10" t="s">
        <v>151</v>
      </c>
      <c r="L2414" t="str">
        <f t="shared" si="151"/>
        <v>SELL</v>
      </c>
    </row>
    <row r="2415" spans="1:12" x14ac:dyDescent="0.2">
      <c r="A2415" s="11" t="s">
        <v>2558</v>
      </c>
      <c r="B2415" s="12">
        <v>44203</v>
      </c>
      <c r="C2415" s="13" t="s">
        <v>12</v>
      </c>
      <c r="D2415" s="13">
        <v>4</v>
      </c>
      <c r="E2415" s="13" t="s">
        <v>116</v>
      </c>
      <c r="F2415" s="16" t="str">
        <f t="shared" si="148"/>
        <v>OTHER</v>
      </c>
      <c r="G2415" s="16" t="str">
        <f t="shared" si="149"/>
        <v>OTHER</v>
      </c>
      <c r="H2415" s="9" t="s">
        <v>4896</v>
      </c>
      <c r="I2415" s="13" t="s">
        <v>150</v>
      </c>
      <c r="J2415" s="9" t="str">
        <f t="shared" si="150"/>
        <v>RS DQLAB</v>
      </c>
      <c r="K2415" s="14" t="s">
        <v>151</v>
      </c>
      <c r="L2415" t="str">
        <f t="shared" si="151"/>
        <v>SELL</v>
      </c>
    </row>
    <row r="2416" spans="1:12" x14ac:dyDescent="0.2">
      <c r="A2416" s="7" t="s">
        <v>2559</v>
      </c>
      <c r="B2416" s="8">
        <v>44203</v>
      </c>
      <c r="C2416" s="9" t="s">
        <v>12</v>
      </c>
      <c r="D2416" s="9">
        <v>36</v>
      </c>
      <c r="E2416" s="9" t="s">
        <v>116</v>
      </c>
      <c r="F2416" s="16" t="str">
        <f t="shared" si="148"/>
        <v>OTHER</v>
      </c>
      <c r="G2416" s="16" t="str">
        <f t="shared" si="149"/>
        <v>OTHER</v>
      </c>
      <c r="H2416" s="9" t="s">
        <v>4896</v>
      </c>
      <c r="I2416" s="9" t="s">
        <v>150</v>
      </c>
      <c r="J2416" s="9" t="str">
        <f t="shared" si="150"/>
        <v>RS DQLAB</v>
      </c>
      <c r="K2416" s="10" t="s">
        <v>151</v>
      </c>
      <c r="L2416" t="str">
        <f t="shared" si="151"/>
        <v>SELL</v>
      </c>
    </row>
    <row r="2417" spans="1:12" x14ac:dyDescent="0.2">
      <c r="A2417" s="11" t="s">
        <v>2560</v>
      </c>
      <c r="B2417" s="12">
        <v>44203</v>
      </c>
      <c r="C2417" s="13" t="s">
        <v>9</v>
      </c>
      <c r="D2417" s="13">
        <v>18</v>
      </c>
      <c r="E2417" s="13" t="s">
        <v>116</v>
      </c>
      <c r="F2417" s="16" t="str">
        <f t="shared" si="148"/>
        <v>OTHER</v>
      </c>
      <c r="G2417" s="16" t="str">
        <f t="shared" si="149"/>
        <v>OTHER</v>
      </c>
      <c r="H2417" s="9" t="s">
        <v>4896</v>
      </c>
      <c r="I2417" s="13" t="s">
        <v>150</v>
      </c>
      <c r="J2417" s="9" t="str">
        <f t="shared" si="150"/>
        <v>RS DQLAB</v>
      </c>
      <c r="K2417" s="14" t="s">
        <v>151</v>
      </c>
      <c r="L2417" t="str">
        <f t="shared" si="151"/>
        <v>SELL</v>
      </c>
    </row>
    <row r="2418" spans="1:12" x14ac:dyDescent="0.2">
      <c r="A2418" s="7" t="s">
        <v>2561</v>
      </c>
      <c r="B2418" s="8">
        <v>44203</v>
      </c>
      <c r="C2418" s="9" t="s">
        <v>22</v>
      </c>
      <c r="D2418" s="9">
        <v>49</v>
      </c>
      <c r="E2418" s="9" t="s">
        <v>116</v>
      </c>
      <c r="F2418" s="16" t="str">
        <f t="shared" si="148"/>
        <v>OTHER</v>
      </c>
      <c r="G2418" s="16" t="str">
        <f t="shared" si="149"/>
        <v>OTHER</v>
      </c>
      <c r="H2418" s="9" t="s">
        <v>4896</v>
      </c>
      <c r="I2418" s="9" t="s">
        <v>150</v>
      </c>
      <c r="J2418" s="9" t="str">
        <f t="shared" si="150"/>
        <v>RS DQLAB</v>
      </c>
      <c r="K2418" s="10" t="s">
        <v>151</v>
      </c>
      <c r="L2418" t="str">
        <f t="shared" si="151"/>
        <v>SELL</v>
      </c>
    </row>
    <row r="2419" spans="1:12" x14ac:dyDescent="0.2">
      <c r="A2419" s="11" t="s">
        <v>2562</v>
      </c>
      <c r="B2419" s="12">
        <v>44203</v>
      </c>
      <c r="C2419" s="13" t="s">
        <v>16</v>
      </c>
      <c r="D2419" s="13">
        <v>80</v>
      </c>
      <c r="E2419" s="13" t="s">
        <v>116</v>
      </c>
      <c r="F2419" s="16" t="str">
        <f t="shared" si="148"/>
        <v>OTHER</v>
      </c>
      <c r="G2419" s="16" t="str">
        <f t="shared" si="149"/>
        <v>OTHER</v>
      </c>
      <c r="H2419" s="9" t="s">
        <v>4896</v>
      </c>
      <c r="I2419" s="13" t="s">
        <v>150</v>
      </c>
      <c r="J2419" s="9" t="str">
        <f t="shared" si="150"/>
        <v>RS DQLAB</v>
      </c>
      <c r="K2419" s="14" t="s">
        <v>151</v>
      </c>
      <c r="L2419" t="str">
        <f t="shared" si="151"/>
        <v>SELL</v>
      </c>
    </row>
    <row r="2420" spans="1:12" x14ac:dyDescent="0.2">
      <c r="A2420" s="7" t="s">
        <v>2563</v>
      </c>
      <c r="B2420" s="8">
        <v>44203</v>
      </c>
      <c r="C2420" s="9" t="s">
        <v>21</v>
      </c>
      <c r="D2420" s="9">
        <v>241</v>
      </c>
      <c r="E2420" s="9" t="s">
        <v>116</v>
      </c>
      <c r="F2420" s="16" t="str">
        <f t="shared" si="148"/>
        <v>OTHER</v>
      </c>
      <c r="G2420" s="16" t="str">
        <f t="shared" si="149"/>
        <v>OTHER</v>
      </c>
      <c r="H2420" s="9" t="s">
        <v>4896</v>
      </c>
      <c r="I2420" s="9" t="s">
        <v>150</v>
      </c>
      <c r="J2420" s="9" t="str">
        <f t="shared" si="150"/>
        <v>RS DQLAB</v>
      </c>
      <c r="K2420" s="10" t="s">
        <v>151</v>
      </c>
      <c r="L2420" t="str">
        <f t="shared" si="151"/>
        <v>SELL</v>
      </c>
    </row>
    <row r="2421" spans="1:12" x14ac:dyDescent="0.2">
      <c r="A2421" s="11" t="s">
        <v>2564</v>
      </c>
      <c r="B2421" s="12">
        <v>44204</v>
      </c>
      <c r="C2421" s="13" t="s">
        <v>22</v>
      </c>
      <c r="D2421" s="13">
        <v>40</v>
      </c>
      <c r="E2421" s="13" t="s">
        <v>116</v>
      </c>
      <c r="F2421" s="16" t="str">
        <f t="shared" si="148"/>
        <v>OTHER</v>
      </c>
      <c r="G2421" s="16" t="str">
        <f t="shared" si="149"/>
        <v>OTHER</v>
      </c>
      <c r="H2421" s="9" t="s">
        <v>4896</v>
      </c>
      <c r="I2421" s="13" t="s">
        <v>150</v>
      </c>
      <c r="J2421" s="9" t="str">
        <f t="shared" si="150"/>
        <v>RS DQLAB</v>
      </c>
      <c r="K2421" s="14" t="s">
        <v>151</v>
      </c>
      <c r="L2421" t="str">
        <f t="shared" si="151"/>
        <v>SELL</v>
      </c>
    </row>
    <row r="2422" spans="1:12" x14ac:dyDescent="0.2">
      <c r="A2422" s="7" t="s">
        <v>2565</v>
      </c>
      <c r="B2422" s="8">
        <v>44204</v>
      </c>
      <c r="C2422" s="9" t="s">
        <v>17</v>
      </c>
      <c r="D2422" s="9">
        <v>4</v>
      </c>
      <c r="E2422" s="9" t="s">
        <v>116</v>
      </c>
      <c r="F2422" s="16" t="str">
        <f t="shared" si="148"/>
        <v>OTHER</v>
      </c>
      <c r="G2422" s="16" t="str">
        <f t="shared" si="149"/>
        <v>OTHER</v>
      </c>
      <c r="H2422" s="9" t="s">
        <v>4896</v>
      </c>
      <c r="I2422" s="9" t="s">
        <v>150</v>
      </c>
      <c r="J2422" s="9" t="str">
        <f t="shared" si="150"/>
        <v>RS DQLAB</v>
      </c>
      <c r="K2422" s="10" t="s">
        <v>151</v>
      </c>
      <c r="L2422" t="str">
        <f t="shared" si="151"/>
        <v>SELL</v>
      </c>
    </row>
    <row r="2423" spans="1:12" x14ac:dyDescent="0.2">
      <c r="A2423" s="11" t="s">
        <v>2566</v>
      </c>
      <c r="B2423" s="12">
        <v>44204</v>
      </c>
      <c r="C2423" s="13" t="s">
        <v>7</v>
      </c>
      <c r="D2423" s="13">
        <v>15</v>
      </c>
      <c r="E2423" s="13" t="s">
        <v>116</v>
      </c>
      <c r="F2423" s="16" t="str">
        <f t="shared" si="148"/>
        <v>OTHER</v>
      </c>
      <c r="G2423" s="16" t="str">
        <f t="shared" si="149"/>
        <v>OTHER</v>
      </c>
      <c r="H2423" s="9" t="s">
        <v>4896</v>
      </c>
      <c r="I2423" s="13" t="s">
        <v>150</v>
      </c>
      <c r="J2423" s="9" t="str">
        <f t="shared" si="150"/>
        <v>RS DQLAB</v>
      </c>
      <c r="K2423" s="14" t="s">
        <v>151</v>
      </c>
      <c r="L2423" t="str">
        <f t="shared" si="151"/>
        <v>SELL</v>
      </c>
    </row>
    <row r="2424" spans="1:12" x14ac:dyDescent="0.2">
      <c r="A2424" s="7" t="s">
        <v>2567</v>
      </c>
      <c r="B2424" s="8">
        <v>44204</v>
      </c>
      <c r="C2424" s="9" t="s">
        <v>35</v>
      </c>
      <c r="D2424" s="9">
        <v>30</v>
      </c>
      <c r="E2424" s="9" t="s">
        <v>116</v>
      </c>
      <c r="F2424" s="16" t="str">
        <f t="shared" si="148"/>
        <v>OTHER</v>
      </c>
      <c r="G2424" s="16" t="str">
        <f t="shared" si="149"/>
        <v>OTHER</v>
      </c>
      <c r="H2424" s="9" t="s">
        <v>4896</v>
      </c>
      <c r="I2424" s="9" t="s">
        <v>150</v>
      </c>
      <c r="J2424" s="9" t="str">
        <f t="shared" si="150"/>
        <v>RS DQLAB</v>
      </c>
      <c r="K2424" s="10" t="s">
        <v>151</v>
      </c>
      <c r="L2424" t="str">
        <f t="shared" si="151"/>
        <v>SELL</v>
      </c>
    </row>
    <row r="2425" spans="1:12" x14ac:dyDescent="0.2">
      <c r="A2425" s="11" t="s">
        <v>2568</v>
      </c>
      <c r="B2425" s="12">
        <v>44204</v>
      </c>
      <c r="C2425" s="13" t="s">
        <v>11</v>
      </c>
      <c r="D2425" s="13">
        <v>87</v>
      </c>
      <c r="E2425" s="13" t="s">
        <v>116</v>
      </c>
      <c r="F2425" s="16" t="str">
        <f t="shared" si="148"/>
        <v>OTHER</v>
      </c>
      <c r="G2425" s="16" t="str">
        <f t="shared" si="149"/>
        <v>OTHER</v>
      </c>
      <c r="H2425" s="9" t="s">
        <v>4896</v>
      </c>
      <c r="I2425" s="13" t="s">
        <v>150</v>
      </c>
      <c r="J2425" s="9" t="str">
        <f t="shared" si="150"/>
        <v>RS DQLAB</v>
      </c>
      <c r="K2425" s="14" t="s">
        <v>151</v>
      </c>
      <c r="L2425" t="str">
        <f t="shared" si="151"/>
        <v>SELL</v>
      </c>
    </row>
    <row r="2426" spans="1:12" x14ac:dyDescent="0.2">
      <c r="A2426" s="7" t="s">
        <v>2569</v>
      </c>
      <c r="B2426" s="8">
        <v>44204</v>
      </c>
      <c r="C2426" s="9" t="s">
        <v>34</v>
      </c>
      <c r="D2426" s="9">
        <v>1</v>
      </c>
      <c r="E2426" s="9" t="s">
        <v>116</v>
      </c>
      <c r="F2426" s="16" t="str">
        <f t="shared" si="148"/>
        <v>OTHER</v>
      </c>
      <c r="G2426" s="16" t="str">
        <f t="shared" si="149"/>
        <v>OTHER</v>
      </c>
      <c r="H2426" s="9" t="s">
        <v>4896</v>
      </c>
      <c r="I2426" s="9" t="s">
        <v>150</v>
      </c>
      <c r="J2426" s="9" t="str">
        <f t="shared" si="150"/>
        <v>RS DQLAB</v>
      </c>
      <c r="K2426" s="10" t="s">
        <v>151</v>
      </c>
      <c r="L2426" t="str">
        <f t="shared" si="151"/>
        <v>SELL</v>
      </c>
    </row>
    <row r="2427" spans="1:12" x14ac:dyDescent="0.2">
      <c r="A2427" s="11" t="s">
        <v>2570</v>
      </c>
      <c r="B2427" s="12">
        <v>44204</v>
      </c>
      <c r="C2427" s="13" t="s">
        <v>21</v>
      </c>
      <c r="D2427" s="13">
        <v>20</v>
      </c>
      <c r="E2427" s="13" t="s">
        <v>116</v>
      </c>
      <c r="F2427" s="16" t="str">
        <f t="shared" si="148"/>
        <v>OTHER</v>
      </c>
      <c r="G2427" s="16" t="str">
        <f t="shared" si="149"/>
        <v>OTHER</v>
      </c>
      <c r="H2427" s="9" t="s">
        <v>4896</v>
      </c>
      <c r="I2427" s="13" t="s">
        <v>150</v>
      </c>
      <c r="J2427" s="9" t="str">
        <f t="shared" si="150"/>
        <v>RS DQLAB</v>
      </c>
      <c r="K2427" s="14" t="s">
        <v>151</v>
      </c>
      <c r="L2427" t="str">
        <f t="shared" si="151"/>
        <v>SELL</v>
      </c>
    </row>
    <row r="2428" spans="1:12" x14ac:dyDescent="0.2">
      <c r="A2428" s="7" t="s">
        <v>2571</v>
      </c>
      <c r="B2428" s="8">
        <v>44204</v>
      </c>
      <c r="C2428" s="9" t="s">
        <v>39</v>
      </c>
      <c r="D2428" s="9">
        <v>12</v>
      </c>
      <c r="E2428" s="9" t="s">
        <v>116</v>
      </c>
      <c r="F2428" s="16" t="str">
        <f t="shared" si="148"/>
        <v>OTHER</v>
      </c>
      <c r="G2428" s="16" t="str">
        <f t="shared" si="149"/>
        <v>OTHER</v>
      </c>
      <c r="H2428" s="9" t="s">
        <v>4896</v>
      </c>
      <c r="I2428" s="9" t="s">
        <v>150</v>
      </c>
      <c r="J2428" s="9" t="str">
        <f t="shared" si="150"/>
        <v>RS DQLAB</v>
      </c>
      <c r="K2428" s="10" t="s">
        <v>151</v>
      </c>
      <c r="L2428" t="str">
        <f t="shared" si="151"/>
        <v>SELL</v>
      </c>
    </row>
    <row r="2429" spans="1:12" x14ac:dyDescent="0.2">
      <c r="A2429" s="11" t="s">
        <v>2572</v>
      </c>
      <c r="B2429" s="12">
        <v>44205</v>
      </c>
      <c r="C2429" s="13" t="s">
        <v>12</v>
      </c>
      <c r="D2429" s="13">
        <v>83</v>
      </c>
      <c r="E2429" s="13" t="s">
        <v>116</v>
      </c>
      <c r="F2429" s="16" t="str">
        <f t="shared" si="148"/>
        <v>OTHER</v>
      </c>
      <c r="G2429" s="16" t="str">
        <f t="shared" si="149"/>
        <v>OTHER</v>
      </c>
      <c r="H2429" s="9" t="s">
        <v>4896</v>
      </c>
      <c r="I2429" s="13" t="s">
        <v>150</v>
      </c>
      <c r="J2429" s="9" t="str">
        <f t="shared" si="150"/>
        <v>RS DQLAB</v>
      </c>
      <c r="K2429" s="14" t="s">
        <v>151</v>
      </c>
      <c r="L2429" t="str">
        <f t="shared" si="151"/>
        <v>SELL</v>
      </c>
    </row>
    <row r="2430" spans="1:12" x14ac:dyDescent="0.2">
      <c r="A2430" s="7" t="s">
        <v>2573</v>
      </c>
      <c r="B2430" s="8">
        <v>44205</v>
      </c>
      <c r="C2430" s="9" t="s">
        <v>12</v>
      </c>
      <c r="D2430" s="9">
        <v>60</v>
      </c>
      <c r="E2430" s="9" t="s">
        <v>116</v>
      </c>
      <c r="F2430" s="16" t="str">
        <f t="shared" si="148"/>
        <v>OTHER</v>
      </c>
      <c r="G2430" s="16" t="str">
        <f t="shared" si="149"/>
        <v>OTHER</v>
      </c>
      <c r="H2430" s="9" t="s">
        <v>4896</v>
      </c>
      <c r="I2430" s="9" t="s">
        <v>150</v>
      </c>
      <c r="J2430" s="9" t="str">
        <f t="shared" si="150"/>
        <v>RS DQLAB</v>
      </c>
      <c r="K2430" s="10" t="s">
        <v>151</v>
      </c>
      <c r="L2430" t="str">
        <f t="shared" si="151"/>
        <v>SELL</v>
      </c>
    </row>
    <row r="2431" spans="1:12" x14ac:dyDescent="0.2">
      <c r="A2431" s="11" t="s">
        <v>2574</v>
      </c>
      <c r="B2431" s="12">
        <v>44205</v>
      </c>
      <c r="C2431" s="13" t="s">
        <v>9</v>
      </c>
      <c r="D2431" s="13">
        <v>28</v>
      </c>
      <c r="E2431" s="13" t="s">
        <v>116</v>
      </c>
      <c r="F2431" s="16" t="str">
        <f t="shared" si="148"/>
        <v>OTHER</v>
      </c>
      <c r="G2431" s="16" t="str">
        <f t="shared" si="149"/>
        <v>OTHER</v>
      </c>
      <c r="H2431" s="9" t="s">
        <v>4896</v>
      </c>
      <c r="I2431" s="13" t="s">
        <v>150</v>
      </c>
      <c r="J2431" s="9" t="str">
        <f t="shared" si="150"/>
        <v>RS DQLAB</v>
      </c>
      <c r="K2431" s="14" t="s">
        <v>151</v>
      </c>
      <c r="L2431" t="str">
        <f t="shared" si="151"/>
        <v>SELL</v>
      </c>
    </row>
    <row r="2432" spans="1:12" x14ac:dyDescent="0.2">
      <c r="A2432" s="7" t="s">
        <v>2575</v>
      </c>
      <c r="B2432" s="8">
        <v>44205</v>
      </c>
      <c r="C2432" s="9" t="s">
        <v>38</v>
      </c>
      <c r="D2432" s="9">
        <v>32</v>
      </c>
      <c r="E2432" s="9" t="s">
        <v>116</v>
      </c>
      <c r="F2432" s="16" t="str">
        <f t="shared" si="148"/>
        <v>OTHER</v>
      </c>
      <c r="G2432" s="16" t="str">
        <f t="shared" si="149"/>
        <v>OTHER</v>
      </c>
      <c r="H2432" s="9" t="s">
        <v>4896</v>
      </c>
      <c r="I2432" s="9" t="s">
        <v>150</v>
      </c>
      <c r="J2432" s="9" t="str">
        <f t="shared" si="150"/>
        <v>RS DQLAB</v>
      </c>
      <c r="K2432" s="10" t="s">
        <v>151</v>
      </c>
      <c r="L2432" t="str">
        <f t="shared" si="151"/>
        <v>SELL</v>
      </c>
    </row>
    <row r="2433" spans="1:12" x14ac:dyDescent="0.2">
      <c r="A2433" s="11" t="s">
        <v>2576</v>
      </c>
      <c r="B2433" s="12">
        <v>44205</v>
      </c>
      <c r="C2433" s="13" t="s">
        <v>38</v>
      </c>
      <c r="D2433" s="13">
        <v>51</v>
      </c>
      <c r="E2433" s="13" t="s">
        <v>116</v>
      </c>
      <c r="F2433" s="16" t="str">
        <f t="shared" si="148"/>
        <v>OTHER</v>
      </c>
      <c r="G2433" s="16" t="str">
        <f t="shared" si="149"/>
        <v>OTHER</v>
      </c>
      <c r="H2433" s="9" t="s">
        <v>4896</v>
      </c>
      <c r="I2433" s="13" t="s">
        <v>150</v>
      </c>
      <c r="J2433" s="9" t="str">
        <f t="shared" si="150"/>
        <v>RS DQLAB</v>
      </c>
      <c r="K2433" s="14" t="s">
        <v>151</v>
      </c>
      <c r="L2433" t="str">
        <f t="shared" si="151"/>
        <v>SELL</v>
      </c>
    </row>
    <row r="2434" spans="1:12" x14ac:dyDescent="0.2">
      <c r="A2434" s="7" t="s">
        <v>2577</v>
      </c>
      <c r="B2434" s="8">
        <v>44205</v>
      </c>
      <c r="C2434" s="9" t="s">
        <v>10</v>
      </c>
      <c r="D2434" s="9">
        <v>257</v>
      </c>
      <c r="E2434" s="9" t="s">
        <v>116</v>
      </c>
      <c r="F2434" s="16" t="str">
        <f t="shared" si="148"/>
        <v>OTHER</v>
      </c>
      <c r="G2434" s="16" t="str">
        <f t="shared" si="149"/>
        <v>OTHER</v>
      </c>
      <c r="H2434" s="9" t="s">
        <v>4896</v>
      </c>
      <c r="I2434" s="9" t="s">
        <v>150</v>
      </c>
      <c r="J2434" s="9" t="str">
        <f t="shared" si="150"/>
        <v>RS DQLAB</v>
      </c>
      <c r="K2434" s="10" t="s">
        <v>151</v>
      </c>
      <c r="L2434" t="str">
        <f t="shared" si="151"/>
        <v>SELL</v>
      </c>
    </row>
    <row r="2435" spans="1:12" x14ac:dyDescent="0.2">
      <c r="A2435" s="11" t="s">
        <v>2578</v>
      </c>
      <c r="B2435" s="12">
        <v>44205</v>
      </c>
      <c r="C2435" s="13" t="s">
        <v>10</v>
      </c>
      <c r="D2435" s="13">
        <v>10</v>
      </c>
      <c r="E2435" s="13" t="s">
        <v>116</v>
      </c>
      <c r="F2435" s="16" t="str">
        <f t="shared" ref="F2435:F2498" si="152">UPPER(IF(LEN(E2435)=0,"OTHER",E2435))</f>
        <v>OTHER</v>
      </c>
      <c r="G2435" s="16" t="str">
        <f t="shared" ref="G2435:G2498" si="153">LEFT(F2435,7)</f>
        <v>OTHER</v>
      </c>
      <c r="H2435" s="9" t="s">
        <v>4896</v>
      </c>
      <c r="I2435" s="13" t="s">
        <v>150</v>
      </c>
      <c r="J2435" s="9" t="str">
        <f t="shared" ref="J2435:J2498" si="154">(UPPER(IF(LEN(I2435)=0,"OTHER",I2435)))</f>
        <v>RS DQLAB</v>
      </c>
      <c r="K2435" s="14" t="s">
        <v>151</v>
      </c>
      <c r="L2435" t="str">
        <f t="shared" ref="L2435:L2498" si="155">UPPER(K2435)</f>
        <v>SELL</v>
      </c>
    </row>
    <row r="2436" spans="1:12" x14ac:dyDescent="0.2">
      <c r="A2436" s="7" t="s">
        <v>2579</v>
      </c>
      <c r="B2436" s="8">
        <v>44205</v>
      </c>
      <c r="C2436" s="9" t="s">
        <v>8</v>
      </c>
      <c r="D2436" s="9">
        <v>13</v>
      </c>
      <c r="E2436" s="9" t="s">
        <v>116</v>
      </c>
      <c r="F2436" s="16" t="str">
        <f t="shared" si="152"/>
        <v>OTHER</v>
      </c>
      <c r="G2436" s="16" t="str">
        <f t="shared" si="153"/>
        <v>OTHER</v>
      </c>
      <c r="H2436" s="9" t="s">
        <v>4896</v>
      </c>
      <c r="I2436" s="9" t="s">
        <v>150</v>
      </c>
      <c r="J2436" s="9" t="str">
        <f t="shared" si="154"/>
        <v>RS DQLAB</v>
      </c>
      <c r="K2436" s="10" t="s">
        <v>151</v>
      </c>
      <c r="L2436" t="str">
        <f t="shared" si="155"/>
        <v>SELL</v>
      </c>
    </row>
    <row r="2437" spans="1:12" x14ac:dyDescent="0.2">
      <c r="A2437" s="11" t="s">
        <v>2580</v>
      </c>
      <c r="B2437" s="12">
        <v>44205</v>
      </c>
      <c r="C2437" s="13" t="s">
        <v>14</v>
      </c>
      <c r="D2437" s="13">
        <v>69</v>
      </c>
      <c r="E2437" s="13" t="s">
        <v>116</v>
      </c>
      <c r="F2437" s="16" t="str">
        <f t="shared" si="152"/>
        <v>OTHER</v>
      </c>
      <c r="G2437" s="16" t="str">
        <f t="shared" si="153"/>
        <v>OTHER</v>
      </c>
      <c r="H2437" s="9" t="s">
        <v>4896</v>
      </c>
      <c r="I2437" s="13" t="s">
        <v>150</v>
      </c>
      <c r="J2437" s="9" t="str">
        <f t="shared" si="154"/>
        <v>RS DQLAB</v>
      </c>
      <c r="K2437" s="14" t="s">
        <v>151</v>
      </c>
      <c r="L2437" t="str">
        <f t="shared" si="155"/>
        <v>SELL</v>
      </c>
    </row>
    <row r="2438" spans="1:12" x14ac:dyDescent="0.2">
      <c r="A2438" s="7" t="s">
        <v>2581</v>
      </c>
      <c r="B2438" s="8">
        <v>44205</v>
      </c>
      <c r="C2438" s="9" t="s">
        <v>14</v>
      </c>
      <c r="D2438" s="9">
        <v>82</v>
      </c>
      <c r="E2438" s="9" t="s">
        <v>116</v>
      </c>
      <c r="F2438" s="16" t="str">
        <f t="shared" si="152"/>
        <v>OTHER</v>
      </c>
      <c r="G2438" s="16" t="str">
        <f t="shared" si="153"/>
        <v>OTHER</v>
      </c>
      <c r="H2438" s="9" t="s">
        <v>4896</v>
      </c>
      <c r="I2438" s="9" t="s">
        <v>150</v>
      </c>
      <c r="J2438" s="9" t="str">
        <f t="shared" si="154"/>
        <v>RS DQLAB</v>
      </c>
      <c r="K2438" s="10" t="s">
        <v>151</v>
      </c>
      <c r="L2438" t="str">
        <f t="shared" si="155"/>
        <v>SELL</v>
      </c>
    </row>
    <row r="2439" spans="1:12" x14ac:dyDescent="0.2">
      <c r="A2439" s="11" t="s">
        <v>2582</v>
      </c>
      <c r="B2439" s="12">
        <v>44205</v>
      </c>
      <c r="C2439" s="13" t="s">
        <v>21</v>
      </c>
      <c r="D2439" s="13">
        <v>52</v>
      </c>
      <c r="E2439" s="13" t="s">
        <v>116</v>
      </c>
      <c r="F2439" s="16" t="str">
        <f t="shared" si="152"/>
        <v>OTHER</v>
      </c>
      <c r="G2439" s="16" t="str">
        <f t="shared" si="153"/>
        <v>OTHER</v>
      </c>
      <c r="H2439" s="9" t="s">
        <v>4896</v>
      </c>
      <c r="I2439" s="13" t="s">
        <v>150</v>
      </c>
      <c r="J2439" s="9" t="str">
        <f t="shared" si="154"/>
        <v>RS DQLAB</v>
      </c>
      <c r="K2439" s="14" t="s">
        <v>151</v>
      </c>
      <c r="L2439" t="str">
        <f t="shared" si="155"/>
        <v>SELL</v>
      </c>
    </row>
    <row r="2440" spans="1:12" x14ac:dyDescent="0.2">
      <c r="A2440" s="7" t="s">
        <v>2583</v>
      </c>
      <c r="B2440" s="8">
        <v>44206</v>
      </c>
      <c r="C2440" s="9" t="s">
        <v>12</v>
      </c>
      <c r="D2440" s="9">
        <v>26</v>
      </c>
      <c r="E2440" s="9" t="s">
        <v>116</v>
      </c>
      <c r="F2440" s="16" t="str">
        <f t="shared" si="152"/>
        <v>OTHER</v>
      </c>
      <c r="G2440" s="16" t="str">
        <f t="shared" si="153"/>
        <v>OTHER</v>
      </c>
      <c r="H2440" s="9" t="s">
        <v>4896</v>
      </c>
      <c r="I2440" s="9" t="s">
        <v>150</v>
      </c>
      <c r="J2440" s="9" t="str">
        <f t="shared" si="154"/>
        <v>RS DQLAB</v>
      </c>
      <c r="K2440" s="10" t="s">
        <v>151</v>
      </c>
      <c r="L2440" t="str">
        <f t="shared" si="155"/>
        <v>SELL</v>
      </c>
    </row>
    <row r="2441" spans="1:12" x14ac:dyDescent="0.2">
      <c r="A2441" s="11" t="s">
        <v>2584</v>
      </c>
      <c r="B2441" s="12">
        <v>44206</v>
      </c>
      <c r="C2441" s="13" t="s">
        <v>37</v>
      </c>
      <c r="D2441" s="13">
        <v>33</v>
      </c>
      <c r="E2441" s="13" t="s">
        <v>116</v>
      </c>
      <c r="F2441" s="16" t="str">
        <f t="shared" si="152"/>
        <v>OTHER</v>
      </c>
      <c r="G2441" s="16" t="str">
        <f t="shared" si="153"/>
        <v>OTHER</v>
      </c>
      <c r="H2441" s="9" t="s">
        <v>4896</v>
      </c>
      <c r="I2441" s="13" t="s">
        <v>150</v>
      </c>
      <c r="J2441" s="9" t="str">
        <f t="shared" si="154"/>
        <v>RS DQLAB</v>
      </c>
      <c r="K2441" s="14" t="s">
        <v>151</v>
      </c>
      <c r="L2441" t="str">
        <f t="shared" si="155"/>
        <v>SELL</v>
      </c>
    </row>
    <row r="2442" spans="1:12" x14ac:dyDescent="0.2">
      <c r="A2442" s="7" t="s">
        <v>2585</v>
      </c>
      <c r="B2442" s="8">
        <v>44206</v>
      </c>
      <c r="C2442" s="9" t="s">
        <v>24</v>
      </c>
      <c r="D2442" s="9">
        <v>24</v>
      </c>
      <c r="E2442" s="9" t="s">
        <v>116</v>
      </c>
      <c r="F2442" s="16" t="str">
        <f t="shared" si="152"/>
        <v>OTHER</v>
      </c>
      <c r="G2442" s="16" t="str">
        <f t="shared" si="153"/>
        <v>OTHER</v>
      </c>
      <c r="H2442" s="9" t="s">
        <v>4896</v>
      </c>
      <c r="I2442" s="9" t="s">
        <v>150</v>
      </c>
      <c r="J2442" s="9" t="str">
        <f t="shared" si="154"/>
        <v>RS DQLAB</v>
      </c>
      <c r="K2442" s="10" t="s">
        <v>151</v>
      </c>
      <c r="L2442" t="str">
        <f t="shared" si="155"/>
        <v>SELL</v>
      </c>
    </row>
    <row r="2443" spans="1:12" x14ac:dyDescent="0.2">
      <c r="A2443" s="11" t="s">
        <v>2586</v>
      </c>
      <c r="B2443" s="12">
        <v>44206</v>
      </c>
      <c r="C2443" s="13" t="s">
        <v>41</v>
      </c>
      <c r="D2443" s="13">
        <v>33</v>
      </c>
      <c r="E2443" s="13" t="s">
        <v>116</v>
      </c>
      <c r="F2443" s="16" t="str">
        <f t="shared" si="152"/>
        <v>OTHER</v>
      </c>
      <c r="G2443" s="16" t="str">
        <f t="shared" si="153"/>
        <v>OTHER</v>
      </c>
      <c r="H2443" s="9" t="s">
        <v>4896</v>
      </c>
      <c r="I2443" s="13" t="s">
        <v>150</v>
      </c>
      <c r="J2443" s="9" t="str">
        <f t="shared" si="154"/>
        <v>RS DQLAB</v>
      </c>
      <c r="K2443" s="14" t="s">
        <v>151</v>
      </c>
      <c r="L2443" t="str">
        <f t="shared" si="155"/>
        <v>SELL</v>
      </c>
    </row>
    <row r="2444" spans="1:12" x14ac:dyDescent="0.2">
      <c r="A2444" s="7" t="s">
        <v>2587</v>
      </c>
      <c r="B2444" s="8">
        <v>44206</v>
      </c>
      <c r="C2444" s="9" t="s">
        <v>41</v>
      </c>
      <c r="D2444" s="9">
        <v>16</v>
      </c>
      <c r="E2444" s="9" t="s">
        <v>116</v>
      </c>
      <c r="F2444" s="16" t="str">
        <f t="shared" si="152"/>
        <v>OTHER</v>
      </c>
      <c r="G2444" s="16" t="str">
        <f t="shared" si="153"/>
        <v>OTHER</v>
      </c>
      <c r="H2444" s="9" t="s">
        <v>4896</v>
      </c>
      <c r="I2444" s="9" t="s">
        <v>150</v>
      </c>
      <c r="J2444" s="9" t="str">
        <f t="shared" si="154"/>
        <v>RS DQLAB</v>
      </c>
      <c r="K2444" s="10" t="s">
        <v>151</v>
      </c>
      <c r="L2444" t="str">
        <f t="shared" si="155"/>
        <v>SELL</v>
      </c>
    </row>
    <row r="2445" spans="1:12" x14ac:dyDescent="0.2">
      <c r="A2445" s="11" t="s">
        <v>2588</v>
      </c>
      <c r="B2445" s="12">
        <v>44206</v>
      </c>
      <c r="C2445" s="13" t="s">
        <v>22</v>
      </c>
      <c r="D2445" s="13">
        <v>46</v>
      </c>
      <c r="E2445" s="13" t="s">
        <v>116</v>
      </c>
      <c r="F2445" s="16" t="str">
        <f t="shared" si="152"/>
        <v>OTHER</v>
      </c>
      <c r="G2445" s="16" t="str">
        <f t="shared" si="153"/>
        <v>OTHER</v>
      </c>
      <c r="H2445" s="9" t="s">
        <v>4896</v>
      </c>
      <c r="I2445" s="13" t="s">
        <v>150</v>
      </c>
      <c r="J2445" s="9" t="str">
        <f t="shared" si="154"/>
        <v>RS DQLAB</v>
      </c>
      <c r="K2445" s="14" t="s">
        <v>151</v>
      </c>
      <c r="L2445" t="str">
        <f t="shared" si="155"/>
        <v>SELL</v>
      </c>
    </row>
    <row r="2446" spans="1:12" x14ac:dyDescent="0.2">
      <c r="A2446" s="7" t="s">
        <v>2589</v>
      </c>
      <c r="B2446" s="8">
        <v>44206</v>
      </c>
      <c r="C2446" s="9" t="s">
        <v>22</v>
      </c>
      <c r="D2446" s="9">
        <v>16</v>
      </c>
      <c r="E2446" s="9" t="s">
        <v>116</v>
      </c>
      <c r="F2446" s="16" t="str">
        <f t="shared" si="152"/>
        <v>OTHER</v>
      </c>
      <c r="G2446" s="16" t="str">
        <f t="shared" si="153"/>
        <v>OTHER</v>
      </c>
      <c r="H2446" s="9" t="s">
        <v>4896</v>
      </c>
      <c r="I2446" s="9" t="s">
        <v>150</v>
      </c>
      <c r="J2446" s="9" t="str">
        <f t="shared" si="154"/>
        <v>RS DQLAB</v>
      </c>
      <c r="K2446" s="10" t="s">
        <v>151</v>
      </c>
      <c r="L2446" t="str">
        <f t="shared" si="155"/>
        <v>SELL</v>
      </c>
    </row>
    <row r="2447" spans="1:12" x14ac:dyDescent="0.2">
      <c r="A2447" s="11" t="s">
        <v>2590</v>
      </c>
      <c r="B2447" s="12">
        <v>44206</v>
      </c>
      <c r="C2447" s="13" t="s">
        <v>16</v>
      </c>
      <c r="D2447" s="13">
        <v>126</v>
      </c>
      <c r="E2447" s="13" t="s">
        <v>116</v>
      </c>
      <c r="F2447" s="16" t="str">
        <f t="shared" si="152"/>
        <v>OTHER</v>
      </c>
      <c r="G2447" s="16" t="str">
        <f t="shared" si="153"/>
        <v>OTHER</v>
      </c>
      <c r="H2447" s="9" t="s">
        <v>4896</v>
      </c>
      <c r="I2447" s="13" t="s">
        <v>150</v>
      </c>
      <c r="J2447" s="9" t="str">
        <f t="shared" si="154"/>
        <v>RS DQLAB</v>
      </c>
      <c r="K2447" s="14" t="s">
        <v>151</v>
      </c>
      <c r="L2447" t="str">
        <f t="shared" si="155"/>
        <v>SELL</v>
      </c>
    </row>
    <row r="2448" spans="1:12" x14ac:dyDescent="0.2">
      <c r="A2448" s="7" t="s">
        <v>2591</v>
      </c>
      <c r="B2448" s="8">
        <v>44206</v>
      </c>
      <c r="C2448" s="9" t="s">
        <v>16</v>
      </c>
      <c r="D2448" s="9">
        <v>20</v>
      </c>
      <c r="E2448" s="9" t="s">
        <v>116</v>
      </c>
      <c r="F2448" s="16" t="str">
        <f t="shared" si="152"/>
        <v>OTHER</v>
      </c>
      <c r="G2448" s="16" t="str">
        <f t="shared" si="153"/>
        <v>OTHER</v>
      </c>
      <c r="H2448" s="9" t="s">
        <v>4896</v>
      </c>
      <c r="I2448" s="9" t="s">
        <v>150</v>
      </c>
      <c r="J2448" s="9" t="str">
        <f t="shared" si="154"/>
        <v>RS DQLAB</v>
      </c>
      <c r="K2448" s="10" t="s">
        <v>151</v>
      </c>
      <c r="L2448" t="str">
        <f t="shared" si="155"/>
        <v>SELL</v>
      </c>
    </row>
    <row r="2449" spans="1:12" x14ac:dyDescent="0.2">
      <c r="A2449" s="11" t="s">
        <v>2592</v>
      </c>
      <c r="B2449" s="12">
        <v>44206</v>
      </c>
      <c r="C2449" s="13" t="s">
        <v>17</v>
      </c>
      <c r="D2449" s="13">
        <v>64</v>
      </c>
      <c r="E2449" s="13" t="s">
        <v>116</v>
      </c>
      <c r="F2449" s="16" t="str">
        <f t="shared" si="152"/>
        <v>OTHER</v>
      </c>
      <c r="G2449" s="16" t="str">
        <f t="shared" si="153"/>
        <v>OTHER</v>
      </c>
      <c r="H2449" s="9" t="s">
        <v>4896</v>
      </c>
      <c r="I2449" s="13" t="s">
        <v>150</v>
      </c>
      <c r="J2449" s="9" t="str">
        <f t="shared" si="154"/>
        <v>RS DQLAB</v>
      </c>
      <c r="K2449" s="14" t="s">
        <v>151</v>
      </c>
      <c r="L2449" t="str">
        <f t="shared" si="155"/>
        <v>SELL</v>
      </c>
    </row>
    <row r="2450" spans="1:12" x14ac:dyDescent="0.2">
      <c r="A2450" s="7" t="s">
        <v>2593</v>
      </c>
      <c r="B2450" s="8">
        <v>44207</v>
      </c>
      <c r="C2450" s="9" t="s">
        <v>9</v>
      </c>
      <c r="D2450" s="9">
        <v>54</v>
      </c>
      <c r="E2450" s="9" t="s">
        <v>116</v>
      </c>
      <c r="F2450" s="16" t="str">
        <f t="shared" si="152"/>
        <v>OTHER</v>
      </c>
      <c r="G2450" s="16" t="str">
        <f t="shared" si="153"/>
        <v>OTHER</v>
      </c>
      <c r="H2450" s="9" t="s">
        <v>4896</v>
      </c>
      <c r="I2450" s="9" t="s">
        <v>150</v>
      </c>
      <c r="J2450" s="9" t="str">
        <f t="shared" si="154"/>
        <v>RS DQLAB</v>
      </c>
      <c r="K2450" s="10" t="s">
        <v>151</v>
      </c>
      <c r="L2450" t="str">
        <f t="shared" si="155"/>
        <v>SELL</v>
      </c>
    </row>
    <row r="2451" spans="1:12" x14ac:dyDescent="0.2">
      <c r="A2451" s="11" t="s">
        <v>2594</v>
      </c>
      <c r="B2451" s="12">
        <v>44207</v>
      </c>
      <c r="C2451" s="13" t="s">
        <v>24</v>
      </c>
      <c r="D2451" s="13">
        <v>37</v>
      </c>
      <c r="E2451" s="13" t="s">
        <v>116</v>
      </c>
      <c r="F2451" s="16" t="str">
        <f t="shared" si="152"/>
        <v>OTHER</v>
      </c>
      <c r="G2451" s="16" t="str">
        <f t="shared" si="153"/>
        <v>OTHER</v>
      </c>
      <c r="H2451" s="9" t="s">
        <v>4896</v>
      </c>
      <c r="I2451" s="13" t="s">
        <v>150</v>
      </c>
      <c r="J2451" s="9" t="str">
        <f t="shared" si="154"/>
        <v>RS DQLAB</v>
      </c>
      <c r="K2451" s="14" t="s">
        <v>151</v>
      </c>
      <c r="L2451" t="str">
        <f t="shared" si="155"/>
        <v>SELL</v>
      </c>
    </row>
    <row r="2452" spans="1:12" x14ac:dyDescent="0.2">
      <c r="A2452" s="7" t="s">
        <v>2595</v>
      </c>
      <c r="B2452" s="8">
        <v>44207</v>
      </c>
      <c r="C2452" s="9" t="s">
        <v>41</v>
      </c>
      <c r="D2452" s="9">
        <v>19</v>
      </c>
      <c r="E2452" s="9" t="s">
        <v>116</v>
      </c>
      <c r="F2452" s="16" t="str">
        <f t="shared" si="152"/>
        <v>OTHER</v>
      </c>
      <c r="G2452" s="16" t="str">
        <f t="shared" si="153"/>
        <v>OTHER</v>
      </c>
      <c r="H2452" s="9" t="s">
        <v>4896</v>
      </c>
      <c r="I2452" s="9" t="s">
        <v>150</v>
      </c>
      <c r="J2452" s="9" t="str">
        <f t="shared" si="154"/>
        <v>RS DQLAB</v>
      </c>
      <c r="K2452" s="10" t="s">
        <v>151</v>
      </c>
      <c r="L2452" t="str">
        <f t="shared" si="155"/>
        <v>SELL</v>
      </c>
    </row>
    <row r="2453" spans="1:12" x14ac:dyDescent="0.2">
      <c r="A2453" s="11" t="s">
        <v>2596</v>
      </c>
      <c r="B2453" s="12">
        <v>44207</v>
      </c>
      <c r="C2453" s="13" t="s">
        <v>36</v>
      </c>
      <c r="D2453" s="13">
        <v>124</v>
      </c>
      <c r="E2453" s="13" t="s">
        <v>116</v>
      </c>
      <c r="F2453" s="16" t="str">
        <f t="shared" si="152"/>
        <v>OTHER</v>
      </c>
      <c r="G2453" s="16" t="str">
        <f t="shared" si="153"/>
        <v>OTHER</v>
      </c>
      <c r="H2453" s="9" t="s">
        <v>4896</v>
      </c>
      <c r="I2453" s="13" t="s">
        <v>150</v>
      </c>
      <c r="J2453" s="9" t="str">
        <f t="shared" si="154"/>
        <v>RS DQLAB</v>
      </c>
      <c r="K2453" s="14" t="s">
        <v>151</v>
      </c>
      <c r="L2453" t="str">
        <f t="shared" si="155"/>
        <v>SELL</v>
      </c>
    </row>
    <row r="2454" spans="1:12" x14ac:dyDescent="0.2">
      <c r="A2454" s="7" t="s">
        <v>2597</v>
      </c>
      <c r="B2454" s="8">
        <v>44207</v>
      </c>
      <c r="C2454" s="9" t="s">
        <v>36</v>
      </c>
      <c r="D2454" s="9">
        <v>220</v>
      </c>
      <c r="E2454" s="9" t="s">
        <v>116</v>
      </c>
      <c r="F2454" s="16" t="str">
        <f t="shared" si="152"/>
        <v>OTHER</v>
      </c>
      <c r="G2454" s="16" t="str">
        <f t="shared" si="153"/>
        <v>OTHER</v>
      </c>
      <c r="H2454" s="9" t="s">
        <v>4896</v>
      </c>
      <c r="I2454" s="9" t="s">
        <v>150</v>
      </c>
      <c r="J2454" s="9" t="str">
        <f t="shared" si="154"/>
        <v>RS DQLAB</v>
      </c>
      <c r="K2454" s="10" t="s">
        <v>151</v>
      </c>
      <c r="L2454" t="str">
        <f t="shared" si="155"/>
        <v>SELL</v>
      </c>
    </row>
    <row r="2455" spans="1:12" x14ac:dyDescent="0.2">
      <c r="A2455" s="11" t="s">
        <v>2598</v>
      </c>
      <c r="B2455" s="12">
        <v>44207</v>
      </c>
      <c r="C2455" s="13" t="s">
        <v>8</v>
      </c>
      <c r="D2455" s="13">
        <v>1155</v>
      </c>
      <c r="E2455" s="13" t="s">
        <v>116</v>
      </c>
      <c r="F2455" s="16" t="str">
        <f t="shared" si="152"/>
        <v>OTHER</v>
      </c>
      <c r="G2455" s="16" t="str">
        <f t="shared" si="153"/>
        <v>OTHER</v>
      </c>
      <c r="H2455" s="9" t="s">
        <v>4896</v>
      </c>
      <c r="I2455" s="13" t="s">
        <v>150</v>
      </c>
      <c r="J2455" s="9" t="str">
        <f t="shared" si="154"/>
        <v>RS DQLAB</v>
      </c>
      <c r="K2455" s="14" t="s">
        <v>151</v>
      </c>
      <c r="L2455" t="str">
        <f t="shared" si="155"/>
        <v>SELL</v>
      </c>
    </row>
    <row r="2456" spans="1:12" x14ac:dyDescent="0.2">
      <c r="A2456" s="7" t="s">
        <v>2599</v>
      </c>
      <c r="B2456" s="8">
        <v>44207</v>
      </c>
      <c r="C2456" s="9" t="s">
        <v>25</v>
      </c>
      <c r="D2456" s="9">
        <v>31</v>
      </c>
      <c r="E2456" s="9" t="s">
        <v>116</v>
      </c>
      <c r="F2456" s="16" t="str">
        <f t="shared" si="152"/>
        <v>OTHER</v>
      </c>
      <c r="G2456" s="16" t="str">
        <f t="shared" si="153"/>
        <v>OTHER</v>
      </c>
      <c r="H2456" s="9" t="s">
        <v>4896</v>
      </c>
      <c r="I2456" s="9" t="s">
        <v>150</v>
      </c>
      <c r="J2456" s="9" t="str">
        <f t="shared" si="154"/>
        <v>RS DQLAB</v>
      </c>
      <c r="K2456" s="10" t="s">
        <v>151</v>
      </c>
      <c r="L2456" t="str">
        <f t="shared" si="155"/>
        <v>SELL</v>
      </c>
    </row>
    <row r="2457" spans="1:12" x14ac:dyDescent="0.2">
      <c r="A2457" s="11" t="s">
        <v>2600</v>
      </c>
      <c r="B2457" s="12">
        <v>44208</v>
      </c>
      <c r="C2457" s="13" t="s">
        <v>12</v>
      </c>
      <c r="D2457" s="13">
        <v>40</v>
      </c>
      <c r="E2457" s="13" t="s">
        <v>116</v>
      </c>
      <c r="F2457" s="16" t="str">
        <f t="shared" si="152"/>
        <v>OTHER</v>
      </c>
      <c r="G2457" s="16" t="str">
        <f t="shared" si="153"/>
        <v>OTHER</v>
      </c>
      <c r="H2457" s="9" t="s">
        <v>4896</v>
      </c>
      <c r="I2457" s="13" t="s">
        <v>150</v>
      </c>
      <c r="J2457" s="9" t="str">
        <f t="shared" si="154"/>
        <v>RS DQLAB</v>
      </c>
      <c r="K2457" s="14" t="s">
        <v>151</v>
      </c>
      <c r="L2457" t="str">
        <f t="shared" si="155"/>
        <v>SELL</v>
      </c>
    </row>
    <row r="2458" spans="1:12" x14ac:dyDescent="0.2">
      <c r="A2458" s="7" t="s">
        <v>2601</v>
      </c>
      <c r="B2458" s="8">
        <v>44208</v>
      </c>
      <c r="C2458" s="9" t="s">
        <v>12</v>
      </c>
      <c r="D2458" s="9">
        <v>39</v>
      </c>
      <c r="E2458" s="9" t="s">
        <v>116</v>
      </c>
      <c r="F2458" s="16" t="str">
        <f t="shared" si="152"/>
        <v>OTHER</v>
      </c>
      <c r="G2458" s="16" t="str">
        <f t="shared" si="153"/>
        <v>OTHER</v>
      </c>
      <c r="H2458" s="9" t="s">
        <v>4896</v>
      </c>
      <c r="I2458" s="9" t="s">
        <v>150</v>
      </c>
      <c r="J2458" s="9" t="str">
        <f t="shared" si="154"/>
        <v>RS DQLAB</v>
      </c>
      <c r="K2458" s="10" t="s">
        <v>151</v>
      </c>
      <c r="L2458" t="str">
        <f t="shared" si="155"/>
        <v>SELL</v>
      </c>
    </row>
    <row r="2459" spans="1:12" x14ac:dyDescent="0.2">
      <c r="A2459" s="11" t="s">
        <v>2602</v>
      </c>
      <c r="B2459" s="12">
        <v>44208</v>
      </c>
      <c r="C2459" s="13" t="s">
        <v>9</v>
      </c>
      <c r="D2459" s="13">
        <v>58</v>
      </c>
      <c r="E2459" s="13" t="s">
        <v>116</v>
      </c>
      <c r="F2459" s="16" t="str">
        <f t="shared" si="152"/>
        <v>OTHER</v>
      </c>
      <c r="G2459" s="16" t="str">
        <f t="shared" si="153"/>
        <v>OTHER</v>
      </c>
      <c r="H2459" s="9" t="s">
        <v>4896</v>
      </c>
      <c r="I2459" s="13" t="s">
        <v>150</v>
      </c>
      <c r="J2459" s="9" t="str">
        <f t="shared" si="154"/>
        <v>RS DQLAB</v>
      </c>
      <c r="K2459" s="14" t="s">
        <v>151</v>
      </c>
      <c r="L2459" t="str">
        <f t="shared" si="155"/>
        <v>SELL</v>
      </c>
    </row>
    <row r="2460" spans="1:12" x14ac:dyDescent="0.2">
      <c r="A2460" s="7" t="s">
        <v>2603</v>
      </c>
      <c r="B2460" s="8">
        <v>44208</v>
      </c>
      <c r="C2460" s="9" t="s">
        <v>9</v>
      </c>
      <c r="D2460" s="9">
        <v>75</v>
      </c>
      <c r="E2460" s="9" t="s">
        <v>116</v>
      </c>
      <c r="F2460" s="16" t="str">
        <f t="shared" si="152"/>
        <v>OTHER</v>
      </c>
      <c r="G2460" s="16" t="str">
        <f t="shared" si="153"/>
        <v>OTHER</v>
      </c>
      <c r="H2460" s="9" t="s">
        <v>4896</v>
      </c>
      <c r="I2460" s="9" t="s">
        <v>150</v>
      </c>
      <c r="J2460" s="9" t="str">
        <f t="shared" si="154"/>
        <v>RS DQLAB</v>
      </c>
      <c r="K2460" s="10" t="s">
        <v>151</v>
      </c>
      <c r="L2460" t="str">
        <f t="shared" si="155"/>
        <v>SELL</v>
      </c>
    </row>
    <row r="2461" spans="1:12" x14ac:dyDescent="0.2">
      <c r="A2461" s="11" t="s">
        <v>2604</v>
      </c>
      <c r="B2461" s="12">
        <v>44208</v>
      </c>
      <c r="C2461" s="13" t="s">
        <v>24</v>
      </c>
      <c r="D2461" s="13">
        <v>46</v>
      </c>
      <c r="E2461" s="13" t="s">
        <v>116</v>
      </c>
      <c r="F2461" s="16" t="str">
        <f t="shared" si="152"/>
        <v>OTHER</v>
      </c>
      <c r="G2461" s="16" t="str">
        <f t="shared" si="153"/>
        <v>OTHER</v>
      </c>
      <c r="H2461" s="9" t="s">
        <v>4896</v>
      </c>
      <c r="I2461" s="13" t="s">
        <v>150</v>
      </c>
      <c r="J2461" s="9" t="str">
        <f t="shared" si="154"/>
        <v>RS DQLAB</v>
      </c>
      <c r="K2461" s="14" t="s">
        <v>151</v>
      </c>
      <c r="L2461" t="str">
        <f t="shared" si="155"/>
        <v>SELL</v>
      </c>
    </row>
    <row r="2462" spans="1:12" x14ac:dyDescent="0.2">
      <c r="A2462" s="7" t="s">
        <v>2605</v>
      </c>
      <c r="B2462" s="8">
        <v>44208</v>
      </c>
      <c r="C2462" s="9" t="s">
        <v>38</v>
      </c>
      <c r="D2462" s="9">
        <v>39</v>
      </c>
      <c r="E2462" s="9" t="s">
        <v>116</v>
      </c>
      <c r="F2462" s="16" t="str">
        <f t="shared" si="152"/>
        <v>OTHER</v>
      </c>
      <c r="G2462" s="16" t="str">
        <f t="shared" si="153"/>
        <v>OTHER</v>
      </c>
      <c r="H2462" s="9" t="s">
        <v>4896</v>
      </c>
      <c r="I2462" s="9" t="s">
        <v>150</v>
      </c>
      <c r="J2462" s="9" t="str">
        <f t="shared" si="154"/>
        <v>RS DQLAB</v>
      </c>
      <c r="K2462" s="10" t="s">
        <v>151</v>
      </c>
      <c r="L2462" t="str">
        <f t="shared" si="155"/>
        <v>SELL</v>
      </c>
    </row>
    <row r="2463" spans="1:12" x14ac:dyDescent="0.2">
      <c r="A2463" s="11" t="s">
        <v>2606</v>
      </c>
      <c r="B2463" s="12">
        <v>44208</v>
      </c>
      <c r="C2463" s="13" t="s">
        <v>41</v>
      </c>
      <c r="D2463" s="13">
        <v>11</v>
      </c>
      <c r="E2463" s="13" t="s">
        <v>116</v>
      </c>
      <c r="F2463" s="16" t="str">
        <f t="shared" si="152"/>
        <v>OTHER</v>
      </c>
      <c r="G2463" s="16" t="str">
        <f t="shared" si="153"/>
        <v>OTHER</v>
      </c>
      <c r="H2463" s="9" t="s">
        <v>4896</v>
      </c>
      <c r="I2463" s="13" t="s">
        <v>150</v>
      </c>
      <c r="J2463" s="9" t="str">
        <f t="shared" si="154"/>
        <v>RS DQLAB</v>
      </c>
      <c r="K2463" s="14" t="s">
        <v>151</v>
      </c>
      <c r="L2463" t="str">
        <f t="shared" si="155"/>
        <v>SELL</v>
      </c>
    </row>
    <row r="2464" spans="1:12" x14ac:dyDescent="0.2">
      <c r="A2464" s="7" t="s">
        <v>2607</v>
      </c>
      <c r="B2464" s="8">
        <v>44208</v>
      </c>
      <c r="C2464" s="9" t="s">
        <v>16</v>
      </c>
      <c r="D2464" s="9">
        <v>24</v>
      </c>
      <c r="E2464" s="9" t="s">
        <v>116</v>
      </c>
      <c r="F2464" s="16" t="str">
        <f t="shared" si="152"/>
        <v>OTHER</v>
      </c>
      <c r="G2464" s="16" t="str">
        <f t="shared" si="153"/>
        <v>OTHER</v>
      </c>
      <c r="H2464" s="9" t="s">
        <v>4896</v>
      </c>
      <c r="I2464" s="9" t="s">
        <v>150</v>
      </c>
      <c r="J2464" s="9" t="str">
        <f t="shared" si="154"/>
        <v>RS DQLAB</v>
      </c>
      <c r="K2464" s="10" t="s">
        <v>151</v>
      </c>
      <c r="L2464" t="str">
        <f t="shared" si="155"/>
        <v>SELL</v>
      </c>
    </row>
    <row r="2465" spans="1:12" x14ac:dyDescent="0.2">
      <c r="A2465" s="11" t="s">
        <v>2608</v>
      </c>
      <c r="B2465" s="12">
        <v>44208</v>
      </c>
      <c r="C2465" s="13" t="s">
        <v>17</v>
      </c>
      <c r="D2465" s="13">
        <v>12</v>
      </c>
      <c r="E2465" s="13" t="s">
        <v>116</v>
      </c>
      <c r="F2465" s="16" t="str">
        <f t="shared" si="152"/>
        <v>OTHER</v>
      </c>
      <c r="G2465" s="16" t="str">
        <f t="shared" si="153"/>
        <v>OTHER</v>
      </c>
      <c r="H2465" s="9" t="s">
        <v>4896</v>
      </c>
      <c r="I2465" s="13" t="s">
        <v>150</v>
      </c>
      <c r="J2465" s="9" t="str">
        <f t="shared" si="154"/>
        <v>RS DQLAB</v>
      </c>
      <c r="K2465" s="14" t="s">
        <v>151</v>
      </c>
      <c r="L2465" t="str">
        <f t="shared" si="155"/>
        <v>SELL</v>
      </c>
    </row>
    <row r="2466" spans="1:12" x14ac:dyDescent="0.2">
      <c r="A2466" s="7" t="s">
        <v>2609</v>
      </c>
      <c r="B2466" s="8">
        <v>44208</v>
      </c>
      <c r="C2466" s="9" t="s">
        <v>39</v>
      </c>
      <c r="D2466" s="9">
        <v>45</v>
      </c>
      <c r="E2466" s="9" t="s">
        <v>116</v>
      </c>
      <c r="F2466" s="16" t="str">
        <f t="shared" si="152"/>
        <v>OTHER</v>
      </c>
      <c r="G2466" s="16" t="str">
        <f t="shared" si="153"/>
        <v>OTHER</v>
      </c>
      <c r="H2466" s="9" t="s">
        <v>4896</v>
      </c>
      <c r="I2466" s="9" t="s">
        <v>150</v>
      </c>
      <c r="J2466" s="9" t="str">
        <f t="shared" si="154"/>
        <v>RS DQLAB</v>
      </c>
      <c r="K2466" s="10" t="s">
        <v>151</v>
      </c>
      <c r="L2466" t="str">
        <f t="shared" si="155"/>
        <v>SELL</v>
      </c>
    </row>
    <row r="2467" spans="1:12" x14ac:dyDescent="0.2">
      <c r="A2467" s="11" t="s">
        <v>2610</v>
      </c>
      <c r="B2467" s="12">
        <v>44209</v>
      </c>
      <c r="C2467" s="13" t="s">
        <v>24</v>
      </c>
      <c r="D2467" s="13">
        <v>28</v>
      </c>
      <c r="E2467" s="13" t="s">
        <v>116</v>
      </c>
      <c r="F2467" s="16" t="str">
        <f t="shared" si="152"/>
        <v>OTHER</v>
      </c>
      <c r="G2467" s="16" t="str">
        <f t="shared" si="153"/>
        <v>OTHER</v>
      </c>
      <c r="H2467" s="9" t="s">
        <v>4896</v>
      </c>
      <c r="I2467" s="13" t="s">
        <v>150</v>
      </c>
      <c r="J2467" s="9" t="str">
        <f t="shared" si="154"/>
        <v>RS DQLAB</v>
      </c>
      <c r="K2467" s="14" t="s">
        <v>151</v>
      </c>
      <c r="L2467" t="str">
        <f t="shared" si="155"/>
        <v>SELL</v>
      </c>
    </row>
    <row r="2468" spans="1:12" x14ac:dyDescent="0.2">
      <c r="A2468" s="7" t="s">
        <v>2611</v>
      </c>
      <c r="B2468" s="8">
        <v>44209</v>
      </c>
      <c r="C2468" s="9" t="s">
        <v>28</v>
      </c>
      <c r="D2468" s="9">
        <v>22</v>
      </c>
      <c r="E2468" s="9" t="s">
        <v>116</v>
      </c>
      <c r="F2468" s="16" t="str">
        <f t="shared" si="152"/>
        <v>OTHER</v>
      </c>
      <c r="G2468" s="16" t="str">
        <f t="shared" si="153"/>
        <v>OTHER</v>
      </c>
      <c r="H2468" s="9" t="s">
        <v>4896</v>
      </c>
      <c r="I2468" s="9" t="s">
        <v>150</v>
      </c>
      <c r="J2468" s="9" t="str">
        <f t="shared" si="154"/>
        <v>RS DQLAB</v>
      </c>
      <c r="K2468" s="10" t="s">
        <v>151</v>
      </c>
      <c r="L2468" t="str">
        <f t="shared" si="155"/>
        <v>SELL</v>
      </c>
    </row>
    <row r="2469" spans="1:12" x14ac:dyDescent="0.2">
      <c r="A2469" s="11" t="s">
        <v>2612</v>
      </c>
      <c r="B2469" s="12">
        <v>44209</v>
      </c>
      <c r="C2469" s="13" t="s">
        <v>34</v>
      </c>
      <c r="D2469" s="13">
        <v>12</v>
      </c>
      <c r="E2469" s="13" t="s">
        <v>116</v>
      </c>
      <c r="F2469" s="16" t="str">
        <f t="shared" si="152"/>
        <v>OTHER</v>
      </c>
      <c r="G2469" s="16" t="str">
        <f t="shared" si="153"/>
        <v>OTHER</v>
      </c>
      <c r="H2469" s="9" t="s">
        <v>4896</v>
      </c>
      <c r="I2469" s="13" t="s">
        <v>150</v>
      </c>
      <c r="J2469" s="9" t="str">
        <f t="shared" si="154"/>
        <v>RS DQLAB</v>
      </c>
      <c r="K2469" s="14" t="s">
        <v>151</v>
      </c>
      <c r="L2469" t="str">
        <f t="shared" si="155"/>
        <v>SELL</v>
      </c>
    </row>
    <row r="2470" spans="1:12" x14ac:dyDescent="0.2">
      <c r="A2470" s="7" t="s">
        <v>2613</v>
      </c>
      <c r="B2470" s="8">
        <v>44210</v>
      </c>
      <c r="C2470" s="9" t="s">
        <v>19</v>
      </c>
      <c r="D2470" s="9">
        <v>26</v>
      </c>
      <c r="E2470" s="9" t="s">
        <v>116</v>
      </c>
      <c r="F2470" s="16" t="str">
        <f t="shared" si="152"/>
        <v>OTHER</v>
      </c>
      <c r="G2470" s="16" t="str">
        <f t="shared" si="153"/>
        <v>OTHER</v>
      </c>
      <c r="H2470" s="9" t="s">
        <v>4896</v>
      </c>
      <c r="I2470" s="9" t="s">
        <v>150</v>
      </c>
      <c r="J2470" s="9" t="str">
        <f t="shared" si="154"/>
        <v>RS DQLAB</v>
      </c>
      <c r="K2470" s="10" t="s">
        <v>151</v>
      </c>
      <c r="L2470" t="str">
        <f t="shared" si="155"/>
        <v>SELL</v>
      </c>
    </row>
    <row r="2471" spans="1:12" x14ac:dyDescent="0.2">
      <c r="A2471" s="11" t="s">
        <v>2614</v>
      </c>
      <c r="B2471" s="12">
        <v>44210</v>
      </c>
      <c r="C2471" s="13" t="s">
        <v>37</v>
      </c>
      <c r="D2471" s="13">
        <v>19</v>
      </c>
      <c r="E2471" s="13" t="s">
        <v>116</v>
      </c>
      <c r="F2471" s="16" t="str">
        <f t="shared" si="152"/>
        <v>OTHER</v>
      </c>
      <c r="G2471" s="16" t="str">
        <f t="shared" si="153"/>
        <v>OTHER</v>
      </c>
      <c r="H2471" s="9" t="s">
        <v>4896</v>
      </c>
      <c r="I2471" s="13" t="s">
        <v>150</v>
      </c>
      <c r="J2471" s="9" t="str">
        <f t="shared" si="154"/>
        <v>RS DQLAB</v>
      </c>
      <c r="K2471" s="14" t="s">
        <v>151</v>
      </c>
      <c r="L2471" t="str">
        <f t="shared" si="155"/>
        <v>SELL</v>
      </c>
    </row>
    <row r="2472" spans="1:12" x14ac:dyDescent="0.2">
      <c r="A2472" s="7" t="s">
        <v>2615</v>
      </c>
      <c r="B2472" s="8">
        <v>44210</v>
      </c>
      <c r="C2472" s="9" t="s">
        <v>24</v>
      </c>
      <c r="D2472" s="9">
        <v>40</v>
      </c>
      <c r="E2472" s="9" t="s">
        <v>116</v>
      </c>
      <c r="F2472" s="16" t="str">
        <f t="shared" si="152"/>
        <v>OTHER</v>
      </c>
      <c r="G2472" s="16" t="str">
        <f t="shared" si="153"/>
        <v>OTHER</v>
      </c>
      <c r="H2472" s="9" t="s">
        <v>4896</v>
      </c>
      <c r="I2472" s="9" t="s">
        <v>150</v>
      </c>
      <c r="J2472" s="9" t="str">
        <f t="shared" si="154"/>
        <v>RS DQLAB</v>
      </c>
      <c r="K2472" s="10" t="s">
        <v>151</v>
      </c>
      <c r="L2472" t="str">
        <f t="shared" si="155"/>
        <v>SELL</v>
      </c>
    </row>
    <row r="2473" spans="1:12" x14ac:dyDescent="0.2">
      <c r="A2473" s="11" t="s">
        <v>2616</v>
      </c>
      <c r="B2473" s="12">
        <v>44210</v>
      </c>
      <c r="C2473" s="13" t="s">
        <v>24</v>
      </c>
      <c r="D2473" s="13">
        <v>32</v>
      </c>
      <c r="E2473" s="13" t="s">
        <v>116</v>
      </c>
      <c r="F2473" s="16" t="str">
        <f t="shared" si="152"/>
        <v>OTHER</v>
      </c>
      <c r="G2473" s="16" t="str">
        <f t="shared" si="153"/>
        <v>OTHER</v>
      </c>
      <c r="H2473" s="9" t="s">
        <v>4896</v>
      </c>
      <c r="I2473" s="13" t="s">
        <v>150</v>
      </c>
      <c r="J2473" s="9" t="str">
        <f t="shared" si="154"/>
        <v>RS DQLAB</v>
      </c>
      <c r="K2473" s="14" t="s">
        <v>151</v>
      </c>
      <c r="L2473" t="str">
        <f t="shared" si="155"/>
        <v>SELL</v>
      </c>
    </row>
    <row r="2474" spans="1:12" x14ac:dyDescent="0.2">
      <c r="A2474" s="7" t="s">
        <v>2617</v>
      </c>
      <c r="B2474" s="8">
        <v>44210</v>
      </c>
      <c r="C2474" s="9" t="s">
        <v>10</v>
      </c>
      <c r="D2474" s="9">
        <v>39</v>
      </c>
      <c r="E2474" s="9" t="s">
        <v>116</v>
      </c>
      <c r="F2474" s="16" t="str">
        <f t="shared" si="152"/>
        <v>OTHER</v>
      </c>
      <c r="G2474" s="16" t="str">
        <f t="shared" si="153"/>
        <v>OTHER</v>
      </c>
      <c r="H2474" s="9" t="s">
        <v>4896</v>
      </c>
      <c r="I2474" s="9" t="s">
        <v>150</v>
      </c>
      <c r="J2474" s="9" t="str">
        <f t="shared" si="154"/>
        <v>RS DQLAB</v>
      </c>
      <c r="K2474" s="10" t="s">
        <v>151</v>
      </c>
      <c r="L2474" t="str">
        <f t="shared" si="155"/>
        <v>SELL</v>
      </c>
    </row>
    <row r="2475" spans="1:12" x14ac:dyDescent="0.2">
      <c r="A2475" s="11" t="s">
        <v>2618</v>
      </c>
      <c r="B2475" s="12">
        <v>44210</v>
      </c>
      <c r="C2475" s="13" t="s">
        <v>34</v>
      </c>
      <c r="D2475" s="13">
        <v>37</v>
      </c>
      <c r="E2475" s="13" t="s">
        <v>116</v>
      </c>
      <c r="F2475" s="16" t="str">
        <f t="shared" si="152"/>
        <v>OTHER</v>
      </c>
      <c r="G2475" s="16" t="str">
        <f t="shared" si="153"/>
        <v>OTHER</v>
      </c>
      <c r="H2475" s="9" t="s">
        <v>4896</v>
      </c>
      <c r="I2475" s="13" t="s">
        <v>150</v>
      </c>
      <c r="J2475" s="9" t="str">
        <f t="shared" si="154"/>
        <v>RS DQLAB</v>
      </c>
      <c r="K2475" s="14" t="s">
        <v>151</v>
      </c>
      <c r="L2475" t="str">
        <f t="shared" si="155"/>
        <v>SELL</v>
      </c>
    </row>
    <row r="2476" spans="1:12" x14ac:dyDescent="0.2">
      <c r="A2476" s="7" t="s">
        <v>2619</v>
      </c>
      <c r="B2476" s="8">
        <v>44211</v>
      </c>
      <c r="C2476" s="9" t="s">
        <v>24</v>
      </c>
      <c r="D2476" s="9">
        <v>48</v>
      </c>
      <c r="E2476" s="9" t="s">
        <v>116</v>
      </c>
      <c r="F2476" s="16" t="str">
        <f t="shared" si="152"/>
        <v>OTHER</v>
      </c>
      <c r="G2476" s="16" t="str">
        <f t="shared" si="153"/>
        <v>OTHER</v>
      </c>
      <c r="H2476" s="9" t="s">
        <v>4896</v>
      </c>
      <c r="I2476" s="9" t="s">
        <v>150</v>
      </c>
      <c r="J2476" s="9" t="str">
        <f t="shared" si="154"/>
        <v>RS DQLAB</v>
      </c>
      <c r="K2476" s="10" t="s">
        <v>151</v>
      </c>
      <c r="L2476" t="str">
        <f t="shared" si="155"/>
        <v>SELL</v>
      </c>
    </row>
    <row r="2477" spans="1:12" x14ac:dyDescent="0.2">
      <c r="A2477" s="11" t="s">
        <v>2620</v>
      </c>
      <c r="B2477" s="12">
        <v>44211</v>
      </c>
      <c r="C2477" s="13" t="s">
        <v>38</v>
      </c>
      <c r="D2477" s="13">
        <v>40</v>
      </c>
      <c r="E2477" s="13" t="s">
        <v>116</v>
      </c>
      <c r="F2477" s="16" t="str">
        <f t="shared" si="152"/>
        <v>OTHER</v>
      </c>
      <c r="G2477" s="16" t="str">
        <f t="shared" si="153"/>
        <v>OTHER</v>
      </c>
      <c r="H2477" s="9" t="s">
        <v>4896</v>
      </c>
      <c r="I2477" s="13" t="s">
        <v>150</v>
      </c>
      <c r="J2477" s="9" t="str">
        <f t="shared" si="154"/>
        <v>RS DQLAB</v>
      </c>
      <c r="K2477" s="14" t="s">
        <v>151</v>
      </c>
      <c r="L2477" t="str">
        <f t="shared" si="155"/>
        <v>SELL</v>
      </c>
    </row>
    <row r="2478" spans="1:12" x14ac:dyDescent="0.2">
      <c r="A2478" s="7" t="s">
        <v>2621</v>
      </c>
      <c r="B2478" s="8">
        <v>44211</v>
      </c>
      <c r="C2478" s="9" t="s">
        <v>28</v>
      </c>
      <c r="D2478" s="9">
        <v>29</v>
      </c>
      <c r="E2478" s="9" t="s">
        <v>116</v>
      </c>
      <c r="F2478" s="16" t="str">
        <f t="shared" si="152"/>
        <v>OTHER</v>
      </c>
      <c r="G2478" s="16" t="str">
        <f t="shared" si="153"/>
        <v>OTHER</v>
      </c>
      <c r="H2478" s="9" t="s">
        <v>4896</v>
      </c>
      <c r="I2478" s="9" t="s">
        <v>150</v>
      </c>
      <c r="J2478" s="9" t="str">
        <f t="shared" si="154"/>
        <v>RS DQLAB</v>
      </c>
      <c r="K2478" s="10" t="s">
        <v>151</v>
      </c>
      <c r="L2478" t="str">
        <f t="shared" si="155"/>
        <v>SELL</v>
      </c>
    </row>
    <row r="2479" spans="1:12" x14ac:dyDescent="0.2">
      <c r="A2479" s="11" t="s">
        <v>2622</v>
      </c>
      <c r="B2479" s="12">
        <v>44212</v>
      </c>
      <c r="C2479" s="13" t="s">
        <v>9</v>
      </c>
      <c r="D2479" s="13">
        <v>52</v>
      </c>
      <c r="E2479" s="13" t="s">
        <v>116</v>
      </c>
      <c r="F2479" s="16" t="str">
        <f t="shared" si="152"/>
        <v>OTHER</v>
      </c>
      <c r="G2479" s="16" t="str">
        <f t="shared" si="153"/>
        <v>OTHER</v>
      </c>
      <c r="H2479" s="9" t="s">
        <v>4896</v>
      </c>
      <c r="I2479" s="13" t="s">
        <v>150</v>
      </c>
      <c r="J2479" s="9" t="str">
        <f t="shared" si="154"/>
        <v>RS DQLAB</v>
      </c>
      <c r="K2479" s="14" t="s">
        <v>151</v>
      </c>
      <c r="L2479" t="str">
        <f t="shared" si="155"/>
        <v>SELL</v>
      </c>
    </row>
    <row r="2480" spans="1:12" x14ac:dyDescent="0.2">
      <c r="A2480" s="7" t="s">
        <v>2623</v>
      </c>
      <c r="B2480" s="8">
        <v>44212</v>
      </c>
      <c r="C2480" s="9" t="s">
        <v>24</v>
      </c>
      <c r="D2480" s="9">
        <v>35</v>
      </c>
      <c r="E2480" s="9" t="s">
        <v>116</v>
      </c>
      <c r="F2480" s="16" t="str">
        <f t="shared" si="152"/>
        <v>OTHER</v>
      </c>
      <c r="G2480" s="16" t="str">
        <f t="shared" si="153"/>
        <v>OTHER</v>
      </c>
      <c r="H2480" s="9" t="s">
        <v>4896</v>
      </c>
      <c r="I2480" s="9" t="s">
        <v>150</v>
      </c>
      <c r="J2480" s="9" t="str">
        <f t="shared" si="154"/>
        <v>RS DQLAB</v>
      </c>
      <c r="K2480" s="10" t="s">
        <v>151</v>
      </c>
      <c r="L2480" t="str">
        <f t="shared" si="155"/>
        <v>SELL</v>
      </c>
    </row>
    <row r="2481" spans="1:12" x14ac:dyDescent="0.2">
      <c r="A2481" s="11" t="s">
        <v>2624</v>
      </c>
      <c r="B2481" s="12">
        <v>44212</v>
      </c>
      <c r="C2481" s="13" t="s">
        <v>41</v>
      </c>
      <c r="D2481" s="13">
        <v>29</v>
      </c>
      <c r="E2481" s="13" t="s">
        <v>116</v>
      </c>
      <c r="F2481" s="16" t="str">
        <f t="shared" si="152"/>
        <v>OTHER</v>
      </c>
      <c r="G2481" s="16" t="str">
        <f t="shared" si="153"/>
        <v>OTHER</v>
      </c>
      <c r="H2481" s="9" t="s">
        <v>4896</v>
      </c>
      <c r="I2481" s="13" t="s">
        <v>150</v>
      </c>
      <c r="J2481" s="9" t="str">
        <f t="shared" si="154"/>
        <v>RS DQLAB</v>
      </c>
      <c r="K2481" s="14" t="s">
        <v>151</v>
      </c>
      <c r="L2481" t="str">
        <f t="shared" si="155"/>
        <v>SELL</v>
      </c>
    </row>
    <row r="2482" spans="1:12" x14ac:dyDescent="0.2">
      <c r="A2482" s="7" t="s">
        <v>2625</v>
      </c>
      <c r="B2482" s="8">
        <v>44212</v>
      </c>
      <c r="C2482" s="9" t="s">
        <v>41</v>
      </c>
      <c r="D2482" s="9">
        <v>16</v>
      </c>
      <c r="E2482" s="9" t="s">
        <v>116</v>
      </c>
      <c r="F2482" s="16" t="str">
        <f t="shared" si="152"/>
        <v>OTHER</v>
      </c>
      <c r="G2482" s="16" t="str">
        <f t="shared" si="153"/>
        <v>OTHER</v>
      </c>
      <c r="H2482" s="9" t="s">
        <v>4896</v>
      </c>
      <c r="I2482" s="9" t="s">
        <v>150</v>
      </c>
      <c r="J2482" s="9" t="str">
        <f t="shared" si="154"/>
        <v>RS DQLAB</v>
      </c>
      <c r="K2482" s="10" t="s">
        <v>151</v>
      </c>
      <c r="L2482" t="str">
        <f t="shared" si="155"/>
        <v>SELL</v>
      </c>
    </row>
    <row r="2483" spans="1:12" x14ac:dyDescent="0.2">
      <c r="A2483" s="11" t="s">
        <v>2626</v>
      </c>
      <c r="B2483" s="12">
        <v>44212</v>
      </c>
      <c r="C2483" s="13" t="s">
        <v>2627</v>
      </c>
      <c r="D2483" s="13">
        <v>9</v>
      </c>
      <c r="E2483" s="13" t="s">
        <v>116</v>
      </c>
      <c r="F2483" s="16" t="str">
        <f t="shared" si="152"/>
        <v>OTHER</v>
      </c>
      <c r="G2483" s="16" t="str">
        <f t="shared" si="153"/>
        <v>OTHER</v>
      </c>
      <c r="H2483" s="9" t="s">
        <v>4896</v>
      </c>
      <c r="I2483" s="13" t="s">
        <v>150</v>
      </c>
      <c r="J2483" s="9" t="str">
        <f t="shared" si="154"/>
        <v>RS DQLAB</v>
      </c>
      <c r="K2483" s="14" t="s">
        <v>151</v>
      </c>
      <c r="L2483" t="str">
        <f t="shared" si="155"/>
        <v>SELL</v>
      </c>
    </row>
    <row r="2484" spans="1:12" x14ac:dyDescent="0.2">
      <c r="A2484" s="7" t="s">
        <v>2628</v>
      </c>
      <c r="B2484" s="8">
        <v>44212</v>
      </c>
      <c r="C2484" s="9" t="s">
        <v>21</v>
      </c>
      <c r="D2484" s="9">
        <v>22</v>
      </c>
      <c r="E2484" s="9" t="s">
        <v>116</v>
      </c>
      <c r="F2484" s="16" t="str">
        <f t="shared" si="152"/>
        <v>OTHER</v>
      </c>
      <c r="G2484" s="16" t="str">
        <f t="shared" si="153"/>
        <v>OTHER</v>
      </c>
      <c r="H2484" s="9" t="s">
        <v>4896</v>
      </c>
      <c r="I2484" s="9" t="s">
        <v>150</v>
      </c>
      <c r="J2484" s="9" t="str">
        <f t="shared" si="154"/>
        <v>RS DQLAB</v>
      </c>
      <c r="K2484" s="10" t="s">
        <v>151</v>
      </c>
      <c r="L2484" t="str">
        <f t="shared" si="155"/>
        <v>SELL</v>
      </c>
    </row>
    <row r="2485" spans="1:12" x14ac:dyDescent="0.2">
      <c r="A2485" s="11" t="s">
        <v>2629</v>
      </c>
      <c r="B2485" s="12">
        <v>44213</v>
      </c>
      <c r="C2485" s="13" t="s">
        <v>37</v>
      </c>
      <c r="D2485" s="13">
        <v>3</v>
      </c>
      <c r="E2485" s="13" t="s">
        <v>116</v>
      </c>
      <c r="F2485" s="16" t="str">
        <f t="shared" si="152"/>
        <v>OTHER</v>
      </c>
      <c r="G2485" s="16" t="str">
        <f t="shared" si="153"/>
        <v>OTHER</v>
      </c>
      <c r="H2485" s="9" t="s">
        <v>4896</v>
      </c>
      <c r="I2485" s="13" t="s">
        <v>150</v>
      </c>
      <c r="J2485" s="9" t="str">
        <f t="shared" si="154"/>
        <v>RS DQLAB</v>
      </c>
      <c r="K2485" s="14" t="s">
        <v>151</v>
      </c>
      <c r="L2485" t="str">
        <f t="shared" si="155"/>
        <v>SELL</v>
      </c>
    </row>
    <row r="2486" spans="1:12" x14ac:dyDescent="0.2">
      <c r="A2486" s="7" t="s">
        <v>2630</v>
      </c>
      <c r="B2486" s="8">
        <v>44213</v>
      </c>
      <c r="C2486" s="9" t="s">
        <v>37</v>
      </c>
      <c r="D2486" s="9">
        <v>41</v>
      </c>
      <c r="E2486" s="9" t="s">
        <v>116</v>
      </c>
      <c r="F2486" s="16" t="str">
        <f t="shared" si="152"/>
        <v>OTHER</v>
      </c>
      <c r="G2486" s="16" t="str">
        <f t="shared" si="153"/>
        <v>OTHER</v>
      </c>
      <c r="H2486" s="9" t="s">
        <v>4896</v>
      </c>
      <c r="I2486" s="9" t="s">
        <v>150</v>
      </c>
      <c r="J2486" s="9" t="str">
        <f t="shared" si="154"/>
        <v>RS DQLAB</v>
      </c>
      <c r="K2486" s="10" t="s">
        <v>151</v>
      </c>
      <c r="L2486" t="str">
        <f t="shared" si="155"/>
        <v>SELL</v>
      </c>
    </row>
    <row r="2487" spans="1:12" x14ac:dyDescent="0.2">
      <c r="A2487" s="11" t="s">
        <v>2631</v>
      </c>
      <c r="B2487" s="12">
        <v>44213</v>
      </c>
      <c r="C2487" s="13" t="s">
        <v>41</v>
      </c>
      <c r="D2487" s="13">
        <v>42</v>
      </c>
      <c r="E2487" s="13" t="s">
        <v>116</v>
      </c>
      <c r="F2487" s="16" t="str">
        <f t="shared" si="152"/>
        <v>OTHER</v>
      </c>
      <c r="G2487" s="16" t="str">
        <f t="shared" si="153"/>
        <v>OTHER</v>
      </c>
      <c r="H2487" s="9" t="s">
        <v>4896</v>
      </c>
      <c r="I2487" s="13" t="s">
        <v>150</v>
      </c>
      <c r="J2487" s="9" t="str">
        <f t="shared" si="154"/>
        <v>RS DQLAB</v>
      </c>
      <c r="K2487" s="14" t="s">
        <v>151</v>
      </c>
      <c r="L2487" t="str">
        <f t="shared" si="155"/>
        <v>SELL</v>
      </c>
    </row>
    <row r="2488" spans="1:12" x14ac:dyDescent="0.2">
      <c r="A2488" s="7" t="s">
        <v>2632</v>
      </c>
      <c r="B2488" s="8">
        <v>44213</v>
      </c>
      <c r="C2488" s="9" t="s">
        <v>41</v>
      </c>
      <c r="D2488" s="9">
        <v>33</v>
      </c>
      <c r="E2488" s="9" t="s">
        <v>116</v>
      </c>
      <c r="F2488" s="16" t="str">
        <f t="shared" si="152"/>
        <v>OTHER</v>
      </c>
      <c r="G2488" s="16" t="str">
        <f t="shared" si="153"/>
        <v>OTHER</v>
      </c>
      <c r="H2488" s="9" t="s">
        <v>4896</v>
      </c>
      <c r="I2488" s="9" t="s">
        <v>150</v>
      </c>
      <c r="J2488" s="9" t="str">
        <f t="shared" si="154"/>
        <v>RS DQLAB</v>
      </c>
      <c r="K2488" s="10" t="s">
        <v>151</v>
      </c>
      <c r="L2488" t="str">
        <f t="shared" si="155"/>
        <v>SELL</v>
      </c>
    </row>
    <row r="2489" spans="1:12" x14ac:dyDescent="0.2">
      <c r="A2489" s="11" t="s">
        <v>2633</v>
      </c>
      <c r="B2489" s="12">
        <v>44213</v>
      </c>
      <c r="C2489" s="13" t="s">
        <v>41</v>
      </c>
      <c r="D2489" s="13">
        <v>35</v>
      </c>
      <c r="E2489" s="13" t="s">
        <v>116</v>
      </c>
      <c r="F2489" s="16" t="str">
        <f t="shared" si="152"/>
        <v>OTHER</v>
      </c>
      <c r="G2489" s="16" t="str">
        <f t="shared" si="153"/>
        <v>OTHER</v>
      </c>
      <c r="H2489" s="9" t="s">
        <v>4896</v>
      </c>
      <c r="I2489" s="13" t="s">
        <v>150</v>
      </c>
      <c r="J2489" s="9" t="str">
        <f t="shared" si="154"/>
        <v>RS DQLAB</v>
      </c>
      <c r="K2489" s="14" t="s">
        <v>151</v>
      </c>
      <c r="L2489" t="str">
        <f t="shared" si="155"/>
        <v>SELL</v>
      </c>
    </row>
    <row r="2490" spans="1:12" x14ac:dyDescent="0.2">
      <c r="A2490" s="7" t="s">
        <v>2634</v>
      </c>
      <c r="B2490" s="8">
        <v>44213</v>
      </c>
      <c r="C2490" s="9" t="s">
        <v>17</v>
      </c>
      <c r="D2490" s="9">
        <v>104</v>
      </c>
      <c r="E2490" s="9" t="s">
        <v>116</v>
      </c>
      <c r="F2490" s="16" t="str">
        <f t="shared" si="152"/>
        <v>OTHER</v>
      </c>
      <c r="G2490" s="16" t="str">
        <f t="shared" si="153"/>
        <v>OTHER</v>
      </c>
      <c r="H2490" s="9" t="s">
        <v>4896</v>
      </c>
      <c r="I2490" s="9" t="s">
        <v>150</v>
      </c>
      <c r="J2490" s="9" t="str">
        <f t="shared" si="154"/>
        <v>RS DQLAB</v>
      </c>
      <c r="K2490" s="10" t="s">
        <v>151</v>
      </c>
      <c r="L2490" t="str">
        <f t="shared" si="155"/>
        <v>SELL</v>
      </c>
    </row>
    <row r="2491" spans="1:12" x14ac:dyDescent="0.2">
      <c r="A2491" s="11" t="s">
        <v>2635</v>
      </c>
      <c r="B2491" s="12">
        <v>44214</v>
      </c>
      <c r="C2491" s="13" t="s">
        <v>12</v>
      </c>
      <c r="D2491" s="13">
        <v>7</v>
      </c>
      <c r="E2491" s="13" t="s">
        <v>116</v>
      </c>
      <c r="F2491" s="16" t="str">
        <f t="shared" si="152"/>
        <v>OTHER</v>
      </c>
      <c r="G2491" s="16" t="str">
        <f t="shared" si="153"/>
        <v>OTHER</v>
      </c>
      <c r="H2491" s="9" t="s">
        <v>4896</v>
      </c>
      <c r="I2491" s="13" t="s">
        <v>150</v>
      </c>
      <c r="J2491" s="9" t="str">
        <f t="shared" si="154"/>
        <v>RS DQLAB</v>
      </c>
      <c r="K2491" s="14" t="s">
        <v>151</v>
      </c>
      <c r="L2491" t="str">
        <f t="shared" si="155"/>
        <v>SELL</v>
      </c>
    </row>
    <row r="2492" spans="1:12" x14ac:dyDescent="0.2">
      <c r="A2492" s="7" t="s">
        <v>2636</v>
      </c>
      <c r="B2492" s="8">
        <v>44214</v>
      </c>
      <c r="C2492" s="9" t="s">
        <v>37</v>
      </c>
      <c r="D2492" s="9">
        <v>31</v>
      </c>
      <c r="E2492" s="9" t="s">
        <v>116</v>
      </c>
      <c r="F2492" s="16" t="str">
        <f t="shared" si="152"/>
        <v>OTHER</v>
      </c>
      <c r="G2492" s="16" t="str">
        <f t="shared" si="153"/>
        <v>OTHER</v>
      </c>
      <c r="H2492" s="9" t="s">
        <v>4896</v>
      </c>
      <c r="I2492" s="9" t="s">
        <v>150</v>
      </c>
      <c r="J2492" s="9" t="str">
        <f t="shared" si="154"/>
        <v>RS DQLAB</v>
      </c>
      <c r="K2492" s="10" t="s">
        <v>151</v>
      </c>
      <c r="L2492" t="str">
        <f t="shared" si="155"/>
        <v>SELL</v>
      </c>
    </row>
    <row r="2493" spans="1:12" x14ac:dyDescent="0.2">
      <c r="A2493" s="11" t="s">
        <v>2637</v>
      </c>
      <c r="B2493" s="12">
        <v>44214</v>
      </c>
      <c r="C2493" s="13" t="s">
        <v>38</v>
      </c>
      <c r="D2493" s="13">
        <v>26</v>
      </c>
      <c r="E2493" s="13" t="s">
        <v>116</v>
      </c>
      <c r="F2493" s="16" t="str">
        <f t="shared" si="152"/>
        <v>OTHER</v>
      </c>
      <c r="G2493" s="16" t="str">
        <f t="shared" si="153"/>
        <v>OTHER</v>
      </c>
      <c r="H2493" s="9" t="s">
        <v>4896</v>
      </c>
      <c r="I2493" s="13" t="s">
        <v>150</v>
      </c>
      <c r="J2493" s="9" t="str">
        <f t="shared" si="154"/>
        <v>RS DQLAB</v>
      </c>
      <c r="K2493" s="14" t="s">
        <v>151</v>
      </c>
      <c r="L2493" t="str">
        <f t="shared" si="155"/>
        <v>SELL</v>
      </c>
    </row>
    <row r="2494" spans="1:12" x14ac:dyDescent="0.2">
      <c r="A2494" s="7" t="s">
        <v>2638</v>
      </c>
      <c r="B2494" s="8">
        <v>44214</v>
      </c>
      <c r="C2494" s="9" t="s">
        <v>22</v>
      </c>
      <c r="D2494" s="9">
        <v>18</v>
      </c>
      <c r="E2494" s="9" t="s">
        <v>116</v>
      </c>
      <c r="F2494" s="16" t="str">
        <f t="shared" si="152"/>
        <v>OTHER</v>
      </c>
      <c r="G2494" s="16" t="str">
        <f t="shared" si="153"/>
        <v>OTHER</v>
      </c>
      <c r="H2494" s="9" t="s">
        <v>4896</v>
      </c>
      <c r="I2494" s="9" t="s">
        <v>150</v>
      </c>
      <c r="J2494" s="9" t="str">
        <f t="shared" si="154"/>
        <v>RS DQLAB</v>
      </c>
      <c r="K2494" s="10" t="s">
        <v>151</v>
      </c>
      <c r="L2494" t="str">
        <f t="shared" si="155"/>
        <v>SELL</v>
      </c>
    </row>
    <row r="2495" spans="1:12" x14ac:dyDescent="0.2">
      <c r="A2495" s="11" t="s">
        <v>2639</v>
      </c>
      <c r="B2495" s="12">
        <v>44214</v>
      </c>
      <c r="C2495" s="13" t="s">
        <v>30</v>
      </c>
      <c r="D2495" s="13">
        <v>29</v>
      </c>
      <c r="E2495" s="13" t="s">
        <v>116</v>
      </c>
      <c r="F2495" s="16" t="str">
        <f t="shared" si="152"/>
        <v>OTHER</v>
      </c>
      <c r="G2495" s="16" t="str">
        <f t="shared" si="153"/>
        <v>OTHER</v>
      </c>
      <c r="H2495" s="9" t="s">
        <v>4896</v>
      </c>
      <c r="I2495" s="13" t="s">
        <v>150</v>
      </c>
      <c r="J2495" s="9" t="str">
        <f t="shared" si="154"/>
        <v>RS DQLAB</v>
      </c>
      <c r="K2495" s="14" t="s">
        <v>151</v>
      </c>
      <c r="L2495" t="str">
        <f t="shared" si="155"/>
        <v>SELL</v>
      </c>
    </row>
    <row r="2496" spans="1:12" x14ac:dyDescent="0.2">
      <c r="A2496" s="7" t="s">
        <v>2640</v>
      </c>
      <c r="B2496" s="8">
        <v>44214</v>
      </c>
      <c r="C2496" s="9" t="s">
        <v>17</v>
      </c>
      <c r="D2496" s="9">
        <v>36</v>
      </c>
      <c r="E2496" s="9" t="s">
        <v>116</v>
      </c>
      <c r="F2496" s="16" t="str">
        <f t="shared" si="152"/>
        <v>OTHER</v>
      </c>
      <c r="G2496" s="16" t="str">
        <f t="shared" si="153"/>
        <v>OTHER</v>
      </c>
      <c r="H2496" s="9" t="s">
        <v>4896</v>
      </c>
      <c r="I2496" s="9" t="s">
        <v>150</v>
      </c>
      <c r="J2496" s="9" t="str">
        <f t="shared" si="154"/>
        <v>RS DQLAB</v>
      </c>
      <c r="K2496" s="10" t="s">
        <v>151</v>
      </c>
      <c r="L2496" t="str">
        <f t="shared" si="155"/>
        <v>SELL</v>
      </c>
    </row>
    <row r="2497" spans="1:12" x14ac:dyDescent="0.2">
      <c r="A2497" s="11" t="s">
        <v>2641</v>
      </c>
      <c r="B2497" s="12">
        <v>44214</v>
      </c>
      <c r="C2497" s="13" t="s">
        <v>7</v>
      </c>
      <c r="D2497" s="13">
        <v>5</v>
      </c>
      <c r="E2497" s="13" t="s">
        <v>116</v>
      </c>
      <c r="F2497" s="16" t="str">
        <f t="shared" si="152"/>
        <v>OTHER</v>
      </c>
      <c r="G2497" s="16" t="str">
        <f t="shared" si="153"/>
        <v>OTHER</v>
      </c>
      <c r="H2497" s="9" t="s">
        <v>4896</v>
      </c>
      <c r="I2497" s="13" t="s">
        <v>150</v>
      </c>
      <c r="J2497" s="9" t="str">
        <f t="shared" si="154"/>
        <v>RS DQLAB</v>
      </c>
      <c r="K2497" s="14" t="s">
        <v>151</v>
      </c>
      <c r="L2497" t="str">
        <f t="shared" si="155"/>
        <v>SELL</v>
      </c>
    </row>
    <row r="2498" spans="1:12" x14ac:dyDescent="0.2">
      <c r="A2498" s="7" t="s">
        <v>2642</v>
      </c>
      <c r="B2498" s="8">
        <v>44214</v>
      </c>
      <c r="C2498" s="9" t="s">
        <v>34</v>
      </c>
      <c r="D2498" s="9">
        <v>97</v>
      </c>
      <c r="E2498" s="9" t="s">
        <v>116</v>
      </c>
      <c r="F2498" s="16" t="str">
        <f t="shared" si="152"/>
        <v>OTHER</v>
      </c>
      <c r="G2498" s="16" t="str">
        <f t="shared" si="153"/>
        <v>OTHER</v>
      </c>
      <c r="H2498" s="9" t="s">
        <v>4896</v>
      </c>
      <c r="I2498" s="9" t="s">
        <v>150</v>
      </c>
      <c r="J2498" s="9" t="str">
        <f t="shared" si="154"/>
        <v>RS DQLAB</v>
      </c>
      <c r="K2498" s="10" t="s">
        <v>151</v>
      </c>
      <c r="L2498" t="str">
        <f t="shared" si="155"/>
        <v>SELL</v>
      </c>
    </row>
    <row r="2499" spans="1:12" x14ac:dyDescent="0.2">
      <c r="A2499" s="11" t="s">
        <v>2643</v>
      </c>
      <c r="B2499" s="12">
        <v>44215</v>
      </c>
      <c r="C2499" s="13" t="s">
        <v>12</v>
      </c>
      <c r="D2499" s="13">
        <v>52</v>
      </c>
      <c r="E2499" s="13" t="s">
        <v>116</v>
      </c>
      <c r="F2499" s="16" t="str">
        <f t="shared" ref="F2499:F2562" si="156">UPPER(IF(LEN(E2499)=0,"OTHER",E2499))</f>
        <v>OTHER</v>
      </c>
      <c r="G2499" s="16" t="str">
        <f t="shared" ref="G2499:G2562" si="157">LEFT(F2499,7)</f>
        <v>OTHER</v>
      </c>
      <c r="H2499" s="9" t="s">
        <v>4896</v>
      </c>
      <c r="I2499" s="13" t="s">
        <v>150</v>
      </c>
      <c r="J2499" s="9" t="str">
        <f t="shared" ref="J2499:J2562" si="158">(UPPER(IF(LEN(I2499)=0,"OTHER",I2499)))</f>
        <v>RS DQLAB</v>
      </c>
      <c r="K2499" s="14" t="s">
        <v>151</v>
      </c>
      <c r="L2499" t="str">
        <f t="shared" ref="L2499:L2562" si="159">UPPER(K2499)</f>
        <v>SELL</v>
      </c>
    </row>
    <row r="2500" spans="1:12" x14ac:dyDescent="0.2">
      <c r="A2500" s="7" t="s">
        <v>2644</v>
      </c>
      <c r="B2500" s="8">
        <v>44215</v>
      </c>
      <c r="C2500" s="9" t="s">
        <v>12</v>
      </c>
      <c r="D2500" s="9">
        <v>76</v>
      </c>
      <c r="E2500" s="9" t="s">
        <v>116</v>
      </c>
      <c r="F2500" s="16" t="str">
        <f t="shared" si="156"/>
        <v>OTHER</v>
      </c>
      <c r="G2500" s="16" t="str">
        <f t="shared" si="157"/>
        <v>OTHER</v>
      </c>
      <c r="H2500" s="9" t="s">
        <v>4896</v>
      </c>
      <c r="I2500" s="9" t="s">
        <v>150</v>
      </c>
      <c r="J2500" s="9" t="str">
        <f t="shared" si="158"/>
        <v>RS DQLAB</v>
      </c>
      <c r="K2500" s="10" t="s">
        <v>151</v>
      </c>
      <c r="L2500" t="str">
        <f t="shared" si="159"/>
        <v>SELL</v>
      </c>
    </row>
    <row r="2501" spans="1:12" x14ac:dyDescent="0.2">
      <c r="A2501" s="11" t="s">
        <v>2645</v>
      </c>
      <c r="B2501" s="12">
        <v>44215</v>
      </c>
      <c r="C2501" s="13" t="s">
        <v>9</v>
      </c>
      <c r="D2501" s="13">
        <v>59</v>
      </c>
      <c r="E2501" s="13" t="s">
        <v>116</v>
      </c>
      <c r="F2501" s="16" t="str">
        <f t="shared" si="156"/>
        <v>OTHER</v>
      </c>
      <c r="G2501" s="16" t="str">
        <f t="shared" si="157"/>
        <v>OTHER</v>
      </c>
      <c r="H2501" s="9" t="s">
        <v>4896</v>
      </c>
      <c r="I2501" s="13" t="s">
        <v>150</v>
      </c>
      <c r="J2501" s="9" t="str">
        <f t="shared" si="158"/>
        <v>RS DQLAB</v>
      </c>
      <c r="K2501" s="14" t="s">
        <v>151</v>
      </c>
      <c r="L2501" t="str">
        <f t="shared" si="159"/>
        <v>SELL</v>
      </c>
    </row>
    <row r="2502" spans="1:12" x14ac:dyDescent="0.2">
      <c r="A2502" s="7" t="s">
        <v>2646</v>
      </c>
      <c r="B2502" s="8">
        <v>44215</v>
      </c>
      <c r="C2502" s="9" t="s">
        <v>24</v>
      </c>
      <c r="D2502" s="9">
        <v>41</v>
      </c>
      <c r="E2502" s="9" t="s">
        <v>116</v>
      </c>
      <c r="F2502" s="16" t="str">
        <f t="shared" si="156"/>
        <v>OTHER</v>
      </c>
      <c r="G2502" s="16" t="str">
        <f t="shared" si="157"/>
        <v>OTHER</v>
      </c>
      <c r="H2502" s="9" t="s">
        <v>4896</v>
      </c>
      <c r="I2502" s="9" t="s">
        <v>150</v>
      </c>
      <c r="J2502" s="9" t="str">
        <f t="shared" si="158"/>
        <v>RS DQLAB</v>
      </c>
      <c r="K2502" s="10" t="s">
        <v>151</v>
      </c>
      <c r="L2502" t="str">
        <f t="shared" si="159"/>
        <v>SELL</v>
      </c>
    </row>
    <row r="2503" spans="1:12" x14ac:dyDescent="0.2">
      <c r="A2503" s="11" t="s">
        <v>2647</v>
      </c>
      <c r="B2503" s="12">
        <v>44215</v>
      </c>
      <c r="C2503" s="13" t="s">
        <v>38</v>
      </c>
      <c r="D2503" s="13">
        <v>19</v>
      </c>
      <c r="E2503" s="13" t="s">
        <v>116</v>
      </c>
      <c r="F2503" s="16" t="str">
        <f t="shared" si="156"/>
        <v>OTHER</v>
      </c>
      <c r="G2503" s="16" t="str">
        <f t="shared" si="157"/>
        <v>OTHER</v>
      </c>
      <c r="H2503" s="9" t="s">
        <v>4896</v>
      </c>
      <c r="I2503" s="13" t="s">
        <v>150</v>
      </c>
      <c r="J2503" s="9" t="str">
        <f t="shared" si="158"/>
        <v>RS DQLAB</v>
      </c>
      <c r="K2503" s="14" t="s">
        <v>151</v>
      </c>
      <c r="L2503" t="str">
        <f t="shared" si="159"/>
        <v>SELL</v>
      </c>
    </row>
    <row r="2504" spans="1:12" x14ac:dyDescent="0.2">
      <c r="A2504" s="7" t="s">
        <v>2648</v>
      </c>
      <c r="B2504" s="8">
        <v>44215</v>
      </c>
      <c r="C2504" s="9" t="s">
        <v>38</v>
      </c>
      <c r="D2504" s="9">
        <v>29</v>
      </c>
      <c r="E2504" s="9" t="s">
        <v>116</v>
      </c>
      <c r="F2504" s="16" t="str">
        <f t="shared" si="156"/>
        <v>OTHER</v>
      </c>
      <c r="G2504" s="16" t="str">
        <f t="shared" si="157"/>
        <v>OTHER</v>
      </c>
      <c r="H2504" s="9" t="s">
        <v>4896</v>
      </c>
      <c r="I2504" s="9" t="s">
        <v>150</v>
      </c>
      <c r="J2504" s="9" t="str">
        <f t="shared" si="158"/>
        <v>RS DQLAB</v>
      </c>
      <c r="K2504" s="10" t="s">
        <v>151</v>
      </c>
      <c r="L2504" t="str">
        <f t="shared" si="159"/>
        <v>SELL</v>
      </c>
    </row>
    <row r="2505" spans="1:12" x14ac:dyDescent="0.2">
      <c r="A2505" s="11" t="s">
        <v>2649</v>
      </c>
      <c r="B2505" s="12">
        <v>44215</v>
      </c>
      <c r="C2505" s="13" t="s">
        <v>41</v>
      </c>
      <c r="D2505" s="13">
        <v>28</v>
      </c>
      <c r="E2505" s="13" t="s">
        <v>116</v>
      </c>
      <c r="F2505" s="16" t="str">
        <f t="shared" si="156"/>
        <v>OTHER</v>
      </c>
      <c r="G2505" s="16" t="str">
        <f t="shared" si="157"/>
        <v>OTHER</v>
      </c>
      <c r="H2505" s="9" t="s">
        <v>4896</v>
      </c>
      <c r="I2505" s="13" t="s">
        <v>150</v>
      </c>
      <c r="J2505" s="9" t="str">
        <f t="shared" si="158"/>
        <v>RS DQLAB</v>
      </c>
      <c r="K2505" s="14" t="s">
        <v>151</v>
      </c>
      <c r="L2505" t="str">
        <f t="shared" si="159"/>
        <v>SELL</v>
      </c>
    </row>
    <row r="2506" spans="1:12" x14ac:dyDescent="0.2">
      <c r="A2506" s="7" t="s">
        <v>2650</v>
      </c>
      <c r="B2506" s="8">
        <v>44216</v>
      </c>
      <c r="C2506" s="9" t="s">
        <v>37</v>
      </c>
      <c r="D2506" s="9">
        <v>18</v>
      </c>
      <c r="E2506" s="9" t="s">
        <v>116</v>
      </c>
      <c r="F2506" s="16" t="str">
        <f t="shared" si="156"/>
        <v>OTHER</v>
      </c>
      <c r="G2506" s="16" t="str">
        <f t="shared" si="157"/>
        <v>OTHER</v>
      </c>
      <c r="H2506" s="9" t="s">
        <v>4896</v>
      </c>
      <c r="I2506" s="9" t="s">
        <v>150</v>
      </c>
      <c r="J2506" s="9" t="str">
        <f t="shared" si="158"/>
        <v>RS DQLAB</v>
      </c>
      <c r="K2506" s="10" t="s">
        <v>151</v>
      </c>
      <c r="L2506" t="str">
        <f t="shared" si="159"/>
        <v>SELL</v>
      </c>
    </row>
    <row r="2507" spans="1:12" x14ac:dyDescent="0.2">
      <c r="A2507" s="11" t="s">
        <v>2651</v>
      </c>
      <c r="B2507" s="12">
        <v>44216</v>
      </c>
      <c r="C2507" s="13" t="s">
        <v>9</v>
      </c>
      <c r="D2507" s="13">
        <v>52</v>
      </c>
      <c r="E2507" s="13" t="s">
        <v>116</v>
      </c>
      <c r="F2507" s="16" t="str">
        <f t="shared" si="156"/>
        <v>OTHER</v>
      </c>
      <c r="G2507" s="16" t="str">
        <f t="shared" si="157"/>
        <v>OTHER</v>
      </c>
      <c r="H2507" s="9" t="s">
        <v>4896</v>
      </c>
      <c r="I2507" s="13" t="s">
        <v>150</v>
      </c>
      <c r="J2507" s="9" t="str">
        <f t="shared" si="158"/>
        <v>RS DQLAB</v>
      </c>
      <c r="K2507" s="14" t="s">
        <v>151</v>
      </c>
      <c r="L2507" t="str">
        <f t="shared" si="159"/>
        <v>SELL</v>
      </c>
    </row>
    <row r="2508" spans="1:12" x14ac:dyDescent="0.2">
      <c r="A2508" s="7" t="s">
        <v>2652</v>
      </c>
      <c r="B2508" s="8">
        <v>44216</v>
      </c>
      <c r="C2508" s="9" t="s">
        <v>16</v>
      </c>
      <c r="D2508" s="9">
        <v>1</v>
      </c>
      <c r="E2508" s="9" t="s">
        <v>116</v>
      </c>
      <c r="F2508" s="16" t="str">
        <f t="shared" si="156"/>
        <v>OTHER</v>
      </c>
      <c r="G2508" s="16" t="str">
        <f t="shared" si="157"/>
        <v>OTHER</v>
      </c>
      <c r="H2508" s="9" t="s">
        <v>4896</v>
      </c>
      <c r="I2508" s="9" t="s">
        <v>150</v>
      </c>
      <c r="J2508" s="9" t="str">
        <f t="shared" si="158"/>
        <v>RS DQLAB</v>
      </c>
      <c r="K2508" s="10" t="s">
        <v>151</v>
      </c>
      <c r="L2508" t="str">
        <f t="shared" si="159"/>
        <v>SELL</v>
      </c>
    </row>
    <row r="2509" spans="1:12" x14ac:dyDescent="0.2">
      <c r="A2509" s="11" t="s">
        <v>2653</v>
      </c>
      <c r="B2509" s="12">
        <v>44216</v>
      </c>
      <c r="C2509" s="13" t="s">
        <v>40</v>
      </c>
      <c r="D2509" s="13">
        <v>221</v>
      </c>
      <c r="E2509" s="13" t="s">
        <v>116</v>
      </c>
      <c r="F2509" s="16" t="str">
        <f t="shared" si="156"/>
        <v>OTHER</v>
      </c>
      <c r="G2509" s="16" t="str">
        <f t="shared" si="157"/>
        <v>OTHER</v>
      </c>
      <c r="H2509" s="9" t="s">
        <v>4896</v>
      </c>
      <c r="I2509" s="13" t="s">
        <v>150</v>
      </c>
      <c r="J2509" s="9" t="str">
        <f t="shared" si="158"/>
        <v>RS DQLAB</v>
      </c>
      <c r="K2509" s="14" t="s">
        <v>151</v>
      </c>
      <c r="L2509" t="str">
        <f t="shared" si="159"/>
        <v>SELL</v>
      </c>
    </row>
    <row r="2510" spans="1:12" x14ac:dyDescent="0.2">
      <c r="A2510" s="7" t="s">
        <v>2654</v>
      </c>
      <c r="B2510" s="8">
        <v>44216</v>
      </c>
      <c r="C2510" s="9" t="s">
        <v>20</v>
      </c>
      <c r="D2510" s="9">
        <v>11</v>
      </c>
      <c r="E2510" s="9" t="s">
        <v>116</v>
      </c>
      <c r="F2510" s="16" t="str">
        <f t="shared" si="156"/>
        <v>OTHER</v>
      </c>
      <c r="G2510" s="16" t="str">
        <f t="shared" si="157"/>
        <v>OTHER</v>
      </c>
      <c r="H2510" s="9" t="s">
        <v>4896</v>
      </c>
      <c r="I2510" s="9" t="s">
        <v>150</v>
      </c>
      <c r="J2510" s="9" t="str">
        <f t="shared" si="158"/>
        <v>RS DQLAB</v>
      </c>
      <c r="K2510" s="10" t="s">
        <v>151</v>
      </c>
      <c r="L2510" t="str">
        <f t="shared" si="159"/>
        <v>SELL</v>
      </c>
    </row>
    <row r="2511" spans="1:12" x14ac:dyDescent="0.2">
      <c r="A2511" s="11" t="s">
        <v>2655</v>
      </c>
      <c r="B2511" s="12">
        <v>44216</v>
      </c>
      <c r="C2511" s="13" t="s">
        <v>20</v>
      </c>
      <c r="D2511" s="13">
        <v>41</v>
      </c>
      <c r="E2511" s="13" t="s">
        <v>116</v>
      </c>
      <c r="F2511" s="16" t="str">
        <f t="shared" si="156"/>
        <v>OTHER</v>
      </c>
      <c r="G2511" s="16" t="str">
        <f t="shared" si="157"/>
        <v>OTHER</v>
      </c>
      <c r="H2511" s="9" t="s">
        <v>4896</v>
      </c>
      <c r="I2511" s="13" t="s">
        <v>150</v>
      </c>
      <c r="J2511" s="9" t="str">
        <f t="shared" si="158"/>
        <v>RS DQLAB</v>
      </c>
      <c r="K2511" s="14" t="s">
        <v>151</v>
      </c>
      <c r="L2511" t="str">
        <f t="shared" si="159"/>
        <v>SELL</v>
      </c>
    </row>
    <row r="2512" spans="1:12" x14ac:dyDescent="0.2">
      <c r="A2512" s="7" t="s">
        <v>2656</v>
      </c>
      <c r="B2512" s="8">
        <v>44216</v>
      </c>
      <c r="C2512" s="9" t="s">
        <v>11</v>
      </c>
      <c r="D2512" s="9">
        <v>29</v>
      </c>
      <c r="E2512" s="9" t="s">
        <v>116</v>
      </c>
      <c r="F2512" s="16" t="str">
        <f t="shared" si="156"/>
        <v>OTHER</v>
      </c>
      <c r="G2512" s="16" t="str">
        <f t="shared" si="157"/>
        <v>OTHER</v>
      </c>
      <c r="H2512" s="9" t="s">
        <v>4896</v>
      </c>
      <c r="I2512" s="9" t="s">
        <v>150</v>
      </c>
      <c r="J2512" s="9" t="str">
        <f t="shared" si="158"/>
        <v>RS DQLAB</v>
      </c>
      <c r="K2512" s="10" t="s">
        <v>151</v>
      </c>
      <c r="L2512" t="str">
        <f t="shared" si="159"/>
        <v>SELL</v>
      </c>
    </row>
    <row r="2513" spans="1:12" x14ac:dyDescent="0.2">
      <c r="A2513" s="11" t="s">
        <v>2657</v>
      </c>
      <c r="B2513" s="12">
        <v>44217</v>
      </c>
      <c r="C2513" s="13" t="s">
        <v>24</v>
      </c>
      <c r="D2513" s="13">
        <v>16</v>
      </c>
      <c r="E2513" s="13" t="s">
        <v>116</v>
      </c>
      <c r="F2513" s="16" t="str">
        <f t="shared" si="156"/>
        <v>OTHER</v>
      </c>
      <c r="G2513" s="16" t="str">
        <f t="shared" si="157"/>
        <v>OTHER</v>
      </c>
      <c r="H2513" s="9" t="s">
        <v>4896</v>
      </c>
      <c r="I2513" s="13" t="s">
        <v>150</v>
      </c>
      <c r="J2513" s="9" t="str">
        <f t="shared" si="158"/>
        <v>RS DQLAB</v>
      </c>
      <c r="K2513" s="14" t="s">
        <v>151</v>
      </c>
      <c r="L2513" t="str">
        <f t="shared" si="159"/>
        <v>SELL</v>
      </c>
    </row>
    <row r="2514" spans="1:12" x14ac:dyDescent="0.2">
      <c r="A2514" s="7" t="s">
        <v>2658</v>
      </c>
      <c r="B2514" s="8">
        <v>44218</v>
      </c>
      <c r="C2514" s="9" t="s">
        <v>40</v>
      </c>
      <c r="D2514" s="9">
        <v>25</v>
      </c>
      <c r="E2514" s="9" t="s">
        <v>116</v>
      </c>
      <c r="F2514" s="16" t="str">
        <f t="shared" si="156"/>
        <v>OTHER</v>
      </c>
      <c r="G2514" s="16" t="str">
        <f t="shared" si="157"/>
        <v>OTHER</v>
      </c>
      <c r="H2514" s="9" t="s">
        <v>4896</v>
      </c>
      <c r="I2514" s="9" t="s">
        <v>150</v>
      </c>
      <c r="J2514" s="9" t="str">
        <f t="shared" si="158"/>
        <v>RS DQLAB</v>
      </c>
      <c r="K2514" s="10" t="s">
        <v>151</v>
      </c>
      <c r="L2514" t="str">
        <f t="shared" si="159"/>
        <v>SELL</v>
      </c>
    </row>
    <row r="2515" spans="1:12" x14ac:dyDescent="0.2">
      <c r="A2515" s="11" t="s">
        <v>2659</v>
      </c>
      <c r="B2515" s="12">
        <v>44218</v>
      </c>
      <c r="C2515" s="13" t="s">
        <v>40</v>
      </c>
      <c r="D2515" s="13">
        <v>10</v>
      </c>
      <c r="E2515" s="13" t="s">
        <v>116</v>
      </c>
      <c r="F2515" s="16" t="str">
        <f t="shared" si="156"/>
        <v>OTHER</v>
      </c>
      <c r="G2515" s="16" t="str">
        <f t="shared" si="157"/>
        <v>OTHER</v>
      </c>
      <c r="H2515" s="9" t="s">
        <v>4896</v>
      </c>
      <c r="I2515" s="13" t="s">
        <v>150</v>
      </c>
      <c r="J2515" s="9" t="str">
        <f t="shared" si="158"/>
        <v>RS DQLAB</v>
      </c>
      <c r="K2515" s="14" t="s">
        <v>151</v>
      </c>
      <c r="L2515" t="str">
        <f t="shared" si="159"/>
        <v>SELL</v>
      </c>
    </row>
    <row r="2516" spans="1:12" x14ac:dyDescent="0.2">
      <c r="A2516" s="7" t="s">
        <v>2660</v>
      </c>
      <c r="B2516" s="8">
        <v>44218</v>
      </c>
      <c r="C2516" s="9" t="s">
        <v>8</v>
      </c>
      <c r="D2516" s="9">
        <v>43</v>
      </c>
      <c r="E2516" s="9" t="s">
        <v>116</v>
      </c>
      <c r="F2516" s="16" t="str">
        <f t="shared" si="156"/>
        <v>OTHER</v>
      </c>
      <c r="G2516" s="16" t="str">
        <f t="shared" si="157"/>
        <v>OTHER</v>
      </c>
      <c r="H2516" s="9" t="s">
        <v>4896</v>
      </c>
      <c r="I2516" s="9" t="s">
        <v>150</v>
      </c>
      <c r="J2516" s="9" t="str">
        <f t="shared" si="158"/>
        <v>RS DQLAB</v>
      </c>
      <c r="K2516" s="10" t="s">
        <v>151</v>
      </c>
      <c r="L2516" t="str">
        <f t="shared" si="159"/>
        <v>SELL</v>
      </c>
    </row>
    <row r="2517" spans="1:12" x14ac:dyDescent="0.2">
      <c r="A2517" s="11" t="s">
        <v>2661</v>
      </c>
      <c r="B2517" s="12">
        <v>44218</v>
      </c>
      <c r="C2517" s="13" t="s">
        <v>17</v>
      </c>
      <c r="D2517" s="13">
        <v>9</v>
      </c>
      <c r="E2517" s="13" t="s">
        <v>116</v>
      </c>
      <c r="F2517" s="16" t="str">
        <f t="shared" si="156"/>
        <v>OTHER</v>
      </c>
      <c r="G2517" s="16" t="str">
        <f t="shared" si="157"/>
        <v>OTHER</v>
      </c>
      <c r="H2517" s="9" t="s">
        <v>4896</v>
      </c>
      <c r="I2517" s="13" t="s">
        <v>150</v>
      </c>
      <c r="J2517" s="9" t="str">
        <f t="shared" si="158"/>
        <v>RS DQLAB</v>
      </c>
      <c r="K2517" s="14" t="s">
        <v>151</v>
      </c>
      <c r="L2517" t="str">
        <f t="shared" si="159"/>
        <v>SELL</v>
      </c>
    </row>
    <row r="2518" spans="1:12" x14ac:dyDescent="0.2">
      <c r="A2518" s="7" t="s">
        <v>2662</v>
      </c>
      <c r="B2518" s="8">
        <v>44219</v>
      </c>
      <c r="C2518" s="9" t="s">
        <v>9</v>
      </c>
      <c r="D2518" s="9">
        <v>45</v>
      </c>
      <c r="E2518" s="9" t="s">
        <v>116</v>
      </c>
      <c r="F2518" s="16" t="str">
        <f t="shared" si="156"/>
        <v>OTHER</v>
      </c>
      <c r="G2518" s="16" t="str">
        <f t="shared" si="157"/>
        <v>OTHER</v>
      </c>
      <c r="H2518" s="9" t="s">
        <v>4896</v>
      </c>
      <c r="I2518" s="9" t="s">
        <v>150</v>
      </c>
      <c r="J2518" s="9" t="str">
        <f t="shared" si="158"/>
        <v>RS DQLAB</v>
      </c>
      <c r="K2518" s="10" t="s">
        <v>151</v>
      </c>
      <c r="L2518" t="str">
        <f t="shared" si="159"/>
        <v>SELL</v>
      </c>
    </row>
    <row r="2519" spans="1:12" x14ac:dyDescent="0.2">
      <c r="A2519" s="11" t="s">
        <v>2663</v>
      </c>
      <c r="B2519" s="12">
        <v>44219</v>
      </c>
      <c r="C2519" s="13" t="s">
        <v>24</v>
      </c>
      <c r="D2519" s="13">
        <v>26</v>
      </c>
      <c r="E2519" s="13" t="s">
        <v>116</v>
      </c>
      <c r="F2519" s="16" t="str">
        <f t="shared" si="156"/>
        <v>OTHER</v>
      </c>
      <c r="G2519" s="16" t="str">
        <f t="shared" si="157"/>
        <v>OTHER</v>
      </c>
      <c r="H2519" s="9" t="s">
        <v>4896</v>
      </c>
      <c r="I2519" s="13" t="s">
        <v>150</v>
      </c>
      <c r="J2519" s="9" t="str">
        <f t="shared" si="158"/>
        <v>RS DQLAB</v>
      </c>
      <c r="K2519" s="14" t="s">
        <v>151</v>
      </c>
      <c r="L2519" t="str">
        <f t="shared" si="159"/>
        <v>SELL</v>
      </c>
    </row>
    <row r="2520" spans="1:12" x14ac:dyDescent="0.2">
      <c r="A2520" s="7" t="s">
        <v>2664</v>
      </c>
      <c r="B2520" s="8">
        <v>44219</v>
      </c>
      <c r="C2520" s="9" t="s">
        <v>41</v>
      </c>
      <c r="D2520" s="9">
        <v>38</v>
      </c>
      <c r="E2520" s="9" t="s">
        <v>116</v>
      </c>
      <c r="F2520" s="16" t="str">
        <f t="shared" si="156"/>
        <v>OTHER</v>
      </c>
      <c r="G2520" s="16" t="str">
        <f t="shared" si="157"/>
        <v>OTHER</v>
      </c>
      <c r="H2520" s="9" t="s">
        <v>4896</v>
      </c>
      <c r="I2520" s="9" t="s">
        <v>150</v>
      </c>
      <c r="J2520" s="9" t="str">
        <f t="shared" si="158"/>
        <v>RS DQLAB</v>
      </c>
      <c r="K2520" s="10" t="s">
        <v>151</v>
      </c>
      <c r="L2520" t="str">
        <f t="shared" si="159"/>
        <v>SELL</v>
      </c>
    </row>
    <row r="2521" spans="1:12" x14ac:dyDescent="0.2">
      <c r="A2521" s="11" t="s">
        <v>2665</v>
      </c>
      <c r="B2521" s="12">
        <v>44219</v>
      </c>
      <c r="C2521" s="13" t="s">
        <v>22</v>
      </c>
      <c r="D2521" s="13">
        <v>17</v>
      </c>
      <c r="E2521" s="13" t="s">
        <v>116</v>
      </c>
      <c r="F2521" s="16" t="str">
        <f t="shared" si="156"/>
        <v>OTHER</v>
      </c>
      <c r="G2521" s="16" t="str">
        <f t="shared" si="157"/>
        <v>OTHER</v>
      </c>
      <c r="H2521" s="9" t="s">
        <v>4896</v>
      </c>
      <c r="I2521" s="13" t="s">
        <v>150</v>
      </c>
      <c r="J2521" s="9" t="str">
        <f t="shared" si="158"/>
        <v>RS DQLAB</v>
      </c>
      <c r="K2521" s="14" t="s">
        <v>151</v>
      </c>
      <c r="L2521" t="str">
        <f t="shared" si="159"/>
        <v>SELL</v>
      </c>
    </row>
    <row r="2522" spans="1:12" x14ac:dyDescent="0.2">
      <c r="A2522" s="7" t="s">
        <v>2666</v>
      </c>
      <c r="B2522" s="8">
        <v>44219</v>
      </c>
      <c r="C2522" s="9" t="s">
        <v>10</v>
      </c>
      <c r="D2522" s="9">
        <v>5</v>
      </c>
      <c r="E2522" s="9" t="s">
        <v>116</v>
      </c>
      <c r="F2522" s="16" t="str">
        <f t="shared" si="156"/>
        <v>OTHER</v>
      </c>
      <c r="G2522" s="16" t="str">
        <f t="shared" si="157"/>
        <v>OTHER</v>
      </c>
      <c r="H2522" s="9" t="s">
        <v>4896</v>
      </c>
      <c r="I2522" s="9" t="s">
        <v>150</v>
      </c>
      <c r="J2522" s="9" t="str">
        <f t="shared" si="158"/>
        <v>RS DQLAB</v>
      </c>
      <c r="K2522" s="10" t="s">
        <v>151</v>
      </c>
      <c r="L2522" t="str">
        <f t="shared" si="159"/>
        <v>SELL</v>
      </c>
    </row>
    <row r="2523" spans="1:12" x14ac:dyDescent="0.2">
      <c r="A2523" s="11" t="s">
        <v>2667</v>
      </c>
      <c r="B2523" s="12">
        <v>44219</v>
      </c>
      <c r="C2523" s="13" t="s">
        <v>16</v>
      </c>
      <c r="D2523" s="13">
        <v>8</v>
      </c>
      <c r="E2523" s="13" t="s">
        <v>116</v>
      </c>
      <c r="F2523" s="16" t="str">
        <f t="shared" si="156"/>
        <v>OTHER</v>
      </c>
      <c r="G2523" s="16" t="str">
        <f t="shared" si="157"/>
        <v>OTHER</v>
      </c>
      <c r="H2523" s="9" t="s">
        <v>4896</v>
      </c>
      <c r="I2523" s="13" t="s">
        <v>150</v>
      </c>
      <c r="J2523" s="9" t="str">
        <f t="shared" si="158"/>
        <v>RS DQLAB</v>
      </c>
      <c r="K2523" s="14" t="s">
        <v>151</v>
      </c>
      <c r="L2523" t="str">
        <f t="shared" si="159"/>
        <v>SELL</v>
      </c>
    </row>
    <row r="2524" spans="1:12" x14ac:dyDescent="0.2">
      <c r="A2524" s="7" t="s">
        <v>2668</v>
      </c>
      <c r="B2524" s="8">
        <v>44219</v>
      </c>
      <c r="C2524" s="9" t="s">
        <v>30</v>
      </c>
      <c r="D2524" s="9">
        <v>13</v>
      </c>
      <c r="E2524" s="9" t="s">
        <v>116</v>
      </c>
      <c r="F2524" s="16" t="str">
        <f t="shared" si="156"/>
        <v>OTHER</v>
      </c>
      <c r="G2524" s="16" t="str">
        <f t="shared" si="157"/>
        <v>OTHER</v>
      </c>
      <c r="H2524" s="9" t="s">
        <v>4896</v>
      </c>
      <c r="I2524" s="9" t="s">
        <v>150</v>
      </c>
      <c r="J2524" s="9" t="str">
        <f t="shared" si="158"/>
        <v>RS DQLAB</v>
      </c>
      <c r="K2524" s="10" t="s">
        <v>151</v>
      </c>
      <c r="L2524" t="str">
        <f t="shared" si="159"/>
        <v>SELL</v>
      </c>
    </row>
    <row r="2525" spans="1:12" x14ac:dyDescent="0.2">
      <c r="A2525" s="11" t="s">
        <v>2669</v>
      </c>
      <c r="B2525" s="12">
        <v>44219</v>
      </c>
      <c r="C2525" s="13" t="s">
        <v>28</v>
      </c>
      <c r="D2525" s="13">
        <v>38</v>
      </c>
      <c r="E2525" s="13" t="s">
        <v>116</v>
      </c>
      <c r="F2525" s="16" t="str">
        <f t="shared" si="156"/>
        <v>OTHER</v>
      </c>
      <c r="G2525" s="16" t="str">
        <f t="shared" si="157"/>
        <v>OTHER</v>
      </c>
      <c r="H2525" s="9" t="s">
        <v>4896</v>
      </c>
      <c r="I2525" s="13" t="s">
        <v>150</v>
      </c>
      <c r="J2525" s="9" t="str">
        <f t="shared" si="158"/>
        <v>RS DQLAB</v>
      </c>
      <c r="K2525" s="14" t="s">
        <v>151</v>
      </c>
      <c r="L2525" t="str">
        <f t="shared" si="159"/>
        <v>SELL</v>
      </c>
    </row>
    <row r="2526" spans="1:12" x14ac:dyDescent="0.2">
      <c r="A2526" s="7" t="s">
        <v>2670</v>
      </c>
      <c r="B2526" s="8">
        <v>44219</v>
      </c>
      <c r="C2526" s="9" t="s">
        <v>23</v>
      </c>
      <c r="D2526" s="9">
        <v>7</v>
      </c>
      <c r="E2526" s="9" t="s">
        <v>116</v>
      </c>
      <c r="F2526" s="16" t="str">
        <f t="shared" si="156"/>
        <v>OTHER</v>
      </c>
      <c r="G2526" s="16" t="str">
        <f t="shared" si="157"/>
        <v>OTHER</v>
      </c>
      <c r="H2526" s="9" t="s">
        <v>4896</v>
      </c>
      <c r="I2526" s="9" t="s">
        <v>150</v>
      </c>
      <c r="J2526" s="9" t="str">
        <f t="shared" si="158"/>
        <v>RS DQLAB</v>
      </c>
      <c r="K2526" s="10" t="s">
        <v>151</v>
      </c>
      <c r="L2526" t="str">
        <f t="shared" si="159"/>
        <v>SELL</v>
      </c>
    </row>
    <row r="2527" spans="1:12" x14ac:dyDescent="0.2">
      <c r="A2527" s="11" t="s">
        <v>2671</v>
      </c>
      <c r="B2527" s="12">
        <v>44219</v>
      </c>
      <c r="C2527" s="13" t="s">
        <v>11</v>
      </c>
      <c r="D2527" s="13">
        <v>12</v>
      </c>
      <c r="E2527" s="13" t="s">
        <v>116</v>
      </c>
      <c r="F2527" s="16" t="str">
        <f t="shared" si="156"/>
        <v>OTHER</v>
      </c>
      <c r="G2527" s="16" t="str">
        <f t="shared" si="157"/>
        <v>OTHER</v>
      </c>
      <c r="H2527" s="9" t="s">
        <v>4896</v>
      </c>
      <c r="I2527" s="13" t="s">
        <v>150</v>
      </c>
      <c r="J2527" s="9" t="str">
        <f t="shared" si="158"/>
        <v>RS DQLAB</v>
      </c>
      <c r="K2527" s="14" t="s">
        <v>151</v>
      </c>
      <c r="L2527" t="str">
        <f t="shared" si="159"/>
        <v>SELL</v>
      </c>
    </row>
    <row r="2528" spans="1:12" x14ac:dyDescent="0.2">
      <c r="A2528" s="7" t="s">
        <v>2672</v>
      </c>
      <c r="B2528" s="8">
        <v>44219</v>
      </c>
      <c r="C2528" s="9" t="s">
        <v>5</v>
      </c>
      <c r="D2528" s="9">
        <v>16</v>
      </c>
      <c r="E2528" s="9" t="s">
        <v>116</v>
      </c>
      <c r="F2528" s="16" t="str">
        <f t="shared" si="156"/>
        <v>OTHER</v>
      </c>
      <c r="G2528" s="16" t="str">
        <f t="shared" si="157"/>
        <v>OTHER</v>
      </c>
      <c r="H2528" s="9" t="s">
        <v>4896</v>
      </c>
      <c r="I2528" s="9" t="s">
        <v>150</v>
      </c>
      <c r="J2528" s="9" t="str">
        <f t="shared" si="158"/>
        <v>RS DQLAB</v>
      </c>
      <c r="K2528" s="10" t="s">
        <v>151</v>
      </c>
      <c r="L2528" t="str">
        <f t="shared" si="159"/>
        <v>SELL</v>
      </c>
    </row>
    <row r="2529" spans="1:12" x14ac:dyDescent="0.2">
      <c r="A2529" s="11" t="s">
        <v>2673</v>
      </c>
      <c r="B2529" s="12">
        <v>44220</v>
      </c>
      <c r="C2529" s="13" t="s">
        <v>12</v>
      </c>
      <c r="D2529" s="13">
        <v>19</v>
      </c>
      <c r="E2529" s="13" t="s">
        <v>116</v>
      </c>
      <c r="F2529" s="16" t="str">
        <f t="shared" si="156"/>
        <v>OTHER</v>
      </c>
      <c r="G2529" s="16" t="str">
        <f t="shared" si="157"/>
        <v>OTHER</v>
      </c>
      <c r="H2529" s="9" t="s">
        <v>4896</v>
      </c>
      <c r="I2529" s="13" t="s">
        <v>150</v>
      </c>
      <c r="J2529" s="9" t="str">
        <f t="shared" si="158"/>
        <v>RS DQLAB</v>
      </c>
      <c r="K2529" s="14" t="s">
        <v>151</v>
      </c>
      <c r="L2529" t="str">
        <f t="shared" si="159"/>
        <v>SELL</v>
      </c>
    </row>
    <row r="2530" spans="1:12" x14ac:dyDescent="0.2">
      <c r="A2530" s="7" t="s">
        <v>2674</v>
      </c>
      <c r="B2530" s="8">
        <v>44220</v>
      </c>
      <c r="C2530" s="9" t="s">
        <v>37</v>
      </c>
      <c r="D2530" s="9">
        <v>14</v>
      </c>
      <c r="E2530" s="9" t="s">
        <v>116</v>
      </c>
      <c r="F2530" s="16" t="str">
        <f t="shared" si="156"/>
        <v>OTHER</v>
      </c>
      <c r="G2530" s="16" t="str">
        <f t="shared" si="157"/>
        <v>OTHER</v>
      </c>
      <c r="H2530" s="9" t="s">
        <v>4896</v>
      </c>
      <c r="I2530" s="9" t="s">
        <v>150</v>
      </c>
      <c r="J2530" s="9" t="str">
        <f t="shared" si="158"/>
        <v>RS DQLAB</v>
      </c>
      <c r="K2530" s="10" t="s">
        <v>151</v>
      </c>
      <c r="L2530" t="str">
        <f t="shared" si="159"/>
        <v>SELL</v>
      </c>
    </row>
    <row r="2531" spans="1:12" x14ac:dyDescent="0.2">
      <c r="A2531" s="11" t="s">
        <v>2675</v>
      </c>
      <c r="B2531" s="12">
        <v>44220</v>
      </c>
      <c r="C2531" s="13" t="s">
        <v>30</v>
      </c>
      <c r="D2531" s="13">
        <v>11</v>
      </c>
      <c r="E2531" s="13" t="s">
        <v>116</v>
      </c>
      <c r="F2531" s="16" t="str">
        <f t="shared" si="156"/>
        <v>OTHER</v>
      </c>
      <c r="G2531" s="16" t="str">
        <f t="shared" si="157"/>
        <v>OTHER</v>
      </c>
      <c r="H2531" s="9" t="s">
        <v>4896</v>
      </c>
      <c r="I2531" s="13" t="s">
        <v>150</v>
      </c>
      <c r="J2531" s="9" t="str">
        <f t="shared" si="158"/>
        <v>RS DQLAB</v>
      </c>
      <c r="K2531" s="14" t="s">
        <v>151</v>
      </c>
      <c r="L2531" t="str">
        <f t="shared" si="159"/>
        <v>SELL</v>
      </c>
    </row>
    <row r="2532" spans="1:12" x14ac:dyDescent="0.2">
      <c r="A2532" s="7" t="s">
        <v>2676</v>
      </c>
      <c r="B2532" s="8">
        <v>44220</v>
      </c>
      <c r="C2532" s="9" t="s">
        <v>23</v>
      </c>
      <c r="D2532" s="9">
        <v>41</v>
      </c>
      <c r="E2532" s="9" t="s">
        <v>116</v>
      </c>
      <c r="F2532" s="16" t="str">
        <f t="shared" si="156"/>
        <v>OTHER</v>
      </c>
      <c r="G2532" s="16" t="str">
        <f t="shared" si="157"/>
        <v>OTHER</v>
      </c>
      <c r="H2532" s="9" t="s">
        <v>4896</v>
      </c>
      <c r="I2532" s="9" t="s">
        <v>150</v>
      </c>
      <c r="J2532" s="9" t="str">
        <f t="shared" si="158"/>
        <v>RS DQLAB</v>
      </c>
      <c r="K2532" s="10" t="s">
        <v>151</v>
      </c>
      <c r="L2532" t="str">
        <f t="shared" si="159"/>
        <v>SELL</v>
      </c>
    </row>
    <row r="2533" spans="1:12" x14ac:dyDescent="0.2">
      <c r="A2533" s="11" t="s">
        <v>2677</v>
      </c>
      <c r="B2533" s="12">
        <v>44221</v>
      </c>
      <c r="C2533" s="13" t="s">
        <v>12</v>
      </c>
      <c r="D2533" s="13">
        <v>86</v>
      </c>
      <c r="E2533" s="13" t="s">
        <v>116</v>
      </c>
      <c r="F2533" s="16" t="str">
        <f t="shared" si="156"/>
        <v>OTHER</v>
      </c>
      <c r="G2533" s="16" t="str">
        <f t="shared" si="157"/>
        <v>OTHER</v>
      </c>
      <c r="H2533" s="9" t="s">
        <v>4896</v>
      </c>
      <c r="I2533" s="13" t="s">
        <v>150</v>
      </c>
      <c r="J2533" s="9" t="str">
        <f t="shared" si="158"/>
        <v>RS DQLAB</v>
      </c>
      <c r="K2533" s="14" t="s">
        <v>151</v>
      </c>
      <c r="L2533" t="str">
        <f t="shared" si="159"/>
        <v>SELL</v>
      </c>
    </row>
    <row r="2534" spans="1:12" x14ac:dyDescent="0.2">
      <c r="A2534" s="7" t="s">
        <v>2678</v>
      </c>
      <c r="B2534" s="8">
        <v>44221</v>
      </c>
      <c r="C2534" s="9" t="s">
        <v>38</v>
      </c>
      <c r="D2534" s="9">
        <v>40</v>
      </c>
      <c r="E2534" s="9" t="s">
        <v>116</v>
      </c>
      <c r="F2534" s="16" t="str">
        <f t="shared" si="156"/>
        <v>OTHER</v>
      </c>
      <c r="G2534" s="16" t="str">
        <f t="shared" si="157"/>
        <v>OTHER</v>
      </c>
      <c r="H2534" s="9" t="s">
        <v>4896</v>
      </c>
      <c r="I2534" s="9" t="s">
        <v>150</v>
      </c>
      <c r="J2534" s="9" t="str">
        <f t="shared" si="158"/>
        <v>RS DQLAB</v>
      </c>
      <c r="K2534" s="10" t="s">
        <v>151</v>
      </c>
      <c r="L2534" t="str">
        <f t="shared" si="159"/>
        <v>SELL</v>
      </c>
    </row>
    <row r="2535" spans="1:12" x14ac:dyDescent="0.2">
      <c r="A2535" s="11" t="s">
        <v>2679</v>
      </c>
      <c r="B2535" s="12">
        <v>44221</v>
      </c>
      <c r="C2535" s="13" t="s">
        <v>16</v>
      </c>
      <c r="D2535" s="13">
        <v>6</v>
      </c>
      <c r="E2535" s="13" t="s">
        <v>116</v>
      </c>
      <c r="F2535" s="16" t="str">
        <f t="shared" si="156"/>
        <v>OTHER</v>
      </c>
      <c r="G2535" s="16" t="str">
        <f t="shared" si="157"/>
        <v>OTHER</v>
      </c>
      <c r="H2535" s="9" t="s">
        <v>4896</v>
      </c>
      <c r="I2535" s="13" t="s">
        <v>150</v>
      </c>
      <c r="J2535" s="9" t="str">
        <f t="shared" si="158"/>
        <v>RS DQLAB</v>
      </c>
      <c r="K2535" s="14" t="s">
        <v>151</v>
      </c>
      <c r="L2535" t="str">
        <f t="shared" si="159"/>
        <v>SELL</v>
      </c>
    </row>
    <row r="2536" spans="1:12" x14ac:dyDescent="0.2">
      <c r="A2536" s="7" t="s">
        <v>2680</v>
      </c>
      <c r="B2536" s="8">
        <v>44222</v>
      </c>
      <c r="C2536" s="9" t="s">
        <v>12</v>
      </c>
      <c r="D2536" s="9">
        <v>19</v>
      </c>
      <c r="E2536" s="9" t="s">
        <v>116</v>
      </c>
      <c r="F2536" s="16" t="str">
        <f t="shared" si="156"/>
        <v>OTHER</v>
      </c>
      <c r="G2536" s="16" t="str">
        <f t="shared" si="157"/>
        <v>OTHER</v>
      </c>
      <c r="H2536" s="9" t="s">
        <v>4896</v>
      </c>
      <c r="I2536" s="9" t="s">
        <v>150</v>
      </c>
      <c r="J2536" s="9" t="str">
        <f t="shared" si="158"/>
        <v>RS DQLAB</v>
      </c>
      <c r="K2536" s="10" t="s">
        <v>151</v>
      </c>
      <c r="L2536" t="str">
        <f t="shared" si="159"/>
        <v>SELL</v>
      </c>
    </row>
    <row r="2537" spans="1:12" x14ac:dyDescent="0.2">
      <c r="A2537" s="11" t="s">
        <v>2681</v>
      </c>
      <c r="B2537" s="12">
        <v>44222</v>
      </c>
      <c r="C2537" s="13" t="s">
        <v>37</v>
      </c>
      <c r="D2537" s="13">
        <v>42</v>
      </c>
      <c r="E2537" s="13" t="s">
        <v>116</v>
      </c>
      <c r="F2537" s="16" t="str">
        <f t="shared" si="156"/>
        <v>OTHER</v>
      </c>
      <c r="G2537" s="16" t="str">
        <f t="shared" si="157"/>
        <v>OTHER</v>
      </c>
      <c r="H2537" s="9" t="s">
        <v>4896</v>
      </c>
      <c r="I2537" s="13" t="s">
        <v>150</v>
      </c>
      <c r="J2537" s="9" t="str">
        <f t="shared" si="158"/>
        <v>RS DQLAB</v>
      </c>
      <c r="K2537" s="14" t="s">
        <v>151</v>
      </c>
      <c r="L2537" t="str">
        <f t="shared" si="159"/>
        <v>SELL</v>
      </c>
    </row>
    <row r="2538" spans="1:12" x14ac:dyDescent="0.2">
      <c r="A2538" s="7" t="s">
        <v>2682</v>
      </c>
      <c r="B2538" s="8">
        <v>44222</v>
      </c>
      <c r="C2538" s="9" t="s">
        <v>9</v>
      </c>
      <c r="D2538" s="9">
        <v>36</v>
      </c>
      <c r="E2538" s="9" t="s">
        <v>116</v>
      </c>
      <c r="F2538" s="16" t="str">
        <f t="shared" si="156"/>
        <v>OTHER</v>
      </c>
      <c r="G2538" s="16" t="str">
        <f t="shared" si="157"/>
        <v>OTHER</v>
      </c>
      <c r="H2538" s="9" t="s">
        <v>4896</v>
      </c>
      <c r="I2538" s="9" t="s">
        <v>150</v>
      </c>
      <c r="J2538" s="9" t="str">
        <f t="shared" si="158"/>
        <v>RS DQLAB</v>
      </c>
      <c r="K2538" s="10" t="s">
        <v>151</v>
      </c>
      <c r="L2538" t="str">
        <f t="shared" si="159"/>
        <v>SELL</v>
      </c>
    </row>
    <row r="2539" spans="1:12" x14ac:dyDescent="0.2">
      <c r="A2539" s="11" t="s">
        <v>2683</v>
      </c>
      <c r="B2539" s="12">
        <v>44222</v>
      </c>
      <c r="C2539" s="13" t="s">
        <v>40</v>
      </c>
      <c r="D2539" s="13">
        <v>8</v>
      </c>
      <c r="E2539" s="13" t="s">
        <v>116</v>
      </c>
      <c r="F2539" s="16" t="str">
        <f t="shared" si="156"/>
        <v>OTHER</v>
      </c>
      <c r="G2539" s="16" t="str">
        <f t="shared" si="157"/>
        <v>OTHER</v>
      </c>
      <c r="H2539" s="9" t="s">
        <v>4896</v>
      </c>
      <c r="I2539" s="13" t="s">
        <v>150</v>
      </c>
      <c r="J2539" s="9" t="str">
        <f t="shared" si="158"/>
        <v>RS DQLAB</v>
      </c>
      <c r="K2539" s="14" t="s">
        <v>151</v>
      </c>
      <c r="L2539" t="str">
        <f t="shared" si="159"/>
        <v>SELL</v>
      </c>
    </row>
    <row r="2540" spans="1:12" x14ac:dyDescent="0.2">
      <c r="A2540" s="7" t="s">
        <v>2684</v>
      </c>
      <c r="B2540" s="8">
        <v>44222</v>
      </c>
      <c r="C2540" s="9" t="s">
        <v>30</v>
      </c>
      <c r="D2540" s="9">
        <v>93</v>
      </c>
      <c r="E2540" s="9" t="s">
        <v>116</v>
      </c>
      <c r="F2540" s="16" t="str">
        <f t="shared" si="156"/>
        <v>OTHER</v>
      </c>
      <c r="G2540" s="16" t="str">
        <f t="shared" si="157"/>
        <v>OTHER</v>
      </c>
      <c r="H2540" s="9" t="s">
        <v>4896</v>
      </c>
      <c r="I2540" s="9" t="s">
        <v>150</v>
      </c>
      <c r="J2540" s="9" t="str">
        <f t="shared" si="158"/>
        <v>RS DQLAB</v>
      </c>
      <c r="K2540" s="10" t="s">
        <v>151</v>
      </c>
      <c r="L2540" t="str">
        <f t="shared" si="159"/>
        <v>SELL</v>
      </c>
    </row>
    <row r="2541" spans="1:12" x14ac:dyDescent="0.2">
      <c r="A2541" s="11" t="s">
        <v>2685</v>
      </c>
      <c r="B2541" s="12">
        <v>44222</v>
      </c>
      <c r="C2541" s="13" t="s">
        <v>28</v>
      </c>
      <c r="D2541" s="13">
        <v>16</v>
      </c>
      <c r="E2541" s="13" t="s">
        <v>116</v>
      </c>
      <c r="F2541" s="16" t="str">
        <f t="shared" si="156"/>
        <v>OTHER</v>
      </c>
      <c r="G2541" s="16" t="str">
        <f t="shared" si="157"/>
        <v>OTHER</v>
      </c>
      <c r="H2541" s="9" t="s">
        <v>4896</v>
      </c>
      <c r="I2541" s="13" t="s">
        <v>150</v>
      </c>
      <c r="J2541" s="9" t="str">
        <f t="shared" si="158"/>
        <v>RS DQLAB</v>
      </c>
      <c r="K2541" s="14" t="s">
        <v>151</v>
      </c>
      <c r="L2541" t="str">
        <f t="shared" si="159"/>
        <v>SELL</v>
      </c>
    </row>
    <row r="2542" spans="1:12" x14ac:dyDescent="0.2">
      <c r="A2542" s="7" t="s">
        <v>2686</v>
      </c>
      <c r="B2542" s="8">
        <v>44222</v>
      </c>
      <c r="C2542" s="9" t="s">
        <v>18</v>
      </c>
      <c r="D2542" s="9">
        <v>19</v>
      </c>
      <c r="E2542" s="9" t="s">
        <v>116</v>
      </c>
      <c r="F2542" s="16" t="str">
        <f t="shared" si="156"/>
        <v>OTHER</v>
      </c>
      <c r="G2542" s="16" t="str">
        <f t="shared" si="157"/>
        <v>OTHER</v>
      </c>
      <c r="H2542" s="9" t="s">
        <v>4896</v>
      </c>
      <c r="I2542" s="9" t="s">
        <v>150</v>
      </c>
      <c r="J2542" s="9" t="str">
        <f t="shared" si="158"/>
        <v>RS DQLAB</v>
      </c>
      <c r="K2542" s="10" t="s">
        <v>151</v>
      </c>
      <c r="L2542" t="str">
        <f t="shared" si="159"/>
        <v>SELL</v>
      </c>
    </row>
    <row r="2543" spans="1:12" x14ac:dyDescent="0.2">
      <c r="A2543" s="11" t="s">
        <v>2687</v>
      </c>
      <c r="B2543" s="12">
        <v>44222</v>
      </c>
      <c r="C2543" s="13" t="s">
        <v>39</v>
      </c>
      <c r="D2543" s="13">
        <v>21</v>
      </c>
      <c r="E2543" s="13" t="s">
        <v>116</v>
      </c>
      <c r="F2543" s="16" t="str">
        <f t="shared" si="156"/>
        <v>OTHER</v>
      </c>
      <c r="G2543" s="16" t="str">
        <f t="shared" si="157"/>
        <v>OTHER</v>
      </c>
      <c r="H2543" s="9" t="s">
        <v>4896</v>
      </c>
      <c r="I2543" s="13" t="s">
        <v>150</v>
      </c>
      <c r="J2543" s="9" t="str">
        <f t="shared" si="158"/>
        <v>RS DQLAB</v>
      </c>
      <c r="K2543" s="14" t="s">
        <v>151</v>
      </c>
      <c r="L2543" t="str">
        <f t="shared" si="159"/>
        <v>SELL</v>
      </c>
    </row>
    <row r="2544" spans="1:12" x14ac:dyDescent="0.2">
      <c r="A2544" s="7" t="s">
        <v>2688</v>
      </c>
      <c r="B2544" s="8">
        <v>44223</v>
      </c>
      <c r="C2544" s="9" t="s">
        <v>9</v>
      </c>
      <c r="D2544" s="9">
        <v>67</v>
      </c>
      <c r="E2544" s="9" t="s">
        <v>116</v>
      </c>
      <c r="F2544" s="16" t="str">
        <f t="shared" si="156"/>
        <v>OTHER</v>
      </c>
      <c r="G2544" s="16" t="str">
        <f t="shared" si="157"/>
        <v>OTHER</v>
      </c>
      <c r="H2544" s="9" t="s">
        <v>4896</v>
      </c>
      <c r="I2544" s="9" t="s">
        <v>150</v>
      </c>
      <c r="J2544" s="9" t="str">
        <f t="shared" si="158"/>
        <v>RS DQLAB</v>
      </c>
      <c r="K2544" s="10" t="s">
        <v>151</v>
      </c>
      <c r="L2544" t="str">
        <f t="shared" si="159"/>
        <v>SELL</v>
      </c>
    </row>
    <row r="2545" spans="1:12" x14ac:dyDescent="0.2">
      <c r="A2545" s="11" t="s">
        <v>2689</v>
      </c>
      <c r="B2545" s="12">
        <v>44223</v>
      </c>
      <c r="C2545" s="13" t="s">
        <v>9</v>
      </c>
      <c r="D2545" s="13">
        <v>20</v>
      </c>
      <c r="E2545" s="13" t="s">
        <v>116</v>
      </c>
      <c r="F2545" s="16" t="str">
        <f t="shared" si="156"/>
        <v>OTHER</v>
      </c>
      <c r="G2545" s="16" t="str">
        <f t="shared" si="157"/>
        <v>OTHER</v>
      </c>
      <c r="H2545" s="9" t="s">
        <v>4896</v>
      </c>
      <c r="I2545" s="13" t="s">
        <v>150</v>
      </c>
      <c r="J2545" s="9" t="str">
        <f t="shared" si="158"/>
        <v>RS DQLAB</v>
      </c>
      <c r="K2545" s="14" t="s">
        <v>151</v>
      </c>
      <c r="L2545" t="str">
        <f t="shared" si="159"/>
        <v>SELL</v>
      </c>
    </row>
    <row r="2546" spans="1:12" x14ac:dyDescent="0.2">
      <c r="A2546" s="7" t="s">
        <v>2690</v>
      </c>
      <c r="B2546" s="8">
        <v>44223</v>
      </c>
      <c r="C2546" s="9" t="s">
        <v>22</v>
      </c>
      <c r="D2546" s="9">
        <v>24</v>
      </c>
      <c r="E2546" s="9" t="s">
        <v>116</v>
      </c>
      <c r="F2546" s="16" t="str">
        <f t="shared" si="156"/>
        <v>OTHER</v>
      </c>
      <c r="G2546" s="16" t="str">
        <f t="shared" si="157"/>
        <v>OTHER</v>
      </c>
      <c r="H2546" s="9" t="s">
        <v>4896</v>
      </c>
      <c r="I2546" s="9" t="s">
        <v>150</v>
      </c>
      <c r="J2546" s="9" t="str">
        <f t="shared" si="158"/>
        <v>RS DQLAB</v>
      </c>
      <c r="K2546" s="10" t="s">
        <v>151</v>
      </c>
      <c r="L2546" t="str">
        <f t="shared" si="159"/>
        <v>SELL</v>
      </c>
    </row>
    <row r="2547" spans="1:12" x14ac:dyDescent="0.2">
      <c r="A2547" s="11" t="s">
        <v>2691</v>
      </c>
      <c r="B2547" s="12">
        <v>44223</v>
      </c>
      <c r="C2547" s="13" t="s">
        <v>16</v>
      </c>
      <c r="D2547" s="13">
        <v>39</v>
      </c>
      <c r="E2547" s="13" t="s">
        <v>116</v>
      </c>
      <c r="F2547" s="16" t="str">
        <f t="shared" si="156"/>
        <v>OTHER</v>
      </c>
      <c r="G2547" s="16" t="str">
        <f t="shared" si="157"/>
        <v>OTHER</v>
      </c>
      <c r="H2547" s="9" t="s">
        <v>4896</v>
      </c>
      <c r="I2547" s="13" t="s">
        <v>150</v>
      </c>
      <c r="J2547" s="9" t="str">
        <f t="shared" si="158"/>
        <v>RS DQLAB</v>
      </c>
      <c r="K2547" s="14" t="s">
        <v>151</v>
      </c>
      <c r="L2547" t="str">
        <f t="shared" si="159"/>
        <v>SELL</v>
      </c>
    </row>
    <row r="2548" spans="1:12" x14ac:dyDescent="0.2">
      <c r="A2548" s="7" t="s">
        <v>2692</v>
      </c>
      <c r="B2548" s="8">
        <v>44224</v>
      </c>
      <c r="C2548" s="9" t="s">
        <v>24</v>
      </c>
      <c r="D2548" s="9">
        <v>24</v>
      </c>
      <c r="E2548" s="9" t="s">
        <v>116</v>
      </c>
      <c r="F2548" s="16" t="str">
        <f t="shared" si="156"/>
        <v>OTHER</v>
      </c>
      <c r="G2548" s="16" t="str">
        <f t="shared" si="157"/>
        <v>OTHER</v>
      </c>
      <c r="H2548" s="9" t="s">
        <v>4896</v>
      </c>
      <c r="I2548" s="9" t="s">
        <v>150</v>
      </c>
      <c r="J2548" s="9" t="str">
        <f t="shared" si="158"/>
        <v>RS DQLAB</v>
      </c>
      <c r="K2548" s="10" t="s">
        <v>151</v>
      </c>
      <c r="L2548" t="str">
        <f t="shared" si="159"/>
        <v>SELL</v>
      </c>
    </row>
    <row r="2549" spans="1:12" x14ac:dyDescent="0.2">
      <c r="A2549" s="11" t="s">
        <v>2693</v>
      </c>
      <c r="B2549" s="12">
        <v>44224</v>
      </c>
      <c r="C2549" s="13" t="s">
        <v>22</v>
      </c>
      <c r="D2549" s="13">
        <v>19</v>
      </c>
      <c r="E2549" s="13" t="s">
        <v>116</v>
      </c>
      <c r="F2549" s="16" t="str">
        <f t="shared" si="156"/>
        <v>OTHER</v>
      </c>
      <c r="G2549" s="16" t="str">
        <f t="shared" si="157"/>
        <v>OTHER</v>
      </c>
      <c r="H2549" s="9" t="s">
        <v>4896</v>
      </c>
      <c r="I2549" s="13" t="s">
        <v>150</v>
      </c>
      <c r="J2549" s="9" t="str">
        <f t="shared" si="158"/>
        <v>RS DQLAB</v>
      </c>
      <c r="K2549" s="14" t="s">
        <v>151</v>
      </c>
      <c r="L2549" t="str">
        <f t="shared" si="159"/>
        <v>SELL</v>
      </c>
    </row>
    <row r="2550" spans="1:12" x14ac:dyDescent="0.2">
      <c r="A2550" s="7" t="s">
        <v>2694</v>
      </c>
      <c r="B2550" s="8">
        <v>44224</v>
      </c>
      <c r="C2550" s="9" t="s">
        <v>8</v>
      </c>
      <c r="D2550" s="9">
        <v>149</v>
      </c>
      <c r="E2550" s="9" t="s">
        <v>116</v>
      </c>
      <c r="F2550" s="16" t="str">
        <f t="shared" si="156"/>
        <v>OTHER</v>
      </c>
      <c r="G2550" s="16" t="str">
        <f t="shared" si="157"/>
        <v>OTHER</v>
      </c>
      <c r="H2550" s="9" t="s">
        <v>4896</v>
      </c>
      <c r="I2550" s="9" t="s">
        <v>150</v>
      </c>
      <c r="J2550" s="9" t="str">
        <f t="shared" si="158"/>
        <v>RS DQLAB</v>
      </c>
      <c r="K2550" s="10" t="s">
        <v>151</v>
      </c>
      <c r="L2550" t="str">
        <f t="shared" si="159"/>
        <v>SELL</v>
      </c>
    </row>
    <row r="2551" spans="1:12" x14ac:dyDescent="0.2">
      <c r="A2551" s="11" t="s">
        <v>2695</v>
      </c>
      <c r="B2551" s="12">
        <v>44224</v>
      </c>
      <c r="C2551" s="13" t="s">
        <v>17</v>
      </c>
      <c r="D2551" s="13">
        <v>78</v>
      </c>
      <c r="E2551" s="13" t="s">
        <v>116</v>
      </c>
      <c r="F2551" s="16" t="str">
        <f t="shared" si="156"/>
        <v>OTHER</v>
      </c>
      <c r="G2551" s="16" t="str">
        <f t="shared" si="157"/>
        <v>OTHER</v>
      </c>
      <c r="H2551" s="9" t="s">
        <v>4896</v>
      </c>
      <c r="I2551" s="13" t="s">
        <v>150</v>
      </c>
      <c r="J2551" s="9" t="str">
        <f t="shared" si="158"/>
        <v>RS DQLAB</v>
      </c>
      <c r="K2551" s="14" t="s">
        <v>151</v>
      </c>
      <c r="L2551" t="str">
        <f t="shared" si="159"/>
        <v>SELL</v>
      </c>
    </row>
    <row r="2552" spans="1:12" x14ac:dyDescent="0.2">
      <c r="A2552" s="7" t="s">
        <v>2696</v>
      </c>
      <c r="B2552" s="8">
        <v>44225</v>
      </c>
      <c r="C2552" s="9" t="s">
        <v>37</v>
      </c>
      <c r="D2552" s="9">
        <v>39</v>
      </c>
      <c r="E2552" s="9" t="s">
        <v>116</v>
      </c>
      <c r="F2552" s="16" t="str">
        <f t="shared" si="156"/>
        <v>OTHER</v>
      </c>
      <c r="G2552" s="16" t="str">
        <f t="shared" si="157"/>
        <v>OTHER</v>
      </c>
      <c r="H2552" s="9" t="s">
        <v>4896</v>
      </c>
      <c r="I2552" s="9" t="s">
        <v>150</v>
      </c>
      <c r="J2552" s="9" t="str">
        <f t="shared" si="158"/>
        <v>RS DQLAB</v>
      </c>
      <c r="K2552" s="10" t="s">
        <v>151</v>
      </c>
      <c r="L2552" t="str">
        <f t="shared" si="159"/>
        <v>SELL</v>
      </c>
    </row>
    <row r="2553" spans="1:12" x14ac:dyDescent="0.2">
      <c r="A2553" s="11" t="s">
        <v>2697</v>
      </c>
      <c r="B2553" s="12">
        <v>44225</v>
      </c>
      <c r="C2553" s="13" t="s">
        <v>38</v>
      </c>
      <c r="D2553" s="13">
        <v>25</v>
      </c>
      <c r="E2553" s="13" t="s">
        <v>116</v>
      </c>
      <c r="F2553" s="16" t="str">
        <f t="shared" si="156"/>
        <v>OTHER</v>
      </c>
      <c r="G2553" s="16" t="str">
        <f t="shared" si="157"/>
        <v>OTHER</v>
      </c>
      <c r="H2553" s="9" t="s">
        <v>4896</v>
      </c>
      <c r="I2553" s="13" t="s">
        <v>150</v>
      </c>
      <c r="J2553" s="9" t="str">
        <f t="shared" si="158"/>
        <v>RS DQLAB</v>
      </c>
      <c r="K2553" s="14" t="s">
        <v>151</v>
      </c>
      <c r="L2553" t="str">
        <f t="shared" si="159"/>
        <v>SELL</v>
      </c>
    </row>
    <row r="2554" spans="1:12" x14ac:dyDescent="0.2">
      <c r="A2554" s="7" t="s">
        <v>2698</v>
      </c>
      <c r="B2554" s="8">
        <v>44225</v>
      </c>
      <c r="C2554" s="9" t="s">
        <v>22</v>
      </c>
      <c r="D2554" s="9">
        <v>13</v>
      </c>
      <c r="E2554" s="9" t="s">
        <v>116</v>
      </c>
      <c r="F2554" s="16" t="str">
        <f t="shared" si="156"/>
        <v>OTHER</v>
      </c>
      <c r="G2554" s="16" t="str">
        <f t="shared" si="157"/>
        <v>OTHER</v>
      </c>
      <c r="H2554" s="9" t="s">
        <v>4896</v>
      </c>
      <c r="I2554" s="9" t="s">
        <v>150</v>
      </c>
      <c r="J2554" s="9" t="str">
        <f t="shared" si="158"/>
        <v>RS DQLAB</v>
      </c>
      <c r="K2554" s="10" t="s">
        <v>151</v>
      </c>
      <c r="L2554" t="str">
        <f t="shared" si="159"/>
        <v>SELL</v>
      </c>
    </row>
    <row r="2555" spans="1:12" x14ac:dyDescent="0.2">
      <c r="A2555" s="11" t="s">
        <v>2699</v>
      </c>
      <c r="B2555" s="12">
        <v>44225</v>
      </c>
      <c r="C2555" s="13" t="s">
        <v>10</v>
      </c>
      <c r="D2555" s="13">
        <v>90</v>
      </c>
      <c r="E2555" s="13" t="s">
        <v>116</v>
      </c>
      <c r="F2555" s="16" t="str">
        <f t="shared" si="156"/>
        <v>OTHER</v>
      </c>
      <c r="G2555" s="16" t="str">
        <f t="shared" si="157"/>
        <v>OTHER</v>
      </c>
      <c r="H2555" s="9" t="s">
        <v>4896</v>
      </c>
      <c r="I2555" s="13" t="s">
        <v>150</v>
      </c>
      <c r="J2555" s="9" t="str">
        <f t="shared" si="158"/>
        <v>RS DQLAB</v>
      </c>
      <c r="K2555" s="14" t="s">
        <v>151</v>
      </c>
      <c r="L2555" t="str">
        <f t="shared" si="159"/>
        <v>SELL</v>
      </c>
    </row>
    <row r="2556" spans="1:12" x14ac:dyDescent="0.2">
      <c r="A2556" s="7" t="s">
        <v>2700</v>
      </c>
      <c r="B2556" s="8">
        <v>44225</v>
      </c>
      <c r="C2556" s="9" t="s">
        <v>17</v>
      </c>
      <c r="D2556" s="9">
        <v>2</v>
      </c>
      <c r="E2556" s="9" t="s">
        <v>116</v>
      </c>
      <c r="F2556" s="16" t="str">
        <f t="shared" si="156"/>
        <v>OTHER</v>
      </c>
      <c r="G2556" s="16" t="str">
        <f t="shared" si="157"/>
        <v>OTHER</v>
      </c>
      <c r="H2556" s="9" t="s">
        <v>4896</v>
      </c>
      <c r="I2556" s="9" t="s">
        <v>150</v>
      </c>
      <c r="J2556" s="9" t="str">
        <f t="shared" si="158"/>
        <v>RS DQLAB</v>
      </c>
      <c r="K2556" s="10" t="s">
        <v>151</v>
      </c>
      <c r="L2556" t="str">
        <f t="shared" si="159"/>
        <v>SELL</v>
      </c>
    </row>
    <row r="2557" spans="1:12" x14ac:dyDescent="0.2">
      <c r="A2557" s="11" t="s">
        <v>2701</v>
      </c>
      <c r="B2557" s="12">
        <v>44225</v>
      </c>
      <c r="C2557" s="13" t="s">
        <v>14</v>
      </c>
      <c r="D2557" s="13">
        <v>17</v>
      </c>
      <c r="E2557" s="13" t="s">
        <v>116</v>
      </c>
      <c r="F2557" s="16" t="str">
        <f t="shared" si="156"/>
        <v>OTHER</v>
      </c>
      <c r="G2557" s="16" t="str">
        <f t="shared" si="157"/>
        <v>OTHER</v>
      </c>
      <c r="H2557" s="9" t="s">
        <v>4896</v>
      </c>
      <c r="I2557" s="13" t="s">
        <v>150</v>
      </c>
      <c r="J2557" s="9" t="str">
        <f t="shared" si="158"/>
        <v>RS DQLAB</v>
      </c>
      <c r="K2557" s="14" t="s">
        <v>151</v>
      </c>
      <c r="L2557" t="str">
        <f t="shared" si="159"/>
        <v>SELL</v>
      </c>
    </row>
    <row r="2558" spans="1:12" x14ac:dyDescent="0.2">
      <c r="A2558" s="7" t="s">
        <v>2702</v>
      </c>
      <c r="B2558" s="8">
        <v>44225</v>
      </c>
      <c r="C2558" s="9" t="s">
        <v>35</v>
      </c>
      <c r="D2558" s="9">
        <v>19</v>
      </c>
      <c r="E2558" s="9" t="s">
        <v>116</v>
      </c>
      <c r="F2558" s="16" t="str">
        <f t="shared" si="156"/>
        <v>OTHER</v>
      </c>
      <c r="G2558" s="16" t="str">
        <f t="shared" si="157"/>
        <v>OTHER</v>
      </c>
      <c r="H2558" s="9" t="s">
        <v>4896</v>
      </c>
      <c r="I2558" s="9" t="s">
        <v>150</v>
      </c>
      <c r="J2558" s="9" t="str">
        <f t="shared" si="158"/>
        <v>RS DQLAB</v>
      </c>
      <c r="K2558" s="10" t="s">
        <v>151</v>
      </c>
      <c r="L2558" t="str">
        <f t="shared" si="159"/>
        <v>SELL</v>
      </c>
    </row>
    <row r="2559" spans="1:12" x14ac:dyDescent="0.2">
      <c r="A2559" s="11" t="s">
        <v>2703</v>
      </c>
      <c r="B2559" s="12">
        <v>44226</v>
      </c>
      <c r="C2559" s="13" t="s">
        <v>12</v>
      </c>
      <c r="D2559" s="13">
        <v>36</v>
      </c>
      <c r="E2559" s="13" t="s">
        <v>116</v>
      </c>
      <c r="F2559" s="16" t="str">
        <f t="shared" si="156"/>
        <v>OTHER</v>
      </c>
      <c r="G2559" s="16" t="str">
        <f t="shared" si="157"/>
        <v>OTHER</v>
      </c>
      <c r="H2559" s="9" t="s">
        <v>4896</v>
      </c>
      <c r="I2559" s="13" t="s">
        <v>150</v>
      </c>
      <c r="J2559" s="9" t="str">
        <f t="shared" si="158"/>
        <v>RS DQLAB</v>
      </c>
      <c r="K2559" s="14" t="s">
        <v>151</v>
      </c>
      <c r="L2559" t="str">
        <f t="shared" si="159"/>
        <v>SELL</v>
      </c>
    </row>
    <row r="2560" spans="1:12" x14ac:dyDescent="0.2">
      <c r="A2560" s="7" t="s">
        <v>2704</v>
      </c>
      <c r="B2560" s="8">
        <v>44226</v>
      </c>
      <c r="C2560" s="9" t="s">
        <v>38</v>
      </c>
      <c r="D2560" s="9">
        <v>42</v>
      </c>
      <c r="E2560" s="9" t="s">
        <v>116</v>
      </c>
      <c r="F2560" s="16" t="str">
        <f t="shared" si="156"/>
        <v>OTHER</v>
      </c>
      <c r="G2560" s="16" t="str">
        <f t="shared" si="157"/>
        <v>OTHER</v>
      </c>
      <c r="H2560" s="9" t="s">
        <v>4896</v>
      </c>
      <c r="I2560" s="9" t="s">
        <v>150</v>
      </c>
      <c r="J2560" s="9" t="str">
        <f t="shared" si="158"/>
        <v>RS DQLAB</v>
      </c>
      <c r="K2560" s="10" t="s">
        <v>151</v>
      </c>
      <c r="L2560" t="str">
        <f t="shared" si="159"/>
        <v>SELL</v>
      </c>
    </row>
    <row r="2561" spans="1:12" x14ac:dyDescent="0.2">
      <c r="A2561" s="11" t="s">
        <v>2705</v>
      </c>
      <c r="B2561" s="12">
        <v>44226</v>
      </c>
      <c r="C2561" s="13" t="s">
        <v>41</v>
      </c>
      <c r="D2561" s="13">
        <v>5</v>
      </c>
      <c r="E2561" s="13" t="s">
        <v>116</v>
      </c>
      <c r="F2561" s="16" t="str">
        <f t="shared" si="156"/>
        <v>OTHER</v>
      </c>
      <c r="G2561" s="16" t="str">
        <f t="shared" si="157"/>
        <v>OTHER</v>
      </c>
      <c r="H2561" s="9" t="s">
        <v>4896</v>
      </c>
      <c r="I2561" s="13" t="s">
        <v>150</v>
      </c>
      <c r="J2561" s="9" t="str">
        <f t="shared" si="158"/>
        <v>RS DQLAB</v>
      </c>
      <c r="K2561" s="14" t="s">
        <v>151</v>
      </c>
      <c r="L2561" t="str">
        <f t="shared" si="159"/>
        <v>SELL</v>
      </c>
    </row>
    <row r="2562" spans="1:12" x14ac:dyDescent="0.2">
      <c r="A2562" s="7" t="s">
        <v>2706</v>
      </c>
      <c r="B2562" s="8">
        <v>44226</v>
      </c>
      <c r="C2562" s="9" t="s">
        <v>10</v>
      </c>
      <c r="D2562" s="9">
        <v>1</v>
      </c>
      <c r="E2562" s="9" t="s">
        <v>116</v>
      </c>
      <c r="F2562" s="16" t="str">
        <f t="shared" si="156"/>
        <v>OTHER</v>
      </c>
      <c r="G2562" s="16" t="str">
        <f t="shared" si="157"/>
        <v>OTHER</v>
      </c>
      <c r="H2562" s="9" t="s">
        <v>4896</v>
      </c>
      <c r="I2562" s="9" t="s">
        <v>150</v>
      </c>
      <c r="J2562" s="9" t="str">
        <f t="shared" si="158"/>
        <v>RS DQLAB</v>
      </c>
      <c r="K2562" s="10" t="s">
        <v>151</v>
      </c>
      <c r="L2562" t="str">
        <f t="shared" si="159"/>
        <v>SELL</v>
      </c>
    </row>
    <row r="2563" spans="1:12" x14ac:dyDescent="0.2">
      <c r="A2563" s="11" t="s">
        <v>2707</v>
      </c>
      <c r="B2563" s="12">
        <v>44226</v>
      </c>
      <c r="C2563" s="13" t="s">
        <v>16</v>
      </c>
      <c r="D2563" s="13">
        <v>94</v>
      </c>
      <c r="E2563" s="13" t="s">
        <v>116</v>
      </c>
      <c r="F2563" s="16" t="str">
        <f t="shared" ref="F2563:F2626" si="160">UPPER(IF(LEN(E2563)=0,"OTHER",E2563))</f>
        <v>OTHER</v>
      </c>
      <c r="G2563" s="16" t="str">
        <f t="shared" ref="G2563:G2626" si="161">LEFT(F2563,7)</f>
        <v>OTHER</v>
      </c>
      <c r="H2563" s="9" t="s">
        <v>4896</v>
      </c>
      <c r="I2563" s="13" t="s">
        <v>150</v>
      </c>
      <c r="J2563" s="9" t="str">
        <f t="shared" ref="J2563:J2626" si="162">(UPPER(IF(LEN(I2563)=0,"OTHER",I2563)))</f>
        <v>RS DQLAB</v>
      </c>
      <c r="K2563" s="14" t="s">
        <v>151</v>
      </c>
      <c r="L2563" t="str">
        <f t="shared" ref="L2563:L2626" si="163">UPPER(K2563)</f>
        <v>SELL</v>
      </c>
    </row>
    <row r="2564" spans="1:12" x14ac:dyDescent="0.2">
      <c r="A2564" s="7" t="s">
        <v>2708</v>
      </c>
      <c r="B2564" s="8">
        <v>44226</v>
      </c>
      <c r="C2564" s="9" t="s">
        <v>30</v>
      </c>
      <c r="D2564" s="9">
        <v>2</v>
      </c>
      <c r="E2564" s="9" t="s">
        <v>116</v>
      </c>
      <c r="F2564" s="16" t="str">
        <f t="shared" si="160"/>
        <v>OTHER</v>
      </c>
      <c r="G2564" s="16" t="str">
        <f t="shared" si="161"/>
        <v>OTHER</v>
      </c>
      <c r="H2564" s="9" t="s">
        <v>4896</v>
      </c>
      <c r="I2564" s="9" t="s">
        <v>150</v>
      </c>
      <c r="J2564" s="9" t="str">
        <f t="shared" si="162"/>
        <v>RS DQLAB</v>
      </c>
      <c r="K2564" s="10" t="s">
        <v>151</v>
      </c>
      <c r="L2564" t="str">
        <f t="shared" si="163"/>
        <v>SELL</v>
      </c>
    </row>
    <row r="2565" spans="1:12" x14ac:dyDescent="0.2">
      <c r="A2565" s="11" t="s">
        <v>2709</v>
      </c>
      <c r="B2565" s="12">
        <v>44226</v>
      </c>
      <c r="C2565" s="13" t="s">
        <v>35</v>
      </c>
      <c r="D2565" s="13">
        <v>828</v>
      </c>
      <c r="E2565" s="13" t="s">
        <v>116</v>
      </c>
      <c r="F2565" s="16" t="str">
        <f t="shared" si="160"/>
        <v>OTHER</v>
      </c>
      <c r="G2565" s="16" t="str">
        <f t="shared" si="161"/>
        <v>OTHER</v>
      </c>
      <c r="H2565" s="9" t="s">
        <v>4896</v>
      </c>
      <c r="I2565" s="13" t="s">
        <v>150</v>
      </c>
      <c r="J2565" s="9" t="str">
        <f t="shared" si="162"/>
        <v>RS DQLAB</v>
      </c>
      <c r="K2565" s="14" t="s">
        <v>151</v>
      </c>
      <c r="L2565" t="str">
        <f t="shared" si="163"/>
        <v>SELL</v>
      </c>
    </row>
    <row r="2566" spans="1:12" x14ac:dyDescent="0.2">
      <c r="A2566" s="7" t="s">
        <v>2710</v>
      </c>
      <c r="B2566" s="8">
        <v>44226</v>
      </c>
      <c r="C2566" s="9" t="s">
        <v>35</v>
      </c>
      <c r="D2566" s="9">
        <v>99</v>
      </c>
      <c r="E2566" s="9" t="s">
        <v>116</v>
      </c>
      <c r="F2566" s="16" t="str">
        <f t="shared" si="160"/>
        <v>OTHER</v>
      </c>
      <c r="G2566" s="16" t="str">
        <f t="shared" si="161"/>
        <v>OTHER</v>
      </c>
      <c r="H2566" s="9" t="s">
        <v>4896</v>
      </c>
      <c r="I2566" s="9" t="s">
        <v>150</v>
      </c>
      <c r="J2566" s="9" t="str">
        <f t="shared" si="162"/>
        <v>RS DQLAB</v>
      </c>
      <c r="K2566" s="10" t="s">
        <v>151</v>
      </c>
      <c r="L2566" t="str">
        <f t="shared" si="163"/>
        <v>SELL</v>
      </c>
    </row>
    <row r="2567" spans="1:12" x14ac:dyDescent="0.2">
      <c r="A2567" s="11" t="s">
        <v>2711</v>
      </c>
      <c r="B2567" s="12">
        <v>44226</v>
      </c>
      <c r="C2567" s="13" t="s">
        <v>11</v>
      </c>
      <c r="D2567" s="13">
        <v>11</v>
      </c>
      <c r="E2567" s="13" t="s">
        <v>116</v>
      </c>
      <c r="F2567" s="16" t="str">
        <f t="shared" si="160"/>
        <v>OTHER</v>
      </c>
      <c r="G2567" s="16" t="str">
        <f t="shared" si="161"/>
        <v>OTHER</v>
      </c>
      <c r="H2567" s="9" t="s">
        <v>4896</v>
      </c>
      <c r="I2567" s="13" t="s">
        <v>150</v>
      </c>
      <c r="J2567" s="9" t="str">
        <f t="shared" si="162"/>
        <v>RS DQLAB</v>
      </c>
      <c r="K2567" s="14" t="s">
        <v>151</v>
      </c>
      <c r="L2567" t="str">
        <f t="shared" si="163"/>
        <v>SELL</v>
      </c>
    </row>
    <row r="2568" spans="1:12" x14ac:dyDescent="0.2">
      <c r="A2568" s="7" t="s">
        <v>2712</v>
      </c>
      <c r="B2568" s="8">
        <v>44227</v>
      </c>
      <c r="C2568" s="9" t="s">
        <v>12</v>
      </c>
      <c r="D2568" s="9">
        <v>24</v>
      </c>
      <c r="E2568" s="9" t="s">
        <v>116</v>
      </c>
      <c r="F2568" s="16" t="str">
        <f t="shared" si="160"/>
        <v>OTHER</v>
      </c>
      <c r="G2568" s="16" t="str">
        <f t="shared" si="161"/>
        <v>OTHER</v>
      </c>
      <c r="H2568" s="9" t="s">
        <v>4896</v>
      </c>
      <c r="I2568" s="9" t="s">
        <v>150</v>
      </c>
      <c r="J2568" s="9" t="str">
        <f t="shared" si="162"/>
        <v>RS DQLAB</v>
      </c>
      <c r="K2568" s="10" t="s">
        <v>151</v>
      </c>
      <c r="L2568" t="str">
        <f t="shared" si="163"/>
        <v>SELL</v>
      </c>
    </row>
    <row r="2569" spans="1:12" x14ac:dyDescent="0.2">
      <c r="A2569" s="11" t="s">
        <v>2713</v>
      </c>
      <c r="B2569" s="12">
        <v>44227</v>
      </c>
      <c r="C2569" s="13" t="s">
        <v>24</v>
      </c>
      <c r="D2569" s="13">
        <v>11</v>
      </c>
      <c r="E2569" s="13" t="s">
        <v>116</v>
      </c>
      <c r="F2569" s="16" t="str">
        <f t="shared" si="160"/>
        <v>OTHER</v>
      </c>
      <c r="G2569" s="16" t="str">
        <f t="shared" si="161"/>
        <v>OTHER</v>
      </c>
      <c r="H2569" s="9" t="s">
        <v>4896</v>
      </c>
      <c r="I2569" s="13" t="s">
        <v>150</v>
      </c>
      <c r="J2569" s="9" t="str">
        <f t="shared" si="162"/>
        <v>RS DQLAB</v>
      </c>
      <c r="K2569" s="14" t="s">
        <v>151</v>
      </c>
      <c r="L2569" t="str">
        <f t="shared" si="163"/>
        <v>SELL</v>
      </c>
    </row>
    <row r="2570" spans="1:12" x14ac:dyDescent="0.2">
      <c r="A2570" s="7" t="s">
        <v>2714</v>
      </c>
      <c r="B2570" s="8">
        <v>44227</v>
      </c>
      <c r="C2570" s="9" t="s">
        <v>38</v>
      </c>
      <c r="D2570" s="9">
        <v>28</v>
      </c>
      <c r="E2570" s="9" t="s">
        <v>116</v>
      </c>
      <c r="F2570" s="16" t="str">
        <f t="shared" si="160"/>
        <v>OTHER</v>
      </c>
      <c r="G2570" s="16" t="str">
        <f t="shared" si="161"/>
        <v>OTHER</v>
      </c>
      <c r="H2570" s="9" t="s">
        <v>4896</v>
      </c>
      <c r="I2570" s="9" t="s">
        <v>150</v>
      </c>
      <c r="J2570" s="9" t="str">
        <f t="shared" si="162"/>
        <v>RS DQLAB</v>
      </c>
      <c r="K2570" s="10" t="s">
        <v>151</v>
      </c>
      <c r="L2570" t="str">
        <f t="shared" si="163"/>
        <v>SELL</v>
      </c>
    </row>
    <row r="2571" spans="1:12" x14ac:dyDescent="0.2">
      <c r="A2571" s="11" t="s">
        <v>2715</v>
      </c>
      <c r="B2571" s="12">
        <v>44227</v>
      </c>
      <c r="C2571" s="13" t="s">
        <v>22</v>
      </c>
      <c r="D2571" s="13">
        <v>11</v>
      </c>
      <c r="E2571" s="13" t="s">
        <v>116</v>
      </c>
      <c r="F2571" s="16" t="str">
        <f t="shared" si="160"/>
        <v>OTHER</v>
      </c>
      <c r="G2571" s="16" t="str">
        <f t="shared" si="161"/>
        <v>OTHER</v>
      </c>
      <c r="H2571" s="9" t="s">
        <v>4896</v>
      </c>
      <c r="I2571" s="13" t="s">
        <v>150</v>
      </c>
      <c r="J2571" s="9" t="str">
        <f t="shared" si="162"/>
        <v>RS DQLAB</v>
      </c>
      <c r="K2571" s="14" t="s">
        <v>151</v>
      </c>
      <c r="L2571" t="str">
        <f t="shared" si="163"/>
        <v>SELL</v>
      </c>
    </row>
    <row r="2572" spans="1:12" x14ac:dyDescent="0.2">
      <c r="A2572" s="7" t="s">
        <v>2716</v>
      </c>
      <c r="B2572" s="8">
        <v>44227</v>
      </c>
      <c r="C2572" s="9" t="s">
        <v>22</v>
      </c>
      <c r="D2572" s="9">
        <v>28</v>
      </c>
      <c r="E2572" s="9" t="s">
        <v>116</v>
      </c>
      <c r="F2572" s="16" t="str">
        <f t="shared" si="160"/>
        <v>OTHER</v>
      </c>
      <c r="G2572" s="16" t="str">
        <f t="shared" si="161"/>
        <v>OTHER</v>
      </c>
      <c r="H2572" s="9" t="s">
        <v>4896</v>
      </c>
      <c r="I2572" s="9" t="s">
        <v>150</v>
      </c>
      <c r="J2572" s="9" t="str">
        <f t="shared" si="162"/>
        <v>RS DQLAB</v>
      </c>
      <c r="K2572" s="10" t="s">
        <v>151</v>
      </c>
      <c r="L2572" t="str">
        <f t="shared" si="163"/>
        <v>SELL</v>
      </c>
    </row>
    <row r="2573" spans="1:12" x14ac:dyDescent="0.2">
      <c r="A2573" s="11" t="s">
        <v>2717</v>
      </c>
      <c r="B2573" s="12">
        <v>44227</v>
      </c>
      <c r="C2573" s="13" t="s">
        <v>22</v>
      </c>
      <c r="D2573" s="13">
        <v>49</v>
      </c>
      <c r="E2573" s="13" t="s">
        <v>116</v>
      </c>
      <c r="F2573" s="16" t="str">
        <f t="shared" si="160"/>
        <v>OTHER</v>
      </c>
      <c r="G2573" s="16" t="str">
        <f t="shared" si="161"/>
        <v>OTHER</v>
      </c>
      <c r="H2573" s="9" t="s">
        <v>4896</v>
      </c>
      <c r="I2573" s="13" t="s">
        <v>150</v>
      </c>
      <c r="J2573" s="9" t="str">
        <f t="shared" si="162"/>
        <v>RS DQLAB</v>
      </c>
      <c r="K2573" s="14" t="s">
        <v>151</v>
      </c>
      <c r="L2573" t="str">
        <f t="shared" si="163"/>
        <v>SELL</v>
      </c>
    </row>
    <row r="2574" spans="1:12" x14ac:dyDescent="0.2">
      <c r="A2574" s="7" t="s">
        <v>2718</v>
      </c>
      <c r="B2574" s="8">
        <v>44227</v>
      </c>
      <c r="C2574" s="9" t="s">
        <v>36</v>
      </c>
      <c r="D2574" s="9">
        <v>24</v>
      </c>
      <c r="E2574" s="9" t="s">
        <v>116</v>
      </c>
      <c r="F2574" s="16" t="str">
        <f t="shared" si="160"/>
        <v>OTHER</v>
      </c>
      <c r="G2574" s="16" t="str">
        <f t="shared" si="161"/>
        <v>OTHER</v>
      </c>
      <c r="H2574" s="9" t="s">
        <v>4896</v>
      </c>
      <c r="I2574" s="9" t="s">
        <v>150</v>
      </c>
      <c r="J2574" s="9" t="str">
        <f t="shared" si="162"/>
        <v>RS DQLAB</v>
      </c>
      <c r="K2574" s="10" t="s">
        <v>151</v>
      </c>
      <c r="L2574" t="str">
        <f t="shared" si="163"/>
        <v>SELL</v>
      </c>
    </row>
    <row r="2575" spans="1:12" x14ac:dyDescent="0.2">
      <c r="A2575" s="11" t="s">
        <v>2719</v>
      </c>
      <c r="B2575" s="12">
        <v>44227</v>
      </c>
      <c r="C2575" s="13" t="s">
        <v>23</v>
      </c>
      <c r="D2575" s="13">
        <v>2</v>
      </c>
      <c r="E2575" s="13" t="s">
        <v>116</v>
      </c>
      <c r="F2575" s="16" t="str">
        <f t="shared" si="160"/>
        <v>OTHER</v>
      </c>
      <c r="G2575" s="16" t="str">
        <f t="shared" si="161"/>
        <v>OTHER</v>
      </c>
      <c r="H2575" s="9" t="s">
        <v>4896</v>
      </c>
      <c r="I2575" s="13" t="s">
        <v>150</v>
      </c>
      <c r="J2575" s="9" t="str">
        <f t="shared" si="162"/>
        <v>RS DQLAB</v>
      </c>
      <c r="K2575" s="14" t="s">
        <v>151</v>
      </c>
      <c r="L2575" t="str">
        <f t="shared" si="163"/>
        <v>SELL</v>
      </c>
    </row>
    <row r="2576" spans="1:12" x14ac:dyDescent="0.2">
      <c r="A2576" s="7" t="s">
        <v>2720</v>
      </c>
      <c r="B2576" s="8">
        <v>44227</v>
      </c>
      <c r="C2576" s="9" t="s">
        <v>23</v>
      </c>
      <c r="D2576" s="9">
        <v>1</v>
      </c>
      <c r="E2576" s="9" t="s">
        <v>116</v>
      </c>
      <c r="F2576" s="16" t="str">
        <f t="shared" si="160"/>
        <v>OTHER</v>
      </c>
      <c r="G2576" s="16" t="str">
        <f t="shared" si="161"/>
        <v>OTHER</v>
      </c>
      <c r="H2576" s="9" t="s">
        <v>4896</v>
      </c>
      <c r="I2576" s="9" t="s">
        <v>150</v>
      </c>
      <c r="J2576" s="9" t="str">
        <f t="shared" si="162"/>
        <v>RS DQLAB</v>
      </c>
      <c r="K2576" s="10" t="s">
        <v>151</v>
      </c>
      <c r="L2576" t="str">
        <f t="shared" si="163"/>
        <v>SELL</v>
      </c>
    </row>
    <row r="2577" spans="1:12" x14ac:dyDescent="0.2">
      <c r="A2577" s="11" t="s">
        <v>2721</v>
      </c>
      <c r="B2577" s="12">
        <v>44228</v>
      </c>
      <c r="C2577" s="13" t="s">
        <v>37</v>
      </c>
      <c r="D2577" s="13">
        <v>29</v>
      </c>
      <c r="E2577" s="13" t="s">
        <v>116</v>
      </c>
      <c r="F2577" s="16" t="str">
        <f t="shared" si="160"/>
        <v>OTHER</v>
      </c>
      <c r="G2577" s="16" t="str">
        <f t="shared" si="161"/>
        <v>OTHER</v>
      </c>
      <c r="H2577" s="9" t="s">
        <v>4896</v>
      </c>
      <c r="I2577" s="13" t="s">
        <v>150</v>
      </c>
      <c r="J2577" s="9" t="str">
        <f t="shared" si="162"/>
        <v>RS DQLAB</v>
      </c>
      <c r="K2577" s="14" t="s">
        <v>151</v>
      </c>
      <c r="L2577" t="str">
        <f t="shared" si="163"/>
        <v>SELL</v>
      </c>
    </row>
    <row r="2578" spans="1:12" x14ac:dyDescent="0.2">
      <c r="A2578" s="7" t="s">
        <v>2722</v>
      </c>
      <c r="B2578" s="8">
        <v>44228</v>
      </c>
      <c r="C2578" s="9" t="s">
        <v>9</v>
      </c>
      <c r="D2578" s="9">
        <v>65</v>
      </c>
      <c r="E2578" s="9" t="s">
        <v>116</v>
      </c>
      <c r="F2578" s="16" t="str">
        <f t="shared" si="160"/>
        <v>OTHER</v>
      </c>
      <c r="G2578" s="16" t="str">
        <f t="shared" si="161"/>
        <v>OTHER</v>
      </c>
      <c r="H2578" s="9" t="s">
        <v>4896</v>
      </c>
      <c r="I2578" s="9" t="s">
        <v>150</v>
      </c>
      <c r="J2578" s="9" t="str">
        <f t="shared" si="162"/>
        <v>RS DQLAB</v>
      </c>
      <c r="K2578" s="10" t="s">
        <v>151</v>
      </c>
      <c r="L2578" t="str">
        <f t="shared" si="163"/>
        <v>SELL</v>
      </c>
    </row>
    <row r="2579" spans="1:12" x14ac:dyDescent="0.2">
      <c r="A2579" s="11" t="s">
        <v>2723</v>
      </c>
      <c r="B2579" s="12">
        <v>44228</v>
      </c>
      <c r="C2579" s="13" t="s">
        <v>24</v>
      </c>
      <c r="D2579" s="13">
        <v>20</v>
      </c>
      <c r="E2579" s="13" t="s">
        <v>116</v>
      </c>
      <c r="F2579" s="16" t="str">
        <f t="shared" si="160"/>
        <v>OTHER</v>
      </c>
      <c r="G2579" s="16" t="str">
        <f t="shared" si="161"/>
        <v>OTHER</v>
      </c>
      <c r="H2579" s="9" t="s">
        <v>4896</v>
      </c>
      <c r="I2579" s="13" t="s">
        <v>150</v>
      </c>
      <c r="J2579" s="9" t="str">
        <f t="shared" si="162"/>
        <v>RS DQLAB</v>
      </c>
      <c r="K2579" s="14" t="s">
        <v>151</v>
      </c>
      <c r="L2579" t="str">
        <f t="shared" si="163"/>
        <v>SELL</v>
      </c>
    </row>
    <row r="2580" spans="1:12" x14ac:dyDescent="0.2">
      <c r="A2580" s="7" t="s">
        <v>2724</v>
      </c>
      <c r="B2580" s="8">
        <v>44228</v>
      </c>
      <c r="C2580" s="9" t="s">
        <v>38</v>
      </c>
      <c r="D2580" s="9">
        <v>26</v>
      </c>
      <c r="E2580" s="9" t="s">
        <v>116</v>
      </c>
      <c r="F2580" s="16" t="str">
        <f t="shared" si="160"/>
        <v>OTHER</v>
      </c>
      <c r="G2580" s="16" t="str">
        <f t="shared" si="161"/>
        <v>OTHER</v>
      </c>
      <c r="H2580" s="9" t="s">
        <v>4896</v>
      </c>
      <c r="I2580" s="9" t="s">
        <v>150</v>
      </c>
      <c r="J2580" s="9" t="str">
        <f t="shared" si="162"/>
        <v>RS DQLAB</v>
      </c>
      <c r="K2580" s="10" t="s">
        <v>151</v>
      </c>
      <c r="L2580" t="str">
        <f t="shared" si="163"/>
        <v>SELL</v>
      </c>
    </row>
    <row r="2581" spans="1:12" x14ac:dyDescent="0.2">
      <c r="A2581" s="11" t="s">
        <v>2725</v>
      </c>
      <c r="B2581" s="12">
        <v>44228</v>
      </c>
      <c r="C2581" s="13" t="s">
        <v>41</v>
      </c>
      <c r="D2581" s="13">
        <v>24</v>
      </c>
      <c r="E2581" s="13" t="s">
        <v>116</v>
      </c>
      <c r="F2581" s="16" t="str">
        <f t="shared" si="160"/>
        <v>OTHER</v>
      </c>
      <c r="G2581" s="16" t="str">
        <f t="shared" si="161"/>
        <v>OTHER</v>
      </c>
      <c r="H2581" s="9" t="s">
        <v>4896</v>
      </c>
      <c r="I2581" s="13" t="s">
        <v>150</v>
      </c>
      <c r="J2581" s="9" t="str">
        <f t="shared" si="162"/>
        <v>RS DQLAB</v>
      </c>
      <c r="K2581" s="14" t="s">
        <v>151</v>
      </c>
      <c r="L2581" t="str">
        <f t="shared" si="163"/>
        <v>SELL</v>
      </c>
    </row>
    <row r="2582" spans="1:12" x14ac:dyDescent="0.2">
      <c r="A2582" s="7" t="s">
        <v>2726</v>
      </c>
      <c r="B2582" s="8">
        <v>44228</v>
      </c>
      <c r="C2582" s="9" t="s">
        <v>41</v>
      </c>
      <c r="D2582" s="9">
        <v>5</v>
      </c>
      <c r="E2582" s="9" t="s">
        <v>116</v>
      </c>
      <c r="F2582" s="16" t="str">
        <f t="shared" si="160"/>
        <v>OTHER</v>
      </c>
      <c r="G2582" s="16" t="str">
        <f t="shared" si="161"/>
        <v>OTHER</v>
      </c>
      <c r="H2582" s="9" t="s">
        <v>4896</v>
      </c>
      <c r="I2582" s="9" t="s">
        <v>150</v>
      </c>
      <c r="J2582" s="9" t="str">
        <f t="shared" si="162"/>
        <v>RS DQLAB</v>
      </c>
      <c r="K2582" s="10" t="s">
        <v>151</v>
      </c>
      <c r="L2582" t="str">
        <f t="shared" si="163"/>
        <v>SELL</v>
      </c>
    </row>
    <row r="2583" spans="1:12" x14ac:dyDescent="0.2">
      <c r="A2583" s="11" t="s">
        <v>2727</v>
      </c>
      <c r="B2583" s="12">
        <v>44228</v>
      </c>
      <c r="C2583" s="13" t="s">
        <v>20</v>
      </c>
      <c r="D2583" s="13">
        <v>61</v>
      </c>
      <c r="E2583" s="13" t="s">
        <v>116</v>
      </c>
      <c r="F2583" s="16" t="str">
        <f t="shared" si="160"/>
        <v>OTHER</v>
      </c>
      <c r="G2583" s="16" t="str">
        <f t="shared" si="161"/>
        <v>OTHER</v>
      </c>
      <c r="H2583" s="9" t="s">
        <v>4896</v>
      </c>
      <c r="I2583" s="13" t="s">
        <v>150</v>
      </c>
      <c r="J2583" s="9" t="str">
        <f t="shared" si="162"/>
        <v>RS DQLAB</v>
      </c>
      <c r="K2583" s="14" t="s">
        <v>151</v>
      </c>
      <c r="L2583" t="str">
        <f t="shared" si="163"/>
        <v>SELL</v>
      </c>
    </row>
    <row r="2584" spans="1:12" x14ac:dyDescent="0.2">
      <c r="A2584" s="7" t="s">
        <v>2728</v>
      </c>
      <c r="B2584" s="8">
        <v>44228</v>
      </c>
      <c r="C2584" s="9" t="s">
        <v>17</v>
      </c>
      <c r="D2584" s="9">
        <v>1000</v>
      </c>
      <c r="E2584" s="9" t="s">
        <v>4867</v>
      </c>
      <c r="F2584" s="16" t="str">
        <f t="shared" si="160"/>
        <v>DQLAB01</v>
      </c>
      <c r="G2584" s="16" t="str">
        <f t="shared" si="161"/>
        <v>DQLAB01</v>
      </c>
      <c r="H2584" s="9" t="s">
        <v>4889</v>
      </c>
      <c r="I2584" s="9" t="s">
        <v>116</v>
      </c>
      <c r="J2584" s="9" t="str">
        <f t="shared" si="162"/>
        <v>OTHER</v>
      </c>
      <c r="K2584" s="10" t="s">
        <v>117</v>
      </c>
      <c r="L2584" t="str">
        <f t="shared" si="163"/>
        <v>BUY</v>
      </c>
    </row>
    <row r="2585" spans="1:12" x14ac:dyDescent="0.2">
      <c r="A2585" s="11" t="s">
        <v>2729</v>
      </c>
      <c r="B2585" s="12">
        <v>44228</v>
      </c>
      <c r="C2585" s="13" t="s">
        <v>37</v>
      </c>
      <c r="D2585" s="13">
        <v>2000</v>
      </c>
      <c r="E2585" s="13" t="s">
        <v>116</v>
      </c>
      <c r="F2585" s="16" t="str">
        <f t="shared" si="160"/>
        <v>OTHER</v>
      </c>
      <c r="G2585" s="16" t="str">
        <f t="shared" si="161"/>
        <v>OTHER</v>
      </c>
      <c r="H2585" s="9" t="s">
        <v>4896</v>
      </c>
      <c r="I2585" s="13" t="s">
        <v>116</v>
      </c>
      <c r="J2585" s="9" t="str">
        <f t="shared" si="162"/>
        <v>OTHER</v>
      </c>
      <c r="K2585" s="14" t="s">
        <v>117</v>
      </c>
      <c r="L2585" t="str">
        <f t="shared" si="163"/>
        <v>BUY</v>
      </c>
    </row>
    <row r="2586" spans="1:12" x14ac:dyDescent="0.2">
      <c r="A2586" s="7" t="s">
        <v>2730</v>
      </c>
      <c r="B2586" s="8">
        <v>44228</v>
      </c>
      <c r="C2586" s="9" t="s">
        <v>20</v>
      </c>
      <c r="D2586" s="9">
        <v>2000</v>
      </c>
      <c r="E2586" s="9" t="s">
        <v>4870</v>
      </c>
      <c r="F2586" s="16" t="str">
        <f t="shared" si="160"/>
        <v>DQLAB15</v>
      </c>
      <c r="G2586" s="16" t="str">
        <f t="shared" si="161"/>
        <v>DQLAB15</v>
      </c>
      <c r="H2586" s="9" t="s">
        <v>4898</v>
      </c>
      <c r="I2586" s="9" t="s">
        <v>116</v>
      </c>
      <c r="J2586" s="9" t="str">
        <f t="shared" si="162"/>
        <v>OTHER</v>
      </c>
      <c r="K2586" s="10" t="s">
        <v>117</v>
      </c>
      <c r="L2586" t="str">
        <f t="shared" si="163"/>
        <v>BUY</v>
      </c>
    </row>
    <row r="2587" spans="1:12" x14ac:dyDescent="0.2">
      <c r="A2587" s="11" t="s">
        <v>2731</v>
      </c>
      <c r="B2587" s="12">
        <v>44228</v>
      </c>
      <c r="C2587" s="13" t="s">
        <v>24</v>
      </c>
      <c r="D2587" s="13">
        <v>1000</v>
      </c>
      <c r="E2587" s="13" t="s">
        <v>4871</v>
      </c>
      <c r="F2587" s="16" t="str">
        <f t="shared" si="160"/>
        <v>DQLAB09</v>
      </c>
      <c r="G2587" s="16" t="str">
        <f t="shared" si="161"/>
        <v>DQLAB09</v>
      </c>
      <c r="H2587" s="9" t="s">
        <v>4900</v>
      </c>
      <c r="I2587" s="13" t="s">
        <v>116</v>
      </c>
      <c r="J2587" s="9" t="str">
        <f t="shared" si="162"/>
        <v>OTHER</v>
      </c>
      <c r="K2587" s="14" t="s">
        <v>117</v>
      </c>
      <c r="L2587" t="str">
        <f t="shared" si="163"/>
        <v>BUY</v>
      </c>
    </row>
    <row r="2588" spans="1:12" x14ac:dyDescent="0.2">
      <c r="A2588" s="7" t="s">
        <v>2732</v>
      </c>
      <c r="B2588" s="8">
        <v>44230</v>
      </c>
      <c r="C2588" s="9" t="s">
        <v>38</v>
      </c>
      <c r="D2588" s="9">
        <v>20</v>
      </c>
      <c r="E2588" s="9" t="s">
        <v>116</v>
      </c>
      <c r="F2588" s="16" t="str">
        <f t="shared" si="160"/>
        <v>OTHER</v>
      </c>
      <c r="G2588" s="16" t="str">
        <f t="shared" si="161"/>
        <v>OTHER</v>
      </c>
      <c r="H2588" s="9" t="s">
        <v>4896</v>
      </c>
      <c r="I2588" s="9" t="s">
        <v>150</v>
      </c>
      <c r="J2588" s="9" t="str">
        <f t="shared" si="162"/>
        <v>RS DQLAB</v>
      </c>
      <c r="K2588" s="10" t="s">
        <v>151</v>
      </c>
      <c r="L2588" t="str">
        <f t="shared" si="163"/>
        <v>SELL</v>
      </c>
    </row>
    <row r="2589" spans="1:12" x14ac:dyDescent="0.2">
      <c r="A2589" s="11" t="s">
        <v>2733</v>
      </c>
      <c r="B2589" s="12">
        <v>44230</v>
      </c>
      <c r="C2589" s="13" t="s">
        <v>41</v>
      </c>
      <c r="D2589" s="13">
        <v>41</v>
      </c>
      <c r="E2589" s="13" t="s">
        <v>116</v>
      </c>
      <c r="F2589" s="16" t="str">
        <f t="shared" si="160"/>
        <v>OTHER</v>
      </c>
      <c r="G2589" s="16" t="str">
        <f t="shared" si="161"/>
        <v>OTHER</v>
      </c>
      <c r="H2589" s="9" t="s">
        <v>4896</v>
      </c>
      <c r="I2589" s="13" t="s">
        <v>150</v>
      </c>
      <c r="J2589" s="9" t="str">
        <f t="shared" si="162"/>
        <v>RS DQLAB</v>
      </c>
      <c r="K2589" s="14" t="s">
        <v>151</v>
      </c>
      <c r="L2589" t="str">
        <f t="shared" si="163"/>
        <v>SELL</v>
      </c>
    </row>
    <row r="2590" spans="1:12" x14ac:dyDescent="0.2">
      <c r="A2590" s="7" t="s">
        <v>2734</v>
      </c>
      <c r="B2590" s="8">
        <v>44230</v>
      </c>
      <c r="C2590" s="9" t="s">
        <v>22</v>
      </c>
      <c r="D2590" s="9">
        <v>36</v>
      </c>
      <c r="E2590" s="9" t="s">
        <v>116</v>
      </c>
      <c r="F2590" s="16" t="str">
        <f t="shared" si="160"/>
        <v>OTHER</v>
      </c>
      <c r="G2590" s="16" t="str">
        <f t="shared" si="161"/>
        <v>OTHER</v>
      </c>
      <c r="H2590" s="9" t="s">
        <v>4896</v>
      </c>
      <c r="I2590" s="9" t="s">
        <v>150</v>
      </c>
      <c r="J2590" s="9" t="str">
        <f t="shared" si="162"/>
        <v>RS DQLAB</v>
      </c>
      <c r="K2590" s="10" t="s">
        <v>151</v>
      </c>
      <c r="L2590" t="str">
        <f t="shared" si="163"/>
        <v>SELL</v>
      </c>
    </row>
    <row r="2591" spans="1:12" x14ac:dyDescent="0.2">
      <c r="A2591" s="11" t="s">
        <v>2735</v>
      </c>
      <c r="B2591" s="12">
        <v>44230</v>
      </c>
      <c r="C2591" s="13" t="s">
        <v>10</v>
      </c>
      <c r="D2591" s="13">
        <v>188</v>
      </c>
      <c r="E2591" s="13" t="s">
        <v>116</v>
      </c>
      <c r="F2591" s="16" t="str">
        <f t="shared" si="160"/>
        <v>OTHER</v>
      </c>
      <c r="G2591" s="16" t="str">
        <f t="shared" si="161"/>
        <v>OTHER</v>
      </c>
      <c r="H2591" s="9" t="s">
        <v>4896</v>
      </c>
      <c r="I2591" s="13" t="s">
        <v>150</v>
      </c>
      <c r="J2591" s="9" t="str">
        <f t="shared" si="162"/>
        <v>RS DQLAB</v>
      </c>
      <c r="K2591" s="14" t="s">
        <v>151</v>
      </c>
      <c r="L2591" t="str">
        <f t="shared" si="163"/>
        <v>SELL</v>
      </c>
    </row>
    <row r="2592" spans="1:12" x14ac:dyDescent="0.2">
      <c r="A2592" s="7" t="s">
        <v>2736</v>
      </c>
      <c r="B2592" s="8">
        <v>44230</v>
      </c>
      <c r="C2592" s="9" t="s">
        <v>36</v>
      </c>
      <c r="D2592" s="9">
        <v>20</v>
      </c>
      <c r="E2592" s="9" t="s">
        <v>116</v>
      </c>
      <c r="F2592" s="16" t="str">
        <f t="shared" si="160"/>
        <v>OTHER</v>
      </c>
      <c r="G2592" s="16" t="str">
        <f t="shared" si="161"/>
        <v>OTHER</v>
      </c>
      <c r="H2592" s="9" t="s">
        <v>4896</v>
      </c>
      <c r="I2592" s="9" t="s">
        <v>150</v>
      </c>
      <c r="J2592" s="9" t="str">
        <f t="shared" si="162"/>
        <v>RS DQLAB</v>
      </c>
      <c r="K2592" s="10" t="s">
        <v>151</v>
      </c>
      <c r="L2592" t="str">
        <f t="shared" si="163"/>
        <v>SELL</v>
      </c>
    </row>
    <row r="2593" spans="1:12" x14ac:dyDescent="0.2">
      <c r="A2593" s="11" t="s">
        <v>2737</v>
      </c>
      <c r="B2593" s="12">
        <v>44230</v>
      </c>
      <c r="C2593" s="13" t="s">
        <v>20</v>
      </c>
      <c r="D2593" s="13">
        <v>110</v>
      </c>
      <c r="E2593" s="13" t="s">
        <v>116</v>
      </c>
      <c r="F2593" s="16" t="str">
        <f t="shared" si="160"/>
        <v>OTHER</v>
      </c>
      <c r="G2593" s="16" t="str">
        <f t="shared" si="161"/>
        <v>OTHER</v>
      </c>
      <c r="H2593" s="9" t="s">
        <v>4896</v>
      </c>
      <c r="I2593" s="13" t="s">
        <v>150</v>
      </c>
      <c r="J2593" s="9" t="str">
        <f t="shared" si="162"/>
        <v>RS DQLAB</v>
      </c>
      <c r="K2593" s="14" t="s">
        <v>151</v>
      </c>
      <c r="L2593" t="str">
        <f t="shared" si="163"/>
        <v>SELL</v>
      </c>
    </row>
    <row r="2594" spans="1:12" x14ac:dyDescent="0.2">
      <c r="A2594" s="7" t="s">
        <v>2738</v>
      </c>
      <c r="B2594" s="8">
        <v>44230</v>
      </c>
      <c r="C2594" s="9" t="s">
        <v>35</v>
      </c>
      <c r="D2594" s="9">
        <v>35</v>
      </c>
      <c r="E2594" s="9" t="s">
        <v>116</v>
      </c>
      <c r="F2594" s="16" t="str">
        <f t="shared" si="160"/>
        <v>OTHER</v>
      </c>
      <c r="G2594" s="16" t="str">
        <f t="shared" si="161"/>
        <v>OTHER</v>
      </c>
      <c r="H2594" s="9" t="s">
        <v>4896</v>
      </c>
      <c r="I2594" s="9" t="s">
        <v>150</v>
      </c>
      <c r="J2594" s="9" t="str">
        <f t="shared" si="162"/>
        <v>RS DQLAB</v>
      </c>
      <c r="K2594" s="10" t="s">
        <v>151</v>
      </c>
      <c r="L2594" t="str">
        <f t="shared" si="163"/>
        <v>SELL</v>
      </c>
    </row>
    <row r="2595" spans="1:12" x14ac:dyDescent="0.2">
      <c r="A2595" s="11" t="s">
        <v>2739</v>
      </c>
      <c r="B2595" s="12">
        <v>44230</v>
      </c>
      <c r="C2595" s="13" t="s">
        <v>34</v>
      </c>
      <c r="D2595" s="13">
        <v>460</v>
      </c>
      <c r="E2595" s="13" t="s">
        <v>116</v>
      </c>
      <c r="F2595" s="16" t="str">
        <f t="shared" si="160"/>
        <v>OTHER</v>
      </c>
      <c r="G2595" s="16" t="str">
        <f t="shared" si="161"/>
        <v>OTHER</v>
      </c>
      <c r="H2595" s="9" t="s">
        <v>4896</v>
      </c>
      <c r="I2595" s="13" t="s">
        <v>150</v>
      </c>
      <c r="J2595" s="9" t="str">
        <f t="shared" si="162"/>
        <v>RS DQLAB</v>
      </c>
      <c r="K2595" s="14" t="s">
        <v>151</v>
      </c>
      <c r="L2595" t="str">
        <f t="shared" si="163"/>
        <v>SELL</v>
      </c>
    </row>
    <row r="2596" spans="1:12" x14ac:dyDescent="0.2">
      <c r="A2596" s="7" t="s">
        <v>2740</v>
      </c>
      <c r="B2596" s="8">
        <v>44231</v>
      </c>
      <c r="C2596" s="9" t="s">
        <v>33</v>
      </c>
      <c r="D2596" s="9">
        <v>9</v>
      </c>
      <c r="E2596" s="9" t="s">
        <v>116</v>
      </c>
      <c r="F2596" s="16" t="str">
        <f t="shared" si="160"/>
        <v>OTHER</v>
      </c>
      <c r="G2596" s="16" t="str">
        <f t="shared" si="161"/>
        <v>OTHER</v>
      </c>
      <c r="H2596" s="9" t="s">
        <v>4896</v>
      </c>
      <c r="I2596" s="9" t="s">
        <v>150</v>
      </c>
      <c r="J2596" s="9" t="str">
        <f t="shared" si="162"/>
        <v>RS DQLAB</v>
      </c>
      <c r="K2596" s="10" t="s">
        <v>151</v>
      </c>
      <c r="L2596" t="str">
        <f t="shared" si="163"/>
        <v>SELL</v>
      </c>
    </row>
    <row r="2597" spans="1:12" x14ac:dyDescent="0.2">
      <c r="A2597" s="11" t="s">
        <v>2741</v>
      </c>
      <c r="B2597" s="12">
        <v>44231</v>
      </c>
      <c r="C2597" s="13" t="s">
        <v>36</v>
      </c>
      <c r="D2597" s="13">
        <v>27</v>
      </c>
      <c r="E2597" s="13" t="s">
        <v>116</v>
      </c>
      <c r="F2597" s="16" t="str">
        <f t="shared" si="160"/>
        <v>OTHER</v>
      </c>
      <c r="G2597" s="16" t="str">
        <f t="shared" si="161"/>
        <v>OTHER</v>
      </c>
      <c r="H2597" s="9" t="s">
        <v>4896</v>
      </c>
      <c r="I2597" s="13" t="s">
        <v>150</v>
      </c>
      <c r="J2597" s="9" t="str">
        <f t="shared" si="162"/>
        <v>RS DQLAB</v>
      </c>
      <c r="K2597" s="14" t="s">
        <v>151</v>
      </c>
      <c r="L2597" t="str">
        <f t="shared" si="163"/>
        <v>SELL</v>
      </c>
    </row>
    <row r="2598" spans="1:12" x14ac:dyDescent="0.2">
      <c r="A2598" s="7" t="s">
        <v>2742</v>
      </c>
      <c r="B2598" s="8">
        <v>44231</v>
      </c>
      <c r="C2598" s="9" t="s">
        <v>40</v>
      </c>
      <c r="D2598" s="9">
        <v>13</v>
      </c>
      <c r="E2598" s="9" t="s">
        <v>116</v>
      </c>
      <c r="F2598" s="16" t="str">
        <f t="shared" si="160"/>
        <v>OTHER</v>
      </c>
      <c r="G2598" s="16" t="str">
        <f t="shared" si="161"/>
        <v>OTHER</v>
      </c>
      <c r="H2598" s="9" t="s">
        <v>4896</v>
      </c>
      <c r="I2598" s="9" t="s">
        <v>150</v>
      </c>
      <c r="J2598" s="9" t="str">
        <f t="shared" si="162"/>
        <v>RS DQLAB</v>
      </c>
      <c r="K2598" s="10" t="s">
        <v>151</v>
      </c>
      <c r="L2598" t="str">
        <f t="shared" si="163"/>
        <v>SELL</v>
      </c>
    </row>
    <row r="2599" spans="1:12" x14ac:dyDescent="0.2">
      <c r="A2599" s="11" t="s">
        <v>2743</v>
      </c>
      <c r="B2599" s="12">
        <v>44231</v>
      </c>
      <c r="C2599" s="13" t="s">
        <v>18</v>
      </c>
      <c r="D2599" s="13">
        <v>31</v>
      </c>
      <c r="E2599" s="13" t="s">
        <v>116</v>
      </c>
      <c r="F2599" s="16" t="str">
        <f t="shared" si="160"/>
        <v>OTHER</v>
      </c>
      <c r="G2599" s="16" t="str">
        <f t="shared" si="161"/>
        <v>OTHER</v>
      </c>
      <c r="H2599" s="9" t="s">
        <v>4896</v>
      </c>
      <c r="I2599" s="13" t="s">
        <v>150</v>
      </c>
      <c r="J2599" s="9" t="str">
        <f t="shared" si="162"/>
        <v>RS DQLAB</v>
      </c>
      <c r="K2599" s="14" t="s">
        <v>151</v>
      </c>
      <c r="L2599" t="str">
        <f t="shared" si="163"/>
        <v>SELL</v>
      </c>
    </row>
    <row r="2600" spans="1:12" x14ac:dyDescent="0.2">
      <c r="A2600" s="7" t="s">
        <v>2744</v>
      </c>
      <c r="B2600" s="8">
        <v>44231</v>
      </c>
      <c r="C2600" s="9" t="s">
        <v>21</v>
      </c>
      <c r="D2600" s="9">
        <v>15</v>
      </c>
      <c r="E2600" s="9" t="s">
        <v>116</v>
      </c>
      <c r="F2600" s="16" t="str">
        <f t="shared" si="160"/>
        <v>OTHER</v>
      </c>
      <c r="G2600" s="16" t="str">
        <f t="shared" si="161"/>
        <v>OTHER</v>
      </c>
      <c r="H2600" s="9" t="s">
        <v>4896</v>
      </c>
      <c r="I2600" s="9" t="s">
        <v>150</v>
      </c>
      <c r="J2600" s="9" t="str">
        <f t="shared" si="162"/>
        <v>RS DQLAB</v>
      </c>
      <c r="K2600" s="10" t="s">
        <v>151</v>
      </c>
      <c r="L2600" t="str">
        <f t="shared" si="163"/>
        <v>SELL</v>
      </c>
    </row>
    <row r="2601" spans="1:12" x14ac:dyDescent="0.2">
      <c r="A2601" s="11" t="s">
        <v>2745</v>
      </c>
      <c r="B2601" s="12">
        <v>44232</v>
      </c>
      <c r="C2601" s="13" t="s">
        <v>37</v>
      </c>
      <c r="D2601" s="13">
        <v>46</v>
      </c>
      <c r="E2601" s="13" t="s">
        <v>116</v>
      </c>
      <c r="F2601" s="16" t="str">
        <f t="shared" si="160"/>
        <v>OTHER</v>
      </c>
      <c r="G2601" s="16" t="str">
        <f t="shared" si="161"/>
        <v>OTHER</v>
      </c>
      <c r="H2601" s="9" t="s">
        <v>4896</v>
      </c>
      <c r="I2601" s="13" t="s">
        <v>150</v>
      </c>
      <c r="J2601" s="9" t="str">
        <f t="shared" si="162"/>
        <v>RS DQLAB</v>
      </c>
      <c r="K2601" s="14" t="s">
        <v>151</v>
      </c>
      <c r="L2601" t="str">
        <f t="shared" si="163"/>
        <v>SELL</v>
      </c>
    </row>
    <row r="2602" spans="1:12" x14ac:dyDescent="0.2">
      <c r="A2602" s="7" t="s">
        <v>2746</v>
      </c>
      <c r="B2602" s="8">
        <v>44232</v>
      </c>
      <c r="C2602" s="9" t="s">
        <v>24</v>
      </c>
      <c r="D2602" s="9">
        <v>10</v>
      </c>
      <c r="E2602" s="9" t="s">
        <v>116</v>
      </c>
      <c r="F2602" s="16" t="str">
        <f t="shared" si="160"/>
        <v>OTHER</v>
      </c>
      <c r="G2602" s="16" t="str">
        <f t="shared" si="161"/>
        <v>OTHER</v>
      </c>
      <c r="H2602" s="9" t="s">
        <v>4896</v>
      </c>
      <c r="I2602" s="9" t="s">
        <v>150</v>
      </c>
      <c r="J2602" s="9" t="str">
        <f t="shared" si="162"/>
        <v>RS DQLAB</v>
      </c>
      <c r="K2602" s="10" t="s">
        <v>151</v>
      </c>
      <c r="L2602" t="str">
        <f t="shared" si="163"/>
        <v>SELL</v>
      </c>
    </row>
    <row r="2603" spans="1:12" x14ac:dyDescent="0.2">
      <c r="A2603" s="11" t="s">
        <v>2747</v>
      </c>
      <c r="B2603" s="12">
        <v>44232</v>
      </c>
      <c r="C2603" s="13" t="s">
        <v>24</v>
      </c>
      <c r="D2603" s="13">
        <v>32</v>
      </c>
      <c r="E2603" s="13" t="s">
        <v>116</v>
      </c>
      <c r="F2603" s="16" t="str">
        <f t="shared" si="160"/>
        <v>OTHER</v>
      </c>
      <c r="G2603" s="16" t="str">
        <f t="shared" si="161"/>
        <v>OTHER</v>
      </c>
      <c r="H2603" s="9" t="s">
        <v>4896</v>
      </c>
      <c r="I2603" s="13" t="s">
        <v>150</v>
      </c>
      <c r="J2603" s="9" t="str">
        <f t="shared" si="162"/>
        <v>RS DQLAB</v>
      </c>
      <c r="K2603" s="14" t="s">
        <v>151</v>
      </c>
      <c r="L2603" t="str">
        <f t="shared" si="163"/>
        <v>SELL</v>
      </c>
    </row>
    <row r="2604" spans="1:12" x14ac:dyDescent="0.2">
      <c r="A2604" s="7" t="s">
        <v>2748</v>
      </c>
      <c r="B2604" s="8">
        <v>44232</v>
      </c>
      <c r="C2604" s="9" t="s">
        <v>38</v>
      </c>
      <c r="D2604" s="9">
        <v>48</v>
      </c>
      <c r="E2604" s="9" t="s">
        <v>116</v>
      </c>
      <c r="F2604" s="16" t="str">
        <f t="shared" si="160"/>
        <v>OTHER</v>
      </c>
      <c r="G2604" s="16" t="str">
        <f t="shared" si="161"/>
        <v>OTHER</v>
      </c>
      <c r="H2604" s="9" t="s">
        <v>4896</v>
      </c>
      <c r="I2604" s="9" t="s">
        <v>150</v>
      </c>
      <c r="J2604" s="9" t="str">
        <f t="shared" si="162"/>
        <v>RS DQLAB</v>
      </c>
      <c r="K2604" s="10" t="s">
        <v>151</v>
      </c>
      <c r="L2604" t="str">
        <f t="shared" si="163"/>
        <v>SELL</v>
      </c>
    </row>
    <row r="2605" spans="1:12" x14ac:dyDescent="0.2">
      <c r="A2605" s="11" t="s">
        <v>2749</v>
      </c>
      <c r="B2605" s="12">
        <v>44232</v>
      </c>
      <c r="C2605" s="13" t="s">
        <v>41</v>
      </c>
      <c r="D2605" s="13">
        <v>49</v>
      </c>
      <c r="E2605" s="13" t="s">
        <v>116</v>
      </c>
      <c r="F2605" s="16" t="str">
        <f t="shared" si="160"/>
        <v>OTHER</v>
      </c>
      <c r="G2605" s="16" t="str">
        <f t="shared" si="161"/>
        <v>OTHER</v>
      </c>
      <c r="H2605" s="9" t="s">
        <v>4896</v>
      </c>
      <c r="I2605" s="13" t="s">
        <v>150</v>
      </c>
      <c r="J2605" s="9" t="str">
        <f t="shared" si="162"/>
        <v>RS DQLAB</v>
      </c>
      <c r="K2605" s="14" t="s">
        <v>151</v>
      </c>
      <c r="L2605" t="str">
        <f t="shared" si="163"/>
        <v>SELL</v>
      </c>
    </row>
    <row r="2606" spans="1:12" x14ac:dyDescent="0.2">
      <c r="A2606" s="7" t="s">
        <v>2750</v>
      </c>
      <c r="B2606" s="8">
        <v>44232</v>
      </c>
      <c r="C2606" s="9" t="s">
        <v>22</v>
      </c>
      <c r="D2606" s="9">
        <v>51</v>
      </c>
      <c r="E2606" s="9" t="s">
        <v>116</v>
      </c>
      <c r="F2606" s="16" t="str">
        <f t="shared" si="160"/>
        <v>OTHER</v>
      </c>
      <c r="G2606" s="16" t="str">
        <f t="shared" si="161"/>
        <v>OTHER</v>
      </c>
      <c r="H2606" s="9" t="s">
        <v>4896</v>
      </c>
      <c r="I2606" s="9" t="s">
        <v>150</v>
      </c>
      <c r="J2606" s="9" t="str">
        <f t="shared" si="162"/>
        <v>RS DQLAB</v>
      </c>
      <c r="K2606" s="10" t="s">
        <v>151</v>
      </c>
      <c r="L2606" t="str">
        <f t="shared" si="163"/>
        <v>SELL</v>
      </c>
    </row>
    <row r="2607" spans="1:12" x14ac:dyDescent="0.2">
      <c r="A2607" s="11" t="s">
        <v>2751</v>
      </c>
      <c r="B2607" s="12">
        <v>44232</v>
      </c>
      <c r="C2607" s="13" t="s">
        <v>36</v>
      </c>
      <c r="D2607" s="13">
        <v>30</v>
      </c>
      <c r="E2607" s="13" t="s">
        <v>116</v>
      </c>
      <c r="F2607" s="16" t="str">
        <f t="shared" si="160"/>
        <v>OTHER</v>
      </c>
      <c r="G2607" s="16" t="str">
        <f t="shared" si="161"/>
        <v>OTHER</v>
      </c>
      <c r="H2607" s="9" t="s">
        <v>4896</v>
      </c>
      <c r="I2607" s="13" t="s">
        <v>150</v>
      </c>
      <c r="J2607" s="9" t="str">
        <f t="shared" si="162"/>
        <v>RS DQLAB</v>
      </c>
      <c r="K2607" s="14" t="s">
        <v>151</v>
      </c>
      <c r="L2607" t="str">
        <f t="shared" si="163"/>
        <v>SELL</v>
      </c>
    </row>
    <row r="2608" spans="1:12" x14ac:dyDescent="0.2">
      <c r="A2608" s="7" t="s">
        <v>2752</v>
      </c>
      <c r="B2608" s="8">
        <v>44233</v>
      </c>
      <c r="C2608" s="9" t="s">
        <v>12</v>
      </c>
      <c r="D2608" s="9">
        <v>82</v>
      </c>
      <c r="E2608" s="9" t="s">
        <v>116</v>
      </c>
      <c r="F2608" s="16" t="str">
        <f t="shared" si="160"/>
        <v>OTHER</v>
      </c>
      <c r="G2608" s="16" t="str">
        <f t="shared" si="161"/>
        <v>OTHER</v>
      </c>
      <c r="H2608" s="9" t="s">
        <v>4896</v>
      </c>
      <c r="I2608" s="9" t="s">
        <v>150</v>
      </c>
      <c r="J2608" s="9" t="str">
        <f t="shared" si="162"/>
        <v>RS DQLAB</v>
      </c>
      <c r="K2608" s="10" t="s">
        <v>151</v>
      </c>
      <c r="L2608" t="str">
        <f t="shared" si="163"/>
        <v>SELL</v>
      </c>
    </row>
    <row r="2609" spans="1:12" x14ac:dyDescent="0.2">
      <c r="A2609" s="11" t="s">
        <v>2753</v>
      </c>
      <c r="B2609" s="12">
        <v>44233</v>
      </c>
      <c r="C2609" s="13" t="s">
        <v>12</v>
      </c>
      <c r="D2609" s="13">
        <v>45</v>
      </c>
      <c r="E2609" s="13" t="s">
        <v>116</v>
      </c>
      <c r="F2609" s="16" t="str">
        <f t="shared" si="160"/>
        <v>OTHER</v>
      </c>
      <c r="G2609" s="16" t="str">
        <f t="shared" si="161"/>
        <v>OTHER</v>
      </c>
      <c r="H2609" s="9" t="s">
        <v>4896</v>
      </c>
      <c r="I2609" s="13" t="s">
        <v>150</v>
      </c>
      <c r="J2609" s="9" t="str">
        <f t="shared" si="162"/>
        <v>RS DQLAB</v>
      </c>
      <c r="K2609" s="14" t="s">
        <v>151</v>
      </c>
      <c r="L2609" t="str">
        <f t="shared" si="163"/>
        <v>SELL</v>
      </c>
    </row>
    <row r="2610" spans="1:12" x14ac:dyDescent="0.2">
      <c r="A2610" s="7" t="s">
        <v>2754</v>
      </c>
      <c r="B2610" s="8">
        <v>44233</v>
      </c>
      <c r="C2610" s="9" t="s">
        <v>37</v>
      </c>
      <c r="D2610" s="9">
        <v>18</v>
      </c>
      <c r="E2610" s="9" t="s">
        <v>116</v>
      </c>
      <c r="F2610" s="16" t="str">
        <f t="shared" si="160"/>
        <v>OTHER</v>
      </c>
      <c r="G2610" s="16" t="str">
        <f t="shared" si="161"/>
        <v>OTHER</v>
      </c>
      <c r="H2610" s="9" t="s">
        <v>4896</v>
      </c>
      <c r="I2610" s="9" t="s">
        <v>150</v>
      </c>
      <c r="J2610" s="9" t="str">
        <f t="shared" si="162"/>
        <v>RS DQLAB</v>
      </c>
      <c r="K2610" s="10" t="s">
        <v>151</v>
      </c>
      <c r="L2610" t="str">
        <f t="shared" si="163"/>
        <v>SELL</v>
      </c>
    </row>
    <row r="2611" spans="1:12" x14ac:dyDescent="0.2">
      <c r="A2611" s="11" t="s">
        <v>2755</v>
      </c>
      <c r="B2611" s="12">
        <v>44233</v>
      </c>
      <c r="C2611" s="13" t="s">
        <v>24</v>
      </c>
      <c r="D2611" s="13">
        <v>18</v>
      </c>
      <c r="E2611" s="13" t="s">
        <v>116</v>
      </c>
      <c r="F2611" s="16" t="str">
        <f t="shared" si="160"/>
        <v>OTHER</v>
      </c>
      <c r="G2611" s="16" t="str">
        <f t="shared" si="161"/>
        <v>OTHER</v>
      </c>
      <c r="H2611" s="9" t="s">
        <v>4896</v>
      </c>
      <c r="I2611" s="13" t="s">
        <v>150</v>
      </c>
      <c r="J2611" s="9" t="str">
        <f t="shared" si="162"/>
        <v>RS DQLAB</v>
      </c>
      <c r="K2611" s="14" t="s">
        <v>151</v>
      </c>
      <c r="L2611" t="str">
        <f t="shared" si="163"/>
        <v>SELL</v>
      </c>
    </row>
    <row r="2612" spans="1:12" x14ac:dyDescent="0.2">
      <c r="A2612" s="7" t="s">
        <v>2756</v>
      </c>
      <c r="B2612" s="8">
        <v>44233</v>
      </c>
      <c r="C2612" s="9" t="s">
        <v>22</v>
      </c>
      <c r="D2612" s="9">
        <v>16</v>
      </c>
      <c r="E2612" s="9" t="s">
        <v>116</v>
      </c>
      <c r="F2612" s="16" t="str">
        <f t="shared" si="160"/>
        <v>OTHER</v>
      </c>
      <c r="G2612" s="16" t="str">
        <f t="shared" si="161"/>
        <v>OTHER</v>
      </c>
      <c r="H2612" s="9" t="s">
        <v>4896</v>
      </c>
      <c r="I2612" s="9" t="s">
        <v>150</v>
      </c>
      <c r="J2612" s="9" t="str">
        <f t="shared" si="162"/>
        <v>RS DQLAB</v>
      </c>
      <c r="K2612" s="10" t="s">
        <v>151</v>
      </c>
      <c r="L2612" t="str">
        <f t="shared" si="163"/>
        <v>SELL</v>
      </c>
    </row>
    <row r="2613" spans="1:12" x14ac:dyDescent="0.2">
      <c r="A2613" s="11" t="s">
        <v>2757</v>
      </c>
      <c r="B2613" s="12">
        <v>44233</v>
      </c>
      <c r="C2613" s="13" t="s">
        <v>7</v>
      </c>
      <c r="D2613" s="13">
        <v>19</v>
      </c>
      <c r="E2613" s="13" t="s">
        <v>116</v>
      </c>
      <c r="F2613" s="16" t="str">
        <f t="shared" si="160"/>
        <v>OTHER</v>
      </c>
      <c r="G2613" s="16" t="str">
        <f t="shared" si="161"/>
        <v>OTHER</v>
      </c>
      <c r="H2613" s="9" t="s">
        <v>4896</v>
      </c>
      <c r="I2613" s="13" t="s">
        <v>150</v>
      </c>
      <c r="J2613" s="9" t="str">
        <f t="shared" si="162"/>
        <v>RS DQLAB</v>
      </c>
      <c r="K2613" s="14" t="s">
        <v>151</v>
      </c>
      <c r="L2613" t="str">
        <f t="shared" si="163"/>
        <v>SELL</v>
      </c>
    </row>
    <row r="2614" spans="1:12" x14ac:dyDescent="0.2">
      <c r="A2614" s="7" t="s">
        <v>2758</v>
      </c>
      <c r="B2614" s="8">
        <v>44233</v>
      </c>
      <c r="C2614" s="9" t="s">
        <v>7</v>
      </c>
      <c r="D2614" s="9">
        <v>90</v>
      </c>
      <c r="E2614" s="9" t="s">
        <v>116</v>
      </c>
      <c r="F2614" s="16" t="str">
        <f t="shared" si="160"/>
        <v>OTHER</v>
      </c>
      <c r="G2614" s="16" t="str">
        <f t="shared" si="161"/>
        <v>OTHER</v>
      </c>
      <c r="H2614" s="9" t="s">
        <v>4896</v>
      </c>
      <c r="I2614" s="9" t="s">
        <v>150</v>
      </c>
      <c r="J2614" s="9" t="str">
        <f t="shared" si="162"/>
        <v>RS DQLAB</v>
      </c>
      <c r="K2614" s="10" t="s">
        <v>151</v>
      </c>
      <c r="L2614" t="str">
        <f t="shared" si="163"/>
        <v>SELL</v>
      </c>
    </row>
    <row r="2615" spans="1:12" x14ac:dyDescent="0.2">
      <c r="A2615" s="11" t="s">
        <v>2759</v>
      </c>
      <c r="B2615" s="12">
        <v>44233</v>
      </c>
      <c r="C2615" s="13" t="s">
        <v>35</v>
      </c>
      <c r="D2615" s="13">
        <v>49</v>
      </c>
      <c r="E2615" s="13" t="s">
        <v>116</v>
      </c>
      <c r="F2615" s="16" t="str">
        <f t="shared" si="160"/>
        <v>OTHER</v>
      </c>
      <c r="G2615" s="16" t="str">
        <f t="shared" si="161"/>
        <v>OTHER</v>
      </c>
      <c r="H2615" s="9" t="s">
        <v>4896</v>
      </c>
      <c r="I2615" s="13" t="s">
        <v>150</v>
      </c>
      <c r="J2615" s="9" t="str">
        <f t="shared" si="162"/>
        <v>RS DQLAB</v>
      </c>
      <c r="K2615" s="14" t="s">
        <v>151</v>
      </c>
      <c r="L2615" t="str">
        <f t="shared" si="163"/>
        <v>SELL</v>
      </c>
    </row>
    <row r="2616" spans="1:12" x14ac:dyDescent="0.2">
      <c r="A2616" s="7" t="s">
        <v>2760</v>
      </c>
      <c r="B2616" s="8">
        <v>44234</v>
      </c>
      <c r="C2616" s="9" t="s">
        <v>9</v>
      </c>
      <c r="D2616" s="9">
        <v>18</v>
      </c>
      <c r="E2616" s="9" t="s">
        <v>116</v>
      </c>
      <c r="F2616" s="16" t="str">
        <f t="shared" si="160"/>
        <v>OTHER</v>
      </c>
      <c r="G2616" s="16" t="str">
        <f t="shared" si="161"/>
        <v>OTHER</v>
      </c>
      <c r="H2616" s="9" t="s">
        <v>4896</v>
      </c>
      <c r="I2616" s="9" t="s">
        <v>150</v>
      </c>
      <c r="J2616" s="9" t="str">
        <f t="shared" si="162"/>
        <v>RS DQLAB</v>
      </c>
      <c r="K2616" s="10" t="s">
        <v>151</v>
      </c>
      <c r="L2616" t="str">
        <f t="shared" si="163"/>
        <v>SELL</v>
      </c>
    </row>
    <row r="2617" spans="1:12" x14ac:dyDescent="0.2">
      <c r="A2617" s="11" t="s">
        <v>2761</v>
      </c>
      <c r="B2617" s="12">
        <v>44234</v>
      </c>
      <c r="C2617" s="13" t="s">
        <v>24</v>
      </c>
      <c r="D2617" s="13">
        <v>28</v>
      </c>
      <c r="E2617" s="13" t="s">
        <v>116</v>
      </c>
      <c r="F2617" s="16" t="str">
        <f t="shared" si="160"/>
        <v>OTHER</v>
      </c>
      <c r="G2617" s="16" t="str">
        <f t="shared" si="161"/>
        <v>OTHER</v>
      </c>
      <c r="H2617" s="9" t="s">
        <v>4896</v>
      </c>
      <c r="I2617" s="13" t="s">
        <v>150</v>
      </c>
      <c r="J2617" s="9" t="str">
        <f t="shared" si="162"/>
        <v>RS DQLAB</v>
      </c>
      <c r="K2617" s="14" t="s">
        <v>151</v>
      </c>
      <c r="L2617" t="str">
        <f t="shared" si="163"/>
        <v>SELL</v>
      </c>
    </row>
    <row r="2618" spans="1:12" x14ac:dyDescent="0.2">
      <c r="A2618" s="7" t="s">
        <v>2762</v>
      </c>
      <c r="B2618" s="8">
        <v>44234</v>
      </c>
      <c r="C2618" s="9" t="s">
        <v>24</v>
      </c>
      <c r="D2618" s="9">
        <v>37</v>
      </c>
      <c r="E2618" s="9" t="s">
        <v>116</v>
      </c>
      <c r="F2618" s="16" t="str">
        <f t="shared" si="160"/>
        <v>OTHER</v>
      </c>
      <c r="G2618" s="16" t="str">
        <f t="shared" si="161"/>
        <v>OTHER</v>
      </c>
      <c r="H2618" s="9" t="s">
        <v>4896</v>
      </c>
      <c r="I2618" s="9" t="s">
        <v>150</v>
      </c>
      <c r="J2618" s="9" t="str">
        <f t="shared" si="162"/>
        <v>RS DQLAB</v>
      </c>
      <c r="K2618" s="10" t="s">
        <v>151</v>
      </c>
      <c r="L2618" t="str">
        <f t="shared" si="163"/>
        <v>SELL</v>
      </c>
    </row>
    <row r="2619" spans="1:12" x14ac:dyDescent="0.2">
      <c r="A2619" s="11" t="s">
        <v>2763</v>
      </c>
      <c r="B2619" s="12">
        <v>44234</v>
      </c>
      <c r="C2619" s="13" t="s">
        <v>24</v>
      </c>
      <c r="D2619" s="13">
        <v>28</v>
      </c>
      <c r="E2619" s="13" t="s">
        <v>116</v>
      </c>
      <c r="F2619" s="16" t="str">
        <f t="shared" si="160"/>
        <v>OTHER</v>
      </c>
      <c r="G2619" s="16" t="str">
        <f t="shared" si="161"/>
        <v>OTHER</v>
      </c>
      <c r="H2619" s="9" t="s">
        <v>4896</v>
      </c>
      <c r="I2619" s="13" t="s">
        <v>150</v>
      </c>
      <c r="J2619" s="9" t="str">
        <f t="shared" si="162"/>
        <v>RS DQLAB</v>
      </c>
      <c r="K2619" s="14" t="s">
        <v>151</v>
      </c>
      <c r="L2619" t="str">
        <f t="shared" si="163"/>
        <v>SELL</v>
      </c>
    </row>
    <row r="2620" spans="1:12" x14ac:dyDescent="0.2">
      <c r="A2620" s="7" t="s">
        <v>2764</v>
      </c>
      <c r="B2620" s="8">
        <v>44234</v>
      </c>
      <c r="C2620" s="9" t="s">
        <v>24</v>
      </c>
      <c r="D2620" s="9">
        <v>33</v>
      </c>
      <c r="E2620" s="9" t="s">
        <v>116</v>
      </c>
      <c r="F2620" s="16" t="str">
        <f t="shared" si="160"/>
        <v>OTHER</v>
      </c>
      <c r="G2620" s="16" t="str">
        <f t="shared" si="161"/>
        <v>OTHER</v>
      </c>
      <c r="H2620" s="9" t="s">
        <v>4896</v>
      </c>
      <c r="I2620" s="9" t="s">
        <v>150</v>
      </c>
      <c r="J2620" s="9" t="str">
        <f t="shared" si="162"/>
        <v>RS DQLAB</v>
      </c>
      <c r="K2620" s="10" t="s">
        <v>151</v>
      </c>
      <c r="L2620" t="str">
        <f t="shared" si="163"/>
        <v>SELL</v>
      </c>
    </row>
    <row r="2621" spans="1:12" x14ac:dyDescent="0.2">
      <c r="A2621" s="11" t="s">
        <v>2765</v>
      </c>
      <c r="B2621" s="12">
        <v>44234</v>
      </c>
      <c r="C2621" s="13" t="s">
        <v>24</v>
      </c>
      <c r="D2621" s="13">
        <v>12</v>
      </c>
      <c r="E2621" s="13" t="s">
        <v>116</v>
      </c>
      <c r="F2621" s="16" t="str">
        <f t="shared" si="160"/>
        <v>OTHER</v>
      </c>
      <c r="G2621" s="16" t="str">
        <f t="shared" si="161"/>
        <v>OTHER</v>
      </c>
      <c r="H2621" s="9" t="s">
        <v>4896</v>
      </c>
      <c r="I2621" s="13" t="s">
        <v>150</v>
      </c>
      <c r="J2621" s="9" t="str">
        <f t="shared" si="162"/>
        <v>RS DQLAB</v>
      </c>
      <c r="K2621" s="14" t="s">
        <v>151</v>
      </c>
      <c r="L2621" t="str">
        <f t="shared" si="163"/>
        <v>SELL</v>
      </c>
    </row>
    <row r="2622" spans="1:12" x14ac:dyDescent="0.2">
      <c r="A2622" s="7" t="s">
        <v>2766</v>
      </c>
      <c r="B2622" s="8">
        <v>44234</v>
      </c>
      <c r="C2622" s="9" t="s">
        <v>24</v>
      </c>
      <c r="D2622" s="9">
        <v>32</v>
      </c>
      <c r="E2622" s="9" t="s">
        <v>116</v>
      </c>
      <c r="F2622" s="16" t="str">
        <f t="shared" si="160"/>
        <v>OTHER</v>
      </c>
      <c r="G2622" s="16" t="str">
        <f t="shared" si="161"/>
        <v>OTHER</v>
      </c>
      <c r="H2622" s="9" t="s">
        <v>4896</v>
      </c>
      <c r="I2622" s="9" t="s">
        <v>150</v>
      </c>
      <c r="J2622" s="9" t="str">
        <f t="shared" si="162"/>
        <v>RS DQLAB</v>
      </c>
      <c r="K2622" s="10" t="s">
        <v>151</v>
      </c>
      <c r="L2622" t="str">
        <f t="shared" si="163"/>
        <v>SELL</v>
      </c>
    </row>
    <row r="2623" spans="1:12" x14ac:dyDescent="0.2">
      <c r="A2623" s="11" t="s">
        <v>2767</v>
      </c>
      <c r="B2623" s="12">
        <v>44234</v>
      </c>
      <c r="C2623" s="13" t="s">
        <v>38</v>
      </c>
      <c r="D2623" s="13">
        <v>19</v>
      </c>
      <c r="E2623" s="13" t="s">
        <v>116</v>
      </c>
      <c r="F2623" s="16" t="str">
        <f t="shared" si="160"/>
        <v>OTHER</v>
      </c>
      <c r="G2623" s="16" t="str">
        <f t="shared" si="161"/>
        <v>OTHER</v>
      </c>
      <c r="H2623" s="9" t="s">
        <v>4896</v>
      </c>
      <c r="I2623" s="13" t="s">
        <v>150</v>
      </c>
      <c r="J2623" s="9" t="str">
        <f t="shared" si="162"/>
        <v>RS DQLAB</v>
      </c>
      <c r="K2623" s="14" t="s">
        <v>151</v>
      </c>
      <c r="L2623" t="str">
        <f t="shared" si="163"/>
        <v>SELL</v>
      </c>
    </row>
    <row r="2624" spans="1:12" x14ac:dyDescent="0.2">
      <c r="A2624" s="7" t="s">
        <v>2768</v>
      </c>
      <c r="B2624" s="8">
        <v>44234</v>
      </c>
      <c r="C2624" s="9" t="s">
        <v>41</v>
      </c>
      <c r="D2624" s="9">
        <v>21</v>
      </c>
      <c r="E2624" s="9" t="s">
        <v>116</v>
      </c>
      <c r="F2624" s="16" t="str">
        <f t="shared" si="160"/>
        <v>OTHER</v>
      </c>
      <c r="G2624" s="16" t="str">
        <f t="shared" si="161"/>
        <v>OTHER</v>
      </c>
      <c r="H2624" s="9" t="s">
        <v>4896</v>
      </c>
      <c r="I2624" s="9" t="s">
        <v>150</v>
      </c>
      <c r="J2624" s="9" t="str">
        <f t="shared" si="162"/>
        <v>RS DQLAB</v>
      </c>
      <c r="K2624" s="10" t="s">
        <v>151</v>
      </c>
      <c r="L2624" t="str">
        <f t="shared" si="163"/>
        <v>SELL</v>
      </c>
    </row>
    <row r="2625" spans="1:12" x14ac:dyDescent="0.2">
      <c r="A2625" s="11" t="s">
        <v>2769</v>
      </c>
      <c r="B2625" s="12">
        <v>44234</v>
      </c>
      <c r="C2625" s="13" t="s">
        <v>41</v>
      </c>
      <c r="D2625" s="13">
        <v>23</v>
      </c>
      <c r="E2625" s="13" t="s">
        <v>116</v>
      </c>
      <c r="F2625" s="16" t="str">
        <f t="shared" si="160"/>
        <v>OTHER</v>
      </c>
      <c r="G2625" s="16" t="str">
        <f t="shared" si="161"/>
        <v>OTHER</v>
      </c>
      <c r="H2625" s="9" t="s">
        <v>4896</v>
      </c>
      <c r="I2625" s="13" t="s">
        <v>150</v>
      </c>
      <c r="J2625" s="9" t="str">
        <f t="shared" si="162"/>
        <v>RS DQLAB</v>
      </c>
      <c r="K2625" s="14" t="s">
        <v>151</v>
      </c>
      <c r="L2625" t="str">
        <f t="shared" si="163"/>
        <v>SELL</v>
      </c>
    </row>
    <row r="2626" spans="1:12" x14ac:dyDescent="0.2">
      <c r="A2626" s="7" t="s">
        <v>2770</v>
      </c>
      <c r="B2626" s="8">
        <v>44234</v>
      </c>
      <c r="C2626" s="9" t="s">
        <v>22</v>
      </c>
      <c r="D2626" s="9">
        <v>36</v>
      </c>
      <c r="E2626" s="9" t="s">
        <v>116</v>
      </c>
      <c r="F2626" s="16" t="str">
        <f t="shared" si="160"/>
        <v>OTHER</v>
      </c>
      <c r="G2626" s="16" t="str">
        <f t="shared" si="161"/>
        <v>OTHER</v>
      </c>
      <c r="H2626" s="9" t="s">
        <v>4896</v>
      </c>
      <c r="I2626" s="9" t="s">
        <v>150</v>
      </c>
      <c r="J2626" s="9" t="str">
        <f t="shared" si="162"/>
        <v>RS DQLAB</v>
      </c>
      <c r="K2626" s="10" t="s">
        <v>151</v>
      </c>
      <c r="L2626" t="str">
        <f t="shared" si="163"/>
        <v>SELL</v>
      </c>
    </row>
    <row r="2627" spans="1:12" x14ac:dyDescent="0.2">
      <c r="A2627" s="11" t="s">
        <v>2771</v>
      </c>
      <c r="B2627" s="12">
        <v>44234</v>
      </c>
      <c r="C2627" s="13" t="s">
        <v>22</v>
      </c>
      <c r="D2627" s="13">
        <v>14</v>
      </c>
      <c r="E2627" s="13" t="s">
        <v>116</v>
      </c>
      <c r="F2627" s="16" t="str">
        <f t="shared" ref="F2627:F2690" si="164">UPPER(IF(LEN(E2627)=0,"OTHER",E2627))</f>
        <v>OTHER</v>
      </c>
      <c r="G2627" s="16" t="str">
        <f t="shared" ref="G2627:G2690" si="165">LEFT(F2627,7)</f>
        <v>OTHER</v>
      </c>
      <c r="H2627" s="9" t="s">
        <v>4896</v>
      </c>
      <c r="I2627" s="13" t="s">
        <v>150</v>
      </c>
      <c r="J2627" s="9" t="str">
        <f t="shared" ref="J2627:J2690" si="166">(UPPER(IF(LEN(I2627)=0,"OTHER",I2627)))</f>
        <v>RS DQLAB</v>
      </c>
      <c r="K2627" s="14" t="s">
        <v>151</v>
      </c>
      <c r="L2627" t="str">
        <f t="shared" ref="L2627:L2690" si="167">UPPER(K2627)</f>
        <v>SELL</v>
      </c>
    </row>
    <row r="2628" spans="1:12" x14ac:dyDescent="0.2">
      <c r="A2628" s="7" t="s">
        <v>2772</v>
      </c>
      <c r="B2628" s="8">
        <v>44234</v>
      </c>
      <c r="C2628" s="9" t="s">
        <v>30</v>
      </c>
      <c r="D2628" s="9">
        <v>32</v>
      </c>
      <c r="E2628" s="9" t="s">
        <v>116</v>
      </c>
      <c r="F2628" s="16" t="str">
        <f t="shared" si="164"/>
        <v>OTHER</v>
      </c>
      <c r="G2628" s="16" t="str">
        <f t="shared" si="165"/>
        <v>OTHER</v>
      </c>
      <c r="H2628" s="9" t="s">
        <v>4896</v>
      </c>
      <c r="I2628" s="9" t="s">
        <v>150</v>
      </c>
      <c r="J2628" s="9" t="str">
        <f t="shared" si="166"/>
        <v>RS DQLAB</v>
      </c>
      <c r="K2628" s="10" t="s">
        <v>151</v>
      </c>
      <c r="L2628" t="str">
        <f t="shared" si="167"/>
        <v>SELL</v>
      </c>
    </row>
    <row r="2629" spans="1:12" x14ac:dyDescent="0.2">
      <c r="A2629" s="11" t="s">
        <v>2773</v>
      </c>
      <c r="B2629" s="12">
        <v>44234</v>
      </c>
      <c r="C2629" s="13" t="s">
        <v>20</v>
      </c>
      <c r="D2629" s="13">
        <v>1499</v>
      </c>
      <c r="E2629" s="13" t="s">
        <v>116</v>
      </c>
      <c r="F2629" s="16" t="str">
        <f t="shared" si="164"/>
        <v>OTHER</v>
      </c>
      <c r="G2629" s="16" t="str">
        <f t="shared" si="165"/>
        <v>OTHER</v>
      </c>
      <c r="H2629" s="9" t="s">
        <v>4896</v>
      </c>
      <c r="I2629" s="13" t="s">
        <v>150</v>
      </c>
      <c r="J2629" s="9" t="str">
        <f t="shared" si="166"/>
        <v>RS DQLAB</v>
      </c>
      <c r="K2629" s="14" t="s">
        <v>151</v>
      </c>
      <c r="L2629" t="str">
        <f t="shared" si="167"/>
        <v>SELL</v>
      </c>
    </row>
    <row r="2630" spans="1:12" x14ac:dyDescent="0.2">
      <c r="A2630" s="7" t="s">
        <v>2774</v>
      </c>
      <c r="B2630" s="8">
        <v>44234</v>
      </c>
      <c r="C2630" s="9" t="s">
        <v>5</v>
      </c>
      <c r="D2630" s="9">
        <v>69</v>
      </c>
      <c r="E2630" s="9" t="s">
        <v>116</v>
      </c>
      <c r="F2630" s="16" t="str">
        <f t="shared" si="164"/>
        <v>OTHER</v>
      </c>
      <c r="G2630" s="16" t="str">
        <f t="shared" si="165"/>
        <v>OTHER</v>
      </c>
      <c r="H2630" s="9" t="s">
        <v>4896</v>
      </c>
      <c r="I2630" s="9" t="s">
        <v>150</v>
      </c>
      <c r="J2630" s="9" t="str">
        <f t="shared" si="166"/>
        <v>RS DQLAB</v>
      </c>
      <c r="K2630" s="10" t="s">
        <v>151</v>
      </c>
      <c r="L2630" t="str">
        <f t="shared" si="167"/>
        <v>SELL</v>
      </c>
    </row>
    <row r="2631" spans="1:12" x14ac:dyDescent="0.2">
      <c r="A2631" s="11" t="s">
        <v>2775</v>
      </c>
      <c r="B2631" s="12">
        <v>44236</v>
      </c>
      <c r="C2631" s="13" t="s">
        <v>12</v>
      </c>
      <c r="D2631" s="13">
        <v>55</v>
      </c>
      <c r="E2631" s="13" t="s">
        <v>116</v>
      </c>
      <c r="F2631" s="16" t="str">
        <f t="shared" si="164"/>
        <v>OTHER</v>
      </c>
      <c r="G2631" s="16" t="str">
        <f t="shared" si="165"/>
        <v>OTHER</v>
      </c>
      <c r="H2631" s="9" t="s">
        <v>4896</v>
      </c>
      <c r="I2631" s="13" t="s">
        <v>150</v>
      </c>
      <c r="J2631" s="9" t="str">
        <f t="shared" si="166"/>
        <v>RS DQLAB</v>
      </c>
      <c r="K2631" s="14" t="s">
        <v>151</v>
      </c>
      <c r="L2631" t="str">
        <f t="shared" si="167"/>
        <v>SELL</v>
      </c>
    </row>
    <row r="2632" spans="1:12" x14ac:dyDescent="0.2">
      <c r="A2632" s="7" t="s">
        <v>2776</v>
      </c>
      <c r="B2632" s="8">
        <v>44236</v>
      </c>
      <c r="C2632" s="9" t="s">
        <v>41</v>
      </c>
      <c r="D2632" s="9">
        <v>34</v>
      </c>
      <c r="E2632" s="9" t="s">
        <v>116</v>
      </c>
      <c r="F2632" s="16" t="str">
        <f t="shared" si="164"/>
        <v>OTHER</v>
      </c>
      <c r="G2632" s="16" t="str">
        <f t="shared" si="165"/>
        <v>OTHER</v>
      </c>
      <c r="H2632" s="9" t="s">
        <v>4896</v>
      </c>
      <c r="I2632" s="9" t="s">
        <v>150</v>
      </c>
      <c r="J2632" s="9" t="str">
        <f t="shared" si="166"/>
        <v>RS DQLAB</v>
      </c>
      <c r="K2632" s="10" t="s">
        <v>151</v>
      </c>
      <c r="L2632" t="str">
        <f t="shared" si="167"/>
        <v>SELL</v>
      </c>
    </row>
    <row r="2633" spans="1:12" x14ac:dyDescent="0.2">
      <c r="A2633" s="11" t="s">
        <v>2777</v>
      </c>
      <c r="B2633" s="12">
        <v>44236</v>
      </c>
      <c r="C2633" s="13" t="s">
        <v>36</v>
      </c>
      <c r="D2633" s="13">
        <v>2</v>
      </c>
      <c r="E2633" s="13" t="s">
        <v>116</v>
      </c>
      <c r="F2633" s="16" t="str">
        <f t="shared" si="164"/>
        <v>OTHER</v>
      </c>
      <c r="G2633" s="16" t="str">
        <f t="shared" si="165"/>
        <v>OTHER</v>
      </c>
      <c r="H2633" s="9" t="s">
        <v>4896</v>
      </c>
      <c r="I2633" s="13" t="s">
        <v>150</v>
      </c>
      <c r="J2633" s="9" t="str">
        <f t="shared" si="166"/>
        <v>RS DQLAB</v>
      </c>
      <c r="K2633" s="14" t="s">
        <v>151</v>
      </c>
      <c r="L2633" t="str">
        <f t="shared" si="167"/>
        <v>SELL</v>
      </c>
    </row>
    <row r="2634" spans="1:12" x14ac:dyDescent="0.2">
      <c r="A2634" s="7" t="s">
        <v>2778</v>
      </c>
      <c r="B2634" s="8">
        <v>44236</v>
      </c>
      <c r="C2634" s="9" t="s">
        <v>16</v>
      </c>
      <c r="D2634" s="9">
        <v>10</v>
      </c>
      <c r="E2634" s="9" t="s">
        <v>116</v>
      </c>
      <c r="F2634" s="16" t="str">
        <f t="shared" si="164"/>
        <v>OTHER</v>
      </c>
      <c r="G2634" s="16" t="str">
        <f t="shared" si="165"/>
        <v>OTHER</v>
      </c>
      <c r="H2634" s="9" t="s">
        <v>4896</v>
      </c>
      <c r="I2634" s="9" t="s">
        <v>150</v>
      </c>
      <c r="J2634" s="9" t="str">
        <f t="shared" si="166"/>
        <v>RS DQLAB</v>
      </c>
      <c r="K2634" s="10" t="s">
        <v>151</v>
      </c>
      <c r="L2634" t="str">
        <f t="shared" si="167"/>
        <v>SELL</v>
      </c>
    </row>
    <row r="2635" spans="1:12" x14ac:dyDescent="0.2">
      <c r="A2635" s="11" t="s">
        <v>2779</v>
      </c>
      <c r="B2635" s="12">
        <v>44236</v>
      </c>
      <c r="C2635" s="13" t="s">
        <v>16</v>
      </c>
      <c r="D2635" s="13">
        <v>22</v>
      </c>
      <c r="E2635" s="13" t="s">
        <v>116</v>
      </c>
      <c r="F2635" s="16" t="str">
        <f t="shared" si="164"/>
        <v>OTHER</v>
      </c>
      <c r="G2635" s="16" t="str">
        <f t="shared" si="165"/>
        <v>OTHER</v>
      </c>
      <c r="H2635" s="9" t="s">
        <v>4896</v>
      </c>
      <c r="I2635" s="13" t="s">
        <v>150</v>
      </c>
      <c r="J2635" s="9" t="str">
        <f t="shared" si="166"/>
        <v>RS DQLAB</v>
      </c>
      <c r="K2635" s="14" t="s">
        <v>151</v>
      </c>
      <c r="L2635" t="str">
        <f t="shared" si="167"/>
        <v>SELL</v>
      </c>
    </row>
    <row r="2636" spans="1:12" x14ac:dyDescent="0.2">
      <c r="A2636" s="7" t="s">
        <v>2780</v>
      </c>
      <c r="B2636" s="8">
        <v>44236</v>
      </c>
      <c r="C2636" s="9" t="s">
        <v>8</v>
      </c>
      <c r="D2636" s="9">
        <v>36</v>
      </c>
      <c r="E2636" s="9" t="s">
        <v>116</v>
      </c>
      <c r="F2636" s="16" t="str">
        <f t="shared" si="164"/>
        <v>OTHER</v>
      </c>
      <c r="G2636" s="16" t="str">
        <f t="shared" si="165"/>
        <v>OTHER</v>
      </c>
      <c r="H2636" s="9" t="s">
        <v>4896</v>
      </c>
      <c r="I2636" s="9" t="s">
        <v>150</v>
      </c>
      <c r="J2636" s="9" t="str">
        <f t="shared" si="166"/>
        <v>RS DQLAB</v>
      </c>
      <c r="K2636" s="10" t="s">
        <v>151</v>
      </c>
      <c r="L2636" t="str">
        <f t="shared" si="167"/>
        <v>SELL</v>
      </c>
    </row>
    <row r="2637" spans="1:12" x14ac:dyDescent="0.2">
      <c r="A2637" s="11" t="s">
        <v>2781</v>
      </c>
      <c r="B2637" s="12">
        <v>44236</v>
      </c>
      <c r="C2637" s="13" t="s">
        <v>39</v>
      </c>
      <c r="D2637" s="13">
        <v>7</v>
      </c>
      <c r="E2637" s="13" t="s">
        <v>116</v>
      </c>
      <c r="F2637" s="16" t="str">
        <f t="shared" si="164"/>
        <v>OTHER</v>
      </c>
      <c r="G2637" s="16" t="str">
        <f t="shared" si="165"/>
        <v>OTHER</v>
      </c>
      <c r="H2637" s="9" t="s">
        <v>4896</v>
      </c>
      <c r="I2637" s="13" t="s">
        <v>150</v>
      </c>
      <c r="J2637" s="9" t="str">
        <f t="shared" si="166"/>
        <v>RS DQLAB</v>
      </c>
      <c r="K2637" s="14" t="s">
        <v>151</v>
      </c>
      <c r="L2637" t="str">
        <f t="shared" si="167"/>
        <v>SELL</v>
      </c>
    </row>
    <row r="2638" spans="1:12" x14ac:dyDescent="0.2">
      <c r="A2638" s="7" t="s">
        <v>2782</v>
      </c>
      <c r="B2638" s="8">
        <v>44237</v>
      </c>
      <c r="C2638" s="9" t="s">
        <v>37</v>
      </c>
      <c r="D2638" s="9">
        <v>41</v>
      </c>
      <c r="E2638" s="9" t="s">
        <v>116</v>
      </c>
      <c r="F2638" s="16" t="str">
        <f t="shared" si="164"/>
        <v>OTHER</v>
      </c>
      <c r="G2638" s="16" t="str">
        <f t="shared" si="165"/>
        <v>OTHER</v>
      </c>
      <c r="H2638" s="9" t="s">
        <v>4896</v>
      </c>
      <c r="I2638" s="9" t="s">
        <v>150</v>
      </c>
      <c r="J2638" s="9" t="str">
        <f t="shared" si="166"/>
        <v>RS DQLAB</v>
      </c>
      <c r="K2638" s="10" t="s">
        <v>151</v>
      </c>
      <c r="L2638" t="str">
        <f t="shared" si="167"/>
        <v>SELL</v>
      </c>
    </row>
    <row r="2639" spans="1:12" x14ac:dyDescent="0.2">
      <c r="A2639" s="11" t="s">
        <v>2783</v>
      </c>
      <c r="B2639" s="12">
        <v>44237</v>
      </c>
      <c r="C2639" s="13" t="s">
        <v>24</v>
      </c>
      <c r="D2639" s="13">
        <v>36</v>
      </c>
      <c r="E2639" s="13" t="s">
        <v>116</v>
      </c>
      <c r="F2639" s="16" t="str">
        <f t="shared" si="164"/>
        <v>OTHER</v>
      </c>
      <c r="G2639" s="16" t="str">
        <f t="shared" si="165"/>
        <v>OTHER</v>
      </c>
      <c r="H2639" s="9" t="s">
        <v>4896</v>
      </c>
      <c r="I2639" s="13" t="s">
        <v>150</v>
      </c>
      <c r="J2639" s="9" t="str">
        <f t="shared" si="166"/>
        <v>RS DQLAB</v>
      </c>
      <c r="K2639" s="14" t="s">
        <v>151</v>
      </c>
      <c r="L2639" t="str">
        <f t="shared" si="167"/>
        <v>SELL</v>
      </c>
    </row>
    <row r="2640" spans="1:12" x14ac:dyDescent="0.2">
      <c r="A2640" s="7" t="s">
        <v>2784</v>
      </c>
      <c r="B2640" s="8">
        <v>44237</v>
      </c>
      <c r="C2640" s="9" t="s">
        <v>38</v>
      </c>
      <c r="D2640" s="9">
        <v>12</v>
      </c>
      <c r="E2640" s="9" t="s">
        <v>116</v>
      </c>
      <c r="F2640" s="16" t="str">
        <f t="shared" si="164"/>
        <v>OTHER</v>
      </c>
      <c r="G2640" s="16" t="str">
        <f t="shared" si="165"/>
        <v>OTHER</v>
      </c>
      <c r="H2640" s="9" t="s">
        <v>4896</v>
      </c>
      <c r="I2640" s="9" t="s">
        <v>150</v>
      </c>
      <c r="J2640" s="9" t="str">
        <f t="shared" si="166"/>
        <v>RS DQLAB</v>
      </c>
      <c r="K2640" s="10" t="s">
        <v>151</v>
      </c>
      <c r="L2640" t="str">
        <f t="shared" si="167"/>
        <v>SELL</v>
      </c>
    </row>
    <row r="2641" spans="1:12" x14ac:dyDescent="0.2">
      <c r="A2641" s="11" t="s">
        <v>2785</v>
      </c>
      <c r="B2641" s="12">
        <v>44237</v>
      </c>
      <c r="C2641" s="13" t="s">
        <v>41</v>
      </c>
      <c r="D2641" s="13">
        <v>49</v>
      </c>
      <c r="E2641" s="13" t="s">
        <v>116</v>
      </c>
      <c r="F2641" s="16" t="str">
        <f t="shared" si="164"/>
        <v>OTHER</v>
      </c>
      <c r="G2641" s="16" t="str">
        <f t="shared" si="165"/>
        <v>OTHER</v>
      </c>
      <c r="H2641" s="9" t="s">
        <v>4896</v>
      </c>
      <c r="I2641" s="13" t="s">
        <v>150</v>
      </c>
      <c r="J2641" s="9" t="str">
        <f t="shared" si="166"/>
        <v>RS DQLAB</v>
      </c>
      <c r="K2641" s="14" t="s">
        <v>151</v>
      </c>
      <c r="L2641" t="str">
        <f t="shared" si="167"/>
        <v>SELL</v>
      </c>
    </row>
    <row r="2642" spans="1:12" x14ac:dyDescent="0.2">
      <c r="A2642" s="7" t="s">
        <v>2786</v>
      </c>
      <c r="B2642" s="8">
        <v>44237</v>
      </c>
      <c r="C2642" s="9" t="s">
        <v>36</v>
      </c>
      <c r="D2642" s="9">
        <v>1032</v>
      </c>
      <c r="E2642" s="9" t="s">
        <v>116</v>
      </c>
      <c r="F2642" s="16" t="str">
        <f t="shared" si="164"/>
        <v>OTHER</v>
      </c>
      <c r="G2642" s="16" t="str">
        <f t="shared" si="165"/>
        <v>OTHER</v>
      </c>
      <c r="H2642" s="9" t="s">
        <v>4896</v>
      </c>
      <c r="I2642" s="9" t="s">
        <v>150</v>
      </c>
      <c r="J2642" s="9" t="str">
        <f t="shared" si="166"/>
        <v>RS DQLAB</v>
      </c>
      <c r="K2642" s="10" t="s">
        <v>151</v>
      </c>
      <c r="L2642" t="str">
        <f t="shared" si="167"/>
        <v>SELL</v>
      </c>
    </row>
    <row r="2643" spans="1:12" x14ac:dyDescent="0.2">
      <c r="A2643" s="11" t="s">
        <v>2787</v>
      </c>
      <c r="B2643" s="12">
        <v>44237</v>
      </c>
      <c r="C2643" s="13" t="s">
        <v>30</v>
      </c>
      <c r="D2643" s="13">
        <v>21</v>
      </c>
      <c r="E2643" s="13" t="s">
        <v>116</v>
      </c>
      <c r="F2643" s="16" t="str">
        <f t="shared" si="164"/>
        <v>OTHER</v>
      </c>
      <c r="G2643" s="16" t="str">
        <f t="shared" si="165"/>
        <v>OTHER</v>
      </c>
      <c r="H2643" s="9" t="s">
        <v>4896</v>
      </c>
      <c r="I2643" s="13" t="s">
        <v>150</v>
      </c>
      <c r="J2643" s="9" t="str">
        <f t="shared" si="166"/>
        <v>RS DQLAB</v>
      </c>
      <c r="K2643" s="14" t="s">
        <v>151</v>
      </c>
      <c r="L2643" t="str">
        <f t="shared" si="167"/>
        <v>SELL</v>
      </c>
    </row>
    <row r="2644" spans="1:12" x14ac:dyDescent="0.2">
      <c r="A2644" s="7" t="s">
        <v>2788</v>
      </c>
      <c r="B2644" s="8">
        <v>44238</v>
      </c>
      <c r="C2644" s="9" t="s">
        <v>12</v>
      </c>
      <c r="D2644" s="9">
        <v>52</v>
      </c>
      <c r="E2644" s="9" t="s">
        <v>116</v>
      </c>
      <c r="F2644" s="16" t="str">
        <f t="shared" si="164"/>
        <v>OTHER</v>
      </c>
      <c r="G2644" s="16" t="str">
        <f t="shared" si="165"/>
        <v>OTHER</v>
      </c>
      <c r="H2644" s="9" t="s">
        <v>4896</v>
      </c>
      <c r="I2644" s="9" t="s">
        <v>150</v>
      </c>
      <c r="J2644" s="9" t="str">
        <f t="shared" si="166"/>
        <v>RS DQLAB</v>
      </c>
      <c r="K2644" s="10" t="s">
        <v>151</v>
      </c>
      <c r="L2644" t="str">
        <f t="shared" si="167"/>
        <v>SELL</v>
      </c>
    </row>
    <row r="2645" spans="1:12" x14ac:dyDescent="0.2">
      <c r="A2645" s="11" t="s">
        <v>2789</v>
      </c>
      <c r="B2645" s="12">
        <v>44238</v>
      </c>
      <c r="C2645" s="13" t="s">
        <v>37</v>
      </c>
      <c r="D2645" s="13">
        <v>35</v>
      </c>
      <c r="E2645" s="13" t="s">
        <v>116</v>
      </c>
      <c r="F2645" s="16" t="str">
        <f t="shared" si="164"/>
        <v>OTHER</v>
      </c>
      <c r="G2645" s="16" t="str">
        <f t="shared" si="165"/>
        <v>OTHER</v>
      </c>
      <c r="H2645" s="9" t="s">
        <v>4896</v>
      </c>
      <c r="I2645" s="13" t="s">
        <v>150</v>
      </c>
      <c r="J2645" s="9" t="str">
        <f t="shared" si="166"/>
        <v>RS DQLAB</v>
      </c>
      <c r="K2645" s="14" t="s">
        <v>151</v>
      </c>
      <c r="L2645" t="str">
        <f t="shared" si="167"/>
        <v>SELL</v>
      </c>
    </row>
    <row r="2646" spans="1:12" x14ac:dyDescent="0.2">
      <c r="A2646" s="7" t="s">
        <v>2790</v>
      </c>
      <c r="B2646" s="8">
        <v>44238</v>
      </c>
      <c r="C2646" s="9" t="s">
        <v>37</v>
      </c>
      <c r="D2646" s="9">
        <v>28</v>
      </c>
      <c r="E2646" s="9" t="s">
        <v>116</v>
      </c>
      <c r="F2646" s="16" t="str">
        <f t="shared" si="164"/>
        <v>OTHER</v>
      </c>
      <c r="G2646" s="16" t="str">
        <f t="shared" si="165"/>
        <v>OTHER</v>
      </c>
      <c r="H2646" s="9" t="s">
        <v>4896</v>
      </c>
      <c r="I2646" s="9" t="s">
        <v>150</v>
      </c>
      <c r="J2646" s="9" t="str">
        <f t="shared" si="166"/>
        <v>RS DQLAB</v>
      </c>
      <c r="K2646" s="10" t="s">
        <v>151</v>
      </c>
      <c r="L2646" t="str">
        <f t="shared" si="167"/>
        <v>SELL</v>
      </c>
    </row>
    <row r="2647" spans="1:12" x14ac:dyDescent="0.2">
      <c r="A2647" s="11" t="s">
        <v>2791</v>
      </c>
      <c r="B2647" s="12">
        <v>44238</v>
      </c>
      <c r="C2647" s="13" t="s">
        <v>37</v>
      </c>
      <c r="D2647" s="13">
        <v>45</v>
      </c>
      <c r="E2647" s="13" t="s">
        <v>116</v>
      </c>
      <c r="F2647" s="16" t="str">
        <f t="shared" si="164"/>
        <v>OTHER</v>
      </c>
      <c r="G2647" s="16" t="str">
        <f t="shared" si="165"/>
        <v>OTHER</v>
      </c>
      <c r="H2647" s="9" t="s">
        <v>4896</v>
      </c>
      <c r="I2647" s="13" t="s">
        <v>150</v>
      </c>
      <c r="J2647" s="9" t="str">
        <f t="shared" si="166"/>
        <v>RS DQLAB</v>
      </c>
      <c r="K2647" s="14" t="s">
        <v>151</v>
      </c>
      <c r="L2647" t="str">
        <f t="shared" si="167"/>
        <v>SELL</v>
      </c>
    </row>
    <row r="2648" spans="1:12" x14ac:dyDescent="0.2">
      <c r="A2648" s="7" t="s">
        <v>2792</v>
      </c>
      <c r="B2648" s="8">
        <v>44238</v>
      </c>
      <c r="C2648" s="9" t="s">
        <v>24</v>
      </c>
      <c r="D2648" s="9">
        <v>16</v>
      </c>
      <c r="E2648" s="9" t="s">
        <v>116</v>
      </c>
      <c r="F2648" s="16" t="str">
        <f t="shared" si="164"/>
        <v>OTHER</v>
      </c>
      <c r="G2648" s="16" t="str">
        <f t="shared" si="165"/>
        <v>OTHER</v>
      </c>
      <c r="H2648" s="9" t="s">
        <v>4896</v>
      </c>
      <c r="I2648" s="9" t="s">
        <v>150</v>
      </c>
      <c r="J2648" s="9" t="str">
        <f t="shared" si="166"/>
        <v>RS DQLAB</v>
      </c>
      <c r="K2648" s="10" t="s">
        <v>151</v>
      </c>
      <c r="L2648" t="str">
        <f t="shared" si="167"/>
        <v>SELL</v>
      </c>
    </row>
    <row r="2649" spans="1:12" x14ac:dyDescent="0.2">
      <c r="A2649" s="11" t="s">
        <v>2793</v>
      </c>
      <c r="B2649" s="12">
        <v>44238</v>
      </c>
      <c r="C2649" s="13" t="s">
        <v>38</v>
      </c>
      <c r="D2649" s="13">
        <v>6</v>
      </c>
      <c r="E2649" s="13" t="s">
        <v>116</v>
      </c>
      <c r="F2649" s="16" t="str">
        <f t="shared" si="164"/>
        <v>OTHER</v>
      </c>
      <c r="G2649" s="16" t="str">
        <f t="shared" si="165"/>
        <v>OTHER</v>
      </c>
      <c r="H2649" s="9" t="s">
        <v>4896</v>
      </c>
      <c r="I2649" s="13" t="s">
        <v>150</v>
      </c>
      <c r="J2649" s="9" t="str">
        <f t="shared" si="166"/>
        <v>RS DQLAB</v>
      </c>
      <c r="K2649" s="14" t="s">
        <v>151</v>
      </c>
      <c r="L2649" t="str">
        <f t="shared" si="167"/>
        <v>SELL</v>
      </c>
    </row>
    <row r="2650" spans="1:12" x14ac:dyDescent="0.2">
      <c r="A2650" s="7" t="s">
        <v>2794</v>
      </c>
      <c r="B2650" s="8">
        <v>44238</v>
      </c>
      <c r="C2650" s="9" t="s">
        <v>10</v>
      </c>
      <c r="D2650" s="9">
        <v>0</v>
      </c>
      <c r="E2650" s="9" t="s">
        <v>116</v>
      </c>
      <c r="F2650" s="16" t="str">
        <f t="shared" si="164"/>
        <v>OTHER</v>
      </c>
      <c r="G2650" s="16" t="str">
        <f t="shared" si="165"/>
        <v>OTHER</v>
      </c>
      <c r="H2650" s="9" t="s">
        <v>4896</v>
      </c>
      <c r="I2650" s="9" t="s">
        <v>150</v>
      </c>
      <c r="J2650" s="9" t="str">
        <f t="shared" si="166"/>
        <v>RS DQLAB</v>
      </c>
      <c r="K2650" s="10" t="s">
        <v>151</v>
      </c>
      <c r="L2650" t="str">
        <f t="shared" si="167"/>
        <v>SELL</v>
      </c>
    </row>
    <row r="2651" spans="1:12" x14ac:dyDescent="0.2">
      <c r="A2651" s="11" t="s">
        <v>2795</v>
      </c>
      <c r="B2651" s="12">
        <v>44238</v>
      </c>
      <c r="C2651" s="13" t="s">
        <v>16</v>
      </c>
      <c r="D2651" s="13">
        <v>8</v>
      </c>
      <c r="E2651" s="13" t="s">
        <v>116</v>
      </c>
      <c r="F2651" s="16" t="str">
        <f t="shared" si="164"/>
        <v>OTHER</v>
      </c>
      <c r="G2651" s="16" t="str">
        <f t="shared" si="165"/>
        <v>OTHER</v>
      </c>
      <c r="H2651" s="9" t="s">
        <v>4896</v>
      </c>
      <c r="I2651" s="13" t="s">
        <v>150</v>
      </c>
      <c r="J2651" s="9" t="str">
        <f t="shared" si="166"/>
        <v>RS DQLAB</v>
      </c>
      <c r="K2651" s="14" t="s">
        <v>151</v>
      </c>
      <c r="L2651" t="str">
        <f t="shared" si="167"/>
        <v>SELL</v>
      </c>
    </row>
    <row r="2652" spans="1:12" x14ac:dyDescent="0.2">
      <c r="A2652" s="7" t="s">
        <v>2796</v>
      </c>
      <c r="B2652" s="8">
        <v>44238</v>
      </c>
      <c r="C2652" s="9" t="s">
        <v>30</v>
      </c>
      <c r="D2652" s="9">
        <v>8</v>
      </c>
      <c r="E2652" s="9" t="s">
        <v>116</v>
      </c>
      <c r="F2652" s="16" t="str">
        <f t="shared" si="164"/>
        <v>OTHER</v>
      </c>
      <c r="G2652" s="16" t="str">
        <f t="shared" si="165"/>
        <v>OTHER</v>
      </c>
      <c r="H2652" s="9" t="s">
        <v>4896</v>
      </c>
      <c r="I2652" s="9" t="s">
        <v>150</v>
      </c>
      <c r="J2652" s="9" t="str">
        <f t="shared" si="166"/>
        <v>RS DQLAB</v>
      </c>
      <c r="K2652" s="10" t="s">
        <v>151</v>
      </c>
      <c r="L2652" t="str">
        <f t="shared" si="167"/>
        <v>SELL</v>
      </c>
    </row>
    <row r="2653" spans="1:12" x14ac:dyDescent="0.2">
      <c r="A2653" s="11" t="s">
        <v>2797</v>
      </c>
      <c r="B2653" s="12">
        <v>44238</v>
      </c>
      <c r="C2653" s="13" t="s">
        <v>17</v>
      </c>
      <c r="D2653" s="13">
        <v>1360</v>
      </c>
      <c r="E2653" s="13" t="s">
        <v>116</v>
      </c>
      <c r="F2653" s="16" t="str">
        <f t="shared" si="164"/>
        <v>OTHER</v>
      </c>
      <c r="G2653" s="16" t="str">
        <f t="shared" si="165"/>
        <v>OTHER</v>
      </c>
      <c r="H2653" s="9" t="s">
        <v>4896</v>
      </c>
      <c r="I2653" s="13" t="s">
        <v>150</v>
      </c>
      <c r="J2653" s="9" t="str">
        <f t="shared" si="166"/>
        <v>RS DQLAB</v>
      </c>
      <c r="K2653" s="14" t="s">
        <v>151</v>
      </c>
      <c r="L2653" t="str">
        <f t="shared" si="167"/>
        <v>SELL</v>
      </c>
    </row>
    <row r="2654" spans="1:12" x14ac:dyDescent="0.2">
      <c r="A2654" s="7" t="s">
        <v>2798</v>
      </c>
      <c r="B2654" s="8">
        <v>44238</v>
      </c>
      <c r="C2654" s="9" t="s">
        <v>14</v>
      </c>
      <c r="D2654" s="9">
        <v>45</v>
      </c>
      <c r="E2654" s="9" t="s">
        <v>116</v>
      </c>
      <c r="F2654" s="16" t="str">
        <f t="shared" si="164"/>
        <v>OTHER</v>
      </c>
      <c r="G2654" s="16" t="str">
        <f t="shared" si="165"/>
        <v>OTHER</v>
      </c>
      <c r="H2654" s="9" t="s">
        <v>4896</v>
      </c>
      <c r="I2654" s="9" t="s">
        <v>150</v>
      </c>
      <c r="J2654" s="9" t="str">
        <f t="shared" si="166"/>
        <v>RS DQLAB</v>
      </c>
      <c r="K2654" s="10" t="s">
        <v>151</v>
      </c>
      <c r="L2654" t="str">
        <f t="shared" si="167"/>
        <v>SELL</v>
      </c>
    </row>
    <row r="2655" spans="1:12" x14ac:dyDescent="0.2">
      <c r="A2655" s="11" t="s">
        <v>2799</v>
      </c>
      <c r="B2655" s="12">
        <v>44239</v>
      </c>
      <c r="C2655" s="13" t="s">
        <v>37</v>
      </c>
      <c r="D2655" s="13">
        <v>2</v>
      </c>
      <c r="E2655" s="13" t="s">
        <v>116</v>
      </c>
      <c r="F2655" s="16" t="str">
        <f t="shared" si="164"/>
        <v>OTHER</v>
      </c>
      <c r="G2655" s="16" t="str">
        <f t="shared" si="165"/>
        <v>OTHER</v>
      </c>
      <c r="H2655" s="9" t="s">
        <v>4896</v>
      </c>
      <c r="I2655" s="13" t="s">
        <v>150</v>
      </c>
      <c r="J2655" s="9" t="str">
        <f t="shared" si="166"/>
        <v>RS DQLAB</v>
      </c>
      <c r="K2655" s="14" t="s">
        <v>151</v>
      </c>
      <c r="L2655" t="str">
        <f t="shared" si="167"/>
        <v>SELL</v>
      </c>
    </row>
    <row r="2656" spans="1:12" x14ac:dyDescent="0.2">
      <c r="A2656" s="7" t="s">
        <v>2800</v>
      </c>
      <c r="B2656" s="8">
        <v>44239</v>
      </c>
      <c r="C2656" s="9" t="s">
        <v>9</v>
      </c>
      <c r="D2656" s="9">
        <v>40</v>
      </c>
      <c r="E2656" s="9" t="s">
        <v>116</v>
      </c>
      <c r="F2656" s="16" t="str">
        <f t="shared" si="164"/>
        <v>OTHER</v>
      </c>
      <c r="G2656" s="16" t="str">
        <f t="shared" si="165"/>
        <v>OTHER</v>
      </c>
      <c r="H2656" s="9" t="s">
        <v>4896</v>
      </c>
      <c r="I2656" s="9" t="s">
        <v>150</v>
      </c>
      <c r="J2656" s="9" t="str">
        <f t="shared" si="166"/>
        <v>RS DQLAB</v>
      </c>
      <c r="K2656" s="10" t="s">
        <v>151</v>
      </c>
      <c r="L2656" t="str">
        <f t="shared" si="167"/>
        <v>SELL</v>
      </c>
    </row>
    <row r="2657" spans="1:12" x14ac:dyDescent="0.2">
      <c r="A2657" s="11" t="s">
        <v>2801</v>
      </c>
      <c r="B2657" s="12">
        <v>44239</v>
      </c>
      <c r="C2657" s="13" t="s">
        <v>38</v>
      </c>
      <c r="D2657" s="13">
        <v>52</v>
      </c>
      <c r="E2657" s="13" t="s">
        <v>116</v>
      </c>
      <c r="F2657" s="16" t="str">
        <f t="shared" si="164"/>
        <v>OTHER</v>
      </c>
      <c r="G2657" s="16" t="str">
        <f t="shared" si="165"/>
        <v>OTHER</v>
      </c>
      <c r="H2657" s="9" t="s">
        <v>4896</v>
      </c>
      <c r="I2657" s="13" t="s">
        <v>150</v>
      </c>
      <c r="J2657" s="9" t="str">
        <f t="shared" si="166"/>
        <v>RS DQLAB</v>
      </c>
      <c r="K2657" s="14" t="s">
        <v>151</v>
      </c>
      <c r="L2657" t="str">
        <f t="shared" si="167"/>
        <v>SELL</v>
      </c>
    </row>
    <row r="2658" spans="1:12" x14ac:dyDescent="0.2">
      <c r="A2658" s="7" t="s">
        <v>2802</v>
      </c>
      <c r="B2658" s="8">
        <v>44239</v>
      </c>
      <c r="C2658" s="9" t="s">
        <v>23</v>
      </c>
      <c r="D2658" s="9">
        <v>89</v>
      </c>
      <c r="E2658" s="9" t="s">
        <v>116</v>
      </c>
      <c r="F2658" s="16" t="str">
        <f t="shared" si="164"/>
        <v>OTHER</v>
      </c>
      <c r="G2658" s="16" t="str">
        <f t="shared" si="165"/>
        <v>OTHER</v>
      </c>
      <c r="H2658" s="9" t="s">
        <v>4896</v>
      </c>
      <c r="I2658" s="9" t="s">
        <v>150</v>
      </c>
      <c r="J2658" s="9" t="str">
        <f t="shared" si="166"/>
        <v>RS DQLAB</v>
      </c>
      <c r="K2658" s="10" t="s">
        <v>151</v>
      </c>
      <c r="L2658" t="str">
        <f t="shared" si="167"/>
        <v>SELL</v>
      </c>
    </row>
    <row r="2659" spans="1:12" x14ac:dyDescent="0.2">
      <c r="A2659" s="11" t="s">
        <v>2803</v>
      </c>
      <c r="B2659" s="12">
        <v>44240</v>
      </c>
      <c r="C2659" s="13" t="s">
        <v>13</v>
      </c>
      <c r="D2659" s="13">
        <v>15</v>
      </c>
      <c r="E2659" s="13" t="s">
        <v>116</v>
      </c>
      <c r="F2659" s="16" t="str">
        <f t="shared" si="164"/>
        <v>OTHER</v>
      </c>
      <c r="G2659" s="16" t="str">
        <f t="shared" si="165"/>
        <v>OTHER</v>
      </c>
      <c r="H2659" s="9" t="s">
        <v>4896</v>
      </c>
      <c r="I2659" s="13" t="s">
        <v>150</v>
      </c>
      <c r="J2659" s="9" t="str">
        <f t="shared" si="166"/>
        <v>RS DQLAB</v>
      </c>
      <c r="K2659" s="14" t="s">
        <v>151</v>
      </c>
      <c r="L2659" t="str">
        <f t="shared" si="167"/>
        <v>SELL</v>
      </c>
    </row>
    <row r="2660" spans="1:12" x14ac:dyDescent="0.2">
      <c r="A2660" s="7" t="s">
        <v>2804</v>
      </c>
      <c r="B2660" s="8">
        <v>44240</v>
      </c>
      <c r="C2660" s="9" t="s">
        <v>37</v>
      </c>
      <c r="D2660" s="9">
        <v>41</v>
      </c>
      <c r="E2660" s="9" t="s">
        <v>116</v>
      </c>
      <c r="F2660" s="16" t="str">
        <f t="shared" si="164"/>
        <v>OTHER</v>
      </c>
      <c r="G2660" s="16" t="str">
        <f t="shared" si="165"/>
        <v>OTHER</v>
      </c>
      <c r="H2660" s="9" t="s">
        <v>4896</v>
      </c>
      <c r="I2660" s="9" t="s">
        <v>150</v>
      </c>
      <c r="J2660" s="9" t="str">
        <f t="shared" si="166"/>
        <v>RS DQLAB</v>
      </c>
      <c r="K2660" s="10" t="s">
        <v>151</v>
      </c>
      <c r="L2660" t="str">
        <f t="shared" si="167"/>
        <v>SELL</v>
      </c>
    </row>
    <row r="2661" spans="1:12" x14ac:dyDescent="0.2">
      <c r="A2661" s="11" t="s">
        <v>2805</v>
      </c>
      <c r="B2661" s="12">
        <v>44240</v>
      </c>
      <c r="C2661" s="13" t="s">
        <v>37</v>
      </c>
      <c r="D2661" s="13">
        <v>72</v>
      </c>
      <c r="E2661" s="13" t="s">
        <v>116</v>
      </c>
      <c r="F2661" s="16" t="str">
        <f t="shared" si="164"/>
        <v>OTHER</v>
      </c>
      <c r="G2661" s="16" t="str">
        <f t="shared" si="165"/>
        <v>OTHER</v>
      </c>
      <c r="H2661" s="9" t="s">
        <v>4896</v>
      </c>
      <c r="I2661" s="13" t="s">
        <v>150</v>
      </c>
      <c r="J2661" s="9" t="str">
        <f t="shared" si="166"/>
        <v>RS DQLAB</v>
      </c>
      <c r="K2661" s="14" t="s">
        <v>151</v>
      </c>
      <c r="L2661" t="str">
        <f t="shared" si="167"/>
        <v>SELL</v>
      </c>
    </row>
    <row r="2662" spans="1:12" x14ac:dyDescent="0.2">
      <c r="A2662" s="7" t="s">
        <v>2806</v>
      </c>
      <c r="B2662" s="8">
        <v>44240</v>
      </c>
      <c r="C2662" s="9" t="s">
        <v>9</v>
      </c>
      <c r="D2662" s="9">
        <v>72</v>
      </c>
      <c r="E2662" s="9" t="s">
        <v>116</v>
      </c>
      <c r="F2662" s="16" t="str">
        <f t="shared" si="164"/>
        <v>OTHER</v>
      </c>
      <c r="G2662" s="16" t="str">
        <f t="shared" si="165"/>
        <v>OTHER</v>
      </c>
      <c r="H2662" s="9" t="s">
        <v>4896</v>
      </c>
      <c r="I2662" s="9" t="s">
        <v>150</v>
      </c>
      <c r="J2662" s="9" t="str">
        <f t="shared" si="166"/>
        <v>RS DQLAB</v>
      </c>
      <c r="K2662" s="10" t="s">
        <v>151</v>
      </c>
      <c r="L2662" t="str">
        <f t="shared" si="167"/>
        <v>SELL</v>
      </c>
    </row>
    <row r="2663" spans="1:12" x14ac:dyDescent="0.2">
      <c r="A2663" s="11" t="s">
        <v>2807</v>
      </c>
      <c r="B2663" s="12">
        <v>44240</v>
      </c>
      <c r="C2663" s="13" t="s">
        <v>41</v>
      </c>
      <c r="D2663" s="13">
        <v>14</v>
      </c>
      <c r="E2663" s="13" t="s">
        <v>116</v>
      </c>
      <c r="F2663" s="16" t="str">
        <f t="shared" si="164"/>
        <v>OTHER</v>
      </c>
      <c r="G2663" s="16" t="str">
        <f t="shared" si="165"/>
        <v>OTHER</v>
      </c>
      <c r="H2663" s="9" t="s">
        <v>4896</v>
      </c>
      <c r="I2663" s="13" t="s">
        <v>150</v>
      </c>
      <c r="J2663" s="9" t="str">
        <f t="shared" si="166"/>
        <v>RS DQLAB</v>
      </c>
      <c r="K2663" s="14" t="s">
        <v>151</v>
      </c>
      <c r="L2663" t="str">
        <f t="shared" si="167"/>
        <v>SELL</v>
      </c>
    </row>
    <row r="2664" spans="1:12" x14ac:dyDescent="0.2">
      <c r="A2664" s="7" t="s">
        <v>2808</v>
      </c>
      <c r="B2664" s="8">
        <v>44240</v>
      </c>
      <c r="C2664" s="9" t="s">
        <v>22</v>
      </c>
      <c r="D2664" s="9">
        <v>4</v>
      </c>
      <c r="E2664" s="9" t="s">
        <v>116</v>
      </c>
      <c r="F2664" s="16" t="str">
        <f t="shared" si="164"/>
        <v>OTHER</v>
      </c>
      <c r="G2664" s="16" t="str">
        <f t="shared" si="165"/>
        <v>OTHER</v>
      </c>
      <c r="H2664" s="9" t="s">
        <v>4896</v>
      </c>
      <c r="I2664" s="9" t="s">
        <v>150</v>
      </c>
      <c r="J2664" s="9" t="str">
        <f t="shared" si="166"/>
        <v>RS DQLAB</v>
      </c>
      <c r="K2664" s="10" t="s">
        <v>151</v>
      </c>
      <c r="L2664" t="str">
        <f t="shared" si="167"/>
        <v>SELL</v>
      </c>
    </row>
    <row r="2665" spans="1:12" x14ac:dyDescent="0.2">
      <c r="A2665" s="11" t="s">
        <v>2809</v>
      </c>
      <c r="B2665" s="12">
        <v>44240</v>
      </c>
      <c r="C2665" s="13" t="s">
        <v>22</v>
      </c>
      <c r="D2665" s="13">
        <v>5</v>
      </c>
      <c r="E2665" s="13" t="s">
        <v>116</v>
      </c>
      <c r="F2665" s="16" t="str">
        <f t="shared" si="164"/>
        <v>OTHER</v>
      </c>
      <c r="G2665" s="16" t="str">
        <f t="shared" si="165"/>
        <v>OTHER</v>
      </c>
      <c r="H2665" s="9" t="s">
        <v>4896</v>
      </c>
      <c r="I2665" s="13" t="s">
        <v>150</v>
      </c>
      <c r="J2665" s="9" t="str">
        <f t="shared" si="166"/>
        <v>RS DQLAB</v>
      </c>
      <c r="K2665" s="14" t="s">
        <v>151</v>
      </c>
      <c r="L2665" t="str">
        <f t="shared" si="167"/>
        <v>SELL</v>
      </c>
    </row>
    <row r="2666" spans="1:12" x14ac:dyDescent="0.2">
      <c r="A2666" s="7" t="s">
        <v>2810</v>
      </c>
      <c r="B2666" s="8">
        <v>44240</v>
      </c>
      <c r="C2666" s="9" t="s">
        <v>28</v>
      </c>
      <c r="D2666" s="9">
        <v>0</v>
      </c>
      <c r="E2666" s="9" t="s">
        <v>116</v>
      </c>
      <c r="F2666" s="16" t="str">
        <f t="shared" si="164"/>
        <v>OTHER</v>
      </c>
      <c r="G2666" s="16" t="str">
        <f t="shared" si="165"/>
        <v>OTHER</v>
      </c>
      <c r="H2666" s="9" t="s">
        <v>4896</v>
      </c>
      <c r="I2666" s="9" t="s">
        <v>150</v>
      </c>
      <c r="J2666" s="9" t="str">
        <f t="shared" si="166"/>
        <v>RS DQLAB</v>
      </c>
      <c r="K2666" s="10" t="s">
        <v>151</v>
      </c>
      <c r="L2666" t="str">
        <f t="shared" si="167"/>
        <v>SELL</v>
      </c>
    </row>
    <row r="2667" spans="1:12" x14ac:dyDescent="0.2">
      <c r="A2667" s="11" t="s">
        <v>2811</v>
      </c>
      <c r="B2667" s="12">
        <v>44241</v>
      </c>
      <c r="C2667" s="13" t="s">
        <v>12</v>
      </c>
      <c r="D2667" s="13">
        <v>48</v>
      </c>
      <c r="E2667" s="13" t="s">
        <v>116</v>
      </c>
      <c r="F2667" s="16" t="str">
        <f t="shared" si="164"/>
        <v>OTHER</v>
      </c>
      <c r="G2667" s="16" t="str">
        <f t="shared" si="165"/>
        <v>OTHER</v>
      </c>
      <c r="H2667" s="9" t="s">
        <v>4896</v>
      </c>
      <c r="I2667" s="13" t="s">
        <v>150</v>
      </c>
      <c r="J2667" s="9" t="str">
        <f t="shared" si="166"/>
        <v>RS DQLAB</v>
      </c>
      <c r="K2667" s="14" t="s">
        <v>151</v>
      </c>
      <c r="L2667" t="str">
        <f t="shared" si="167"/>
        <v>SELL</v>
      </c>
    </row>
    <row r="2668" spans="1:12" x14ac:dyDescent="0.2">
      <c r="A2668" s="7" t="s">
        <v>2812</v>
      </c>
      <c r="B2668" s="8">
        <v>44241</v>
      </c>
      <c r="C2668" s="9" t="s">
        <v>9</v>
      </c>
      <c r="D2668" s="9">
        <v>27</v>
      </c>
      <c r="E2668" s="9" t="s">
        <v>116</v>
      </c>
      <c r="F2668" s="16" t="str">
        <f t="shared" si="164"/>
        <v>OTHER</v>
      </c>
      <c r="G2668" s="16" t="str">
        <f t="shared" si="165"/>
        <v>OTHER</v>
      </c>
      <c r="H2668" s="9" t="s">
        <v>4896</v>
      </c>
      <c r="I2668" s="9" t="s">
        <v>150</v>
      </c>
      <c r="J2668" s="9" t="str">
        <f t="shared" si="166"/>
        <v>RS DQLAB</v>
      </c>
      <c r="K2668" s="10" t="s">
        <v>151</v>
      </c>
      <c r="L2668" t="str">
        <f t="shared" si="167"/>
        <v>SELL</v>
      </c>
    </row>
    <row r="2669" spans="1:12" x14ac:dyDescent="0.2">
      <c r="A2669" s="11" t="s">
        <v>2813</v>
      </c>
      <c r="B2669" s="12">
        <v>44241</v>
      </c>
      <c r="C2669" s="13" t="s">
        <v>30</v>
      </c>
      <c r="D2669" s="13">
        <v>6</v>
      </c>
      <c r="E2669" s="13" t="s">
        <v>116</v>
      </c>
      <c r="F2669" s="16" t="str">
        <f t="shared" si="164"/>
        <v>OTHER</v>
      </c>
      <c r="G2669" s="16" t="str">
        <f t="shared" si="165"/>
        <v>OTHER</v>
      </c>
      <c r="H2669" s="9" t="s">
        <v>4896</v>
      </c>
      <c r="I2669" s="13" t="s">
        <v>150</v>
      </c>
      <c r="J2669" s="9" t="str">
        <f t="shared" si="166"/>
        <v>RS DQLAB</v>
      </c>
      <c r="K2669" s="14" t="s">
        <v>151</v>
      </c>
      <c r="L2669" t="str">
        <f t="shared" si="167"/>
        <v>SELL</v>
      </c>
    </row>
    <row r="2670" spans="1:12" x14ac:dyDescent="0.2">
      <c r="A2670" s="7" t="s">
        <v>2814</v>
      </c>
      <c r="B2670" s="8">
        <v>44241</v>
      </c>
      <c r="C2670" s="9" t="s">
        <v>8</v>
      </c>
      <c r="D2670" s="9">
        <v>10</v>
      </c>
      <c r="E2670" s="9" t="s">
        <v>116</v>
      </c>
      <c r="F2670" s="16" t="str">
        <f t="shared" si="164"/>
        <v>OTHER</v>
      </c>
      <c r="G2670" s="16" t="str">
        <f t="shared" si="165"/>
        <v>OTHER</v>
      </c>
      <c r="H2670" s="9" t="s">
        <v>4896</v>
      </c>
      <c r="I2670" s="9" t="s">
        <v>150</v>
      </c>
      <c r="J2670" s="9" t="str">
        <f t="shared" si="166"/>
        <v>RS DQLAB</v>
      </c>
      <c r="K2670" s="10" t="s">
        <v>151</v>
      </c>
      <c r="L2670" t="str">
        <f t="shared" si="167"/>
        <v>SELL</v>
      </c>
    </row>
    <row r="2671" spans="1:12" x14ac:dyDescent="0.2">
      <c r="A2671" s="11" t="s">
        <v>2815</v>
      </c>
      <c r="B2671" s="12">
        <v>44241</v>
      </c>
      <c r="C2671" s="13" t="s">
        <v>14</v>
      </c>
      <c r="D2671" s="13">
        <v>8</v>
      </c>
      <c r="E2671" s="13" t="s">
        <v>116</v>
      </c>
      <c r="F2671" s="16" t="str">
        <f t="shared" si="164"/>
        <v>OTHER</v>
      </c>
      <c r="G2671" s="16" t="str">
        <f t="shared" si="165"/>
        <v>OTHER</v>
      </c>
      <c r="H2671" s="9" t="s">
        <v>4896</v>
      </c>
      <c r="I2671" s="13" t="s">
        <v>150</v>
      </c>
      <c r="J2671" s="9" t="str">
        <f t="shared" si="166"/>
        <v>RS DQLAB</v>
      </c>
      <c r="K2671" s="14" t="s">
        <v>151</v>
      </c>
      <c r="L2671" t="str">
        <f t="shared" si="167"/>
        <v>SELL</v>
      </c>
    </row>
    <row r="2672" spans="1:12" x14ac:dyDescent="0.2">
      <c r="A2672" s="7" t="s">
        <v>2816</v>
      </c>
      <c r="B2672" s="8">
        <v>44241</v>
      </c>
      <c r="C2672" s="9" t="s">
        <v>21</v>
      </c>
      <c r="D2672" s="9">
        <v>40</v>
      </c>
      <c r="E2672" s="9" t="s">
        <v>116</v>
      </c>
      <c r="F2672" s="16" t="str">
        <f t="shared" si="164"/>
        <v>OTHER</v>
      </c>
      <c r="G2672" s="16" t="str">
        <f t="shared" si="165"/>
        <v>OTHER</v>
      </c>
      <c r="H2672" s="9" t="s">
        <v>4896</v>
      </c>
      <c r="I2672" s="9" t="s">
        <v>150</v>
      </c>
      <c r="J2672" s="9" t="str">
        <f t="shared" si="166"/>
        <v>RS DQLAB</v>
      </c>
      <c r="K2672" s="10" t="s">
        <v>151</v>
      </c>
      <c r="L2672" t="str">
        <f t="shared" si="167"/>
        <v>SELL</v>
      </c>
    </row>
    <row r="2673" spans="1:12" x14ac:dyDescent="0.2">
      <c r="A2673" s="11" t="s">
        <v>2817</v>
      </c>
      <c r="B2673" s="12">
        <v>44242</v>
      </c>
      <c r="C2673" s="13" t="s">
        <v>9</v>
      </c>
      <c r="D2673" s="13">
        <v>24</v>
      </c>
      <c r="E2673" s="13" t="s">
        <v>116</v>
      </c>
      <c r="F2673" s="16" t="str">
        <f t="shared" si="164"/>
        <v>OTHER</v>
      </c>
      <c r="G2673" s="16" t="str">
        <f t="shared" si="165"/>
        <v>OTHER</v>
      </c>
      <c r="H2673" s="9" t="s">
        <v>4896</v>
      </c>
      <c r="I2673" s="13" t="s">
        <v>150</v>
      </c>
      <c r="J2673" s="9" t="str">
        <f t="shared" si="166"/>
        <v>RS DQLAB</v>
      </c>
      <c r="K2673" s="14" t="s">
        <v>151</v>
      </c>
      <c r="L2673" t="str">
        <f t="shared" si="167"/>
        <v>SELL</v>
      </c>
    </row>
    <row r="2674" spans="1:12" x14ac:dyDescent="0.2">
      <c r="A2674" s="7" t="s">
        <v>2818</v>
      </c>
      <c r="B2674" s="8">
        <v>44242</v>
      </c>
      <c r="C2674" s="9" t="s">
        <v>38</v>
      </c>
      <c r="D2674" s="9">
        <v>43</v>
      </c>
      <c r="E2674" s="9" t="s">
        <v>116</v>
      </c>
      <c r="F2674" s="16" t="str">
        <f t="shared" si="164"/>
        <v>OTHER</v>
      </c>
      <c r="G2674" s="16" t="str">
        <f t="shared" si="165"/>
        <v>OTHER</v>
      </c>
      <c r="H2674" s="9" t="s">
        <v>4896</v>
      </c>
      <c r="I2674" s="9" t="s">
        <v>150</v>
      </c>
      <c r="J2674" s="9" t="str">
        <f t="shared" si="166"/>
        <v>RS DQLAB</v>
      </c>
      <c r="K2674" s="10" t="s">
        <v>151</v>
      </c>
      <c r="L2674" t="str">
        <f t="shared" si="167"/>
        <v>SELL</v>
      </c>
    </row>
    <row r="2675" spans="1:12" x14ac:dyDescent="0.2">
      <c r="A2675" s="11" t="s">
        <v>2819</v>
      </c>
      <c r="B2675" s="12">
        <v>44242</v>
      </c>
      <c r="C2675" s="13" t="s">
        <v>41</v>
      </c>
      <c r="D2675" s="13">
        <v>47</v>
      </c>
      <c r="E2675" s="13" t="s">
        <v>116</v>
      </c>
      <c r="F2675" s="16" t="str">
        <f t="shared" si="164"/>
        <v>OTHER</v>
      </c>
      <c r="G2675" s="16" t="str">
        <f t="shared" si="165"/>
        <v>OTHER</v>
      </c>
      <c r="H2675" s="9" t="s">
        <v>4896</v>
      </c>
      <c r="I2675" s="13" t="s">
        <v>150</v>
      </c>
      <c r="J2675" s="9" t="str">
        <f t="shared" si="166"/>
        <v>RS DQLAB</v>
      </c>
      <c r="K2675" s="14" t="s">
        <v>151</v>
      </c>
      <c r="L2675" t="str">
        <f t="shared" si="167"/>
        <v>SELL</v>
      </c>
    </row>
    <row r="2676" spans="1:12" x14ac:dyDescent="0.2">
      <c r="A2676" s="7" t="s">
        <v>2820</v>
      </c>
      <c r="B2676" s="8">
        <v>44242</v>
      </c>
      <c r="C2676" s="9" t="s">
        <v>30</v>
      </c>
      <c r="D2676" s="9">
        <v>18</v>
      </c>
      <c r="E2676" s="9" t="s">
        <v>116</v>
      </c>
      <c r="F2676" s="16" t="str">
        <f t="shared" si="164"/>
        <v>OTHER</v>
      </c>
      <c r="G2676" s="16" t="str">
        <f t="shared" si="165"/>
        <v>OTHER</v>
      </c>
      <c r="H2676" s="9" t="s">
        <v>4896</v>
      </c>
      <c r="I2676" s="9" t="s">
        <v>150</v>
      </c>
      <c r="J2676" s="9" t="str">
        <f t="shared" si="166"/>
        <v>RS DQLAB</v>
      </c>
      <c r="K2676" s="10" t="s">
        <v>151</v>
      </c>
      <c r="L2676" t="str">
        <f t="shared" si="167"/>
        <v>SELL</v>
      </c>
    </row>
    <row r="2677" spans="1:12" x14ac:dyDescent="0.2">
      <c r="A2677" s="11" t="s">
        <v>2821</v>
      </c>
      <c r="B2677" s="12">
        <v>44242</v>
      </c>
      <c r="C2677" s="13" t="s">
        <v>28</v>
      </c>
      <c r="D2677" s="13">
        <v>73</v>
      </c>
      <c r="E2677" s="13" t="s">
        <v>116</v>
      </c>
      <c r="F2677" s="16" t="str">
        <f t="shared" si="164"/>
        <v>OTHER</v>
      </c>
      <c r="G2677" s="16" t="str">
        <f t="shared" si="165"/>
        <v>OTHER</v>
      </c>
      <c r="H2677" s="9" t="s">
        <v>4896</v>
      </c>
      <c r="I2677" s="13" t="s">
        <v>150</v>
      </c>
      <c r="J2677" s="9" t="str">
        <f t="shared" si="166"/>
        <v>RS DQLAB</v>
      </c>
      <c r="K2677" s="14" t="s">
        <v>151</v>
      </c>
      <c r="L2677" t="str">
        <f t="shared" si="167"/>
        <v>SELL</v>
      </c>
    </row>
    <row r="2678" spans="1:12" x14ac:dyDescent="0.2">
      <c r="A2678" s="7" t="s">
        <v>2822</v>
      </c>
      <c r="B2678" s="8">
        <v>44242</v>
      </c>
      <c r="C2678" s="9" t="s">
        <v>25</v>
      </c>
      <c r="D2678" s="9">
        <v>33</v>
      </c>
      <c r="E2678" s="9" t="s">
        <v>116</v>
      </c>
      <c r="F2678" s="16" t="str">
        <f t="shared" si="164"/>
        <v>OTHER</v>
      </c>
      <c r="G2678" s="16" t="str">
        <f t="shared" si="165"/>
        <v>OTHER</v>
      </c>
      <c r="H2678" s="9" t="s">
        <v>4896</v>
      </c>
      <c r="I2678" s="9" t="s">
        <v>150</v>
      </c>
      <c r="J2678" s="9" t="str">
        <f t="shared" si="166"/>
        <v>RS DQLAB</v>
      </c>
      <c r="K2678" s="10" t="s">
        <v>151</v>
      </c>
      <c r="L2678" t="str">
        <f t="shared" si="167"/>
        <v>SELL</v>
      </c>
    </row>
    <row r="2679" spans="1:12" x14ac:dyDescent="0.2">
      <c r="A2679" s="11" t="s">
        <v>2823</v>
      </c>
      <c r="B2679" s="12">
        <v>44242</v>
      </c>
      <c r="C2679" s="13" t="s">
        <v>21</v>
      </c>
      <c r="D2679" s="13">
        <v>18</v>
      </c>
      <c r="E2679" s="13" t="s">
        <v>116</v>
      </c>
      <c r="F2679" s="16" t="str">
        <f t="shared" si="164"/>
        <v>OTHER</v>
      </c>
      <c r="G2679" s="16" t="str">
        <f t="shared" si="165"/>
        <v>OTHER</v>
      </c>
      <c r="H2679" s="9" t="s">
        <v>4896</v>
      </c>
      <c r="I2679" s="13" t="s">
        <v>150</v>
      </c>
      <c r="J2679" s="9" t="str">
        <f t="shared" si="166"/>
        <v>RS DQLAB</v>
      </c>
      <c r="K2679" s="14" t="s">
        <v>151</v>
      </c>
      <c r="L2679" t="str">
        <f t="shared" si="167"/>
        <v>SELL</v>
      </c>
    </row>
    <row r="2680" spans="1:12" x14ac:dyDescent="0.2">
      <c r="A2680" s="7" t="s">
        <v>2824</v>
      </c>
      <c r="B2680" s="8">
        <v>44243</v>
      </c>
      <c r="C2680" s="9" t="s">
        <v>12</v>
      </c>
      <c r="D2680" s="9">
        <v>27</v>
      </c>
      <c r="E2680" s="9" t="s">
        <v>116</v>
      </c>
      <c r="F2680" s="16" t="str">
        <f t="shared" si="164"/>
        <v>OTHER</v>
      </c>
      <c r="G2680" s="16" t="str">
        <f t="shared" si="165"/>
        <v>OTHER</v>
      </c>
      <c r="H2680" s="9" t="s">
        <v>4896</v>
      </c>
      <c r="I2680" s="9" t="s">
        <v>150</v>
      </c>
      <c r="J2680" s="9" t="str">
        <f t="shared" si="166"/>
        <v>RS DQLAB</v>
      </c>
      <c r="K2680" s="10" t="s">
        <v>151</v>
      </c>
      <c r="L2680" t="str">
        <f t="shared" si="167"/>
        <v>SELL</v>
      </c>
    </row>
    <row r="2681" spans="1:12" x14ac:dyDescent="0.2">
      <c r="A2681" s="11" t="s">
        <v>2825</v>
      </c>
      <c r="B2681" s="12">
        <v>44243</v>
      </c>
      <c r="C2681" s="13" t="s">
        <v>10</v>
      </c>
      <c r="D2681" s="13">
        <v>49</v>
      </c>
      <c r="E2681" s="13" t="s">
        <v>116</v>
      </c>
      <c r="F2681" s="16" t="str">
        <f t="shared" si="164"/>
        <v>OTHER</v>
      </c>
      <c r="G2681" s="16" t="str">
        <f t="shared" si="165"/>
        <v>OTHER</v>
      </c>
      <c r="H2681" s="9" t="s">
        <v>4896</v>
      </c>
      <c r="I2681" s="13" t="s">
        <v>150</v>
      </c>
      <c r="J2681" s="9" t="str">
        <f t="shared" si="166"/>
        <v>RS DQLAB</v>
      </c>
      <c r="K2681" s="14" t="s">
        <v>151</v>
      </c>
      <c r="L2681" t="str">
        <f t="shared" si="167"/>
        <v>SELL</v>
      </c>
    </row>
    <row r="2682" spans="1:12" x14ac:dyDescent="0.2">
      <c r="A2682" s="7" t="s">
        <v>2826</v>
      </c>
      <c r="B2682" s="8">
        <v>44244</v>
      </c>
      <c r="C2682" s="9" t="s">
        <v>12</v>
      </c>
      <c r="D2682" s="9">
        <v>38</v>
      </c>
      <c r="E2682" s="9" t="s">
        <v>116</v>
      </c>
      <c r="F2682" s="16" t="str">
        <f t="shared" si="164"/>
        <v>OTHER</v>
      </c>
      <c r="G2682" s="16" t="str">
        <f t="shared" si="165"/>
        <v>OTHER</v>
      </c>
      <c r="H2682" s="9" t="s">
        <v>4896</v>
      </c>
      <c r="I2682" s="9" t="s">
        <v>150</v>
      </c>
      <c r="J2682" s="9" t="str">
        <f t="shared" si="166"/>
        <v>RS DQLAB</v>
      </c>
      <c r="K2682" s="10" t="s">
        <v>151</v>
      </c>
      <c r="L2682" t="str">
        <f t="shared" si="167"/>
        <v>SELL</v>
      </c>
    </row>
    <row r="2683" spans="1:12" x14ac:dyDescent="0.2">
      <c r="A2683" s="11" t="s">
        <v>2827</v>
      </c>
      <c r="B2683" s="12">
        <v>44244</v>
      </c>
      <c r="C2683" s="13" t="s">
        <v>37</v>
      </c>
      <c r="D2683" s="13">
        <v>70</v>
      </c>
      <c r="E2683" s="13" t="s">
        <v>116</v>
      </c>
      <c r="F2683" s="16" t="str">
        <f t="shared" si="164"/>
        <v>OTHER</v>
      </c>
      <c r="G2683" s="16" t="str">
        <f t="shared" si="165"/>
        <v>OTHER</v>
      </c>
      <c r="H2683" s="9" t="s">
        <v>4896</v>
      </c>
      <c r="I2683" s="13" t="s">
        <v>150</v>
      </c>
      <c r="J2683" s="9" t="str">
        <f t="shared" si="166"/>
        <v>RS DQLAB</v>
      </c>
      <c r="K2683" s="14" t="s">
        <v>151</v>
      </c>
      <c r="L2683" t="str">
        <f t="shared" si="167"/>
        <v>SELL</v>
      </c>
    </row>
    <row r="2684" spans="1:12" x14ac:dyDescent="0.2">
      <c r="A2684" s="7" t="s">
        <v>2828</v>
      </c>
      <c r="B2684" s="8">
        <v>44244</v>
      </c>
      <c r="C2684" s="9" t="s">
        <v>40</v>
      </c>
      <c r="D2684" s="9">
        <v>3</v>
      </c>
      <c r="E2684" s="9" t="s">
        <v>116</v>
      </c>
      <c r="F2684" s="16" t="str">
        <f t="shared" si="164"/>
        <v>OTHER</v>
      </c>
      <c r="G2684" s="16" t="str">
        <f t="shared" si="165"/>
        <v>OTHER</v>
      </c>
      <c r="H2684" s="9" t="s">
        <v>4896</v>
      </c>
      <c r="I2684" s="9" t="s">
        <v>150</v>
      </c>
      <c r="J2684" s="9" t="str">
        <f t="shared" si="166"/>
        <v>RS DQLAB</v>
      </c>
      <c r="K2684" s="10" t="s">
        <v>151</v>
      </c>
      <c r="L2684" t="str">
        <f t="shared" si="167"/>
        <v>SELL</v>
      </c>
    </row>
    <row r="2685" spans="1:12" x14ac:dyDescent="0.2">
      <c r="A2685" s="11" t="s">
        <v>2829</v>
      </c>
      <c r="B2685" s="12">
        <v>44244</v>
      </c>
      <c r="C2685" s="13" t="s">
        <v>7</v>
      </c>
      <c r="D2685" s="13">
        <v>30</v>
      </c>
      <c r="E2685" s="13" t="s">
        <v>116</v>
      </c>
      <c r="F2685" s="16" t="str">
        <f t="shared" si="164"/>
        <v>OTHER</v>
      </c>
      <c r="G2685" s="16" t="str">
        <f t="shared" si="165"/>
        <v>OTHER</v>
      </c>
      <c r="H2685" s="9" t="s">
        <v>4896</v>
      </c>
      <c r="I2685" s="13" t="s">
        <v>150</v>
      </c>
      <c r="J2685" s="9" t="str">
        <f t="shared" si="166"/>
        <v>RS DQLAB</v>
      </c>
      <c r="K2685" s="14" t="s">
        <v>151</v>
      </c>
      <c r="L2685" t="str">
        <f t="shared" si="167"/>
        <v>SELL</v>
      </c>
    </row>
    <row r="2686" spans="1:12" x14ac:dyDescent="0.2">
      <c r="A2686" s="7" t="s">
        <v>2830</v>
      </c>
      <c r="B2686" s="8">
        <v>44245</v>
      </c>
      <c r="C2686" s="9" t="s">
        <v>12</v>
      </c>
      <c r="D2686" s="9">
        <v>67</v>
      </c>
      <c r="E2686" s="9" t="s">
        <v>116</v>
      </c>
      <c r="F2686" s="16" t="str">
        <f t="shared" si="164"/>
        <v>OTHER</v>
      </c>
      <c r="G2686" s="16" t="str">
        <f t="shared" si="165"/>
        <v>OTHER</v>
      </c>
      <c r="H2686" s="9" t="s">
        <v>4896</v>
      </c>
      <c r="I2686" s="9" t="s">
        <v>150</v>
      </c>
      <c r="J2686" s="9" t="str">
        <f t="shared" si="166"/>
        <v>RS DQLAB</v>
      </c>
      <c r="K2686" s="10" t="s">
        <v>151</v>
      </c>
      <c r="L2686" t="str">
        <f t="shared" si="167"/>
        <v>SELL</v>
      </c>
    </row>
    <row r="2687" spans="1:12" x14ac:dyDescent="0.2">
      <c r="A2687" s="11" t="s">
        <v>2831</v>
      </c>
      <c r="B2687" s="12">
        <v>44245</v>
      </c>
      <c r="C2687" s="13" t="s">
        <v>24</v>
      </c>
      <c r="D2687" s="13">
        <v>4</v>
      </c>
      <c r="E2687" s="13" t="s">
        <v>116</v>
      </c>
      <c r="F2687" s="16" t="str">
        <f t="shared" si="164"/>
        <v>OTHER</v>
      </c>
      <c r="G2687" s="16" t="str">
        <f t="shared" si="165"/>
        <v>OTHER</v>
      </c>
      <c r="H2687" s="9" t="s">
        <v>4896</v>
      </c>
      <c r="I2687" s="13" t="s">
        <v>150</v>
      </c>
      <c r="J2687" s="9" t="str">
        <f t="shared" si="166"/>
        <v>RS DQLAB</v>
      </c>
      <c r="K2687" s="14" t="s">
        <v>151</v>
      </c>
      <c r="L2687" t="str">
        <f t="shared" si="167"/>
        <v>SELL</v>
      </c>
    </row>
    <row r="2688" spans="1:12" x14ac:dyDescent="0.2">
      <c r="A2688" s="7" t="s">
        <v>2832</v>
      </c>
      <c r="B2688" s="8">
        <v>44245</v>
      </c>
      <c r="C2688" s="9" t="s">
        <v>38</v>
      </c>
      <c r="D2688" s="9">
        <v>6</v>
      </c>
      <c r="E2688" s="9" t="s">
        <v>116</v>
      </c>
      <c r="F2688" s="16" t="str">
        <f t="shared" si="164"/>
        <v>OTHER</v>
      </c>
      <c r="G2688" s="16" t="str">
        <f t="shared" si="165"/>
        <v>OTHER</v>
      </c>
      <c r="H2688" s="9" t="s">
        <v>4896</v>
      </c>
      <c r="I2688" s="9" t="s">
        <v>150</v>
      </c>
      <c r="J2688" s="9" t="str">
        <f t="shared" si="166"/>
        <v>RS DQLAB</v>
      </c>
      <c r="K2688" s="10" t="s">
        <v>151</v>
      </c>
      <c r="L2688" t="str">
        <f t="shared" si="167"/>
        <v>SELL</v>
      </c>
    </row>
    <row r="2689" spans="1:12" x14ac:dyDescent="0.2">
      <c r="A2689" s="11" t="s">
        <v>2833</v>
      </c>
      <c r="B2689" s="12">
        <v>44245</v>
      </c>
      <c r="C2689" s="13" t="s">
        <v>41</v>
      </c>
      <c r="D2689" s="13">
        <v>44</v>
      </c>
      <c r="E2689" s="13" t="s">
        <v>116</v>
      </c>
      <c r="F2689" s="16" t="str">
        <f t="shared" si="164"/>
        <v>OTHER</v>
      </c>
      <c r="G2689" s="16" t="str">
        <f t="shared" si="165"/>
        <v>OTHER</v>
      </c>
      <c r="H2689" s="9" t="s">
        <v>4896</v>
      </c>
      <c r="I2689" s="13" t="s">
        <v>150</v>
      </c>
      <c r="J2689" s="9" t="str">
        <f t="shared" si="166"/>
        <v>RS DQLAB</v>
      </c>
      <c r="K2689" s="14" t="s">
        <v>151</v>
      </c>
      <c r="L2689" t="str">
        <f t="shared" si="167"/>
        <v>SELL</v>
      </c>
    </row>
    <row r="2690" spans="1:12" x14ac:dyDescent="0.2">
      <c r="A2690" s="7" t="s">
        <v>2834</v>
      </c>
      <c r="B2690" s="8">
        <v>44245</v>
      </c>
      <c r="C2690" s="9" t="s">
        <v>17</v>
      </c>
      <c r="D2690" s="9">
        <v>148</v>
      </c>
      <c r="E2690" s="9" t="s">
        <v>116</v>
      </c>
      <c r="F2690" s="16" t="str">
        <f t="shared" si="164"/>
        <v>OTHER</v>
      </c>
      <c r="G2690" s="16" t="str">
        <f t="shared" si="165"/>
        <v>OTHER</v>
      </c>
      <c r="H2690" s="9" t="s">
        <v>4896</v>
      </c>
      <c r="I2690" s="9" t="s">
        <v>150</v>
      </c>
      <c r="J2690" s="9" t="str">
        <f t="shared" si="166"/>
        <v>RS DQLAB</v>
      </c>
      <c r="K2690" s="10" t="s">
        <v>151</v>
      </c>
      <c r="L2690" t="str">
        <f t="shared" si="167"/>
        <v>SELL</v>
      </c>
    </row>
    <row r="2691" spans="1:12" x14ac:dyDescent="0.2">
      <c r="A2691" s="11" t="s">
        <v>2835</v>
      </c>
      <c r="B2691" s="12">
        <v>44245</v>
      </c>
      <c r="C2691" s="13" t="s">
        <v>34</v>
      </c>
      <c r="D2691" s="13">
        <v>76</v>
      </c>
      <c r="E2691" s="13" t="s">
        <v>116</v>
      </c>
      <c r="F2691" s="16" t="str">
        <f t="shared" ref="F2691:F2754" si="168">UPPER(IF(LEN(E2691)=0,"OTHER",E2691))</f>
        <v>OTHER</v>
      </c>
      <c r="G2691" s="16" t="str">
        <f t="shared" ref="G2691:G2754" si="169">LEFT(F2691,7)</f>
        <v>OTHER</v>
      </c>
      <c r="H2691" s="9" t="s">
        <v>4896</v>
      </c>
      <c r="I2691" s="13" t="s">
        <v>150</v>
      </c>
      <c r="J2691" s="9" t="str">
        <f t="shared" ref="J2691:J2754" si="170">(UPPER(IF(LEN(I2691)=0,"OTHER",I2691)))</f>
        <v>RS DQLAB</v>
      </c>
      <c r="K2691" s="14" t="s">
        <v>151</v>
      </c>
      <c r="L2691" t="str">
        <f t="shared" ref="L2691:L2754" si="171">UPPER(K2691)</f>
        <v>SELL</v>
      </c>
    </row>
    <row r="2692" spans="1:12" x14ac:dyDescent="0.2">
      <c r="A2692" s="7" t="s">
        <v>2836</v>
      </c>
      <c r="B2692" s="8">
        <v>44246</v>
      </c>
      <c r="C2692" s="9" t="s">
        <v>36</v>
      </c>
      <c r="D2692" s="9">
        <v>123</v>
      </c>
      <c r="E2692" s="9" t="s">
        <v>116</v>
      </c>
      <c r="F2692" s="16" t="str">
        <f t="shared" si="168"/>
        <v>OTHER</v>
      </c>
      <c r="G2692" s="16" t="str">
        <f t="shared" si="169"/>
        <v>OTHER</v>
      </c>
      <c r="H2692" s="9" t="s">
        <v>4896</v>
      </c>
      <c r="I2692" s="9" t="s">
        <v>150</v>
      </c>
      <c r="J2692" s="9" t="str">
        <f t="shared" si="170"/>
        <v>RS DQLAB</v>
      </c>
      <c r="K2692" s="10" t="s">
        <v>151</v>
      </c>
      <c r="L2692" t="str">
        <f t="shared" si="171"/>
        <v>SELL</v>
      </c>
    </row>
    <row r="2693" spans="1:12" x14ac:dyDescent="0.2">
      <c r="A2693" s="11" t="s">
        <v>2837</v>
      </c>
      <c r="B2693" s="12">
        <v>44246</v>
      </c>
      <c r="C2693" s="13" t="s">
        <v>30</v>
      </c>
      <c r="D2693" s="13">
        <v>10</v>
      </c>
      <c r="E2693" s="13" t="s">
        <v>116</v>
      </c>
      <c r="F2693" s="16" t="str">
        <f t="shared" si="168"/>
        <v>OTHER</v>
      </c>
      <c r="G2693" s="16" t="str">
        <f t="shared" si="169"/>
        <v>OTHER</v>
      </c>
      <c r="H2693" s="9" t="s">
        <v>4896</v>
      </c>
      <c r="I2693" s="13" t="s">
        <v>150</v>
      </c>
      <c r="J2693" s="9" t="str">
        <f t="shared" si="170"/>
        <v>RS DQLAB</v>
      </c>
      <c r="K2693" s="14" t="s">
        <v>151</v>
      </c>
      <c r="L2693" t="str">
        <f t="shared" si="171"/>
        <v>SELL</v>
      </c>
    </row>
    <row r="2694" spans="1:12" x14ac:dyDescent="0.2">
      <c r="A2694" s="7" t="s">
        <v>2838</v>
      </c>
      <c r="B2694" s="8">
        <v>44246</v>
      </c>
      <c r="C2694" s="9" t="s">
        <v>8</v>
      </c>
      <c r="D2694" s="9">
        <v>3</v>
      </c>
      <c r="E2694" s="9" t="s">
        <v>116</v>
      </c>
      <c r="F2694" s="16" t="str">
        <f t="shared" si="168"/>
        <v>OTHER</v>
      </c>
      <c r="G2694" s="16" t="str">
        <f t="shared" si="169"/>
        <v>OTHER</v>
      </c>
      <c r="H2694" s="9" t="s">
        <v>4896</v>
      </c>
      <c r="I2694" s="9" t="s">
        <v>150</v>
      </c>
      <c r="J2694" s="9" t="str">
        <f t="shared" si="170"/>
        <v>RS DQLAB</v>
      </c>
      <c r="K2694" s="10" t="s">
        <v>151</v>
      </c>
      <c r="L2694" t="str">
        <f t="shared" si="171"/>
        <v>SELL</v>
      </c>
    </row>
    <row r="2695" spans="1:12" x14ac:dyDescent="0.2">
      <c r="A2695" s="11" t="s">
        <v>2839</v>
      </c>
      <c r="B2695" s="12">
        <v>44246</v>
      </c>
      <c r="C2695" s="13" t="s">
        <v>7</v>
      </c>
      <c r="D2695" s="13">
        <v>19</v>
      </c>
      <c r="E2695" s="13" t="s">
        <v>116</v>
      </c>
      <c r="F2695" s="16" t="str">
        <f t="shared" si="168"/>
        <v>OTHER</v>
      </c>
      <c r="G2695" s="16" t="str">
        <f t="shared" si="169"/>
        <v>OTHER</v>
      </c>
      <c r="H2695" s="9" t="s">
        <v>4896</v>
      </c>
      <c r="I2695" s="13" t="s">
        <v>150</v>
      </c>
      <c r="J2695" s="9" t="str">
        <f t="shared" si="170"/>
        <v>RS DQLAB</v>
      </c>
      <c r="K2695" s="14" t="s">
        <v>151</v>
      </c>
      <c r="L2695" t="str">
        <f t="shared" si="171"/>
        <v>SELL</v>
      </c>
    </row>
    <row r="2696" spans="1:12" x14ac:dyDescent="0.2">
      <c r="A2696" s="7" t="s">
        <v>2840</v>
      </c>
      <c r="B2696" s="8">
        <v>44246</v>
      </c>
      <c r="C2696" s="9" t="s">
        <v>7</v>
      </c>
      <c r="D2696" s="9">
        <v>115</v>
      </c>
      <c r="E2696" s="9" t="s">
        <v>116</v>
      </c>
      <c r="F2696" s="16" t="str">
        <f t="shared" si="168"/>
        <v>OTHER</v>
      </c>
      <c r="G2696" s="16" t="str">
        <f t="shared" si="169"/>
        <v>OTHER</v>
      </c>
      <c r="H2696" s="9" t="s">
        <v>4896</v>
      </c>
      <c r="I2696" s="9" t="s">
        <v>150</v>
      </c>
      <c r="J2696" s="9" t="str">
        <f t="shared" si="170"/>
        <v>RS DQLAB</v>
      </c>
      <c r="K2696" s="10" t="s">
        <v>151</v>
      </c>
      <c r="L2696" t="str">
        <f t="shared" si="171"/>
        <v>SELL</v>
      </c>
    </row>
    <row r="2697" spans="1:12" x14ac:dyDescent="0.2">
      <c r="A2697" s="11" t="s">
        <v>2841</v>
      </c>
      <c r="B2697" s="12">
        <v>44246</v>
      </c>
      <c r="C2697" s="13" t="s">
        <v>7</v>
      </c>
      <c r="D2697" s="13">
        <v>46</v>
      </c>
      <c r="E2697" s="13" t="s">
        <v>116</v>
      </c>
      <c r="F2697" s="16" t="str">
        <f t="shared" si="168"/>
        <v>OTHER</v>
      </c>
      <c r="G2697" s="16" t="str">
        <f t="shared" si="169"/>
        <v>OTHER</v>
      </c>
      <c r="H2697" s="9" t="s">
        <v>4896</v>
      </c>
      <c r="I2697" s="13" t="s">
        <v>150</v>
      </c>
      <c r="J2697" s="9" t="str">
        <f t="shared" si="170"/>
        <v>RS DQLAB</v>
      </c>
      <c r="K2697" s="14" t="s">
        <v>151</v>
      </c>
      <c r="L2697" t="str">
        <f t="shared" si="171"/>
        <v>SELL</v>
      </c>
    </row>
    <row r="2698" spans="1:12" x14ac:dyDescent="0.2">
      <c r="A2698" s="7" t="s">
        <v>2842</v>
      </c>
      <c r="B2698" s="8">
        <v>44246</v>
      </c>
      <c r="C2698" s="9" t="s">
        <v>35</v>
      </c>
      <c r="D2698" s="9">
        <v>5</v>
      </c>
      <c r="E2698" s="9" t="s">
        <v>116</v>
      </c>
      <c r="F2698" s="16" t="str">
        <f t="shared" si="168"/>
        <v>OTHER</v>
      </c>
      <c r="G2698" s="16" t="str">
        <f t="shared" si="169"/>
        <v>OTHER</v>
      </c>
      <c r="H2698" s="9" t="s">
        <v>4896</v>
      </c>
      <c r="I2698" s="9" t="s">
        <v>150</v>
      </c>
      <c r="J2698" s="9" t="str">
        <f t="shared" si="170"/>
        <v>RS DQLAB</v>
      </c>
      <c r="K2698" s="10" t="s">
        <v>151</v>
      </c>
      <c r="L2698" t="str">
        <f t="shared" si="171"/>
        <v>SELL</v>
      </c>
    </row>
    <row r="2699" spans="1:12" x14ac:dyDescent="0.2">
      <c r="A2699" s="11" t="s">
        <v>2843</v>
      </c>
      <c r="B2699" s="12">
        <v>44247</v>
      </c>
      <c r="C2699" s="13" t="s">
        <v>9</v>
      </c>
      <c r="D2699" s="13">
        <v>49</v>
      </c>
      <c r="E2699" s="13" t="s">
        <v>116</v>
      </c>
      <c r="F2699" s="16" t="str">
        <f t="shared" si="168"/>
        <v>OTHER</v>
      </c>
      <c r="G2699" s="16" t="str">
        <f t="shared" si="169"/>
        <v>OTHER</v>
      </c>
      <c r="H2699" s="9" t="s">
        <v>4896</v>
      </c>
      <c r="I2699" s="13" t="s">
        <v>150</v>
      </c>
      <c r="J2699" s="9" t="str">
        <f t="shared" si="170"/>
        <v>RS DQLAB</v>
      </c>
      <c r="K2699" s="14" t="s">
        <v>151</v>
      </c>
      <c r="L2699" t="str">
        <f t="shared" si="171"/>
        <v>SELL</v>
      </c>
    </row>
    <row r="2700" spans="1:12" x14ac:dyDescent="0.2">
      <c r="A2700" s="7" t="s">
        <v>2844</v>
      </c>
      <c r="B2700" s="8">
        <v>44247</v>
      </c>
      <c r="C2700" s="9" t="s">
        <v>38</v>
      </c>
      <c r="D2700" s="9">
        <v>25</v>
      </c>
      <c r="E2700" s="9" t="s">
        <v>116</v>
      </c>
      <c r="F2700" s="16" t="str">
        <f t="shared" si="168"/>
        <v>OTHER</v>
      </c>
      <c r="G2700" s="16" t="str">
        <f t="shared" si="169"/>
        <v>OTHER</v>
      </c>
      <c r="H2700" s="9" t="s">
        <v>4896</v>
      </c>
      <c r="I2700" s="9" t="s">
        <v>150</v>
      </c>
      <c r="J2700" s="9" t="str">
        <f t="shared" si="170"/>
        <v>RS DQLAB</v>
      </c>
      <c r="K2700" s="10" t="s">
        <v>151</v>
      </c>
      <c r="L2700" t="str">
        <f t="shared" si="171"/>
        <v>SELL</v>
      </c>
    </row>
    <row r="2701" spans="1:12" x14ac:dyDescent="0.2">
      <c r="A2701" s="11" t="s">
        <v>2845</v>
      </c>
      <c r="B2701" s="12">
        <v>44247</v>
      </c>
      <c r="C2701" s="13" t="s">
        <v>41</v>
      </c>
      <c r="D2701" s="13">
        <v>32</v>
      </c>
      <c r="E2701" s="13" t="s">
        <v>116</v>
      </c>
      <c r="F2701" s="16" t="str">
        <f t="shared" si="168"/>
        <v>OTHER</v>
      </c>
      <c r="G2701" s="16" t="str">
        <f t="shared" si="169"/>
        <v>OTHER</v>
      </c>
      <c r="H2701" s="9" t="s">
        <v>4896</v>
      </c>
      <c r="I2701" s="13" t="s">
        <v>150</v>
      </c>
      <c r="J2701" s="9" t="str">
        <f t="shared" si="170"/>
        <v>RS DQLAB</v>
      </c>
      <c r="K2701" s="14" t="s">
        <v>151</v>
      </c>
      <c r="L2701" t="str">
        <f t="shared" si="171"/>
        <v>SELL</v>
      </c>
    </row>
    <row r="2702" spans="1:12" x14ac:dyDescent="0.2">
      <c r="A2702" s="7" t="s">
        <v>2846</v>
      </c>
      <c r="B2702" s="8">
        <v>44248</v>
      </c>
      <c r="C2702" s="9" t="s">
        <v>12</v>
      </c>
      <c r="D2702" s="9">
        <v>24</v>
      </c>
      <c r="E2702" s="9" t="s">
        <v>116</v>
      </c>
      <c r="F2702" s="16" t="str">
        <f t="shared" si="168"/>
        <v>OTHER</v>
      </c>
      <c r="G2702" s="16" t="str">
        <f t="shared" si="169"/>
        <v>OTHER</v>
      </c>
      <c r="H2702" s="9" t="s">
        <v>4896</v>
      </c>
      <c r="I2702" s="9" t="s">
        <v>150</v>
      </c>
      <c r="J2702" s="9" t="str">
        <f t="shared" si="170"/>
        <v>RS DQLAB</v>
      </c>
      <c r="K2702" s="10" t="s">
        <v>151</v>
      </c>
      <c r="L2702" t="str">
        <f t="shared" si="171"/>
        <v>SELL</v>
      </c>
    </row>
    <row r="2703" spans="1:12" x14ac:dyDescent="0.2">
      <c r="A2703" s="11" t="s">
        <v>2847</v>
      </c>
      <c r="B2703" s="12">
        <v>44248</v>
      </c>
      <c r="C2703" s="13" t="s">
        <v>12</v>
      </c>
      <c r="D2703" s="13">
        <v>29</v>
      </c>
      <c r="E2703" s="13" t="s">
        <v>116</v>
      </c>
      <c r="F2703" s="16" t="str">
        <f t="shared" si="168"/>
        <v>OTHER</v>
      </c>
      <c r="G2703" s="16" t="str">
        <f t="shared" si="169"/>
        <v>OTHER</v>
      </c>
      <c r="H2703" s="9" t="s">
        <v>4896</v>
      </c>
      <c r="I2703" s="13" t="s">
        <v>150</v>
      </c>
      <c r="J2703" s="9" t="str">
        <f t="shared" si="170"/>
        <v>RS DQLAB</v>
      </c>
      <c r="K2703" s="14" t="s">
        <v>151</v>
      </c>
      <c r="L2703" t="str">
        <f t="shared" si="171"/>
        <v>SELL</v>
      </c>
    </row>
    <row r="2704" spans="1:12" x14ac:dyDescent="0.2">
      <c r="A2704" s="7" t="s">
        <v>2848</v>
      </c>
      <c r="B2704" s="8">
        <v>44248</v>
      </c>
      <c r="C2704" s="9" t="s">
        <v>37</v>
      </c>
      <c r="D2704" s="9">
        <v>28</v>
      </c>
      <c r="E2704" s="9" t="s">
        <v>116</v>
      </c>
      <c r="F2704" s="16" t="str">
        <f t="shared" si="168"/>
        <v>OTHER</v>
      </c>
      <c r="G2704" s="16" t="str">
        <f t="shared" si="169"/>
        <v>OTHER</v>
      </c>
      <c r="H2704" s="9" t="s">
        <v>4896</v>
      </c>
      <c r="I2704" s="9" t="s">
        <v>150</v>
      </c>
      <c r="J2704" s="9" t="str">
        <f t="shared" si="170"/>
        <v>RS DQLAB</v>
      </c>
      <c r="K2704" s="10" t="s">
        <v>151</v>
      </c>
      <c r="L2704" t="str">
        <f t="shared" si="171"/>
        <v>SELL</v>
      </c>
    </row>
    <row r="2705" spans="1:12" x14ac:dyDescent="0.2">
      <c r="A2705" s="11" t="s">
        <v>2849</v>
      </c>
      <c r="B2705" s="12">
        <v>44248</v>
      </c>
      <c r="C2705" s="13" t="s">
        <v>24</v>
      </c>
      <c r="D2705" s="13">
        <v>40</v>
      </c>
      <c r="E2705" s="13" t="s">
        <v>116</v>
      </c>
      <c r="F2705" s="16" t="str">
        <f t="shared" si="168"/>
        <v>OTHER</v>
      </c>
      <c r="G2705" s="16" t="str">
        <f t="shared" si="169"/>
        <v>OTHER</v>
      </c>
      <c r="H2705" s="9" t="s">
        <v>4896</v>
      </c>
      <c r="I2705" s="13" t="s">
        <v>150</v>
      </c>
      <c r="J2705" s="9" t="str">
        <f t="shared" si="170"/>
        <v>RS DQLAB</v>
      </c>
      <c r="K2705" s="14" t="s">
        <v>151</v>
      </c>
      <c r="L2705" t="str">
        <f t="shared" si="171"/>
        <v>SELL</v>
      </c>
    </row>
    <row r="2706" spans="1:12" x14ac:dyDescent="0.2">
      <c r="A2706" s="7" t="s">
        <v>2850</v>
      </c>
      <c r="B2706" s="8">
        <v>44248</v>
      </c>
      <c r="C2706" s="9" t="s">
        <v>38</v>
      </c>
      <c r="D2706" s="9">
        <v>11</v>
      </c>
      <c r="E2706" s="9" t="s">
        <v>116</v>
      </c>
      <c r="F2706" s="16" t="str">
        <f t="shared" si="168"/>
        <v>OTHER</v>
      </c>
      <c r="G2706" s="16" t="str">
        <f t="shared" si="169"/>
        <v>OTHER</v>
      </c>
      <c r="H2706" s="9" t="s">
        <v>4896</v>
      </c>
      <c r="I2706" s="9" t="s">
        <v>150</v>
      </c>
      <c r="J2706" s="9" t="str">
        <f t="shared" si="170"/>
        <v>RS DQLAB</v>
      </c>
      <c r="K2706" s="10" t="s">
        <v>151</v>
      </c>
      <c r="L2706" t="str">
        <f t="shared" si="171"/>
        <v>SELL</v>
      </c>
    </row>
    <row r="2707" spans="1:12" x14ac:dyDescent="0.2">
      <c r="A2707" s="11" t="s">
        <v>2851</v>
      </c>
      <c r="B2707" s="12">
        <v>44248</v>
      </c>
      <c r="C2707" s="13" t="s">
        <v>7</v>
      </c>
      <c r="D2707" s="13">
        <v>16</v>
      </c>
      <c r="E2707" s="13" t="s">
        <v>116</v>
      </c>
      <c r="F2707" s="16" t="str">
        <f t="shared" si="168"/>
        <v>OTHER</v>
      </c>
      <c r="G2707" s="16" t="str">
        <f t="shared" si="169"/>
        <v>OTHER</v>
      </c>
      <c r="H2707" s="9" t="s">
        <v>4896</v>
      </c>
      <c r="I2707" s="13" t="s">
        <v>150</v>
      </c>
      <c r="J2707" s="9" t="str">
        <f t="shared" si="170"/>
        <v>RS DQLAB</v>
      </c>
      <c r="K2707" s="14" t="s">
        <v>151</v>
      </c>
      <c r="L2707" t="str">
        <f t="shared" si="171"/>
        <v>SELL</v>
      </c>
    </row>
    <row r="2708" spans="1:12" x14ac:dyDescent="0.2">
      <c r="A2708" s="7" t="s">
        <v>2852</v>
      </c>
      <c r="B2708" s="8">
        <v>44248</v>
      </c>
      <c r="C2708" s="9" t="s">
        <v>7</v>
      </c>
      <c r="D2708" s="9">
        <v>210</v>
      </c>
      <c r="E2708" s="9" t="s">
        <v>116</v>
      </c>
      <c r="F2708" s="16" t="str">
        <f t="shared" si="168"/>
        <v>OTHER</v>
      </c>
      <c r="G2708" s="16" t="str">
        <f t="shared" si="169"/>
        <v>OTHER</v>
      </c>
      <c r="H2708" s="9" t="s">
        <v>4896</v>
      </c>
      <c r="I2708" s="9" t="s">
        <v>150</v>
      </c>
      <c r="J2708" s="9" t="str">
        <f t="shared" si="170"/>
        <v>RS DQLAB</v>
      </c>
      <c r="K2708" s="10" t="s">
        <v>151</v>
      </c>
      <c r="L2708" t="str">
        <f t="shared" si="171"/>
        <v>SELL</v>
      </c>
    </row>
    <row r="2709" spans="1:12" x14ac:dyDescent="0.2">
      <c r="A2709" s="11" t="s">
        <v>2853</v>
      </c>
      <c r="B2709" s="12">
        <v>44248</v>
      </c>
      <c r="C2709" s="13" t="s">
        <v>11</v>
      </c>
      <c r="D2709" s="13">
        <v>59</v>
      </c>
      <c r="E2709" s="13" t="s">
        <v>116</v>
      </c>
      <c r="F2709" s="16" t="str">
        <f t="shared" si="168"/>
        <v>OTHER</v>
      </c>
      <c r="G2709" s="16" t="str">
        <f t="shared" si="169"/>
        <v>OTHER</v>
      </c>
      <c r="H2709" s="9" t="s">
        <v>4896</v>
      </c>
      <c r="I2709" s="13" t="s">
        <v>150</v>
      </c>
      <c r="J2709" s="9" t="str">
        <f t="shared" si="170"/>
        <v>RS DQLAB</v>
      </c>
      <c r="K2709" s="14" t="s">
        <v>151</v>
      </c>
      <c r="L2709" t="str">
        <f t="shared" si="171"/>
        <v>SELL</v>
      </c>
    </row>
    <row r="2710" spans="1:12" x14ac:dyDescent="0.2">
      <c r="A2710" s="7" t="s">
        <v>2854</v>
      </c>
      <c r="B2710" s="8">
        <v>44249</v>
      </c>
      <c r="C2710" s="9" t="s">
        <v>42</v>
      </c>
      <c r="D2710" s="9">
        <v>13</v>
      </c>
      <c r="E2710" s="9" t="s">
        <v>116</v>
      </c>
      <c r="F2710" s="16" t="str">
        <f t="shared" si="168"/>
        <v>OTHER</v>
      </c>
      <c r="G2710" s="16" t="str">
        <f t="shared" si="169"/>
        <v>OTHER</v>
      </c>
      <c r="H2710" s="9" t="s">
        <v>4896</v>
      </c>
      <c r="I2710" s="9" t="s">
        <v>150</v>
      </c>
      <c r="J2710" s="9" t="str">
        <f t="shared" si="170"/>
        <v>RS DQLAB</v>
      </c>
      <c r="K2710" s="10" t="s">
        <v>151</v>
      </c>
      <c r="L2710" t="str">
        <f t="shared" si="171"/>
        <v>SELL</v>
      </c>
    </row>
    <row r="2711" spans="1:12" x14ac:dyDescent="0.2">
      <c r="A2711" s="11" t="s">
        <v>2855</v>
      </c>
      <c r="B2711" s="12">
        <v>44249</v>
      </c>
      <c r="C2711" s="13" t="s">
        <v>12</v>
      </c>
      <c r="D2711" s="13">
        <v>72</v>
      </c>
      <c r="E2711" s="13" t="s">
        <v>116</v>
      </c>
      <c r="F2711" s="16" t="str">
        <f t="shared" si="168"/>
        <v>OTHER</v>
      </c>
      <c r="G2711" s="16" t="str">
        <f t="shared" si="169"/>
        <v>OTHER</v>
      </c>
      <c r="H2711" s="9" t="s">
        <v>4896</v>
      </c>
      <c r="I2711" s="13" t="s">
        <v>150</v>
      </c>
      <c r="J2711" s="9" t="str">
        <f t="shared" si="170"/>
        <v>RS DQLAB</v>
      </c>
      <c r="K2711" s="14" t="s">
        <v>151</v>
      </c>
      <c r="L2711" t="str">
        <f t="shared" si="171"/>
        <v>SELL</v>
      </c>
    </row>
    <row r="2712" spans="1:12" x14ac:dyDescent="0.2">
      <c r="A2712" s="7" t="s">
        <v>2856</v>
      </c>
      <c r="B2712" s="8">
        <v>44249</v>
      </c>
      <c r="C2712" s="9" t="s">
        <v>41</v>
      </c>
      <c r="D2712" s="9">
        <v>20</v>
      </c>
      <c r="E2712" s="9" t="s">
        <v>116</v>
      </c>
      <c r="F2712" s="16" t="str">
        <f t="shared" si="168"/>
        <v>OTHER</v>
      </c>
      <c r="G2712" s="16" t="str">
        <f t="shared" si="169"/>
        <v>OTHER</v>
      </c>
      <c r="H2712" s="9" t="s">
        <v>4896</v>
      </c>
      <c r="I2712" s="9" t="s">
        <v>150</v>
      </c>
      <c r="J2712" s="9" t="str">
        <f t="shared" si="170"/>
        <v>RS DQLAB</v>
      </c>
      <c r="K2712" s="10" t="s">
        <v>151</v>
      </c>
      <c r="L2712" t="str">
        <f t="shared" si="171"/>
        <v>SELL</v>
      </c>
    </row>
    <row r="2713" spans="1:12" x14ac:dyDescent="0.2">
      <c r="A2713" s="11" t="s">
        <v>2857</v>
      </c>
      <c r="B2713" s="12">
        <v>44249</v>
      </c>
      <c r="C2713" s="13" t="s">
        <v>30</v>
      </c>
      <c r="D2713" s="13">
        <v>8</v>
      </c>
      <c r="E2713" s="13" t="s">
        <v>116</v>
      </c>
      <c r="F2713" s="16" t="str">
        <f t="shared" si="168"/>
        <v>OTHER</v>
      </c>
      <c r="G2713" s="16" t="str">
        <f t="shared" si="169"/>
        <v>OTHER</v>
      </c>
      <c r="H2713" s="9" t="s">
        <v>4896</v>
      </c>
      <c r="I2713" s="13" t="s">
        <v>150</v>
      </c>
      <c r="J2713" s="9" t="str">
        <f t="shared" si="170"/>
        <v>RS DQLAB</v>
      </c>
      <c r="K2713" s="14" t="s">
        <v>151</v>
      </c>
      <c r="L2713" t="str">
        <f t="shared" si="171"/>
        <v>SELL</v>
      </c>
    </row>
    <row r="2714" spans="1:12" x14ac:dyDescent="0.2">
      <c r="A2714" s="7" t="s">
        <v>2858</v>
      </c>
      <c r="B2714" s="8">
        <v>44249</v>
      </c>
      <c r="C2714" s="9" t="s">
        <v>28</v>
      </c>
      <c r="D2714" s="9">
        <v>47</v>
      </c>
      <c r="E2714" s="9" t="s">
        <v>116</v>
      </c>
      <c r="F2714" s="16" t="str">
        <f t="shared" si="168"/>
        <v>OTHER</v>
      </c>
      <c r="G2714" s="16" t="str">
        <f t="shared" si="169"/>
        <v>OTHER</v>
      </c>
      <c r="H2714" s="9" t="s">
        <v>4896</v>
      </c>
      <c r="I2714" s="9" t="s">
        <v>150</v>
      </c>
      <c r="J2714" s="9" t="str">
        <f t="shared" si="170"/>
        <v>RS DQLAB</v>
      </c>
      <c r="K2714" s="10" t="s">
        <v>151</v>
      </c>
      <c r="L2714" t="str">
        <f t="shared" si="171"/>
        <v>SELL</v>
      </c>
    </row>
    <row r="2715" spans="1:12" x14ac:dyDescent="0.2">
      <c r="A2715" s="11" t="s">
        <v>2859</v>
      </c>
      <c r="B2715" s="12">
        <v>44249</v>
      </c>
      <c r="C2715" s="13" t="s">
        <v>28</v>
      </c>
      <c r="D2715" s="13">
        <v>3</v>
      </c>
      <c r="E2715" s="13" t="s">
        <v>116</v>
      </c>
      <c r="F2715" s="16" t="str">
        <f t="shared" si="168"/>
        <v>OTHER</v>
      </c>
      <c r="G2715" s="16" t="str">
        <f t="shared" si="169"/>
        <v>OTHER</v>
      </c>
      <c r="H2715" s="9" t="s">
        <v>4896</v>
      </c>
      <c r="I2715" s="13" t="s">
        <v>150</v>
      </c>
      <c r="J2715" s="9" t="str">
        <f t="shared" si="170"/>
        <v>RS DQLAB</v>
      </c>
      <c r="K2715" s="14" t="s">
        <v>151</v>
      </c>
      <c r="L2715" t="str">
        <f t="shared" si="171"/>
        <v>SELL</v>
      </c>
    </row>
    <row r="2716" spans="1:12" x14ac:dyDescent="0.2">
      <c r="A2716" s="7" t="s">
        <v>2860</v>
      </c>
      <c r="B2716" s="8">
        <v>44249</v>
      </c>
      <c r="C2716" s="9" t="s">
        <v>17</v>
      </c>
      <c r="D2716" s="9">
        <v>96</v>
      </c>
      <c r="E2716" s="9" t="s">
        <v>116</v>
      </c>
      <c r="F2716" s="16" t="str">
        <f t="shared" si="168"/>
        <v>OTHER</v>
      </c>
      <c r="G2716" s="16" t="str">
        <f t="shared" si="169"/>
        <v>OTHER</v>
      </c>
      <c r="H2716" s="9" t="s">
        <v>4896</v>
      </c>
      <c r="I2716" s="9" t="s">
        <v>150</v>
      </c>
      <c r="J2716" s="9" t="str">
        <f t="shared" si="170"/>
        <v>RS DQLAB</v>
      </c>
      <c r="K2716" s="10" t="s">
        <v>151</v>
      </c>
      <c r="L2716" t="str">
        <f t="shared" si="171"/>
        <v>SELL</v>
      </c>
    </row>
    <row r="2717" spans="1:12" x14ac:dyDescent="0.2">
      <c r="A2717" s="11" t="s">
        <v>2861</v>
      </c>
      <c r="B2717" s="12">
        <v>44249</v>
      </c>
      <c r="C2717" s="13" t="s">
        <v>34</v>
      </c>
      <c r="D2717" s="13">
        <v>8</v>
      </c>
      <c r="E2717" s="13" t="s">
        <v>116</v>
      </c>
      <c r="F2717" s="16" t="str">
        <f t="shared" si="168"/>
        <v>OTHER</v>
      </c>
      <c r="G2717" s="16" t="str">
        <f t="shared" si="169"/>
        <v>OTHER</v>
      </c>
      <c r="H2717" s="9" t="s">
        <v>4896</v>
      </c>
      <c r="I2717" s="13" t="s">
        <v>150</v>
      </c>
      <c r="J2717" s="9" t="str">
        <f t="shared" si="170"/>
        <v>RS DQLAB</v>
      </c>
      <c r="K2717" s="14" t="s">
        <v>151</v>
      </c>
      <c r="L2717" t="str">
        <f t="shared" si="171"/>
        <v>SELL</v>
      </c>
    </row>
    <row r="2718" spans="1:12" x14ac:dyDescent="0.2">
      <c r="A2718" s="7" t="s">
        <v>2862</v>
      </c>
      <c r="B2718" s="8">
        <v>44250</v>
      </c>
      <c r="C2718" s="9" t="s">
        <v>9</v>
      </c>
      <c r="D2718" s="9">
        <v>34</v>
      </c>
      <c r="E2718" s="9" t="s">
        <v>116</v>
      </c>
      <c r="F2718" s="16" t="str">
        <f t="shared" si="168"/>
        <v>OTHER</v>
      </c>
      <c r="G2718" s="16" t="str">
        <f t="shared" si="169"/>
        <v>OTHER</v>
      </c>
      <c r="H2718" s="9" t="s">
        <v>4896</v>
      </c>
      <c r="I2718" s="9" t="s">
        <v>150</v>
      </c>
      <c r="J2718" s="9" t="str">
        <f t="shared" si="170"/>
        <v>RS DQLAB</v>
      </c>
      <c r="K2718" s="10" t="s">
        <v>151</v>
      </c>
      <c r="L2718" t="str">
        <f t="shared" si="171"/>
        <v>SELL</v>
      </c>
    </row>
    <row r="2719" spans="1:12" x14ac:dyDescent="0.2">
      <c r="A2719" s="11" t="s">
        <v>2863</v>
      </c>
      <c r="B2719" s="12">
        <v>44250</v>
      </c>
      <c r="C2719" s="13" t="s">
        <v>38</v>
      </c>
      <c r="D2719" s="13">
        <v>22</v>
      </c>
      <c r="E2719" s="13" t="s">
        <v>116</v>
      </c>
      <c r="F2719" s="16" t="str">
        <f t="shared" si="168"/>
        <v>OTHER</v>
      </c>
      <c r="G2719" s="16" t="str">
        <f t="shared" si="169"/>
        <v>OTHER</v>
      </c>
      <c r="H2719" s="9" t="s">
        <v>4896</v>
      </c>
      <c r="I2719" s="13" t="s">
        <v>150</v>
      </c>
      <c r="J2719" s="9" t="str">
        <f t="shared" si="170"/>
        <v>RS DQLAB</v>
      </c>
      <c r="K2719" s="14" t="s">
        <v>151</v>
      </c>
      <c r="L2719" t="str">
        <f t="shared" si="171"/>
        <v>SELL</v>
      </c>
    </row>
    <row r="2720" spans="1:12" x14ac:dyDescent="0.2">
      <c r="A2720" s="7" t="s">
        <v>2864</v>
      </c>
      <c r="B2720" s="8">
        <v>44250</v>
      </c>
      <c r="C2720" s="9" t="s">
        <v>38</v>
      </c>
      <c r="D2720" s="9">
        <v>44</v>
      </c>
      <c r="E2720" s="9" t="s">
        <v>116</v>
      </c>
      <c r="F2720" s="16" t="str">
        <f t="shared" si="168"/>
        <v>OTHER</v>
      </c>
      <c r="G2720" s="16" t="str">
        <f t="shared" si="169"/>
        <v>OTHER</v>
      </c>
      <c r="H2720" s="9" t="s">
        <v>4896</v>
      </c>
      <c r="I2720" s="9" t="s">
        <v>150</v>
      </c>
      <c r="J2720" s="9" t="str">
        <f t="shared" si="170"/>
        <v>RS DQLAB</v>
      </c>
      <c r="K2720" s="10" t="s">
        <v>151</v>
      </c>
      <c r="L2720" t="str">
        <f t="shared" si="171"/>
        <v>SELL</v>
      </c>
    </row>
    <row r="2721" spans="1:12" x14ac:dyDescent="0.2">
      <c r="A2721" s="11" t="s">
        <v>2865</v>
      </c>
      <c r="B2721" s="12">
        <v>44250</v>
      </c>
      <c r="C2721" s="13" t="s">
        <v>41</v>
      </c>
      <c r="D2721" s="13">
        <v>44</v>
      </c>
      <c r="E2721" s="13" t="s">
        <v>116</v>
      </c>
      <c r="F2721" s="16" t="str">
        <f t="shared" si="168"/>
        <v>OTHER</v>
      </c>
      <c r="G2721" s="16" t="str">
        <f t="shared" si="169"/>
        <v>OTHER</v>
      </c>
      <c r="H2721" s="9" t="s">
        <v>4896</v>
      </c>
      <c r="I2721" s="13" t="s">
        <v>150</v>
      </c>
      <c r="J2721" s="9" t="str">
        <f t="shared" si="170"/>
        <v>RS DQLAB</v>
      </c>
      <c r="K2721" s="14" t="s">
        <v>151</v>
      </c>
      <c r="L2721" t="str">
        <f t="shared" si="171"/>
        <v>SELL</v>
      </c>
    </row>
    <row r="2722" spans="1:12" x14ac:dyDescent="0.2">
      <c r="A2722" s="7" t="s">
        <v>2866</v>
      </c>
      <c r="B2722" s="8">
        <v>44250</v>
      </c>
      <c r="C2722" s="9" t="s">
        <v>40</v>
      </c>
      <c r="D2722" s="9">
        <v>31</v>
      </c>
      <c r="E2722" s="9" t="s">
        <v>116</v>
      </c>
      <c r="F2722" s="16" t="str">
        <f t="shared" si="168"/>
        <v>OTHER</v>
      </c>
      <c r="G2722" s="16" t="str">
        <f t="shared" si="169"/>
        <v>OTHER</v>
      </c>
      <c r="H2722" s="9" t="s">
        <v>4896</v>
      </c>
      <c r="I2722" s="9" t="s">
        <v>150</v>
      </c>
      <c r="J2722" s="9" t="str">
        <f t="shared" si="170"/>
        <v>RS DQLAB</v>
      </c>
      <c r="K2722" s="10" t="s">
        <v>151</v>
      </c>
      <c r="L2722" t="str">
        <f t="shared" si="171"/>
        <v>SELL</v>
      </c>
    </row>
    <row r="2723" spans="1:12" x14ac:dyDescent="0.2">
      <c r="A2723" s="11" t="s">
        <v>2867</v>
      </c>
      <c r="B2723" s="12">
        <v>44251</v>
      </c>
      <c r="C2723" s="13" t="s">
        <v>37</v>
      </c>
      <c r="D2723" s="13">
        <v>63</v>
      </c>
      <c r="E2723" s="13" t="s">
        <v>116</v>
      </c>
      <c r="F2723" s="16" t="str">
        <f t="shared" si="168"/>
        <v>OTHER</v>
      </c>
      <c r="G2723" s="16" t="str">
        <f t="shared" si="169"/>
        <v>OTHER</v>
      </c>
      <c r="H2723" s="9" t="s">
        <v>4896</v>
      </c>
      <c r="I2723" s="13" t="s">
        <v>150</v>
      </c>
      <c r="J2723" s="9" t="str">
        <f t="shared" si="170"/>
        <v>RS DQLAB</v>
      </c>
      <c r="K2723" s="14" t="s">
        <v>151</v>
      </c>
      <c r="L2723" t="str">
        <f t="shared" si="171"/>
        <v>SELL</v>
      </c>
    </row>
    <row r="2724" spans="1:12" x14ac:dyDescent="0.2">
      <c r="A2724" s="7" t="s">
        <v>2868</v>
      </c>
      <c r="B2724" s="8">
        <v>44251</v>
      </c>
      <c r="C2724" s="9" t="s">
        <v>38</v>
      </c>
      <c r="D2724" s="9">
        <v>23</v>
      </c>
      <c r="E2724" s="9" t="s">
        <v>116</v>
      </c>
      <c r="F2724" s="16" t="str">
        <f t="shared" si="168"/>
        <v>OTHER</v>
      </c>
      <c r="G2724" s="16" t="str">
        <f t="shared" si="169"/>
        <v>OTHER</v>
      </c>
      <c r="H2724" s="9" t="s">
        <v>4896</v>
      </c>
      <c r="I2724" s="9" t="s">
        <v>150</v>
      </c>
      <c r="J2724" s="9" t="str">
        <f t="shared" si="170"/>
        <v>RS DQLAB</v>
      </c>
      <c r="K2724" s="10" t="s">
        <v>151</v>
      </c>
      <c r="L2724" t="str">
        <f t="shared" si="171"/>
        <v>SELL</v>
      </c>
    </row>
    <row r="2725" spans="1:12" x14ac:dyDescent="0.2">
      <c r="A2725" s="11" t="s">
        <v>2869</v>
      </c>
      <c r="B2725" s="12">
        <v>44251</v>
      </c>
      <c r="C2725" s="13" t="s">
        <v>38</v>
      </c>
      <c r="D2725" s="13">
        <v>34</v>
      </c>
      <c r="E2725" s="13" t="s">
        <v>116</v>
      </c>
      <c r="F2725" s="16" t="str">
        <f t="shared" si="168"/>
        <v>OTHER</v>
      </c>
      <c r="G2725" s="16" t="str">
        <f t="shared" si="169"/>
        <v>OTHER</v>
      </c>
      <c r="H2725" s="9" t="s">
        <v>4896</v>
      </c>
      <c r="I2725" s="13" t="s">
        <v>150</v>
      </c>
      <c r="J2725" s="9" t="str">
        <f t="shared" si="170"/>
        <v>RS DQLAB</v>
      </c>
      <c r="K2725" s="14" t="s">
        <v>151</v>
      </c>
      <c r="L2725" t="str">
        <f t="shared" si="171"/>
        <v>SELL</v>
      </c>
    </row>
    <row r="2726" spans="1:12" x14ac:dyDescent="0.2">
      <c r="A2726" s="7" t="s">
        <v>2870</v>
      </c>
      <c r="B2726" s="8">
        <v>44251</v>
      </c>
      <c r="C2726" s="9" t="s">
        <v>40</v>
      </c>
      <c r="D2726" s="9">
        <v>1</v>
      </c>
      <c r="E2726" s="9" t="s">
        <v>116</v>
      </c>
      <c r="F2726" s="16" t="str">
        <f t="shared" si="168"/>
        <v>OTHER</v>
      </c>
      <c r="G2726" s="16" t="str">
        <f t="shared" si="169"/>
        <v>OTHER</v>
      </c>
      <c r="H2726" s="9" t="s">
        <v>4896</v>
      </c>
      <c r="I2726" s="9" t="s">
        <v>150</v>
      </c>
      <c r="J2726" s="9" t="str">
        <f t="shared" si="170"/>
        <v>RS DQLAB</v>
      </c>
      <c r="K2726" s="10" t="s">
        <v>151</v>
      </c>
      <c r="L2726" t="str">
        <f t="shared" si="171"/>
        <v>SELL</v>
      </c>
    </row>
    <row r="2727" spans="1:12" x14ac:dyDescent="0.2">
      <c r="A2727" s="11" t="s">
        <v>2871</v>
      </c>
      <c r="B2727" s="12">
        <v>44251</v>
      </c>
      <c r="C2727" s="13" t="s">
        <v>20</v>
      </c>
      <c r="D2727" s="13">
        <v>15</v>
      </c>
      <c r="E2727" s="13" t="s">
        <v>116</v>
      </c>
      <c r="F2727" s="16" t="str">
        <f t="shared" si="168"/>
        <v>OTHER</v>
      </c>
      <c r="G2727" s="16" t="str">
        <f t="shared" si="169"/>
        <v>OTHER</v>
      </c>
      <c r="H2727" s="9" t="s">
        <v>4896</v>
      </c>
      <c r="I2727" s="13" t="s">
        <v>150</v>
      </c>
      <c r="J2727" s="9" t="str">
        <f t="shared" si="170"/>
        <v>RS DQLAB</v>
      </c>
      <c r="K2727" s="14" t="s">
        <v>151</v>
      </c>
      <c r="L2727" t="str">
        <f t="shared" si="171"/>
        <v>SELL</v>
      </c>
    </row>
    <row r="2728" spans="1:12" x14ac:dyDescent="0.2">
      <c r="A2728" s="7" t="s">
        <v>2872</v>
      </c>
      <c r="B2728" s="8">
        <v>44252</v>
      </c>
      <c r="C2728" s="9" t="s">
        <v>12</v>
      </c>
      <c r="D2728" s="9">
        <v>40</v>
      </c>
      <c r="E2728" s="9" t="s">
        <v>116</v>
      </c>
      <c r="F2728" s="16" t="str">
        <f t="shared" si="168"/>
        <v>OTHER</v>
      </c>
      <c r="G2728" s="16" t="str">
        <f t="shared" si="169"/>
        <v>OTHER</v>
      </c>
      <c r="H2728" s="9" t="s">
        <v>4896</v>
      </c>
      <c r="I2728" s="9" t="s">
        <v>150</v>
      </c>
      <c r="J2728" s="9" t="str">
        <f t="shared" si="170"/>
        <v>RS DQLAB</v>
      </c>
      <c r="K2728" s="10" t="s">
        <v>151</v>
      </c>
      <c r="L2728" t="str">
        <f t="shared" si="171"/>
        <v>SELL</v>
      </c>
    </row>
    <row r="2729" spans="1:12" x14ac:dyDescent="0.2">
      <c r="A2729" s="11" t="s">
        <v>2873</v>
      </c>
      <c r="B2729" s="12">
        <v>44252</v>
      </c>
      <c r="C2729" s="13" t="s">
        <v>12</v>
      </c>
      <c r="D2729" s="13">
        <v>91</v>
      </c>
      <c r="E2729" s="13" t="s">
        <v>116</v>
      </c>
      <c r="F2729" s="16" t="str">
        <f t="shared" si="168"/>
        <v>OTHER</v>
      </c>
      <c r="G2729" s="16" t="str">
        <f t="shared" si="169"/>
        <v>OTHER</v>
      </c>
      <c r="H2729" s="9" t="s">
        <v>4896</v>
      </c>
      <c r="I2729" s="13" t="s">
        <v>150</v>
      </c>
      <c r="J2729" s="9" t="str">
        <f t="shared" si="170"/>
        <v>RS DQLAB</v>
      </c>
      <c r="K2729" s="14" t="s">
        <v>151</v>
      </c>
      <c r="L2729" t="str">
        <f t="shared" si="171"/>
        <v>SELL</v>
      </c>
    </row>
    <row r="2730" spans="1:12" x14ac:dyDescent="0.2">
      <c r="A2730" s="7" t="s">
        <v>2874</v>
      </c>
      <c r="B2730" s="8">
        <v>44252</v>
      </c>
      <c r="C2730" s="9" t="s">
        <v>22</v>
      </c>
      <c r="D2730" s="9">
        <v>52</v>
      </c>
      <c r="E2730" s="9" t="s">
        <v>116</v>
      </c>
      <c r="F2730" s="16" t="str">
        <f t="shared" si="168"/>
        <v>OTHER</v>
      </c>
      <c r="G2730" s="16" t="str">
        <f t="shared" si="169"/>
        <v>OTHER</v>
      </c>
      <c r="H2730" s="9" t="s">
        <v>4896</v>
      </c>
      <c r="I2730" s="9" t="s">
        <v>150</v>
      </c>
      <c r="J2730" s="9" t="str">
        <f t="shared" si="170"/>
        <v>RS DQLAB</v>
      </c>
      <c r="K2730" s="10" t="s">
        <v>151</v>
      </c>
      <c r="L2730" t="str">
        <f t="shared" si="171"/>
        <v>SELL</v>
      </c>
    </row>
    <row r="2731" spans="1:12" x14ac:dyDescent="0.2">
      <c r="A2731" s="11" t="s">
        <v>2875</v>
      </c>
      <c r="B2731" s="12">
        <v>44252</v>
      </c>
      <c r="C2731" s="13" t="s">
        <v>10</v>
      </c>
      <c r="D2731" s="13">
        <v>29</v>
      </c>
      <c r="E2731" s="13" t="s">
        <v>116</v>
      </c>
      <c r="F2731" s="16" t="str">
        <f t="shared" si="168"/>
        <v>OTHER</v>
      </c>
      <c r="G2731" s="16" t="str">
        <f t="shared" si="169"/>
        <v>OTHER</v>
      </c>
      <c r="H2731" s="9" t="s">
        <v>4896</v>
      </c>
      <c r="I2731" s="13" t="s">
        <v>150</v>
      </c>
      <c r="J2731" s="9" t="str">
        <f t="shared" si="170"/>
        <v>RS DQLAB</v>
      </c>
      <c r="K2731" s="14" t="s">
        <v>151</v>
      </c>
      <c r="L2731" t="str">
        <f t="shared" si="171"/>
        <v>SELL</v>
      </c>
    </row>
    <row r="2732" spans="1:12" x14ac:dyDescent="0.2">
      <c r="A2732" s="7" t="s">
        <v>2876</v>
      </c>
      <c r="B2732" s="8">
        <v>44252</v>
      </c>
      <c r="C2732" s="9" t="s">
        <v>40</v>
      </c>
      <c r="D2732" s="9">
        <v>74</v>
      </c>
      <c r="E2732" s="9" t="s">
        <v>116</v>
      </c>
      <c r="F2732" s="16" t="str">
        <f t="shared" si="168"/>
        <v>OTHER</v>
      </c>
      <c r="G2732" s="16" t="str">
        <f t="shared" si="169"/>
        <v>OTHER</v>
      </c>
      <c r="H2732" s="9" t="s">
        <v>4896</v>
      </c>
      <c r="I2732" s="9" t="s">
        <v>150</v>
      </c>
      <c r="J2732" s="9" t="str">
        <f t="shared" si="170"/>
        <v>RS DQLAB</v>
      </c>
      <c r="K2732" s="10" t="s">
        <v>151</v>
      </c>
      <c r="L2732" t="str">
        <f t="shared" si="171"/>
        <v>SELL</v>
      </c>
    </row>
    <row r="2733" spans="1:12" x14ac:dyDescent="0.2">
      <c r="A2733" s="11" t="s">
        <v>2877</v>
      </c>
      <c r="B2733" s="12">
        <v>44252</v>
      </c>
      <c r="C2733" s="13" t="s">
        <v>14</v>
      </c>
      <c r="D2733" s="13">
        <v>136</v>
      </c>
      <c r="E2733" s="13" t="s">
        <v>116</v>
      </c>
      <c r="F2733" s="16" t="str">
        <f t="shared" si="168"/>
        <v>OTHER</v>
      </c>
      <c r="G2733" s="16" t="str">
        <f t="shared" si="169"/>
        <v>OTHER</v>
      </c>
      <c r="H2733" s="9" t="s">
        <v>4896</v>
      </c>
      <c r="I2733" s="13" t="s">
        <v>150</v>
      </c>
      <c r="J2733" s="9" t="str">
        <f t="shared" si="170"/>
        <v>RS DQLAB</v>
      </c>
      <c r="K2733" s="14" t="s">
        <v>151</v>
      </c>
      <c r="L2733" t="str">
        <f t="shared" si="171"/>
        <v>SELL</v>
      </c>
    </row>
    <row r="2734" spans="1:12" x14ac:dyDescent="0.2">
      <c r="A2734" s="7" t="s">
        <v>2878</v>
      </c>
      <c r="B2734" s="8">
        <v>44253</v>
      </c>
      <c r="C2734" s="9" t="s">
        <v>37</v>
      </c>
      <c r="D2734" s="9">
        <v>42</v>
      </c>
      <c r="E2734" s="9" t="s">
        <v>116</v>
      </c>
      <c r="F2734" s="16" t="str">
        <f t="shared" si="168"/>
        <v>OTHER</v>
      </c>
      <c r="G2734" s="16" t="str">
        <f t="shared" si="169"/>
        <v>OTHER</v>
      </c>
      <c r="H2734" s="9" t="s">
        <v>4896</v>
      </c>
      <c r="I2734" s="9" t="s">
        <v>150</v>
      </c>
      <c r="J2734" s="9" t="str">
        <f t="shared" si="170"/>
        <v>RS DQLAB</v>
      </c>
      <c r="K2734" s="10" t="s">
        <v>151</v>
      </c>
      <c r="L2734" t="str">
        <f t="shared" si="171"/>
        <v>SELL</v>
      </c>
    </row>
    <row r="2735" spans="1:12" x14ac:dyDescent="0.2">
      <c r="A2735" s="11" t="s">
        <v>2879</v>
      </c>
      <c r="B2735" s="12">
        <v>44253</v>
      </c>
      <c r="C2735" s="13" t="s">
        <v>9</v>
      </c>
      <c r="D2735" s="13">
        <v>47</v>
      </c>
      <c r="E2735" s="13" t="s">
        <v>116</v>
      </c>
      <c r="F2735" s="16" t="str">
        <f t="shared" si="168"/>
        <v>OTHER</v>
      </c>
      <c r="G2735" s="16" t="str">
        <f t="shared" si="169"/>
        <v>OTHER</v>
      </c>
      <c r="H2735" s="9" t="s">
        <v>4896</v>
      </c>
      <c r="I2735" s="13" t="s">
        <v>150</v>
      </c>
      <c r="J2735" s="9" t="str">
        <f t="shared" si="170"/>
        <v>RS DQLAB</v>
      </c>
      <c r="K2735" s="14" t="s">
        <v>151</v>
      </c>
      <c r="L2735" t="str">
        <f t="shared" si="171"/>
        <v>SELL</v>
      </c>
    </row>
    <row r="2736" spans="1:12" x14ac:dyDescent="0.2">
      <c r="A2736" s="7" t="s">
        <v>2880</v>
      </c>
      <c r="B2736" s="8">
        <v>44253</v>
      </c>
      <c r="C2736" s="9" t="s">
        <v>10</v>
      </c>
      <c r="D2736" s="9">
        <v>1</v>
      </c>
      <c r="E2736" s="9" t="s">
        <v>116</v>
      </c>
      <c r="F2736" s="16" t="str">
        <f t="shared" si="168"/>
        <v>OTHER</v>
      </c>
      <c r="G2736" s="16" t="str">
        <f t="shared" si="169"/>
        <v>OTHER</v>
      </c>
      <c r="H2736" s="9" t="s">
        <v>4896</v>
      </c>
      <c r="I2736" s="9" t="s">
        <v>150</v>
      </c>
      <c r="J2736" s="9" t="str">
        <f t="shared" si="170"/>
        <v>RS DQLAB</v>
      </c>
      <c r="K2736" s="10" t="s">
        <v>151</v>
      </c>
      <c r="L2736" t="str">
        <f t="shared" si="171"/>
        <v>SELL</v>
      </c>
    </row>
    <row r="2737" spans="1:12" x14ac:dyDescent="0.2">
      <c r="A2737" s="11" t="s">
        <v>2881</v>
      </c>
      <c r="B2737" s="12">
        <v>44253</v>
      </c>
      <c r="C2737" s="13" t="s">
        <v>8</v>
      </c>
      <c r="D2737" s="13">
        <v>5</v>
      </c>
      <c r="E2737" s="13" t="s">
        <v>116</v>
      </c>
      <c r="F2737" s="16" t="str">
        <f t="shared" si="168"/>
        <v>OTHER</v>
      </c>
      <c r="G2737" s="16" t="str">
        <f t="shared" si="169"/>
        <v>OTHER</v>
      </c>
      <c r="H2737" s="9" t="s">
        <v>4896</v>
      </c>
      <c r="I2737" s="13" t="s">
        <v>150</v>
      </c>
      <c r="J2737" s="9" t="str">
        <f t="shared" si="170"/>
        <v>RS DQLAB</v>
      </c>
      <c r="K2737" s="14" t="s">
        <v>151</v>
      </c>
      <c r="L2737" t="str">
        <f t="shared" si="171"/>
        <v>SELL</v>
      </c>
    </row>
    <row r="2738" spans="1:12" x14ac:dyDescent="0.2">
      <c r="A2738" s="7" t="s">
        <v>2882</v>
      </c>
      <c r="B2738" s="8">
        <v>44254</v>
      </c>
      <c r="C2738" s="9" t="s">
        <v>9</v>
      </c>
      <c r="D2738" s="9">
        <v>12</v>
      </c>
      <c r="E2738" s="9" t="s">
        <v>116</v>
      </c>
      <c r="F2738" s="16" t="str">
        <f t="shared" si="168"/>
        <v>OTHER</v>
      </c>
      <c r="G2738" s="16" t="str">
        <f t="shared" si="169"/>
        <v>OTHER</v>
      </c>
      <c r="H2738" s="9" t="s">
        <v>4896</v>
      </c>
      <c r="I2738" s="9" t="s">
        <v>150</v>
      </c>
      <c r="J2738" s="9" t="str">
        <f t="shared" si="170"/>
        <v>RS DQLAB</v>
      </c>
      <c r="K2738" s="10" t="s">
        <v>151</v>
      </c>
      <c r="L2738" t="str">
        <f t="shared" si="171"/>
        <v>SELL</v>
      </c>
    </row>
    <row r="2739" spans="1:12" x14ac:dyDescent="0.2">
      <c r="A2739" s="11" t="s">
        <v>2883</v>
      </c>
      <c r="B2739" s="12">
        <v>44254</v>
      </c>
      <c r="C2739" s="13" t="s">
        <v>38</v>
      </c>
      <c r="D2739" s="13">
        <v>8</v>
      </c>
      <c r="E2739" s="13" t="s">
        <v>116</v>
      </c>
      <c r="F2739" s="16" t="str">
        <f t="shared" si="168"/>
        <v>OTHER</v>
      </c>
      <c r="G2739" s="16" t="str">
        <f t="shared" si="169"/>
        <v>OTHER</v>
      </c>
      <c r="H2739" s="9" t="s">
        <v>4896</v>
      </c>
      <c r="I2739" s="13" t="s">
        <v>150</v>
      </c>
      <c r="J2739" s="9" t="str">
        <f t="shared" si="170"/>
        <v>RS DQLAB</v>
      </c>
      <c r="K2739" s="14" t="s">
        <v>151</v>
      </c>
      <c r="L2739" t="str">
        <f t="shared" si="171"/>
        <v>SELL</v>
      </c>
    </row>
    <row r="2740" spans="1:12" x14ac:dyDescent="0.2">
      <c r="A2740" s="7" t="s">
        <v>2884</v>
      </c>
      <c r="B2740" s="8">
        <v>44254</v>
      </c>
      <c r="C2740" s="9" t="s">
        <v>10</v>
      </c>
      <c r="D2740" s="9">
        <v>65</v>
      </c>
      <c r="E2740" s="9" t="s">
        <v>116</v>
      </c>
      <c r="F2740" s="16" t="str">
        <f t="shared" si="168"/>
        <v>OTHER</v>
      </c>
      <c r="G2740" s="16" t="str">
        <f t="shared" si="169"/>
        <v>OTHER</v>
      </c>
      <c r="H2740" s="9" t="s">
        <v>4896</v>
      </c>
      <c r="I2740" s="9" t="s">
        <v>150</v>
      </c>
      <c r="J2740" s="9" t="str">
        <f t="shared" si="170"/>
        <v>RS DQLAB</v>
      </c>
      <c r="K2740" s="10" t="s">
        <v>151</v>
      </c>
      <c r="L2740" t="str">
        <f t="shared" si="171"/>
        <v>SELL</v>
      </c>
    </row>
    <row r="2741" spans="1:12" x14ac:dyDescent="0.2">
      <c r="A2741" s="11" t="s">
        <v>2885</v>
      </c>
      <c r="B2741" s="12">
        <v>44254</v>
      </c>
      <c r="C2741" s="13" t="s">
        <v>16</v>
      </c>
      <c r="D2741" s="13">
        <v>18</v>
      </c>
      <c r="E2741" s="13" t="s">
        <v>116</v>
      </c>
      <c r="F2741" s="16" t="str">
        <f t="shared" si="168"/>
        <v>OTHER</v>
      </c>
      <c r="G2741" s="16" t="str">
        <f t="shared" si="169"/>
        <v>OTHER</v>
      </c>
      <c r="H2741" s="9" t="s">
        <v>4896</v>
      </c>
      <c r="I2741" s="13" t="s">
        <v>150</v>
      </c>
      <c r="J2741" s="9" t="str">
        <f t="shared" si="170"/>
        <v>RS DQLAB</v>
      </c>
      <c r="K2741" s="14" t="s">
        <v>151</v>
      </c>
      <c r="L2741" t="str">
        <f t="shared" si="171"/>
        <v>SELL</v>
      </c>
    </row>
    <row r="2742" spans="1:12" x14ac:dyDescent="0.2">
      <c r="A2742" s="7" t="s">
        <v>2886</v>
      </c>
      <c r="B2742" s="8">
        <v>44254</v>
      </c>
      <c r="C2742" s="9" t="s">
        <v>28</v>
      </c>
      <c r="D2742" s="9">
        <v>11</v>
      </c>
      <c r="E2742" s="9" t="s">
        <v>116</v>
      </c>
      <c r="F2742" s="16" t="str">
        <f t="shared" si="168"/>
        <v>OTHER</v>
      </c>
      <c r="G2742" s="16" t="str">
        <f t="shared" si="169"/>
        <v>OTHER</v>
      </c>
      <c r="H2742" s="9" t="s">
        <v>4896</v>
      </c>
      <c r="I2742" s="9" t="s">
        <v>150</v>
      </c>
      <c r="J2742" s="9" t="str">
        <f t="shared" si="170"/>
        <v>RS DQLAB</v>
      </c>
      <c r="K2742" s="10" t="s">
        <v>151</v>
      </c>
      <c r="L2742" t="str">
        <f t="shared" si="171"/>
        <v>SELL</v>
      </c>
    </row>
    <row r="2743" spans="1:12" x14ac:dyDescent="0.2">
      <c r="A2743" s="11" t="s">
        <v>2887</v>
      </c>
      <c r="B2743" s="12">
        <v>44254</v>
      </c>
      <c r="C2743" s="13" t="s">
        <v>5</v>
      </c>
      <c r="D2743" s="13">
        <v>30</v>
      </c>
      <c r="E2743" s="13" t="s">
        <v>116</v>
      </c>
      <c r="F2743" s="16" t="str">
        <f t="shared" si="168"/>
        <v>OTHER</v>
      </c>
      <c r="G2743" s="16" t="str">
        <f t="shared" si="169"/>
        <v>OTHER</v>
      </c>
      <c r="H2743" s="9" t="s">
        <v>4896</v>
      </c>
      <c r="I2743" s="13" t="s">
        <v>150</v>
      </c>
      <c r="J2743" s="9" t="str">
        <f t="shared" si="170"/>
        <v>RS DQLAB</v>
      </c>
      <c r="K2743" s="14" t="s">
        <v>151</v>
      </c>
      <c r="L2743" t="str">
        <f t="shared" si="171"/>
        <v>SELL</v>
      </c>
    </row>
    <row r="2744" spans="1:12" x14ac:dyDescent="0.2">
      <c r="A2744" s="7" t="s">
        <v>2888</v>
      </c>
      <c r="B2744" s="8">
        <v>44255</v>
      </c>
      <c r="C2744" s="9" t="s">
        <v>37</v>
      </c>
      <c r="D2744" s="9">
        <v>55</v>
      </c>
      <c r="E2744" s="9" t="s">
        <v>116</v>
      </c>
      <c r="F2744" s="16" t="str">
        <f t="shared" si="168"/>
        <v>OTHER</v>
      </c>
      <c r="G2744" s="16" t="str">
        <f t="shared" si="169"/>
        <v>OTHER</v>
      </c>
      <c r="H2744" s="9" t="s">
        <v>4896</v>
      </c>
      <c r="I2744" s="9" t="s">
        <v>150</v>
      </c>
      <c r="J2744" s="9" t="str">
        <f t="shared" si="170"/>
        <v>RS DQLAB</v>
      </c>
      <c r="K2744" s="10" t="s">
        <v>151</v>
      </c>
      <c r="L2744" t="str">
        <f t="shared" si="171"/>
        <v>SELL</v>
      </c>
    </row>
    <row r="2745" spans="1:12" x14ac:dyDescent="0.2">
      <c r="A2745" s="11" t="s">
        <v>2889</v>
      </c>
      <c r="B2745" s="12">
        <v>44255</v>
      </c>
      <c r="C2745" s="13" t="s">
        <v>37</v>
      </c>
      <c r="D2745" s="13">
        <v>54</v>
      </c>
      <c r="E2745" s="13" t="s">
        <v>116</v>
      </c>
      <c r="F2745" s="16" t="str">
        <f t="shared" si="168"/>
        <v>OTHER</v>
      </c>
      <c r="G2745" s="16" t="str">
        <f t="shared" si="169"/>
        <v>OTHER</v>
      </c>
      <c r="H2745" s="9" t="s">
        <v>4896</v>
      </c>
      <c r="I2745" s="13" t="s">
        <v>150</v>
      </c>
      <c r="J2745" s="9" t="str">
        <f t="shared" si="170"/>
        <v>RS DQLAB</v>
      </c>
      <c r="K2745" s="14" t="s">
        <v>151</v>
      </c>
      <c r="L2745" t="str">
        <f t="shared" si="171"/>
        <v>SELL</v>
      </c>
    </row>
    <row r="2746" spans="1:12" x14ac:dyDescent="0.2">
      <c r="A2746" s="7" t="s">
        <v>2890</v>
      </c>
      <c r="B2746" s="8">
        <v>44255</v>
      </c>
      <c r="C2746" s="9" t="s">
        <v>9</v>
      </c>
      <c r="D2746" s="9">
        <v>65</v>
      </c>
      <c r="E2746" s="9" t="s">
        <v>116</v>
      </c>
      <c r="F2746" s="16" t="str">
        <f t="shared" si="168"/>
        <v>OTHER</v>
      </c>
      <c r="G2746" s="16" t="str">
        <f t="shared" si="169"/>
        <v>OTHER</v>
      </c>
      <c r="H2746" s="9" t="s">
        <v>4896</v>
      </c>
      <c r="I2746" s="9" t="s">
        <v>150</v>
      </c>
      <c r="J2746" s="9" t="str">
        <f t="shared" si="170"/>
        <v>RS DQLAB</v>
      </c>
      <c r="K2746" s="10" t="s">
        <v>151</v>
      </c>
      <c r="L2746" t="str">
        <f t="shared" si="171"/>
        <v>SELL</v>
      </c>
    </row>
    <row r="2747" spans="1:12" x14ac:dyDescent="0.2">
      <c r="A2747" s="11" t="s">
        <v>2891</v>
      </c>
      <c r="B2747" s="12">
        <v>44255</v>
      </c>
      <c r="C2747" s="13" t="s">
        <v>24</v>
      </c>
      <c r="D2747" s="13">
        <v>39</v>
      </c>
      <c r="E2747" s="13" t="s">
        <v>116</v>
      </c>
      <c r="F2747" s="16" t="str">
        <f t="shared" si="168"/>
        <v>OTHER</v>
      </c>
      <c r="G2747" s="16" t="str">
        <f t="shared" si="169"/>
        <v>OTHER</v>
      </c>
      <c r="H2747" s="9" t="s">
        <v>4896</v>
      </c>
      <c r="I2747" s="13" t="s">
        <v>150</v>
      </c>
      <c r="J2747" s="9" t="str">
        <f t="shared" si="170"/>
        <v>RS DQLAB</v>
      </c>
      <c r="K2747" s="14" t="s">
        <v>151</v>
      </c>
      <c r="L2747" t="str">
        <f t="shared" si="171"/>
        <v>SELL</v>
      </c>
    </row>
    <row r="2748" spans="1:12" x14ac:dyDescent="0.2">
      <c r="A2748" s="7" t="s">
        <v>2892</v>
      </c>
      <c r="B2748" s="8">
        <v>44255</v>
      </c>
      <c r="C2748" s="9" t="s">
        <v>22</v>
      </c>
      <c r="D2748" s="9">
        <v>29</v>
      </c>
      <c r="E2748" s="9" t="s">
        <v>116</v>
      </c>
      <c r="F2748" s="16" t="str">
        <f t="shared" si="168"/>
        <v>OTHER</v>
      </c>
      <c r="G2748" s="16" t="str">
        <f t="shared" si="169"/>
        <v>OTHER</v>
      </c>
      <c r="H2748" s="9" t="s">
        <v>4896</v>
      </c>
      <c r="I2748" s="9" t="s">
        <v>150</v>
      </c>
      <c r="J2748" s="9" t="str">
        <f t="shared" si="170"/>
        <v>RS DQLAB</v>
      </c>
      <c r="K2748" s="10" t="s">
        <v>151</v>
      </c>
      <c r="L2748" t="str">
        <f t="shared" si="171"/>
        <v>SELL</v>
      </c>
    </row>
    <row r="2749" spans="1:12" x14ac:dyDescent="0.2">
      <c r="A2749" s="11" t="s">
        <v>2893</v>
      </c>
      <c r="B2749" s="12">
        <v>44255</v>
      </c>
      <c r="C2749" s="13" t="s">
        <v>10</v>
      </c>
      <c r="D2749" s="13">
        <v>17</v>
      </c>
      <c r="E2749" s="13" t="s">
        <v>116</v>
      </c>
      <c r="F2749" s="16" t="str">
        <f t="shared" si="168"/>
        <v>OTHER</v>
      </c>
      <c r="G2749" s="16" t="str">
        <f t="shared" si="169"/>
        <v>OTHER</v>
      </c>
      <c r="H2749" s="9" t="s">
        <v>4896</v>
      </c>
      <c r="I2749" s="13" t="s">
        <v>150</v>
      </c>
      <c r="J2749" s="9" t="str">
        <f t="shared" si="170"/>
        <v>RS DQLAB</v>
      </c>
      <c r="K2749" s="14" t="s">
        <v>151</v>
      </c>
      <c r="L2749" t="str">
        <f t="shared" si="171"/>
        <v>SELL</v>
      </c>
    </row>
    <row r="2750" spans="1:12" x14ac:dyDescent="0.2">
      <c r="A2750" s="7" t="s">
        <v>2894</v>
      </c>
      <c r="B2750" s="8">
        <v>44255</v>
      </c>
      <c r="C2750" s="9" t="s">
        <v>35</v>
      </c>
      <c r="D2750" s="9">
        <v>11</v>
      </c>
      <c r="E2750" s="9" t="s">
        <v>116</v>
      </c>
      <c r="F2750" s="16" t="str">
        <f t="shared" si="168"/>
        <v>OTHER</v>
      </c>
      <c r="G2750" s="16" t="str">
        <f t="shared" si="169"/>
        <v>OTHER</v>
      </c>
      <c r="H2750" s="9" t="s">
        <v>4896</v>
      </c>
      <c r="I2750" s="9" t="s">
        <v>150</v>
      </c>
      <c r="J2750" s="9" t="str">
        <f t="shared" si="170"/>
        <v>RS DQLAB</v>
      </c>
      <c r="K2750" s="10" t="s">
        <v>151</v>
      </c>
      <c r="L2750" t="str">
        <f t="shared" si="171"/>
        <v>SELL</v>
      </c>
    </row>
    <row r="2751" spans="1:12" x14ac:dyDescent="0.2">
      <c r="A2751" s="11" t="s">
        <v>2895</v>
      </c>
      <c r="B2751" s="12">
        <v>44255</v>
      </c>
      <c r="C2751" s="13" t="s">
        <v>21</v>
      </c>
      <c r="D2751" s="13">
        <v>85</v>
      </c>
      <c r="E2751" s="13" t="s">
        <v>116</v>
      </c>
      <c r="F2751" s="16" t="str">
        <f t="shared" si="168"/>
        <v>OTHER</v>
      </c>
      <c r="G2751" s="16" t="str">
        <f t="shared" si="169"/>
        <v>OTHER</v>
      </c>
      <c r="H2751" s="9" t="s">
        <v>4896</v>
      </c>
      <c r="I2751" s="13" t="s">
        <v>150</v>
      </c>
      <c r="J2751" s="9" t="str">
        <f t="shared" si="170"/>
        <v>RS DQLAB</v>
      </c>
      <c r="K2751" s="14" t="s">
        <v>151</v>
      </c>
      <c r="L2751" t="str">
        <f t="shared" si="171"/>
        <v>SELL</v>
      </c>
    </row>
    <row r="2752" spans="1:12" x14ac:dyDescent="0.2">
      <c r="A2752" s="7" t="s">
        <v>2896</v>
      </c>
      <c r="B2752" s="8">
        <v>44256</v>
      </c>
      <c r="C2752" s="9" t="s">
        <v>12</v>
      </c>
      <c r="D2752" s="9">
        <v>37</v>
      </c>
      <c r="E2752" s="9" t="s">
        <v>116</v>
      </c>
      <c r="F2752" s="16" t="str">
        <f t="shared" si="168"/>
        <v>OTHER</v>
      </c>
      <c r="G2752" s="16" t="str">
        <f t="shared" si="169"/>
        <v>OTHER</v>
      </c>
      <c r="H2752" s="9" t="s">
        <v>4896</v>
      </c>
      <c r="I2752" s="9" t="s">
        <v>150</v>
      </c>
      <c r="J2752" s="9" t="str">
        <f t="shared" si="170"/>
        <v>RS DQLAB</v>
      </c>
      <c r="K2752" s="10" t="s">
        <v>151</v>
      </c>
      <c r="L2752" t="str">
        <f t="shared" si="171"/>
        <v>SELL</v>
      </c>
    </row>
    <row r="2753" spans="1:12" x14ac:dyDescent="0.2">
      <c r="A2753" s="11" t="s">
        <v>2897</v>
      </c>
      <c r="B2753" s="12">
        <v>44256</v>
      </c>
      <c r="C2753" s="13" t="s">
        <v>37</v>
      </c>
      <c r="D2753" s="13">
        <v>50</v>
      </c>
      <c r="E2753" s="13" t="s">
        <v>116</v>
      </c>
      <c r="F2753" s="16" t="str">
        <f t="shared" si="168"/>
        <v>OTHER</v>
      </c>
      <c r="G2753" s="16" t="str">
        <f t="shared" si="169"/>
        <v>OTHER</v>
      </c>
      <c r="H2753" s="9" t="s">
        <v>4896</v>
      </c>
      <c r="I2753" s="13" t="s">
        <v>150</v>
      </c>
      <c r="J2753" s="9" t="str">
        <f t="shared" si="170"/>
        <v>RS DQLAB</v>
      </c>
      <c r="K2753" s="14" t="s">
        <v>151</v>
      </c>
      <c r="L2753" t="str">
        <f t="shared" si="171"/>
        <v>SELL</v>
      </c>
    </row>
    <row r="2754" spans="1:12" x14ac:dyDescent="0.2">
      <c r="A2754" s="7" t="s">
        <v>2898</v>
      </c>
      <c r="B2754" s="8">
        <v>44256</v>
      </c>
      <c r="C2754" s="9" t="s">
        <v>9</v>
      </c>
      <c r="D2754" s="9">
        <v>57</v>
      </c>
      <c r="E2754" s="9" t="s">
        <v>116</v>
      </c>
      <c r="F2754" s="16" t="str">
        <f t="shared" si="168"/>
        <v>OTHER</v>
      </c>
      <c r="G2754" s="16" t="str">
        <f t="shared" si="169"/>
        <v>OTHER</v>
      </c>
      <c r="H2754" s="9" t="s">
        <v>4896</v>
      </c>
      <c r="I2754" s="9" t="s">
        <v>150</v>
      </c>
      <c r="J2754" s="9" t="str">
        <f t="shared" si="170"/>
        <v>RS DQLAB</v>
      </c>
      <c r="K2754" s="10" t="s">
        <v>151</v>
      </c>
      <c r="L2754" t="str">
        <f t="shared" si="171"/>
        <v>SELL</v>
      </c>
    </row>
    <row r="2755" spans="1:12" x14ac:dyDescent="0.2">
      <c r="A2755" s="11" t="s">
        <v>2899</v>
      </c>
      <c r="B2755" s="12">
        <v>44256</v>
      </c>
      <c r="C2755" s="13" t="s">
        <v>24</v>
      </c>
      <c r="D2755" s="13">
        <v>41</v>
      </c>
      <c r="E2755" s="13" t="s">
        <v>116</v>
      </c>
      <c r="F2755" s="16" t="str">
        <f t="shared" ref="F2755:F2818" si="172">UPPER(IF(LEN(E2755)=0,"OTHER",E2755))</f>
        <v>OTHER</v>
      </c>
      <c r="G2755" s="16" t="str">
        <f t="shared" ref="G2755:G2818" si="173">LEFT(F2755,7)</f>
        <v>OTHER</v>
      </c>
      <c r="H2755" s="9" t="s">
        <v>4896</v>
      </c>
      <c r="I2755" s="13" t="s">
        <v>150</v>
      </c>
      <c r="J2755" s="9" t="str">
        <f t="shared" ref="J2755:J2818" si="174">(UPPER(IF(LEN(I2755)=0,"OTHER",I2755)))</f>
        <v>RS DQLAB</v>
      </c>
      <c r="K2755" s="14" t="s">
        <v>151</v>
      </c>
      <c r="L2755" t="str">
        <f t="shared" ref="L2755:L2818" si="175">UPPER(K2755)</f>
        <v>SELL</v>
      </c>
    </row>
    <row r="2756" spans="1:12" x14ac:dyDescent="0.2">
      <c r="A2756" s="7" t="s">
        <v>2900</v>
      </c>
      <c r="B2756" s="8">
        <v>44256</v>
      </c>
      <c r="C2756" s="9" t="s">
        <v>41</v>
      </c>
      <c r="D2756" s="9">
        <v>12</v>
      </c>
      <c r="E2756" s="9" t="s">
        <v>116</v>
      </c>
      <c r="F2756" s="16" t="str">
        <f t="shared" si="172"/>
        <v>OTHER</v>
      </c>
      <c r="G2756" s="16" t="str">
        <f t="shared" si="173"/>
        <v>OTHER</v>
      </c>
      <c r="H2756" s="9" t="s">
        <v>4896</v>
      </c>
      <c r="I2756" s="9" t="s">
        <v>150</v>
      </c>
      <c r="J2756" s="9" t="str">
        <f t="shared" si="174"/>
        <v>RS DQLAB</v>
      </c>
      <c r="K2756" s="10" t="s">
        <v>151</v>
      </c>
      <c r="L2756" t="str">
        <f t="shared" si="175"/>
        <v>SELL</v>
      </c>
    </row>
    <row r="2757" spans="1:12" x14ac:dyDescent="0.2">
      <c r="A2757" s="11" t="s">
        <v>2901</v>
      </c>
      <c r="B2757" s="12">
        <v>44256</v>
      </c>
      <c r="C2757" s="13" t="s">
        <v>20</v>
      </c>
      <c r="D2757" s="13">
        <v>5</v>
      </c>
      <c r="E2757" s="13" t="s">
        <v>116</v>
      </c>
      <c r="F2757" s="16" t="str">
        <f t="shared" si="172"/>
        <v>OTHER</v>
      </c>
      <c r="G2757" s="16" t="str">
        <f t="shared" si="173"/>
        <v>OTHER</v>
      </c>
      <c r="H2757" s="9" t="s">
        <v>4896</v>
      </c>
      <c r="I2757" s="13" t="s">
        <v>150</v>
      </c>
      <c r="J2757" s="9" t="str">
        <f t="shared" si="174"/>
        <v>RS DQLAB</v>
      </c>
      <c r="K2757" s="14" t="s">
        <v>151</v>
      </c>
      <c r="L2757" t="str">
        <f t="shared" si="175"/>
        <v>SELL</v>
      </c>
    </row>
    <row r="2758" spans="1:12" x14ac:dyDescent="0.2">
      <c r="A2758" s="7" t="s">
        <v>2902</v>
      </c>
      <c r="B2758" s="8">
        <v>44256</v>
      </c>
      <c r="C2758" s="9" t="s">
        <v>14</v>
      </c>
      <c r="D2758" s="9">
        <v>27</v>
      </c>
      <c r="E2758" s="9" t="s">
        <v>116</v>
      </c>
      <c r="F2758" s="16" t="str">
        <f t="shared" si="172"/>
        <v>OTHER</v>
      </c>
      <c r="G2758" s="16" t="str">
        <f t="shared" si="173"/>
        <v>OTHER</v>
      </c>
      <c r="H2758" s="9" t="s">
        <v>4896</v>
      </c>
      <c r="I2758" s="9" t="s">
        <v>150</v>
      </c>
      <c r="J2758" s="9" t="str">
        <f t="shared" si="174"/>
        <v>RS DQLAB</v>
      </c>
      <c r="K2758" s="10" t="s">
        <v>151</v>
      </c>
      <c r="L2758" t="str">
        <f t="shared" si="175"/>
        <v>SELL</v>
      </c>
    </row>
    <row r="2759" spans="1:12" x14ac:dyDescent="0.2">
      <c r="A2759" s="11" t="s">
        <v>2903</v>
      </c>
      <c r="B2759" s="12">
        <v>44256</v>
      </c>
      <c r="C2759" s="13" t="s">
        <v>7</v>
      </c>
      <c r="D2759" s="13">
        <v>2000</v>
      </c>
      <c r="E2759" s="13" t="s">
        <v>2904</v>
      </c>
      <c r="F2759" s="16" t="str">
        <f t="shared" si="172"/>
        <v>DQLAB14</v>
      </c>
      <c r="G2759" s="16" t="str">
        <f t="shared" si="173"/>
        <v>DQLAB14</v>
      </c>
      <c r="H2759" s="9" t="s">
        <v>4885</v>
      </c>
      <c r="I2759" s="13" t="s">
        <v>116</v>
      </c>
      <c r="J2759" s="9" t="str">
        <f t="shared" si="174"/>
        <v>OTHER</v>
      </c>
      <c r="K2759" s="14" t="s">
        <v>117</v>
      </c>
      <c r="L2759" t="str">
        <f t="shared" si="175"/>
        <v>BUY</v>
      </c>
    </row>
    <row r="2760" spans="1:12" x14ac:dyDescent="0.2">
      <c r="A2760" s="7" t="s">
        <v>2905</v>
      </c>
      <c r="B2760" s="8">
        <v>44256</v>
      </c>
      <c r="C2760" s="9" t="s">
        <v>9</v>
      </c>
      <c r="D2760" s="9">
        <v>2000</v>
      </c>
      <c r="E2760" s="9" t="s">
        <v>2906</v>
      </c>
      <c r="F2760" s="16" t="str">
        <f t="shared" si="172"/>
        <v>DQLAB13</v>
      </c>
      <c r="G2760" s="16" t="str">
        <f t="shared" si="173"/>
        <v>DQLAB13</v>
      </c>
      <c r="H2760" s="9" t="s">
        <v>4887</v>
      </c>
      <c r="I2760" s="9" t="s">
        <v>116</v>
      </c>
      <c r="J2760" s="9" t="str">
        <f t="shared" si="174"/>
        <v>OTHER</v>
      </c>
      <c r="K2760" s="10" t="s">
        <v>117</v>
      </c>
      <c r="L2760" t="str">
        <f t="shared" si="175"/>
        <v>BUY</v>
      </c>
    </row>
    <row r="2761" spans="1:12" x14ac:dyDescent="0.2">
      <c r="A2761" s="11" t="s">
        <v>2907</v>
      </c>
      <c r="B2761" s="12">
        <v>44256</v>
      </c>
      <c r="C2761" s="13" t="s">
        <v>10</v>
      </c>
      <c r="D2761" s="13">
        <v>2000</v>
      </c>
      <c r="E2761" s="13" t="s">
        <v>4867</v>
      </c>
      <c r="F2761" s="16" t="str">
        <f t="shared" si="172"/>
        <v>DQLAB01</v>
      </c>
      <c r="G2761" s="16" t="str">
        <f t="shared" si="173"/>
        <v>DQLAB01</v>
      </c>
      <c r="H2761" s="9" t="s">
        <v>4889</v>
      </c>
      <c r="I2761" s="13" t="s">
        <v>116</v>
      </c>
      <c r="J2761" s="9" t="str">
        <f t="shared" si="174"/>
        <v>OTHER</v>
      </c>
      <c r="K2761" s="14" t="s">
        <v>117</v>
      </c>
      <c r="L2761" t="str">
        <f t="shared" si="175"/>
        <v>BUY</v>
      </c>
    </row>
    <row r="2762" spans="1:12" x14ac:dyDescent="0.2">
      <c r="A2762" s="7" t="s">
        <v>2908</v>
      </c>
      <c r="B2762" s="8">
        <v>44256</v>
      </c>
      <c r="C2762" s="9" t="s">
        <v>12</v>
      </c>
      <c r="D2762" s="9">
        <v>3000</v>
      </c>
      <c r="E2762" s="9" t="s">
        <v>4867</v>
      </c>
      <c r="F2762" s="16" t="str">
        <f t="shared" si="172"/>
        <v>DQLAB01</v>
      </c>
      <c r="G2762" s="16" t="str">
        <f t="shared" si="173"/>
        <v>DQLAB01</v>
      </c>
      <c r="H2762" s="9" t="s">
        <v>4889</v>
      </c>
      <c r="I2762" s="9" t="s">
        <v>116</v>
      </c>
      <c r="J2762" s="9" t="str">
        <f t="shared" si="174"/>
        <v>OTHER</v>
      </c>
      <c r="K2762" s="10" t="s">
        <v>117</v>
      </c>
      <c r="L2762" t="str">
        <f t="shared" si="175"/>
        <v>BUY</v>
      </c>
    </row>
    <row r="2763" spans="1:12" x14ac:dyDescent="0.2">
      <c r="A2763" s="11" t="s">
        <v>2909</v>
      </c>
      <c r="B2763" s="12">
        <v>44256</v>
      </c>
      <c r="C2763" s="13" t="s">
        <v>34</v>
      </c>
      <c r="D2763" s="13">
        <v>1000</v>
      </c>
      <c r="E2763" s="13" t="s">
        <v>1159</v>
      </c>
      <c r="F2763" s="16" t="str">
        <f t="shared" si="172"/>
        <v>DQLAB16</v>
      </c>
      <c r="G2763" s="16" t="str">
        <f t="shared" si="173"/>
        <v>DQLAB16</v>
      </c>
      <c r="H2763" s="9" t="s">
        <v>4895</v>
      </c>
      <c r="I2763" s="13" t="s">
        <v>116</v>
      </c>
      <c r="J2763" s="9" t="str">
        <f t="shared" si="174"/>
        <v>OTHER</v>
      </c>
      <c r="K2763" s="14" t="s">
        <v>117</v>
      </c>
      <c r="L2763" t="str">
        <f t="shared" si="175"/>
        <v>BUY</v>
      </c>
    </row>
    <row r="2764" spans="1:12" x14ac:dyDescent="0.2">
      <c r="A2764" s="7" t="s">
        <v>2910</v>
      </c>
      <c r="B2764" s="8">
        <v>44256</v>
      </c>
      <c r="C2764" s="9" t="s">
        <v>38</v>
      </c>
      <c r="D2764" s="9">
        <v>1000</v>
      </c>
      <c r="E2764" s="9" t="s">
        <v>2145</v>
      </c>
      <c r="F2764" s="16" t="str">
        <f t="shared" si="172"/>
        <v>DQLAB10</v>
      </c>
      <c r="G2764" s="16" t="str">
        <f t="shared" si="173"/>
        <v>DQLAB10</v>
      </c>
      <c r="H2764" s="9" t="s">
        <v>4888</v>
      </c>
      <c r="I2764" s="9" t="s">
        <v>116</v>
      </c>
      <c r="J2764" s="9" t="str">
        <f t="shared" si="174"/>
        <v>OTHER</v>
      </c>
      <c r="K2764" s="10" t="s">
        <v>117</v>
      </c>
      <c r="L2764" t="str">
        <f t="shared" si="175"/>
        <v>BUY</v>
      </c>
    </row>
    <row r="2765" spans="1:12" x14ac:dyDescent="0.2">
      <c r="A2765" s="11" t="s">
        <v>2911</v>
      </c>
      <c r="B2765" s="12">
        <v>44256</v>
      </c>
      <c r="C2765" s="13" t="s">
        <v>39</v>
      </c>
      <c r="D2765" s="13">
        <v>1000</v>
      </c>
      <c r="E2765" s="13" t="s">
        <v>3100</v>
      </c>
      <c r="F2765" s="16" t="str">
        <f t="shared" si="172"/>
        <v>DQLAB12</v>
      </c>
      <c r="G2765" s="16" t="str">
        <f t="shared" si="173"/>
        <v>DQLAB12</v>
      </c>
      <c r="H2765" s="9" t="s">
        <v>4892</v>
      </c>
      <c r="I2765" s="13" t="s">
        <v>116</v>
      </c>
      <c r="J2765" s="9" t="str">
        <f t="shared" si="174"/>
        <v>OTHER</v>
      </c>
      <c r="K2765" s="14" t="s">
        <v>117</v>
      </c>
      <c r="L2765" t="str">
        <f t="shared" si="175"/>
        <v>BUY</v>
      </c>
    </row>
    <row r="2766" spans="1:12" x14ac:dyDescent="0.2">
      <c r="A2766" s="7" t="s">
        <v>2912</v>
      </c>
      <c r="B2766" s="8">
        <v>44256</v>
      </c>
      <c r="C2766" s="9" t="s">
        <v>41</v>
      </c>
      <c r="D2766" s="9">
        <v>1000</v>
      </c>
      <c r="E2766" s="9" t="s">
        <v>2150</v>
      </c>
      <c r="F2766" s="16" t="str">
        <f t="shared" si="172"/>
        <v>DQLAB02</v>
      </c>
      <c r="G2766" s="16" t="str">
        <f t="shared" si="173"/>
        <v>DQLAB02</v>
      </c>
      <c r="H2766" s="9" t="s">
        <v>4886</v>
      </c>
      <c r="I2766" s="9" t="s">
        <v>116</v>
      </c>
      <c r="J2766" s="9" t="str">
        <f t="shared" si="174"/>
        <v>OTHER</v>
      </c>
      <c r="K2766" s="10" t="s">
        <v>117</v>
      </c>
      <c r="L2766" t="str">
        <f t="shared" si="175"/>
        <v>BUY</v>
      </c>
    </row>
    <row r="2767" spans="1:12" x14ac:dyDescent="0.2">
      <c r="A2767" s="11" t="s">
        <v>2913</v>
      </c>
      <c r="B2767" s="12">
        <v>44257</v>
      </c>
      <c r="C2767" s="13" t="s">
        <v>12</v>
      </c>
      <c r="D2767" s="13">
        <v>40</v>
      </c>
      <c r="E2767" s="13" t="s">
        <v>116</v>
      </c>
      <c r="F2767" s="16" t="str">
        <f t="shared" si="172"/>
        <v>OTHER</v>
      </c>
      <c r="G2767" s="16" t="str">
        <f t="shared" si="173"/>
        <v>OTHER</v>
      </c>
      <c r="H2767" s="9" t="s">
        <v>4896</v>
      </c>
      <c r="I2767" s="13" t="s">
        <v>150</v>
      </c>
      <c r="J2767" s="9" t="str">
        <f t="shared" si="174"/>
        <v>RS DQLAB</v>
      </c>
      <c r="K2767" s="14" t="s">
        <v>151</v>
      </c>
      <c r="L2767" t="str">
        <f t="shared" si="175"/>
        <v>SELL</v>
      </c>
    </row>
    <row r="2768" spans="1:12" x14ac:dyDescent="0.2">
      <c r="A2768" s="7" t="s">
        <v>2914</v>
      </c>
      <c r="B2768" s="8">
        <v>44257</v>
      </c>
      <c r="C2768" s="9" t="s">
        <v>12</v>
      </c>
      <c r="D2768" s="9">
        <v>2</v>
      </c>
      <c r="E2768" s="9" t="s">
        <v>116</v>
      </c>
      <c r="F2768" s="16" t="str">
        <f t="shared" si="172"/>
        <v>OTHER</v>
      </c>
      <c r="G2768" s="16" t="str">
        <f t="shared" si="173"/>
        <v>OTHER</v>
      </c>
      <c r="H2768" s="9" t="s">
        <v>4896</v>
      </c>
      <c r="I2768" s="9" t="s">
        <v>150</v>
      </c>
      <c r="J2768" s="9" t="str">
        <f t="shared" si="174"/>
        <v>RS DQLAB</v>
      </c>
      <c r="K2768" s="10" t="s">
        <v>151</v>
      </c>
      <c r="L2768" t="str">
        <f t="shared" si="175"/>
        <v>SELL</v>
      </c>
    </row>
    <row r="2769" spans="1:12" x14ac:dyDescent="0.2">
      <c r="A2769" s="11" t="s">
        <v>2915</v>
      </c>
      <c r="B2769" s="12">
        <v>44257</v>
      </c>
      <c r="C2769" s="13" t="s">
        <v>12</v>
      </c>
      <c r="D2769" s="13">
        <v>21</v>
      </c>
      <c r="E2769" s="13" t="s">
        <v>116</v>
      </c>
      <c r="F2769" s="16" t="str">
        <f t="shared" si="172"/>
        <v>OTHER</v>
      </c>
      <c r="G2769" s="16" t="str">
        <f t="shared" si="173"/>
        <v>OTHER</v>
      </c>
      <c r="H2769" s="9" t="s">
        <v>4896</v>
      </c>
      <c r="I2769" s="13" t="s">
        <v>150</v>
      </c>
      <c r="J2769" s="9" t="str">
        <f t="shared" si="174"/>
        <v>RS DQLAB</v>
      </c>
      <c r="K2769" s="14" t="s">
        <v>151</v>
      </c>
      <c r="L2769" t="str">
        <f t="shared" si="175"/>
        <v>SELL</v>
      </c>
    </row>
    <row r="2770" spans="1:12" x14ac:dyDescent="0.2">
      <c r="A2770" s="7" t="s">
        <v>2916</v>
      </c>
      <c r="B2770" s="8">
        <v>44257</v>
      </c>
      <c r="C2770" s="9" t="s">
        <v>37</v>
      </c>
      <c r="D2770" s="9">
        <v>24</v>
      </c>
      <c r="E2770" s="9" t="s">
        <v>116</v>
      </c>
      <c r="F2770" s="16" t="str">
        <f t="shared" si="172"/>
        <v>OTHER</v>
      </c>
      <c r="G2770" s="16" t="str">
        <f t="shared" si="173"/>
        <v>OTHER</v>
      </c>
      <c r="H2770" s="9" t="s">
        <v>4896</v>
      </c>
      <c r="I2770" s="9" t="s">
        <v>150</v>
      </c>
      <c r="J2770" s="9" t="str">
        <f t="shared" si="174"/>
        <v>RS DQLAB</v>
      </c>
      <c r="K2770" s="10" t="s">
        <v>151</v>
      </c>
      <c r="L2770" t="str">
        <f t="shared" si="175"/>
        <v>SELL</v>
      </c>
    </row>
    <row r="2771" spans="1:12" x14ac:dyDescent="0.2">
      <c r="A2771" s="11" t="s">
        <v>2917</v>
      </c>
      <c r="B2771" s="12">
        <v>44257</v>
      </c>
      <c r="C2771" s="13" t="s">
        <v>37</v>
      </c>
      <c r="D2771" s="13">
        <v>31</v>
      </c>
      <c r="E2771" s="13" t="s">
        <v>116</v>
      </c>
      <c r="F2771" s="16" t="str">
        <f t="shared" si="172"/>
        <v>OTHER</v>
      </c>
      <c r="G2771" s="16" t="str">
        <f t="shared" si="173"/>
        <v>OTHER</v>
      </c>
      <c r="H2771" s="9" t="s">
        <v>4896</v>
      </c>
      <c r="I2771" s="13" t="s">
        <v>150</v>
      </c>
      <c r="J2771" s="9" t="str">
        <f t="shared" si="174"/>
        <v>RS DQLAB</v>
      </c>
      <c r="K2771" s="14" t="s">
        <v>151</v>
      </c>
      <c r="L2771" t="str">
        <f t="shared" si="175"/>
        <v>SELL</v>
      </c>
    </row>
    <row r="2772" spans="1:12" x14ac:dyDescent="0.2">
      <c r="A2772" s="7" t="s">
        <v>2918</v>
      </c>
      <c r="B2772" s="8">
        <v>44257</v>
      </c>
      <c r="C2772" s="9" t="s">
        <v>41</v>
      </c>
      <c r="D2772" s="9">
        <v>28</v>
      </c>
      <c r="E2772" s="9" t="s">
        <v>116</v>
      </c>
      <c r="F2772" s="16" t="str">
        <f t="shared" si="172"/>
        <v>OTHER</v>
      </c>
      <c r="G2772" s="16" t="str">
        <f t="shared" si="173"/>
        <v>OTHER</v>
      </c>
      <c r="H2772" s="9" t="s">
        <v>4896</v>
      </c>
      <c r="I2772" s="9" t="s">
        <v>150</v>
      </c>
      <c r="J2772" s="9" t="str">
        <f t="shared" si="174"/>
        <v>RS DQLAB</v>
      </c>
      <c r="K2772" s="10" t="s">
        <v>151</v>
      </c>
      <c r="L2772" t="str">
        <f t="shared" si="175"/>
        <v>SELL</v>
      </c>
    </row>
    <row r="2773" spans="1:12" x14ac:dyDescent="0.2">
      <c r="A2773" s="11" t="s">
        <v>2919</v>
      </c>
      <c r="B2773" s="12">
        <v>44257</v>
      </c>
      <c r="C2773" s="13" t="s">
        <v>40</v>
      </c>
      <c r="D2773" s="13">
        <v>51</v>
      </c>
      <c r="E2773" s="13" t="s">
        <v>116</v>
      </c>
      <c r="F2773" s="16" t="str">
        <f t="shared" si="172"/>
        <v>OTHER</v>
      </c>
      <c r="G2773" s="16" t="str">
        <f t="shared" si="173"/>
        <v>OTHER</v>
      </c>
      <c r="H2773" s="9" t="s">
        <v>4896</v>
      </c>
      <c r="I2773" s="13" t="s">
        <v>150</v>
      </c>
      <c r="J2773" s="9" t="str">
        <f t="shared" si="174"/>
        <v>RS DQLAB</v>
      </c>
      <c r="K2773" s="14" t="s">
        <v>151</v>
      </c>
      <c r="L2773" t="str">
        <f t="shared" si="175"/>
        <v>SELL</v>
      </c>
    </row>
    <row r="2774" spans="1:12" x14ac:dyDescent="0.2">
      <c r="A2774" s="7" t="s">
        <v>2920</v>
      </c>
      <c r="B2774" s="8">
        <v>44257</v>
      </c>
      <c r="C2774" s="9" t="s">
        <v>23</v>
      </c>
      <c r="D2774" s="9">
        <v>1</v>
      </c>
      <c r="E2774" s="9" t="s">
        <v>116</v>
      </c>
      <c r="F2774" s="16" t="str">
        <f t="shared" si="172"/>
        <v>OTHER</v>
      </c>
      <c r="G2774" s="16" t="str">
        <f t="shared" si="173"/>
        <v>OTHER</v>
      </c>
      <c r="H2774" s="9" t="s">
        <v>4896</v>
      </c>
      <c r="I2774" s="9" t="s">
        <v>150</v>
      </c>
      <c r="J2774" s="9" t="str">
        <f t="shared" si="174"/>
        <v>RS DQLAB</v>
      </c>
      <c r="K2774" s="10" t="s">
        <v>151</v>
      </c>
      <c r="L2774" t="str">
        <f t="shared" si="175"/>
        <v>SELL</v>
      </c>
    </row>
    <row r="2775" spans="1:12" x14ac:dyDescent="0.2">
      <c r="A2775" s="11" t="s">
        <v>2921</v>
      </c>
      <c r="B2775" s="12">
        <v>44258</v>
      </c>
      <c r="C2775" s="13" t="s">
        <v>12</v>
      </c>
      <c r="D2775" s="13">
        <v>76</v>
      </c>
      <c r="E2775" s="13" t="s">
        <v>116</v>
      </c>
      <c r="F2775" s="16" t="str">
        <f t="shared" si="172"/>
        <v>OTHER</v>
      </c>
      <c r="G2775" s="16" t="str">
        <f t="shared" si="173"/>
        <v>OTHER</v>
      </c>
      <c r="H2775" s="9" t="s">
        <v>4896</v>
      </c>
      <c r="I2775" s="13" t="s">
        <v>150</v>
      </c>
      <c r="J2775" s="9" t="str">
        <f t="shared" si="174"/>
        <v>RS DQLAB</v>
      </c>
      <c r="K2775" s="14" t="s">
        <v>151</v>
      </c>
      <c r="L2775" t="str">
        <f t="shared" si="175"/>
        <v>SELL</v>
      </c>
    </row>
    <row r="2776" spans="1:12" x14ac:dyDescent="0.2">
      <c r="A2776" s="7" t="s">
        <v>2922</v>
      </c>
      <c r="B2776" s="8">
        <v>44258</v>
      </c>
      <c r="C2776" s="9" t="s">
        <v>37</v>
      </c>
      <c r="D2776" s="9">
        <v>11</v>
      </c>
      <c r="E2776" s="9" t="s">
        <v>116</v>
      </c>
      <c r="F2776" s="16" t="str">
        <f t="shared" si="172"/>
        <v>OTHER</v>
      </c>
      <c r="G2776" s="16" t="str">
        <f t="shared" si="173"/>
        <v>OTHER</v>
      </c>
      <c r="H2776" s="9" t="s">
        <v>4896</v>
      </c>
      <c r="I2776" s="9" t="s">
        <v>150</v>
      </c>
      <c r="J2776" s="9" t="str">
        <f t="shared" si="174"/>
        <v>RS DQLAB</v>
      </c>
      <c r="K2776" s="10" t="s">
        <v>151</v>
      </c>
      <c r="L2776" t="str">
        <f t="shared" si="175"/>
        <v>SELL</v>
      </c>
    </row>
    <row r="2777" spans="1:12" x14ac:dyDescent="0.2">
      <c r="A2777" s="11" t="s">
        <v>2923</v>
      </c>
      <c r="B2777" s="12">
        <v>44258</v>
      </c>
      <c r="C2777" s="13" t="s">
        <v>38</v>
      </c>
      <c r="D2777" s="13">
        <v>24</v>
      </c>
      <c r="E2777" s="13" t="s">
        <v>116</v>
      </c>
      <c r="F2777" s="16" t="str">
        <f t="shared" si="172"/>
        <v>OTHER</v>
      </c>
      <c r="G2777" s="16" t="str">
        <f t="shared" si="173"/>
        <v>OTHER</v>
      </c>
      <c r="H2777" s="9" t="s">
        <v>4896</v>
      </c>
      <c r="I2777" s="13" t="s">
        <v>150</v>
      </c>
      <c r="J2777" s="9" t="str">
        <f t="shared" si="174"/>
        <v>RS DQLAB</v>
      </c>
      <c r="K2777" s="14" t="s">
        <v>151</v>
      </c>
      <c r="L2777" t="str">
        <f t="shared" si="175"/>
        <v>SELL</v>
      </c>
    </row>
    <row r="2778" spans="1:12" x14ac:dyDescent="0.2">
      <c r="A2778" s="7" t="s">
        <v>2924</v>
      </c>
      <c r="B2778" s="8">
        <v>44258</v>
      </c>
      <c r="C2778" s="9" t="s">
        <v>41</v>
      </c>
      <c r="D2778" s="9">
        <v>33</v>
      </c>
      <c r="E2778" s="9" t="s">
        <v>116</v>
      </c>
      <c r="F2778" s="16" t="str">
        <f t="shared" si="172"/>
        <v>OTHER</v>
      </c>
      <c r="G2778" s="16" t="str">
        <f t="shared" si="173"/>
        <v>OTHER</v>
      </c>
      <c r="H2778" s="9" t="s">
        <v>4896</v>
      </c>
      <c r="I2778" s="9" t="s">
        <v>150</v>
      </c>
      <c r="J2778" s="9" t="str">
        <f t="shared" si="174"/>
        <v>RS DQLAB</v>
      </c>
      <c r="K2778" s="10" t="s">
        <v>151</v>
      </c>
      <c r="L2778" t="str">
        <f t="shared" si="175"/>
        <v>SELL</v>
      </c>
    </row>
    <row r="2779" spans="1:12" x14ac:dyDescent="0.2">
      <c r="A2779" s="11" t="s">
        <v>2925</v>
      </c>
      <c r="B2779" s="12">
        <v>44258</v>
      </c>
      <c r="C2779" s="13" t="s">
        <v>10</v>
      </c>
      <c r="D2779" s="13">
        <v>74</v>
      </c>
      <c r="E2779" s="13" t="s">
        <v>116</v>
      </c>
      <c r="F2779" s="16" t="str">
        <f t="shared" si="172"/>
        <v>OTHER</v>
      </c>
      <c r="G2779" s="16" t="str">
        <f t="shared" si="173"/>
        <v>OTHER</v>
      </c>
      <c r="H2779" s="9" t="s">
        <v>4896</v>
      </c>
      <c r="I2779" s="13" t="s">
        <v>150</v>
      </c>
      <c r="J2779" s="9" t="str">
        <f t="shared" si="174"/>
        <v>RS DQLAB</v>
      </c>
      <c r="K2779" s="14" t="s">
        <v>151</v>
      </c>
      <c r="L2779" t="str">
        <f t="shared" si="175"/>
        <v>SELL</v>
      </c>
    </row>
    <row r="2780" spans="1:12" x14ac:dyDescent="0.2">
      <c r="A2780" s="7" t="s">
        <v>2926</v>
      </c>
      <c r="B2780" s="8">
        <v>44258</v>
      </c>
      <c r="C2780" s="9" t="s">
        <v>20</v>
      </c>
      <c r="D2780" s="9">
        <v>17</v>
      </c>
      <c r="E2780" s="9" t="s">
        <v>116</v>
      </c>
      <c r="F2780" s="16" t="str">
        <f t="shared" si="172"/>
        <v>OTHER</v>
      </c>
      <c r="G2780" s="16" t="str">
        <f t="shared" si="173"/>
        <v>OTHER</v>
      </c>
      <c r="H2780" s="9" t="s">
        <v>4896</v>
      </c>
      <c r="I2780" s="9" t="s">
        <v>150</v>
      </c>
      <c r="J2780" s="9" t="str">
        <f t="shared" si="174"/>
        <v>RS DQLAB</v>
      </c>
      <c r="K2780" s="10" t="s">
        <v>151</v>
      </c>
      <c r="L2780" t="str">
        <f t="shared" si="175"/>
        <v>SELL</v>
      </c>
    </row>
    <row r="2781" spans="1:12" x14ac:dyDescent="0.2">
      <c r="A2781" s="11" t="s">
        <v>2927</v>
      </c>
      <c r="B2781" s="12">
        <v>44259</v>
      </c>
      <c r="C2781" s="13" t="s">
        <v>12</v>
      </c>
      <c r="D2781" s="13">
        <v>46</v>
      </c>
      <c r="E2781" s="13" t="s">
        <v>116</v>
      </c>
      <c r="F2781" s="16" t="str">
        <f t="shared" si="172"/>
        <v>OTHER</v>
      </c>
      <c r="G2781" s="16" t="str">
        <f t="shared" si="173"/>
        <v>OTHER</v>
      </c>
      <c r="H2781" s="9" t="s">
        <v>4896</v>
      </c>
      <c r="I2781" s="13" t="s">
        <v>150</v>
      </c>
      <c r="J2781" s="9" t="str">
        <f t="shared" si="174"/>
        <v>RS DQLAB</v>
      </c>
      <c r="K2781" s="14" t="s">
        <v>151</v>
      </c>
      <c r="L2781" t="str">
        <f t="shared" si="175"/>
        <v>SELL</v>
      </c>
    </row>
    <row r="2782" spans="1:12" x14ac:dyDescent="0.2">
      <c r="A2782" s="7" t="s">
        <v>2928</v>
      </c>
      <c r="B2782" s="8">
        <v>44259</v>
      </c>
      <c r="C2782" s="9" t="s">
        <v>37</v>
      </c>
      <c r="D2782" s="9">
        <v>53</v>
      </c>
      <c r="E2782" s="9" t="s">
        <v>116</v>
      </c>
      <c r="F2782" s="16" t="str">
        <f t="shared" si="172"/>
        <v>OTHER</v>
      </c>
      <c r="G2782" s="16" t="str">
        <f t="shared" si="173"/>
        <v>OTHER</v>
      </c>
      <c r="H2782" s="9" t="s">
        <v>4896</v>
      </c>
      <c r="I2782" s="9" t="s">
        <v>150</v>
      </c>
      <c r="J2782" s="9" t="str">
        <f t="shared" si="174"/>
        <v>RS DQLAB</v>
      </c>
      <c r="K2782" s="10" t="s">
        <v>151</v>
      </c>
      <c r="L2782" t="str">
        <f t="shared" si="175"/>
        <v>SELL</v>
      </c>
    </row>
    <row r="2783" spans="1:12" x14ac:dyDescent="0.2">
      <c r="A2783" s="11" t="s">
        <v>2929</v>
      </c>
      <c r="B2783" s="12">
        <v>44259</v>
      </c>
      <c r="C2783" s="13" t="s">
        <v>9</v>
      </c>
      <c r="D2783" s="13">
        <v>62</v>
      </c>
      <c r="E2783" s="13" t="s">
        <v>116</v>
      </c>
      <c r="F2783" s="16" t="str">
        <f t="shared" si="172"/>
        <v>OTHER</v>
      </c>
      <c r="G2783" s="16" t="str">
        <f t="shared" si="173"/>
        <v>OTHER</v>
      </c>
      <c r="H2783" s="9" t="s">
        <v>4896</v>
      </c>
      <c r="I2783" s="13" t="s">
        <v>150</v>
      </c>
      <c r="J2783" s="9" t="str">
        <f t="shared" si="174"/>
        <v>RS DQLAB</v>
      </c>
      <c r="K2783" s="14" t="s">
        <v>151</v>
      </c>
      <c r="L2783" t="str">
        <f t="shared" si="175"/>
        <v>SELL</v>
      </c>
    </row>
    <row r="2784" spans="1:12" x14ac:dyDescent="0.2">
      <c r="A2784" s="7" t="s">
        <v>2930</v>
      </c>
      <c r="B2784" s="8">
        <v>44259</v>
      </c>
      <c r="C2784" s="9" t="s">
        <v>38</v>
      </c>
      <c r="D2784" s="9">
        <v>7</v>
      </c>
      <c r="E2784" s="9" t="s">
        <v>116</v>
      </c>
      <c r="F2784" s="16" t="str">
        <f t="shared" si="172"/>
        <v>OTHER</v>
      </c>
      <c r="G2784" s="16" t="str">
        <f t="shared" si="173"/>
        <v>OTHER</v>
      </c>
      <c r="H2784" s="9" t="s">
        <v>4896</v>
      </c>
      <c r="I2784" s="9" t="s">
        <v>150</v>
      </c>
      <c r="J2784" s="9" t="str">
        <f t="shared" si="174"/>
        <v>RS DQLAB</v>
      </c>
      <c r="K2784" s="10" t="s">
        <v>151</v>
      </c>
      <c r="L2784" t="str">
        <f t="shared" si="175"/>
        <v>SELL</v>
      </c>
    </row>
    <row r="2785" spans="1:12" x14ac:dyDescent="0.2">
      <c r="A2785" s="11" t="s">
        <v>2931</v>
      </c>
      <c r="B2785" s="12">
        <v>44259</v>
      </c>
      <c r="C2785" s="13" t="s">
        <v>8</v>
      </c>
      <c r="D2785" s="13">
        <v>15</v>
      </c>
      <c r="E2785" s="13" t="s">
        <v>116</v>
      </c>
      <c r="F2785" s="16" t="str">
        <f t="shared" si="172"/>
        <v>OTHER</v>
      </c>
      <c r="G2785" s="16" t="str">
        <f t="shared" si="173"/>
        <v>OTHER</v>
      </c>
      <c r="H2785" s="9" t="s">
        <v>4896</v>
      </c>
      <c r="I2785" s="13" t="s">
        <v>150</v>
      </c>
      <c r="J2785" s="9" t="str">
        <f t="shared" si="174"/>
        <v>RS DQLAB</v>
      </c>
      <c r="K2785" s="14" t="s">
        <v>151</v>
      </c>
      <c r="L2785" t="str">
        <f t="shared" si="175"/>
        <v>SELL</v>
      </c>
    </row>
    <row r="2786" spans="1:12" x14ac:dyDescent="0.2">
      <c r="A2786" s="7" t="s">
        <v>2932</v>
      </c>
      <c r="B2786" s="8">
        <v>44260</v>
      </c>
      <c r="C2786" s="9" t="s">
        <v>12</v>
      </c>
      <c r="D2786" s="9">
        <v>60</v>
      </c>
      <c r="E2786" s="9" t="s">
        <v>116</v>
      </c>
      <c r="F2786" s="16" t="str">
        <f t="shared" si="172"/>
        <v>OTHER</v>
      </c>
      <c r="G2786" s="16" t="str">
        <f t="shared" si="173"/>
        <v>OTHER</v>
      </c>
      <c r="H2786" s="9" t="s">
        <v>4896</v>
      </c>
      <c r="I2786" s="9" t="s">
        <v>150</v>
      </c>
      <c r="J2786" s="9" t="str">
        <f t="shared" si="174"/>
        <v>RS DQLAB</v>
      </c>
      <c r="K2786" s="10" t="s">
        <v>151</v>
      </c>
      <c r="L2786" t="str">
        <f t="shared" si="175"/>
        <v>SELL</v>
      </c>
    </row>
    <row r="2787" spans="1:12" x14ac:dyDescent="0.2">
      <c r="A2787" s="11" t="s">
        <v>2933</v>
      </c>
      <c r="B2787" s="12">
        <v>44260</v>
      </c>
      <c r="C2787" s="13" t="s">
        <v>37</v>
      </c>
      <c r="D2787" s="13">
        <v>14</v>
      </c>
      <c r="E2787" s="13" t="s">
        <v>116</v>
      </c>
      <c r="F2787" s="16" t="str">
        <f t="shared" si="172"/>
        <v>OTHER</v>
      </c>
      <c r="G2787" s="16" t="str">
        <f t="shared" si="173"/>
        <v>OTHER</v>
      </c>
      <c r="H2787" s="9" t="s">
        <v>4896</v>
      </c>
      <c r="I2787" s="13" t="s">
        <v>150</v>
      </c>
      <c r="J2787" s="9" t="str">
        <f t="shared" si="174"/>
        <v>RS DQLAB</v>
      </c>
      <c r="K2787" s="14" t="s">
        <v>151</v>
      </c>
      <c r="L2787" t="str">
        <f t="shared" si="175"/>
        <v>SELL</v>
      </c>
    </row>
    <row r="2788" spans="1:12" x14ac:dyDescent="0.2">
      <c r="A2788" s="7" t="s">
        <v>2934</v>
      </c>
      <c r="B2788" s="8">
        <v>44260</v>
      </c>
      <c r="C2788" s="9" t="s">
        <v>9</v>
      </c>
      <c r="D2788" s="9">
        <v>33</v>
      </c>
      <c r="E2788" s="9" t="s">
        <v>116</v>
      </c>
      <c r="F2788" s="16" t="str">
        <f t="shared" si="172"/>
        <v>OTHER</v>
      </c>
      <c r="G2788" s="16" t="str">
        <f t="shared" si="173"/>
        <v>OTHER</v>
      </c>
      <c r="H2788" s="9" t="s">
        <v>4896</v>
      </c>
      <c r="I2788" s="9" t="s">
        <v>150</v>
      </c>
      <c r="J2788" s="9" t="str">
        <f t="shared" si="174"/>
        <v>RS DQLAB</v>
      </c>
      <c r="K2788" s="10" t="s">
        <v>151</v>
      </c>
      <c r="L2788" t="str">
        <f t="shared" si="175"/>
        <v>SELL</v>
      </c>
    </row>
    <row r="2789" spans="1:12" x14ac:dyDescent="0.2">
      <c r="A2789" s="11" t="s">
        <v>2935</v>
      </c>
      <c r="B2789" s="12">
        <v>44260</v>
      </c>
      <c r="C2789" s="13" t="s">
        <v>24</v>
      </c>
      <c r="D2789" s="13">
        <v>40</v>
      </c>
      <c r="E2789" s="13" t="s">
        <v>116</v>
      </c>
      <c r="F2789" s="16" t="str">
        <f t="shared" si="172"/>
        <v>OTHER</v>
      </c>
      <c r="G2789" s="16" t="str">
        <f t="shared" si="173"/>
        <v>OTHER</v>
      </c>
      <c r="H2789" s="9" t="s">
        <v>4896</v>
      </c>
      <c r="I2789" s="13" t="s">
        <v>150</v>
      </c>
      <c r="J2789" s="9" t="str">
        <f t="shared" si="174"/>
        <v>RS DQLAB</v>
      </c>
      <c r="K2789" s="14" t="s">
        <v>151</v>
      </c>
      <c r="L2789" t="str">
        <f t="shared" si="175"/>
        <v>SELL</v>
      </c>
    </row>
    <row r="2790" spans="1:12" x14ac:dyDescent="0.2">
      <c r="A2790" s="7" t="s">
        <v>2936</v>
      </c>
      <c r="B2790" s="8">
        <v>44260</v>
      </c>
      <c r="C2790" s="9" t="s">
        <v>24</v>
      </c>
      <c r="D2790" s="9">
        <v>15</v>
      </c>
      <c r="E2790" s="9" t="s">
        <v>116</v>
      </c>
      <c r="F2790" s="16" t="str">
        <f t="shared" si="172"/>
        <v>OTHER</v>
      </c>
      <c r="G2790" s="16" t="str">
        <f t="shared" si="173"/>
        <v>OTHER</v>
      </c>
      <c r="H2790" s="9" t="s">
        <v>4896</v>
      </c>
      <c r="I2790" s="9" t="s">
        <v>150</v>
      </c>
      <c r="J2790" s="9" t="str">
        <f t="shared" si="174"/>
        <v>RS DQLAB</v>
      </c>
      <c r="K2790" s="10" t="s">
        <v>151</v>
      </c>
      <c r="L2790" t="str">
        <f t="shared" si="175"/>
        <v>SELL</v>
      </c>
    </row>
    <row r="2791" spans="1:12" x14ac:dyDescent="0.2">
      <c r="A2791" s="11" t="s">
        <v>2937</v>
      </c>
      <c r="B2791" s="12">
        <v>44260</v>
      </c>
      <c r="C2791" s="13" t="s">
        <v>41</v>
      </c>
      <c r="D2791" s="13">
        <v>48</v>
      </c>
      <c r="E2791" s="13" t="s">
        <v>116</v>
      </c>
      <c r="F2791" s="16" t="str">
        <f t="shared" si="172"/>
        <v>OTHER</v>
      </c>
      <c r="G2791" s="16" t="str">
        <f t="shared" si="173"/>
        <v>OTHER</v>
      </c>
      <c r="H2791" s="9" t="s">
        <v>4896</v>
      </c>
      <c r="I2791" s="13" t="s">
        <v>150</v>
      </c>
      <c r="J2791" s="9" t="str">
        <f t="shared" si="174"/>
        <v>RS DQLAB</v>
      </c>
      <c r="K2791" s="14" t="s">
        <v>151</v>
      </c>
      <c r="L2791" t="str">
        <f t="shared" si="175"/>
        <v>SELL</v>
      </c>
    </row>
    <row r="2792" spans="1:12" x14ac:dyDescent="0.2">
      <c r="A2792" s="7" t="s">
        <v>2938</v>
      </c>
      <c r="B2792" s="8">
        <v>44260</v>
      </c>
      <c r="C2792" s="9" t="s">
        <v>40</v>
      </c>
      <c r="D2792" s="9">
        <v>64</v>
      </c>
      <c r="E2792" s="9" t="s">
        <v>116</v>
      </c>
      <c r="F2792" s="16" t="str">
        <f t="shared" si="172"/>
        <v>OTHER</v>
      </c>
      <c r="G2792" s="16" t="str">
        <f t="shared" si="173"/>
        <v>OTHER</v>
      </c>
      <c r="H2792" s="9" t="s">
        <v>4896</v>
      </c>
      <c r="I2792" s="9" t="s">
        <v>150</v>
      </c>
      <c r="J2792" s="9" t="str">
        <f t="shared" si="174"/>
        <v>RS DQLAB</v>
      </c>
      <c r="K2792" s="10" t="s">
        <v>151</v>
      </c>
      <c r="L2792" t="str">
        <f t="shared" si="175"/>
        <v>SELL</v>
      </c>
    </row>
    <row r="2793" spans="1:12" x14ac:dyDescent="0.2">
      <c r="A2793" s="11" t="s">
        <v>2939</v>
      </c>
      <c r="B2793" s="12">
        <v>44260</v>
      </c>
      <c r="C2793" s="13" t="s">
        <v>8</v>
      </c>
      <c r="D2793" s="13">
        <v>140</v>
      </c>
      <c r="E2793" s="13" t="s">
        <v>116</v>
      </c>
      <c r="F2793" s="16" t="str">
        <f t="shared" si="172"/>
        <v>OTHER</v>
      </c>
      <c r="G2793" s="16" t="str">
        <f t="shared" si="173"/>
        <v>OTHER</v>
      </c>
      <c r="H2793" s="9" t="s">
        <v>4896</v>
      </c>
      <c r="I2793" s="13" t="s">
        <v>150</v>
      </c>
      <c r="J2793" s="9" t="str">
        <f t="shared" si="174"/>
        <v>RS DQLAB</v>
      </c>
      <c r="K2793" s="14" t="s">
        <v>151</v>
      </c>
      <c r="L2793" t="str">
        <f t="shared" si="175"/>
        <v>SELL</v>
      </c>
    </row>
    <row r="2794" spans="1:12" x14ac:dyDescent="0.2">
      <c r="A2794" s="7" t="s">
        <v>2940</v>
      </c>
      <c r="B2794" s="8">
        <v>44261</v>
      </c>
      <c r="C2794" s="9" t="s">
        <v>37</v>
      </c>
      <c r="D2794" s="9">
        <v>75</v>
      </c>
      <c r="E2794" s="9" t="s">
        <v>116</v>
      </c>
      <c r="F2794" s="16" t="str">
        <f t="shared" si="172"/>
        <v>OTHER</v>
      </c>
      <c r="G2794" s="16" t="str">
        <f t="shared" si="173"/>
        <v>OTHER</v>
      </c>
      <c r="H2794" s="9" t="s">
        <v>4896</v>
      </c>
      <c r="I2794" s="9" t="s">
        <v>150</v>
      </c>
      <c r="J2794" s="9" t="str">
        <f t="shared" si="174"/>
        <v>RS DQLAB</v>
      </c>
      <c r="K2794" s="10" t="s">
        <v>151</v>
      </c>
      <c r="L2794" t="str">
        <f t="shared" si="175"/>
        <v>SELL</v>
      </c>
    </row>
    <row r="2795" spans="1:12" x14ac:dyDescent="0.2">
      <c r="A2795" s="11" t="s">
        <v>2941</v>
      </c>
      <c r="B2795" s="12">
        <v>44261</v>
      </c>
      <c r="C2795" s="13" t="s">
        <v>37</v>
      </c>
      <c r="D2795" s="13">
        <v>5</v>
      </c>
      <c r="E2795" s="13" t="s">
        <v>116</v>
      </c>
      <c r="F2795" s="16" t="str">
        <f t="shared" si="172"/>
        <v>OTHER</v>
      </c>
      <c r="G2795" s="16" t="str">
        <f t="shared" si="173"/>
        <v>OTHER</v>
      </c>
      <c r="H2795" s="9" t="s">
        <v>4896</v>
      </c>
      <c r="I2795" s="13" t="s">
        <v>150</v>
      </c>
      <c r="J2795" s="9" t="str">
        <f t="shared" si="174"/>
        <v>RS DQLAB</v>
      </c>
      <c r="K2795" s="14" t="s">
        <v>151</v>
      </c>
      <c r="L2795" t="str">
        <f t="shared" si="175"/>
        <v>SELL</v>
      </c>
    </row>
    <row r="2796" spans="1:12" x14ac:dyDescent="0.2">
      <c r="A2796" s="7" t="s">
        <v>2942</v>
      </c>
      <c r="B2796" s="8">
        <v>44261</v>
      </c>
      <c r="C2796" s="9" t="s">
        <v>22</v>
      </c>
      <c r="D2796" s="9">
        <v>48</v>
      </c>
      <c r="E2796" s="9" t="s">
        <v>116</v>
      </c>
      <c r="F2796" s="16" t="str">
        <f t="shared" si="172"/>
        <v>OTHER</v>
      </c>
      <c r="G2796" s="16" t="str">
        <f t="shared" si="173"/>
        <v>OTHER</v>
      </c>
      <c r="H2796" s="9" t="s">
        <v>4896</v>
      </c>
      <c r="I2796" s="9" t="s">
        <v>150</v>
      </c>
      <c r="J2796" s="9" t="str">
        <f t="shared" si="174"/>
        <v>RS DQLAB</v>
      </c>
      <c r="K2796" s="10" t="s">
        <v>151</v>
      </c>
      <c r="L2796" t="str">
        <f t="shared" si="175"/>
        <v>SELL</v>
      </c>
    </row>
    <row r="2797" spans="1:12" x14ac:dyDescent="0.2">
      <c r="A2797" s="11" t="s">
        <v>2943</v>
      </c>
      <c r="B2797" s="12">
        <v>44261</v>
      </c>
      <c r="C2797" s="13" t="s">
        <v>7</v>
      </c>
      <c r="D2797" s="13">
        <v>1</v>
      </c>
      <c r="E2797" s="13" t="s">
        <v>116</v>
      </c>
      <c r="F2797" s="16" t="str">
        <f t="shared" si="172"/>
        <v>OTHER</v>
      </c>
      <c r="G2797" s="16" t="str">
        <f t="shared" si="173"/>
        <v>OTHER</v>
      </c>
      <c r="H2797" s="9" t="s">
        <v>4896</v>
      </c>
      <c r="I2797" s="13" t="s">
        <v>150</v>
      </c>
      <c r="J2797" s="9" t="str">
        <f t="shared" si="174"/>
        <v>RS DQLAB</v>
      </c>
      <c r="K2797" s="14" t="s">
        <v>151</v>
      </c>
      <c r="L2797" t="str">
        <f t="shared" si="175"/>
        <v>SELL</v>
      </c>
    </row>
    <row r="2798" spans="1:12" x14ac:dyDescent="0.2">
      <c r="A2798" s="7" t="s">
        <v>2944</v>
      </c>
      <c r="B2798" s="8">
        <v>44261</v>
      </c>
      <c r="C2798" s="9" t="s">
        <v>18</v>
      </c>
      <c r="D2798" s="9">
        <v>3</v>
      </c>
      <c r="E2798" s="9" t="s">
        <v>116</v>
      </c>
      <c r="F2798" s="16" t="str">
        <f t="shared" si="172"/>
        <v>OTHER</v>
      </c>
      <c r="G2798" s="16" t="str">
        <f t="shared" si="173"/>
        <v>OTHER</v>
      </c>
      <c r="H2798" s="9" t="s">
        <v>4896</v>
      </c>
      <c r="I2798" s="9" t="s">
        <v>150</v>
      </c>
      <c r="J2798" s="9" t="str">
        <f t="shared" si="174"/>
        <v>RS DQLAB</v>
      </c>
      <c r="K2798" s="10" t="s">
        <v>151</v>
      </c>
      <c r="L2798" t="str">
        <f t="shared" si="175"/>
        <v>SELL</v>
      </c>
    </row>
    <row r="2799" spans="1:12" x14ac:dyDescent="0.2">
      <c r="A2799" s="11" t="s">
        <v>2945</v>
      </c>
      <c r="B2799" s="12">
        <v>44262</v>
      </c>
      <c r="C2799" s="13" t="s">
        <v>9</v>
      </c>
      <c r="D2799" s="13">
        <v>25</v>
      </c>
      <c r="E2799" s="13" t="s">
        <v>116</v>
      </c>
      <c r="F2799" s="16" t="str">
        <f t="shared" si="172"/>
        <v>OTHER</v>
      </c>
      <c r="G2799" s="16" t="str">
        <f t="shared" si="173"/>
        <v>OTHER</v>
      </c>
      <c r="H2799" s="9" t="s">
        <v>4896</v>
      </c>
      <c r="I2799" s="13" t="s">
        <v>150</v>
      </c>
      <c r="J2799" s="9" t="str">
        <f t="shared" si="174"/>
        <v>RS DQLAB</v>
      </c>
      <c r="K2799" s="14" t="s">
        <v>151</v>
      </c>
      <c r="L2799" t="str">
        <f t="shared" si="175"/>
        <v>SELL</v>
      </c>
    </row>
    <row r="2800" spans="1:12" x14ac:dyDescent="0.2">
      <c r="A2800" s="7" t="s">
        <v>2946</v>
      </c>
      <c r="B2800" s="8">
        <v>44262</v>
      </c>
      <c r="C2800" s="9" t="s">
        <v>7</v>
      </c>
      <c r="D2800" s="9">
        <v>219</v>
      </c>
      <c r="E2800" s="9" t="s">
        <v>116</v>
      </c>
      <c r="F2800" s="16" t="str">
        <f t="shared" si="172"/>
        <v>OTHER</v>
      </c>
      <c r="G2800" s="16" t="str">
        <f t="shared" si="173"/>
        <v>OTHER</v>
      </c>
      <c r="H2800" s="9" t="s">
        <v>4896</v>
      </c>
      <c r="I2800" s="9" t="s">
        <v>150</v>
      </c>
      <c r="J2800" s="9" t="str">
        <f t="shared" si="174"/>
        <v>RS DQLAB</v>
      </c>
      <c r="K2800" s="10" t="s">
        <v>151</v>
      </c>
      <c r="L2800" t="str">
        <f t="shared" si="175"/>
        <v>SELL</v>
      </c>
    </row>
    <row r="2801" spans="1:12" x14ac:dyDescent="0.2">
      <c r="A2801" s="11" t="s">
        <v>2947</v>
      </c>
      <c r="B2801" s="12">
        <v>44262</v>
      </c>
      <c r="C2801" s="13" t="s">
        <v>35</v>
      </c>
      <c r="D2801" s="13">
        <v>23</v>
      </c>
      <c r="E2801" s="13" t="s">
        <v>116</v>
      </c>
      <c r="F2801" s="16" t="str">
        <f t="shared" si="172"/>
        <v>OTHER</v>
      </c>
      <c r="G2801" s="16" t="str">
        <f t="shared" si="173"/>
        <v>OTHER</v>
      </c>
      <c r="H2801" s="9" t="s">
        <v>4896</v>
      </c>
      <c r="I2801" s="13" t="s">
        <v>150</v>
      </c>
      <c r="J2801" s="9" t="str">
        <f t="shared" si="174"/>
        <v>RS DQLAB</v>
      </c>
      <c r="K2801" s="14" t="s">
        <v>151</v>
      </c>
      <c r="L2801" t="str">
        <f t="shared" si="175"/>
        <v>SELL</v>
      </c>
    </row>
    <row r="2802" spans="1:12" x14ac:dyDescent="0.2">
      <c r="A2802" s="7" t="s">
        <v>2948</v>
      </c>
      <c r="B2802" s="8">
        <v>44262</v>
      </c>
      <c r="C2802" s="9" t="s">
        <v>35</v>
      </c>
      <c r="D2802" s="9">
        <v>33</v>
      </c>
      <c r="E2802" s="9" t="s">
        <v>116</v>
      </c>
      <c r="F2802" s="16" t="str">
        <f t="shared" si="172"/>
        <v>OTHER</v>
      </c>
      <c r="G2802" s="16" t="str">
        <f t="shared" si="173"/>
        <v>OTHER</v>
      </c>
      <c r="H2802" s="9" t="s">
        <v>4896</v>
      </c>
      <c r="I2802" s="9" t="s">
        <v>150</v>
      </c>
      <c r="J2802" s="9" t="str">
        <f t="shared" si="174"/>
        <v>RS DQLAB</v>
      </c>
      <c r="K2802" s="10" t="s">
        <v>151</v>
      </c>
      <c r="L2802" t="str">
        <f t="shared" si="175"/>
        <v>SELL</v>
      </c>
    </row>
    <row r="2803" spans="1:12" x14ac:dyDescent="0.2">
      <c r="A2803" s="11" t="s">
        <v>2949</v>
      </c>
      <c r="B2803" s="12">
        <v>44263</v>
      </c>
      <c r="C2803" s="13" t="s">
        <v>12</v>
      </c>
      <c r="D2803" s="13">
        <v>70</v>
      </c>
      <c r="E2803" s="13" t="s">
        <v>116</v>
      </c>
      <c r="F2803" s="16" t="str">
        <f t="shared" si="172"/>
        <v>OTHER</v>
      </c>
      <c r="G2803" s="16" t="str">
        <f t="shared" si="173"/>
        <v>OTHER</v>
      </c>
      <c r="H2803" s="9" t="s">
        <v>4896</v>
      </c>
      <c r="I2803" s="13" t="s">
        <v>150</v>
      </c>
      <c r="J2803" s="9" t="str">
        <f t="shared" si="174"/>
        <v>RS DQLAB</v>
      </c>
      <c r="K2803" s="14" t="s">
        <v>151</v>
      </c>
      <c r="L2803" t="str">
        <f t="shared" si="175"/>
        <v>SELL</v>
      </c>
    </row>
    <row r="2804" spans="1:12" x14ac:dyDescent="0.2">
      <c r="A2804" s="7" t="s">
        <v>2950</v>
      </c>
      <c r="B2804" s="8">
        <v>44263</v>
      </c>
      <c r="C2804" s="9" t="s">
        <v>12</v>
      </c>
      <c r="D2804" s="9">
        <v>96</v>
      </c>
      <c r="E2804" s="9" t="s">
        <v>116</v>
      </c>
      <c r="F2804" s="16" t="str">
        <f t="shared" si="172"/>
        <v>OTHER</v>
      </c>
      <c r="G2804" s="16" t="str">
        <f t="shared" si="173"/>
        <v>OTHER</v>
      </c>
      <c r="H2804" s="9" t="s">
        <v>4896</v>
      </c>
      <c r="I2804" s="9" t="s">
        <v>150</v>
      </c>
      <c r="J2804" s="9" t="str">
        <f t="shared" si="174"/>
        <v>RS DQLAB</v>
      </c>
      <c r="K2804" s="10" t="s">
        <v>151</v>
      </c>
      <c r="L2804" t="str">
        <f t="shared" si="175"/>
        <v>SELL</v>
      </c>
    </row>
    <row r="2805" spans="1:12" x14ac:dyDescent="0.2">
      <c r="A2805" s="11" t="s">
        <v>2951</v>
      </c>
      <c r="B2805" s="12">
        <v>44263</v>
      </c>
      <c r="C2805" s="13" t="s">
        <v>9</v>
      </c>
      <c r="D2805" s="13">
        <v>22</v>
      </c>
      <c r="E2805" s="13" t="s">
        <v>116</v>
      </c>
      <c r="F2805" s="16" t="str">
        <f t="shared" si="172"/>
        <v>OTHER</v>
      </c>
      <c r="G2805" s="16" t="str">
        <f t="shared" si="173"/>
        <v>OTHER</v>
      </c>
      <c r="H2805" s="9" t="s">
        <v>4896</v>
      </c>
      <c r="I2805" s="13" t="s">
        <v>150</v>
      </c>
      <c r="J2805" s="9" t="str">
        <f t="shared" si="174"/>
        <v>RS DQLAB</v>
      </c>
      <c r="K2805" s="14" t="s">
        <v>151</v>
      </c>
      <c r="L2805" t="str">
        <f t="shared" si="175"/>
        <v>SELL</v>
      </c>
    </row>
    <row r="2806" spans="1:12" x14ac:dyDescent="0.2">
      <c r="A2806" s="7" t="s">
        <v>2952</v>
      </c>
      <c r="B2806" s="8">
        <v>44263</v>
      </c>
      <c r="C2806" s="9" t="s">
        <v>41</v>
      </c>
      <c r="D2806" s="9">
        <v>35</v>
      </c>
      <c r="E2806" s="9" t="s">
        <v>116</v>
      </c>
      <c r="F2806" s="16" t="str">
        <f t="shared" si="172"/>
        <v>OTHER</v>
      </c>
      <c r="G2806" s="16" t="str">
        <f t="shared" si="173"/>
        <v>OTHER</v>
      </c>
      <c r="H2806" s="9" t="s">
        <v>4896</v>
      </c>
      <c r="I2806" s="9" t="s">
        <v>150</v>
      </c>
      <c r="J2806" s="9" t="str">
        <f t="shared" si="174"/>
        <v>RS DQLAB</v>
      </c>
      <c r="K2806" s="10" t="s">
        <v>151</v>
      </c>
      <c r="L2806" t="str">
        <f t="shared" si="175"/>
        <v>SELL</v>
      </c>
    </row>
    <row r="2807" spans="1:12" x14ac:dyDescent="0.2">
      <c r="A2807" s="11" t="s">
        <v>2953</v>
      </c>
      <c r="B2807" s="12">
        <v>44263</v>
      </c>
      <c r="C2807" s="13" t="s">
        <v>41</v>
      </c>
      <c r="D2807" s="13">
        <v>20</v>
      </c>
      <c r="E2807" s="13" t="s">
        <v>116</v>
      </c>
      <c r="F2807" s="16" t="str">
        <f t="shared" si="172"/>
        <v>OTHER</v>
      </c>
      <c r="G2807" s="16" t="str">
        <f t="shared" si="173"/>
        <v>OTHER</v>
      </c>
      <c r="H2807" s="9" t="s">
        <v>4896</v>
      </c>
      <c r="I2807" s="13" t="s">
        <v>150</v>
      </c>
      <c r="J2807" s="9" t="str">
        <f t="shared" si="174"/>
        <v>RS DQLAB</v>
      </c>
      <c r="K2807" s="14" t="s">
        <v>151</v>
      </c>
      <c r="L2807" t="str">
        <f t="shared" si="175"/>
        <v>SELL</v>
      </c>
    </row>
    <row r="2808" spans="1:12" x14ac:dyDescent="0.2">
      <c r="A2808" s="7" t="s">
        <v>2954</v>
      </c>
      <c r="B2808" s="8">
        <v>44263</v>
      </c>
      <c r="C2808" s="9" t="s">
        <v>22</v>
      </c>
      <c r="D2808" s="9">
        <v>9</v>
      </c>
      <c r="E2808" s="9" t="s">
        <v>116</v>
      </c>
      <c r="F2808" s="16" t="str">
        <f t="shared" si="172"/>
        <v>OTHER</v>
      </c>
      <c r="G2808" s="16" t="str">
        <f t="shared" si="173"/>
        <v>OTHER</v>
      </c>
      <c r="H2808" s="9" t="s">
        <v>4896</v>
      </c>
      <c r="I2808" s="9" t="s">
        <v>150</v>
      </c>
      <c r="J2808" s="9" t="str">
        <f t="shared" si="174"/>
        <v>RS DQLAB</v>
      </c>
      <c r="K2808" s="10" t="s">
        <v>151</v>
      </c>
      <c r="L2808" t="str">
        <f t="shared" si="175"/>
        <v>SELL</v>
      </c>
    </row>
    <row r="2809" spans="1:12" x14ac:dyDescent="0.2">
      <c r="A2809" s="11" t="s">
        <v>2955</v>
      </c>
      <c r="B2809" s="12">
        <v>44263</v>
      </c>
      <c r="C2809" s="13" t="s">
        <v>40</v>
      </c>
      <c r="D2809" s="13">
        <v>80</v>
      </c>
      <c r="E2809" s="13" t="s">
        <v>116</v>
      </c>
      <c r="F2809" s="16" t="str">
        <f t="shared" si="172"/>
        <v>OTHER</v>
      </c>
      <c r="G2809" s="16" t="str">
        <f t="shared" si="173"/>
        <v>OTHER</v>
      </c>
      <c r="H2809" s="9" t="s">
        <v>4896</v>
      </c>
      <c r="I2809" s="13" t="s">
        <v>150</v>
      </c>
      <c r="J2809" s="9" t="str">
        <f t="shared" si="174"/>
        <v>RS DQLAB</v>
      </c>
      <c r="K2809" s="14" t="s">
        <v>151</v>
      </c>
      <c r="L2809" t="str">
        <f t="shared" si="175"/>
        <v>SELL</v>
      </c>
    </row>
    <row r="2810" spans="1:12" x14ac:dyDescent="0.2">
      <c r="A2810" s="7" t="s">
        <v>2956</v>
      </c>
      <c r="B2810" s="8">
        <v>44263</v>
      </c>
      <c r="C2810" s="9" t="s">
        <v>25</v>
      </c>
      <c r="D2810" s="9">
        <v>79</v>
      </c>
      <c r="E2810" s="9" t="s">
        <v>116</v>
      </c>
      <c r="F2810" s="16" t="str">
        <f t="shared" si="172"/>
        <v>OTHER</v>
      </c>
      <c r="G2810" s="16" t="str">
        <f t="shared" si="173"/>
        <v>OTHER</v>
      </c>
      <c r="H2810" s="9" t="s">
        <v>4896</v>
      </c>
      <c r="I2810" s="9" t="s">
        <v>150</v>
      </c>
      <c r="J2810" s="9" t="str">
        <f t="shared" si="174"/>
        <v>RS DQLAB</v>
      </c>
      <c r="K2810" s="10" t="s">
        <v>151</v>
      </c>
      <c r="L2810" t="str">
        <f t="shared" si="175"/>
        <v>SELL</v>
      </c>
    </row>
    <row r="2811" spans="1:12" x14ac:dyDescent="0.2">
      <c r="A2811" s="11" t="s">
        <v>2957</v>
      </c>
      <c r="B2811" s="12">
        <v>44264</v>
      </c>
      <c r="C2811" s="13" t="s">
        <v>12</v>
      </c>
      <c r="D2811" s="13">
        <v>66</v>
      </c>
      <c r="E2811" s="13" t="s">
        <v>116</v>
      </c>
      <c r="F2811" s="16" t="str">
        <f t="shared" si="172"/>
        <v>OTHER</v>
      </c>
      <c r="G2811" s="16" t="str">
        <f t="shared" si="173"/>
        <v>OTHER</v>
      </c>
      <c r="H2811" s="9" t="s">
        <v>4896</v>
      </c>
      <c r="I2811" s="13" t="s">
        <v>150</v>
      </c>
      <c r="J2811" s="9" t="str">
        <f t="shared" si="174"/>
        <v>RS DQLAB</v>
      </c>
      <c r="K2811" s="14" t="s">
        <v>151</v>
      </c>
      <c r="L2811" t="str">
        <f t="shared" si="175"/>
        <v>SELL</v>
      </c>
    </row>
    <row r="2812" spans="1:12" x14ac:dyDescent="0.2">
      <c r="A2812" s="7" t="s">
        <v>2958</v>
      </c>
      <c r="B2812" s="8">
        <v>44264</v>
      </c>
      <c r="C2812" s="9" t="s">
        <v>36</v>
      </c>
      <c r="D2812" s="9">
        <v>6</v>
      </c>
      <c r="E2812" s="9" t="s">
        <v>116</v>
      </c>
      <c r="F2812" s="16" t="str">
        <f t="shared" si="172"/>
        <v>OTHER</v>
      </c>
      <c r="G2812" s="16" t="str">
        <f t="shared" si="173"/>
        <v>OTHER</v>
      </c>
      <c r="H2812" s="9" t="s">
        <v>4896</v>
      </c>
      <c r="I2812" s="9" t="s">
        <v>150</v>
      </c>
      <c r="J2812" s="9" t="str">
        <f t="shared" si="174"/>
        <v>RS DQLAB</v>
      </c>
      <c r="K2812" s="10" t="s">
        <v>151</v>
      </c>
      <c r="L2812" t="str">
        <f t="shared" si="175"/>
        <v>SELL</v>
      </c>
    </row>
    <row r="2813" spans="1:12" x14ac:dyDescent="0.2">
      <c r="A2813" s="11" t="s">
        <v>2959</v>
      </c>
      <c r="B2813" s="12">
        <v>44264</v>
      </c>
      <c r="C2813" s="13" t="s">
        <v>20</v>
      </c>
      <c r="D2813" s="13">
        <v>1</v>
      </c>
      <c r="E2813" s="13" t="s">
        <v>116</v>
      </c>
      <c r="F2813" s="16" t="str">
        <f t="shared" si="172"/>
        <v>OTHER</v>
      </c>
      <c r="G2813" s="16" t="str">
        <f t="shared" si="173"/>
        <v>OTHER</v>
      </c>
      <c r="H2813" s="9" t="s">
        <v>4896</v>
      </c>
      <c r="I2813" s="13" t="s">
        <v>150</v>
      </c>
      <c r="J2813" s="9" t="str">
        <f t="shared" si="174"/>
        <v>RS DQLAB</v>
      </c>
      <c r="K2813" s="14" t="s">
        <v>151</v>
      </c>
      <c r="L2813" t="str">
        <f t="shared" si="175"/>
        <v>SELL</v>
      </c>
    </row>
    <row r="2814" spans="1:12" x14ac:dyDescent="0.2">
      <c r="A2814" s="7" t="s">
        <v>2960</v>
      </c>
      <c r="B2814" s="8">
        <v>44264</v>
      </c>
      <c r="C2814" s="9" t="s">
        <v>14</v>
      </c>
      <c r="D2814" s="9">
        <v>24</v>
      </c>
      <c r="E2814" s="9" t="s">
        <v>116</v>
      </c>
      <c r="F2814" s="16" t="str">
        <f t="shared" si="172"/>
        <v>OTHER</v>
      </c>
      <c r="G2814" s="16" t="str">
        <f t="shared" si="173"/>
        <v>OTHER</v>
      </c>
      <c r="H2814" s="9" t="s">
        <v>4896</v>
      </c>
      <c r="I2814" s="9" t="s">
        <v>150</v>
      </c>
      <c r="J2814" s="9" t="str">
        <f t="shared" si="174"/>
        <v>RS DQLAB</v>
      </c>
      <c r="K2814" s="10" t="s">
        <v>151</v>
      </c>
      <c r="L2814" t="str">
        <f t="shared" si="175"/>
        <v>SELL</v>
      </c>
    </row>
    <row r="2815" spans="1:12" x14ac:dyDescent="0.2">
      <c r="A2815" s="11" t="s">
        <v>2961</v>
      </c>
      <c r="B2815" s="12">
        <v>44264</v>
      </c>
      <c r="C2815" s="13" t="s">
        <v>23</v>
      </c>
      <c r="D2815" s="13">
        <v>15</v>
      </c>
      <c r="E2815" s="13" t="s">
        <v>116</v>
      </c>
      <c r="F2815" s="16" t="str">
        <f t="shared" si="172"/>
        <v>OTHER</v>
      </c>
      <c r="G2815" s="16" t="str">
        <f t="shared" si="173"/>
        <v>OTHER</v>
      </c>
      <c r="H2815" s="9" t="s">
        <v>4896</v>
      </c>
      <c r="I2815" s="13" t="s">
        <v>150</v>
      </c>
      <c r="J2815" s="9" t="str">
        <f t="shared" si="174"/>
        <v>RS DQLAB</v>
      </c>
      <c r="K2815" s="14" t="s">
        <v>151</v>
      </c>
      <c r="L2815" t="str">
        <f t="shared" si="175"/>
        <v>SELL</v>
      </c>
    </row>
    <row r="2816" spans="1:12" x14ac:dyDescent="0.2">
      <c r="A2816" s="7" t="s">
        <v>2962</v>
      </c>
      <c r="B2816" s="8">
        <v>44264</v>
      </c>
      <c r="C2816" s="9" t="s">
        <v>21</v>
      </c>
      <c r="D2816" s="9">
        <v>93</v>
      </c>
      <c r="E2816" s="9" t="s">
        <v>116</v>
      </c>
      <c r="F2816" s="16" t="str">
        <f t="shared" si="172"/>
        <v>OTHER</v>
      </c>
      <c r="G2816" s="16" t="str">
        <f t="shared" si="173"/>
        <v>OTHER</v>
      </c>
      <c r="H2816" s="9" t="s">
        <v>4896</v>
      </c>
      <c r="I2816" s="9" t="s">
        <v>150</v>
      </c>
      <c r="J2816" s="9" t="str">
        <f t="shared" si="174"/>
        <v>RS DQLAB</v>
      </c>
      <c r="K2816" s="10" t="s">
        <v>151</v>
      </c>
      <c r="L2816" t="str">
        <f t="shared" si="175"/>
        <v>SELL</v>
      </c>
    </row>
    <row r="2817" spans="1:12" x14ac:dyDescent="0.2">
      <c r="A2817" s="11" t="s">
        <v>2963</v>
      </c>
      <c r="B2817" s="12">
        <v>44264</v>
      </c>
      <c r="C2817" s="13" t="s">
        <v>39</v>
      </c>
      <c r="D2817" s="13">
        <v>115</v>
      </c>
      <c r="E2817" s="13" t="s">
        <v>116</v>
      </c>
      <c r="F2817" s="16" t="str">
        <f t="shared" si="172"/>
        <v>OTHER</v>
      </c>
      <c r="G2817" s="16" t="str">
        <f t="shared" si="173"/>
        <v>OTHER</v>
      </c>
      <c r="H2817" s="9" t="s">
        <v>4896</v>
      </c>
      <c r="I2817" s="13" t="s">
        <v>150</v>
      </c>
      <c r="J2817" s="9" t="str">
        <f t="shared" si="174"/>
        <v>RS DQLAB</v>
      </c>
      <c r="K2817" s="14" t="s">
        <v>151</v>
      </c>
      <c r="L2817" t="str">
        <f t="shared" si="175"/>
        <v>SELL</v>
      </c>
    </row>
    <row r="2818" spans="1:12" x14ac:dyDescent="0.2">
      <c r="A2818" s="7" t="s">
        <v>2964</v>
      </c>
      <c r="B2818" s="8">
        <v>44265</v>
      </c>
      <c r="C2818" s="9" t="s">
        <v>37</v>
      </c>
      <c r="D2818" s="9">
        <v>72</v>
      </c>
      <c r="E2818" s="9" t="s">
        <v>116</v>
      </c>
      <c r="F2818" s="16" t="str">
        <f t="shared" si="172"/>
        <v>OTHER</v>
      </c>
      <c r="G2818" s="16" t="str">
        <f t="shared" si="173"/>
        <v>OTHER</v>
      </c>
      <c r="H2818" s="9" t="s">
        <v>4896</v>
      </c>
      <c r="I2818" s="9" t="s">
        <v>150</v>
      </c>
      <c r="J2818" s="9" t="str">
        <f t="shared" si="174"/>
        <v>RS DQLAB</v>
      </c>
      <c r="K2818" s="10" t="s">
        <v>151</v>
      </c>
      <c r="L2818" t="str">
        <f t="shared" si="175"/>
        <v>SELL</v>
      </c>
    </row>
    <row r="2819" spans="1:12" x14ac:dyDescent="0.2">
      <c r="A2819" s="11" t="s">
        <v>2965</v>
      </c>
      <c r="B2819" s="12">
        <v>44265</v>
      </c>
      <c r="C2819" s="13" t="s">
        <v>41</v>
      </c>
      <c r="D2819" s="13">
        <v>48</v>
      </c>
      <c r="E2819" s="13" t="s">
        <v>116</v>
      </c>
      <c r="F2819" s="16" t="str">
        <f t="shared" ref="F2819:F2882" si="176">UPPER(IF(LEN(E2819)=0,"OTHER",E2819))</f>
        <v>OTHER</v>
      </c>
      <c r="G2819" s="16" t="str">
        <f t="shared" ref="G2819:G2882" si="177">LEFT(F2819,7)</f>
        <v>OTHER</v>
      </c>
      <c r="H2819" s="9" t="s">
        <v>4896</v>
      </c>
      <c r="I2819" s="13" t="s">
        <v>150</v>
      </c>
      <c r="J2819" s="9" t="str">
        <f t="shared" ref="J2819:J2882" si="178">(UPPER(IF(LEN(I2819)=0,"OTHER",I2819)))</f>
        <v>RS DQLAB</v>
      </c>
      <c r="K2819" s="14" t="s">
        <v>151</v>
      </c>
      <c r="L2819" t="str">
        <f t="shared" ref="L2819:L2882" si="179">UPPER(K2819)</f>
        <v>SELL</v>
      </c>
    </row>
    <row r="2820" spans="1:12" x14ac:dyDescent="0.2">
      <c r="A2820" s="7" t="s">
        <v>2966</v>
      </c>
      <c r="B2820" s="8">
        <v>44265</v>
      </c>
      <c r="C2820" s="9" t="s">
        <v>22</v>
      </c>
      <c r="D2820" s="9">
        <v>28</v>
      </c>
      <c r="E2820" s="9" t="s">
        <v>116</v>
      </c>
      <c r="F2820" s="16" t="str">
        <f t="shared" si="176"/>
        <v>OTHER</v>
      </c>
      <c r="G2820" s="16" t="str">
        <f t="shared" si="177"/>
        <v>OTHER</v>
      </c>
      <c r="H2820" s="9" t="s">
        <v>4896</v>
      </c>
      <c r="I2820" s="9" t="s">
        <v>150</v>
      </c>
      <c r="J2820" s="9" t="str">
        <f t="shared" si="178"/>
        <v>RS DQLAB</v>
      </c>
      <c r="K2820" s="10" t="s">
        <v>151</v>
      </c>
      <c r="L2820" t="str">
        <f t="shared" si="179"/>
        <v>SELL</v>
      </c>
    </row>
    <row r="2821" spans="1:12" x14ac:dyDescent="0.2">
      <c r="A2821" s="11" t="s">
        <v>2967</v>
      </c>
      <c r="B2821" s="12">
        <v>44265</v>
      </c>
      <c r="C2821" s="13" t="s">
        <v>36</v>
      </c>
      <c r="D2821" s="13">
        <v>20</v>
      </c>
      <c r="E2821" s="13" t="s">
        <v>116</v>
      </c>
      <c r="F2821" s="16" t="str">
        <f t="shared" si="176"/>
        <v>OTHER</v>
      </c>
      <c r="G2821" s="16" t="str">
        <f t="shared" si="177"/>
        <v>OTHER</v>
      </c>
      <c r="H2821" s="9" t="s">
        <v>4896</v>
      </c>
      <c r="I2821" s="13" t="s">
        <v>150</v>
      </c>
      <c r="J2821" s="9" t="str">
        <f t="shared" si="178"/>
        <v>RS DQLAB</v>
      </c>
      <c r="K2821" s="14" t="s">
        <v>151</v>
      </c>
      <c r="L2821" t="str">
        <f t="shared" si="179"/>
        <v>SELL</v>
      </c>
    </row>
    <row r="2822" spans="1:12" x14ac:dyDescent="0.2">
      <c r="A2822" s="7" t="s">
        <v>2968</v>
      </c>
      <c r="B2822" s="8">
        <v>44265</v>
      </c>
      <c r="C2822" s="9" t="s">
        <v>16</v>
      </c>
      <c r="D2822" s="9">
        <v>8</v>
      </c>
      <c r="E2822" s="9" t="s">
        <v>116</v>
      </c>
      <c r="F2822" s="16" t="str">
        <f t="shared" si="176"/>
        <v>OTHER</v>
      </c>
      <c r="G2822" s="16" t="str">
        <f t="shared" si="177"/>
        <v>OTHER</v>
      </c>
      <c r="H2822" s="9" t="s">
        <v>4896</v>
      </c>
      <c r="I2822" s="9" t="s">
        <v>150</v>
      </c>
      <c r="J2822" s="9" t="str">
        <f t="shared" si="178"/>
        <v>RS DQLAB</v>
      </c>
      <c r="K2822" s="10" t="s">
        <v>151</v>
      </c>
      <c r="L2822" t="str">
        <f t="shared" si="179"/>
        <v>SELL</v>
      </c>
    </row>
    <row r="2823" spans="1:12" x14ac:dyDescent="0.2">
      <c r="A2823" s="11" t="s">
        <v>2969</v>
      </c>
      <c r="B2823" s="12">
        <v>44265</v>
      </c>
      <c r="C2823" s="13" t="s">
        <v>30</v>
      </c>
      <c r="D2823" s="13">
        <v>91</v>
      </c>
      <c r="E2823" s="13" t="s">
        <v>116</v>
      </c>
      <c r="F2823" s="16" t="str">
        <f t="shared" si="176"/>
        <v>OTHER</v>
      </c>
      <c r="G2823" s="16" t="str">
        <f t="shared" si="177"/>
        <v>OTHER</v>
      </c>
      <c r="H2823" s="9" t="s">
        <v>4896</v>
      </c>
      <c r="I2823" s="13" t="s">
        <v>150</v>
      </c>
      <c r="J2823" s="9" t="str">
        <f t="shared" si="178"/>
        <v>RS DQLAB</v>
      </c>
      <c r="K2823" s="14" t="s">
        <v>151</v>
      </c>
      <c r="L2823" t="str">
        <f t="shared" si="179"/>
        <v>SELL</v>
      </c>
    </row>
    <row r="2824" spans="1:12" x14ac:dyDescent="0.2">
      <c r="A2824" s="7" t="s">
        <v>2970</v>
      </c>
      <c r="B2824" s="8">
        <v>44265</v>
      </c>
      <c r="C2824" s="9" t="s">
        <v>7</v>
      </c>
      <c r="D2824" s="9">
        <v>52</v>
      </c>
      <c r="E2824" s="9" t="s">
        <v>116</v>
      </c>
      <c r="F2824" s="16" t="str">
        <f t="shared" si="176"/>
        <v>OTHER</v>
      </c>
      <c r="G2824" s="16" t="str">
        <f t="shared" si="177"/>
        <v>OTHER</v>
      </c>
      <c r="H2824" s="9" t="s">
        <v>4896</v>
      </c>
      <c r="I2824" s="9" t="s">
        <v>150</v>
      </c>
      <c r="J2824" s="9" t="str">
        <f t="shared" si="178"/>
        <v>RS DQLAB</v>
      </c>
      <c r="K2824" s="10" t="s">
        <v>151</v>
      </c>
      <c r="L2824" t="str">
        <f t="shared" si="179"/>
        <v>SELL</v>
      </c>
    </row>
    <row r="2825" spans="1:12" x14ac:dyDescent="0.2">
      <c r="A2825" s="11" t="s">
        <v>2971</v>
      </c>
      <c r="B2825" s="12">
        <v>44266</v>
      </c>
      <c r="C2825" s="13" t="s">
        <v>37</v>
      </c>
      <c r="D2825" s="13">
        <v>21</v>
      </c>
      <c r="E2825" s="13" t="s">
        <v>116</v>
      </c>
      <c r="F2825" s="16" t="str">
        <f t="shared" si="176"/>
        <v>OTHER</v>
      </c>
      <c r="G2825" s="16" t="str">
        <f t="shared" si="177"/>
        <v>OTHER</v>
      </c>
      <c r="H2825" s="9" t="s">
        <v>4896</v>
      </c>
      <c r="I2825" s="13" t="s">
        <v>150</v>
      </c>
      <c r="J2825" s="9" t="str">
        <f t="shared" si="178"/>
        <v>RS DQLAB</v>
      </c>
      <c r="K2825" s="14" t="s">
        <v>151</v>
      </c>
      <c r="L2825" t="str">
        <f t="shared" si="179"/>
        <v>SELL</v>
      </c>
    </row>
    <row r="2826" spans="1:12" x14ac:dyDescent="0.2">
      <c r="A2826" s="7" t="s">
        <v>2972</v>
      </c>
      <c r="B2826" s="8">
        <v>44266</v>
      </c>
      <c r="C2826" s="9" t="s">
        <v>37</v>
      </c>
      <c r="D2826" s="9">
        <v>56</v>
      </c>
      <c r="E2826" s="9" t="s">
        <v>116</v>
      </c>
      <c r="F2826" s="16" t="str">
        <f t="shared" si="176"/>
        <v>OTHER</v>
      </c>
      <c r="G2826" s="16" t="str">
        <f t="shared" si="177"/>
        <v>OTHER</v>
      </c>
      <c r="H2826" s="9" t="s">
        <v>4896</v>
      </c>
      <c r="I2826" s="9" t="s">
        <v>150</v>
      </c>
      <c r="J2826" s="9" t="str">
        <f t="shared" si="178"/>
        <v>RS DQLAB</v>
      </c>
      <c r="K2826" s="10" t="s">
        <v>151</v>
      </c>
      <c r="L2826" t="str">
        <f t="shared" si="179"/>
        <v>SELL</v>
      </c>
    </row>
    <row r="2827" spans="1:12" x14ac:dyDescent="0.2">
      <c r="A2827" s="11" t="s">
        <v>2973</v>
      </c>
      <c r="B2827" s="12">
        <v>44266</v>
      </c>
      <c r="C2827" s="13" t="s">
        <v>37</v>
      </c>
      <c r="D2827" s="13">
        <v>5</v>
      </c>
      <c r="E2827" s="13" t="s">
        <v>116</v>
      </c>
      <c r="F2827" s="16" t="str">
        <f t="shared" si="176"/>
        <v>OTHER</v>
      </c>
      <c r="G2827" s="16" t="str">
        <f t="shared" si="177"/>
        <v>OTHER</v>
      </c>
      <c r="H2827" s="9" t="s">
        <v>4896</v>
      </c>
      <c r="I2827" s="13" t="s">
        <v>150</v>
      </c>
      <c r="J2827" s="9" t="str">
        <f t="shared" si="178"/>
        <v>RS DQLAB</v>
      </c>
      <c r="K2827" s="14" t="s">
        <v>151</v>
      </c>
      <c r="L2827" t="str">
        <f t="shared" si="179"/>
        <v>SELL</v>
      </c>
    </row>
    <row r="2828" spans="1:12" x14ac:dyDescent="0.2">
      <c r="A2828" s="7" t="s">
        <v>2974</v>
      </c>
      <c r="B2828" s="8">
        <v>44266</v>
      </c>
      <c r="C2828" s="9" t="s">
        <v>37</v>
      </c>
      <c r="D2828" s="9">
        <v>2</v>
      </c>
      <c r="E2828" s="9" t="s">
        <v>116</v>
      </c>
      <c r="F2828" s="16" t="str">
        <f t="shared" si="176"/>
        <v>OTHER</v>
      </c>
      <c r="G2828" s="16" t="str">
        <f t="shared" si="177"/>
        <v>OTHER</v>
      </c>
      <c r="H2828" s="9" t="s">
        <v>4896</v>
      </c>
      <c r="I2828" s="9" t="s">
        <v>150</v>
      </c>
      <c r="J2828" s="9" t="str">
        <f t="shared" si="178"/>
        <v>RS DQLAB</v>
      </c>
      <c r="K2828" s="10" t="s">
        <v>151</v>
      </c>
      <c r="L2828" t="str">
        <f t="shared" si="179"/>
        <v>SELL</v>
      </c>
    </row>
    <row r="2829" spans="1:12" x14ac:dyDescent="0.2">
      <c r="A2829" s="11" t="s">
        <v>2975</v>
      </c>
      <c r="B2829" s="12">
        <v>44266</v>
      </c>
      <c r="C2829" s="13" t="s">
        <v>24</v>
      </c>
      <c r="D2829" s="13">
        <v>2</v>
      </c>
      <c r="E2829" s="13" t="s">
        <v>116</v>
      </c>
      <c r="F2829" s="16" t="str">
        <f t="shared" si="176"/>
        <v>OTHER</v>
      </c>
      <c r="G2829" s="16" t="str">
        <f t="shared" si="177"/>
        <v>OTHER</v>
      </c>
      <c r="H2829" s="9" t="s">
        <v>4896</v>
      </c>
      <c r="I2829" s="13" t="s">
        <v>150</v>
      </c>
      <c r="J2829" s="9" t="str">
        <f t="shared" si="178"/>
        <v>RS DQLAB</v>
      </c>
      <c r="K2829" s="14" t="s">
        <v>151</v>
      </c>
      <c r="L2829" t="str">
        <f t="shared" si="179"/>
        <v>SELL</v>
      </c>
    </row>
    <row r="2830" spans="1:12" x14ac:dyDescent="0.2">
      <c r="A2830" s="7" t="s">
        <v>2976</v>
      </c>
      <c r="B2830" s="8">
        <v>44266</v>
      </c>
      <c r="C2830" s="9" t="s">
        <v>24</v>
      </c>
      <c r="D2830" s="9">
        <v>24</v>
      </c>
      <c r="E2830" s="9" t="s">
        <v>116</v>
      </c>
      <c r="F2830" s="16" t="str">
        <f t="shared" si="176"/>
        <v>OTHER</v>
      </c>
      <c r="G2830" s="16" t="str">
        <f t="shared" si="177"/>
        <v>OTHER</v>
      </c>
      <c r="H2830" s="9" t="s">
        <v>4896</v>
      </c>
      <c r="I2830" s="9" t="s">
        <v>150</v>
      </c>
      <c r="J2830" s="9" t="str">
        <f t="shared" si="178"/>
        <v>RS DQLAB</v>
      </c>
      <c r="K2830" s="10" t="s">
        <v>151</v>
      </c>
      <c r="L2830" t="str">
        <f t="shared" si="179"/>
        <v>SELL</v>
      </c>
    </row>
    <row r="2831" spans="1:12" x14ac:dyDescent="0.2">
      <c r="A2831" s="11" t="s">
        <v>2977</v>
      </c>
      <c r="B2831" s="12">
        <v>44267</v>
      </c>
      <c r="C2831" s="13" t="s">
        <v>12</v>
      </c>
      <c r="D2831" s="13">
        <v>37</v>
      </c>
      <c r="E2831" s="13" t="s">
        <v>116</v>
      </c>
      <c r="F2831" s="16" t="str">
        <f t="shared" si="176"/>
        <v>OTHER</v>
      </c>
      <c r="G2831" s="16" t="str">
        <f t="shared" si="177"/>
        <v>OTHER</v>
      </c>
      <c r="H2831" s="9" t="s">
        <v>4896</v>
      </c>
      <c r="I2831" s="13" t="s">
        <v>150</v>
      </c>
      <c r="J2831" s="9" t="str">
        <f t="shared" si="178"/>
        <v>RS DQLAB</v>
      </c>
      <c r="K2831" s="14" t="s">
        <v>151</v>
      </c>
      <c r="L2831" t="str">
        <f t="shared" si="179"/>
        <v>SELL</v>
      </c>
    </row>
    <row r="2832" spans="1:12" x14ac:dyDescent="0.2">
      <c r="A2832" s="7" t="s">
        <v>2978</v>
      </c>
      <c r="B2832" s="8">
        <v>44267</v>
      </c>
      <c r="C2832" s="9" t="s">
        <v>644</v>
      </c>
      <c r="D2832" s="9">
        <v>35</v>
      </c>
      <c r="E2832" s="9" t="s">
        <v>116</v>
      </c>
      <c r="F2832" s="16" t="str">
        <f t="shared" si="176"/>
        <v>OTHER</v>
      </c>
      <c r="G2832" s="16" t="str">
        <f t="shared" si="177"/>
        <v>OTHER</v>
      </c>
      <c r="H2832" s="9" t="s">
        <v>4896</v>
      </c>
      <c r="I2832" s="9" t="s">
        <v>150</v>
      </c>
      <c r="J2832" s="9" t="str">
        <f t="shared" si="178"/>
        <v>RS DQLAB</v>
      </c>
      <c r="K2832" s="10" t="s">
        <v>151</v>
      </c>
      <c r="L2832" t="str">
        <f t="shared" si="179"/>
        <v>SELL</v>
      </c>
    </row>
    <row r="2833" spans="1:12" x14ac:dyDescent="0.2">
      <c r="A2833" s="11" t="s">
        <v>2979</v>
      </c>
      <c r="B2833" s="12">
        <v>44267</v>
      </c>
      <c r="C2833" s="13" t="s">
        <v>24</v>
      </c>
      <c r="D2833" s="13">
        <v>40</v>
      </c>
      <c r="E2833" s="13" t="s">
        <v>116</v>
      </c>
      <c r="F2833" s="16" t="str">
        <f t="shared" si="176"/>
        <v>OTHER</v>
      </c>
      <c r="G2833" s="16" t="str">
        <f t="shared" si="177"/>
        <v>OTHER</v>
      </c>
      <c r="H2833" s="9" t="s">
        <v>4896</v>
      </c>
      <c r="I2833" s="13" t="s">
        <v>150</v>
      </c>
      <c r="J2833" s="9" t="str">
        <f t="shared" si="178"/>
        <v>RS DQLAB</v>
      </c>
      <c r="K2833" s="14" t="s">
        <v>151</v>
      </c>
      <c r="L2833" t="str">
        <f t="shared" si="179"/>
        <v>SELL</v>
      </c>
    </row>
    <row r="2834" spans="1:12" x14ac:dyDescent="0.2">
      <c r="A2834" s="7" t="s">
        <v>2980</v>
      </c>
      <c r="B2834" s="8">
        <v>44267</v>
      </c>
      <c r="C2834" s="9" t="s">
        <v>38</v>
      </c>
      <c r="D2834" s="9">
        <v>30</v>
      </c>
      <c r="E2834" s="9" t="s">
        <v>116</v>
      </c>
      <c r="F2834" s="16" t="str">
        <f t="shared" si="176"/>
        <v>OTHER</v>
      </c>
      <c r="G2834" s="16" t="str">
        <f t="shared" si="177"/>
        <v>OTHER</v>
      </c>
      <c r="H2834" s="9" t="s">
        <v>4896</v>
      </c>
      <c r="I2834" s="9" t="s">
        <v>150</v>
      </c>
      <c r="J2834" s="9" t="str">
        <f t="shared" si="178"/>
        <v>RS DQLAB</v>
      </c>
      <c r="K2834" s="10" t="s">
        <v>151</v>
      </c>
      <c r="L2834" t="str">
        <f t="shared" si="179"/>
        <v>SELL</v>
      </c>
    </row>
    <row r="2835" spans="1:12" x14ac:dyDescent="0.2">
      <c r="A2835" s="11" t="s">
        <v>2981</v>
      </c>
      <c r="B2835" s="12">
        <v>44267</v>
      </c>
      <c r="C2835" s="13" t="s">
        <v>16</v>
      </c>
      <c r="D2835" s="13">
        <v>78</v>
      </c>
      <c r="E2835" s="13" t="s">
        <v>116</v>
      </c>
      <c r="F2835" s="16" t="str">
        <f t="shared" si="176"/>
        <v>OTHER</v>
      </c>
      <c r="G2835" s="16" t="str">
        <f t="shared" si="177"/>
        <v>OTHER</v>
      </c>
      <c r="H2835" s="9" t="s">
        <v>4896</v>
      </c>
      <c r="I2835" s="13" t="s">
        <v>150</v>
      </c>
      <c r="J2835" s="9" t="str">
        <f t="shared" si="178"/>
        <v>RS DQLAB</v>
      </c>
      <c r="K2835" s="14" t="s">
        <v>151</v>
      </c>
      <c r="L2835" t="str">
        <f t="shared" si="179"/>
        <v>SELL</v>
      </c>
    </row>
    <row r="2836" spans="1:12" x14ac:dyDescent="0.2">
      <c r="A2836" s="7" t="s">
        <v>2982</v>
      </c>
      <c r="B2836" s="8">
        <v>44267</v>
      </c>
      <c r="C2836" s="9" t="s">
        <v>23</v>
      </c>
      <c r="D2836" s="9">
        <v>117</v>
      </c>
      <c r="E2836" s="9" t="s">
        <v>116</v>
      </c>
      <c r="F2836" s="16" t="str">
        <f t="shared" si="176"/>
        <v>OTHER</v>
      </c>
      <c r="G2836" s="16" t="str">
        <f t="shared" si="177"/>
        <v>OTHER</v>
      </c>
      <c r="H2836" s="9" t="s">
        <v>4896</v>
      </c>
      <c r="I2836" s="9" t="s">
        <v>150</v>
      </c>
      <c r="J2836" s="9" t="str">
        <f t="shared" si="178"/>
        <v>RS DQLAB</v>
      </c>
      <c r="K2836" s="10" t="s">
        <v>151</v>
      </c>
      <c r="L2836" t="str">
        <f t="shared" si="179"/>
        <v>SELL</v>
      </c>
    </row>
    <row r="2837" spans="1:12" x14ac:dyDescent="0.2">
      <c r="A2837" s="11" t="s">
        <v>2983</v>
      </c>
      <c r="B2837" s="12">
        <v>44267</v>
      </c>
      <c r="C2837" s="13" t="s">
        <v>39</v>
      </c>
      <c r="D2837" s="13">
        <v>196</v>
      </c>
      <c r="E2837" s="13" t="s">
        <v>116</v>
      </c>
      <c r="F2837" s="16" t="str">
        <f t="shared" si="176"/>
        <v>OTHER</v>
      </c>
      <c r="G2837" s="16" t="str">
        <f t="shared" si="177"/>
        <v>OTHER</v>
      </c>
      <c r="H2837" s="9" t="s">
        <v>4896</v>
      </c>
      <c r="I2837" s="13" t="s">
        <v>150</v>
      </c>
      <c r="J2837" s="9" t="str">
        <f t="shared" si="178"/>
        <v>RS DQLAB</v>
      </c>
      <c r="K2837" s="14" t="s">
        <v>151</v>
      </c>
      <c r="L2837" t="str">
        <f t="shared" si="179"/>
        <v>SELL</v>
      </c>
    </row>
    <row r="2838" spans="1:12" x14ac:dyDescent="0.2">
      <c r="A2838" s="7" t="s">
        <v>2984</v>
      </c>
      <c r="B2838" s="8">
        <v>44268</v>
      </c>
      <c r="C2838" s="9" t="s">
        <v>12</v>
      </c>
      <c r="D2838" s="9">
        <v>20</v>
      </c>
      <c r="E2838" s="9" t="s">
        <v>116</v>
      </c>
      <c r="F2838" s="16" t="str">
        <f t="shared" si="176"/>
        <v>OTHER</v>
      </c>
      <c r="G2838" s="16" t="str">
        <f t="shared" si="177"/>
        <v>OTHER</v>
      </c>
      <c r="H2838" s="9" t="s">
        <v>4896</v>
      </c>
      <c r="I2838" s="9" t="s">
        <v>150</v>
      </c>
      <c r="J2838" s="9" t="str">
        <f t="shared" si="178"/>
        <v>RS DQLAB</v>
      </c>
      <c r="K2838" s="10" t="s">
        <v>151</v>
      </c>
      <c r="L2838" t="str">
        <f t="shared" si="179"/>
        <v>SELL</v>
      </c>
    </row>
    <row r="2839" spans="1:12" x14ac:dyDescent="0.2">
      <c r="A2839" s="11" t="s">
        <v>2985</v>
      </c>
      <c r="B2839" s="12">
        <v>44268</v>
      </c>
      <c r="C2839" s="13" t="s">
        <v>22</v>
      </c>
      <c r="D2839" s="13">
        <v>39</v>
      </c>
      <c r="E2839" s="13" t="s">
        <v>116</v>
      </c>
      <c r="F2839" s="16" t="str">
        <f t="shared" si="176"/>
        <v>OTHER</v>
      </c>
      <c r="G2839" s="16" t="str">
        <f t="shared" si="177"/>
        <v>OTHER</v>
      </c>
      <c r="H2839" s="9" t="s">
        <v>4896</v>
      </c>
      <c r="I2839" s="13" t="s">
        <v>150</v>
      </c>
      <c r="J2839" s="9" t="str">
        <f t="shared" si="178"/>
        <v>RS DQLAB</v>
      </c>
      <c r="K2839" s="14" t="s">
        <v>151</v>
      </c>
      <c r="L2839" t="str">
        <f t="shared" si="179"/>
        <v>SELL</v>
      </c>
    </row>
    <row r="2840" spans="1:12" x14ac:dyDescent="0.2">
      <c r="A2840" s="7" t="s">
        <v>2986</v>
      </c>
      <c r="B2840" s="8">
        <v>44268</v>
      </c>
      <c r="C2840" s="9" t="s">
        <v>40</v>
      </c>
      <c r="D2840" s="9">
        <v>213</v>
      </c>
      <c r="E2840" s="9" t="s">
        <v>116</v>
      </c>
      <c r="F2840" s="16" t="str">
        <f t="shared" si="176"/>
        <v>OTHER</v>
      </c>
      <c r="G2840" s="16" t="str">
        <f t="shared" si="177"/>
        <v>OTHER</v>
      </c>
      <c r="H2840" s="9" t="s">
        <v>4896</v>
      </c>
      <c r="I2840" s="9" t="s">
        <v>150</v>
      </c>
      <c r="J2840" s="9" t="str">
        <f t="shared" si="178"/>
        <v>RS DQLAB</v>
      </c>
      <c r="K2840" s="10" t="s">
        <v>151</v>
      </c>
      <c r="L2840" t="str">
        <f t="shared" si="179"/>
        <v>SELL</v>
      </c>
    </row>
    <row r="2841" spans="1:12" x14ac:dyDescent="0.2">
      <c r="A2841" s="11" t="s">
        <v>2987</v>
      </c>
      <c r="B2841" s="12">
        <v>44268</v>
      </c>
      <c r="C2841" s="13" t="s">
        <v>7</v>
      </c>
      <c r="D2841" s="13">
        <v>16</v>
      </c>
      <c r="E2841" s="13" t="s">
        <v>116</v>
      </c>
      <c r="F2841" s="16" t="str">
        <f t="shared" si="176"/>
        <v>OTHER</v>
      </c>
      <c r="G2841" s="16" t="str">
        <f t="shared" si="177"/>
        <v>OTHER</v>
      </c>
      <c r="H2841" s="9" t="s">
        <v>4896</v>
      </c>
      <c r="I2841" s="13" t="s">
        <v>150</v>
      </c>
      <c r="J2841" s="9" t="str">
        <f t="shared" si="178"/>
        <v>RS DQLAB</v>
      </c>
      <c r="K2841" s="14" t="s">
        <v>151</v>
      </c>
      <c r="L2841" t="str">
        <f t="shared" si="179"/>
        <v>SELL</v>
      </c>
    </row>
    <row r="2842" spans="1:12" x14ac:dyDescent="0.2">
      <c r="A2842" s="7" t="s">
        <v>2988</v>
      </c>
      <c r="B2842" s="8">
        <v>44268</v>
      </c>
      <c r="C2842" s="9" t="s">
        <v>25</v>
      </c>
      <c r="D2842" s="9">
        <v>39</v>
      </c>
      <c r="E2842" s="9" t="s">
        <v>116</v>
      </c>
      <c r="F2842" s="16" t="str">
        <f t="shared" si="176"/>
        <v>OTHER</v>
      </c>
      <c r="G2842" s="16" t="str">
        <f t="shared" si="177"/>
        <v>OTHER</v>
      </c>
      <c r="H2842" s="9" t="s">
        <v>4896</v>
      </c>
      <c r="I2842" s="9" t="s">
        <v>150</v>
      </c>
      <c r="J2842" s="9" t="str">
        <f t="shared" si="178"/>
        <v>RS DQLAB</v>
      </c>
      <c r="K2842" s="10" t="s">
        <v>151</v>
      </c>
      <c r="L2842" t="str">
        <f t="shared" si="179"/>
        <v>SELL</v>
      </c>
    </row>
    <row r="2843" spans="1:12" x14ac:dyDescent="0.2">
      <c r="A2843" s="11" t="s">
        <v>2989</v>
      </c>
      <c r="B2843" s="12">
        <v>44268</v>
      </c>
      <c r="C2843" s="13" t="s">
        <v>34</v>
      </c>
      <c r="D2843" s="13">
        <v>281</v>
      </c>
      <c r="E2843" s="13" t="s">
        <v>116</v>
      </c>
      <c r="F2843" s="16" t="str">
        <f t="shared" si="176"/>
        <v>OTHER</v>
      </c>
      <c r="G2843" s="16" t="str">
        <f t="shared" si="177"/>
        <v>OTHER</v>
      </c>
      <c r="H2843" s="9" t="s">
        <v>4896</v>
      </c>
      <c r="I2843" s="13" t="s">
        <v>150</v>
      </c>
      <c r="J2843" s="9" t="str">
        <f t="shared" si="178"/>
        <v>RS DQLAB</v>
      </c>
      <c r="K2843" s="14" t="s">
        <v>151</v>
      </c>
      <c r="L2843" t="str">
        <f t="shared" si="179"/>
        <v>SELL</v>
      </c>
    </row>
    <row r="2844" spans="1:12" x14ac:dyDescent="0.2">
      <c r="A2844" s="7" t="s">
        <v>2990</v>
      </c>
      <c r="B2844" s="8">
        <v>44269</v>
      </c>
      <c r="C2844" s="9" t="s">
        <v>24</v>
      </c>
      <c r="D2844" s="9">
        <v>8</v>
      </c>
      <c r="E2844" s="9" t="s">
        <v>116</v>
      </c>
      <c r="F2844" s="16" t="str">
        <f t="shared" si="176"/>
        <v>OTHER</v>
      </c>
      <c r="G2844" s="16" t="str">
        <f t="shared" si="177"/>
        <v>OTHER</v>
      </c>
      <c r="H2844" s="9" t="s">
        <v>4896</v>
      </c>
      <c r="I2844" s="9" t="s">
        <v>150</v>
      </c>
      <c r="J2844" s="9" t="str">
        <f t="shared" si="178"/>
        <v>RS DQLAB</v>
      </c>
      <c r="K2844" s="10" t="s">
        <v>151</v>
      </c>
      <c r="L2844" t="str">
        <f t="shared" si="179"/>
        <v>SELL</v>
      </c>
    </row>
    <row r="2845" spans="1:12" x14ac:dyDescent="0.2">
      <c r="A2845" s="11" t="s">
        <v>2991</v>
      </c>
      <c r="B2845" s="12">
        <v>44269</v>
      </c>
      <c r="C2845" s="13" t="s">
        <v>38</v>
      </c>
      <c r="D2845" s="13">
        <v>7</v>
      </c>
      <c r="E2845" s="13" t="s">
        <v>116</v>
      </c>
      <c r="F2845" s="16" t="str">
        <f t="shared" si="176"/>
        <v>OTHER</v>
      </c>
      <c r="G2845" s="16" t="str">
        <f t="shared" si="177"/>
        <v>OTHER</v>
      </c>
      <c r="H2845" s="9" t="s">
        <v>4896</v>
      </c>
      <c r="I2845" s="13" t="s">
        <v>150</v>
      </c>
      <c r="J2845" s="9" t="str">
        <f t="shared" si="178"/>
        <v>RS DQLAB</v>
      </c>
      <c r="K2845" s="14" t="s">
        <v>151</v>
      </c>
      <c r="L2845" t="str">
        <f t="shared" si="179"/>
        <v>SELL</v>
      </c>
    </row>
    <row r="2846" spans="1:12" x14ac:dyDescent="0.2">
      <c r="A2846" s="7" t="s">
        <v>2992</v>
      </c>
      <c r="B2846" s="8">
        <v>44269</v>
      </c>
      <c r="C2846" s="9" t="s">
        <v>41</v>
      </c>
      <c r="D2846" s="9">
        <v>30</v>
      </c>
      <c r="E2846" s="9" t="s">
        <v>116</v>
      </c>
      <c r="F2846" s="16" t="str">
        <f t="shared" si="176"/>
        <v>OTHER</v>
      </c>
      <c r="G2846" s="16" t="str">
        <f t="shared" si="177"/>
        <v>OTHER</v>
      </c>
      <c r="H2846" s="9" t="s">
        <v>4896</v>
      </c>
      <c r="I2846" s="9" t="s">
        <v>150</v>
      </c>
      <c r="J2846" s="9" t="str">
        <f t="shared" si="178"/>
        <v>RS DQLAB</v>
      </c>
      <c r="K2846" s="10" t="s">
        <v>151</v>
      </c>
      <c r="L2846" t="str">
        <f t="shared" si="179"/>
        <v>SELL</v>
      </c>
    </row>
    <row r="2847" spans="1:12" x14ac:dyDescent="0.2">
      <c r="A2847" s="11" t="s">
        <v>2993</v>
      </c>
      <c r="B2847" s="12">
        <v>44269</v>
      </c>
      <c r="C2847" s="13" t="s">
        <v>28</v>
      </c>
      <c r="D2847" s="13">
        <v>57</v>
      </c>
      <c r="E2847" s="13" t="s">
        <v>116</v>
      </c>
      <c r="F2847" s="16" t="str">
        <f t="shared" si="176"/>
        <v>OTHER</v>
      </c>
      <c r="G2847" s="16" t="str">
        <f t="shared" si="177"/>
        <v>OTHER</v>
      </c>
      <c r="H2847" s="9" t="s">
        <v>4896</v>
      </c>
      <c r="I2847" s="13" t="s">
        <v>150</v>
      </c>
      <c r="J2847" s="9" t="str">
        <f t="shared" si="178"/>
        <v>RS DQLAB</v>
      </c>
      <c r="K2847" s="14" t="s">
        <v>151</v>
      </c>
      <c r="L2847" t="str">
        <f t="shared" si="179"/>
        <v>SELL</v>
      </c>
    </row>
    <row r="2848" spans="1:12" x14ac:dyDescent="0.2">
      <c r="A2848" s="7" t="s">
        <v>2994</v>
      </c>
      <c r="B2848" s="8">
        <v>44269</v>
      </c>
      <c r="C2848" s="9" t="s">
        <v>17</v>
      </c>
      <c r="D2848" s="9">
        <v>84</v>
      </c>
      <c r="E2848" s="9" t="s">
        <v>116</v>
      </c>
      <c r="F2848" s="16" t="str">
        <f t="shared" si="176"/>
        <v>OTHER</v>
      </c>
      <c r="G2848" s="16" t="str">
        <f t="shared" si="177"/>
        <v>OTHER</v>
      </c>
      <c r="H2848" s="9" t="s">
        <v>4896</v>
      </c>
      <c r="I2848" s="9" t="s">
        <v>150</v>
      </c>
      <c r="J2848" s="9" t="str">
        <f t="shared" si="178"/>
        <v>RS DQLAB</v>
      </c>
      <c r="K2848" s="10" t="s">
        <v>151</v>
      </c>
      <c r="L2848" t="str">
        <f t="shared" si="179"/>
        <v>SELL</v>
      </c>
    </row>
    <row r="2849" spans="1:12" x14ac:dyDescent="0.2">
      <c r="A2849" s="11" t="s">
        <v>2995</v>
      </c>
      <c r="B2849" s="12">
        <v>44269</v>
      </c>
      <c r="C2849" s="13" t="s">
        <v>25</v>
      </c>
      <c r="D2849" s="13">
        <v>68</v>
      </c>
      <c r="E2849" s="13" t="s">
        <v>116</v>
      </c>
      <c r="F2849" s="16" t="str">
        <f t="shared" si="176"/>
        <v>OTHER</v>
      </c>
      <c r="G2849" s="16" t="str">
        <f t="shared" si="177"/>
        <v>OTHER</v>
      </c>
      <c r="H2849" s="9" t="s">
        <v>4896</v>
      </c>
      <c r="I2849" s="13" t="s">
        <v>150</v>
      </c>
      <c r="J2849" s="9" t="str">
        <f t="shared" si="178"/>
        <v>RS DQLAB</v>
      </c>
      <c r="K2849" s="14" t="s">
        <v>151</v>
      </c>
      <c r="L2849" t="str">
        <f t="shared" si="179"/>
        <v>SELL</v>
      </c>
    </row>
    <row r="2850" spans="1:12" x14ac:dyDescent="0.2">
      <c r="A2850" s="7" t="s">
        <v>2996</v>
      </c>
      <c r="B2850" s="8">
        <v>44269</v>
      </c>
      <c r="C2850" s="9" t="s">
        <v>21</v>
      </c>
      <c r="D2850" s="9">
        <v>17</v>
      </c>
      <c r="E2850" s="9" t="s">
        <v>116</v>
      </c>
      <c r="F2850" s="16" t="str">
        <f t="shared" si="176"/>
        <v>OTHER</v>
      </c>
      <c r="G2850" s="16" t="str">
        <f t="shared" si="177"/>
        <v>OTHER</v>
      </c>
      <c r="H2850" s="9" t="s">
        <v>4896</v>
      </c>
      <c r="I2850" s="9" t="s">
        <v>150</v>
      </c>
      <c r="J2850" s="9" t="str">
        <f t="shared" si="178"/>
        <v>RS DQLAB</v>
      </c>
      <c r="K2850" s="10" t="s">
        <v>151</v>
      </c>
      <c r="L2850" t="str">
        <f t="shared" si="179"/>
        <v>SELL</v>
      </c>
    </row>
    <row r="2851" spans="1:12" x14ac:dyDescent="0.2">
      <c r="A2851" s="11" t="s">
        <v>2997</v>
      </c>
      <c r="B2851" s="12">
        <v>44270</v>
      </c>
      <c r="C2851" s="13" t="s">
        <v>9</v>
      </c>
      <c r="D2851" s="13">
        <v>37</v>
      </c>
      <c r="E2851" s="13" t="s">
        <v>116</v>
      </c>
      <c r="F2851" s="16" t="str">
        <f t="shared" si="176"/>
        <v>OTHER</v>
      </c>
      <c r="G2851" s="16" t="str">
        <f t="shared" si="177"/>
        <v>OTHER</v>
      </c>
      <c r="H2851" s="9" t="s">
        <v>4896</v>
      </c>
      <c r="I2851" s="13" t="s">
        <v>150</v>
      </c>
      <c r="J2851" s="9" t="str">
        <f t="shared" si="178"/>
        <v>RS DQLAB</v>
      </c>
      <c r="K2851" s="14" t="s">
        <v>151</v>
      </c>
      <c r="L2851" t="str">
        <f t="shared" si="179"/>
        <v>SELL</v>
      </c>
    </row>
    <row r="2852" spans="1:12" x14ac:dyDescent="0.2">
      <c r="A2852" s="7" t="s">
        <v>2998</v>
      </c>
      <c r="B2852" s="8">
        <v>44270</v>
      </c>
      <c r="C2852" s="9" t="s">
        <v>10</v>
      </c>
      <c r="D2852" s="9">
        <v>6</v>
      </c>
      <c r="E2852" s="9" t="s">
        <v>116</v>
      </c>
      <c r="F2852" s="16" t="str">
        <f t="shared" si="176"/>
        <v>OTHER</v>
      </c>
      <c r="G2852" s="16" t="str">
        <f t="shared" si="177"/>
        <v>OTHER</v>
      </c>
      <c r="H2852" s="9" t="s">
        <v>4896</v>
      </c>
      <c r="I2852" s="9" t="s">
        <v>150</v>
      </c>
      <c r="J2852" s="9" t="str">
        <f t="shared" si="178"/>
        <v>RS DQLAB</v>
      </c>
      <c r="K2852" s="10" t="s">
        <v>151</v>
      </c>
      <c r="L2852" t="str">
        <f t="shared" si="179"/>
        <v>SELL</v>
      </c>
    </row>
    <row r="2853" spans="1:12" x14ac:dyDescent="0.2">
      <c r="A2853" s="11" t="s">
        <v>2999</v>
      </c>
      <c r="B2853" s="12">
        <v>44270</v>
      </c>
      <c r="C2853" s="13" t="s">
        <v>25</v>
      </c>
      <c r="D2853" s="13">
        <v>42</v>
      </c>
      <c r="E2853" s="13" t="s">
        <v>116</v>
      </c>
      <c r="F2853" s="16" t="str">
        <f t="shared" si="176"/>
        <v>OTHER</v>
      </c>
      <c r="G2853" s="16" t="str">
        <f t="shared" si="177"/>
        <v>OTHER</v>
      </c>
      <c r="H2853" s="9" t="s">
        <v>4896</v>
      </c>
      <c r="I2853" s="13" t="s">
        <v>150</v>
      </c>
      <c r="J2853" s="9" t="str">
        <f t="shared" si="178"/>
        <v>RS DQLAB</v>
      </c>
      <c r="K2853" s="14" t="s">
        <v>151</v>
      </c>
      <c r="L2853" t="str">
        <f t="shared" si="179"/>
        <v>SELL</v>
      </c>
    </row>
    <row r="2854" spans="1:12" x14ac:dyDescent="0.2">
      <c r="A2854" s="7" t="s">
        <v>3000</v>
      </c>
      <c r="B2854" s="8">
        <v>44270</v>
      </c>
      <c r="C2854" s="9" t="s">
        <v>34</v>
      </c>
      <c r="D2854" s="9">
        <v>9</v>
      </c>
      <c r="E2854" s="9" t="s">
        <v>116</v>
      </c>
      <c r="F2854" s="16" t="str">
        <f t="shared" si="176"/>
        <v>OTHER</v>
      </c>
      <c r="G2854" s="16" t="str">
        <f t="shared" si="177"/>
        <v>OTHER</v>
      </c>
      <c r="H2854" s="9" t="s">
        <v>4896</v>
      </c>
      <c r="I2854" s="9" t="s">
        <v>150</v>
      </c>
      <c r="J2854" s="9" t="str">
        <f t="shared" si="178"/>
        <v>RS DQLAB</v>
      </c>
      <c r="K2854" s="10" t="s">
        <v>151</v>
      </c>
      <c r="L2854" t="str">
        <f t="shared" si="179"/>
        <v>SELL</v>
      </c>
    </row>
    <row r="2855" spans="1:12" x14ac:dyDescent="0.2">
      <c r="A2855" s="11" t="s">
        <v>3001</v>
      </c>
      <c r="B2855" s="12">
        <v>44271</v>
      </c>
      <c r="C2855" s="13" t="s">
        <v>12</v>
      </c>
      <c r="D2855" s="13">
        <v>40</v>
      </c>
      <c r="E2855" s="13" t="s">
        <v>116</v>
      </c>
      <c r="F2855" s="16" t="str">
        <f t="shared" si="176"/>
        <v>OTHER</v>
      </c>
      <c r="G2855" s="16" t="str">
        <f t="shared" si="177"/>
        <v>OTHER</v>
      </c>
      <c r="H2855" s="9" t="s">
        <v>4896</v>
      </c>
      <c r="I2855" s="13" t="s">
        <v>150</v>
      </c>
      <c r="J2855" s="9" t="str">
        <f t="shared" si="178"/>
        <v>RS DQLAB</v>
      </c>
      <c r="K2855" s="14" t="s">
        <v>151</v>
      </c>
      <c r="L2855" t="str">
        <f t="shared" si="179"/>
        <v>SELL</v>
      </c>
    </row>
    <row r="2856" spans="1:12" x14ac:dyDescent="0.2">
      <c r="A2856" s="7" t="s">
        <v>3002</v>
      </c>
      <c r="B2856" s="8">
        <v>44271</v>
      </c>
      <c r="C2856" s="9" t="s">
        <v>37</v>
      </c>
      <c r="D2856" s="9">
        <v>21</v>
      </c>
      <c r="E2856" s="9" t="s">
        <v>116</v>
      </c>
      <c r="F2856" s="16" t="str">
        <f t="shared" si="176"/>
        <v>OTHER</v>
      </c>
      <c r="G2856" s="16" t="str">
        <f t="shared" si="177"/>
        <v>OTHER</v>
      </c>
      <c r="H2856" s="9" t="s">
        <v>4896</v>
      </c>
      <c r="I2856" s="9" t="s">
        <v>150</v>
      </c>
      <c r="J2856" s="9" t="str">
        <f t="shared" si="178"/>
        <v>RS DQLAB</v>
      </c>
      <c r="K2856" s="10" t="s">
        <v>151</v>
      </c>
      <c r="L2856" t="str">
        <f t="shared" si="179"/>
        <v>SELL</v>
      </c>
    </row>
    <row r="2857" spans="1:12" x14ac:dyDescent="0.2">
      <c r="A2857" s="11" t="s">
        <v>3003</v>
      </c>
      <c r="B2857" s="12">
        <v>44271</v>
      </c>
      <c r="C2857" s="13" t="s">
        <v>37</v>
      </c>
      <c r="D2857" s="13">
        <v>8</v>
      </c>
      <c r="E2857" s="13" t="s">
        <v>116</v>
      </c>
      <c r="F2857" s="16" t="str">
        <f t="shared" si="176"/>
        <v>OTHER</v>
      </c>
      <c r="G2857" s="16" t="str">
        <f t="shared" si="177"/>
        <v>OTHER</v>
      </c>
      <c r="H2857" s="9" t="s">
        <v>4896</v>
      </c>
      <c r="I2857" s="13" t="s">
        <v>150</v>
      </c>
      <c r="J2857" s="9" t="str">
        <f t="shared" si="178"/>
        <v>RS DQLAB</v>
      </c>
      <c r="K2857" s="14" t="s">
        <v>151</v>
      </c>
      <c r="L2857" t="str">
        <f t="shared" si="179"/>
        <v>SELL</v>
      </c>
    </row>
    <row r="2858" spans="1:12" x14ac:dyDescent="0.2">
      <c r="A2858" s="7" t="s">
        <v>3004</v>
      </c>
      <c r="B2858" s="8">
        <v>44271</v>
      </c>
      <c r="C2858" s="9" t="s">
        <v>38</v>
      </c>
      <c r="D2858" s="9">
        <v>26</v>
      </c>
      <c r="E2858" s="9" t="s">
        <v>116</v>
      </c>
      <c r="F2858" s="16" t="str">
        <f t="shared" si="176"/>
        <v>OTHER</v>
      </c>
      <c r="G2858" s="16" t="str">
        <f t="shared" si="177"/>
        <v>OTHER</v>
      </c>
      <c r="H2858" s="9" t="s">
        <v>4896</v>
      </c>
      <c r="I2858" s="9" t="s">
        <v>150</v>
      </c>
      <c r="J2858" s="9" t="str">
        <f t="shared" si="178"/>
        <v>RS DQLAB</v>
      </c>
      <c r="K2858" s="10" t="s">
        <v>151</v>
      </c>
      <c r="L2858" t="str">
        <f t="shared" si="179"/>
        <v>SELL</v>
      </c>
    </row>
    <row r="2859" spans="1:12" x14ac:dyDescent="0.2">
      <c r="A2859" s="11" t="s">
        <v>3005</v>
      </c>
      <c r="B2859" s="12">
        <v>44271</v>
      </c>
      <c r="C2859" s="13" t="s">
        <v>22</v>
      </c>
      <c r="D2859" s="13">
        <v>23</v>
      </c>
      <c r="E2859" s="13" t="s">
        <v>116</v>
      </c>
      <c r="F2859" s="16" t="str">
        <f t="shared" si="176"/>
        <v>OTHER</v>
      </c>
      <c r="G2859" s="16" t="str">
        <f t="shared" si="177"/>
        <v>OTHER</v>
      </c>
      <c r="H2859" s="9" t="s">
        <v>4896</v>
      </c>
      <c r="I2859" s="13" t="s">
        <v>150</v>
      </c>
      <c r="J2859" s="9" t="str">
        <f t="shared" si="178"/>
        <v>RS DQLAB</v>
      </c>
      <c r="K2859" s="14" t="s">
        <v>151</v>
      </c>
      <c r="L2859" t="str">
        <f t="shared" si="179"/>
        <v>SELL</v>
      </c>
    </row>
    <row r="2860" spans="1:12" x14ac:dyDescent="0.2">
      <c r="A2860" s="7" t="s">
        <v>3006</v>
      </c>
      <c r="B2860" s="8">
        <v>44271</v>
      </c>
      <c r="C2860" s="9" t="s">
        <v>16</v>
      </c>
      <c r="D2860" s="9">
        <v>9</v>
      </c>
      <c r="E2860" s="9" t="s">
        <v>116</v>
      </c>
      <c r="F2860" s="16" t="str">
        <f t="shared" si="176"/>
        <v>OTHER</v>
      </c>
      <c r="G2860" s="16" t="str">
        <f t="shared" si="177"/>
        <v>OTHER</v>
      </c>
      <c r="H2860" s="9" t="s">
        <v>4896</v>
      </c>
      <c r="I2860" s="9" t="s">
        <v>150</v>
      </c>
      <c r="J2860" s="9" t="str">
        <f t="shared" si="178"/>
        <v>RS DQLAB</v>
      </c>
      <c r="K2860" s="10" t="s">
        <v>151</v>
      </c>
      <c r="L2860" t="str">
        <f t="shared" si="179"/>
        <v>SELL</v>
      </c>
    </row>
    <row r="2861" spans="1:12" x14ac:dyDescent="0.2">
      <c r="A2861" s="11" t="s">
        <v>3007</v>
      </c>
      <c r="B2861" s="12">
        <v>44272</v>
      </c>
      <c r="C2861" s="13" t="s">
        <v>37</v>
      </c>
      <c r="D2861" s="13">
        <v>3</v>
      </c>
      <c r="E2861" s="13" t="s">
        <v>116</v>
      </c>
      <c r="F2861" s="16" t="str">
        <f t="shared" si="176"/>
        <v>OTHER</v>
      </c>
      <c r="G2861" s="16" t="str">
        <f t="shared" si="177"/>
        <v>OTHER</v>
      </c>
      <c r="H2861" s="9" t="s">
        <v>4896</v>
      </c>
      <c r="I2861" s="13" t="s">
        <v>150</v>
      </c>
      <c r="J2861" s="9" t="str">
        <f t="shared" si="178"/>
        <v>RS DQLAB</v>
      </c>
      <c r="K2861" s="14" t="s">
        <v>151</v>
      </c>
      <c r="L2861" t="str">
        <f t="shared" si="179"/>
        <v>SELL</v>
      </c>
    </row>
    <row r="2862" spans="1:12" x14ac:dyDescent="0.2">
      <c r="A2862" s="7" t="s">
        <v>3008</v>
      </c>
      <c r="B2862" s="8">
        <v>44272</v>
      </c>
      <c r="C2862" s="9" t="s">
        <v>24</v>
      </c>
      <c r="D2862" s="9">
        <v>49</v>
      </c>
      <c r="E2862" s="9" t="s">
        <v>116</v>
      </c>
      <c r="F2862" s="16" t="str">
        <f t="shared" si="176"/>
        <v>OTHER</v>
      </c>
      <c r="G2862" s="16" t="str">
        <f t="shared" si="177"/>
        <v>OTHER</v>
      </c>
      <c r="H2862" s="9" t="s">
        <v>4896</v>
      </c>
      <c r="I2862" s="9" t="s">
        <v>150</v>
      </c>
      <c r="J2862" s="9" t="str">
        <f t="shared" si="178"/>
        <v>RS DQLAB</v>
      </c>
      <c r="K2862" s="10" t="s">
        <v>151</v>
      </c>
      <c r="L2862" t="str">
        <f t="shared" si="179"/>
        <v>SELL</v>
      </c>
    </row>
    <row r="2863" spans="1:12" x14ac:dyDescent="0.2">
      <c r="A2863" s="11" t="s">
        <v>3009</v>
      </c>
      <c r="B2863" s="12">
        <v>44272</v>
      </c>
      <c r="C2863" s="13" t="s">
        <v>22</v>
      </c>
      <c r="D2863" s="13">
        <v>7</v>
      </c>
      <c r="E2863" s="13" t="s">
        <v>116</v>
      </c>
      <c r="F2863" s="16" t="str">
        <f t="shared" si="176"/>
        <v>OTHER</v>
      </c>
      <c r="G2863" s="16" t="str">
        <f t="shared" si="177"/>
        <v>OTHER</v>
      </c>
      <c r="H2863" s="9" t="s">
        <v>4896</v>
      </c>
      <c r="I2863" s="13" t="s">
        <v>150</v>
      </c>
      <c r="J2863" s="9" t="str">
        <f t="shared" si="178"/>
        <v>RS DQLAB</v>
      </c>
      <c r="K2863" s="14" t="s">
        <v>151</v>
      </c>
      <c r="L2863" t="str">
        <f t="shared" si="179"/>
        <v>SELL</v>
      </c>
    </row>
    <row r="2864" spans="1:12" x14ac:dyDescent="0.2">
      <c r="A2864" s="7" t="s">
        <v>3010</v>
      </c>
      <c r="B2864" s="8">
        <v>44272</v>
      </c>
      <c r="C2864" s="9" t="s">
        <v>22</v>
      </c>
      <c r="D2864" s="9">
        <v>27</v>
      </c>
      <c r="E2864" s="9" t="s">
        <v>116</v>
      </c>
      <c r="F2864" s="16" t="str">
        <f t="shared" si="176"/>
        <v>OTHER</v>
      </c>
      <c r="G2864" s="16" t="str">
        <f t="shared" si="177"/>
        <v>OTHER</v>
      </c>
      <c r="H2864" s="9" t="s">
        <v>4896</v>
      </c>
      <c r="I2864" s="9" t="s">
        <v>150</v>
      </c>
      <c r="J2864" s="9" t="str">
        <f t="shared" si="178"/>
        <v>RS DQLAB</v>
      </c>
      <c r="K2864" s="10" t="s">
        <v>151</v>
      </c>
      <c r="L2864" t="str">
        <f t="shared" si="179"/>
        <v>SELL</v>
      </c>
    </row>
    <row r="2865" spans="1:12" x14ac:dyDescent="0.2">
      <c r="A2865" s="11" t="s">
        <v>3011</v>
      </c>
      <c r="B2865" s="12">
        <v>44272</v>
      </c>
      <c r="C2865" s="13" t="s">
        <v>10</v>
      </c>
      <c r="D2865" s="13">
        <v>37</v>
      </c>
      <c r="E2865" s="13" t="s">
        <v>116</v>
      </c>
      <c r="F2865" s="16" t="str">
        <f t="shared" si="176"/>
        <v>OTHER</v>
      </c>
      <c r="G2865" s="16" t="str">
        <f t="shared" si="177"/>
        <v>OTHER</v>
      </c>
      <c r="H2865" s="9" t="s">
        <v>4896</v>
      </c>
      <c r="I2865" s="13" t="s">
        <v>150</v>
      </c>
      <c r="J2865" s="9" t="str">
        <f t="shared" si="178"/>
        <v>RS DQLAB</v>
      </c>
      <c r="K2865" s="14" t="s">
        <v>151</v>
      </c>
      <c r="L2865" t="str">
        <f t="shared" si="179"/>
        <v>SELL</v>
      </c>
    </row>
    <row r="2866" spans="1:12" x14ac:dyDescent="0.2">
      <c r="A2866" s="7" t="s">
        <v>3012</v>
      </c>
      <c r="B2866" s="8">
        <v>44272</v>
      </c>
      <c r="C2866" s="9" t="s">
        <v>28</v>
      </c>
      <c r="D2866" s="9">
        <v>2</v>
      </c>
      <c r="E2866" s="9" t="s">
        <v>116</v>
      </c>
      <c r="F2866" s="16" t="str">
        <f t="shared" si="176"/>
        <v>OTHER</v>
      </c>
      <c r="G2866" s="16" t="str">
        <f t="shared" si="177"/>
        <v>OTHER</v>
      </c>
      <c r="H2866" s="9" t="s">
        <v>4896</v>
      </c>
      <c r="I2866" s="9" t="s">
        <v>150</v>
      </c>
      <c r="J2866" s="9" t="str">
        <f t="shared" si="178"/>
        <v>RS DQLAB</v>
      </c>
      <c r="K2866" s="10" t="s">
        <v>151</v>
      </c>
      <c r="L2866" t="str">
        <f t="shared" si="179"/>
        <v>SELL</v>
      </c>
    </row>
    <row r="2867" spans="1:12" x14ac:dyDescent="0.2">
      <c r="A2867" s="11" t="s">
        <v>3013</v>
      </c>
      <c r="B2867" s="12">
        <v>44272</v>
      </c>
      <c r="C2867" s="13" t="s">
        <v>11</v>
      </c>
      <c r="D2867" s="13">
        <v>42</v>
      </c>
      <c r="E2867" s="13" t="s">
        <v>116</v>
      </c>
      <c r="F2867" s="16" t="str">
        <f t="shared" si="176"/>
        <v>OTHER</v>
      </c>
      <c r="G2867" s="16" t="str">
        <f t="shared" si="177"/>
        <v>OTHER</v>
      </c>
      <c r="H2867" s="9" t="s">
        <v>4896</v>
      </c>
      <c r="I2867" s="13" t="s">
        <v>150</v>
      </c>
      <c r="J2867" s="9" t="str">
        <f t="shared" si="178"/>
        <v>RS DQLAB</v>
      </c>
      <c r="K2867" s="14" t="s">
        <v>151</v>
      </c>
      <c r="L2867" t="str">
        <f t="shared" si="179"/>
        <v>SELL</v>
      </c>
    </row>
    <row r="2868" spans="1:12" x14ac:dyDescent="0.2">
      <c r="A2868" s="7" t="s">
        <v>3014</v>
      </c>
      <c r="B2868" s="8">
        <v>44273</v>
      </c>
      <c r="C2868" s="9" t="s">
        <v>12</v>
      </c>
      <c r="D2868" s="9">
        <v>66</v>
      </c>
      <c r="E2868" s="9" t="s">
        <v>116</v>
      </c>
      <c r="F2868" s="16" t="str">
        <f t="shared" si="176"/>
        <v>OTHER</v>
      </c>
      <c r="G2868" s="16" t="str">
        <f t="shared" si="177"/>
        <v>OTHER</v>
      </c>
      <c r="H2868" s="9" t="s">
        <v>4896</v>
      </c>
      <c r="I2868" s="9" t="s">
        <v>150</v>
      </c>
      <c r="J2868" s="9" t="str">
        <f t="shared" si="178"/>
        <v>RS DQLAB</v>
      </c>
      <c r="K2868" s="10" t="s">
        <v>151</v>
      </c>
      <c r="L2868" t="str">
        <f t="shared" si="179"/>
        <v>SELL</v>
      </c>
    </row>
    <row r="2869" spans="1:12" x14ac:dyDescent="0.2">
      <c r="A2869" s="11" t="s">
        <v>3015</v>
      </c>
      <c r="B2869" s="12">
        <v>44273</v>
      </c>
      <c r="C2869" s="13" t="s">
        <v>37</v>
      </c>
      <c r="D2869" s="13">
        <v>13</v>
      </c>
      <c r="E2869" s="13" t="s">
        <v>116</v>
      </c>
      <c r="F2869" s="16" t="str">
        <f t="shared" si="176"/>
        <v>OTHER</v>
      </c>
      <c r="G2869" s="16" t="str">
        <f t="shared" si="177"/>
        <v>OTHER</v>
      </c>
      <c r="H2869" s="9" t="s">
        <v>4896</v>
      </c>
      <c r="I2869" s="13" t="s">
        <v>150</v>
      </c>
      <c r="J2869" s="9" t="str">
        <f t="shared" si="178"/>
        <v>RS DQLAB</v>
      </c>
      <c r="K2869" s="14" t="s">
        <v>151</v>
      </c>
      <c r="L2869" t="str">
        <f t="shared" si="179"/>
        <v>SELL</v>
      </c>
    </row>
    <row r="2870" spans="1:12" x14ac:dyDescent="0.2">
      <c r="A2870" s="7" t="s">
        <v>3016</v>
      </c>
      <c r="B2870" s="8">
        <v>44273</v>
      </c>
      <c r="C2870" s="9" t="s">
        <v>24</v>
      </c>
      <c r="D2870" s="9">
        <v>34</v>
      </c>
      <c r="E2870" s="9" t="s">
        <v>116</v>
      </c>
      <c r="F2870" s="16" t="str">
        <f t="shared" si="176"/>
        <v>OTHER</v>
      </c>
      <c r="G2870" s="16" t="str">
        <f t="shared" si="177"/>
        <v>OTHER</v>
      </c>
      <c r="H2870" s="9" t="s">
        <v>4896</v>
      </c>
      <c r="I2870" s="9" t="s">
        <v>150</v>
      </c>
      <c r="J2870" s="9" t="str">
        <f t="shared" si="178"/>
        <v>RS DQLAB</v>
      </c>
      <c r="K2870" s="10" t="s">
        <v>151</v>
      </c>
      <c r="L2870" t="str">
        <f t="shared" si="179"/>
        <v>SELL</v>
      </c>
    </row>
    <row r="2871" spans="1:12" x14ac:dyDescent="0.2">
      <c r="A2871" s="11" t="s">
        <v>3017</v>
      </c>
      <c r="B2871" s="12">
        <v>44273</v>
      </c>
      <c r="C2871" s="13" t="s">
        <v>28</v>
      </c>
      <c r="D2871" s="13">
        <v>5</v>
      </c>
      <c r="E2871" s="13" t="s">
        <v>116</v>
      </c>
      <c r="F2871" s="16" t="str">
        <f t="shared" si="176"/>
        <v>OTHER</v>
      </c>
      <c r="G2871" s="16" t="str">
        <f t="shared" si="177"/>
        <v>OTHER</v>
      </c>
      <c r="H2871" s="9" t="s">
        <v>4896</v>
      </c>
      <c r="I2871" s="13" t="s">
        <v>150</v>
      </c>
      <c r="J2871" s="9" t="str">
        <f t="shared" si="178"/>
        <v>RS DQLAB</v>
      </c>
      <c r="K2871" s="14" t="s">
        <v>151</v>
      </c>
      <c r="L2871" t="str">
        <f t="shared" si="179"/>
        <v>SELL</v>
      </c>
    </row>
    <row r="2872" spans="1:12" x14ac:dyDescent="0.2">
      <c r="A2872" s="7" t="s">
        <v>3018</v>
      </c>
      <c r="B2872" s="8">
        <v>44273</v>
      </c>
      <c r="C2872" s="9" t="s">
        <v>8</v>
      </c>
      <c r="D2872" s="9">
        <v>4</v>
      </c>
      <c r="E2872" s="9" t="s">
        <v>116</v>
      </c>
      <c r="F2872" s="16" t="str">
        <f t="shared" si="176"/>
        <v>OTHER</v>
      </c>
      <c r="G2872" s="16" t="str">
        <f t="shared" si="177"/>
        <v>OTHER</v>
      </c>
      <c r="H2872" s="9" t="s">
        <v>4896</v>
      </c>
      <c r="I2872" s="9" t="s">
        <v>150</v>
      </c>
      <c r="J2872" s="9" t="str">
        <f t="shared" si="178"/>
        <v>RS DQLAB</v>
      </c>
      <c r="K2872" s="10" t="s">
        <v>151</v>
      </c>
      <c r="L2872" t="str">
        <f t="shared" si="179"/>
        <v>SELL</v>
      </c>
    </row>
    <row r="2873" spans="1:12" x14ac:dyDescent="0.2">
      <c r="A2873" s="11" t="s">
        <v>3019</v>
      </c>
      <c r="B2873" s="12">
        <v>44273</v>
      </c>
      <c r="C2873" s="13" t="s">
        <v>23</v>
      </c>
      <c r="D2873" s="13">
        <v>28</v>
      </c>
      <c r="E2873" s="13" t="s">
        <v>116</v>
      </c>
      <c r="F2873" s="16" t="str">
        <f t="shared" si="176"/>
        <v>OTHER</v>
      </c>
      <c r="G2873" s="16" t="str">
        <f t="shared" si="177"/>
        <v>OTHER</v>
      </c>
      <c r="H2873" s="9" t="s">
        <v>4896</v>
      </c>
      <c r="I2873" s="13" t="s">
        <v>150</v>
      </c>
      <c r="J2873" s="9" t="str">
        <f t="shared" si="178"/>
        <v>RS DQLAB</v>
      </c>
      <c r="K2873" s="14" t="s">
        <v>151</v>
      </c>
      <c r="L2873" t="str">
        <f t="shared" si="179"/>
        <v>SELL</v>
      </c>
    </row>
    <row r="2874" spans="1:12" x14ac:dyDescent="0.2">
      <c r="A2874" s="7" t="s">
        <v>3020</v>
      </c>
      <c r="B2874" s="8">
        <v>44273</v>
      </c>
      <c r="C2874" s="9" t="s">
        <v>34</v>
      </c>
      <c r="D2874" s="9">
        <v>7</v>
      </c>
      <c r="E2874" s="9" t="s">
        <v>116</v>
      </c>
      <c r="F2874" s="16" t="str">
        <f t="shared" si="176"/>
        <v>OTHER</v>
      </c>
      <c r="G2874" s="16" t="str">
        <f t="shared" si="177"/>
        <v>OTHER</v>
      </c>
      <c r="H2874" s="9" t="s">
        <v>4896</v>
      </c>
      <c r="I2874" s="9" t="s">
        <v>150</v>
      </c>
      <c r="J2874" s="9" t="str">
        <f t="shared" si="178"/>
        <v>RS DQLAB</v>
      </c>
      <c r="K2874" s="10" t="s">
        <v>151</v>
      </c>
      <c r="L2874" t="str">
        <f t="shared" si="179"/>
        <v>SELL</v>
      </c>
    </row>
    <row r="2875" spans="1:12" x14ac:dyDescent="0.2">
      <c r="A2875" s="11" t="s">
        <v>3021</v>
      </c>
      <c r="B2875" s="12">
        <v>44273</v>
      </c>
      <c r="C2875" s="13" t="s">
        <v>39</v>
      </c>
      <c r="D2875" s="13">
        <v>75</v>
      </c>
      <c r="E2875" s="13" t="s">
        <v>116</v>
      </c>
      <c r="F2875" s="16" t="str">
        <f t="shared" si="176"/>
        <v>OTHER</v>
      </c>
      <c r="G2875" s="16" t="str">
        <f t="shared" si="177"/>
        <v>OTHER</v>
      </c>
      <c r="H2875" s="9" t="s">
        <v>4896</v>
      </c>
      <c r="I2875" s="13" t="s">
        <v>150</v>
      </c>
      <c r="J2875" s="9" t="str">
        <f t="shared" si="178"/>
        <v>RS DQLAB</v>
      </c>
      <c r="K2875" s="14" t="s">
        <v>151</v>
      </c>
      <c r="L2875" t="str">
        <f t="shared" si="179"/>
        <v>SELL</v>
      </c>
    </row>
    <row r="2876" spans="1:12" x14ac:dyDescent="0.2">
      <c r="A2876" s="7" t="s">
        <v>3022</v>
      </c>
      <c r="B2876" s="8">
        <v>44274</v>
      </c>
      <c r="C2876" s="9" t="s">
        <v>37</v>
      </c>
      <c r="D2876" s="9">
        <v>21</v>
      </c>
      <c r="E2876" s="9" t="s">
        <v>116</v>
      </c>
      <c r="F2876" s="16" t="str">
        <f t="shared" si="176"/>
        <v>OTHER</v>
      </c>
      <c r="G2876" s="16" t="str">
        <f t="shared" si="177"/>
        <v>OTHER</v>
      </c>
      <c r="H2876" s="9" t="s">
        <v>4896</v>
      </c>
      <c r="I2876" s="9" t="s">
        <v>150</v>
      </c>
      <c r="J2876" s="9" t="str">
        <f t="shared" si="178"/>
        <v>RS DQLAB</v>
      </c>
      <c r="K2876" s="10" t="s">
        <v>151</v>
      </c>
      <c r="L2876" t="str">
        <f t="shared" si="179"/>
        <v>SELL</v>
      </c>
    </row>
    <row r="2877" spans="1:12" x14ac:dyDescent="0.2">
      <c r="A2877" s="11" t="s">
        <v>3023</v>
      </c>
      <c r="B2877" s="12">
        <v>44274</v>
      </c>
      <c r="C2877" s="13" t="s">
        <v>24</v>
      </c>
      <c r="D2877" s="13">
        <v>8</v>
      </c>
      <c r="E2877" s="13" t="s">
        <v>116</v>
      </c>
      <c r="F2877" s="16" t="str">
        <f t="shared" si="176"/>
        <v>OTHER</v>
      </c>
      <c r="G2877" s="16" t="str">
        <f t="shared" si="177"/>
        <v>OTHER</v>
      </c>
      <c r="H2877" s="9" t="s">
        <v>4896</v>
      </c>
      <c r="I2877" s="13" t="s">
        <v>150</v>
      </c>
      <c r="J2877" s="9" t="str">
        <f t="shared" si="178"/>
        <v>RS DQLAB</v>
      </c>
      <c r="K2877" s="14" t="s">
        <v>151</v>
      </c>
      <c r="L2877" t="str">
        <f t="shared" si="179"/>
        <v>SELL</v>
      </c>
    </row>
    <row r="2878" spans="1:12" x14ac:dyDescent="0.2">
      <c r="A2878" s="7" t="s">
        <v>3024</v>
      </c>
      <c r="B2878" s="8">
        <v>44274</v>
      </c>
      <c r="C2878" s="9" t="s">
        <v>38</v>
      </c>
      <c r="D2878" s="9">
        <v>25</v>
      </c>
      <c r="E2878" s="9" t="s">
        <v>116</v>
      </c>
      <c r="F2878" s="16" t="str">
        <f t="shared" si="176"/>
        <v>OTHER</v>
      </c>
      <c r="G2878" s="16" t="str">
        <f t="shared" si="177"/>
        <v>OTHER</v>
      </c>
      <c r="H2878" s="9" t="s">
        <v>4896</v>
      </c>
      <c r="I2878" s="9" t="s">
        <v>150</v>
      </c>
      <c r="J2878" s="9" t="str">
        <f t="shared" si="178"/>
        <v>RS DQLAB</v>
      </c>
      <c r="K2878" s="10" t="s">
        <v>151</v>
      </c>
      <c r="L2878" t="str">
        <f t="shared" si="179"/>
        <v>SELL</v>
      </c>
    </row>
    <row r="2879" spans="1:12" x14ac:dyDescent="0.2">
      <c r="A2879" s="11" t="s">
        <v>3025</v>
      </c>
      <c r="B2879" s="12">
        <v>44274</v>
      </c>
      <c r="C2879" s="13" t="s">
        <v>22</v>
      </c>
      <c r="D2879" s="13">
        <v>34</v>
      </c>
      <c r="E2879" s="13" t="s">
        <v>116</v>
      </c>
      <c r="F2879" s="16" t="str">
        <f t="shared" si="176"/>
        <v>OTHER</v>
      </c>
      <c r="G2879" s="16" t="str">
        <f t="shared" si="177"/>
        <v>OTHER</v>
      </c>
      <c r="H2879" s="9" t="s">
        <v>4896</v>
      </c>
      <c r="I2879" s="13" t="s">
        <v>150</v>
      </c>
      <c r="J2879" s="9" t="str">
        <f t="shared" si="178"/>
        <v>RS DQLAB</v>
      </c>
      <c r="K2879" s="14" t="s">
        <v>151</v>
      </c>
      <c r="L2879" t="str">
        <f t="shared" si="179"/>
        <v>SELL</v>
      </c>
    </row>
    <row r="2880" spans="1:12" x14ac:dyDescent="0.2">
      <c r="A2880" s="7" t="s">
        <v>3026</v>
      </c>
      <c r="B2880" s="8">
        <v>44274</v>
      </c>
      <c r="C2880" s="9" t="s">
        <v>7</v>
      </c>
      <c r="D2880" s="9">
        <v>11</v>
      </c>
      <c r="E2880" s="9" t="s">
        <v>116</v>
      </c>
      <c r="F2880" s="16" t="str">
        <f t="shared" si="176"/>
        <v>OTHER</v>
      </c>
      <c r="G2880" s="16" t="str">
        <f t="shared" si="177"/>
        <v>OTHER</v>
      </c>
      <c r="H2880" s="9" t="s">
        <v>4896</v>
      </c>
      <c r="I2880" s="9" t="s">
        <v>150</v>
      </c>
      <c r="J2880" s="9" t="str">
        <f t="shared" si="178"/>
        <v>RS DQLAB</v>
      </c>
      <c r="K2880" s="10" t="s">
        <v>151</v>
      </c>
      <c r="L2880" t="str">
        <f t="shared" si="179"/>
        <v>SELL</v>
      </c>
    </row>
    <row r="2881" spans="1:12" x14ac:dyDescent="0.2">
      <c r="A2881" s="11" t="s">
        <v>3027</v>
      </c>
      <c r="B2881" s="12">
        <v>44275</v>
      </c>
      <c r="C2881" s="13" t="s">
        <v>12</v>
      </c>
      <c r="D2881" s="13">
        <v>25</v>
      </c>
      <c r="E2881" s="13" t="s">
        <v>116</v>
      </c>
      <c r="F2881" s="16" t="str">
        <f t="shared" si="176"/>
        <v>OTHER</v>
      </c>
      <c r="G2881" s="16" t="str">
        <f t="shared" si="177"/>
        <v>OTHER</v>
      </c>
      <c r="H2881" s="9" t="s">
        <v>4896</v>
      </c>
      <c r="I2881" s="13" t="s">
        <v>150</v>
      </c>
      <c r="J2881" s="9" t="str">
        <f t="shared" si="178"/>
        <v>RS DQLAB</v>
      </c>
      <c r="K2881" s="14" t="s">
        <v>151</v>
      </c>
      <c r="L2881" t="str">
        <f t="shared" si="179"/>
        <v>SELL</v>
      </c>
    </row>
    <row r="2882" spans="1:12" x14ac:dyDescent="0.2">
      <c r="A2882" s="7" t="s">
        <v>3028</v>
      </c>
      <c r="B2882" s="8">
        <v>44275</v>
      </c>
      <c r="C2882" s="9" t="s">
        <v>38</v>
      </c>
      <c r="D2882" s="9">
        <v>16</v>
      </c>
      <c r="E2882" s="9" t="s">
        <v>116</v>
      </c>
      <c r="F2882" s="16" t="str">
        <f t="shared" si="176"/>
        <v>OTHER</v>
      </c>
      <c r="G2882" s="16" t="str">
        <f t="shared" si="177"/>
        <v>OTHER</v>
      </c>
      <c r="H2882" s="9" t="s">
        <v>4896</v>
      </c>
      <c r="I2882" s="9" t="s">
        <v>150</v>
      </c>
      <c r="J2882" s="9" t="str">
        <f t="shared" si="178"/>
        <v>RS DQLAB</v>
      </c>
      <c r="K2882" s="10" t="s">
        <v>151</v>
      </c>
      <c r="L2882" t="str">
        <f t="shared" si="179"/>
        <v>SELL</v>
      </c>
    </row>
    <row r="2883" spans="1:12" x14ac:dyDescent="0.2">
      <c r="A2883" s="11" t="s">
        <v>3029</v>
      </c>
      <c r="B2883" s="12">
        <v>44275</v>
      </c>
      <c r="C2883" s="13" t="s">
        <v>41</v>
      </c>
      <c r="D2883" s="13">
        <v>37</v>
      </c>
      <c r="E2883" s="13" t="s">
        <v>116</v>
      </c>
      <c r="F2883" s="16" t="str">
        <f t="shared" ref="F2883:F2946" si="180">UPPER(IF(LEN(E2883)=0,"OTHER",E2883))</f>
        <v>OTHER</v>
      </c>
      <c r="G2883" s="16" t="str">
        <f t="shared" ref="G2883:G2946" si="181">LEFT(F2883,7)</f>
        <v>OTHER</v>
      </c>
      <c r="H2883" s="9" t="s">
        <v>4896</v>
      </c>
      <c r="I2883" s="13" t="s">
        <v>150</v>
      </c>
      <c r="J2883" s="9" t="str">
        <f t="shared" ref="J2883:J2946" si="182">(UPPER(IF(LEN(I2883)=0,"OTHER",I2883)))</f>
        <v>RS DQLAB</v>
      </c>
      <c r="K2883" s="14" t="s">
        <v>151</v>
      </c>
      <c r="L2883" t="str">
        <f t="shared" ref="L2883:L2946" si="183">UPPER(K2883)</f>
        <v>SELL</v>
      </c>
    </row>
    <row r="2884" spans="1:12" x14ac:dyDescent="0.2">
      <c r="A2884" s="7" t="s">
        <v>3030</v>
      </c>
      <c r="B2884" s="8">
        <v>44275</v>
      </c>
      <c r="C2884" s="9" t="s">
        <v>10</v>
      </c>
      <c r="D2884" s="9">
        <v>35</v>
      </c>
      <c r="E2884" s="9" t="s">
        <v>116</v>
      </c>
      <c r="F2884" s="16" t="str">
        <f t="shared" si="180"/>
        <v>OTHER</v>
      </c>
      <c r="G2884" s="16" t="str">
        <f t="shared" si="181"/>
        <v>OTHER</v>
      </c>
      <c r="H2884" s="9" t="s">
        <v>4896</v>
      </c>
      <c r="I2884" s="9" t="s">
        <v>150</v>
      </c>
      <c r="J2884" s="9" t="str">
        <f t="shared" si="182"/>
        <v>RS DQLAB</v>
      </c>
      <c r="K2884" s="10" t="s">
        <v>151</v>
      </c>
      <c r="L2884" t="str">
        <f t="shared" si="183"/>
        <v>SELL</v>
      </c>
    </row>
    <row r="2885" spans="1:12" x14ac:dyDescent="0.2">
      <c r="A2885" s="11" t="s">
        <v>3031</v>
      </c>
      <c r="B2885" s="12">
        <v>44275</v>
      </c>
      <c r="C2885" s="13" t="s">
        <v>11</v>
      </c>
      <c r="D2885" s="13">
        <v>136</v>
      </c>
      <c r="E2885" s="13" t="s">
        <v>116</v>
      </c>
      <c r="F2885" s="16" t="str">
        <f t="shared" si="180"/>
        <v>OTHER</v>
      </c>
      <c r="G2885" s="16" t="str">
        <f t="shared" si="181"/>
        <v>OTHER</v>
      </c>
      <c r="H2885" s="9" t="s">
        <v>4896</v>
      </c>
      <c r="I2885" s="13" t="s">
        <v>150</v>
      </c>
      <c r="J2885" s="9" t="str">
        <f t="shared" si="182"/>
        <v>RS DQLAB</v>
      </c>
      <c r="K2885" s="14" t="s">
        <v>151</v>
      </c>
      <c r="L2885" t="str">
        <f t="shared" si="183"/>
        <v>SELL</v>
      </c>
    </row>
    <row r="2886" spans="1:12" x14ac:dyDescent="0.2">
      <c r="A2886" s="7" t="s">
        <v>3032</v>
      </c>
      <c r="B2886" s="8">
        <v>44276</v>
      </c>
      <c r="C2886" s="9" t="s">
        <v>12</v>
      </c>
      <c r="D2886" s="9">
        <v>21</v>
      </c>
      <c r="E2886" s="9" t="s">
        <v>116</v>
      </c>
      <c r="F2886" s="16" t="str">
        <f t="shared" si="180"/>
        <v>OTHER</v>
      </c>
      <c r="G2886" s="16" t="str">
        <f t="shared" si="181"/>
        <v>OTHER</v>
      </c>
      <c r="H2886" s="9" t="s">
        <v>4896</v>
      </c>
      <c r="I2886" s="9" t="s">
        <v>150</v>
      </c>
      <c r="J2886" s="9" t="str">
        <f t="shared" si="182"/>
        <v>RS DQLAB</v>
      </c>
      <c r="K2886" s="10" t="s">
        <v>151</v>
      </c>
      <c r="L2886" t="str">
        <f t="shared" si="183"/>
        <v>SELL</v>
      </c>
    </row>
    <row r="2887" spans="1:12" x14ac:dyDescent="0.2">
      <c r="A2887" s="11" t="s">
        <v>3033</v>
      </c>
      <c r="B2887" s="12">
        <v>44276</v>
      </c>
      <c r="C2887" s="13" t="s">
        <v>12</v>
      </c>
      <c r="D2887" s="13">
        <v>28</v>
      </c>
      <c r="E2887" s="13" t="s">
        <v>116</v>
      </c>
      <c r="F2887" s="16" t="str">
        <f t="shared" si="180"/>
        <v>OTHER</v>
      </c>
      <c r="G2887" s="16" t="str">
        <f t="shared" si="181"/>
        <v>OTHER</v>
      </c>
      <c r="H2887" s="9" t="s">
        <v>4896</v>
      </c>
      <c r="I2887" s="13" t="s">
        <v>150</v>
      </c>
      <c r="J2887" s="9" t="str">
        <f t="shared" si="182"/>
        <v>RS DQLAB</v>
      </c>
      <c r="K2887" s="14" t="s">
        <v>151</v>
      </c>
      <c r="L2887" t="str">
        <f t="shared" si="183"/>
        <v>SELL</v>
      </c>
    </row>
    <row r="2888" spans="1:12" x14ac:dyDescent="0.2">
      <c r="A2888" s="7" t="s">
        <v>3034</v>
      </c>
      <c r="B2888" s="8">
        <v>44276</v>
      </c>
      <c r="C2888" s="9" t="s">
        <v>37</v>
      </c>
      <c r="D2888" s="9">
        <v>42</v>
      </c>
      <c r="E2888" s="9" t="s">
        <v>116</v>
      </c>
      <c r="F2888" s="16" t="str">
        <f t="shared" si="180"/>
        <v>OTHER</v>
      </c>
      <c r="G2888" s="16" t="str">
        <f t="shared" si="181"/>
        <v>OTHER</v>
      </c>
      <c r="H2888" s="9" t="s">
        <v>4896</v>
      </c>
      <c r="I2888" s="9" t="s">
        <v>150</v>
      </c>
      <c r="J2888" s="9" t="str">
        <f t="shared" si="182"/>
        <v>RS DQLAB</v>
      </c>
      <c r="K2888" s="10" t="s">
        <v>151</v>
      </c>
      <c r="L2888" t="str">
        <f t="shared" si="183"/>
        <v>SELL</v>
      </c>
    </row>
    <row r="2889" spans="1:12" x14ac:dyDescent="0.2">
      <c r="A2889" s="11" t="s">
        <v>3035</v>
      </c>
      <c r="B2889" s="12">
        <v>44276</v>
      </c>
      <c r="C2889" s="13" t="s">
        <v>24</v>
      </c>
      <c r="D2889" s="13">
        <v>52</v>
      </c>
      <c r="E2889" s="13" t="s">
        <v>116</v>
      </c>
      <c r="F2889" s="16" t="str">
        <f t="shared" si="180"/>
        <v>OTHER</v>
      </c>
      <c r="G2889" s="16" t="str">
        <f t="shared" si="181"/>
        <v>OTHER</v>
      </c>
      <c r="H2889" s="9" t="s">
        <v>4896</v>
      </c>
      <c r="I2889" s="13" t="s">
        <v>150</v>
      </c>
      <c r="J2889" s="9" t="str">
        <f t="shared" si="182"/>
        <v>RS DQLAB</v>
      </c>
      <c r="K2889" s="14" t="s">
        <v>151</v>
      </c>
      <c r="L2889" t="str">
        <f t="shared" si="183"/>
        <v>SELL</v>
      </c>
    </row>
    <row r="2890" spans="1:12" x14ac:dyDescent="0.2">
      <c r="A2890" s="7" t="s">
        <v>3036</v>
      </c>
      <c r="B2890" s="8">
        <v>44276</v>
      </c>
      <c r="C2890" s="9" t="s">
        <v>22</v>
      </c>
      <c r="D2890" s="9">
        <v>30</v>
      </c>
      <c r="E2890" s="9" t="s">
        <v>116</v>
      </c>
      <c r="F2890" s="16" t="str">
        <f t="shared" si="180"/>
        <v>OTHER</v>
      </c>
      <c r="G2890" s="16" t="str">
        <f t="shared" si="181"/>
        <v>OTHER</v>
      </c>
      <c r="H2890" s="9" t="s">
        <v>4896</v>
      </c>
      <c r="I2890" s="9" t="s">
        <v>150</v>
      </c>
      <c r="J2890" s="9" t="str">
        <f t="shared" si="182"/>
        <v>RS DQLAB</v>
      </c>
      <c r="K2890" s="10" t="s">
        <v>151</v>
      </c>
      <c r="L2890" t="str">
        <f t="shared" si="183"/>
        <v>SELL</v>
      </c>
    </row>
    <row r="2891" spans="1:12" x14ac:dyDescent="0.2">
      <c r="A2891" s="11" t="s">
        <v>3037</v>
      </c>
      <c r="B2891" s="12">
        <v>44276</v>
      </c>
      <c r="C2891" s="13" t="s">
        <v>10</v>
      </c>
      <c r="D2891" s="13">
        <v>35</v>
      </c>
      <c r="E2891" s="13" t="s">
        <v>116</v>
      </c>
      <c r="F2891" s="16" t="str">
        <f t="shared" si="180"/>
        <v>OTHER</v>
      </c>
      <c r="G2891" s="16" t="str">
        <f t="shared" si="181"/>
        <v>OTHER</v>
      </c>
      <c r="H2891" s="9" t="s">
        <v>4896</v>
      </c>
      <c r="I2891" s="13" t="s">
        <v>150</v>
      </c>
      <c r="J2891" s="9" t="str">
        <f t="shared" si="182"/>
        <v>RS DQLAB</v>
      </c>
      <c r="K2891" s="14" t="s">
        <v>151</v>
      </c>
      <c r="L2891" t="str">
        <f t="shared" si="183"/>
        <v>SELL</v>
      </c>
    </row>
    <row r="2892" spans="1:12" x14ac:dyDescent="0.2">
      <c r="A2892" s="7" t="s">
        <v>3038</v>
      </c>
      <c r="B2892" s="8">
        <v>44276</v>
      </c>
      <c r="C2892" s="9" t="s">
        <v>23</v>
      </c>
      <c r="D2892" s="9">
        <v>54</v>
      </c>
      <c r="E2892" s="9" t="s">
        <v>116</v>
      </c>
      <c r="F2892" s="16" t="str">
        <f t="shared" si="180"/>
        <v>OTHER</v>
      </c>
      <c r="G2892" s="16" t="str">
        <f t="shared" si="181"/>
        <v>OTHER</v>
      </c>
      <c r="H2892" s="9" t="s">
        <v>4896</v>
      </c>
      <c r="I2892" s="9" t="s">
        <v>150</v>
      </c>
      <c r="J2892" s="9" t="str">
        <f t="shared" si="182"/>
        <v>RS DQLAB</v>
      </c>
      <c r="K2892" s="10" t="s">
        <v>151</v>
      </c>
      <c r="L2892" t="str">
        <f t="shared" si="183"/>
        <v>SELL</v>
      </c>
    </row>
    <row r="2893" spans="1:12" x14ac:dyDescent="0.2">
      <c r="A2893" s="11" t="s">
        <v>3039</v>
      </c>
      <c r="B2893" s="12">
        <v>44277</v>
      </c>
      <c r="C2893" s="13" t="s">
        <v>38</v>
      </c>
      <c r="D2893" s="13">
        <v>12</v>
      </c>
      <c r="E2893" s="13" t="s">
        <v>116</v>
      </c>
      <c r="F2893" s="16" t="str">
        <f t="shared" si="180"/>
        <v>OTHER</v>
      </c>
      <c r="G2893" s="16" t="str">
        <f t="shared" si="181"/>
        <v>OTHER</v>
      </c>
      <c r="H2893" s="9" t="s">
        <v>4896</v>
      </c>
      <c r="I2893" s="13" t="s">
        <v>150</v>
      </c>
      <c r="J2893" s="9" t="str">
        <f t="shared" si="182"/>
        <v>RS DQLAB</v>
      </c>
      <c r="K2893" s="14" t="s">
        <v>151</v>
      </c>
      <c r="L2893" t="str">
        <f t="shared" si="183"/>
        <v>SELL</v>
      </c>
    </row>
    <row r="2894" spans="1:12" x14ac:dyDescent="0.2">
      <c r="A2894" s="7" t="s">
        <v>3040</v>
      </c>
      <c r="B2894" s="8">
        <v>44277</v>
      </c>
      <c r="C2894" s="9" t="s">
        <v>28</v>
      </c>
      <c r="D2894" s="9">
        <v>27</v>
      </c>
      <c r="E2894" s="9" t="s">
        <v>116</v>
      </c>
      <c r="F2894" s="16" t="str">
        <f t="shared" si="180"/>
        <v>OTHER</v>
      </c>
      <c r="G2894" s="16" t="str">
        <f t="shared" si="181"/>
        <v>OTHER</v>
      </c>
      <c r="H2894" s="9" t="s">
        <v>4896</v>
      </c>
      <c r="I2894" s="9" t="s">
        <v>150</v>
      </c>
      <c r="J2894" s="9" t="str">
        <f t="shared" si="182"/>
        <v>RS DQLAB</v>
      </c>
      <c r="K2894" s="10" t="s">
        <v>151</v>
      </c>
      <c r="L2894" t="str">
        <f t="shared" si="183"/>
        <v>SELL</v>
      </c>
    </row>
    <row r="2895" spans="1:12" x14ac:dyDescent="0.2">
      <c r="A2895" s="11" t="s">
        <v>3041</v>
      </c>
      <c r="B2895" s="12">
        <v>44278</v>
      </c>
      <c r="C2895" s="13" t="s">
        <v>12</v>
      </c>
      <c r="D2895" s="13">
        <v>16</v>
      </c>
      <c r="E2895" s="13" t="s">
        <v>116</v>
      </c>
      <c r="F2895" s="16" t="str">
        <f t="shared" si="180"/>
        <v>OTHER</v>
      </c>
      <c r="G2895" s="16" t="str">
        <f t="shared" si="181"/>
        <v>OTHER</v>
      </c>
      <c r="H2895" s="9" t="s">
        <v>4896</v>
      </c>
      <c r="I2895" s="13" t="s">
        <v>150</v>
      </c>
      <c r="J2895" s="9" t="str">
        <f t="shared" si="182"/>
        <v>RS DQLAB</v>
      </c>
      <c r="K2895" s="14" t="s">
        <v>151</v>
      </c>
      <c r="L2895" t="str">
        <f t="shared" si="183"/>
        <v>SELL</v>
      </c>
    </row>
    <row r="2896" spans="1:12" x14ac:dyDescent="0.2">
      <c r="A2896" s="7" t="s">
        <v>3042</v>
      </c>
      <c r="B2896" s="8">
        <v>44278</v>
      </c>
      <c r="C2896" s="9" t="s">
        <v>12</v>
      </c>
      <c r="D2896" s="9">
        <v>76</v>
      </c>
      <c r="E2896" s="9" t="s">
        <v>116</v>
      </c>
      <c r="F2896" s="16" t="str">
        <f t="shared" si="180"/>
        <v>OTHER</v>
      </c>
      <c r="G2896" s="16" t="str">
        <f t="shared" si="181"/>
        <v>OTHER</v>
      </c>
      <c r="H2896" s="9" t="s">
        <v>4896</v>
      </c>
      <c r="I2896" s="9" t="s">
        <v>150</v>
      </c>
      <c r="J2896" s="9" t="str">
        <f t="shared" si="182"/>
        <v>RS DQLAB</v>
      </c>
      <c r="K2896" s="10" t="s">
        <v>151</v>
      </c>
      <c r="L2896" t="str">
        <f t="shared" si="183"/>
        <v>SELL</v>
      </c>
    </row>
    <row r="2897" spans="1:12" x14ac:dyDescent="0.2">
      <c r="A2897" s="11" t="s">
        <v>3043</v>
      </c>
      <c r="B2897" s="12">
        <v>44278</v>
      </c>
      <c r="C2897" s="13" t="s">
        <v>9</v>
      </c>
      <c r="D2897" s="13">
        <v>23</v>
      </c>
      <c r="E2897" s="13" t="s">
        <v>116</v>
      </c>
      <c r="F2897" s="16" t="str">
        <f t="shared" si="180"/>
        <v>OTHER</v>
      </c>
      <c r="G2897" s="16" t="str">
        <f t="shared" si="181"/>
        <v>OTHER</v>
      </c>
      <c r="H2897" s="9" t="s">
        <v>4896</v>
      </c>
      <c r="I2897" s="13" t="s">
        <v>150</v>
      </c>
      <c r="J2897" s="9" t="str">
        <f t="shared" si="182"/>
        <v>RS DQLAB</v>
      </c>
      <c r="K2897" s="14" t="s">
        <v>151</v>
      </c>
      <c r="L2897" t="str">
        <f t="shared" si="183"/>
        <v>SELL</v>
      </c>
    </row>
    <row r="2898" spans="1:12" x14ac:dyDescent="0.2">
      <c r="A2898" s="7" t="s">
        <v>3044</v>
      </c>
      <c r="B2898" s="8">
        <v>44278</v>
      </c>
      <c r="C2898" s="9" t="s">
        <v>38</v>
      </c>
      <c r="D2898" s="9">
        <v>36</v>
      </c>
      <c r="E2898" s="9" t="s">
        <v>116</v>
      </c>
      <c r="F2898" s="16" t="str">
        <f t="shared" si="180"/>
        <v>OTHER</v>
      </c>
      <c r="G2898" s="16" t="str">
        <f t="shared" si="181"/>
        <v>OTHER</v>
      </c>
      <c r="H2898" s="9" t="s">
        <v>4896</v>
      </c>
      <c r="I2898" s="9" t="s">
        <v>150</v>
      </c>
      <c r="J2898" s="9" t="str">
        <f t="shared" si="182"/>
        <v>RS DQLAB</v>
      </c>
      <c r="K2898" s="10" t="s">
        <v>151</v>
      </c>
      <c r="L2898" t="str">
        <f t="shared" si="183"/>
        <v>SELL</v>
      </c>
    </row>
    <row r="2899" spans="1:12" x14ac:dyDescent="0.2">
      <c r="A2899" s="11" t="s">
        <v>3045</v>
      </c>
      <c r="B2899" s="12">
        <v>44278</v>
      </c>
      <c r="C2899" s="13" t="s">
        <v>41</v>
      </c>
      <c r="D2899" s="13">
        <v>45</v>
      </c>
      <c r="E2899" s="13" t="s">
        <v>116</v>
      </c>
      <c r="F2899" s="16" t="str">
        <f t="shared" si="180"/>
        <v>OTHER</v>
      </c>
      <c r="G2899" s="16" t="str">
        <f t="shared" si="181"/>
        <v>OTHER</v>
      </c>
      <c r="H2899" s="9" t="s">
        <v>4896</v>
      </c>
      <c r="I2899" s="13" t="s">
        <v>150</v>
      </c>
      <c r="J2899" s="9" t="str">
        <f t="shared" si="182"/>
        <v>RS DQLAB</v>
      </c>
      <c r="K2899" s="14" t="s">
        <v>151</v>
      </c>
      <c r="L2899" t="str">
        <f t="shared" si="183"/>
        <v>SELL</v>
      </c>
    </row>
    <row r="2900" spans="1:12" x14ac:dyDescent="0.2">
      <c r="A2900" s="7" t="s">
        <v>3046</v>
      </c>
      <c r="B2900" s="8">
        <v>44278</v>
      </c>
      <c r="C2900" s="9" t="s">
        <v>36</v>
      </c>
      <c r="D2900" s="9">
        <v>8</v>
      </c>
      <c r="E2900" s="9" t="s">
        <v>116</v>
      </c>
      <c r="F2900" s="16" t="str">
        <f t="shared" si="180"/>
        <v>OTHER</v>
      </c>
      <c r="G2900" s="16" t="str">
        <f t="shared" si="181"/>
        <v>OTHER</v>
      </c>
      <c r="H2900" s="9" t="s">
        <v>4896</v>
      </c>
      <c r="I2900" s="9" t="s">
        <v>150</v>
      </c>
      <c r="J2900" s="9" t="str">
        <f t="shared" si="182"/>
        <v>RS DQLAB</v>
      </c>
      <c r="K2900" s="10" t="s">
        <v>151</v>
      </c>
      <c r="L2900" t="str">
        <f t="shared" si="183"/>
        <v>SELL</v>
      </c>
    </row>
    <row r="2901" spans="1:12" x14ac:dyDescent="0.2">
      <c r="A2901" s="11" t="s">
        <v>3047</v>
      </c>
      <c r="B2901" s="12">
        <v>44279</v>
      </c>
      <c r="C2901" s="13" t="s">
        <v>12</v>
      </c>
      <c r="D2901" s="13">
        <v>36</v>
      </c>
      <c r="E2901" s="13" t="s">
        <v>116</v>
      </c>
      <c r="F2901" s="16" t="str">
        <f t="shared" si="180"/>
        <v>OTHER</v>
      </c>
      <c r="G2901" s="16" t="str">
        <f t="shared" si="181"/>
        <v>OTHER</v>
      </c>
      <c r="H2901" s="9" t="s">
        <v>4896</v>
      </c>
      <c r="I2901" s="13" t="s">
        <v>150</v>
      </c>
      <c r="J2901" s="9" t="str">
        <f t="shared" si="182"/>
        <v>RS DQLAB</v>
      </c>
      <c r="K2901" s="14" t="s">
        <v>151</v>
      </c>
      <c r="L2901" t="str">
        <f t="shared" si="183"/>
        <v>SELL</v>
      </c>
    </row>
    <row r="2902" spans="1:12" x14ac:dyDescent="0.2">
      <c r="A2902" s="7" t="s">
        <v>3048</v>
      </c>
      <c r="B2902" s="8">
        <v>44279</v>
      </c>
      <c r="C2902" s="9" t="s">
        <v>37</v>
      </c>
      <c r="D2902" s="9">
        <v>50</v>
      </c>
      <c r="E2902" s="9" t="s">
        <v>116</v>
      </c>
      <c r="F2902" s="16" t="str">
        <f t="shared" si="180"/>
        <v>OTHER</v>
      </c>
      <c r="G2902" s="16" t="str">
        <f t="shared" si="181"/>
        <v>OTHER</v>
      </c>
      <c r="H2902" s="9" t="s">
        <v>4896</v>
      </c>
      <c r="I2902" s="9" t="s">
        <v>150</v>
      </c>
      <c r="J2902" s="9" t="str">
        <f t="shared" si="182"/>
        <v>RS DQLAB</v>
      </c>
      <c r="K2902" s="10" t="s">
        <v>151</v>
      </c>
      <c r="L2902" t="str">
        <f t="shared" si="183"/>
        <v>SELL</v>
      </c>
    </row>
    <row r="2903" spans="1:12" x14ac:dyDescent="0.2">
      <c r="A2903" s="11" t="s">
        <v>3049</v>
      </c>
      <c r="B2903" s="12">
        <v>44279</v>
      </c>
      <c r="C2903" s="13" t="s">
        <v>38</v>
      </c>
      <c r="D2903" s="13">
        <v>50</v>
      </c>
      <c r="E2903" s="13" t="s">
        <v>116</v>
      </c>
      <c r="F2903" s="16" t="str">
        <f t="shared" si="180"/>
        <v>OTHER</v>
      </c>
      <c r="G2903" s="16" t="str">
        <f t="shared" si="181"/>
        <v>OTHER</v>
      </c>
      <c r="H2903" s="9" t="s">
        <v>4896</v>
      </c>
      <c r="I2903" s="13" t="s">
        <v>150</v>
      </c>
      <c r="J2903" s="9" t="str">
        <f t="shared" si="182"/>
        <v>RS DQLAB</v>
      </c>
      <c r="K2903" s="14" t="s">
        <v>151</v>
      </c>
      <c r="L2903" t="str">
        <f t="shared" si="183"/>
        <v>SELL</v>
      </c>
    </row>
    <row r="2904" spans="1:12" x14ac:dyDescent="0.2">
      <c r="A2904" s="7" t="s">
        <v>3050</v>
      </c>
      <c r="B2904" s="8">
        <v>44279</v>
      </c>
      <c r="C2904" s="9" t="s">
        <v>36</v>
      </c>
      <c r="D2904" s="9">
        <v>28</v>
      </c>
      <c r="E2904" s="9" t="s">
        <v>116</v>
      </c>
      <c r="F2904" s="16" t="str">
        <f t="shared" si="180"/>
        <v>OTHER</v>
      </c>
      <c r="G2904" s="16" t="str">
        <f t="shared" si="181"/>
        <v>OTHER</v>
      </c>
      <c r="H2904" s="9" t="s">
        <v>4896</v>
      </c>
      <c r="I2904" s="9" t="s">
        <v>150</v>
      </c>
      <c r="J2904" s="9" t="str">
        <f t="shared" si="182"/>
        <v>RS DQLAB</v>
      </c>
      <c r="K2904" s="10" t="s">
        <v>151</v>
      </c>
      <c r="L2904" t="str">
        <f t="shared" si="183"/>
        <v>SELL</v>
      </c>
    </row>
    <row r="2905" spans="1:12" x14ac:dyDescent="0.2">
      <c r="A2905" s="11" t="s">
        <v>3051</v>
      </c>
      <c r="B2905" s="12">
        <v>44279</v>
      </c>
      <c r="C2905" s="13" t="s">
        <v>30</v>
      </c>
      <c r="D2905" s="13">
        <v>4</v>
      </c>
      <c r="E2905" s="13" t="s">
        <v>116</v>
      </c>
      <c r="F2905" s="16" t="str">
        <f t="shared" si="180"/>
        <v>OTHER</v>
      </c>
      <c r="G2905" s="16" t="str">
        <f t="shared" si="181"/>
        <v>OTHER</v>
      </c>
      <c r="H2905" s="9" t="s">
        <v>4896</v>
      </c>
      <c r="I2905" s="13" t="s">
        <v>150</v>
      </c>
      <c r="J2905" s="9" t="str">
        <f t="shared" si="182"/>
        <v>RS DQLAB</v>
      </c>
      <c r="K2905" s="14" t="s">
        <v>151</v>
      </c>
      <c r="L2905" t="str">
        <f t="shared" si="183"/>
        <v>SELL</v>
      </c>
    </row>
    <row r="2906" spans="1:12" x14ac:dyDescent="0.2">
      <c r="A2906" s="7" t="s">
        <v>3052</v>
      </c>
      <c r="B2906" s="8">
        <v>44280</v>
      </c>
      <c r="C2906" s="9" t="s">
        <v>12</v>
      </c>
      <c r="D2906" s="9">
        <v>52</v>
      </c>
      <c r="E2906" s="9" t="s">
        <v>116</v>
      </c>
      <c r="F2906" s="16" t="str">
        <f t="shared" si="180"/>
        <v>OTHER</v>
      </c>
      <c r="G2906" s="16" t="str">
        <f t="shared" si="181"/>
        <v>OTHER</v>
      </c>
      <c r="H2906" s="9" t="s">
        <v>4896</v>
      </c>
      <c r="I2906" s="9" t="s">
        <v>150</v>
      </c>
      <c r="J2906" s="9" t="str">
        <f t="shared" si="182"/>
        <v>RS DQLAB</v>
      </c>
      <c r="K2906" s="10" t="s">
        <v>151</v>
      </c>
      <c r="L2906" t="str">
        <f t="shared" si="183"/>
        <v>SELL</v>
      </c>
    </row>
    <row r="2907" spans="1:12" x14ac:dyDescent="0.2">
      <c r="A2907" s="11" t="s">
        <v>3053</v>
      </c>
      <c r="B2907" s="12">
        <v>44280</v>
      </c>
      <c r="C2907" s="13" t="s">
        <v>9</v>
      </c>
      <c r="D2907" s="13">
        <v>18</v>
      </c>
      <c r="E2907" s="13" t="s">
        <v>116</v>
      </c>
      <c r="F2907" s="16" t="str">
        <f t="shared" si="180"/>
        <v>OTHER</v>
      </c>
      <c r="G2907" s="16" t="str">
        <f t="shared" si="181"/>
        <v>OTHER</v>
      </c>
      <c r="H2907" s="9" t="s">
        <v>4896</v>
      </c>
      <c r="I2907" s="13" t="s">
        <v>150</v>
      </c>
      <c r="J2907" s="9" t="str">
        <f t="shared" si="182"/>
        <v>RS DQLAB</v>
      </c>
      <c r="K2907" s="14" t="s">
        <v>151</v>
      </c>
      <c r="L2907" t="str">
        <f t="shared" si="183"/>
        <v>SELL</v>
      </c>
    </row>
    <row r="2908" spans="1:12" x14ac:dyDescent="0.2">
      <c r="A2908" s="7" t="s">
        <v>3054</v>
      </c>
      <c r="B2908" s="8">
        <v>44280</v>
      </c>
      <c r="C2908" s="9" t="s">
        <v>22</v>
      </c>
      <c r="D2908" s="9">
        <v>10</v>
      </c>
      <c r="E2908" s="9" t="s">
        <v>116</v>
      </c>
      <c r="F2908" s="16" t="str">
        <f t="shared" si="180"/>
        <v>OTHER</v>
      </c>
      <c r="G2908" s="16" t="str">
        <f t="shared" si="181"/>
        <v>OTHER</v>
      </c>
      <c r="H2908" s="9" t="s">
        <v>4896</v>
      </c>
      <c r="I2908" s="9" t="s">
        <v>150</v>
      </c>
      <c r="J2908" s="9" t="str">
        <f t="shared" si="182"/>
        <v>RS DQLAB</v>
      </c>
      <c r="K2908" s="10" t="s">
        <v>151</v>
      </c>
      <c r="L2908" t="str">
        <f t="shared" si="183"/>
        <v>SELL</v>
      </c>
    </row>
    <row r="2909" spans="1:12" x14ac:dyDescent="0.2">
      <c r="A2909" s="11" t="s">
        <v>3055</v>
      </c>
      <c r="B2909" s="12">
        <v>44280</v>
      </c>
      <c r="C2909" s="13" t="s">
        <v>30</v>
      </c>
      <c r="D2909" s="13">
        <v>16</v>
      </c>
      <c r="E2909" s="13" t="s">
        <v>116</v>
      </c>
      <c r="F2909" s="16" t="str">
        <f t="shared" si="180"/>
        <v>OTHER</v>
      </c>
      <c r="G2909" s="16" t="str">
        <f t="shared" si="181"/>
        <v>OTHER</v>
      </c>
      <c r="H2909" s="9" t="s">
        <v>4896</v>
      </c>
      <c r="I2909" s="13" t="s">
        <v>150</v>
      </c>
      <c r="J2909" s="9" t="str">
        <f t="shared" si="182"/>
        <v>RS DQLAB</v>
      </c>
      <c r="K2909" s="14" t="s">
        <v>151</v>
      </c>
      <c r="L2909" t="str">
        <f t="shared" si="183"/>
        <v>SELL</v>
      </c>
    </row>
    <row r="2910" spans="1:12" x14ac:dyDescent="0.2">
      <c r="A2910" s="7" t="s">
        <v>3056</v>
      </c>
      <c r="B2910" s="8">
        <v>44280</v>
      </c>
      <c r="C2910" s="9" t="s">
        <v>23</v>
      </c>
      <c r="D2910" s="9">
        <v>384</v>
      </c>
      <c r="E2910" s="9" t="s">
        <v>116</v>
      </c>
      <c r="F2910" s="16" t="str">
        <f t="shared" si="180"/>
        <v>OTHER</v>
      </c>
      <c r="G2910" s="16" t="str">
        <f t="shared" si="181"/>
        <v>OTHER</v>
      </c>
      <c r="H2910" s="9" t="s">
        <v>4896</v>
      </c>
      <c r="I2910" s="9" t="s">
        <v>150</v>
      </c>
      <c r="J2910" s="9" t="str">
        <f t="shared" si="182"/>
        <v>RS DQLAB</v>
      </c>
      <c r="K2910" s="10" t="s">
        <v>151</v>
      </c>
      <c r="L2910" t="str">
        <f t="shared" si="183"/>
        <v>SELL</v>
      </c>
    </row>
    <row r="2911" spans="1:12" x14ac:dyDescent="0.2">
      <c r="A2911" s="11" t="s">
        <v>3057</v>
      </c>
      <c r="B2911" s="12">
        <v>44281</v>
      </c>
      <c r="C2911" s="13" t="s">
        <v>37</v>
      </c>
      <c r="D2911" s="13">
        <v>38</v>
      </c>
      <c r="E2911" s="13" t="s">
        <v>116</v>
      </c>
      <c r="F2911" s="16" t="str">
        <f t="shared" si="180"/>
        <v>OTHER</v>
      </c>
      <c r="G2911" s="16" t="str">
        <f t="shared" si="181"/>
        <v>OTHER</v>
      </c>
      <c r="H2911" s="9" t="s">
        <v>4896</v>
      </c>
      <c r="I2911" s="13" t="s">
        <v>150</v>
      </c>
      <c r="J2911" s="9" t="str">
        <f t="shared" si="182"/>
        <v>RS DQLAB</v>
      </c>
      <c r="K2911" s="14" t="s">
        <v>151</v>
      </c>
      <c r="L2911" t="str">
        <f t="shared" si="183"/>
        <v>SELL</v>
      </c>
    </row>
    <row r="2912" spans="1:12" x14ac:dyDescent="0.2">
      <c r="A2912" s="7" t="s">
        <v>3058</v>
      </c>
      <c r="B2912" s="8">
        <v>44281</v>
      </c>
      <c r="C2912" s="9" t="s">
        <v>37</v>
      </c>
      <c r="D2912" s="9">
        <v>23</v>
      </c>
      <c r="E2912" s="9" t="s">
        <v>116</v>
      </c>
      <c r="F2912" s="16" t="str">
        <f t="shared" si="180"/>
        <v>OTHER</v>
      </c>
      <c r="G2912" s="16" t="str">
        <f t="shared" si="181"/>
        <v>OTHER</v>
      </c>
      <c r="H2912" s="9" t="s">
        <v>4896</v>
      </c>
      <c r="I2912" s="9" t="s">
        <v>150</v>
      </c>
      <c r="J2912" s="9" t="str">
        <f t="shared" si="182"/>
        <v>RS DQLAB</v>
      </c>
      <c r="K2912" s="10" t="s">
        <v>151</v>
      </c>
      <c r="L2912" t="str">
        <f t="shared" si="183"/>
        <v>SELL</v>
      </c>
    </row>
    <row r="2913" spans="1:12" x14ac:dyDescent="0.2">
      <c r="A2913" s="11" t="s">
        <v>3059</v>
      </c>
      <c r="B2913" s="12">
        <v>44281</v>
      </c>
      <c r="C2913" s="13" t="s">
        <v>24</v>
      </c>
      <c r="D2913" s="13">
        <v>44</v>
      </c>
      <c r="E2913" s="13" t="s">
        <v>116</v>
      </c>
      <c r="F2913" s="16" t="str">
        <f t="shared" si="180"/>
        <v>OTHER</v>
      </c>
      <c r="G2913" s="16" t="str">
        <f t="shared" si="181"/>
        <v>OTHER</v>
      </c>
      <c r="H2913" s="9" t="s">
        <v>4896</v>
      </c>
      <c r="I2913" s="13" t="s">
        <v>150</v>
      </c>
      <c r="J2913" s="9" t="str">
        <f t="shared" si="182"/>
        <v>RS DQLAB</v>
      </c>
      <c r="K2913" s="14" t="s">
        <v>151</v>
      </c>
      <c r="L2913" t="str">
        <f t="shared" si="183"/>
        <v>SELL</v>
      </c>
    </row>
    <row r="2914" spans="1:12" x14ac:dyDescent="0.2">
      <c r="A2914" s="7" t="s">
        <v>3060</v>
      </c>
      <c r="B2914" s="8">
        <v>44281</v>
      </c>
      <c r="C2914" s="9" t="s">
        <v>38</v>
      </c>
      <c r="D2914" s="9">
        <v>12</v>
      </c>
      <c r="E2914" s="9" t="s">
        <v>116</v>
      </c>
      <c r="F2914" s="16" t="str">
        <f t="shared" si="180"/>
        <v>OTHER</v>
      </c>
      <c r="G2914" s="16" t="str">
        <f t="shared" si="181"/>
        <v>OTHER</v>
      </c>
      <c r="H2914" s="9" t="s">
        <v>4896</v>
      </c>
      <c r="I2914" s="9" t="s">
        <v>150</v>
      </c>
      <c r="J2914" s="9" t="str">
        <f t="shared" si="182"/>
        <v>RS DQLAB</v>
      </c>
      <c r="K2914" s="10" t="s">
        <v>151</v>
      </c>
      <c r="L2914" t="str">
        <f t="shared" si="183"/>
        <v>SELL</v>
      </c>
    </row>
    <row r="2915" spans="1:12" x14ac:dyDescent="0.2">
      <c r="A2915" s="11" t="s">
        <v>3061</v>
      </c>
      <c r="B2915" s="12">
        <v>44281</v>
      </c>
      <c r="C2915" s="13" t="s">
        <v>41</v>
      </c>
      <c r="D2915" s="13">
        <v>22</v>
      </c>
      <c r="E2915" s="13" t="s">
        <v>116</v>
      </c>
      <c r="F2915" s="16" t="str">
        <f t="shared" si="180"/>
        <v>OTHER</v>
      </c>
      <c r="G2915" s="16" t="str">
        <f t="shared" si="181"/>
        <v>OTHER</v>
      </c>
      <c r="H2915" s="9" t="s">
        <v>4896</v>
      </c>
      <c r="I2915" s="13" t="s">
        <v>150</v>
      </c>
      <c r="J2915" s="9" t="str">
        <f t="shared" si="182"/>
        <v>RS DQLAB</v>
      </c>
      <c r="K2915" s="14" t="s">
        <v>151</v>
      </c>
      <c r="L2915" t="str">
        <f t="shared" si="183"/>
        <v>SELL</v>
      </c>
    </row>
    <row r="2916" spans="1:12" x14ac:dyDescent="0.2">
      <c r="A2916" s="7" t="s">
        <v>3062</v>
      </c>
      <c r="B2916" s="8">
        <v>44281</v>
      </c>
      <c r="C2916" s="9" t="s">
        <v>36</v>
      </c>
      <c r="D2916" s="9">
        <v>15</v>
      </c>
      <c r="E2916" s="9" t="s">
        <v>116</v>
      </c>
      <c r="F2916" s="16" t="str">
        <f t="shared" si="180"/>
        <v>OTHER</v>
      </c>
      <c r="G2916" s="16" t="str">
        <f t="shared" si="181"/>
        <v>OTHER</v>
      </c>
      <c r="H2916" s="9" t="s">
        <v>4896</v>
      </c>
      <c r="I2916" s="9" t="s">
        <v>150</v>
      </c>
      <c r="J2916" s="9" t="str">
        <f t="shared" si="182"/>
        <v>RS DQLAB</v>
      </c>
      <c r="K2916" s="10" t="s">
        <v>151</v>
      </c>
      <c r="L2916" t="str">
        <f t="shared" si="183"/>
        <v>SELL</v>
      </c>
    </row>
    <row r="2917" spans="1:12" x14ac:dyDescent="0.2">
      <c r="A2917" s="11" t="s">
        <v>3063</v>
      </c>
      <c r="B2917" s="12">
        <v>44281</v>
      </c>
      <c r="C2917" s="13" t="s">
        <v>36</v>
      </c>
      <c r="D2917" s="13">
        <v>30</v>
      </c>
      <c r="E2917" s="13" t="s">
        <v>116</v>
      </c>
      <c r="F2917" s="16" t="str">
        <f t="shared" si="180"/>
        <v>OTHER</v>
      </c>
      <c r="G2917" s="16" t="str">
        <f t="shared" si="181"/>
        <v>OTHER</v>
      </c>
      <c r="H2917" s="9" t="s">
        <v>4896</v>
      </c>
      <c r="I2917" s="13" t="s">
        <v>150</v>
      </c>
      <c r="J2917" s="9" t="str">
        <f t="shared" si="182"/>
        <v>RS DQLAB</v>
      </c>
      <c r="K2917" s="14" t="s">
        <v>151</v>
      </c>
      <c r="L2917" t="str">
        <f t="shared" si="183"/>
        <v>SELL</v>
      </c>
    </row>
    <row r="2918" spans="1:12" x14ac:dyDescent="0.2">
      <c r="A2918" s="7" t="s">
        <v>3064</v>
      </c>
      <c r="B2918" s="8">
        <v>44281</v>
      </c>
      <c r="C2918" s="9" t="s">
        <v>14</v>
      </c>
      <c r="D2918" s="9">
        <v>34</v>
      </c>
      <c r="E2918" s="9" t="s">
        <v>116</v>
      </c>
      <c r="F2918" s="16" t="str">
        <f t="shared" si="180"/>
        <v>OTHER</v>
      </c>
      <c r="G2918" s="16" t="str">
        <f t="shared" si="181"/>
        <v>OTHER</v>
      </c>
      <c r="H2918" s="9" t="s">
        <v>4896</v>
      </c>
      <c r="I2918" s="9" t="s">
        <v>150</v>
      </c>
      <c r="J2918" s="9" t="str">
        <f t="shared" si="182"/>
        <v>RS DQLAB</v>
      </c>
      <c r="K2918" s="10" t="s">
        <v>151</v>
      </c>
      <c r="L2918" t="str">
        <f t="shared" si="183"/>
        <v>SELL</v>
      </c>
    </row>
    <row r="2919" spans="1:12" x14ac:dyDescent="0.2">
      <c r="A2919" s="11" t="s">
        <v>3065</v>
      </c>
      <c r="B2919" s="12">
        <v>44282</v>
      </c>
      <c r="C2919" s="13" t="s">
        <v>33</v>
      </c>
      <c r="D2919" s="13">
        <v>17</v>
      </c>
      <c r="E2919" s="13" t="s">
        <v>116</v>
      </c>
      <c r="F2919" s="16" t="str">
        <f t="shared" si="180"/>
        <v>OTHER</v>
      </c>
      <c r="G2919" s="16" t="str">
        <f t="shared" si="181"/>
        <v>OTHER</v>
      </c>
      <c r="H2919" s="9" t="s">
        <v>4896</v>
      </c>
      <c r="I2919" s="13" t="s">
        <v>150</v>
      </c>
      <c r="J2919" s="9" t="str">
        <f t="shared" si="182"/>
        <v>RS DQLAB</v>
      </c>
      <c r="K2919" s="14" t="s">
        <v>151</v>
      </c>
      <c r="L2919" t="str">
        <f t="shared" si="183"/>
        <v>SELL</v>
      </c>
    </row>
    <row r="2920" spans="1:12" x14ac:dyDescent="0.2">
      <c r="A2920" s="7" t="s">
        <v>3066</v>
      </c>
      <c r="B2920" s="8">
        <v>44282</v>
      </c>
      <c r="C2920" s="9" t="s">
        <v>10</v>
      </c>
      <c r="D2920" s="9">
        <v>3</v>
      </c>
      <c r="E2920" s="9" t="s">
        <v>116</v>
      </c>
      <c r="F2920" s="16" t="str">
        <f t="shared" si="180"/>
        <v>OTHER</v>
      </c>
      <c r="G2920" s="16" t="str">
        <f t="shared" si="181"/>
        <v>OTHER</v>
      </c>
      <c r="H2920" s="9" t="s">
        <v>4896</v>
      </c>
      <c r="I2920" s="9" t="s">
        <v>150</v>
      </c>
      <c r="J2920" s="9" t="str">
        <f t="shared" si="182"/>
        <v>RS DQLAB</v>
      </c>
      <c r="K2920" s="10" t="s">
        <v>151</v>
      </c>
      <c r="L2920" t="str">
        <f t="shared" si="183"/>
        <v>SELL</v>
      </c>
    </row>
    <row r="2921" spans="1:12" x14ac:dyDescent="0.2">
      <c r="A2921" s="11" t="s">
        <v>3067</v>
      </c>
      <c r="B2921" s="12">
        <v>44282</v>
      </c>
      <c r="C2921" s="13" t="s">
        <v>36</v>
      </c>
      <c r="D2921" s="13">
        <v>3</v>
      </c>
      <c r="E2921" s="13" t="s">
        <v>116</v>
      </c>
      <c r="F2921" s="16" t="str">
        <f t="shared" si="180"/>
        <v>OTHER</v>
      </c>
      <c r="G2921" s="16" t="str">
        <f t="shared" si="181"/>
        <v>OTHER</v>
      </c>
      <c r="H2921" s="9" t="s">
        <v>4896</v>
      </c>
      <c r="I2921" s="13" t="s">
        <v>150</v>
      </c>
      <c r="J2921" s="9" t="str">
        <f t="shared" si="182"/>
        <v>RS DQLAB</v>
      </c>
      <c r="K2921" s="14" t="s">
        <v>151</v>
      </c>
      <c r="L2921" t="str">
        <f t="shared" si="183"/>
        <v>SELL</v>
      </c>
    </row>
    <row r="2922" spans="1:12" x14ac:dyDescent="0.2">
      <c r="A2922" s="7" t="s">
        <v>3068</v>
      </c>
      <c r="B2922" s="8">
        <v>44282</v>
      </c>
      <c r="C2922" s="9" t="s">
        <v>30</v>
      </c>
      <c r="D2922" s="9">
        <v>4</v>
      </c>
      <c r="E2922" s="9" t="s">
        <v>116</v>
      </c>
      <c r="F2922" s="16" t="str">
        <f t="shared" si="180"/>
        <v>OTHER</v>
      </c>
      <c r="G2922" s="16" t="str">
        <f t="shared" si="181"/>
        <v>OTHER</v>
      </c>
      <c r="H2922" s="9" t="s">
        <v>4896</v>
      </c>
      <c r="I2922" s="9" t="s">
        <v>150</v>
      </c>
      <c r="J2922" s="9" t="str">
        <f t="shared" si="182"/>
        <v>RS DQLAB</v>
      </c>
      <c r="K2922" s="10" t="s">
        <v>151</v>
      </c>
      <c r="L2922" t="str">
        <f t="shared" si="183"/>
        <v>SELL</v>
      </c>
    </row>
    <row r="2923" spans="1:12" x14ac:dyDescent="0.2">
      <c r="A2923" s="11" t="s">
        <v>3069</v>
      </c>
      <c r="B2923" s="12">
        <v>44282</v>
      </c>
      <c r="C2923" s="13" t="s">
        <v>28</v>
      </c>
      <c r="D2923" s="13">
        <v>73</v>
      </c>
      <c r="E2923" s="13" t="s">
        <v>116</v>
      </c>
      <c r="F2923" s="16" t="str">
        <f t="shared" si="180"/>
        <v>OTHER</v>
      </c>
      <c r="G2923" s="16" t="str">
        <f t="shared" si="181"/>
        <v>OTHER</v>
      </c>
      <c r="H2923" s="9" t="s">
        <v>4896</v>
      </c>
      <c r="I2923" s="13" t="s">
        <v>150</v>
      </c>
      <c r="J2923" s="9" t="str">
        <f t="shared" si="182"/>
        <v>RS DQLAB</v>
      </c>
      <c r="K2923" s="14" t="s">
        <v>151</v>
      </c>
      <c r="L2923" t="str">
        <f t="shared" si="183"/>
        <v>SELL</v>
      </c>
    </row>
    <row r="2924" spans="1:12" x14ac:dyDescent="0.2">
      <c r="A2924" s="7" t="s">
        <v>3070</v>
      </c>
      <c r="B2924" s="8">
        <v>44282</v>
      </c>
      <c r="C2924" s="9" t="s">
        <v>20</v>
      </c>
      <c r="D2924" s="9">
        <v>7</v>
      </c>
      <c r="E2924" s="9" t="s">
        <v>116</v>
      </c>
      <c r="F2924" s="16" t="str">
        <f t="shared" si="180"/>
        <v>OTHER</v>
      </c>
      <c r="G2924" s="16" t="str">
        <f t="shared" si="181"/>
        <v>OTHER</v>
      </c>
      <c r="H2924" s="9" t="s">
        <v>4896</v>
      </c>
      <c r="I2924" s="9" t="s">
        <v>150</v>
      </c>
      <c r="J2924" s="9" t="str">
        <f t="shared" si="182"/>
        <v>RS DQLAB</v>
      </c>
      <c r="K2924" s="10" t="s">
        <v>151</v>
      </c>
      <c r="L2924" t="str">
        <f t="shared" si="183"/>
        <v>SELL</v>
      </c>
    </row>
    <row r="2925" spans="1:12" x14ac:dyDescent="0.2">
      <c r="A2925" s="11" t="s">
        <v>3071</v>
      </c>
      <c r="B2925" s="12">
        <v>44282</v>
      </c>
      <c r="C2925" s="13" t="s">
        <v>5</v>
      </c>
      <c r="D2925" s="13">
        <v>50</v>
      </c>
      <c r="E2925" s="13" t="s">
        <v>116</v>
      </c>
      <c r="F2925" s="16" t="str">
        <f t="shared" si="180"/>
        <v>OTHER</v>
      </c>
      <c r="G2925" s="16" t="str">
        <f t="shared" si="181"/>
        <v>OTHER</v>
      </c>
      <c r="H2925" s="9" t="s">
        <v>4896</v>
      </c>
      <c r="I2925" s="13" t="s">
        <v>150</v>
      </c>
      <c r="J2925" s="9" t="str">
        <f t="shared" si="182"/>
        <v>RS DQLAB</v>
      </c>
      <c r="K2925" s="14" t="s">
        <v>151</v>
      </c>
      <c r="L2925" t="str">
        <f t="shared" si="183"/>
        <v>SELL</v>
      </c>
    </row>
    <row r="2926" spans="1:12" x14ac:dyDescent="0.2">
      <c r="A2926" s="7" t="s">
        <v>3072</v>
      </c>
      <c r="B2926" s="8">
        <v>44283</v>
      </c>
      <c r="C2926" s="9" t="s">
        <v>12</v>
      </c>
      <c r="D2926" s="9">
        <v>30</v>
      </c>
      <c r="E2926" s="9" t="s">
        <v>116</v>
      </c>
      <c r="F2926" s="16" t="str">
        <f t="shared" si="180"/>
        <v>OTHER</v>
      </c>
      <c r="G2926" s="16" t="str">
        <f t="shared" si="181"/>
        <v>OTHER</v>
      </c>
      <c r="H2926" s="9" t="s">
        <v>4896</v>
      </c>
      <c r="I2926" s="9" t="s">
        <v>150</v>
      </c>
      <c r="J2926" s="9" t="str">
        <f t="shared" si="182"/>
        <v>RS DQLAB</v>
      </c>
      <c r="K2926" s="10" t="s">
        <v>151</v>
      </c>
      <c r="L2926" t="str">
        <f t="shared" si="183"/>
        <v>SELL</v>
      </c>
    </row>
    <row r="2927" spans="1:12" x14ac:dyDescent="0.2">
      <c r="A2927" s="11" t="s">
        <v>3073</v>
      </c>
      <c r="B2927" s="12">
        <v>44283</v>
      </c>
      <c r="C2927" s="13" t="s">
        <v>7</v>
      </c>
      <c r="D2927" s="13">
        <v>2</v>
      </c>
      <c r="E2927" s="13" t="s">
        <v>116</v>
      </c>
      <c r="F2927" s="16" t="str">
        <f t="shared" si="180"/>
        <v>OTHER</v>
      </c>
      <c r="G2927" s="16" t="str">
        <f t="shared" si="181"/>
        <v>OTHER</v>
      </c>
      <c r="H2927" s="9" t="s">
        <v>4896</v>
      </c>
      <c r="I2927" s="13" t="s">
        <v>150</v>
      </c>
      <c r="J2927" s="9" t="str">
        <f t="shared" si="182"/>
        <v>RS DQLAB</v>
      </c>
      <c r="K2927" s="14" t="s">
        <v>151</v>
      </c>
      <c r="L2927" t="str">
        <f t="shared" si="183"/>
        <v>SELL</v>
      </c>
    </row>
    <row r="2928" spans="1:12" x14ac:dyDescent="0.2">
      <c r="A2928" s="7" t="s">
        <v>3074</v>
      </c>
      <c r="B2928" s="8">
        <v>44283</v>
      </c>
      <c r="C2928" s="9" t="s">
        <v>35</v>
      </c>
      <c r="D2928" s="9">
        <v>20</v>
      </c>
      <c r="E2928" s="9" t="s">
        <v>116</v>
      </c>
      <c r="F2928" s="16" t="str">
        <f t="shared" si="180"/>
        <v>OTHER</v>
      </c>
      <c r="G2928" s="16" t="str">
        <f t="shared" si="181"/>
        <v>OTHER</v>
      </c>
      <c r="H2928" s="9" t="s">
        <v>4896</v>
      </c>
      <c r="I2928" s="9" t="s">
        <v>150</v>
      </c>
      <c r="J2928" s="9" t="str">
        <f t="shared" si="182"/>
        <v>RS DQLAB</v>
      </c>
      <c r="K2928" s="10" t="s">
        <v>151</v>
      </c>
      <c r="L2928" t="str">
        <f t="shared" si="183"/>
        <v>SELL</v>
      </c>
    </row>
    <row r="2929" spans="1:12" x14ac:dyDescent="0.2">
      <c r="A2929" s="11" t="s">
        <v>3075</v>
      </c>
      <c r="B2929" s="12">
        <v>44283</v>
      </c>
      <c r="C2929" s="13" t="s">
        <v>11</v>
      </c>
      <c r="D2929" s="13">
        <v>342</v>
      </c>
      <c r="E2929" s="13" t="s">
        <v>116</v>
      </c>
      <c r="F2929" s="16" t="str">
        <f t="shared" si="180"/>
        <v>OTHER</v>
      </c>
      <c r="G2929" s="16" t="str">
        <f t="shared" si="181"/>
        <v>OTHER</v>
      </c>
      <c r="H2929" s="9" t="s">
        <v>4896</v>
      </c>
      <c r="I2929" s="13" t="s">
        <v>150</v>
      </c>
      <c r="J2929" s="9" t="str">
        <f t="shared" si="182"/>
        <v>RS DQLAB</v>
      </c>
      <c r="K2929" s="14" t="s">
        <v>151</v>
      </c>
      <c r="L2929" t="str">
        <f t="shared" si="183"/>
        <v>SELL</v>
      </c>
    </row>
    <row r="2930" spans="1:12" x14ac:dyDescent="0.2">
      <c r="A2930" s="7" t="s">
        <v>3076</v>
      </c>
      <c r="B2930" s="8">
        <v>44284</v>
      </c>
      <c r="C2930" s="9" t="s">
        <v>12</v>
      </c>
      <c r="D2930" s="9">
        <v>83</v>
      </c>
      <c r="E2930" s="9" t="s">
        <v>116</v>
      </c>
      <c r="F2930" s="16" t="str">
        <f t="shared" si="180"/>
        <v>OTHER</v>
      </c>
      <c r="G2930" s="16" t="str">
        <f t="shared" si="181"/>
        <v>OTHER</v>
      </c>
      <c r="H2930" s="9" t="s">
        <v>4896</v>
      </c>
      <c r="I2930" s="9" t="s">
        <v>150</v>
      </c>
      <c r="J2930" s="9" t="str">
        <f t="shared" si="182"/>
        <v>RS DQLAB</v>
      </c>
      <c r="K2930" s="10" t="s">
        <v>151</v>
      </c>
      <c r="L2930" t="str">
        <f t="shared" si="183"/>
        <v>SELL</v>
      </c>
    </row>
    <row r="2931" spans="1:12" x14ac:dyDescent="0.2">
      <c r="A2931" s="11" t="s">
        <v>3077</v>
      </c>
      <c r="B2931" s="12">
        <v>44284</v>
      </c>
      <c r="C2931" s="13" t="s">
        <v>12</v>
      </c>
      <c r="D2931" s="13">
        <v>2</v>
      </c>
      <c r="E2931" s="13" t="s">
        <v>116</v>
      </c>
      <c r="F2931" s="16" t="str">
        <f t="shared" si="180"/>
        <v>OTHER</v>
      </c>
      <c r="G2931" s="16" t="str">
        <f t="shared" si="181"/>
        <v>OTHER</v>
      </c>
      <c r="H2931" s="9" t="s">
        <v>4896</v>
      </c>
      <c r="I2931" s="13" t="s">
        <v>150</v>
      </c>
      <c r="J2931" s="9" t="str">
        <f t="shared" si="182"/>
        <v>RS DQLAB</v>
      </c>
      <c r="K2931" s="14" t="s">
        <v>151</v>
      </c>
      <c r="L2931" t="str">
        <f t="shared" si="183"/>
        <v>SELL</v>
      </c>
    </row>
    <row r="2932" spans="1:12" x14ac:dyDescent="0.2">
      <c r="A2932" s="7" t="s">
        <v>3078</v>
      </c>
      <c r="B2932" s="8">
        <v>44284</v>
      </c>
      <c r="C2932" s="9" t="s">
        <v>38</v>
      </c>
      <c r="D2932" s="9">
        <v>47</v>
      </c>
      <c r="E2932" s="9" t="s">
        <v>116</v>
      </c>
      <c r="F2932" s="16" t="str">
        <f t="shared" si="180"/>
        <v>OTHER</v>
      </c>
      <c r="G2932" s="16" t="str">
        <f t="shared" si="181"/>
        <v>OTHER</v>
      </c>
      <c r="H2932" s="9" t="s">
        <v>4896</v>
      </c>
      <c r="I2932" s="9" t="s">
        <v>150</v>
      </c>
      <c r="J2932" s="9" t="str">
        <f t="shared" si="182"/>
        <v>RS DQLAB</v>
      </c>
      <c r="K2932" s="10" t="s">
        <v>151</v>
      </c>
      <c r="L2932" t="str">
        <f t="shared" si="183"/>
        <v>SELL</v>
      </c>
    </row>
    <row r="2933" spans="1:12" x14ac:dyDescent="0.2">
      <c r="A2933" s="11" t="s">
        <v>3079</v>
      </c>
      <c r="B2933" s="12">
        <v>44284</v>
      </c>
      <c r="C2933" s="13" t="s">
        <v>38</v>
      </c>
      <c r="D2933" s="13">
        <v>44</v>
      </c>
      <c r="E2933" s="13" t="s">
        <v>116</v>
      </c>
      <c r="F2933" s="16" t="str">
        <f t="shared" si="180"/>
        <v>OTHER</v>
      </c>
      <c r="G2933" s="16" t="str">
        <f t="shared" si="181"/>
        <v>OTHER</v>
      </c>
      <c r="H2933" s="9" t="s">
        <v>4896</v>
      </c>
      <c r="I2933" s="13" t="s">
        <v>150</v>
      </c>
      <c r="J2933" s="9" t="str">
        <f t="shared" si="182"/>
        <v>RS DQLAB</v>
      </c>
      <c r="K2933" s="14" t="s">
        <v>151</v>
      </c>
      <c r="L2933" t="str">
        <f t="shared" si="183"/>
        <v>SELL</v>
      </c>
    </row>
    <row r="2934" spans="1:12" x14ac:dyDescent="0.2">
      <c r="A2934" s="7" t="s">
        <v>3080</v>
      </c>
      <c r="B2934" s="8">
        <v>44284</v>
      </c>
      <c r="C2934" s="9" t="s">
        <v>41</v>
      </c>
      <c r="D2934" s="9">
        <v>47</v>
      </c>
      <c r="E2934" s="9" t="s">
        <v>116</v>
      </c>
      <c r="F2934" s="16" t="str">
        <f t="shared" si="180"/>
        <v>OTHER</v>
      </c>
      <c r="G2934" s="16" t="str">
        <f t="shared" si="181"/>
        <v>OTHER</v>
      </c>
      <c r="H2934" s="9" t="s">
        <v>4896</v>
      </c>
      <c r="I2934" s="9" t="s">
        <v>150</v>
      </c>
      <c r="J2934" s="9" t="str">
        <f t="shared" si="182"/>
        <v>RS DQLAB</v>
      </c>
      <c r="K2934" s="10" t="s">
        <v>151</v>
      </c>
      <c r="L2934" t="str">
        <f t="shared" si="183"/>
        <v>SELL</v>
      </c>
    </row>
    <row r="2935" spans="1:12" x14ac:dyDescent="0.2">
      <c r="A2935" s="11" t="s">
        <v>3081</v>
      </c>
      <c r="B2935" s="12">
        <v>44284</v>
      </c>
      <c r="C2935" s="13" t="s">
        <v>22</v>
      </c>
      <c r="D2935" s="13">
        <v>2</v>
      </c>
      <c r="E2935" s="13" t="s">
        <v>116</v>
      </c>
      <c r="F2935" s="16" t="str">
        <f t="shared" si="180"/>
        <v>OTHER</v>
      </c>
      <c r="G2935" s="16" t="str">
        <f t="shared" si="181"/>
        <v>OTHER</v>
      </c>
      <c r="H2935" s="9" t="s">
        <v>4896</v>
      </c>
      <c r="I2935" s="13" t="s">
        <v>150</v>
      </c>
      <c r="J2935" s="9" t="str">
        <f t="shared" si="182"/>
        <v>RS DQLAB</v>
      </c>
      <c r="K2935" s="14" t="s">
        <v>151</v>
      </c>
      <c r="L2935" t="str">
        <f t="shared" si="183"/>
        <v>SELL</v>
      </c>
    </row>
    <row r="2936" spans="1:12" x14ac:dyDescent="0.2">
      <c r="A2936" s="7" t="s">
        <v>3082</v>
      </c>
      <c r="B2936" s="8">
        <v>44284</v>
      </c>
      <c r="C2936" s="9" t="s">
        <v>40</v>
      </c>
      <c r="D2936" s="9">
        <v>325</v>
      </c>
      <c r="E2936" s="9" t="s">
        <v>116</v>
      </c>
      <c r="F2936" s="16" t="str">
        <f t="shared" si="180"/>
        <v>OTHER</v>
      </c>
      <c r="G2936" s="16" t="str">
        <f t="shared" si="181"/>
        <v>OTHER</v>
      </c>
      <c r="H2936" s="9" t="s">
        <v>4896</v>
      </c>
      <c r="I2936" s="9" t="s">
        <v>150</v>
      </c>
      <c r="J2936" s="9" t="str">
        <f t="shared" si="182"/>
        <v>RS DQLAB</v>
      </c>
      <c r="K2936" s="10" t="s">
        <v>151</v>
      </c>
      <c r="L2936" t="str">
        <f t="shared" si="183"/>
        <v>SELL</v>
      </c>
    </row>
    <row r="2937" spans="1:12" x14ac:dyDescent="0.2">
      <c r="A2937" s="11" t="s">
        <v>3083</v>
      </c>
      <c r="B2937" s="12">
        <v>44284</v>
      </c>
      <c r="C2937" s="13" t="s">
        <v>28</v>
      </c>
      <c r="D2937" s="13">
        <v>3</v>
      </c>
      <c r="E2937" s="13" t="s">
        <v>116</v>
      </c>
      <c r="F2937" s="16" t="str">
        <f t="shared" si="180"/>
        <v>OTHER</v>
      </c>
      <c r="G2937" s="16" t="str">
        <f t="shared" si="181"/>
        <v>OTHER</v>
      </c>
      <c r="H2937" s="9" t="s">
        <v>4896</v>
      </c>
      <c r="I2937" s="13" t="s">
        <v>150</v>
      </c>
      <c r="J2937" s="9" t="str">
        <f t="shared" si="182"/>
        <v>RS DQLAB</v>
      </c>
      <c r="K2937" s="14" t="s">
        <v>151</v>
      </c>
      <c r="L2937" t="str">
        <f t="shared" si="183"/>
        <v>SELL</v>
      </c>
    </row>
    <row r="2938" spans="1:12" x14ac:dyDescent="0.2">
      <c r="A2938" s="7" t="s">
        <v>3084</v>
      </c>
      <c r="B2938" s="8">
        <v>44284</v>
      </c>
      <c r="C2938" s="9" t="s">
        <v>7</v>
      </c>
      <c r="D2938" s="9">
        <v>53</v>
      </c>
      <c r="E2938" s="9" t="s">
        <v>116</v>
      </c>
      <c r="F2938" s="16" t="str">
        <f t="shared" si="180"/>
        <v>OTHER</v>
      </c>
      <c r="G2938" s="16" t="str">
        <f t="shared" si="181"/>
        <v>OTHER</v>
      </c>
      <c r="H2938" s="9" t="s">
        <v>4896</v>
      </c>
      <c r="I2938" s="9" t="s">
        <v>150</v>
      </c>
      <c r="J2938" s="9" t="str">
        <f t="shared" si="182"/>
        <v>RS DQLAB</v>
      </c>
      <c r="K2938" s="10" t="s">
        <v>151</v>
      </c>
      <c r="L2938" t="str">
        <f t="shared" si="183"/>
        <v>SELL</v>
      </c>
    </row>
    <row r="2939" spans="1:12" x14ac:dyDescent="0.2">
      <c r="A2939" s="11" t="s">
        <v>3085</v>
      </c>
      <c r="B2939" s="12">
        <v>44284</v>
      </c>
      <c r="C2939" s="13" t="s">
        <v>35</v>
      </c>
      <c r="D2939" s="13">
        <v>4</v>
      </c>
      <c r="E2939" s="13" t="s">
        <v>116</v>
      </c>
      <c r="F2939" s="16" t="str">
        <f t="shared" si="180"/>
        <v>OTHER</v>
      </c>
      <c r="G2939" s="16" t="str">
        <f t="shared" si="181"/>
        <v>OTHER</v>
      </c>
      <c r="H2939" s="9" t="s">
        <v>4896</v>
      </c>
      <c r="I2939" s="13" t="s">
        <v>150</v>
      </c>
      <c r="J2939" s="9" t="str">
        <f t="shared" si="182"/>
        <v>RS DQLAB</v>
      </c>
      <c r="K2939" s="14" t="s">
        <v>151</v>
      </c>
      <c r="L2939" t="str">
        <f t="shared" si="183"/>
        <v>SELL</v>
      </c>
    </row>
    <row r="2940" spans="1:12" x14ac:dyDescent="0.2">
      <c r="A2940" s="7" t="s">
        <v>3086</v>
      </c>
      <c r="B2940" s="8">
        <v>44285</v>
      </c>
      <c r="C2940" s="9" t="s">
        <v>12</v>
      </c>
      <c r="D2940" s="9">
        <v>80</v>
      </c>
      <c r="E2940" s="9" t="s">
        <v>116</v>
      </c>
      <c r="F2940" s="16" t="str">
        <f t="shared" si="180"/>
        <v>OTHER</v>
      </c>
      <c r="G2940" s="16" t="str">
        <f t="shared" si="181"/>
        <v>OTHER</v>
      </c>
      <c r="H2940" s="9" t="s">
        <v>4896</v>
      </c>
      <c r="I2940" s="9" t="s">
        <v>150</v>
      </c>
      <c r="J2940" s="9" t="str">
        <f t="shared" si="182"/>
        <v>RS DQLAB</v>
      </c>
      <c r="K2940" s="10" t="s">
        <v>151</v>
      </c>
      <c r="L2940" t="str">
        <f t="shared" si="183"/>
        <v>SELL</v>
      </c>
    </row>
    <row r="2941" spans="1:12" x14ac:dyDescent="0.2">
      <c r="A2941" s="11" t="s">
        <v>3087</v>
      </c>
      <c r="B2941" s="12">
        <v>44286</v>
      </c>
      <c r="C2941" s="13" t="s">
        <v>12</v>
      </c>
      <c r="D2941" s="13">
        <v>57</v>
      </c>
      <c r="E2941" s="13" t="s">
        <v>116</v>
      </c>
      <c r="F2941" s="16" t="str">
        <f t="shared" si="180"/>
        <v>OTHER</v>
      </c>
      <c r="G2941" s="16" t="str">
        <f t="shared" si="181"/>
        <v>OTHER</v>
      </c>
      <c r="H2941" s="9" t="s">
        <v>4896</v>
      </c>
      <c r="I2941" s="13" t="s">
        <v>150</v>
      </c>
      <c r="J2941" s="9" t="str">
        <f t="shared" si="182"/>
        <v>RS DQLAB</v>
      </c>
      <c r="K2941" s="14" t="s">
        <v>151</v>
      </c>
      <c r="L2941" t="str">
        <f t="shared" si="183"/>
        <v>SELL</v>
      </c>
    </row>
    <row r="2942" spans="1:12" x14ac:dyDescent="0.2">
      <c r="A2942" s="7" t="s">
        <v>3088</v>
      </c>
      <c r="B2942" s="8">
        <v>44286</v>
      </c>
      <c r="C2942" s="9" t="s">
        <v>37</v>
      </c>
      <c r="D2942" s="9">
        <v>59</v>
      </c>
      <c r="E2942" s="9" t="s">
        <v>116</v>
      </c>
      <c r="F2942" s="16" t="str">
        <f t="shared" si="180"/>
        <v>OTHER</v>
      </c>
      <c r="G2942" s="16" t="str">
        <f t="shared" si="181"/>
        <v>OTHER</v>
      </c>
      <c r="H2942" s="9" t="s">
        <v>4896</v>
      </c>
      <c r="I2942" s="9" t="s">
        <v>150</v>
      </c>
      <c r="J2942" s="9" t="str">
        <f t="shared" si="182"/>
        <v>RS DQLAB</v>
      </c>
      <c r="K2942" s="10" t="s">
        <v>151</v>
      </c>
      <c r="L2942" t="str">
        <f t="shared" si="183"/>
        <v>SELL</v>
      </c>
    </row>
    <row r="2943" spans="1:12" x14ac:dyDescent="0.2">
      <c r="A2943" s="11" t="s">
        <v>3089</v>
      </c>
      <c r="B2943" s="12">
        <v>44286</v>
      </c>
      <c r="C2943" s="13" t="s">
        <v>9</v>
      </c>
      <c r="D2943" s="13">
        <v>5</v>
      </c>
      <c r="E2943" s="13" t="s">
        <v>116</v>
      </c>
      <c r="F2943" s="16" t="str">
        <f t="shared" si="180"/>
        <v>OTHER</v>
      </c>
      <c r="G2943" s="16" t="str">
        <f t="shared" si="181"/>
        <v>OTHER</v>
      </c>
      <c r="H2943" s="9" t="s">
        <v>4896</v>
      </c>
      <c r="I2943" s="13" t="s">
        <v>150</v>
      </c>
      <c r="J2943" s="9" t="str">
        <f t="shared" si="182"/>
        <v>RS DQLAB</v>
      </c>
      <c r="K2943" s="14" t="s">
        <v>151</v>
      </c>
      <c r="L2943" t="str">
        <f t="shared" si="183"/>
        <v>SELL</v>
      </c>
    </row>
    <row r="2944" spans="1:12" x14ac:dyDescent="0.2">
      <c r="A2944" s="7" t="s">
        <v>3090</v>
      </c>
      <c r="B2944" s="8">
        <v>44286</v>
      </c>
      <c r="C2944" s="9" t="s">
        <v>38</v>
      </c>
      <c r="D2944" s="9">
        <v>30</v>
      </c>
      <c r="E2944" s="9" t="s">
        <v>116</v>
      </c>
      <c r="F2944" s="16" t="str">
        <f t="shared" si="180"/>
        <v>OTHER</v>
      </c>
      <c r="G2944" s="16" t="str">
        <f t="shared" si="181"/>
        <v>OTHER</v>
      </c>
      <c r="H2944" s="9" t="s">
        <v>4896</v>
      </c>
      <c r="I2944" s="9" t="s">
        <v>150</v>
      </c>
      <c r="J2944" s="9" t="str">
        <f t="shared" si="182"/>
        <v>RS DQLAB</v>
      </c>
      <c r="K2944" s="10" t="s">
        <v>151</v>
      </c>
      <c r="L2944" t="str">
        <f t="shared" si="183"/>
        <v>SELL</v>
      </c>
    </row>
    <row r="2945" spans="1:12" x14ac:dyDescent="0.2">
      <c r="A2945" s="11" t="s">
        <v>3091</v>
      </c>
      <c r="B2945" s="12">
        <v>44286</v>
      </c>
      <c r="C2945" s="13" t="s">
        <v>41</v>
      </c>
      <c r="D2945" s="13">
        <v>33</v>
      </c>
      <c r="E2945" s="13" t="s">
        <v>116</v>
      </c>
      <c r="F2945" s="16" t="str">
        <f t="shared" si="180"/>
        <v>OTHER</v>
      </c>
      <c r="G2945" s="16" t="str">
        <f t="shared" si="181"/>
        <v>OTHER</v>
      </c>
      <c r="H2945" s="9" t="s">
        <v>4896</v>
      </c>
      <c r="I2945" s="13" t="s">
        <v>150</v>
      </c>
      <c r="J2945" s="9" t="str">
        <f t="shared" si="182"/>
        <v>RS DQLAB</v>
      </c>
      <c r="K2945" s="14" t="s">
        <v>151</v>
      </c>
      <c r="L2945" t="str">
        <f t="shared" si="183"/>
        <v>SELL</v>
      </c>
    </row>
    <row r="2946" spans="1:12" x14ac:dyDescent="0.2">
      <c r="A2946" s="7" t="s">
        <v>3092</v>
      </c>
      <c r="B2946" s="8">
        <v>44286</v>
      </c>
      <c r="C2946" s="9" t="s">
        <v>30</v>
      </c>
      <c r="D2946" s="9">
        <v>15</v>
      </c>
      <c r="E2946" s="9" t="s">
        <v>116</v>
      </c>
      <c r="F2946" s="16" t="str">
        <f t="shared" si="180"/>
        <v>OTHER</v>
      </c>
      <c r="G2946" s="16" t="str">
        <f t="shared" si="181"/>
        <v>OTHER</v>
      </c>
      <c r="H2946" s="9" t="s">
        <v>4896</v>
      </c>
      <c r="I2946" s="9" t="s">
        <v>150</v>
      </c>
      <c r="J2946" s="9" t="str">
        <f t="shared" si="182"/>
        <v>RS DQLAB</v>
      </c>
      <c r="K2946" s="10" t="s">
        <v>151</v>
      </c>
      <c r="L2946" t="str">
        <f t="shared" si="183"/>
        <v>SELL</v>
      </c>
    </row>
    <row r="2947" spans="1:12" x14ac:dyDescent="0.2">
      <c r="A2947" s="11" t="s">
        <v>3093</v>
      </c>
      <c r="B2947" s="12">
        <v>44286</v>
      </c>
      <c r="C2947" s="13" t="s">
        <v>35</v>
      </c>
      <c r="D2947" s="13">
        <v>45</v>
      </c>
      <c r="E2947" s="13" t="s">
        <v>116</v>
      </c>
      <c r="F2947" s="16" t="str">
        <f t="shared" ref="F2947:F3010" si="184">UPPER(IF(LEN(E2947)=0,"OTHER",E2947))</f>
        <v>OTHER</v>
      </c>
      <c r="G2947" s="16" t="str">
        <f t="shared" ref="G2947:G3010" si="185">LEFT(F2947,7)</f>
        <v>OTHER</v>
      </c>
      <c r="H2947" s="9" t="s">
        <v>4896</v>
      </c>
      <c r="I2947" s="13" t="s">
        <v>150</v>
      </c>
      <c r="J2947" s="9" t="str">
        <f t="shared" ref="J2947:J3010" si="186">(UPPER(IF(LEN(I2947)=0,"OTHER",I2947)))</f>
        <v>RS DQLAB</v>
      </c>
      <c r="K2947" s="14" t="s">
        <v>151</v>
      </c>
      <c r="L2947" t="str">
        <f t="shared" ref="L2947:L3010" si="187">UPPER(K2947)</f>
        <v>SELL</v>
      </c>
    </row>
    <row r="2948" spans="1:12" x14ac:dyDescent="0.2">
      <c r="A2948" s="7" t="s">
        <v>3094</v>
      </c>
      <c r="B2948" s="8">
        <v>44287</v>
      </c>
      <c r="C2948" s="9" t="s">
        <v>37</v>
      </c>
      <c r="D2948" s="9">
        <v>43</v>
      </c>
      <c r="E2948" s="9" t="s">
        <v>116</v>
      </c>
      <c r="F2948" s="16" t="str">
        <f t="shared" si="184"/>
        <v>OTHER</v>
      </c>
      <c r="G2948" s="16" t="str">
        <f t="shared" si="185"/>
        <v>OTHER</v>
      </c>
      <c r="H2948" s="9" t="s">
        <v>4896</v>
      </c>
      <c r="I2948" s="9" t="s">
        <v>150</v>
      </c>
      <c r="J2948" s="9" t="str">
        <f t="shared" si="186"/>
        <v>RS DQLAB</v>
      </c>
      <c r="K2948" s="10" t="s">
        <v>151</v>
      </c>
      <c r="L2948" t="str">
        <f t="shared" si="187"/>
        <v>SELL</v>
      </c>
    </row>
    <row r="2949" spans="1:12" x14ac:dyDescent="0.2">
      <c r="A2949" s="11" t="s">
        <v>3095</v>
      </c>
      <c r="B2949" s="12">
        <v>44287</v>
      </c>
      <c r="C2949" s="13" t="s">
        <v>37</v>
      </c>
      <c r="D2949" s="13">
        <v>51</v>
      </c>
      <c r="E2949" s="13" t="s">
        <v>116</v>
      </c>
      <c r="F2949" s="16" t="str">
        <f t="shared" si="184"/>
        <v>OTHER</v>
      </c>
      <c r="G2949" s="16" t="str">
        <f t="shared" si="185"/>
        <v>OTHER</v>
      </c>
      <c r="H2949" s="9" t="s">
        <v>4896</v>
      </c>
      <c r="I2949" s="13" t="s">
        <v>150</v>
      </c>
      <c r="J2949" s="9" t="str">
        <f t="shared" si="186"/>
        <v>RS DQLAB</v>
      </c>
      <c r="K2949" s="14" t="s">
        <v>151</v>
      </c>
      <c r="L2949" t="str">
        <f t="shared" si="187"/>
        <v>SELL</v>
      </c>
    </row>
    <row r="2950" spans="1:12" x14ac:dyDescent="0.2">
      <c r="A2950" s="7" t="s">
        <v>3096</v>
      </c>
      <c r="B2950" s="8">
        <v>44287</v>
      </c>
      <c r="C2950" s="9" t="s">
        <v>16</v>
      </c>
      <c r="D2950" s="9">
        <v>1</v>
      </c>
      <c r="E2950" s="9" t="s">
        <v>116</v>
      </c>
      <c r="F2950" s="16" t="str">
        <f t="shared" si="184"/>
        <v>OTHER</v>
      </c>
      <c r="G2950" s="16" t="str">
        <f t="shared" si="185"/>
        <v>OTHER</v>
      </c>
      <c r="H2950" s="9" t="s">
        <v>4896</v>
      </c>
      <c r="I2950" s="9" t="s">
        <v>150</v>
      </c>
      <c r="J2950" s="9" t="str">
        <f t="shared" si="186"/>
        <v>RS DQLAB</v>
      </c>
      <c r="K2950" s="10" t="s">
        <v>151</v>
      </c>
      <c r="L2950" t="str">
        <f t="shared" si="187"/>
        <v>SELL</v>
      </c>
    </row>
    <row r="2951" spans="1:12" x14ac:dyDescent="0.2">
      <c r="A2951" s="11" t="s">
        <v>3097</v>
      </c>
      <c r="B2951" s="12">
        <v>44287</v>
      </c>
      <c r="C2951" s="13" t="s">
        <v>30</v>
      </c>
      <c r="D2951" s="13">
        <v>16</v>
      </c>
      <c r="E2951" s="13" t="s">
        <v>116</v>
      </c>
      <c r="F2951" s="16" t="str">
        <f t="shared" si="184"/>
        <v>OTHER</v>
      </c>
      <c r="G2951" s="16" t="str">
        <f t="shared" si="185"/>
        <v>OTHER</v>
      </c>
      <c r="H2951" s="9" t="s">
        <v>4896</v>
      </c>
      <c r="I2951" s="13" t="s">
        <v>150</v>
      </c>
      <c r="J2951" s="9" t="str">
        <f t="shared" si="186"/>
        <v>RS DQLAB</v>
      </c>
      <c r="K2951" s="14" t="s">
        <v>151</v>
      </c>
      <c r="L2951" t="str">
        <f t="shared" si="187"/>
        <v>SELL</v>
      </c>
    </row>
    <row r="2952" spans="1:12" x14ac:dyDescent="0.2">
      <c r="A2952" s="7" t="s">
        <v>3098</v>
      </c>
      <c r="B2952" s="8">
        <v>44287</v>
      </c>
      <c r="C2952" s="9" t="s">
        <v>20</v>
      </c>
      <c r="D2952" s="9">
        <v>65</v>
      </c>
      <c r="E2952" s="9" t="s">
        <v>116</v>
      </c>
      <c r="F2952" s="16" t="str">
        <f t="shared" si="184"/>
        <v>OTHER</v>
      </c>
      <c r="G2952" s="16" t="str">
        <f t="shared" si="185"/>
        <v>OTHER</v>
      </c>
      <c r="H2952" s="9" t="s">
        <v>4896</v>
      </c>
      <c r="I2952" s="9" t="s">
        <v>150</v>
      </c>
      <c r="J2952" s="9" t="str">
        <f t="shared" si="186"/>
        <v>RS DQLAB</v>
      </c>
      <c r="K2952" s="10" t="s">
        <v>151</v>
      </c>
      <c r="L2952" t="str">
        <f t="shared" si="187"/>
        <v>SELL</v>
      </c>
    </row>
    <row r="2953" spans="1:12" x14ac:dyDescent="0.2">
      <c r="A2953" s="11" t="s">
        <v>3099</v>
      </c>
      <c r="B2953" s="12">
        <v>44287</v>
      </c>
      <c r="C2953" s="13" t="s">
        <v>16</v>
      </c>
      <c r="D2953" s="13">
        <v>2000</v>
      </c>
      <c r="E2953" s="13" t="s">
        <v>3100</v>
      </c>
      <c r="F2953" s="16" t="str">
        <f t="shared" si="184"/>
        <v>DQLAB12</v>
      </c>
      <c r="G2953" s="16" t="str">
        <f t="shared" si="185"/>
        <v>DQLAB12</v>
      </c>
      <c r="H2953" s="9" t="s">
        <v>4892</v>
      </c>
      <c r="I2953" s="13" t="s">
        <v>116</v>
      </c>
      <c r="J2953" s="9" t="str">
        <f t="shared" si="186"/>
        <v>OTHER</v>
      </c>
      <c r="K2953" s="14" t="s">
        <v>117</v>
      </c>
      <c r="L2953" t="str">
        <f t="shared" si="187"/>
        <v>BUY</v>
      </c>
    </row>
    <row r="2954" spans="1:12" x14ac:dyDescent="0.2">
      <c r="A2954" s="7" t="s">
        <v>3101</v>
      </c>
      <c r="B2954" s="8">
        <v>44287</v>
      </c>
      <c r="C2954" s="9" t="s">
        <v>40</v>
      </c>
      <c r="D2954" s="9">
        <v>2000</v>
      </c>
      <c r="E2954" s="9" t="s">
        <v>4866</v>
      </c>
      <c r="F2954" s="16" t="str">
        <f t="shared" si="184"/>
        <v>DQLAB03</v>
      </c>
      <c r="G2954" s="16" t="str">
        <f t="shared" si="185"/>
        <v>DQLAB03</v>
      </c>
      <c r="H2954" s="9" t="s">
        <v>4897</v>
      </c>
      <c r="I2954" s="9" t="s">
        <v>116</v>
      </c>
      <c r="J2954" s="9" t="str">
        <f t="shared" si="186"/>
        <v>OTHER</v>
      </c>
      <c r="K2954" s="10" t="s">
        <v>117</v>
      </c>
      <c r="L2954" t="str">
        <f t="shared" si="187"/>
        <v>BUY</v>
      </c>
    </row>
    <row r="2955" spans="1:12" x14ac:dyDescent="0.2">
      <c r="A2955" s="11" t="s">
        <v>3102</v>
      </c>
      <c r="B2955" s="12">
        <v>44287</v>
      </c>
      <c r="C2955" s="13" t="s">
        <v>24</v>
      </c>
      <c r="D2955" s="13">
        <v>1000</v>
      </c>
      <c r="E2955" s="13" t="s">
        <v>2150</v>
      </c>
      <c r="F2955" s="16" t="str">
        <f t="shared" si="184"/>
        <v>DQLAB02</v>
      </c>
      <c r="G2955" s="16" t="str">
        <f t="shared" si="185"/>
        <v>DQLAB02</v>
      </c>
      <c r="H2955" s="9" t="s">
        <v>4886</v>
      </c>
      <c r="I2955" s="13" t="s">
        <v>116</v>
      </c>
      <c r="J2955" s="9" t="str">
        <f t="shared" si="186"/>
        <v>OTHER</v>
      </c>
      <c r="K2955" s="14" t="s">
        <v>117</v>
      </c>
      <c r="L2955" t="str">
        <f t="shared" si="187"/>
        <v>BUY</v>
      </c>
    </row>
    <row r="2956" spans="1:12" x14ac:dyDescent="0.2">
      <c r="A2956" s="7" t="s">
        <v>3103</v>
      </c>
      <c r="B2956" s="8">
        <v>44287</v>
      </c>
      <c r="C2956" s="9" t="s">
        <v>28</v>
      </c>
      <c r="D2956" s="9">
        <v>2000</v>
      </c>
      <c r="E2956" s="9" t="s">
        <v>1550</v>
      </c>
      <c r="F2956" s="16" t="str">
        <f t="shared" si="184"/>
        <v>DQLAB08</v>
      </c>
      <c r="G2956" s="16" t="str">
        <f t="shared" si="185"/>
        <v>DQLAB08</v>
      </c>
      <c r="H2956" s="9" t="s">
        <v>4890</v>
      </c>
      <c r="I2956" s="9" t="s">
        <v>116</v>
      </c>
      <c r="J2956" s="9" t="str">
        <f t="shared" si="186"/>
        <v>OTHER</v>
      </c>
      <c r="K2956" s="10" t="s">
        <v>117</v>
      </c>
      <c r="L2956" t="str">
        <f t="shared" si="187"/>
        <v>BUY</v>
      </c>
    </row>
    <row r="2957" spans="1:12" x14ac:dyDescent="0.2">
      <c r="A2957" s="11" t="s">
        <v>3104</v>
      </c>
      <c r="B2957" s="12">
        <v>44288</v>
      </c>
      <c r="C2957" s="13" t="s">
        <v>12</v>
      </c>
      <c r="D2957" s="13">
        <v>36</v>
      </c>
      <c r="E2957" s="13" t="s">
        <v>116</v>
      </c>
      <c r="F2957" s="16" t="str">
        <f t="shared" si="184"/>
        <v>OTHER</v>
      </c>
      <c r="G2957" s="16" t="str">
        <f t="shared" si="185"/>
        <v>OTHER</v>
      </c>
      <c r="H2957" s="9" t="s">
        <v>4896</v>
      </c>
      <c r="I2957" s="13" t="s">
        <v>150</v>
      </c>
      <c r="J2957" s="9" t="str">
        <f t="shared" si="186"/>
        <v>RS DQLAB</v>
      </c>
      <c r="K2957" s="14" t="s">
        <v>151</v>
      </c>
      <c r="L2957" t="str">
        <f t="shared" si="187"/>
        <v>SELL</v>
      </c>
    </row>
    <row r="2958" spans="1:12" x14ac:dyDescent="0.2">
      <c r="A2958" s="7" t="s">
        <v>3105</v>
      </c>
      <c r="B2958" s="8">
        <v>44288</v>
      </c>
      <c r="C2958" s="9" t="s">
        <v>37</v>
      </c>
      <c r="D2958" s="9">
        <v>35</v>
      </c>
      <c r="E2958" s="9" t="s">
        <v>116</v>
      </c>
      <c r="F2958" s="16" t="str">
        <f t="shared" si="184"/>
        <v>OTHER</v>
      </c>
      <c r="G2958" s="16" t="str">
        <f t="shared" si="185"/>
        <v>OTHER</v>
      </c>
      <c r="H2958" s="9" t="s">
        <v>4896</v>
      </c>
      <c r="I2958" s="9" t="s">
        <v>150</v>
      </c>
      <c r="J2958" s="9" t="str">
        <f t="shared" si="186"/>
        <v>RS DQLAB</v>
      </c>
      <c r="K2958" s="10" t="s">
        <v>151</v>
      </c>
      <c r="L2958" t="str">
        <f t="shared" si="187"/>
        <v>SELL</v>
      </c>
    </row>
    <row r="2959" spans="1:12" x14ac:dyDescent="0.2">
      <c r="A2959" s="11" t="s">
        <v>3106</v>
      </c>
      <c r="B2959" s="12">
        <v>44288</v>
      </c>
      <c r="C2959" s="13" t="s">
        <v>9</v>
      </c>
      <c r="D2959" s="13">
        <v>42</v>
      </c>
      <c r="E2959" s="13" t="s">
        <v>116</v>
      </c>
      <c r="F2959" s="16" t="str">
        <f t="shared" si="184"/>
        <v>OTHER</v>
      </c>
      <c r="G2959" s="16" t="str">
        <f t="shared" si="185"/>
        <v>OTHER</v>
      </c>
      <c r="H2959" s="9" t="s">
        <v>4896</v>
      </c>
      <c r="I2959" s="13" t="s">
        <v>150</v>
      </c>
      <c r="J2959" s="9" t="str">
        <f t="shared" si="186"/>
        <v>RS DQLAB</v>
      </c>
      <c r="K2959" s="14" t="s">
        <v>151</v>
      </c>
      <c r="L2959" t="str">
        <f t="shared" si="187"/>
        <v>SELL</v>
      </c>
    </row>
    <row r="2960" spans="1:12" x14ac:dyDescent="0.2">
      <c r="A2960" s="7" t="s">
        <v>3107</v>
      </c>
      <c r="B2960" s="8">
        <v>44288</v>
      </c>
      <c r="C2960" s="9" t="s">
        <v>24</v>
      </c>
      <c r="D2960" s="9">
        <v>34</v>
      </c>
      <c r="E2960" s="9" t="s">
        <v>116</v>
      </c>
      <c r="F2960" s="16" t="str">
        <f t="shared" si="184"/>
        <v>OTHER</v>
      </c>
      <c r="G2960" s="16" t="str">
        <f t="shared" si="185"/>
        <v>OTHER</v>
      </c>
      <c r="H2960" s="9" t="s">
        <v>4896</v>
      </c>
      <c r="I2960" s="9" t="s">
        <v>150</v>
      </c>
      <c r="J2960" s="9" t="str">
        <f t="shared" si="186"/>
        <v>RS DQLAB</v>
      </c>
      <c r="K2960" s="10" t="s">
        <v>151</v>
      </c>
      <c r="L2960" t="str">
        <f t="shared" si="187"/>
        <v>SELL</v>
      </c>
    </row>
    <row r="2961" spans="1:12" x14ac:dyDescent="0.2">
      <c r="A2961" s="11" t="s">
        <v>3108</v>
      </c>
      <c r="B2961" s="12">
        <v>44288</v>
      </c>
      <c r="C2961" s="13" t="s">
        <v>38</v>
      </c>
      <c r="D2961" s="13">
        <v>24</v>
      </c>
      <c r="E2961" s="13" t="s">
        <v>116</v>
      </c>
      <c r="F2961" s="16" t="str">
        <f t="shared" si="184"/>
        <v>OTHER</v>
      </c>
      <c r="G2961" s="16" t="str">
        <f t="shared" si="185"/>
        <v>OTHER</v>
      </c>
      <c r="H2961" s="9" t="s">
        <v>4896</v>
      </c>
      <c r="I2961" s="13" t="s">
        <v>150</v>
      </c>
      <c r="J2961" s="9" t="str">
        <f t="shared" si="186"/>
        <v>RS DQLAB</v>
      </c>
      <c r="K2961" s="14" t="s">
        <v>151</v>
      </c>
      <c r="L2961" t="str">
        <f t="shared" si="187"/>
        <v>SELL</v>
      </c>
    </row>
    <row r="2962" spans="1:12" x14ac:dyDescent="0.2">
      <c r="A2962" s="7" t="s">
        <v>3109</v>
      </c>
      <c r="B2962" s="8">
        <v>44288</v>
      </c>
      <c r="C2962" s="9" t="s">
        <v>40</v>
      </c>
      <c r="D2962" s="9">
        <v>404</v>
      </c>
      <c r="E2962" s="9" t="s">
        <v>116</v>
      </c>
      <c r="F2962" s="16" t="str">
        <f t="shared" si="184"/>
        <v>OTHER</v>
      </c>
      <c r="G2962" s="16" t="str">
        <f t="shared" si="185"/>
        <v>OTHER</v>
      </c>
      <c r="H2962" s="9" t="s">
        <v>4896</v>
      </c>
      <c r="I2962" s="9" t="s">
        <v>150</v>
      </c>
      <c r="J2962" s="9" t="str">
        <f t="shared" si="186"/>
        <v>RS DQLAB</v>
      </c>
      <c r="K2962" s="10" t="s">
        <v>151</v>
      </c>
      <c r="L2962" t="str">
        <f t="shared" si="187"/>
        <v>SELL</v>
      </c>
    </row>
    <row r="2963" spans="1:12" x14ac:dyDescent="0.2">
      <c r="A2963" s="11" t="s">
        <v>3110</v>
      </c>
      <c r="B2963" s="12">
        <v>44288</v>
      </c>
      <c r="C2963" s="13" t="s">
        <v>20</v>
      </c>
      <c r="D2963" s="13">
        <v>4</v>
      </c>
      <c r="E2963" s="13" t="s">
        <v>116</v>
      </c>
      <c r="F2963" s="16" t="str">
        <f t="shared" si="184"/>
        <v>OTHER</v>
      </c>
      <c r="G2963" s="16" t="str">
        <f t="shared" si="185"/>
        <v>OTHER</v>
      </c>
      <c r="H2963" s="9" t="s">
        <v>4896</v>
      </c>
      <c r="I2963" s="13" t="s">
        <v>150</v>
      </c>
      <c r="J2963" s="9" t="str">
        <f t="shared" si="186"/>
        <v>RS DQLAB</v>
      </c>
      <c r="K2963" s="14" t="s">
        <v>151</v>
      </c>
      <c r="L2963" t="str">
        <f t="shared" si="187"/>
        <v>SELL</v>
      </c>
    </row>
    <row r="2964" spans="1:12" x14ac:dyDescent="0.2">
      <c r="A2964" s="7" t="s">
        <v>3111</v>
      </c>
      <c r="B2964" s="8">
        <v>44288</v>
      </c>
      <c r="C2964" s="9" t="s">
        <v>23</v>
      </c>
      <c r="D2964" s="9">
        <v>13</v>
      </c>
      <c r="E2964" s="9" t="s">
        <v>116</v>
      </c>
      <c r="F2964" s="16" t="str">
        <f t="shared" si="184"/>
        <v>OTHER</v>
      </c>
      <c r="G2964" s="16" t="str">
        <f t="shared" si="185"/>
        <v>OTHER</v>
      </c>
      <c r="H2964" s="9" t="s">
        <v>4896</v>
      </c>
      <c r="I2964" s="9" t="s">
        <v>150</v>
      </c>
      <c r="J2964" s="9" t="str">
        <f t="shared" si="186"/>
        <v>RS DQLAB</v>
      </c>
      <c r="K2964" s="10" t="s">
        <v>151</v>
      </c>
      <c r="L2964" t="str">
        <f t="shared" si="187"/>
        <v>SELL</v>
      </c>
    </row>
    <row r="2965" spans="1:12" x14ac:dyDescent="0.2">
      <c r="A2965" s="11" t="s">
        <v>3112</v>
      </c>
      <c r="B2965" s="12">
        <v>44289</v>
      </c>
      <c r="C2965" s="13" t="s">
        <v>19</v>
      </c>
      <c r="D2965" s="13">
        <v>16</v>
      </c>
      <c r="E2965" s="13" t="s">
        <v>116</v>
      </c>
      <c r="F2965" s="16" t="str">
        <f t="shared" si="184"/>
        <v>OTHER</v>
      </c>
      <c r="G2965" s="16" t="str">
        <f t="shared" si="185"/>
        <v>OTHER</v>
      </c>
      <c r="H2965" s="9" t="s">
        <v>4896</v>
      </c>
      <c r="I2965" s="13" t="s">
        <v>150</v>
      </c>
      <c r="J2965" s="9" t="str">
        <f t="shared" si="186"/>
        <v>RS DQLAB</v>
      </c>
      <c r="K2965" s="14" t="s">
        <v>151</v>
      </c>
      <c r="L2965" t="str">
        <f t="shared" si="187"/>
        <v>SELL</v>
      </c>
    </row>
    <row r="2966" spans="1:12" x14ac:dyDescent="0.2">
      <c r="A2966" s="7" t="s">
        <v>3113</v>
      </c>
      <c r="B2966" s="8">
        <v>44289</v>
      </c>
      <c r="C2966" s="9" t="s">
        <v>37</v>
      </c>
      <c r="D2966" s="9">
        <v>79</v>
      </c>
      <c r="E2966" s="9" t="s">
        <v>116</v>
      </c>
      <c r="F2966" s="16" t="str">
        <f t="shared" si="184"/>
        <v>OTHER</v>
      </c>
      <c r="G2966" s="16" t="str">
        <f t="shared" si="185"/>
        <v>OTHER</v>
      </c>
      <c r="H2966" s="9" t="s">
        <v>4896</v>
      </c>
      <c r="I2966" s="9" t="s">
        <v>150</v>
      </c>
      <c r="J2966" s="9" t="str">
        <f t="shared" si="186"/>
        <v>RS DQLAB</v>
      </c>
      <c r="K2966" s="10" t="s">
        <v>151</v>
      </c>
      <c r="L2966" t="str">
        <f t="shared" si="187"/>
        <v>SELL</v>
      </c>
    </row>
    <row r="2967" spans="1:12" x14ac:dyDescent="0.2">
      <c r="A2967" s="11" t="s">
        <v>3114</v>
      </c>
      <c r="B2967" s="12">
        <v>44289</v>
      </c>
      <c r="C2967" s="13" t="s">
        <v>38</v>
      </c>
      <c r="D2967" s="13">
        <v>10</v>
      </c>
      <c r="E2967" s="13" t="s">
        <v>116</v>
      </c>
      <c r="F2967" s="16" t="str">
        <f t="shared" si="184"/>
        <v>OTHER</v>
      </c>
      <c r="G2967" s="16" t="str">
        <f t="shared" si="185"/>
        <v>OTHER</v>
      </c>
      <c r="H2967" s="9" t="s">
        <v>4896</v>
      </c>
      <c r="I2967" s="13" t="s">
        <v>150</v>
      </c>
      <c r="J2967" s="9" t="str">
        <f t="shared" si="186"/>
        <v>RS DQLAB</v>
      </c>
      <c r="K2967" s="14" t="s">
        <v>151</v>
      </c>
      <c r="L2967" t="str">
        <f t="shared" si="187"/>
        <v>SELL</v>
      </c>
    </row>
    <row r="2968" spans="1:12" x14ac:dyDescent="0.2">
      <c r="A2968" s="7" t="s">
        <v>3115</v>
      </c>
      <c r="B2968" s="8">
        <v>44289</v>
      </c>
      <c r="C2968" s="9" t="s">
        <v>41</v>
      </c>
      <c r="D2968" s="9">
        <v>11</v>
      </c>
      <c r="E2968" s="9" t="s">
        <v>116</v>
      </c>
      <c r="F2968" s="16" t="str">
        <f t="shared" si="184"/>
        <v>OTHER</v>
      </c>
      <c r="G2968" s="16" t="str">
        <f t="shared" si="185"/>
        <v>OTHER</v>
      </c>
      <c r="H2968" s="9" t="s">
        <v>4896</v>
      </c>
      <c r="I2968" s="9" t="s">
        <v>150</v>
      </c>
      <c r="J2968" s="9" t="str">
        <f t="shared" si="186"/>
        <v>RS DQLAB</v>
      </c>
      <c r="K2968" s="10" t="s">
        <v>151</v>
      </c>
      <c r="L2968" t="str">
        <f t="shared" si="187"/>
        <v>SELL</v>
      </c>
    </row>
    <row r="2969" spans="1:12" x14ac:dyDescent="0.2">
      <c r="A2969" s="11" t="s">
        <v>3116</v>
      </c>
      <c r="B2969" s="12">
        <v>44289</v>
      </c>
      <c r="C2969" s="13" t="s">
        <v>40</v>
      </c>
      <c r="D2969" s="13">
        <v>291</v>
      </c>
      <c r="E2969" s="13" t="s">
        <v>116</v>
      </c>
      <c r="F2969" s="16" t="str">
        <f t="shared" si="184"/>
        <v>OTHER</v>
      </c>
      <c r="G2969" s="16" t="str">
        <f t="shared" si="185"/>
        <v>OTHER</v>
      </c>
      <c r="H2969" s="9" t="s">
        <v>4896</v>
      </c>
      <c r="I2969" s="13" t="s">
        <v>150</v>
      </c>
      <c r="J2969" s="9" t="str">
        <f t="shared" si="186"/>
        <v>RS DQLAB</v>
      </c>
      <c r="K2969" s="14" t="s">
        <v>151</v>
      </c>
      <c r="L2969" t="str">
        <f t="shared" si="187"/>
        <v>SELL</v>
      </c>
    </row>
    <row r="2970" spans="1:12" x14ac:dyDescent="0.2">
      <c r="A2970" s="7" t="s">
        <v>3117</v>
      </c>
      <c r="B2970" s="8">
        <v>44289</v>
      </c>
      <c r="C2970" s="9" t="s">
        <v>8</v>
      </c>
      <c r="D2970" s="9">
        <v>35</v>
      </c>
      <c r="E2970" s="9" t="s">
        <v>116</v>
      </c>
      <c r="F2970" s="16" t="str">
        <f t="shared" si="184"/>
        <v>OTHER</v>
      </c>
      <c r="G2970" s="16" t="str">
        <f t="shared" si="185"/>
        <v>OTHER</v>
      </c>
      <c r="H2970" s="9" t="s">
        <v>4896</v>
      </c>
      <c r="I2970" s="9" t="s">
        <v>150</v>
      </c>
      <c r="J2970" s="9" t="str">
        <f t="shared" si="186"/>
        <v>RS DQLAB</v>
      </c>
      <c r="K2970" s="10" t="s">
        <v>151</v>
      </c>
      <c r="L2970" t="str">
        <f t="shared" si="187"/>
        <v>SELL</v>
      </c>
    </row>
    <row r="2971" spans="1:12" x14ac:dyDescent="0.2">
      <c r="A2971" s="11" t="s">
        <v>3118</v>
      </c>
      <c r="B2971" s="12">
        <v>44289</v>
      </c>
      <c r="C2971" s="13" t="s">
        <v>11</v>
      </c>
      <c r="D2971" s="13">
        <v>58</v>
      </c>
      <c r="E2971" s="13" t="s">
        <v>116</v>
      </c>
      <c r="F2971" s="16" t="str">
        <f t="shared" si="184"/>
        <v>OTHER</v>
      </c>
      <c r="G2971" s="16" t="str">
        <f t="shared" si="185"/>
        <v>OTHER</v>
      </c>
      <c r="H2971" s="9" t="s">
        <v>4896</v>
      </c>
      <c r="I2971" s="13" t="s">
        <v>150</v>
      </c>
      <c r="J2971" s="9" t="str">
        <f t="shared" si="186"/>
        <v>RS DQLAB</v>
      </c>
      <c r="K2971" s="14" t="s">
        <v>151</v>
      </c>
      <c r="L2971" t="str">
        <f t="shared" si="187"/>
        <v>SELL</v>
      </c>
    </row>
    <row r="2972" spans="1:12" x14ac:dyDescent="0.2">
      <c r="A2972" s="7" t="s">
        <v>3119</v>
      </c>
      <c r="B2972" s="8">
        <v>44290</v>
      </c>
      <c r="C2972" s="9" t="s">
        <v>24</v>
      </c>
      <c r="D2972" s="9">
        <v>48</v>
      </c>
      <c r="E2972" s="9" t="s">
        <v>116</v>
      </c>
      <c r="F2972" s="16" t="str">
        <f t="shared" si="184"/>
        <v>OTHER</v>
      </c>
      <c r="G2972" s="16" t="str">
        <f t="shared" si="185"/>
        <v>OTHER</v>
      </c>
      <c r="H2972" s="9" t="s">
        <v>4896</v>
      </c>
      <c r="I2972" s="9" t="s">
        <v>150</v>
      </c>
      <c r="J2972" s="9" t="str">
        <f t="shared" si="186"/>
        <v>RS DQLAB</v>
      </c>
      <c r="K2972" s="10" t="s">
        <v>151</v>
      </c>
      <c r="L2972" t="str">
        <f t="shared" si="187"/>
        <v>SELL</v>
      </c>
    </row>
    <row r="2973" spans="1:12" x14ac:dyDescent="0.2">
      <c r="A2973" s="11" t="s">
        <v>3120</v>
      </c>
      <c r="B2973" s="12">
        <v>44290</v>
      </c>
      <c r="C2973" s="13" t="s">
        <v>40</v>
      </c>
      <c r="D2973" s="13">
        <v>7</v>
      </c>
      <c r="E2973" s="13" t="s">
        <v>116</v>
      </c>
      <c r="F2973" s="16" t="str">
        <f t="shared" si="184"/>
        <v>OTHER</v>
      </c>
      <c r="G2973" s="16" t="str">
        <f t="shared" si="185"/>
        <v>OTHER</v>
      </c>
      <c r="H2973" s="9" t="s">
        <v>4896</v>
      </c>
      <c r="I2973" s="13" t="s">
        <v>150</v>
      </c>
      <c r="J2973" s="9" t="str">
        <f t="shared" si="186"/>
        <v>RS DQLAB</v>
      </c>
      <c r="K2973" s="14" t="s">
        <v>151</v>
      </c>
      <c r="L2973" t="str">
        <f t="shared" si="187"/>
        <v>SELL</v>
      </c>
    </row>
    <row r="2974" spans="1:12" x14ac:dyDescent="0.2">
      <c r="A2974" s="7" t="s">
        <v>3121</v>
      </c>
      <c r="B2974" s="8">
        <v>44290</v>
      </c>
      <c r="C2974" s="9" t="s">
        <v>8</v>
      </c>
      <c r="D2974" s="9">
        <v>19</v>
      </c>
      <c r="E2974" s="9" t="s">
        <v>116</v>
      </c>
      <c r="F2974" s="16" t="str">
        <f t="shared" si="184"/>
        <v>OTHER</v>
      </c>
      <c r="G2974" s="16" t="str">
        <f t="shared" si="185"/>
        <v>OTHER</v>
      </c>
      <c r="H2974" s="9" t="s">
        <v>4896</v>
      </c>
      <c r="I2974" s="9" t="s">
        <v>150</v>
      </c>
      <c r="J2974" s="9" t="str">
        <f t="shared" si="186"/>
        <v>RS DQLAB</v>
      </c>
      <c r="K2974" s="10" t="s">
        <v>151</v>
      </c>
      <c r="L2974" t="str">
        <f t="shared" si="187"/>
        <v>SELL</v>
      </c>
    </row>
    <row r="2975" spans="1:12" x14ac:dyDescent="0.2">
      <c r="A2975" s="11" t="s">
        <v>3122</v>
      </c>
      <c r="B2975" s="12">
        <v>44290</v>
      </c>
      <c r="C2975" s="13" t="s">
        <v>7</v>
      </c>
      <c r="D2975" s="13">
        <v>9</v>
      </c>
      <c r="E2975" s="13" t="s">
        <v>116</v>
      </c>
      <c r="F2975" s="16" t="str">
        <f t="shared" si="184"/>
        <v>OTHER</v>
      </c>
      <c r="G2975" s="16" t="str">
        <f t="shared" si="185"/>
        <v>OTHER</v>
      </c>
      <c r="H2975" s="9" t="s">
        <v>4896</v>
      </c>
      <c r="I2975" s="13" t="s">
        <v>150</v>
      </c>
      <c r="J2975" s="9" t="str">
        <f t="shared" si="186"/>
        <v>RS DQLAB</v>
      </c>
      <c r="K2975" s="14" t="s">
        <v>151</v>
      </c>
      <c r="L2975" t="str">
        <f t="shared" si="187"/>
        <v>SELL</v>
      </c>
    </row>
    <row r="2976" spans="1:12" x14ac:dyDescent="0.2">
      <c r="A2976" s="7" t="s">
        <v>3123</v>
      </c>
      <c r="B2976" s="8">
        <v>44290</v>
      </c>
      <c r="C2976" s="9" t="s">
        <v>21</v>
      </c>
      <c r="D2976" s="9">
        <v>2</v>
      </c>
      <c r="E2976" s="9" t="s">
        <v>116</v>
      </c>
      <c r="F2976" s="16" t="str">
        <f t="shared" si="184"/>
        <v>OTHER</v>
      </c>
      <c r="G2976" s="16" t="str">
        <f t="shared" si="185"/>
        <v>OTHER</v>
      </c>
      <c r="H2976" s="9" t="s">
        <v>4896</v>
      </c>
      <c r="I2976" s="9" t="s">
        <v>150</v>
      </c>
      <c r="J2976" s="9" t="str">
        <f t="shared" si="186"/>
        <v>RS DQLAB</v>
      </c>
      <c r="K2976" s="10" t="s">
        <v>151</v>
      </c>
      <c r="L2976" t="str">
        <f t="shared" si="187"/>
        <v>SELL</v>
      </c>
    </row>
    <row r="2977" spans="1:12" x14ac:dyDescent="0.2">
      <c r="A2977" s="11" t="s">
        <v>3124</v>
      </c>
      <c r="B2977" s="12">
        <v>44291</v>
      </c>
      <c r="C2977" s="13" t="s">
        <v>12</v>
      </c>
      <c r="D2977" s="13">
        <v>37</v>
      </c>
      <c r="E2977" s="13" t="s">
        <v>116</v>
      </c>
      <c r="F2977" s="16" t="str">
        <f t="shared" si="184"/>
        <v>OTHER</v>
      </c>
      <c r="G2977" s="16" t="str">
        <f t="shared" si="185"/>
        <v>OTHER</v>
      </c>
      <c r="H2977" s="9" t="s">
        <v>4896</v>
      </c>
      <c r="I2977" s="13" t="s">
        <v>150</v>
      </c>
      <c r="J2977" s="9" t="str">
        <f t="shared" si="186"/>
        <v>RS DQLAB</v>
      </c>
      <c r="K2977" s="14" t="s">
        <v>151</v>
      </c>
      <c r="L2977" t="str">
        <f t="shared" si="187"/>
        <v>SELL</v>
      </c>
    </row>
    <row r="2978" spans="1:12" x14ac:dyDescent="0.2">
      <c r="A2978" s="7" t="s">
        <v>3125</v>
      </c>
      <c r="B2978" s="8">
        <v>44291</v>
      </c>
      <c r="C2978" s="9" t="s">
        <v>12</v>
      </c>
      <c r="D2978" s="9">
        <v>61</v>
      </c>
      <c r="E2978" s="9" t="s">
        <v>116</v>
      </c>
      <c r="F2978" s="16" t="str">
        <f t="shared" si="184"/>
        <v>OTHER</v>
      </c>
      <c r="G2978" s="16" t="str">
        <f t="shared" si="185"/>
        <v>OTHER</v>
      </c>
      <c r="H2978" s="9" t="s">
        <v>4896</v>
      </c>
      <c r="I2978" s="9" t="s">
        <v>150</v>
      </c>
      <c r="J2978" s="9" t="str">
        <f t="shared" si="186"/>
        <v>RS DQLAB</v>
      </c>
      <c r="K2978" s="10" t="s">
        <v>151</v>
      </c>
      <c r="L2978" t="str">
        <f t="shared" si="187"/>
        <v>SELL</v>
      </c>
    </row>
    <row r="2979" spans="1:12" x14ac:dyDescent="0.2">
      <c r="A2979" s="11" t="s">
        <v>3126</v>
      </c>
      <c r="B2979" s="12">
        <v>44291</v>
      </c>
      <c r="C2979" s="13" t="s">
        <v>9</v>
      </c>
      <c r="D2979" s="13">
        <v>37</v>
      </c>
      <c r="E2979" s="13" t="s">
        <v>116</v>
      </c>
      <c r="F2979" s="16" t="str">
        <f t="shared" si="184"/>
        <v>OTHER</v>
      </c>
      <c r="G2979" s="16" t="str">
        <f t="shared" si="185"/>
        <v>OTHER</v>
      </c>
      <c r="H2979" s="9" t="s">
        <v>4896</v>
      </c>
      <c r="I2979" s="13" t="s">
        <v>150</v>
      </c>
      <c r="J2979" s="9" t="str">
        <f t="shared" si="186"/>
        <v>RS DQLAB</v>
      </c>
      <c r="K2979" s="14" t="s">
        <v>151</v>
      </c>
      <c r="L2979" t="str">
        <f t="shared" si="187"/>
        <v>SELL</v>
      </c>
    </row>
    <row r="2980" spans="1:12" x14ac:dyDescent="0.2">
      <c r="A2980" s="7" t="s">
        <v>3127</v>
      </c>
      <c r="B2980" s="8">
        <v>44291</v>
      </c>
      <c r="C2980" s="9" t="s">
        <v>9</v>
      </c>
      <c r="D2980" s="9">
        <v>78</v>
      </c>
      <c r="E2980" s="9" t="s">
        <v>116</v>
      </c>
      <c r="F2980" s="16" t="str">
        <f t="shared" si="184"/>
        <v>OTHER</v>
      </c>
      <c r="G2980" s="16" t="str">
        <f t="shared" si="185"/>
        <v>OTHER</v>
      </c>
      <c r="H2980" s="9" t="s">
        <v>4896</v>
      </c>
      <c r="I2980" s="9" t="s">
        <v>150</v>
      </c>
      <c r="J2980" s="9" t="str">
        <f t="shared" si="186"/>
        <v>RS DQLAB</v>
      </c>
      <c r="K2980" s="10" t="s">
        <v>151</v>
      </c>
      <c r="L2980" t="str">
        <f t="shared" si="187"/>
        <v>SELL</v>
      </c>
    </row>
    <row r="2981" spans="1:12" x14ac:dyDescent="0.2">
      <c r="A2981" s="11" t="s">
        <v>3128</v>
      </c>
      <c r="B2981" s="12">
        <v>44291</v>
      </c>
      <c r="C2981" s="13" t="s">
        <v>22</v>
      </c>
      <c r="D2981" s="13">
        <v>38</v>
      </c>
      <c r="E2981" s="13" t="s">
        <v>116</v>
      </c>
      <c r="F2981" s="16" t="str">
        <f t="shared" si="184"/>
        <v>OTHER</v>
      </c>
      <c r="G2981" s="16" t="str">
        <f t="shared" si="185"/>
        <v>OTHER</v>
      </c>
      <c r="H2981" s="9" t="s">
        <v>4896</v>
      </c>
      <c r="I2981" s="13" t="s">
        <v>150</v>
      </c>
      <c r="J2981" s="9" t="str">
        <f t="shared" si="186"/>
        <v>RS DQLAB</v>
      </c>
      <c r="K2981" s="14" t="s">
        <v>151</v>
      </c>
      <c r="L2981" t="str">
        <f t="shared" si="187"/>
        <v>SELL</v>
      </c>
    </row>
    <row r="2982" spans="1:12" x14ac:dyDescent="0.2">
      <c r="A2982" s="7" t="s">
        <v>3129</v>
      </c>
      <c r="B2982" s="8">
        <v>44291</v>
      </c>
      <c r="C2982" s="9" t="s">
        <v>40</v>
      </c>
      <c r="D2982" s="9">
        <v>27</v>
      </c>
      <c r="E2982" s="9" t="s">
        <v>116</v>
      </c>
      <c r="F2982" s="16" t="str">
        <f t="shared" si="184"/>
        <v>OTHER</v>
      </c>
      <c r="G2982" s="16" t="str">
        <f t="shared" si="185"/>
        <v>OTHER</v>
      </c>
      <c r="H2982" s="9" t="s">
        <v>4896</v>
      </c>
      <c r="I2982" s="9" t="s">
        <v>150</v>
      </c>
      <c r="J2982" s="9" t="str">
        <f t="shared" si="186"/>
        <v>RS DQLAB</v>
      </c>
      <c r="K2982" s="10" t="s">
        <v>151</v>
      </c>
      <c r="L2982" t="str">
        <f t="shared" si="187"/>
        <v>SELL</v>
      </c>
    </row>
    <row r="2983" spans="1:12" x14ac:dyDescent="0.2">
      <c r="A2983" s="11" t="s">
        <v>3130</v>
      </c>
      <c r="B2983" s="12">
        <v>44291</v>
      </c>
      <c r="C2983" s="13" t="s">
        <v>30</v>
      </c>
      <c r="D2983" s="13">
        <v>70</v>
      </c>
      <c r="E2983" s="13" t="s">
        <v>116</v>
      </c>
      <c r="F2983" s="16" t="str">
        <f t="shared" si="184"/>
        <v>OTHER</v>
      </c>
      <c r="G2983" s="16" t="str">
        <f t="shared" si="185"/>
        <v>OTHER</v>
      </c>
      <c r="H2983" s="9" t="s">
        <v>4896</v>
      </c>
      <c r="I2983" s="13" t="s">
        <v>150</v>
      </c>
      <c r="J2983" s="9" t="str">
        <f t="shared" si="186"/>
        <v>RS DQLAB</v>
      </c>
      <c r="K2983" s="14" t="s">
        <v>151</v>
      </c>
      <c r="L2983" t="str">
        <f t="shared" si="187"/>
        <v>SELL</v>
      </c>
    </row>
    <row r="2984" spans="1:12" x14ac:dyDescent="0.2">
      <c r="A2984" s="7" t="s">
        <v>3131</v>
      </c>
      <c r="B2984" s="8">
        <v>44291</v>
      </c>
      <c r="C2984" s="9" t="s">
        <v>20</v>
      </c>
      <c r="D2984" s="9">
        <v>258</v>
      </c>
      <c r="E2984" s="9" t="s">
        <v>116</v>
      </c>
      <c r="F2984" s="16" t="str">
        <f t="shared" si="184"/>
        <v>OTHER</v>
      </c>
      <c r="G2984" s="16" t="str">
        <f t="shared" si="185"/>
        <v>OTHER</v>
      </c>
      <c r="H2984" s="9" t="s">
        <v>4896</v>
      </c>
      <c r="I2984" s="9" t="s">
        <v>150</v>
      </c>
      <c r="J2984" s="9" t="str">
        <f t="shared" si="186"/>
        <v>RS DQLAB</v>
      </c>
      <c r="K2984" s="10" t="s">
        <v>151</v>
      </c>
      <c r="L2984" t="str">
        <f t="shared" si="187"/>
        <v>SELL</v>
      </c>
    </row>
    <row r="2985" spans="1:12" x14ac:dyDescent="0.2">
      <c r="A2985" s="11" t="s">
        <v>3132</v>
      </c>
      <c r="B2985" s="12">
        <v>44291</v>
      </c>
      <c r="C2985" s="13" t="s">
        <v>23</v>
      </c>
      <c r="D2985" s="13">
        <v>108</v>
      </c>
      <c r="E2985" s="13" t="s">
        <v>116</v>
      </c>
      <c r="F2985" s="16" t="str">
        <f t="shared" si="184"/>
        <v>OTHER</v>
      </c>
      <c r="G2985" s="16" t="str">
        <f t="shared" si="185"/>
        <v>OTHER</v>
      </c>
      <c r="H2985" s="9" t="s">
        <v>4896</v>
      </c>
      <c r="I2985" s="13" t="s">
        <v>150</v>
      </c>
      <c r="J2985" s="9" t="str">
        <f t="shared" si="186"/>
        <v>RS DQLAB</v>
      </c>
      <c r="K2985" s="14" t="s">
        <v>151</v>
      </c>
      <c r="L2985" t="str">
        <f t="shared" si="187"/>
        <v>SELL</v>
      </c>
    </row>
    <row r="2986" spans="1:12" x14ac:dyDescent="0.2">
      <c r="A2986" s="7" t="s">
        <v>3133</v>
      </c>
      <c r="B2986" s="8">
        <v>44291</v>
      </c>
      <c r="C2986" s="9" t="s">
        <v>39</v>
      </c>
      <c r="D2986" s="9">
        <v>8</v>
      </c>
      <c r="E2986" s="9" t="s">
        <v>116</v>
      </c>
      <c r="F2986" s="16" t="str">
        <f t="shared" si="184"/>
        <v>OTHER</v>
      </c>
      <c r="G2986" s="16" t="str">
        <f t="shared" si="185"/>
        <v>OTHER</v>
      </c>
      <c r="H2986" s="9" t="s">
        <v>4896</v>
      </c>
      <c r="I2986" s="9" t="s">
        <v>150</v>
      </c>
      <c r="J2986" s="9" t="str">
        <f t="shared" si="186"/>
        <v>RS DQLAB</v>
      </c>
      <c r="K2986" s="10" t="s">
        <v>151</v>
      </c>
      <c r="L2986" t="str">
        <f t="shared" si="187"/>
        <v>SELL</v>
      </c>
    </row>
    <row r="2987" spans="1:12" x14ac:dyDescent="0.2">
      <c r="A2987" s="11" t="s">
        <v>3134</v>
      </c>
      <c r="B2987" s="12">
        <v>44292</v>
      </c>
      <c r="C2987" s="13" t="s">
        <v>12</v>
      </c>
      <c r="D2987" s="13">
        <v>1</v>
      </c>
      <c r="E2987" s="13" t="s">
        <v>116</v>
      </c>
      <c r="F2987" s="16" t="str">
        <f t="shared" si="184"/>
        <v>OTHER</v>
      </c>
      <c r="G2987" s="16" t="str">
        <f t="shared" si="185"/>
        <v>OTHER</v>
      </c>
      <c r="H2987" s="9" t="s">
        <v>4896</v>
      </c>
      <c r="I2987" s="13" t="s">
        <v>150</v>
      </c>
      <c r="J2987" s="9" t="str">
        <f t="shared" si="186"/>
        <v>RS DQLAB</v>
      </c>
      <c r="K2987" s="14" t="s">
        <v>151</v>
      </c>
      <c r="L2987" t="str">
        <f t="shared" si="187"/>
        <v>SELL</v>
      </c>
    </row>
    <row r="2988" spans="1:12" x14ac:dyDescent="0.2">
      <c r="A2988" s="7" t="s">
        <v>3135</v>
      </c>
      <c r="B2988" s="8">
        <v>44292</v>
      </c>
      <c r="C2988" s="9" t="s">
        <v>37</v>
      </c>
      <c r="D2988" s="9">
        <v>36</v>
      </c>
      <c r="E2988" s="9" t="s">
        <v>116</v>
      </c>
      <c r="F2988" s="16" t="str">
        <f t="shared" si="184"/>
        <v>OTHER</v>
      </c>
      <c r="G2988" s="16" t="str">
        <f t="shared" si="185"/>
        <v>OTHER</v>
      </c>
      <c r="H2988" s="9" t="s">
        <v>4896</v>
      </c>
      <c r="I2988" s="9" t="s">
        <v>150</v>
      </c>
      <c r="J2988" s="9" t="str">
        <f t="shared" si="186"/>
        <v>RS DQLAB</v>
      </c>
      <c r="K2988" s="10" t="s">
        <v>151</v>
      </c>
      <c r="L2988" t="str">
        <f t="shared" si="187"/>
        <v>SELL</v>
      </c>
    </row>
    <row r="2989" spans="1:12" x14ac:dyDescent="0.2">
      <c r="A2989" s="11" t="s">
        <v>3136</v>
      </c>
      <c r="B2989" s="12">
        <v>44292</v>
      </c>
      <c r="C2989" s="13" t="s">
        <v>9</v>
      </c>
      <c r="D2989" s="13">
        <v>11</v>
      </c>
      <c r="E2989" s="13" t="s">
        <v>116</v>
      </c>
      <c r="F2989" s="16" t="str">
        <f t="shared" si="184"/>
        <v>OTHER</v>
      </c>
      <c r="G2989" s="16" t="str">
        <f t="shared" si="185"/>
        <v>OTHER</v>
      </c>
      <c r="H2989" s="9" t="s">
        <v>4896</v>
      </c>
      <c r="I2989" s="13" t="s">
        <v>150</v>
      </c>
      <c r="J2989" s="9" t="str">
        <f t="shared" si="186"/>
        <v>RS DQLAB</v>
      </c>
      <c r="K2989" s="14" t="s">
        <v>151</v>
      </c>
      <c r="L2989" t="str">
        <f t="shared" si="187"/>
        <v>SELL</v>
      </c>
    </row>
    <row r="2990" spans="1:12" x14ac:dyDescent="0.2">
      <c r="A2990" s="7" t="s">
        <v>3137</v>
      </c>
      <c r="B2990" s="8">
        <v>44292</v>
      </c>
      <c r="C2990" s="9" t="s">
        <v>38</v>
      </c>
      <c r="D2990" s="9">
        <v>29</v>
      </c>
      <c r="E2990" s="9" t="s">
        <v>116</v>
      </c>
      <c r="F2990" s="16" t="str">
        <f t="shared" si="184"/>
        <v>OTHER</v>
      </c>
      <c r="G2990" s="16" t="str">
        <f t="shared" si="185"/>
        <v>OTHER</v>
      </c>
      <c r="H2990" s="9" t="s">
        <v>4896</v>
      </c>
      <c r="I2990" s="9" t="s">
        <v>150</v>
      </c>
      <c r="J2990" s="9" t="str">
        <f t="shared" si="186"/>
        <v>RS DQLAB</v>
      </c>
      <c r="K2990" s="10" t="s">
        <v>151</v>
      </c>
      <c r="L2990" t="str">
        <f t="shared" si="187"/>
        <v>SELL</v>
      </c>
    </row>
    <row r="2991" spans="1:12" x14ac:dyDescent="0.2">
      <c r="A2991" s="11" t="s">
        <v>3138</v>
      </c>
      <c r="B2991" s="12">
        <v>44292</v>
      </c>
      <c r="C2991" s="13" t="s">
        <v>34</v>
      </c>
      <c r="D2991" s="13">
        <v>3</v>
      </c>
      <c r="E2991" s="13" t="s">
        <v>116</v>
      </c>
      <c r="F2991" s="16" t="str">
        <f t="shared" si="184"/>
        <v>OTHER</v>
      </c>
      <c r="G2991" s="16" t="str">
        <f t="shared" si="185"/>
        <v>OTHER</v>
      </c>
      <c r="H2991" s="9" t="s">
        <v>4896</v>
      </c>
      <c r="I2991" s="13" t="s">
        <v>150</v>
      </c>
      <c r="J2991" s="9" t="str">
        <f t="shared" si="186"/>
        <v>RS DQLAB</v>
      </c>
      <c r="K2991" s="14" t="s">
        <v>151</v>
      </c>
      <c r="L2991" t="str">
        <f t="shared" si="187"/>
        <v>SELL</v>
      </c>
    </row>
    <row r="2992" spans="1:12" x14ac:dyDescent="0.2">
      <c r="A2992" s="7" t="s">
        <v>3139</v>
      </c>
      <c r="B2992" s="8">
        <v>44292</v>
      </c>
      <c r="C2992" s="9" t="s">
        <v>21</v>
      </c>
      <c r="D2992" s="9">
        <v>39</v>
      </c>
      <c r="E2992" s="9" t="s">
        <v>116</v>
      </c>
      <c r="F2992" s="16" t="str">
        <f t="shared" si="184"/>
        <v>OTHER</v>
      </c>
      <c r="G2992" s="16" t="str">
        <f t="shared" si="185"/>
        <v>OTHER</v>
      </c>
      <c r="H2992" s="9" t="s">
        <v>4896</v>
      </c>
      <c r="I2992" s="9" t="s">
        <v>150</v>
      </c>
      <c r="J2992" s="9" t="str">
        <f t="shared" si="186"/>
        <v>RS DQLAB</v>
      </c>
      <c r="K2992" s="10" t="s">
        <v>151</v>
      </c>
      <c r="L2992" t="str">
        <f t="shared" si="187"/>
        <v>SELL</v>
      </c>
    </row>
    <row r="2993" spans="1:12" x14ac:dyDescent="0.2">
      <c r="A2993" s="11" t="s">
        <v>3140</v>
      </c>
      <c r="B2993" s="12">
        <v>44293</v>
      </c>
      <c r="C2993" s="13" t="s">
        <v>15</v>
      </c>
      <c r="D2993" s="13">
        <v>15</v>
      </c>
      <c r="E2993" s="13" t="s">
        <v>116</v>
      </c>
      <c r="F2993" s="16" t="str">
        <f t="shared" si="184"/>
        <v>OTHER</v>
      </c>
      <c r="G2993" s="16" t="str">
        <f t="shared" si="185"/>
        <v>OTHER</v>
      </c>
      <c r="H2993" s="9" t="s">
        <v>4896</v>
      </c>
      <c r="I2993" s="13" t="s">
        <v>150</v>
      </c>
      <c r="J2993" s="9" t="str">
        <f t="shared" si="186"/>
        <v>RS DQLAB</v>
      </c>
      <c r="K2993" s="14" t="s">
        <v>151</v>
      </c>
      <c r="L2993" t="str">
        <f t="shared" si="187"/>
        <v>SELL</v>
      </c>
    </row>
    <row r="2994" spans="1:12" x14ac:dyDescent="0.2">
      <c r="A2994" s="7" t="s">
        <v>3141</v>
      </c>
      <c r="B2994" s="8">
        <v>44293</v>
      </c>
      <c r="C2994" s="9" t="s">
        <v>12</v>
      </c>
      <c r="D2994" s="9">
        <v>82</v>
      </c>
      <c r="E2994" s="9" t="s">
        <v>116</v>
      </c>
      <c r="F2994" s="16" t="str">
        <f t="shared" si="184"/>
        <v>OTHER</v>
      </c>
      <c r="G2994" s="16" t="str">
        <f t="shared" si="185"/>
        <v>OTHER</v>
      </c>
      <c r="H2994" s="9" t="s">
        <v>4896</v>
      </c>
      <c r="I2994" s="9" t="s">
        <v>150</v>
      </c>
      <c r="J2994" s="9" t="str">
        <f t="shared" si="186"/>
        <v>RS DQLAB</v>
      </c>
      <c r="K2994" s="10" t="s">
        <v>151</v>
      </c>
      <c r="L2994" t="str">
        <f t="shared" si="187"/>
        <v>SELL</v>
      </c>
    </row>
    <row r="2995" spans="1:12" x14ac:dyDescent="0.2">
      <c r="A2995" s="11" t="s">
        <v>3142</v>
      </c>
      <c r="B2995" s="12">
        <v>44293</v>
      </c>
      <c r="C2995" s="13" t="s">
        <v>9</v>
      </c>
      <c r="D2995" s="13">
        <v>82</v>
      </c>
      <c r="E2995" s="13" t="s">
        <v>116</v>
      </c>
      <c r="F2995" s="16" t="str">
        <f t="shared" si="184"/>
        <v>OTHER</v>
      </c>
      <c r="G2995" s="16" t="str">
        <f t="shared" si="185"/>
        <v>OTHER</v>
      </c>
      <c r="H2995" s="9" t="s">
        <v>4896</v>
      </c>
      <c r="I2995" s="13" t="s">
        <v>150</v>
      </c>
      <c r="J2995" s="9" t="str">
        <f t="shared" si="186"/>
        <v>RS DQLAB</v>
      </c>
      <c r="K2995" s="14" t="s">
        <v>151</v>
      </c>
      <c r="L2995" t="str">
        <f t="shared" si="187"/>
        <v>SELL</v>
      </c>
    </row>
    <row r="2996" spans="1:12" x14ac:dyDescent="0.2">
      <c r="A2996" s="7" t="s">
        <v>3143</v>
      </c>
      <c r="B2996" s="8">
        <v>44293</v>
      </c>
      <c r="C2996" s="9" t="s">
        <v>24</v>
      </c>
      <c r="D2996" s="9">
        <v>28</v>
      </c>
      <c r="E2996" s="9" t="s">
        <v>116</v>
      </c>
      <c r="F2996" s="16" t="str">
        <f t="shared" si="184"/>
        <v>OTHER</v>
      </c>
      <c r="G2996" s="16" t="str">
        <f t="shared" si="185"/>
        <v>OTHER</v>
      </c>
      <c r="H2996" s="9" t="s">
        <v>4896</v>
      </c>
      <c r="I2996" s="9" t="s">
        <v>150</v>
      </c>
      <c r="J2996" s="9" t="str">
        <f t="shared" si="186"/>
        <v>RS DQLAB</v>
      </c>
      <c r="K2996" s="10" t="s">
        <v>151</v>
      </c>
      <c r="L2996" t="str">
        <f t="shared" si="187"/>
        <v>SELL</v>
      </c>
    </row>
    <row r="2997" spans="1:12" x14ac:dyDescent="0.2">
      <c r="A2997" s="11" t="s">
        <v>3144</v>
      </c>
      <c r="B2997" s="12">
        <v>44293</v>
      </c>
      <c r="C2997" s="13" t="s">
        <v>38</v>
      </c>
      <c r="D2997" s="13">
        <v>50</v>
      </c>
      <c r="E2997" s="13" t="s">
        <v>116</v>
      </c>
      <c r="F2997" s="16" t="str">
        <f t="shared" si="184"/>
        <v>OTHER</v>
      </c>
      <c r="G2997" s="16" t="str">
        <f t="shared" si="185"/>
        <v>OTHER</v>
      </c>
      <c r="H2997" s="9" t="s">
        <v>4896</v>
      </c>
      <c r="I2997" s="13" t="s">
        <v>150</v>
      </c>
      <c r="J2997" s="9" t="str">
        <f t="shared" si="186"/>
        <v>RS DQLAB</v>
      </c>
      <c r="K2997" s="14" t="s">
        <v>151</v>
      </c>
      <c r="L2997" t="str">
        <f t="shared" si="187"/>
        <v>SELL</v>
      </c>
    </row>
    <row r="2998" spans="1:12" x14ac:dyDescent="0.2">
      <c r="A2998" s="7" t="s">
        <v>3145</v>
      </c>
      <c r="B2998" s="8">
        <v>44293</v>
      </c>
      <c r="C2998" s="9" t="s">
        <v>38</v>
      </c>
      <c r="D2998" s="9">
        <v>8</v>
      </c>
      <c r="E2998" s="9" t="s">
        <v>116</v>
      </c>
      <c r="F2998" s="16" t="str">
        <f t="shared" si="184"/>
        <v>OTHER</v>
      </c>
      <c r="G2998" s="16" t="str">
        <f t="shared" si="185"/>
        <v>OTHER</v>
      </c>
      <c r="H2998" s="9" t="s">
        <v>4896</v>
      </c>
      <c r="I2998" s="9" t="s">
        <v>150</v>
      </c>
      <c r="J2998" s="9" t="str">
        <f t="shared" si="186"/>
        <v>RS DQLAB</v>
      </c>
      <c r="K2998" s="10" t="s">
        <v>151</v>
      </c>
      <c r="L2998" t="str">
        <f t="shared" si="187"/>
        <v>SELL</v>
      </c>
    </row>
    <row r="2999" spans="1:12" x14ac:dyDescent="0.2">
      <c r="A2999" s="11" t="s">
        <v>3146</v>
      </c>
      <c r="B2999" s="12">
        <v>44293</v>
      </c>
      <c r="C2999" s="13" t="s">
        <v>41</v>
      </c>
      <c r="D2999" s="13">
        <v>28</v>
      </c>
      <c r="E2999" s="13" t="s">
        <v>116</v>
      </c>
      <c r="F2999" s="16" t="str">
        <f t="shared" si="184"/>
        <v>OTHER</v>
      </c>
      <c r="G2999" s="16" t="str">
        <f t="shared" si="185"/>
        <v>OTHER</v>
      </c>
      <c r="H2999" s="9" t="s">
        <v>4896</v>
      </c>
      <c r="I2999" s="13" t="s">
        <v>150</v>
      </c>
      <c r="J2999" s="9" t="str">
        <f t="shared" si="186"/>
        <v>RS DQLAB</v>
      </c>
      <c r="K2999" s="14" t="s">
        <v>151</v>
      </c>
      <c r="L2999" t="str">
        <f t="shared" si="187"/>
        <v>SELL</v>
      </c>
    </row>
    <row r="3000" spans="1:12" x14ac:dyDescent="0.2">
      <c r="A3000" s="7" t="s">
        <v>3147</v>
      </c>
      <c r="B3000" s="8">
        <v>44293</v>
      </c>
      <c r="C3000" s="9" t="s">
        <v>22</v>
      </c>
      <c r="D3000" s="9">
        <v>9</v>
      </c>
      <c r="E3000" s="9" t="s">
        <v>116</v>
      </c>
      <c r="F3000" s="16" t="str">
        <f t="shared" si="184"/>
        <v>OTHER</v>
      </c>
      <c r="G3000" s="16" t="str">
        <f t="shared" si="185"/>
        <v>OTHER</v>
      </c>
      <c r="H3000" s="9" t="s">
        <v>4896</v>
      </c>
      <c r="I3000" s="9" t="s">
        <v>150</v>
      </c>
      <c r="J3000" s="9" t="str">
        <f t="shared" si="186"/>
        <v>RS DQLAB</v>
      </c>
      <c r="K3000" s="10" t="s">
        <v>151</v>
      </c>
      <c r="L3000" t="str">
        <f t="shared" si="187"/>
        <v>SELL</v>
      </c>
    </row>
    <row r="3001" spans="1:12" x14ac:dyDescent="0.2">
      <c r="A3001" s="11" t="s">
        <v>3148</v>
      </c>
      <c r="B3001" s="12">
        <v>44293</v>
      </c>
      <c r="C3001" s="13" t="s">
        <v>10</v>
      </c>
      <c r="D3001" s="13">
        <v>42</v>
      </c>
      <c r="E3001" s="13" t="s">
        <v>116</v>
      </c>
      <c r="F3001" s="16" t="str">
        <f t="shared" si="184"/>
        <v>OTHER</v>
      </c>
      <c r="G3001" s="16" t="str">
        <f t="shared" si="185"/>
        <v>OTHER</v>
      </c>
      <c r="H3001" s="9" t="s">
        <v>4896</v>
      </c>
      <c r="I3001" s="13" t="s">
        <v>150</v>
      </c>
      <c r="J3001" s="9" t="str">
        <f t="shared" si="186"/>
        <v>RS DQLAB</v>
      </c>
      <c r="K3001" s="14" t="s">
        <v>151</v>
      </c>
      <c r="L3001" t="str">
        <f t="shared" si="187"/>
        <v>SELL</v>
      </c>
    </row>
    <row r="3002" spans="1:12" x14ac:dyDescent="0.2">
      <c r="A3002" s="7" t="s">
        <v>3149</v>
      </c>
      <c r="B3002" s="8">
        <v>44293</v>
      </c>
      <c r="C3002" s="9" t="s">
        <v>10</v>
      </c>
      <c r="D3002" s="9">
        <v>36</v>
      </c>
      <c r="E3002" s="9" t="s">
        <v>116</v>
      </c>
      <c r="F3002" s="16" t="str">
        <f t="shared" si="184"/>
        <v>OTHER</v>
      </c>
      <c r="G3002" s="16" t="str">
        <f t="shared" si="185"/>
        <v>OTHER</v>
      </c>
      <c r="H3002" s="9" t="s">
        <v>4896</v>
      </c>
      <c r="I3002" s="9" t="s">
        <v>150</v>
      </c>
      <c r="J3002" s="9" t="str">
        <f t="shared" si="186"/>
        <v>RS DQLAB</v>
      </c>
      <c r="K3002" s="10" t="s">
        <v>151</v>
      </c>
      <c r="L3002" t="str">
        <f t="shared" si="187"/>
        <v>SELL</v>
      </c>
    </row>
    <row r="3003" spans="1:12" x14ac:dyDescent="0.2">
      <c r="A3003" s="11" t="s">
        <v>3150</v>
      </c>
      <c r="B3003" s="12">
        <v>44293</v>
      </c>
      <c r="C3003" s="13" t="s">
        <v>17</v>
      </c>
      <c r="D3003" s="13">
        <v>34</v>
      </c>
      <c r="E3003" s="13" t="s">
        <v>116</v>
      </c>
      <c r="F3003" s="16" t="str">
        <f t="shared" si="184"/>
        <v>OTHER</v>
      </c>
      <c r="G3003" s="16" t="str">
        <f t="shared" si="185"/>
        <v>OTHER</v>
      </c>
      <c r="H3003" s="9" t="s">
        <v>4896</v>
      </c>
      <c r="I3003" s="13" t="s">
        <v>150</v>
      </c>
      <c r="J3003" s="9" t="str">
        <f t="shared" si="186"/>
        <v>RS DQLAB</v>
      </c>
      <c r="K3003" s="14" t="s">
        <v>151</v>
      </c>
      <c r="L3003" t="str">
        <f t="shared" si="187"/>
        <v>SELL</v>
      </c>
    </row>
    <row r="3004" spans="1:12" x14ac:dyDescent="0.2">
      <c r="A3004" s="7" t="s">
        <v>3151</v>
      </c>
      <c r="B3004" s="8">
        <v>44294</v>
      </c>
      <c r="C3004" s="9" t="s">
        <v>6</v>
      </c>
      <c r="D3004" s="9">
        <v>1</v>
      </c>
      <c r="E3004" s="9" t="s">
        <v>116</v>
      </c>
      <c r="F3004" s="16" t="str">
        <f t="shared" si="184"/>
        <v>OTHER</v>
      </c>
      <c r="G3004" s="16" t="str">
        <f t="shared" si="185"/>
        <v>OTHER</v>
      </c>
      <c r="H3004" s="9" t="s">
        <v>4896</v>
      </c>
      <c r="I3004" s="9" t="s">
        <v>150</v>
      </c>
      <c r="J3004" s="9" t="str">
        <f t="shared" si="186"/>
        <v>RS DQLAB</v>
      </c>
      <c r="K3004" s="10" t="s">
        <v>151</v>
      </c>
      <c r="L3004" t="str">
        <f t="shared" si="187"/>
        <v>SELL</v>
      </c>
    </row>
    <row r="3005" spans="1:12" x14ac:dyDescent="0.2">
      <c r="A3005" s="11" t="s">
        <v>3152</v>
      </c>
      <c r="B3005" s="12">
        <v>44294</v>
      </c>
      <c r="C3005" s="13" t="s">
        <v>12</v>
      </c>
      <c r="D3005" s="13">
        <v>86</v>
      </c>
      <c r="E3005" s="13" t="s">
        <v>116</v>
      </c>
      <c r="F3005" s="16" t="str">
        <f t="shared" si="184"/>
        <v>OTHER</v>
      </c>
      <c r="G3005" s="16" t="str">
        <f t="shared" si="185"/>
        <v>OTHER</v>
      </c>
      <c r="H3005" s="9" t="s">
        <v>4896</v>
      </c>
      <c r="I3005" s="13" t="s">
        <v>150</v>
      </c>
      <c r="J3005" s="9" t="str">
        <f t="shared" si="186"/>
        <v>RS DQLAB</v>
      </c>
      <c r="K3005" s="14" t="s">
        <v>151</v>
      </c>
      <c r="L3005" t="str">
        <f t="shared" si="187"/>
        <v>SELL</v>
      </c>
    </row>
    <row r="3006" spans="1:12" x14ac:dyDescent="0.2">
      <c r="A3006" s="7" t="s">
        <v>3153</v>
      </c>
      <c r="B3006" s="8">
        <v>44294</v>
      </c>
      <c r="C3006" s="9" t="s">
        <v>24</v>
      </c>
      <c r="D3006" s="9">
        <v>50</v>
      </c>
      <c r="E3006" s="9" t="s">
        <v>116</v>
      </c>
      <c r="F3006" s="16" t="str">
        <f t="shared" si="184"/>
        <v>OTHER</v>
      </c>
      <c r="G3006" s="16" t="str">
        <f t="shared" si="185"/>
        <v>OTHER</v>
      </c>
      <c r="H3006" s="9" t="s">
        <v>4896</v>
      </c>
      <c r="I3006" s="9" t="s">
        <v>150</v>
      </c>
      <c r="J3006" s="9" t="str">
        <f t="shared" si="186"/>
        <v>RS DQLAB</v>
      </c>
      <c r="K3006" s="10" t="s">
        <v>151</v>
      </c>
      <c r="L3006" t="str">
        <f t="shared" si="187"/>
        <v>SELL</v>
      </c>
    </row>
    <row r="3007" spans="1:12" x14ac:dyDescent="0.2">
      <c r="A3007" s="11" t="s">
        <v>3154</v>
      </c>
      <c r="B3007" s="12">
        <v>44294</v>
      </c>
      <c r="C3007" s="13" t="s">
        <v>8</v>
      </c>
      <c r="D3007" s="13">
        <v>52</v>
      </c>
      <c r="E3007" s="13" t="s">
        <v>116</v>
      </c>
      <c r="F3007" s="16" t="str">
        <f t="shared" si="184"/>
        <v>OTHER</v>
      </c>
      <c r="G3007" s="16" t="str">
        <f t="shared" si="185"/>
        <v>OTHER</v>
      </c>
      <c r="H3007" s="9" t="s">
        <v>4896</v>
      </c>
      <c r="I3007" s="13" t="s">
        <v>150</v>
      </c>
      <c r="J3007" s="9" t="str">
        <f t="shared" si="186"/>
        <v>RS DQLAB</v>
      </c>
      <c r="K3007" s="14" t="s">
        <v>151</v>
      </c>
      <c r="L3007" t="str">
        <f t="shared" si="187"/>
        <v>SELL</v>
      </c>
    </row>
    <row r="3008" spans="1:12" x14ac:dyDescent="0.2">
      <c r="A3008" s="7" t="s">
        <v>3155</v>
      </c>
      <c r="B3008" s="8">
        <v>44294</v>
      </c>
      <c r="C3008" s="9" t="s">
        <v>8</v>
      </c>
      <c r="D3008" s="9">
        <v>47</v>
      </c>
      <c r="E3008" s="9" t="s">
        <v>116</v>
      </c>
      <c r="F3008" s="16" t="str">
        <f t="shared" si="184"/>
        <v>OTHER</v>
      </c>
      <c r="G3008" s="16" t="str">
        <f t="shared" si="185"/>
        <v>OTHER</v>
      </c>
      <c r="H3008" s="9" t="s">
        <v>4896</v>
      </c>
      <c r="I3008" s="9" t="s">
        <v>150</v>
      </c>
      <c r="J3008" s="9" t="str">
        <f t="shared" si="186"/>
        <v>RS DQLAB</v>
      </c>
      <c r="K3008" s="10" t="s">
        <v>151</v>
      </c>
      <c r="L3008" t="str">
        <f t="shared" si="187"/>
        <v>SELL</v>
      </c>
    </row>
    <row r="3009" spans="1:12" x14ac:dyDescent="0.2">
      <c r="A3009" s="11" t="s">
        <v>3156</v>
      </c>
      <c r="B3009" s="12">
        <v>44294</v>
      </c>
      <c r="C3009" s="13" t="s">
        <v>5</v>
      </c>
      <c r="D3009" s="13">
        <v>49</v>
      </c>
      <c r="E3009" s="13" t="s">
        <v>116</v>
      </c>
      <c r="F3009" s="16" t="str">
        <f t="shared" si="184"/>
        <v>OTHER</v>
      </c>
      <c r="G3009" s="16" t="str">
        <f t="shared" si="185"/>
        <v>OTHER</v>
      </c>
      <c r="H3009" s="9" t="s">
        <v>4896</v>
      </c>
      <c r="I3009" s="13" t="s">
        <v>150</v>
      </c>
      <c r="J3009" s="9" t="str">
        <f t="shared" si="186"/>
        <v>RS DQLAB</v>
      </c>
      <c r="K3009" s="14" t="s">
        <v>151</v>
      </c>
      <c r="L3009" t="str">
        <f t="shared" si="187"/>
        <v>SELL</v>
      </c>
    </row>
    <row r="3010" spans="1:12" x14ac:dyDescent="0.2">
      <c r="A3010" s="7" t="s">
        <v>3157</v>
      </c>
      <c r="B3010" s="8">
        <v>44294</v>
      </c>
      <c r="C3010" s="9" t="s">
        <v>18</v>
      </c>
      <c r="D3010" s="9">
        <v>36</v>
      </c>
      <c r="E3010" s="9" t="s">
        <v>116</v>
      </c>
      <c r="F3010" s="16" t="str">
        <f t="shared" si="184"/>
        <v>OTHER</v>
      </c>
      <c r="G3010" s="16" t="str">
        <f t="shared" si="185"/>
        <v>OTHER</v>
      </c>
      <c r="H3010" s="9" t="s">
        <v>4896</v>
      </c>
      <c r="I3010" s="9" t="s">
        <v>150</v>
      </c>
      <c r="J3010" s="9" t="str">
        <f t="shared" si="186"/>
        <v>RS DQLAB</v>
      </c>
      <c r="K3010" s="10" t="s">
        <v>151</v>
      </c>
      <c r="L3010" t="str">
        <f t="shared" si="187"/>
        <v>SELL</v>
      </c>
    </row>
    <row r="3011" spans="1:12" x14ac:dyDescent="0.2">
      <c r="A3011" s="11" t="s">
        <v>3158</v>
      </c>
      <c r="B3011" s="12">
        <v>44295</v>
      </c>
      <c r="C3011" s="13" t="s">
        <v>19</v>
      </c>
      <c r="D3011" s="13">
        <v>31</v>
      </c>
      <c r="E3011" s="13" t="s">
        <v>116</v>
      </c>
      <c r="F3011" s="16" t="str">
        <f t="shared" ref="F3011:F3074" si="188">UPPER(IF(LEN(E3011)=0,"OTHER",E3011))</f>
        <v>OTHER</v>
      </c>
      <c r="G3011" s="16" t="str">
        <f t="shared" ref="G3011:G3074" si="189">LEFT(F3011,7)</f>
        <v>OTHER</v>
      </c>
      <c r="H3011" s="9" t="s">
        <v>4896</v>
      </c>
      <c r="I3011" s="13" t="s">
        <v>150</v>
      </c>
      <c r="J3011" s="9" t="str">
        <f t="shared" ref="J3011:J3074" si="190">(UPPER(IF(LEN(I3011)=0,"OTHER",I3011)))</f>
        <v>RS DQLAB</v>
      </c>
      <c r="K3011" s="14" t="s">
        <v>151</v>
      </c>
      <c r="L3011" t="str">
        <f t="shared" ref="L3011:L3074" si="191">UPPER(K3011)</f>
        <v>SELL</v>
      </c>
    </row>
    <row r="3012" spans="1:12" x14ac:dyDescent="0.2">
      <c r="A3012" s="7" t="s">
        <v>3159</v>
      </c>
      <c r="B3012" s="8">
        <v>44295</v>
      </c>
      <c r="C3012" s="9" t="s">
        <v>12</v>
      </c>
      <c r="D3012" s="9">
        <v>5</v>
      </c>
      <c r="E3012" s="9" t="s">
        <v>116</v>
      </c>
      <c r="F3012" s="16" t="str">
        <f t="shared" si="188"/>
        <v>OTHER</v>
      </c>
      <c r="G3012" s="16" t="str">
        <f t="shared" si="189"/>
        <v>OTHER</v>
      </c>
      <c r="H3012" s="9" t="s">
        <v>4896</v>
      </c>
      <c r="I3012" s="9" t="s">
        <v>150</v>
      </c>
      <c r="J3012" s="9" t="str">
        <f t="shared" si="190"/>
        <v>RS DQLAB</v>
      </c>
      <c r="K3012" s="10" t="s">
        <v>151</v>
      </c>
      <c r="L3012" t="str">
        <f t="shared" si="191"/>
        <v>SELL</v>
      </c>
    </row>
    <row r="3013" spans="1:12" x14ac:dyDescent="0.2">
      <c r="A3013" s="11" t="s">
        <v>3160</v>
      </c>
      <c r="B3013" s="12">
        <v>44295</v>
      </c>
      <c r="C3013" s="13" t="s">
        <v>37</v>
      </c>
      <c r="D3013" s="13">
        <v>1</v>
      </c>
      <c r="E3013" s="13" t="s">
        <v>116</v>
      </c>
      <c r="F3013" s="16" t="str">
        <f t="shared" si="188"/>
        <v>OTHER</v>
      </c>
      <c r="G3013" s="16" t="str">
        <f t="shared" si="189"/>
        <v>OTHER</v>
      </c>
      <c r="H3013" s="9" t="s">
        <v>4896</v>
      </c>
      <c r="I3013" s="13" t="s">
        <v>150</v>
      </c>
      <c r="J3013" s="9" t="str">
        <f t="shared" si="190"/>
        <v>RS DQLAB</v>
      </c>
      <c r="K3013" s="14" t="s">
        <v>151</v>
      </c>
      <c r="L3013" t="str">
        <f t="shared" si="191"/>
        <v>SELL</v>
      </c>
    </row>
    <row r="3014" spans="1:12" x14ac:dyDescent="0.2">
      <c r="A3014" s="7" t="s">
        <v>3161</v>
      </c>
      <c r="B3014" s="8">
        <v>44295</v>
      </c>
      <c r="C3014" s="9" t="s">
        <v>38</v>
      </c>
      <c r="D3014" s="9">
        <v>19</v>
      </c>
      <c r="E3014" s="9" t="s">
        <v>116</v>
      </c>
      <c r="F3014" s="16" t="str">
        <f t="shared" si="188"/>
        <v>OTHER</v>
      </c>
      <c r="G3014" s="16" t="str">
        <f t="shared" si="189"/>
        <v>OTHER</v>
      </c>
      <c r="H3014" s="9" t="s">
        <v>4896</v>
      </c>
      <c r="I3014" s="9" t="s">
        <v>150</v>
      </c>
      <c r="J3014" s="9" t="str">
        <f t="shared" si="190"/>
        <v>RS DQLAB</v>
      </c>
      <c r="K3014" s="10" t="s">
        <v>151</v>
      </c>
      <c r="L3014" t="str">
        <f t="shared" si="191"/>
        <v>SELL</v>
      </c>
    </row>
    <row r="3015" spans="1:12" x14ac:dyDescent="0.2">
      <c r="A3015" s="11" t="s">
        <v>3162</v>
      </c>
      <c r="B3015" s="12">
        <v>44295</v>
      </c>
      <c r="C3015" s="13" t="s">
        <v>40</v>
      </c>
      <c r="D3015" s="13">
        <v>105</v>
      </c>
      <c r="E3015" s="13" t="s">
        <v>116</v>
      </c>
      <c r="F3015" s="16" t="str">
        <f t="shared" si="188"/>
        <v>OTHER</v>
      </c>
      <c r="G3015" s="16" t="str">
        <f t="shared" si="189"/>
        <v>OTHER</v>
      </c>
      <c r="H3015" s="9" t="s">
        <v>4896</v>
      </c>
      <c r="I3015" s="13" t="s">
        <v>150</v>
      </c>
      <c r="J3015" s="9" t="str">
        <f t="shared" si="190"/>
        <v>RS DQLAB</v>
      </c>
      <c r="K3015" s="14" t="s">
        <v>151</v>
      </c>
      <c r="L3015" t="str">
        <f t="shared" si="191"/>
        <v>SELL</v>
      </c>
    </row>
    <row r="3016" spans="1:12" x14ac:dyDescent="0.2">
      <c r="A3016" s="7" t="s">
        <v>3163</v>
      </c>
      <c r="B3016" s="8">
        <v>44295</v>
      </c>
      <c r="C3016" s="9" t="s">
        <v>40</v>
      </c>
      <c r="D3016" s="9">
        <v>9</v>
      </c>
      <c r="E3016" s="9" t="s">
        <v>116</v>
      </c>
      <c r="F3016" s="16" t="str">
        <f t="shared" si="188"/>
        <v>OTHER</v>
      </c>
      <c r="G3016" s="16" t="str">
        <f t="shared" si="189"/>
        <v>OTHER</v>
      </c>
      <c r="H3016" s="9" t="s">
        <v>4896</v>
      </c>
      <c r="I3016" s="9" t="s">
        <v>150</v>
      </c>
      <c r="J3016" s="9" t="str">
        <f t="shared" si="190"/>
        <v>RS DQLAB</v>
      </c>
      <c r="K3016" s="10" t="s">
        <v>151</v>
      </c>
      <c r="L3016" t="str">
        <f t="shared" si="191"/>
        <v>SELL</v>
      </c>
    </row>
    <row r="3017" spans="1:12" x14ac:dyDescent="0.2">
      <c r="A3017" s="11" t="s">
        <v>3164</v>
      </c>
      <c r="B3017" s="12">
        <v>44295</v>
      </c>
      <c r="C3017" s="13" t="s">
        <v>30</v>
      </c>
      <c r="D3017" s="13">
        <v>59</v>
      </c>
      <c r="E3017" s="13" t="s">
        <v>116</v>
      </c>
      <c r="F3017" s="16" t="str">
        <f t="shared" si="188"/>
        <v>OTHER</v>
      </c>
      <c r="G3017" s="16" t="str">
        <f t="shared" si="189"/>
        <v>OTHER</v>
      </c>
      <c r="H3017" s="9" t="s">
        <v>4896</v>
      </c>
      <c r="I3017" s="13" t="s">
        <v>150</v>
      </c>
      <c r="J3017" s="9" t="str">
        <f t="shared" si="190"/>
        <v>RS DQLAB</v>
      </c>
      <c r="K3017" s="14" t="s">
        <v>151</v>
      </c>
      <c r="L3017" t="str">
        <f t="shared" si="191"/>
        <v>SELL</v>
      </c>
    </row>
    <row r="3018" spans="1:12" x14ac:dyDescent="0.2">
      <c r="A3018" s="7" t="s">
        <v>3165</v>
      </c>
      <c r="B3018" s="8">
        <v>44295</v>
      </c>
      <c r="C3018" s="9" t="s">
        <v>11</v>
      </c>
      <c r="D3018" s="9">
        <v>0</v>
      </c>
      <c r="E3018" s="9" t="s">
        <v>116</v>
      </c>
      <c r="F3018" s="16" t="str">
        <f t="shared" si="188"/>
        <v>OTHER</v>
      </c>
      <c r="G3018" s="16" t="str">
        <f t="shared" si="189"/>
        <v>OTHER</v>
      </c>
      <c r="H3018" s="9" t="s">
        <v>4896</v>
      </c>
      <c r="I3018" s="9" t="s">
        <v>150</v>
      </c>
      <c r="J3018" s="9" t="str">
        <f t="shared" si="190"/>
        <v>RS DQLAB</v>
      </c>
      <c r="K3018" s="10" t="s">
        <v>151</v>
      </c>
      <c r="L3018" t="str">
        <f t="shared" si="191"/>
        <v>SELL</v>
      </c>
    </row>
    <row r="3019" spans="1:12" x14ac:dyDescent="0.2">
      <c r="A3019" s="11" t="s">
        <v>3166</v>
      </c>
      <c r="B3019" s="12">
        <v>44296</v>
      </c>
      <c r="C3019" s="13" t="s">
        <v>9</v>
      </c>
      <c r="D3019" s="13">
        <v>45</v>
      </c>
      <c r="E3019" s="13" t="s">
        <v>116</v>
      </c>
      <c r="F3019" s="16" t="str">
        <f t="shared" si="188"/>
        <v>OTHER</v>
      </c>
      <c r="G3019" s="16" t="str">
        <f t="shared" si="189"/>
        <v>OTHER</v>
      </c>
      <c r="H3019" s="9" t="s">
        <v>4896</v>
      </c>
      <c r="I3019" s="13" t="s">
        <v>150</v>
      </c>
      <c r="J3019" s="9" t="str">
        <f t="shared" si="190"/>
        <v>RS DQLAB</v>
      </c>
      <c r="K3019" s="14" t="s">
        <v>151</v>
      </c>
      <c r="L3019" t="str">
        <f t="shared" si="191"/>
        <v>SELL</v>
      </c>
    </row>
    <row r="3020" spans="1:12" x14ac:dyDescent="0.2">
      <c r="A3020" s="7" t="s">
        <v>3167</v>
      </c>
      <c r="B3020" s="8">
        <v>44296</v>
      </c>
      <c r="C3020" s="9" t="s">
        <v>9</v>
      </c>
      <c r="D3020" s="9">
        <v>7</v>
      </c>
      <c r="E3020" s="9" t="s">
        <v>116</v>
      </c>
      <c r="F3020" s="16" t="str">
        <f t="shared" si="188"/>
        <v>OTHER</v>
      </c>
      <c r="G3020" s="16" t="str">
        <f t="shared" si="189"/>
        <v>OTHER</v>
      </c>
      <c r="H3020" s="9" t="s">
        <v>4896</v>
      </c>
      <c r="I3020" s="9" t="s">
        <v>150</v>
      </c>
      <c r="J3020" s="9" t="str">
        <f t="shared" si="190"/>
        <v>RS DQLAB</v>
      </c>
      <c r="K3020" s="10" t="s">
        <v>151</v>
      </c>
      <c r="L3020" t="str">
        <f t="shared" si="191"/>
        <v>SELL</v>
      </c>
    </row>
    <row r="3021" spans="1:12" x14ac:dyDescent="0.2">
      <c r="A3021" s="11" t="s">
        <v>3168</v>
      </c>
      <c r="B3021" s="12">
        <v>44296</v>
      </c>
      <c r="C3021" s="13" t="s">
        <v>24</v>
      </c>
      <c r="D3021" s="13">
        <v>35</v>
      </c>
      <c r="E3021" s="13" t="s">
        <v>116</v>
      </c>
      <c r="F3021" s="16" t="str">
        <f t="shared" si="188"/>
        <v>OTHER</v>
      </c>
      <c r="G3021" s="16" t="str">
        <f t="shared" si="189"/>
        <v>OTHER</v>
      </c>
      <c r="H3021" s="9" t="s">
        <v>4896</v>
      </c>
      <c r="I3021" s="13" t="s">
        <v>150</v>
      </c>
      <c r="J3021" s="9" t="str">
        <f t="shared" si="190"/>
        <v>RS DQLAB</v>
      </c>
      <c r="K3021" s="14" t="s">
        <v>151</v>
      </c>
      <c r="L3021" t="str">
        <f t="shared" si="191"/>
        <v>SELL</v>
      </c>
    </row>
    <row r="3022" spans="1:12" x14ac:dyDescent="0.2">
      <c r="A3022" s="7" t="s">
        <v>3169</v>
      </c>
      <c r="B3022" s="8">
        <v>44296</v>
      </c>
      <c r="C3022" s="9" t="s">
        <v>24</v>
      </c>
      <c r="D3022" s="9">
        <v>22</v>
      </c>
      <c r="E3022" s="9" t="s">
        <v>116</v>
      </c>
      <c r="F3022" s="16" t="str">
        <f t="shared" si="188"/>
        <v>OTHER</v>
      </c>
      <c r="G3022" s="16" t="str">
        <f t="shared" si="189"/>
        <v>OTHER</v>
      </c>
      <c r="H3022" s="9" t="s">
        <v>4896</v>
      </c>
      <c r="I3022" s="9" t="s">
        <v>150</v>
      </c>
      <c r="J3022" s="9" t="str">
        <f t="shared" si="190"/>
        <v>RS DQLAB</v>
      </c>
      <c r="K3022" s="10" t="s">
        <v>151</v>
      </c>
      <c r="L3022" t="str">
        <f t="shared" si="191"/>
        <v>SELL</v>
      </c>
    </row>
    <row r="3023" spans="1:12" x14ac:dyDescent="0.2">
      <c r="A3023" s="11" t="s">
        <v>3170</v>
      </c>
      <c r="B3023" s="12">
        <v>44296</v>
      </c>
      <c r="C3023" s="13" t="s">
        <v>24</v>
      </c>
      <c r="D3023" s="13">
        <v>34</v>
      </c>
      <c r="E3023" s="13" t="s">
        <v>116</v>
      </c>
      <c r="F3023" s="16" t="str">
        <f t="shared" si="188"/>
        <v>OTHER</v>
      </c>
      <c r="G3023" s="16" t="str">
        <f t="shared" si="189"/>
        <v>OTHER</v>
      </c>
      <c r="H3023" s="9" t="s">
        <v>4896</v>
      </c>
      <c r="I3023" s="13" t="s">
        <v>150</v>
      </c>
      <c r="J3023" s="9" t="str">
        <f t="shared" si="190"/>
        <v>RS DQLAB</v>
      </c>
      <c r="K3023" s="14" t="s">
        <v>151</v>
      </c>
      <c r="L3023" t="str">
        <f t="shared" si="191"/>
        <v>SELL</v>
      </c>
    </row>
    <row r="3024" spans="1:12" x14ac:dyDescent="0.2">
      <c r="A3024" s="7" t="s">
        <v>3171</v>
      </c>
      <c r="B3024" s="8">
        <v>44296</v>
      </c>
      <c r="C3024" s="9" t="s">
        <v>18</v>
      </c>
      <c r="D3024" s="9">
        <v>29</v>
      </c>
      <c r="E3024" s="9" t="s">
        <v>116</v>
      </c>
      <c r="F3024" s="16" t="str">
        <f t="shared" si="188"/>
        <v>OTHER</v>
      </c>
      <c r="G3024" s="16" t="str">
        <f t="shared" si="189"/>
        <v>OTHER</v>
      </c>
      <c r="H3024" s="9" t="s">
        <v>4896</v>
      </c>
      <c r="I3024" s="9" t="s">
        <v>150</v>
      </c>
      <c r="J3024" s="9" t="str">
        <f t="shared" si="190"/>
        <v>RS DQLAB</v>
      </c>
      <c r="K3024" s="10" t="s">
        <v>151</v>
      </c>
      <c r="L3024" t="str">
        <f t="shared" si="191"/>
        <v>SELL</v>
      </c>
    </row>
    <row r="3025" spans="1:12" x14ac:dyDescent="0.2">
      <c r="A3025" s="11" t="s">
        <v>3172</v>
      </c>
      <c r="B3025" s="12">
        <v>44296</v>
      </c>
      <c r="C3025" s="13" t="s">
        <v>21</v>
      </c>
      <c r="D3025" s="13">
        <v>104</v>
      </c>
      <c r="E3025" s="13" t="s">
        <v>116</v>
      </c>
      <c r="F3025" s="16" t="str">
        <f t="shared" si="188"/>
        <v>OTHER</v>
      </c>
      <c r="G3025" s="16" t="str">
        <f t="shared" si="189"/>
        <v>OTHER</v>
      </c>
      <c r="H3025" s="9" t="s">
        <v>4896</v>
      </c>
      <c r="I3025" s="13" t="s">
        <v>150</v>
      </c>
      <c r="J3025" s="9" t="str">
        <f t="shared" si="190"/>
        <v>RS DQLAB</v>
      </c>
      <c r="K3025" s="14" t="s">
        <v>151</v>
      </c>
      <c r="L3025" t="str">
        <f t="shared" si="191"/>
        <v>SELL</v>
      </c>
    </row>
    <row r="3026" spans="1:12" x14ac:dyDescent="0.2">
      <c r="A3026" s="7" t="s">
        <v>3173</v>
      </c>
      <c r="B3026" s="8">
        <v>44297</v>
      </c>
      <c r="C3026" s="9" t="s">
        <v>12</v>
      </c>
      <c r="D3026" s="9">
        <v>48</v>
      </c>
      <c r="E3026" s="9" t="s">
        <v>116</v>
      </c>
      <c r="F3026" s="16" t="str">
        <f t="shared" si="188"/>
        <v>OTHER</v>
      </c>
      <c r="G3026" s="16" t="str">
        <f t="shared" si="189"/>
        <v>OTHER</v>
      </c>
      <c r="H3026" s="9" t="s">
        <v>4896</v>
      </c>
      <c r="I3026" s="9" t="s">
        <v>150</v>
      </c>
      <c r="J3026" s="9" t="str">
        <f t="shared" si="190"/>
        <v>RS DQLAB</v>
      </c>
      <c r="K3026" s="10" t="s">
        <v>151</v>
      </c>
      <c r="L3026" t="str">
        <f t="shared" si="191"/>
        <v>SELL</v>
      </c>
    </row>
    <row r="3027" spans="1:12" x14ac:dyDescent="0.2">
      <c r="A3027" s="11" t="s">
        <v>3174</v>
      </c>
      <c r="B3027" s="12">
        <v>44297</v>
      </c>
      <c r="C3027" s="13" t="s">
        <v>38</v>
      </c>
      <c r="D3027" s="13">
        <v>11</v>
      </c>
      <c r="E3027" s="13" t="s">
        <v>116</v>
      </c>
      <c r="F3027" s="16" t="str">
        <f t="shared" si="188"/>
        <v>OTHER</v>
      </c>
      <c r="G3027" s="16" t="str">
        <f t="shared" si="189"/>
        <v>OTHER</v>
      </c>
      <c r="H3027" s="9" t="s">
        <v>4896</v>
      </c>
      <c r="I3027" s="13" t="s">
        <v>150</v>
      </c>
      <c r="J3027" s="9" t="str">
        <f t="shared" si="190"/>
        <v>RS DQLAB</v>
      </c>
      <c r="K3027" s="14" t="s">
        <v>151</v>
      </c>
      <c r="L3027" t="str">
        <f t="shared" si="191"/>
        <v>SELL</v>
      </c>
    </row>
    <row r="3028" spans="1:12" x14ac:dyDescent="0.2">
      <c r="A3028" s="7" t="s">
        <v>3175</v>
      </c>
      <c r="B3028" s="8">
        <v>44297</v>
      </c>
      <c r="C3028" s="9" t="s">
        <v>23</v>
      </c>
      <c r="D3028" s="9">
        <v>32</v>
      </c>
      <c r="E3028" s="9" t="s">
        <v>116</v>
      </c>
      <c r="F3028" s="16" t="str">
        <f t="shared" si="188"/>
        <v>OTHER</v>
      </c>
      <c r="G3028" s="16" t="str">
        <f t="shared" si="189"/>
        <v>OTHER</v>
      </c>
      <c r="H3028" s="9" t="s">
        <v>4896</v>
      </c>
      <c r="I3028" s="9" t="s">
        <v>150</v>
      </c>
      <c r="J3028" s="9" t="str">
        <f t="shared" si="190"/>
        <v>RS DQLAB</v>
      </c>
      <c r="K3028" s="10" t="s">
        <v>151</v>
      </c>
      <c r="L3028" t="str">
        <f t="shared" si="191"/>
        <v>SELL</v>
      </c>
    </row>
    <row r="3029" spans="1:12" x14ac:dyDescent="0.2">
      <c r="A3029" s="11" t="s">
        <v>3176</v>
      </c>
      <c r="B3029" s="12">
        <v>44298</v>
      </c>
      <c r="C3029" s="13" t="s">
        <v>12</v>
      </c>
      <c r="D3029" s="13">
        <v>64</v>
      </c>
      <c r="E3029" s="13" t="s">
        <v>116</v>
      </c>
      <c r="F3029" s="16" t="str">
        <f t="shared" si="188"/>
        <v>OTHER</v>
      </c>
      <c r="G3029" s="16" t="str">
        <f t="shared" si="189"/>
        <v>OTHER</v>
      </c>
      <c r="H3029" s="9" t="s">
        <v>4896</v>
      </c>
      <c r="I3029" s="13" t="s">
        <v>150</v>
      </c>
      <c r="J3029" s="9" t="str">
        <f t="shared" si="190"/>
        <v>RS DQLAB</v>
      </c>
      <c r="K3029" s="14" t="s">
        <v>151</v>
      </c>
      <c r="L3029" t="str">
        <f t="shared" si="191"/>
        <v>SELL</v>
      </c>
    </row>
    <row r="3030" spans="1:12" x14ac:dyDescent="0.2">
      <c r="A3030" s="7" t="s">
        <v>3177</v>
      </c>
      <c r="B3030" s="8">
        <v>44298</v>
      </c>
      <c r="C3030" s="9" t="s">
        <v>12</v>
      </c>
      <c r="D3030" s="9">
        <v>4</v>
      </c>
      <c r="E3030" s="9" t="s">
        <v>116</v>
      </c>
      <c r="F3030" s="16" t="str">
        <f t="shared" si="188"/>
        <v>OTHER</v>
      </c>
      <c r="G3030" s="16" t="str">
        <f t="shared" si="189"/>
        <v>OTHER</v>
      </c>
      <c r="H3030" s="9" t="s">
        <v>4896</v>
      </c>
      <c r="I3030" s="9" t="s">
        <v>150</v>
      </c>
      <c r="J3030" s="9" t="str">
        <f t="shared" si="190"/>
        <v>RS DQLAB</v>
      </c>
      <c r="K3030" s="10" t="s">
        <v>151</v>
      </c>
      <c r="L3030" t="str">
        <f t="shared" si="191"/>
        <v>SELL</v>
      </c>
    </row>
    <row r="3031" spans="1:12" x14ac:dyDescent="0.2">
      <c r="A3031" s="11" t="s">
        <v>3178</v>
      </c>
      <c r="B3031" s="12">
        <v>44298</v>
      </c>
      <c r="C3031" s="13" t="s">
        <v>37</v>
      </c>
      <c r="D3031" s="13">
        <v>68</v>
      </c>
      <c r="E3031" s="13" t="s">
        <v>116</v>
      </c>
      <c r="F3031" s="16" t="str">
        <f t="shared" si="188"/>
        <v>OTHER</v>
      </c>
      <c r="G3031" s="16" t="str">
        <f t="shared" si="189"/>
        <v>OTHER</v>
      </c>
      <c r="H3031" s="9" t="s">
        <v>4896</v>
      </c>
      <c r="I3031" s="13" t="s">
        <v>150</v>
      </c>
      <c r="J3031" s="9" t="str">
        <f t="shared" si="190"/>
        <v>RS DQLAB</v>
      </c>
      <c r="K3031" s="14" t="s">
        <v>151</v>
      </c>
      <c r="L3031" t="str">
        <f t="shared" si="191"/>
        <v>SELL</v>
      </c>
    </row>
    <row r="3032" spans="1:12" x14ac:dyDescent="0.2">
      <c r="A3032" s="7" t="s">
        <v>3179</v>
      </c>
      <c r="B3032" s="8">
        <v>44298</v>
      </c>
      <c r="C3032" s="9" t="s">
        <v>9</v>
      </c>
      <c r="D3032" s="9">
        <v>13</v>
      </c>
      <c r="E3032" s="9" t="s">
        <v>116</v>
      </c>
      <c r="F3032" s="16" t="str">
        <f t="shared" si="188"/>
        <v>OTHER</v>
      </c>
      <c r="G3032" s="16" t="str">
        <f t="shared" si="189"/>
        <v>OTHER</v>
      </c>
      <c r="H3032" s="9" t="s">
        <v>4896</v>
      </c>
      <c r="I3032" s="9" t="s">
        <v>150</v>
      </c>
      <c r="J3032" s="9" t="str">
        <f t="shared" si="190"/>
        <v>RS DQLAB</v>
      </c>
      <c r="K3032" s="10" t="s">
        <v>151</v>
      </c>
      <c r="L3032" t="str">
        <f t="shared" si="191"/>
        <v>SELL</v>
      </c>
    </row>
    <row r="3033" spans="1:12" x14ac:dyDescent="0.2">
      <c r="A3033" s="11" t="s">
        <v>3180</v>
      </c>
      <c r="B3033" s="12">
        <v>44298</v>
      </c>
      <c r="C3033" s="13" t="s">
        <v>9</v>
      </c>
      <c r="D3033" s="13">
        <v>49</v>
      </c>
      <c r="E3033" s="13" t="s">
        <v>116</v>
      </c>
      <c r="F3033" s="16" t="str">
        <f t="shared" si="188"/>
        <v>OTHER</v>
      </c>
      <c r="G3033" s="16" t="str">
        <f t="shared" si="189"/>
        <v>OTHER</v>
      </c>
      <c r="H3033" s="9" t="s">
        <v>4896</v>
      </c>
      <c r="I3033" s="13" t="s">
        <v>150</v>
      </c>
      <c r="J3033" s="9" t="str">
        <f t="shared" si="190"/>
        <v>RS DQLAB</v>
      </c>
      <c r="K3033" s="14" t="s">
        <v>151</v>
      </c>
      <c r="L3033" t="str">
        <f t="shared" si="191"/>
        <v>SELL</v>
      </c>
    </row>
    <row r="3034" spans="1:12" x14ac:dyDescent="0.2">
      <c r="A3034" s="7" t="s">
        <v>3181</v>
      </c>
      <c r="B3034" s="8">
        <v>44298</v>
      </c>
      <c r="C3034" s="9" t="s">
        <v>9</v>
      </c>
      <c r="D3034" s="9">
        <v>57</v>
      </c>
      <c r="E3034" s="9" t="s">
        <v>116</v>
      </c>
      <c r="F3034" s="16" t="str">
        <f t="shared" si="188"/>
        <v>OTHER</v>
      </c>
      <c r="G3034" s="16" t="str">
        <f t="shared" si="189"/>
        <v>OTHER</v>
      </c>
      <c r="H3034" s="9" t="s">
        <v>4896</v>
      </c>
      <c r="I3034" s="9" t="s">
        <v>150</v>
      </c>
      <c r="J3034" s="9" t="str">
        <f t="shared" si="190"/>
        <v>RS DQLAB</v>
      </c>
      <c r="K3034" s="10" t="s">
        <v>151</v>
      </c>
      <c r="L3034" t="str">
        <f t="shared" si="191"/>
        <v>SELL</v>
      </c>
    </row>
    <row r="3035" spans="1:12" x14ac:dyDescent="0.2">
      <c r="A3035" s="11" t="s">
        <v>3182</v>
      </c>
      <c r="B3035" s="12">
        <v>44298</v>
      </c>
      <c r="C3035" s="13" t="s">
        <v>24</v>
      </c>
      <c r="D3035" s="13">
        <v>44</v>
      </c>
      <c r="E3035" s="13" t="s">
        <v>116</v>
      </c>
      <c r="F3035" s="16" t="str">
        <f t="shared" si="188"/>
        <v>OTHER</v>
      </c>
      <c r="G3035" s="16" t="str">
        <f t="shared" si="189"/>
        <v>OTHER</v>
      </c>
      <c r="H3035" s="9" t="s">
        <v>4896</v>
      </c>
      <c r="I3035" s="13" t="s">
        <v>150</v>
      </c>
      <c r="J3035" s="9" t="str">
        <f t="shared" si="190"/>
        <v>RS DQLAB</v>
      </c>
      <c r="K3035" s="14" t="s">
        <v>151</v>
      </c>
      <c r="L3035" t="str">
        <f t="shared" si="191"/>
        <v>SELL</v>
      </c>
    </row>
    <row r="3036" spans="1:12" x14ac:dyDescent="0.2">
      <c r="A3036" s="7" t="s">
        <v>3183</v>
      </c>
      <c r="B3036" s="8">
        <v>44298</v>
      </c>
      <c r="C3036" s="9" t="s">
        <v>36</v>
      </c>
      <c r="D3036" s="9">
        <v>44</v>
      </c>
      <c r="E3036" s="9" t="s">
        <v>116</v>
      </c>
      <c r="F3036" s="16" t="str">
        <f t="shared" si="188"/>
        <v>OTHER</v>
      </c>
      <c r="G3036" s="16" t="str">
        <f t="shared" si="189"/>
        <v>OTHER</v>
      </c>
      <c r="H3036" s="9" t="s">
        <v>4896</v>
      </c>
      <c r="I3036" s="9" t="s">
        <v>150</v>
      </c>
      <c r="J3036" s="9" t="str">
        <f t="shared" si="190"/>
        <v>RS DQLAB</v>
      </c>
      <c r="K3036" s="10" t="s">
        <v>151</v>
      </c>
      <c r="L3036" t="str">
        <f t="shared" si="191"/>
        <v>SELL</v>
      </c>
    </row>
    <row r="3037" spans="1:12" x14ac:dyDescent="0.2">
      <c r="A3037" s="11" t="s">
        <v>3184</v>
      </c>
      <c r="B3037" s="12">
        <v>44298</v>
      </c>
      <c r="C3037" s="13" t="s">
        <v>16</v>
      </c>
      <c r="D3037" s="13">
        <v>18</v>
      </c>
      <c r="E3037" s="13" t="s">
        <v>116</v>
      </c>
      <c r="F3037" s="16" t="str">
        <f t="shared" si="188"/>
        <v>OTHER</v>
      </c>
      <c r="G3037" s="16" t="str">
        <f t="shared" si="189"/>
        <v>OTHER</v>
      </c>
      <c r="H3037" s="9" t="s">
        <v>4896</v>
      </c>
      <c r="I3037" s="13" t="s">
        <v>150</v>
      </c>
      <c r="J3037" s="9" t="str">
        <f t="shared" si="190"/>
        <v>RS DQLAB</v>
      </c>
      <c r="K3037" s="14" t="s">
        <v>151</v>
      </c>
      <c r="L3037" t="str">
        <f t="shared" si="191"/>
        <v>SELL</v>
      </c>
    </row>
    <row r="3038" spans="1:12" x14ac:dyDescent="0.2">
      <c r="A3038" s="7" t="s">
        <v>3185</v>
      </c>
      <c r="B3038" s="8">
        <v>44298</v>
      </c>
      <c r="C3038" s="9" t="s">
        <v>16</v>
      </c>
      <c r="D3038" s="9">
        <v>4</v>
      </c>
      <c r="E3038" s="9" t="s">
        <v>116</v>
      </c>
      <c r="F3038" s="16" t="str">
        <f t="shared" si="188"/>
        <v>OTHER</v>
      </c>
      <c r="G3038" s="16" t="str">
        <f t="shared" si="189"/>
        <v>OTHER</v>
      </c>
      <c r="H3038" s="9" t="s">
        <v>4896</v>
      </c>
      <c r="I3038" s="9" t="s">
        <v>150</v>
      </c>
      <c r="J3038" s="9" t="str">
        <f t="shared" si="190"/>
        <v>RS DQLAB</v>
      </c>
      <c r="K3038" s="10" t="s">
        <v>151</v>
      </c>
      <c r="L3038" t="str">
        <f t="shared" si="191"/>
        <v>SELL</v>
      </c>
    </row>
    <row r="3039" spans="1:12" x14ac:dyDescent="0.2">
      <c r="A3039" s="11" t="s">
        <v>3186</v>
      </c>
      <c r="B3039" s="12">
        <v>44298</v>
      </c>
      <c r="C3039" s="13" t="s">
        <v>7</v>
      </c>
      <c r="D3039" s="13">
        <v>14</v>
      </c>
      <c r="E3039" s="13" t="s">
        <v>116</v>
      </c>
      <c r="F3039" s="16" t="str">
        <f t="shared" si="188"/>
        <v>OTHER</v>
      </c>
      <c r="G3039" s="16" t="str">
        <f t="shared" si="189"/>
        <v>OTHER</v>
      </c>
      <c r="H3039" s="9" t="s">
        <v>4896</v>
      </c>
      <c r="I3039" s="13" t="s">
        <v>150</v>
      </c>
      <c r="J3039" s="9" t="str">
        <f t="shared" si="190"/>
        <v>RS DQLAB</v>
      </c>
      <c r="K3039" s="14" t="s">
        <v>151</v>
      </c>
      <c r="L3039" t="str">
        <f t="shared" si="191"/>
        <v>SELL</v>
      </c>
    </row>
    <row r="3040" spans="1:12" x14ac:dyDescent="0.2">
      <c r="A3040" s="7" t="s">
        <v>3187</v>
      </c>
      <c r="B3040" s="8">
        <v>44298</v>
      </c>
      <c r="C3040" s="9" t="s">
        <v>14</v>
      </c>
      <c r="D3040" s="9">
        <v>10</v>
      </c>
      <c r="E3040" s="9" t="s">
        <v>116</v>
      </c>
      <c r="F3040" s="16" t="str">
        <f t="shared" si="188"/>
        <v>OTHER</v>
      </c>
      <c r="G3040" s="16" t="str">
        <f t="shared" si="189"/>
        <v>OTHER</v>
      </c>
      <c r="H3040" s="9" t="s">
        <v>4896</v>
      </c>
      <c r="I3040" s="9" t="s">
        <v>150</v>
      </c>
      <c r="J3040" s="9" t="str">
        <f t="shared" si="190"/>
        <v>RS DQLAB</v>
      </c>
      <c r="K3040" s="10" t="s">
        <v>151</v>
      </c>
      <c r="L3040" t="str">
        <f t="shared" si="191"/>
        <v>SELL</v>
      </c>
    </row>
    <row r="3041" spans="1:12" x14ac:dyDescent="0.2">
      <c r="A3041" s="11" t="s">
        <v>3188</v>
      </c>
      <c r="B3041" s="12">
        <v>44298</v>
      </c>
      <c r="C3041" s="13" t="s">
        <v>5</v>
      </c>
      <c r="D3041" s="13">
        <v>22</v>
      </c>
      <c r="E3041" s="13" t="s">
        <v>116</v>
      </c>
      <c r="F3041" s="16" t="str">
        <f t="shared" si="188"/>
        <v>OTHER</v>
      </c>
      <c r="G3041" s="16" t="str">
        <f t="shared" si="189"/>
        <v>OTHER</v>
      </c>
      <c r="H3041" s="9" t="s">
        <v>4896</v>
      </c>
      <c r="I3041" s="13" t="s">
        <v>150</v>
      </c>
      <c r="J3041" s="9" t="str">
        <f t="shared" si="190"/>
        <v>RS DQLAB</v>
      </c>
      <c r="K3041" s="14" t="s">
        <v>151</v>
      </c>
      <c r="L3041" t="str">
        <f t="shared" si="191"/>
        <v>SELL</v>
      </c>
    </row>
    <row r="3042" spans="1:12" x14ac:dyDescent="0.2">
      <c r="A3042" s="7" t="s">
        <v>3189</v>
      </c>
      <c r="B3042" s="8">
        <v>44299</v>
      </c>
      <c r="C3042" s="9" t="s">
        <v>9</v>
      </c>
      <c r="D3042" s="9">
        <v>15</v>
      </c>
      <c r="E3042" s="9" t="s">
        <v>116</v>
      </c>
      <c r="F3042" s="16" t="str">
        <f t="shared" si="188"/>
        <v>OTHER</v>
      </c>
      <c r="G3042" s="16" t="str">
        <f t="shared" si="189"/>
        <v>OTHER</v>
      </c>
      <c r="H3042" s="9" t="s">
        <v>4896</v>
      </c>
      <c r="I3042" s="9" t="s">
        <v>150</v>
      </c>
      <c r="J3042" s="9" t="str">
        <f t="shared" si="190"/>
        <v>RS DQLAB</v>
      </c>
      <c r="K3042" s="10" t="s">
        <v>151</v>
      </c>
      <c r="L3042" t="str">
        <f t="shared" si="191"/>
        <v>SELL</v>
      </c>
    </row>
    <row r="3043" spans="1:12" x14ac:dyDescent="0.2">
      <c r="A3043" s="11" t="s">
        <v>3190</v>
      </c>
      <c r="B3043" s="12">
        <v>44299</v>
      </c>
      <c r="C3043" s="13" t="s">
        <v>24</v>
      </c>
      <c r="D3043" s="13">
        <v>43</v>
      </c>
      <c r="E3043" s="13" t="s">
        <v>116</v>
      </c>
      <c r="F3043" s="16" t="str">
        <f t="shared" si="188"/>
        <v>OTHER</v>
      </c>
      <c r="G3043" s="16" t="str">
        <f t="shared" si="189"/>
        <v>OTHER</v>
      </c>
      <c r="H3043" s="9" t="s">
        <v>4896</v>
      </c>
      <c r="I3043" s="13" t="s">
        <v>150</v>
      </c>
      <c r="J3043" s="9" t="str">
        <f t="shared" si="190"/>
        <v>RS DQLAB</v>
      </c>
      <c r="K3043" s="14" t="s">
        <v>151</v>
      </c>
      <c r="L3043" t="str">
        <f t="shared" si="191"/>
        <v>SELL</v>
      </c>
    </row>
    <row r="3044" spans="1:12" x14ac:dyDescent="0.2">
      <c r="A3044" s="7" t="s">
        <v>3191</v>
      </c>
      <c r="B3044" s="8">
        <v>44299</v>
      </c>
      <c r="C3044" s="9" t="s">
        <v>36</v>
      </c>
      <c r="D3044" s="9">
        <v>50</v>
      </c>
      <c r="E3044" s="9" t="s">
        <v>116</v>
      </c>
      <c r="F3044" s="16" t="str">
        <f t="shared" si="188"/>
        <v>OTHER</v>
      </c>
      <c r="G3044" s="16" t="str">
        <f t="shared" si="189"/>
        <v>OTHER</v>
      </c>
      <c r="H3044" s="9" t="s">
        <v>4896</v>
      </c>
      <c r="I3044" s="9" t="s">
        <v>150</v>
      </c>
      <c r="J3044" s="9" t="str">
        <f t="shared" si="190"/>
        <v>RS DQLAB</v>
      </c>
      <c r="K3044" s="10" t="s">
        <v>151</v>
      </c>
      <c r="L3044" t="str">
        <f t="shared" si="191"/>
        <v>SELL</v>
      </c>
    </row>
    <row r="3045" spans="1:12" x14ac:dyDescent="0.2">
      <c r="A3045" s="11" t="s">
        <v>3192</v>
      </c>
      <c r="B3045" s="12">
        <v>44299</v>
      </c>
      <c r="C3045" s="13" t="s">
        <v>16</v>
      </c>
      <c r="D3045" s="13">
        <v>35</v>
      </c>
      <c r="E3045" s="13" t="s">
        <v>116</v>
      </c>
      <c r="F3045" s="16" t="str">
        <f t="shared" si="188"/>
        <v>OTHER</v>
      </c>
      <c r="G3045" s="16" t="str">
        <f t="shared" si="189"/>
        <v>OTHER</v>
      </c>
      <c r="H3045" s="9" t="s">
        <v>4896</v>
      </c>
      <c r="I3045" s="13" t="s">
        <v>150</v>
      </c>
      <c r="J3045" s="9" t="str">
        <f t="shared" si="190"/>
        <v>RS DQLAB</v>
      </c>
      <c r="K3045" s="14" t="s">
        <v>151</v>
      </c>
      <c r="L3045" t="str">
        <f t="shared" si="191"/>
        <v>SELL</v>
      </c>
    </row>
    <row r="3046" spans="1:12" x14ac:dyDescent="0.2">
      <c r="A3046" s="7" t="s">
        <v>3193</v>
      </c>
      <c r="B3046" s="8">
        <v>44300</v>
      </c>
      <c r="C3046" s="9" t="s">
        <v>41</v>
      </c>
      <c r="D3046" s="9">
        <v>22</v>
      </c>
      <c r="E3046" s="9" t="s">
        <v>116</v>
      </c>
      <c r="F3046" s="16" t="str">
        <f t="shared" si="188"/>
        <v>OTHER</v>
      </c>
      <c r="G3046" s="16" t="str">
        <f t="shared" si="189"/>
        <v>OTHER</v>
      </c>
      <c r="H3046" s="9" t="s">
        <v>4896</v>
      </c>
      <c r="I3046" s="9" t="s">
        <v>150</v>
      </c>
      <c r="J3046" s="9" t="str">
        <f t="shared" si="190"/>
        <v>RS DQLAB</v>
      </c>
      <c r="K3046" s="10" t="s">
        <v>151</v>
      </c>
      <c r="L3046" t="str">
        <f t="shared" si="191"/>
        <v>SELL</v>
      </c>
    </row>
    <row r="3047" spans="1:12" x14ac:dyDescent="0.2">
      <c r="A3047" s="11" t="s">
        <v>3194</v>
      </c>
      <c r="B3047" s="12">
        <v>44300</v>
      </c>
      <c r="C3047" s="13" t="s">
        <v>30</v>
      </c>
      <c r="D3047" s="13">
        <v>114</v>
      </c>
      <c r="E3047" s="13" t="s">
        <v>116</v>
      </c>
      <c r="F3047" s="16" t="str">
        <f t="shared" si="188"/>
        <v>OTHER</v>
      </c>
      <c r="G3047" s="16" t="str">
        <f t="shared" si="189"/>
        <v>OTHER</v>
      </c>
      <c r="H3047" s="9" t="s">
        <v>4896</v>
      </c>
      <c r="I3047" s="13" t="s">
        <v>150</v>
      </c>
      <c r="J3047" s="9" t="str">
        <f t="shared" si="190"/>
        <v>RS DQLAB</v>
      </c>
      <c r="K3047" s="14" t="s">
        <v>151</v>
      </c>
      <c r="L3047" t="str">
        <f t="shared" si="191"/>
        <v>SELL</v>
      </c>
    </row>
    <row r="3048" spans="1:12" x14ac:dyDescent="0.2">
      <c r="A3048" s="7" t="s">
        <v>3195</v>
      </c>
      <c r="B3048" s="8">
        <v>44301</v>
      </c>
      <c r="C3048" s="9" t="s">
        <v>12</v>
      </c>
      <c r="D3048" s="9">
        <v>80</v>
      </c>
      <c r="E3048" s="9" t="s">
        <v>116</v>
      </c>
      <c r="F3048" s="16" t="str">
        <f t="shared" si="188"/>
        <v>OTHER</v>
      </c>
      <c r="G3048" s="16" t="str">
        <f t="shared" si="189"/>
        <v>OTHER</v>
      </c>
      <c r="H3048" s="9" t="s">
        <v>4896</v>
      </c>
      <c r="I3048" s="9" t="s">
        <v>150</v>
      </c>
      <c r="J3048" s="9" t="str">
        <f t="shared" si="190"/>
        <v>RS DQLAB</v>
      </c>
      <c r="K3048" s="10" t="s">
        <v>151</v>
      </c>
      <c r="L3048" t="str">
        <f t="shared" si="191"/>
        <v>SELL</v>
      </c>
    </row>
    <row r="3049" spans="1:12" x14ac:dyDescent="0.2">
      <c r="A3049" s="11" t="s">
        <v>3196</v>
      </c>
      <c r="B3049" s="12">
        <v>44301</v>
      </c>
      <c r="C3049" s="13" t="s">
        <v>37</v>
      </c>
      <c r="D3049" s="13">
        <v>83</v>
      </c>
      <c r="E3049" s="13" t="s">
        <v>116</v>
      </c>
      <c r="F3049" s="16" t="str">
        <f t="shared" si="188"/>
        <v>OTHER</v>
      </c>
      <c r="G3049" s="16" t="str">
        <f t="shared" si="189"/>
        <v>OTHER</v>
      </c>
      <c r="H3049" s="9" t="s">
        <v>4896</v>
      </c>
      <c r="I3049" s="13" t="s">
        <v>150</v>
      </c>
      <c r="J3049" s="9" t="str">
        <f t="shared" si="190"/>
        <v>RS DQLAB</v>
      </c>
      <c r="K3049" s="14" t="s">
        <v>151</v>
      </c>
      <c r="L3049" t="str">
        <f t="shared" si="191"/>
        <v>SELL</v>
      </c>
    </row>
    <row r="3050" spans="1:12" x14ac:dyDescent="0.2">
      <c r="A3050" s="7" t="s">
        <v>3197</v>
      </c>
      <c r="B3050" s="8">
        <v>44301</v>
      </c>
      <c r="C3050" s="9" t="s">
        <v>24</v>
      </c>
      <c r="D3050" s="9">
        <v>41</v>
      </c>
      <c r="E3050" s="9" t="s">
        <v>116</v>
      </c>
      <c r="F3050" s="16" t="str">
        <f t="shared" si="188"/>
        <v>OTHER</v>
      </c>
      <c r="G3050" s="16" t="str">
        <f t="shared" si="189"/>
        <v>OTHER</v>
      </c>
      <c r="H3050" s="9" t="s">
        <v>4896</v>
      </c>
      <c r="I3050" s="9" t="s">
        <v>150</v>
      </c>
      <c r="J3050" s="9" t="str">
        <f t="shared" si="190"/>
        <v>RS DQLAB</v>
      </c>
      <c r="K3050" s="10" t="s">
        <v>151</v>
      </c>
      <c r="L3050" t="str">
        <f t="shared" si="191"/>
        <v>SELL</v>
      </c>
    </row>
    <row r="3051" spans="1:12" x14ac:dyDescent="0.2">
      <c r="A3051" s="11" t="s">
        <v>3198</v>
      </c>
      <c r="B3051" s="12">
        <v>44301</v>
      </c>
      <c r="C3051" s="13" t="s">
        <v>41</v>
      </c>
      <c r="D3051" s="13">
        <v>48</v>
      </c>
      <c r="E3051" s="13" t="s">
        <v>116</v>
      </c>
      <c r="F3051" s="16" t="str">
        <f t="shared" si="188"/>
        <v>OTHER</v>
      </c>
      <c r="G3051" s="16" t="str">
        <f t="shared" si="189"/>
        <v>OTHER</v>
      </c>
      <c r="H3051" s="9" t="s">
        <v>4896</v>
      </c>
      <c r="I3051" s="13" t="s">
        <v>150</v>
      </c>
      <c r="J3051" s="9" t="str">
        <f t="shared" si="190"/>
        <v>RS DQLAB</v>
      </c>
      <c r="K3051" s="14" t="s">
        <v>151</v>
      </c>
      <c r="L3051" t="str">
        <f t="shared" si="191"/>
        <v>SELL</v>
      </c>
    </row>
    <row r="3052" spans="1:12" x14ac:dyDescent="0.2">
      <c r="A3052" s="7" t="s">
        <v>3199</v>
      </c>
      <c r="B3052" s="8">
        <v>44301</v>
      </c>
      <c r="C3052" s="9" t="s">
        <v>22</v>
      </c>
      <c r="D3052" s="9">
        <v>19</v>
      </c>
      <c r="E3052" s="9" t="s">
        <v>116</v>
      </c>
      <c r="F3052" s="16" t="str">
        <f t="shared" si="188"/>
        <v>OTHER</v>
      </c>
      <c r="G3052" s="16" t="str">
        <f t="shared" si="189"/>
        <v>OTHER</v>
      </c>
      <c r="H3052" s="9" t="s">
        <v>4896</v>
      </c>
      <c r="I3052" s="9" t="s">
        <v>150</v>
      </c>
      <c r="J3052" s="9" t="str">
        <f t="shared" si="190"/>
        <v>RS DQLAB</v>
      </c>
      <c r="K3052" s="10" t="s">
        <v>151</v>
      </c>
      <c r="L3052" t="str">
        <f t="shared" si="191"/>
        <v>SELL</v>
      </c>
    </row>
    <row r="3053" spans="1:12" x14ac:dyDescent="0.2">
      <c r="A3053" s="11" t="s">
        <v>3200</v>
      </c>
      <c r="B3053" s="12">
        <v>44301</v>
      </c>
      <c r="C3053" s="13" t="s">
        <v>36</v>
      </c>
      <c r="D3053" s="13">
        <v>90</v>
      </c>
      <c r="E3053" s="13" t="s">
        <v>116</v>
      </c>
      <c r="F3053" s="16" t="str">
        <f t="shared" si="188"/>
        <v>OTHER</v>
      </c>
      <c r="G3053" s="16" t="str">
        <f t="shared" si="189"/>
        <v>OTHER</v>
      </c>
      <c r="H3053" s="9" t="s">
        <v>4896</v>
      </c>
      <c r="I3053" s="13" t="s">
        <v>150</v>
      </c>
      <c r="J3053" s="9" t="str">
        <f t="shared" si="190"/>
        <v>RS DQLAB</v>
      </c>
      <c r="K3053" s="14" t="s">
        <v>151</v>
      </c>
      <c r="L3053" t="str">
        <f t="shared" si="191"/>
        <v>SELL</v>
      </c>
    </row>
    <row r="3054" spans="1:12" x14ac:dyDescent="0.2">
      <c r="A3054" s="7" t="s">
        <v>3201</v>
      </c>
      <c r="B3054" s="8">
        <v>44301</v>
      </c>
      <c r="C3054" s="9" t="s">
        <v>16</v>
      </c>
      <c r="D3054" s="9">
        <v>763</v>
      </c>
      <c r="E3054" s="9" t="s">
        <v>116</v>
      </c>
      <c r="F3054" s="16" t="str">
        <f t="shared" si="188"/>
        <v>OTHER</v>
      </c>
      <c r="G3054" s="16" t="str">
        <f t="shared" si="189"/>
        <v>OTHER</v>
      </c>
      <c r="H3054" s="9" t="s">
        <v>4896</v>
      </c>
      <c r="I3054" s="9" t="s">
        <v>150</v>
      </c>
      <c r="J3054" s="9" t="str">
        <f t="shared" si="190"/>
        <v>RS DQLAB</v>
      </c>
      <c r="K3054" s="10" t="s">
        <v>151</v>
      </c>
      <c r="L3054" t="str">
        <f t="shared" si="191"/>
        <v>SELL</v>
      </c>
    </row>
    <row r="3055" spans="1:12" x14ac:dyDescent="0.2">
      <c r="A3055" s="11" t="s">
        <v>3202</v>
      </c>
      <c r="B3055" s="12">
        <v>44301</v>
      </c>
      <c r="C3055" s="13" t="s">
        <v>40</v>
      </c>
      <c r="D3055" s="13">
        <v>31</v>
      </c>
      <c r="E3055" s="13" t="s">
        <v>116</v>
      </c>
      <c r="F3055" s="16" t="str">
        <f t="shared" si="188"/>
        <v>OTHER</v>
      </c>
      <c r="G3055" s="16" t="str">
        <f t="shared" si="189"/>
        <v>OTHER</v>
      </c>
      <c r="H3055" s="9" t="s">
        <v>4896</v>
      </c>
      <c r="I3055" s="13" t="s">
        <v>150</v>
      </c>
      <c r="J3055" s="9" t="str">
        <f t="shared" si="190"/>
        <v>RS DQLAB</v>
      </c>
      <c r="K3055" s="14" t="s">
        <v>151</v>
      </c>
      <c r="L3055" t="str">
        <f t="shared" si="191"/>
        <v>SELL</v>
      </c>
    </row>
    <row r="3056" spans="1:12" x14ac:dyDescent="0.2">
      <c r="A3056" s="7" t="s">
        <v>3203</v>
      </c>
      <c r="B3056" s="8">
        <v>44301</v>
      </c>
      <c r="C3056" s="9" t="s">
        <v>20</v>
      </c>
      <c r="D3056" s="9">
        <v>12</v>
      </c>
      <c r="E3056" s="9" t="s">
        <v>116</v>
      </c>
      <c r="F3056" s="16" t="str">
        <f t="shared" si="188"/>
        <v>OTHER</v>
      </c>
      <c r="G3056" s="16" t="str">
        <f t="shared" si="189"/>
        <v>OTHER</v>
      </c>
      <c r="H3056" s="9" t="s">
        <v>4896</v>
      </c>
      <c r="I3056" s="9" t="s">
        <v>150</v>
      </c>
      <c r="J3056" s="9" t="str">
        <f t="shared" si="190"/>
        <v>RS DQLAB</v>
      </c>
      <c r="K3056" s="10" t="s">
        <v>151</v>
      </c>
      <c r="L3056" t="str">
        <f t="shared" si="191"/>
        <v>SELL</v>
      </c>
    </row>
    <row r="3057" spans="1:12" x14ac:dyDescent="0.2">
      <c r="A3057" s="11" t="s">
        <v>3204</v>
      </c>
      <c r="B3057" s="12">
        <v>44301</v>
      </c>
      <c r="C3057" s="13" t="s">
        <v>20</v>
      </c>
      <c r="D3057" s="13">
        <v>4</v>
      </c>
      <c r="E3057" s="13" t="s">
        <v>116</v>
      </c>
      <c r="F3057" s="16" t="str">
        <f t="shared" si="188"/>
        <v>OTHER</v>
      </c>
      <c r="G3057" s="16" t="str">
        <f t="shared" si="189"/>
        <v>OTHER</v>
      </c>
      <c r="H3057" s="9" t="s">
        <v>4896</v>
      </c>
      <c r="I3057" s="13" t="s">
        <v>150</v>
      </c>
      <c r="J3057" s="9" t="str">
        <f t="shared" si="190"/>
        <v>RS DQLAB</v>
      </c>
      <c r="K3057" s="14" t="s">
        <v>151</v>
      </c>
      <c r="L3057" t="str">
        <f t="shared" si="191"/>
        <v>SELL</v>
      </c>
    </row>
    <row r="3058" spans="1:12" x14ac:dyDescent="0.2">
      <c r="A3058" s="7" t="s">
        <v>3205</v>
      </c>
      <c r="B3058" s="8">
        <v>44301</v>
      </c>
      <c r="C3058" s="9" t="s">
        <v>23</v>
      </c>
      <c r="D3058" s="9">
        <v>13</v>
      </c>
      <c r="E3058" s="9" t="s">
        <v>116</v>
      </c>
      <c r="F3058" s="16" t="str">
        <f t="shared" si="188"/>
        <v>OTHER</v>
      </c>
      <c r="G3058" s="16" t="str">
        <f t="shared" si="189"/>
        <v>OTHER</v>
      </c>
      <c r="H3058" s="9" t="s">
        <v>4896</v>
      </c>
      <c r="I3058" s="9" t="s">
        <v>150</v>
      </c>
      <c r="J3058" s="9" t="str">
        <f t="shared" si="190"/>
        <v>RS DQLAB</v>
      </c>
      <c r="K3058" s="10" t="s">
        <v>151</v>
      </c>
      <c r="L3058" t="str">
        <f t="shared" si="191"/>
        <v>SELL</v>
      </c>
    </row>
    <row r="3059" spans="1:12" x14ac:dyDescent="0.2">
      <c r="A3059" s="11" t="s">
        <v>3206</v>
      </c>
      <c r="B3059" s="12">
        <v>44302</v>
      </c>
      <c r="C3059" s="13" t="s">
        <v>22</v>
      </c>
      <c r="D3059" s="13">
        <v>46</v>
      </c>
      <c r="E3059" s="13" t="s">
        <v>116</v>
      </c>
      <c r="F3059" s="16" t="str">
        <f t="shared" si="188"/>
        <v>OTHER</v>
      </c>
      <c r="G3059" s="16" t="str">
        <f t="shared" si="189"/>
        <v>OTHER</v>
      </c>
      <c r="H3059" s="9" t="s">
        <v>4896</v>
      </c>
      <c r="I3059" s="13" t="s">
        <v>150</v>
      </c>
      <c r="J3059" s="9" t="str">
        <f t="shared" si="190"/>
        <v>RS DQLAB</v>
      </c>
      <c r="K3059" s="14" t="s">
        <v>151</v>
      </c>
      <c r="L3059" t="str">
        <f t="shared" si="191"/>
        <v>SELL</v>
      </c>
    </row>
    <row r="3060" spans="1:12" x14ac:dyDescent="0.2">
      <c r="A3060" s="7" t="s">
        <v>3207</v>
      </c>
      <c r="B3060" s="8">
        <v>44302</v>
      </c>
      <c r="C3060" s="9" t="s">
        <v>10</v>
      </c>
      <c r="D3060" s="9">
        <v>9</v>
      </c>
      <c r="E3060" s="9" t="s">
        <v>116</v>
      </c>
      <c r="F3060" s="16" t="str">
        <f t="shared" si="188"/>
        <v>OTHER</v>
      </c>
      <c r="G3060" s="16" t="str">
        <f t="shared" si="189"/>
        <v>OTHER</v>
      </c>
      <c r="H3060" s="9" t="s">
        <v>4896</v>
      </c>
      <c r="I3060" s="9" t="s">
        <v>150</v>
      </c>
      <c r="J3060" s="9" t="str">
        <f t="shared" si="190"/>
        <v>RS DQLAB</v>
      </c>
      <c r="K3060" s="10" t="s">
        <v>151</v>
      </c>
      <c r="L3060" t="str">
        <f t="shared" si="191"/>
        <v>SELL</v>
      </c>
    </row>
    <row r="3061" spans="1:12" x14ac:dyDescent="0.2">
      <c r="A3061" s="11" t="s">
        <v>3208</v>
      </c>
      <c r="B3061" s="12">
        <v>44302</v>
      </c>
      <c r="C3061" s="13" t="s">
        <v>40</v>
      </c>
      <c r="D3061" s="13">
        <v>11</v>
      </c>
      <c r="E3061" s="13" t="s">
        <v>116</v>
      </c>
      <c r="F3061" s="16" t="str">
        <f t="shared" si="188"/>
        <v>OTHER</v>
      </c>
      <c r="G3061" s="16" t="str">
        <f t="shared" si="189"/>
        <v>OTHER</v>
      </c>
      <c r="H3061" s="9" t="s">
        <v>4896</v>
      </c>
      <c r="I3061" s="13" t="s">
        <v>150</v>
      </c>
      <c r="J3061" s="9" t="str">
        <f t="shared" si="190"/>
        <v>RS DQLAB</v>
      </c>
      <c r="K3061" s="14" t="s">
        <v>151</v>
      </c>
      <c r="L3061" t="str">
        <f t="shared" si="191"/>
        <v>SELL</v>
      </c>
    </row>
    <row r="3062" spans="1:12" x14ac:dyDescent="0.2">
      <c r="A3062" s="7" t="s">
        <v>3209</v>
      </c>
      <c r="B3062" s="8">
        <v>44302</v>
      </c>
      <c r="C3062" s="9" t="s">
        <v>17</v>
      </c>
      <c r="D3062" s="9">
        <v>13</v>
      </c>
      <c r="E3062" s="9" t="s">
        <v>116</v>
      </c>
      <c r="F3062" s="16" t="str">
        <f t="shared" si="188"/>
        <v>OTHER</v>
      </c>
      <c r="G3062" s="16" t="str">
        <f t="shared" si="189"/>
        <v>OTHER</v>
      </c>
      <c r="H3062" s="9" t="s">
        <v>4896</v>
      </c>
      <c r="I3062" s="9" t="s">
        <v>150</v>
      </c>
      <c r="J3062" s="9" t="str">
        <f t="shared" si="190"/>
        <v>RS DQLAB</v>
      </c>
      <c r="K3062" s="10" t="s">
        <v>151</v>
      </c>
      <c r="L3062" t="str">
        <f t="shared" si="191"/>
        <v>SELL</v>
      </c>
    </row>
    <row r="3063" spans="1:12" x14ac:dyDescent="0.2">
      <c r="A3063" s="11" t="s">
        <v>3210</v>
      </c>
      <c r="B3063" s="12">
        <v>44302</v>
      </c>
      <c r="C3063" s="13" t="s">
        <v>14</v>
      </c>
      <c r="D3063" s="13">
        <v>86</v>
      </c>
      <c r="E3063" s="13" t="s">
        <v>116</v>
      </c>
      <c r="F3063" s="16" t="str">
        <f t="shared" si="188"/>
        <v>OTHER</v>
      </c>
      <c r="G3063" s="16" t="str">
        <f t="shared" si="189"/>
        <v>OTHER</v>
      </c>
      <c r="H3063" s="9" t="s">
        <v>4896</v>
      </c>
      <c r="I3063" s="13" t="s">
        <v>150</v>
      </c>
      <c r="J3063" s="9" t="str">
        <f t="shared" si="190"/>
        <v>RS DQLAB</v>
      </c>
      <c r="K3063" s="14" t="s">
        <v>151</v>
      </c>
      <c r="L3063" t="str">
        <f t="shared" si="191"/>
        <v>SELL</v>
      </c>
    </row>
    <row r="3064" spans="1:12" x14ac:dyDescent="0.2">
      <c r="A3064" s="7" t="s">
        <v>3211</v>
      </c>
      <c r="B3064" s="8">
        <v>44303</v>
      </c>
      <c r="C3064" s="9" t="s">
        <v>12</v>
      </c>
      <c r="D3064" s="9">
        <v>46</v>
      </c>
      <c r="E3064" s="9" t="s">
        <v>116</v>
      </c>
      <c r="F3064" s="16" t="str">
        <f t="shared" si="188"/>
        <v>OTHER</v>
      </c>
      <c r="G3064" s="16" t="str">
        <f t="shared" si="189"/>
        <v>OTHER</v>
      </c>
      <c r="H3064" s="9" t="s">
        <v>4896</v>
      </c>
      <c r="I3064" s="9" t="s">
        <v>150</v>
      </c>
      <c r="J3064" s="9" t="str">
        <f t="shared" si="190"/>
        <v>RS DQLAB</v>
      </c>
      <c r="K3064" s="10" t="s">
        <v>151</v>
      </c>
      <c r="L3064" t="str">
        <f t="shared" si="191"/>
        <v>SELL</v>
      </c>
    </row>
    <row r="3065" spans="1:12" x14ac:dyDescent="0.2">
      <c r="A3065" s="11" t="s">
        <v>3212</v>
      </c>
      <c r="B3065" s="12">
        <v>44303</v>
      </c>
      <c r="C3065" s="13" t="s">
        <v>9</v>
      </c>
      <c r="D3065" s="13">
        <v>52</v>
      </c>
      <c r="E3065" s="13" t="s">
        <v>116</v>
      </c>
      <c r="F3065" s="16" t="str">
        <f t="shared" si="188"/>
        <v>OTHER</v>
      </c>
      <c r="G3065" s="16" t="str">
        <f t="shared" si="189"/>
        <v>OTHER</v>
      </c>
      <c r="H3065" s="9" t="s">
        <v>4896</v>
      </c>
      <c r="I3065" s="13" t="s">
        <v>150</v>
      </c>
      <c r="J3065" s="9" t="str">
        <f t="shared" si="190"/>
        <v>RS DQLAB</v>
      </c>
      <c r="K3065" s="14" t="s">
        <v>151</v>
      </c>
      <c r="L3065" t="str">
        <f t="shared" si="191"/>
        <v>SELL</v>
      </c>
    </row>
    <row r="3066" spans="1:12" x14ac:dyDescent="0.2">
      <c r="A3066" s="7" t="s">
        <v>3213</v>
      </c>
      <c r="B3066" s="8">
        <v>44303</v>
      </c>
      <c r="C3066" s="9" t="s">
        <v>38</v>
      </c>
      <c r="D3066" s="9">
        <v>12</v>
      </c>
      <c r="E3066" s="9" t="s">
        <v>116</v>
      </c>
      <c r="F3066" s="16" t="str">
        <f t="shared" si="188"/>
        <v>OTHER</v>
      </c>
      <c r="G3066" s="16" t="str">
        <f t="shared" si="189"/>
        <v>OTHER</v>
      </c>
      <c r="H3066" s="9" t="s">
        <v>4896</v>
      </c>
      <c r="I3066" s="9" t="s">
        <v>150</v>
      </c>
      <c r="J3066" s="9" t="str">
        <f t="shared" si="190"/>
        <v>RS DQLAB</v>
      </c>
      <c r="K3066" s="10" t="s">
        <v>151</v>
      </c>
      <c r="L3066" t="str">
        <f t="shared" si="191"/>
        <v>SELL</v>
      </c>
    </row>
    <row r="3067" spans="1:12" x14ac:dyDescent="0.2">
      <c r="A3067" s="11" t="s">
        <v>3214</v>
      </c>
      <c r="B3067" s="12">
        <v>44303</v>
      </c>
      <c r="C3067" s="13" t="s">
        <v>17</v>
      </c>
      <c r="D3067" s="13">
        <v>2</v>
      </c>
      <c r="E3067" s="13" t="s">
        <v>116</v>
      </c>
      <c r="F3067" s="16" t="str">
        <f t="shared" si="188"/>
        <v>OTHER</v>
      </c>
      <c r="G3067" s="16" t="str">
        <f t="shared" si="189"/>
        <v>OTHER</v>
      </c>
      <c r="H3067" s="9" t="s">
        <v>4896</v>
      </c>
      <c r="I3067" s="13" t="s">
        <v>150</v>
      </c>
      <c r="J3067" s="9" t="str">
        <f t="shared" si="190"/>
        <v>RS DQLAB</v>
      </c>
      <c r="K3067" s="14" t="s">
        <v>151</v>
      </c>
      <c r="L3067" t="str">
        <f t="shared" si="191"/>
        <v>SELL</v>
      </c>
    </row>
    <row r="3068" spans="1:12" x14ac:dyDescent="0.2">
      <c r="A3068" s="7" t="s">
        <v>3215</v>
      </c>
      <c r="B3068" s="8">
        <v>44303</v>
      </c>
      <c r="C3068" s="9" t="s">
        <v>17</v>
      </c>
      <c r="D3068" s="9">
        <v>25</v>
      </c>
      <c r="E3068" s="9" t="s">
        <v>116</v>
      </c>
      <c r="F3068" s="16" t="str">
        <f t="shared" si="188"/>
        <v>OTHER</v>
      </c>
      <c r="G3068" s="16" t="str">
        <f t="shared" si="189"/>
        <v>OTHER</v>
      </c>
      <c r="H3068" s="9" t="s">
        <v>4896</v>
      </c>
      <c r="I3068" s="9" t="s">
        <v>150</v>
      </c>
      <c r="J3068" s="9" t="str">
        <f t="shared" si="190"/>
        <v>RS DQLAB</v>
      </c>
      <c r="K3068" s="10" t="s">
        <v>151</v>
      </c>
      <c r="L3068" t="str">
        <f t="shared" si="191"/>
        <v>SELL</v>
      </c>
    </row>
    <row r="3069" spans="1:12" x14ac:dyDescent="0.2">
      <c r="A3069" s="11" t="s">
        <v>3216</v>
      </c>
      <c r="B3069" s="12">
        <v>44303</v>
      </c>
      <c r="C3069" s="13" t="s">
        <v>25</v>
      </c>
      <c r="D3069" s="13">
        <v>16</v>
      </c>
      <c r="E3069" s="13" t="s">
        <v>116</v>
      </c>
      <c r="F3069" s="16" t="str">
        <f t="shared" si="188"/>
        <v>OTHER</v>
      </c>
      <c r="G3069" s="16" t="str">
        <f t="shared" si="189"/>
        <v>OTHER</v>
      </c>
      <c r="H3069" s="9" t="s">
        <v>4896</v>
      </c>
      <c r="I3069" s="13" t="s">
        <v>150</v>
      </c>
      <c r="J3069" s="9" t="str">
        <f t="shared" si="190"/>
        <v>RS DQLAB</v>
      </c>
      <c r="K3069" s="14" t="s">
        <v>151</v>
      </c>
      <c r="L3069" t="str">
        <f t="shared" si="191"/>
        <v>SELL</v>
      </c>
    </row>
    <row r="3070" spans="1:12" x14ac:dyDescent="0.2">
      <c r="A3070" s="7" t="s">
        <v>3217</v>
      </c>
      <c r="B3070" s="8">
        <v>44304</v>
      </c>
      <c r="C3070" s="9" t="s">
        <v>12</v>
      </c>
      <c r="D3070" s="9">
        <v>22</v>
      </c>
      <c r="E3070" s="9" t="s">
        <v>116</v>
      </c>
      <c r="F3070" s="16" t="str">
        <f t="shared" si="188"/>
        <v>OTHER</v>
      </c>
      <c r="G3070" s="16" t="str">
        <f t="shared" si="189"/>
        <v>OTHER</v>
      </c>
      <c r="H3070" s="9" t="s">
        <v>4896</v>
      </c>
      <c r="I3070" s="9" t="s">
        <v>150</v>
      </c>
      <c r="J3070" s="9" t="str">
        <f t="shared" si="190"/>
        <v>RS DQLAB</v>
      </c>
      <c r="K3070" s="10" t="s">
        <v>151</v>
      </c>
      <c r="L3070" t="str">
        <f t="shared" si="191"/>
        <v>SELL</v>
      </c>
    </row>
    <row r="3071" spans="1:12" x14ac:dyDescent="0.2">
      <c r="A3071" s="11" t="s">
        <v>3218</v>
      </c>
      <c r="B3071" s="12">
        <v>44304</v>
      </c>
      <c r="C3071" s="13" t="s">
        <v>12</v>
      </c>
      <c r="D3071" s="13">
        <v>86</v>
      </c>
      <c r="E3071" s="13" t="s">
        <v>116</v>
      </c>
      <c r="F3071" s="16" t="str">
        <f t="shared" si="188"/>
        <v>OTHER</v>
      </c>
      <c r="G3071" s="16" t="str">
        <f t="shared" si="189"/>
        <v>OTHER</v>
      </c>
      <c r="H3071" s="9" t="s">
        <v>4896</v>
      </c>
      <c r="I3071" s="13" t="s">
        <v>150</v>
      </c>
      <c r="J3071" s="9" t="str">
        <f t="shared" si="190"/>
        <v>RS DQLAB</v>
      </c>
      <c r="K3071" s="14" t="s">
        <v>151</v>
      </c>
      <c r="L3071" t="str">
        <f t="shared" si="191"/>
        <v>SELL</v>
      </c>
    </row>
    <row r="3072" spans="1:12" x14ac:dyDescent="0.2">
      <c r="A3072" s="7" t="s">
        <v>3219</v>
      </c>
      <c r="B3072" s="8">
        <v>44304</v>
      </c>
      <c r="C3072" s="9" t="s">
        <v>9</v>
      </c>
      <c r="D3072" s="9">
        <v>27</v>
      </c>
      <c r="E3072" s="9" t="s">
        <v>116</v>
      </c>
      <c r="F3072" s="16" t="str">
        <f t="shared" si="188"/>
        <v>OTHER</v>
      </c>
      <c r="G3072" s="16" t="str">
        <f t="shared" si="189"/>
        <v>OTHER</v>
      </c>
      <c r="H3072" s="9" t="s">
        <v>4896</v>
      </c>
      <c r="I3072" s="9" t="s">
        <v>150</v>
      </c>
      <c r="J3072" s="9" t="str">
        <f t="shared" si="190"/>
        <v>RS DQLAB</v>
      </c>
      <c r="K3072" s="10" t="s">
        <v>151</v>
      </c>
      <c r="L3072" t="str">
        <f t="shared" si="191"/>
        <v>SELL</v>
      </c>
    </row>
    <row r="3073" spans="1:12" x14ac:dyDescent="0.2">
      <c r="A3073" s="11" t="s">
        <v>3220</v>
      </c>
      <c r="B3073" s="12">
        <v>44304</v>
      </c>
      <c r="C3073" s="13" t="s">
        <v>9</v>
      </c>
      <c r="D3073" s="13">
        <v>35</v>
      </c>
      <c r="E3073" s="13" t="s">
        <v>116</v>
      </c>
      <c r="F3073" s="16" t="str">
        <f t="shared" si="188"/>
        <v>OTHER</v>
      </c>
      <c r="G3073" s="16" t="str">
        <f t="shared" si="189"/>
        <v>OTHER</v>
      </c>
      <c r="H3073" s="9" t="s">
        <v>4896</v>
      </c>
      <c r="I3073" s="13" t="s">
        <v>150</v>
      </c>
      <c r="J3073" s="9" t="str">
        <f t="shared" si="190"/>
        <v>RS DQLAB</v>
      </c>
      <c r="K3073" s="14" t="s">
        <v>151</v>
      </c>
      <c r="L3073" t="str">
        <f t="shared" si="191"/>
        <v>SELL</v>
      </c>
    </row>
    <row r="3074" spans="1:12" x14ac:dyDescent="0.2">
      <c r="A3074" s="7" t="s">
        <v>3221</v>
      </c>
      <c r="B3074" s="8">
        <v>44304</v>
      </c>
      <c r="C3074" s="9" t="s">
        <v>25</v>
      </c>
      <c r="D3074" s="9">
        <v>11</v>
      </c>
      <c r="E3074" s="9" t="s">
        <v>116</v>
      </c>
      <c r="F3074" s="16" t="str">
        <f t="shared" si="188"/>
        <v>OTHER</v>
      </c>
      <c r="G3074" s="16" t="str">
        <f t="shared" si="189"/>
        <v>OTHER</v>
      </c>
      <c r="H3074" s="9" t="s">
        <v>4896</v>
      </c>
      <c r="I3074" s="9" t="s">
        <v>150</v>
      </c>
      <c r="J3074" s="9" t="str">
        <f t="shared" si="190"/>
        <v>RS DQLAB</v>
      </c>
      <c r="K3074" s="10" t="s">
        <v>151</v>
      </c>
      <c r="L3074" t="str">
        <f t="shared" si="191"/>
        <v>SELL</v>
      </c>
    </row>
    <row r="3075" spans="1:12" x14ac:dyDescent="0.2">
      <c r="A3075" s="11" t="s">
        <v>3222</v>
      </c>
      <c r="B3075" s="12">
        <v>44305</v>
      </c>
      <c r="C3075" s="13" t="s">
        <v>19</v>
      </c>
      <c r="D3075" s="13">
        <v>34</v>
      </c>
      <c r="E3075" s="13" t="s">
        <v>116</v>
      </c>
      <c r="F3075" s="16" t="str">
        <f t="shared" ref="F3075:F3138" si="192">UPPER(IF(LEN(E3075)=0,"OTHER",E3075))</f>
        <v>OTHER</v>
      </c>
      <c r="G3075" s="16" t="str">
        <f t="shared" ref="G3075:G3138" si="193">LEFT(F3075,7)</f>
        <v>OTHER</v>
      </c>
      <c r="H3075" s="9" t="s">
        <v>4896</v>
      </c>
      <c r="I3075" s="13" t="s">
        <v>150</v>
      </c>
      <c r="J3075" s="9" t="str">
        <f t="shared" ref="J3075:J3138" si="194">(UPPER(IF(LEN(I3075)=0,"OTHER",I3075)))</f>
        <v>RS DQLAB</v>
      </c>
      <c r="K3075" s="14" t="s">
        <v>151</v>
      </c>
      <c r="L3075" t="str">
        <f t="shared" ref="L3075:L3138" si="195">UPPER(K3075)</f>
        <v>SELL</v>
      </c>
    </row>
    <row r="3076" spans="1:12" x14ac:dyDescent="0.2">
      <c r="A3076" s="7" t="s">
        <v>3223</v>
      </c>
      <c r="B3076" s="8">
        <v>44305</v>
      </c>
      <c r="C3076" s="9" t="s">
        <v>22</v>
      </c>
      <c r="D3076" s="9">
        <v>37</v>
      </c>
      <c r="E3076" s="9" t="s">
        <v>116</v>
      </c>
      <c r="F3076" s="16" t="str">
        <f t="shared" si="192"/>
        <v>OTHER</v>
      </c>
      <c r="G3076" s="16" t="str">
        <f t="shared" si="193"/>
        <v>OTHER</v>
      </c>
      <c r="H3076" s="9" t="s">
        <v>4896</v>
      </c>
      <c r="I3076" s="9" t="s">
        <v>150</v>
      </c>
      <c r="J3076" s="9" t="str">
        <f t="shared" si="194"/>
        <v>RS DQLAB</v>
      </c>
      <c r="K3076" s="10" t="s">
        <v>151</v>
      </c>
      <c r="L3076" t="str">
        <f t="shared" si="195"/>
        <v>SELL</v>
      </c>
    </row>
    <row r="3077" spans="1:12" x14ac:dyDescent="0.2">
      <c r="A3077" s="11" t="s">
        <v>3224</v>
      </c>
      <c r="B3077" s="12">
        <v>44305</v>
      </c>
      <c r="C3077" s="13" t="s">
        <v>30</v>
      </c>
      <c r="D3077" s="13">
        <v>26</v>
      </c>
      <c r="E3077" s="13" t="s">
        <v>116</v>
      </c>
      <c r="F3077" s="16" t="str">
        <f t="shared" si="192"/>
        <v>OTHER</v>
      </c>
      <c r="G3077" s="16" t="str">
        <f t="shared" si="193"/>
        <v>OTHER</v>
      </c>
      <c r="H3077" s="9" t="s">
        <v>4896</v>
      </c>
      <c r="I3077" s="13" t="s">
        <v>150</v>
      </c>
      <c r="J3077" s="9" t="str">
        <f t="shared" si="194"/>
        <v>RS DQLAB</v>
      </c>
      <c r="K3077" s="14" t="s">
        <v>151</v>
      </c>
      <c r="L3077" t="str">
        <f t="shared" si="195"/>
        <v>SELL</v>
      </c>
    </row>
    <row r="3078" spans="1:12" x14ac:dyDescent="0.2">
      <c r="A3078" s="7" t="s">
        <v>3225</v>
      </c>
      <c r="B3078" s="8">
        <v>44305</v>
      </c>
      <c r="C3078" s="9" t="s">
        <v>28</v>
      </c>
      <c r="D3078" s="9">
        <v>11</v>
      </c>
      <c r="E3078" s="9" t="s">
        <v>116</v>
      </c>
      <c r="F3078" s="16" t="str">
        <f t="shared" si="192"/>
        <v>OTHER</v>
      </c>
      <c r="G3078" s="16" t="str">
        <f t="shared" si="193"/>
        <v>OTHER</v>
      </c>
      <c r="H3078" s="9" t="s">
        <v>4896</v>
      </c>
      <c r="I3078" s="9" t="s">
        <v>150</v>
      </c>
      <c r="J3078" s="9" t="str">
        <f t="shared" si="194"/>
        <v>RS DQLAB</v>
      </c>
      <c r="K3078" s="10" t="s">
        <v>151</v>
      </c>
      <c r="L3078" t="str">
        <f t="shared" si="195"/>
        <v>SELL</v>
      </c>
    </row>
    <row r="3079" spans="1:12" x14ac:dyDescent="0.2">
      <c r="A3079" s="11" t="s">
        <v>3226</v>
      </c>
      <c r="B3079" s="12">
        <v>44305</v>
      </c>
      <c r="C3079" s="13" t="s">
        <v>17</v>
      </c>
      <c r="D3079" s="13">
        <v>32</v>
      </c>
      <c r="E3079" s="13" t="s">
        <v>116</v>
      </c>
      <c r="F3079" s="16" t="str">
        <f t="shared" si="192"/>
        <v>OTHER</v>
      </c>
      <c r="G3079" s="16" t="str">
        <f t="shared" si="193"/>
        <v>OTHER</v>
      </c>
      <c r="H3079" s="9" t="s">
        <v>4896</v>
      </c>
      <c r="I3079" s="13" t="s">
        <v>150</v>
      </c>
      <c r="J3079" s="9" t="str">
        <f t="shared" si="194"/>
        <v>RS DQLAB</v>
      </c>
      <c r="K3079" s="14" t="s">
        <v>151</v>
      </c>
      <c r="L3079" t="str">
        <f t="shared" si="195"/>
        <v>SELL</v>
      </c>
    </row>
    <row r="3080" spans="1:12" x14ac:dyDescent="0.2">
      <c r="A3080" s="7" t="s">
        <v>3227</v>
      </c>
      <c r="B3080" s="8">
        <v>44306</v>
      </c>
      <c r="C3080" s="9" t="s">
        <v>12</v>
      </c>
      <c r="D3080" s="9">
        <v>9</v>
      </c>
      <c r="E3080" s="9" t="s">
        <v>116</v>
      </c>
      <c r="F3080" s="16" t="str">
        <f t="shared" si="192"/>
        <v>OTHER</v>
      </c>
      <c r="G3080" s="16" t="str">
        <f t="shared" si="193"/>
        <v>OTHER</v>
      </c>
      <c r="H3080" s="9" t="s">
        <v>4896</v>
      </c>
      <c r="I3080" s="9" t="s">
        <v>150</v>
      </c>
      <c r="J3080" s="9" t="str">
        <f t="shared" si="194"/>
        <v>RS DQLAB</v>
      </c>
      <c r="K3080" s="10" t="s">
        <v>151</v>
      </c>
      <c r="L3080" t="str">
        <f t="shared" si="195"/>
        <v>SELL</v>
      </c>
    </row>
    <row r="3081" spans="1:12" x14ac:dyDescent="0.2">
      <c r="A3081" s="11" t="s">
        <v>3228</v>
      </c>
      <c r="B3081" s="12">
        <v>44306</v>
      </c>
      <c r="C3081" s="13" t="s">
        <v>37</v>
      </c>
      <c r="D3081" s="13">
        <v>11</v>
      </c>
      <c r="E3081" s="13" t="s">
        <v>116</v>
      </c>
      <c r="F3081" s="16" t="str">
        <f t="shared" si="192"/>
        <v>OTHER</v>
      </c>
      <c r="G3081" s="16" t="str">
        <f t="shared" si="193"/>
        <v>OTHER</v>
      </c>
      <c r="H3081" s="9" t="s">
        <v>4896</v>
      </c>
      <c r="I3081" s="13" t="s">
        <v>150</v>
      </c>
      <c r="J3081" s="9" t="str">
        <f t="shared" si="194"/>
        <v>RS DQLAB</v>
      </c>
      <c r="K3081" s="14" t="s">
        <v>151</v>
      </c>
      <c r="L3081" t="str">
        <f t="shared" si="195"/>
        <v>SELL</v>
      </c>
    </row>
    <row r="3082" spans="1:12" x14ac:dyDescent="0.2">
      <c r="A3082" s="7" t="s">
        <v>3229</v>
      </c>
      <c r="B3082" s="8">
        <v>44306</v>
      </c>
      <c r="C3082" s="9" t="s">
        <v>37</v>
      </c>
      <c r="D3082" s="9">
        <v>19</v>
      </c>
      <c r="E3082" s="9" t="s">
        <v>116</v>
      </c>
      <c r="F3082" s="16" t="str">
        <f t="shared" si="192"/>
        <v>OTHER</v>
      </c>
      <c r="G3082" s="16" t="str">
        <f t="shared" si="193"/>
        <v>OTHER</v>
      </c>
      <c r="H3082" s="9" t="s">
        <v>4896</v>
      </c>
      <c r="I3082" s="9" t="s">
        <v>150</v>
      </c>
      <c r="J3082" s="9" t="str">
        <f t="shared" si="194"/>
        <v>RS DQLAB</v>
      </c>
      <c r="K3082" s="10" t="s">
        <v>151</v>
      </c>
      <c r="L3082" t="str">
        <f t="shared" si="195"/>
        <v>SELL</v>
      </c>
    </row>
    <row r="3083" spans="1:12" x14ac:dyDescent="0.2">
      <c r="A3083" s="11" t="s">
        <v>3230</v>
      </c>
      <c r="B3083" s="12">
        <v>44306</v>
      </c>
      <c r="C3083" s="13" t="s">
        <v>41</v>
      </c>
      <c r="D3083" s="13">
        <v>13</v>
      </c>
      <c r="E3083" s="13" t="s">
        <v>116</v>
      </c>
      <c r="F3083" s="16" t="str">
        <f t="shared" si="192"/>
        <v>OTHER</v>
      </c>
      <c r="G3083" s="16" t="str">
        <f t="shared" si="193"/>
        <v>OTHER</v>
      </c>
      <c r="H3083" s="9" t="s">
        <v>4896</v>
      </c>
      <c r="I3083" s="13" t="s">
        <v>150</v>
      </c>
      <c r="J3083" s="9" t="str">
        <f t="shared" si="194"/>
        <v>RS DQLAB</v>
      </c>
      <c r="K3083" s="14" t="s">
        <v>151</v>
      </c>
      <c r="L3083" t="str">
        <f t="shared" si="195"/>
        <v>SELL</v>
      </c>
    </row>
    <row r="3084" spans="1:12" x14ac:dyDescent="0.2">
      <c r="A3084" s="7" t="s">
        <v>3231</v>
      </c>
      <c r="B3084" s="8">
        <v>44306</v>
      </c>
      <c r="C3084" s="9" t="s">
        <v>10</v>
      </c>
      <c r="D3084" s="9">
        <v>638</v>
      </c>
      <c r="E3084" s="9" t="s">
        <v>116</v>
      </c>
      <c r="F3084" s="16" t="str">
        <f t="shared" si="192"/>
        <v>OTHER</v>
      </c>
      <c r="G3084" s="16" t="str">
        <f t="shared" si="193"/>
        <v>OTHER</v>
      </c>
      <c r="H3084" s="9" t="s">
        <v>4896</v>
      </c>
      <c r="I3084" s="9" t="s">
        <v>150</v>
      </c>
      <c r="J3084" s="9" t="str">
        <f t="shared" si="194"/>
        <v>RS DQLAB</v>
      </c>
      <c r="K3084" s="10" t="s">
        <v>151</v>
      </c>
      <c r="L3084" t="str">
        <f t="shared" si="195"/>
        <v>SELL</v>
      </c>
    </row>
    <row r="3085" spans="1:12" x14ac:dyDescent="0.2">
      <c r="A3085" s="11" t="s">
        <v>3232</v>
      </c>
      <c r="B3085" s="12">
        <v>44306</v>
      </c>
      <c r="C3085" s="13" t="s">
        <v>16</v>
      </c>
      <c r="D3085" s="13">
        <v>17</v>
      </c>
      <c r="E3085" s="13" t="s">
        <v>116</v>
      </c>
      <c r="F3085" s="16" t="str">
        <f t="shared" si="192"/>
        <v>OTHER</v>
      </c>
      <c r="G3085" s="16" t="str">
        <f t="shared" si="193"/>
        <v>OTHER</v>
      </c>
      <c r="H3085" s="9" t="s">
        <v>4896</v>
      </c>
      <c r="I3085" s="13" t="s">
        <v>150</v>
      </c>
      <c r="J3085" s="9" t="str">
        <f t="shared" si="194"/>
        <v>RS DQLAB</v>
      </c>
      <c r="K3085" s="14" t="s">
        <v>151</v>
      </c>
      <c r="L3085" t="str">
        <f t="shared" si="195"/>
        <v>SELL</v>
      </c>
    </row>
    <row r="3086" spans="1:12" x14ac:dyDescent="0.2">
      <c r="A3086" s="7" t="s">
        <v>3233</v>
      </c>
      <c r="B3086" s="8">
        <v>44306</v>
      </c>
      <c r="C3086" s="9" t="s">
        <v>40</v>
      </c>
      <c r="D3086" s="9">
        <v>47</v>
      </c>
      <c r="E3086" s="9" t="s">
        <v>116</v>
      </c>
      <c r="F3086" s="16" t="str">
        <f t="shared" si="192"/>
        <v>OTHER</v>
      </c>
      <c r="G3086" s="16" t="str">
        <f t="shared" si="193"/>
        <v>OTHER</v>
      </c>
      <c r="H3086" s="9" t="s">
        <v>4896</v>
      </c>
      <c r="I3086" s="9" t="s">
        <v>150</v>
      </c>
      <c r="J3086" s="9" t="str">
        <f t="shared" si="194"/>
        <v>RS DQLAB</v>
      </c>
      <c r="K3086" s="10" t="s">
        <v>151</v>
      </c>
      <c r="L3086" t="str">
        <f t="shared" si="195"/>
        <v>SELL</v>
      </c>
    </row>
    <row r="3087" spans="1:12" x14ac:dyDescent="0.2">
      <c r="A3087" s="11" t="s">
        <v>3234</v>
      </c>
      <c r="B3087" s="12">
        <v>44306</v>
      </c>
      <c r="C3087" s="13" t="s">
        <v>35</v>
      </c>
      <c r="D3087" s="13">
        <v>6</v>
      </c>
      <c r="E3087" s="13" t="s">
        <v>116</v>
      </c>
      <c r="F3087" s="16" t="str">
        <f t="shared" si="192"/>
        <v>OTHER</v>
      </c>
      <c r="G3087" s="16" t="str">
        <f t="shared" si="193"/>
        <v>OTHER</v>
      </c>
      <c r="H3087" s="9" t="s">
        <v>4896</v>
      </c>
      <c r="I3087" s="13" t="s">
        <v>150</v>
      </c>
      <c r="J3087" s="9" t="str">
        <f t="shared" si="194"/>
        <v>RS DQLAB</v>
      </c>
      <c r="K3087" s="14" t="s">
        <v>151</v>
      </c>
      <c r="L3087" t="str">
        <f t="shared" si="195"/>
        <v>SELL</v>
      </c>
    </row>
    <row r="3088" spans="1:12" x14ac:dyDescent="0.2">
      <c r="A3088" s="7" t="s">
        <v>3235</v>
      </c>
      <c r="B3088" s="8">
        <v>44306</v>
      </c>
      <c r="C3088" s="9" t="s">
        <v>34</v>
      </c>
      <c r="D3088" s="9">
        <v>37</v>
      </c>
      <c r="E3088" s="9" t="s">
        <v>116</v>
      </c>
      <c r="F3088" s="16" t="str">
        <f t="shared" si="192"/>
        <v>OTHER</v>
      </c>
      <c r="G3088" s="16" t="str">
        <f t="shared" si="193"/>
        <v>OTHER</v>
      </c>
      <c r="H3088" s="9" t="s">
        <v>4896</v>
      </c>
      <c r="I3088" s="9" t="s">
        <v>150</v>
      </c>
      <c r="J3088" s="9" t="str">
        <f t="shared" si="194"/>
        <v>RS DQLAB</v>
      </c>
      <c r="K3088" s="10" t="s">
        <v>151</v>
      </c>
      <c r="L3088" t="str">
        <f t="shared" si="195"/>
        <v>SELL</v>
      </c>
    </row>
    <row r="3089" spans="1:12" x14ac:dyDescent="0.2">
      <c r="A3089" s="11" t="s">
        <v>3236</v>
      </c>
      <c r="B3089" s="12">
        <v>44307</v>
      </c>
      <c r="C3089" s="13" t="s">
        <v>37</v>
      </c>
      <c r="D3089" s="13">
        <v>28</v>
      </c>
      <c r="E3089" s="13" t="s">
        <v>116</v>
      </c>
      <c r="F3089" s="16" t="str">
        <f t="shared" si="192"/>
        <v>OTHER</v>
      </c>
      <c r="G3089" s="16" t="str">
        <f t="shared" si="193"/>
        <v>OTHER</v>
      </c>
      <c r="H3089" s="9" t="s">
        <v>4896</v>
      </c>
      <c r="I3089" s="13" t="s">
        <v>150</v>
      </c>
      <c r="J3089" s="9" t="str">
        <f t="shared" si="194"/>
        <v>RS DQLAB</v>
      </c>
      <c r="K3089" s="14" t="s">
        <v>151</v>
      </c>
      <c r="L3089" t="str">
        <f t="shared" si="195"/>
        <v>SELL</v>
      </c>
    </row>
    <row r="3090" spans="1:12" x14ac:dyDescent="0.2">
      <c r="A3090" s="7" t="s">
        <v>3237</v>
      </c>
      <c r="B3090" s="8">
        <v>44307</v>
      </c>
      <c r="C3090" s="9" t="s">
        <v>37</v>
      </c>
      <c r="D3090" s="9">
        <v>9</v>
      </c>
      <c r="E3090" s="9" t="s">
        <v>116</v>
      </c>
      <c r="F3090" s="16" t="str">
        <f t="shared" si="192"/>
        <v>OTHER</v>
      </c>
      <c r="G3090" s="16" t="str">
        <f t="shared" si="193"/>
        <v>OTHER</v>
      </c>
      <c r="H3090" s="9" t="s">
        <v>4896</v>
      </c>
      <c r="I3090" s="9" t="s">
        <v>150</v>
      </c>
      <c r="J3090" s="9" t="str">
        <f t="shared" si="194"/>
        <v>RS DQLAB</v>
      </c>
      <c r="K3090" s="10" t="s">
        <v>151</v>
      </c>
      <c r="L3090" t="str">
        <f t="shared" si="195"/>
        <v>SELL</v>
      </c>
    </row>
    <row r="3091" spans="1:12" x14ac:dyDescent="0.2">
      <c r="A3091" s="11" t="s">
        <v>3238</v>
      </c>
      <c r="B3091" s="12">
        <v>44307</v>
      </c>
      <c r="C3091" s="13" t="s">
        <v>28</v>
      </c>
      <c r="D3091" s="13">
        <v>35</v>
      </c>
      <c r="E3091" s="13" t="s">
        <v>116</v>
      </c>
      <c r="F3091" s="16" t="str">
        <f t="shared" si="192"/>
        <v>OTHER</v>
      </c>
      <c r="G3091" s="16" t="str">
        <f t="shared" si="193"/>
        <v>OTHER</v>
      </c>
      <c r="H3091" s="9" t="s">
        <v>4896</v>
      </c>
      <c r="I3091" s="13" t="s">
        <v>150</v>
      </c>
      <c r="J3091" s="9" t="str">
        <f t="shared" si="194"/>
        <v>RS DQLAB</v>
      </c>
      <c r="K3091" s="14" t="s">
        <v>151</v>
      </c>
      <c r="L3091" t="str">
        <f t="shared" si="195"/>
        <v>SELL</v>
      </c>
    </row>
    <row r="3092" spans="1:12" x14ac:dyDescent="0.2">
      <c r="A3092" s="7" t="s">
        <v>3239</v>
      </c>
      <c r="B3092" s="8">
        <v>44307</v>
      </c>
      <c r="C3092" s="9" t="s">
        <v>8</v>
      </c>
      <c r="D3092" s="9">
        <v>9</v>
      </c>
      <c r="E3092" s="9" t="s">
        <v>116</v>
      </c>
      <c r="F3092" s="16" t="str">
        <f t="shared" si="192"/>
        <v>OTHER</v>
      </c>
      <c r="G3092" s="16" t="str">
        <f t="shared" si="193"/>
        <v>OTHER</v>
      </c>
      <c r="H3092" s="9" t="s">
        <v>4896</v>
      </c>
      <c r="I3092" s="9" t="s">
        <v>150</v>
      </c>
      <c r="J3092" s="9" t="str">
        <f t="shared" si="194"/>
        <v>RS DQLAB</v>
      </c>
      <c r="K3092" s="10" t="s">
        <v>151</v>
      </c>
      <c r="L3092" t="str">
        <f t="shared" si="195"/>
        <v>SELL</v>
      </c>
    </row>
    <row r="3093" spans="1:12" x14ac:dyDescent="0.2">
      <c r="A3093" s="11" t="s">
        <v>3240</v>
      </c>
      <c r="B3093" s="12">
        <v>44307</v>
      </c>
      <c r="C3093" s="13" t="s">
        <v>7</v>
      </c>
      <c r="D3093" s="13">
        <v>10</v>
      </c>
      <c r="E3093" s="13" t="s">
        <v>116</v>
      </c>
      <c r="F3093" s="16" t="str">
        <f t="shared" si="192"/>
        <v>OTHER</v>
      </c>
      <c r="G3093" s="16" t="str">
        <f t="shared" si="193"/>
        <v>OTHER</v>
      </c>
      <c r="H3093" s="9" t="s">
        <v>4896</v>
      </c>
      <c r="I3093" s="13" t="s">
        <v>150</v>
      </c>
      <c r="J3093" s="9" t="str">
        <f t="shared" si="194"/>
        <v>RS DQLAB</v>
      </c>
      <c r="K3093" s="14" t="s">
        <v>151</v>
      </c>
      <c r="L3093" t="str">
        <f t="shared" si="195"/>
        <v>SELL</v>
      </c>
    </row>
    <row r="3094" spans="1:12" x14ac:dyDescent="0.2">
      <c r="A3094" s="7" t="s">
        <v>3241</v>
      </c>
      <c r="B3094" s="8">
        <v>44307</v>
      </c>
      <c r="C3094" s="9" t="s">
        <v>7</v>
      </c>
      <c r="D3094" s="9">
        <v>288</v>
      </c>
      <c r="E3094" s="9" t="s">
        <v>116</v>
      </c>
      <c r="F3094" s="16" t="str">
        <f t="shared" si="192"/>
        <v>OTHER</v>
      </c>
      <c r="G3094" s="16" t="str">
        <f t="shared" si="193"/>
        <v>OTHER</v>
      </c>
      <c r="H3094" s="9" t="s">
        <v>4896</v>
      </c>
      <c r="I3094" s="9" t="s">
        <v>150</v>
      </c>
      <c r="J3094" s="9" t="str">
        <f t="shared" si="194"/>
        <v>RS DQLAB</v>
      </c>
      <c r="K3094" s="10" t="s">
        <v>151</v>
      </c>
      <c r="L3094" t="str">
        <f t="shared" si="195"/>
        <v>SELL</v>
      </c>
    </row>
    <row r="3095" spans="1:12" x14ac:dyDescent="0.2">
      <c r="A3095" s="11" t="s">
        <v>3242</v>
      </c>
      <c r="B3095" s="12">
        <v>44307</v>
      </c>
      <c r="C3095" s="13" t="s">
        <v>39</v>
      </c>
      <c r="D3095" s="13">
        <v>53</v>
      </c>
      <c r="E3095" s="13" t="s">
        <v>116</v>
      </c>
      <c r="F3095" s="16" t="str">
        <f t="shared" si="192"/>
        <v>OTHER</v>
      </c>
      <c r="G3095" s="16" t="str">
        <f t="shared" si="193"/>
        <v>OTHER</v>
      </c>
      <c r="H3095" s="9" t="s">
        <v>4896</v>
      </c>
      <c r="I3095" s="13" t="s">
        <v>150</v>
      </c>
      <c r="J3095" s="9" t="str">
        <f t="shared" si="194"/>
        <v>RS DQLAB</v>
      </c>
      <c r="K3095" s="14" t="s">
        <v>151</v>
      </c>
      <c r="L3095" t="str">
        <f t="shared" si="195"/>
        <v>SELL</v>
      </c>
    </row>
    <row r="3096" spans="1:12" x14ac:dyDescent="0.2">
      <c r="A3096" s="7" t="s">
        <v>3243</v>
      </c>
      <c r="B3096" s="8">
        <v>44308</v>
      </c>
      <c r="C3096" s="9" t="s">
        <v>12</v>
      </c>
      <c r="D3096" s="9">
        <v>1</v>
      </c>
      <c r="E3096" s="9" t="s">
        <v>116</v>
      </c>
      <c r="F3096" s="16" t="str">
        <f t="shared" si="192"/>
        <v>OTHER</v>
      </c>
      <c r="G3096" s="16" t="str">
        <f t="shared" si="193"/>
        <v>OTHER</v>
      </c>
      <c r="H3096" s="9" t="s">
        <v>4896</v>
      </c>
      <c r="I3096" s="9" t="s">
        <v>150</v>
      </c>
      <c r="J3096" s="9" t="str">
        <f t="shared" si="194"/>
        <v>RS DQLAB</v>
      </c>
      <c r="K3096" s="10" t="s">
        <v>151</v>
      </c>
      <c r="L3096" t="str">
        <f t="shared" si="195"/>
        <v>SELL</v>
      </c>
    </row>
    <row r="3097" spans="1:12" x14ac:dyDescent="0.2">
      <c r="A3097" s="11" t="s">
        <v>3244</v>
      </c>
      <c r="B3097" s="12">
        <v>44308</v>
      </c>
      <c r="C3097" s="13" t="s">
        <v>9</v>
      </c>
      <c r="D3097" s="13">
        <v>33</v>
      </c>
      <c r="E3097" s="13" t="s">
        <v>116</v>
      </c>
      <c r="F3097" s="16" t="str">
        <f t="shared" si="192"/>
        <v>OTHER</v>
      </c>
      <c r="G3097" s="16" t="str">
        <f t="shared" si="193"/>
        <v>OTHER</v>
      </c>
      <c r="H3097" s="9" t="s">
        <v>4896</v>
      </c>
      <c r="I3097" s="13" t="s">
        <v>150</v>
      </c>
      <c r="J3097" s="9" t="str">
        <f t="shared" si="194"/>
        <v>RS DQLAB</v>
      </c>
      <c r="K3097" s="14" t="s">
        <v>151</v>
      </c>
      <c r="L3097" t="str">
        <f t="shared" si="195"/>
        <v>SELL</v>
      </c>
    </row>
    <row r="3098" spans="1:12" x14ac:dyDescent="0.2">
      <c r="A3098" s="7" t="s">
        <v>3245</v>
      </c>
      <c r="B3098" s="8">
        <v>44308</v>
      </c>
      <c r="C3098" s="9" t="s">
        <v>24</v>
      </c>
      <c r="D3098" s="9">
        <v>6</v>
      </c>
      <c r="E3098" s="9" t="s">
        <v>116</v>
      </c>
      <c r="F3098" s="16" t="str">
        <f t="shared" si="192"/>
        <v>OTHER</v>
      </c>
      <c r="G3098" s="16" t="str">
        <f t="shared" si="193"/>
        <v>OTHER</v>
      </c>
      <c r="H3098" s="9" t="s">
        <v>4896</v>
      </c>
      <c r="I3098" s="9" t="s">
        <v>150</v>
      </c>
      <c r="J3098" s="9" t="str">
        <f t="shared" si="194"/>
        <v>RS DQLAB</v>
      </c>
      <c r="K3098" s="10" t="s">
        <v>151</v>
      </c>
      <c r="L3098" t="str">
        <f t="shared" si="195"/>
        <v>SELL</v>
      </c>
    </row>
    <row r="3099" spans="1:12" x14ac:dyDescent="0.2">
      <c r="A3099" s="11" t="s">
        <v>3246</v>
      </c>
      <c r="B3099" s="12">
        <v>44308</v>
      </c>
      <c r="C3099" s="13" t="s">
        <v>20</v>
      </c>
      <c r="D3099" s="13">
        <v>156</v>
      </c>
      <c r="E3099" s="13" t="s">
        <v>116</v>
      </c>
      <c r="F3099" s="16" t="str">
        <f t="shared" si="192"/>
        <v>OTHER</v>
      </c>
      <c r="G3099" s="16" t="str">
        <f t="shared" si="193"/>
        <v>OTHER</v>
      </c>
      <c r="H3099" s="9" t="s">
        <v>4896</v>
      </c>
      <c r="I3099" s="13" t="s">
        <v>150</v>
      </c>
      <c r="J3099" s="9" t="str">
        <f t="shared" si="194"/>
        <v>RS DQLAB</v>
      </c>
      <c r="K3099" s="14" t="s">
        <v>151</v>
      </c>
      <c r="L3099" t="str">
        <f t="shared" si="195"/>
        <v>SELL</v>
      </c>
    </row>
    <row r="3100" spans="1:12" x14ac:dyDescent="0.2">
      <c r="A3100" s="7" t="s">
        <v>3247</v>
      </c>
      <c r="B3100" s="8">
        <v>44309</v>
      </c>
      <c r="C3100" s="9" t="s">
        <v>22</v>
      </c>
      <c r="D3100" s="9">
        <v>31</v>
      </c>
      <c r="E3100" s="9" t="s">
        <v>116</v>
      </c>
      <c r="F3100" s="16" t="str">
        <f t="shared" si="192"/>
        <v>OTHER</v>
      </c>
      <c r="G3100" s="16" t="str">
        <f t="shared" si="193"/>
        <v>OTHER</v>
      </c>
      <c r="H3100" s="9" t="s">
        <v>4896</v>
      </c>
      <c r="I3100" s="9" t="s">
        <v>150</v>
      </c>
      <c r="J3100" s="9" t="str">
        <f t="shared" si="194"/>
        <v>RS DQLAB</v>
      </c>
      <c r="K3100" s="10" t="s">
        <v>151</v>
      </c>
      <c r="L3100" t="str">
        <f t="shared" si="195"/>
        <v>SELL</v>
      </c>
    </row>
    <row r="3101" spans="1:12" x14ac:dyDescent="0.2">
      <c r="A3101" s="11" t="s">
        <v>3248</v>
      </c>
      <c r="B3101" s="12">
        <v>44309</v>
      </c>
      <c r="C3101" s="13" t="s">
        <v>40</v>
      </c>
      <c r="D3101" s="13">
        <v>27</v>
      </c>
      <c r="E3101" s="13" t="s">
        <v>116</v>
      </c>
      <c r="F3101" s="16" t="str">
        <f t="shared" si="192"/>
        <v>OTHER</v>
      </c>
      <c r="G3101" s="16" t="str">
        <f t="shared" si="193"/>
        <v>OTHER</v>
      </c>
      <c r="H3101" s="9" t="s">
        <v>4896</v>
      </c>
      <c r="I3101" s="13" t="s">
        <v>150</v>
      </c>
      <c r="J3101" s="9" t="str">
        <f t="shared" si="194"/>
        <v>RS DQLAB</v>
      </c>
      <c r="K3101" s="14" t="s">
        <v>151</v>
      </c>
      <c r="L3101" t="str">
        <f t="shared" si="195"/>
        <v>SELL</v>
      </c>
    </row>
    <row r="3102" spans="1:12" x14ac:dyDescent="0.2">
      <c r="A3102" s="7" t="s">
        <v>3249</v>
      </c>
      <c r="B3102" s="8">
        <v>44309</v>
      </c>
      <c r="C3102" s="9" t="s">
        <v>28</v>
      </c>
      <c r="D3102" s="9">
        <v>275</v>
      </c>
      <c r="E3102" s="9" t="s">
        <v>116</v>
      </c>
      <c r="F3102" s="16" t="str">
        <f t="shared" si="192"/>
        <v>OTHER</v>
      </c>
      <c r="G3102" s="16" t="str">
        <f t="shared" si="193"/>
        <v>OTHER</v>
      </c>
      <c r="H3102" s="9" t="s">
        <v>4896</v>
      </c>
      <c r="I3102" s="9" t="s">
        <v>150</v>
      </c>
      <c r="J3102" s="9" t="str">
        <f t="shared" si="194"/>
        <v>RS DQLAB</v>
      </c>
      <c r="K3102" s="10" t="s">
        <v>151</v>
      </c>
      <c r="L3102" t="str">
        <f t="shared" si="195"/>
        <v>SELL</v>
      </c>
    </row>
    <row r="3103" spans="1:12" x14ac:dyDescent="0.2">
      <c r="A3103" s="11" t="s">
        <v>3250</v>
      </c>
      <c r="B3103" s="12">
        <v>44310</v>
      </c>
      <c r="C3103" s="13" t="s">
        <v>12</v>
      </c>
      <c r="D3103" s="13">
        <v>13</v>
      </c>
      <c r="E3103" s="13" t="s">
        <v>116</v>
      </c>
      <c r="F3103" s="16" t="str">
        <f t="shared" si="192"/>
        <v>OTHER</v>
      </c>
      <c r="G3103" s="16" t="str">
        <f t="shared" si="193"/>
        <v>OTHER</v>
      </c>
      <c r="H3103" s="9" t="s">
        <v>4896</v>
      </c>
      <c r="I3103" s="13" t="s">
        <v>150</v>
      </c>
      <c r="J3103" s="9" t="str">
        <f t="shared" si="194"/>
        <v>RS DQLAB</v>
      </c>
      <c r="K3103" s="14" t="s">
        <v>151</v>
      </c>
      <c r="L3103" t="str">
        <f t="shared" si="195"/>
        <v>SELL</v>
      </c>
    </row>
    <row r="3104" spans="1:12" x14ac:dyDescent="0.2">
      <c r="A3104" s="7" t="s">
        <v>3251</v>
      </c>
      <c r="B3104" s="8">
        <v>44310</v>
      </c>
      <c r="C3104" s="9" t="s">
        <v>22</v>
      </c>
      <c r="D3104" s="9">
        <v>52</v>
      </c>
      <c r="E3104" s="9" t="s">
        <v>116</v>
      </c>
      <c r="F3104" s="16" t="str">
        <f t="shared" si="192"/>
        <v>OTHER</v>
      </c>
      <c r="G3104" s="16" t="str">
        <f t="shared" si="193"/>
        <v>OTHER</v>
      </c>
      <c r="H3104" s="9" t="s">
        <v>4896</v>
      </c>
      <c r="I3104" s="9" t="s">
        <v>150</v>
      </c>
      <c r="J3104" s="9" t="str">
        <f t="shared" si="194"/>
        <v>RS DQLAB</v>
      </c>
      <c r="K3104" s="10" t="s">
        <v>151</v>
      </c>
      <c r="L3104" t="str">
        <f t="shared" si="195"/>
        <v>SELL</v>
      </c>
    </row>
    <row r="3105" spans="1:12" x14ac:dyDescent="0.2">
      <c r="A3105" s="11" t="s">
        <v>3252</v>
      </c>
      <c r="B3105" s="12">
        <v>44310</v>
      </c>
      <c r="C3105" s="13" t="s">
        <v>28</v>
      </c>
      <c r="D3105" s="13">
        <v>28</v>
      </c>
      <c r="E3105" s="13" t="s">
        <v>116</v>
      </c>
      <c r="F3105" s="16" t="str">
        <f t="shared" si="192"/>
        <v>OTHER</v>
      </c>
      <c r="G3105" s="16" t="str">
        <f t="shared" si="193"/>
        <v>OTHER</v>
      </c>
      <c r="H3105" s="9" t="s">
        <v>4896</v>
      </c>
      <c r="I3105" s="13" t="s">
        <v>150</v>
      </c>
      <c r="J3105" s="9" t="str">
        <f t="shared" si="194"/>
        <v>RS DQLAB</v>
      </c>
      <c r="K3105" s="14" t="s">
        <v>151</v>
      </c>
      <c r="L3105" t="str">
        <f t="shared" si="195"/>
        <v>SELL</v>
      </c>
    </row>
    <row r="3106" spans="1:12" x14ac:dyDescent="0.2">
      <c r="A3106" s="7" t="s">
        <v>3253</v>
      </c>
      <c r="B3106" s="8">
        <v>44310</v>
      </c>
      <c r="C3106" s="9" t="s">
        <v>28</v>
      </c>
      <c r="D3106" s="9">
        <v>63</v>
      </c>
      <c r="E3106" s="9" t="s">
        <v>116</v>
      </c>
      <c r="F3106" s="16" t="str">
        <f t="shared" si="192"/>
        <v>OTHER</v>
      </c>
      <c r="G3106" s="16" t="str">
        <f t="shared" si="193"/>
        <v>OTHER</v>
      </c>
      <c r="H3106" s="9" t="s">
        <v>4896</v>
      </c>
      <c r="I3106" s="9" t="s">
        <v>116</v>
      </c>
      <c r="J3106" s="9" t="str">
        <f t="shared" si="194"/>
        <v>OTHER</v>
      </c>
      <c r="K3106" s="10" t="s">
        <v>151</v>
      </c>
      <c r="L3106" t="str">
        <f t="shared" si="195"/>
        <v>SELL</v>
      </c>
    </row>
    <row r="3107" spans="1:12" x14ac:dyDescent="0.2">
      <c r="A3107" s="11" t="s">
        <v>3254</v>
      </c>
      <c r="B3107" s="12">
        <v>44310</v>
      </c>
      <c r="C3107" s="13" t="s">
        <v>14</v>
      </c>
      <c r="D3107" s="13">
        <v>14</v>
      </c>
      <c r="E3107" s="13" t="s">
        <v>116</v>
      </c>
      <c r="F3107" s="16" t="str">
        <f t="shared" si="192"/>
        <v>OTHER</v>
      </c>
      <c r="G3107" s="16" t="str">
        <f t="shared" si="193"/>
        <v>OTHER</v>
      </c>
      <c r="H3107" s="9" t="s">
        <v>4896</v>
      </c>
      <c r="I3107" s="13" t="s">
        <v>116</v>
      </c>
      <c r="J3107" s="9" t="str">
        <f t="shared" si="194"/>
        <v>OTHER</v>
      </c>
      <c r="K3107" s="14" t="s">
        <v>151</v>
      </c>
      <c r="L3107" t="str">
        <f t="shared" si="195"/>
        <v>SELL</v>
      </c>
    </row>
    <row r="3108" spans="1:12" x14ac:dyDescent="0.2">
      <c r="A3108" s="7" t="s">
        <v>3255</v>
      </c>
      <c r="B3108" s="8">
        <v>44310</v>
      </c>
      <c r="C3108" s="9" t="s">
        <v>11</v>
      </c>
      <c r="D3108" s="9">
        <v>24</v>
      </c>
      <c r="E3108" s="9" t="s">
        <v>116</v>
      </c>
      <c r="F3108" s="16" t="str">
        <f t="shared" si="192"/>
        <v>OTHER</v>
      </c>
      <c r="G3108" s="16" t="str">
        <f t="shared" si="193"/>
        <v>OTHER</v>
      </c>
      <c r="H3108" s="9" t="s">
        <v>4896</v>
      </c>
      <c r="I3108" s="9" t="s">
        <v>116</v>
      </c>
      <c r="J3108" s="9" t="str">
        <f t="shared" si="194"/>
        <v>OTHER</v>
      </c>
      <c r="K3108" s="10" t="s">
        <v>151</v>
      </c>
      <c r="L3108" t="str">
        <f t="shared" si="195"/>
        <v>SELL</v>
      </c>
    </row>
    <row r="3109" spans="1:12" x14ac:dyDescent="0.2">
      <c r="A3109" s="11" t="s">
        <v>3256</v>
      </c>
      <c r="B3109" s="12">
        <v>44311</v>
      </c>
      <c r="C3109" s="13" t="s">
        <v>9</v>
      </c>
      <c r="D3109" s="13">
        <v>6</v>
      </c>
      <c r="E3109" s="13" t="s">
        <v>116</v>
      </c>
      <c r="F3109" s="16" t="str">
        <f t="shared" si="192"/>
        <v>OTHER</v>
      </c>
      <c r="G3109" s="16" t="str">
        <f t="shared" si="193"/>
        <v>OTHER</v>
      </c>
      <c r="H3109" s="9" t="s">
        <v>4896</v>
      </c>
      <c r="I3109" s="13" t="s">
        <v>116</v>
      </c>
      <c r="J3109" s="9" t="str">
        <f t="shared" si="194"/>
        <v>OTHER</v>
      </c>
      <c r="K3109" s="14" t="s">
        <v>151</v>
      </c>
      <c r="L3109" t="str">
        <f t="shared" si="195"/>
        <v>SELL</v>
      </c>
    </row>
    <row r="3110" spans="1:12" x14ac:dyDescent="0.2">
      <c r="A3110" s="7" t="s">
        <v>3257</v>
      </c>
      <c r="B3110" s="8">
        <v>44311</v>
      </c>
      <c r="C3110" s="9" t="s">
        <v>41</v>
      </c>
      <c r="D3110" s="9">
        <v>1</v>
      </c>
      <c r="E3110" s="9" t="s">
        <v>116</v>
      </c>
      <c r="F3110" s="16" t="str">
        <f t="shared" si="192"/>
        <v>OTHER</v>
      </c>
      <c r="G3110" s="16" t="str">
        <f t="shared" si="193"/>
        <v>OTHER</v>
      </c>
      <c r="H3110" s="9" t="s">
        <v>4896</v>
      </c>
      <c r="I3110" s="9" t="s">
        <v>116</v>
      </c>
      <c r="J3110" s="9" t="str">
        <f t="shared" si="194"/>
        <v>OTHER</v>
      </c>
      <c r="K3110" s="10" t="s">
        <v>151</v>
      </c>
      <c r="L3110" t="str">
        <f t="shared" si="195"/>
        <v>SELL</v>
      </c>
    </row>
    <row r="3111" spans="1:12" x14ac:dyDescent="0.2">
      <c r="A3111" s="11" t="s">
        <v>3258</v>
      </c>
      <c r="B3111" s="12">
        <v>44311</v>
      </c>
      <c r="C3111" s="13" t="s">
        <v>22</v>
      </c>
      <c r="D3111" s="13">
        <v>7</v>
      </c>
      <c r="E3111" s="13" t="s">
        <v>116</v>
      </c>
      <c r="F3111" s="16" t="str">
        <f t="shared" si="192"/>
        <v>OTHER</v>
      </c>
      <c r="G3111" s="16" t="str">
        <f t="shared" si="193"/>
        <v>OTHER</v>
      </c>
      <c r="H3111" s="9" t="s">
        <v>4896</v>
      </c>
      <c r="I3111" s="13" t="s">
        <v>116</v>
      </c>
      <c r="J3111" s="9" t="str">
        <f t="shared" si="194"/>
        <v>OTHER</v>
      </c>
      <c r="K3111" s="14" t="s">
        <v>151</v>
      </c>
      <c r="L3111" t="str">
        <f t="shared" si="195"/>
        <v>SELL</v>
      </c>
    </row>
    <row r="3112" spans="1:12" x14ac:dyDescent="0.2">
      <c r="A3112" s="7" t="s">
        <v>3259</v>
      </c>
      <c r="B3112" s="8">
        <v>44311</v>
      </c>
      <c r="C3112" s="9" t="s">
        <v>40</v>
      </c>
      <c r="D3112" s="9">
        <v>88</v>
      </c>
      <c r="E3112" s="9" t="s">
        <v>116</v>
      </c>
      <c r="F3112" s="16" t="str">
        <f t="shared" si="192"/>
        <v>OTHER</v>
      </c>
      <c r="G3112" s="16" t="str">
        <f t="shared" si="193"/>
        <v>OTHER</v>
      </c>
      <c r="H3112" s="9" t="s">
        <v>4896</v>
      </c>
      <c r="I3112" s="9" t="s">
        <v>116</v>
      </c>
      <c r="J3112" s="9" t="str">
        <f t="shared" si="194"/>
        <v>OTHER</v>
      </c>
      <c r="K3112" s="10" t="s">
        <v>151</v>
      </c>
      <c r="L3112" t="str">
        <f t="shared" si="195"/>
        <v>SELL</v>
      </c>
    </row>
    <row r="3113" spans="1:12" x14ac:dyDescent="0.2">
      <c r="A3113" s="11" t="s">
        <v>3260</v>
      </c>
      <c r="B3113" s="12">
        <v>44311</v>
      </c>
      <c r="C3113" s="13" t="s">
        <v>28</v>
      </c>
      <c r="D3113" s="13">
        <v>46</v>
      </c>
      <c r="E3113" s="13" t="s">
        <v>116</v>
      </c>
      <c r="F3113" s="16" t="str">
        <f t="shared" si="192"/>
        <v>OTHER</v>
      </c>
      <c r="G3113" s="16" t="str">
        <f t="shared" si="193"/>
        <v>OTHER</v>
      </c>
      <c r="H3113" s="9" t="s">
        <v>4896</v>
      </c>
      <c r="I3113" s="13" t="s">
        <v>116</v>
      </c>
      <c r="J3113" s="9" t="str">
        <f t="shared" si="194"/>
        <v>OTHER</v>
      </c>
      <c r="K3113" s="14" t="s">
        <v>151</v>
      </c>
      <c r="L3113" t="str">
        <f t="shared" si="195"/>
        <v>SELL</v>
      </c>
    </row>
    <row r="3114" spans="1:12" x14ac:dyDescent="0.2">
      <c r="A3114" s="7" t="s">
        <v>3261</v>
      </c>
      <c r="B3114" s="8">
        <v>44311</v>
      </c>
      <c r="C3114" s="9" t="s">
        <v>17</v>
      </c>
      <c r="D3114" s="9">
        <v>6</v>
      </c>
      <c r="E3114" s="9" t="s">
        <v>116</v>
      </c>
      <c r="F3114" s="16" t="str">
        <f t="shared" si="192"/>
        <v>OTHER</v>
      </c>
      <c r="G3114" s="16" t="str">
        <f t="shared" si="193"/>
        <v>OTHER</v>
      </c>
      <c r="H3114" s="9" t="s">
        <v>4896</v>
      </c>
      <c r="I3114" s="9" t="s">
        <v>150</v>
      </c>
      <c r="J3114" s="9" t="str">
        <f t="shared" si="194"/>
        <v>RS DQLAB</v>
      </c>
      <c r="K3114" s="10" t="s">
        <v>151</v>
      </c>
      <c r="L3114" t="str">
        <f t="shared" si="195"/>
        <v>SELL</v>
      </c>
    </row>
    <row r="3115" spans="1:12" x14ac:dyDescent="0.2">
      <c r="A3115" s="11" t="s">
        <v>3262</v>
      </c>
      <c r="B3115" s="12">
        <v>44311</v>
      </c>
      <c r="C3115" s="13" t="s">
        <v>25</v>
      </c>
      <c r="D3115" s="13">
        <v>211</v>
      </c>
      <c r="E3115" s="13" t="s">
        <v>116</v>
      </c>
      <c r="F3115" s="16" t="str">
        <f t="shared" si="192"/>
        <v>OTHER</v>
      </c>
      <c r="G3115" s="16" t="str">
        <f t="shared" si="193"/>
        <v>OTHER</v>
      </c>
      <c r="H3115" s="9" t="s">
        <v>4896</v>
      </c>
      <c r="I3115" s="13" t="s">
        <v>150</v>
      </c>
      <c r="J3115" s="9" t="str">
        <f t="shared" si="194"/>
        <v>RS DQLAB</v>
      </c>
      <c r="K3115" s="14" t="s">
        <v>151</v>
      </c>
      <c r="L3115" t="str">
        <f t="shared" si="195"/>
        <v>SELL</v>
      </c>
    </row>
    <row r="3116" spans="1:12" x14ac:dyDescent="0.2">
      <c r="A3116" s="7" t="s">
        <v>3263</v>
      </c>
      <c r="B3116" s="8">
        <v>44311</v>
      </c>
      <c r="C3116" s="9" t="s">
        <v>34</v>
      </c>
      <c r="D3116" s="9">
        <v>132</v>
      </c>
      <c r="E3116" s="9" t="s">
        <v>116</v>
      </c>
      <c r="F3116" s="16" t="str">
        <f t="shared" si="192"/>
        <v>OTHER</v>
      </c>
      <c r="G3116" s="16" t="str">
        <f t="shared" si="193"/>
        <v>OTHER</v>
      </c>
      <c r="H3116" s="9" t="s">
        <v>4896</v>
      </c>
      <c r="I3116" s="9" t="s">
        <v>150</v>
      </c>
      <c r="J3116" s="9" t="str">
        <f t="shared" si="194"/>
        <v>RS DQLAB</v>
      </c>
      <c r="K3116" s="10" t="s">
        <v>151</v>
      </c>
      <c r="L3116" t="str">
        <f t="shared" si="195"/>
        <v>SELL</v>
      </c>
    </row>
    <row r="3117" spans="1:12" x14ac:dyDescent="0.2">
      <c r="A3117" s="11" t="s">
        <v>3264</v>
      </c>
      <c r="B3117" s="12">
        <v>44311</v>
      </c>
      <c r="C3117" s="13" t="s">
        <v>39</v>
      </c>
      <c r="D3117" s="13">
        <v>40</v>
      </c>
      <c r="E3117" s="13" t="s">
        <v>116</v>
      </c>
      <c r="F3117" s="16" t="str">
        <f t="shared" si="192"/>
        <v>OTHER</v>
      </c>
      <c r="G3117" s="16" t="str">
        <f t="shared" si="193"/>
        <v>OTHER</v>
      </c>
      <c r="H3117" s="9" t="s">
        <v>4896</v>
      </c>
      <c r="I3117" s="13" t="s">
        <v>150</v>
      </c>
      <c r="J3117" s="9" t="str">
        <f t="shared" si="194"/>
        <v>RS DQLAB</v>
      </c>
      <c r="K3117" s="14" t="s">
        <v>151</v>
      </c>
      <c r="L3117" t="str">
        <f t="shared" si="195"/>
        <v>SELL</v>
      </c>
    </row>
    <row r="3118" spans="1:12" x14ac:dyDescent="0.2">
      <c r="A3118" s="7" t="s">
        <v>3265</v>
      </c>
      <c r="B3118" s="8">
        <v>44312</v>
      </c>
      <c r="C3118" s="9" t="s">
        <v>12</v>
      </c>
      <c r="D3118" s="9">
        <v>22</v>
      </c>
      <c r="E3118" s="9" t="s">
        <v>116</v>
      </c>
      <c r="F3118" s="16" t="str">
        <f t="shared" si="192"/>
        <v>OTHER</v>
      </c>
      <c r="G3118" s="16" t="str">
        <f t="shared" si="193"/>
        <v>OTHER</v>
      </c>
      <c r="H3118" s="9" t="s">
        <v>4896</v>
      </c>
      <c r="I3118" s="9" t="s">
        <v>150</v>
      </c>
      <c r="J3118" s="9" t="str">
        <f t="shared" si="194"/>
        <v>RS DQLAB</v>
      </c>
      <c r="K3118" s="10" t="s">
        <v>151</v>
      </c>
      <c r="L3118" t="str">
        <f t="shared" si="195"/>
        <v>SELL</v>
      </c>
    </row>
    <row r="3119" spans="1:12" x14ac:dyDescent="0.2">
      <c r="A3119" s="11" t="s">
        <v>3266</v>
      </c>
      <c r="B3119" s="12">
        <v>44312</v>
      </c>
      <c r="C3119" s="13" t="s">
        <v>37</v>
      </c>
      <c r="D3119" s="13">
        <v>46</v>
      </c>
      <c r="E3119" s="13" t="s">
        <v>116</v>
      </c>
      <c r="F3119" s="16" t="str">
        <f t="shared" si="192"/>
        <v>OTHER</v>
      </c>
      <c r="G3119" s="16" t="str">
        <f t="shared" si="193"/>
        <v>OTHER</v>
      </c>
      <c r="H3119" s="9" t="s">
        <v>4896</v>
      </c>
      <c r="I3119" s="13" t="s">
        <v>150</v>
      </c>
      <c r="J3119" s="9" t="str">
        <f t="shared" si="194"/>
        <v>RS DQLAB</v>
      </c>
      <c r="K3119" s="14" t="s">
        <v>151</v>
      </c>
      <c r="L3119" t="str">
        <f t="shared" si="195"/>
        <v>SELL</v>
      </c>
    </row>
    <row r="3120" spans="1:12" x14ac:dyDescent="0.2">
      <c r="A3120" s="7" t="s">
        <v>3267</v>
      </c>
      <c r="B3120" s="8">
        <v>44312</v>
      </c>
      <c r="C3120" s="9" t="s">
        <v>38</v>
      </c>
      <c r="D3120" s="9">
        <v>44</v>
      </c>
      <c r="E3120" s="9" t="s">
        <v>116</v>
      </c>
      <c r="F3120" s="16" t="str">
        <f t="shared" si="192"/>
        <v>OTHER</v>
      </c>
      <c r="G3120" s="16" t="str">
        <f t="shared" si="193"/>
        <v>OTHER</v>
      </c>
      <c r="H3120" s="9" t="s">
        <v>4896</v>
      </c>
      <c r="I3120" s="9" t="s">
        <v>150</v>
      </c>
      <c r="J3120" s="9" t="str">
        <f t="shared" si="194"/>
        <v>RS DQLAB</v>
      </c>
      <c r="K3120" s="10" t="s">
        <v>151</v>
      </c>
      <c r="L3120" t="str">
        <f t="shared" si="195"/>
        <v>SELL</v>
      </c>
    </row>
    <row r="3121" spans="1:12" x14ac:dyDescent="0.2">
      <c r="A3121" s="11" t="s">
        <v>3268</v>
      </c>
      <c r="B3121" s="12">
        <v>44312</v>
      </c>
      <c r="C3121" s="13" t="s">
        <v>22</v>
      </c>
      <c r="D3121" s="13">
        <v>37</v>
      </c>
      <c r="E3121" s="13" t="s">
        <v>116</v>
      </c>
      <c r="F3121" s="16" t="str">
        <f t="shared" si="192"/>
        <v>OTHER</v>
      </c>
      <c r="G3121" s="16" t="str">
        <f t="shared" si="193"/>
        <v>OTHER</v>
      </c>
      <c r="H3121" s="9" t="s">
        <v>4896</v>
      </c>
      <c r="I3121" s="13" t="s">
        <v>150</v>
      </c>
      <c r="J3121" s="9" t="str">
        <f t="shared" si="194"/>
        <v>RS DQLAB</v>
      </c>
      <c r="K3121" s="14" t="s">
        <v>151</v>
      </c>
      <c r="L3121" t="str">
        <f t="shared" si="195"/>
        <v>SELL</v>
      </c>
    </row>
    <row r="3122" spans="1:12" x14ac:dyDescent="0.2">
      <c r="A3122" s="7" t="s">
        <v>3269</v>
      </c>
      <c r="B3122" s="8">
        <v>44312</v>
      </c>
      <c r="C3122" s="9" t="s">
        <v>10</v>
      </c>
      <c r="D3122" s="9">
        <v>133</v>
      </c>
      <c r="E3122" s="9" t="s">
        <v>116</v>
      </c>
      <c r="F3122" s="16" t="str">
        <f t="shared" si="192"/>
        <v>OTHER</v>
      </c>
      <c r="G3122" s="16" t="str">
        <f t="shared" si="193"/>
        <v>OTHER</v>
      </c>
      <c r="H3122" s="9" t="s">
        <v>4896</v>
      </c>
      <c r="I3122" s="9" t="s">
        <v>150</v>
      </c>
      <c r="J3122" s="9" t="str">
        <f t="shared" si="194"/>
        <v>RS DQLAB</v>
      </c>
      <c r="K3122" s="10" t="s">
        <v>151</v>
      </c>
      <c r="L3122" t="str">
        <f t="shared" si="195"/>
        <v>SELL</v>
      </c>
    </row>
    <row r="3123" spans="1:12" x14ac:dyDescent="0.2">
      <c r="A3123" s="11" t="s">
        <v>3270</v>
      </c>
      <c r="B3123" s="12">
        <v>44312</v>
      </c>
      <c r="C3123" s="13" t="s">
        <v>40</v>
      </c>
      <c r="D3123" s="13">
        <v>57</v>
      </c>
      <c r="E3123" s="13" t="s">
        <v>116</v>
      </c>
      <c r="F3123" s="16" t="str">
        <f t="shared" si="192"/>
        <v>OTHER</v>
      </c>
      <c r="G3123" s="16" t="str">
        <f t="shared" si="193"/>
        <v>OTHER</v>
      </c>
      <c r="H3123" s="9" t="s">
        <v>4896</v>
      </c>
      <c r="I3123" s="13" t="s">
        <v>150</v>
      </c>
      <c r="J3123" s="9" t="str">
        <f t="shared" si="194"/>
        <v>RS DQLAB</v>
      </c>
      <c r="K3123" s="14" t="s">
        <v>151</v>
      </c>
      <c r="L3123" t="str">
        <f t="shared" si="195"/>
        <v>SELL</v>
      </c>
    </row>
    <row r="3124" spans="1:12" x14ac:dyDescent="0.2">
      <c r="A3124" s="7" t="s">
        <v>3271</v>
      </c>
      <c r="B3124" s="8">
        <v>44312</v>
      </c>
      <c r="C3124" s="9" t="s">
        <v>20</v>
      </c>
      <c r="D3124" s="9">
        <v>2</v>
      </c>
      <c r="E3124" s="9" t="s">
        <v>116</v>
      </c>
      <c r="F3124" s="16" t="str">
        <f t="shared" si="192"/>
        <v>OTHER</v>
      </c>
      <c r="G3124" s="16" t="str">
        <f t="shared" si="193"/>
        <v>OTHER</v>
      </c>
      <c r="H3124" s="9" t="s">
        <v>4896</v>
      </c>
      <c r="I3124" s="9" t="s">
        <v>150</v>
      </c>
      <c r="J3124" s="9" t="str">
        <f t="shared" si="194"/>
        <v>RS DQLAB</v>
      </c>
      <c r="K3124" s="10" t="s">
        <v>151</v>
      </c>
      <c r="L3124" t="str">
        <f t="shared" si="195"/>
        <v>SELL</v>
      </c>
    </row>
    <row r="3125" spans="1:12" x14ac:dyDescent="0.2">
      <c r="A3125" s="11" t="s">
        <v>3272</v>
      </c>
      <c r="B3125" s="12">
        <v>44313</v>
      </c>
      <c r="C3125" s="13" t="s">
        <v>19</v>
      </c>
      <c r="D3125" s="13">
        <v>4</v>
      </c>
      <c r="E3125" s="13" t="s">
        <v>116</v>
      </c>
      <c r="F3125" s="16" t="str">
        <f t="shared" si="192"/>
        <v>OTHER</v>
      </c>
      <c r="G3125" s="16" t="str">
        <f t="shared" si="193"/>
        <v>OTHER</v>
      </c>
      <c r="H3125" s="9" t="s">
        <v>4896</v>
      </c>
      <c r="I3125" s="13" t="s">
        <v>150</v>
      </c>
      <c r="J3125" s="9" t="str">
        <f t="shared" si="194"/>
        <v>RS DQLAB</v>
      </c>
      <c r="K3125" s="14" t="s">
        <v>151</v>
      </c>
      <c r="L3125" t="str">
        <f t="shared" si="195"/>
        <v>SELL</v>
      </c>
    </row>
    <row r="3126" spans="1:12" x14ac:dyDescent="0.2">
      <c r="A3126" s="7" t="s">
        <v>3273</v>
      </c>
      <c r="B3126" s="8">
        <v>44313</v>
      </c>
      <c r="C3126" s="9" t="s">
        <v>12</v>
      </c>
      <c r="D3126" s="9">
        <v>71</v>
      </c>
      <c r="E3126" s="9" t="s">
        <v>116</v>
      </c>
      <c r="F3126" s="16" t="str">
        <f t="shared" si="192"/>
        <v>OTHER</v>
      </c>
      <c r="G3126" s="16" t="str">
        <f t="shared" si="193"/>
        <v>OTHER</v>
      </c>
      <c r="H3126" s="9" t="s">
        <v>4896</v>
      </c>
      <c r="I3126" s="9" t="s">
        <v>150</v>
      </c>
      <c r="J3126" s="9" t="str">
        <f t="shared" si="194"/>
        <v>RS DQLAB</v>
      </c>
      <c r="K3126" s="10" t="s">
        <v>151</v>
      </c>
      <c r="L3126" t="str">
        <f t="shared" si="195"/>
        <v>SELL</v>
      </c>
    </row>
    <row r="3127" spans="1:12" x14ac:dyDescent="0.2">
      <c r="A3127" s="11" t="s">
        <v>3274</v>
      </c>
      <c r="B3127" s="12">
        <v>44313</v>
      </c>
      <c r="C3127" s="13" t="s">
        <v>37</v>
      </c>
      <c r="D3127" s="13">
        <v>73</v>
      </c>
      <c r="E3127" s="13" t="s">
        <v>116</v>
      </c>
      <c r="F3127" s="16" t="str">
        <f t="shared" si="192"/>
        <v>OTHER</v>
      </c>
      <c r="G3127" s="16" t="str">
        <f t="shared" si="193"/>
        <v>OTHER</v>
      </c>
      <c r="H3127" s="9" t="s">
        <v>4896</v>
      </c>
      <c r="I3127" s="13" t="s">
        <v>150</v>
      </c>
      <c r="J3127" s="9" t="str">
        <f t="shared" si="194"/>
        <v>RS DQLAB</v>
      </c>
      <c r="K3127" s="14" t="s">
        <v>151</v>
      </c>
      <c r="L3127" t="str">
        <f t="shared" si="195"/>
        <v>SELL</v>
      </c>
    </row>
    <row r="3128" spans="1:12" x14ac:dyDescent="0.2">
      <c r="A3128" s="7" t="s">
        <v>3275</v>
      </c>
      <c r="B3128" s="8">
        <v>44313</v>
      </c>
      <c r="C3128" s="9" t="s">
        <v>9</v>
      </c>
      <c r="D3128" s="9">
        <v>25</v>
      </c>
      <c r="E3128" s="9" t="s">
        <v>116</v>
      </c>
      <c r="F3128" s="16" t="str">
        <f t="shared" si="192"/>
        <v>OTHER</v>
      </c>
      <c r="G3128" s="16" t="str">
        <f t="shared" si="193"/>
        <v>OTHER</v>
      </c>
      <c r="H3128" s="9" t="s">
        <v>4896</v>
      </c>
      <c r="I3128" s="9" t="s">
        <v>150</v>
      </c>
      <c r="J3128" s="9" t="str">
        <f t="shared" si="194"/>
        <v>RS DQLAB</v>
      </c>
      <c r="K3128" s="10" t="s">
        <v>151</v>
      </c>
      <c r="L3128" t="str">
        <f t="shared" si="195"/>
        <v>SELL</v>
      </c>
    </row>
    <row r="3129" spans="1:12" x14ac:dyDescent="0.2">
      <c r="A3129" s="11" t="s">
        <v>3276</v>
      </c>
      <c r="B3129" s="12">
        <v>44313</v>
      </c>
      <c r="C3129" s="13" t="s">
        <v>9</v>
      </c>
      <c r="D3129" s="13">
        <v>8</v>
      </c>
      <c r="E3129" s="13" t="s">
        <v>116</v>
      </c>
      <c r="F3129" s="16" t="str">
        <f t="shared" si="192"/>
        <v>OTHER</v>
      </c>
      <c r="G3129" s="16" t="str">
        <f t="shared" si="193"/>
        <v>OTHER</v>
      </c>
      <c r="H3129" s="9" t="s">
        <v>4896</v>
      </c>
      <c r="I3129" s="13" t="s">
        <v>150</v>
      </c>
      <c r="J3129" s="9" t="str">
        <f t="shared" si="194"/>
        <v>RS DQLAB</v>
      </c>
      <c r="K3129" s="14" t="s">
        <v>151</v>
      </c>
      <c r="L3129" t="str">
        <f t="shared" si="195"/>
        <v>SELL</v>
      </c>
    </row>
    <row r="3130" spans="1:12" x14ac:dyDescent="0.2">
      <c r="A3130" s="7" t="s">
        <v>3277</v>
      </c>
      <c r="B3130" s="8">
        <v>44313</v>
      </c>
      <c r="C3130" s="9" t="s">
        <v>24</v>
      </c>
      <c r="D3130" s="9">
        <v>34</v>
      </c>
      <c r="E3130" s="9" t="s">
        <v>116</v>
      </c>
      <c r="F3130" s="16" t="str">
        <f t="shared" si="192"/>
        <v>OTHER</v>
      </c>
      <c r="G3130" s="16" t="str">
        <f t="shared" si="193"/>
        <v>OTHER</v>
      </c>
      <c r="H3130" s="9" t="s">
        <v>4896</v>
      </c>
      <c r="I3130" s="9" t="s">
        <v>150</v>
      </c>
      <c r="J3130" s="9" t="str">
        <f t="shared" si="194"/>
        <v>RS DQLAB</v>
      </c>
      <c r="K3130" s="10" t="s">
        <v>151</v>
      </c>
      <c r="L3130" t="str">
        <f t="shared" si="195"/>
        <v>SELL</v>
      </c>
    </row>
    <row r="3131" spans="1:12" x14ac:dyDescent="0.2">
      <c r="A3131" s="11" t="s">
        <v>3278</v>
      </c>
      <c r="B3131" s="12">
        <v>44313</v>
      </c>
      <c r="C3131" s="13" t="s">
        <v>38</v>
      </c>
      <c r="D3131" s="13">
        <v>30</v>
      </c>
      <c r="E3131" s="13" t="s">
        <v>116</v>
      </c>
      <c r="F3131" s="16" t="str">
        <f t="shared" si="192"/>
        <v>OTHER</v>
      </c>
      <c r="G3131" s="16" t="str">
        <f t="shared" si="193"/>
        <v>OTHER</v>
      </c>
      <c r="H3131" s="9" t="s">
        <v>4896</v>
      </c>
      <c r="I3131" s="13" t="s">
        <v>150</v>
      </c>
      <c r="J3131" s="9" t="str">
        <f t="shared" si="194"/>
        <v>RS DQLAB</v>
      </c>
      <c r="K3131" s="14" t="s">
        <v>151</v>
      </c>
      <c r="L3131" t="str">
        <f t="shared" si="195"/>
        <v>SELL</v>
      </c>
    </row>
    <row r="3132" spans="1:12" x14ac:dyDescent="0.2">
      <c r="A3132" s="7" t="s">
        <v>3279</v>
      </c>
      <c r="B3132" s="8">
        <v>44313</v>
      </c>
      <c r="C3132" s="9" t="s">
        <v>10</v>
      </c>
      <c r="D3132" s="9">
        <v>2</v>
      </c>
      <c r="E3132" s="9" t="s">
        <v>116</v>
      </c>
      <c r="F3132" s="16" t="str">
        <f t="shared" si="192"/>
        <v>OTHER</v>
      </c>
      <c r="G3132" s="16" t="str">
        <f t="shared" si="193"/>
        <v>OTHER</v>
      </c>
      <c r="H3132" s="9" t="s">
        <v>4896</v>
      </c>
      <c r="I3132" s="9" t="s">
        <v>150</v>
      </c>
      <c r="J3132" s="9" t="str">
        <f t="shared" si="194"/>
        <v>RS DQLAB</v>
      </c>
      <c r="K3132" s="10" t="s">
        <v>151</v>
      </c>
      <c r="L3132" t="str">
        <f t="shared" si="195"/>
        <v>SELL</v>
      </c>
    </row>
    <row r="3133" spans="1:12" x14ac:dyDescent="0.2">
      <c r="A3133" s="11" t="s">
        <v>3280</v>
      </c>
      <c r="B3133" s="12">
        <v>44313</v>
      </c>
      <c r="C3133" s="13" t="s">
        <v>30</v>
      </c>
      <c r="D3133" s="13">
        <v>112</v>
      </c>
      <c r="E3133" s="13" t="s">
        <v>116</v>
      </c>
      <c r="F3133" s="16" t="str">
        <f t="shared" si="192"/>
        <v>OTHER</v>
      </c>
      <c r="G3133" s="16" t="str">
        <f t="shared" si="193"/>
        <v>OTHER</v>
      </c>
      <c r="H3133" s="9" t="s">
        <v>4896</v>
      </c>
      <c r="I3133" s="13" t="s">
        <v>150</v>
      </c>
      <c r="J3133" s="9" t="str">
        <f t="shared" si="194"/>
        <v>RS DQLAB</v>
      </c>
      <c r="K3133" s="14" t="s">
        <v>151</v>
      </c>
      <c r="L3133" t="str">
        <f t="shared" si="195"/>
        <v>SELL</v>
      </c>
    </row>
    <row r="3134" spans="1:12" x14ac:dyDescent="0.2">
      <c r="A3134" s="7" t="s">
        <v>3281</v>
      </c>
      <c r="B3134" s="8">
        <v>44313</v>
      </c>
      <c r="C3134" s="9" t="s">
        <v>28</v>
      </c>
      <c r="D3134" s="9">
        <v>65</v>
      </c>
      <c r="E3134" s="9" t="s">
        <v>116</v>
      </c>
      <c r="F3134" s="16" t="str">
        <f t="shared" si="192"/>
        <v>OTHER</v>
      </c>
      <c r="G3134" s="16" t="str">
        <f t="shared" si="193"/>
        <v>OTHER</v>
      </c>
      <c r="H3134" s="9" t="s">
        <v>4896</v>
      </c>
      <c r="I3134" s="9" t="s">
        <v>150</v>
      </c>
      <c r="J3134" s="9" t="str">
        <f t="shared" si="194"/>
        <v>RS DQLAB</v>
      </c>
      <c r="K3134" s="10" t="s">
        <v>151</v>
      </c>
      <c r="L3134" t="str">
        <f t="shared" si="195"/>
        <v>SELL</v>
      </c>
    </row>
    <row r="3135" spans="1:12" x14ac:dyDescent="0.2">
      <c r="A3135" s="11" t="s">
        <v>3282</v>
      </c>
      <c r="B3135" s="12">
        <v>44313</v>
      </c>
      <c r="C3135" s="13" t="s">
        <v>8</v>
      </c>
      <c r="D3135" s="13">
        <v>60</v>
      </c>
      <c r="E3135" s="13" t="s">
        <v>116</v>
      </c>
      <c r="F3135" s="16" t="str">
        <f t="shared" si="192"/>
        <v>OTHER</v>
      </c>
      <c r="G3135" s="16" t="str">
        <f t="shared" si="193"/>
        <v>OTHER</v>
      </c>
      <c r="H3135" s="9" t="s">
        <v>4896</v>
      </c>
      <c r="I3135" s="13" t="s">
        <v>150</v>
      </c>
      <c r="J3135" s="9" t="str">
        <f t="shared" si="194"/>
        <v>RS DQLAB</v>
      </c>
      <c r="K3135" s="14" t="s">
        <v>151</v>
      </c>
      <c r="L3135" t="str">
        <f t="shared" si="195"/>
        <v>SELL</v>
      </c>
    </row>
    <row r="3136" spans="1:12" x14ac:dyDescent="0.2">
      <c r="A3136" s="7" t="s">
        <v>3283</v>
      </c>
      <c r="B3136" s="8">
        <v>44313</v>
      </c>
      <c r="C3136" s="9" t="s">
        <v>5</v>
      </c>
      <c r="D3136" s="9">
        <v>14</v>
      </c>
      <c r="E3136" s="9" t="s">
        <v>116</v>
      </c>
      <c r="F3136" s="16" t="str">
        <f t="shared" si="192"/>
        <v>OTHER</v>
      </c>
      <c r="G3136" s="16" t="str">
        <f t="shared" si="193"/>
        <v>OTHER</v>
      </c>
      <c r="H3136" s="9" t="s">
        <v>4896</v>
      </c>
      <c r="I3136" s="9" t="s">
        <v>150</v>
      </c>
      <c r="J3136" s="9" t="str">
        <f t="shared" si="194"/>
        <v>RS DQLAB</v>
      </c>
      <c r="K3136" s="10" t="s">
        <v>151</v>
      </c>
      <c r="L3136" t="str">
        <f t="shared" si="195"/>
        <v>SELL</v>
      </c>
    </row>
    <row r="3137" spans="1:12" x14ac:dyDescent="0.2">
      <c r="A3137" s="11" t="s">
        <v>3284</v>
      </c>
      <c r="B3137" s="12">
        <v>44314</v>
      </c>
      <c r="C3137" s="13" t="s">
        <v>38</v>
      </c>
      <c r="D3137" s="13">
        <v>18</v>
      </c>
      <c r="E3137" s="13" t="s">
        <v>116</v>
      </c>
      <c r="F3137" s="16" t="str">
        <f t="shared" si="192"/>
        <v>OTHER</v>
      </c>
      <c r="G3137" s="16" t="str">
        <f t="shared" si="193"/>
        <v>OTHER</v>
      </c>
      <c r="H3137" s="9" t="s">
        <v>4896</v>
      </c>
      <c r="I3137" s="13" t="s">
        <v>150</v>
      </c>
      <c r="J3137" s="9" t="str">
        <f t="shared" si="194"/>
        <v>RS DQLAB</v>
      </c>
      <c r="K3137" s="14" t="s">
        <v>151</v>
      </c>
      <c r="L3137" t="str">
        <f t="shared" si="195"/>
        <v>SELL</v>
      </c>
    </row>
    <row r="3138" spans="1:12" x14ac:dyDescent="0.2">
      <c r="A3138" s="7" t="s">
        <v>3285</v>
      </c>
      <c r="B3138" s="8">
        <v>44314</v>
      </c>
      <c r="C3138" s="9" t="s">
        <v>36</v>
      </c>
      <c r="D3138" s="9">
        <v>58</v>
      </c>
      <c r="E3138" s="9" t="s">
        <v>116</v>
      </c>
      <c r="F3138" s="16" t="str">
        <f t="shared" si="192"/>
        <v>OTHER</v>
      </c>
      <c r="G3138" s="16" t="str">
        <f t="shared" si="193"/>
        <v>OTHER</v>
      </c>
      <c r="H3138" s="9" t="s">
        <v>4896</v>
      </c>
      <c r="I3138" s="9" t="s">
        <v>150</v>
      </c>
      <c r="J3138" s="9" t="str">
        <f t="shared" si="194"/>
        <v>RS DQLAB</v>
      </c>
      <c r="K3138" s="10" t="s">
        <v>151</v>
      </c>
      <c r="L3138" t="str">
        <f t="shared" si="195"/>
        <v>SELL</v>
      </c>
    </row>
    <row r="3139" spans="1:12" x14ac:dyDescent="0.2">
      <c r="A3139" s="11" t="s">
        <v>3286</v>
      </c>
      <c r="B3139" s="12">
        <v>44314</v>
      </c>
      <c r="C3139" s="13" t="s">
        <v>40</v>
      </c>
      <c r="D3139" s="13">
        <v>1</v>
      </c>
      <c r="E3139" s="13" t="s">
        <v>116</v>
      </c>
      <c r="F3139" s="16" t="str">
        <f t="shared" ref="F3139:F3202" si="196">UPPER(IF(LEN(E3139)=0,"OTHER",E3139))</f>
        <v>OTHER</v>
      </c>
      <c r="G3139" s="16" t="str">
        <f t="shared" ref="G3139:G3202" si="197">LEFT(F3139,7)</f>
        <v>OTHER</v>
      </c>
      <c r="H3139" s="9" t="s">
        <v>4896</v>
      </c>
      <c r="I3139" s="13" t="s">
        <v>150</v>
      </c>
      <c r="J3139" s="9" t="str">
        <f t="shared" ref="J3139:J3202" si="198">(UPPER(IF(LEN(I3139)=0,"OTHER",I3139)))</f>
        <v>RS DQLAB</v>
      </c>
      <c r="K3139" s="14" t="s">
        <v>151</v>
      </c>
      <c r="L3139" t="str">
        <f t="shared" ref="L3139:L3202" si="199">UPPER(K3139)</f>
        <v>SELL</v>
      </c>
    </row>
    <row r="3140" spans="1:12" x14ac:dyDescent="0.2">
      <c r="A3140" s="7" t="s">
        <v>3287</v>
      </c>
      <c r="B3140" s="8">
        <v>44314</v>
      </c>
      <c r="C3140" s="9" t="s">
        <v>28</v>
      </c>
      <c r="D3140" s="9">
        <v>76</v>
      </c>
      <c r="E3140" s="9" t="s">
        <v>116</v>
      </c>
      <c r="F3140" s="16" t="str">
        <f t="shared" si="196"/>
        <v>OTHER</v>
      </c>
      <c r="G3140" s="16" t="str">
        <f t="shared" si="197"/>
        <v>OTHER</v>
      </c>
      <c r="H3140" s="9" t="s">
        <v>4896</v>
      </c>
      <c r="I3140" s="9" t="s">
        <v>150</v>
      </c>
      <c r="J3140" s="9" t="str">
        <f t="shared" si="198"/>
        <v>RS DQLAB</v>
      </c>
      <c r="K3140" s="10" t="s">
        <v>151</v>
      </c>
      <c r="L3140" t="str">
        <f t="shared" si="199"/>
        <v>SELL</v>
      </c>
    </row>
    <row r="3141" spans="1:12" x14ac:dyDescent="0.2">
      <c r="A3141" s="11" t="s">
        <v>3288</v>
      </c>
      <c r="B3141" s="12">
        <v>44314</v>
      </c>
      <c r="C3141" s="13" t="s">
        <v>8</v>
      </c>
      <c r="D3141" s="13">
        <v>7</v>
      </c>
      <c r="E3141" s="13" t="s">
        <v>116</v>
      </c>
      <c r="F3141" s="16" t="str">
        <f t="shared" si="196"/>
        <v>OTHER</v>
      </c>
      <c r="G3141" s="16" t="str">
        <f t="shared" si="197"/>
        <v>OTHER</v>
      </c>
      <c r="H3141" s="9" t="s">
        <v>4896</v>
      </c>
      <c r="I3141" s="13" t="s">
        <v>150</v>
      </c>
      <c r="J3141" s="9" t="str">
        <f t="shared" si="198"/>
        <v>RS DQLAB</v>
      </c>
      <c r="K3141" s="14" t="s">
        <v>151</v>
      </c>
      <c r="L3141" t="str">
        <f t="shared" si="199"/>
        <v>SELL</v>
      </c>
    </row>
    <row r="3142" spans="1:12" x14ac:dyDescent="0.2">
      <c r="A3142" s="7" t="s">
        <v>3289</v>
      </c>
      <c r="B3142" s="8">
        <v>44314</v>
      </c>
      <c r="C3142" s="9" t="s">
        <v>7</v>
      </c>
      <c r="D3142" s="9">
        <v>210</v>
      </c>
      <c r="E3142" s="9" t="s">
        <v>116</v>
      </c>
      <c r="F3142" s="16" t="str">
        <f t="shared" si="196"/>
        <v>OTHER</v>
      </c>
      <c r="G3142" s="16" t="str">
        <f t="shared" si="197"/>
        <v>OTHER</v>
      </c>
      <c r="H3142" s="9" t="s">
        <v>4896</v>
      </c>
      <c r="I3142" s="9" t="s">
        <v>150</v>
      </c>
      <c r="J3142" s="9" t="str">
        <f t="shared" si="198"/>
        <v>RS DQLAB</v>
      </c>
      <c r="K3142" s="10" t="s">
        <v>151</v>
      </c>
      <c r="L3142" t="str">
        <f t="shared" si="199"/>
        <v>SELL</v>
      </c>
    </row>
    <row r="3143" spans="1:12" x14ac:dyDescent="0.2">
      <c r="A3143" s="11" t="s">
        <v>3290</v>
      </c>
      <c r="B3143" s="12">
        <v>44314</v>
      </c>
      <c r="C3143" s="13" t="s">
        <v>14</v>
      </c>
      <c r="D3143" s="13">
        <v>20</v>
      </c>
      <c r="E3143" s="13" t="s">
        <v>116</v>
      </c>
      <c r="F3143" s="16" t="str">
        <f t="shared" si="196"/>
        <v>OTHER</v>
      </c>
      <c r="G3143" s="16" t="str">
        <f t="shared" si="197"/>
        <v>OTHER</v>
      </c>
      <c r="H3143" s="9" t="s">
        <v>4896</v>
      </c>
      <c r="I3143" s="13" t="s">
        <v>150</v>
      </c>
      <c r="J3143" s="9" t="str">
        <f t="shared" si="198"/>
        <v>RS DQLAB</v>
      </c>
      <c r="K3143" s="14" t="s">
        <v>151</v>
      </c>
      <c r="L3143" t="str">
        <f t="shared" si="199"/>
        <v>SELL</v>
      </c>
    </row>
    <row r="3144" spans="1:12" x14ac:dyDescent="0.2">
      <c r="A3144" s="7" t="s">
        <v>3291</v>
      </c>
      <c r="B3144" s="8">
        <v>44314</v>
      </c>
      <c r="C3144" s="9" t="s">
        <v>25</v>
      </c>
      <c r="D3144" s="9">
        <v>13</v>
      </c>
      <c r="E3144" s="9" t="s">
        <v>116</v>
      </c>
      <c r="F3144" s="16" t="str">
        <f t="shared" si="196"/>
        <v>OTHER</v>
      </c>
      <c r="G3144" s="16" t="str">
        <f t="shared" si="197"/>
        <v>OTHER</v>
      </c>
      <c r="H3144" s="9" t="s">
        <v>4896</v>
      </c>
      <c r="I3144" s="9" t="s">
        <v>150</v>
      </c>
      <c r="J3144" s="9" t="str">
        <f t="shared" si="198"/>
        <v>RS DQLAB</v>
      </c>
      <c r="K3144" s="10" t="s">
        <v>151</v>
      </c>
      <c r="L3144" t="str">
        <f t="shared" si="199"/>
        <v>SELL</v>
      </c>
    </row>
    <row r="3145" spans="1:12" x14ac:dyDescent="0.2">
      <c r="A3145" s="11" t="s">
        <v>3292</v>
      </c>
      <c r="B3145" s="12">
        <v>44315</v>
      </c>
      <c r="C3145" s="13" t="s">
        <v>12</v>
      </c>
      <c r="D3145" s="13">
        <v>33</v>
      </c>
      <c r="E3145" s="13" t="s">
        <v>116</v>
      </c>
      <c r="F3145" s="16" t="str">
        <f t="shared" si="196"/>
        <v>OTHER</v>
      </c>
      <c r="G3145" s="16" t="str">
        <f t="shared" si="197"/>
        <v>OTHER</v>
      </c>
      <c r="H3145" s="9" t="s">
        <v>4896</v>
      </c>
      <c r="I3145" s="13" t="s">
        <v>150</v>
      </c>
      <c r="J3145" s="9" t="str">
        <f t="shared" si="198"/>
        <v>RS DQLAB</v>
      </c>
      <c r="K3145" s="14" t="s">
        <v>151</v>
      </c>
      <c r="L3145" t="str">
        <f t="shared" si="199"/>
        <v>SELL</v>
      </c>
    </row>
    <row r="3146" spans="1:12" x14ac:dyDescent="0.2">
      <c r="A3146" s="7" t="s">
        <v>3293</v>
      </c>
      <c r="B3146" s="8">
        <v>44315</v>
      </c>
      <c r="C3146" s="9" t="s">
        <v>9</v>
      </c>
      <c r="D3146" s="9">
        <v>11</v>
      </c>
      <c r="E3146" s="9" t="s">
        <v>116</v>
      </c>
      <c r="F3146" s="16" t="str">
        <f t="shared" si="196"/>
        <v>OTHER</v>
      </c>
      <c r="G3146" s="16" t="str">
        <f t="shared" si="197"/>
        <v>OTHER</v>
      </c>
      <c r="H3146" s="9" t="s">
        <v>4896</v>
      </c>
      <c r="I3146" s="9" t="s">
        <v>150</v>
      </c>
      <c r="J3146" s="9" t="str">
        <f t="shared" si="198"/>
        <v>RS DQLAB</v>
      </c>
      <c r="K3146" s="10" t="s">
        <v>151</v>
      </c>
      <c r="L3146" t="str">
        <f t="shared" si="199"/>
        <v>SELL</v>
      </c>
    </row>
    <row r="3147" spans="1:12" x14ac:dyDescent="0.2">
      <c r="A3147" s="11" t="s">
        <v>3294</v>
      </c>
      <c r="B3147" s="12">
        <v>44315</v>
      </c>
      <c r="C3147" s="13" t="s">
        <v>41</v>
      </c>
      <c r="D3147" s="13">
        <v>27</v>
      </c>
      <c r="E3147" s="13" t="s">
        <v>116</v>
      </c>
      <c r="F3147" s="16" t="str">
        <f t="shared" si="196"/>
        <v>OTHER</v>
      </c>
      <c r="G3147" s="16" t="str">
        <f t="shared" si="197"/>
        <v>OTHER</v>
      </c>
      <c r="H3147" s="9" t="s">
        <v>4896</v>
      </c>
      <c r="I3147" s="13" t="s">
        <v>150</v>
      </c>
      <c r="J3147" s="9" t="str">
        <f t="shared" si="198"/>
        <v>RS DQLAB</v>
      </c>
      <c r="K3147" s="14" t="s">
        <v>151</v>
      </c>
      <c r="L3147" t="str">
        <f t="shared" si="199"/>
        <v>SELL</v>
      </c>
    </row>
    <row r="3148" spans="1:12" x14ac:dyDescent="0.2">
      <c r="A3148" s="7" t="s">
        <v>3295</v>
      </c>
      <c r="B3148" s="8">
        <v>44315</v>
      </c>
      <c r="C3148" s="9" t="s">
        <v>36</v>
      </c>
      <c r="D3148" s="9">
        <v>35</v>
      </c>
      <c r="E3148" s="9" t="s">
        <v>116</v>
      </c>
      <c r="F3148" s="16" t="str">
        <f t="shared" si="196"/>
        <v>OTHER</v>
      </c>
      <c r="G3148" s="16" t="str">
        <f t="shared" si="197"/>
        <v>OTHER</v>
      </c>
      <c r="H3148" s="9" t="s">
        <v>4896</v>
      </c>
      <c r="I3148" s="9" t="s">
        <v>150</v>
      </c>
      <c r="J3148" s="9" t="str">
        <f t="shared" si="198"/>
        <v>RS DQLAB</v>
      </c>
      <c r="K3148" s="10" t="s">
        <v>151</v>
      </c>
      <c r="L3148" t="str">
        <f t="shared" si="199"/>
        <v>SELL</v>
      </c>
    </row>
    <row r="3149" spans="1:12" x14ac:dyDescent="0.2">
      <c r="A3149" s="11" t="s">
        <v>3296</v>
      </c>
      <c r="B3149" s="12">
        <v>44315</v>
      </c>
      <c r="C3149" s="13" t="s">
        <v>40</v>
      </c>
      <c r="D3149" s="13">
        <v>6</v>
      </c>
      <c r="E3149" s="13" t="s">
        <v>116</v>
      </c>
      <c r="F3149" s="16" t="str">
        <f t="shared" si="196"/>
        <v>OTHER</v>
      </c>
      <c r="G3149" s="16" t="str">
        <f t="shared" si="197"/>
        <v>OTHER</v>
      </c>
      <c r="H3149" s="9" t="s">
        <v>4896</v>
      </c>
      <c r="I3149" s="13" t="s">
        <v>150</v>
      </c>
      <c r="J3149" s="9" t="str">
        <f t="shared" si="198"/>
        <v>RS DQLAB</v>
      </c>
      <c r="K3149" s="14" t="s">
        <v>151</v>
      </c>
      <c r="L3149" t="str">
        <f t="shared" si="199"/>
        <v>SELL</v>
      </c>
    </row>
    <row r="3150" spans="1:12" x14ac:dyDescent="0.2">
      <c r="A3150" s="7" t="s">
        <v>3297</v>
      </c>
      <c r="B3150" s="8">
        <v>44315</v>
      </c>
      <c r="C3150" s="9" t="s">
        <v>14</v>
      </c>
      <c r="D3150" s="9">
        <v>102</v>
      </c>
      <c r="E3150" s="9" t="s">
        <v>116</v>
      </c>
      <c r="F3150" s="16" t="str">
        <f t="shared" si="196"/>
        <v>OTHER</v>
      </c>
      <c r="G3150" s="16" t="str">
        <f t="shared" si="197"/>
        <v>OTHER</v>
      </c>
      <c r="H3150" s="9" t="s">
        <v>4896</v>
      </c>
      <c r="I3150" s="9" t="s">
        <v>150</v>
      </c>
      <c r="J3150" s="9" t="str">
        <f t="shared" si="198"/>
        <v>RS DQLAB</v>
      </c>
      <c r="K3150" s="10" t="s">
        <v>151</v>
      </c>
      <c r="L3150" t="str">
        <f t="shared" si="199"/>
        <v>SELL</v>
      </c>
    </row>
    <row r="3151" spans="1:12" x14ac:dyDescent="0.2">
      <c r="A3151" s="11" t="s">
        <v>3298</v>
      </c>
      <c r="B3151" s="12">
        <v>44316</v>
      </c>
      <c r="C3151" s="13" t="s">
        <v>12</v>
      </c>
      <c r="D3151" s="13">
        <v>50</v>
      </c>
      <c r="E3151" s="13" t="s">
        <v>116</v>
      </c>
      <c r="F3151" s="16" t="str">
        <f t="shared" si="196"/>
        <v>OTHER</v>
      </c>
      <c r="G3151" s="16" t="str">
        <f t="shared" si="197"/>
        <v>OTHER</v>
      </c>
      <c r="H3151" s="9" t="s">
        <v>4896</v>
      </c>
      <c r="I3151" s="13" t="s">
        <v>150</v>
      </c>
      <c r="J3151" s="9" t="str">
        <f t="shared" si="198"/>
        <v>RS DQLAB</v>
      </c>
      <c r="K3151" s="14" t="s">
        <v>151</v>
      </c>
      <c r="L3151" t="str">
        <f t="shared" si="199"/>
        <v>SELL</v>
      </c>
    </row>
    <row r="3152" spans="1:12" x14ac:dyDescent="0.2">
      <c r="A3152" s="7" t="s">
        <v>3299</v>
      </c>
      <c r="B3152" s="8">
        <v>44316</v>
      </c>
      <c r="C3152" s="9" t="s">
        <v>41</v>
      </c>
      <c r="D3152" s="9">
        <v>29</v>
      </c>
      <c r="E3152" s="9" t="s">
        <v>116</v>
      </c>
      <c r="F3152" s="16" t="str">
        <f t="shared" si="196"/>
        <v>OTHER</v>
      </c>
      <c r="G3152" s="16" t="str">
        <f t="shared" si="197"/>
        <v>OTHER</v>
      </c>
      <c r="H3152" s="9" t="s">
        <v>4896</v>
      </c>
      <c r="I3152" s="9" t="s">
        <v>150</v>
      </c>
      <c r="J3152" s="9" t="str">
        <f t="shared" si="198"/>
        <v>RS DQLAB</v>
      </c>
      <c r="K3152" s="10" t="s">
        <v>151</v>
      </c>
      <c r="L3152" t="str">
        <f t="shared" si="199"/>
        <v>SELL</v>
      </c>
    </row>
    <row r="3153" spans="1:12" x14ac:dyDescent="0.2">
      <c r="A3153" s="11" t="s">
        <v>3300</v>
      </c>
      <c r="B3153" s="12">
        <v>44316</v>
      </c>
      <c r="C3153" s="13" t="s">
        <v>36</v>
      </c>
      <c r="D3153" s="13">
        <v>0</v>
      </c>
      <c r="E3153" s="13" t="s">
        <v>116</v>
      </c>
      <c r="F3153" s="16" t="str">
        <f t="shared" si="196"/>
        <v>OTHER</v>
      </c>
      <c r="G3153" s="16" t="str">
        <f t="shared" si="197"/>
        <v>OTHER</v>
      </c>
      <c r="H3153" s="9" t="s">
        <v>4896</v>
      </c>
      <c r="I3153" s="13" t="s">
        <v>150</v>
      </c>
      <c r="J3153" s="9" t="str">
        <f t="shared" si="198"/>
        <v>RS DQLAB</v>
      </c>
      <c r="K3153" s="14" t="s">
        <v>151</v>
      </c>
      <c r="L3153" t="str">
        <f t="shared" si="199"/>
        <v>SELL</v>
      </c>
    </row>
    <row r="3154" spans="1:12" x14ac:dyDescent="0.2">
      <c r="A3154" s="7" t="s">
        <v>3301</v>
      </c>
      <c r="B3154" s="8">
        <v>44317</v>
      </c>
      <c r="C3154" s="9" t="s">
        <v>12</v>
      </c>
      <c r="D3154" s="9">
        <v>14</v>
      </c>
      <c r="E3154" s="9" t="s">
        <v>116</v>
      </c>
      <c r="F3154" s="16" t="str">
        <f t="shared" si="196"/>
        <v>OTHER</v>
      </c>
      <c r="G3154" s="16" t="str">
        <f t="shared" si="197"/>
        <v>OTHER</v>
      </c>
      <c r="H3154" s="9" t="s">
        <v>4896</v>
      </c>
      <c r="I3154" s="9" t="s">
        <v>150</v>
      </c>
      <c r="J3154" s="9" t="str">
        <f t="shared" si="198"/>
        <v>RS DQLAB</v>
      </c>
      <c r="K3154" s="10" t="s">
        <v>151</v>
      </c>
      <c r="L3154" t="str">
        <f t="shared" si="199"/>
        <v>SELL</v>
      </c>
    </row>
    <row r="3155" spans="1:12" x14ac:dyDescent="0.2">
      <c r="A3155" s="11" t="s">
        <v>3302</v>
      </c>
      <c r="B3155" s="12">
        <v>44317</v>
      </c>
      <c r="C3155" s="13" t="s">
        <v>37</v>
      </c>
      <c r="D3155" s="13">
        <v>34</v>
      </c>
      <c r="E3155" s="13" t="s">
        <v>116</v>
      </c>
      <c r="F3155" s="16" t="str">
        <f t="shared" si="196"/>
        <v>OTHER</v>
      </c>
      <c r="G3155" s="16" t="str">
        <f t="shared" si="197"/>
        <v>OTHER</v>
      </c>
      <c r="H3155" s="9" t="s">
        <v>4896</v>
      </c>
      <c r="I3155" s="13" t="s">
        <v>150</v>
      </c>
      <c r="J3155" s="9" t="str">
        <f t="shared" si="198"/>
        <v>RS DQLAB</v>
      </c>
      <c r="K3155" s="14" t="s">
        <v>151</v>
      </c>
      <c r="L3155" t="str">
        <f t="shared" si="199"/>
        <v>SELL</v>
      </c>
    </row>
    <row r="3156" spans="1:12" x14ac:dyDescent="0.2">
      <c r="A3156" s="7" t="s">
        <v>3303</v>
      </c>
      <c r="B3156" s="8">
        <v>44317</v>
      </c>
      <c r="C3156" s="9" t="s">
        <v>40</v>
      </c>
      <c r="D3156" s="9">
        <v>3</v>
      </c>
      <c r="E3156" s="9" t="s">
        <v>116</v>
      </c>
      <c r="F3156" s="16" t="str">
        <f t="shared" si="196"/>
        <v>OTHER</v>
      </c>
      <c r="G3156" s="16" t="str">
        <f t="shared" si="197"/>
        <v>OTHER</v>
      </c>
      <c r="H3156" s="9" t="s">
        <v>4896</v>
      </c>
      <c r="I3156" s="9" t="s">
        <v>150</v>
      </c>
      <c r="J3156" s="9" t="str">
        <f t="shared" si="198"/>
        <v>RS DQLAB</v>
      </c>
      <c r="K3156" s="10" t="s">
        <v>151</v>
      </c>
      <c r="L3156" t="str">
        <f t="shared" si="199"/>
        <v>SELL</v>
      </c>
    </row>
    <row r="3157" spans="1:12" x14ac:dyDescent="0.2">
      <c r="A3157" s="11" t="s">
        <v>3304</v>
      </c>
      <c r="B3157" s="12">
        <v>44317</v>
      </c>
      <c r="C3157" s="13" t="s">
        <v>30</v>
      </c>
      <c r="D3157" s="13">
        <v>10</v>
      </c>
      <c r="E3157" s="13" t="s">
        <v>116</v>
      </c>
      <c r="F3157" s="16" t="str">
        <f t="shared" si="196"/>
        <v>OTHER</v>
      </c>
      <c r="G3157" s="16" t="str">
        <f t="shared" si="197"/>
        <v>OTHER</v>
      </c>
      <c r="H3157" s="9" t="s">
        <v>4896</v>
      </c>
      <c r="I3157" s="13" t="s">
        <v>150</v>
      </c>
      <c r="J3157" s="9" t="str">
        <f t="shared" si="198"/>
        <v>RS DQLAB</v>
      </c>
      <c r="K3157" s="14" t="s">
        <v>151</v>
      </c>
      <c r="L3157" t="str">
        <f t="shared" si="199"/>
        <v>SELL</v>
      </c>
    </row>
    <row r="3158" spans="1:12" x14ac:dyDescent="0.2">
      <c r="A3158" s="7" t="s">
        <v>3305</v>
      </c>
      <c r="B3158" s="8">
        <v>44317</v>
      </c>
      <c r="C3158" s="9" t="s">
        <v>17</v>
      </c>
      <c r="D3158" s="9">
        <v>35</v>
      </c>
      <c r="E3158" s="9" t="s">
        <v>116</v>
      </c>
      <c r="F3158" s="16" t="str">
        <f t="shared" si="196"/>
        <v>OTHER</v>
      </c>
      <c r="G3158" s="16" t="str">
        <f t="shared" si="197"/>
        <v>OTHER</v>
      </c>
      <c r="H3158" s="9" t="s">
        <v>4896</v>
      </c>
      <c r="I3158" s="9" t="s">
        <v>150</v>
      </c>
      <c r="J3158" s="9" t="str">
        <f t="shared" si="198"/>
        <v>RS DQLAB</v>
      </c>
      <c r="K3158" s="10" t="s">
        <v>151</v>
      </c>
      <c r="L3158" t="str">
        <f t="shared" si="199"/>
        <v>SELL</v>
      </c>
    </row>
    <row r="3159" spans="1:12" x14ac:dyDescent="0.2">
      <c r="A3159" s="11" t="s">
        <v>3306</v>
      </c>
      <c r="B3159" s="12">
        <v>44317</v>
      </c>
      <c r="C3159" s="13" t="s">
        <v>23</v>
      </c>
      <c r="D3159" s="13">
        <v>1</v>
      </c>
      <c r="E3159" s="13" t="s">
        <v>116</v>
      </c>
      <c r="F3159" s="16" t="str">
        <f t="shared" si="196"/>
        <v>OTHER</v>
      </c>
      <c r="G3159" s="16" t="str">
        <f t="shared" si="197"/>
        <v>OTHER</v>
      </c>
      <c r="H3159" s="9" t="s">
        <v>4896</v>
      </c>
      <c r="I3159" s="13" t="s">
        <v>150</v>
      </c>
      <c r="J3159" s="9" t="str">
        <f t="shared" si="198"/>
        <v>RS DQLAB</v>
      </c>
      <c r="K3159" s="14" t="s">
        <v>151</v>
      </c>
      <c r="L3159" t="str">
        <f t="shared" si="199"/>
        <v>SELL</v>
      </c>
    </row>
    <row r="3160" spans="1:12" x14ac:dyDescent="0.2">
      <c r="A3160" s="7" t="s">
        <v>3307</v>
      </c>
      <c r="B3160" s="8">
        <v>44317</v>
      </c>
      <c r="C3160" s="9" t="s">
        <v>17</v>
      </c>
      <c r="D3160" s="9">
        <v>1000</v>
      </c>
      <c r="E3160" s="9" t="s">
        <v>3308</v>
      </c>
      <c r="F3160" s="16" t="str">
        <f t="shared" si="196"/>
        <v>DQLAB001</v>
      </c>
      <c r="G3160" s="16" t="str">
        <f t="shared" si="197"/>
        <v>DQLAB00</v>
      </c>
      <c r="H3160" s="9" t="s">
        <v>4901</v>
      </c>
      <c r="I3160" s="9" t="s">
        <v>116</v>
      </c>
      <c r="J3160" s="9" t="str">
        <f t="shared" si="198"/>
        <v>OTHER</v>
      </c>
      <c r="K3160" s="10" t="s">
        <v>117</v>
      </c>
      <c r="L3160" t="str">
        <f t="shared" si="199"/>
        <v>BUY</v>
      </c>
    </row>
    <row r="3161" spans="1:12" x14ac:dyDescent="0.2">
      <c r="A3161" s="11" t="s">
        <v>3309</v>
      </c>
      <c r="B3161" s="12">
        <v>44317</v>
      </c>
      <c r="C3161" s="13" t="s">
        <v>30</v>
      </c>
      <c r="D3161" s="13">
        <v>2000</v>
      </c>
      <c r="E3161" s="13" t="s">
        <v>4865</v>
      </c>
      <c r="F3161" s="16" t="str">
        <f t="shared" si="196"/>
        <v>DQLAB05</v>
      </c>
      <c r="G3161" s="16" t="str">
        <f t="shared" si="197"/>
        <v>DQLAB05</v>
      </c>
      <c r="H3161" s="9" t="s">
        <v>4893</v>
      </c>
      <c r="I3161" s="13" t="s">
        <v>116</v>
      </c>
      <c r="J3161" s="9" t="str">
        <f t="shared" si="198"/>
        <v>OTHER</v>
      </c>
      <c r="K3161" s="14" t="s">
        <v>117</v>
      </c>
      <c r="L3161" t="str">
        <f t="shared" si="199"/>
        <v>BUY</v>
      </c>
    </row>
    <row r="3162" spans="1:12" x14ac:dyDescent="0.2">
      <c r="A3162" s="7" t="s">
        <v>3310</v>
      </c>
      <c r="B3162" s="8">
        <v>44317</v>
      </c>
      <c r="C3162" s="9" t="s">
        <v>35</v>
      </c>
      <c r="D3162" s="9">
        <v>2000</v>
      </c>
      <c r="E3162" s="9" t="s">
        <v>2145</v>
      </c>
      <c r="F3162" s="16" t="str">
        <f t="shared" si="196"/>
        <v>DQLAB10</v>
      </c>
      <c r="G3162" s="16" t="str">
        <f t="shared" si="197"/>
        <v>DQLAB10</v>
      </c>
      <c r="H3162" s="9" t="s">
        <v>4888</v>
      </c>
      <c r="I3162" s="9" t="s">
        <v>116</v>
      </c>
      <c r="J3162" s="9" t="str">
        <f t="shared" si="198"/>
        <v>OTHER</v>
      </c>
      <c r="K3162" s="10" t="s">
        <v>117</v>
      </c>
      <c r="L3162" t="str">
        <f t="shared" si="199"/>
        <v>BUY</v>
      </c>
    </row>
    <row r="3163" spans="1:12" x14ac:dyDescent="0.2">
      <c r="A3163" s="11" t="s">
        <v>3311</v>
      </c>
      <c r="B3163" s="12">
        <v>44317</v>
      </c>
      <c r="C3163" s="13" t="s">
        <v>36</v>
      </c>
      <c r="D3163" s="13">
        <v>2000</v>
      </c>
      <c r="E3163" s="13" t="s">
        <v>4868</v>
      </c>
      <c r="F3163" s="16" t="str">
        <f t="shared" si="196"/>
        <v>DQLAB06</v>
      </c>
      <c r="G3163" s="16" t="str">
        <f t="shared" si="197"/>
        <v>DQLAB06</v>
      </c>
      <c r="H3163" s="9" t="s">
        <v>4891</v>
      </c>
      <c r="I3163" s="13" t="s">
        <v>116</v>
      </c>
      <c r="J3163" s="9" t="str">
        <f t="shared" si="198"/>
        <v>OTHER</v>
      </c>
      <c r="K3163" s="14" t="s">
        <v>117</v>
      </c>
      <c r="L3163" t="str">
        <f t="shared" si="199"/>
        <v>BUY</v>
      </c>
    </row>
    <row r="3164" spans="1:12" x14ac:dyDescent="0.2">
      <c r="A3164" s="7" t="s">
        <v>3312</v>
      </c>
      <c r="B3164" s="8">
        <v>44317</v>
      </c>
      <c r="C3164" s="9" t="s">
        <v>37</v>
      </c>
      <c r="D3164" s="9">
        <v>2000</v>
      </c>
      <c r="E3164" s="9" t="s">
        <v>116</v>
      </c>
      <c r="F3164" s="16" t="str">
        <f t="shared" si="196"/>
        <v>OTHER</v>
      </c>
      <c r="G3164" s="16" t="str">
        <f t="shared" si="197"/>
        <v>OTHER</v>
      </c>
      <c r="H3164" s="9" t="s">
        <v>4896</v>
      </c>
      <c r="I3164" s="9" t="s">
        <v>116</v>
      </c>
      <c r="J3164" s="9" t="str">
        <f t="shared" si="198"/>
        <v>OTHER</v>
      </c>
      <c r="K3164" s="10" t="s">
        <v>3313</v>
      </c>
      <c r="L3164" t="str">
        <f t="shared" si="199"/>
        <v>BOUY</v>
      </c>
    </row>
    <row r="3165" spans="1:12" x14ac:dyDescent="0.2">
      <c r="A3165" s="11" t="s">
        <v>3314</v>
      </c>
      <c r="B3165" s="12">
        <v>44317</v>
      </c>
      <c r="C3165" s="13" t="s">
        <v>38</v>
      </c>
      <c r="D3165" s="13">
        <v>1000</v>
      </c>
      <c r="E3165" s="13" t="s">
        <v>1350</v>
      </c>
      <c r="F3165" s="16" t="str">
        <f t="shared" si="196"/>
        <v>DQLAB11</v>
      </c>
      <c r="G3165" s="16" t="str">
        <f t="shared" si="197"/>
        <v>DQLAB11</v>
      </c>
      <c r="H3165" s="9" t="s">
        <v>4899</v>
      </c>
      <c r="I3165" s="13" t="s">
        <v>116</v>
      </c>
      <c r="J3165" s="9" t="str">
        <f t="shared" si="198"/>
        <v>OTHER</v>
      </c>
      <c r="K3165" s="14" t="s">
        <v>3313</v>
      </c>
      <c r="L3165" t="str">
        <f t="shared" si="199"/>
        <v>BOUY</v>
      </c>
    </row>
    <row r="3166" spans="1:12" x14ac:dyDescent="0.2">
      <c r="A3166" s="7" t="s">
        <v>3315</v>
      </c>
      <c r="B3166" s="8">
        <v>44317</v>
      </c>
      <c r="C3166" s="9" t="s">
        <v>22</v>
      </c>
      <c r="D3166" s="9">
        <v>1000</v>
      </c>
      <c r="E3166" s="9" t="s">
        <v>2145</v>
      </c>
      <c r="F3166" s="16" t="str">
        <f t="shared" si="196"/>
        <v>DQLAB10</v>
      </c>
      <c r="G3166" s="16" t="str">
        <f t="shared" si="197"/>
        <v>DQLAB10</v>
      </c>
      <c r="H3166" s="9" t="s">
        <v>4888</v>
      </c>
      <c r="I3166" s="9" t="s">
        <v>116</v>
      </c>
      <c r="J3166" s="9" t="str">
        <f t="shared" si="198"/>
        <v>OTHER</v>
      </c>
      <c r="K3166" s="10" t="s">
        <v>117</v>
      </c>
      <c r="L3166" t="str">
        <f t="shared" si="199"/>
        <v>BUY</v>
      </c>
    </row>
    <row r="3167" spans="1:12" x14ac:dyDescent="0.2">
      <c r="A3167" s="11" t="s">
        <v>3316</v>
      </c>
      <c r="B3167" s="12">
        <v>44317</v>
      </c>
      <c r="C3167" s="13" t="s">
        <v>23</v>
      </c>
      <c r="D3167" s="13">
        <v>2000</v>
      </c>
      <c r="E3167" s="13" t="s">
        <v>4877</v>
      </c>
      <c r="F3167" s="16" t="str">
        <f t="shared" si="196"/>
        <v>DQLAB090</v>
      </c>
      <c r="G3167" s="16" t="str">
        <f t="shared" si="197"/>
        <v>DQLAB09</v>
      </c>
      <c r="H3167" s="9" t="s">
        <v>4900</v>
      </c>
      <c r="I3167" s="13" t="s">
        <v>116</v>
      </c>
      <c r="J3167" s="9" t="str">
        <f t="shared" si="198"/>
        <v>OTHER</v>
      </c>
      <c r="K3167" s="14" t="s">
        <v>117</v>
      </c>
      <c r="L3167" t="str">
        <f t="shared" si="199"/>
        <v>BUY</v>
      </c>
    </row>
    <row r="3168" spans="1:12" x14ac:dyDescent="0.2">
      <c r="A3168" s="7" t="s">
        <v>3317</v>
      </c>
      <c r="B3168" s="8">
        <v>44318</v>
      </c>
      <c r="C3168" s="9" t="s">
        <v>41</v>
      </c>
      <c r="D3168" s="9">
        <v>4</v>
      </c>
      <c r="E3168" s="9" t="s">
        <v>116</v>
      </c>
      <c r="F3168" s="16" t="str">
        <f t="shared" si="196"/>
        <v>OTHER</v>
      </c>
      <c r="G3168" s="16" t="str">
        <f t="shared" si="197"/>
        <v>OTHER</v>
      </c>
      <c r="H3168" s="9" t="s">
        <v>4896</v>
      </c>
      <c r="I3168" s="9" t="s">
        <v>150</v>
      </c>
      <c r="J3168" s="9" t="str">
        <f t="shared" si="198"/>
        <v>RS DQLAB</v>
      </c>
      <c r="K3168" s="10" t="s">
        <v>151</v>
      </c>
      <c r="L3168" t="str">
        <f t="shared" si="199"/>
        <v>SELL</v>
      </c>
    </row>
    <row r="3169" spans="1:12" x14ac:dyDescent="0.2">
      <c r="A3169" s="11" t="s">
        <v>3318</v>
      </c>
      <c r="B3169" s="12">
        <v>44318</v>
      </c>
      <c r="C3169" s="13" t="s">
        <v>22</v>
      </c>
      <c r="D3169" s="13">
        <v>47</v>
      </c>
      <c r="E3169" s="13" t="s">
        <v>116</v>
      </c>
      <c r="F3169" s="16" t="str">
        <f t="shared" si="196"/>
        <v>OTHER</v>
      </c>
      <c r="G3169" s="16" t="str">
        <f t="shared" si="197"/>
        <v>OTHER</v>
      </c>
      <c r="H3169" s="9" t="s">
        <v>4896</v>
      </c>
      <c r="I3169" s="13" t="s">
        <v>150</v>
      </c>
      <c r="J3169" s="9" t="str">
        <f t="shared" si="198"/>
        <v>RS DQLAB</v>
      </c>
      <c r="K3169" s="14" t="s">
        <v>151</v>
      </c>
      <c r="L3169" t="str">
        <f t="shared" si="199"/>
        <v>SELL</v>
      </c>
    </row>
    <row r="3170" spans="1:12" x14ac:dyDescent="0.2">
      <c r="A3170" s="7" t="s">
        <v>3319</v>
      </c>
      <c r="B3170" s="8">
        <v>44318</v>
      </c>
      <c r="C3170" s="9" t="s">
        <v>22</v>
      </c>
      <c r="D3170" s="9">
        <v>27</v>
      </c>
      <c r="E3170" s="9" t="s">
        <v>116</v>
      </c>
      <c r="F3170" s="16" t="str">
        <f t="shared" si="196"/>
        <v>OTHER</v>
      </c>
      <c r="G3170" s="16" t="str">
        <f t="shared" si="197"/>
        <v>OTHER</v>
      </c>
      <c r="H3170" s="9" t="s">
        <v>4896</v>
      </c>
      <c r="I3170" s="9" t="s">
        <v>150</v>
      </c>
      <c r="J3170" s="9" t="str">
        <f t="shared" si="198"/>
        <v>RS DQLAB</v>
      </c>
      <c r="K3170" s="10" t="s">
        <v>151</v>
      </c>
      <c r="L3170" t="str">
        <f t="shared" si="199"/>
        <v>SELL</v>
      </c>
    </row>
    <row r="3171" spans="1:12" x14ac:dyDescent="0.2">
      <c r="A3171" s="11" t="s">
        <v>3320</v>
      </c>
      <c r="B3171" s="12">
        <v>44318</v>
      </c>
      <c r="C3171" s="13" t="s">
        <v>10</v>
      </c>
      <c r="D3171" s="13">
        <v>63</v>
      </c>
      <c r="E3171" s="13" t="s">
        <v>116</v>
      </c>
      <c r="F3171" s="16" t="str">
        <f t="shared" si="196"/>
        <v>OTHER</v>
      </c>
      <c r="G3171" s="16" t="str">
        <f t="shared" si="197"/>
        <v>OTHER</v>
      </c>
      <c r="H3171" s="9" t="s">
        <v>4896</v>
      </c>
      <c r="I3171" s="13" t="s">
        <v>150</v>
      </c>
      <c r="J3171" s="9" t="str">
        <f t="shared" si="198"/>
        <v>RS DQLAB</v>
      </c>
      <c r="K3171" s="14" t="s">
        <v>151</v>
      </c>
      <c r="L3171" t="str">
        <f t="shared" si="199"/>
        <v>SELL</v>
      </c>
    </row>
    <row r="3172" spans="1:12" x14ac:dyDescent="0.2">
      <c r="A3172" s="7" t="s">
        <v>3321</v>
      </c>
      <c r="B3172" s="8">
        <v>44318</v>
      </c>
      <c r="C3172" s="9" t="s">
        <v>36</v>
      </c>
      <c r="D3172" s="9">
        <v>15</v>
      </c>
      <c r="E3172" s="9" t="s">
        <v>116</v>
      </c>
      <c r="F3172" s="16" t="str">
        <f t="shared" si="196"/>
        <v>OTHER</v>
      </c>
      <c r="G3172" s="16" t="str">
        <f t="shared" si="197"/>
        <v>OTHER</v>
      </c>
      <c r="H3172" s="9" t="s">
        <v>4896</v>
      </c>
      <c r="I3172" s="9" t="s">
        <v>150</v>
      </c>
      <c r="J3172" s="9" t="str">
        <f t="shared" si="198"/>
        <v>RS DQLAB</v>
      </c>
      <c r="K3172" s="10" t="s">
        <v>151</v>
      </c>
      <c r="L3172" t="str">
        <f t="shared" si="199"/>
        <v>SELL</v>
      </c>
    </row>
    <row r="3173" spans="1:12" x14ac:dyDescent="0.2">
      <c r="A3173" s="11" t="s">
        <v>3322</v>
      </c>
      <c r="B3173" s="12">
        <v>44318</v>
      </c>
      <c r="C3173" s="13" t="s">
        <v>40</v>
      </c>
      <c r="D3173" s="13">
        <v>267</v>
      </c>
      <c r="E3173" s="13" t="s">
        <v>116</v>
      </c>
      <c r="F3173" s="16" t="str">
        <f t="shared" si="196"/>
        <v>OTHER</v>
      </c>
      <c r="G3173" s="16" t="str">
        <f t="shared" si="197"/>
        <v>OTHER</v>
      </c>
      <c r="H3173" s="9" t="s">
        <v>4896</v>
      </c>
      <c r="I3173" s="13" t="s">
        <v>150</v>
      </c>
      <c r="J3173" s="9" t="str">
        <f t="shared" si="198"/>
        <v>RS DQLAB</v>
      </c>
      <c r="K3173" s="14" t="s">
        <v>151</v>
      </c>
      <c r="L3173" t="str">
        <f t="shared" si="199"/>
        <v>SELL</v>
      </c>
    </row>
    <row r="3174" spans="1:12" x14ac:dyDescent="0.2">
      <c r="A3174" s="7" t="s">
        <v>3323</v>
      </c>
      <c r="B3174" s="8">
        <v>44318</v>
      </c>
      <c r="C3174" s="9" t="s">
        <v>23</v>
      </c>
      <c r="D3174" s="9">
        <v>98</v>
      </c>
      <c r="E3174" s="9" t="s">
        <v>116</v>
      </c>
      <c r="F3174" s="16" t="str">
        <f t="shared" si="196"/>
        <v>OTHER</v>
      </c>
      <c r="G3174" s="16" t="str">
        <f t="shared" si="197"/>
        <v>OTHER</v>
      </c>
      <c r="H3174" s="9" t="s">
        <v>4896</v>
      </c>
      <c r="I3174" s="9" t="s">
        <v>150</v>
      </c>
      <c r="J3174" s="9" t="str">
        <f t="shared" si="198"/>
        <v>RS DQLAB</v>
      </c>
      <c r="K3174" s="10" t="s">
        <v>151</v>
      </c>
      <c r="L3174" t="str">
        <f t="shared" si="199"/>
        <v>SELL</v>
      </c>
    </row>
    <row r="3175" spans="1:12" x14ac:dyDescent="0.2">
      <c r="A3175" s="11" t="s">
        <v>3324</v>
      </c>
      <c r="B3175" s="12">
        <v>44319</v>
      </c>
      <c r="C3175" s="13" t="s">
        <v>37</v>
      </c>
      <c r="D3175" s="13">
        <v>18</v>
      </c>
      <c r="E3175" s="13" t="s">
        <v>116</v>
      </c>
      <c r="F3175" s="16" t="str">
        <f t="shared" si="196"/>
        <v>OTHER</v>
      </c>
      <c r="G3175" s="16" t="str">
        <f t="shared" si="197"/>
        <v>OTHER</v>
      </c>
      <c r="H3175" s="9" t="s">
        <v>4896</v>
      </c>
      <c r="I3175" s="13" t="s">
        <v>150</v>
      </c>
      <c r="J3175" s="9" t="str">
        <f t="shared" si="198"/>
        <v>RS DQLAB</v>
      </c>
      <c r="K3175" s="14" t="s">
        <v>151</v>
      </c>
      <c r="L3175" t="str">
        <f t="shared" si="199"/>
        <v>SELL</v>
      </c>
    </row>
    <row r="3176" spans="1:12" x14ac:dyDescent="0.2">
      <c r="A3176" s="7" t="s">
        <v>3325</v>
      </c>
      <c r="B3176" s="8">
        <v>44319</v>
      </c>
      <c r="C3176" s="9" t="s">
        <v>24</v>
      </c>
      <c r="D3176" s="9">
        <v>3</v>
      </c>
      <c r="E3176" s="9" t="s">
        <v>116</v>
      </c>
      <c r="F3176" s="16" t="str">
        <f t="shared" si="196"/>
        <v>OTHER</v>
      </c>
      <c r="G3176" s="16" t="str">
        <f t="shared" si="197"/>
        <v>OTHER</v>
      </c>
      <c r="H3176" s="9" t="s">
        <v>4896</v>
      </c>
      <c r="I3176" s="9" t="s">
        <v>150</v>
      </c>
      <c r="J3176" s="9" t="str">
        <f t="shared" si="198"/>
        <v>RS DQLAB</v>
      </c>
      <c r="K3176" s="10" t="s">
        <v>151</v>
      </c>
      <c r="L3176" t="str">
        <f t="shared" si="199"/>
        <v>SELL</v>
      </c>
    </row>
    <row r="3177" spans="1:12" x14ac:dyDescent="0.2">
      <c r="A3177" s="11" t="s">
        <v>3326</v>
      </c>
      <c r="B3177" s="12">
        <v>44319</v>
      </c>
      <c r="C3177" s="13" t="s">
        <v>36</v>
      </c>
      <c r="D3177" s="13">
        <v>10</v>
      </c>
      <c r="E3177" s="13" t="s">
        <v>116</v>
      </c>
      <c r="F3177" s="16" t="str">
        <f t="shared" si="196"/>
        <v>OTHER</v>
      </c>
      <c r="G3177" s="16" t="str">
        <f t="shared" si="197"/>
        <v>OTHER</v>
      </c>
      <c r="H3177" s="9" t="s">
        <v>4896</v>
      </c>
      <c r="I3177" s="13" t="s">
        <v>150</v>
      </c>
      <c r="J3177" s="9" t="str">
        <f t="shared" si="198"/>
        <v>RS DQLAB</v>
      </c>
      <c r="K3177" s="14" t="s">
        <v>151</v>
      </c>
      <c r="L3177" t="str">
        <f t="shared" si="199"/>
        <v>SELL</v>
      </c>
    </row>
    <row r="3178" spans="1:12" x14ac:dyDescent="0.2">
      <c r="A3178" s="7" t="s">
        <v>3327</v>
      </c>
      <c r="B3178" s="8">
        <v>44319</v>
      </c>
      <c r="C3178" s="9" t="s">
        <v>20</v>
      </c>
      <c r="D3178" s="9">
        <v>17</v>
      </c>
      <c r="E3178" s="9" t="s">
        <v>116</v>
      </c>
      <c r="F3178" s="16" t="str">
        <f t="shared" si="196"/>
        <v>OTHER</v>
      </c>
      <c r="G3178" s="16" t="str">
        <f t="shared" si="197"/>
        <v>OTHER</v>
      </c>
      <c r="H3178" s="9" t="s">
        <v>4896</v>
      </c>
      <c r="I3178" s="9" t="s">
        <v>150</v>
      </c>
      <c r="J3178" s="9" t="str">
        <f t="shared" si="198"/>
        <v>RS DQLAB</v>
      </c>
      <c r="K3178" s="10" t="s">
        <v>151</v>
      </c>
      <c r="L3178" t="str">
        <f t="shared" si="199"/>
        <v>SELL</v>
      </c>
    </row>
    <row r="3179" spans="1:12" x14ac:dyDescent="0.2">
      <c r="A3179" s="11" t="s">
        <v>3328</v>
      </c>
      <c r="B3179" s="12">
        <v>44320</v>
      </c>
      <c r="C3179" s="13" t="s">
        <v>9</v>
      </c>
      <c r="D3179" s="13">
        <v>39</v>
      </c>
      <c r="E3179" s="13" t="s">
        <v>116</v>
      </c>
      <c r="F3179" s="16" t="str">
        <f t="shared" si="196"/>
        <v>OTHER</v>
      </c>
      <c r="G3179" s="16" t="str">
        <f t="shared" si="197"/>
        <v>OTHER</v>
      </c>
      <c r="H3179" s="9" t="s">
        <v>4896</v>
      </c>
      <c r="I3179" s="13" t="s">
        <v>150</v>
      </c>
      <c r="J3179" s="9" t="str">
        <f t="shared" si="198"/>
        <v>RS DQLAB</v>
      </c>
      <c r="K3179" s="14" t="s">
        <v>151</v>
      </c>
      <c r="L3179" t="str">
        <f t="shared" si="199"/>
        <v>SELL</v>
      </c>
    </row>
    <row r="3180" spans="1:12" x14ac:dyDescent="0.2">
      <c r="A3180" s="7" t="s">
        <v>3329</v>
      </c>
      <c r="B3180" s="8">
        <v>44320</v>
      </c>
      <c r="C3180" s="9" t="s">
        <v>38</v>
      </c>
      <c r="D3180" s="9">
        <v>27</v>
      </c>
      <c r="E3180" s="9" t="s">
        <v>116</v>
      </c>
      <c r="F3180" s="16" t="str">
        <f t="shared" si="196"/>
        <v>OTHER</v>
      </c>
      <c r="G3180" s="16" t="str">
        <f t="shared" si="197"/>
        <v>OTHER</v>
      </c>
      <c r="H3180" s="9" t="s">
        <v>4896</v>
      </c>
      <c r="I3180" s="9" t="s">
        <v>150</v>
      </c>
      <c r="J3180" s="9" t="str">
        <f t="shared" si="198"/>
        <v>RS DQLAB</v>
      </c>
      <c r="K3180" s="10" t="s">
        <v>151</v>
      </c>
      <c r="L3180" t="str">
        <f t="shared" si="199"/>
        <v>SELL</v>
      </c>
    </row>
    <row r="3181" spans="1:12" x14ac:dyDescent="0.2">
      <c r="A3181" s="11" t="s">
        <v>3330</v>
      </c>
      <c r="B3181" s="12">
        <v>44320</v>
      </c>
      <c r="C3181" s="13" t="s">
        <v>22</v>
      </c>
      <c r="D3181" s="13">
        <v>48</v>
      </c>
      <c r="E3181" s="13" t="s">
        <v>116</v>
      </c>
      <c r="F3181" s="16" t="str">
        <f t="shared" si="196"/>
        <v>OTHER</v>
      </c>
      <c r="G3181" s="16" t="str">
        <f t="shared" si="197"/>
        <v>OTHER</v>
      </c>
      <c r="H3181" s="9" t="s">
        <v>4896</v>
      </c>
      <c r="I3181" s="13" t="s">
        <v>150</v>
      </c>
      <c r="J3181" s="9" t="str">
        <f t="shared" si="198"/>
        <v>RS DQLAB</v>
      </c>
      <c r="K3181" s="14" t="s">
        <v>151</v>
      </c>
      <c r="L3181" t="str">
        <f t="shared" si="199"/>
        <v>SELL</v>
      </c>
    </row>
    <row r="3182" spans="1:12" x14ac:dyDescent="0.2">
      <c r="A3182" s="7" t="s">
        <v>3331</v>
      </c>
      <c r="B3182" s="8">
        <v>44320</v>
      </c>
      <c r="C3182" s="9" t="s">
        <v>10</v>
      </c>
      <c r="D3182" s="9">
        <v>15</v>
      </c>
      <c r="E3182" s="9" t="s">
        <v>116</v>
      </c>
      <c r="F3182" s="16" t="str">
        <f t="shared" si="196"/>
        <v>OTHER</v>
      </c>
      <c r="G3182" s="16" t="str">
        <f t="shared" si="197"/>
        <v>OTHER</v>
      </c>
      <c r="H3182" s="9" t="s">
        <v>4896</v>
      </c>
      <c r="I3182" s="9" t="s">
        <v>150</v>
      </c>
      <c r="J3182" s="9" t="str">
        <f t="shared" si="198"/>
        <v>RS DQLAB</v>
      </c>
      <c r="K3182" s="10" t="s">
        <v>151</v>
      </c>
      <c r="L3182" t="str">
        <f t="shared" si="199"/>
        <v>SELL</v>
      </c>
    </row>
    <row r="3183" spans="1:12" x14ac:dyDescent="0.2">
      <c r="A3183" s="11" t="s">
        <v>3332</v>
      </c>
      <c r="B3183" s="12">
        <v>44320</v>
      </c>
      <c r="C3183" s="13" t="s">
        <v>8</v>
      </c>
      <c r="D3183" s="13">
        <v>28</v>
      </c>
      <c r="E3183" s="13" t="s">
        <v>116</v>
      </c>
      <c r="F3183" s="16" t="str">
        <f t="shared" si="196"/>
        <v>OTHER</v>
      </c>
      <c r="G3183" s="16" t="str">
        <f t="shared" si="197"/>
        <v>OTHER</v>
      </c>
      <c r="H3183" s="9" t="s">
        <v>4896</v>
      </c>
      <c r="I3183" s="13" t="s">
        <v>150</v>
      </c>
      <c r="J3183" s="9" t="str">
        <f t="shared" si="198"/>
        <v>RS DQLAB</v>
      </c>
      <c r="K3183" s="14" t="s">
        <v>151</v>
      </c>
      <c r="L3183" t="str">
        <f t="shared" si="199"/>
        <v>SELL</v>
      </c>
    </row>
    <row r="3184" spans="1:12" x14ac:dyDescent="0.2">
      <c r="A3184" s="7" t="s">
        <v>3333</v>
      </c>
      <c r="B3184" s="8">
        <v>44320</v>
      </c>
      <c r="C3184" s="9" t="s">
        <v>8</v>
      </c>
      <c r="D3184" s="9">
        <v>68</v>
      </c>
      <c r="E3184" s="9" t="s">
        <v>116</v>
      </c>
      <c r="F3184" s="16" t="str">
        <f t="shared" si="196"/>
        <v>OTHER</v>
      </c>
      <c r="G3184" s="16" t="str">
        <f t="shared" si="197"/>
        <v>OTHER</v>
      </c>
      <c r="H3184" s="9" t="s">
        <v>4896</v>
      </c>
      <c r="I3184" s="9" t="s">
        <v>150</v>
      </c>
      <c r="J3184" s="9" t="str">
        <f t="shared" si="198"/>
        <v>RS DQLAB</v>
      </c>
      <c r="K3184" s="10" t="s">
        <v>151</v>
      </c>
      <c r="L3184" t="str">
        <f t="shared" si="199"/>
        <v>SELL</v>
      </c>
    </row>
    <row r="3185" spans="1:12" x14ac:dyDescent="0.2">
      <c r="A3185" s="11" t="s">
        <v>3334</v>
      </c>
      <c r="B3185" s="12">
        <v>44320</v>
      </c>
      <c r="C3185" s="13" t="s">
        <v>14</v>
      </c>
      <c r="D3185" s="13">
        <v>18</v>
      </c>
      <c r="E3185" s="13" t="s">
        <v>116</v>
      </c>
      <c r="F3185" s="16" t="str">
        <f t="shared" si="196"/>
        <v>OTHER</v>
      </c>
      <c r="G3185" s="16" t="str">
        <f t="shared" si="197"/>
        <v>OTHER</v>
      </c>
      <c r="H3185" s="9" t="s">
        <v>4896</v>
      </c>
      <c r="I3185" s="13" t="s">
        <v>150</v>
      </c>
      <c r="J3185" s="9" t="str">
        <f t="shared" si="198"/>
        <v>RS DQLAB</v>
      </c>
      <c r="K3185" s="14" t="s">
        <v>151</v>
      </c>
      <c r="L3185" t="str">
        <f t="shared" si="199"/>
        <v>SELL</v>
      </c>
    </row>
    <row r="3186" spans="1:12" x14ac:dyDescent="0.2">
      <c r="A3186" s="7" t="s">
        <v>3335</v>
      </c>
      <c r="B3186" s="8">
        <v>44321</v>
      </c>
      <c r="C3186" s="9" t="s">
        <v>12</v>
      </c>
      <c r="D3186" s="9">
        <v>46</v>
      </c>
      <c r="E3186" s="9" t="s">
        <v>116</v>
      </c>
      <c r="F3186" s="16" t="str">
        <f t="shared" si="196"/>
        <v>OTHER</v>
      </c>
      <c r="G3186" s="16" t="str">
        <f t="shared" si="197"/>
        <v>OTHER</v>
      </c>
      <c r="H3186" s="9" t="s">
        <v>4896</v>
      </c>
      <c r="I3186" s="9" t="s">
        <v>150</v>
      </c>
      <c r="J3186" s="9" t="str">
        <f t="shared" si="198"/>
        <v>RS DQLAB</v>
      </c>
      <c r="K3186" s="10" t="s">
        <v>151</v>
      </c>
      <c r="L3186" t="str">
        <f t="shared" si="199"/>
        <v>SELL</v>
      </c>
    </row>
    <row r="3187" spans="1:12" x14ac:dyDescent="0.2">
      <c r="A3187" s="11" t="s">
        <v>3336</v>
      </c>
      <c r="B3187" s="12">
        <v>44321</v>
      </c>
      <c r="C3187" s="13" t="s">
        <v>12</v>
      </c>
      <c r="D3187" s="13">
        <v>28</v>
      </c>
      <c r="E3187" s="13" t="s">
        <v>116</v>
      </c>
      <c r="F3187" s="16" t="str">
        <f t="shared" si="196"/>
        <v>OTHER</v>
      </c>
      <c r="G3187" s="16" t="str">
        <f t="shared" si="197"/>
        <v>OTHER</v>
      </c>
      <c r="H3187" s="9" t="s">
        <v>4896</v>
      </c>
      <c r="I3187" s="13" t="s">
        <v>150</v>
      </c>
      <c r="J3187" s="9" t="str">
        <f t="shared" si="198"/>
        <v>RS DQLAB</v>
      </c>
      <c r="K3187" s="14" t="s">
        <v>151</v>
      </c>
      <c r="L3187" t="str">
        <f t="shared" si="199"/>
        <v>SELL</v>
      </c>
    </row>
    <row r="3188" spans="1:12" x14ac:dyDescent="0.2">
      <c r="A3188" s="7" t="s">
        <v>3337</v>
      </c>
      <c r="B3188" s="8">
        <v>44321</v>
      </c>
      <c r="C3188" s="9" t="s">
        <v>24</v>
      </c>
      <c r="D3188" s="9">
        <v>16</v>
      </c>
      <c r="E3188" s="9" t="s">
        <v>116</v>
      </c>
      <c r="F3188" s="16" t="str">
        <f t="shared" si="196"/>
        <v>OTHER</v>
      </c>
      <c r="G3188" s="16" t="str">
        <f t="shared" si="197"/>
        <v>OTHER</v>
      </c>
      <c r="H3188" s="9" t="s">
        <v>4896</v>
      </c>
      <c r="I3188" s="9" t="s">
        <v>150</v>
      </c>
      <c r="J3188" s="9" t="str">
        <f t="shared" si="198"/>
        <v>RS DQLAB</v>
      </c>
      <c r="K3188" s="10" t="s">
        <v>151</v>
      </c>
      <c r="L3188" t="str">
        <f t="shared" si="199"/>
        <v>SELL</v>
      </c>
    </row>
    <row r="3189" spans="1:12" x14ac:dyDescent="0.2">
      <c r="A3189" s="11" t="s">
        <v>3338</v>
      </c>
      <c r="B3189" s="12">
        <v>44321</v>
      </c>
      <c r="C3189" s="13" t="s">
        <v>24</v>
      </c>
      <c r="D3189" s="13">
        <v>28</v>
      </c>
      <c r="E3189" s="13" t="s">
        <v>116</v>
      </c>
      <c r="F3189" s="16" t="str">
        <f t="shared" si="196"/>
        <v>OTHER</v>
      </c>
      <c r="G3189" s="16" t="str">
        <f t="shared" si="197"/>
        <v>OTHER</v>
      </c>
      <c r="H3189" s="9" t="s">
        <v>4896</v>
      </c>
      <c r="I3189" s="13" t="s">
        <v>150</v>
      </c>
      <c r="J3189" s="9" t="str">
        <f t="shared" si="198"/>
        <v>RS DQLAB</v>
      </c>
      <c r="K3189" s="14" t="s">
        <v>151</v>
      </c>
      <c r="L3189" t="str">
        <f t="shared" si="199"/>
        <v>SELL</v>
      </c>
    </row>
    <row r="3190" spans="1:12" x14ac:dyDescent="0.2">
      <c r="A3190" s="7" t="s">
        <v>3339</v>
      </c>
      <c r="B3190" s="8">
        <v>44321</v>
      </c>
      <c r="C3190" s="9" t="s">
        <v>24</v>
      </c>
      <c r="D3190" s="9">
        <v>3</v>
      </c>
      <c r="E3190" s="9" t="s">
        <v>116</v>
      </c>
      <c r="F3190" s="16" t="str">
        <f t="shared" si="196"/>
        <v>OTHER</v>
      </c>
      <c r="G3190" s="16" t="str">
        <f t="shared" si="197"/>
        <v>OTHER</v>
      </c>
      <c r="H3190" s="9" t="s">
        <v>4896</v>
      </c>
      <c r="I3190" s="9" t="s">
        <v>150</v>
      </c>
      <c r="J3190" s="9" t="str">
        <f t="shared" si="198"/>
        <v>RS DQLAB</v>
      </c>
      <c r="K3190" s="10" t="s">
        <v>151</v>
      </c>
      <c r="L3190" t="str">
        <f t="shared" si="199"/>
        <v>SELL</v>
      </c>
    </row>
    <row r="3191" spans="1:12" x14ac:dyDescent="0.2">
      <c r="A3191" s="11" t="s">
        <v>3340</v>
      </c>
      <c r="B3191" s="12">
        <v>44321</v>
      </c>
      <c r="C3191" s="13" t="s">
        <v>24</v>
      </c>
      <c r="D3191" s="13">
        <v>37</v>
      </c>
      <c r="E3191" s="13" t="s">
        <v>116</v>
      </c>
      <c r="F3191" s="16" t="str">
        <f t="shared" si="196"/>
        <v>OTHER</v>
      </c>
      <c r="G3191" s="16" t="str">
        <f t="shared" si="197"/>
        <v>OTHER</v>
      </c>
      <c r="H3191" s="9" t="s">
        <v>4896</v>
      </c>
      <c r="I3191" s="13" t="s">
        <v>150</v>
      </c>
      <c r="J3191" s="9" t="str">
        <f t="shared" si="198"/>
        <v>RS DQLAB</v>
      </c>
      <c r="K3191" s="14" t="s">
        <v>151</v>
      </c>
      <c r="L3191" t="str">
        <f t="shared" si="199"/>
        <v>SELL</v>
      </c>
    </row>
    <row r="3192" spans="1:12" x14ac:dyDescent="0.2">
      <c r="A3192" s="7" t="s">
        <v>3341</v>
      </c>
      <c r="B3192" s="8">
        <v>44321</v>
      </c>
      <c r="C3192" s="9" t="s">
        <v>28</v>
      </c>
      <c r="D3192" s="9">
        <v>66</v>
      </c>
      <c r="E3192" s="9" t="s">
        <v>116</v>
      </c>
      <c r="F3192" s="16" t="str">
        <f t="shared" si="196"/>
        <v>OTHER</v>
      </c>
      <c r="G3192" s="16" t="str">
        <f t="shared" si="197"/>
        <v>OTHER</v>
      </c>
      <c r="H3192" s="9" t="s">
        <v>4896</v>
      </c>
      <c r="I3192" s="9" t="s">
        <v>150</v>
      </c>
      <c r="J3192" s="9" t="str">
        <f t="shared" si="198"/>
        <v>RS DQLAB</v>
      </c>
      <c r="K3192" s="10" t="s">
        <v>151</v>
      </c>
      <c r="L3192" t="str">
        <f t="shared" si="199"/>
        <v>SELL</v>
      </c>
    </row>
    <row r="3193" spans="1:12" x14ac:dyDescent="0.2">
      <c r="A3193" s="11" t="s">
        <v>3342</v>
      </c>
      <c r="B3193" s="12">
        <v>44321</v>
      </c>
      <c r="C3193" s="13" t="s">
        <v>35</v>
      </c>
      <c r="D3193" s="13">
        <v>24</v>
      </c>
      <c r="E3193" s="13" t="s">
        <v>116</v>
      </c>
      <c r="F3193" s="16" t="str">
        <f t="shared" si="196"/>
        <v>OTHER</v>
      </c>
      <c r="G3193" s="16" t="str">
        <f t="shared" si="197"/>
        <v>OTHER</v>
      </c>
      <c r="H3193" s="9" t="s">
        <v>4896</v>
      </c>
      <c r="I3193" s="13" t="s">
        <v>150</v>
      </c>
      <c r="J3193" s="9" t="str">
        <f t="shared" si="198"/>
        <v>RS DQLAB</v>
      </c>
      <c r="K3193" s="14" t="s">
        <v>151</v>
      </c>
      <c r="L3193" t="str">
        <f t="shared" si="199"/>
        <v>SELL</v>
      </c>
    </row>
    <row r="3194" spans="1:12" x14ac:dyDescent="0.2">
      <c r="A3194" s="7" t="s">
        <v>3343</v>
      </c>
      <c r="B3194" s="8">
        <v>44322</v>
      </c>
      <c r="C3194" s="9" t="s">
        <v>12</v>
      </c>
      <c r="D3194" s="9">
        <v>91</v>
      </c>
      <c r="E3194" s="9" t="s">
        <v>116</v>
      </c>
      <c r="F3194" s="16" t="str">
        <f t="shared" si="196"/>
        <v>OTHER</v>
      </c>
      <c r="G3194" s="16" t="str">
        <f t="shared" si="197"/>
        <v>OTHER</v>
      </c>
      <c r="H3194" s="9" t="s">
        <v>4896</v>
      </c>
      <c r="I3194" s="9" t="s">
        <v>150</v>
      </c>
      <c r="J3194" s="9" t="str">
        <f t="shared" si="198"/>
        <v>RS DQLAB</v>
      </c>
      <c r="K3194" s="10" t="s">
        <v>151</v>
      </c>
      <c r="L3194" t="str">
        <f t="shared" si="199"/>
        <v>SELL</v>
      </c>
    </row>
    <row r="3195" spans="1:12" x14ac:dyDescent="0.2">
      <c r="A3195" s="11" t="s">
        <v>3344</v>
      </c>
      <c r="B3195" s="12">
        <v>44322</v>
      </c>
      <c r="C3195" s="13" t="s">
        <v>37</v>
      </c>
      <c r="D3195" s="13">
        <v>73</v>
      </c>
      <c r="E3195" s="13" t="s">
        <v>116</v>
      </c>
      <c r="F3195" s="16" t="str">
        <f t="shared" si="196"/>
        <v>OTHER</v>
      </c>
      <c r="G3195" s="16" t="str">
        <f t="shared" si="197"/>
        <v>OTHER</v>
      </c>
      <c r="H3195" s="9" t="s">
        <v>4896</v>
      </c>
      <c r="I3195" s="13" t="s">
        <v>150</v>
      </c>
      <c r="J3195" s="9" t="str">
        <f t="shared" si="198"/>
        <v>RS DQLAB</v>
      </c>
      <c r="K3195" s="14" t="s">
        <v>151</v>
      </c>
      <c r="L3195" t="str">
        <f t="shared" si="199"/>
        <v>SELL</v>
      </c>
    </row>
    <row r="3196" spans="1:12" x14ac:dyDescent="0.2">
      <c r="A3196" s="7" t="s">
        <v>3345</v>
      </c>
      <c r="B3196" s="8">
        <v>44322</v>
      </c>
      <c r="C3196" s="9" t="s">
        <v>37</v>
      </c>
      <c r="D3196" s="9">
        <v>207</v>
      </c>
      <c r="E3196" s="9" t="s">
        <v>116</v>
      </c>
      <c r="F3196" s="16" t="str">
        <f t="shared" si="196"/>
        <v>OTHER</v>
      </c>
      <c r="G3196" s="16" t="str">
        <f t="shared" si="197"/>
        <v>OTHER</v>
      </c>
      <c r="H3196" s="9" t="s">
        <v>4896</v>
      </c>
      <c r="I3196" s="9" t="s">
        <v>150</v>
      </c>
      <c r="J3196" s="9" t="str">
        <f t="shared" si="198"/>
        <v>RS DQLAB</v>
      </c>
      <c r="K3196" s="10" t="s">
        <v>151</v>
      </c>
      <c r="L3196" t="str">
        <f t="shared" si="199"/>
        <v>SELL</v>
      </c>
    </row>
    <row r="3197" spans="1:12" x14ac:dyDescent="0.2">
      <c r="A3197" s="11" t="s">
        <v>3346</v>
      </c>
      <c r="B3197" s="12">
        <v>44322</v>
      </c>
      <c r="C3197" s="13" t="s">
        <v>41</v>
      </c>
      <c r="D3197" s="13">
        <v>33</v>
      </c>
      <c r="E3197" s="13" t="s">
        <v>116</v>
      </c>
      <c r="F3197" s="16" t="str">
        <f t="shared" si="196"/>
        <v>OTHER</v>
      </c>
      <c r="G3197" s="16" t="str">
        <f t="shared" si="197"/>
        <v>OTHER</v>
      </c>
      <c r="H3197" s="9" t="s">
        <v>4896</v>
      </c>
      <c r="I3197" s="13" t="s">
        <v>150</v>
      </c>
      <c r="J3197" s="9" t="str">
        <f t="shared" si="198"/>
        <v>RS DQLAB</v>
      </c>
      <c r="K3197" s="14" t="s">
        <v>151</v>
      </c>
      <c r="L3197" t="str">
        <f t="shared" si="199"/>
        <v>SELL</v>
      </c>
    </row>
    <row r="3198" spans="1:12" x14ac:dyDescent="0.2">
      <c r="A3198" s="7" t="s">
        <v>3347</v>
      </c>
      <c r="B3198" s="8">
        <v>44322</v>
      </c>
      <c r="C3198" s="9" t="s">
        <v>10</v>
      </c>
      <c r="D3198" s="9">
        <v>29</v>
      </c>
      <c r="E3198" s="9" t="s">
        <v>116</v>
      </c>
      <c r="F3198" s="16" t="str">
        <f t="shared" si="196"/>
        <v>OTHER</v>
      </c>
      <c r="G3198" s="16" t="str">
        <f t="shared" si="197"/>
        <v>OTHER</v>
      </c>
      <c r="H3198" s="9" t="s">
        <v>4896</v>
      </c>
      <c r="I3198" s="9" t="s">
        <v>150</v>
      </c>
      <c r="J3198" s="9" t="str">
        <f t="shared" si="198"/>
        <v>RS DQLAB</v>
      </c>
      <c r="K3198" s="10" t="s">
        <v>151</v>
      </c>
      <c r="L3198" t="str">
        <f t="shared" si="199"/>
        <v>SELL</v>
      </c>
    </row>
    <row r="3199" spans="1:12" x14ac:dyDescent="0.2">
      <c r="A3199" s="11" t="s">
        <v>3348</v>
      </c>
      <c r="B3199" s="12">
        <v>44322</v>
      </c>
      <c r="C3199" s="13" t="s">
        <v>40</v>
      </c>
      <c r="D3199" s="13">
        <v>75</v>
      </c>
      <c r="E3199" s="13" t="s">
        <v>116</v>
      </c>
      <c r="F3199" s="16" t="str">
        <f t="shared" si="196"/>
        <v>OTHER</v>
      </c>
      <c r="G3199" s="16" t="str">
        <f t="shared" si="197"/>
        <v>OTHER</v>
      </c>
      <c r="H3199" s="9" t="s">
        <v>4896</v>
      </c>
      <c r="I3199" s="13" t="s">
        <v>150</v>
      </c>
      <c r="J3199" s="9" t="str">
        <f t="shared" si="198"/>
        <v>RS DQLAB</v>
      </c>
      <c r="K3199" s="14" t="s">
        <v>151</v>
      </c>
      <c r="L3199" t="str">
        <f t="shared" si="199"/>
        <v>SELL</v>
      </c>
    </row>
    <row r="3200" spans="1:12" x14ac:dyDescent="0.2">
      <c r="A3200" s="7" t="s">
        <v>3349</v>
      </c>
      <c r="B3200" s="8">
        <v>44322</v>
      </c>
      <c r="C3200" s="9" t="s">
        <v>40</v>
      </c>
      <c r="D3200" s="9">
        <v>735</v>
      </c>
      <c r="E3200" s="9" t="s">
        <v>116</v>
      </c>
      <c r="F3200" s="16" t="str">
        <f t="shared" si="196"/>
        <v>OTHER</v>
      </c>
      <c r="G3200" s="16" t="str">
        <f t="shared" si="197"/>
        <v>OTHER</v>
      </c>
      <c r="H3200" s="9" t="s">
        <v>4896</v>
      </c>
      <c r="I3200" s="9" t="s">
        <v>150</v>
      </c>
      <c r="J3200" s="9" t="str">
        <f t="shared" si="198"/>
        <v>RS DQLAB</v>
      </c>
      <c r="K3200" s="10" t="s">
        <v>151</v>
      </c>
      <c r="L3200" t="str">
        <f t="shared" si="199"/>
        <v>SELL</v>
      </c>
    </row>
    <row r="3201" spans="1:12" x14ac:dyDescent="0.2">
      <c r="A3201" s="11" t="s">
        <v>3350</v>
      </c>
      <c r="B3201" s="12">
        <v>44322</v>
      </c>
      <c r="C3201" s="13" t="s">
        <v>20</v>
      </c>
      <c r="D3201" s="13">
        <v>34</v>
      </c>
      <c r="E3201" s="13" t="s">
        <v>116</v>
      </c>
      <c r="F3201" s="16" t="str">
        <f t="shared" si="196"/>
        <v>OTHER</v>
      </c>
      <c r="G3201" s="16" t="str">
        <f t="shared" si="197"/>
        <v>OTHER</v>
      </c>
      <c r="H3201" s="9" t="s">
        <v>4896</v>
      </c>
      <c r="I3201" s="13" t="s">
        <v>150</v>
      </c>
      <c r="J3201" s="9" t="str">
        <f t="shared" si="198"/>
        <v>RS DQLAB</v>
      </c>
      <c r="K3201" s="14" t="s">
        <v>151</v>
      </c>
      <c r="L3201" t="str">
        <f t="shared" si="199"/>
        <v>SELL</v>
      </c>
    </row>
    <row r="3202" spans="1:12" x14ac:dyDescent="0.2">
      <c r="A3202" s="7" t="s">
        <v>3351</v>
      </c>
      <c r="B3202" s="8">
        <v>44322</v>
      </c>
      <c r="C3202" s="9" t="s">
        <v>20</v>
      </c>
      <c r="D3202" s="9">
        <v>1</v>
      </c>
      <c r="E3202" s="9" t="s">
        <v>116</v>
      </c>
      <c r="F3202" s="16" t="str">
        <f t="shared" si="196"/>
        <v>OTHER</v>
      </c>
      <c r="G3202" s="16" t="str">
        <f t="shared" si="197"/>
        <v>OTHER</v>
      </c>
      <c r="H3202" s="9" t="s">
        <v>4896</v>
      </c>
      <c r="I3202" s="9" t="s">
        <v>150</v>
      </c>
      <c r="J3202" s="9" t="str">
        <f t="shared" si="198"/>
        <v>RS DQLAB</v>
      </c>
      <c r="K3202" s="10" t="s">
        <v>151</v>
      </c>
      <c r="L3202" t="str">
        <f t="shared" si="199"/>
        <v>SELL</v>
      </c>
    </row>
    <row r="3203" spans="1:12" x14ac:dyDescent="0.2">
      <c r="A3203" s="11" t="s">
        <v>3352</v>
      </c>
      <c r="B3203" s="12">
        <v>44323</v>
      </c>
      <c r="C3203" s="13" t="s">
        <v>29</v>
      </c>
      <c r="D3203" s="13">
        <v>45</v>
      </c>
      <c r="E3203" s="13" t="s">
        <v>116</v>
      </c>
      <c r="F3203" s="16" t="str">
        <f t="shared" ref="F3203:F3266" si="200">UPPER(IF(LEN(E3203)=0,"OTHER",E3203))</f>
        <v>OTHER</v>
      </c>
      <c r="G3203" s="16" t="str">
        <f t="shared" ref="G3203:G3266" si="201">LEFT(F3203,7)</f>
        <v>OTHER</v>
      </c>
      <c r="H3203" s="9" t="s">
        <v>4896</v>
      </c>
      <c r="I3203" s="13" t="s">
        <v>150</v>
      </c>
      <c r="J3203" s="9" t="str">
        <f t="shared" ref="J3203:J3266" si="202">(UPPER(IF(LEN(I3203)=0,"OTHER",I3203)))</f>
        <v>RS DQLAB</v>
      </c>
      <c r="K3203" s="14" t="s">
        <v>151</v>
      </c>
      <c r="L3203" t="str">
        <f t="shared" ref="L3203:L3266" si="203">UPPER(K3203)</f>
        <v>SELL</v>
      </c>
    </row>
    <row r="3204" spans="1:12" x14ac:dyDescent="0.2">
      <c r="A3204" s="7" t="s">
        <v>3353</v>
      </c>
      <c r="B3204" s="8">
        <v>44323</v>
      </c>
      <c r="C3204" s="9" t="s">
        <v>38</v>
      </c>
      <c r="D3204" s="9">
        <v>20</v>
      </c>
      <c r="E3204" s="9" t="s">
        <v>116</v>
      </c>
      <c r="F3204" s="16" t="str">
        <f t="shared" si="200"/>
        <v>OTHER</v>
      </c>
      <c r="G3204" s="16" t="str">
        <f t="shared" si="201"/>
        <v>OTHER</v>
      </c>
      <c r="H3204" s="9" t="s">
        <v>4896</v>
      </c>
      <c r="I3204" s="9" t="s">
        <v>150</v>
      </c>
      <c r="J3204" s="9" t="str">
        <f t="shared" si="202"/>
        <v>RS DQLAB</v>
      </c>
      <c r="K3204" s="10" t="s">
        <v>151</v>
      </c>
      <c r="L3204" t="str">
        <f t="shared" si="203"/>
        <v>SELL</v>
      </c>
    </row>
    <row r="3205" spans="1:12" x14ac:dyDescent="0.2">
      <c r="A3205" s="11" t="s">
        <v>3354</v>
      </c>
      <c r="B3205" s="12">
        <v>44323</v>
      </c>
      <c r="C3205" s="13" t="s">
        <v>38</v>
      </c>
      <c r="D3205" s="13">
        <v>22</v>
      </c>
      <c r="E3205" s="13" t="s">
        <v>116</v>
      </c>
      <c r="F3205" s="16" t="str">
        <f t="shared" si="200"/>
        <v>OTHER</v>
      </c>
      <c r="G3205" s="16" t="str">
        <f t="shared" si="201"/>
        <v>OTHER</v>
      </c>
      <c r="H3205" s="9" t="s">
        <v>4896</v>
      </c>
      <c r="I3205" s="13" t="s">
        <v>150</v>
      </c>
      <c r="J3205" s="9" t="str">
        <f t="shared" si="202"/>
        <v>RS DQLAB</v>
      </c>
      <c r="K3205" s="14" t="s">
        <v>151</v>
      </c>
      <c r="L3205" t="str">
        <f t="shared" si="203"/>
        <v>SELL</v>
      </c>
    </row>
    <row r="3206" spans="1:12" x14ac:dyDescent="0.2">
      <c r="A3206" s="7" t="s">
        <v>3355</v>
      </c>
      <c r="B3206" s="8">
        <v>44323</v>
      </c>
      <c r="C3206" s="9" t="s">
        <v>38</v>
      </c>
      <c r="D3206" s="9">
        <v>312</v>
      </c>
      <c r="E3206" s="9" t="s">
        <v>116</v>
      </c>
      <c r="F3206" s="16" t="str">
        <f t="shared" si="200"/>
        <v>OTHER</v>
      </c>
      <c r="G3206" s="16" t="str">
        <f t="shared" si="201"/>
        <v>OTHER</v>
      </c>
      <c r="H3206" s="9" t="s">
        <v>4896</v>
      </c>
      <c r="I3206" s="9" t="s">
        <v>150</v>
      </c>
      <c r="J3206" s="9" t="str">
        <f t="shared" si="202"/>
        <v>RS DQLAB</v>
      </c>
      <c r="K3206" s="10" t="s">
        <v>151</v>
      </c>
      <c r="L3206" t="str">
        <f t="shared" si="203"/>
        <v>SELL</v>
      </c>
    </row>
    <row r="3207" spans="1:12" x14ac:dyDescent="0.2">
      <c r="A3207" s="11" t="s">
        <v>3356</v>
      </c>
      <c r="B3207" s="12">
        <v>44323</v>
      </c>
      <c r="C3207" s="13" t="s">
        <v>36</v>
      </c>
      <c r="D3207" s="13">
        <v>143</v>
      </c>
      <c r="E3207" s="13" t="s">
        <v>116</v>
      </c>
      <c r="F3207" s="16" t="str">
        <f t="shared" si="200"/>
        <v>OTHER</v>
      </c>
      <c r="G3207" s="16" t="str">
        <f t="shared" si="201"/>
        <v>OTHER</v>
      </c>
      <c r="H3207" s="9" t="s">
        <v>4896</v>
      </c>
      <c r="I3207" s="13" t="s">
        <v>150</v>
      </c>
      <c r="J3207" s="9" t="str">
        <f t="shared" si="202"/>
        <v>RS DQLAB</v>
      </c>
      <c r="K3207" s="14" t="s">
        <v>151</v>
      </c>
      <c r="L3207" t="str">
        <f t="shared" si="203"/>
        <v>SELL</v>
      </c>
    </row>
    <row r="3208" spans="1:12" x14ac:dyDescent="0.2">
      <c r="A3208" s="7" t="s">
        <v>3357</v>
      </c>
      <c r="B3208" s="8">
        <v>44323</v>
      </c>
      <c r="C3208" s="9" t="s">
        <v>35</v>
      </c>
      <c r="D3208" s="9">
        <v>91</v>
      </c>
      <c r="E3208" s="9" t="s">
        <v>116</v>
      </c>
      <c r="F3208" s="16" t="str">
        <f t="shared" si="200"/>
        <v>OTHER</v>
      </c>
      <c r="G3208" s="16" t="str">
        <f t="shared" si="201"/>
        <v>OTHER</v>
      </c>
      <c r="H3208" s="9" t="s">
        <v>4896</v>
      </c>
      <c r="I3208" s="9" t="s">
        <v>150</v>
      </c>
      <c r="J3208" s="9" t="str">
        <f t="shared" si="202"/>
        <v>RS DQLAB</v>
      </c>
      <c r="K3208" s="10" t="s">
        <v>151</v>
      </c>
      <c r="L3208" t="str">
        <f t="shared" si="203"/>
        <v>SELL</v>
      </c>
    </row>
    <row r="3209" spans="1:12" x14ac:dyDescent="0.2">
      <c r="A3209" s="11" t="s">
        <v>3358</v>
      </c>
      <c r="B3209" s="12">
        <v>44324</v>
      </c>
      <c r="C3209" s="13" t="s">
        <v>37</v>
      </c>
      <c r="D3209" s="13">
        <v>36</v>
      </c>
      <c r="E3209" s="13" t="s">
        <v>116</v>
      </c>
      <c r="F3209" s="16" t="str">
        <f t="shared" si="200"/>
        <v>OTHER</v>
      </c>
      <c r="G3209" s="16" t="str">
        <f t="shared" si="201"/>
        <v>OTHER</v>
      </c>
      <c r="H3209" s="9" t="s">
        <v>4896</v>
      </c>
      <c r="I3209" s="13" t="s">
        <v>150</v>
      </c>
      <c r="J3209" s="9" t="str">
        <f t="shared" si="202"/>
        <v>RS DQLAB</v>
      </c>
      <c r="K3209" s="14" t="s">
        <v>151</v>
      </c>
      <c r="L3209" t="str">
        <f t="shared" si="203"/>
        <v>SELL</v>
      </c>
    </row>
    <row r="3210" spans="1:12" x14ac:dyDescent="0.2">
      <c r="A3210" s="7" t="s">
        <v>3359</v>
      </c>
      <c r="B3210" s="8">
        <v>44324</v>
      </c>
      <c r="C3210" s="9" t="s">
        <v>22</v>
      </c>
      <c r="D3210" s="9">
        <v>30</v>
      </c>
      <c r="E3210" s="9" t="s">
        <v>116</v>
      </c>
      <c r="F3210" s="16" t="str">
        <f t="shared" si="200"/>
        <v>OTHER</v>
      </c>
      <c r="G3210" s="16" t="str">
        <f t="shared" si="201"/>
        <v>OTHER</v>
      </c>
      <c r="H3210" s="9" t="s">
        <v>4896</v>
      </c>
      <c r="I3210" s="9" t="s">
        <v>150</v>
      </c>
      <c r="J3210" s="9" t="str">
        <f t="shared" si="202"/>
        <v>RS DQLAB</v>
      </c>
      <c r="K3210" s="10" t="s">
        <v>151</v>
      </c>
      <c r="L3210" t="str">
        <f t="shared" si="203"/>
        <v>SELL</v>
      </c>
    </row>
    <row r="3211" spans="1:12" x14ac:dyDescent="0.2">
      <c r="A3211" s="11" t="s">
        <v>3360</v>
      </c>
      <c r="B3211" s="12">
        <v>44324</v>
      </c>
      <c r="C3211" s="13" t="s">
        <v>30</v>
      </c>
      <c r="D3211" s="13">
        <v>173</v>
      </c>
      <c r="E3211" s="13" t="s">
        <v>116</v>
      </c>
      <c r="F3211" s="16" t="str">
        <f t="shared" si="200"/>
        <v>OTHER</v>
      </c>
      <c r="G3211" s="16" t="str">
        <f t="shared" si="201"/>
        <v>OTHER</v>
      </c>
      <c r="H3211" s="9" t="s">
        <v>4896</v>
      </c>
      <c r="I3211" s="13" t="s">
        <v>150</v>
      </c>
      <c r="J3211" s="9" t="str">
        <f t="shared" si="202"/>
        <v>RS DQLAB</v>
      </c>
      <c r="K3211" s="14" t="s">
        <v>151</v>
      </c>
      <c r="L3211" t="str">
        <f t="shared" si="203"/>
        <v>SELL</v>
      </c>
    </row>
    <row r="3212" spans="1:12" x14ac:dyDescent="0.2">
      <c r="A3212" s="7" t="s">
        <v>3361</v>
      </c>
      <c r="B3212" s="8">
        <v>44324</v>
      </c>
      <c r="C3212" s="9" t="s">
        <v>8</v>
      </c>
      <c r="D3212" s="9">
        <v>193</v>
      </c>
      <c r="E3212" s="9" t="s">
        <v>116</v>
      </c>
      <c r="F3212" s="16" t="str">
        <f t="shared" si="200"/>
        <v>OTHER</v>
      </c>
      <c r="G3212" s="16" t="str">
        <f t="shared" si="201"/>
        <v>OTHER</v>
      </c>
      <c r="H3212" s="9" t="s">
        <v>4896</v>
      </c>
      <c r="I3212" s="9" t="s">
        <v>150</v>
      </c>
      <c r="J3212" s="9" t="str">
        <f t="shared" si="202"/>
        <v>RS DQLAB</v>
      </c>
      <c r="K3212" s="10" t="s">
        <v>151</v>
      </c>
      <c r="L3212" t="str">
        <f t="shared" si="203"/>
        <v>SELL</v>
      </c>
    </row>
    <row r="3213" spans="1:12" x14ac:dyDescent="0.2">
      <c r="A3213" s="11" t="s">
        <v>3362</v>
      </c>
      <c r="B3213" s="12">
        <v>44324</v>
      </c>
      <c r="C3213" s="13" t="s">
        <v>39</v>
      </c>
      <c r="D3213" s="13">
        <v>30</v>
      </c>
      <c r="E3213" s="13" t="s">
        <v>116</v>
      </c>
      <c r="F3213" s="16" t="str">
        <f t="shared" si="200"/>
        <v>OTHER</v>
      </c>
      <c r="G3213" s="16" t="str">
        <f t="shared" si="201"/>
        <v>OTHER</v>
      </c>
      <c r="H3213" s="9" t="s">
        <v>4896</v>
      </c>
      <c r="I3213" s="13" t="s">
        <v>150</v>
      </c>
      <c r="J3213" s="9" t="str">
        <f t="shared" si="202"/>
        <v>RS DQLAB</v>
      </c>
      <c r="K3213" s="14" t="s">
        <v>151</v>
      </c>
      <c r="L3213" t="str">
        <f t="shared" si="203"/>
        <v>SELL</v>
      </c>
    </row>
    <row r="3214" spans="1:12" x14ac:dyDescent="0.2">
      <c r="A3214" s="7" t="s">
        <v>3363</v>
      </c>
      <c r="B3214" s="8">
        <v>44325</v>
      </c>
      <c r="C3214" s="9" t="s">
        <v>37</v>
      </c>
      <c r="D3214" s="9">
        <v>44</v>
      </c>
      <c r="E3214" s="9" t="s">
        <v>116</v>
      </c>
      <c r="F3214" s="16" t="str">
        <f t="shared" si="200"/>
        <v>OTHER</v>
      </c>
      <c r="G3214" s="16" t="str">
        <f t="shared" si="201"/>
        <v>OTHER</v>
      </c>
      <c r="H3214" s="9" t="s">
        <v>4896</v>
      </c>
      <c r="I3214" s="9" t="s">
        <v>150</v>
      </c>
      <c r="J3214" s="9" t="str">
        <f t="shared" si="202"/>
        <v>RS DQLAB</v>
      </c>
      <c r="K3214" s="10" t="s">
        <v>151</v>
      </c>
      <c r="L3214" t="str">
        <f t="shared" si="203"/>
        <v>SELL</v>
      </c>
    </row>
    <row r="3215" spans="1:12" x14ac:dyDescent="0.2">
      <c r="A3215" s="11" t="s">
        <v>3364</v>
      </c>
      <c r="B3215" s="12">
        <v>44325</v>
      </c>
      <c r="C3215" s="13" t="s">
        <v>37</v>
      </c>
      <c r="D3215" s="13">
        <v>13</v>
      </c>
      <c r="E3215" s="13" t="s">
        <v>116</v>
      </c>
      <c r="F3215" s="16" t="str">
        <f t="shared" si="200"/>
        <v>OTHER</v>
      </c>
      <c r="G3215" s="16" t="str">
        <f t="shared" si="201"/>
        <v>OTHER</v>
      </c>
      <c r="H3215" s="9" t="s">
        <v>4896</v>
      </c>
      <c r="I3215" s="13" t="s">
        <v>150</v>
      </c>
      <c r="J3215" s="9" t="str">
        <f t="shared" si="202"/>
        <v>RS DQLAB</v>
      </c>
      <c r="K3215" s="14" t="s">
        <v>151</v>
      </c>
      <c r="L3215" t="str">
        <f t="shared" si="203"/>
        <v>SELL</v>
      </c>
    </row>
    <row r="3216" spans="1:12" x14ac:dyDescent="0.2">
      <c r="A3216" s="7" t="s">
        <v>3365</v>
      </c>
      <c r="B3216" s="8">
        <v>44325</v>
      </c>
      <c r="C3216" s="9" t="s">
        <v>22</v>
      </c>
      <c r="D3216" s="9">
        <v>50</v>
      </c>
      <c r="E3216" s="9" t="s">
        <v>116</v>
      </c>
      <c r="F3216" s="16" t="str">
        <f t="shared" si="200"/>
        <v>OTHER</v>
      </c>
      <c r="G3216" s="16" t="str">
        <f t="shared" si="201"/>
        <v>OTHER</v>
      </c>
      <c r="H3216" s="9" t="s">
        <v>4896</v>
      </c>
      <c r="I3216" s="9" t="s">
        <v>150</v>
      </c>
      <c r="J3216" s="9" t="str">
        <f t="shared" si="202"/>
        <v>RS DQLAB</v>
      </c>
      <c r="K3216" s="10" t="s">
        <v>151</v>
      </c>
      <c r="L3216" t="str">
        <f t="shared" si="203"/>
        <v>SELL</v>
      </c>
    </row>
    <row r="3217" spans="1:12" x14ac:dyDescent="0.2">
      <c r="A3217" s="11" t="s">
        <v>3366</v>
      </c>
      <c r="B3217" s="12">
        <v>44325</v>
      </c>
      <c r="C3217" s="13" t="s">
        <v>22</v>
      </c>
      <c r="D3217" s="13">
        <v>16</v>
      </c>
      <c r="E3217" s="13" t="s">
        <v>116</v>
      </c>
      <c r="F3217" s="16" t="str">
        <f t="shared" si="200"/>
        <v>OTHER</v>
      </c>
      <c r="G3217" s="16" t="str">
        <f t="shared" si="201"/>
        <v>OTHER</v>
      </c>
      <c r="H3217" s="9" t="s">
        <v>4896</v>
      </c>
      <c r="I3217" s="13" t="s">
        <v>150</v>
      </c>
      <c r="J3217" s="9" t="str">
        <f t="shared" si="202"/>
        <v>RS DQLAB</v>
      </c>
      <c r="K3217" s="14" t="s">
        <v>151</v>
      </c>
      <c r="L3217" t="str">
        <f t="shared" si="203"/>
        <v>SELL</v>
      </c>
    </row>
    <row r="3218" spans="1:12" x14ac:dyDescent="0.2">
      <c r="A3218" s="7" t="s">
        <v>3367</v>
      </c>
      <c r="B3218" s="8">
        <v>44325</v>
      </c>
      <c r="C3218" s="9" t="s">
        <v>23</v>
      </c>
      <c r="D3218" s="9">
        <v>224</v>
      </c>
      <c r="E3218" s="9" t="s">
        <v>116</v>
      </c>
      <c r="F3218" s="16" t="str">
        <f t="shared" si="200"/>
        <v>OTHER</v>
      </c>
      <c r="G3218" s="16" t="str">
        <f t="shared" si="201"/>
        <v>OTHER</v>
      </c>
      <c r="H3218" s="9" t="s">
        <v>4896</v>
      </c>
      <c r="I3218" s="9" t="s">
        <v>150</v>
      </c>
      <c r="J3218" s="9" t="str">
        <f t="shared" si="202"/>
        <v>RS DQLAB</v>
      </c>
      <c r="K3218" s="10" t="s">
        <v>151</v>
      </c>
      <c r="L3218" t="str">
        <f t="shared" si="203"/>
        <v>SELL</v>
      </c>
    </row>
    <row r="3219" spans="1:12" x14ac:dyDescent="0.2">
      <c r="A3219" s="11" t="s">
        <v>3368</v>
      </c>
      <c r="B3219" s="12">
        <v>44326</v>
      </c>
      <c r="C3219" s="13" t="s">
        <v>9</v>
      </c>
      <c r="D3219" s="13">
        <v>38</v>
      </c>
      <c r="E3219" s="13" t="s">
        <v>116</v>
      </c>
      <c r="F3219" s="16" t="str">
        <f t="shared" si="200"/>
        <v>OTHER</v>
      </c>
      <c r="G3219" s="16" t="str">
        <f t="shared" si="201"/>
        <v>OTHER</v>
      </c>
      <c r="H3219" s="9" t="s">
        <v>4896</v>
      </c>
      <c r="I3219" s="13" t="s">
        <v>150</v>
      </c>
      <c r="J3219" s="9" t="str">
        <f t="shared" si="202"/>
        <v>RS DQLAB</v>
      </c>
      <c r="K3219" s="14" t="s">
        <v>151</v>
      </c>
      <c r="L3219" t="str">
        <f t="shared" si="203"/>
        <v>SELL</v>
      </c>
    </row>
    <row r="3220" spans="1:12" x14ac:dyDescent="0.2">
      <c r="A3220" s="7" t="s">
        <v>3369</v>
      </c>
      <c r="B3220" s="8">
        <v>44326</v>
      </c>
      <c r="C3220" s="9" t="s">
        <v>24</v>
      </c>
      <c r="D3220" s="9">
        <v>29</v>
      </c>
      <c r="E3220" s="9" t="s">
        <v>116</v>
      </c>
      <c r="F3220" s="16" t="str">
        <f t="shared" si="200"/>
        <v>OTHER</v>
      </c>
      <c r="G3220" s="16" t="str">
        <f t="shared" si="201"/>
        <v>OTHER</v>
      </c>
      <c r="H3220" s="9" t="s">
        <v>4896</v>
      </c>
      <c r="I3220" s="9" t="s">
        <v>150</v>
      </c>
      <c r="J3220" s="9" t="str">
        <f t="shared" si="202"/>
        <v>RS DQLAB</v>
      </c>
      <c r="K3220" s="10" t="s">
        <v>151</v>
      </c>
      <c r="L3220" t="str">
        <f t="shared" si="203"/>
        <v>SELL</v>
      </c>
    </row>
    <row r="3221" spans="1:12" x14ac:dyDescent="0.2">
      <c r="A3221" s="11" t="s">
        <v>3370</v>
      </c>
      <c r="B3221" s="12">
        <v>44326</v>
      </c>
      <c r="C3221" s="13" t="s">
        <v>24</v>
      </c>
      <c r="D3221" s="13">
        <v>9</v>
      </c>
      <c r="E3221" s="13" t="s">
        <v>116</v>
      </c>
      <c r="F3221" s="16" t="str">
        <f t="shared" si="200"/>
        <v>OTHER</v>
      </c>
      <c r="G3221" s="16" t="str">
        <f t="shared" si="201"/>
        <v>OTHER</v>
      </c>
      <c r="H3221" s="9" t="s">
        <v>4896</v>
      </c>
      <c r="I3221" s="13" t="s">
        <v>150</v>
      </c>
      <c r="J3221" s="9" t="str">
        <f t="shared" si="202"/>
        <v>RS DQLAB</v>
      </c>
      <c r="K3221" s="14" t="s">
        <v>151</v>
      </c>
      <c r="L3221" t="str">
        <f t="shared" si="203"/>
        <v>SELL</v>
      </c>
    </row>
    <row r="3222" spans="1:12" x14ac:dyDescent="0.2">
      <c r="A3222" s="7" t="s">
        <v>3371</v>
      </c>
      <c r="B3222" s="8">
        <v>44326</v>
      </c>
      <c r="C3222" s="9" t="s">
        <v>38</v>
      </c>
      <c r="D3222" s="9">
        <v>29</v>
      </c>
      <c r="E3222" s="9" t="s">
        <v>116</v>
      </c>
      <c r="F3222" s="16" t="str">
        <f t="shared" si="200"/>
        <v>OTHER</v>
      </c>
      <c r="G3222" s="16" t="str">
        <f t="shared" si="201"/>
        <v>OTHER</v>
      </c>
      <c r="H3222" s="9" t="s">
        <v>4896</v>
      </c>
      <c r="I3222" s="9" t="s">
        <v>150</v>
      </c>
      <c r="J3222" s="9" t="str">
        <f t="shared" si="202"/>
        <v>RS DQLAB</v>
      </c>
      <c r="K3222" s="10" t="s">
        <v>151</v>
      </c>
      <c r="L3222" t="str">
        <f t="shared" si="203"/>
        <v>SELL</v>
      </c>
    </row>
    <row r="3223" spans="1:12" x14ac:dyDescent="0.2">
      <c r="A3223" s="11" t="s">
        <v>3372</v>
      </c>
      <c r="B3223" s="12">
        <v>44326</v>
      </c>
      <c r="C3223" s="13" t="s">
        <v>38</v>
      </c>
      <c r="D3223" s="13">
        <v>36</v>
      </c>
      <c r="E3223" s="13" t="s">
        <v>116</v>
      </c>
      <c r="F3223" s="16" t="str">
        <f t="shared" si="200"/>
        <v>OTHER</v>
      </c>
      <c r="G3223" s="16" t="str">
        <f t="shared" si="201"/>
        <v>OTHER</v>
      </c>
      <c r="H3223" s="9" t="s">
        <v>4896</v>
      </c>
      <c r="I3223" s="13" t="s">
        <v>150</v>
      </c>
      <c r="J3223" s="9" t="str">
        <f t="shared" si="202"/>
        <v>RS DQLAB</v>
      </c>
      <c r="K3223" s="14" t="s">
        <v>151</v>
      </c>
      <c r="L3223" t="str">
        <f t="shared" si="203"/>
        <v>SELL</v>
      </c>
    </row>
    <row r="3224" spans="1:12" x14ac:dyDescent="0.2">
      <c r="A3224" s="7" t="s">
        <v>3373</v>
      </c>
      <c r="B3224" s="8">
        <v>44326</v>
      </c>
      <c r="C3224" s="9" t="s">
        <v>38</v>
      </c>
      <c r="D3224" s="9">
        <v>45</v>
      </c>
      <c r="E3224" s="9" t="s">
        <v>116</v>
      </c>
      <c r="F3224" s="16" t="str">
        <f t="shared" si="200"/>
        <v>OTHER</v>
      </c>
      <c r="G3224" s="16" t="str">
        <f t="shared" si="201"/>
        <v>OTHER</v>
      </c>
      <c r="H3224" s="9" t="s">
        <v>4896</v>
      </c>
      <c r="I3224" s="9" t="s">
        <v>150</v>
      </c>
      <c r="J3224" s="9" t="str">
        <f t="shared" si="202"/>
        <v>RS DQLAB</v>
      </c>
      <c r="K3224" s="10" t="s">
        <v>151</v>
      </c>
      <c r="L3224" t="str">
        <f t="shared" si="203"/>
        <v>SELL</v>
      </c>
    </row>
    <row r="3225" spans="1:12" x14ac:dyDescent="0.2">
      <c r="A3225" s="11" t="s">
        <v>3374</v>
      </c>
      <c r="B3225" s="12">
        <v>44326</v>
      </c>
      <c r="C3225" s="13" t="s">
        <v>20</v>
      </c>
      <c r="D3225" s="13">
        <v>67</v>
      </c>
      <c r="E3225" s="13" t="s">
        <v>116</v>
      </c>
      <c r="F3225" s="16" t="str">
        <f t="shared" si="200"/>
        <v>OTHER</v>
      </c>
      <c r="G3225" s="16" t="str">
        <f t="shared" si="201"/>
        <v>OTHER</v>
      </c>
      <c r="H3225" s="9" t="s">
        <v>4896</v>
      </c>
      <c r="I3225" s="13" t="s">
        <v>150</v>
      </c>
      <c r="J3225" s="9" t="str">
        <f t="shared" si="202"/>
        <v>RS DQLAB</v>
      </c>
      <c r="K3225" s="14" t="s">
        <v>151</v>
      </c>
      <c r="L3225" t="str">
        <f t="shared" si="203"/>
        <v>SELL</v>
      </c>
    </row>
    <row r="3226" spans="1:12" x14ac:dyDescent="0.2">
      <c r="A3226" s="7" t="s">
        <v>3375</v>
      </c>
      <c r="B3226" s="8">
        <v>44326</v>
      </c>
      <c r="C3226" s="9" t="s">
        <v>8</v>
      </c>
      <c r="D3226" s="9">
        <v>6</v>
      </c>
      <c r="E3226" s="9" t="s">
        <v>116</v>
      </c>
      <c r="F3226" s="16" t="str">
        <f t="shared" si="200"/>
        <v>OTHER</v>
      </c>
      <c r="G3226" s="16" t="str">
        <f t="shared" si="201"/>
        <v>OTHER</v>
      </c>
      <c r="H3226" s="9" t="s">
        <v>4896</v>
      </c>
      <c r="I3226" s="9" t="s">
        <v>150</v>
      </c>
      <c r="J3226" s="9" t="str">
        <f t="shared" si="202"/>
        <v>RS DQLAB</v>
      </c>
      <c r="K3226" s="10" t="s">
        <v>151</v>
      </c>
      <c r="L3226" t="str">
        <f t="shared" si="203"/>
        <v>SELL</v>
      </c>
    </row>
    <row r="3227" spans="1:12" x14ac:dyDescent="0.2">
      <c r="A3227" s="11" t="s">
        <v>3376</v>
      </c>
      <c r="B3227" s="12">
        <v>44326</v>
      </c>
      <c r="C3227" s="13" t="s">
        <v>35</v>
      </c>
      <c r="D3227" s="13">
        <v>626</v>
      </c>
      <c r="E3227" s="13" t="s">
        <v>116</v>
      </c>
      <c r="F3227" s="16" t="str">
        <f t="shared" si="200"/>
        <v>OTHER</v>
      </c>
      <c r="G3227" s="16" t="str">
        <f t="shared" si="201"/>
        <v>OTHER</v>
      </c>
      <c r="H3227" s="9" t="s">
        <v>4896</v>
      </c>
      <c r="I3227" s="13" t="s">
        <v>150</v>
      </c>
      <c r="J3227" s="9" t="str">
        <f t="shared" si="202"/>
        <v>RS DQLAB</v>
      </c>
      <c r="K3227" s="14" t="s">
        <v>151</v>
      </c>
      <c r="L3227" t="str">
        <f t="shared" si="203"/>
        <v>SELL</v>
      </c>
    </row>
    <row r="3228" spans="1:12" x14ac:dyDescent="0.2">
      <c r="A3228" s="7" t="s">
        <v>3377</v>
      </c>
      <c r="B3228" s="8">
        <v>44326</v>
      </c>
      <c r="C3228" s="9" t="s">
        <v>5</v>
      </c>
      <c r="D3228" s="9">
        <v>10</v>
      </c>
      <c r="E3228" s="9" t="s">
        <v>116</v>
      </c>
      <c r="F3228" s="16" t="str">
        <f t="shared" si="200"/>
        <v>OTHER</v>
      </c>
      <c r="G3228" s="16" t="str">
        <f t="shared" si="201"/>
        <v>OTHER</v>
      </c>
      <c r="H3228" s="9" t="s">
        <v>4896</v>
      </c>
      <c r="I3228" s="9" t="s">
        <v>150</v>
      </c>
      <c r="J3228" s="9" t="str">
        <f t="shared" si="202"/>
        <v>RS DQLAB</v>
      </c>
      <c r="K3228" s="10" t="s">
        <v>151</v>
      </c>
      <c r="L3228" t="str">
        <f t="shared" si="203"/>
        <v>SELL</v>
      </c>
    </row>
    <row r="3229" spans="1:12" x14ac:dyDescent="0.2">
      <c r="A3229" s="11" t="s">
        <v>3378</v>
      </c>
      <c r="B3229" s="12">
        <v>44327</v>
      </c>
      <c r="C3229" s="13" t="s">
        <v>12</v>
      </c>
      <c r="D3229" s="13">
        <v>8</v>
      </c>
      <c r="E3229" s="13" t="s">
        <v>116</v>
      </c>
      <c r="F3229" s="16" t="str">
        <f t="shared" si="200"/>
        <v>OTHER</v>
      </c>
      <c r="G3229" s="16" t="str">
        <f t="shared" si="201"/>
        <v>OTHER</v>
      </c>
      <c r="H3229" s="9" t="s">
        <v>4896</v>
      </c>
      <c r="I3229" s="13" t="s">
        <v>150</v>
      </c>
      <c r="J3229" s="9" t="str">
        <f t="shared" si="202"/>
        <v>RS DQLAB</v>
      </c>
      <c r="K3229" s="14" t="s">
        <v>151</v>
      </c>
      <c r="L3229" t="str">
        <f t="shared" si="203"/>
        <v>SELL</v>
      </c>
    </row>
    <row r="3230" spans="1:12" x14ac:dyDescent="0.2">
      <c r="A3230" s="7" t="s">
        <v>3379</v>
      </c>
      <c r="B3230" s="8">
        <v>44327</v>
      </c>
      <c r="C3230" s="9" t="s">
        <v>16</v>
      </c>
      <c r="D3230" s="9">
        <v>14</v>
      </c>
      <c r="E3230" s="9" t="s">
        <v>116</v>
      </c>
      <c r="F3230" s="16" t="str">
        <f t="shared" si="200"/>
        <v>OTHER</v>
      </c>
      <c r="G3230" s="16" t="str">
        <f t="shared" si="201"/>
        <v>OTHER</v>
      </c>
      <c r="H3230" s="9" t="s">
        <v>4896</v>
      </c>
      <c r="I3230" s="9" t="s">
        <v>150</v>
      </c>
      <c r="J3230" s="9" t="str">
        <f t="shared" si="202"/>
        <v>RS DQLAB</v>
      </c>
      <c r="K3230" s="10" t="s">
        <v>151</v>
      </c>
      <c r="L3230" t="str">
        <f t="shared" si="203"/>
        <v>SELL</v>
      </c>
    </row>
    <row r="3231" spans="1:12" x14ac:dyDescent="0.2">
      <c r="A3231" s="11" t="s">
        <v>3380</v>
      </c>
      <c r="B3231" s="12">
        <v>44327</v>
      </c>
      <c r="C3231" s="13" t="s">
        <v>30</v>
      </c>
      <c r="D3231" s="13">
        <v>106</v>
      </c>
      <c r="E3231" s="13" t="s">
        <v>116</v>
      </c>
      <c r="F3231" s="16" t="str">
        <f t="shared" si="200"/>
        <v>OTHER</v>
      </c>
      <c r="G3231" s="16" t="str">
        <f t="shared" si="201"/>
        <v>OTHER</v>
      </c>
      <c r="H3231" s="9" t="s">
        <v>4896</v>
      </c>
      <c r="I3231" s="13" t="s">
        <v>150</v>
      </c>
      <c r="J3231" s="9" t="str">
        <f t="shared" si="202"/>
        <v>RS DQLAB</v>
      </c>
      <c r="K3231" s="14" t="s">
        <v>151</v>
      </c>
      <c r="L3231" t="str">
        <f t="shared" si="203"/>
        <v>SELL</v>
      </c>
    </row>
    <row r="3232" spans="1:12" x14ac:dyDescent="0.2">
      <c r="A3232" s="7" t="s">
        <v>3381</v>
      </c>
      <c r="B3232" s="8">
        <v>44327</v>
      </c>
      <c r="C3232" s="9" t="s">
        <v>23</v>
      </c>
      <c r="D3232" s="9">
        <v>45</v>
      </c>
      <c r="E3232" s="9" t="s">
        <v>116</v>
      </c>
      <c r="F3232" s="16" t="str">
        <f t="shared" si="200"/>
        <v>OTHER</v>
      </c>
      <c r="G3232" s="16" t="str">
        <f t="shared" si="201"/>
        <v>OTHER</v>
      </c>
      <c r="H3232" s="9" t="s">
        <v>4896</v>
      </c>
      <c r="I3232" s="9" t="s">
        <v>150</v>
      </c>
      <c r="J3232" s="9" t="str">
        <f t="shared" si="202"/>
        <v>RS DQLAB</v>
      </c>
      <c r="K3232" s="10" t="s">
        <v>151</v>
      </c>
      <c r="L3232" t="str">
        <f t="shared" si="203"/>
        <v>SELL</v>
      </c>
    </row>
    <row r="3233" spans="1:12" x14ac:dyDescent="0.2">
      <c r="A3233" s="11" t="s">
        <v>3382</v>
      </c>
      <c r="B3233" s="12">
        <v>44327</v>
      </c>
      <c r="C3233" s="13" t="s">
        <v>25</v>
      </c>
      <c r="D3233" s="13">
        <v>176</v>
      </c>
      <c r="E3233" s="13" t="s">
        <v>116</v>
      </c>
      <c r="F3233" s="16" t="str">
        <f t="shared" si="200"/>
        <v>OTHER</v>
      </c>
      <c r="G3233" s="16" t="str">
        <f t="shared" si="201"/>
        <v>OTHER</v>
      </c>
      <c r="H3233" s="9" t="s">
        <v>4896</v>
      </c>
      <c r="I3233" s="13" t="s">
        <v>150</v>
      </c>
      <c r="J3233" s="9" t="str">
        <f t="shared" si="202"/>
        <v>RS DQLAB</v>
      </c>
      <c r="K3233" s="14" t="s">
        <v>151</v>
      </c>
      <c r="L3233" t="str">
        <f t="shared" si="203"/>
        <v>SELL</v>
      </c>
    </row>
    <row r="3234" spans="1:12" x14ac:dyDescent="0.2">
      <c r="A3234" s="7" t="s">
        <v>3383</v>
      </c>
      <c r="B3234" s="8">
        <v>44327</v>
      </c>
      <c r="C3234" s="9" t="s">
        <v>34</v>
      </c>
      <c r="D3234" s="9">
        <v>151</v>
      </c>
      <c r="E3234" s="9" t="s">
        <v>116</v>
      </c>
      <c r="F3234" s="16" t="str">
        <f t="shared" si="200"/>
        <v>OTHER</v>
      </c>
      <c r="G3234" s="16" t="str">
        <f t="shared" si="201"/>
        <v>OTHER</v>
      </c>
      <c r="H3234" s="9" t="s">
        <v>4896</v>
      </c>
      <c r="I3234" s="9" t="s">
        <v>150</v>
      </c>
      <c r="J3234" s="9" t="str">
        <f t="shared" si="202"/>
        <v>RS DQLAB</v>
      </c>
      <c r="K3234" s="10" t="s">
        <v>151</v>
      </c>
      <c r="L3234" t="str">
        <f t="shared" si="203"/>
        <v>SELL</v>
      </c>
    </row>
    <row r="3235" spans="1:12" x14ac:dyDescent="0.2">
      <c r="A3235" s="11" t="s">
        <v>3384</v>
      </c>
      <c r="B3235" s="12">
        <v>44328</v>
      </c>
      <c r="C3235" s="13" t="s">
        <v>37</v>
      </c>
      <c r="D3235" s="13">
        <v>39</v>
      </c>
      <c r="E3235" s="13" t="s">
        <v>116</v>
      </c>
      <c r="F3235" s="16" t="str">
        <f t="shared" si="200"/>
        <v>OTHER</v>
      </c>
      <c r="G3235" s="16" t="str">
        <f t="shared" si="201"/>
        <v>OTHER</v>
      </c>
      <c r="H3235" s="9" t="s">
        <v>4896</v>
      </c>
      <c r="I3235" s="13" t="s">
        <v>150</v>
      </c>
      <c r="J3235" s="9" t="str">
        <f t="shared" si="202"/>
        <v>RS DQLAB</v>
      </c>
      <c r="K3235" s="14" t="s">
        <v>151</v>
      </c>
      <c r="L3235" t="str">
        <f t="shared" si="203"/>
        <v>SELL</v>
      </c>
    </row>
    <row r="3236" spans="1:12" x14ac:dyDescent="0.2">
      <c r="A3236" s="7" t="s">
        <v>3385</v>
      </c>
      <c r="B3236" s="8">
        <v>44328</v>
      </c>
      <c r="C3236" s="9" t="s">
        <v>37</v>
      </c>
      <c r="D3236" s="9">
        <v>3</v>
      </c>
      <c r="E3236" s="9" t="s">
        <v>116</v>
      </c>
      <c r="F3236" s="16" t="str">
        <f t="shared" si="200"/>
        <v>OTHER</v>
      </c>
      <c r="G3236" s="16" t="str">
        <f t="shared" si="201"/>
        <v>OTHER</v>
      </c>
      <c r="H3236" s="9" t="s">
        <v>4896</v>
      </c>
      <c r="I3236" s="9" t="s">
        <v>150</v>
      </c>
      <c r="J3236" s="9" t="str">
        <f t="shared" si="202"/>
        <v>RS DQLAB</v>
      </c>
      <c r="K3236" s="10" t="s">
        <v>151</v>
      </c>
      <c r="L3236" t="str">
        <f t="shared" si="203"/>
        <v>SELL</v>
      </c>
    </row>
    <row r="3237" spans="1:12" x14ac:dyDescent="0.2">
      <c r="A3237" s="11" t="s">
        <v>3386</v>
      </c>
      <c r="B3237" s="12">
        <v>44328</v>
      </c>
      <c r="C3237" s="13" t="s">
        <v>9</v>
      </c>
      <c r="D3237" s="13">
        <v>7</v>
      </c>
      <c r="E3237" s="13" t="s">
        <v>116</v>
      </c>
      <c r="F3237" s="16" t="str">
        <f t="shared" si="200"/>
        <v>OTHER</v>
      </c>
      <c r="G3237" s="16" t="str">
        <f t="shared" si="201"/>
        <v>OTHER</v>
      </c>
      <c r="H3237" s="9" t="s">
        <v>4896</v>
      </c>
      <c r="I3237" s="13" t="s">
        <v>150</v>
      </c>
      <c r="J3237" s="9" t="str">
        <f t="shared" si="202"/>
        <v>RS DQLAB</v>
      </c>
      <c r="K3237" s="14" t="s">
        <v>151</v>
      </c>
      <c r="L3237" t="str">
        <f t="shared" si="203"/>
        <v>SELL</v>
      </c>
    </row>
    <row r="3238" spans="1:12" x14ac:dyDescent="0.2">
      <c r="A3238" s="7" t="s">
        <v>3387</v>
      </c>
      <c r="B3238" s="8">
        <v>44328</v>
      </c>
      <c r="C3238" s="9" t="s">
        <v>5</v>
      </c>
      <c r="D3238" s="9">
        <v>98</v>
      </c>
      <c r="E3238" s="9" t="s">
        <v>116</v>
      </c>
      <c r="F3238" s="16" t="str">
        <f t="shared" si="200"/>
        <v>OTHER</v>
      </c>
      <c r="G3238" s="16" t="str">
        <f t="shared" si="201"/>
        <v>OTHER</v>
      </c>
      <c r="H3238" s="9" t="s">
        <v>4896</v>
      </c>
      <c r="I3238" s="9" t="s">
        <v>150</v>
      </c>
      <c r="J3238" s="9" t="str">
        <f t="shared" si="202"/>
        <v>RS DQLAB</v>
      </c>
      <c r="K3238" s="10" t="s">
        <v>151</v>
      </c>
      <c r="L3238" t="str">
        <f t="shared" si="203"/>
        <v>SELL</v>
      </c>
    </row>
    <row r="3239" spans="1:12" x14ac:dyDescent="0.2">
      <c r="A3239" s="11" t="s">
        <v>3388</v>
      </c>
      <c r="B3239" s="12">
        <v>44329</v>
      </c>
      <c r="C3239" s="13" t="s">
        <v>12</v>
      </c>
      <c r="D3239" s="13">
        <v>97</v>
      </c>
      <c r="E3239" s="13" t="s">
        <v>116</v>
      </c>
      <c r="F3239" s="16" t="str">
        <f t="shared" si="200"/>
        <v>OTHER</v>
      </c>
      <c r="G3239" s="16" t="str">
        <f t="shared" si="201"/>
        <v>OTHER</v>
      </c>
      <c r="H3239" s="9" t="s">
        <v>4896</v>
      </c>
      <c r="I3239" s="13" t="s">
        <v>150</v>
      </c>
      <c r="J3239" s="9" t="str">
        <f t="shared" si="202"/>
        <v>RS DQLAB</v>
      </c>
      <c r="K3239" s="14" t="s">
        <v>151</v>
      </c>
      <c r="L3239" t="str">
        <f t="shared" si="203"/>
        <v>SELL</v>
      </c>
    </row>
    <row r="3240" spans="1:12" x14ac:dyDescent="0.2">
      <c r="A3240" s="7" t="s">
        <v>3389</v>
      </c>
      <c r="B3240" s="8">
        <v>44329</v>
      </c>
      <c r="C3240" s="9" t="s">
        <v>37</v>
      </c>
      <c r="D3240" s="9">
        <v>47</v>
      </c>
      <c r="E3240" s="9" t="s">
        <v>116</v>
      </c>
      <c r="F3240" s="16" t="str">
        <f t="shared" si="200"/>
        <v>OTHER</v>
      </c>
      <c r="G3240" s="16" t="str">
        <f t="shared" si="201"/>
        <v>OTHER</v>
      </c>
      <c r="H3240" s="9" t="s">
        <v>4896</v>
      </c>
      <c r="I3240" s="9" t="s">
        <v>150</v>
      </c>
      <c r="J3240" s="9" t="str">
        <f t="shared" si="202"/>
        <v>RS DQLAB</v>
      </c>
      <c r="K3240" s="10" t="s">
        <v>151</v>
      </c>
      <c r="L3240" t="str">
        <f t="shared" si="203"/>
        <v>SELL</v>
      </c>
    </row>
    <row r="3241" spans="1:12" x14ac:dyDescent="0.2">
      <c r="A3241" s="11" t="s">
        <v>3390</v>
      </c>
      <c r="B3241" s="12">
        <v>44329</v>
      </c>
      <c r="C3241" s="13" t="s">
        <v>22</v>
      </c>
      <c r="D3241" s="13">
        <v>32</v>
      </c>
      <c r="E3241" s="13" t="s">
        <v>116</v>
      </c>
      <c r="F3241" s="16" t="str">
        <f t="shared" si="200"/>
        <v>OTHER</v>
      </c>
      <c r="G3241" s="16" t="str">
        <f t="shared" si="201"/>
        <v>OTHER</v>
      </c>
      <c r="H3241" s="9" t="s">
        <v>4896</v>
      </c>
      <c r="I3241" s="13" t="s">
        <v>150</v>
      </c>
      <c r="J3241" s="9" t="str">
        <f t="shared" si="202"/>
        <v>RS DQLAB</v>
      </c>
      <c r="K3241" s="14" t="s">
        <v>151</v>
      </c>
      <c r="L3241" t="str">
        <f t="shared" si="203"/>
        <v>SELL</v>
      </c>
    </row>
    <row r="3242" spans="1:12" x14ac:dyDescent="0.2">
      <c r="A3242" s="7" t="s">
        <v>3391</v>
      </c>
      <c r="B3242" s="8">
        <v>44329</v>
      </c>
      <c r="C3242" s="9" t="s">
        <v>36</v>
      </c>
      <c r="D3242" s="9">
        <v>186</v>
      </c>
      <c r="E3242" s="9" t="s">
        <v>116</v>
      </c>
      <c r="F3242" s="16" t="str">
        <f t="shared" si="200"/>
        <v>OTHER</v>
      </c>
      <c r="G3242" s="16" t="str">
        <f t="shared" si="201"/>
        <v>OTHER</v>
      </c>
      <c r="H3242" s="9" t="s">
        <v>4896</v>
      </c>
      <c r="I3242" s="9" t="s">
        <v>150</v>
      </c>
      <c r="J3242" s="9" t="str">
        <f t="shared" si="202"/>
        <v>RS DQLAB</v>
      </c>
      <c r="K3242" s="10" t="s">
        <v>151</v>
      </c>
      <c r="L3242" t="str">
        <f t="shared" si="203"/>
        <v>SELL</v>
      </c>
    </row>
    <row r="3243" spans="1:12" x14ac:dyDescent="0.2">
      <c r="A3243" s="11" t="s">
        <v>3392</v>
      </c>
      <c r="B3243" s="12">
        <v>44329</v>
      </c>
      <c r="C3243" s="13" t="s">
        <v>23</v>
      </c>
      <c r="D3243" s="13">
        <v>317</v>
      </c>
      <c r="E3243" s="13" t="s">
        <v>116</v>
      </c>
      <c r="F3243" s="16" t="str">
        <f t="shared" si="200"/>
        <v>OTHER</v>
      </c>
      <c r="G3243" s="16" t="str">
        <f t="shared" si="201"/>
        <v>OTHER</v>
      </c>
      <c r="H3243" s="9" t="s">
        <v>4896</v>
      </c>
      <c r="I3243" s="13" t="s">
        <v>150</v>
      </c>
      <c r="J3243" s="9" t="str">
        <f t="shared" si="202"/>
        <v>RS DQLAB</v>
      </c>
      <c r="K3243" s="14" t="s">
        <v>151</v>
      </c>
      <c r="L3243" t="str">
        <f t="shared" si="203"/>
        <v>SELL</v>
      </c>
    </row>
    <row r="3244" spans="1:12" x14ac:dyDescent="0.2">
      <c r="A3244" s="7" t="s">
        <v>3393</v>
      </c>
      <c r="B3244" s="8">
        <v>44329</v>
      </c>
      <c r="C3244" s="9" t="s">
        <v>11</v>
      </c>
      <c r="D3244" s="9">
        <v>142</v>
      </c>
      <c r="E3244" s="9" t="s">
        <v>116</v>
      </c>
      <c r="F3244" s="16" t="str">
        <f t="shared" si="200"/>
        <v>OTHER</v>
      </c>
      <c r="G3244" s="16" t="str">
        <f t="shared" si="201"/>
        <v>OTHER</v>
      </c>
      <c r="H3244" s="9" t="s">
        <v>4896</v>
      </c>
      <c r="I3244" s="9" t="s">
        <v>150</v>
      </c>
      <c r="J3244" s="9" t="str">
        <f t="shared" si="202"/>
        <v>RS DQLAB</v>
      </c>
      <c r="K3244" s="10" t="s">
        <v>151</v>
      </c>
      <c r="L3244" t="str">
        <f t="shared" si="203"/>
        <v>SELL</v>
      </c>
    </row>
    <row r="3245" spans="1:12" x14ac:dyDescent="0.2">
      <c r="A3245" s="11" t="s">
        <v>3394</v>
      </c>
      <c r="B3245" s="12">
        <v>44329</v>
      </c>
      <c r="C3245" s="13" t="s">
        <v>5</v>
      </c>
      <c r="D3245" s="13">
        <v>68</v>
      </c>
      <c r="E3245" s="13" t="s">
        <v>116</v>
      </c>
      <c r="F3245" s="16" t="str">
        <f t="shared" si="200"/>
        <v>OTHER</v>
      </c>
      <c r="G3245" s="16" t="str">
        <f t="shared" si="201"/>
        <v>OTHER</v>
      </c>
      <c r="H3245" s="9" t="s">
        <v>4896</v>
      </c>
      <c r="I3245" s="13" t="s">
        <v>150</v>
      </c>
      <c r="J3245" s="9" t="str">
        <f t="shared" si="202"/>
        <v>RS DQLAB</v>
      </c>
      <c r="K3245" s="14" t="s">
        <v>151</v>
      </c>
      <c r="L3245" t="str">
        <f t="shared" si="203"/>
        <v>SELL</v>
      </c>
    </row>
    <row r="3246" spans="1:12" x14ac:dyDescent="0.2">
      <c r="A3246" s="7" t="s">
        <v>3395</v>
      </c>
      <c r="B3246" s="8">
        <v>44330</v>
      </c>
      <c r="C3246" s="9" t="s">
        <v>12</v>
      </c>
      <c r="D3246" s="9">
        <v>79</v>
      </c>
      <c r="E3246" s="9" t="s">
        <v>116</v>
      </c>
      <c r="F3246" s="16" t="str">
        <f t="shared" si="200"/>
        <v>OTHER</v>
      </c>
      <c r="G3246" s="16" t="str">
        <f t="shared" si="201"/>
        <v>OTHER</v>
      </c>
      <c r="H3246" s="9" t="s">
        <v>4896</v>
      </c>
      <c r="I3246" s="9" t="s">
        <v>150</v>
      </c>
      <c r="J3246" s="9" t="str">
        <f t="shared" si="202"/>
        <v>RS DQLAB</v>
      </c>
      <c r="K3246" s="10" t="s">
        <v>151</v>
      </c>
      <c r="L3246" t="str">
        <f t="shared" si="203"/>
        <v>SELL</v>
      </c>
    </row>
    <row r="3247" spans="1:12" x14ac:dyDescent="0.2">
      <c r="A3247" s="11" t="s">
        <v>3396</v>
      </c>
      <c r="B3247" s="12">
        <v>44330</v>
      </c>
      <c r="C3247" s="13" t="s">
        <v>37</v>
      </c>
      <c r="D3247" s="13">
        <v>47</v>
      </c>
      <c r="E3247" s="13" t="s">
        <v>116</v>
      </c>
      <c r="F3247" s="16" t="str">
        <f t="shared" si="200"/>
        <v>OTHER</v>
      </c>
      <c r="G3247" s="16" t="str">
        <f t="shared" si="201"/>
        <v>OTHER</v>
      </c>
      <c r="H3247" s="9" t="s">
        <v>4896</v>
      </c>
      <c r="I3247" s="13" t="s">
        <v>150</v>
      </c>
      <c r="J3247" s="9" t="str">
        <f t="shared" si="202"/>
        <v>RS DQLAB</v>
      </c>
      <c r="K3247" s="14" t="s">
        <v>151</v>
      </c>
      <c r="L3247" t="str">
        <f t="shared" si="203"/>
        <v>SELL</v>
      </c>
    </row>
    <row r="3248" spans="1:12" x14ac:dyDescent="0.2">
      <c r="A3248" s="7" t="s">
        <v>3397</v>
      </c>
      <c r="B3248" s="8">
        <v>44330</v>
      </c>
      <c r="C3248" s="9" t="s">
        <v>38</v>
      </c>
      <c r="D3248" s="9">
        <v>29</v>
      </c>
      <c r="E3248" s="9" t="s">
        <v>116</v>
      </c>
      <c r="F3248" s="16" t="str">
        <f t="shared" si="200"/>
        <v>OTHER</v>
      </c>
      <c r="G3248" s="16" t="str">
        <f t="shared" si="201"/>
        <v>OTHER</v>
      </c>
      <c r="H3248" s="9" t="s">
        <v>4896</v>
      </c>
      <c r="I3248" s="9" t="s">
        <v>150</v>
      </c>
      <c r="J3248" s="9" t="str">
        <f t="shared" si="202"/>
        <v>RS DQLAB</v>
      </c>
      <c r="K3248" s="10" t="s">
        <v>151</v>
      </c>
      <c r="L3248" t="str">
        <f t="shared" si="203"/>
        <v>SELL</v>
      </c>
    </row>
    <row r="3249" spans="1:12" x14ac:dyDescent="0.2">
      <c r="A3249" s="11" t="s">
        <v>3398</v>
      </c>
      <c r="B3249" s="12">
        <v>44330</v>
      </c>
      <c r="C3249" s="13" t="s">
        <v>38</v>
      </c>
      <c r="D3249" s="13">
        <v>43</v>
      </c>
      <c r="E3249" s="13" t="s">
        <v>116</v>
      </c>
      <c r="F3249" s="16" t="str">
        <f t="shared" si="200"/>
        <v>OTHER</v>
      </c>
      <c r="G3249" s="16" t="str">
        <f t="shared" si="201"/>
        <v>OTHER</v>
      </c>
      <c r="H3249" s="9" t="s">
        <v>4896</v>
      </c>
      <c r="I3249" s="13" t="s">
        <v>150</v>
      </c>
      <c r="J3249" s="9" t="str">
        <f t="shared" si="202"/>
        <v>RS DQLAB</v>
      </c>
      <c r="K3249" s="14" t="s">
        <v>151</v>
      </c>
      <c r="L3249" t="str">
        <f t="shared" si="203"/>
        <v>SELL</v>
      </c>
    </row>
    <row r="3250" spans="1:12" x14ac:dyDescent="0.2">
      <c r="A3250" s="7" t="s">
        <v>3399</v>
      </c>
      <c r="B3250" s="8">
        <v>44330</v>
      </c>
      <c r="C3250" s="9" t="s">
        <v>22</v>
      </c>
      <c r="D3250" s="9">
        <v>4</v>
      </c>
      <c r="E3250" s="9" t="s">
        <v>116</v>
      </c>
      <c r="F3250" s="16" t="str">
        <f t="shared" si="200"/>
        <v>OTHER</v>
      </c>
      <c r="G3250" s="16" t="str">
        <f t="shared" si="201"/>
        <v>OTHER</v>
      </c>
      <c r="H3250" s="9" t="s">
        <v>4896</v>
      </c>
      <c r="I3250" s="9" t="s">
        <v>150</v>
      </c>
      <c r="J3250" s="9" t="str">
        <f t="shared" si="202"/>
        <v>RS DQLAB</v>
      </c>
      <c r="K3250" s="10" t="s">
        <v>151</v>
      </c>
      <c r="L3250" t="str">
        <f t="shared" si="203"/>
        <v>SELL</v>
      </c>
    </row>
    <row r="3251" spans="1:12" x14ac:dyDescent="0.2">
      <c r="A3251" s="11" t="s">
        <v>3400</v>
      </c>
      <c r="B3251" s="12">
        <v>44330</v>
      </c>
      <c r="C3251" s="13" t="s">
        <v>10</v>
      </c>
      <c r="D3251" s="13">
        <v>51</v>
      </c>
      <c r="E3251" s="13" t="s">
        <v>116</v>
      </c>
      <c r="F3251" s="16" t="str">
        <f t="shared" si="200"/>
        <v>OTHER</v>
      </c>
      <c r="G3251" s="16" t="str">
        <f t="shared" si="201"/>
        <v>OTHER</v>
      </c>
      <c r="H3251" s="9" t="s">
        <v>4896</v>
      </c>
      <c r="I3251" s="13" t="s">
        <v>150</v>
      </c>
      <c r="J3251" s="9" t="str">
        <f t="shared" si="202"/>
        <v>RS DQLAB</v>
      </c>
      <c r="K3251" s="14" t="s">
        <v>151</v>
      </c>
      <c r="L3251" t="str">
        <f t="shared" si="203"/>
        <v>SELL</v>
      </c>
    </row>
    <row r="3252" spans="1:12" x14ac:dyDescent="0.2">
      <c r="A3252" s="7" t="s">
        <v>3401</v>
      </c>
      <c r="B3252" s="8">
        <v>44330</v>
      </c>
      <c r="C3252" s="9" t="s">
        <v>36</v>
      </c>
      <c r="D3252" s="9">
        <v>325</v>
      </c>
      <c r="E3252" s="9" t="s">
        <v>116</v>
      </c>
      <c r="F3252" s="16" t="str">
        <f t="shared" si="200"/>
        <v>OTHER</v>
      </c>
      <c r="G3252" s="16" t="str">
        <f t="shared" si="201"/>
        <v>OTHER</v>
      </c>
      <c r="H3252" s="9" t="s">
        <v>4896</v>
      </c>
      <c r="I3252" s="9" t="s">
        <v>150</v>
      </c>
      <c r="J3252" s="9" t="str">
        <f t="shared" si="202"/>
        <v>RS DQLAB</v>
      </c>
      <c r="K3252" s="10" t="s">
        <v>151</v>
      </c>
      <c r="L3252" t="str">
        <f t="shared" si="203"/>
        <v>SELL</v>
      </c>
    </row>
    <row r="3253" spans="1:12" x14ac:dyDescent="0.2">
      <c r="A3253" s="11" t="s">
        <v>3402</v>
      </c>
      <c r="B3253" s="12">
        <v>44330</v>
      </c>
      <c r="C3253" s="13" t="s">
        <v>40</v>
      </c>
      <c r="D3253" s="13">
        <v>39</v>
      </c>
      <c r="E3253" s="13" t="s">
        <v>116</v>
      </c>
      <c r="F3253" s="16" t="str">
        <f t="shared" si="200"/>
        <v>OTHER</v>
      </c>
      <c r="G3253" s="16" t="str">
        <f t="shared" si="201"/>
        <v>OTHER</v>
      </c>
      <c r="H3253" s="9" t="s">
        <v>4896</v>
      </c>
      <c r="I3253" s="13" t="s">
        <v>150</v>
      </c>
      <c r="J3253" s="9" t="str">
        <f t="shared" si="202"/>
        <v>RS DQLAB</v>
      </c>
      <c r="K3253" s="14" t="s">
        <v>151</v>
      </c>
      <c r="L3253" t="str">
        <f t="shared" si="203"/>
        <v>SELL</v>
      </c>
    </row>
    <row r="3254" spans="1:12" x14ac:dyDescent="0.2">
      <c r="A3254" s="7" t="s">
        <v>3403</v>
      </c>
      <c r="B3254" s="8">
        <v>44330</v>
      </c>
      <c r="C3254" s="9" t="s">
        <v>20</v>
      </c>
      <c r="D3254" s="9">
        <v>86</v>
      </c>
      <c r="E3254" s="9" t="s">
        <v>116</v>
      </c>
      <c r="F3254" s="16" t="str">
        <f t="shared" si="200"/>
        <v>OTHER</v>
      </c>
      <c r="G3254" s="16" t="str">
        <f t="shared" si="201"/>
        <v>OTHER</v>
      </c>
      <c r="H3254" s="9" t="s">
        <v>4896</v>
      </c>
      <c r="I3254" s="9" t="s">
        <v>150</v>
      </c>
      <c r="J3254" s="9" t="str">
        <f t="shared" si="202"/>
        <v>RS DQLAB</v>
      </c>
      <c r="K3254" s="10" t="s">
        <v>151</v>
      </c>
      <c r="L3254" t="str">
        <f t="shared" si="203"/>
        <v>SELL</v>
      </c>
    </row>
    <row r="3255" spans="1:12" x14ac:dyDescent="0.2">
      <c r="A3255" s="11" t="s">
        <v>3404</v>
      </c>
      <c r="B3255" s="12">
        <v>44331</v>
      </c>
      <c r="C3255" s="13" t="s">
        <v>12</v>
      </c>
      <c r="D3255" s="13">
        <v>14</v>
      </c>
      <c r="E3255" s="13" t="s">
        <v>116</v>
      </c>
      <c r="F3255" s="16" t="str">
        <f t="shared" si="200"/>
        <v>OTHER</v>
      </c>
      <c r="G3255" s="16" t="str">
        <f t="shared" si="201"/>
        <v>OTHER</v>
      </c>
      <c r="H3255" s="9" t="s">
        <v>4896</v>
      </c>
      <c r="I3255" s="13" t="s">
        <v>150</v>
      </c>
      <c r="J3255" s="9" t="str">
        <f t="shared" si="202"/>
        <v>RS DQLAB</v>
      </c>
      <c r="K3255" s="14" t="s">
        <v>151</v>
      </c>
      <c r="L3255" t="str">
        <f t="shared" si="203"/>
        <v>SELL</v>
      </c>
    </row>
    <row r="3256" spans="1:12" x14ac:dyDescent="0.2">
      <c r="A3256" s="7" t="s">
        <v>3405</v>
      </c>
      <c r="B3256" s="8">
        <v>44331</v>
      </c>
      <c r="C3256" s="9" t="s">
        <v>41</v>
      </c>
      <c r="D3256" s="9">
        <v>16</v>
      </c>
      <c r="E3256" s="9" t="s">
        <v>116</v>
      </c>
      <c r="F3256" s="16" t="str">
        <f t="shared" si="200"/>
        <v>OTHER</v>
      </c>
      <c r="G3256" s="16" t="str">
        <f t="shared" si="201"/>
        <v>OTHER</v>
      </c>
      <c r="H3256" s="9" t="s">
        <v>4896</v>
      </c>
      <c r="I3256" s="9" t="s">
        <v>150</v>
      </c>
      <c r="J3256" s="9" t="str">
        <f t="shared" si="202"/>
        <v>RS DQLAB</v>
      </c>
      <c r="K3256" s="10" t="s">
        <v>151</v>
      </c>
      <c r="L3256" t="str">
        <f t="shared" si="203"/>
        <v>SELL</v>
      </c>
    </row>
    <row r="3257" spans="1:12" x14ac:dyDescent="0.2">
      <c r="A3257" s="11" t="s">
        <v>3406</v>
      </c>
      <c r="B3257" s="12">
        <v>44331</v>
      </c>
      <c r="C3257" s="13" t="s">
        <v>16</v>
      </c>
      <c r="D3257" s="13">
        <v>27</v>
      </c>
      <c r="E3257" s="13" t="s">
        <v>116</v>
      </c>
      <c r="F3257" s="16" t="str">
        <f t="shared" si="200"/>
        <v>OTHER</v>
      </c>
      <c r="G3257" s="16" t="str">
        <f t="shared" si="201"/>
        <v>OTHER</v>
      </c>
      <c r="H3257" s="9" t="s">
        <v>4896</v>
      </c>
      <c r="I3257" s="13" t="s">
        <v>150</v>
      </c>
      <c r="J3257" s="9" t="str">
        <f t="shared" si="202"/>
        <v>RS DQLAB</v>
      </c>
      <c r="K3257" s="14" t="s">
        <v>151</v>
      </c>
      <c r="L3257" t="str">
        <f t="shared" si="203"/>
        <v>SELL</v>
      </c>
    </row>
    <row r="3258" spans="1:12" x14ac:dyDescent="0.2">
      <c r="A3258" s="7" t="s">
        <v>3407</v>
      </c>
      <c r="B3258" s="8">
        <v>44331</v>
      </c>
      <c r="C3258" s="9" t="s">
        <v>8</v>
      </c>
      <c r="D3258" s="9">
        <v>52</v>
      </c>
      <c r="E3258" s="9" t="s">
        <v>116</v>
      </c>
      <c r="F3258" s="16" t="str">
        <f t="shared" si="200"/>
        <v>OTHER</v>
      </c>
      <c r="G3258" s="16" t="str">
        <f t="shared" si="201"/>
        <v>OTHER</v>
      </c>
      <c r="H3258" s="9" t="s">
        <v>4896</v>
      </c>
      <c r="I3258" s="9" t="s">
        <v>150</v>
      </c>
      <c r="J3258" s="9" t="str">
        <f t="shared" si="202"/>
        <v>RS DQLAB</v>
      </c>
      <c r="K3258" s="10" t="s">
        <v>151</v>
      </c>
      <c r="L3258" t="str">
        <f t="shared" si="203"/>
        <v>SELL</v>
      </c>
    </row>
    <row r="3259" spans="1:12" x14ac:dyDescent="0.2">
      <c r="A3259" s="11" t="s">
        <v>3408</v>
      </c>
      <c r="B3259" s="12">
        <v>44331</v>
      </c>
      <c r="C3259" s="13" t="s">
        <v>17</v>
      </c>
      <c r="D3259" s="13">
        <v>12</v>
      </c>
      <c r="E3259" s="13" t="s">
        <v>116</v>
      </c>
      <c r="F3259" s="16" t="str">
        <f t="shared" si="200"/>
        <v>OTHER</v>
      </c>
      <c r="G3259" s="16" t="str">
        <f t="shared" si="201"/>
        <v>OTHER</v>
      </c>
      <c r="H3259" s="9" t="s">
        <v>4896</v>
      </c>
      <c r="I3259" s="13" t="s">
        <v>150</v>
      </c>
      <c r="J3259" s="9" t="str">
        <f t="shared" si="202"/>
        <v>RS DQLAB</v>
      </c>
      <c r="K3259" s="14" t="s">
        <v>151</v>
      </c>
      <c r="L3259" t="str">
        <f t="shared" si="203"/>
        <v>SELL</v>
      </c>
    </row>
    <row r="3260" spans="1:12" x14ac:dyDescent="0.2">
      <c r="A3260" s="7" t="s">
        <v>3409</v>
      </c>
      <c r="B3260" s="8">
        <v>44331</v>
      </c>
      <c r="C3260" s="9" t="s">
        <v>14</v>
      </c>
      <c r="D3260" s="9">
        <v>14</v>
      </c>
      <c r="E3260" s="9" t="s">
        <v>116</v>
      </c>
      <c r="F3260" s="16" t="str">
        <f t="shared" si="200"/>
        <v>OTHER</v>
      </c>
      <c r="G3260" s="16" t="str">
        <f t="shared" si="201"/>
        <v>OTHER</v>
      </c>
      <c r="H3260" s="9" t="s">
        <v>4896</v>
      </c>
      <c r="I3260" s="9" t="s">
        <v>150</v>
      </c>
      <c r="J3260" s="9" t="str">
        <f t="shared" si="202"/>
        <v>RS DQLAB</v>
      </c>
      <c r="K3260" s="10" t="s">
        <v>151</v>
      </c>
      <c r="L3260" t="str">
        <f t="shared" si="203"/>
        <v>SELL</v>
      </c>
    </row>
    <row r="3261" spans="1:12" x14ac:dyDescent="0.2">
      <c r="A3261" s="11" t="s">
        <v>3410</v>
      </c>
      <c r="B3261" s="12">
        <v>44331</v>
      </c>
      <c r="C3261" s="13" t="s">
        <v>23</v>
      </c>
      <c r="D3261" s="13">
        <v>95</v>
      </c>
      <c r="E3261" s="13" t="s">
        <v>116</v>
      </c>
      <c r="F3261" s="16" t="str">
        <f t="shared" si="200"/>
        <v>OTHER</v>
      </c>
      <c r="G3261" s="16" t="str">
        <f t="shared" si="201"/>
        <v>OTHER</v>
      </c>
      <c r="H3261" s="9" t="s">
        <v>4896</v>
      </c>
      <c r="I3261" s="13" t="s">
        <v>150</v>
      </c>
      <c r="J3261" s="9" t="str">
        <f t="shared" si="202"/>
        <v>RS DQLAB</v>
      </c>
      <c r="K3261" s="14" t="s">
        <v>151</v>
      </c>
      <c r="L3261" t="str">
        <f t="shared" si="203"/>
        <v>SELL</v>
      </c>
    </row>
    <row r="3262" spans="1:12" x14ac:dyDescent="0.2">
      <c r="A3262" s="7" t="s">
        <v>3411</v>
      </c>
      <c r="B3262" s="8">
        <v>44331</v>
      </c>
      <c r="C3262" s="9" t="s">
        <v>25</v>
      </c>
      <c r="D3262" s="9">
        <v>6</v>
      </c>
      <c r="E3262" s="9" t="s">
        <v>116</v>
      </c>
      <c r="F3262" s="16" t="str">
        <f t="shared" si="200"/>
        <v>OTHER</v>
      </c>
      <c r="G3262" s="16" t="str">
        <f t="shared" si="201"/>
        <v>OTHER</v>
      </c>
      <c r="H3262" s="9" t="s">
        <v>4896</v>
      </c>
      <c r="I3262" s="9" t="s">
        <v>150</v>
      </c>
      <c r="J3262" s="9" t="str">
        <f t="shared" si="202"/>
        <v>RS DQLAB</v>
      </c>
      <c r="K3262" s="10" t="s">
        <v>151</v>
      </c>
      <c r="L3262" t="str">
        <f t="shared" si="203"/>
        <v>SELL</v>
      </c>
    </row>
    <row r="3263" spans="1:12" x14ac:dyDescent="0.2">
      <c r="A3263" s="11" t="s">
        <v>3412</v>
      </c>
      <c r="B3263" s="12">
        <v>44331</v>
      </c>
      <c r="C3263" s="13" t="s">
        <v>18</v>
      </c>
      <c r="D3263" s="13">
        <v>15</v>
      </c>
      <c r="E3263" s="13" t="s">
        <v>116</v>
      </c>
      <c r="F3263" s="16" t="str">
        <f t="shared" si="200"/>
        <v>OTHER</v>
      </c>
      <c r="G3263" s="16" t="str">
        <f t="shared" si="201"/>
        <v>OTHER</v>
      </c>
      <c r="H3263" s="9" t="s">
        <v>4896</v>
      </c>
      <c r="I3263" s="13" t="s">
        <v>150</v>
      </c>
      <c r="J3263" s="9" t="str">
        <f t="shared" si="202"/>
        <v>RS DQLAB</v>
      </c>
      <c r="K3263" s="14" t="s">
        <v>151</v>
      </c>
      <c r="L3263" t="str">
        <f t="shared" si="203"/>
        <v>SELL</v>
      </c>
    </row>
    <row r="3264" spans="1:12" x14ac:dyDescent="0.2">
      <c r="A3264" s="7" t="s">
        <v>3413</v>
      </c>
      <c r="B3264" s="8">
        <v>44332</v>
      </c>
      <c r="C3264" s="9" t="s">
        <v>37</v>
      </c>
      <c r="D3264" s="9">
        <v>30</v>
      </c>
      <c r="E3264" s="9" t="s">
        <v>116</v>
      </c>
      <c r="F3264" s="16" t="str">
        <f t="shared" si="200"/>
        <v>OTHER</v>
      </c>
      <c r="G3264" s="16" t="str">
        <f t="shared" si="201"/>
        <v>OTHER</v>
      </c>
      <c r="H3264" s="9" t="s">
        <v>4896</v>
      </c>
      <c r="I3264" s="9" t="s">
        <v>150</v>
      </c>
      <c r="J3264" s="9" t="str">
        <f t="shared" si="202"/>
        <v>RS DQLAB</v>
      </c>
      <c r="K3264" s="10" t="s">
        <v>151</v>
      </c>
      <c r="L3264" t="str">
        <f t="shared" si="203"/>
        <v>SELL</v>
      </c>
    </row>
    <row r="3265" spans="1:12" x14ac:dyDescent="0.2">
      <c r="A3265" s="11" t="s">
        <v>3414</v>
      </c>
      <c r="B3265" s="12">
        <v>44332</v>
      </c>
      <c r="C3265" s="13" t="s">
        <v>9</v>
      </c>
      <c r="D3265" s="13">
        <v>74</v>
      </c>
      <c r="E3265" s="13" t="s">
        <v>116</v>
      </c>
      <c r="F3265" s="16" t="str">
        <f t="shared" si="200"/>
        <v>OTHER</v>
      </c>
      <c r="G3265" s="16" t="str">
        <f t="shared" si="201"/>
        <v>OTHER</v>
      </c>
      <c r="H3265" s="9" t="s">
        <v>4896</v>
      </c>
      <c r="I3265" s="13" t="s">
        <v>150</v>
      </c>
      <c r="J3265" s="9" t="str">
        <f t="shared" si="202"/>
        <v>RS DQLAB</v>
      </c>
      <c r="K3265" s="14" t="s">
        <v>151</v>
      </c>
      <c r="L3265" t="str">
        <f t="shared" si="203"/>
        <v>SELL</v>
      </c>
    </row>
    <row r="3266" spans="1:12" x14ac:dyDescent="0.2">
      <c r="A3266" s="7" t="s">
        <v>3415</v>
      </c>
      <c r="B3266" s="8">
        <v>44332</v>
      </c>
      <c r="C3266" s="9" t="s">
        <v>38</v>
      </c>
      <c r="D3266" s="9">
        <v>36</v>
      </c>
      <c r="E3266" s="9" t="s">
        <v>116</v>
      </c>
      <c r="F3266" s="16" t="str">
        <f t="shared" si="200"/>
        <v>OTHER</v>
      </c>
      <c r="G3266" s="16" t="str">
        <f t="shared" si="201"/>
        <v>OTHER</v>
      </c>
      <c r="H3266" s="9" t="s">
        <v>4896</v>
      </c>
      <c r="I3266" s="9" t="s">
        <v>150</v>
      </c>
      <c r="J3266" s="9" t="str">
        <f t="shared" si="202"/>
        <v>RS DQLAB</v>
      </c>
      <c r="K3266" s="10" t="s">
        <v>151</v>
      </c>
      <c r="L3266" t="str">
        <f t="shared" si="203"/>
        <v>SELL</v>
      </c>
    </row>
    <row r="3267" spans="1:12" x14ac:dyDescent="0.2">
      <c r="A3267" s="11" t="s">
        <v>3416</v>
      </c>
      <c r="B3267" s="12">
        <v>44332</v>
      </c>
      <c r="C3267" s="13" t="s">
        <v>7</v>
      </c>
      <c r="D3267" s="13">
        <v>20</v>
      </c>
      <c r="E3267" s="13" t="s">
        <v>116</v>
      </c>
      <c r="F3267" s="16" t="str">
        <f t="shared" ref="F3267:F3330" si="204">UPPER(IF(LEN(E3267)=0,"OTHER",E3267))</f>
        <v>OTHER</v>
      </c>
      <c r="G3267" s="16" t="str">
        <f t="shared" ref="G3267:G3330" si="205">LEFT(F3267,7)</f>
        <v>OTHER</v>
      </c>
      <c r="H3267" s="9" t="s">
        <v>4896</v>
      </c>
      <c r="I3267" s="13" t="s">
        <v>150</v>
      </c>
      <c r="J3267" s="9" t="str">
        <f t="shared" ref="J3267:J3330" si="206">(UPPER(IF(LEN(I3267)=0,"OTHER",I3267)))</f>
        <v>RS DQLAB</v>
      </c>
      <c r="K3267" s="14" t="s">
        <v>151</v>
      </c>
      <c r="L3267" t="str">
        <f t="shared" ref="L3267:L3330" si="207">UPPER(K3267)</f>
        <v>SELL</v>
      </c>
    </row>
    <row r="3268" spans="1:12" x14ac:dyDescent="0.2">
      <c r="A3268" s="7" t="s">
        <v>3417</v>
      </c>
      <c r="B3268" s="8">
        <v>44332</v>
      </c>
      <c r="C3268" s="9" t="s">
        <v>23</v>
      </c>
      <c r="D3268" s="9">
        <v>30</v>
      </c>
      <c r="E3268" s="9" t="s">
        <v>116</v>
      </c>
      <c r="F3268" s="16" t="str">
        <f t="shared" si="204"/>
        <v>OTHER</v>
      </c>
      <c r="G3268" s="16" t="str">
        <f t="shared" si="205"/>
        <v>OTHER</v>
      </c>
      <c r="H3268" s="9" t="s">
        <v>4896</v>
      </c>
      <c r="I3268" s="9" t="s">
        <v>150</v>
      </c>
      <c r="J3268" s="9" t="str">
        <f t="shared" si="206"/>
        <v>RS DQLAB</v>
      </c>
      <c r="K3268" s="10" t="s">
        <v>151</v>
      </c>
      <c r="L3268" t="str">
        <f t="shared" si="207"/>
        <v>SELL</v>
      </c>
    </row>
    <row r="3269" spans="1:12" x14ac:dyDescent="0.2">
      <c r="A3269" s="11" t="s">
        <v>3418</v>
      </c>
      <c r="B3269" s="12">
        <v>44333</v>
      </c>
      <c r="C3269" s="13" t="s">
        <v>24</v>
      </c>
      <c r="D3269" s="13">
        <v>15</v>
      </c>
      <c r="E3269" s="13" t="s">
        <v>116</v>
      </c>
      <c r="F3269" s="16" t="str">
        <f t="shared" si="204"/>
        <v>OTHER</v>
      </c>
      <c r="G3269" s="16" t="str">
        <f t="shared" si="205"/>
        <v>OTHER</v>
      </c>
      <c r="H3269" s="9" t="s">
        <v>4896</v>
      </c>
      <c r="I3269" s="13" t="s">
        <v>150</v>
      </c>
      <c r="J3269" s="9" t="str">
        <f t="shared" si="206"/>
        <v>RS DQLAB</v>
      </c>
      <c r="K3269" s="14" t="s">
        <v>151</v>
      </c>
      <c r="L3269" t="str">
        <f t="shared" si="207"/>
        <v>SELL</v>
      </c>
    </row>
    <row r="3270" spans="1:12" x14ac:dyDescent="0.2">
      <c r="A3270" s="7" t="s">
        <v>3419</v>
      </c>
      <c r="B3270" s="8">
        <v>44333</v>
      </c>
      <c r="C3270" s="9" t="s">
        <v>28</v>
      </c>
      <c r="D3270" s="9">
        <v>1725</v>
      </c>
      <c r="E3270" s="9" t="s">
        <v>116</v>
      </c>
      <c r="F3270" s="16" t="str">
        <f t="shared" si="204"/>
        <v>OTHER</v>
      </c>
      <c r="G3270" s="16" t="str">
        <f t="shared" si="205"/>
        <v>OTHER</v>
      </c>
      <c r="H3270" s="9" t="s">
        <v>4896</v>
      </c>
      <c r="I3270" s="9" t="s">
        <v>150</v>
      </c>
      <c r="J3270" s="9" t="str">
        <f t="shared" si="206"/>
        <v>RS DQLAB</v>
      </c>
      <c r="K3270" s="10" t="s">
        <v>151</v>
      </c>
      <c r="L3270" t="str">
        <f t="shared" si="207"/>
        <v>SELL</v>
      </c>
    </row>
    <row r="3271" spans="1:12" x14ac:dyDescent="0.2">
      <c r="A3271" s="11" t="s">
        <v>3420</v>
      </c>
      <c r="B3271" s="12">
        <v>44333</v>
      </c>
      <c r="C3271" s="13" t="s">
        <v>14</v>
      </c>
      <c r="D3271" s="13">
        <v>3</v>
      </c>
      <c r="E3271" s="13" t="s">
        <v>116</v>
      </c>
      <c r="F3271" s="16" t="str">
        <f t="shared" si="204"/>
        <v>OTHER</v>
      </c>
      <c r="G3271" s="16" t="str">
        <f t="shared" si="205"/>
        <v>OTHER</v>
      </c>
      <c r="H3271" s="9" t="s">
        <v>4896</v>
      </c>
      <c r="I3271" s="13" t="s">
        <v>150</v>
      </c>
      <c r="J3271" s="9" t="str">
        <f t="shared" si="206"/>
        <v>RS DQLAB</v>
      </c>
      <c r="K3271" s="14" t="s">
        <v>151</v>
      </c>
      <c r="L3271" t="str">
        <f t="shared" si="207"/>
        <v>SELL</v>
      </c>
    </row>
    <row r="3272" spans="1:12" x14ac:dyDescent="0.2">
      <c r="A3272" s="7" t="s">
        <v>3421</v>
      </c>
      <c r="B3272" s="8">
        <v>44334</v>
      </c>
      <c r="C3272" s="9" t="s">
        <v>9</v>
      </c>
      <c r="D3272" s="9">
        <v>25</v>
      </c>
      <c r="E3272" s="9" t="s">
        <v>116</v>
      </c>
      <c r="F3272" s="16" t="str">
        <f t="shared" si="204"/>
        <v>OTHER</v>
      </c>
      <c r="G3272" s="16" t="str">
        <f t="shared" si="205"/>
        <v>OTHER</v>
      </c>
      <c r="H3272" s="9" t="s">
        <v>4896</v>
      </c>
      <c r="I3272" s="9" t="s">
        <v>150</v>
      </c>
      <c r="J3272" s="9" t="str">
        <f t="shared" si="206"/>
        <v>RS DQLAB</v>
      </c>
      <c r="K3272" s="10" t="s">
        <v>151</v>
      </c>
      <c r="L3272" t="str">
        <f t="shared" si="207"/>
        <v>SELL</v>
      </c>
    </row>
    <row r="3273" spans="1:12" x14ac:dyDescent="0.2">
      <c r="A3273" s="11" t="s">
        <v>3422</v>
      </c>
      <c r="B3273" s="12">
        <v>44334</v>
      </c>
      <c r="C3273" s="13" t="s">
        <v>24</v>
      </c>
      <c r="D3273" s="13">
        <v>33</v>
      </c>
      <c r="E3273" s="13" t="s">
        <v>116</v>
      </c>
      <c r="F3273" s="16" t="str">
        <f t="shared" si="204"/>
        <v>OTHER</v>
      </c>
      <c r="G3273" s="16" t="str">
        <f t="shared" si="205"/>
        <v>OTHER</v>
      </c>
      <c r="H3273" s="9" t="s">
        <v>4896</v>
      </c>
      <c r="I3273" s="13" t="s">
        <v>150</v>
      </c>
      <c r="J3273" s="9" t="str">
        <f t="shared" si="206"/>
        <v>RS DQLAB</v>
      </c>
      <c r="K3273" s="14" t="s">
        <v>151</v>
      </c>
      <c r="L3273" t="str">
        <f t="shared" si="207"/>
        <v>SELL</v>
      </c>
    </row>
    <row r="3274" spans="1:12" x14ac:dyDescent="0.2">
      <c r="A3274" s="7" t="s">
        <v>3423</v>
      </c>
      <c r="B3274" s="8">
        <v>44334</v>
      </c>
      <c r="C3274" s="9" t="s">
        <v>10</v>
      </c>
      <c r="D3274" s="9">
        <v>48</v>
      </c>
      <c r="E3274" s="9" t="s">
        <v>116</v>
      </c>
      <c r="F3274" s="16" t="str">
        <f t="shared" si="204"/>
        <v>OTHER</v>
      </c>
      <c r="G3274" s="16" t="str">
        <f t="shared" si="205"/>
        <v>OTHER</v>
      </c>
      <c r="H3274" s="9" t="s">
        <v>4896</v>
      </c>
      <c r="I3274" s="9" t="s">
        <v>150</v>
      </c>
      <c r="J3274" s="9" t="str">
        <f t="shared" si="206"/>
        <v>RS DQLAB</v>
      </c>
      <c r="K3274" s="10" t="s">
        <v>151</v>
      </c>
      <c r="L3274" t="str">
        <f t="shared" si="207"/>
        <v>SELL</v>
      </c>
    </row>
    <row r="3275" spans="1:12" x14ac:dyDescent="0.2">
      <c r="A3275" s="11" t="s">
        <v>3424</v>
      </c>
      <c r="B3275" s="12">
        <v>44334</v>
      </c>
      <c r="C3275" s="13" t="s">
        <v>36</v>
      </c>
      <c r="D3275" s="13">
        <v>21</v>
      </c>
      <c r="E3275" s="13" t="s">
        <v>116</v>
      </c>
      <c r="F3275" s="16" t="str">
        <f t="shared" si="204"/>
        <v>OTHER</v>
      </c>
      <c r="G3275" s="16" t="str">
        <f t="shared" si="205"/>
        <v>OTHER</v>
      </c>
      <c r="H3275" s="9" t="s">
        <v>4896</v>
      </c>
      <c r="I3275" s="13" t="s">
        <v>150</v>
      </c>
      <c r="J3275" s="9" t="str">
        <f t="shared" si="206"/>
        <v>RS DQLAB</v>
      </c>
      <c r="K3275" s="14" t="s">
        <v>151</v>
      </c>
      <c r="L3275" t="str">
        <f t="shared" si="207"/>
        <v>SELL</v>
      </c>
    </row>
    <row r="3276" spans="1:12" x14ac:dyDescent="0.2">
      <c r="A3276" s="7" t="s">
        <v>3425</v>
      </c>
      <c r="B3276" s="8">
        <v>44334</v>
      </c>
      <c r="C3276" s="9" t="s">
        <v>16</v>
      </c>
      <c r="D3276" s="9">
        <v>185</v>
      </c>
      <c r="E3276" s="9" t="s">
        <v>116</v>
      </c>
      <c r="F3276" s="16" t="str">
        <f t="shared" si="204"/>
        <v>OTHER</v>
      </c>
      <c r="G3276" s="16" t="str">
        <f t="shared" si="205"/>
        <v>OTHER</v>
      </c>
      <c r="H3276" s="9" t="s">
        <v>4896</v>
      </c>
      <c r="I3276" s="9" t="s">
        <v>150</v>
      </c>
      <c r="J3276" s="9" t="str">
        <f t="shared" si="206"/>
        <v>RS DQLAB</v>
      </c>
      <c r="K3276" s="10" t="s">
        <v>151</v>
      </c>
      <c r="L3276" t="str">
        <f t="shared" si="207"/>
        <v>SELL</v>
      </c>
    </row>
    <row r="3277" spans="1:12" x14ac:dyDescent="0.2">
      <c r="A3277" s="11" t="s">
        <v>3426</v>
      </c>
      <c r="B3277" s="12">
        <v>44334</v>
      </c>
      <c r="C3277" s="13" t="s">
        <v>30</v>
      </c>
      <c r="D3277" s="13">
        <v>31</v>
      </c>
      <c r="E3277" s="13" t="s">
        <v>116</v>
      </c>
      <c r="F3277" s="16" t="str">
        <f t="shared" si="204"/>
        <v>OTHER</v>
      </c>
      <c r="G3277" s="16" t="str">
        <f t="shared" si="205"/>
        <v>OTHER</v>
      </c>
      <c r="H3277" s="9" t="s">
        <v>4896</v>
      </c>
      <c r="I3277" s="13" t="s">
        <v>150</v>
      </c>
      <c r="J3277" s="9" t="str">
        <f t="shared" si="206"/>
        <v>RS DQLAB</v>
      </c>
      <c r="K3277" s="14" t="s">
        <v>151</v>
      </c>
      <c r="L3277" t="str">
        <f t="shared" si="207"/>
        <v>SELL</v>
      </c>
    </row>
    <row r="3278" spans="1:12" x14ac:dyDescent="0.2">
      <c r="A3278" s="7" t="s">
        <v>3427</v>
      </c>
      <c r="B3278" s="8">
        <v>44334</v>
      </c>
      <c r="C3278" s="9" t="s">
        <v>17</v>
      </c>
      <c r="D3278" s="9">
        <v>13</v>
      </c>
      <c r="E3278" s="9" t="s">
        <v>116</v>
      </c>
      <c r="F3278" s="16" t="str">
        <f t="shared" si="204"/>
        <v>OTHER</v>
      </c>
      <c r="G3278" s="16" t="str">
        <f t="shared" si="205"/>
        <v>OTHER</v>
      </c>
      <c r="H3278" s="9" t="s">
        <v>4896</v>
      </c>
      <c r="I3278" s="9" t="s">
        <v>150</v>
      </c>
      <c r="J3278" s="9" t="str">
        <f t="shared" si="206"/>
        <v>RS DQLAB</v>
      </c>
      <c r="K3278" s="10" t="s">
        <v>151</v>
      </c>
      <c r="L3278" t="str">
        <f t="shared" si="207"/>
        <v>SELL</v>
      </c>
    </row>
    <row r="3279" spans="1:12" x14ac:dyDescent="0.2">
      <c r="A3279" s="11" t="s">
        <v>3428</v>
      </c>
      <c r="B3279" s="12">
        <v>44334</v>
      </c>
      <c r="C3279" s="13" t="s">
        <v>23</v>
      </c>
      <c r="D3279" s="13">
        <v>2</v>
      </c>
      <c r="E3279" s="13" t="s">
        <v>116</v>
      </c>
      <c r="F3279" s="16" t="str">
        <f t="shared" si="204"/>
        <v>OTHER</v>
      </c>
      <c r="G3279" s="16" t="str">
        <f t="shared" si="205"/>
        <v>OTHER</v>
      </c>
      <c r="H3279" s="9" t="s">
        <v>4896</v>
      </c>
      <c r="I3279" s="13" t="s">
        <v>150</v>
      </c>
      <c r="J3279" s="9" t="str">
        <f t="shared" si="206"/>
        <v>RS DQLAB</v>
      </c>
      <c r="K3279" s="14" t="s">
        <v>151</v>
      </c>
      <c r="L3279" t="str">
        <f t="shared" si="207"/>
        <v>SELL</v>
      </c>
    </row>
    <row r="3280" spans="1:12" x14ac:dyDescent="0.2">
      <c r="A3280" s="7" t="s">
        <v>3429</v>
      </c>
      <c r="B3280" s="8">
        <v>44334</v>
      </c>
      <c r="C3280" s="9" t="s">
        <v>34</v>
      </c>
      <c r="D3280" s="9">
        <v>44</v>
      </c>
      <c r="E3280" s="9" t="s">
        <v>116</v>
      </c>
      <c r="F3280" s="16" t="str">
        <f t="shared" si="204"/>
        <v>OTHER</v>
      </c>
      <c r="G3280" s="16" t="str">
        <f t="shared" si="205"/>
        <v>OTHER</v>
      </c>
      <c r="H3280" s="9" t="s">
        <v>4896</v>
      </c>
      <c r="I3280" s="9" t="s">
        <v>150</v>
      </c>
      <c r="J3280" s="9" t="str">
        <f t="shared" si="206"/>
        <v>RS DQLAB</v>
      </c>
      <c r="K3280" s="10" t="s">
        <v>151</v>
      </c>
      <c r="L3280" t="str">
        <f t="shared" si="207"/>
        <v>SELL</v>
      </c>
    </row>
    <row r="3281" spans="1:12" x14ac:dyDescent="0.2">
      <c r="A3281" s="11" t="s">
        <v>3430</v>
      </c>
      <c r="B3281" s="12">
        <v>44335</v>
      </c>
      <c r="C3281" s="13" t="s">
        <v>12</v>
      </c>
      <c r="D3281" s="13">
        <v>18</v>
      </c>
      <c r="E3281" s="13" t="s">
        <v>116</v>
      </c>
      <c r="F3281" s="16" t="str">
        <f t="shared" si="204"/>
        <v>OTHER</v>
      </c>
      <c r="G3281" s="16" t="str">
        <f t="shared" si="205"/>
        <v>OTHER</v>
      </c>
      <c r="H3281" s="9" t="s">
        <v>4896</v>
      </c>
      <c r="I3281" s="13" t="s">
        <v>150</v>
      </c>
      <c r="J3281" s="9" t="str">
        <f t="shared" si="206"/>
        <v>RS DQLAB</v>
      </c>
      <c r="K3281" s="14" t="s">
        <v>151</v>
      </c>
      <c r="L3281" t="str">
        <f t="shared" si="207"/>
        <v>SELL</v>
      </c>
    </row>
    <row r="3282" spans="1:12" x14ac:dyDescent="0.2">
      <c r="A3282" s="7" t="s">
        <v>3431</v>
      </c>
      <c r="B3282" s="8">
        <v>44335</v>
      </c>
      <c r="C3282" s="9" t="s">
        <v>24</v>
      </c>
      <c r="D3282" s="9">
        <v>31</v>
      </c>
      <c r="E3282" s="9" t="s">
        <v>116</v>
      </c>
      <c r="F3282" s="16" t="str">
        <f t="shared" si="204"/>
        <v>OTHER</v>
      </c>
      <c r="G3282" s="16" t="str">
        <f t="shared" si="205"/>
        <v>OTHER</v>
      </c>
      <c r="H3282" s="9" t="s">
        <v>4896</v>
      </c>
      <c r="I3282" s="9" t="s">
        <v>150</v>
      </c>
      <c r="J3282" s="9" t="str">
        <f t="shared" si="206"/>
        <v>RS DQLAB</v>
      </c>
      <c r="K3282" s="10" t="s">
        <v>151</v>
      </c>
      <c r="L3282" t="str">
        <f t="shared" si="207"/>
        <v>SELL</v>
      </c>
    </row>
    <row r="3283" spans="1:12" x14ac:dyDescent="0.2">
      <c r="A3283" s="11" t="s">
        <v>3432</v>
      </c>
      <c r="B3283" s="12">
        <v>44335</v>
      </c>
      <c r="C3283" s="13" t="s">
        <v>22</v>
      </c>
      <c r="D3283" s="13">
        <v>32</v>
      </c>
      <c r="E3283" s="13" t="s">
        <v>116</v>
      </c>
      <c r="F3283" s="16" t="str">
        <f t="shared" si="204"/>
        <v>OTHER</v>
      </c>
      <c r="G3283" s="16" t="str">
        <f t="shared" si="205"/>
        <v>OTHER</v>
      </c>
      <c r="H3283" s="9" t="s">
        <v>4896</v>
      </c>
      <c r="I3283" s="13" t="s">
        <v>150</v>
      </c>
      <c r="J3283" s="9" t="str">
        <f t="shared" si="206"/>
        <v>RS DQLAB</v>
      </c>
      <c r="K3283" s="14" t="s">
        <v>151</v>
      </c>
      <c r="L3283" t="str">
        <f t="shared" si="207"/>
        <v>SELL</v>
      </c>
    </row>
    <row r="3284" spans="1:12" x14ac:dyDescent="0.2">
      <c r="A3284" s="7" t="s">
        <v>3433</v>
      </c>
      <c r="B3284" s="8">
        <v>44335</v>
      </c>
      <c r="C3284" s="9" t="s">
        <v>22</v>
      </c>
      <c r="D3284" s="9">
        <v>9</v>
      </c>
      <c r="E3284" s="9" t="s">
        <v>116</v>
      </c>
      <c r="F3284" s="16" t="str">
        <f t="shared" si="204"/>
        <v>OTHER</v>
      </c>
      <c r="G3284" s="16" t="str">
        <f t="shared" si="205"/>
        <v>OTHER</v>
      </c>
      <c r="H3284" s="9" t="s">
        <v>4896</v>
      </c>
      <c r="I3284" s="9" t="s">
        <v>150</v>
      </c>
      <c r="J3284" s="9" t="str">
        <f t="shared" si="206"/>
        <v>RS DQLAB</v>
      </c>
      <c r="K3284" s="10" t="s">
        <v>151</v>
      </c>
      <c r="L3284" t="str">
        <f t="shared" si="207"/>
        <v>SELL</v>
      </c>
    </row>
    <row r="3285" spans="1:12" x14ac:dyDescent="0.2">
      <c r="A3285" s="11" t="s">
        <v>3434</v>
      </c>
      <c r="B3285" s="12">
        <v>44335</v>
      </c>
      <c r="C3285" s="13" t="s">
        <v>30</v>
      </c>
      <c r="D3285" s="13">
        <v>4</v>
      </c>
      <c r="E3285" s="13" t="s">
        <v>116</v>
      </c>
      <c r="F3285" s="16" t="str">
        <f t="shared" si="204"/>
        <v>OTHER</v>
      </c>
      <c r="G3285" s="16" t="str">
        <f t="shared" si="205"/>
        <v>OTHER</v>
      </c>
      <c r="H3285" s="9" t="s">
        <v>4896</v>
      </c>
      <c r="I3285" s="13" t="s">
        <v>150</v>
      </c>
      <c r="J3285" s="9" t="str">
        <f t="shared" si="206"/>
        <v>RS DQLAB</v>
      </c>
      <c r="K3285" s="14" t="s">
        <v>207</v>
      </c>
      <c r="L3285" t="str">
        <f t="shared" si="207"/>
        <v>SEL</v>
      </c>
    </row>
    <row r="3286" spans="1:12" x14ac:dyDescent="0.2">
      <c r="A3286" s="7" t="s">
        <v>3435</v>
      </c>
      <c r="B3286" s="8">
        <v>44335</v>
      </c>
      <c r="C3286" s="9" t="s">
        <v>14</v>
      </c>
      <c r="D3286" s="9">
        <v>10</v>
      </c>
      <c r="E3286" s="9" t="s">
        <v>116</v>
      </c>
      <c r="F3286" s="16" t="str">
        <f t="shared" si="204"/>
        <v>OTHER</v>
      </c>
      <c r="G3286" s="16" t="str">
        <f t="shared" si="205"/>
        <v>OTHER</v>
      </c>
      <c r="H3286" s="9" t="s">
        <v>4896</v>
      </c>
      <c r="I3286" s="9" t="s">
        <v>150</v>
      </c>
      <c r="J3286" s="9" t="str">
        <f t="shared" si="206"/>
        <v>RS DQLAB</v>
      </c>
      <c r="K3286" s="10" t="s">
        <v>151</v>
      </c>
      <c r="L3286" t="str">
        <f t="shared" si="207"/>
        <v>SELL</v>
      </c>
    </row>
    <row r="3287" spans="1:12" x14ac:dyDescent="0.2">
      <c r="A3287" s="11" t="s">
        <v>3436</v>
      </c>
      <c r="B3287" s="12">
        <v>44336</v>
      </c>
      <c r="C3287" s="13" t="s">
        <v>12</v>
      </c>
      <c r="D3287" s="13">
        <v>58</v>
      </c>
      <c r="E3287" s="13" t="s">
        <v>116</v>
      </c>
      <c r="F3287" s="16" t="str">
        <f t="shared" si="204"/>
        <v>OTHER</v>
      </c>
      <c r="G3287" s="16" t="str">
        <f t="shared" si="205"/>
        <v>OTHER</v>
      </c>
      <c r="H3287" s="9" t="s">
        <v>4896</v>
      </c>
      <c r="I3287" s="13" t="s">
        <v>150</v>
      </c>
      <c r="J3287" s="9" t="str">
        <f t="shared" si="206"/>
        <v>RS DQLAB</v>
      </c>
      <c r="K3287" s="14" t="s">
        <v>151</v>
      </c>
      <c r="L3287" t="str">
        <f t="shared" si="207"/>
        <v>SELL</v>
      </c>
    </row>
    <row r="3288" spans="1:12" x14ac:dyDescent="0.2">
      <c r="A3288" s="7" t="s">
        <v>3437</v>
      </c>
      <c r="B3288" s="8">
        <v>44336</v>
      </c>
      <c r="C3288" s="9" t="s">
        <v>9</v>
      </c>
      <c r="D3288" s="9">
        <v>2</v>
      </c>
      <c r="E3288" s="9" t="s">
        <v>116</v>
      </c>
      <c r="F3288" s="16" t="str">
        <f t="shared" si="204"/>
        <v>OTHER</v>
      </c>
      <c r="G3288" s="16" t="str">
        <f t="shared" si="205"/>
        <v>OTHER</v>
      </c>
      <c r="H3288" s="9" t="s">
        <v>4896</v>
      </c>
      <c r="I3288" s="9" t="s">
        <v>150</v>
      </c>
      <c r="J3288" s="9" t="str">
        <f t="shared" si="206"/>
        <v>RS DQLAB</v>
      </c>
      <c r="K3288" s="10" t="s">
        <v>151</v>
      </c>
      <c r="L3288" t="str">
        <f t="shared" si="207"/>
        <v>SELL</v>
      </c>
    </row>
    <row r="3289" spans="1:12" x14ac:dyDescent="0.2">
      <c r="A3289" s="11" t="s">
        <v>3438</v>
      </c>
      <c r="B3289" s="12">
        <v>44336</v>
      </c>
      <c r="C3289" s="13" t="s">
        <v>24</v>
      </c>
      <c r="D3289" s="13">
        <v>35</v>
      </c>
      <c r="E3289" s="13" t="s">
        <v>116</v>
      </c>
      <c r="F3289" s="16" t="str">
        <f t="shared" si="204"/>
        <v>OTHER</v>
      </c>
      <c r="G3289" s="16" t="str">
        <f t="shared" si="205"/>
        <v>OTHER</v>
      </c>
      <c r="H3289" s="9" t="s">
        <v>4896</v>
      </c>
      <c r="I3289" s="13" t="s">
        <v>150</v>
      </c>
      <c r="J3289" s="9" t="str">
        <f t="shared" si="206"/>
        <v>RS DQLAB</v>
      </c>
      <c r="K3289" s="14" t="s">
        <v>151</v>
      </c>
      <c r="L3289" t="str">
        <f t="shared" si="207"/>
        <v>SELL</v>
      </c>
    </row>
    <row r="3290" spans="1:12" x14ac:dyDescent="0.2">
      <c r="A3290" s="7" t="s">
        <v>3439</v>
      </c>
      <c r="B3290" s="8">
        <v>44336</v>
      </c>
      <c r="C3290" s="9" t="s">
        <v>41</v>
      </c>
      <c r="D3290" s="9">
        <v>42</v>
      </c>
      <c r="E3290" s="9" t="s">
        <v>116</v>
      </c>
      <c r="F3290" s="16" t="str">
        <f t="shared" si="204"/>
        <v>OTHER</v>
      </c>
      <c r="G3290" s="16" t="str">
        <f t="shared" si="205"/>
        <v>OTHER</v>
      </c>
      <c r="H3290" s="9" t="s">
        <v>4896</v>
      </c>
      <c r="I3290" s="9" t="s">
        <v>150</v>
      </c>
      <c r="J3290" s="9" t="str">
        <f t="shared" si="206"/>
        <v>RS DQLAB</v>
      </c>
      <c r="K3290" s="10" t="s">
        <v>151</v>
      </c>
      <c r="L3290" t="str">
        <f t="shared" si="207"/>
        <v>SELL</v>
      </c>
    </row>
    <row r="3291" spans="1:12" x14ac:dyDescent="0.2">
      <c r="A3291" s="11" t="s">
        <v>3440</v>
      </c>
      <c r="B3291" s="12">
        <v>44336</v>
      </c>
      <c r="C3291" s="13" t="s">
        <v>36</v>
      </c>
      <c r="D3291" s="13">
        <v>13</v>
      </c>
      <c r="E3291" s="13" t="s">
        <v>116</v>
      </c>
      <c r="F3291" s="16" t="str">
        <f t="shared" si="204"/>
        <v>OTHER</v>
      </c>
      <c r="G3291" s="16" t="str">
        <f t="shared" si="205"/>
        <v>OTHER</v>
      </c>
      <c r="H3291" s="9" t="s">
        <v>4896</v>
      </c>
      <c r="I3291" s="13" t="s">
        <v>150</v>
      </c>
      <c r="J3291" s="9" t="str">
        <f t="shared" si="206"/>
        <v>RS DQLAB</v>
      </c>
      <c r="K3291" s="14" t="s">
        <v>151</v>
      </c>
      <c r="L3291" t="str">
        <f t="shared" si="207"/>
        <v>SELL</v>
      </c>
    </row>
    <row r="3292" spans="1:12" x14ac:dyDescent="0.2">
      <c r="A3292" s="7" t="s">
        <v>3441</v>
      </c>
      <c r="B3292" s="8">
        <v>44336</v>
      </c>
      <c r="C3292" s="9" t="s">
        <v>11</v>
      </c>
      <c r="D3292" s="9">
        <v>33</v>
      </c>
      <c r="E3292" s="9" t="s">
        <v>116</v>
      </c>
      <c r="F3292" s="16" t="str">
        <f t="shared" si="204"/>
        <v>OTHER</v>
      </c>
      <c r="G3292" s="16" t="str">
        <f t="shared" si="205"/>
        <v>OTHER</v>
      </c>
      <c r="H3292" s="9" t="s">
        <v>4896</v>
      </c>
      <c r="I3292" s="9" t="s">
        <v>150</v>
      </c>
      <c r="J3292" s="9" t="str">
        <f t="shared" si="206"/>
        <v>RS DQLAB</v>
      </c>
      <c r="K3292" s="10" t="s">
        <v>151</v>
      </c>
      <c r="L3292" t="str">
        <f t="shared" si="207"/>
        <v>SELL</v>
      </c>
    </row>
    <row r="3293" spans="1:12" x14ac:dyDescent="0.2">
      <c r="A3293" s="11" t="s">
        <v>3442</v>
      </c>
      <c r="B3293" s="12">
        <v>44336</v>
      </c>
      <c r="C3293" s="13" t="s">
        <v>34</v>
      </c>
      <c r="D3293" s="13">
        <v>114</v>
      </c>
      <c r="E3293" s="13" t="s">
        <v>116</v>
      </c>
      <c r="F3293" s="16" t="str">
        <f t="shared" si="204"/>
        <v>OTHER</v>
      </c>
      <c r="G3293" s="16" t="str">
        <f t="shared" si="205"/>
        <v>OTHER</v>
      </c>
      <c r="H3293" s="9" t="s">
        <v>4896</v>
      </c>
      <c r="I3293" s="13" t="s">
        <v>150</v>
      </c>
      <c r="J3293" s="9" t="str">
        <f t="shared" si="206"/>
        <v>RS DQLAB</v>
      </c>
      <c r="K3293" s="14" t="s">
        <v>151</v>
      </c>
      <c r="L3293" t="str">
        <f t="shared" si="207"/>
        <v>SELL</v>
      </c>
    </row>
    <row r="3294" spans="1:12" x14ac:dyDescent="0.2">
      <c r="A3294" s="7" t="s">
        <v>3443</v>
      </c>
      <c r="B3294" s="8">
        <v>44337</v>
      </c>
      <c r="C3294" s="9" t="s">
        <v>16</v>
      </c>
      <c r="D3294" s="9">
        <v>6</v>
      </c>
      <c r="E3294" s="9" t="s">
        <v>116</v>
      </c>
      <c r="F3294" s="16" t="str">
        <f t="shared" si="204"/>
        <v>OTHER</v>
      </c>
      <c r="G3294" s="16" t="str">
        <f t="shared" si="205"/>
        <v>OTHER</v>
      </c>
      <c r="H3294" s="9" t="s">
        <v>4896</v>
      </c>
      <c r="I3294" s="9" t="s">
        <v>150</v>
      </c>
      <c r="J3294" s="9" t="str">
        <f t="shared" si="206"/>
        <v>RS DQLAB</v>
      </c>
      <c r="K3294" s="10" t="s">
        <v>151</v>
      </c>
      <c r="L3294" t="str">
        <f t="shared" si="207"/>
        <v>SELL</v>
      </c>
    </row>
    <row r="3295" spans="1:12" x14ac:dyDescent="0.2">
      <c r="A3295" s="11" t="s">
        <v>3444</v>
      </c>
      <c r="B3295" s="12">
        <v>44337</v>
      </c>
      <c r="C3295" s="13" t="s">
        <v>30</v>
      </c>
      <c r="D3295" s="13">
        <v>68</v>
      </c>
      <c r="E3295" s="13" t="s">
        <v>116</v>
      </c>
      <c r="F3295" s="16" t="str">
        <f t="shared" si="204"/>
        <v>OTHER</v>
      </c>
      <c r="G3295" s="16" t="str">
        <f t="shared" si="205"/>
        <v>OTHER</v>
      </c>
      <c r="H3295" s="9" t="s">
        <v>4896</v>
      </c>
      <c r="I3295" s="13" t="s">
        <v>150</v>
      </c>
      <c r="J3295" s="9" t="str">
        <f t="shared" si="206"/>
        <v>RS DQLAB</v>
      </c>
      <c r="K3295" s="14" t="s">
        <v>151</v>
      </c>
      <c r="L3295" t="str">
        <f t="shared" si="207"/>
        <v>SELL</v>
      </c>
    </row>
    <row r="3296" spans="1:12" x14ac:dyDescent="0.2">
      <c r="A3296" s="7" t="s">
        <v>3445</v>
      </c>
      <c r="B3296" s="8">
        <v>44337</v>
      </c>
      <c r="C3296" s="9" t="s">
        <v>30</v>
      </c>
      <c r="D3296" s="9">
        <v>429</v>
      </c>
      <c r="E3296" s="9" t="s">
        <v>116</v>
      </c>
      <c r="F3296" s="16" t="str">
        <f t="shared" si="204"/>
        <v>OTHER</v>
      </c>
      <c r="G3296" s="16" t="str">
        <f t="shared" si="205"/>
        <v>OTHER</v>
      </c>
      <c r="H3296" s="9" t="s">
        <v>4896</v>
      </c>
      <c r="I3296" s="9" t="s">
        <v>150</v>
      </c>
      <c r="J3296" s="9" t="str">
        <f t="shared" si="206"/>
        <v>RS DQLAB</v>
      </c>
      <c r="K3296" s="10" t="s">
        <v>151</v>
      </c>
      <c r="L3296" t="str">
        <f t="shared" si="207"/>
        <v>SELL</v>
      </c>
    </row>
    <row r="3297" spans="1:12" x14ac:dyDescent="0.2">
      <c r="A3297" s="11" t="s">
        <v>3446</v>
      </c>
      <c r="B3297" s="12">
        <v>44337</v>
      </c>
      <c r="C3297" s="13" t="s">
        <v>7</v>
      </c>
      <c r="D3297" s="13">
        <v>0</v>
      </c>
      <c r="E3297" s="13" t="s">
        <v>116</v>
      </c>
      <c r="F3297" s="16" t="str">
        <f t="shared" si="204"/>
        <v>OTHER</v>
      </c>
      <c r="G3297" s="16" t="str">
        <f t="shared" si="205"/>
        <v>OTHER</v>
      </c>
      <c r="H3297" s="9" t="s">
        <v>4896</v>
      </c>
      <c r="I3297" s="13" t="s">
        <v>150</v>
      </c>
      <c r="J3297" s="9" t="str">
        <f t="shared" si="206"/>
        <v>RS DQLAB</v>
      </c>
      <c r="K3297" s="14" t="s">
        <v>151</v>
      </c>
      <c r="L3297" t="str">
        <f t="shared" si="207"/>
        <v>SELL</v>
      </c>
    </row>
    <row r="3298" spans="1:12" x14ac:dyDescent="0.2">
      <c r="A3298" s="7" t="s">
        <v>3447</v>
      </c>
      <c r="B3298" s="8">
        <v>44337</v>
      </c>
      <c r="C3298" s="9" t="s">
        <v>11</v>
      </c>
      <c r="D3298" s="9">
        <v>7</v>
      </c>
      <c r="E3298" s="9" t="s">
        <v>116</v>
      </c>
      <c r="F3298" s="16" t="str">
        <f t="shared" si="204"/>
        <v>OTHER</v>
      </c>
      <c r="G3298" s="16" t="str">
        <f t="shared" si="205"/>
        <v>OTHER</v>
      </c>
      <c r="H3298" s="9" t="s">
        <v>4896</v>
      </c>
      <c r="I3298" s="9" t="s">
        <v>150</v>
      </c>
      <c r="J3298" s="9" t="str">
        <f t="shared" si="206"/>
        <v>RS DQLAB</v>
      </c>
      <c r="K3298" s="10" t="s">
        <v>151</v>
      </c>
      <c r="L3298" t="str">
        <f t="shared" si="207"/>
        <v>SELL</v>
      </c>
    </row>
    <row r="3299" spans="1:12" x14ac:dyDescent="0.2">
      <c r="A3299" s="11" t="s">
        <v>3448</v>
      </c>
      <c r="B3299" s="12">
        <v>44338</v>
      </c>
      <c r="C3299" s="13" t="s">
        <v>37</v>
      </c>
      <c r="D3299" s="13">
        <v>76</v>
      </c>
      <c r="E3299" s="13" t="s">
        <v>116</v>
      </c>
      <c r="F3299" s="16" t="str">
        <f t="shared" si="204"/>
        <v>OTHER</v>
      </c>
      <c r="G3299" s="16" t="str">
        <f t="shared" si="205"/>
        <v>OTHER</v>
      </c>
      <c r="H3299" s="9" t="s">
        <v>4896</v>
      </c>
      <c r="I3299" s="13" t="s">
        <v>150</v>
      </c>
      <c r="J3299" s="9" t="str">
        <f t="shared" si="206"/>
        <v>RS DQLAB</v>
      </c>
      <c r="K3299" s="14" t="s">
        <v>151</v>
      </c>
      <c r="L3299" t="str">
        <f t="shared" si="207"/>
        <v>SELL</v>
      </c>
    </row>
    <row r="3300" spans="1:12" x14ac:dyDescent="0.2">
      <c r="A3300" s="7" t="s">
        <v>3449</v>
      </c>
      <c r="B3300" s="8">
        <v>44338</v>
      </c>
      <c r="C3300" s="9" t="s">
        <v>9</v>
      </c>
      <c r="D3300" s="9">
        <v>19</v>
      </c>
      <c r="E3300" s="9" t="s">
        <v>116</v>
      </c>
      <c r="F3300" s="16" t="str">
        <f t="shared" si="204"/>
        <v>OTHER</v>
      </c>
      <c r="G3300" s="16" t="str">
        <f t="shared" si="205"/>
        <v>OTHER</v>
      </c>
      <c r="H3300" s="9" t="s">
        <v>4896</v>
      </c>
      <c r="I3300" s="9" t="s">
        <v>150</v>
      </c>
      <c r="J3300" s="9" t="str">
        <f t="shared" si="206"/>
        <v>RS DQLAB</v>
      </c>
      <c r="K3300" s="10" t="s">
        <v>151</v>
      </c>
      <c r="L3300" t="str">
        <f t="shared" si="207"/>
        <v>SELL</v>
      </c>
    </row>
    <row r="3301" spans="1:12" x14ac:dyDescent="0.2">
      <c r="A3301" s="11" t="s">
        <v>3450</v>
      </c>
      <c r="B3301" s="12">
        <v>44338</v>
      </c>
      <c r="C3301" s="13" t="s">
        <v>10</v>
      </c>
      <c r="D3301" s="13">
        <v>1</v>
      </c>
      <c r="E3301" s="13" t="s">
        <v>116</v>
      </c>
      <c r="F3301" s="16" t="str">
        <f t="shared" si="204"/>
        <v>OTHER</v>
      </c>
      <c r="G3301" s="16" t="str">
        <f t="shared" si="205"/>
        <v>OTHER</v>
      </c>
      <c r="H3301" s="9" t="s">
        <v>4896</v>
      </c>
      <c r="I3301" s="13" t="s">
        <v>150</v>
      </c>
      <c r="J3301" s="9" t="str">
        <f t="shared" si="206"/>
        <v>RS DQLAB</v>
      </c>
      <c r="K3301" s="14" t="s">
        <v>151</v>
      </c>
      <c r="L3301" t="str">
        <f t="shared" si="207"/>
        <v>SELL</v>
      </c>
    </row>
    <row r="3302" spans="1:12" x14ac:dyDescent="0.2">
      <c r="A3302" s="7" t="s">
        <v>3451</v>
      </c>
      <c r="B3302" s="8">
        <v>44338</v>
      </c>
      <c r="C3302" s="9" t="s">
        <v>16</v>
      </c>
      <c r="D3302" s="9">
        <v>1</v>
      </c>
      <c r="E3302" s="9" t="s">
        <v>116</v>
      </c>
      <c r="F3302" s="16" t="str">
        <f t="shared" si="204"/>
        <v>OTHER</v>
      </c>
      <c r="G3302" s="16" t="str">
        <f t="shared" si="205"/>
        <v>OTHER</v>
      </c>
      <c r="H3302" s="9" t="s">
        <v>4896</v>
      </c>
      <c r="I3302" s="9" t="s">
        <v>150</v>
      </c>
      <c r="J3302" s="9" t="str">
        <f t="shared" si="206"/>
        <v>RS DQLAB</v>
      </c>
      <c r="K3302" s="10" t="s">
        <v>151</v>
      </c>
      <c r="L3302" t="str">
        <f t="shared" si="207"/>
        <v>SELL</v>
      </c>
    </row>
    <row r="3303" spans="1:12" x14ac:dyDescent="0.2">
      <c r="A3303" s="11" t="s">
        <v>3452</v>
      </c>
      <c r="B3303" s="12">
        <v>44338</v>
      </c>
      <c r="C3303" s="13" t="s">
        <v>20</v>
      </c>
      <c r="D3303" s="13">
        <v>124</v>
      </c>
      <c r="E3303" s="13" t="s">
        <v>116</v>
      </c>
      <c r="F3303" s="16" t="str">
        <f t="shared" si="204"/>
        <v>OTHER</v>
      </c>
      <c r="G3303" s="16" t="str">
        <f t="shared" si="205"/>
        <v>OTHER</v>
      </c>
      <c r="H3303" s="9" t="s">
        <v>4896</v>
      </c>
      <c r="I3303" s="13" t="s">
        <v>150</v>
      </c>
      <c r="J3303" s="9" t="str">
        <f t="shared" si="206"/>
        <v>RS DQLAB</v>
      </c>
      <c r="K3303" s="14" t="s">
        <v>151</v>
      </c>
      <c r="L3303" t="str">
        <f t="shared" si="207"/>
        <v>SELL</v>
      </c>
    </row>
    <row r="3304" spans="1:12" x14ac:dyDescent="0.2">
      <c r="A3304" s="7" t="s">
        <v>3453</v>
      </c>
      <c r="B3304" s="8">
        <v>44338</v>
      </c>
      <c r="C3304" s="9" t="s">
        <v>17</v>
      </c>
      <c r="D3304" s="9">
        <v>3</v>
      </c>
      <c r="E3304" s="9" t="s">
        <v>116</v>
      </c>
      <c r="F3304" s="16" t="str">
        <f t="shared" si="204"/>
        <v>OTHER</v>
      </c>
      <c r="G3304" s="16" t="str">
        <f t="shared" si="205"/>
        <v>OTHER</v>
      </c>
      <c r="H3304" s="9" t="s">
        <v>4896</v>
      </c>
      <c r="I3304" s="9" t="s">
        <v>150</v>
      </c>
      <c r="J3304" s="9" t="str">
        <f t="shared" si="206"/>
        <v>RS DQLAB</v>
      </c>
      <c r="K3304" s="10" t="s">
        <v>151</v>
      </c>
      <c r="L3304" t="str">
        <f t="shared" si="207"/>
        <v>SELL</v>
      </c>
    </row>
    <row r="3305" spans="1:12" x14ac:dyDescent="0.2">
      <c r="A3305" s="11" t="s">
        <v>3454</v>
      </c>
      <c r="B3305" s="12">
        <v>44339</v>
      </c>
      <c r="C3305" s="13" t="s">
        <v>37</v>
      </c>
      <c r="D3305" s="13">
        <v>83</v>
      </c>
      <c r="E3305" s="13" t="s">
        <v>116</v>
      </c>
      <c r="F3305" s="16" t="str">
        <f t="shared" si="204"/>
        <v>OTHER</v>
      </c>
      <c r="G3305" s="16" t="str">
        <f t="shared" si="205"/>
        <v>OTHER</v>
      </c>
      <c r="H3305" s="9" t="s">
        <v>4896</v>
      </c>
      <c r="I3305" s="13" t="s">
        <v>150</v>
      </c>
      <c r="J3305" s="9" t="str">
        <f t="shared" si="206"/>
        <v>RS DQLAB</v>
      </c>
      <c r="K3305" s="14" t="s">
        <v>151</v>
      </c>
      <c r="L3305" t="str">
        <f t="shared" si="207"/>
        <v>SELL</v>
      </c>
    </row>
    <row r="3306" spans="1:12" x14ac:dyDescent="0.2">
      <c r="A3306" s="7" t="s">
        <v>3455</v>
      </c>
      <c r="B3306" s="8">
        <v>44339</v>
      </c>
      <c r="C3306" s="9" t="s">
        <v>9</v>
      </c>
      <c r="D3306" s="9">
        <v>63</v>
      </c>
      <c r="E3306" s="9" t="s">
        <v>116</v>
      </c>
      <c r="F3306" s="16" t="str">
        <f t="shared" si="204"/>
        <v>OTHER</v>
      </c>
      <c r="G3306" s="16" t="str">
        <f t="shared" si="205"/>
        <v>OTHER</v>
      </c>
      <c r="H3306" s="9" t="s">
        <v>4896</v>
      </c>
      <c r="I3306" s="9" t="s">
        <v>150</v>
      </c>
      <c r="J3306" s="9" t="str">
        <f t="shared" si="206"/>
        <v>RS DQLAB</v>
      </c>
      <c r="K3306" s="10" t="s">
        <v>151</v>
      </c>
      <c r="L3306" t="str">
        <f t="shared" si="207"/>
        <v>SELL</v>
      </c>
    </row>
    <row r="3307" spans="1:12" x14ac:dyDescent="0.2">
      <c r="A3307" s="11" t="s">
        <v>3456</v>
      </c>
      <c r="B3307" s="12">
        <v>44339</v>
      </c>
      <c r="C3307" s="13" t="s">
        <v>38</v>
      </c>
      <c r="D3307" s="13">
        <v>8</v>
      </c>
      <c r="E3307" s="13" t="s">
        <v>116</v>
      </c>
      <c r="F3307" s="16" t="str">
        <f t="shared" si="204"/>
        <v>OTHER</v>
      </c>
      <c r="G3307" s="16" t="str">
        <f t="shared" si="205"/>
        <v>OTHER</v>
      </c>
      <c r="H3307" s="9" t="s">
        <v>4896</v>
      </c>
      <c r="I3307" s="13" t="s">
        <v>150</v>
      </c>
      <c r="J3307" s="9" t="str">
        <f t="shared" si="206"/>
        <v>RS DQLAB</v>
      </c>
      <c r="K3307" s="14" t="s">
        <v>151</v>
      </c>
      <c r="L3307" t="str">
        <f t="shared" si="207"/>
        <v>SELL</v>
      </c>
    </row>
    <row r="3308" spans="1:12" x14ac:dyDescent="0.2">
      <c r="A3308" s="7" t="s">
        <v>3457</v>
      </c>
      <c r="B3308" s="8">
        <v>44339</v>
      </c>
      <c r="C3308" s="9" t="s">
        <v>16</v>
      </c>
      <c r="D3308" s="9">
        <v>70</v>
      </c>
      <c r="E3308" s="9" t="s">
        <v>116</v>
      </c>
      <c r="F3308" s="16" t="str">
        <f t="shared" si="204"/>
        <v>OTHER</v>
      </c>
      <c r="G3308" s="16" t="str">
        <f t="shared" si="205"/>
        <v>OTHER</v>
      </c>
      <c r="H3308" s="9" t="s">
        <v>4896</v>
      </c>
      <c r="I3308" s="9" t="s">
        <v>150</v>
      </c>
      <c r="J3308" s="9" t="str">
        <f t="shared" si="206"/>
        <v>RS DQLAB</v>
      </c>
      <c r="K3308" s="10" t="s">
        <v>151</v>
      </c>
      <c r="L3308" t="str">
        <f t="shared" si="207"/>
        <v>SELL</v>
      </c>
    </row>
    <row r="3309" spans="1:12" x14ac:dyDescent="0.2">
      <c r="A3309" s="11" t="s">
        <v>3458</v>
      </c>
      <c r="B3309" s="12">
        <v>44339</v>
      </c>
      <c r="C3309" s="13" t="s">
        <v>30</v>
      </c>
      <c r="D3309" s="13">
        <v>19</v>
      </c>
      <c r="E3309" s="13" t="s">
        <v>116</v>
      </c>
      <c r="F3309" s="16" t="str">
        <f t="shared" si="204"/>
        <v>OTHER</v>
      </c>
      <c r="G3309" s="16" t="str">
        <f t="shared" si="205"/>
        <v>OTHER</v>
      </c>
      <c r="H3309" s="9" t="s">
        <v>4896</v>
      </c>
      <c r="I3309" s="13" t="s">
        <v>150</v>
      </c>
      <c r="J3309" s="9" t="str">
        <f t="shared" si="206"/>
        <v>RS DQLAB</v>
      </c>
      <c r="K3309" s="14" t="s">
        <v>151</v>
      </c>
      <c r="L3309" t="str">
        <f t="shared" si="207"/>
        <v>SELL</v>
      </c>
    </row>
    <row r="3310" spans="1:12" x14ac:dyDescent="0.2">
      <c r="A3310" s="7" t="s">
        <v>3459</v>
      </c>
      <c r="B3310" s="8">
        <v>44339</v>
      </c>
      <c r="C3310" s="9" t="s">
        <v>28</v>
      </c>
      <c r="D3310" s="9">
        <v>37</v>
      </c>
      <c r="E3310" s="9" t="s">
        <v>116</v>
      </c>
      <c r="F3310" s="16" t="str">
        <f t="shared" si="204"/>
        <v>OTHER</v>
      </c>
      <c r="G3310" s="16" t="str">
        <f t="shared" si="205"/>
        <v>OTHER</v>
      </c>
      <c r="H3310" s="9" t="s">
        <v>4896</v>
      </c>
      <c r="I3310" s="9" t="s">
        <v>150</v>
      </c>
      <c r="J3310" s="9" t="str">
        <f t="shared" si="206"/>
        <v>RS DQLAB</v>
      </c>
      <c r="K3310" s="10" t="s">
        <v>151</v>
      </c>
      <c r="L3310" t="str">
        <f t="shared" si="207"/>
        <v>SELL</v>
      </c>
    </row>
    <row r="3311" spans="1:12" x14ac:dyDescent="0.2">
      <c r="A3311" s="11" t="s">
        <v>3460</v>
      </c>
      <c r="B3311" s="12">
        <v>44339</v>
      </c>
      <c r="C3311" s="13" t="s">
        <v>28</v>
      </c>
      <c r="D3311" s="13">
        <v>4</v>
      </c>
      <c r="E3311" s="13" t="s">
        <v>116</v>
      </c>
      <c r="F3311" s="16" t="str">
        <f t="shared" si="204"/>
        <v>OTHER</v>
      </c>
      <c r="G3311" s="16" t="str">
        <f t="shared" si="205"/>
        <v>OTHER</v>
      </c>
      <c r="H3311" s="9" t="s">
        <v>4896</v>
      </c>
      <c r="I3311" s="13" t="s">
        <v>150</v>
      </c>
      <c r="J3311" s="9" t="str">
        <f t="shared" si="206"/>
        <v>RS DQLAB</v>
      </c>
      <c r="K3311" s="14" t="s">
        <v>151</v>
      </c>
      <c r="L3311" t="str">
        <f t="shared" si="207"/>
        <v>SELL</v>
      </c>
    </row>
    <row r="3312" spans="1:12" x14ac:dyDescent="0.2">
      <c r="A3312" s="7" t="s">
        <v>3461</v>
      </c>
      <c r="B3312" s="8">
        <v>44340</v>
      </c>
      <c r="C3312" s="9" t="s">
        <v>38</v>
      </c>
      <c r="D3312" s="9">
        <v>34</v>
      </c>
      <c r="E3312" s="9" t="s">
        <v>116</v>
      </c>
      <c r="F3312" s="16" t="str">
        <f t="shared" si="204"/>
        <v>OTHER</v>
      </c>
      <c r="G3312" s="16" t="str">
        <f t="shared" si="205"/>
        <v>OTHER</v>
      </c>
      <c r="H3312" s="9" t="s">
        <v>4896</v>
      </c>
      <c r="I3312" s="9" t="s">
        <v>150</v>
      </c>
      <c r="J3312" s="9" t="str">
        <f t="shared" si="206"/>
        <v>RS DQLAB</v>
      </c>
      <c r="K3312" s="10" t="s">
        <v>151</v>
      </c>
      <c r="L3312" t="str">
        <f t="shared" si="207"/>
        <v>SELL</v>
      </c>
    </row>
    <row r="3313" spans="1:12" x14ac:dyDescent="0.2">
      <c r="A3313" s="11" t="s">
        <v>3462</v>
      </c>
      <c r="B3313" s="12">
        <v>44340</v>
      </c>
      <c r="C3313" s="13" t="s">
        <v>38</v>
      </c>
      <c r="D3313" s="13">
        <v>52</v>
      </c>
      <c r="E3313" s="13" t="s">
        <v>116</v>
      </c>
      <c r="F3313" s="16" t="str">
        <f t="shared" si="204"/>
        <v>OTHER</v>
      </c>
      <c r="G3313" s="16" t="str">
        <f t="shared" si="205"/>
        <v>OTHER</v>
      </c>
      <c r="H3313" s="9" t="s">
        <v>4896</v>
      </c>
      <c r="I3313" s="13" t="s">
        <v>150</v>
      </c>
      <c r="J3313" s="9" t="str">
        <f t="shared" si="206"/>
        <v>RS DQLAB</v>
      </c>
      <c r="K3313" s="14" t="s">
        <v>151</v>
      </c>
      <c r="L3313" t="str">
        <f t="shared" si="207"/>
        <v>SELL</v>
      </c>
    </row>
    <row r="3314" spans="1:12" x14ac:dyDescent="0.2">
      <c r="A3314" s="7" t="s">
        <v>3463</v>
      </c>
      <c r="B3314" s="8">
        <v>44340</v>
      </c>
      <c r="C3314" s="9" t="s">
        <v>22</v>
      </c>
      <c r="D3314" s="9">
        <v>31</v>
      </c>
      <c r="E3314" s="9" t="s">
        <v>116</v>
      </c>
      <c r="F3314" s="16" t="str">
        <f t="shared" si="204"/>
        <v>OTHER</v>
      </c>
      <c r="G3314" s="16" t="str">
        <f t="shared" si="205"/>
        <v>OTHER</v>
      </c>
      <c r="H3314" s="9" t="s">
        <v>4896</v>
      </c>
      <c r="I3314" s="9" t="s">
        <v>150</v>
      </c>
      <c r="J3314" s="9" t="str">
        <f t="shared" si="206"/>
        <v>RS DQLAB</v>
      </c>
      <c r="K3314" s="10" t="s">
        <v>151</v>
      </c>
      <c r="L3314" t="str">
        <f t="shared" si="207"/>
        <v>SELL</v>
      </c>
    </row>
    <row r="3315" spans="1:12" x14ac:dyDescent="0.2">
      <c r="A3315" s="11" t="s">
        <v>3464</v>
      </c>
      <c r="B3315" s="12">
        <v>44340</v>
      </c>
      <c r="C3315" s="13" t="s">
        <v>10</v>
      </c>
      <c r="D3315" s="13">
        <v>356</v>
      </c>
      <c r="E3315" s="13" t="s">
        <v>116</v>
      </c>
      <c r="F3315" s="16" t="str">
        <f t="shared" si="204"/>
        <v>OTHER</v>
      </c>
      <c r="G3315" s="16" t="str">
        <f t="shared" si="205"/>
        <v>OTHER</v>
      </c>
      <c r="H3315" s="9" t="s">
        <v>4896</v>
      </c>
      <c r="I3315" s="13" t="s">
        <v>150</v>
      </c>
      <c r="J3315" s="9" t="str">
        <f t="shared" si="206"/>
        <v>RS DQLAB</v>
      </c>
      <c r="K3315" s="14" t="s">
        <v>151</v>
      </c>
      <c r="L3315" t="str">
        <f t="shared" si="207"/>
        <v>SELL</v>
      </c>
    </row>
    <row r="3316" spans="1:12" x14ac:dyDescent="0.2">
      <c r="A3316" s="7" t="s">
        <v>3465</v>
      </c>
      <c r="B3316" s="8">
        <v>44340</v>
      </c>
      <c r="C3316" s="9" t="s">
        <v>10</v>
      </c>
      <c r="D3316" s="9">
        <v>1</v>
      </c>
      <c r="E3316" s="9" t="s">
        <v>116</v>
      </c>
      <c r="F3316" s="16" t="str">
        <f t="shared" si="204"/>
        <v>OTHER</v>
      </c>
      <c r="G3316" s="16" t="str">
        <f t="shared" si="205"/>
        <v>OTHER</v>
      </c>
      <c r="H3316" s="9" t="s">
        <v>4896</v>
      </c>
      <c r="I3316" s="9" t="s">
        <v>150</v>
      </c>
      <c r="J3316" s="9" t="str">
        <f t="shared" si="206"/>
        <v>RS DQLAB</v>
      </c>
      <c r="K3316" s="10" t="s">
        <v>151</v>
      </c>
      <c r="L3316" t="str">
        <f t="shared" si="207"/>
        <v>SELL</v>
      </c>
    </row>
    <row r="3317" spans="1:12" x14ac:dyDescent="0.2">
      <c r="A3317" s="11" t="s">
        <v>3466</v>
      </c>
      <c r="B3317" s="12">
        <v>44340</v>
      </c>
      <c r="C3317" s="13" t="s">
        <v>8</v>
      </c>
      <c r="D3317" s="13">
        <v>8</v>
      </c>
      <c r="E3317" s="13" t="s">
        <v>116</v>
      </c>
      <c r="F3317" s="16" t="str">
        <f t="shared" si="204"/>
        <v>OTHER</v>
      </c>
      <c r="G3317" s="16" t="str">
        <f t="shared" si="205"/>
        <v>OTHER</v>
      </c>
      <c r="H3317" s="9" t="s">
        <v>4896</v>
      </c>
      <c r="I3317" s="13" t="s">
        <v>150</v>
      </c>
      <c r="J3317" s="9" t="str">
        <f t="shared" si="206"/>
        <v>RS DQLAB</v>
      </c>
      <c r="K3317" s="14" t="s">
        <v>151</v>
      </c>
      <c r="L3317" t="str">
        <f t="shared" si="207"/>
        <v>SELL</v>
      </c>
    </row>
    <row r="3318" spans="1:12" x14ac:dyDescent="0.2">
      <c r="A3318" s="7" t="s">
        <v>3467</v>
      </c>
      <c r="B3318" s="8">
        <v>44340</v>
      </c>
      <c r="C3318" s="9" t="s">
        <v>25</v>
      </c>
      <c r="D3318" s="9">
        <v>56</v>
      </c>
      <c r="E3318" s="9" t="s">
        <v>116</v>
      </c>
      <c r="F3318" s="16" t="str">
        <f t="shared" si="204"/>
        <v>OTHER</v>
      </c>
      <c r="G3318" s="16" t="str">
        <f t="shared" si="205"/>
        <v>OTHER</v>
      </c>
      <c r="H3318" s="9" t="s">
        <v>4896</v>
      </c>
      <c r="I3318" s="9" t="s">
        <v>150</v>
      </c>
      <c r="J3318" s="9" t="str">
        <f t="shared" si="206"/>
        <v>RS DQLAB</v>
      </c>
      <c r="K3318" s="10" t="s">
        <v>151</v>
      </c>
      <c r="L3318" t="str">
        <f t="shared" si="207"/>
        <v>SELL</v>
      </c>
    </row>
    <row r="3319" spans="1:12" x14ac:dyDescent="0.2">
      <c r="A3319" s="11" t="s">
        <v>3468</v>
      </c>
      <c r="B3319" s="12">
        <v>44340</v>
      </c>
      <c r="C3319" s="13" t="s">
        <v>21</v>
      </c>
      <c r="D3319" s="13">
        <v>11</v>
      </c>
      <c r="E3319" s="13" t="s">
        <v>116</v>
      </c>
      <c r="F3319" s="16" t="str">
        <f t="shared" si="204"/>
        <v>OTHER</v>
      </c>
      <c r="G3319" s="16" t="str">
        <f t="shared" si="205"/>
        <v>OTHER</v>
      </c>
      <c r="H3319" s="9" t="s">
        <v>4896</v>
      </c>
      <c r="I3319" s="13" t="s">
        <v>150</v>
      </c>
      <c r="J3319" s="9" t="str">
        <f t="shared" si="206"/>
        <v>RS DQLAB</v>
      </c>
      <c r="K3319" s="14" t="s">
        <v>151</v>
      </c>
      <c r="L3319" t="str">
        <f t="shared" si="207"/>
        <v>SELL</v>
      </c>
    </row>
    <row r="3320" spans="1:12" x14ac:dyDescent="0.2">
      <c r="A3320" s="7" t="s">
        <v>3469</v>
      </c>
      <c r="B3320" s="8">
        <v>44341</v>
      </c>
      <c r="C3320" s="9" t="s">
        <v>12</v>
      </c>
      <c r="D3320" s="9">
        <v>9</v>
      </c>
      <c r="E3320" s="9" t="s">
        <v>116</v>
      </c>
      <c r="F3320" s="16" t="str">
        <f t="shared" si="204"/>
        <v>OTHER</v>
      </c>
      <c r="G3320" s="16" t="str">
        <f t="shared" si="205"/>
        <v>OTHER</v>
      </c>
      <c r="H3320" s="9" t="s">
        <v>4896</v>
      </c>
      <c r="I3320" s="9" t="s">
        <v>150</v>
      </c>
      <c r="J3320" s="9" t="str">
        <f t="shared" si="206"/>
        <v>RS DQLAB</v>
      </c>
      <c r="K3320" s="10" t="s">
        <v>151</v>
      </c>
      <c r="L3320" t="str">
        <f t="shared" si="207"/>
        <v>SELL</v>
      </c>
    </row>
    <row r="3321" spans="1:12" x14ac:dyDescent="0.2">
      <c r="A3321" s="11" t="s">
        <v>3470</v>
      </c>
      <c r="B3321" s="12">
        <v>44341</v>
      </c>
      <c r="C3321" s="13" t="s">
        <v>10</v>
      </c>
      <c r="D3321" s="13">
        <v>13</v>
      </c>
      <c r="E3321" s="13" t="s">
        <v>116</v>
      </c>
      <c r="F3321" s="16" t="str">
        <f t="shared" si="204"/>
        <v>OTHER</v>
      </c>
      <c r="G3321" s="16" t="str">
        <f t="shared" si="205"/>
        <v>OTHER</v>
      </c>
      <c r="H3321" s="9" t="s">
        <v>4896</v>
      </c>
      <c r="I3321" s="13" t="s">
        <v>150</v>
      </c>
      <c r="J3321" s="9" t="str">
        <f t="shared" si="206"/>
        <v>RS DQLAB</v>
      </c>
      <c r="K3321" s="14" t="s">
        <v>151</v>
      </c>
      <c r="L3321" t="str">
        <f t="shared" si="207"/>
        <v>SELL</v>
      </c>
    </row>
    <row r="3322" spans="1:12" x14ac:dyDescent="0.2">
      <c r="A3322" s="7" t="s">
        <v>3471</v>
      </c>
      <c r="B3322" s="8">
        <v>44341</v>
      </c>
      <c r="C3322" s="9" t="s">
        <v>40</v>
      </c>
      <c r="D3322" s="9">
        <v>10</v>
      </c>
      <c r="E3322" s="9" t="s">
        <v>116</v>
      </c>
      <c r="F3322" s="16" t="str">
        <f t="shared" si="204"/>
        <v>OTHER</v>
      </c>
      <c r="G3322" s="16" t="str">
        <f t="shared" si="205"/>
        <v>OTHER</v>
      </c>
      <c r="H3322" s="9" t="s">
        <v>4896</v>
      </c>
      <c r="I3322" s="9" t="s">
        <v>150</v>
      </c>
      <c r="J3322" s="9" t="str">
        <f t="shared" si="206"/>
        <v>RS DQLAB</v>
      </c>
      <c r="K3322" s="10" t="s">
        <v>151</v>
      </c>
      <c r="L3322" t="str">
        <f t="shared" si="207"/>
        <v>SELL</v>
      </c>
    </row>
    <row r="3323" spans="1:12" x14ac:dyDescent="0.2">
      <c r="A3323" s="11" t="s">
        <v>3472</v>
      </c>
      <c r="B3323" s="12">
        <v>44341</v>
      </c>
      <c r="C3323" s="13" t="s">
        <v>17</v>
      </c>
      <c r="D3323" s="13">
        <v>16</v>
      </c>
      <c r="E3323" s="13" t="s">
        <v>116</v>
      </c>
      <c r="F3323" s="16" t="str">
        <f t="shared" si="204"/>
        <v>OTHER</v>
      </c>
      <c r="G3323" s="16" t="str">
        <f t="shared" si="205"/>
        <v>OTHER</v>
      </c>
      <c r="H3323" s="9" t="s">
        <v>4896</v>
      </c>
      <c r="I3323" s="13" t="s">
        <v>150</v>
      </c>
      <c r="J3323" s="9" t="str">
        <f t="shared" si="206"/>
        <v>RS DQLAB</v>
      </c>
      <c r="K3323" s="14" t="s">
        <v>151</v>
      </c>
      <c r="L3323" t="str">
        <f t="shared" si="207"/>
        <v>SELL</v>
      </c>
    </row>
    <row r="3324" spans="1:12" x14ac:dyDescent="0.2">
      <c r="A3324" s="7" t="s">
        <v>3473</v>
      </c>
      <c r="B3324" s="8">
        <v>44342</v>
      </c>
      <c r="C3324" s="9" t="s">
        <v>37</v>
      </c>
      <c r="D3324" s="9">
        <v>49</v>
      </c>
      <c r="E3324" s="9" t="s">
        <v>116</v>
      </c>
      <c r="F3324" s="16" t="str">
        <f t="shared" si="204"/>
        <v>OTHER</v>
      </c>
      <c r="G3324" s="16" t="str">
        <f t="shared" si="205"/>
        <v>OTHER</v>
      </c>
      <c r="H3324" s="9" t="s">
        <v>4896</v>
      </c>
      <c r="I3324" s="9" t="s">
        <v>150</v>
      </c>
      <c r="J3324" s="9" t="str">
        <f t="shared" si="206"/>
        <v>RS DQLAB</v>
      </c>
      <c r="K3324" s="10" t="s">
        <v>151</v>
      </c>
      <c r="L3324" t="str">
        <f t="shared" si="207"/>
        <v>SELL</v>
      </c>
    </row>
    <row r="3325" spans="1:12" x14ac:dyDescent="0.2">
      <c r="A3325" s="11" t="s">
        <v>3474</v>
      </c>
      <c r="B3325" s="12">
        <v>44342</v>
      </c>
      <c r="C3325" s="13" t="s">
        <v>9</v>
      </c>
      <c r="D3325" s="13">
        <v>60</v>
      </c>
      <c r="E3325" s="13" t="s">
        <v>116</v>
      </c>
      <c r="F3325" s="16" t="str">
        <f t="shared" si="204"/>
        <v>OTHER</v>
      </c>
      <c r="G3325" s="16" t="str">
        <f t="shared" si="205"/>
        <v>OTHER</v>
      </c>
      <c r="H3325" s="9" t="s">
        <v>4896</v>
      </c>
      <c r="I3325" s="13" t="s">
        <v>150</v>
      </c>
      <c r="J3325" s="9" t="str">
        <f t="shared" si="206"/>
        <v>RS DQLAB</v>
      </c>
      <c r="K3325" s="14" t="s">
        <v>151</v>
      </c>
      <c r="L3325" t="str">
        <f t="shared" si="207"/>
        <v>SELL</v>
      </c>
    </row>
    <row r="3326" spans="1:12" x14ac:dyDescent="0.2">
      <c r="A3326" s="7" t="s">
        <v>3475</v>
      </c>
      <c r="B3326" s="8">
        <v>44342</v>
      </c>
      <c r="C3326" s="9" t="s">
        <v>9</v>
      </c>
      <c r="D3326" s="9">
        <v>26</v>
      </c>
      <c r="E3326" s="9" t="s">
        <v>116</v>
      </c>
      <c r="F3326" s="16" t="str">
        <f t="shared" si="204"/>
        <v>OTHER</v>
      </c>
      <c r="G3326" s="16" t="str">
        <f t="shared" si="205"/>
        <v>OTHER</v>
      </c>
      <c r="H3326" s="9" t="s">
        <v>4896</v>
      </c>
      <c r="I3326" s="9" t="s">
        <v>150</v>
      </c>
      <c r="J3326" s="9" t="str">
        <f t="shared" si="206"/>
        <v>RS DQLAB</v>
      </c>
      <c r="K3326" s="10" t="s">
        <v>151</v>
      </c>
      <c r="L3326" t="str">
        <f t="shared" si="207"/>
        <v>SELL</v>
      </c>
    </row>
    <row r="3327" spans="1:12" x14ac:dyDescent="0.2">
      <c r="A3327" s="11" t="s">
        <v>3476</v>
      </c>
      <c r="B3327" s="12">
        <v>44342</v>
      </c>
      <c r="C3327" s="13" t="s">
        <v>9</v>
      </c>
      <c r="D3327" s="13">
        <v>11</v>
      </c>
      <c r="E3327" s="13" t="s">
        <v>116</v>
      </c>
      <c r="F3327" s="16" t="str">
        <f t="shared" si="204"/>
        <v>OTHER</v>
      </c>
      <c r="G3327" s="16" t="str">
        <f t="shared" si="205"/>
        <v>OTHER</v>
      </c>
      <c r="H3327" s="9" t="s">
        <v>4896</v>
      </c>
      <c r="I3327" s="13" t="s">
        <v>150</v>
      </c>
      <c r="J3327" s="9" t="str">
        <f t="shared" si="206"/>
        <v>RS DQLAB</v>
      </c>
      <c r="K3327" s="14" t="s">
        <v>151</v>
      </c>
      <c r="L3327" t="str">
        <f t="shared" si="207"/>
        <v>SELL</v>
      </c>
    </row>
    <row r="3328" spans="1:12" x14ac:dyDescent="0.2">
      <c r="A3328" s="7" t="s">
        <v>3477</v>
      </c>
      <c r="B3328" s="8">
        <v>44342</v>
      </c>
      <c r="C3328" s="9" t="s">
        <v>24</v>
      </c>
      <c r="D3328" s="9">
        <v>46</v>
      </c>
      <c r="E3328" s="9" t="s">
        <v>116</v>
      </c>
      <c r="F3328" s="16" t="str">
        <f t="shared" si="204"/>
        <v>OTHER</v>
      </c>
      <c r="G3328" s="16" t="str">
        <f t="shared" si="205"/>
        <v>OTHER</v>
      </c>
      <c r="H3328" s="9" t="s">
        <v>4896</v>
      </c>
      <c r="I3328" s="9" t="s">
        <v>150</v>
      </c>
      <c r="J3328" s="9" t="str">
        <f t="shared" si="206"/>
        <v>RS DQLAB</v>
      </c>
      <c r="K3328" s="10" t="s">
        <v>151</v>
      </c>
      <c r="L3328" t="str">
        <f t="shared" si="207"/>
        <v>SELL</v>
      </c>
    </row>
    <row r="3329" spans="1:12" x14ac:dyDescent="0.2">
      <c r="A3329" s="11" t="s">
        <v>3478</v>
      </c>
      <c r="B3329" s="12">
        <v>44342</v>
      </c>
      <c r="C3329" s="13" t="s">
        <v>10</v>
      </c>
      <c r="D3329" s="13">
        <v>201</v>
      </c>
      <c r="E3329" s="13" t="s">
        <v>116</v>
      </c>
      <c r="F3329" s="16" t="str">
        <f t="shared" si="204"/>
        <v>OTHER</v>
      </c>
      <c r="G3329" s="16" t="str">
        <f t="shared" si="205"/>
        <v>OTHER</v>
      </c>
      <c r="H3329" s="9" t="s">
        <v>4896</v>
      </c>
      <c r="I3329" s="13" t="s">
        <v>150</v>
      </c>
      <c r="J3329" s="9" t="str">
        <f t="shared" si="206"/>
        <v>RS DQLAB</v>
      </c>
      <c r="K3329" s="14" t="s">
        <v>151</v>
      </c>
      <c r="L3329" t="str">
        <f t="shared" si="207"/>
        <v>SELL</v>
      </c>
    </row>
    <row r="3330" spans="1:12" x14ac:dyDescent="0.2">
      <c r="A3330" s="7" t="s">
        <v>3479</v>
      </c>
      <c r="B3330" s="8">
        <v>44342</v>
      </c>
      <c r="C3330" s="9" t="s">
        <v>5</v>
      </c>
      <c r="D3330" s="9">
        <v>37</v>
      </c>
      <c r="E3330" s="9" t="s">
        <v>116</v>
      </c>
      <c r="F3330" s="16" t="str">
        <f t="shared" si="204"/>
        <v>OTHER</v>
      </c>
      <c r="G3330" s="16" t="str">
        <f t="shared" si="205"/>
        <v>OTHER</v>
      </c>
      <c r="H3330" s="9" t="s">
        <v>4896</v>
      </c>
      <c r="I3330" s="9" t="s">
        <v>150</v>
      </c>
      <c r="J3330" s="9" t="str">
        <f t="shared" si="206"/>
        <v>RS DQLAB</v>
      </c>
      <c r="K3330" s="10" t="s">
        <v>151</v>
      </c>
      <c r="L3330" t="str">
        <f t="shared" si="207"/>
        <v>SELL</v>
      </c>
    </row>
    <row r="3331" spans="1:12" x14ac:dyDescent="0.2">
      <c r="A3331" s="11" t="s">
        <v>3480</v>
      </c>
      <c r="B3331" s="12">
        <v>44342</v>
      </c>
      <c r="C3331" s="13" t="s">
        <v>25</v>
      </c>
      <c r="D3331" s="13">
        <v>21</v>
      </c>
      <c r="E3331" s="13" t="s">
        <v>116</v>
      </c>
      <c r="F3331" s="16" t="str">
        <f t="shared" ref="F3331:F3394" si="208">UPPER(IF(LEN(E3331)=0,"OTHER",E3331))</f>
        <v>OTHER</v>
      </c>
      <c r="G3331" s="16" t="str">
        <f t="shared" ref="G3331:G3394" si="209">LEFT(F3331,7)</f>
        <v>OTHER</v>
      </c>
      <c r="H3331" s="9" t="s">
        <v>4896</v>
      </c>
      <c r="I3331" s="13" t="s">
        <v>150</v>
      </c>
      <c r="J3331" s="9" t="str">
        <f t="shared" ref="J3331:J3394" si="210">(UPPER(IF(LEN(I3331)=0,"OTHER",I3331)))</f>
        <v>RS DQLAB</v>
      </c>
      <c r="K3331" s="14" t="s">
        <v>151</v>
      </c>
      <c r="L3331" t="str">
        <f t="shared" ref="L3331:L3394" si="211">UPPER(K3331)</f>
        <v>SELL</v>
      </c>
    </row>
    <row r="3332" spans="1:12" x14ac:dyDescent="0.2">
      <c r="A3332" s="7" t="s">
        <v>3481</v>
      </c>
      <c r="B3332" s="8">
        <v>44343</v>
      </c>
      <c r="C3332" s="9" t="s">
        <v>37</v>
      </c>
      <c r="D3332" s="9">
        <v>16</v>
      </c>
      <c r="E3332" s="9" t="s">
        <v>116</v>
      </c>
      <c r="F3332" s="16" t="str">
        <f t="shared" si="208"/>
        <v>OTHER</v>
      </c>
      <c r="G3332" s="16" t="str">
        <f t="shared" si="209"/>
        <v>OTHER</v>
      </c>
      <c r="H3332" s="9" t="s">
        <v>4896</v>
      </c>
      <c r="I3332" s="9" t="s">
        <v>150</v>
      </c>
      <c r="J3332" s="9" t="str">
        <f t="shared" si="210"/>
        <v>RS DQLAB</v>
      </c>
      <c r="K3332" s="10" t="s">
        <v>151</v>
      </c>
      <c r="L3332" t="str">
        <f t="shared" si="211"/>
        <v>SELL</v>
      </c>
    </row>
    <row r="3333" spans="1:12" x14ac:dyDescent="0.2">
      <c r="A3333" s="11" t="s">
        <v>3482</v>
      </c>
      <c r="B3333" s="12">
        <v>44343</v>
      </c>
      <c r="C3333" s="13" t="s">
        <v>9</v>
      </c>
      <c r="D3333" s="13">
        <v>65</v>
      </c>
      <c r="E3333" s="13" t="s">
        <v>116</v>
      </c>
      <c r="F3333" s="16" t="str">
        <f t="shared" si="208"/>
        <v>OTHER</v>
      </c>
      <c r="G3333" s="16" t="str">
        <f t="shared" si="209"/>
        <v>OTHER</v>
      </c>
      <c r="H3333" s="9" t="s">
        <v>4896</v>
      </c>
      <c r="I3333" s="13" t="s">
        <v>150</v>
      </c>
      <c r="J3333" s="9" t="str">
        <f t="shared" si="210"/>
        <v>RS DQLAB</v>
      </c>
      <c r="K3333" s="14" t="s">
        <v>151</v>
      </c>
      <c r="L3333" t="str">
        <f t="shared" si="211"/>
        <v>SELL</v>
      </c>
    </row>
    <row r="3334" spans="1:12" x14ac:dyDescent="0.2">
      <c r="A3334" s="7" t="s">
        <v>3483</v>
      </c>
      <c r="B3334" s="8">
        <v>44343</v>
      </c>
      <c r="C3334" s="9" t="s">
        <v>41</v>
      </c>
      <c r="D3334" s="9">
        <v>44</v>
      </c>
      <c r="E3334" s="9" t="s">
        <v>116</v>
      </c>
      <c r="F3334" s="16" t="str">
        <f t="shared" si="208"/>
        <v>OTHER</v>
      </c>
      <c r="G3334" s="16" t="str">
        <f t="shared" si="209"/>
        <v>OTHER</v>
      </c>
      <c r="H3334" s="9" t="s">
        <v>4896</v>
      </c>
      <c r="I3334" s="9" t="s">
        <v>150</v>
      </c>
      <c r="J3334" s="9" t="str">
        <f t="shared" si="210"/>
        <v>RS DQLAB</v>
      </c>
      <c r="K3334" s="10" t="s">
        <v>151</v>
      </c>
      <c r="L3334" t="str">
        <f t="shared" si="211"/>
        <v>SELL</v>
      </c>
    </row>
    <row r="3335" spans="1:12" x14ac:dyDescent="0.2">
      <c r="A3335" s="11" t="s">
        <v>3484</v>
      </c>
      <c r="B3335" s="12">
        <v>44344</v>
      </c>
      <c r="C3335" s="13" t="s">
        <v>12</v>
      </c>
      <c r="D3335" s="13">
        <v>11</v>
      </c>
      <c r="E3335" s="13" t="s">
        <v>116</v>
      </c>
      <c r="F3335" s="16" t="str">
        <f t="shared" si="208"/>
        <v>OTHER</v>
      </c>
      <c r="G3335" s="16" t="str">
        <f t="shared" si="209"/>
        <v>OTHER</v>
      </c>
      <c r="H3335" s="9" t="s">
        <v>4896</v>
      </c>
      <c r="I3335" s="13" t="s">
        <v>150</v>
      </c>
      <c r="J3335" s="9" t="str">
        <f t="shared" si="210"/>
        <v>RS DQLAB</v>
      </c>
      <c r="K3335" s="14" t="s">
        <v>151</v>
      </c>
      <c r="L3335" t="str">
        <f t="shared" si="211"/>
        <v>SELL</v>
      </c>
    </row>
    <row r="3336" spans="1:12" x14ac:dyDescent="0.2">
      <c r="A3336" s="7" t="s">
        <v>3485</v>
      </c>
      <c r="B3336" s="8">
        <v>44344</v>
      </c>
      <c r="C3336" s="9" t="s">
        <v>24</v>
      </c>
      <c r="D3336" s="9">
        <v>6</v>
      </c>
      <c r="E3336" s="9" t="s">
        <v>116</v>
      </c>
      <c r="F3336" s="16" t="str">
        <f t="shared" si="208"/>
        <v>OTHER</v>
      </c>
      <c r="G3336" s="16" t="str">
        <f t="shared" si="209"/>
        <v>OTHER</v>
      </c>
      <c r="H3336" s="9" t="s">
        <v>4896</v>
      </c>
      <c r="I3336" s="9" t="s">
        <v>150</v>
      </c>
      <c r="J3336" s="9" t="str">
        <f t="shared" si="210"/>
        <v>RS DQLAB</v>
      </c>
      <c r="K3336" s="10" t="s">
        <v>151</v>
      </c>
      <c r="L3336" t="str">
        <f t="shared" si="211"/>
        <v>SELL</v>
      </c>
    </row>
    <row r="3337" spans="1:12" x14ac:dyDescent="0.2">
      <c r="A3337" s="11" t="s">
        <v>3486</v>
      </c>
      <c r="B3337" s="12">
        <v>44344</v>
      </c>
      <c r="C3337" s="13" t="s">
        <v>17</v>
      </c>
      <c r="D3337" s="13">
        <v>13</v>
      </c>
      <c r="E3337" s="13" t="s">
        <v>116</v>
      </c>
      <c r="F3337" s="16" t="str">
        <f t="shared" si="208"/>
        <v>OTHER</v>
      </c>
      <c r="G3337" s="16" t="str">
        <f t="shared" si="209"/>
        <v>OTHER</v>
      </c>
      <c r="H3337" s="9" t="s">
        <v>4896</v>
      </c>
      <c r="I3337" s="13" t="s">
        <v>150</v>
      </c>
      <c r="J3337" s="9" t="str">
        <f t="shared" si="210"/>
        <v>RS DQLAB</v>
      </c>
      <c r="K3337" s="14" t="s">
        <v>151</v>
      </c>
      <c r="L3337" t="str">
        <f t="shared" si="211"/>
        <v>SELL</v>
      </c>
    </row>
    <row r="3338" spans="1:12" x14ac:dyDescent="0.2">
      <c r="A3338" s="7" t="s">
        <v>3487</v>
      </c>
      <c r="B3338" s="8">
        <v>44344</v>
      </c>
      <c r="C3338" s="9" t="s">
        <v>5</v>
      </c>
      <c r="D3338" s="9">
        <v>79</v>
      </c>
      <c r="E3338" s="9" t="s">
        <v>116</v>
      </c>
      <c r="F3338" s="16" t="str">
        <f t="shared" si="208"/>
        <v>OTHER</v>
      </c>
      <c r="G3338" s="16" t="str">
        <f t="shared" si="209"/>
        <v>OTHER</v>
      </c>
      <c r="H3338" s="9" t="s">
        <v>4896</v>
      </c>
      <c r="I3338" s="9" t="s">
        <v>150</v>
      </c>
      <c r="J3338" s="9" t="str">
        <f t="shared" si="210"/>
        <v>RS DQLAB</v>
      </c>
      <c r="K3338" s="10" t="s">
        <v>151</v>
      </c>
      <c r="L3338" t="str">
        <f t="shared" si="211"/>
        <v>SELL</v>
      </c>
    </row>
    <row r="3339" spans="1:12" x14ac:dyDescent="0.2">
      <c r="A3339" s="11" t="s">
        <v>3488</v>
      </c>
      <c r="B3339" s="12">
        <v>44344</v>
      </c>
      <c r="C3339" s="13" t="s">
        <v>25</v>
      </c>
      <c r="D3339" s="13">
        <v>23</v>
      </c>
      <c r="E3339" s="13" t="s">
        <v>116</v>
      </c>
      <c r="F3339" s="16" t="str">
        <f t="shared" si="208"/>
        <v>OTHER</v>
      </c>
      <c r="G3339" s="16" t="str">
        <f t="shared" si="209"/>
        <v>OTHER</v>
      </c>
      <c r="H3339" s="9" t="s">
        <v>4896</v>
      </c>
      <c r="I3339" s="13" t="s">
        <v>150</v>
      </c>
      <c r="J3339" s="9" t="str">
        <f t="shared" si="210"/>
        <v>RS DQLAB</v>
      </c>
      <c r="K3339" s="14" t="s">
        <v>151</v>
      </c>
      <c r="L3339" t="str">
        <f t="shared" si="211"/>
        <v>SELL</v>
      </c>
    </row>
    <row r="3340" spans="1:12" x14ac:dyDescent="0.2">
      <c r="A3340" s="7" t="s">
        <v>3489</v>
      </c>
      <c r="B3340" s="8">
        <v>44345</v>
      </c>
      <c r="C3340" s="9" t="s">
        <v>37</v>
      </c>
      <c r="D3340" s="9">
        <v>10</v>
      </c>
      <c r="E3340" s="9" t="s">
        <v>116</v>
      </c>
      <c r="F3340" s="16" t="str">
        <f t="shared" si="208"/>
        <v>OTHER</v>
      </c>
      <c r="G3340" s="16" t="str">
        <f t="shared" si="209"/>
        <v>OTHER</v>
      </c>
      <c r="H3340" s="9" t="s">
        <v>4896</v>
      </c>
      <c r="I3340" s="9" t="s">
        <v>150</v>
      </c>
      <c r="J3340" s="9" t="str">
        <f t="shared" si="210"/>
        <v>RS DQLAB</v>
      </c>
      <c r="K3340" s="10" t="s">
        <v>151</v>
      </c>
      <c r="L3340" t="str">
        <f t="shared" si="211"/>
        <v>SELL</v>
      </c>
    </row>
    <row r="3341" spans="1:12" x14ac:dyDescent="0.2">
      <c r="A3341" s="11" t="s">
        <v>3490</v>
      </c>
      <c r="B3341" s="12">
        <v>44345</v>
      </c>
      <c r="C3341" s="13" t="s">
        <v>37</v>
      </c>
      <c r="D3341" s="13">
        <v>79</v>
      </c>
      <c r="E3341" s="13" t="s">
        <v>116</v>
      </c>
      <c r="F3341" s="16" t="str">
        <f t="shared" si="208"/>
        <v>OTHER</v>
      </c>
      <c r="G3341" s="16" t="str">
        <f t="shared" si="209"/>
        <v>OTHER</v>
      </c>
      <c r="H3341" s="9" t="s">
        <v>4896</v>
      </c>
      <c r="I3341" s="13" t="s">
        <v>150</v>
      </c>
      <c r="J3341" s="9" t="str">
        <f t="shared" si="210"/>
        <v>RS DQLAB</v>
      </c>
      <c r="K3341" s="14" t="s">
        <v>151</v>
      </c>
      <c r="L3341" t="str">
        <f t="shared" si="211"/>
        <v>SELL</v>
      </c>
    </row>
    <row r="3342" spans="1:12" x14ac:dyDescent="0.2">
      <c r="A3342" s="7" t="s">
        <v>3491</v>
      </c>
      <c r="B3342" s="8">
        <v>44345</v>
      </c>
      <c r="C3342" s="9" t="s">
        <v>41</v>
      </c>
      <c r="D3342" s="9">
        <v>49</v>
      </c>
      <c r="E3342" s="9" t="s">
        <v>116</v>
      </c>
      <c r="F3342" s="16" t="str">
        <f t="shared" si="208"/>
        <v>OTHER</v>
      </c>
      <c r="G3342" s="16" t="str">
        <f t="shared" si="209"/>
        <v>OTHER</v>
      </c>
      <c r="H3342" s="9" t="s">
        <v>4896</v>
      </c>
      <c r="I3342" s="9" t="s">
        <v>150</v>
      </c>
      <c r="J3342" s="9" t="str">
        <f t="shared" si="210"/>
        <v>RS DQLAB</v>
      </c>
      <c r="K3342" s="10" t="s">
        <v>151</v>
      </c>
      <c r="L3342" t="str">
        <f t="shared" si="211"/>
        <v>SELL</v>
      </c>
    </row>
    <row r="3343" spans="1:12" x14ac:dyDescent="0.2">
      <c r="A3343" s="11" t="s">
        <v>3492</v>
      </c>
      <c r="B3343" s="12">
        <v>44345</v>
      </c>
      <c r="C3343" s="13" t="s">
        <v>36</v>
      </c>
      <c r="D3343" s="13">
        <v>85</v>
      </c>
      <c r="E3343" s="13" t="s">
        <v>116</v>
      </c>
      <c r="F3343" s="16" t="str">
        <f t="shared" si="208"/>
        <v>OTHER</v>
      </c>
      <c r="G3343" s="16" t="str">
        <f t="shared" si="209"/>
        <v>OTHER</v>
      </c>
      <c r="H3343" s="9" t="s">
        <v>4896</v>
      </c>
      <c r="I3343" s="13" t="s">
        <v>150</v>
      </c>
      <c r="J3343" s="9" t="str">
        <f t="shared" si="210"/>
        <v>RS DQLAB</v>
      </c>
      <c r="K3343" s="14" t="s">
        <v>151</v>
      </c>
      <c r="L3343" t="str">
        <f t="shared" si="211"/>
        <v>SELL</v>
      </c>
    </row>
    <row r="3344" spans="1:12" x14ac:dyDescent="0.2">
      <c r="A3344" s="7" t="s">
        <v>3493</v>
      </c>
      <c r="B3344" s="8">
        <v>44345</v>
      </c>
      <c r="C3344" s="9" t="s">
        <v>16</v>
      </c>
      <c r="D3344" s="9">
        <v>13</v>
      </c>
      <c r="E3344" s="9" t="s">
        <v>116</v>
      </c>
      <c r="F3344" s="16" t="str">
        <f t="shared" si="208"/>
        <v>OTHER</v>
      </c>
      <c r="G3344" s="16" t="str">
        <f t="shared" si="209"/>
        <v>OTHER</v>
      </c>
      <c r="H3344" s="9" t="s">
        <v>4896</v>
      </c>
      <c r="I3344" s="9" t="s">
        <v>150</v>
      </c>
      <c r="J3344" s="9" t="str">
        <f t="shared" si="210"/>
        <v>RS DQLAB</v>
      </c>
      <c r="K3344" s="10" t="s">
        <v>151</v>
      </c>
      <c r="L3344" t="str">
        <f t="shared" si="211"/>
        <v>SELL</v>
      </c>
    </row>
    <row r="3345" spans="1:12" x14ac:dyDescent="0.2">
      <c r="A3345" s="11" t="s">
        <v>3494</v>
      </c>
      <c r="B3345" s="12">
        <v>44346</v>
      </c>
      <c r="C3345" s="13" t="s">
        <v>12</v>
      </c>
      <c r="D3345" s="13">
        <v>78</v>
      </c>
      <c r="E3345" s="13" t="s">
        <v>116</v>
      </c>
      <c r="F3345" s="16" t="str">
        <f t="shared" si="208"/>
        <v>OTHER</v>
      </c>
      <c r="G3345" s="16" t="str">
        <f t="shared" si="209"/>
        <v>OTHER</v>
      </c>
      <c r="H3345" s="9" t="s">
        <v>4896</v>
      </c>
      <c r="I3345" s="13" t="s">
        <v>150</v>
      </c>
      <c r="J3345" s="9" t="str">
        <f t="shared" si="210"/>
        <v>RS DQLAB</v>
      </c>
      <c r="K3345" s="14" t="s">
        <v>151</v>
      </c>
      <c r="L3345" t="str">
        <f t="shared" si="211"/>
        <v>SELL</v>
      </c>
    </row>
    <row r="3346" spans="1:12" x14ac:dyDescent="0.2">
      <c r="A3346" s="7" t="s">
        <v>3495</v>
      </c>
      <c r="B3346" s="8">
        <v>44346</v>
      </c>
      <c r="C3346" s="9" t="s">
        <v>9</v>
      </c>
      <c r="D3346" s="9">
        <v>23</v>
      </c>
      <c r="E3346" s="9" t="s">
        <v>116</v>
      </c>
      <c r="F3346" s="16" t="str">
        <f t="shared" si="208"/>
        <v>OTHER</v>
      </c>
      <c r="G3346" s="16" t="str">
        <f t="shared" si="209"/>
        <v>OTHER</v>
      </c>
      <c r="H3346" s="9" t="s">
        <v>4896</v>
      </c>
      <c r="I3346" s="9" t="s">
        <v>150</v>
      </c>
      <c r="J3346" s="9" t="str">
        <f t="shared" si="210"/>
        <v>RS DQLAB</v>
      </c>
      <c r="K3346" s="10" t="s">
        <v>151</v>
      </c>
      <c r="L3346" t="str">
        <f t="shared" si="211"/>
        <v>SELL</v>
      </c>
    </row>
    <row r="3347" spans="1:12" x14ac:dyDescent="0.2">
      <c r="A3347" s="11" t="s">
        <v>3496</v>
      </c>
      <c r="B3347" s="12">
        <v>44346</v>
      </c>
      <c r="C3347" s="13" t="s">
        <v>9</v>
      </c>
      <c r="D3347" s="13">
        <v>19</v>
      </c>
      <c r="E3347" s="13" t="s">
        <v>116</v>
      </c>
      <c r="F3347" s="16" t="str">
        <f t="shared" si="208"/>
        <v>OTHER</v>
      </c>
      <c r="G3347" s="16" t="str">
        <f t="shared" si="209"/>
        <v>OTHER</v>
      </c>
      <c r="H3347" s="9" t="s">
        <v>4896</v>
      </c>
      <c r="I3347" s="13" t="s">
        <v>150</v>
      </c>
      <c r="J3347" s="9" t="str">
        <f t="shared" si="210"/>
        <v>RS DQLAB</v>
      </c>
      <c r="K3347" s="14" t="s">
        <v>151</v>
      </c>
      <c r="L3347" t="str">
        <f t="shared" si="211"/>
        <v>SELL</v>
      </c>
    </row>
    <row r="3348" spans="1:12" x14ac:dyDescent="0.2">
      <c r="A3348" s="7" t="s">
        <v>3497</v>
      </c>
      <c r="B3348" s="8">
        <v>44346</v>
      </c>
      <c r="C3348" s="9" t="s">
        <v>41</v>
      </c>
      <c r="D3348" s="9">
        <v>31</v>
      </c>
      <c r="E3348" s="9" t="s">
        <v>116</v>
      </c>
      <c r="F3348" s="16" t="str">
        <f t="shared" si="208"/>
        <v>OTHER</v>
      </c>
      <c r="G3348" s="16" t="str">
        <f t="shared" si="209"/>
        <v>OTHER</v>
      </c>
      <c r="H3348" s="9" t="s">
        <v>4896</v>
      </c>
      <c r="I3348" s="9" t="s">
        <v>150</v>
      </c>
      <c r="J3348" s="9" t="str">
        <f t="shared" si="210"/>
        <v>RS DQLAB</v>
      </c>
      <c r="K3348" s="10" t="s">
        <v>151</v>
      </c>
      <c r="L3348" t="str">
        <f t="shared" si="211"/>
        <v>SELL</v>
      </c>
    </row>
    <row r="3349" spans="1:12" x14ac:dyDescent="0.2">
      <c r="A3349" s="11" t="s">
        <v>3498</v>
      </c>
      <c r="B3349" s="12">
        <v>44346</v>
      </c>
      <c r="C3349" s="13" t="s">
        <v>16</v>
      </c>
      <c r="D3349" s="13">
        <v>208</v>
      </c>
      <c r="E3349" s="13" t="s">
        <v>116</v>
      </c>
      <c r="F3349" s="16" t="str">
        <f t="shared" si="208"/>
        <v>OTHER</v>
      </c>
      <c r="G3349" s="16" t="str">
        <f t="shared" si="209"/>
        <v>OTHER</v>
      </c>
      <c r="H3349" s="9" t="s">
        <v>4896</v>
      </c>
      <c r="I3349" s="13" t="s">
        <v>150</v>
      </c>
      <c r="J3349" s="9" t="str">
        <f t="shared" si="210"/>
        <v>RS DQLAB</v>
      </c>
      <c r="K3349" s="14" t="s">
        <v>151</v>
      </c>
      <c r="L3349" t="str">
        <f t="shared" si="211"/>
        <v>SELL</v>
      </c>
    </row>
    <row r="3350" spans="1:12" x14ac:dyDescent="0.2">
      <c r="A3350" s="7" t="s">
        <v>3499</v>
      </c>
      <c r="B3350" s="8">
        <v>44347</v>
      </c>
      <c r="C3350" s="9" t="s">
        <v>12</v>
      </c>
      <c r="D3350" s="9">
        <v>32</v>
      </c>
      <c r="E3350" s="9" t="s">
        <v>116</v>
      </c>
      <c r="F3350" s="16" t="str">
        <f t="shared" si="208"/>
        <v>OTHER</v>
      </c>
      <c r="G3350" s="16" t="str">
        <f t="shared" si="209"/>
        <v>OTHER</v>
      </c>
      <c r="H3350" s="9" t="s">
        <v>4896</v>
      </c>
      <c r="I3350" s="9" t="s">
        <v>150</v>
      </c>
      <c r="J3350" s="9" t="str">
        <f t="shared" si="210"/>
        <v>RS DQLAB</v>
      </c>
      <c r="K3350" s="10" t="s">
        <v>151</v>
      </c>
      <c r="L3350" t="str">
        <f t="shared" si="211"/>
        <v>SELL</v>
      </c>
    </row>
    <row r="3351" spans="1:12" x14ac:dyDescent="0.2">
      <c r="A3351" s="11" t="s">
        <v>3500</v>
      </c>
      <c r="B3351" s="12">
        <v>44347</v>
      </c>
      <c r="C3351" s="13" t="s">
        <v>12</v>
      </c>
      <c r="D3351" s="13">
        <v>29</v>
      </c>
      <c r="E3351" s="13" t="s">
        <v>116</v>
      </c>
      <c r="F3351" s="16" t="str">
        <f t="shared" si="208"/>
        <v>OTHER</v>
      </c>
      <c r="G3351" s="16" t="str">
        <f t="shared" si="209"/>
        <v>OTHER</v>
      </c>
      <c r="H3351" s="9" t="s">
        <v>4896</v>
      </c>
      <c r="I3351" s="13" t="s">
        <v>150</v>
      </c>
      <c r="J3351" s="9" t="str">
        <f t="shared" si="210"/>
        <v>RS DQLAB</v>
      </c>
      <c r="K3351" s="14" t="s">
        <v>151</v>
      </c>
      <c r="L3351" t="str">
        <f t="shared" si="211"/>
        <v>SELL</v>
      </c>
    </row>
    <row r="3352" spans="1:12" x14ac:dyDescent="0.2">
      <c r="A3352" s="7" t="s">
        <v>3501</v>
      </c>
      <c r="B3352" s="8">
        <v>44347</v>
      </c>
      <c r="C3352" s="9" t="s">
        <v>37</v>
      </c>
      <c r="D3352" s="9">
        <v>11</v>
      </c>
      <c r="E3352" s="9" t="s">
        <v>116</v>
      </c>
      <c r="F3352" s="16" t="str">
        <f t="shared" si="208"/>
        <v>OTHER</v>
      </c>
      <c r="G3352" s="16" t="str">
        <f t="shared" si="209"/>
        <v>OTHER</v>
      </c>
      <c r="H3352" s="9" t="s">
        <v>4896</v>
      </c>
      <c r="I3352" s="9" t="s">
        <v>150</v>
      </c>
      <c r="J3352" s="9" t="str">
        <f t="shared" si="210"/>
        <v>RS DQLAB</v>
      </c>
      <c r="K3352" s="10" t="s">
        <v>151</v>
      </c>
      <c r="L3352" t="str">
        <f t="shared" si="211"/>
        <v>SELL</v>
      </c>
    </row>
    <row r="3353" spans="1:12" x14ac:dyDescent="0.2">
      <c r="A3353" s="11" t="s">
        <v>3502</v>
      </c>
      <c r="B3353" s="12">
        <v>44347</v>
      </c>
      <c r="C3353" s="13" t="s">
        <v>41</v>
      </c>
      <c r="D3353" s="13">
        <v>36</v>
      </c>
      <c r="E3353" s="13" t="s">
        <v>116</v>
      </c>
      <c r="F3353" s="16" t="str">
        <f t="shared" si="208"/>
        <v>OTHER</v>
      </c>
      <c r="G3353" s="16" t="str">
        <f t="shared" si="209"/>
        <v>OTHER</v>
      </c>
      <c r="H3353" s="9" t="s">
        <v>4896</v>
      </c>
      <c r="I3353" s="13" t="s">
        <v>150</v>
      </c>
      <c r="J3353" s="9" t="str">
        <f t="shared" si="210"/>
        <v>RS DQLAB</v>
      </c>
      <c r="K3353" s="14" t="s">
        <v>151</v>
      </c>
      <c r="L3353" t="str">
        <f t="shared" si="211"/>
        <v>SELL</v>
      </c>
    </row>
    <row r="3354" spans="1:12" x14ac:dyDescent="0.2">
      <c r="A3354" s="7" t="s">
        <v>3503</v>
      </c>
      <c r="B3354" s="8">
        <v>44347</v>
      </c>
      <c r="C3354" s="9" t="s">
        <v>10</v>
      </c>
      <c r="D3354" s="9">
        <v>10</v>
      </c>
      <c r="E3354" s="9" t="s">
        <v>116</v>
      </c>
      <c r="F3354" s="16" t="str">
        <f t="shared" si="208"/>
        <v>OTHER</v>
      </c>
      <c r="G3354" s="16" t="str">
        <f t="shared" si="209"/>
        <v>OTHER</v>
      </c>
      <c r="H3354" s="9" t="s">
        <v>4896</v>
      </c>
      <c r="I3354" s="9" t="s">
        <v>150</v>
      </c>
      <c r="J3354" s="9" t="str">
        <f t="shared" si="210"/>
        <v>RS DQLAB</v>
      </c>
      <c r="K3354" s="10" t="s">
        <v>151</v>
      </c>
      <c r="L3354" t="str">
        <f t="shared" si="211"/>
        <v>SELL</v>
      </c>
    </row>
    <row r="3355" spans="1:12" x14ac:dyDescent="0.2">
      <c r="A3355" s="11" t="s">
        <v>3504</v>
      </c>
      <c r="B3355" s="12">
        <v>44347</v>
      </c>
      <c r="C3355" s="13" t="s">
        <v>36</v>
      </c>
      <c r="D3355" s="13">
        <v>8</v>
      </c>
      <c r="E3355" s="13" t="s">
        <v>116</v>
      </c>
      <c r="F3355" s="16" t="str">
        <f t="shared" si="208"/>
        <v>OTHER</v>
      </c>
      <c r="G3355" s="16" t="str">
        <f t="shared" si="209"/>
        <v>OTHER</v>
      </c>
      <c r="H3355" s="9" t="s">
        <v>4896</v>
      </c>
      <c r="I3355" s="13" t="s">
        <v>150</v>
      </c>
      <c r="J3355" s="9" t="str">
        <f t="shared" si="210"/>
        <v>RS DQLAB</v>
      </c>
      <c r="K3355" s="14" t="s">
        <v>151</v>
      </c>
      <c r="L3355" t="str">
        <f t="shared" si="211"/>
        <v>SELL</v>
      </c>
    </row>
    <row r="3356" spans="1:12" x14ac:dyDescent="0.2">
      <c r="A3356" s="7" t="s">
        <v>3505</v>
      </c>
      <c r="B3356" s="8">
        <v>44347</v>
      </c>
      <c r="C3356" s="9" t="s">
        <v>16</v>
      </c>
      <c r="D3356" s="9">
        <v>56</v>
      </c>
      <c r="E3356" s="9" t="s">
        <v>116</v>
      </c>
      <c r="F3356" s="16" t="str">
        <f t="shared" si="208"/>
        <v>OTHER</v>
      </c>
      <c r="G3356" s="16" t="str">
        <f t="shared" si="209"/>
        <v>OTHER</v>
      </c>
      <c r="H3356" s="9" t="s">
        <v>4896</v>
      </c>
      <c r="I3356" s="9" t="s">
        <v>150</v>
      </c>
      <c r="J3356" s="9" t="str">
        <f t="shared" si="210"/>
        <v>RS DQLAB</v>
      </c>
      <c r="K3356" s="10" t="s">
        <v>151</v>
      </c>
      <c r="L3356" t="str">
        <f t="shared" si="211"/>
        <v>SELL</v>
      </c>
    </row>
    <row r="3357" spans="1:12" x14ac:dyDescent="0.2">
      <c r="A3357" s="11" t="s">
        <v>3506</v>
      </c>
      <c r="B3357" s="12">
        <v>44347</v>
      </c>
      <c r="C3357" s="13" t="s">
        <v>40</v>
      </c>
      <c r="D3357" s="13">
        <v>35</v>
      </c>
      <c r="E3357" s="13" t="s">
        <v>116</v>
      </c>
      <c r="F3357" s="16" t="str">
        <f t="shared" si="208"/>
        <v>OTHER</v>
      </c>
      <c r="G3357" s="16" t="str">
        <f t="shared" si="209"/>
        <v>OTHER</v>
      </c>
      <c r="H3357" s="9" t="s">
        <v>4896</v>
      </c>
      <c r="I3357" s="13" t="s">
        <v>150</v>
      </c>
      <c r="J3357" s="9" t="str">
        <f t="shared" si="210"/>
        <v>RS DQLAB</v>
      </c>
      <c r="K3357" s="14" t="s">
        <v>151</v>
      </c>
      <c r="L3357" t="str">
        <f t="shared" si="211"/>
        <v>SELL</v>
      </c>
    </row>
    <row r="3358" spans="1:12" x14ac:dyDescent="0.2">
      <c r="A3358" s="7" t="s">
        <v>3507</v>
      </c>
      <c r="B3358" s="8">
        <v>44347</v>
      </c>
      <c r="C3358" s="9" t="s">
        <v>28</v>
      </c>
      <c r="D3358" s="9">
        <v>18</v>
      </c>
      <c r="E3358" s="9" t="s">
        <v>116</v>
      </c>
      <c r="F3358" s="16" t="str">
        <f t="shared" si="208"/>
        <v>OTHER</v>
      </c>
      <c r="G3358" s="16" t="str">
        <f t="shared" si="209"/>
        <v>OTHER</v>
      </c>
      <c r="H3358" s="9" t="s">
        <v>4896</v>
      </c>
      <c r="I3358" s="9" t="s">
        <v>150</v>
      </c>
      <c r="J3358" s="9" t="str">
        <f t="shared" si="210"/>
        <v>RS DQLAB</v>
      </c>
      <c r="K3358" s="10" t="s">
        <v>151</v>
      </c>
      <c r="L3358" t="str">
        <f t="shared" si="211"/>
        <v>SELL</v>
      </c>
    </row>
    <row r="3359" spans="1:12" x14ac:dyDescent="0.2">
      <c r="A3359" s="11" t="s">
        <v>3508</v>
      </c>
      <c r="B3359" s="12">
        <v>44347</v>
      </c>
      <c r="C3359" s="13" t="s">
        <v>7</v>
      </c>
      <c r="D3359" s="13">
        <v>111</v>
      </c>
      <c r="E3359" s="13" t="s">
        <v>116</v>
      </c>
      <c r="F3359" s="16" t="str">
        <f t="shared" si="208"/>
        <v>OTHER</v>
      </c>
      <c r="G3359" s="16" t="str">
        <f t="shared" si="209"/>
        <v>OTHER</v>
      </c>
      <c r="H3359" s="9" t="s">
        <v>4896</v>
      </c>
      <c r="I3359" s="13" t="s">
        <v>150</v>
      </c>
      <c r="J3359" s="9" t="str">
        <f t="shared" si="210"/>
        <v>RS DQLAB</v>
      </c>
      <c r="K3359" s="14" t="s">
        <v>151</v>
      </c>
      <c r="L3359" t="str">
        <f t="shared" si="211"/>
        <v>SELL</v>
      </c>
    </row>
    <row r="3360" spans="1:12" x14ac:dyDescent="0.2">
      <c r="A3360" s="7" t="s">
        <v>3509</v>
      </c>
      <c r="B3360" s="8">
        <v>44347</v>
      </c>
      <c r="C3360" s="9" t="s">
        <v>23</v>
      </c>
      <c r="D3360" s="9">
        <v>46</v>
      </c>
      <c r="E3360" s="9" t="s">
        <v>116</v>
      </c>
      <c r="F3360" s="16" t="str">
        <f t="shared" si="208"/>
        <v>OTHER</v>
      </c>
      <c r="G3360" s="16" t="str">
        <f t="shared" si="209"/>
        <v>OTHER</v>
      </c>
      <c r="H3360" s="9" t="s">
        <v>4896</v>
      </c>
      <c r="I3360" s="9" t="s">
        <v>150</v>
      </c>
      <c r="J3360" s="9" t="str">
        <f t="shared" si="210"/>
        <v>RS DQLAB</v>
      </c>
      <c r="K3360" s="10" t="s">
        <v>151</v>
      </c>
      <c r="L3360" t="str">
        <f t="shared" si="211"/>
        <v>SELL</v>
      </c>
    </row>
    <row r="3361" spans="1:12" x14ac:dyDescent="0.2">
      <c r="A3361" s="11" t="s">
        <v>3510</v>
      </c>
      <c r="B3361" s="12">
        <v>44348</v>
      </c>
      <c r="C3361" s="13" t="s">
        <v>12</v>
      </c>
      <c r="D3361" s="13">
        <v>3</v>
      </c>
      <c r="E3361" s="13" t="s">
        <v>116</v>
      </c>
      <c r="F3361" s="16" t="str">
        <f t="shared" si="208"/>
        <v>OTHER</v>
      </c>
      <c r="G3361" s="16" t="str">
        <f t="shared" si="209"/>
        <v>OTHER</v>
      </c>
      <c r="H3361" s="9" t="s">
        <v>4896</v>
      </c>
      <c r="I3361" s="13" t="s">
        <v>150</v>
      </c>
      <c r="J3361" s="9" t="str">
        <f t="shared" si="210"/>
        <v>RS DQLAB</v>
      </c>
      <c r="K3361" s="14" t="s">
        <v>151</v>
      </c>
      <c r="L3361" t="str">
        <f t="shared" si="211"/>
        <v>SELL</v>
      </c>
    </row>
    <row r="3362" spans="1:12" x14ac:dyDescent="0.2">
      <c r="A3362" s="7" t="s">
        <v>3511</v>
      </c>
      <c r="B3362" s="8">
        <v>44348</v>
      </c>
      <c r="C3362" s="9" t="s">
        <v>37</v>
      </c>
      <c r="D3362" s="9">
        <v>15</v>
      </c>
      <c r="E3362" s="9" t="s">
        <v>116</v>
      </c>
      <c r="F3362" s="16" t="str">
        <f t="shared" si="208"/>
        <v>OTHER</v>
      </c>
      <c r="G3362" s="16" t="str">
        <f t="shared" si="209"/>
        <v>OTHER</v>
      </c>
      <c r="H3362" s="9" t="s">
        <v>4896</v>
      </c>
      <c r="I3362" s="9" t="s">
        <v>150</v>
      </c>
      <c r="J3362" s="9" t="str">
        <f t="shared" si="210"/>
        <v>RS DQLAB</v>
      </c>
      <c r="K3362" s="10" t="s">
        <v>151</v>
      </c>
      <c r="L3362" t="str">
        <f t="shared" si="211"/>
        <v>SELL</v>
      </c>
    </row>
    <row r="3363" spans="1:12" x14ac:dyDescent="0.2">
      <c r="A3363" s="11" t="s">
        <v>3512</v>
      </c>
      <c r="B3363" s="12">
        <v>44348</v>
      </c>
      <c r="C3363" s="13" t="s">
        <v>20</v>
      </c>
      <c r="D3363" s="13">
        <v>106</v>
      </c>
      <c r="E3363" s="13" t="s">
        <v>116</v>
      </c>
      <c r="F3363" s="16" t="str">
        <f t="shared" si="208"/>
        <v>OTHER</v>
      </c>
      <c r="G3363" s="16" t="str">
        <f t="shared" si="209"/>
        <v>OTHER</v>
      </c>
      <c r="H3363" s="9" t="s">
        <v>4896</v>
      </c>
      <c r="I3363" s="13" t="s">
        <v>150</v>
      </c>
      <c r="J3363" s="9" t="str">
        <f t="shared" si="210"/>
        <v>RS DQLAB</v>
      </c>
      <c r="K3363" s="14" t="s">
        <v>151</v>
      </c>
      <c r="L3363" t="str">
        <f t="shared" si="211"/>
        <v>SELL</v>
      </c>
    </row>
    <row r="3364" spans="1:12" x14ac:dyDescent="0.2">
      <c r="A3364" s="7" t="s">
        <v>3513</v>
      </c>
      <c r="B3364" s="8">
        <v>44348</v>
      </c>
      <c r="C3364" s="9" t="s">
        <v>10</v>
      </c>
      <c r="D3364" s="9">
        <v>2000</v>
      </c>
      <c r="E3364" s="9" t="s">
        <v>4867</v>
      </c>
      <c r="F3364" s="16" t="str">
        <f t="shared" si="208"/>
        <v>DQLAB01</v>
      </c>
      <c r="G3364" s="16" t="str">
        <f t="shared" si="209"/>
        <v>DQLAB01</v>
      </c>
      <c r="H3364" s="9" t="s">
        <v>4889</v>
      </c>
      <c r="I3364" s="9" t="s">
        <v>116</v>
      </c>
      <c r="J3364" s="9" t="str">
        <f t="shared" si="210"/>
        <v>OTHER</v>
      </c>
      <c r="K3364" s="10" t="s">
        <v>117</v>
      </c>
      <c r="L3364" t="str">
        <f t="shared" si="211"/>
        <v>BUY</v>
      </c>
    </row>
    <row r="3365" spans="1:12" x14ac:dyDescent="0.2">
      <c r="A3365" s="11" t="s">
        <v>3514</v>
      </c>
      <c r="B3365" s="12">
        <v>44349</v>
      </c>
      <c r="C3365" s="13" t="s">
        <v>12</v>
      </c>
      <c r="D3365" s="13">
        <v>7</v>
      </c>
      <c r="E3365" s="13" t="s">
        <v>116</v>
      </c>
      <c r="F3365" s="16" t="str">
        <f t="shared" si="208"/>
        <v>OTHER</v>
      </c>
      <c r="G3365" s="16" t="str">
        <f t="shared" si="209"/>
        <v>OTHER</v>
      </c>
      <c r="H3365" s="9" t="s">
        <v>4896</v>
      </c>
      <c r="I3365" s="13" t="s">
        <v>150</v>
      </c>
      <c r="J3365" s="9" t="str">
        <f t="shared" si="210"/>
        <v>RS DQLAB</v>
      </c>
      <c r="K3365" s="14" t="s">
        <v>151</v>
      </c>
      <c r="L3365" t="str">
        <f t="shared" si="211"/>
        <v>SELL</v>
      </c>
    </row>
    <row r="3366" spans="1:12" x14ac:dyDescent="0.2">
      <c r="A3366" s="7" t="s">
        <v>3515</v>
      </c>
      <c r="B3366" s="8">
        <v>44349</v>
      </c>
      <c r="C3366" s="9" t="s">
        <v>3516</v>
      </c>
      <c r="D3366" s="9">
        <v>32</v>
      </c>
      <c r="E3366" s="9" t="s">
        <v>116</v>
      </c>
      <c r="F3366" s="16" t="str">
        <f t="shared" si="208"/>
        <v>OTHER</v>
      </c>
      <c r="G3366" s="16" t="str">
        <f t="shared" si="209"/>
        <v>OTHER</v>
      </c>
      <c r="H3366" s="9" t="s">
        <v>4896</v>
      </c>
      <c r="I3366" s="9" t="s">
        <v>150</v>
      </c>
      <c r="J3366" s="9" t="str">
        <f t="shared" si="210"/>
        <v>RS DQLAB</v>
      </c>
      <c r="K3366" s="10" t="s">
        <v>151</v>
      </c>
      <c r="L3366" t="str">
        <f t="shared" si="211"/>
        <v>SELL</v>
      </c>
    </row>
    <row r="3367" spans="1:12" x14ac:dyDescent="0.2">
      <c r="A3367" s="11" t="s">
        <v>3517</v>
      </c>
      <c r="B3367" s="12">
        <v>44349</v>
      </c>
      <c r="C3367" s="13" t="s">
        <v>24</v>
      </c>
      <c r="D3367" s="13">
        <v>35</v>
      </c>
      <c r="E3367" s="13" t="s">
        <v>116</v>
      </c>
      <c r="F3367" s="16" t="str">
        <f t="shared" si="208"/>
        <v>OTHER</v>
      </c>
      <c r="G3367" s="16" t="str">
        <f t="shared" si="209"/>
        <v>OTHER</v>
      </c>
      <c r="H3367" s="9" t="s">
        <v>4896</v>
      </c>
      <c r="I3367" s="13" t="s">
        <v>150</v>
      </c>
      <c r="J3367" s="9" t="str">
        <f t="shared" si="210"/>
        <v>RS DQLAB</v>
      </c>
      <c r="K3367" s="14" t="s">
        <v>151</v>
      </c>
      <c r="L3367" t="str">
        <f t="shared" si="211"/>
        <v>SELL</v>
      </c>
    </row>
    <row r="3368" spans="1:12" x14ac:dyDescent="0.2">
      <c r="A3368" s="7" t="s">
        <v>3518</v>
      </c>
      <c r="B3368" s="8">
        <v>44349</v>
      </c>
      <c r="C3368" s="9" t="s">
        <v>24</v>
      </c>
      <c r="D3368" s="9">
        <v>27</v>
      </c>
      <c r="E3368" s="9" t="s">
        <v>116</v>
      </c>
      <c r="F3368" s="16" t="str">
        <f t="shared" si="208"/>
        <v>OTHER</v>
      </c>
      <c r="G3368" s="16" t="str">
        <f t="shared" si="209"/>
        <v>OTHER</v>
      </c>
      <c r="H3368" s="9" t="s">
        <v>4896</v>
      </c>
      <c r="I3368" s="9" t="s">
        <v>150</v>
      </c>
      <c r="J3368" s="9" t="str">
        <f t="shared" si="210"/>
        <v>RS DQLAB</v>
      </c>
      <c r="K3368" s="10" t="s">
        <v>151</v>
      </c>
      <c r="L3368" t="str">
        <f t="shared" si="211"/>
        <v>SELL</v>
      </c>
    </row>
    <row r="3369" spans="1:12" x14ac:dyDescent="0.2">
      <c r="A3369" s="11" t="s">
        <v>3519</v>
      </c>
      <c r="B3369" s="12">
        <v>44349</v>
      </c>
      <c r="C3369" s="13" t="s">
        <v>22</v>
      </c>
      <c r="D3369" s="13">
        <v>24</v>
      </c>
      <c r="E3369" s="13" t="s">
        <v>116</v>
      </c>
      <c r="F3369" s="16" t="str">
        <f t="shared" si="208"/>
        <v>OTHER</v>
      </c>
      <c r="G3369" s="16" t="str">
        <f t="shared" si="209"/>
        <v>OTHER</v>
      </c>
      <c r="H3369" s="9" t="s">
        <v>4896</v>
      </c>
      <c r="I3369" s="13" t="s">
        <v>150</v>
      </c>
      <c r="J3369" s="9" t="str">
        <f t="shared" si="210"/>
        <v>RS DQLAB</v>
      </c>
      <c r="K3369" s="14" t="s">
        <v>151</v>
      </c>
      <c r="L3369" t="str">
        <f t="shared" si="211"/>
        <v>SELL</v>
      </c>
    </row>
    <row r="3370" spans="1:12" x14ac:dyDescent="0.2">
      <c r="A3370" s="7" t="s">
        <v>3520</v>
      </c>
      <c r="B3370" s="8">
        <v>44349</v>
      </c>
      <c r="C3370" s="9" t="s">
        <v>28</v>
      </c>
      <c r="D3370" s="9">
        <v>20</v>
      </c>
      <c r="E3370" s="9" t="s">
        <v>116</v>
      </c>
      <c r="F3370" s="16" t="str">
        <f t="shared" si="208"/>
        <v>OTHER</v>
      </c>
      <c r="G3370" s="16" t="str">
        <f t="shared" si="209"/>
        <v>OTHER</v>
      </c>
      <c r="H3370" s="9" t="s">
        <v>4896</v>
      </c>
      <c r="I3370" s="9" t="s">
        <v>150</v>
      </c>
      <c r="J3370" s="9" t="str">
        <f t="shared" si="210"/>
        <v>RS DQLAB</v>
      </c>
      <c r="K3370" s="10" t="s">
        <v>151</v>
      </c>
      <c r="L3370" t="str">
        <f t="shared" si="211"/>
        <v>SELL</v>
      </c>
    </row>
    <row r="3371" spans="1:12" x14ac:dyDescent="0.2">
      <c r="A3371" s="11" t="s">
        <v>3521</v>
      </c>
      <c r="B3371" s="12">
        <v>44349</v>
      </c>
      <c r="C3371" s="13" t="s">
        <v>35</v>
      </c>
      <c r="D3371" s="13">
        <v>22</v>
      </c>
      <c r="E3371" s="13" t="s">
        <v>116</v>
      </c>
      <c r="F3371" s="16" t="str">
        <f t="shared" si="208"/>
        <v>OTHER</v>
      </c>
      <c r="G3371" s="16" t="str">
        <f t="shared" si="209"/>
        <v>OTHER</v>
      </c>
      <c r="H3371" s="9" t="s">
        <v>4896</v>
      </c>
      <c r="I3371" s="13" t="s">
        <v>150</v>
      </c>
      <c r="J3371" s="9" t="str">
        <f t="shared" si="210"/>
        <v>RS DQLAB</v>
      </c>
      <c r="K3371" s="14" t="s">
        <v>151</v>
      </c>
      <c r="L3371" t="str">
        <f t="shared" si="211"/>
        <v>SELL</v>
      </c>
    </row>
    <row r="3372" spans="1:12" x14ac:dyDescent="0.2">
      <c r="A3372" s="7" t="s">
        <v>3522</v>
      </c>
      <c r="B3372" s="8">
        <v>44349</v>
      </c>
      <c r="C3372" s="9" t="s">
        <v>18</v>
      </c>
      <c r="D3372" s="9">
        <v>104</v>
      </c>
      <c r="E3372" s="9" t="s">
        <v>116</v>
      </c>
      <c r="F3372" s="16" t="str">
        <f t="shared" si="208"/>
        <v>OTHER</v>
      </c>
      <c r="G3372" s="16" t="str">
        <f t="shared" si="209"/>
        <v>OTHER</v>
      </c>
      <c r="H3372" s="9" t="s">
        <v>4896</v>
      </c>
      <c r="I3372" s="9" t="s">
        <v>150</v>
      </c>
      <c r="J3372" s="9" t="str">
        <f t="shared" si="210"/>
        <v>RS DQLAB</v>
      </c>
      <c r="K3372" s="10" t="s">
        <v>151</v>
      </c>
      <c r="L3372" t="str">
        <f t="shared" si="211"/>
        <v>SELL</v>
      </c>
    </row>
    <row r="3373" spans="1:12" x14ac:dyDescent="0.2">
      <c r="A3373" s="11" t="s">
        <v>3523</v>
      </c>
      <c r="B3373" s="12">
        <v>44350</v>
      </c>
      <c r="C3373" s="13" t="s">
        <v>37</v>
      </c>
      <c r="D3373" s="13">
        <v>76</v>
      </c>
      <c r="E3373" s="13" t="s">
        <v>116</v>
      </c>
      <c r="F3373" s="16" t="str">
        <f t="shared" si="208"/>
        <v>OTHER</v>
      </c>
      <c r="G3373" s="16" t="str">
        <f t="shared" si="209"/>
        <v>OTHER</v>
      </c>
      <c r="H3373" s="9" t="s">
        <v>4896</v>
      </c>
      <c r="I3373" s="13" t="s">
        <v>150</v>
      </c>
      <c r="J3373" s="9" t="str">
        <f t="shared" si="210"/>
        <v>RS DQLAB</v>
      </c>
      <c r="K3373" s="14" t="s">
        <v>151</v>
      </c>
      <c r="L3373" t="str">
        <f t="shared" si="211"/>
        <v>SELL</v>
      </c>
    </row>
    <row r="3374" spans="1:12" x14ac:dyDescent="0.2">
      <c r="A3374" s="7" t="s">
        <v>3524</v>
      </c>
      <c r="B3374" s="8">
        <v>44350</v>
      </c>
      <c r="C3374" s="9" t="s">
        <v>41</v>
      </c>
      <c r="D3374" s="9">
        <v>17</v>
      </c>
      <c r="E3374" s="9" t="s">
        <v>116</v>
      </c>
      <c r="F3374" s="16" t="str">
        <f t="shared" si="208"/>
        <v>OTHER</v>
      </c>
      <c r="G3374" s="16" t="str">
        <f t="shared" si="209"/>
        <v>OTHER</v>
      </c>
      <c r="H3374" s="9" t="s">
        <v>4896</v>
      </c>
      <c r="I3374" s="9" t="s">
        <v>150</v>
      </c>
      <c r="J3374" s="9" t="str">
        <f t="shared" si="210"/>
        <v>RS DQLAB</v>
      </c>
      <c r="K3374" s="10" t="s">
        <v>151</v>
      </c>
      <c r="L3374" t="str">
        <f t="shared" si="211"/>
        <v>SELL</v>
      </c>
    </row>
    <row r="3375" spans="1:12" x14ac:dyDescent="0.2">
      <c r="A3375" s="11" t="s">
        <v>3525</v>
      </c>
      <c r="B3375" s="12">
        <v>44350</v>
      </c>
      <c r="C3375" s="13" t="s">
        <v>36</v>
      </c>
      <c r="D3375" s="13">
        <v>19</v>
      </c>
      <c r="E3375" s="13" t="s">
        <v>116</v>
      </c>
      <c r="F3375" s="16" t="str">
        <f t="shared" si="208"/>
        <v>OTHER</v>
      </c>
      <c r="G3375" s="16" t="str">
        <f t="shared" si="209"/>
        <v>OTHER</v>
      </c>
      <c r="H3375" s="9" t="s">
        <v>4896</v>
      </c>
      <c r="I3375" s="13" t="s">
        <v>150</v>
      </c>
      <c r="J3375" s="9" t="str">
        <f t="shared" si="210"/>
        <v>RS DQLAB</v>
      </c>
      <c r="K3375" s="14" t="s">
        <v>151</v>
      </c>
      <c r="L3375" t="str">
        <f t="shared" si="211"/>
        <v>SELL</v>
      </c>
    </row>
    <row r="3376" spans="1:12" x14ac:dyDescent="0.2">
      <c r="A3376" s="7" t="s">
        <v>3526</v>
      </c>
      <c r="B3376" s="8">
        <v>44350</v>
      </c>
      <c r="C3376" s="9" t="s">
        <v>36</v>
      </c>
      <c r="D3376" s="9">
        <v>1</v>
      </c>
      <c r="E3376" s="9" t="s">
        <v>116</v>
      </c>
      <c r="F3376" s="16" t="str">
        <f t="shared" si="208"/>
        <v>OTHER</v>
      </c>
      <c r="G3376" s="16" t="str">
        <f t="shared" si="209"/>
        <v>OTHER</v>
      </c>
      <c r="H3376" s="9" t="s">
        <v>4896</v>
      </c>
      <c r="I3376" s="9" t="s">
        <v>150</v>
      </c>
      <c r="J3376" s="9" t="str">
        <f t="shared" si="210"/>
        <v>RS DQLAB</v>
      </c>
      <c r="K3376" s="10" t="s">
        <v>151</v>
      </c>
      <c r="L3376" t="str">
        <f t="shared" si="211"/>
        <v>SELL</v>
      </c>
    </row>
    <row r="3377" spans="1:12" x14ac:dyDescent="0.2">
      <c r="A3377" s="11" t="s">
        <v>3527</v>
      </c>
      <c r="B3377" s="12">
        <v>44350</v>
      </c>
      <c r="C3377" s="13" t="s">
        <v>40</v>
      </c>
      <c r="D3377" s="13">
        <v>44</v>
      </c>
      <c r="E3377" s="13" t="s">
        <v>116</v>
      </c>
      <c r="F3377" s="16" t="str">
        <f t="shared" si="208"/>
        <v>OTHER</v>
      </c>
      <c r="G3377" s="16" t="str">
        <f t="shared" si="209"/>
        <v>OTHER</v>
      </c>
      <c r="H3377" s="9" t="s">
        <v>4896</v>
      </c>
      <c r="I3377" s="13" t="s">
        <v>150</v>
      </c>
      <c r="J3377" s="9" t="str">
        <f t="shared" si="210"/>
        <v>RS DQLAB</v>
      </c>
      <c r="K3377" s="14" t="s">
        <v>151</v>
      </c>
      <c r="L3377" t="str">
        <f t="shared" si="211"/>
        <v>SELL</v>
      </c>
    </row>
    <row r="3378" spans="1:12" x14ac:dyDescent="0.2">
      <c r="A3378" s="7" t="s">
        <v>3528</v>
      </c>
      <c r="B3378" s="8">
        <v>44350</v>
      </c>
      <c r="C3378" s="9" t="s">
        <v>8</v>
      </c>
      <c r="D3378" s="9">
        <v>51</v>
      </c>
      <c r="E3378" s="9" t="s">
        <v>116</v>
      </c>
      <c r="F3378" s="16" t="str">
        <f t="shared" si="208"/>
        <v>OTHER</v>
      </c>
      <c r="G3378" s="16" t="str">
        <f t="shared" si="209"/>
        <v>OTHER</v>
      </c>
      <c r="H3378" s="9" t="s">
        <v>4896</v>
      </c>
      <c r="I3378" s="9" t="s">
        <v>150</v>
      </c>
      <c r="J3378" s="9" t="str">
        <f t="shared" si="210"/>
        <v>RS DQLAB</v>
      </c>
      <c r="K3378" s="10" t="s">
        <v>151</v>
      </c>
      <c r="L3378" t="str">
        <f t="shared" si="211"/>
        <v>SELL</v>
      </c>
    </row>
    <row r="3379" spans="1:12" x14ac:dyDescent="0.2">
      <c r="A3379" s="11" t="s">
        <v>3529</v>
      </c>
      <c r="B3379" s="12">
        <v>44350</v>
      </c>
      <c r="C3379" s="13" t="s">
        <v>7</v>
      </c>
      <c r="D3379" s="13">
        <v>4</v>
      </c>
      <c r="E3379" s="13" t="s">
        <v>116</v>
      </c>
      <c r="F3379" s="16" t="str">
        <f t="shared" si="208"/>
        <v>OTHER</v>
      </c>
      <c r="G3379" s="16" t="str">
        <f t="shared" si="209"/>
        <v>OTHER</v>
      </c>
      <c r="H3379" s="9" t="s">
        <v>4896</v>
      </c>
      <c r="I3379" s="13" t="s">
        <v>150</v>
      </c>
      <c r="J3379" s="9" t="str">
        <f t="shared" si="210"/>
        <v>RS DQLAB</v>
      </c>
      <c r="K3379" s="14" t="s">
        <v>151</v>
      </c>
      <c r="L3379" t="str">
        <f t="shared" si="211"/>
        <v>SELL</v>
      </c>
    </row>
    <row r="3380" spans="1:12" x14ac:dyDescent="0.2">
      <c r="A3380" s="7" t="s">
        <v>3530</v>
      </c>
      <c r="B3380" s="8">
        <v>44350</v>
      </c>
      <c r="C3380" s="9" t="s">
        <v>5</v>
      </c>
      <c r="D3380" s="9">
        <v>3</v>
      </c>
      <c r="E3380" s="9" t="s">
        <v>116</v>
      </c>
      <c r="F3380" s="16" t="str">
        <f t="shared" si="208"/>
        <v>OTHER</v>
      </c>
      <c r="G3380" s="16" t="str">
        <f t="shared" si="209"/>
        <v>OTHER</v>
      </c>
      <c r="H3380" s="9" t="s">
        <v>4896</v>
      </c>
      <c r="I3380" s="9" t="s">
        <v>150</v>
      </c>
      <c r="J3380" s="9" t="str">
        <f t="shared" si="210"/>
        <v>RS DQLAB</v>
      </c>
      <c r="K3380" s="10" t="s">
        <v>151</v>
      </c>
      <c r="L3380" t="str">
        <f t="shared" si="211"/>
        <v>SELL</v>
      </c>
    </row>
    <row r="3381" spans="1:12" x14ac:dyDescent="0.2">
      <c r="A3381" s="11" t="s">
        <v>3531</v>
      </c>
      <c r="B3381" s="12">
        <v>44350</v>
      </c>
      <c r="C3381" s="13" t="s">
        <v>34</v>
      </c>
      <c r="D3381" s="13">
        <v>166</v>
      </c>
      <c r="E3381" s="13" t="s">
        <v>116</v>
      </c>
      <c r="F3381" s="16" t="str">
        <f t="shared" si="208"/>
        <v>OTHER</v>
      </c>
      <c r="G3381" s="16" t="str">
        <f t="shared" si="209"/>
        <v>OTHER</v>
      </c>
      <c r="H3381" s="9" t="s">
        <v>4896</v>
      </c>
      <c r="I3381" s="13" t="s">
        <v>150</v>
      </c>
      <c r="J3381" s="9" t="str">
        <f t="shared" si="210"/>
        <v>RS DQLAB</v>
      </c>
      <c r="K3381" s="14" t="s">
        <v>151</v>
      </c>
      <c r="L3381" t="str">
        <f t="shared" si="211"/>
        <v>SELL</v>
      </c>
    </row>
    <row r="3382" spans="1:12" x14ac:dyDescent="0.2">
      <c r="A3382" s="7" t="s">
        <v>3532</v>
      </c>
      <c r="B3382" s="8">
        <v>44351</v>
      </c>
      <c r="C3382" s="9" t="s">
        <v>38</v>
      </c>
      <c r="D3382" s="9">
        <v>49</v>
      </c>
      <c r="E3382" s="9" t="s">
        <v>116</v>
      </c>
      <c r="F3382" s="16" t="str">
        <f t="shared" si="208"/>
        <v>OTHER</v>
      </c>
      <c r="G3382" s="16" t="str">
        <f t="shared" si="209"/>
        <v>OTHER</v>
      </c>
      <c r="H3382" s="9" t="s">
        <v>4896</v>
      </c>
      <c r="I3382" s="9" t="s">
        <v>150</v>
      </c>
      <c r="J3382" s="9" t="str">
        <f t="shared" si="210"/>
        <v>RS DQLAB</v>
      </c>
      <c r="K3382" s="10" t="s">
        <v>151</v>
      </c>
      <c r="L3382" t="str">
        <f t="shared" si="211"/>
        <v>SELL</v>
      </c>
    </row>
    <row r="3383" spans="1:12" x14ac:dyDescent="0.2">
      <c r="A3383" s="11" t="s">
        <v>3533</v>
      </c>
      <c r="B3383" s="12">
        <v>44351</v>
      </c>
      <c r="C3383" s="13" t="s">
        <v>38</v>
      </c>
      <c r="D3383" s="13">
        <v>26</v>
      </c>
      <c r="E3383" s="13" t="s">
        <v>116</v>
      </c>
      <c r="F3383" s="16" t="str">
        <f t="shared" si="208"/>
        <v>OTHER</v>
      </c>
      <c r="G3383" s="16" t="str">
        <f t="shared" si="209"/>
        <v>OTHER</v>
      </c>
      <c r="H3383" s="9" t="s">
        <v>4896</v>
      </c>
      <c r="I3383" s="13" t="s">
        <v>150</v>
      </c>
      <c r="J3383" s="9" t="str">
        <f t="shared" si="210"/>
        <v>RS DQLAB</v>
      </c>
      <c r="K3383" s="14" t="s">
        <v>151</v>
      </c>
      <c r="L3383" t="str">
        <f t="shared" si="211"/>
        <v>SELL</v>
      </c>
    </row>
    <row r="3384" spans="1:12" x14ac:dyDescent="0.2">
      <c r="A3384" s="7" t="s">
        <v>3534</v>
      </c>
      <c r="B3384" s="8">
        <v>44351</v>
      </c>
      <c r="C3384" s="9" t="s">
        <v>36</v>
      </c>
      <c r="D3384" s="9">
        <v>23</v>
      </c>
      <c r="E3384" s="9" t="s">
        <v>116</v>
      </c>
      <c r="F3384" s="16" t="str">
        <f t="shared" si="208"/>
        <v>OTHER</v>
      </c>
      <c r="G3384" s="16" t="str">
        <f t="shared" si="209"/>
        <v>OTHER</v>
      </c>
      <c r="H3384" s="9" t="s">
        <v>4896</v>
      </c>
      <c r="I3384" s="9" t="s">
        <v>150</v>
      </c>
      <c r="J3384" s="9" t="str">
        <f t="shared" si="210"/>
        <v>RS DQLAB</v>
      </c>
      <c r="K3384" s="10" t="s">
        <v>151</v>
      </c>
      <c r="L3384" t="str">
        <f t="shared" si="211"/>
        <v>SELL</v>
      </c>
    </row>
    <row r="3385" spans="1:12" x14ac:dyDescent="0.2">
      <c r="A3385" s="11" t="s">
        <v>3535</v>
      </c>
      <c r="B3385" s="12">
        <v>44351</v>
      </c>
      <c r="C3385" s="13" t="s">
        <v>36</v>
      </c>
      <c r="D3385" s="13">
        <v>2</v>
      </c>
      <c r="E3385" s="13" t="s">
        <v>116</v>
      </c>
      <c r="F3385" s="16" t="str">
        <f t="shared" si="208"/>
        <v>OTHER</v>
      </c>
      <c r="G3385" s="16" t="str">
        <f t="shared" si="209"/>
        <v>OTHER</v>
      </c>
      <c r="H3385" s="9" t="s">
        <v>4896</v>
      </c>
      <c r="I3385" s="13" t="s">
        <v>150</v>
      </c>
      <c r="J3385" s="9" t="str">
        <f t="shared" si="210"/>
        <v>RS DQLAB</v>
      </c>
      <c r="K3385" s="14" t="s">
        <v>151</v>
      </c>
      <c r="L3385" t="str">
        <f t="shared" si="211"/>
        <v>SELL</v>
      </c>
    </row>
    <row r="3386" spans="1:12" x14ac:dyDescent="0.2">
      <c r="A3386" s="7" t="s">
        <v>3536</v>
      </c>
      <c r="B3386" s="8">
        <v>44351</v>
      </c>
      <c r="C3386" s="9" t="s">
        <v>23</v>
      </c>
      <c r="D3386" s="9">
        <v>21</v>
      </c>
      <c r="E3386" s="9" t="s">
        <v>116</v>
      </c>
      <c r="F3386" s="16" t="str">
        <f t="shared" si="208"/>
        <v>OTHER</v>
      </c>
      <c r="G3386" s="16" t="str">
        <f t="shared" si="209"/>
        <v>OTHER</v>
      </c>
      <c r="H3386" s="9" t="s">
        <v>4896</v>
      </c>
      <c r="I3386" s="9" t="s">
        <v>150</v>
      </c>
      <c r="J3386" s="9" t="str">
        <f t="shared" si="210"/>
        <v>RS DQLAB</v>
      </c>
      <c r="K3386" s="10" t="s">
        <v>151</v>
      </c>
      <c r="L3386" t="str">
        <f t="shared" si="211"/>
        <v>SELL</v>
      </c>
    </row>
    <row r="3387" spans="1:12" x14ac:dyDescent="0.2">
      <c r="A3387" s="11" t="s">
        <v>3537</v>
      </c>
      <c r="B3387" s="12">
        <v>44351</v>
      </c>
      <c r="C3387" s="13" t="s">
        <v>35</v>
      </c>
      <c r="D3387" s="13">
        <v>52</v>
      </c>
      <c r="E3387" s="13" t="s">
        <v>116</v>
      </c>
      <c r="F3387" s="16" t="str">
        <f t="shared" si="208"/>
        <v>OTHER</v>
      </c>
      <c r="G3387" s="16" t="str">
        <f t="shared" si="209"/>
        <v>OTHER</v>
      </c>
      <c r="H3387" s="9" t="s">
        <v>4896</v>
      </c>
      <c r="I3387" s="13" t="s">
        <v>150</v>
      </c>
      <c r="J3387" s="9" t="str">
        <f t="shared" si="210"/>
        <v>RS DQLAB</v>
      </c>
      <c r="K3387" s="14" t="s">
        <v>151</v>
      </c>
      <c r="L3387" t="str">
        <f t="shared" si="211"/>
        <v>SELL</v>
      </c>
    </row>
    <row r="3388" spans="1:12" x14ac:dyDescent="0.2">
      <c r="A3388" s="7" t="s">
        <v>3538</v>
      </c>
      <c r="B3388" s="8">
        <v>44352</v>
      </c>
      <c r="C3388" s="9" t="s">
        <v>37</v>
      </c>
      <c r="D3388" s="9">
        <v>66</v>
      </c>
      <c r="E3388" s="9" t="s">
        <v>116</v>
      </c>
      <c r="F3388" s="16" t="str">
        <f t="shared" si="208"/>
        <v>OTHER</v>
      </c>
      <c r="G3388" s="16" t="str">
        <f t="shared" si="209"/>
        <v>OTHER</v>
      </c>
      <c r="H3388" s="9" t="s">
        <v>4896</v>
      </c>
      <c r="I3388" s="9" t="s">
        <v>150</v>
      </c>
      <c r="J3388" s="9" t="str">
        <f t="shared" si="210"/>
        <v>RS DQLAB</v>
      </c>
      <c r="K3388" s="10" t="s">
        <v>151</v>
      </c>
      <c r="L3388" t="str">
        <f t="shared" si="211"/>
        <v>SELL</v>
      </c>
    </row>
    <row r="3389" spans="1:12" x14ac:dyDescent="0.2">
      <c r="A3389" s="11" t="s">
        <v>3539</v>
      </c>
      <c r="B3389" s="12">
        <v>44352</v>
      </c>
      <c r="C3389" s="13" t="s">
        <v>9</v>
      </c>
      <c r="D3389" s="13">
        <v>8</v>
      </c>
      <c r="E3389" s="13" t="s">
        <v>116</v>
      </c>
      <c r="F3389" s="16" t="str">
        <f t="shared" si="208"/>
        <v>OTHER</v>
      </c>
      <c r="G3389" s="16" t="str">
        <f t="shared" si="209"/>
        <v>OTHER</v>
      </c>
      <c r="H3389" s="9" t="s">
        <v>4896</v>
      </c>
      <c r="I3389" s="13" t="s">
        <v>150</v>
      </c>
      <c r="J3389" s="9" t="str">
        <f t="shared" si="210"/>
        <v>RS DQLAB</v>
      </c>
      <c r="K3389" s="14" t="s">
        <v>151</v>
      </c>
      <c r="L3389" t="str">
        <f t="shared" si="211"/>
        <v>SELL</v>
      </c>
    </row>
    <row r="3390" spans="1:12" x14ac:dyDescent="0.2">
      <c r="A3390" s="7" t="s">
        <v>3540</v>
      </c>
      <c r="B3390" s="8">
        <v>44352</v>
      </c>
      <c r="C3390" s="9" t="s">
        <v>24</v>
      </c>
      <c r="D3390" s="9">
        <v>3</v>
      </c>
      <c r="E3390" s="9" t="s">
        <v>116</v>
      </c>
      <c r="F3390" s="16" t="str">
        <f t="shared" si="208"/>
        <v>OTHER</v>
      </c>
      <c r="G3390" s="16" t="str">
        <f t="shared" si="209"/>
        <v>OTHER</v>
      </c>
      <c r="H3390" s="9" t="s">
        <v>4896</v>
      </c>
      <c r="I3390" s="9" t="s">
        <v>150</v>
      </c>
      <c r="J3390" s="9" t="str">
        <f t="shared" si="210"/>
        <v>RS DQLAB</v>
      </c>
      <c r="K3390" s="10" t="s">
        <v>151</v>
      </c>
      <c r="L3390" t="str">
        <f t="shared" si="211"/>
        <v>SELL</v>
      </c>
    </row>
    <row r="3391" spans="1:12" x14ac:dyDescent="0.2">
      <c r="A3391" s="11" t="s">
        <v>3541</v>
      </c>
      <c r="B3391" s="12">
        <v>44352</v>
      </c>
      <c r="C3391" s="13" t="s">
        <v>38</v>
      </c>
      <c r="D3391" s="13">
        <v>28</v>
      </c>
      <c r="E3391" s="13" t="s">
        <v>116</v>
      </c>
      <c r="F3391" s="16" t="str">
        <f t="shared" si="208"/>
        <v>OTHER</v>
      </c>
      <c r="G3391" s="16" t="str">
        <f t="shared" si="209"/>
        <v>OTHER</v>
      </c>
      <c r="H3391" s="9" t="s">
        <v>4896</v>
      </c>
      <c r="I3391" s="13" t="s">
        <v>150</v>
      </c>
      <c r="J3391" s="9" t="str">
        <f t="shared" si="210"/>
        <v>RS DQLAB</v>
      </c>
      <c r="K3391" s="14" t="s">
        <v>151</v>
      </c>
      <c r="L3391" t="str">
        <f t="shared" si="211"/>
        <v>SELL</v>
      </c>
    </row>
    <row r="3392" spans="1:12" x14ac:dyDescent="0.2">
      <c r="A3392" s="7" t="s">
        <v>3542</v>
      </c>
      <c r="B3392" s="8">
        <v>44352</v>
      </c>
      <c r="C3392" s="9" t="s">
        <v>41</v>
      </c>
      <c r="D3392" s="9">
        <v>30</v>
      </c>
      <c r="E3392" s="9" t="s">
        <v>116</v>
      </c>
      <c r="F3392" s="16" t="str">
        <f t="shared" si="208"/>
        <v>OTHER</v>
      </c>
      <c r="G3392" s="16" t="str">
        <f t="shared" si="209"/>
        <v>OTHER</v>
      </c>
      <c r="H3392" s="9" t="s">
        <v>4896</v>
      </c>
      <c r="I3392" s="9" t="s">
        <v>150</v>
      </c>
      <c r="J3392" s="9" t="str">
        <f t="shared" si="210"/>
        <v>RS DQLAB</v>
      </c>
      <c r="K3392" s="10" t="s">
        <v>151</v>
      </c>
      <c r="L3392" t="str">
        <f t="shared" si="211"/>
        <v>SELL</v>
      </c>
    </row>
    <row r="3393" spans="1:12" x14ac:dyDescent="0.2">
      <c r="A3393" s="11" t="s">
        <v>3543</v>
      </c>
      <c r="B3393" s="12">
        <v>44352</v>
      </c>
      <c r="C3393" s="13" t="s">
        <v>20</v>
      </c>
      <c r="D3393" s="13">
        <v>23</v>
      </c>
      <c r="E3393" s="13" t="s">
        <v>116</v>
      </c>
      <c r="F3393" s="16" t="str">
        <f t="shared" si="208"/>
        <v>OTHER</v>
      </c>
      <c r="G3393" s="16" t="str">
        <f t="shared" si="209"/>
        <v>OTHER</v>
      </c>
      <c r="H3393" s="9" t="s">
        <v>4896</v>
      </c>
      <c r="I3393" s="13" t="s">
        <v>150</v>
      </c>
      <c r="J3393" s="9" t="str">
        <f t="shared" si="210"/>
        <v>RS DQLAB</v>
      </c>
      <c r="K3393" s="14" t="s">
        <v>151</v>
      </c>
      <c r="L3393" t="str">
        <f t="shared" si="211"/>
        <v>SELL</v>
      </c>
    </row>
    <row r="3394" spans="1:12" x14ac:dyDescent="0.2">
      <c r="A3394" s="7" t="s">
        <v>3544</v>
      </c>
      <c r="B3394" s="8">
        <v>44352</v>
      </c>
      <c r="C3394" s="9" t="s">
        <v>7</v>
      </c>
      <c r="D3394" s="9">
        <v>2</v>
      </c>
      <c r="E3394" s="9" t="s">
        <v>116</v>
      </c>
      <c r="F3394" s="16" t="str">
        <f t="shared" si="208"/>
        <v>OTHER</v>
      </c>
      <c r="G3394" s="16" t="str">
        <f t="shared" si="209"/>
        <v>OTHER</v>
      </c>
      <c r="H3394" s="9" t="s">
        <v>4896</v>
      </c>
      <c r="I3394" s="9" t="s">
        <v>150</v>
      </c>
      <c r="J3394" s="9" t="str">
        <f t="shared" si="210"/>
        <v>RS DQLAB</v>
      </c>
      <c r="K3394" s="10" t="s">
        <v>151</v>
      </c>
      <c r="L3394" t="str">
        <f t="shared" si="211"/>
        <v>SELL</v>
      </c>
    </row>
    <row r="3395" spans="1:12" x14ac:dyDescent="0.2">
      <c r="A3395" s="11" t="s">
        <v>3545</v>
      </c>
      <c r="B3395" s="12">
        <v>44352</v>
      </c>
      <c r="C3395" s="13" t="s">
        <v>21</v>
      </c>
      <c r="D3395" s="13">
        <v>4</v>
      </c>
      <c r="E3395" s="13" t="s">
        <v>116</v>
      </c>
      <c r="F3395" s="16" t="str">
        <f t="shared" ref="F3395:F3458" si="212">UPPER(IF(LEN(E3395)=0,"OTHER",E3395))</f>
        <v>OTHER</v>
      </c>
      <c r="G3395" s="16" t="str">
        <f t="shared" ref="G3395:G3458" si="213">LEFT(F3395,7)</f>
        <v>OTHER</v>
      </c>
      <c r="H3395" s="9" t="s">
        <v>4896</v>
      </c>
      <c r="I3395" s="13" t="s">
        <v>150</v>
      </c>
      <c r="J3395" s="9" t="str">
        <f t="shared" ref="J3395:J3458" si="214">(UPPER(IF(LEN(I3395)=0,"OTHER",I3395)))</f>
        <v>RS DQLAB</v>
      </c>
      <c r="K3395" s="14" t="s">
        <v>151</v>
      </c>
      <c r="L3395" t="str">
        <f t="shared" ref="L3395:L3458" si="215">UPPER(K3395)</f>
        <v>SELL</v>
      </c>
    </row>
    <row r="3396" spans="1:12" x14ac:dyDescent="0.2">
      <c r="A3396" s="7" t="s">
        <v>3546</v>
      </c>
      <c r="B3396" s="8">
        <v>44353</v>
      </c>
      <c r="C3396" s="9" t="s">
        <v>27</v>
      </c>
      <c r="D3396" s="9">
        <v>22</v>
      </c>
      <c r="E3396" s="9" t="s">
        <v>116</v>
      </c>
      <c r="F3396" s="16" t="str">
        <f t="shared" si="212"/>
        <v>OTHER</v>
      </c>
      <c r="G3396" s="16" t="str">
        <f t="shared" si="213"/>
        <v>OTHER</v>
      </c>
      <c r="H3396" s="9" t="s">
        <v>4896</v>
      </c>
      <c r="I3396" s="9" t="s">
        <v>150</v>
      </c>
      <c r="J3396" s="9" t="str">
        <f t="shared" si="214"/>
        <v>RS DQLAB</v>
      </c>
      <c r="K3396" s="10" t="s">
        <v>151</v>
      </c>
      <c r="L3396" t="str">
        <f t="shared" si="215"/>
        <v>SELL</v>
      </c>
    </row>
    <row r="3397" spans="1:12" x14ac:dyDescent="0.2">
      <c r="A3397" s="11" t="s">
        <v>3547</v>
      </c>
      <c r="B3397" s="12">
        <v>44353</v>
      </c>
      <c r="C3397" s="13" t="s">
        <v>12</v>
      </c>
      <c r="D3397" s="13">
        <v>91</v>
      </c>
      <c r="E3397" s="13" t="s">
        <v>116</v>
      </c>
      <c r="F3397" s="16" t="str">
        <f t="shared" si="212"/>
        <v>OTHER</v>
      </c>
      <c r="G3397" s="16" t="str">
        <f t="shared" si="213"/>
        <v>OTHER</v>
      </c>
      <c r="H3397" s="9" t="s">
        <v>4896</v>
      </c>
      <c r="I3397" s="13" t="s">
        <v>150</v>
      </c>
      <c r="J3397" s="9" t="str">
        <f t="shared" si="214"/>
        <v>RS DQLAB</v>
      </c>
      <c r="K3397" s="14" t="s">
        <v>151</v>
      </c>
      <c r="L3397" t="str">
        <f t="shared" si="215"/>
        <v>SELL</v>
      </c>
    </row>
    <row r="3398" spans="1:12" x14ac:dyDescent="0.2">
      <c r="A3398" s="7" t="s">
        <v>3548</v>
      </c>
      <c r="B3398" s="8">
        <v>44353</v>
      </c>
      <c r="C3398" s="9" t="s">
        <v>14</v>
      </c>
      <c r="D3398" s="9">
        <v>26</v>
      </c>
      <c r="E3398" s="9" t="s">
        <v>116</v>
      </c>
      <c r="F3398" s="16" t="str">
        <f t="shared" si="212"/>
        <v>OTHER</v>
      </c>
      <c r="G3398" s="16" t="str">
        <f t="shared" si="213"/>
        <v>OTHER</v>
      </c>
      <c r="H3398" s="9" t="s">
        <v>4896</v>
      </c>
      <c r="I3398" s="9" t="s">
        <v>150</v>
      </c>
      <c r="J3398" s="9" t="str">
        <f t="shared" si="214"/>
        <v>RS DQLAB</v>
      </c>
      <c r="K3398" s="10" t="s">
        <v>151</v>
      </c>
      <c r="L3398" t="str">
        <f t="shared" si="215"/>
        <v>SELL</v>
      </c>
    </row>
    <row r="3399" spans="1:12" x14ac:dyDescent="0.2">
      <c r="A3399" s="11" t="s">
        <v>3549</v>
      </c>
      <c r="B3399" s="12">
        <v>44354</v>
      </c>
      <c r="C3399" s="13" t="s">
        <v>12</v>
      </c>
      <c r="D3399" s="13">
        <v>13</v>
      </c>
      <c r="E3399" s="13" t="s">
        <v>116</v>
      </c>
      <c r="F3399" s="16" t="str">
        <f t="shared" si="212"/>
        <v>OTHER</v>
      </c>
      <c r="G3399" s="16" t="str">
        <f t="shared" si="213"/>
        <v>OTHER</v>
      </c>
      <c r="H3399" s="9" t="s">
        <v>4896</v>
      </c>
      <c r="I3399" s="13" t="s">
        <v>150</v>
      </c>
      <c r="J3399" s="9" t="str">
        <f t="shared" si="214"/>
        <v>RS DQLAB</v>
      </c>
      <c r="K3399" s="14" t="s">
        <v>151</v>
      </c>
      <c r="L3399" t="str">
        <f t="shared" si="215"/>
        <v>SELL</v>
      </c>
    </row>
    <row r="3400" spans="1:12" x14ac:dyDescent="0.2">
      <c r="A3400" s="7" t="s">
        <v>3550</v>
      </c>
      <c r="B3400" s="8">
        <v>44354</v>
      </c>
      <c r="C3400" s="9" t="s">
        <v>12</v>
      </c>
      <c r="D3400" s="9">
        <v>31</v>
      </c>
      <c r="E3400" s="9" t="s">
        <v>116</v>
      </c>
      <c r="F3400" s="16" t="str">
        <f t="shared" si="212"/>
        <v>OTHER</v>
      </c>
      <c r="G3400" s="16" t="str">
        <f t="shared" si="213"/>
        <v>OTHER</v>
      </c>
      <c r="H3400" s="9" t="s">
        <v>4896</v>
      </c>
      <c r="I3400" s="9" t="s">
        <v>150</v>
      </c>
      <c r="J3400" s="9" t="str">
        <f t="shared" si="214"/>
        <v>RS DQLAB</v>
      </c>
      <c r="K3400" s="10" t="s">
        <v>151</v>
      </c>
      <c r="L3400" t="str">
        <f t="shared" si="215"/>
        <v>SELL</v>
      </c>
    </row>
    <row r="3401" spans="1:12" x14ac:dyDescent="0.2">
      <c r="A3401" s="11" t="s">
        <v>3551</v>
      </c>
      <c r="B3401" s="12">
        <v>44354</v>
      </c>
      <c r="C3401" s="13" t="s">
        <v>12</v>
      </c>
      <c r="D3401" s="13">
        <v>61</v>
      </c>
      <c r="E3401" s="13" t="s">
        <v>116</v>
      </c>
      <c r="F3401" s="16" t="str">
        <f t="shared" si="212"/>
        <v>OTHER</v>
      </c>
      <c r="G3401" s="16" t="str">
        <f t="shared" si="213"/>
        <v>OTHER</v>
      </c>
      <c r="H3401" s="9" t="s">
        <v>4896</v>
      </c>
      <c r="I3401" s="13" t="s">
        <v>150</v>
      </c>
      <c r="J3401" s="9" t="str">
        <f t="shared" si="214"/>
        <v>RS DQLAB</v>
      </c>
      <c r="K3401" s="14" t="s">
        <v>151</v>
      </c>
      <c r="L3401" t="str">
        <f t="shared" si="215"/>
        <v>SELL</v>
      </c>
    </row>
    <row r="3402" spans="1:12" x14ac:dyDescent="0.2">
      <c r="A3402" s="7" t="s">
        <v>3552</v>
      </c>
      <c r="B3402" s="8">
        <v>44354</v>
      </c>
      <c r="C3402" s="9" t="s">
        <v>37</v>
      </c>
      <c r="D3402" s="9">
        <v>76</v>
      </c>
      <c r="E3402" s="9" t="s">
        <v>116</v>
      </c>
      <c r="F3402" s="16" t="str">
        <f t="shared" si="212"/>
        <v>OTHER</v>
      </c>
      <c r="G3402" s="16" t="str">
        <f t="shared" si="213"/>
        <v>OTHER</v>
      </c>
      <c r="H3402" s="9" t="s">
        <v>4896</v>
      </c>
      <c r="I3402" s="9" t="s">
        <v>150</v>
      </c>
      <c r="J3402" s="9" t="str">
        <f t="shared" si="214"/>
        <v>RS DQLAB</v>
      </c>
      <c r="K3402" s="10" t="s">
        <v>151</v>
      </c>
      <c r="L3402" t="str">
        <f t="shared" si="215"/>
        <v>SELL</v>
      </c>
    </row>
    <row r="3403" spans="1:12" x14ac:dyDescent="0.2">
      <c r="A3403" s="11" t="s">
        <v>3553</v>
      </c>
      <c r="B3403" s="12">
        <v>44354</v>
      </c>
      <c r="C3403" s="13" t="s">
        <v>37</v>
      </c>
      <c r="D3403" s="13">
        <v>38</v>
      </c>
      <c r="E3403" s="13" t="s">
        <v>116</v>
      </c>
      <c r="F3403" s="16" t="str">
        <f t="shared" si="212"/>
        <v>OTHER</v>
      </c>
      <c r="G3403" s="16" t="str">
        <f t="shared" si="213"/>
        <v>OTHER</v>
      </c>
      <c r="H3403" s="9" t="s">
        <v>4896</v>
      </c>
      <c r="I3403" s="13" t="s">
        <v>150</v>
      </c>
      <c r="J3403" s="9" t="str">
        <f t="shared" si="214"/>
        <v>RS DQLAB</v>
      </c>
      <c r="K3403" s="14" t="s">
        <v>151</v>
      </c>
      <c r="L3403" t="str">
        <f t="shared" si="215"/>
        <v>SELL</v>
      </c>
    </row>
    <row r="3404" spans="1:12" x14ac:dyDescent="0.2">
      <c r="A3404" s="7" t="s">
        <v>3554</v>
      </c>
      <c r="B3404" s="8">
        <v>44354</v>
      </c>
      <c r="C3404" s="9" t="s">
        <v>38</v>
      </c>
      <c r="D3404" s="9">
        <v>43</v>
      </c>
      <c r="E3404" s="9" t="s">
        <v>116</v>
      </c>
      <c r="F3404" s="16" t="str">
        <f t="shared" si="212"/>
        <v>OTHER</v>
      </c>
      <c r="G3404" s="16" t="str">
        <f t="shared" si="213"/>
        <v>OTHER</v>
      </c>
      <c r="H3404" s="9" t="s">
        <v>4896</v>
      </c>
      <c r="I3404" s="9" t="s">
        <v>150</v>
      </c>
      <c r="J3404" s="9" t="str">
        <f t="shared" si="214"/>
        <v>RS DQLAB</v>
      </c>
      <c r="K3404" s="10" t="s">
        <v>151</v>
      </c>
      <c r="L3404" t="str">
        <f t="shared" si="215"/>
        <v>SELL</v>
      </c>
    </row>
    <row r="3405" spans="1:12" x14ac:dyDescent="0.2">
      <c r="A3405" s="11" t="s">
        <v>3555</v>
      </c>
      <c r="B3405" s="12">
        <v>44354</v>
      </c>
      <c r="C3405" s="13" t="s">
        <v>38</v>
      </c>
      <c r="D3405" s="13">
        <v>40</v>
      </c>
      <c r="E3405" s="13" t="s">
        <v>116</v>
      </c>
      <c r="F3405" s="16" t="str">
        <f t="shared" si="212"/>
        <v>OTHER</v>
      </c>
      <c r="G3405" s="16" t="str">
        <f t="shared" si="213"/>
        <v>OTHER</v>
      </c>
      <c r="H3405" s="9" t="s">
        <v>4896</v>
      </c>
      <c r="I3405" s="13" t="s">
        <v>150</v>
      </c>
      <c r="J3405" s="9" t="str">
        <f t="shared" si="214"/>
        <v>RS DQLAB</v>
      </c>
      <c r="K3405" s="14" t="s">
        <v>151</v>
      </c>
      <c r="L3405" t="str">
        <f t="shared" si="215"/>
        <v>SELL</v>
      </c>
    </row>
    <row r="3406" spans="1:12" x14ac:dyDescent="0.2">
      <c r="A3406" s="7" t="s">
        <v>3556</v>
      </c>
      <c r="B3406" s="8">
        <v>44354</v>
      </c>
      <c r="C3406" s="9" t="s">
        <v>28</v>
      </c>
      <c r="D3406" s="9">
        <v>4</v>
      </c>
      <c r="E3406" s="9" t="s">
        <v>116</v>
      </c>
      <c r="F3406" s="16" t="str">
        <f t="shared" si="212"/>
        <v>OTHER</v>
      </c>
      <c r="G3406" s="16" t="str">
        <f t="shared" si="213"/>
        <v>OTHER</v>
      </c>
      <c r="H3406" s="9" t="s">
        <v>4896</v>
      </c>
      <c r="I3406" s="9" t="s">
        <v>150</v>
      </c>
      <c r="J3406" s="9" t="str">
        <f t="shared" si="214"/>
        <v>RS DQLAB</v>
      </c>
      <c r="K3406" s="10" t="s">
        <v>151</v>
      </c>
      <c r="L3406" t="str">
        <f t="shared" si="215"/>
        <v>SELL</v>
      </c>
    </row>
    <row r="3407" spans="1:12" x14ac:dyDescent="0.2">
      <c r="A3407" s="11" t="s">
        <v>3557</v>
      </c>
      <c r="B3407" s="12">
        <v>44355</v>
      </c>
      <c r="C3407" s="13" t="s">
        <v>38</v>
      </c>
      <c r="D3407" s="13">
        <v>23</v>
      </c>
      <c r="E3407" s="13" t="s">
        <v>116</v>
      </c>
      <c r="F3407" s="16" t="str">
        <f t="shared" si="212"/>
        <v>OTHER</v>
      </c>
      <c r="G3407" s="16" t="str">
        <f t="shared" si="213"/>
        <v>OTHER</v>
      </c>
      <c r="H3407" s="9" t="s">
        <v>4896</v>
      </c>
      <c r="I3407" s="13" t="s">
        <v>150</v>
      </c>
      <c r="J3407" s="9" t="str">
        <f t="shared" si="214"/>
        <v>RS DQLAB</v>
      </c>
      <c r="K3407" s="14" t="s">
        <v>151</v>
      </c>
      <c r="L3407" t="str">
        <f t="shared" si="215"/>
        <v>SELL</v>
      </c>
    </row>
    <row r="3408" spans="1:12" x14ac:dyDescent="0.2">
      <c r="A3408" s="7" t="s">
        <v>3558</v>
      </c>
      <c r="B3408" s="8">
        <v>44355</v>
      </c>
      <c r="C3408" s="9" t="s">
        <v>22</v>
      </c>
      <c r="D3408" s="9">
        <v>21</v>
      </c>
      <c r="E3408" s="9" t="s">
        <v>116</v>
      </c>
      <c r="F3408" s="16" t="str">
        <f t="shared" si="212"/>
        <v>OTHER</v>
      </c>
      <c r="G3408" s="16" t="str">
        <f t="shared" si="213"/>
        <v>OTHER</v>
      </c>
      <c r="H3408" s="9" t="s">
        <v>4896</v>
      </c>
      <c r="I3408" s="9" t="s">
        <v>150</v>
      </c>
      <c r="J3408" s="9" t="str">
        <f t="shared" si="214"/>
        <v>RS DQLAB</v>
      </c>
      <c r="K3408" s="10" t="s">
        <v>151</v>
      </c>
      <c r="L3408" t="str">
        <f t="shared" si="215"/>
        <v>SELL</v>
      </c>
    </row>
    <row r="3409" spans="1:12" x14ac:dyDescent="0.2">
      <c r="A3409" s="11" t="s">
        <v>3559</v>
      </c>
      <c r="B3409" s="12">
        <v>44356</v>
      </c>
      <c r="C3409" s="13" t="s">
        <v>12</v>
      </c>
      <c r="D3409" s="13">
        <v>7</v>
      </c>
      <c r="E3409" s="13" t="s">
        <v>116</v>
      </c>
      <c r="F3409" s="16" t="str">
        <f t="shared" si="212"/>
        <v>OTHER</v>
      </c>
      <c r="G3409" s="16" t="str">
        <f t="shared" si="213"/>
        <v>OTHER</v>
      </c>
      <c r="H3409" s="9" t="s">
        <v>4896</v>
      </c>
      <c r="I3409" s="13" t="s">
        <v>150</v>
      </c>
      <c r="J3409" s="9" t="str">
        <f t="shared" si="214"/>
        <v>RS DQLAB</v>
      </c>
      <c r="K3409" s="14" t="s">
        <v>151</v>
      </c>
      <c r="L3409" t="str">
        <f t="shared" si="215"/>
        <v>SELL</v>
      </c>
    </row>
    <row r="3410" spans="1:12" x14ac:dyDescent="0.2">
      <c r="A3410" s="7" t="s">
        <v>3560</v>
      </c>
      <c r="B3410" s="8">
        <v>44356</v>
      </c>
      <c r="C3410" s="9" t="s">
        <v>37</v>
      </c>
      <c r="D3410" s="9">
        <v>28</v>
      </c>
      <c r="E3410" s="9" t="s">
        <v>116</v>
      </c>
      <c r="F3410" s="16" t="str">
        <f t="shared" si="212"/>
        <v>OTHER</v>
      </c>
      <c r="G3410" s="16" t="str">
        <f t="shared" si="213"/>
        <v>OTHER</v>
      </c>
      <c r="H3410" s="9" t="s">
        <v>4896</v>
      </c>
      <c r="I3410" s="9" t="s">
        <v>150</v>
      </c>
      <c r="J3410" s="9" t="str">
        <f t="shared" si="214"/>
        <v>RS DQLAB</v>
      </c>
      <c r="K3410" s="10" t="s">
        <v>151</v>
      </c>
      <c r="L3410" t="str">
        <f t="shared" si="215"/>
        <v>SELL</v>
      </c>
    </row>
    <row r="3411" spans="1:12" x14ac:dyDescent="0.2">
      <c r="A3411" s="11" t="s">
        <v>3561</v>
      </c>
      <c r="B3411" s="12">
        <v>44356</v>
      </c>
      <c r="C3411" s="13" t="s">
        <v>37</v>
      </c>
      <c r="D3411" s="13">
        <v>74</v>
      </c>
      <c r="E3411" s="13" t="s">
        <v>116</v>
      </c>
      <c r="F3411" s="16" t="str">
        <f t="shared" si="212"/>
        <v>OTHER</v>
      </c>
      <c r="G3411" s="16" t="str">
        <f t="shared" si="213"/>
        <v>OTHER</v>
      </c>
      <c r="H3411" s="9" t="s">
        <v>4896</v>
      </c>
      <c r="I3411" s="13" t="s">
        <v>150</v>
      </c>
      <c r="J3411" s="9" t="str">
        <f t="shared" si="214"/>
        <v>RS DQLAB</v>
      </c>
      <c r="K3411" s="14" t="s">
        <v>151</v>
      </c>
      <c r="L3411" t="str">
        <f t="shared" si="215"/>
        <v>SELL</v>
      </c>
    </row>
    <row r="3412" spans="1:12" x14ac:dyDescent="0.2">
      <c r="A3412" s="7" t="s">
        <v>3562</v>
      </c>
      <c r="B3412" s="8">
        <v>44356</v>
      </c>
      <c r="C3412" s="9" t="s">
        <v>38</v>
      </c>
      <c r="D3412" s="9">
        <v>24</v>
      </c>
      <c r="E3412" s="9" t="s">
        <v>116</v>
      </c>
      <c r="F3412" s="16" t="str">
        <f t="shared" si="212"/>
        <v>OTHER</v>
      </c>
      <c r="G3412" s="16" t="str">
        <f t="shared" si="213"/>
        <v>OTHER</v>
      </c>
      <c r="H3412" s="9" t="s">
        <v>4896</v>
      </c>
      <c r="I3412" s="9" t="s">
        <v>150</v>
      </c>
      <c r="J3412" s="9" t="str">
        <f t="shared" si="214"/>
        <v>RS DQLAB</v>
      </c>
      <c r="K3412" s="10" t="s">
        <v>151</v>
      </c>
      <c r="L3412" t="str">
        <f t="shared" si="215"/>
        <v>SELL</v>
      </c>
    </row>
    <row r="3413" spans="1:12" x14ac:dyDescent="0.2">
      <c r="A3413" s="11" t="s">
        <v>3563</v>
      </c>
      <c r="B3413" s="12">
        <v>44356</v>
      </c>
      <c r="C3413" s="13" t="s">
        <v>10</v>
      </c>
      <c r="D3413" s="13">
        <v>43</v>
      </c>
      <c r="E3413" s="13" t="s">
        <v>116</v>
      </c>
      <c r="F3413" s="16" t="str">
        <f t="shared" si="212"/>
        <v>OTHER</v>
      </c>
      <c r="G3413" s="16" t="str">
        <f t="shared" si="213"/>
        <v>OTHER</v>
      </c>
      <c r="H3413" s="9" t="s">
        <v>4896</v>
      </c>
      <c r="I3413" s="13" t="s">
        <v>150</v>
      </c>
      <c r="J3413" s="9" t="str">
        <f t="shared" si="214"/>
        <v>RS DQLAB</v>
      </c>
      <c r="K3413" s="14" t="s">
        <v>151</v>
      </c>
      <c r="L3413" t="str">
        <f t="shared" si="215"/>
        <v>SELL</v>
      </c>
    </row>
    <row r="3414" spans="1:12" x14ac:dyDescent="0.2">
      <c r="A3414" s="7" t="s">
        <v>3564</v>
      </c>
      <c r="B3414" s="8">
        <v>44356</v>
      </c>
      <c r="C3414" s="9" t="s">
        <v>7</v>
      </c>
      <c r="D3414" s="9">
        <v>5</v>
      </c>
      <c r="E3414" s="9" t="s">
        <v>116</v>
      </c>
      <c r="F3414" s="16" t="str">
        <f t="shared" si="212"/>
        <v>OTHER</v>
      </c>
      <c r="G3414" s="16" t="str">
        <f t="shared" si="213"/>
        <v>OTHER</v>
      </c>
      <c r="H3414" s="9" t="s">
        <v>4896</v>
      </c>
      <c r="I3414" s="9" t="s">
        <v>150</v>
      </c>
      <c r="J3414" s="9" t="str">
        <f t="shared" si="214"/>
        <v>RS DQLAB</v>
      </c>
      <c r="K3414" s="10" t="s">
        <v>151</v>
      </c>
      <c r="L3414" t="str">
        <f t="shared" si="215"/>
        <v>SELL</v>
      </c>
    </row>
    <row r="3415" spans="1:12" x14ac:dyDescent="0.2">
      <c r="A3415" s="11" t="s">
        <v>3565</v>
      </c>
      <c r="B3415" s="12">
        <v>44356</v>
      </c>
      <c r="C3415" s="13" t="s">
        <v>34</v>
      </c>
      <c r="D3415" s="13">
        <v>42</v>
      </c>
      <c r="E3415" s="13" t="s">
        <v>116</v>
      </c>
      <c r="F3415" s="16" t="str">
        <f t="shared" si="212"/>
        <v>OTHER</v>
      </c>
      <c r="G3415" s="16" t="str">
        <f t="shared" si="213"/>
        <v>OTHER</v>
      </c>
      <c r="H3415" s="9" t="s">
        <v>4896</v>
      </c>
      <c r="I3415" s="13" t="s">
        <v>150</v>
      </c>
      <c r="J3415" s="9" t="str">
        <f t="shared" si="214"/>
        <v>RS DQLAB</v>
      </c>
      <c r="K3415" s="14" t="s">
        <v>151</v>
      </c>
      <c r="L3415" t="str">
        <f t="shared" si="215"/>
        <v>SELL</v>
      </c>
    </row>
    <row r="3416" spans="1:12" x14ac:dyDescent="0.2">
      <c r="A3416" s="7" t="s">
        <v>3566</v>
      </c>
      <c r="B3416" s="8">
        <v>44356</v>
      </c>
      <c r="C3416" s="9" t="s">
        <v>34</v>
      </c>
      <c r="D3416" s="9">
        <v>2</v>
      </c>
      <c r="E3416" s="9" t="s">
        <v>116</v>
      </c>
      <c r="F3416" s="16" t="str">
        <f t="shared" si="212"/>
        <v>OTHER</v>
      </c>
      <c r="G3416" s="16" t="str">
        <f t="shared" si="213"/>
        <v>OTHER</v>
      </c>
      <c r="H3416" s="9" t="s">
        <v>4896</v>
      </c>
      <c r="I3416" s="9" t="s">
        <v>150</v>
      </c>
      <c r="J3416" s="9" t="str">
        <f t="shared" si="214"/>
        <v>RS DQLAB</v>
      </c>
      <c r="K3416" s="10" t="s">
        <v>151</v>
      </c>
      <c r="L3416" t="str">
        <f t="shared" si="215"/>
        <v>SELL</v>
      </c>
    </row>
    <row r="3417" spans="1:12" x14ac:dyDescent="0.2">
      <c r="A3417" s="11" t="s">
        <v>3567</v>
      </c>
      <c r="B3417" s="12">
        <v>44357</v>
      </c>
      <c r="C3417" s="13" t="s">
        <v>37</v>
      </c>
      <c r="D3417" s="13">
        <v>3</v>
      </c>
      <c r="E3417" s="13" t="s">
        <v>116</v>
      </c>
      <c r="F3417" s="16" t="str">
        <f t="shared" si="212"/>
        <v>OTHER</v>
      </c>
      <c r="G3417" s="16" t="str">
        <f t="shared" si="213"/>
        <v>OTHER</v>
      </c>
      <c r="H3417" s="9" t="s">
        <v>4896</v>
      </c>
      <c r="I3417" s="13" t="s">
        <v>150</v>
      </c>
      <c r="J3417" s="9" t="str">
        <f t="shared" si="214"/>
        <v>RS DQLAB</v>
      </c>
      <c r="K3417" s="14" t="s">
        <v>151</v>
      </c>
      <c r="L3417" t="str">
        <f t="shared" si="215"/>
        <v>SELL</v>
      </c>
    </row>
    <row r="3418" spans="1:12" x14ac:dyDescent="0.2">
      <c r="A3418" s="7" t="s">
        <v>3568</v>
      </c>
      <c r="B3418" s="8">
        <v>44357</v>
      </c>
      <c r="C3418" s="9" t="s">
        <v>9</v>
      </c>
      <c r="D3418" s="9">
        <v>21</v>
      </c>
      <c r="E3418" s="9" t="s">
        <v>116</v>
      </c>
      <c r="F3418" s="16" t="str">
        <f t="shared" si="212"/>
        <v>OTHER</v>
      </c>
      <c r="G3418" s="16" t="str">
        <f t="shared" si="213"/>
        <v>OTHER</v>
      </c>
      <c r="H3418" s="9" t="s">
        <v>4896</v>
      </c>
      <c r="I3418" s="9" t="s">
        <v>150</v>
      </c>
      <c r="J3418" s="9" t="str">
        <f t="shared" si="214"/>
        <v>RS DQLAB</v>
      </c>
      <c r="K3418" s="10" t="s">
        <v>151</v>
      </c>
      <c r="L3418" t="str">
        <f t="shared" si="215"/>
        <v>SELL</v>
      </c>
    </row>
    <row r="3419" spans="1:12" x14ac:dyDescent="0.2">
      <c r="A3419" s="11" t="s">
        <v>3569</v>
      </c>
      <c r="B3419" s="12">
        <v>44357</v>
      </c>
      <c r="C3419" s="13" t="s">
        <v>41</v>
      </c>
      <c r="D3419" s="13">
        <v>12</v>
      </c>
      <c r="E3419" s="13" t="s">
        <v>116</v>
      </c>
      <c r="F3419" s="16" t="str">
        <f t="shared" si="212"/>
        <v>OTHER</v>
      </c>
      <c r="G3419" s="16" t="str">
        <f t="shared" si="213"/>
        <v>OTHER</v>
      </c>
      <c r="H3419" s="9" t="s">
        <v>4896</v>
      </c>
      <c r="I3419" s="13" t="s">
        <v>150</v>
      </c>
      <c r="J3419" s="9" t="str">
        <f t="shared" si="214"/>
        <v>RS DQLAB</v>
      </c>
      <c r="K3419" s="14" t="s">
        <v>151</v>
      </c>
      <c r="L3419" t="str">
        <f t="shared" si="215"/>
        <v>SELL</v>
      </c>
    </row>
    <row r="3420" spans="1:12" x14ac:dyDescent="0.2">
      <c r="A3420" s="7" t="s">
        <v>3570</v>
      </c>
      <c r="B3420" s="8">
        <v>44357</v>
      </c>
      <c r="C3420" s="9" t="s">
        <v>36</v>
      </c>
      <c r="D3420" s="9">
        <v>74</v>
      </c>
      <c r="E3420" s="9" t="s">
        <v>116</v>
      </c>
      <c r="F3420" s="16" t="str">
        <f t="shared" si="212"/>
        <v>OTHER</v>
      </c>
      <c r="G3420" s="16" t="str">
        <f t="shared" si="213"/>
        <v>OTHER</v>
      </c>
      <c r="H3420" s="9" t="s">
        <v>4896</v>
      </c>
      <c r="I3420" s="9" t="s">
        <v>150</v>
      </c>
      <c r="J3420" s="9" t="str">
        <f t="shared" si="214"/>
        <v>RS DQLAB</v>
      </c>
      <c r="K3420" s="10" t="s">
        <v>151</v>
      </c>
      <c r="L3420" t="str">
        <f t="shared" si="215"/>
        <v>SELL</v>
      </c>
    </row>
    <row r="3421" spans="1:12" x14ac:dyDescent="0.2">
      <c r="A3421" s="11" t="s">
        <v>3571</v>
      </c>
      <c r="B3421" s="12">
        <v>44357</v>
      </c>
      <c r="C3421" s="13" t="s">
        <v>20</v>
      </c>
      <c r="D3421" s="13">
        <v>0</v>
      </c>
      <c r="E3421" s="13" t="s">
        <v>116</v>
      </c>
      <c r="F3421" s="16" t="str">
        <f t="shared" si="212"/>
        <v>OTHER</v>
      </c>
      <c r="G3421" s="16" t="str">
        <f t="shared" si="213"/>
        <v>OTHER</v>
      </c>
      <c r="H3421" s="9" t="s">
        <v>4896</v>
      </c>
      <c r="I3421" s="13" t="s">
        <v>150</v>
      </c>
      <c r="J3421" s="9" t="str">
        <f t="shared" si="214"/>
        <v>RS DQLAB</v>
      </c>
      <c r="K3421" s="14" t="s">
        <v>151</v>
      </c>
      <c r="L3421" t="str">
        <f t="shared" si="215"/>
        <v>SELL</v>
      </c>
    </row>
    <row r="3422" spans="1:12" x14ac:dyDescent="0.2">
      <c r="A3422" s="7" t="s">
        <v>3572</v>
      </c>
      <c r="B3422" s="8">
        <v>44357</v>
      </c>
      <c r="C3422" s="9" t="s">
        <v>20</v>
      </c>
      <c r="D3422" s="9">
        <v>15</v>
      </c>
      <c r="E3422" s="9" t="s">
        <v>116</v>
      </c>
      <c r="F3422" s="16" t="str">
        <f t="shared" si="212"/>
        <v>OTHER</v>
      </c>
      <c r="G3422" s="16" t="str">
        <f t="shared" si="213"/>
        <v>OTHER</v>
      </c>
      <c r="H3422" s="9" t="s">
        <v>4896</v>
      </c>
      <c r="I3422" s="9" t="s">
        <v>150</v>
      </c>
      <c r="J3422" s="9" t="str">
        <f t="shared" si="214"/>
        <v>RS DQLAB</v>
      </c>
      <c r="K3422" s="10" t="s">
        <v>151</v>
      </c>
      <c r="L3422" t="str">
        <f t="shared" si="215"/>
        <v>SELL</v>
      </c>
    </row>
    <row r="3423" spans="1:12" x14ac:dyDescent="0.2">
      <c r="A3423" s="11" t="s">
        <v>3573</v>
      </c>
      <c r="B3423" s="12">
        <v>44357</v>
      </c>
      <c r="C3423" s="13" t="s">
        <v>20</v>
      </c>
      <c r="D3423" s="13">
        <v>87</v>
      </c>
      <c r="E3423" s="13" t="s">
        <v>116</v>
      </c>
      <c r="F3423" s="16" t="str">
        <f t="shared" si="212"/>
        <v>OTHER</v>
      </c>
      <c r="G3423" s="16" t="str">
        <f t="shared" si="213"/>
        <v>OTHER</v>
      </c>
      <c r="H3423" s="9" t="s">
        <v>4896</v>
      </c>
      <c r="I3423" s="13" t="s">
        <v>150</v>
      </c>
      <c r="J3423" s="9" t="str">
        <f t="shared" si="214"/>
        <v>RS DQLAB</v>
      </c>
      <c r="K3423" s="14" t="s">
        <v>151</v>
      </c>
      <c r="L3423" t="str">
        <f t="shared" si="215"/>
        <v>SELL</v>
      </c>
    </row>
    <row r="3424" spans="1:12" x14ac:dyDescent="0.2">
      <c r="A3424" s="7" t="s">
        <v>3574</v>
      </c>
      <c r="B3424" s="8">
        <v>44358</v>
      </c>
      <c r="C3424" s="9" t="s">
        <v>12</v>
      </c>
      <c r="D3424" s="9">
        <v>94</v>
      </c>
      <c r="E3424" s="9" t="s">
        <v>116</v>
      </c>
      <c r="F3424" s="16" t="str">
        <f t="shared" si="212"/>
        <v>OTHER</v>
      </c>
      <c r="G3424" s="16" t="str">
        <f t="shared" si="213"/>
        <v>OTHER</v>
      </c>
      <c r="H3424" s="9" t="s">
        <v>4896</v>
      </c>
      <c r="I3424" s="9" t="s">
        <v>150</v>
      </c>
      <c r="J3424" s="9" t="str">
        <f t="shared" si="214"/>
        <v>RS DQLAB</v>
      </c>
      <c r="K3424" s="10" t="s">
        <v>151</v>
      </c>
      <c r="L3424" t="str">
        <f t="shared" si="215"/>
        <v>SELL</v>
      </c>
    </row>
    <row r="3425" spans="1:12" x14ac:dyDescent="0.2">
      <c r="A3425" s="11" t="s">
        <v>3575</v>
      </c>
      <c r="B3425" s="12">
        <v>44358</v>
      </c>
      <c r="C3425" s="13" t="s">
        <v>9</v>
      </c>
      <c r="D3425" s="13">
        <v>28</v>
      </c>
      <c r="E3425" s="13" t="s">
        <v>116</v>
      </c>
      <c r="F3425" s="16" t="str">
        <f t="shared" si="212"/>
        <v>OTHER</v>
      </c>
      <c r="G3425" s="16" t="str">
        <f t="shared" si="213"/>
        <v>OTHER</v>
      </c>
      <c r="H3425" s="9" t="s">
        <v>4896</v>
      </c>
      <c r="I3425" s="13" t="s">
        <v>150</v>
      </c>
      <c r="J3425" s="9" t="str">
        <f t="shared" si="214"/>
        <v>RS DQLAB</v>
      </c>
      <c r="K3425" s="14" t="s">
        <v>151</v>
      </c>
      <c r="L3425" t="str">
        <f t="shared" si="215"/>
        <v>SELL</v>
      </c>
    </row>
    <row r="3426" spans="1:12" x14ac:dyDescent="0.2">
      <c r="A3426" s="7" t="s">
        <v>3576</v>
      </c>
      <c r="B3426" s="8">
        <v>44358</v>
      </c>
      <c r="C3426" s="9" t="s">
        <v>41</v>
      </c>
      <c r="D3426" s="9">
        <v>48</v>
      </c>
      <c r="E3426" s="9" t="s">
        <v>116</v>
      </c>
      <c r="F3426" s="16" t="str">
        <f t="shared" si="212"/>
        <v>OTHER</v>
      </c>
      <c r="G3426" s="16" t="str">
        <f t="shared" si="213"/>
        <v>OTHER</v>
      </c>
      <c r="H3426" s="9" t="s">
        <v>4896</v>
      </c>
      <c r="I3426" s="9" t="s">
        <v>150</v>
      </c>
      <c r="J3426" s="9" t="str">
        <f t="shared" si="214"/>
        <v>RS DQLAB</v>
      </c>
      <c r="K3426" s="10" t="s">
        <v>151</v>
      </c>
      <c r="L3426" t="str">
        <f t="shared" si="215"/>
        <v>SELL</v>
      </c>
    </row>
    <row r="3427" spans="1:12" x14ac:dyDescent="0.2">
      <c r="A3427" s="11" t="s">
        <v>3577</v>
      </c>
      <c r="B3427" s="12">
        <v>44358</v>
      </c>
      <c r="C3427" s="13" t="s">
        <v>22</v>
      </c>
      <c r="D3427" s="13">
        <v>45</v>
      </c>
      <c r="E3427" s="13" t="s">
        <v>116</v>
      </c>
      <c r="F3427" s="16" t="str">
        <f t="shared" si="212"/>
        <v>OTHER</v>
      </c>
      <c r="G3427" s="16" t="str">
        <f t="shared" si="213"/>
        <v>OTHER</v>
      </c>
      <c r="H3427" s="9" t="s">
        <v>4896</v>
      </c>
      <c r="I3427" s="13" t="s">
        <v>150</v>
      </c>
      <c r="J3427" s="9" t="str">
        <f t="shared" si="214"/>
        <v>RS DQLAB</v>
      </c>
      <c r="K3427" s="14" t="s">
        <v>151</v>
      </c>
      <c r="L3427" t="str">
        <f t="shared" si="215"/>
        <v>SELL</v>
      </c>
    </row>
    <row r="3428" spans="1:12" x14ac:dyDescent="0.2">
      <c r="A3428" s="7" t="s">
        <v>3578</v>
      </c>
      <c r="B3428" s="8">
        <v>44358</v>
      </c>
      <c r="C3428" s="9" t="s">
        <v>10</v>
      </c>
      <c r="D3428" s="9">
        <v>8</v>
      </c>
      <c r="E3428" s="9" t="s">
        <v>116</v>
      </c>
      <c r="F3428" s="16" t="str">
        <f t="shared" si="212"/>
        <v>OTHER</v>
      </c>
      <c r="G3428" s="16" t="str">
        <f t="shared" si="213"/>
        <v>OTHER</v>
      </c>
      <c r="H3428" s="9" t="s">
        <v>4896</v>
      </c>
      <c r="I3428" s="9" t="s">
        <v>150</v>
      </c>
      <c r="J3428" s="9" t="str">
        <f t="shared" si="214"/>
        <v>RS DQLAB</v>
      </c>
      <c r="K3428" s="10" t="s">
        <v>151</v>
      </c>
      <c r="L3428" t="str">
        <f t="shared" si="215"/>
        <v>SELL</v>
      </c>
    </row>
    <row r="3429" spans="1:12" x14ac:dyDescent="0.2">
      <c r="A3429" s="11" t="s">
        <v>3579</v>
      </c>
      <c r="B3429" s="12">
        <v>44358</v>
      </c>
      <c r="C3429" s="13" t="s">
        <v>40</v>
      </c>
      <c r="D3429" s="13">
        <v>51</v>
      </c>
      <c r="E3429" s="13" t="s">
        <v>116</v>
      </c>
      <c r="F3429" s="16" t="str">
        <f t="shared" si="212"/>
        <v>OTHER</v>
      </c>
      <c r="G3429" s="16" t="str">
        <f t="shared" si="213"/>
        <v>OTHER</v>
      </c>
      <c r="H3429" s="9" t="s">
        <v>4896</v>
      </c>
      <c r="I3429" s="13" t="s">
        <v>150</v>
      </c>
      <c r="J3429" s="9" t="str">
        <f t="shared" si="214"/>
        <v>RS DQLAB</v>
      </c>
      <c r="K3429" s="14" t="s">
        <v>151</v>
      </c>
      <c r="L3429" t="str">
        <f t="shared" si="215"/>
        <v>SELL</v>
      </c>
    </row>
    <row r="3430" spans="1:12" x14ac:dyDescent="0.2">
      <c r="A3430" s="7" t="s">
        <v>3580</v>
      </c>
      <c r="B3430" s="8">
        <v>44359</v>
      </c>
      <c r="C3430" s="9" t="s">
        <v>12</v>
      </c>
      <c r="D3430" s="9">
        <v>40</v>
      </c>
      <c r="E3430" s="9" t="s">
        <v>116</v>
      </c>
      <c r="F3430" s="16" t="str">
        <f t="shared" si="212"/>
        <v>OTHER</v>
      </c>
      <c r="G3430" s="16" t="str">
        <f t="shared" si="213"/>
        <v>OTHER</v>
      </c>
      <c r="H3430" s="9" t="s">
        <v>4896</v>
      </c>
      <c r="I3430" s="9" t="s">
        <v>150</v>
      </c>
      <c r="J3430" s="9" t="str">
        <f t="shared" si="214"/>
        <v>RS DQLAB</v>
      </c>
      <c r="K3430" s="10" t="s">
        <v>151</v>
      </c>
      <c r="L3430" t="str">
        <f t="shared" si="215"/>
        <v>SELL</v>
      </c>
    </row>
    <row r="3431" spans="1:12" x14ac:dyDescent="0.2">
      <c r="A3431" s="11" t="s">
        <v>3581</v>
      </c>
      <c r="B3431" s="12">
        <v>44359</v>
      </c>
      <c r="C3431" s="13" t="s">
        <v>38</v>
      </c>
      <c r="D3431" s="13">
        <v>42</v>
      </c>
      <c r="E3431" s="13" t="s">
        <v>116</v>
      </c>
      <c r="F3431" s="16" t="str">
        <f t="shared" si="212"/>
        <v>OTHER</v>
      </c>
      <c r="G3431" s="16" t="str">
        <f t="shared" si="213"/>
        <v>OTHER</v>
      </c>
      <c r="H3431" s="9" t="s">
        <v>4896</v>
      </c>
      <c r="I3431" s="13" t="s">
        <v>150</v>
      </c>
      <c r="J3431" s="9" t="str">
        <f t="shared" si="214"/>
        <v>RS DQLAB</v>
      </c>
      <c r="K3431" s="14" t="s">
        <v>151</v>
      </c>
      <c r="L3431" t="str">
        <f t="shared" si="215"/>
        <v>SELL</v>
      </c>
    </row>
    <row r="3432" spans="1:12" x14ac:dyDescent="0.2">
      <c r="A3432" s="7" t="s">
        <v>3582</v>
      </c>
      <c r="B3432" s="8">
        <v>44359</v>
      </c>
      <c r="C3432" s="9" t="s">
        <v>10</v>
      </c>
      <c r="D3432" s="9">
        <v>47</v>
      </c>
      <c r="E3432" s="9" t="s">
        <v>116</v>
      </c>
      <c r="F3432" s="16" t="str">
        <f t="shared" si="212"/>
        <v>OTHER</v>
      </c>
      <c r="G3432" s="16" t="str">
        <f t="shared" si="213"/>
        <v>OTHER</v>
      </c>
      <c r="H3432" s="9" t="s">
        <v>4896</v>
      </c>
      <c r="I3432" s="9" t="s">
        <v>150</v>
      </c>
      <c r="J3432" s="9" t="str">
        <f t="shared" si="214"/>
        <v>RS DQLAB</v>
      </c>
      <c r="K3432" s="10" t="s">
        <v>151</v>
      </c>
      <c r="L3432" t="str">
        <f t="shared" si="215"/>
        <v>SELL</v>
      </c>
    </row>
    <row r="3433" spans="1:12" x14ac:dyDescent="0.2">
      <c r="A3433" s="11" t="s">
        <v>3583</v>
      </c>
      <c r="B3433" s="12">
        <v>44359</v>
      </c>
      <c r="C3433" s="13" t="s">
        <v>30</v>
      </c>
      <c r="D3433" s="13">
        <v>18</v>
      </c>
      <c r="E3433" s="13" t="s">
        <v>116</v>
      </c>
      <c r="F3433" s="16" t="str">
        <f t="shared" si="212"/>
        <v>OTHER</v>
      </c>
      <c r="G3433" s="16" t="str">
        <f t="shared" si="213"/>
        <v>OTHER</v>
      </c>
      <c r="H3433" s="9" t="s">
        <v>4896</v>
      </c>
      <c r="I3433" s="13" t="s">
        <v>150</v>
      </c>
      <c r="J3433" s="9" t="str">
        <f t="shared" si="214"/>
        <v>RS DQLAB</v>
      </c>
      <c r="K3433" s="14" t="s">
        <v>151</v>
      </c>
      <c r="L3433" t="str">
        <f t="shared" si="215"/>
        <v>SELL</v>
      </c>
    </row>
    <row r="3434" spans="1:12" x14ac:dyDescent="0.2">
      <c r="A3434" s="7" t="s">
        <v>3584</v>
      </c>
      <c r="B3434" s="8">
        <v>44359</v>
      </c>
      <c r="C3434" s="9" t="s">
        <v>20</v>
      </c>
      <c r="D3434" s="9">
        <v>130</v>
      </c>
      <c r="E3434" s="9" t="s">
        <v>116</v>
      </c>
      <c r="F3434" s="16" t="str">
        <f t="shared" si="212"/>
        <v>OTHER</v>
      </c>
      <c r="G3434" s="16" t="str">
        <f t="shared" si="213"/>
        <v>OTHER</v>
      </c>
      <c r="H3434" s="9" t="s">
        <v>4896</v>
      </c>
      <c r="I3434" s="9" t="s">
        <v>150</v>
      </c>
      <c r="J3434" s="9" t="str">
        <f t="shared" si="214"/>
        <v>RS DQLAB</v>
      </c>
      <c r="K3434" s="10" t="s">
        <v>151</v>
      </c>
      <c r="L3434" t="str">
        <f t="shared" si="215"/>
        <v>SELL</v>
      </c>
    </row>
    <row r="3435" spans="1:12" x14ac:dyDescent="0.2">
      <c r="A3435" s="11" t="s">
        <v>3585</v>
      </c>
      <c r="B3435" s="12">
        <v>44360</v>
      </c>
      <c r="C3435" s="13" t="s">
        <v>9</v>
      </c>
      <c r="D3435" s="13">
        <v>10</v>
      </c>
      <c r="E3435" s="13" t="s">
        <v>116</v>
      </c>
      <c r="F3435" s="16" t="str">
        <f t="shared" si="212"/>
        <v>OTHER</v>
      </c>
      <c r="G3435" s="16" t="str">
        <f t="shared" si="213"/>
        <v>OTHER</v>
      </c>
      <c r="H3435" s="9" t="s">
        <v>4896</v>
      </c>
      <c r="I3435" s="13" t="s">
        <v>150</v>
      </c>
      <c r="J3435" s="9" t="str">
        <f t="shared" si="214"/>
        <v>RS DQLAB</v>
      </c>
      <c r="K3435" s="14" t="s">
        <v>151</v>
      </c>
      <c r="L3435" t="str">
        <f t="shared" si="215"/>
        <v>SELL</v>
      </c>
    </row>
    <row r="3436" spans="1:12" x14ac:dyDescent="0.2">
      <c r="A3436" s="7" t="s">
        <v>3586</v>
      </c>
      <c r="B3436" s="8">
        <v>44360</v>
      </c>
      <c r="C3436" s="9" t="s">
        <v>9</v>
      </c>
      <c r="D3436" s="9">
        <v>6</v>
      </c>
      <c r="E3436" s="9" t="s">
        <v>116</v>
      </c>
      <c r="F3436" s="16" t="str">
        <f t="shared" si="212"/>
        <v>OTHER</v>
      </c>
      <c r="G3436" s="16" t="str">
        <f t="shared" si="213"/>
        <v>OTHER</v>
      </c>
      <c r="H3436" s="9" t="s">
        <v>4896</v>
      </c>
      <c r="I3436" s="9" t="s">
        <v>150</v>
      </c>
      <c r="J3436" s="9" t="str">
        <f t="shared" si="214"/>
        <v>RS DQLAB</v>
      </c>
      <c r="K3436" s="10" t="s">
        <v>151</v>
      </c>
      <c r="L3436" t="str">
        <f t="shared" si="215"/>
        <v>SELL</v>
      </c>
    </row>
    <row r="3437" spans="1:12" x14ac:dyDescent="0.2">
      <c r="A3437" s="11" t="s">
        <v>3587</v>
      </c>
      <c r="B3437" s="12">
        <v>44360</v>
      </c>
      <c r="C3437" s="13" t="s">
        <v>24</v>
      </c>
      <c r="D3437" s="13">
        <v>35</v>
      </c>
      <c r="E3437" s="13" t="s">
        <v>116</v>
      </c>
      <c r="F3437" s="16" t="str">
        <f t="shared" si="212"/>
        <v>OTHER</v>
      </c>
      <c r="G3437" s="16" t="str">
        <f t="shared" si="213"/>
        <v>OTHER</v>
      </c>
      <c r="H3437" s="9" t="s">
        <v>4896</v>
      </c>
      <c r="I3437" s="13" t="s">
        <v>150</v>
      </c>
      <c r="J3437" s="9" t="str">
        <f t="shared" si="214"/>
        <v>RS DQLAB</v>
      </c>
      <c r="K3437" s="14" t="s">
        <v>151</v>
      </c>
      <c r="L3437" t="str">
        <f t="shared" si="215"/>
        <v>SELL</v>
      </c>
    </row>
    <row r="3438" spans="1:12" x14ac:dyDescent="0.2">
      <c r="A3438" s="7" t="s">
        <v>3588</v>
      </c>
      <c r="B3438" s="8">
        <v>44360</v>
      </c>
      <c r="C3438" s="9" t="s">
        <v>35</v>
      </c>
      <c r="D3438" s="9">
        <v>50</v>
      </c>
      <c r="E3438" s="9" t="s">
        <v>116</v>
      </c>
      <c r="F3438" s="16" t="str">
        <f t="shared" si="212"/>
        <v>OTHER</v>
      </c>
      <c r="G3438" s="16" t="str">
        <f t="shared" si="213"/>
        <v>OTHER</v>
      </c>
      <c r="H3438" s="9" t="s">
        <v>4896</v>
      </c>
      <c r="I3438" s="9" t="s">
        <v>150</v>
      </c>
      <c r="J3438" s="9" t="str">
        <f t="shared" si="214"/>
        <v>RS DQLAB</v>
      </c>
      <c r="K3438" s="10" t="s">
        <v>151</v>
      </c>
      <c r="L3438" t="str">
        <f t="shared" si="215"/>
        <v>SELL</v>
      </c>
    </row>
    <row r="3439" spans="1:12" x14ac:dyDescent="0.2">
      <c r="A3439" s="11" t="s">
        <v>3589</v>
      </c>
      <c r="B3439" s="12">
        <v>44360</v>
      </c>
      <c r="C3439" s="13" t="s">
        <v>5</v>
      </c>
      <c r="D3439" s="13">
        <v>6</v>
      </c>
      <c r="E3439" s="13" t="s">
        <v>116</v>
      </c>
      <c r="F3439" s="16" t="str">
        <f t="shared" si="212"/>
        <v>OTHER</v>
      </c>
      <c r="G3439" s="16" t="str">
        <f t="shared" si="213"/>
        <v>OTHER</v>
      </c>
      <c r="H3439" s="9" t="s">
        <v>4896</v>
      </c>
      <c r="I3439" s="13" t="s">
        <v>150</v>
      </c>
      <c r="J3439" s="9" t="str">
        <f t="shared" si="214"/>
        <v>RS DQLAB</v>
      </c>
      <c r="K3439" s="14" t="s">
        <v>151</v>
      </c>
      <c r="L3439" t="str">
        <f t="shared" si="215"/>
        <v>SELL</v>
      </c>
    </row>
    <row r="3440" spans="1:12" x14ac:dyDescent="0.2">
      <c r="A3440" s="7" t="s">
        <v>3590</v>
      </c>
      <c r="B3440" s="8">
        <v>44361</v>
      </c>
      <c r="C3440" s="9" t="s">
        <v>37</v>
      </c>
      <c r="D3440" s="9">
        <v>68</v>
      </c>
      <c r="E3440" s="9" t="s">
        <v>116</v>
      </c>
      <c r="F3440" s="16" t="str">
        <f t="shared" si="212"/>
        <v>OTHER</v>
      </c>
      <c r="G3440" s="16" t="str">
        <f t="shared" si="213"/>
        <v>OTHER</v>
      </c>
      <c r="H3440" s="9" t="s">
        <v>4896</v>
      </c>
      <c r="I3440" s="9" t="s">
        <v>150</v>
      </c>
      <c r="J3440" s="9" t="str">
        <f t="shared" si="214"/>
        <v>RS DQLAB</v>
      </c>
      <c r="K3440" s="10" t="s">
        <v>151</v>
      </c>
      <c r="L3440" t="str">
        <f t="shared" si="215"/>
        <v>SELL</v>
      </c>
    </row>
    <row r="3441" spans="1:12" x14ac:dyDescent="0.2">
      <c r="A3441" s="11" t="s">
        <v>3591</v>
      </c>
      <c r="B3441" s="12">
        <v>44361</v>
      </c>
      <c r="C3441" s="13" t="s">
        <v>9</v>
      </c>
      <c r="D3441" s="13">
        <v>51</v>
      </c>
      <c r="E3441" s="13" t="s">
        <v>116</v>
      </c>
      <c r="F3441" s="16" t="str">
        <f t="shared" si="212"/>
        <v>OTHER</v>
      </c>
      <c r="G3441" s="16" t="str">
        <f t="shared" si="213"/>
        <v>OTHER</v>
      </c>
      <c r="H3441" s="9" t="s">
        <v>4896</v>
      </c>
      <c r="I3441" s="13" t="s">
        <v>150</v>
      </c>
      <c r="J3441" s="9" t="str">
        <f t="shared" si="214"/>
        <v>RS DQLAB</v>
      </c>
      <c r="K3441" s="14" t="s">
        <v>151</v>
      </c>
      <c r="L3441" t="str">
        <f t="shared" si="215"/>
        <v>SELL</v>
      </c>
    </row>
    <row r="3442" spans="1:12" x14ac:dyDescent="0.2">
      <c r="A3442" s="7" t="s">
        <v>3592</v>
      </c>
      <c r="B3442" s="8">
        <v>44361</v>
      </c>
      <c r="C3442" s="9" t="s">
        <v>38</v>
      </c>
      <c r="D3442" s="9">
        <v>7</v>
      </c>
      <c r="E3442" s="9" t="s">
        <v>116</v>
      </c>
      <c r="F3442" s="16" t="str">
        <f t="shared" si="212"/>
        <v>OTHER</v>
      </c>
      <c r="G3442" s="16" t="str">
        <f t="shared" si="213"/>
        <v>OTHER</v>
      </c>
      <c r="H3442" s="9" t="s">
        <v>4896</v>
      </c>
      <c r="I3442" s="9" t="s">
        <v>150</v>
      </c>
      <c r="J3442" s="9" t="str">
        <f t="shared" si="214"/>
        <v>RS DQLAB</v>
      </c>
      <c r="K3442" s="10" t="s">
        <v>151</v>
      </c>
      <c r="L3442" t="str">
        <f t="shared" si="215"/>
        <v>SELL</v>
      </c>
    </row>
    <row r="3443" spans="1:12" x14ac:dyDescent="0.2">
      <c r="A3443" s="11" t="s">
        <v>3593</v>
      </c>
      <c r="B3443" s="12">
        <v>44361</v>
      </c>
      <c r="C3443" s="13" t="s">
        <v>36</v>
      </c>
      <c r="D3443" s="13">
        <v>3</v>
      </c>
      <c r="E3443" s="13" t="s">
        <v>116</v>
      </c>
      <c r="F3443" s="16" t="str">
        <f t="shared" si="212"/>
        <v>OTHER</v>
      </c>
      <c r="G3443" s="16" t="str">
        <f t="shared" si="213"/>
        <v>OTHER</v>
      </c>
      <c r="H3443" s="9" t="s">
        <v>4896</v>
      </c>
      <c r="I3443" s="13" t="s">
        <v>150</v>
      </c>
      <c r="J3443" s="9" t="str">
        <f t="shared" si="214"/>
        <v>RS DQLAB</v>
      </c>
      <c r="K3443" s="14" t="s">
        <v>151</v>
      </c>
      <c r="L3443" t="str">
        <f t="shared" si="215"/>
        <v>SELL</v>
      </c>
    </row>
    <row r="3444" spans="1:12" x14ac:dyDescent="0.2">
      <c r="A3444" s="7" t="s">
        <v>3594</v>
      </c>
      <c r="B3444" s="8">
        <v>44361</v>
      </c>
      <c r="C3444" s="9" t="s">
        <v>16</v>
      </c>
      <c r="D3444" s="9">
        <v>23</v>
      </c>
      <c r="E3444" s="9" t="s">
        <v>116</v>
      </c>
      <c r="F3444" s="16" t="str">
        <f t="shared" si="212"/>
        <v>OTHER</v>
      </c>
      <c r="G3444" s="16" t="str">
        <f t="shared" si="213"/>
        <v>OTHER</v>
      </c>
      <c r="H3444" s="9" t="s">
        <v>4896</v>
      </c>
      <c r="I3444" s="9" t="s">
        <v>150</v>
      </c>
      <c r="J3444" s="9" t="str">
        <f t="shared" si="214"/>
        <v>RS DQLAB</v>
      </c>
      <c r="K3444" s="10" t="s">
        <v>151</v>
      </c>
      <c r="L3444" t="str">
        <f t="shared" si="215"/>
        <v>SELL</v>
      </c>
    </row>
    <row r="3445" spans="1:12" x14ac:dyDescent="0.2">
      <c r="A3445" s="11" t="s">
        <v>3595</v>
      </c>
      <c r="B3445" s="12">
        <v>44361</v>
      </c>
      <c r="C3445" s="13" t="s">
        <v>40</v>
      </c>
      <c r="D3445" s="13">
        <v>77</v>
      </c>
      <c r="E3445" s="13" t="s">
        <v>116</v>
      </c>
      <c r="F3445" s="16" t="str">
        <f t="shared" si="212"/>
        <v>OTHER</v>
      </c>
      <c r="G3445" s="16" t="str">
        <f t="shared" si="213"/>
        <v>OTHER</v>
      </c>
      <c r="H3445" s="9" t="s">
        <v>4896</v>
      </c>
      <c r="I3445" s="13" t="s">
        <v>150</v>
      </c>
      <c r="J3445" s="9" t="str">
        <f t="shared" si="214"/>
        <v>RS DQLAB</v>
      </c>
      <c r="K3445" s="14" t="s">
        <v>151</v>
      </c>
      <c r="L3445" t="str">
        <f t="shared" si="215"/>
        <v>SELL</v>
      </c>
    </row>
    <row r="3446" spans="1:12" x14ac:dyDescent="0.2">
      <c r="A3446" s="7" t="s">
        <v>3596</v>
      </c>
      <c r="B3446" s="8">
        <v>44361</v>
      </c>
      <c r="C3446" s="9" t="s">
        <v>23</v>
      </c>
      <c r="D3446" s="9">
        <v>23</v>
      </c>
      <c r="E3446" s="9" t="s">
        <v>116</v>
      </c>
      <c r="F3446" s="16" t="str">
        <f t="shared" si="212"/>
        <v>OTHER</v>
      </c>
      <c r="G3446" s="16" t="str">
        <f t="shared" si="213"/>
        <v>OTHER</v>
      </c>
      <c r="H3446" s="9" t="s">
        <v>4896</v>
      </c>
      <c r="I3446" s="9" t="s">
        <v>150</v>
      </c>
      <c r="J3446" s="9" t="str">
        <f t="shared" si="214"/>
        <v>RS DQLAB</v>
      </c>
      <c r="K3446" s="10" t="s">
        <v>151</v>
      </c>
      <c r="L3446" t="str">
        <f t="shared" si="215"/>
        <v>SELL</v>
      </c>
    </row>
    <row r="3447" spans="1:12" x14ac:dyDescent="0.2">
      <c r="A3447" s="11" t="s">
        <v>3597</v>
      </c>
      <c r="B3447" s="12">
        <v>44362</v>
      </c>
      <c r="C3447" s="13" t="s">
        <v>12</v>
      </c>
      <c r="D3447" s="13">
        <v>80</v>
      </c>
      <c r="E3447" s="13" t="s">
        <v>116</v>
      </c>
      <c r="F3447" s="16" t="str">
        <f t="shared" si="212"/>
        <v>OTHER</v>
      </c>
      <c r="G3447" s="16" t="str">
        <f t="shared" si="213"/>
        <v>OTHER</v>
      </c>
      <c r="H3447" s="9" t="s">
        <v>4896</v>
      </c>
      <c r="I3447" s="13" t="s">
        <v>150</v>
      </c>
      <c r="J3447" s="9" t="str">
        <f t="shared" si="214"/>
        <v>RS DQLAB</v>
      </c>
      <c r="K3447" s="14" t="s">
        <v>151</v>
      </c>
      <c r="L3447" t="str">
        <f t="shared" si="215"/>
        <v>SELL</v>
      </c>
    </row>
    <row r="3448" spans="1:12" x14ac:dyDescent="0.2">
      <c r="A3448" s="7" t="s">
        <v>3598</v>
      </c>
      <c r="B3448" s="8">
        <v>44362</v>
      </c>
      <c r="C3448" s="9" t="s">
        <v>37</v>
      </c>
      <c r="D3448" s="9">
        <v>46</v>
      </c>
      <c r="E3448" s="9" t="s">
        <v>116</v>
      </c>
      <c r="F3448" s="16" t="str">
        <f t="shared" si="212"/>
        <v>OTHER</v>
      </c>
      <c r="G3448" s="16" t="str">
        <f t="shared" si="213"/>
        <v>OTHER</v>
      </c>
      <c r="H3448" s="9" t="s">
        <v>4896</v>
      </c>
      <c r="I3448" s="9" t="s">
        <v>150</v>
      </c>
      <c r="J3448" s="9" t="str">
        <f t="shared" si="214"/>
        <v>RS DQLAB</v>
      </c>
      <c r="K3448" s="10" t="s">
        <v>151</v>
      </c>
      <c r="L3448" t="str">
        <f t="shared" si="215"/>
        <v>SELL</v>
      </c>
    </row>
    <row r="3449" spans="1:12" x14ac:dyDescent="0.2">
      <c r="A3449" s="11" t="s">
        <v>3599</v>
      </c>
      <c r="B3449" s="12">
        <v>44362</v>
      </c>
      <c r="C3449" s="13" t="s">
        <v>10</v>
      </c>
      <c r="D3449" s="13">
        <v>38</v>
      </c>
      <c r="E3449" s="13" t="s">
        <v>116</v>
      </c>
      <c r="F3449" s="16" t="str">
        <f t="shared" si="212"/>
        <v>OTHER</v>
      </c>
      <c r="G3449" s="16" t="str">
        <f t="shared" si="213"/>
        <v>OTHER</v>
      </c>
      <c r="H3449" s="9" t="s">
        <v>4896</v>
      </c>
      <c r="I3449" s="13" t="s">
        <v>150</v>
      </c>
      <c r="J3449" s="9" t="str">
        <f t="shared" si="214"/>
        <v>RS DQLAB</v>
      </c>
      <c r="K3449" s="14" t="s">
        <v>151</v>
      </c>
      <c r="L3449" t="str">
        <f t="shared" si="215"/>
        <v>SELL</v>
      </c>
    </row>
    <row r="3450" spans="1:12" x14ac:dyDescent="0.2">
      <c r="A3450" s="7" t="s">
        <v>3600</v>
      </c>
      <c r="B3450" s="8">
        <v>44362</v>
      </c>
      <c r="C3450" s="9" t="s">
        <v>7</v>
      </c>
      <c r="D3450" s="9">
        <v>34</v>
      </c>
      <c r="E3450" s="9" t="s">
        <v>116</v>
      </c>
      <c r="F3450" s="16" t="str">
        <f t="shared" si="212"/>
        <v>OTHER</v>
      </c>
      <c r="G3450" s="16" t="str">
        <f t="shared" si="213"/>
        <v>OTHER</v>
      </c>
      <c r="H3450" s="9" t="s">
        <v>4896</v>
      </c>
      <c r="I3450" s="9" t="s">
        <v>150</v>
      </c>
      <c r="J3450" s="9" t="str">
        <f t="shared" si="214"/>
        <v>RS DQLAB</v>
      </c>
      <c r="K3450" s="10" t="s">
        <v>151</v>
      </c>
      <c r="L3450" t="str">
        <f t="shared" si="215"/>
        <v>SELL</v>
      </c>
    </row>
    <row r="3451" spans="1:12" x14ac:dyDescent="0.2">
      <c r="A3451" s="11" t="s">
        <v>3601</v>
      </c>
      <c r="B3451" s="12">
        <v>44362</v>
      </c>
      <c r="C3451" s="13" t="s">
        <v>35</v>
      </c>
      <c r="D3451" s="13">
        <v>25</v>
      </c>
      <c r="E3451" s="13" t="s">
        <v>116</v>
      </c>
      <c r="F3451" s="16" t="str">
        <f t="shared" si="212"/>
        <v>OTHER</v>
      </c>
      <c r="G3451" s="16" t="str">
        <f t="shared" si="213"/>
        <v>OTHER</v>
      </c>
      <c r="H3451" s="9" t="s">
        <v>4896</v>
      </c>
      <c r="I3451" s="13" t="s">
        <v>150</v>
      </c>
      <c r="J3451" s="9" t="str">
        <f t="shared" si="214"/>
        <v>RS DQLAB</v>
      </c>
      <c r="K3451" s="14" t="s">
        <v>151</v>
      </c>
      <c r="L3451" t="str">
        <f t="shared" si="215"/>
        <v>SELL</v>
      </c>
    </row>
    <row r="3452" spans="1:12" x14ac:dyDescent="0.2">
      <c r="A3452" s="7" t="s">
        <v>3602</v>
      </c>
      <c r="B3452" s="8">
        <v>44362</v>
      </c>
      <c r="C3452" s="9" t="s">
        <v>18</v>
      </c>
      <c r="D3452" s="9">
        <v>8</v>
      </c>
      <c r="E3452" s="9" t="s">
        <v>116</v>
      </c>
      <c r="F3452" s="16" t="str">
        <f t="shared" si="212"/>
        <v>OTHER</v>
      </c>
      <c r="G3452" s="16" t="str">
        <f t="shared" si="213"/>
        <v>OTHER</v>
      </c>
      <c r="H3452" s="9" t="s">
        <v>4896</v>
      </c>
      <c r="I3452" s="9" t="s">
        <v>150</v>
      </c>
      <c r="J3452" s="9" t="str">
        <f t="shared" si="214"/>
        <v>RS DQLAB</v>
      </c>
      <c r="K3452" s="10" t="s">
        <v>151</v>
      </c>
      <c r="L3452" t="str">
        <f t="shared" si="215"/>
        <v>SELL</v>
      </c>
    </row>
    <row r="3453" spans="1:12" x14ac:dyDescent="0.2">
      <c r="A3453" s="11" t="s">
        <v>3603</v>
      </c>
      <c r="B3453" s="12">
        <v>44363</v>
      </c>
      <c r="C3453" s="13" t="s">
        <v>12</v>
      </c>
      <c r="D3453" s="13">
        <v>77</v>
      </c>
      <c r="E3453" s="13" t="s">
        <v>116</v>
      </c>
      <c r="F3453" s="16" t="str">
        <f t="shared" si="212"/>
        <v>OTHER</v>
      </c>
      <c r="G3453" s="16" t="str">
        <f t="shared" si="213"/>
        <v>OTHER</v>
      </c>
      <c r="H3453" s="9" t="s">
        <v>4896</v>
      </c>
      <c r="I3453" s="13" t="s">
        <v>150</v>
      </c>
      <c r="J3453" s="9" t="str">
        <f t="shared" si="214"/>
        <v>RS DQLAB</v>
      </c>
      <c r="K3453" s="14" t="s">
        <v>151</v>
      </c>
      <c r="L3453" t="str">
        <f t="shared" si="215"/>
        <v>SELL</v>
      </c>
    </row>
    <row r="3454" spans="1:12" x14ac:dyDescent="0.2">
      <c r="A3454" s="7" t="s">
        <v>3604</v>
      </c>
      <c r="B3454" s="8">
        <v>44363</v>
      </c>
      <c r="C3454" s="9" t="s">
        <v>12</v>
      </c>
      <c r="D3454" s="9">
        <v>63</v>
      </c>
      <c r="E3454" s="9" t="s">
        <v>116</v>
      </c>
      <c r="F3454" s="16" t="str">
        <f t="shared" si="212"/>
        <v>OTHER</v>
      </c>
      <c r="G3454" s="16" t="str">
        <f t="shared" si="213"/>
        <v>OTHER</v>
      </c>
      <c r="H3454" s="9" t="s">
        <v>4896</v>
      </c>
      <c r="I3454" s="9" t="s">
        <v>150</v>
      </c>
      <c r="J3454" s="9" t="str">
        <f t="shared" si="214"/>
        <v>RS DQLAB</v>
      </c>
      <c r="K3454" s="10" t="s">
        <v>151</v>
      </c>
      <c r="L3454" t="str">
        <f t="shared" si="215"/>
        <v>SELL</v>
      </c>
    </row>
    <row r="3455" spans="1:12" x14ac:dyDescent="0.2">
      <c r="A3455" s="11" t="s">
        <v>3605</v>
      </c>
      <c r="B3455" s="12">
        <v>44363</v>
      </c>
      <c r="C3455" s="13" t="s">
        <v>38</v>
      </c>
      <c r="D3455" s="13">
        <v>31</v>
      </c>
      <c r="E3455" s="13" t="s">
        <v>116</v>
      </c>
      <c r="F3455" s="16" t="str">
        <f t="shared" si="212"/>
        <v>OTHER</v>
      </c>
      <c r="G3455" s="16" t="str">
        <f t="shared" si="213"/>
        <v>OTHER</v>
      </c>
      <c r="H3455" s="9" t="s">
        <v>4896</v>
      </c>
      <c r="I3455" s="13" t="s">
        <v>150</v>
      </c>
      <c r="J3455" s="9" t="str">
        <f t="shared" si="214"/>
        <v>RS DQLAB</v>
      </c>
      <c r="K3455" s="14" t="s">
        <v>151</v>
      </c>
      <c r="L3455" t="str">
        <f t="shared" si="215"/>
        <v>SELL</v>
      </c>
    </row>
    <row r="3456" spans="1:12" x14ac:dyDescent="0.2">
      <c r="A3456" s="7" t="s">
        <v>3606</v>
      </c>
      <c r="B3456" s="8">
        <v>44363</v>
      </c>
      <c r="C3456" s="9" t="s">
        <v>16</v>
      </c>
      <c r="D3456" s="9">
        <v>16</v>
      </c>
      <c r="E3456" s="9" t="s">
        <v>116</v>
      </c>
      <c r="F3456" s="16" t="str">
        <f t="shared" si="212"/>
        <v>OTHER</v>
      </c>
      <c r="G3456" s="16" t="str">
        <f t="shared" si="213"/>
        <v>OTHER</v>
      </c>
      <c r="H3456" s="9" t="s">
        <v>4896</v>
      </c>
      <c r="I3456" s="9" t="s">
        <v>150</v>
      </c>
      <c r="J3456" s="9" t="str">
        <f t="shared" si="214"/>
        <v>RS DQLAB</v>
      </c>
      <c r="K3456" s="10" t="s">
        <v>151</v>
      </c>
      <c r="L3456" t="str">
        <f t="shared" si="215"/>
        <v>SELL</v>
      </c>
    </row>
    <row r="3457" spans="1:12" x14ac:dyDescent="0.2">
      <c r="A3457" s="11" t="s">
        <v>3607</v>
      </c>
      <c r="B3457" s="12">
        <v>44363</v>
      </c>
      <c r="C3457" s="13" t="s">
        <v>17</v>
      </c>
      <c r="D3457" s="13">
        <v>10</v>
      </c>
      <c r="E3457" s="13" t="s">
        <v>116</v>
      </c>
      <c r="F3457" s="16" t="str">
        <f t="shared" si="212"/>
        <v>OTHER</v>
      </c>
      <c r="G3457" s="16" t="str">
        <f t="shared" si="213"/>
        <v>OTHER</v>
      </c>
      <c r="H3457" s="9" t="s">
        <v>4896</v>
      </c>
      <c r="I3457" s="13" t="s">
        <v>150</v>
      </c>
      <c r="J3457" s="9" t="str">
        <f t="shared" si="214"/>
        <v>RS DQLAB</v>
      </c>
      <c r="K3457" s="14" t="s">
        <v>151</v>
      </c>
      <c r="L3457" t="str">
        <f t="shared" si="215"/>
        <v>SELL</v>
      </c>
    </row>
    <row r="3458" spans="1:12" x14ac:dyDescent="0.2">
      <c r="A3458" s="7" t="s">
        <v>3608</v>
      </c>
      <c r="B3458" s="8">
        <v>44363</v>
      </c>
      <c r="C3458" s="9" t="s">
        <v>11</v>
      </c>
      <c r="D3458" s="9">
        <v>5</v>
      </c>
      <c r="E3458" s="9" t="s">
        <v>116</v>
      </c>
      <c r="F3458" s="16" t="str">
        <f t="shared" si="212"/>
        <v>OTHER</v>
      </c>
      <c r="G3458" s="16" t="str">
        <f t="shared" si="213"/>
        <v>OTHER</v>
      </c>
      <c r="H3458" s="9" t="s">
        <v>4896</v>
      </c>
      <c r="I3458" s="9" t="s">
        <v>150</v>
      </c>
      <c r="J3458" s="9" t="str">
        <f t="shared" si="214"/>
        <v>RS DQLAB</v>
      </c>
      <c r="K3458" s="10" t="s">
        <v>151</v>
      </c>
      <c r="L3458" t="str">
        <f t="shared" si="215"/>
        <v>SELL</v>
      </c>
    </row>
    <row r="3459" spans="1:12" x14ac:dyDescent="0.2">
      <c r="A3459" s="11" t="s">
        <v>3609</v>
      </c>
      <c r="B3459" s="12">
        <v>44364</v>
      </c>
      <c r="C3459" s="13" t="s">
        <v>12</v>
      </c>
      <c r="D3459" s="13">
        <v>40</v>
      </c>
      <c r="E3459" s="13" t="s">
        <v>116</v>
      </c>
      <c r="F3459" s="16" t="str">
        <f t="shared" ref="F3459:F3522" si="216">UPPER(IF(LEN(E3459)=0,"OTHER",E3459))</f>
        <v>OTHER</v>
      </c>
      <c r="G3459" s="16" t="str">
        <f t="shared" ref="G3459:G3522" si="217">LEFT(F3459,7)</f>
        <v>OTHER</v>
      </c>
      <c r="H3459" s="9" t="s">
        <v>4896</v>
      </c>
      <c r="I3459" s="13" t="s">
        <v>150</v>
      </c>
      <c r="J3459" s="9" t="str">
        <f t="shared" ref="J3459:J3522" si="218">(UPPER(IF(LEN(I3459)=0,"OTHER",I3459)))</f>
        <v>RS DQLAB</v>
      </c>
      <c r="K3459" s="14" t="s">
        <v>151</v>
      </c>
      <c r="L3459" t="str">
        <f t="shared" ref="L3459:L3522" si="219">UPPER(K3459)</f>
        <v>SELL</v>
      </c>
    </row>
    <row r="3460" spans="1:12" x14ac:dyDescent="0.2">
      <c r="A3460" s="7" t="s">
        <v>3610</v>
      </c>
      <c r="B3460" s="8">
        <v>44364</v>
      </c>
      <c r="C3460" s="9" t="s">
        <v>12</v>
      </c>
      <c r="D3460" s="9">
        <v>34</v>
      </c>
      <c r="E3460" s="9" t="s">
        <v>116</v>
      </c>
      <c r="F3460" s="16" t="str">
        <f t="shared" si="216"/>
        <v>OTHER</v>
      </c>
      <c r="G3460" s="16" t="str">
        <f t="shared" si="217"/>
        <v>OTHER</v>
      </c>
      <c r="H3460" s="9" t="s">
        <v>4896</v>
      </c>
      <c r="I3460" s="9" t="s">
        <v>150</v>
      </c>
      <c r="J3460" s="9" t="str">
        <f t="shared" si="218"/>
        <v>RS DQLAB</v>
      </c>
      <c r="K3460" s="10" t="s">
        <v>151</v>
      </c>
      <c r="L3460" t="str">
        <f t="shared" si="219"/>
        <v>SELL</v>
      </c>
    </row>
    <row r="3461" spans="1:12" x14ac:dyDescent="0.2">
      <c r="A3461" s="11" t="s">
        <v>3611</v>
      </c>
      <c r="B3461" s="12">
        <v>44364</v>
      </c>
      <c r="C3461" s="13" t="s">
        <v>37</v>
      </c>
      <c r="D3461" s="13">
        <v>4</v>
      </c>
      <c r="E3461" s="13" t="s">
        <v>116</v>
      </c>
      <c r="F3461" s="16" t="str">
        <f t="shared" si="216"/>
        <v>OTHER</v>
      </c>
      <c r="G3461" s="16" t="str">
        <f t="shared" si="217"/>
        <v>OTHER</v>
      </c>
      <c r="H3461" s="9" t="s">
        <v>4896</v>
      </c>
      <c r="I3461" s="13" t="s">
        <v>150</v>
      </c>
      <c r="J3461" s="9" t="str">
        <f t="shared" si="218"/>
        <v>RS DQLAB</v>
      </c>
      <c r="K3461" s="14" t="s">
        <v>151</v>
      </c>
      <c r="L3461" t="str">
        <f t="shared" si="219"/>
        <v>SELL</v>
      </c>
    </row>
    <row r="3462" spans="1:12" x14ac:dyDescent="0.2">
      <c r="A3462" s="7" t="s">
        <v>3612</v>
      </c>
      <c r="B3462" s="8">
        <v>44364</v>
      </c>
      <c r="C3462" s="9" t="s">
        <v>24</v>
      </c>
      <c r="D3462" s="9">
        <v>30</v>
      </c>
      <c r="E3462" s="9" t="s">
        <v>116</v>
      </c>
      <c r="F3462" s="16" t="str">
        <f t="shared" si="216"/>
        <v>OTHER</v>
      </c>
      <c r="G3462" s="16" t="str">
        <f t="shared" si="217"/>
        <v>OTHER</v>
      </c>
      <c r="H3462" s="9" t="s">
        <v>4896</v>
      </c>
      <c r="I3462" s="9" t="s">
        <v>150</v>
      </c>
      <c r="J3462" s="9" t="str">
        <f t="shared" si="218"/>
        <v>RS DQLAB</v>
      </c>
      <c r="K3462" s="10" t="s">
        <v>151</v>
      </c>
      <c r="L3462" t="str">
        <f t="shared" si="219"/>
        <v>SELL</v>
      </c>
    </row>
    <row r="3463" spans="1:12" x14ac:dyDescent="0.2">
      <c r="A3463" s="11" t="s">
        <v>3613</v>
      </c>
      <c r="B3463" s="12">
        <v>44364</v>
      </c>
      <c r="C3463" s="13" t="s">
        <v>24</v>
      </c>
      <c r="D3463" s="13">
        <v>2</v>
      </c>
      <c r="E3463" s="13" t="s">
        <v>116</v>
      </c>
      <c r="F3463" s="16" t="str">
        <f t="shared" si="216"/>
        <v>OTHER</v>
      </c>
      <c r="G3463" s="16" t="str">
        <f t="shared" si="217"/>
        <v>OTHER</v>
      </c>
      <c r="H3463" s="9" t="s">
        <v>4896</v>
      </c>
      <c r="I3463" s="13" t="s">
        <v>150</v>
      </c>
      <c r="J3463" s="9" t="str">
        <f t="shared" si="218"/>
        <v>RS DQLAB</v>
      </c>
      <c r="K3463" s="14" t="s">
        <v>151</v>
      </c>
      <c r="L3463" t="str">
        <f t="shared" si="219"/>
        <v>SELL</v>
      </c>
    </row>
    <row r="3464" spans="1:12" x14ac:dyDescent="0.2">
      <c r="A3464" s="7" t="s">
        <v>3614</v>
      </c>
      <c r="B3464" s="8">
        <v>44364</v>
      </c>
      <c r="C3464" s="9" t="s">
        <v>28</v>
      </c>
      <c r="D3464" s="9">
        <v>18</v>
      </c>
      <c r="E3464" s="9" t="s">
        <v>116</v>
      </c>
      <c r="F3464" s="16" t="str">
        <f t="shared" si="216"/>
        <v>OTHER</v>
      </c>
      <c r="G3464" s="16" t="str">
        <f t="shared" si="217"/>
        <v>OTHER</v>
      </c>
      <c r="H3464" s="9" t="s">
        <v>4896</v>
      </c>
      <c r="I3464" s="9" t="s">
        <v>150</v>
      </c>
      <c r="J3464" s="9" t="str">
        <f t="shared" si="218"/>
        <v>RS DQLAB</v>
      </c>
      <c r="K3464" s="10" t="s">
        <v>151</v>
      </c>
      <c r="L3464" t="str">
        <f t="shared" si="219"/>
        <v>SELL</v>
      </c>
    </row>
    <row r="3465" spans="1:12" x14ac:dyDescent="0.2">
      <c r="A3465" s="11" t="s">
        <v>3615</v>
      </c>
      <c r="B3465" s="12">
        <v>44364</v>
      </c>
      <c r="C3465" s="13" t="s">
        <v>11</v>
      </c>
      <c r="D3465" s="13">
        <v>51</v>
      </c>
      <c r="E3465" s="13" t="s">
        <v>116</v>
      </c>
      <c r="F3465" s="16" t="str">
        <f t="shared" si="216"/>
        <v>OTHER</v>
      </c>
      <c r="G3465" s="16" t="str">
        <f t="shared" si="217"/>
        <v>OTHER</v>
      </c>
      <c r="H3465" s="9" t="s">
        <v>4896</v>
      </c>
      <c r="I3465" s="13" t="s">
        <v>150</v>
      </c>
      <c r="J3465" s="9" t="str">
        <f t="shared" si="218"/>
        <v>RS DQLAB</v>
      </c>
      <c r="K3465" s="14" t="s">
        <v>151</v>
      </c>
      <c r="L3465" t="str">
        <f t="shared" si="219"/>
        <v>SELL</v>
      </c>
    </row>
    <row r="3466" spans="1:12" x14ac:dyDescent="0.2">
      <c r="A3466" s="7" t="s">
        <v>3616</v>
      </c>
      <c r="B3466" s="8">
        <v>44365</v>
      </c>
      <c r="C3466" s="9" t="s">
        <v>12</v>
      </c>
      <c r="D3466" s="9">
        <v>34</v>
      </c>
      <c r="E3466" s="9" t="s">
        <v>116</v>
      </c>
      <c r="F3466" s="16" t="str">
        <f t="shared" si="216"/>
        <v>OTHER</v>
      </c>
      <c r="G3466" s="16" t="str">
        <f t="shared" si="217"/>
        <v>OTHER</v>
      </c>
      <c r="H3466" s="9" t="s">
        <v>4896</v>
      </c>
      <c r="I3466" s="9" t="s">
        <v>150</v>
      </c>
      <c r="J3466" s="9" t="str">
        <f t="shared" si="218"/>
        <v>RS DQLAB</v>
      </c>
      <c r="K3466" s="10" t="s">
        <v>151</v>
      </c>
      <c r="L3466" t="str">
        <f t="shared" si="219"/>
        <v>SELL</v>
      </c>
    </row>
    <row r="3467" spans="1:12" x14ac:dyDescent="0.2">
      <c r="A3467" s="11" t="s">
        <v>3617</v>
      </c>
      <c r="B3467" s="12">
        <v>44365</v>
      </c>
      <c r="C3467" s="13" t="s">
        <v>12</v>
      </c>
      <c r="D3467" s="13">
        <v>7</v>
      </c>
      <c r="E3467" s="13" t="s">
        <v>116</v>
      </c>
      <c r="F3467" s="16" t="str">
        <f t="shared" si="216"/>
        <v>OTHER</v>
      </c>
      <c r="G3467" s="16" t="str">
        <f t="shared" si="217"/>
        <v>OTHER</v>
      </c>
      <c r="H3467" s="9" t="s">
        <v>4896</v>
      </c>
      <c r="I3467" s="13" t="s">
        <v>150</v>
      </c>
      <c r="J3467" s="9" t="str">
        <f t="shared" si="218"/>
        <v>RS DQLAB</v>
      </c>
      <c r="K3467" s="14" t="s">
        <v>151</v>
      </c>
      <c r="L3467" t="str">
        <f t="shared" si="219"/>
        <v>SELL</v>
      </c>
    </row>
    <row r="3468" spans="1:12" x14ac:dyDescent="0.2">
      <c r="A3468" s="7" t="s">
        <v>3618</v>
      </c>
      <c r="B3468" s="8">
        <v>44365</v>
      </c>
      <c r="C3468" s="9" t="s">
        <v>37</v>
      </c>
      <c r="D3468" s="9">
        <v>25</v>
      </c>
      <c r="E3468" s="9" t="s">
        <v>116</v>
      </c>
      <c r="F3468" s="16" t="str">
        <f t="shared" si="216"/>
        <v>OTHER</v>
      </c>
      <c r="G3468" s="16" t="str">
        <f t="shared" si="217"/>
        <v>OTHER</v>
      </c>
      <c r="H3468" s="9" t="s">
        <v>4896</v>
      </c>
      <c r="I3468" s="9" t="s">
        <v>150</v>
      </c>
      <c r="J3468" s="9" t="str">
        <f t="shared" si="218"/>
        <v>RS DQLAB</v>
      </c>
      <c r="K3468" s="10" t="s">
        <v>151</v>
      </c>
      <c r="L3468" t="str">
        <f t="shared" si="219"/>
        <v>SELL</v>
      </c>
    </row>
    <row r="3469" spans="1:12" x14ac:dyDescent="0.2">
      <c r="A3469" s="11" t="s">
        <v>3619</v>
      </c>
      <c r="B3469" s="12">
        <v>44365</v>
      </c>
      <c r="C3469" s="13" t="s">
        <v>24</v>
      </c>
      <c r="D3469" s="13">
        <v>24</v>
      </c>
      <c r="E3469" s="13" t="s">
        <v>116</v>
      </c>
      <c r="F3469" s="16" t="str">
        <f t="shared" si="216"/>
        <v>OTHER</v>
      </c>
      <c r="G3469" s="16" t="str">
        <f t="shared" si="217"/>
        <v>OTHER</v>
      </c>
      <c r="H3469" s="9" t="s">
        <v>4896</v>
      </c>
      <c r="I3469" s="13" t="s">
        <v>150</v>
      </c>
      <c r="J3469" s="9" t="str">
        <f t="shared" si="218"/>
        <v>RS DQLAB</v>
      </c>
      <c r="K3469" s="14" t="s">
        <v>151</v>
      </c>
      <c r="L3469" t="str">
        <f t="shared" si="219"/>
        <v>SELL</v>
      </c>
    </row>
    <row r="3470" spans="1:12" x14ac:dyDescent="0.2">
      <c r="A3470" s="7" t="s">
        <v>3620</v>
      </c>
      <c r="B3470" s="8">
        <v>44365</v>
      </c>
      <c r="C3470" s="9" t="s">
        <v>24</v>
      </c>
      <c r="D3470" s="9">
        <v>27</v>
      </c>
      <c r="E3470" s="9" t="s">
        <v>116</v>
      </c>
      <c r="F3470" s="16" t="str">
        <f t="shared" si="216"/>
        <v>OTHER</v>
      </c>
      <c r="G3470" s="16" t="str">
        <f t="shared" si="217"/>
        <v>OTHER</v>
      </c>
      <c r="H3470" s="9" t="s">
        <v>4896</v>
      </c>
      <c r="I3470" s="9" t="s">
        <v>150</v>
      </c>
      <c r="J3470" s="9" t="str">
        <f t="shared" si="218"/>
        <v>RS DQLAB</v>
      </c>
      <c r="K3470" s="10" t="s">
        <v>151</v>
      </c>
      <c r="L3470" t="str">
        <f t="shared" si="219"/>
        <v>SELL</v>
      </c>
    </row>
    <row r="3471" spans="1:12" x14ac:dyDescent="0.2">
      <c r="A3471" s="11" t="s">
        <v>3621</v>
      </c>
      <c r="B3471" s="12">
        <v>44365</v>
      </c>
      <c r="C3471" s="13" t="s">
        <v>36</v>
      </c>
      <c r="D3471" s="13">
        <v>13</v>
      </c>
      <c r="E3471" s="13" t="s">
        <v>116</v>
      </c>
      <c r="F3471" s="16" t="str">
        <f t="shared" si="216"/>
        <v>OTHER</v>
      </c>
      <c r="G3471" s="16" t="str">
        <f t="shared" si="217"/>
        <v>OTHER</v>
      </c>
      <c r="H3471" s="9" t="s">
        <v>4896</v>
      </c>
      <c r="I3471" s="13" t="s">
        <v>150</v>
      </c>
      <c r="J3471" s="9" t="str">
        <f t="shared" si="218"/>
        <v>RS DQLAB</v>
      </c>
      <c r="K3471" s="14" t="s">
        <v>151</v>
      </c>
      <c r="L3471" t="str">
        <f t="shared" si="219"/>
        <v>SELL</v>
      </c>
    </row>
    <row r="3472" spans="1:12" x14ac:dyDescent="0.2">
      <c r="A3472" s="7" t="s">
        <v>3622</v>
      </c>
      <c r="B3472" s="8">
        <v>44365</v>
      </c>
      <c r="C3472" s="9" t="s">
        <v>16</v>
      </c>
      <c r="D3472" s="9">
        <v>27</v>
      </c>
      <c r="E3472" s="9" t="s">
        <v>116</v>
      </c>
      <c r="F3472" s="16" t="str">
        <f t="shared" si="216"/>
        <v>OTHER</v>
      </c>
      <c r="G3472" s="16" t="str">
        <f t="shared" si="217"/>
        <v>OTHER</v>
      </c>
      <c r="H3472" s="9" t="s">
        <v>4896</v>
      </c>
      <c r="I3472" s="9" t="s">
        <v>150</v>
      </c>
      <c r="J3472" s="9" t="str">
        <f t="shared" si="218"/>
        <v>RS DQLAB</v>
      </c>
      <c r="K3472" s="10" t="s">
        <v>151</v>
      </c>
      <c r="L3472" t="str">
        <f t="shared" si="219"/>
        <v>SELL</v>
      </c>
    </row>
    <row r="3473" spans="1:12" x14ac:dyDescent="0.2">
      <c r="A3473" s="11" t="s">
        <v>3623</v>
      </c>
      <c r="B3473" s="12">
        <v>44365</v>
      </c>
      <c r="C3473" s="13" t="s">
        <v>8</v>
      </c>
      <c r="D3473" s="13">
        <v>116</v>
      </c>
      <c r="E3473" s="13" t="s">
        <v>116</v>
      </c>
      <c r="F3473" s="16" t="str">
        <f t="shared" si="216"/>
        <v>OTHER</v>
      </c>
      <c r="G3473" s="16" t="str">
        <f t="shared" si="217"/>
        <v>OTHER</v>
      </c>
      <c r="H3473" s="9" t="s">
        <v>4896</v>
      </c>
      <c r="I3473" s="13" t="s">
        <v>150</v>
      </c>
      <c r="J3473" s="9" t="str">
        <f t="shared" si="218"/>
        <v>RS DQLAB</v>
      </c>
      <c r="K3473" s="14" t="s">
        <v>151</v>
      </c>
      <c r="L3473" t="str">
        <f t="shared" si="219"/>
        <v>SELL</v>
      </c>
    </row>
    <row r="3474" spans="1:12" x14ac:dyDescent="0.2">
      <c r="A3474" s="7" t="s">
        <v>3624</v>
      </c>
      <c r="B3474" s="8">
        <v>44366</v>
      </c>
      <c r="C3474" s="9" t="s">
        <v>37</v>
      </c>
      <c r="D3474" s="9">
        <v>57</v>
      </c>
      <c r="E3474" s="9" t="s">
        <v>116</v>
      </c>
      <c r="F3474" s="16" t="str">
        <f t="shared" si="216"/>
        <v>OTHER</v>
      </c>
      <c r="G3474" s="16" t="str">
        <f t="shared" si="217"/>
        <v>OTHER</v>
      </c>
      <c r="H3474" s="9" t="s">
        <v>4896</v>
      </c>
      <c r="I3474" s="9" t="s">
        <v>150</v>
      </c>
      <c r="J3474" s="9" t="str">
        <f t="shared" si="218"/>
        <v>RS DQLAB</v>
      </c>
      <c r="K3474" s="10" t="s">
        <v>151</v>
      </c>
      <c r="L3474" t="str">
        <f t="shared" si="219"/>
        <v>SELL</v>
      </c>
    </row>
    <row r="3475" spans="1:12" x14ac:dyDescent="0.2">
      <c r="A3475" s="11" t="s">
        <v>3625</v>
      </c>
      <c r="B3475" s="12">
        <v>44366</v>
      </c>
      <c r="C3475" s="13" t="s">
        <v>9</v>
      </c>
      <c r="D3475" s="13">
        <v>6</v>
      </c>
      <c r="E3475" s="13" t="s">
        <v>116</v>
      </c>
      <c r="F3475" s="16" t="str">
        <f t="shared" si="216"/>
        <v>OTHER</v>
      </c>
      <c r="G3475" s="16" t="str">
        <f t="shared" si="217"/>
        <v>OTHER</v>
      </c>
      <c r="H3475" s="9" t="s">
        <v>4896</v>
      </c>
      <c r="I3475" s="13" t="s">
        <v>150</v>
      </c>
      <c r="J3475" s="9" t="str">
        <f t="shared" si="218"/>
        <v>RS DQLAB</v>
      </c>
      <c r="K3475" s="14" t="s">
        <v>151</v>
      </c>
      <c r="L3475" t="str">
        <f t="shared" si="219"/>
        <v>SELL</v>
      </c>
    </row>
    <row r="3476" spans="1:12" x14ac:dyDescent="0.2">
      <c r="A3476" s="7" t="s">
        <v>3626</v>
      </c>
      <c r="B3476" s="8">
        <v>44366</v>
      </c>
      <c r="C3476" s="9" t="s">
        <v>10</v>
      </c>
      <c r="D3476" s="9">
        <v>23</v>
      </c>
      <c r="E3476" s="9" t="s">
        <v>116</v>
      </c>
      <c r="F3476" s="16" t="str">
        <f t="shared" si="216"/>
        <v>OTHER</v>
      </c>
      <c r="G3476" s="16" t="str">
        <f t="shared" si="217"/>
        <v>OTHER</v>
      </c>
      <c r="H3476" s="9" t="s">
        <v>4896</v>
      </c>
      <c r="I3476" s="9" t="s">
        <v>150</v>
      </c>
      <c r="J3476" s="9" t="str">
        <f t="shared" si="218"/>
        <v>RS DQLAB</v>
      </c>
      <c r="K3476" s="10" t="s">
        <v>151</v>
      </c>
      <c r="L3476" t="str">
        <f t="shared" si="219"/>
        <v>SELL</v>
      </c>
    </row>
    <row r="3477" spans="1:12" x14ac:dyDescent="0.2">
      <c r="A3477" s="11" t="s">
        <v>3627</v>
      </c>
      <c r="B3477" s="12">
        <v>44366</v>
      </c>
      <c r="C3477" s="13" t="s">
        <v>36</v>
      </c>
      <c r="D3477" s="13">
        <v>39</v>
      </c>
      <c r="E3477" s="13" t="s">
        <v>116</v>
      </c>
      <c r="F3477" s="16" t="str">
        <f t="shared" si="216"/>
        <v>OTHER</v>
      </c>
      <c r="G3477" s="16" t="str">
        <f t="shared" si="217"/>
        <v>OTHER</v>
      </c>
      <c r="H3477" s="9" t="s">
        <v>4896</v>
      </c>
      <c r="I3477" s="13" t="s">
        <v>150</v>
      </c>
      <c r="J3477" s="9" t="str">
        <f t="shared" si="218"/>
        <v>RS DQLAB</v>
      </c>
      <c r="K3477" s="14" t="s">
        <v>151</v>
      </c>
      <c r="L3477" t="str">
        <f t="shared" si="219"/>
        <v>SELL</v>
      </c>
    </row>
    <row r="3478" spans="1:12" x14ac:dyDescent="0.2">
      <c r="A3478" s="7" t="s">
        <v>3628</v>
      </c>
      <c r="B3478" s="8">
        <v>44366</v>
      </c>
      <c r="C3478" s="9" t="s">
        <v>7</v>
      </c>
      <c r="D3478" s="9">
        <v>22</v>
      </c>
      <c r="E3478" s="9" t="s">
        <v>116</v>
      </c>
      <c r="F3478" s="16" t="str">
        <f t="shared" si="216"/>
        <v>OTHER</v>
      </c>
      <c r="G3478" s="16" t="str">
        <f t="shared" si="217"/>
        <v>OTHER</v>
      </c>
      <c r="H3478" s="9" t="s">
        <v>4896</v>
      </c>
      <c r="I3478" s="9" t="s">
        <v>150</v>
      </c>
      <c r="J3478" s="9" t="str">
        <f t="shared" si="218"/>
        <v>RS DQLAB</v>
      </c>
      <c r="K3478" s="10" t="s">
        <v>151</v>
      </c>
      <c r="L3478" t="str">
        <f t="shared" si="219"/>
        <v>SELL</v>
      </c>
    </row>
    <row r="3479" spans="1:12" x14ac:dyDescent="0.2">
      <c r="A3479" s="11" t="s">
        <v>3629</v>
      </c>
      <c r="B3479" s="12">
        <v>44366</v>
      </c>
      <c r="C3479" s="13" t="s">
        <v>35</v>
      </c>
      <c r="D3479" s="13">
        <v>21</v>
      </c>
      <c r="E3479" s="13" t="s">
        <v>116</v>
      </c>
      <c r="F3479" s="16" t="str">
        <f t="shared" si="216"/>
        <v>OTHER</v>
      </c>
      <c r="G3479" s="16" t="str">
        <f t="shared" si="217"/>
        <v>OTHER</v>
      </c>
      <c r="H3479" s="9" t="s">
        <v>4896</v>
      </c>
      <c r="I3479" s="13" t="s">
        <v>150</v>
      </c>
      <c r="J3479" s="9" t="str">
        <f t="shared" si="218"/>
        <v>RS DQLAB</v>
      </c>
      <c r="K3479" s="14" t="s">
        <v>151</v>
      </c>
      <c r="L3479" t="str">
        <f t="shared" si="219"/>
        <v>SELL</v>
      </c>
    </row>
    <row r="3480" spans="1:12" x14ac:dyDescent="0.2">
      <c r="A3480" s="7" t="s">
        <v>3630</v>
      </c>
      <c r="B3480" s="8">
        <v>44367</v>
      </c>
      <c r="C3480" s="9" t="s">
        <v>16</v>
      </c>
      <c r="D3480" s="9">
        <v>28</v>
      </c>
      <c r="E3480" s="9" t="s">
        <v>116</v>
      </c>
      <c r="F3480" s="16" t="str">
        <f t="shared" si="216"/>
        <v>OTHER</v>
      </c>
      <c r="G3480" s="16" t="str">
        <f t="shared" si="217"/>
        <v>OTHER</v>
      </c>
      <c r="H3480" s="9" t="s">
        <v>4896</v>
      </c>
      <c r="I3480" s="9" t="s">
        <v>150</v>
      </c>
      <c r="J3480" s="9" t="str">
        <f t="shared" si="218"/>
        <v>RS DQLAB</v>
      </c>
      <c r="K3480" s="10" t="s">
        <v>151</v>
      </c>
      <c r="L3480" t="str">
        <f t="shared" si="219"/>
        <v>SELL</v>
      </c>
    </row>
    <row r="3481" spans="1:12" x14ac:dyDescent="0.2">
      <c r="A3481" s="11" t="s">
        <v>3631</v>
      </c>
      <c r="B3481" s="12">
        <v>44367</v>
      </c>
      <c r="C3481" s="13" t="s">
        <v>16</v>
      </c>
      <c r="D3481" s="13">
        <v>1</v>
      </c>
      <c r="E3481" s="13" t="s">
        <v>116</v>
      </c>
      <c r="F3481" s="16" t="str">
        <f t="shared" si="216"/>
        <v>OTHER</v>
      </c>
      <c r="G3481" s="16" t="str">
        <f t="shared" si="217"/>
        <v>OTHER</v>
      </c>
      <c r="H3481" s="9" t="s">
        <v>4896</v>
      </c>
      <c r="I3481" s="13" t="s">
        <v>150</v>
      </c>
      <c r="J3481" s="9" t="str">
        <f t="shared" si="218"/>
        <v>RS DQLAB</v>
      </c>
      <c r="K3481" s="14" t="s">
        <v>151</v>
      </c>
      <c r="L3481" t="str">
        <f t="shared" si="219"/>
        <v>SELL</v>
      </c>
    </row>
    <row r="3482" spans="1:12" x14ac:dyDescent="0.2">
      <c r="A3482" s="7" t="s">
        <v>3632</v>
      </c>
      <c r="B3482" s="8">
        <v>44367</v>
      </c>
      <c r="C3482" s="9" t="s">
        <v>16</v>
      </c>
      <c r="D3482" s="9">
        <v>27</v>
      </c>
      <c r="E3482" s="9" t="s">
        <v>116</v>
      </c>
      <c r="F3482" s="16" t="str">
        <f t="shared" si="216"/>
        <v>OTHER</v>
      </c>
      <c r="G3482" s="16" t="str">
        <f t="shared" si="217"/>
        <v>OTHER</v>
      </c>
      <c r="H3482" s="9" t="s">
        <v>4896</v>
      </c>
      <c r="I3482" s="9" t="s">
        <v>150</v>
      </c>
      <c r="J3482" s="9" t="str">
        <f t="shared" si="218"/>
        <v>RS DQLAB</v>
      </c>
      <c r="K3482" s="10" t="s">
        <v>151</v>
      </c>
      <c r="L3482" t="str">
        <f t="shared" si="219"/>
        <v>SELL</v>
      </c>
    </row>
    <row r="3483" spans="1:12" x14ac:dyDescent="0.2">
      <c r="A3483" s="11" t="s">
        <v>3633</v>
      </c>
      <c r="B3483" s="12">
        <v>44367</v>
      </c>
      <c r="C3483" s="13" t="s">
        <v>28</v>
      </c>
      <c r="D3483" s="13">
        <v>34</v>
      </c>
      <c r="E3483" s="13" t="s">
        <v>116</v>
      </c>
      <c r="F3483" s="16" t="str">
        <f t="shared" si="216"/>
        <v>OTHER</v>
      </c>
      <c r="G3483" s="16" t="str">
        <f t="shared" si="217"/>
        <v>OTHER</v>
      </c>
      <c r="H3483" s="9" t="s">
        <v>4896</v>
      </c>
      <c r="I3483" s="13" t="s">
        <v>150</v>
      </c>
      <c r="J3483" s="9" t="str">
        <f t="shared" si="218"/>
        <v>RS DQLAB</v>
      </c>
      <c r="K3483" s="14" t="s">
        <v>151</v>
      </c>
      <c r="L3483" t="str">
        <f t="shared" si="219"/>
        <v>SELL</v>
      </c>
    </row>
    <row r="3484" spans="1:12" x14ac:dyDescent="0.2">
      <c r="A3484" s="7" t="s">
        <v>3634</v>
      </c>
      <c r="B3484" s="8">
        <v>44367</v>
      </c>
      <c r="C3484" s="9" t="s">
        <v>14</v>
      </c>
      <c r="D3484" s="9">
        <v>20</v>
      </c>
      <c r="E3484" s="9" t="s">
        <v>116</v>
      </c>
      <c r="F3484" s="16" t="str">
        <f t="shared" si="216"/>
        <v>OTHER</v>
      </c>
      <c r="G3484" s="16" t="str">
        <f t="shared" si="217"/>
        <v>OTHER</v>
      </c>
      <c r="H3484" s="9" t="s">
        <v>4896</v>
      </c>
      <c r="I3484" s="9" t="s">
        <v>150</v>
      </c>
      <c r="J3484" s="9" t="str">
        <f t="shared" si="218"/>
        <v>RS DQLAB</v>
      </c>
      <c r="K3484" s="10" t="s">
        <v>151</v>
      </c>
      <c r="L3484" t="str">
        <f t="shared" si="219"/>
        <v>SELL</v>
      </c>
    </row>
    <row r="3485" spans="1:12" x14ac:dyDescent="0.2">
      <c r="A3485" s="11" t="s">
        <v>3635</v>
      </c>
      <c r="B3485" s="12">
        <v>44367</v>
      </c>
      <c r="C3485" s="13" t="s">
        <v>21</v>
      </c>
      <c r="D3485" s="13">
        <v>90</v>
      </c>
      <c r="E3485" s="13" t="s">
        <v>116</v>
      </c>
      <c r="F3485" s="16" t="str">
        <f t="shared" si="216"/>
        <v>OTHER</v>
      </c>
      <c r="G3485" s="16" t="str">
        <f t="shared" si="217"/>
        <v>OTHER</v>
      </c>
      <c r="H3485" s="9" t="s">
        <v>4896</v>
      </c>
      <c r="I3485" s="13" t="s">
        <v>150</v>
      </c>
      <c r="J3485" s="9" t="str">
        <f t="shared" si="218"/>
        <v>RS DQLAB</v>
      </c>
      <c r="K3485" s="14" t="s">
        <v>151</v>
      </c>
      <c r="L3485" t="str">
        <f t="shared" si="219"/>
        <v>SELL</v>
      </c>
    </row>
    <row r="3486" spans="1:12" x14ac:dyDescent="0.2">
      <c r="A3486" s="7" t="s">
        <v>3636</v>
      </c>
      <c r="B3486" s="8">
        <v>44368</v>
      </c>
      <c r="C3486" s="9" t="s">
        <v>37</v>
      </c>
      <c r="D3486" s="9">
        <v>46</v>
      </c>
      <c r="E3486" s="9" t="s">
        <v>116</v>
      </c>
      <c r="F3486" s="16" t="str">
        <f t="shared" si="216"/>
        <v>OTHER</v>
      </c>
      <c r="G3486" s="16" t="str">
        <f t="shared" si="217"/>
        <v>OTHER</v>
      </c>
      <c r="H3486" s="9" t="s">
        <v>4896</v>
      </c>
      <c r="I3486" s="9" t="s">
        <v>150</v>
      </c>
      <c r="J3486" s="9" t="str">
        <f t="shared" si="218"/>
        <v>RS DQLAB</v>
      </c>
      <c r="K3486" s="10" t="s">
        <v>151</v>
      </c>
      <c r="L3486" t="str">
        <f t="shared" si="219"/>
        <v>SELL</v>
      </c>
    </row>
    <row r="3487" spans="1:12" x14ac:dyDescent="0.2">
      <c r="A3487" s="11" t="s">
        <v>3637</v>
      </c>
      <c r="B3487" s="12">
        <v>44368</v>
      </c>
      <c r="C3487" s="13" t="s">
        <v>37</v>
      </c>
      <c r="D3487" s="13">
        <v>34</v>
      </c>
      <c r="E3487" s="13" t="s">
        <v>116</v>
      </c>
      <c r="F3487" s="16" t="str">
        <f t="shared" si="216"/>
        <v>OTHER</v>
      </c>
      <c r="G3487" s="16" t="str">
        <f t="shared" si="217"/>
        <v>OTHER</v>
      </c>
      <c r="H3487" s="9" t="s">
        <v>4896</v>
      </c>
      <c r="I3487" s="13" t="s">
        <v>150</v>
      </c>
      <c r="J3487" s="9" t="str">
        <f t="shared" si="218"/>
        <v>RS DQLAB</v>
      </c>
      <c r="K3487" s="14" t="s">
        <v>151</v>
      </c>
      <c r="L3487" t="str">
        <f t="shared" si="219"/>
        <v>SELL</v>
      </c>
    </row>
    <row r="3488" spans="1:12" x14ac:dyDescent="0.2">
      <c r="A3488" s="7" t="s">
        <v>3638</v>
      </c>
      <c r="B3488" s="8">
        <v>44368</v>
      </c>
      <c r="C3488" s="9" t="s">
        <v>38</v>
      </c>
      <c r="D3488" s="9">
        <v>52</v>
      </c>
      <c r="E3488" s="9" t="s">
        <v>116</v>
      </c>
      <c r="F3488" s="16" t="str">
        <f t="shared" si="216"/>
        <v>OTHER</v>
      </c>
      <c r="G3488" s="16" t="str">
        <f t="shared" si="217"/>
        <v>OTHER</v>
      </c>
      <c r="H3488" s="9" t="s">
        <v>4896</v>
      </c>
      <c r="I3488" s="9" t="s">
        <v>150</v>
      </c>
      <c r="J3488" s="9" t="str">
        <f t="shared" si="218"/>
        <v>RS DQLAB</v>
      </c>
      <c r="K3488" s="10" t="s">
        <v>151</v>
      </c>
      <c r="L3488" t="str">
        <f t="shared" si="219"/>
        <v>SELL</v>
      </c>
    </row>
    <row r="3489" spans="1:12" x14ac:dyDescent="0.2">
      <c r="A3489" s="11" t="s">
        <v>3639</v>
      </c>
      <c r="B3489" s="12">
        <v>44368</v>
      </c>
      <c r="C3489" s="13" t="s">
        <v>38</v>
      </c>
      <c r="D3489" s="13">
        <v>43</v>
      </c>
      <c r="E3489" s="13" t="s">
        <v>116</v>
      </c>
      <c r="F3489" s="16" t="str">
        <f t="shared" si="216"/>
        <v>OTHER</v>
      </c>
      <c r="G3489" s="16" t="str">
        <f t="shared" si="217"/>
        <v>OTHER</v>
      </c>
      <c r="H3489" s="9" t="s">
        <v>4896</v>
      </c>
      <c r="I3489" s="13" t="s">
        <v>150</v>
      </c>
      <c r="J3489" s="9" t="str">
        <f t="shared" si="218"/>
        <v>RS DQLAB</v>
      </c>
      <c r="K3489" s="14" t="s">
        <v>151</v>
      </c>
      <c r="L3489" t="str">
        <f t="shared" si="219"/>
        <v>SELL</v>
      </c>
    </row>
    <row r="3490" spans="1:12" x14ac:dyDescent="0.2">
      <c r="A3490" s="7" t="s">
        <v>3640</v>
      </c>
      <c r="B3490" s="8">
        <v>44368</v>
      </c>
      <c r="C3490" s="9" t="s">
        <v>10</v>
      </c>
      <c r="D3490" s="9">
        <v>17</v>
      </c>
      <c r="E3490" s="9" t="s">
        <v>116</v>
      </c>
      <c r="F3490" s="16" t="str">
        <f t="shared" si="216"/>
        <v>OTHER</v>
      </c>
      <c r="G3490" s="16" t="str">
        <f t="shared" si="217"/>
        <v>OTHER</v>
      </c>
      <c r="H3490" s="9" t="s">
        <v>4896</v>
      </c>
      <c r="I3490" s="9" t="s">
        <v>150</v>
      </c>
      <c r="J3490" s="9" t="str">
        <f t="shared" si="218"/>
        <v>RS DQLAB</v>
      </c>
      <c r="K3490" s="10" t="s">
        <v>151</v>
      </c>
      <c r="L3490" t="str">
        <f t="shared" si="219"/>
        <v>SELL</v>
      </c>
    </row>
    <row r="3491" spans="1:12" x14ac:dyDescent="0.2">
      <c r="A3491" s="11" t="s">
        <v>3641</v>
      </c>
      <c r="B3491" s="12">
        <v>44368</v>
      </c>
      <c r="C3491" s="13" t="s">
        <v>36</v>
      </c>
      <c r="D3491" s="13">
        <v>42</v>
      </c>
      <c r="E3491" s="13" t="s">
        <v>116</v>
      </c>
      <c r="F3491" s="16" t="str">
        <f t="shared" si="216"/>
        <v>OTHER</v>
      </c>
      <c r="G3491" s="16" t="str">
        <f t="shared" si="217"/>
        <v>OTHER</v>
      </c>
      <c r="H3491" s="9" t="s">
        <v>4896</v>
      </c>
      <c r="I3491" s="13" t="s">
        <v>150</v>
      </c>
      <c r="J3491" s="9" t="str">
        <f t="shared" si="218"/>
        <v>RS DQLAB</v>
      </c>
      <c r="K3491" s="14" t="s">
        <v>151</v>
      </c>
      <c r="L3491" t="str">
        <f t="shared" si="219"/>
        <v>SELL</v>
      </c>
    </row>
    <row r="3492" spans="1:12" x14ac:dyDescent="0.2">
      <c r="A3492" s="7" t="s">
        <v>3642</v>
      </c>
      <c r="B3492" s="8">
        <v>44368</v>
      </c>
      <c r="C3492" s="9" t="s">
        <v>3643</v>
      </c>
      <c r="D3492" s="9">
        <v>16</v>
      </c>
      <c r="E3492" s="9" t="s">
        <v>116</v>
      </c>
      <c r="F3492" s="16" t="str">
        <f t="shared" si="216"/>
        <v>OTHER</v>
      </c>
      <c r="G3492" s="16" t="str">
        <f t="shared" si="217"/>
        <v>OTHER</v>
      </c>
      <c r="H3492" s="9" t="s">
        <v>4896</v>
      </c>
      <c r="I3492" s="9" t="s">
        <v>150</v>
      </c>
      <c r="J3492" s="9" t="str">
        <f t="shared" si="218"/>
        <v>RS DQLAB</v>
      </c>
      <c r="K3492" s="10" t="s">
        <v>151</v>
      </c>
      <c r="L3492" t="str">
        <f t="shared" si="219"/>
        <v>SELL</v>
      </c>
    </row>
    <row r="3493" spans="1:12" x14ac:dyDescent="0.2">
      <c r="A3493" s="11" t="s">
        <v>3644</v>
      </c>
      <c r="B3493" s="12">
        <v>44368</v>
      </c>
      <c r="C3493" s="13" t="s">
        <v>35</v>
      </c>
      <c r="D3493" s="13">
        <v>16</v>
      </c>
      <c r="E3493" s="13" t="s">
        <v>116</v>
      </c>
      <c r="F3493" s="16" t="str">
        <f t="shared" si="216"/>
        <v>OTHER</v>
      </c>
      <c r="G3493" s="16" t="str">
        <f t="shared" si="217"/>
        <v>OTHER</v>
      </c>
      <c r="H3493" s="9" t="s">
        <v>4896</v>
      </c>
      <c r="I3493" s="13" t="s">
        <v>150</v>
      </c>
      <c r="J3493" s="9" t="str">
        <f t="shared" si="218"/>
        <v>RS DQLAB</v>
      </c>
      <c r="K3493" s="14" t="s">
        <v>151</v>
      </c>
      <c r="L3493" t="str">
        <f t="shared" si="219"/>
        <v>SELL</v>
      </c>
    </row>
    <row r="3494" spans="1:12" x14ac:dyDescent="0.2">
      <c r="A3494" s="7" t="s">
        <v>3645</v>
      </c>
      <c r="B3494" s="8">
        <v>44368</v>
      </c>
      <c r="C3494" s="9" t="s">
        <v>18</v>
      </c>
      <c r="D3494" s="9">
        <v>214</v>
      </c>
      <c r="E3494" s="9" t="s">
        <v>116</v>
      </c>
      <c r="F3494" s="16" t="str">
        <f t="shared" si="216"/>
        <v>OTHER</v>
      </c>
      <c r="G3494" s="16" t="str">
        <f t="shared" si="217"/>
        <v>OTHER</v>
      </c>
      <c r="H3494" s="9" t="s">
        <v>4896</v>
      </c>
      <c r="I3494" s="9" t="s">
        <v>150</v>
      </c>
      <c r="J3494" s="9" t="str">
        <f t="shared" si="218"/>
        <v>RS DQLAB</v>
      </c>
      <c r="K3494" s="10" t="s">
        <v>151</v>
      </c>
      <c r="L3494" t="str">
        <f t="shared" si="219"/>
        <v>SELL</v>
      </c>
    </row>
    <row r="3495" spans="1:12" x14ac:dyDescent="0.2">
      <c r="A3495" s="11" t="s">
        <v>3646</v>
      </c>
      <c r="B3495" s="12">
        <v>44369</v>
      </c>
      <c r="C3495" s="13" t="s">
        <v>37</v>
      </c>
      <c r="D3495" s="13">
        <v>34</v>
      </c>
      <c r="E3495" s="13" t="s">
        <v>116</v>
      </c>
      <c r="F3495" s="16" t="str">
        <f t="shared" si="216"/>
        <v>OTHER</v>
      </c>
      <c r="G3495" s="16" t="str">
        <f t="shared" si="217"/>
        <v>OTHER</v>
      </c>
      <c r="H3495" s="9" t="s">
        <v>4896</v>
      </c>
      <c r="I3495" s="13" t="s">
        <v>150</v>
      </c>
      <c r="J3495" s="9" t="str">
        <f t="shared" si="218"/>
        <v>RS DQLAB</v>
      </c>
      <c r="K3495" s="14" t="s">
        <v>151</v>
      </c>
      <c r="L3495" t="str">
        <f t="shared" si="219"/>
        <v>SELL</v>
      </c>
    </row>
    <row r="3496" spans="1:12" x14ac:dyDescent="0.2">
      <c r="A3496" s="7" t="s">
        <v>3647</v>
      </c>
      <c r="B3496" s="8">
        <v>44369</v>
      </c>
      <c r="C3496" s="9" t="s">
        <v>37</v>
      </c>
      <c r="D3496" s="9">
        <v>15</v>
      </c>
      <c r="E3496" s="9" t="s">
        <v>116</v>
      </c>
      <c r="F3496" s="16" t="str">
        <f t="shared" si="216"/>
        <v>OTHER</v>
      </c>
      <c r="G3496" s="16" t="str">
        <f t="shared" si="217"/>
        <v>OTHER</v>
      </c>
      <c r="H3496" s="9" t="s">
        <v>4896</v>
      </c>
      <c r="I3496" s="9" t="s">
        <v>150</v>
      </c>
      <c r="J3496" s="9" t="str">
        <f t="shared" si="218"/>
        <v>RS DQLAB</v>
      </c>
      <c r="K3496" s="10" t="s">
        <v>151</v>
      </c>
      <c r="L3496" t="str">
        <f t="shared" si="219"/>
        <v>SELL</v>
      </c>
    </row>
    <row r="3497" spans="1:12" x14ac:dyDescent="0.2">
      <c r="A3497" s="11" t="s">
        <v>3648</v>
      </c>
      <c r="B3497" s="12">
        <v>44369</v>
      </c>
      <c r="C3497" s="13" t="s">
        <v>37</v>
      </c>
      <c r="D3497" s="13">
        <v>44</v>
      </c>
      <c r="E3497" s="13" t="s">
        <v>116</v>
      </c>
      <c r="F3497" s="16" t="str">
        <f t="shared" si="216"/>
        <v>OTHER</v>
      </c>
      <c r="G3497" s="16" t="str">
        <f t="shared" si="217"/>
        <v>OTHER</v>
      </c>
      <c r="H3497" s="9" t="s">
        <v>4896</v>
      </c>
      <c r="I3497" s="13" t="s">
        <v>150</v>
      </c>
      <c r="J3497" s="9" t="str">
        <f t="shared" si="218"/>
        <v>RS DQLAB</v>
      </c>
      <c r="K3497" s="14" t="s">
        <v>151</v>
      </c>
      <c r="L3497" t="str">
        <f t="shared" si="219"/>
        <v>SELL</v>
      </c>
    </row>
    <row r="3498" spans="1:12" x14ac:dyDescent="0.2">
      <c r="A3498" s="7" t="s">
        <v>3649</v>
      </c>
      <c r="B3498" s="8">
        <v>44369</v>
      </c>
      <c r="C3498" s="9" t="s">
        <v>18</v>
      </c>
      <c r="D3498" s="9">
        <v>47</v>
      </c>
      <c r="E3498" s="9" t="s">
        <v>116</v>
      </c>
      <c r="F3498" s="16" t="str">
        <f t="shared" si="216"/>
        <v>OTHER</v>
      </c>
      <c r="G3498" s="16" t="str">
        <f t="shared" si="217"/>
        <v>OTHER</v>
      </c>
      <c r="H3498" s="9" t="s">
        <v>4896</v>
      </c>
      <c r="I3498" s="9" t="s">
        <v>150</v>
      </c>
      <c r="J3498" s="9" t="str">
        <f t="shared" si="218"/>
        <v>RS DQLAB</v>
      </c>
      <c r="K3498" s="10" t="s">
        <v>151</v>
      </c>
      <c r="L3498" t="str">
        <f t="shared" si="219"/>
        <v>SELL</v>
      </c>
    </row>
    <row r="3499" spans="1:12" x14ac:dyDescent="0.2">
      <c r="A3499" s="11" t="s">
        <v>3650</v>
      </c>
      <c r="B3499" s="12">
        <v>44370</v>
      </c>
      <c r="C3499" s="13" t="s">
        <v>37</v>
      </c>
      <c r="D3499" s="13">
        <v>23</v>
      </c>
      <c r="E3499" s="13" t="s">
        <v>116</v>
      </c>
      <c r="F3499" s="16" t="str">
        <f t="shared" si="216"/>
        <v>OTHER</v>
      </c>
      <c r="G3499" s="16" t="str">
        <f t="shared" si="217"/>
        <v>OTHER</v>
      </c>
      <c r="H3499" s="9" t="s">
        <v>4896</v>
      </c>
      <c r="I3499" s="13" t="s">
        <v>150</v>
      </c>
      <c r="J3499" s="9" t="str">
        <f t="shared" si="218"/>
        <v>RS DQLAB</v>
      </c>
      <c r="K3499" s="14" t="s">
        <v>151</v>
      </c>
      <c r="L3499" t="str">
        <f t="shared" si="219"/>
        <v>SELL</v>
      </c>
    </row>
    <row r="3500" spans="1:12" x14ac:dyDescent="0.2">
      <c r="A3500" s="7" t="s">
        <v>3651</v>
      </c>
      <c r="B3500" s="8">
        <v>44370</v>
      </c>
      <c r="C3500" s="9" t="s">
        <v>37</v>
      </c>
      <c r="D3500" s="9">
        <v>63</v>
      </c>
      <c r="E3500" s="9" t="s">
        <v>116</v>
      </c>
      <c r="F3500" s="16" t="str">
        <f t="shared" si="216"/>
        <v>OTHER</v>
      </c>
      <c r="G3500" s="16" t="str">
        <f t="shared" si="217"/>
        <v>OTHER</v>
      </c>
      <c r="H3500" s="9" t="s">
        <v>4896</v>
      </c>
      <c r="I3500" s="9" t="s">
        <v>150</v>
      </c>
      <c r="J3500" s="9" t="str">
        <f t="shared" si="218"/>
        <v>RS DQLAB</v>
      </c>
      <c r="K3500" s="10" t="s">
        <v>151</v>
      </c>
      <c r="L3500" t="str">
        <f t="shared" si="219"/>
        <v>SELL</v>
      </c>
    </row>
    <row r="3501" spans="1:12" x14ac:dyDescent="0.2">
      <c r="A3501" s="11" t="s">
        <v>3652</v>
      </c>
      <c r="B3501" s="12">
        <v>44370</v>
      </c>
      <c r="C3501" s="13" t="s">
        <v>16</v>
      </c>
      <c r="D3501" s="13">
        <v>80</v>
      </c>
      <c r="E3501" s="13" t="s">
        <v>116</v>
      </c>
      <c r="F3501" s="16" t="str">
        <f t="shared" si="216"/>
        <v>OTHER</v>
      </c>
      <c r="G3501" s="16" t="str">
        <f t="shared" si="217"/>
        <v>OTHER</v>
      </c>
      <c r="H3501" s="9" t="s">
        <v>4896</v>
      </c>
      <c r="I3501" s="13" t="s">
        <v>150</v>
      </c>
      <c r="J3501" s="9" t="str">
        <f t="shared" si="218"/>
        <v>RS DQLAB</v>
      </c>
      <c r="K3501" s="14" t="s">
        <v>151</v>
      </c>
      <c r="L3501" t="str">
        <f t="shared" si="219"/>
        <v>SELL</v>
      </c>
    </row>
    <row r="3502" spans="1:12" x14ac:dyDescent="0.2">
      <c r="A3502" s="7" t="s">
        <v>3653</v>
      </c>
      <c r="B3502" s="8">
        <v>44370</v>
      </c>
      <c r="C3502" s="9" t="s">
        <v>17</v>
      </c>
      <c r="D3502" s="9">
        <v>41</v>
      </c>
      <c r="E3502" s="9" t="s">
        <v>116</v>
      </c>
      <c r="F3502" s="16" t="str">
        <f t="shared" si="216"/>
        <v>OTHER</v>
      </c>
      <c r="G3502" s="16" t="str">
        <f t="shared" si="217"/>
        <v>OTHER</v>
      </c>
      <c r="H3502" s="9" t="s">
        <v>4896</v>
      </c>
      <c r="I3502" s="9" t="s">
        <v>150</v>
      </c>
      <c r="J3502" s="9" t="str">
        <f t="shared" si="218"/>
        <v>RS DQLAB</v>
      </c>
      <c r="K3502" s="10" t="s">
        <v>151</v>
      </c>
      <c r="L3502" t="str">
        <f t="shared" si="219"/>
        <v>SELL</v>
      </c>
    </row>
    <row r="3503" spans="1:12" x14ac:dyDescent="0.2">
      <c r="A3503" s="11" t="s">
        <v>3654</v>
      </c>
      <c r="B3503" s="12">
        <v>44370</v>
      </c>
      <c r="C3503" s="13" t="s">
        <v>14</v>
      </c>
      <c r="D3503" s="13">
        <v>7</v>
      </c>
      <c r="E3503" s="13" t="s">
        <v>116</v>
      </c>
      <c r="F3503" s="16" t="str">
        <f t="shared" si="216"/>
        <v>OTHER</v>
      </c>
      <c r="G3503" s="16" t="str">
        <f t="shared" si="217"/>
        <v>OTHER</v>
      </c>
      <c r="H3503" s="9" t="s">
        <v>4896</v>
      </c>
      <c r="I3503" s="13" t="s">
        <v>150</v>
      </c>
      <c r="J3503" s="9" t="str">
        <f t="shared" si="218"/>
        <v>RS DQLAB</v>
      </c>
      <c r="K3503" s="14" t="s">
        <v>151</v>
      </c>
      <c r="L3503" t="str">
        <f t="shared" si="219"/>
        <v>SELL</v>
      </c>
    </row>
    <row r="3504" spans="1:12" x14ac:dyDescent="0.2">
      <c r="A3504" s="7" t="s">
        <v>3655</v>
      </c>
      <c r="B3504" s="8">
        <v>44370</v>
      </c>
      <c r="C3504" s="9" t="s">
        <v>14</v>
      </c>
      <c r="D3504" s="9">
        <v>9</v>
      </c>
      <c r="E3504" s="9" t="s">
        <v>116</v>
      </c>
      <c r="F3504" s="16" t="str">
        <f t="shared" si="216"/>
        <v>OTHER</v>
      </c>
      <c r="G3504" s="16" t="str">
        <f t="shared" si="217"/>
        <v>OTHER</v>
      </c>
      <c r="H3504" s="9" t="s">
        <v>4896</v>
      </c>
      <c r="I3504" s="9" t="s">
        <v>150</v>
      </c>
      <c r="J3504" s="9" t="str">
        <f t="shared" si="218"/>
        <v>RS DQLAB</v>
      </c>
      <c r="K3504" s="10" t="s">
        <v>151</v>
      </c>
      <c r="L3504" t="str">
        <f t="shared" si="219"/>
        <v>SELL</v>
      </c>
    </row>
    <row r="3505" spans="1:12" x14ac:dyDescent="0.2">
      <c r="A3505" s="11" t="s">
        <v>3656</v>
      </c>
      <c r="B3505" s="12">
        <v>44370</v>
      </c>
      <c r="C3505" s="13" t="s">
        <v>25</v>
      </c>
      <c r="D3505" s="13">
        <v>20</v>
      </c>
      <c r="E3505" s="13" t="s">
        <v>116</v>
      </c>
      <c r="F3505" s="16" t="str">
        <f t="shared" si="216"/>
        <v>OTHER</v>
      </c>
      <c r="G3505" s="16" t="str">
        <f t="shared" si="217"/>
        <v>OTHER</v>
      </c>
      <c r="H3505" s="9" t="s">
        <v>4896</v>
      </c>
      <c r="I3505" s="13" t="s">
        <v>150</v>
      </c>
      <c r="J3505" s="9" t="str">
        <f t="shared" si="218"/>
        <v>RS DQLAB</v>
      </c>
      <c r="K3505" s="14" t="s">
        <v>151</v>
      </c>
      <c r="L3505" t="str">
        <f t="shared" si="219"/>
        <v>SELL</v>
      </c>
    </row>
    <row r="3506" spans="1:12" x14ac:dyDescent="0.2">
      <c r="A3506" s="7" t="s">
        <v>3657</v>
      </c>
      <c r="B3506" s="8">
        <v>44371</v>
      </c>
      <c r="C3506" s="9" t="s">
        <v>12</v>
      </c>
      <c r="D3506" s="9">
        <v>33</v>
      </c>
      <c r="E3506" s="9" t="s">
        <v>116</v>
      </c>
      <c r="F3506" s="16" t="str">
        <f t="shared" si="216"/>
        <v>OTHER</v>
      </c>
      <c r="G3506" s="16" t="str">
        <f t="shared" si="217"/>
        <v>OTHER</v>
      </c>
      <c r="H3506" s="9" t="s">
        <v>4896</v>
      </c>
      <c r="I3506" s="9" t="s">
        <v>150</v>
      </c>
      <c r="J3506" s="9" t="str">
        <f t="shared" si="218"/>
        <v>RS DQLAB</v>
      </c>
      <c r="K3506" s="10" t="s">
        <v>151</v>
      </c>
      <c r="L3506" t="str">
        <f t="shared" si="219"/>
        <v>SELL</v>
      </c>
    </row>
    <row r="3507" spans="1:12" x14ac:dyDescent="0.2">
      <c r="A3507" s="11" t="s">
        <v>3658</v>
      </c>
      <c r="B3507" s="12">
        <v>44371</v>
      </c>
      <c r="C3507" s="13" t="s">
        <v>37</v>
      </c>
      <c r="D3507" s="13">
        <v>51</v>
      </c>
      <c r="E3507" s="13" t="s">
        <v>116</v>
      </c>
      <c r="F3507" s="16" t="str">
        <f t="shared" si="216"/>
        <v>OTHER</v>
      </c>
      <c r="G3507" s="16" t="str">
        <f t="shared" si="217"/>
        <v>OTHER</v>
      </c>
      <c r="H3507" s="9" t="s">
        <v>4896</v>
      </c>
      <c r="I3507" s="13" t="s">
        <v>150</v>
      </c>
      <c r="J3507" s="9" t="str">
        <f t="shared" si="218"/>
        <v>RS DQLAB</v>
      </c>
      <c r="K3507" s="14" t="s">
        <v>151</v>
      </c>
      <c r="L3507" t="str">
        <f t="shared" si="219"/>
        <v>SELL</v>
      </c>
    </row>
    <row r="3508" spans="1:12" x14ac:dyDescent="0.2">
      <c r="A3508" s="7" t="s">
        <v>3659</v>
      </c>
      <c r="B3508" s="8">
        <v>44371</v>
      </c>
      <c r="C3508" s="9" t="s">
        <v>24</v>
      </c>
      <c r="D3508" s="9">
        <v>5</v>
      </c>
      <c r="E3508" s="9" t="s">
        <v>116</v>
      </c>
      <c r="F3508" s="16" t="str">
        <f t="shared" si="216"/>
        <v>OTHER</v>
      </c>
      <c r="G3508" s="16" t="str">
        <f t="shared" si="217"/>
        <v>OTHER</v>
      </c>
      <c r="H3508" s="9" t="s">
        <v>4896</v>
      </c>
      <c r="I3508" s="9" t="s">
        <v>150</v>
      </c>
      <c r="J3508" s="9" t="str">
        <f t="shared" si="218"/>
        <v>RS DQLAB</v>
      </c>
      <c r="K3508" s="10" t="s">
        <v>151</v>
      </c>
      <c r="L3508" t="str">
        <f t="shared" si="219"/>
        <v>SELL</v>
      </c>
    </row>
    <row r="3509" spans="1:12" x14ac:dyDescent="0.2">
      <c r="A3509" s="11" t="s">
        <v>3660</v>
      </c>
      <c r="B3509" s="12">
        <v>44371</v>
      </c>
      <c r="C3509" s="13" t="s">
        <v>41</v>
      </c>
      <c r="D3509" s="13">
        <v>23</v>
      </c>
      <c r="E3509" s="13" t="s">
        <v>116</v>
      </c>
      <c r="F3509" s="16" t="str">
        <f t="shared" si="216"/>
        <v>OTHER</v>
      </c>
      <c r="G3509" s="16" t="str">
        <f t="shared" si="217"/>
        <v>OTHER</v>
      </c>
      <c r="H3509" s="9" t="s">
        <v>4896</v>
      </c>
      <c r="I3509" s="13" t="s">
        <v>150</v>
      </c>
      <c r="J3509" s="9" t="str">
        <f t="shared" si="218"/>
        <v>RS DQLAB</v>
      </c>
      <c r="K3509" s="14" t="s">
        <v>151</v>
      </c>
      <c r="L3509" t="str">
        <f t="shared" si="219"/>
        <v>SELL</v>
      </c>
    </row>
    <row r="3510" spans="1:12" x14ac:dyDescent="0.2">
      <c r="A3510" s="7" t="s">
        <v>3661</v>
      </c>
      <c r="B3510" s="8">
        <v>44371</v>
      </c>
      <c r="C3510" s="9" t="s">
        <v>22</v>
      </c>
      <c r="D3510" s="9">
        <v>36</v>
      </c>
      <c r="E3510" s="9" t="s">
        <v>116</v>
      </c>
      <c r="F3510" s="16" t="str">
        <f t="shared" si="216"/>
        <v>OTHER</v>
      </c>
      <c r="G3510" s="16" t="str">
        <f t="shared" si="217"/>
        <v>OTHER</v>
      </c>
      <c r="H3510" s="9" t="s">
        <v>4896</v>
      </c>
      <c r="I3510" s="9" t="s">
        <v>150</v>
      </c>
      <c r="J3510" s="9" t="str">
        <f t="shared" si="218"/>
        <v>RS DQLAB</v>
      </c>
      <c r="K3510" s="10" t="s">
        <v>151</v>
      </c>
      <c r="L3510" t="str">
        <f t="shared" si="219"/>
        <v>SELL</v>
      </c>
    </row>
    <row r="3511" spans="1:12" x14ac:dyDescent="0.2">
      <c r="A3511" s="11" t="s">
        <v>3662</v>
      </c>
      <c r="B3511" s="12">
        <v>44371</v>
      </c>
      <c r="C3511" s="13" t="s">
        <v>22</v>
      </c>
      <c r="D3511" s="13">
        <v>48</v>
      </c>
      <c r="E3511" s="13" t="s">
        <v>116</v>
      </c>
      <c r="F3511" s="16" t="str">
        <f t="shared" si="216"/>
        <v>OTHER</v>
      </c>
      <c r="G3511" s="16" t="str">
        <f t="shared" si="217"/>
        <v>OTHER</v>
      </c>
      <c r="H3511" s="9" t="s">
        <v>4896</v>
      </c>
      <c r="I3511" s="13" t="s">
        <v>150</v>
      </c>
      <c r="J3511" s="9" t="str">
        <f t="shared" si="218"/>
        <v>RS DQLAB</v>
      </c>
      <c r="K3511" s="14" t="s">
        <v>151</v>
      </c>
      <c r="L3511" t="str">
        <f t="shared" si="219"/>
        <v>SELL</v>
      </c>
    </row>
    <row r="3512" spans="1:12" x14ac:dyDescent="0.2">
      <c r="A3512" s="7" t="s">
        <v>3663</v>
      </c>
      <c r="B3512" s="8">
        <v>44371</v>
      </c>
      <c r="C3512" s="9" t="s">
        <v>10</v>
      </c>
      <c r="D3512" s="9">
        <v>10</v>
      </c>
      <c r="E3512" s="9" t="s">
        <v>116</v>
      </c>
      <c r="F3512" s="16" t="str">
        <f t="shared" si="216"/>
        <v>OTHER</v>
      </c>
      <c r="G3512" s="16" t="str">
        <f t="shared" si="217"/>
        <v>OTHER</v>
      </c>
      <c r="H3512" s="9" t="s">
        <v>4896</v>
      </c>
      <c r="I3512" s="9" t="s">
        <v>150</v>
      </c>
      <c r="J3512" s="9" t="str">
        <f t="shared" si="218"/>
        <v>RS DQLAB</v>
      </c>
      <c r="K3512" s="10" t="s">
        <v>151</v>
      </c>
      <c r="L3512" t="str">
        <f t="shared" si="219"/>
        <v>SELL</v>
      </c>
    </row>
    <row r="3513" spans="1:12" x14ac:dyDescent="0.2">
      <c r="A3513" s="11" t="s">
        <v>3664</v>
      </c>
      <c r="B3513" s="12">
        <v>44371</v>
      </c>
      <c r="C3513" s="13" t="s">
        <v>20</v>
      </c>
      <c r="D3513" s="13">
        <v>13</v>
      </c>
      <c r="E3513" s="13" t="s">
        <v>116</v>
      </c>
      <c r="F3513" s="16" t="str">
        <f t="shared" si="216"/>
        <v>OTHER</v>
      </c>
      <c r="G3513" s="16" t="str">
        <f t="shared" si="217"/>
        <v>OTHER</v>
      </c>
      <c r="H3513" s="9" t="s">
        <v>4896</v>
      </c>
      <c r="I3513" s="13" t="s">
        <v>150</v>
      </c>
      <c r="J3513" s="9" t="str">
        <f t="shared" si="218"/>
        <v>RS DQLAB</v>
      </c>
      <c r="K3513" s="14" t="s">
        <v>151</v>
      </c>
      <c r="L3513" t="str">
        <f t="shared" si="219"/>
        <v>SELL</v>
      </c>
    </row>
    <row r="3514" spans="1:12" x14ac:dyDescent="0.2">
      <c r="A3514" s="7" t="s">
        <v>3665</v>
      </c>
      <c r="B3514" s="8">
        <v>44371</v>
      </c>
      <c r="C3514" s="9" t="s">
        <v>8</v>
      </c>
      <c r="D3514" s="9">
        <v>91</v>
      </c>
      <c r="E3514" s="9" t="s">
        <v>116</v>
      </c>
      <c r="F3514" s="16" t="str">
        <f t="shared" si="216"/>
        <v>OTHER</v>
      </c>
      <c r="G3514" s="16" t="str">
        <f t="shared" si="217"/>
        <v>OTHER</v>
      </c>
      <c r="H3514" s="9" t="s">
        <v>4896</v>
      </c>
      <c r="I3514" s="9" t="s">
        <v>150</v>
      </c>
      <c r="J3514" s="9" t="str">
        <f t="shared" si="218"/>
        <v>RS DQLAB</v>
      </c>
      <c r="K3514" s="10" t="s">
        <v>151</v>
      </c>
      <c r="L3514" t="str">
        <f t="shared" si="219"/>
        <v>SELL</v>
      </c>
    </row>
    <row r="3515" spans="1:12" x14ac:dyDescent="0.2">
      <c r="A3515" s="11" t="s">
        <v>3666</v>
      </c>
      <c r="B3515" s="12">
        <v>44372</v>
      </c>
      <c r="C3515" s="13" t="s">
        <v>12</v>
      </c>
      <c r="D3515" s="13">
        <v>1</v>
      </c>
      <c r="E3515" s="13" t="s">
        <v>116</v>
      </c>
      <c r="F3515" s="16" t="str">
        <f t="shared" si="216"/>
        <v>OTHER</v>
      </c>
      <c r="G3515" s="16" t="str">
        <f t="shared" si="217"/>
        <v>OTHER</v>
      </c>
      <c r="H3515" s="9" t="s">
        <v>4896</v>
      </c>
      <c r="I3515" s="13" t="s">
        <v>150</v>
      </c>
      <c r="J3515" s="9" t="str">
        <f t="shared" si="218"/>
        <v>RS DQLAB</v>
      </c>
      <c r="K3515" s="14" t="s">
        <v>151</v>
      </c>
      <c r="L3515" t="str">
        <f t="shared" si="219"/>
        <v>SELL</v>
      </c>
    </row>
    <row r="3516" spans="1:12" x14ac:dyDescent="0.2">
      <c r="A3516" s="7" t="s">
        <v>3667</v>
      </c>
      <c r="B3516" s="8">
        <v>44372</v>
      </c>
      <c r="C3516" s="9" t="s">
        <v>24</v>
      </c>
      <c r="D3516" s="9">
        <v>15</v>
      </c>
      <c r="E3516" s="9" t="s">
        <v>116</v>
      </c>
      <c r="F3516" s="16" t="str">
        <f t="shared" si="216"/>
        <v>OTHER</v>
      </c>
      <c r="G3516" s="16" t="str">
        <f t="shared" si="217"/>
        <v>OTHER</v>
      </c>
      <c r="H3516" s="9" t="s">
        <v>4896</v>
      </c>
      <c r="I3516" s="9" t="s">
        <v>150</v>
      </c>
      <c r="J3516" s="9" t="str">
        <f t="shared" si="218"/>
        <v>RS DQLAB</v>
      </c>
      <c r="K3516" s="10" t="s">
        <v>151</v>
      </c>
      <c r="L3516" t="str">
        <f t="shared" si="219"/>
        <v>SELL</v>
      </c>
    </row>
    <row r="3517" spans="1:12" x14ac:dyDescent="0.2">
      <c r="A3517" s="11" t="s">
        <v>3668</v>
      </c>
      <c r="B3517" s="12">
        <v>44372</v>
      </c>
      <c r="C3517" s="13" t="s">
        <v>41</v>
      </c>
      <c r="D3517" s="13">
        <v>29</v>
      </c>
      <c r="E3517" s="13" t="s">
        <v>116</v>
      </c>
      <c r="F3517" s="16" t="str">
        <f t="shared" si="216"/>
        <v>OTHER</v>
      </c>
      <c r="G3517" s="16" t="str">
        <f t="shared" si="217"/>
        <v>OTHER</v>
      </c>
      <c r="H3517" s="9" t="s">
        <v>4896</v>
      </c>
      <c r="I3517" s="13" t="s">
        <v>150</v>
      </c>
      <c r="J3517" s="9" t="str">
        <f t="shared" si="218"/>
        <v>RS DQLAB</v>
      </c>
      <c r="K3517" s="14" t="s">
        <v>151</v>
      </c>
      <c r="L3517" t="str">
        <f t="shared" si="219"/>
        <v>SELL</v>
      </c>
    </row>
    <row r="3518" spans="1:12" x14ac:dyDescent="0.2">
      <c r="A3518" s="7" t="s">
        <v>3669</v>
      </c>
      <c r="B3518" s="8">
        <v>44372</v>
      </c>
      <c r="C3518" s="9" t="s">
        <v>36</v>
      </c>
      <c r="D3518" s="9">
        <v>200</v>
      </c>
      <c r="E3518" s="9" t="s">
        <v>116</v>
      </c>
      <c r="F3518" s="16" t="str">
        <f t="shared" si="216"/>
        <v>OTHER</v>
      </c>
      <c r="G3518" s="16" t="str">
        <f t="shared" si="217"/>
        <v>OTHER</v>
      </c>
      <c r="H3518" s="9" t="s">
        <v>4896</v>
      </c>
      <c r="I3518" s="9" t="s">
        <v>150</v>
      </c>
      <c r="J3518" s="9" t="str">
        <f t="shared" si="218"/>
        <v>RS DQLAB</v>
      </c>
      <c r="K3518" s="10" t="s">
        <v>151</v>
      </c>
      <c r="L3518" t="str">
        <f t="shared" si="219"/>
        <v>SELL</v>
      </c>
    </row>
    <row r="3519" spans="1:12" x14ac:dyDescent="0.2">
      <c r="A3519" s="11" t="s">
        <v>3670</v>
      </c>
      <c r="B3519" s="12">
        <v>44372</v>
      </c>
      <c r="C3519" s="13" t="s">
        <v>36</v>
      </c>
      <c r="D3519" s="13">
        <v>40</v>
      </c>
      <c r="E3519" s="13" t="s">
        <v>116</v>
      </c>
      <c r="F3519" s="16" t="str">
        <f t="shared" si="216"/>
        <v>OTHER</v>
      </c>
      <c r="G3519" s="16" t="str">
        <f t="shared" si="217"/>
        <v>OTHER</v>
      </c>
      <c r="H3519" s="9" t="s">
        <v>4896</v>
      </c>
      <c r="I3519" s="13" t="s">
        <v>150</v>
      </c>
      <c r="J3519" s="9" t="str">
        <f t="shared" si="218"/>
        <v>RS DQLAB</v>
      </c>
      <c r="K3519" s="14" t="s">
        <v>151</v>
      </c>
      <c r="L3519" t="str">
        <f t="shared" si="219"/>
        <v>SELL</v>
      </c>
    </row>
    <row r="3520" spans="1:12" x14ac:dyDescent="0.2">
      <c r="A3520" s="7" t="s">
        <v>3671</v>
      </c>
      <c r="B3520" s="8">
        <v>44373</v>
      </c>
      <c r="C3520" s="9" t="s">
        <v>38</v>
      </c>
      <c r="D3520" s="9">
        <v>27</v>
      </c>
      <c r="E3520" s="9" t="s">
        <v>116</v>
      </c>
      <c r="F3520" s="16" t="str">
        <f t="shared" si="216"/>
        <v>OTHER</v>
      </c>
      <c r="G3520" s="16" t="str">
        <f t="shared" si="217"/>
        <v>OTHER</v>
      </c>
      <c r="H3520" s="9" t="s">
        <v>4896</v>
      </c>
      <c r="I3520" s="9" t="s">
        <v>150</v>
      </c>
      <c r="J3520" s="9" t="str">
        <f t="shared" si="218"/>
        <v>RS DQLAB</v>
      </c>
      <c r="K3520" s="10" t="s">
        <v>151</v>
      </c>
      <c r="L3520" t="str">
        <f t="shared" si="219"/>
        <v>SELL</v>
      </c>
    </row>
    <row r="3521" spans="1:12" x14ac:dyDescent="0.2">
      <c r="A3521" s="11" t="s">
        <v>3672</v>
      </c>
      <c r="B3521" s="12">
        <v>44373</v>
      </c>
      <c r="C3521" s="13" t="s">
        <v>20</v>
      </c>
      <c r="D3521" s="13">
        <v>38</v>
      </c>
      <c r="E3521" s="13" t="s">
        <v>116</v>
      </c>
      <c r="F3521" s="16" t="str">
        <f t="shared" si="216"/>
        <v>OTHER</v>
      </c>
      <c r="G3521" s="16" t="str">
        <f t="shared" si="217"/>
        <v>OTHER</v>
      </c>
      <c r="H3521" s="9" t="s">
        <v>4896</v>
      </c>
      <c r="I3521" s="13" t="s">
        <v>150</v>
      </c>
      <c r="J3521" s="9" t="str">
        <f t="shared" si="218"/>
        <v>RS DQLAB</v>
      </c>
      <c r="K3521" s="14" t="s">
        <v>151</v>
      </c>
      <c r="L3521" t="str">
        <f t="shared" si="219"/>
        <v>SELL</v>
      </c>
    </row>
    <row r="3522" spans="1:12" x14ac:dyDescent="0.2">
      <c r="A3522" s="7" t="s">
        <v>3673</v>
      </c>
      <c r="B3522" s="8">
        <v>44373</v>
      </c>
      <c r="C3522" s="9" t="s">
        <v>20</v>
      </c>
      <c r="D3522" s="9">
        <v>21</v>
      </c>
      <c r="E3522" s="9" t="s">
        <v>116</v>
      </c>
      <c r="F3522" s="16" t="str">
        <f t="shared" si="216"/>
        <v>OTHER</v>
      </c>
      <c r="G3522" s="16" t="str">
        <f t="shared" si="217"/>
        <v>OTHER</v>
      </c>
      <c r="H3522" s="9" t="s">
        <v>4896</v>
      </c>
      <c r="I3522" s="9" t="s">
        <v>150</v>
      </c>
      <c r="J3522" s="9" t="str">
        <f t="shared" si="218"/>
        <v>RS DQLAB</v>
      </c>
      <c r="K3522" s="10" t="s">
        <v>151</v>
      </c>
      <c r="L3522" t="str">
        <f t="shared" si="219"/>
        <v>SELL</v>
      </c>
    </row>
    <row r="3523" spans="1:12" x14ac:dyDescent="0.2">
      <c r="A3523" s="11" t="s">
        <v>3674</v>
      </c>
      <c r="B3523" s="12">
        <v>44373</v>
      </c>
      <c r="C3523" s="13" t="s">
        <v>8</v>
      </c>
      <c r="D3523" s="13">
        <v>1</v>
      </c>
      <c r="E3523" s="13" t="s">
        <v>116</v>
      </c>
      <c r="F3523" s="16" t="str">
        <f t="shared" ref="F3523:F3586" si="220">UPPER(IF(LEN(E3523)=0,"OTHER",E3523))</f>
        <v>OTHER</v>
      </c>
      <c r="G3523" s="16" t="str">
        <f t="shared" ref="G3523:G3586" si="221">LEFT(F3523,7)</f>
        <v>OTHER</v>
      </c>
      <c r="H3523" s="9" t="s">
        <v>4896</v>
      </c>
      <c r="I3523" s="13" t="s">
        <v>150</v>
      </c>
      <c r="J3523" s="9" t="str">
        <f t="shared" ref="J3523:J3586" si="222">(UPPER(IF(LEN(I3523)=0,"OTHER",I3523)))</f>
        <v>RS DQLAB</v>
      </c>
      <c r="K3523" s="14" t="s">
        <v>151</v>
      </c>
      <c r="L3523" t="str">
        <f t="shared" ref="L3523:L3586" si="223">UPPER(K3523)</f>
        <v>SELL</v>
      </c>
    </row>
    <row r="3524" spans="1:12" x14ac:dyDescent="0.2">
      <c r="A3524" s="7" t="s">
        <v>3675</v>
      </c>
      <c r="B3524" s="8">
        <v>44373</v>
      </c>
      <c r="C3524" s="9" t="s">
        <v>17</v>
      </c>
      <c r="D3524" s="9">
        <v>10</v>
      </c>
      <c r="E3524" s="9" t="s">
        <v>116</v>
      </c>
      <c r="F3524" s="16" t="str">
        <f t="shared" si="220"/>
        <v>OTHER</v>
      </c>
      <c r="G3524" s="16" t="str">
        <f t="shared" si="221"/>
        <v>OTHER</v>
      </c>
      <c r="H3524" s="9" t="s">
        <v>4896</v>
      </c>
      <c r="I3524" s="9" t="s">
        <v>150</v>
      </c>
      <c r="J3524" s="9" t="str">
        <f t="shared" si="222"/>
        <v>RS DQLAB</v>
      </c>
      <c r="K3524" s="10" t="s">
        <v>151</v>
      </c>
      <c r="L3524" t="str">
        <f t="shared" si="223"/>
        <v>SELL</v>
      </c>
    </row>
    <row r="3525" spans="1:12" x14ac:dyDescent="0.2">
      <c r="A3525" s="11" t="s">
        <v>3676</v>
      </c>
      <c r="B3525" s="12">
        <v>44373</v>
      </c>
      <c r="C3525" s="13" t="s">
        <v>7</v>
      </c>
      <c r="D3525" s="13">
        <v>44</v>
      </c>
      <c r="E3525" s="13" t="s">
        <v>116</v>
      </c>
      <c r="F3525" s="16" t="str">
        <f t="shared" si="220"/>
        <v>OTHER</v>
      </c>
      <c r="G3525" s="16" t="str">
        <f t="shared" si="221"/>
        <v>OTHER</v>
      </c>
      <c r="H3525" s="9" t="s">
        <v>4896</v>
      </c>
      <c r="I3525" s="13" t="s">
        <v>150</v>
      </c>
      <c r="J3525" s="9" t="str">
        <f t="shared" si="222"/>
        <v>RS DQLAB</v>
      </c>
      <c r="K3525" s="14" t="s">
        <v>151</v>
      </c>
      <c r="L3525" t="str">
        <f t="shared" si="223"/>
        <v>SELL</v>
      </c>
    </row>
    <row r="3526" spans="1:12" x14ac:dyDescent="0.2">
      <c r="A3526" s="7" t="s">
        <v>3677</v>
      </c>
      <c r="B3526" s="8">
        <v>44374</v>
      </c>
      <c r="C3526" s="9" t="s">
        <v>12</v>
      </c>
      <c r="D3526" s="9">
        <v>6</v>
      </c>
      <c r="E3526" s="9" t="s">
        <v>116</v>
      </c>
      <c r="F3526" s="16" t="str">
        <f t="shared" si="220"/>
        <v>OTHER</v>
      </c>
      <c r="G3526" s="16" t="str">
        <f t="shared" si="221"/>
        <v>OTHER</v>
      </c>
      <c r="H3526" s="9" t="s">
        <v>4896</v>
      </c>
      <c r="I3526" s="9" t="s">
        <v>150</v>
      </c>
      <c r="J3526" s="9" t="str">
        <f t="shared" si="222"/>
        <v>RS DQLAB</v>
      </c>
      <c r="K3526" s="10" t="s">
        <v>151</v>
      </c>
      <c r="L3526" t="str">
        <f t="shared" si="223"/>
        <v>SELL</v>
      </c>
    </row>
    <row r="3527" spans="1:12" x14ac:dyDescent="0.2">
      <c r="A3527" s="11" t="s">
        <v>3678</v>
      </c>
      <c r="B3527" s="12">
        <v>44374</v>
      </c>
      <c r="C3527" s="13" t="s">
        <v>12</v>
      </c>
      <c r="D3527" s="13">
        <v>29</v>
      </c>
      <c r="E3527" s="13" t="s">
        <v>116</v>
      </c>
      <c r="F3527" s="16" t="str">
        <f t="shared" si="220"/>
        <v>OTHER</v>
      </c>
      <c r="G3527" s="16" t="str">
        <f t="shared" si="221"/>
        <v>OTHER</v>
      </c>
      <c r="H3527" s="9" t="s">
        <v>4896</v>
      </c>
      <c r="I3527" s="13" t="s">
        <v>150</v>
      </c>
      <c r="J3527" s="9" t="str">
        <f t="shared" si="222"/>
        <v>RS DQLAB</v>
      </c>
      <c r="K3527" s="14" t="s">
        <v>151</v>
      </c>
      <c r="L3527" t="str">
        <f t="shared" si="223"/>
        <v>SELL</v>
      </c>
    </row>
    <row r="3528" spans="1:12" x14ac:dyDescent="0.2">
      <c r="A3528" s="7" t="s">
        <v>3679</v>
      </c>
      <c r="B3528" s="8">
        <v>44374</v>
      </c>
      <c r="C3528" s="9" t="s">
        <v>38</v>
      </c>
      <c r="D3528" s="9">
        <v>18</v>
      </c>
      <c r="E3528" s="9" t="s">
        <v>116</v>
      </c>
      <c r="F3528" s="16" t="str">
        <f t="shared" si="220"/>
        <v>OTHER</v>
      </c>
      <c r="G3528" s="16" t="str">
        <f t="shared" si="221"/>
        <v>OTHER</v>
      </c>
      <c r="H3528" s="9" t="s">
        <v>4896</v>
      </c>
      <c r="I3528" s="9" t="s">
        <v>150</v>
      </c>
      <c r="J3528" s="9" t="str">
        <f t="shared" si="222"/>
        <v>RS DQLAB</v>
      </c>
      <c r="K3528" s="10" t="s">
        <v>151</v>
      </c>
      <c r="L3528" t="str">
        <f t="shared" si="223"/>
        <v>SELL</v>
      </c>
    </row>
    <row r="3529" spans="1:12" x14ac:dyDescent="0.2">
      <c r="A3529" s="11" t="s">
        <v>3680</v>
      </c>
      <c r="B3529" s="12">
        <v>44374</v>
      </c>
      <c r="C3529" s="13" t="s">
        <v>41</v>
      </c>
      <c r="D3529" s="13">
        <v>11</v>
      </c>
      <c r="E3529" s="13" t="s">
        <v>116</v>
      </c>
      <c r="F3529" s="16" t="str">
        <f t="shared" si="220"/>
        <v>OTHER</v>
      </c>
      <c r="G3529" s="16" t="str">
        <f t="shared" si="221"/>
        <v>OTHER</v>
      </c>
      <c r="H3529" s="9" t="s">
        <v>4896</v>
      </c>
      <c r="I3529" s="13" t="s">
        <v>150</v>
      </c>
      <c r="J3529" s="9" t="str">
        <f t="shared" si="222"/>
        <v>RS DQLAB</v>
      </c>
      <c r="K3529" s="14" t="s">
        <v>151</v>
      </c>
      <c r="L3529" t="str">
        <f t="shared" si="223"/>
        <v>SELL</v>
      </c>
    </row>
    <row r="3530" spans="1:12" x14ac:dyDescent="0.2">
      <c r="A3530" s="7" t="s">
        <v>3681</v>
      </c>
      <c r="B3530" s="8">
        <v>44374</v>
      </c>
      <c r="C3530" s="9" t="s">
        <v>28</v>
      </c>
      <c r="D3530" s="9">
        <v>136</v>
      </c>
      <c r="E3530" s="9" t="s">
        <v>116</v>
      </c>
      <c r="F3530" s="16" t="str">
        <f t="shared" si="220"/>
        <v>OTHER</v>
      </c>
      <c r="G3530" s="16" t="str">
        <f t="shared" si="221"/>
        <v>OTHER</v>
      </c>
      <c r="H3530" s="9" t="s">
        <v>4896</v>
      </c>
      <c r="I3530" s="9" t="s">
        <v>150</v>
      </c>
      <c r="J3530" s="9" t="str">
        <f t="shared" si="222"/>
        <v>RS DQLAB</v>
      </c>
      <c r="K3530" s="10" t="s">
        <v>151</v>
      </c>
      <c r="L3530" t="str">
        <f t="shared" si="223"/>
        <v>SELL</v>
      </c>
    </row>
    <row r="3531" spans="1:12" x14ac:dyDescent="0.2">
      <c r="A3531" s="11" t="s">
        <v>3682</v>
      </c>
      <c r="B3531" s="12">
        <v>44375</v>
      </c>
      <c r="C3531" s="13" t="s">
        <v>12</v>
      </c>
      <c r="D3531" s="13">
        <v>31</v>
      </c>
      <c r="E3531" s="13" t="s">
        <v>116</v>
      </c>
      <c r="F3531" s="16" t="str">
        <f t="shared" si="220"/>
        <v>OTHER</v>
      </c>
      <c r="G3531" s="16" t="str">
        <f t="shared" si="221"/>
        <v>OTHER</v>
      </c>
      <c r="H3531" s="9" t="s">
        <v>4896</v>
      </c>
      <c r="I3531" s="13" t="s">
        <v>150</v>
      </c>
      <c r="J3531" s="9" t="str">
        <f t="shared" si="222"/>
        <v>RS DQLAB</v>
      </c>
      <c r="K3531" s="14" t="s">
        <v>151</v>
      </c>
      <c r="L3531" t="str">
        <f t="shared" si="223"/>
        <v>SELL</v>
      </c>
    </row>
    <row r="3532" spans="1:12" x14ac:dyDescent="0.2">
      <c r="A3532" s="7" t="s">
        <v>3683</v>
      </c>
      <c r="B3532" s="8">
        <v>44375</v>
      </c>
      <c r="C3532" s="9" t="s">
        <v>16</v>
      </c>
      <c r="D3532" s="9">
        <v>76</v>
      </c>
      <c r="E3532" s="9" t="s">
        <v>116</v>
      </c>
      <c r="F3532" s="16" t="str">
        <f t="shared" si="220"/>
        <v>OTHER</v>
      </c>
      <c r="G3532" s="16" t="str">
        <f t="shared" si="221"/>
        <v>OTHER</v>
      </c>
      <c r="H3532" s="9" t="s">
        <v>4896</v>
      </c>
      <c r="I3532" s="9" t="s">
        <v>150</v>
      </c>
      <c r="J3532" s="9" t="str">
        <f t="shared" si="222"/>
        <v>RS DQLAB</v>
      </c>
      <c r="K3532" s="10" t="s">
        <v>151</v>
      </c>
      <c r="L3532" t="str">
        <f t="shared" si="223"/>
        <v>SELL</v>
      </c>
    </row>
    <row r="3533" spans="1:12" x14ac:dyDescent="0.2">
      <c r="A3533" s="11" t="s">
        <v>3684</v>
      </c>
      <c r="B3533" s="12">
        <v>44375</v>
      </c>
      <c r="C3533" s="13" t="s">
        <v>16</v>
      </c>
      <c r="D3533" s="13">
        <v>32</v>
      </c>
      <c r="E3533" s="13" t="s">
        <v>116</v>
      </c>
      <c r="F3533" s="16" t="str">
        <f t="shared" si="220"/>
        <v>OTHER</v>
      </c>
      <c r="G3533" s="16" t="str">
        <f t="shared" si="221"/>
        <v>OTHER</v>
      </c>
      <c r="H3533" s="9" t="s">
        <v>4896</v>
      </c>
      <c r="I3533" s="13" t="s">
        <v>150</v>
      </c>
      <c r="J3533" s="9" t="str">
        <f t="shared" si="222"/>
        <v>RS DQLAB</v>
      </c>
      <c r="K3533" s="14" t="s">
        <v>151</v>
      </c>
      <c r="L3533" t="str">
        <f t="shared" si="223"/>
        <v>SELL</v>
      </c>
    </row>
    <row r="3534" spans="1:12" x14ac:dyDescent="0.2">
      <c r="A3534" s="7" t="s">
        <v>3685</v>
      </c>
      <c r="B3534" s="8">
        <v>44375</v>
      </c>
      <c r="C3534" s="9" t="s">
        <v>11</v>
      </c>
      <c r="D3534" s="9">
        <v>4</v>
      </c>
      <c r="E3534" s="9" t="s">
        <v>116</v>
      </c>
      <c r="F3534" s="16" t="str">
        <f t="shared" si="220"/>
        <v>OTHER</v>
      </c>
      <c r="G3534" s="16" t="str">
        <f t="shared" si="221"/>
        <v>OTHER</v>
      </c>
      <c r="H3534" s="9" t="s">
        <v>4896</v>
      </c>
      <c r="I3534" s="9" t="s">
        <v>150</v>
      </c>
      <c r="J3534" s="9" t="str">
        <f t="shared" si="222"/>
        <v>RS DQLAB</v>
      </c>
      <c r="K3534" s="10" t="s">
        <v>151</v>
      </c>
      <c r="L3534" t="str">
        <f t="shared" si="223"/>
        <v>SELL</v>
      </c>
    </row>
    <row r="3535" spans="1:12" x14ac:dyDescent="0.2">
      <c r="A3535" s="11" t="s">
        <v>3686</v>
      </c>
      <c r="B3535" s="12">
        <v>44376</v>
      </c>
      <c r="C3535" s="13" t="s">
        <v>37</v>
      </c>
      <c r="D3535" s="13">
        <v>70</v>
      </c>
      <c r="E3535" s="13" t="s">
        <v>116</v>
      </c>
      <c r="F3535" s="16" t="str">
        <f t="shared" si="220"/>
        <v>OTHER</v>
      </c>
      <c r="G3535" s="16" t="str">
        <f t="shared" si="221"/>
        <v>OTHER</v>
      </c>
      <c r="H3535" s="9" t="s">
        <v>4896</v>
      </c>
      <c r="I3535" s="13" t="s">
        <v>150</v>
      </c>
      <c r="J3535" s="9" t="str">
        <f t="shared" si="222"/>
        <v>RS DQLAB</v>
      </c>
      <c r="K3535" s="14" t="s">
        <v>151</v>
      </c>
      <c r="L3535" t="str">
        <f t="shared" si="223"/>
        <v>SELL</v>
      </c>
    </row>
    <row r="3536" spans="1:12" x14ac:dyDescent="0.2">
      <c r="A3536" s="7" t="s">
        <v>3687</v>
      </c>
      <c r="B3536" s="8">
        <v>44376</v>
      </c>
      <c r="C3536" s="9" t="s">
        <v>24</v>
      </c>
      <c r="D3536" s="9">
        <v>30</v>
      </c>
      <c r="E3536" s="9" t="s">
        <v>116</v>
      </c>
      <c r="F3536" s="16" t="str">
        <f t="shared" si="220"/>
        <v>OTHER</v>
      </c>
      <c r="G3536" s="16" t="str">
        <f t="shared" si="221"/>
        <v>OTHER</v>
      </c>
      <c r="H3536" s="9" t="s">
        <v>4896</v>
      </c>
      <c r="I3536" s="9" t="s">
        <v>150</v>
      </c>
      <c r="J3536" s="9" t="str">
        <f t="shared" si="222"/>
        <v>RS DQLAB</v>
      </c>
      <c r="K3536" s="10" t="s">
        <v>151</v>
      </c>
      <c r="L3536" t="str">
        <f t="shared" si="223"/>
        <v>SELL</v>
      </c>
    </row>
    <row r="3537" spans="1:12" x14ac:dyDescent="0.2">
      <c r="A3537" s="11" t="s">
        <v>3688</v>
      </c>
      <c r="B3537" s="12">
        <v>44376</v>
      </c>
      <c r="C3537" s="13" t="s">
        <v>24</v>
      </c>
      <c r="D3537" s="13">
        <v>1</v>
      </c>
      <c r="E3537" s="13" t="s">
        <v>116</v>
      </c>
      <c r="F3537" s="16" t="str">
        <f t="shared" si="220"/>
        <v>OTHER</v>
      </c>
      <c r="G3537" s="16" t="str">
        <f t="shared" si="221"/>
        <v>OTHER</v>
      </c>
      <c r="H3537" s="9" t="s">
        <v>4896</v>
      </c>
      <c r="I3537" s="13" t="s">
        <v>150</v>
      </c>
      <c r="J3537" s="9" t="str">
        <f t="shared" si="222"/>
        <v>RS DQLAB</v>
      </c>
      <c r="K3537" s="14" t="s">
        <v>151</v>
      </c>
      <c r="L3537" t="str">
        <f t="shared" si="223"/>
        <v>SELL</v>
      </c>
    </row>
    <row r="3538" spans="1:12" x14ac:dyDescent="0.2">
      <c r="A3538" s="7" t="s">
        <v>3689</v>
      </c>
      <c r="B3538" s="8">
        <v>44376</v>
      </c>
      <c r="C3538" s="9" t="s">
        <v>38</v>
      </c>
      <c r="D3538" s="9">
        <v>38</v>
      </c>
      <c r="E3538" s="9" t="s">
        <v>116</v>
      </c>
      <c r="F3538" s="16" t="str">
        <f t="shared" si="220"/>
        <v>OTHER</v>
      </c>
      <c r="G3538" s="16" t="str">
        <f t="shared" si="221"/>
        <v>OTHER</v>
      </c>
      <c r="H3538" s="9" t="s">
        <v>4896</v>
      </c>
      <c r="I3538" s="9" t="s">
        <v>150</v>
      </c>
      <c r="J3538" s="9" t="str">
        <f t="shared" si="222"/>
        <v>RS DQLAB</v>
      </c>
      <c r="K3538" s="10" t="s">
        <v>151</v>
      </c>
      <c r="L3538" t="str">
        <f t="shared" si="223"/>
        <v>SELL</v>
      </c>
    </row>
    <row r="3539" spans="1:12" x14ac:dyDescent="0.2">
      <c r="A3539" s="11" t="s">
        <v>3690</v>
      </c>
      <c r="B3539" s="12">
        <v>44376</v>
      </c>
      <c r="C3539" s="13" t="s">
        <v>41</v>
      </c>
      <c r="D3539" s="13">
        <v>51</v>
      </c>
      <c r="E3539" s="13" t="s">
        <v>116</v>
      </c>
      <c r="F3539" s="16" t="str">
        <f t="shared" si="220"/>
        <v>OTHER</v>
      </c>
      <c r="G3539" s="16" t="str">
        <f t="shared" si="221"/>
        <v>OTHER</v>
      </c>
      <c r="H3539" s="9" t="s">
        <v>4896</v>
      </c>
      <c r="I3539" s="13" t="s">
        <v>150</v>
      </c>
      <c r="J3539" s="9" t="str">
        <f t="shared" si="222"/>
        <v>RS DQLAB</v>
      </c>
      <c r="K3539" s="14" t="s">
        <v>151</v>
      </c>
      <c r="L3539" t="str">
        <f t="shared" si="223"/>
        <v>SELL</v>
      </c>
    </row>
    <row r="3540" spans="1:12" x14ac:dyDescent="0.2">
      <c r="A3540" s="7" t="s">
        <v>3691</v>
      </c>
      <c r="B3540" s="8">
        <v>44376</v>
      </c>
      <c r="C3540" s="9" t="s">
        <v>36</v>
      </c>
      <c r="D3540" s="9">
        <v>255</v>
      </c>
      <c r="E3540" s="9" t="s">
        <v>116</v>
      </c>
      <c r="F3540" s="16" t="str">
        <f t="shared" si="220"/>
        <v>OTHER</v>
      </c>
      <c r="G3540" s="16" t="str">
        <f t="shared" si="221"/>
        <v>OTHER</v>
      </c>
      <c r="H3540" s="9" t="s">
        <v>4896</v>
      </c>
      <c r="I3540" s="9" t="s">
        <v>150</v>
      </c>
      <c r="J3540" s="9" t="str">
        <f t="shared" si="222"/>
        <v>RS DQLAB</v>
      </c>
      <c r="K3540" s="10" t="s">
        <v>151</v>
      </c>
      <c r="L3540" t="str">
        <f t="shared" si="223"/>
        <v>SELL</v>
      </c>
    </row>
    <row r="3541" spans="1:12" x14ac:dyDescent="0.2">
      <c r="A3541" s="11" t="s">
        <v>3692</v>
      </c>
      <c r="B3541" s="12">
        <v>44376</v>
      </c>
      <c r="C3541" s="13" t="s">
        <v>25</v>
      </c>
      <c r="D3541" s="13">
        <v>2</v>
      </c>
      <c r="E3541" s="13" t="s">
        <v>116</v>
      </c>
      <c r="F3541" s="16" t="str">
        <f t="shared" si="220"/>
        <v>OTHER</v>
      </c>
      <c r="G3541" s="16" t="str">
        <f t="shared" si="221"/>
        <v>OTHER</v>
      </c>
      <c r="H3541" s="9" t="s">
        <v>4896</v>
      </c>
      <c r="I3541" s="13" t="s">
        <v>150</v>
      </c>
      <c r="J3541" s="9" t="str">
        <f t="shared" si="222"/>
        <v>RS DQLAB</v>
      </c>
      <c r="K3541" s="14" t="s">
        <v>151</v>
      </c>
      <c r="L3541" t="str">
        <f t="shared" si="223"/>
        <v>SELL</v>
      </c>
    </row>
    <row r="3542" spans="1:12" x14ac:dyDescent="0.2">
      <c r="A3542" s="7" t="s">
        <v>3693</v>
      </c>
      <c r="B3542" s="8">
        <v>44376</v>
      </c>
      <c r="C3542" s="9" t="s">
        <v>21</v>
      </c>
      <c r="D3542" s="9">
        <v>35</v>
      </c>
      <c r="E3542" s="9" t="s">
        <v>116</v>
      </c>
      <c r="F3542" s="16" t="str">
        <f t="shared" si="220"/>
        <v>OTHER</v>
      </c>
      <c r="G3542" s="16" t="str">
        <f t="shared" si="221"/>
        <v>OTHER</v>
      </c>
      <c r="H3542" s="9" t="s">
        <v>4896</v>
      </c>
      <c r="I3542" s="9" t="s">
        <v>150</v>
      </c>
      <c r="J3542" s="9" t="str">
        <f t="shared" si="222"/>
        <v>RS DQLAB</v>
      </c>
      <c r="K3542" s="10" t="s">
        <v>151</v>
      </c>
      <c r="L3542" t="str">
        <f t="shared" si="223"/>
        <v>SELL</v>
      </c>
    </row>
    <row r="3543" spans="1:12" x14ac:dyDescent="0.2">
      <c r="A3543" s="11" t="s">
        <v>3694</v>
      </c>
      <c r="B3543" s="12">
        <v>44377</v>
      </c>
      <c r="C3543" s="13" t="s">
        <v>9</v>
      </c>
      <c r="D3543" s="13">
        <v>17</v>
      </c>
      <c r="E3543" s="13" t="s">
        <v>116</v>
      </c>
      <c r="F3543" s="16" t="str">
        <f t="shared" si="220"/>
        <v>OTHER</v>
      </c>
      <c r="G3543" s="16" t="str">
        <f t="shared" si="221"/>
        <v>OTHER</v>
      </c>
      <c r="H3543" s="9" t="s">
        <v>4896</v>
      </c>
      <c r="I3543" s="13" t="s">
        <v>150</v>
      </c>
      <c r="J3543" s="9" t="str">
        <f t="shared" si="222"/>
        <v>RS DQLAB</v>
      </c>
      <c r="K3543" s="14" t="s">
        <v>151</v>
      </c>
      <c r="L3543" t="str">
        <f t="shared" si="223"/>
        <v>SELL</v>
      </c>
    </row>
    <row r="3544" spans="1:12" x14ac:dyDescent="0.2">
      <c r="A3544" s="7" t="s">
        <v>3695</v>
      </c>
      <c r="B3544" s="8">
        <v>44377</v>
      </c>
      <c r="C3544" s="9" t="s">
        <v>24</v>
      </c>
      <c r="D3544" s="9">
        <v>29</v>
      </c>
      <c r="E3544" s="9" t="s">
        <v>116</v>
      </c>
      <c r="F3544" s="16" t="str">
        <f t="shared" si="220"/>
        <v>OTHER</v>
      </c>
      <c r="G3544" s="16" t="str">
        <f t="shared" si="221"/>
        <v>OTHER</v>
      </c>
      <c r="H3544" s="9" t="s">
        <v>4896</v>
      </c>
      <c r="I3544" s="9" t="s">
        <v>150</v>
      </c>
      <c r="J3544" s="9" t="str">
        <f t="shared" si="222"/>
        <v>RS DQLAB</v>
      </c>
      <c r="K3544" s="10" t="s">
        <v>151</v>
      </c>
      <c r="L3544" t="str">
        <f t="shared" si="223"/>
        <v>SELL</v>
      </c>
    </row>
    <row r="3545" spans="1:12" x14ac:dyDescent="0.2">
      <c r="A3545" s="11" t="s">
        <v>3696</v>
      </c>
      <c r="B3545" s="12">
        <v>44377</v>
      </c>
      <c r="C3545" s="13" t="s">
        <v>38</v>
      </c>
      <c r="D3545" s="13">
        <v>31</v>
      </c>
      <c r="E3545" s="13" t="s">
        <v>116</v>
      </c>
      <c r="F3545" s="16" t="str">
        <f t="shared" si="220"/>
        <v>OTHER</v>
      </c>
      <c r="G3545" s="16" t="str">
        <f t="shared" si="221"/>
        <v>OTHER</v>
      </c>
      <c r="H3545" s="9" t="s">
        <v>4896</v>
      </c>
      <c r="I3545" s="13" t="s">
        <v>150</v>
      </c>
      <c r="J3545" s="9" t="str">
        <f t="shared" si="222"/>
        <v>RS DQLAB</v>
      </c>
      <c r="K3545" s="14" t="s">
        <v>151</v>
      </c>
      <c r="L3545" t="str">
        <f t="shared" si="223"/>
        <v>SELL</v>
      </c>
    </row>
    <row r="3546" spans="1:12" x14ac:dyDescent="0.2">
      <c r="A3546" s="7" t="s">
        <v>3697</v>
      </c>
      <c r="B3546" s="8">
        <v>44377</v>
      </c>
      <c r="C3546" s="9" t="s">
        <v>22</v>
      </c>
      <c r="D3546" s="9">
        <v>46</v>
      </c>
      <c r="E3546" s="9" t="s">
        <v>116</v>
      </c>
      <c r="F3546" s="16" t="str">
        <f t="shared" si="220"/>
        <v>OTHER</v>
      </c>
      <c r="G3546" s="16" t="str">
        <f t="shared" si="221"/>
        <v>OTHER</v>
      </c>
      <c r="H3546" s="9" t="s">
        <v>4896</v>
      </c>
      <c r="I3546" s="9" t="s">
        <v>150</v>
      </c>
      <c r="J3546" s="9" t="str">
        <f t="shared" si="222"/>
        <v>RS DQLAB</v>
      </c>
      <c r="K3546" s="10" t="s">
        <v>151</v>
      </c>
      <c r="L3546" t="str">
        <f t="shared" si="223"/>
        <v>SELL</v>
      </c>
    </row>
    <row r="3547" spans="1:12" x14ac:dyDescent="0.2">
      <c r="A3547" s="11" t="s">
        <v>3698</v>
      </c>
      <c r="B3547" s="12">
        <v>44377</v>
      </c>
      <c r="C3547" s="13" t="s">
        <v>10</v>
      </c>
      <c r="D3547" s="13">
        <v>37</v>
      </c>
      <c r="E3547" s="13" t="s">
        <v>116</v>
      </c>
      <c r="F3547" s="16" t="str">
        <f t="shared" si="220"/>
        <v>OTHER</v>
      </c>
      <c r="G3547" s="16" t="str">
        <f t="shared" si="221"/>
        <v>OTHER</v>
      </c>
      <c r="H3547" s="9" t="s">
        <v>4896</v>
      </c>
      <c r="I3547" s="13" t="s">
        <v>150</v>
      </c>
      <c r="J3547" s="9" t="str">
        <f t="shared" si="222"/>
        <v>RS DQLAB</v>
      </c>
      <c r="K3547" s="14" t="s">
        <v>151</v>
      </c>
      <c r="L3547" t="str">
        <f t="shared" si="223"/>
        <v>SELL</v>
      </c>
    </row>
    <row r="3548" spans="1:12" x14ac:dyDescent="0.2">
      <c r="A3548" s="7" t="s">
        <v>3699</v>
      </c>
      <c r="B3548" s="8">
        <v>44377</v>
      </c>
      <c r="C3548" s="9" t="s">
        <v>10</v>
      </c>
      <c r="D3548" s="9">
        <v>24</v>
      </c>
      <c r="E3548" s="9" t="s">
        <v>116</v>
      </c>
      <c r="F3548" s="16" t="str">
        <f t="shared" si="220"/>
        <v>OTHER</v>
      </c>
      <c r="G3548" s="16" t="str">
        <f t="shared" si="221"/>
        <v>OTHER</v>
      </c>
      <c r="H3548" s="9" t="s">
        <v>4896</v>
      </c>
      <c r="I3548" s="9" t="s">
        <v>150</v>
      </c>
      <c r="J3548" s="9" t="str">
        <f t="shared" si="222"/>
        <v>RS DQLAB</v>
      </c>
      <c r="K3548" s="10" t="s">
        <v>151</v>
      </c>
      <c r="L3548" t="str">
        <f t="shared" si="223"/>
        <v>SELL</v>
      </c>
    </row>
    <row r="3549" spans="1:12" x14ac:dyDescent="0.2">
      <c r="A3549" s="11" t="s">
        <v>3700</v>
      </c>
      <c r="B3549" s="12">
        <v>44377</v>
      </c>
      <c r="C3549" s="13" t="s">
        <v>40</v>
      </c>
      <c r="D3549" s="13">
        <v>179</v>
      </c>
      <c r="E3549" s="13" t="s">
        <v>116</v>
      </c>
      <c r="F3549" s="16" t="str">
        <f t="shared" si="220"/>
        <v>OTHER</v>
      </c>
      <c r="G3549" s="16" t="str">
        <f t="shared" si="221"/>
        <v>OTHER</v>
      </c>
      <c r="H3549" s="9" t="s">
        <v>4896</v>
      </c>
      <c r="I3549" s="13" t="s">
        <v>150</v>
      </c>
      <c r="J3549" s="9" t="str">
        <f t="shared" si="222"/>
        <v>RS DQLAB</v>
      </c>
      <c r="K3549" s="14" t="s">
        <v>151</v>
      </c>
      <c r="L3549" t="str">
        <f t="shared" si="223"/>
        <v>SELL</v>
      </c>
    </row>
    <row r="3550" spans="1:12" x14ac:dyDescent="0.2">
      <c r="A3550" s="7" t="s">
        <v>3701</v>
      </c>
      <c r="B3550" s="8">
        <v>44377</v>
      </c>
      <c r="C3550" s="9" t="s">
        <v>7</v>
      </c>
      <c r="D3550" s="9">
        <v>1</v>
      </c>
      <c r="E3550" s="9" t="s">
        <v>116</v>
      </c>
      <c r="F3550" s="16" t="str">
        <f t="shared" si="220"/>
        <v>OTHER</v>
      </c>
      <c r="G3550" s="16" t="str">
        <f t="shared" si="221"/>
        <v>OTHER</v>
      </c>
      <c r="H3550" s="9" t="s">
        <v>4896</v>
      </c>
      <c r="I3550" s="9" t="s">
        <v>150</v>
      </c>
      <c r="J3550" s="9" t="str">
        <f t="shared" si="222"/>
        <v>RS DQLAB</v>
      </c>
      <c r="K3550" s="10" t="s">
        <v>151</v>
      </c>
      <c r="L3550" t="str">
        <f t="shared" si="223"/>
        <v>SELL</v>
      </c>
    </row>
    <row r="3551" spans="1:12" x14ac:dyDescent="0.2">
      <c r="A3551" s="11" t="s">
        <v>3702</v>
      </c>
      <c r="B3551" s="12">
        <v>44378</v>
      </c>
      <c r="C3551" s="13" t="s">
        <v>37</v>
      </c>
      <c r="D3551" s="13">
        <v>61</v>
      </c>
      <c r="E3551" s="13" t="s">
        <v>116</v>
      </c>
      <c r="F3551" s="16" t="str">
        <f t="shared" si="220"/>
        <v>OTHER</v>
      </c>
      <c r="G3551" s="16" t="str">
        <f t="shared" si="221"/>
        <v>OTHER</v>
      </c>
      <c r="H3551" s="9" t="s">
        <v>4896</v>
      </c>
      <c r="I3551" s="13" t="s">
        <v>150</v>
      </c>
      <c r="J3551" s="9" t="str">
        <f t="shared" si="222"/>
        <v>RS DQLAB</v>
      </c>
      <c r="K3551" s="14" t="s">
        <v>151</v>
      </c>
      <c r="L3551" t="str">
        <f t="shared" si="223"/>
        <v>SELL</v>
      </c>
    </row>
    <row r="3552" spans="1:12" x14ac:dyDescent="0.2">
      <c r="A3552" s="7" t="s">
        <v>3703</v>
      </c>
      <c r="B3552" s="8">
        <v>44378</v>
      </c>
      <c r="C3552" s="9" t="s">
        <v>38</v>
      </c>
      <c r="D3552" s="9">
        <v>17</v>
      </c>
      <c r="E3552" s="9" t="s">
        <v>116</v>
      </c>
      <c r="F3552" s="16" t="str">
        <f t="shared" si="220"/>
        <v>OTHER</v>
      </c>
      <c r="G3552" s="16" t="str">
        <f t="shared" si="221"/>
        <v>OTHER</v>
      </c>
      <c r="H3552" s="9" t="s">
        <v>4896</v>
      </c>
      <c r="I3552" s="9" t="s">
        <v>150</v>
      </c>
      <c r="J3552" s="9" t="str">
        <f t="shared" si="222"/>
        <v>RS DQLAB</v>
      </c>
      <c r="K3552" s="10" t="s">
        <v>151</v>
      </c>
      <c r="L3552" t="str">
        <f t="shared" si="223"/>
        <v>SELL</v>
      </c>
    </row>
    <row r="3553" spans="1:12" x14ac:dyDescent="0.2">
      <c r="A3553" s="11" t="s">
        <v>3704</v>
      </c>
      <c r="B3553" s="12">
        <v>44378</v>
      </c>
      <c r="C3553" s="13" t="s">
        <v>41</v>
      </c>
      <c r="D3553" s="13">
        <v>48</v>
      </c>
      <c r="E3553" s="13" t="s">
        <v>116</v>
      </c>
      <c r="F3553" s="16" t="str">
        <f t="shared" si="220"/>
        <v>OTHER</v>
      </c>
      <c r="G3553" s="16" t="str">
        <f t="shared" si="221"/>
        <v>OTHER</v>
      </c>
      <c r="H3553" s="9" t="s">
        <v>4896</v>
      </c>
      <c r="I3553" s="13" t="s">
        <v>150</v>
      </c>
      <c r="J3553" s="9" t="str">
        <f t="shared" si="222"/>
        <v>RS DQLAB</v>
      </c>
      <c r="K3553" s="14" t="s">
        <v>151</v>
      </c>
      <c r="L3553" t="str">
        <f t="shared" si="223"/>
        <v>SELL</v>
      </c>
    </row>
    <row r="3554" spans="1:12" x14ac:dyDescent="0.2">
      <c r="A3554" s="7" t="s">
        <v>3705</v>
      </c>
      <c r="B3554" s="8">
        <v>44378</v>
      </c>
      <c r="C3554" s="9" t="s">
        <v>22</v>
      </c>
      <c r="D3554" s="9">
        <v>30</v>
      </c>
      <c r="E3554" s="9" t="s">
        <v>116</v>
      </c>
      <c r="F3554" s="16" t="str">
        <f t="shared" si="220"/>
        <v>OTHER</v>
      </c>
      <c r="G3554" s="16" t="str">
        <f t="shared" si="221"/>
        <v>OTHER</v>
      </c>
      <c r="H3554" s="9" t="s">
        <v>4896</v>
      </c>
      <c r="I3554" s="9" t="s">
        <v>150</v>
      </c>
      <c r="J3554" s="9" t="str">
        <f t="shared" si="222"/>
        <v>RS DQLAB</v>
      </c>
      <c r="K3554" s="10" t="s">
        <v>151</v>
      </c>
      <c r="L3554" t="str">
        <f t="shared" si="223"/>
        <v>SELL</v>
      </c>
    </row>
    <row r="3555" spans="1:12" x14ac:dyDescent="0.2">
      <c r="A3555" s="11" t="s">
        <v>3706</v>
      </c>
      <c r="B3555" s="12">
        <v>44378</v>
      </c>
      <c r="C3555" s="13" t="s">
        <v>28</v>
      </c>
      <c r="D3555" s="13">
        <v>62</v>
      </c>
      <c r="E3555" s="13" t="s">
        <v>116</v>
      </c>
      <c r="F3555" s="16" t="str">
        <f t="shared" si="220"/>
        <v>OTHER</v>
      </c>
      <c r="G3555" s="16" t="str">
        <f t="shared" si="221"/>
        <v>OTHER</v>
      </c>
      <c r="H3555" s="9" t="s">
        <v>4896</v>
      </c>
      <c r="I3555" s="13" t="s">
        <v>150</v>
      </c>
      <c r="J3555" s="9" t="str">
        <f t="shared" si="222"/>
        <v>RS DQLAB</v>
      </c>
      <c r="K3555" s="14" t="s">
        <v>151</v>
      </c>
      <c r="L3555" t="str">
        <f t="shared" si="223"/>
        <v>SELL</v>
      </c>
    </row>
    <row r="3556" spans="1:12" x14ac:dyDescent="0.2">
      <c r="A3556" s="7" t="s">
        <v>3707</v>
      </c>
      <c r="B3556" s="8">
        <v>44378</v>
      </c>
      <c r="C3556" s="9" t="s">
        <v>8</v>
      </c>
      <c r="D3556" s="9">
        <v>11</v>
      </c>
      <c r="E3556" s="9" t="s">
        <v>116</v>
      </c>
      <c r="F3556" s="16" t="str">
        <f t="shared" si="220"/>
        <v>OTHER</v>
      </c>
      <c r="G3556" s="16" t="str">
        <f t="shared" si="221"/>
        <v>OTHER</v>
      </c>
      <c r="H3556" s="9" t="s">
        <v>4896</v>
      </c>
      <c r="I3556" s="9" t="s">
        <v>150</v>
      </c>
      <c r="J3556" s="9" t="str">
        <f t="shared" si="222"/>
        <v>RS DQLAB</v>
      </c>
      <c r="K3556" s="10" t="s">
        <v>151</v>
      </c>
      <c r="L3556" t="str">
        <f t="shared" si="223"/>
        <v>SELL</v>
      </c>
    </row>
    <row r="3557" spans="1:12" x14ac:dyDescent="0.2">
      <c r="A3557" s="11" t="s">
        <v>3708</v>
      </c>
      <c r="B3557" s="12">
        <v>44378</v>
      </c>
      <c r="C3557" s="13" t="s">
        <v>7</v>
      </c>
      <c r="D3557" s="13">
        <v>144</v>
      </c>
      <c r="E3557" s="13" t="s">
        <v>116</v>
      </c>
      <c r="F3557" s="16" t="str">
        <f t="shared" si="220"/>
        <v>OTHER</v>
      </c>
      <c r="G3557" s="16" t="str">
        <f t="shared" si="221"/>
        <v>OTHER</v>
      </c>
      <c r="H3557" s="9" t="s">
        <v>4896</v>
      </c>
      <c r="I3557" s="13" t="s">
        <v>150</v>
      </c>
      <c r="J3557" s="9" t="str">
        <f t="shared" si="222"/>
        <v>RS DQLAB</v>
      </c>
      <c r="K3557" s="14" t="s">
        <v>151</v>
      </c>
      <c r="L3557" t="str">
        <f t="shared" si="223"/>
        <v>SELL</v>
      </c>
    </row>
    <row r="3558" spans="1:12" x14ac:dyDescent="0.2">
      <c r="A3558" s="7" t="s">
        <v>3709</v>
      </c>
      <c r="B3558" s="8">
        <v>44378</v>
      </c>
      <c r="C3558" s="9" t="s">
        <v>23</v>
      </c>
      <c r="D3558" s="9">
        <v>27</v>
      </c>
      <c r="E3558" s="9" t="s">
        <v>116</v>
      </c>
      <c r="F3558" s="16" t="str">
        <f t="shared" si="220"/>
        <v>OTHER</v>
      </c>
      <c r="G3558" s="16" t="str">
        <f t="shared" si="221"/>
        <v>OTHER</v>
      </c>
      <c r="H3558" s="9" t="s">
        <v>4896</v>
      </c>
      <c r="I3558" s="9" t="s">
        <v>150</v>
      </c>
      <c r="J3558" s="9" t="str">
        <f t="shared" si="222"/>
        <v>RS DQLAB</v>
      </c>
      <c r="K3558" s="10" t="s">
        <v>151</v>
      </c>
      <c r="L3558" t="str">
        <f t="shared" si="223"/>
        <v>SELL</v>
      </c>
    </row>
    <row r="3559" spans="1:12" x14ac:dyDescent="0.2">
      <c r="A3559" s="11" t="s">
        <v>3710</v>
      </c>
      <c r="B3559" s="12">
        <v>44378</v>
      </c>
      <c r="C3559" s="13" t="s">
        <v>34</v>
      </c>
      <c r="D3559" s="13">
        <v>20</v>
      </c>
      <c r="E3559" s="13" t="s">
        <v>116</v>
      </c>
      <c r="F3559" s="16" t="str">
        <f t="shared" si="220"/>
        <v>OTHER</v>
      </c>
      <c r="G3559" s="16" t="str">
        <f t="shared" si="221"/>
        <v>OTHER</v>
      </c>
      <c r="H3559" s="9" t="s">
        <v>4896</v>
      </c>
      <c r="I3559" s="13" t="s">
        <v>150</v>
      </c>
      <c r="J3559" s="9" t="str">
        <f t="shared" si="222"/>
        <v>RS DQLAB</v>
      </c>
      <c r="K3559" s="14" t="s">
        <v>151</v>
      </c>
      <c r="L3559" t="str">
        <f t="shared" si="223"/>
        <v>SELL</v>
      </c>
    </row>
    <row r="3560" spans="1:12" x14ac:dyDescent="0.2">
      <c r="A3560" s="7" t="s">
        <v>3711</v>
      </c>
      <c r="B3560" s="8">
        <v>44378</v>
      </c>
      <c r="C3560" s="9" t="s">
        <v>8</v>
      </c>
      <c r="D3560" s="9">
        <v>3000</v>
      </c>
      <c r="E3560" s="9" t="s">
        <v>2906</v>
      </c>
      <c r="F3560" s="16" t="str">
        <f t="shared" si="220"/>
        <v>DQLAB13</v>
      </c>
      <c r="G3560" s="16" t="str">
        <f t="shared" si="221"/>
        <v>DQLAB13</v>
      </c>
      <c r="H3560" s="9" t="s">
        <v>4887</v>
      </c>
      <c r="I3560" s="9" t="s">
        <v>116</v>
      </c>
      <c r="J3560" s="9" t="str">
        <f t="shared" si="222"/>
        <v>OTHER</v>
      </c>
      <c r="K3560" s="10" t="s">
        <v>117</v>
      </c>
      <c r="L3560" t="str">
        <f t="shared" si="223"/>
        <v>BUY</v>
      </c>
    </row>
    <row r="3561" spans="1:12" x14ac:dyDescent="0.2">
      <c r="A3561" s="11" t="s">
        <v>3712</v>
      </c>
      <c r="B3561" s="12">
        <v>44378</v>
      </c>
      <c r="C3561" s="13" t="s">
        <v>9</v>
      </c>
      <c r="D3561" s="13">
        <v>2000</v>
      </c>
      <c r="E3561" s="13" t="s">
        <v>2145</v>
      </c>
      <c r="F3561" s="16" t="str">
        <f t="shared" si="220"/>
        <v>DQLAB10</v>
      </c>
      <c r="G3561" s="16" t="str">
        <f t="shared" si="221"/>
        <v>DQLAB10</v>
      </c>
      <c r="H3561" s="9" t="s">
        <v>4888</v>
      </c>
      <c r="I3561" s="13" t="s">
        <v>116</v>
      </c>
      <c r="J3561" s="9" t="str">
        <f t="shared" si="222"/>
        <v>OTHER</v>
      </c>
      <c r="K3561" s="14" t="s">
        <v>117</v>
      </c>
      <c r="L3561" t="str">
        <f t="shared" si="223"/>
        <v>BUY</v>
      </c>
    </row>
    <row r="3562" spans="1:12" x14ac:dyDescent="0.2">
      <c r="A3562" s="7" t="s">
        <v>3713</v>
      </c>
      <c r="B3562" s="8">
        <v>44378</v>
      </c>
      <c r="C3562" s="9" t="s">
        <v>12</v>
      </c>
      <c r="D3562" s="9">
        <v>3000</v>
      </c>
      <c r="E3562" s="9" t="s">
        <v>4872</v>
      </c>
      <c r="F3562" s="16" t="str">
        <f t="shared" si="220"/>
        <v>DQLAB010</v>
      </c>
      <c r="G3562" s="16" t="str">
        <f t="shared" si="221"/>
        <v>DQLAB01</v>
      </c>
      <c r="H3562" s="9" t="s">
        <v>4889</v>
      </c>
      <c r="I3562" s="9" t="s">
        <v>116</v>
      </c>
      <c r="J3562" s="9" t="str">
        <f t="shared" si="222"/>
        <v>OTHER</v>
      </c>
      <c r="K3562" s="10" t="s">
        <v>117</v>
      </c>
      <c r="L3562" t="str">
        <f t="shared" si="223"/>
        <v>BUY</v>
      </c>
    </row>
    <row r="3563" spans="1:12" x14ac:dyDescent="0.2">
      <c r="A3563" s="11" t="s">
        <v>3714</v>
      </c>
      <c r="B3563" s="12">
        <v>44378</v>
      </c>
      <c r="C3563" s="13" t="s">
        <v>37</v>
      </c>
      <c r="D3563" s="13">
        <v>2000</v>
      </c>
      <c r="E3563" s="13" t="s">
        <v>116</v>
      </c>
      <c r="F3563" s="16" t="str">
        <f t="shared" si="220"/>
        <v>OTHER</v>
      </c>
      <c r="G3563" s="16" t="str">
        <f t="shared" si="221"/>
        <v>OTHER</v>
      </c>
      <c r="H3563" s="9" t="s">
        <v>4896</v>
      </c>
      <c r="I3563" s="13" t="s">
        <v>116</v>
      </c>
      <c r="J3563" s="9" t="str">
        <f t="shared" si="222"/>
        <v>OTHER</v>
      </c>
      <c r="K3563" s="14" t="s">
        <v>117</v>
      </c>
      <c r="L3563" t="str">
        <f t="shared" si="223"/>
        <v>BUY</v>
      </c>
    </row>
    <row r="3564" spans="1:12" x14ac:dyDescent="0.2">
      <c r="A3564" s="7" t="s">
        <v>3715</v>
      </c>
      <c r="B3564" s="8">
        <v>44378</v>
      </c>
      <c r="C3564" s="9" t="s">
        <v>38</v>
      </c>
      <c r="D3564" s="9">
        <v>1000</v>
      </c>
      <c r="E3564" s="9" t="s">
        <v>2145</v>
      </c>
      <c r="F3564" s="16" t="str">
        <f t="shared" si="220"/>
        <v>DQLAB10</v>
      </c>
      <c r="G3564" s="16" t="str">
        <f t="shared" si="221"/>
        <v>DQLAB10</v>
      </c>
      <c r="H3564" s="9" t="s">
        <v>4888</v>
      </c>
      <c r="I3564" s="9" t="s">
        <v>116</v>
      </c>
      <c r="J3564" s="9" t="str">
        <f t="shared" si="222"/>
        <v>OTHER</v>
      </c>
      <c r="K3564" s="10" t="s">
        <v>117</v>
      </c>
      <c r="L3564" t="str">
        <f t="shared" si="223"/>
        <v>BUY</v>
      </c>
    </row>
    <row r="3565" spans="1:12" x14ac:dyDescent="0.2">
      <c r="A3565" s="11" t="s">
        <v>3716</v>
      </c>
      <c r="B3565" s="12">
        <v>44378</v>
      </c>
      <c r="C3565" s="13" t="s">
        <v>25</v>
      </c>
      <c r="D3565" s="13">
        <v>1000</v>
      </c>
      <c r="E3565" s="13" t="s">
        <v>1159</v>
      </c>
      <c r="F3565" s="16" t="str">
        <f t="shared" si="220"/>
        <v>DQLAB16</v>
      </c>
      <c r="G3565" s="16" t="str">
        <f t="shared" si="221"/>
        <v>DQLAB16</v>
      </c>
      <c r="H3565" s="9" t="s">
        <v>4895</v>
      </c>
      <c r="I3565" s="13" t="s">
        <v>116</v>
      </c>
      <c r="J3565" s="9" t="str">
        <f t="shared" si="222"/>
        <v>OTHER</v>
      </c>
      <c r="K3565" s="14" t="s">
        <v>117</v>
      </c>
      <c r="L3565" t="str">
        <f t="shared" si="223"/>
        <v>BUY</v>
      </c>
    </row>
    <row r="3566" spans="1:12" x14ac:dyDescent="0.2">
      <c r="A3566" s="7" t="s">
        <v>3717</v>
      </c>
      <c r="B3566" s="8">
        <v>44378</v>
      </c>
      <c r="C3566" s="9" t="s">
        <v>41</v>
      </c>
      <c r="D3566" s="9">
        <v>1000</v>
      </c>
      <c r="E3566" s="9" t="s">
        <v>2150</v>
      </c>
      <c r="F3566" s="16" t="str">
        <f t="shared" si="220"/>
        <v>DQLAB02</v>
      </c>
      <c r="G3566" s="16" t="str">
        <f t="shared" si="221"/>
        <v>DQLAB02</v>
      </c>
      <c r="H3566" s="9" t="s">
        <v>4886</v>
      </c>
      <c r="I3566" s="9" t="s">
        <v>116</v>
      </c>
      <c r="J3566" s="9" t="str">
        <f t="shared" si="222"/>
        <v>OTHER</v>
      </c>
      <c r="K3566" s="10" t="s">
        <v>117</v>
      </c>
      <c r="L3566" t="str">
        <f t="shared" si="223"/>
        <v>BUY</v>
      </c>
    </row>
    <row r="3567" spans="1:12" x14ac:dyDescent="0.2">
      <c r="A3567" s="11" t="s">
        <v>3718</v>
      </c>
      <c r="B3567" s="12">
        <v>44379</v>
      </c>
      <c r="C3567" s="13" t="s">
        <v>24</v>
      </c>
      <c r="D3567" s="13">
        <v>37</v>
      </c>
      <c r="E3567" s="13" t="s">
        <v>116</v>
      </c>
      <c r="F3567" s="16" t="str">
        <f t="shared" si="220"/>
        <v>OTHER</v>
      </c>
      <c r="G3567" s="16" t="str">
        <f t="shared" si="221"/>
        <v>OTHER</v>
      </c>
      <c r="H3567" s="9" t="s">
        <v>4896</v>
      </c>
      <c r="I3567" s="13" t="s">
        <v>150</v>
      </c>
      <c r="J3567" s="9" t="str">
        <f t="shared" si="222"/>
        <v>RS DQLAB</v>
      </c>
      <c r="K3567" s="14" t="s">
        <v>151</v>
      </c>
      <c r="L3567" t="str">
        <f t="shared" si="223"/>
        <v>SELL</v>
      </c>
    </row>
    <row r="3568" spans="1:12" x14ac:dyDescent="0.2">
      <c r="A3568" s="7" t="s">
        <v>3719</v>
      </c>
      <c r="B3568" s="8">
        <v>44379</v>
      </c>
      <c r="C3568" s="9" t="s">
        <v>24</v>
      </c>
      <c r="D3568" s="9">
        <v>30</v>
      </c>
      <c r="E3568" s="9" t="s">
        <v>116</v>
      </c>
      <c r="F3568" s="16" t="str">
        <f t="shared" si="220"/>
        <v>OTHER</v>
      </c>
      <c r="G3568" s="16" t="str">
        <f t="shared" si="221"/>
        <v>OTHER</v>
      </c>
      <c r="H3568" s="9" t="s">
        <v>4896</v>
      </c>
      <c r="I3568" s="9" t="s">
        <v>150</v>
      </c>
      <c r="J3568" s="9" t="str">
        <f t="shared" si="222"/>
        <v>RS DQLAB</v>
      </c>
      <c r="K3568" s="10" t="s">
        <v>151</v>
      </c>
      <c r="L3568" t="str">
        <f t="shared" si="223"/>
        <v>SELL</v>
      </c>
    </row>
    <row r="3569" spans="1:12" x14ac:dyDescent="0.2">
      <c r="A3569" s="11" t="s">
        <v>3720</v>
      </c>
      <c r="B3569" s="12">
        <v>44379</v>
      </c>
      <c r="C3569" s="13" t="s">
        <v>30</v>
      </c>
      <c r="D3569" s="13">
        <v>1</v>
      </c>
      <c r="E3569" s="13" t="s">
        <v>116</v>
      </c>
      <c r="F3569" s="16" t="str">
        <f t="shared" si="220"/>
        <v>OTHER</v>
      </c>
      <c r="G3569" s="16" t="str">
        <f t="shared" si="221"/>
        <v>OTHER</v>
      </c>
      <c r="H3569" s="9" t="s">
        <v>4896</v>
      </c>
      <c r="I3569" s="13" t="s">
        <v>150</v>
      </c>
      <c r="J3569" s="9" t="str">
        <f t="shared" si="222"/>
        <v>RS DQLAB</v>
      </c>
      <c r="K3569" s="14" t="s">
        <v>151</v>
      </c>
      <c r="L3569" t="str">
        <f t="shared" si="223"/>
        <v>SELL</v>
      </c>
    </row>
    <row r="3570" spans="1:12" x14ac:dyDescent="0.2">
      <c r="A3570" s="7" t="s">
        <v>3721</v>
      </c>
      <c r="B3570" s="8">
        <v>44379</v>
      </c>
      <c r="C3570" s="9" t="s">
        <v>30</v>
      </c>
      <c r="D3570" s="9">
        <v>119</v>
      </c>
      <c r="E3570" s="9" t="s">
        <v>116</v>
      </c>
      <c r="F3570" s="16" t="str">
        <f t="shared" si="220"/>
        <v>OTHER</v>
      </c>
      <c r="G3570" s="16" t="str">
        <f t="shared" si="221"/>
        <v>OTHER</v>
      </c>
      <c r="H3570" s="9" t="s">
        <v>4896</v>
      </c>
      <c r="I3570" s="9" t="s">
        <v>150</v>
      </c>
      <c r="J3570" s="9" t="str">
        <f t="shared" si="222"/>
        <v>RS DQLAB</v>
      </c>
      <c r="K3570" s="10" t="s">
        <v>151</v>
      </c>
      <c r="L3570" t="str">
        <f t="shared" si="223"/>
        <v>SELL</v>
      </c>
    </row>
    <row r="3571" spans="1:12" x14ac:dyDescent="0.2">
      <c r="A3571" s="11" t="s">
        <v>3722</v>
      </c>
      <c r="B3571" s="12">
        <v>44379</v>
      </c>
      <c r="C3571" s="13" t="s">
        <v>8</v>
      </c>
      <c r="D3571" s="13">
        <v>7</v>
      </c>
      <c r="E3571" s="13" t="s">
        <v>116</v>
      </c>
      <c r="F3571" s="16" t="str">
        <f t="shared" si="220"/>
        <v>OTHER</v>
      </c>
      <c r="G3571" s="16" t="str">
        <f t="shared" si="221"/>
        <v>OTHER</v>
      </c>
      <c r="H3571" s="9" t="s">
        <v>4896</v>
      </c>
      <c r="I3571" s="13" t="s">
        <v>150</v>
      </c>
      <c r="J3571" s="9" t="str">
        <f t="shared" si="222"/>
        <v>RS DQLAB</v>
      </c>
      <c r="K3571" s="14" t="s">
        <v>151</v>
      </c>
      <c r="L3571" t="str">
        <f t="shared" si="223"/>
        <v>SELL</v>
      </c>
    </row>
    <row r="3572" spans="1:12" x14ac:dyDescent="0.2">
      <c r="A3572" s="7" t="s">
        <v>3723</v>
      </c>
      <c r="B3572" s="8">
        <v>44379</v>
      </c>
      <c r="C3572" s="9" t="s">
        <v>17</v>
      </c>
      <c r="D3572" s="9">
        <v>13</v>
      </c>
      <c r="E3572" s="9" t="s">
        <v>116</v>
      </c>
      <c r="F3572" s="16" t="str">
        <f t="shared" si="220"/>
        <v>OTHER</v>
      </c>
      <c r="G3572" s="16" t="str">
        <f t="shared" si="221"/>
        <v>OTHER</v>
      </c>
      <c r="H3572" s="9" t="s">
        <v>4896</v>
      </c>
      <c r="I3572" s="9" t="s">
        <v>150</v>
      </c>
      <c r="J3572" s="9" t="str">
        <f t="shared" si="222"/>
        <v>RS DQLAB</v>
      </c>
      <c r="K3572" s="10" t="s">
        <v>151</v>
      </c>
      <c r="L3572" t="str">
        <f t="shared" si="223"/>
        <v>SELL</v>
      </c>
    </row>
    <row r="3573" spans="1:12" x14ac:dyDescent="0.2">
      <c r="A3573" s="11" t="s">
        <v>3724</v>
      </c>
      <c r="B3573" s="12">
        <v>44380</v>
      </c>
      <c r="C3573" s="13" t="s">
        <v>12</v>
      </c>
      <c r="D3573" s="13">
        <v>76</v>
      </c>
      <c r="E3573" s="13" t="s">
        <v>116</v>
      </c>
      <c r="F3573" s="16" t="str">
        <f t="shared" si="220"/>
        <v>OTHER</v>
      </c>
      <c r="G3573" s="16" t="str">
        <f t="shared" si="221"/>
        <v>OTHER</v>
      </c>
      <c r="H3573" s="9" t="s">
        <v>4896</v>
      </c>
      <c r="I3573" s="13" t="s">
        <v>150</v>
      </c>
      <c r="J3573" s="9" t="str">
        <f t="shared" si="222"/>
        <v>RS DQLAB</v>
      </c>
      <c r="K3573" s="14" t="s">
        <v>151</v>
      </c>
      <c r="L3573" t="str">
        <f t="shared" si="223"/>
        <v>SELL</v>
      </c>
    </row>
    <row r="3574" spans="1:12" x14ac:dyDescent="0.2">
      <c r="A3574" s="7" t="s">
        <v>3725</v>
      </c>
      <c r="B3574" s="8">
        <v>44380</v>
      </c>
      <c r="C3574" s="9" t="s">
        <v>12</v>
      </c>
      <c r="D3574" s="9">
        <v>44</v>
      </c>
      <c r="E3574" s="9" t="s">
        <v>116</v>
      </c>
      <c r="F3574" s="16" t="str">
        <f t="shared" si="220"/>
        <v>OTHER</v>
      </c>
      <c r="G3574" s="16" t="str">
        <f t="shared" si="221"/>
        <v>OTHER</v>
      </c>
      <c r="H3574" s="9" t="s">
        <v>4896</v>
      </c>
      <c r="I3574" s="9" t="s">
        <v>150</v>
      </c>
      <c r="J3574" s="9" t="str">
        <f t="shared" si="222"/>
        <v>RS DQLAB</v>
      </c>
      <c r="K3574" s="10" t="s">
        <v>151</v>
      </c>
      <c r="L3574" t="str">
        <f t="shared" si="223"/>
        <v>SELL</v>
      </c>
    </row>
    <row r="3575" spans="1:12" x14ac:dyDescent="0.2">
      <c r="A3575" s="11" t="s">
        <v>3726</v>
      </c>
      <c r="B3575" s="12">
        <v>44380</v>
      </c>
      <c r="C3575" s="13" t="s">
        <v>37</v>
      </c>
      <c r="D3575" s="13">
        <v>72</v>
      </c>
      <c r="E3575" s="13" t="s">
        <v>116</v>
      </c>
      <c r="F3575" s="16" t="str">
        <f t="shared" si="220"/>
        <v>OTHER</v>
      </c>
      <c r="G3575" s="16" t="str">
        <f t="shared" si="221"/>
        <v>OTHER</v>
      </c>
      <c r="H3575" s="9" t="s">
        <v>4896</v>
      </c>
      <c r="I3575" s="13" t="s">
        <v>150</v>
      </c>
      <c r="J3575" s="9" t="str">
        <f t="shared" si="222"/>
        <v>RS DQLAB</v>
      </c>
      <c r="K3575" s="14" t="s">
        <v>151</v>
      </c>
      <c r="L3575" t="str">
        <f t="shared" si="223"/>
        <v>SELL</v>
      </c>
    </row>
    <row r="3576" spans="1:12" x14ac:dyDescent="0.2">
      <c r="A3576" s="7" t="s">
        <v>3727</v>
      </c>
      <c r="B3576" s="8">
        <v>44380</v>
      </c>
      <c r="C3576" s="9" t="s">
        <v>16</v>
      </c>
      <c r="D3576" s="9">
        <v>50</v>
      </c>
      <c r="E3576" s="9" t="s">
        <v>116</v>
      </c>
      <c r="F3576" s="16" t="str">
        <f t="shared" si="220"/>
        <v>OTHER</v>
      </c>
      <c r="G3576" s="16" t="str">
        <f t="shared" si="221"/>
        <v>OTHER</v>
      </c>
      <c r="H3576" s="9" t="s">
        <v>4896</v>
      </c>
      <c r="I3576" s="9" t="s">
        <v>150</v>
      </c>
      <c r="J3576" s="9" t="str">
        <f t="shared" si="222"/>
        <v>RS DQLAB</v>
      </c>
      <c r="K3576" s="10" t="s">
        <v>151</v>
      </c>
      <c r="L3576" t="str">
        <f t="shared" si="223"/>
        <v>SELL</v>
      </c>
    </row>
    <row r="3577" spans="1:12" x14ac:dyDescent="0.2">
      <c r="A3577" s="11" t="s">
        <v>3728</v>
      </c>
      <c r="B3577" s="12">
        <v>44381</v>
      </c>
      <c r="C3577" s="13" t="s">
        <v>12</v>
      </c>
      <c r="D3577" s="13">
        <v>7</v>
      </c>
      <c r="E3577" s="13" t="s">
        <v>116</v>
      </c>
      <c r="F3577" s="16" t="str">
        <f t="shared" si="220"/>
        <v>OTHER</v>
      </c>
      <c r="G3577" s="16" t="str">
        <f t="shared" si="221"/>
        <v>OTHER</v>
      </c>
      <c r="H3577" s="9" t="s">
        <v>4896</v>
      </c>
      <c r="I3577" s="13" t="s">
        <v>150</v>
      </c>
      <c r="J3577" s="9" t="str">
        <f t="shared" si="222"/>
        <v>RS DQLAB</v>
      </c>
      <c r="K3577" s="14" t="s">
        <v>151</v>
      </c>
      <c r="L3577" t="str">
        <f t="shared" si="223"/>
        <v>SELL</v>
      </c>
    </row>
    <row r="3578" spans="1:12" x14ac:dyDescent="0.2">
      <c r="A3578" s="7" t="s">
        <v>3729</v>
      </c>
      <c r="B3578" s="8">
        <v>44381</v>
      </c>
      <c r="C3578" s="9" t="s">
        <v>37</v>
      </c>
      <c r="D3578" s="9">
        <v>33</v>
      </c>
      <c r="E3578" s="9" t="s">
        <v>116</v>
      </c>
      <c r="F3578" s="16" t="str">
        <f t="shared" si="220"/>
        <v>OTHER</v>
      </c>
      <c r="G3578" s="16" t="str">
        <f t="shared" si="221"/>
        <v>OTHER</v>
      </c>
      <c r="H3578" s="9" t="s">
        <v>4896</v>
      </c>
      <c r="I3578" s="9" t="s">
        <v>150</v>
      </c>
      <c r="J3578" s="9" t="str">
        <f t="shared" si="222"/>
        <v>RS DQLAB</v>
      </c>
      <c r="K3578" s="10" t="s">
        <v>151</v>
      </c>
      <c r="L3578" t="str">
        <f t="shared" si="223"/>
        <v>SELL</v>
      </c>
    </row>
    <row r="3579" spans="1:12" x14ac:dyDescent="0.2">
      <c r="A3579" s="11" t="s">
        <v>3730</v>
      </c>
      <c r="B3579" s="12">
        <v>44381</v>
      </c>
      <c r="C3579" s="13" t="s">
        <v>24</v>
      </c>
      <c r="D3579" s="13">
        <v>11</v>
      </c>
      <c r="E3579" s="13" t="s">
        <v>116</v>
      </c>
      <c r="F3579" s="16" t="str">
        <f t="shared" si="220"/>
        <v>OTHER</v>
      </c>
      <c r="G3579" s="16" t="str">
        <f t="shared" si="221"/>
        <v>OTHER</v>
      </c>
      <c r="H3579" s="9" t="s">
        <v>4896</v>
      </c>
      <c r="I3579" s="13" t="s">
        <v>150</v>
      </c>
      <c r="J3579" s="9" t="str">
        <f t="shared" si="222"/>
        <v>RS DQLAB</v>
      </c>
      <c r="K3579" s="14" t="s">
        <v>151</v>
      </c>
      <c r="L3579" t="str">
        <f t="shared" si="223"/>
        <v>SELL</v>
      </c>
    </row>
    <row r="3580" spans="1:12" x14ac:dyDescent="0.2">
      <c r="A3580" s="7" t="s">
        <v>3731</v>
      </c>
      <c r="B3580" s="8">
        <v>44381</v>
      </c>
      <c r="C3580" s="9" t="s">
        <v>38</v>
      </c>
      <c r="D3580" s="9">
        <v>22</v>
      </c>
      <c r="E3580" s="9" t="s">
        <v>116</v>
      </c>
      <c r="F3580" s="16" t="str">
        <f t="shared" si="220"/>
        <v>OTHER</v>
      </c>
      <c r="G3580" s="16" t="str">
        <f t="shared" si="221"/>
        <v>OTHER</v>
      </c>
      <c r="H3580" s="9" t="s">
        <v>4896</v>
      </c>
      <c r="I3580" s="9" t="s">
        <v>150</v>
      </c>
      <c r="J3580" s="9" t="str">
        <f t="shared" si="222"/>
        <v>RS DQLAB</v>
      </c>
      <c r="K3580" s="10" t="s">
        <v>151</v>
      </c>
      <c r="L3580" t="str">
        <f t="shared" si="223"/>
        <v>SELL</v>
      </c>
    </row>
    <row r="3581" spans="1:12" x14ac:dyDescent="0.2">
      <c r="A3581" s="11" t="s">
        <v>3732</v>
      </c>
      <c r="B3581" s="12">
        <v>44381</v>
      </c>
      <c r="C3581" s="13" t="s">
        <v>16</v>
      </c>
      <c r="D3581" s="13">
        <v>28</v>
      </c>
      <c r="E3581" s="13" t="s">
        <v>116</v>
      </c>
      <c r="F3581" s="16" t="str">
        <f t="shared" si="220"/>
        <v>OTHER</v>
      </c>
      <c r="G3581" s="16" t="str">
        <f t="shared" si="221"/>
        <v>OTHER</v>
      </c>
      <c r="H3581" s="9" t="s">
        <v>4896</v>
      </c>
      <c r="I3581" s="13" t="s">
        <v>150</v>
      </c>
      <c r="J3581" s="9" t="str">
        <f t="shared" si="222"/>
        <v>RS DQLAB</v>
      </c>
      <c r="K3581" s="14" t="s">
        <v>151</v>
      </c>
      <c r="L3581" t="str">
        <f t="shared" si="223"/>
        <v>SELL</v>
      </c>
    </row>
    <row r="3582" spans="1:12" x14ac:dyDescent="0.2">
      <c r="A3582" s="7" t="s">
        <v>3733</v>
      </c>
      <c r="B3582" s="8">
        <v>44381</v>
      </c>
      <c r="C3582" s="9" t="s">
        <v>16</v>
      </c>
      <c r="D3582" s="9">
        <v>7</v>
      </c>
      <c r="E3582" s="9" t="s">
        <v>116</v>
      </c>
      <c r="F3582" s="16" t="str">
        <f t="shared" si="220"/>
        <v>OTHER</v>
      </c>
      <c r="G3582" s="16" t="str">
        <f t="shared" si="221"/>
        <v>OTHER</v>
      </c>
      <c r="H3582" s="9" t="s">
        <v>4896</v>
      </c>
      <c r="I3582" s="9" t="s">
        <v>150</v>
      </c>
      <c r="J3582" s="9" t="str">
        <f t="shared" si="222"/>
        <v>RS DQLAB</v>
      </c>
      <c r="K3582" s="10" t="s">
        <v>151</v>
      </c>
      <c r="L3582" t="str">
        <f t="shared" si="223"/>
        <v>SELL</v>
      </c>
    </row>
    <row r="3583" spans="1:12" x14ac:dyDescent="0.2">
      <c r="A3583" s="11" t="s">
        <v>3734</v>
      </c>
      <c r="B3583" s="12">
        <v>44381</v>
      </c>
      <c r="C3583" s="13" t="s">
        <v>5</v>
      </c>
      <c r="D3583" s="13">
        <v>2</v>
      </c>
      <c r="E3583" s="13" t="s">
        <v>116</v>
      </c>
      <c r="F3583" s="16" t="str">
        <f t="shared" si="220"/>
        <v>OTHER</v>
      </c>
      <c r="G3583" s="16" t="str">
        <f t="shared" si="221"/>
        <v>OTHER</v>
      </c>
      <c r="H3583" s="9" t="s">
        <v>4896</v>
      </c>
      <c r="I3583" s="13" t="s">
        <v>150</v>
      </c>
      <c r="J3583" s="9" t="str">
        <f t="shared" si="222"/>
        <v>RS DQLAB</v>
      </c>
      <c r="K3583" s="14" t="s">
        <v>151</v>
      </c>
      <c r="L3583" t="str">
        <f t="shared" si="223"/>
        <v>SELL</v>
      </c>
    </row>
    <row r="3584" spans="1:12" x14ac:dyDescent="0.2">
      <c r="A3584" s="7" t="s">
        <v>3735</v>
      </c>
      <c r="B3584" s="8">
        <v>44382</v>
      </c>
      <c r="C3584" s="9" t="s">
        <v>24</v>
      </c>
      <c r="D3584" s="9">
        <v>11</v>
      </c>
      <c r="E3584" s="9" t="s">
        <v>116</v>
      </c>
      <c r="F3584" s="16" t="str">
        <f t="shared" si="220"/>
        <v>OTHER</v>
      </c>
      <c r="G3584" s="16" t="str">
        <f t="shared" si="221"/>
        <v>OTHER</v>
      </c>
      <c r="H3584" s="9" t="s">
        <v>4896</v>
      </c>
      <c r="I3584" s="9" t="s">
        <v>150</v>
      </c>
      <c r="J3584" s="9" t="str">
        <f t="shared" si="222"/>
        <v>RS DQLAB</v>
      </c>
      <c r="K3584" s="10" t="s">
        <v>151</v>
      </c>
      <c r="L3584" t="str">
        <f t="shared" si="223"/>
        <v>SELL</v>
      </c>
    </row>
    <row r="3585" spans="1:12" x14ac:dyDescent="0.2">
      <c r="A3585" s="11" t="s">
        <v>3736</v>
      </c>
      <c r="B3585" s="12">
        <v>44382</v>
      </c>
      <c r="C3585" s="13" t="s">
        <v>16</v>
      </c>
      <c r="D3585" s="13">
        <v>7</v>
      </c>
      <c r="E3585" s="13" t="s">
        <v>116</v>
      </c>
      <c r="F3585" s="16" t="str">
        <f t="shared" si="220"/>
        <v>OTHER</v>
      </c>
      <c r="G3585" s="16" t="str">
        <f t="shared" si="221"/>
        <v>OTHER</v>
      </c>
      <c r="H3585" s="9" t="s">
        <v>4896</v>
      </c>
      <c r="I3585" s="13" t="s">
        <v>150</v>
      </c>
      <c r="J3585" s="9" t="str">
        <f t="shared" si="222"/>
        <v>RS DQLAB</v>
      </c>
      <c r="K3585" s="14" t="s">
        <v>151</v>
      </c>
      <c r="L3585" t="str">
        <f t="shared" si="223"/>
        <v>SELL</v>
      </c>
    </row>
    <row r="3586" spans="1:12" x14ac:dyDescent="0.2">
      <c r="A3586" s="7" t="s">
        <v>3737</v>
      </c>
      <c r="B3586" s="8">
        <v>44382</v>
      </c>
      <c r="C3586" s="9" t="s">
        <v>25</v>
      </c>
      <c r="D3586" s="9">
        <v>110</v>
      </c>
      <c r="E3586" s="9" t="s">
        <v>116</v>
      </c>
      <c r="F3586" s="16" t="str">
        <f t="shared" si="220"/>
        <v>OTHER</v>
      </c>
      <c r="G3586" s="16" t="str">
        <f t="shared" si="221"/>
        <v>OTHER</v>
      </c>
      <c r="H3586" s="9" t="s">
        <v>4896</v>
      </c>
      <c r="I3586" s="9" t="s">
        <v>150</v>
      </c>
      <c r="J3586" s="9" t="str">
        <f t="shared" si="222"/>
        <v>RS DQLAB</v>
      </c>
      <c r="K3586" s="10" t="s">
        <v>151</v>
      </c>
      <c r="L3586" t="str">
        <f t="shared" si="223"/>
        <v>SELL</v>
      </c>
    </row>
    <row r="3587" spans="1:12" x14ac:dyDescent="0.2">
      <c r="A3587" s="11" t="s">
        <v>3738</v>
      </c>
      <c r="B3587" s="12">
        <v>44383</v>
      </c>
      <c r="C3587" s="13" t="s">
        <v>37</v>
      </c>
      <c r="D3587" s="13">
        <v>61</v>
      </c>
      <c r="E3587" s="13" t="s">
        <v>116</v>
      </c>
      <c r="F3587" s="16" t="str">
        <f t="shared" ref="F3587:F3650" si="224">UPPER(IF(LEN(E3587)=0,"OTHER",E3587))</f>
        <v>OTHER</v>
      </c>
      <c r="G3587" s="16" t="str">
        <f t="shared" ref="G3587:G3650" si="225">LEFT(F3587,7)</f>
        <v>OTHER</v>
      </c>
      <c r="H3587" s="9" t="s">
        <v>4896</v>
      </c>
      <c r="I3587" s="13" t="s">
        <v>150</v>
      </c>
      <c r="J3587" s="9" t="str">
        <f t="shared" ref="J3587:J3650" si="226">(UPPER(IF(LEN(I3587)=0,"OTHER",I3587)))</f>
        <v>RS DQLAB</v>
      </c>
      <c r="K3587" s="14" t="s">
        <v>151</v>
      </c>
      <c r="L3587" t="str">
        <f t="shared" ref="L3587:L3650" si="227">UPPER(K3587)</f>
        <v>SELL</v>
      </c>
    </row>
    <row r="3588" spans="1:12" x14ac:dyDescent="0.2">
      <c r="A3588" s="7" t="s">
        <v>3739</v>
      </c>
      <c r="B3588" s="8">
        <v>44383</v>
      </c>
      <c r="C3588" s="9" t="s">
        <v>24</v>
      </c>
      <c r="D3588" s="9">
        <v>30</v>
      </c>
      <c r="E3588" s="9" t="s">
        <v>116</v>
      </c>
      <c r="F3588" s="16" t="str">
        <f t="shared" si="224"/>
        <v>OTHER</v>
      </c>
      <c r="G3588" s="16" t="str">
        <f t="shared" si="225"/>
        <v>OTHER</v>
      </c>
      <c r="H3588" s="9" t="s">
        <v>4896</v>
      </c>
      <c r="I3588" s="9" t="s">
        <v>150</v>
      </c>
      <c r="J3588" s="9" t="str">
        <f t="shared" si="226"/>
        <v>RS DQLAB</v>
      </c>
      <c r="K3588" s="10" t="s">
        <v>151</v>
      </c>
      <c r="L3588" t="str">
        <f t="shared" si="227"/>
        <v>SELL</v>
      </c>
    </row>
    <row r="3589" spans="1:12" x14ac:dyDescent="0.2">
      <c r="A3589" s="11" t="s">
        <v>3740</v>
      </c>
      <c r="B3589" s="12">
        <v>44383</v>
      </c>
      <c r="C3589" s="13" t="s">
        <v>38</v>
      </c>
      <c r="D3589" s="13">
        <v>17</v>
      </c>
      <c r="E3589" s="13" t="s">
        <v>116</v>
      </c>
      <c r="F3589" s="16" t="str">
        <f t="shared" si="224"/>
        <v>OTHER</v>
      </c>
      <c r="G3589" s="16" t="str">
        <f t="shared" si="225"/>
        <v>OTHER</v>
      </c>
      <c r="H3589" s="9" t="s">
        <v>4896</v>
      </c>
      <c r="I3589" s="13" t="s">
        <v>150</v>
      </c>
      <c r="J3589" s="9" t="str">
        <f t="shared" si="226"/>
        <v>RS DQLAB</v>
      </c>
      <c r="K3589" s="14" t="s">
        <v>151</v>
      </c>
      <c r="L3589" t="str">
        <f t="shared" si="227"/>
        <v>SELL</v>
      </c>
    </row>
    <row r="3590" spans="1:12" x14ac:dyDescent="0.2">
      <c r="A3590" s="7" t="s">
        <v>3741</v>
      </c>
      <c r="B3590" s="8">
        <v>44383</v>
      </c>
      <c r="C3590" s="9" t="s">
        <v>38</v>
      </c>
      <c r="D3590" s="9">
        <v>37</v>
      </c>
      <c r="E3590" s="9" t="s">
        <v>116</v>
      </c>
      <c r="F3590" s="16" t="str">
        <f t="shared" si="224"/>
        <v>OTHER</v>
      </c>
      <c r="G3590" s="16" t="str">
        <f t="shared" si="225"/>
        <v>OTHER</v>
      </c>
      <c r="H3590" s="9" t="s">
        <v>4896</v>
      </c>
      <c r="I3590" s="9" t="s">
        <v>150</v>
      </c>
      <c r="J3590" s="9" t="str">
        <f t="shared" si="226"/>
        <v>RS DQLAB</v>
      </c>
      <c r="K3590" s="10" t="s">
        <v>151</v>
      </c>
      <c r="L3590" t="str">
        <f t="shared" si="227"/>
        <v>SELL</v>
      </c>
    </row>
    <row r="3591" spans="1:12" x14ac:dyDescent="0.2">
      <c r="A3591" s="11" t="s">
        <v>3742</v>
      </c>
      <c r="B3591" s="12">
        <v>44383</v>
      </c>
      <c r="C3591" s="13" t="s">
        <v>36</v>
      </c>
      <c r="D3591" s="13">
        <v>44</v>
      </c>
      <c r="E3591" s="13" t="s">
        <v>116</v>
      </c>
      <c r="F3591" s="16" t="str">
        <f t="shared" si="224"/>
        <v>OTHER</v>
      </c>
      <c r="G3591" s="16" t="str">
        <f t="shared" si="225"/>
        <v>OTHER</v>
      </c>
      <c r="H3591" s="9" t="s">
        <v>4896</v>
      </c>
      <c r="I3591" s="13" t="s">
        <v>150</v>
      </c>
      <c r="J3591" s="9" t="str">
        <f t="shared" si="226"/>
        <v>RS DQLAB</v>
      </c>
      <c r="K3591" s="14" t="s">
        <v>151</v>
      </c>
      <c r="L3591" t="str">
        <f t="shared" si="227"/>
        <v>SELL</v>
      </c>
    </row>
    <row r="3592" spans="1:12" x14ac:dyDescent="0.2">
      <c r="A3592" s="7" t="s">
        <v>3743</v>
      </c>
      <c r="B3592" s="8">
        <v>44383</v>
      </c>
      <c r="C3592" s="9" t="s">
        <v>30</v>
      </c>
      <c r="D3592" s="9">
        <v>185</v>
      </c>
      <c r="E3592" s="9" t="s">
        <v>116</v>
      </c>
      <c r="F3592" s="16" t="str">
        <f t="shared" si="224"/>
        <v>OTHER</v>
      </c>
      <c r="G3592" s="16" t="str">
        <f t="shared" si="225"/>
        <v>OTHER</v>
      </c>
      <c r="H3592" s="9" t="s">
        <v>4896</v>
      </c>
      <c r="I3592" s="9" t="s">
        <v>150</v>
      </c>
      <c r="J3592" s="9" t="str">
        <f t="shared" si="226"/>
        <v>RS DQLAB</v>
      </c>
      <c r="K3592" s="10" t="s">
        <v>151</v>
      </c>
      <c r="L3592" t="str">
        <f t="shared" si="227"/>
        <v>SELL</v>
      </c>
    </row>
    <row r="3593" spans="1:12" x14ac:dyDescent="0.2">
      <c r="A3593" s="11" t="s">
        <v>3744</v>
      </c>
      <c r="B3593" s="12">
        <v>44383</v>
      </c>
      <c r="C3593" s="13" t="s">
        <v>8</v>
      </c>
      <c r="D3593" s="13">
        <v>36</v>
      </c>
      <c r="E3593" s="13" t="s">
        <v>116</v>
      </c>
      <c r="F3593" s="16" t="str">
        <f t="shared" si="224"/>
        <v>OTHER</v>
      </c>
      <c r="G3593" s="16" t="str">
        <f t="shared" si="225"/>
        <v>OTHER</v>
      </c>
      <c r="H3593" s="9" t="s">
        <v>4896</v>
      </c>
      <c r="I3593" s="13" t="s">
        <v>150</v>
      </c>
      <c r="J3593" s="9" t="str">
        <f t="shared" si="226"/>
        <v>RS DQLAB</v>
      </c>
      <c r="K3593" s="14" t="s">
        <v>151</v>
      </c>
      <c r="L3593" t="str">
        <f t="shared" si="227"/>
        <v>SELL</v>
      </c>
    </row>
    <row r="3594" spans="1:12" x14ac:dyDescent="0.2">
      <c r="A3594" s="7" t="s">
        <v>3745</v>
      </c>
      <c r="B3594" s="8">
        <v>44384</v>
      </c>
      <c r="C3594" s="9" t="s">
        <v>37</v>
      </c>
      <c r="D3594" s="9">
        <v>4</v>
      </c>
      <c r="E3594" s="9" t="s">
        <v>116</v>
      </c>
      <c r="F3594" s="16" t="str">
        <f t="shared" si="224"/>
        <v>OTHER</v>
      </c>
      <c r="G3594" s="16" t="str">
        <f t="shared" si="225"/>
        <v>OTHER</v>
      </c>
      <c r="H3594" s="9" t="s">
        <v>4896</v>
      </c>
      <c r="I3594" s="9" t="s">
        <v>150</v>
      </c>
      <c r="J3594" s="9" t="str">
        <f t="shared" si="226"/>
        <v>RS DQLAB</v>
      </c>
      <c r="K3594" s="10" t="s">
        <v>151</v>
      </c>
      <c r="L3594" t="str">
        <f t="shared" si="227"/>
        <v>SELL</v>
      </c>
    </row>
    <row r="3595" spans="1:12" x14ac:dyDescent="0.2">
      <c r="A3595" s="11" t="s">
        <v>3746</v>
      </c>
      <c r="B3595" s="12">
        <v>44384</v>
      </c>
      <c r="C3595" s="13" t="s">
        <v>9</v>
      </c>
      <c r="D3595" s="13">
        <v>4</v>
      </c>
      <c r="E3595" s="13" t="s">
        <v>116</v>
      </c>
      <c r="F3595" s="16" t="str">
        <f t="shared" si="224"/>
        <v>OTHER</v>
      </c>
      <c r="G3595" s="16" t="str">
        <f t="shared" si="225"/>
        <v>OTHER</v>
      </c>
      <c r="H3595" s="9" t="s">
        <v>4896</v>
      </c>
      <c r="I3595" s="13" t="s">
        <v>150</v>
      </c>
      <c r="J3595" s="9" t="str">
        <f t="shared" si="226"/>
        <v>RS DQLAB</v>
      </c>
      <c r="K3595" s="14" t="s">
        <v>151</v>
      </c>
      <c r="L3595" t="str">
        <f t="shared" si="227"/>
        <v>SELL</v>
      </c>
    </row>
    <row r="3596" spans="1:12" x14ac:dyDescent="0.2">
      <c r="A3596" s="7" t="s">
        <v>3747</v>
      </c>
      <c r="B3596" s="8">
        <v>44384</v>
      </c>
      <c r="C3596" s="9" t="s">
        <v>24</v>
      </c>
      <c r="D3596" s="9">
        <v>10</v>
      </c>
      <c r="E3596" s="9" t="s">
        <v>116</v>
      </c>
      <c r="F3596" s="16" t="str">
        <f t="shared" si="224"/>
        <v>OTHER</v>
      </c>
      <c r="G3596" s="16" t="str">
        <f t="shared" si="225"/>
        <v>OTHER</v>
      </c>
      <c r="H3596" s="9" t="s">
        <v>4896</v>
      </c>
      <c r="I3596" s="9" t="s">
        <v>150</v>
      </c>
      <c r="J3596" s="9" t="str">
        <f t="shared" si="226"/>
        <v>RS DQLAB</v>
      </c>
      <c r="K3596" s="10" t="s">
        <v>151</v>
      </c>
      <c r="L3596" t="str">
        <f t="shared" si="227"/>
        <v>SELL</v>
      </c>
    </row>
    <row r="3597" spans="1:12" x14ac:dyDescent="0.2">
      <c r="A3597" s="11" t="s">
        <v>3748</v>
      </c>
      <c r="B3597" s="12">
        <v>44384</v>
      </c>
      <c r="C3597" s="13" t="s">
        <v>30</v>
      </c>
      <c r="D3597" s="13">
        <v>12</v>
      </c>
      <c r="E3597" s="13" t="s">
        <v>116</v>
      </c>
      <c r="F3597" s="16" t="str">
        <f t="shared" si="224"/>
        <v>OTHER</v>
      </c>
      <c r="G3597" s="16" t="str">
        <f t="shared" si="225"/>
        <v>OTHER</v>
      </c>
      <c r="H3597" s="9" t="s">
        <v>4896</v>
      </c>
      <c r="I3597" s="13" t="s">
        <v>150</v>
      </c>
      <c r="J3597" s="9" t="str">
        <f t="shared" si="226"/>
        <v>RS DQLAB</v>
      </c>
      <c r="K3597" s="14" t="s">
        <v>151</v>
      </c>
      <c r="L3597" t="str">
        <f t="shared" si="227"/>
        <v>SELL</v>
      </c>
    </row>
    <row r="3598" spans="1:12" x14ac:dyDescent="0.2">
      <c r="A3598" s="7" t="s">
        <v>3749</v>
      </c>
      <c r="B3598" s="8">
        <v>44384</v>
      </c>
      <c r="C3598" s="9" t="s">
        <v>28</v>
      </c>
      <c r="D3598" s="9">
        <v>16</v>
      </c>
      <c r="E3598" s="9" t="s">
        <v>116</v>
      </c>
      <c r="F3598" s="16" t="str">
        <f t="shared" si="224"/>
        <v>OTHER</v>
      </c>
      <c r="G3598" s="16" t="str">
        <f t="shared" si="225"/>
        <v>OTHER</v>
      </c>
      <c r="H3598" s="9" t="s">
        <v>4896</v>
      </c>
      <c r="I3598" s="9" t="s">
        <v>150</v>
      </c>
      <c r="J3598" s="9" t="str">
        <f t="shared" si="226"/>
        <v>RS DQLAB</v>
      </c>
      <c r="K3598" s="10" t="s">
        <v>151</v>
      </c>
      <c r="L3598" t="str">
        <f t="shared" si="227"/>
        <v>SELL</v>
      </c>
    </row>
    <row r="3599" spans="1:12" x14ac:dyDescent="0.2">
      <c r="A3599" s="11" t="s">
        <v>3750</v>
      </c>
      <c r="B3599" s="12">
        <v>44384</v>
      </c>
      <c r="C3599" s="13" t="s">
        <v>20</v>
      </c>
      <c r="D3599" s="13">
        <v>3</v>
      </c>
      <c r="E3599" s="13" t="s">
        <v>116</v>
      </c>
      <c r="F3599" s="16" t="str">
        <f t="shared" si="224"/>
        <v>OTHER</v>
      </c>
      <c r="G3599" s="16" t="str">
        <f t="shared" si="225"/>
        <v>OTHER</v>
      </c>
      <c r="H3599" s="9" t="s">
        <v>4896</v>
      </c>
      <c r="I3599" s="13" t="s">
        <v>150</v>
      </c>
      <c r="J3599" s="9" t="str">
        <f t="shared" si="226"/>
        <v>RS DQLAB</v>
      </c>
      <c r="K3599" s="14" t="s">
        <v>151</v>
      </c>
      <c r="L3599" t="str">
        <f t="shared" si="227"/>
        <v>SELL</v>
      </c>
    </row>
    <row r="3600" spans="1:12" x14ac:dyDescent="0.2">
      <c r="A3600" s="7" t="s">
        <v>3751</v>
      </c>
      <c r="B3600" s="8">
        <v>44384</v>
      </c>
      <c r="C3600" s="9" t="s">
        <v>7</v>
      </c>
      <c r="D3600" s="9">
        <v>21</v>
      </c>
      <c r="E3600" s="9" t="s">
        <v>116</v>
      </c>
      <c r="F3600" s="16" t="str">
        <f t="shared" si="224"/>
        <v>OTHER</v>
      </c>
      <c r="G3600" s="16" t="str">
        <f t="shared" si="225"/>
        <v>OTHER</v>
      </c>
      <c r="H3600" s="9" t="s">
        <v>4896</v>
      </c>
      <c r="I3600" s="9" t="s">
        <v>150</v>
      </c>
      <c r="J3600" s="9" t="str">
        <f t="shared" si="226"/>
        <v>RS DQLAB</v>
      </c>
      <c r="K3600" s="10" t="s">
        <v>151</v>
      </c>
      <c r="L3600" t="str">
        <f t="shared" si="227"/>
        <v>SELL</v>
      </c>
    </row>
    <row r="3601" spans="1:12" x14ac:dyDescent="0.2">
      <c r="A3601" s="11" t="s">
        <v>3752</v>
      </c>
      <c r="B3601" s="12">
        <v>44385</v>
      </c>
      <c r="C3601" s="13" t="s">
        <v>26</v>
      </c>
      <c r="D3601" s="13">
        <v>32</v>
      </c>
      <c r="E3601" s="13" t="s">
        <v>116</v>
      </c>
      <c r="F3601" s="16" t="str">
        <f t="shared" si="224"/>
        <v>OTHER</v>
      </c>
      <c r="G3601" s="16" t="str">
        <f t="shared" si="225"/>
        <v>OTHER</v>
      </c>
      <c r="H3601" s="9" t="s">
        <v>4896</v>
      </c>
      <c r="I3601" s="13" t="s">
        <v>150</v>
      </c>
      <c r="J3601" s="9" t="str">
        <f t="shared" si="226"/>
        <v>RS DQLAB</v>
      </c>
      <c r="K3601" s="14" t="s">
        <v>151</v>
      </c>
      <c r="L3601" t="str">
        <f t="shared" si="227"/>
        <v>SELL</v>
      </c>
    </row>
    <row r="3602" spans="1:12" x14ac:dyDescent="0.2">
      <c r="A3602" s="7" t="s">
        <v>3753</v>
      </c>
      <c r="B3602" s="8">
        <v>44385</v>
      </c>
      <c r="C3602" s="9" t="s">
        <v>12</v>
      </c>
      <c r="D3602" s="9">
        <v>10</v>
      </c>
      <c r="E3602" s="9" t="s">
        <v>116</v>
      </c>
      <c r="F3602" s="16" t="str">
        <f t="shared" si="224"/>
        <v>OTHER</v>
      </c>
      <c r="G3602" s="16" t="str">
        <f t="shared" si="225"/>
        <v>OTHER</v>
      </c>
      <c r="H3602" s="9" t="s">
        <v>4896</v>
      </c>
      <c r="I3602" s="9" t="s">
        <v>150</v>
      </c>
      <c r="J3602" s="9" t="str">
        <f t="shared" si="226"/>
        <v>RS DQLAB</v>
      </c>
      <c r="K3602" s="10" t="s">
        <v>151</v>
      </c>
      <c r="L3602" t="str">
        <f t="shared" si="227"/>
        <v>SELL</v>
      </c>
    </row>
    <row r="3603" spans="1:12" x14ac:dyDescent="0.2">
      <c r="A3603" s="11" t="s">
        <v>3754</v>
      </c>
      <c r="B3603" s="12">
        <v>44385</v>
      </c>
      <c r="C3603" s="13" t="s">
        <v>37</v>
      </c>
      <c r="D3603" s="13">
        <v>3</v>
      </c>
      <c r="E3603" s="13" t="s">
        <v>116</v>
      </c>
      <c r="F3603" s="16" t="str">
        <f t="shared" si="224"/>
        <v>OTHER</v>
      </c>
      <c r="G3603" s="16" t="str">
        <f t="shared" si="225"/>
        <v>OTHER</v>
      </c>
      <c r="H3603" s="9" t="s">
        <v>4896</v>
      </c>
      <c r="I3603" s="13" t="s">
        <v>150</v>
      </c>
      <c r="J3603" s="9" t="str">
        <f t="shared" si="226"/>
        <v>RS DQLAB</v>
      </c>
      <c r="K3603" s="14" t="s">
        <v>151</v>
      </c>
      <c r="L3603" t="str">
        <f t="shared" si="227"/>
        <v>SELL</v>
      </c>
    </row>
    <row r="3604" spans="1:12" x14ac:dyDescent="0.2">
      <c r="A3604" s="7" t="s">
        <v>3755</v>
      </c>
      <c r="B3604" s="8">
        <v>44385</v>
      </c>
      <c r="C3604" s="9" t="s">
        <v>37</v>
      </c>
      <c r="D3604" s="9">
        <v>31</v>
      </c>
      <c r="E3604" s="9" t="s">
        <v>116</v>
      </c>
      <c r="F3604" s="16" t="str">
        <f t="shared" si="224"/>
        <v>OTHER</v>
      </c>
      <c r="G3604" s="16" t="str">
        <f t="shared" si="225"/>
        <v>OTHER</v>
      </c>
      <c r="H3604" s="9" t="s">
        <v>4896</v>
      </c>
      <c r="I3604" s="9" t="s">
        <v>150</v>
      </c>
      <c r="J3604" s="9" t="str">
        <f t="shared" si="226"/>
        <v>RS DQLAB</v>
      </c>
      <c r="K3604" s="10" t="s">
        <v>151</v>
      </c>
      <c r="L3604" t="str">
        <f t="shared" si="227"/>
        <v>SELL</v>
      </c>
    </row>
    <row r="3605" spans="1:12" x14ac:dyDescent="0.2">
      <c r="A3605" s="11" t="s">
        <v>3756</v>
      </c>
      <c r="B3605" s="12">
        <v>44385</v>
      </c>
      <c r="C3605" s="13" t="s">
        <v>9</v>
      </c>
      <c r="D3605" s="13">
        <v>55</v>
      </c>
      <c r="E3605" s="13" t="s">
        <v>116</v>
      </c>
      <c r="F3605" s="16" t="str">
        <f t="shared" si="224"/>
        <v>OTHER</v>
      </c>
      <c r="G3605" s="16" t="str">
        <f t="shared" si="225"/>
        <v>OTHER</v>
      </c>
      <c r="H3605" s="9" t="s">
        <v>4896</v>
      </c>
      <c r="I3605" s="13" t="s">
        <v>150</v>
      </c>
      <c r="J3605" s="9" t="str">
        <f t="shared" si="226"/>
        <v>RS DQLAB</v>
      </c>
      <c r="K3605" s="14" t="s">
        <v>151</v>
      </c>
      <c r="L3605" t="str">
        <f t="shared" si="227"/>
        <v>SELL</v>
      </c>
    </row>
    <row r="3606" spans="1:12" x14ac:dyDescent="0.2">
      <c r="A3606" s="7" t="s">
        <v>3757</v>
      </c>
      <c r="B3606" s="8">
        <v>44385</v>
      </c>
      <c r="C3606" s="9" t="s">
        <v>41</v>
      </c>
      <c r="D3606" s="9">
        <v>45</v>
      </c>
      <c r="E3606" s="9" t="s">
        <v>116</v>
      </c>
      <c r="F3606" s="16" t="str">
        <f t="shared" si="224"/>
        <v>OTHER</v>
      </c>
      <c r="G3606" s="16" t="str">
        <f t="shared" si="225"/>
        <v>OTHER</v>
      </c>
      <c r="H3606" s="9" t="s">
        <v>4896</v>
      </c>
      <c r="I3606" s="9" t="s">
        <v>150</v>
      </c>
      <c r="J3606" s="9" t="str">
        <f t="shared" si="226"/>
        <v>RS DQLAB</v>
      </c>
      <c r="K3606" s="10" t="s">
        <v>151</v>
      </c>
      <c r="L3606" t="str">
        <f t="shared" si="227"/>
        <v>SELL</v>
      </c>
    </row>
    <row r="3607" spans="1:12" x14ac:dyDescent="0.2">
      <c r="A3607" s="11" t="s">
        <v>3758</v>
      </c>
      <c r="B3607" s="12">
        <v>44385</v>
      </c>
      <c r="C3607" s="13" t="s">
        <v>41</v>
      </c>
      <c r="D3607" s="13">
        <v>1</v>
      </c>
      <c r="E3607" s="13" t="s">
        <v>116</v>
      </c>
      <c r="F3607" s="16" t="str">
        <f t="shared" si="224"/>
        <v>OTHER</v>
      </c>
      <c r="G3607" s="16" t="str">
        <f t="shared" si="225"/>
        <v>OTHER</v>
      </c>
      <c r="H3607" s="9" t="s">
        <v>4896</v>
      </c>
      <c r="I3607" s="13" t="s">
        <v>150</v>
      </c>
      <c r="J3607" s="9" t="str">
        <f t="shared" si="226"/>
        <v>RS DQLAB</v>
      </c>
      <c r="K3607" s="14" t="s">
        <v>151</v>
      </c>
      <c r="L3607" t="str">
        <f t="shared" si="227"/>
        <v>SELL</v>
      </c>
    </row>
    <row r="3608" spans="1:12" x14ac:dyDescent="0.2">
      <c r="A3608" s="7" t="s">
        <v>3759</v>
      </c>
      <c r="B3608" s="8">
        <v>44385</v>
      </c>
      <c r="C3608" s="9" t="s">
        <v>11</v>
      </c>
      <c r="D3608" s="9">
        <v>3</v>
      </c>
      <c r="E3608" s="9" t="s">
        <v>116</v>
      </c>
      <c r="F3608" s="16" t="str">
        <f t="shared" si="224"/>
        <v>OTHER</v>
      </c>
      <c r="G3608" s="16" t="str">
        <f t="shared" si="225"/>
        <v>OTHER</v>
      </c>
      <c r="H3608" s="9" t="s">
        <v>4896</v>
      </c>
      <c r="I3608" s="9" t="s">
        <v>150</v>
      </c>
      <c r="J3608" s="9" t="str">
        <f t="shared" si="226"/>
        <v>RS DQLAB</v>
      </c>
      <c r="K3608" s="10" t="s">
        <v>151</v>
      </c>
      <c r="L3608" t="str">
        <f t="shared" si="227"/>
        <v>SELL</v>
      </c>
    </row>
    <row r="3609" spans="1:12" x14ac:dyDescent="0.2">
      <c r="A3609" s="11" t="s">
        <v>3760</v>
      </c>
      <c r="B3609" s="12">
        <v>44386</v>
      </c>
      <c r="C3609" s="13" t="s">
        <v>27</v>
      </c>
      <c r="D3609" s="13">
        <v>24</v>
      </c>
      <c r="E3609" s="13" t="s">
        <v>116</v>
      </c>
      <c r="F3609" s="16" t="str">
        <f t="shared" si="224"/>
        <v>OTHER</v>
      </c>
      <c r="G3609" s="16" t="str">
        <f t="shared" si="225"/>
        <v>OTHER</v>
      </c>
      <c r="H3609" s="9" t="s">
        <v>4896</v>
      </c>
      <c r="I3609" s="13" t="s">
        <v>150</v>
      </c>
      <c r="J3609" s="9" t="str">
        <f t="shared" si="226"/>
        <v>RS DQLAB</v>
      </c>
      <c r="K3609" s="14" t="s">
        <v>151</v>
      </c>
      <c r="L3609" t="str">
        <f t="shared" si="227"/>
        <v>SELL</v>
      </c>
    </row>
    <row r="3610" spans="1:12" x14ac:dyDescent="0.2">
      <c r="A3610" s="7" t="s">
        <v>3761</v>
      </c>
      <c r="B3610" s="8">
        <v>44386</v>
      </c>
      <c r="C3610" s="9" t="s">
        <v>12</v>
      </c>
      <c r="D3610" s="9">
        <v>16</v>
      </c>
      <c r="E3610" s="9" t="s">
        <v>116</v>
      </c>
      <c r="F3610" s="16" t="str">
        <f t="shared" si="224"/>
        <v>OTHER</v>
      </c>
      <c r="G3610" s="16" t="str">
        <f t="shared" si="225"/>
        <v>OTHER</v>
      </c>
      <c r="H3610" s="9" t="s">
        <v>4896</v>
      </c>
      <c r="I3610" s="9" t="s">
        <v>150</v>
      </c>
      <c r="J3610" s="9" t="str">
        <f t="shared" si="226"/>
        <v>RS DQLAB</v>
      </c>
      <c r="K3610" s="10" t="s">
        <v>151</v>
      </c>
      <c r="L3610" t="str">
        <f t="shared" si="227"/>
        <v>SELL</v>
      </c>
    </row>
    <row r="3611" spans="1:12" x14ac:dyDescent="0.2">
      <c r="A3611" s="11" t="s">
        <v>3762</v>
      </c>
      <c r="B3611" s="12">
        <v>44386</v>
      </c>
      <c r="C3611" s="13" t="s">
        <v>9</v>
      </c>
      <c r="D3611" s="13">
        <v>81</v>
      </c>
      <c r="E3611" s="13" t="s">
        <v>116</v>
      </c>
      <c r="F3611" s="16" t="str">
        <f t="shared" si="224"/>
        <v>OTHER</v>
      </c>
      <c r="G3611" s="16" t="str">
        <f t="shared" si="225"/>
        <v>OTHER</v>
      </c>
      <c r="H3611" s="9" t="s">
        <v>4896</v>
      </c>
      <c r="I3611" s="13" t="s">
        <v>150</v>
      </c>
      <c r="J3611" s="9" t="str">
        <f t="shared" si="226"/>
        <v>RS DQLAB</v>
      </c>
      <c r="K3611" s="14" t="s">
        <v>151</v>
      </c>
      <c r="L3611" t="str">
        <f t="shared" si="227"/>
        <v>SELL</v>
      </c>
    </row>
    <row r="3612" spans="1:12" x14ac:dyDescent="0.2">
      <c r="A3612" s="7" t="s">
        <v>3763</v>
      </c>
      <c r="B3612" s="8">
        <v>44386</v>
      </c>
      <c r="C3612" s="9" t="s">
        <v>22</v>
      </c>
      <c r="D3612" s="9">
        <v>7</v>
      </c>
      <c r="E3612" s="9" t="s">
        <v>116</v>
      </c>
      <c r="F3612" s="16" t="str">
        <f t="shared" si="224"/>
        <v>OTHER</v>
      </c>
      <c r="G3612" s="16" t="str">
        <f t="shared" si="225"/>
        <v>OTHER</v>
      </c>
      <c r="H3612" s="9" t="s">
        <v>4896</v>
      </c>
      <c r="I3612" s="9" t="s">
        <v>150</v>
      </c>
      <c r="J3612" s="9" t="str">
        <f t="shared" si="226"/>
        <v>RS DQLAB</v>
      </c>
      <c r="K3612" s="10" t="s">
        <v>151</v>
      </c>
      <c r="L3612" t="str">
        <f t="shared" si="227"/>
        <v>SELL</v>
      </c>
    </row>
    <row r="3613" spans="1:12" x14ac:dyDescent="0.2">
      <c r="A3613" s="11" t="s">
        <v>3764</v>
      </c>
      <c r="B3613" s="12">
        <v>44387</v>
      </c>
      <c r="C3613" s="13" t="s">
        <v>9</v>
      </c>
      <c r="D3613" s="13">
        <v>49</v>
      </c>
      <c r="E3613" s="13" t="s">
        <v>116</v>
      </c>
      <c r="F3613" s="16" t="str">
        <f t="shared" si="224"/>
        <v>OTHER</v>
      </c>
      <c r="G3613" s="16" t="str">
        <f t="shared" si="225"/>
        <v>OTHER</v>
      </c>
      <c r="H3613" s="9" t="s">
        <v>4896</v>
      </c>
      <c r="I3613" s="13" t="s">
        <v>150</v>
      </c>
      <c r="J3613" s="9" t="str">
        <f t="shared" si="226"/>
        <v>RS DQLAB</v>
      </c>
      <c r="K3613" s="14" t="s">
        <v>151</v>
      </c>
      <c r="L3613" t="str">
        <f t="shared" si="227"/>
        <v>SELL</v>
      </c>
    </row>
    <row r="3614" spans="1:12" x14ac:dyDescent="0.2">
      <c r="A3614" s="7" t="s">
        <v>3765</v>
      </c>
      <c r="B3614" s="8">
        <v>44387</v>
      </c>
      <c r="C3614" s="9" t="s">
        <v>17</v>
      </c>
      <c r="D3614" s="9">
        <v>21</v>
      </c>
      <c r="E3614" s="9" t="s">
        <v>116</v>
      </c>
      <c r="F3614" s="16" t="str">
        <f t="shared" si="224"/>
        <v>OTHER</v>
      </c>
      <c r="G3614" s="16" t="str">
        <f t="shared" si="225"/>
        <v>OTHER</v>
      </c>
      <c r="H3614" s="9" t="s">
        <v>4896</v>
      </c>
      <c r="I3614" s="9" t="s">
        <v>150</v>
      </c>
      <c r="J3614" s="9" t="str">
        <f t="shared" si="226"/>
        <v>RS DQLAB</v>
      </c>
      <c r="K3614" s="10" t="s">
        <v>151</v>
      </c>
      <c r="L3614" t="str">
        <f t="shared" si="227"/>
        <v>SELL</v>
      </c>
    </row>
    <row r="3615" spans="1:12" x14ac:dyDescent="0.2">
      <c r="A3615" s="11" t="s">
        <v>3766</v>
      </c>
      <c r="B3615" s="12">
        <v>44387</v>
      </c>
      <c r="C3615" s="13" t="s">
        <v>17</v>
      </c>
      <c r="D3615" s="13">
        <v>55</v>
      </c>
      <c r="E3615" s="13" t="s">
        <v>116</v>
      </c>
      <c r="F3615" s="16" t="str">
        <f t="shared" si="224"/>
        <v>OTHER</v>
      </c>
      <c r="G3615" s="16" t="str">
        <f t="shared" si="225"/>
        <v>OTHER</v>
      </c>
      <c r="H3615" s="9" t="s">
        <v>4896</v>
      </c>
      <c r="I3615" s="13" t="s">
        <v>150</v>
      </c>
      <c r="J3615" s="9" t="str">
        <f t="shared" si="226"/>
        <v>RS DQLAB</v>
      </c>
      <c r="K3615" s="14" t="s">
        <v>151</v>
      </c>
      <c r="L3615" t="str">
        <f t="shared" si="227"/>
        <v>SELL</v>
      </c>
    </row>
    <row r="3616" spans="1:12" x14ac:dyDescent="0.2">
      <c r="A3616" s="7" t="s">
        <v>3767</v>
      </c>
      <c r="B3616" s="8">
        <v>44388</v>
      </c>
      <c r="C3616" s="9" t="s">
        <v>31</v>
      </c>
      <c r="D3616" s="9">
        <v>7</v>
      </c>
      <c r="E3616" s="9" t="s">
        <v>116</v>
      </c>
      <c r="F3616" s="16" t="str">
        <f t="shared" si="224"/>
        <v>OTHER</v>
      </c>
      <c r="G3616" s="16" t="str">
        <f t="shared" si="225"/>
        <v>OTHER</v>
      </c>
      <c r="H3616" s="9" t="s">
        <v>4896</v>
      </c>
      <c r="I3616" s="9" t="s">
        <v>150</v>
      </c>
      <c r="J3616" s="9" t="str">
        <f t="shared" si="226"/>
        <v>RS DQLAB</v>
      </c>
      <c r="K3616" s="10" t="s">
        <v>151</v>
      </c>
      <c r="L3616" t="str">
        <f t="shared" si="227"/>
        <v>SELL</v>
      </c>
    </row>
    <row r="3617" spans="1:12" x14ac:dyDescent="0.2">
      <c r="A3617" s="11" t="s">
        <v>3768</v>
      </c>
      <c r="B3617" s="12">
        <v>44388</v>
      </c>
      <c r="C3617" s="13" t="s">
        <v>9</v>
      </c>
      <c r="D3617" s="13">
        <v>12</v>
      </c>
      <c r="E3617" s="13" t="s">
        <v>116</v>
      </c>
      <c r="F3617" s="16" t="str">
        <f t="shared" si="224"/>
        <v>OTHER</v>
      </c>
      <c r="G3617" s="16" t="str">
        <f t="shared" si="225"/>
        <v>OTHER</v>
      </c>
      <c r="H3617" s="9" t="s">
        <v>4896</v>
      </c>
      <c r="I3617" s="13" t="s">
        <v>150</v>
      </c>
      <c r="J3617" s="9" t="str">
        <f t="shared" si="226"/>
        <v>RS DQLAB</v>
      </c>
      <c r="K3617" s="14" t="s">
        <v>151</v>
      </c>
      <c r="L3617" t="str">
        <f t="shared" si="227"/>
        <v>SELL</v>
      </c>
    </row>
    <row r="3618" spans="1:12" x14ac:dyDescent="0.2">
      <c r="A3618" s="7" t="s">
        <v>3769</v>
      </c>
      <c r="B3618" s="8">
        <v>44388</v>
      </c>
      <c r="C3618" s="9" t="s">
        <v>24</v>
      </c>
      <c r="D3618" s="9">
        <v>7</v>
      </c>
      <c r="E3618" s="9" t="s">
        <v>116</v>
      </c>
      <c r="F3618" s="16" t="str">
        <f t="shared" si="224"/>
        <v>OTHER</v>
      </c>
      <c r="G3618" s="16" t="str">
        <f t="shared" si="225"/>
        <v>OTHER</v>
      </c>
      <c r="H3618" s="9" t="s">
        <v>4896</v>
      </c>
      <c r="I3618" s="9" t="s">
        <v>150</v>
      </c>
      <c r="J3618" s="9" t="str">
        <f t="shared" si="226"/>
        <v>RS DQLAB</v>
      </c>
      <c r="K3618" s="10" t="s">
        <v>151</v>
      </c>
      <c r="L3618" t="str">
        <f t="shared" si="227"/>
        <v>SELL</v>
      </c>
    </row>
    <row r="3619" spans="1:12" x14ac:dyDescent="0.2">
      <c r="A3619" s="11" t="s">
        <v>3770</v>
      </c>
      <c r="B3619" s="12">
        <v>44388</v>
      </c>
      <c r="C3619" s="13" t="s">
        <v>22</v>
      </c>
      <c r="D3619" s="13">
        <v>47</v>
      </c>
      <c r="E3619" s="13" t="s">
        <v>116</v>
      </c>
      <c r="F3619" s="16" t="str">
        <f t="shared" si="224"/>
        <v>OTHER</v>
      </c>
      <c r="G3619" s="16" t="str">
        <f t="shared" si="225"/>
        <v>OTHER</v>
      </c>
      <c r="H3619" s="9" t="s">
        <v>4896</v>
      </c>
      <c r="I3619" s="13" t="s">
        <v>150</v>
      </c>
      <c r="J3619" s="9" t="str">
        <f t="shared" si="226"/>
        <v>RS DQLAB</v>
      </c>
      <c r="K3619" s="14" t="s">
        <v>151</v>
      </c>
      <c r="L3619" t="str">
        <f t="shared" si="227"/>
        <v>SELL</v>
      </c>
    </row>
    <row r="3620" spans="1:12" x14ac:dyDescent="0.2">
      <c r="A3620" s="7" t="s">
        <v>3771</v>
      </c>
      <c r="B3620" s="8">
        <v>44388</v>
      </c>
      <c r="C3620" s="9" t="s">
        <v>28</v>
      </c>
      <c r="D3620" s="9">
        <v>16</v>
      </c>
      <c r="E3620" s="9" t="s">
        <v>116</v>
      </c>
      <c r="F3620" s="16" t="str">
        <f t="shared" si="224"/>
        <v>OTHER</v>
      </c>
      <c r="G3620" s="16" t="str">
        <f t="shared" si="225"/>
        <v>OTHER</v>
      </c>
      <c r="H3620" s="9" t="s">
        <v>4896</v>
      </c>
      <c r="I3620" s="9" t="s">
        <v>150</v>
      </c>
      <c r="J3620" s="9" t="str">
        <f t="shared" si="226"/>
        <v>RS DQLAB</v>
      </c>
      <c r="K3620" s="10" t="s">
        <v>151</v>
      </c>
      <c r="L3620" t="str">
        <f t="shared" si="227"/>
        <v>SELL</v>
      </c>
    </row>
    <row r="3621" spans="1:12" x14ac:dyDescent="0.2">
      <c r="A3621" s="11" t="s">
        <v>3772</v>
      </c>
      <c r="B3621" s="12">
        <v>44388</v>
      </c>
      <c r="C3621" s="13" t="s">
        <v>5</v>
      </c>
      <c r="D3621" s="13">
        <v>3</v>
      </c>
      <c r="E3621" s="13" t="s">
        <v>116</v>
      </c>
      <c r="F3621" s="16" t="str">
        <f t="shared" si="224"/>
        <v>OTHER</v>
      </c>
      <c r="G3621" s="16" t="str">
        <f t="shared" si="225"/>
        <v>OTHER</v>
      </c>
      <c r="H3621" s="9" t="s">
        <v>4896</v>
      </c>
      <c r="I3621" s="13" t="s">
        <v>150</v>
      </c>
      <c r="J3621" s="9" t="str">
        <f t="shared" si="226"/>
        <v>RS DQLAB</v>
      </c>
      <c r="K3621" s="14" t="s">
        <v>151</v>
      </c>
      <c r="L3621" t="str">
        <f t="shared" si="227"/>
        <v>SELL</v>
      </c>
    </row>
    <row r="3622" spans="1:12" x14ac:dyDescent="0.2">
      <c r="A3622" s="7" t="s">
        <v>3773</v>
      </c>
      <c r="B3622" s="8">
        <v>44388</v>
      </c>
      <c r="C3622" s="9" t="s">
        <v>5</v>
      </c>
      <c r="D3622" s="9">
        <v>5</v>
      </c>
      <c r="E3622" s="9" t="s">
        <v>116</v>
      </c>
      <c r="F3622" s="16" t="str">
        <f t="shared" si="224"/>
        <v>OTHER</v>
      </c>
      <c r="G3622" s="16" t="str">
        <f t="shared" si="225"/>
        <v>OTHER</v>
      </c>
      <c r="H3622" s="9" t="s">
        <v>4896</v>
      </c>
      <c r="I3622" s="9" t="s">
        <v>150</v>
      </c>
      <c r="J3622" s="9" t="str">
        <f t="shared" si="226"/>
        <v>RS DQLAB</v>
      </c>
      <c r="K3622" s="10" t="s">
        <v>151</v>
      </c>
      <c r="L3622" t="str">
        <f t="shared" si="227"/>
        <v>SELL</v>
      </c>
    </row>
    <row r="3623" spans="1:12" x14ac:dyDescent="0.2">
      <c r="A3623" s="11" t="s">
        <v>3774</v>
      </c>
      <c r="B3623" s="12">
        <v>44389</v>
      </c>
      <c r="C3623" s="13" t="s">
        <v>37</v>
      </c>
      <c r="D3623" s="13">
        <v>11</v>
      </c>
      <c r="E3623" s="13" t="s">
        <v>116</v>
      </c>
      <c r="F3623" s="16" t="str">
        <f t="shared" si="224"/>
        <v>OTHER</v>
      </c>
      <c r="G3623" s="16" t="str">
        <f t="shared" si="225"/>
        <v>OTHER</v>
      </c>
      <c r="H3623" s="9" t="s">
        <v>4896</v>
      </c>
      <c r="I3623" s="13" t="s">
        <v>150</v>
      </c>
      <c r="J3623" s="9" t="str">
        <f t="shared" si="226"/>
        <v>RS DQLAB</v>
      </c>
      <c r="K3623" s="14" t="s">
        <v>151</v>
      </c>
      <c r="L3623" t="str">
        <f t="shared" si="227"/>
        <v>SELL</v>
      </c>
    </row>
    <row r="3624" spans="1:12" x14ac:dyDescent="0.2">
      <c r="A3624" s="7" t="s">
        <v>3775</v>
      </c>
      <c r="B3624" s="8">
        <v>44389</v>
      </c>
      <c r="C3624" s="9" t="s">
        <v>37</v>
      </c>
      <c r="D3624" s="9">
        <v>30</v>
      </c>
      <c r="E3624" s="9" t="s">
        <v>116</v>
      </c>
      <c r="F3624" s="16" t="str">
        <f t="shared" si="224"/>
        <v>OTHER</v>
      </c>
      <c r="G3624" s="16" t="str">
        <f t="shared" si="225"/>
        <v>OTHER</v>
      </c>
      <c r="H3624" s="9" t="s">
        <v>4896</v>
      </c>
      <c r="I3624" s="9" t="s">
        <v>150</v>
      </c>
      <c r="J3624" s="9" t="str">
        <f t="shared" si="226"/>
        <v>RS DQLAB</v>
      </c>
      <c r="K3624" s="10" t="s">
        <v>151</v>
      </c>
      <c r="L3624" t="str">
        <f t="shared" si="227"/>
        <v>SELL</v>
      </c>
    </row>
    <row r="3625" spans="1:12" x14ac:dyDescent="0.2">
      <c r="A3625" s="11" t="s">
        <v>3776</v>
      </c>
      <c r="B3625" s="12">
        <v>44389</v>
      </c>
      <c r="C3625" s="13" t="s">
        <v>9</v>
      </c>
      <c r="D3625" s="13">
        <v>30</v>
      </c>
      <c r="E3625" s="13" t="s">
        <v>116</v>
      </c>
      <c r="F3625" s="16" t="str">
        <f t="shared" si="224"/>
        <v>OTHER</v>
      </c>
      <c r="G3625" s="16" t="str">
        <f t="shared" si="225"/>
        <v>OTHER</v>
      </c>
      <c r="H3625" s="9" t="s">
        <v>4896</v>
      </c>
      <c r="I3625" s="13" t="s">
        <v>150</v>
      </c>
      <c r="J3625" s="9" t="str">
        <f t="shared" si="226"/>
        <v>RS DQLAB</v>
      </c>
      <c r="K3625" s="14" t="s">
        <v>151</v>
      </c>
      <c r="L3625" t="str">
        <f t="shared" si="227"/>
        <v>SELL</v>
      </c>
    </row>
    <row r="3626" spans="1:12" x14ac:dyDescent="0.2">
      <c r="A3626" s="7" t="s">
        <v>3777</v>
      </c>
      <c r="B3626" s="8">
        <v>44389</v>
      </c>
      <c r="C3626" s="9" t="s">
        <v>22</v>
      </c>
      <c r="D3626" s="9">
        <v>11</v>
      </c>
      <c r="E3626" s="9" t="s">
        <v>116</v>
      </c>
      <c r="F3626" s="16" t="str">
        <f t="shared" si="224"/>
        <v>OTHER</v>
      </c>
      <c r="G3626" s="16" t="str">
        <f t="shared" si="225"/>
        <v>OTHER</v>
      </c>
      <c r="H3626" s="9" t="s">
        <v>4896</v>
      </c>
      <c r="I3626" s="9" t="s">
        <v>150</v>
      </c>
      <c r="J3626" s="9" t="str">
        <f t="shared" si="226"/>
        <v>RS DQLAB</v>
      </c>
      <c r="K3626" s="10" t="s">
        <v>151</v>
      </c>
      <c r="L3626" t="str">
        <f t="shared" si="227"/>
        <v>SELL</v>
      </c>
    </row>
    <row r="3627" spans="1:12" x14ac:dyDescent="0.2">
      <c r="A3627" s="11" t="s">
        <v>3778</v>
      </c>
      <c r="B3627" s="12">
        <v>44390</v>
      </c>
      <c r="C3627" s="13" t="s">
        <v>12</v>
      </c>
      <c r="D3627" s="13">
        <v>75</v>
      </c>
      <c r="E3627" s="13" t="s">
        <v>116</v>
      </c>
      <c r="F3627" s="16" t="str">
        <f t="shared" si="224"/>
        <v>OTHER</v>
      </c>
      <c r="G3627" s="16" t="str">
        <f t="shared" si="225"/>
        <v>OTHER</v>
      </c>
      <c r="H3627" s="9" t="s">
        <v>4896</v>
      </c>
      <c r="I3627" s="13" t="s">
        <v>150</v>
      </c>
      <c r="J3627" s="9" t="str">
        <f t="shared" si="226"/>
        <v>RS DQLAB</v>
      </c>
      <c r="K3627" s="14" t="s">
        <v>151</v>
      </c>
      <c r="L3627" t="str">
        <f t="shared" si="227"/>
        <v>SELL</v>
      </c>
    </row>
    <row r="3628" spans="1:12" x14ac:dyDescent="0.2">
      <c r="A3628" s="7" t="s">
        <v>3779</v>
      </c>
      <c r="B3628" s="8">
        <v>44390</v>
      </c>
      <c r="C3628" s="9" t="s">
        <v>10</v>
      </c>
      <c r="D3628" s="9">
        <v>3</v>
      </c>
      <c r="E3628" s="9" t="s">
        <v>116</v>
      </c>
      <c r="F3628" s="16" t="str">
        <f t="shared" si="224"/>
        <v>OTHER</v>
      </c>
      <c r="G3628" s="16" t="str">
        <f t="shared" si="225"/>
        <v>OTHER</v>
      </c>
      <c r="H3628" s="9" t="s">
        <v>4896</v>
      </c>
      <c r="I3628" s="9" t="s">
        <v>150</v>
      </c>
      <c r="J3628" s="9" t="str">
        <f t="shared" si="226"/>
        <v>RS DQLAB</v>
      </c>
      <c r="K3628" s="10" t="s">
        <v>151</v>
      </c>
      <c r="L3628" t="str">
        <f t="shared" si="227"/>
        <v>SELL</v>
      </c>
    </row>
    <row r="3629" spans="1:12" x14ac:dyDescent="0.2">
      <c r="A3629" s="11" t="s">
        <v>3780</v>
      </c>
      <c r="B3629" s="12">
        <v>44390</v>
      </c>
      <c r="C3629" s="13" t="s">
        <v>16</v>
      </c>
      <c r="D3629" s="13">
        <v>8</v>
      </c>
      <c r="E3629" s="13" t="s">
        <v>116</v>
      </c>
      <c r="F3629" s="16" t="str">
        <f t="shared" si="224"/>
        <v>OTHER</v>
      </c>
      <c r="G3629" s="16" t="str">
        <f t="shared" si="225"/>
        <v>OTHER</v>
      </c>
      <c r="H3629" s="9" t="s">
        <v>4896</v>
      </c>
      <c r="I3629" s="13" t="s">
        <v>150</v>
      </c>
      <c r="J3629" s="9" t="str">
        <f t="shared" si="226"/>
        <v>RS DQLAB</v>
      </c>
      <c r="K3629" s="14" t="s">
        <v>151</v>
      </c>
      <c r="L3629" t="str">
        <f t="shared" si="227"/>
        <v>SELL</v>
      </c>
    </row>
    <row r="3630" spans="1:12" x14ac:dyDescent="0.2">
      <c r="A3630" s="7" t="s">
        <v>3781</v>
      </c>
      <c r="B3630" s="8">
        <v>44390</v>
      </c>
      <c r="C3630" s="9" t="s">
        <v>35</v>
      </c>
      <c r="D3630" s="9">
        <v>56</v>
      </c>
      <c r="E3630" s="9" t="s">
        <v>116</v>
      </c>
      <c r="F3630" s="16" t="str">
        <f t="shared" si="224"/>
        <v>OTHER</v>
      </c>
      <c r="G3630" s="16" t="str">
        <f t="shared" si="225"/>
        <v>OTHER</v>
      </c>
      <c r="H3630" s="9" t="s">
        <v>4896</v>
      </c>
      <c r="I3630" s="9" t="s">
        <v>150</v>
      </c>
      <c r="J3630" s="9" t="str">
        <f t="shared" si="226"/>
        <v>RS DQLAB</v>
      </c>
      <c r="K3630" s="10" t="s">
        <v>151</v>
      </c>
      <c r="L3630" t="str">
        <f t="shared" si="227"/>
        <v>SELL</v>
      </c>
    </row>
    <row r="3631" spans="1:12" x14ac:dyDescent="0.2">
      <c r="A3631" s="11" t="s">
        <v>3782</v>
      </c>
      <c r="B3631" s="12">
        <v>44390</v>
      </c>
      <c r="C3631" s="13" t="s">
        <v>11</v>
      </c>
      <c r="D3631" s="13">
        <v>22</v>
      </c>
      <c r="E3631" s="13" t="s">
        <v>116</v>
      </c>
      <c r="F3631" s="16" t="str">
        <f t="shared" si="224"/>
        <v>OTHER</v>
      </c>
      <c r="G3631" s="16" t="str">
        <f t="shared" si="225"/>
        <v>OTHER</v>
      </c>
      <c r="H3631" s="9" t="s">
        <v>4896</v>
      </c>
      <c r="I3631" s="13" t="s">
        <v>150</v>
      </c>
      <c r="J3631" s="9" t="str">
        <f t="shared" si="226"/>
        <v>RS DQLAB</v>
      </c>
      <c r="K3631" s="14" t="s">
        <v>151</v>
      </c>
      <c r="L3631" t="str">
        <f t="shared" si="227"/>
        <v>SELL</v>
      </c>
    </row>
    <row r="3632" spans="1:12" x14ac:dyDescent="0.2">
      <c r="A3632" s="7" t="s">
        <v>3783</v>
      </c>
      <c r="B3632" s="8">
        <v>44390</v>
      </c>
      <c r="C3632" s="9" t="s">
        <v>5</v>
      </c>
      <c r="D3632" s="9">
        <v>73</v>
      </c>
      <c r="E3632" s="9" t="s">
        <v>116</v>
      </c>
      <c r="F3632" s="16" t="str">
        <f t="shared" si="224"/>
        <v>OTHER</v>
      </c>
      <c r="G3632" s="16" t="str">
        <f t="shared" si="225"/>
        <v>OTHER</v>
      </c>
      <c r="H3632" s="9" t="s">
        <v>4896</v>
      </c>
      <c r="I3632" s="9" t="s">
        <v>150</v>
      </c>
      <c r="J3632" s="9" t="str">
        <f t="shared" si="226"/>
        <v>RS DQLAB</v>
      </c>
      <c r="K3632" s="10" t="s">
        <v>151</v>
      </c>
      <c r="L3632" t="str">
        <f t="shared" si="227"/>
        <v>SELL</v>
      </c>
    </row>
    <row r="3633" spans="1:12" x14ac:dyDescent="0.2">
      <c r="A3633" s="11" t="s">
        <v>3784</v>
      </c>
      <c r="B3633" s="12">
        <v>44391</v>
      </c>
      <c r="C3633" s="13" t="s">
        <v>12</v>
      </c>
      <c r="D3633" s="13">
        <v>68</v>
      </c>
      <c r="E3633" s="13" t="s">
        <v>116</v>
      </c>
      <c r="F3633" s="16" t="str">
        <f t="shared" si="224"/>
        <v>OTHER</v>
      </c>
      <c r="G3633" s="16" t="str">
        <f t="shared" si="225"/>
        <v>OTHER</v>
      </c>
      <c r="H3633" s="9" t="s">
        <v>4896</v>
      </c>
      <c r="I3633" s="13" t="s">
        <v>150</v>
      </c>
      <c r="J3633" s="9" t="str">
        <f t="shared" si="226"/>
        <v>RS DQLAB</v>
      </c>
      <c r="K3633" s="14" t="s">
        <v>151</v>
      </c>
      <c r="L3633" t="str">
        <f t="shared" si="227"/>
        <v>SELL</v>
      </c>
    </row>
    <row r="3634" spans="1:12" x14ac:dyDescent="0.2">
      <c r="A3634" s="7" t="s">
        <v>3785</v>
      </c>
      <c r="B3634" s="8">
        <v>44391</v>
      </c>
      <c r="C3634" s="9" t="s">
        <v>12</v>
      </c>
      <c r="D3634" s="9">
        <v>10</v>
      </c>
      <c r="E3634" s="9" t="s">
        <v>116</v>
      </c>
      <c r="F3634" s="16" t="str">
        <f t="shared" si="224"/>
        <v>OTHER</v>
      </c>
      <c r="G3634" s="16" t="str">
        <f t="shared" si="225"/>
        <v>OTHER</v>
      </c>
      <c r="H3634" s="9" t="s">
        <v>4896</v>
      </c>
      <c r="I3634" s="9" t="s">
        <v>150</v>
      </c>
      <c r="J3634" s="9" t="str">
        <f t="shared" si="226"/>
        <v>RS DQLAB</v>
      </c>
      <c r="K3634" s="10" t="s">
        <v>151</v>
      </c>
      <c r="L3634" t="str">
        <f t="shared" si="227"/>
        <v>SELL</v>
      </c>
    </row>
    <row r="3635" spans="1:12" x14ac:dyDescent="0.2">
      <c r="A3635" s="11" t="s">
        <v>3786</v>
      </c>
      <c r="B3635" s="12">
        <v>44391</v>
      </c>
      <c r="C3635" s="13" t="s">
        <v>37</v>
      </c>
      <c r="D3635" s="13">
        <v>50</v>
      </c>
      <c r="E3635" s="13" t="s">
        <v>116</v>
      </c>
      <c r="F3635" s="16" t="str">
        <f t="shared" si="224"/>
        <v>OTHER</v>
      </c>
      <c r="G3635" s="16" t="str">
        <f t="shared" si="225"/>
        <v>OTHER</v>
      </c>
      <c r="H3635" s="9" t="s">
        <v>4896</v>
      </c>
      <c r="I3635" s="13" t="s">
        <v>150</v>
      </c>
      <c r="J3635" s="9" t="str">
        <f t="shared" si="226"/>
        <v>RS DQLAB</v>
      </c>
      <c r="K3635" s="14" t="s">
        <v>151</v>
      </c>
      <c r="L3635" t="str">
        <f t="shared" si="227"/>
        <v>SELL</v>
      </c>
    </row>
    <row r="3636" spans="1:12" x14ac:dyDescent="0.2">
      <c r="A3636" s="7" t="s">
        <v>3787</v>
      </c>
      <c r="B3636" s="8">
        <v>44391</v>
      </c>
      <c r="C3636" s="9" t="s">
        <v>24</v>
      </c>
      <c r="D3636" s="9">
        <v>44</v>
      </c>
      <c r="E3636" s="9" t="s">
        <v>116</v>
      </c>
      <c r="F3636" s="16" t="str">
        <f t="shared" si="224"/>
        <v>OTHER</v>
      </c>
      <c r="G3636" s="16" t="str">
        <f t="shared" si="225"/>
        <v>OTHER</v>
      </c>
      <c r="H3636" s="9" t="s">
        <v>4896</v>
      </c>
      <c r="I3636" s="9" t="s">
        <v>150</v>
      </c>
      <c r="J3636" s="9" t="str">
        <f t="shared" si="226"/>
        <v>RS DQLAB</v>
      </c>
      <c r="K3636" s="10" t="s">
        <v>151</v>
      </c>
      <c r="L3636" t="str">
        <f t="shared" si="227"/>
        <v>SELL</v>
      </c>
    </row>
    <row r="3637" spans="1:12" x14ac:dyDescent="0.2">
      <c r="A3637" s="11" t="s">
        <v>3788</v>
      </c>
      <c r="B3637" s="12">
        <v>44391</v>
      </c>
      <c r="C3637" s="13" t="s">
        <v>22</v>
      </c>
      <c r="D3637" s="13">
        <v>34</v>
      </c>
      <c r="E3637" s="13" t="s">
        <v>116</v>
      </c>
      <c r="F3637" s="16" t="str">
        <f t="shared" si="224"/>
        <v>OTHER</v>
      </c>
      <c r="G3637" s="16" t="str">
        <f t="shared" si="225"/>
        <v>OTHER</v>
      </c>
      <c r="H3637" s="9" t="s">
        <v>4896</v>
      </c>
      <c r="I3637" s="13" t="s">
        <v>150</v>
      </c>
      <c r="J3637" s="9" t="str">
        <f t="shared" si="226"/>
        <v>RS DQLAB</v>
      </c>
      <c r="K3637" s="14" t="s">
        <v>151</v>
      </c>
      <c r="L3637" t="str">
        <f t="shared" si="227"/>
        <v>SELL</v>
      </c>
    </row>
    <row r="3638" spans="1:12" x14ac:dyDescent="0.2">
      <c r="A3638" s="7" t="s">
        <v>3789</v>
      </c>
      <c r="B3638" s="8">
        <v>44391</v>
      </c>
      <c r="C3638" s="9" t="s">
        <v>40</v>
      </c>
      <c r="D3638" s="9">
        <v>59</v>
      </c>
      <c r="E3638" s="9" t="s">
        <v>116</v>
      </c>
      <c r="F3638" s="16" t="str">
        <f t="shared" si="224"/>
        <v>OTHER</v>
      </c>
      <c r="G3638" s="16" t="str">
        <f t="shared" si="225"/>
        <v>OTHER</v>
      </c>
      <c r="H3638" s="9" t="s">
        <v>4896</v>
      </c>
      <c r="I3638" s="9" t="s">
        <v>150</v>
      </c>
      <c r="J3638" s="9" t="str">
        <f t="shared" si="226"/>
        <v>RS DQLAB</v>
      </c>
      <c r="K3638" s="10" t="s">
        <v>151</v>
      </c>
      <c r="L3638" t="str">
        <f t="shared" si="227"/>
        <v>SELL</v>
      </c>
    </row>
    <row r="3639" spans="1:12" x14ac:dyDescent="0.2">
      <c r="A3639" s="11" t="s">
        <v>3790</v>
      </c>
      <c r="B3639" s="12">
        <v>44391</v>
      </c>
      <c r="C3639" s="13" t="s">
        <v>25</v>
      </c>
      <c r="D3639" s="13">
        <v>2</v>
      </c>
      <c r="E3639" s="13" t="s">
        <v>116</v>
      </c>
      <c r="F3639" s="16" t="str">
        <f t="shared" si="224"/>
        <v>OTHER</v>
      </c>
      <c r="G3639" s="16" t="str">
        <f t="shared" si="225"/>
        <v>OTHER</v>
      </c>
      <c r="H3639" s="9" t="s">
        <v>4896</v>
      </c>
      <c r="I3639" s="13" t="s">
        <v>150</v>
      </c>
      <c r="J3639" s="9" t="str">
        <f t="shared" si="226"/>
        <v>RS DQLAB</v>
      </c>
      <c r="K3639" s="14" t="s">
        <v>151</v>
      </c>
      <c r="L3639" t="str">
        <f t="shared" si="227"/>
        <v>SELL</v>
      </c>
    </row>
    <row r="3640" spans="1:12" x14ac:dyDescent="0.2">
      <c r="A3640" s="7" t="s">
        <v>3791</v>
      </c>
      <c r="B3640" s="8">
        <v>44391</v>
      </c>
      <c r="C3640" s="9" t="s">
        <v>21</v>
      </c>
      <c r="D3640" s="9">
        <v>3</v>
      </c>
      <c r="E3640" s="9" t="s">
        <v>116</v>
      </c>
      <c r="F3640" s="16" t="str">
        <f t="shared" si="224"/>
        <v>OTHER</v>
      </c>
      <c r="G3640" s="16" t="str">
        <f t="shared" si="225"/>
        <v>OTHER</v>
      </c>
      <c r="H3640" s="9" t="s">
        <v>4896</v>
      </c>
      <c r="I3640" s="9" t="s">
        <v>150</v>
      </c>
      <c r="J3640" s="9" t="str">
        <f t="shared" si="226"/>
        <v>RS DQLAB</v>
      </c>
      <c r="K3640" s="10" t="s">
        <v>151</v>
      </c>
      <c r="L3640" t="str">
        <f t="shared" si="227"/>
        <v>SELL</v>
      </c>
    </row>
    <row r="3641" spans="1:12" x14ac:dyDescent="0.2">
      <c r="A3641" s="11" t="s">
        <v>3792</v>
      </c>
      <c r="B3641" s="12">
        <v>44392</v>
      </c>
      <c r="C3641" s="13" t="s">
        <v>9</v>
      </c>
      <c r="D3641" s="13">
        <v>35</v>
      </c>
      <c r="E3641" s="13" t="s">
        <v>116</v>
      </c>
      <c r="F3641" s="16" t="str">
        <f t="shared" si="224"/>
        <v>OTHER</v>
      </c>
      <c r="G3641" s="16" t="str">
        <f t="shared" si="225"/>
        <v>OTHER</v>
      </c>
      <c r="H3641" s="9" t="s">
        <v>4896</v>
      </c>
      <c r="I3641" s="13" t="s">
        <v>150</v>
      </c>
      <c r="J3641" s="9" t="str">
        <f t="shared" si="226"/>
        <v>RS DQLAB</v>
      </c>
      <c r="K3641" s="14" t="s">
        <v>151</v>
      </c>
      <c r="L3641" t="str">
        <f t="shared" si="227"/>
        <v>SELL</v>
      </c>
    </row>
    <row r="3642" spans="1:12" x14ac:dyDescent="0.2">
      <c r="A3642" s="7" t="s">
        <v>3793</v>
      </c>
      <c r="B3642" s="8">
        <v>44392</v>
      </c>
      <c r="C3642" s="9" t="s">
        <v>9</v>
      </c>
      <c r="D3642" s="9">
        <v>12</v>
      </c>
      <c r="E3642" s="9" t="s">
        <v>116</v>
      </c>
      <c r="F3642" s="16" t="str">
        <f t="shared" si="224"/>
        <v>OTHER</v>
      </c>
      <c r="G3642" s="16" t="str">
        <f t="shared" si="225"/>
        <v>OTHER</v>
      </c>
      <c r="H3642" s="9" t="s">
        <v>4896</v>
      </c>
      <c r="I3642" s="9" t="s">
        <v>150</v>
      </c>
      <c r="J3642" s="9" t="str">
        <f t="shared" si="226"/>
        <v>RS DQLAB</v>
      </c>
      <c r="K3642" s="10" t="s">
        <v>151</v>
      </c>
      <c r="L3642" t="str">
        <f t="shared" si="227"/>
        <v>SELL</v>
      </c>
    </row>
    <row r="3643" spans="1:12" x14ac:dyDescent="0.2">
      <c r="A3643" s="11" t="s">
        <v>3794</v>
      </c>
      <c r="B3643" s="12">
        <v>44392</v>
      </c>
      <c r="C3643" s="13" t="s">
        <v>10</v>
      </c>
      <c r="D3643" s="13">
        <v>32</v>
      </c>
      <c r="E3643" s="13" t="s">
        <v>116</v>
      </c>
      <c r="F3643" s="16" t="str">
        <f t="shared" si="224"/>
        <v>OTHER</v>
      </c>
      <c r="G3643" s="16" t="str">
        <f t="shared" si="225"/>
        <v>OTHER</v>
      </c>
      <c r="H3643" s="9" t="s">
        <v>4896</v>
      </c>
      <c r="I3643" s="13" t="s">
        <v>150</v>
      </c>
      <c r="J3643" s="9" t="str">
        <f t="shared" si="226"/>
        <v>RS DQLAB</v>
      </c>
      <c r="K3643" s="14" t="s">
        <v>151</v>
      </c>
      <c r="L3643" t="str">
        <f t="shared" si="227"/>
        <v>SELL</v>
      </c>
    </row>
    <row r="3644" spans="1:12" x14ac:dyDescent="0.2">
      <c r="A3644" s="7" t="s">
        <v>3795</v>
      </c>
      <c r="B3644" s="8">
        <v>44392</v>
      </c>
      <c r="C3644" s="9" t="s">
        <v>17</v>
      </c>
      <c r="D3644" s="9">
        <v>3</v>
      </c>
      <c r="E3644" s="9" t="s">
        <v>116</v>
      </c>
      <c r="F3644" s="16" t="str">
        <f t="shared" si="224"/>
        <v>OTHER</v>
      </c>
      <c r="G3644" s="16" t="str">
        <f t="shared" si="225"/>
        <v>OTHER</v>
      </c>
      <c r="H3644" s="9" t="s">
        <v>4896</v>
      </c>
      <c r="I3644" s="9" t="s">
        <v>150</v>
      </c>
      <c r="J3644" s="9" t="str">
        <f t="shared" si="226"/>
        <v>RS DQLAB</v>
      </c>
      <c r="K3644" s="10" t="s">
        <v>151</v>
      </c>
      <c r="L3644" t="str">
        <f t="shared" si="227"/>
        <v>SELL</v>
      </c>
    </row>
    <row r="3645" spans="1:12" x14ac:dyDescent="0.2">
      <c r="A3645" s="11" t="s">
        <v>3796</v>
      </c>
      <c r="B3645" s="12">
        <v>44392</v>
      </c>
      <c r="C3645" s="13" t="s">
        <v>14</v>
      </c>
      <c r="D3645" s="13">
        <v>14</v>
      </c>
      <c r="E3645" s="13" t="s">
        <v>116</v>
      </c>
      <c r="F3645" s="16" t="str">
        <f t="shared" si="224"/>
        <v>OTHER</v>
      </c>
      <c r="G3645" s="16" t="str">
        <f t="shared" si="225"/>
        <v>OTHER</v>
      </c>
      <c r="H3645" s="9" t="s">
        <v>4896</v>
      </c>
      <c r="I3645" s="13" t="s">
        <v>150</v>
      </c>
      <c r="J3645" s="9" t="str">
        <f t="shared" si="226"/>
        <v>RS DQLAB</v>
      </c>
      <c r="K3645" s="14" t="s">
        <v>151</v>
      </c>
      <c r="L3645" t="str">
        <f t="shared" si="227"/>
        <v>SELL</v>
      </c>
    </row>
    <row r="3646" spans="1:12" x14ac:dyDescent="0.2">
      <c r="A3646" s="7" t="s">
        <v>3797</v>
      </c>
      <c r="B3646" s="8">
        <v>44392</v>
      </c>
      <c r="C3646" s="9" t="s">
        <v>34</v>
      </c>
      <c r="D3646" s="9">
        <v>48</v>
      </c>
      <c r="E3646" s="9" t="s">
        <v>116</v>
      </c>
      <c r="F3646" s="16" t="str">
        <f t="shared" si="224"/>
        <v>OTHER</v>
      </c>
      <c r="G3646" s="16" t="str">
        <f t="shared" si="225"/>
        <v>OTHER</v>
      </c>
      <c r="H3646" s="9" t="s">
        <v>4896</v>
      </c>
      <c r="I3646" s="9" t="s">
        <v>150</v>
      </c>
      <c r="J3646" s="9" t="str">
        <f t="shared" si="226"/>
        <v>RS DQLAB</v>
      </c>
      <c r="K3646" s="10" t="s">
        <v>151</v>
      </c>
      <c r="L3646" t="str">
        <f t="shared" si="227"/>
        <v>SELL</v>
      </c>
    </row>
    <row r="3647" spans="1:12" x14ac:dyDescent="0.2">
      <c r="A3647" s="11" t="s">
        <v>3798</v>
      </c>
      <c r="B3647" s="12">
        <v>44393</v>
      </c>
      <c r="C3647" s="13" t="s">
        <v>37</v>
      </c>
      <c r="D3647" s="13">
        <v>48</v>
      </c>
      <c r="E3647" s="13" t="s">
        <v>116</v>
      </c>
      <c r="F3647" s="16" t="str">
        <f t="shared" si="224"/>
        <v>OTHER</v>
      </c>
      <c r="G3647" s="16" t="str">
        <f t="shared" si="225"/>
        <v>OTHER</v>
      </c>
      <c r="H3647" s="9" t="s">
        <v>4896</v>
      </c>
      <c r="I3647" s="13" t="s">
        <v>150</v>
      </c>
      <c r="J3647" s="9" t="str">
        <f t="shared" si="226"/>
        <v>RS DQLAB</v>
      </c>
      <c r="K3647" s="14" t="s">
        <v>151</v>
      </c>
      <c r="L3647" t="str">
        <f t="shared" si="227"/>
        <v>SELL</v>
      </c>
    </row>
    <row r="3648" spans="1:12" x14ac:dyDescent="0.2">
      <c r="A3648" s="7" t="s">
        <v>3799</v>
      </c>
      <c r="B3648" s="8">
        <v>44393</v>
      </c>
      <c r="C3648" s="9" t="s">
        <v>9</v>
      </c>
      <c r="D3648" s="9">
        <v>27</v>
      </c>
      <c r="E3648" s="9" t="s">
        <v>116</v>
      </c>
      <c r="F3648" s="16" t="str">
        <f t="shared" si="224"/>
        <v>OTHER</v>
      </c>
      <c r="G3648" s="16" t="str">
        <f t="shared" si="225"/>
        <v>OTHER</v>
      </c>
      <c r="H3648" s="9" t="s">
        <v>4896</v>
      </c>
      <c r="I3648" s="9" t="s">
        <v>150</v>
      </c>
      <c r="J3648" s="9" t="str">
        <f t="shared" si="226"/>
        <v>RS DQLAB</v>
      </c>
      <c r="K3648" s="10" t="s">
        <v>151</v>
      </c>
      <c r="L3648" t="str">
        <f t="shared" si="227"/>
        <v>SELL</v>
      </c>
    </row>
    <row r="3649" spans="1:12" x14ac:dyDescent="0.2">
      <c r="A3649" s="11" t="s">
        <v>3800</v>
      </c>
      <c r="B3649" s="12">
        <v>44393</v>
      </c>
      <c r="C3649" s="13" t="s">
        <v>10</v>
      </c>
      <c r="D3649" s="13">
        <v>8</v>
      </c>
      <c r="E3649" s="13" t="s">
        <v>116</v>
      </c>
      <c r="F3649" s="16" t="str">
        <f t="shared" si="224"/>
        <v>OTHER</v>
      </c>
      <c r="G3649" s="16" t="str">
        <f t="shared" si="225"/>
        <v>OTHER</v>
      </c>
      <c r="H3649" s="9" t="s">
        <v>4896</v>
      </c>
      <c r="I3649" s="13" t="s">
        <v>150</v>
      </c>
      <c r="J3649" s="9" t="str">
        <f t="shared" si="226"/>
        <v>RS DQLAB</v>
      </c>
      <c r="K3649" s="14" t="s">
        <v>151</v>
      </c>
      <c r="L3649" t="str">
        <f t="shared" si="227"/>
        <v>SELL</v>
      </c>
    </row>
    <row r="3650" spans="1:12" x14ac:dyDescent="0.2">
      <c r="A3650" s="7" t="s">
        <v>3801</v>
      </c>
      <c r="B3650" s="8">
        <v>44393</v>
      </c>
      <c r="C3650" s="9" t="s">
        <v>36</v>
      </c>
      <c r="D3650" s="9">
        <v>4</v>
      </c>
      <c r="E3650" s="9" t="s">
        <v>116</v>
      </c>
      <c r="F3650" s="16" t="str">
        <f t="shared" si="224"/>
        <v>OTHER</v>
      </c>
      <c r="G3650" s="16" t="str">
        <f t="shared" si="225"/>
        <v>OTHER</v>
      </c>
      <c r="H3650" s="9" t="s">
        <v>4896</v>
      </c>
      <c r="I3650" s="9" t="s">
        <v>150</v>
      </c>
      <c r="J3650" s="9" t="str">
        <f t="shared" si="226"/>
        <v>RS DQLAB</v>
      </c>
      <c r="K3650" s="10" t="s">
        <v>151</v>
      </c>
      <c r="L3650" t="str">
        <f t="shared" si="227"/>
        <v>SELL</v>
      </c>
    </row>
    <row r="3651" spans="1:12" x14ac:dyDescent="0.2">
      <c r="A3651" s="11" t="s">
        <v>3802</v>
      </c>
      <c r="B3651" s="12">
        <v>44393</v>
      </c>
      <c r="C3651" s="13" t="s">
        <v>7</v>
      </c>
      <c r="D3651" s="13">
        <v>11</v>
      </c>
      <c r="E3651" s="13" t="s">
        <v>116</v>
      </c>
      <c r="F3651" s="16" t="str">
        <f t="shared" ref="F3651:F3714" si="228">UPPER(IF(LEN(E3651)=0,"OTHER",E3651))</f>
        <v>OTHER</v>
      </c>
      <c r="G3651" s="16" t="str">
        <f t="shared" ref="G3651:G3714" si="229">LEFT(F3651,7)</f>
        <v>OTHER</v>
      </c>
      <c r="H3651" s="9" t="s">
        <v>4896</v>
      </c>
      <c r="I3651" s="13" t="s">
        <v>150</v>
      </c>
      <c r="J3651" s="9" t="str">
        <f t="shared" ref="J3651:J3714" si="230">(UPPER(IF(LEN(I3651)=0,"OTHER",I3651)))</f>
        <v>RS DQLAB</v>
      </c>
      <c r="K3651" s="14" t="s">
        <v>151</v>
      </c>
      <c r="L3651" t="str">
        <f t="shared" ref="L3651:L3714" si="231">UPPER(K3651)</f>
        <v>SELL</v>
      </c>
    </row>
    <row r="3652" spans="1:12" x14ac:dyDescent="0.2">
      <c r="A3652" s="7" t="s">
        <v>3803</v>
      </c>
      <c r="B3652" s="8">
        <v>44393</v>
      </c>
      <c r="C3652" s="9" t="s">
        <v>14</v>
      </c>
      <c r="D3652" s="9">
        <v>54</v>
      </c>
      <c r="E3652" s="9" t="s">
        <v>116</v>
      </c>
      <c r="F3652" s="16" t="str">
        <f t="shared" si="228"/>
        <v>OTHER</v>
      </c>
      <c r="G3652" s="16" t="str">
        <f t="shared" si="229"/>
        <v>OTHER</v>
      </c>
      <c r="H3652" s="9" t="s">
        <v>4896</v>
      </c>
      <c r="I3652" s="9" t="s">
        <v>150</v>
      </c>
      <c r="J3652" s="9" t="str">
        <f t="shared" si="230"/>
        <v>RS DQLAB</v>
      </c>
      <c r="K3652" s="10" t="s">
        <v>151</v>
      </c>
      <c r="L3652" t="str">
        <f t="shared" si="231"/>
        <v>SELL</v>
      </c>
    </row>
    <row r="3653" spans="1:12" x14ac:dyDescent="0.2">
      <c r="A3653" s="11" t="s">
        <v>3804</v>
      </c>
      <c r="B3653" s="12">
        <v>44393</v>
      </c>
      <c r="C3653" s="13" t="s">
        <v>35</v>
      </c>
      <c r="D3653" s="13">
        <v>1</v>
      </c>
      <c r="E3653" s="13" t="s">
        <v>116</v>
      </c>
      <c r="F3653" s="16" t="str">
        <f t="shared" si="228"/>
        <v>OTHER</v>
      </c>
      <c r="G3653" s="16" t="str">
        <f t="shared" si="229"/>
        <v>OTHER</v>
      </c>
      <c r="H3653" s="9" t="s">
        <v>4896</v>
      </c>
      <c r="I3653" s="13" t="s">
        <v>150</v>
      </c>
      <c r="J3653" s="9" t="str">
        <f t="shared" si="230"/>
        <v>RS DQLAB</v>
      </c>
      <c r="K3653" s="14" t="s">
        <v>151</v>
      </c>
      <c r="L3653" t="str">
        <f t="shared" si="231"/>
        <v>SELL</v>
      </c>
    </row>
    <row r="3654" spans="1:12" x14ac:dyDescent="0.2">
      <c r="A3654" s="7" t="s">
        <v>3805</v>
      </c>
      <c r="B3654" s="8">
        <v>44393</v>
      </c>
      <c r="C3654" s="9" t="s">
        <v>11</v>
      </c>
      <c r="D3654" s="9">
        <v>16</v>
      </c>
      <c r="E3654" s="9" t="s">
        <v>116</v>
      </c>
      <c r="F3654" s="16" t="str">
        <f t="shared" si="228"/>
        <v>OTHER</v>
      </c>
      <c r="G3654" s="16" t="str">
        <f t="shared" si="229"/>
        <v>OTHER</v>
      </c>
      <c r="H3654" s="9" t="s">
        <v>4896</v>
      </c>
      <c r="I3654" s="9" t="s">
        <v>150</v>
      </c>
      <c r="J3654" s="9" t="str">
        <f t="shared" si="230"/>
        <v>RS DQLAB</v>
      </c>
      <c r="K3654" s="10" t="s">
        <v>151</v>
      </c>
      <c r="L3654" t="str">
        <f t="shared" si="231"/>
        <v>SELL</v>
      </c>
    </row>
    <row r="3655" spans="1:12" x14ac:dyDescent="0.2">
      <c r="A3655" s="11" t="s">
        <v>3806</v>
      </c>
      <c r="B3655" s="12">
        <v>44394</v>
      </c>
      <c r="C3655" s="13" t="s">
        <v>37</v>
      </c>
      <c r="D3655" s="13">
        <v>38</v>
      </c>
      <c r="E3655" s="13" t="s">
        <v>116</v>
      </c>
      <c r="F3655" s="16" t="str">
        <f t="shared" si="228"/>
        <v>OTHER</v>
      </c>
      <c r="G3655" s="16" t="str">
        <f t="shared" si="229"/>
        <v>OTHER</v>
      </c>
      <c r="H3655" s="9" t="s">
        <v>4896</v>
      </c>
      <c r="I3655" s="13" t="s">
        <v>150</v>
      </c>
      <c r="J3655" s="9" t="str">
        <f t="shared" si="230"/>
        <v>RS DQLAB</v>
      </c>
      <c r="K3655" s="14" t="s">
        <v>151</v>
      </c>
      <c r="L3655" t="str">
        <f t="shared" si="231"/>
        <v>SELL</v>
      </c>
    </row>
    <row r="3656" spans="1:12" x14ac:dyDescent="0.2">
      <c r="A3656" s="7" t="s">
        <v>3807</v>
      </c>
      <c r="B3656" s="8">
        <v>44394</v>
      </c>
      <c r="C3656" s="9" t="s">
        <v>10</v>
      </c>
      <c r="D3656" s="9">
        <v>170</v>
      </c>
      <c r="E3656" s="9" t="s">
        <v>116</v>
      </c>
      <c r="F3656" s="16" t="str">
        <f t="shared" si="228"/>
        <v>OTHER</v>
      </c>
      <c r="G3656" s="16" t="str">
        <f t="shared" si="229"/>
        <v>OTHER</v>
      </c>
      <c r="H3656" s="9" t="s">
        <v>4896</v>
      </c>
      <c r="I3656" s="9" t="s">
        <v>150</v>
      </c>
      <c r="J3656" s="9" t="str">
        <f t="shared" si="230"/>
        <v>RS DQLAB</v>
      </c>
      <c r="K3656" s="10" t="s">
        <v>151</v>
      </c>
      <c r="L3656" t="str">
        <f t="shared" si="231"/>
        <v>SELL</v>
      </c>
    </row>
    <row r="3657" spans="1:12" x14ac:dyDescent="0.2">
      <c r="A3657" s="11" t="s">
        <v>3808</v>
      </c>
      <c r="B3657" s="12">
        <v>44394</v>
      </c>
      <c r="C3657" s="13" t="s">
        <v>35</v>
      </c>
      <c r="D3657" s="13">
        <v>1</v>
      </c>
      <c r="E3657" s="13" t="s">
        <v>116</v>
      </c>
      <c r="F3657" s="16" t="str">
        <f t="shared" si="228"/>
        <v>OTHER</v>
      </c>
      <c r="G3657" s="16" t="str">
        <f t="shared" si="229"/>
        <v>OTHER</v>
      </c>
      <c r="H3657" s="9" t="s">
        <v>4896</v>
      </c>
      <c r="I3657" s="13" t="s">
        <v>150</v>
      </c>
      <c r="J3657" s="9" t="str">
        <f t="shared" si="230"/>
        <v>RS DQLAB</v>
      </c>
      <c r="K3657" s="14" t="s">
        <v>151</v>
      </c>
      <c r="L3657" t="str">
        <f t="shared" si="231"/>
        <v>SELL</v>
      </c>
    </row>
    <row r="3658" spans="1:12" x14ac:dyDescent="0.2">
      <c r="A3658" s="7" t="s">
        <v>3809</v>
      </c>
      <c r="B3658" s="8">
        <v>44395</v>
      </c>
      <c r="C3658" s="9" t="s">
        <v>6</v>
      </c>
      <c r="D3658" s="9">
        <v>8</v>
      </c>
      <c r="E3658" s="9" t="s">
        <v>116</v>
      </c>
      <c r="F3658" s="16" t="str">
        <f t="shared" si="228"/>
        <v>OTHER</v>
      </c>
      <c r="G3658" s="16" t="str">
        <f t="shared" si="229"/>
        <v>OTHER</v>
      </c>
      <c r="H3658" s="9" t="s">
        <v>4896</v>
      </c>
      <c r="I3658" s="9" t="s">
        <v>150</v>
      </c>
      <c r="J3658" s="9" t="str">
        <f t="shared" si="230"/>
        <v>RS DQLAB</v>
      </c>
      <c r="K3658" s="10" t="s">
        <v>151</v>
      </c>
      <c r="L3658" t="str">
        <f t="shared" si="231"/>
        <v>SELL</v>
      </c>
    </row>
    <row r="3659" spans="1:12" x14ac:dyDescent="0.2">
      <c r="A3659" s="11" t="s">
        <v>3810</v>
      </c>
      <c r="B3659" s="12">
        <v>44395</v>
      </c>
      <c r="C3659" s="13" t="s">
        <v>22</v>
      </c>
      <c r="D3659" s="13">
        <v>38</v>
      </c>
      <c r="E3659" s="13" t="s">
        <v>116</v>
      </c>
      <c r="F3659" s="16" t="str">
        <f t="shared" si="228"/>
        <v>OTHER</v>
      </c>
      <c r="G3659" s="16" t="str">
        <f t="shared" si="229"/>
        <v>OTHER</v>
      </c>
      <c r="H3659" s="9" t="s">
        <v>4896</v>
      </c>
      <c r="I3659" s="13" t="s">
        <v>150</v>
      </c>
      <c r="J3659" s="9" t="str">
        <f t="shared" si="230"/>
        <v>RS DQLAB</v>
      </c>
      <c r="K3659" s="14" t="s">
        <v>151</v>
      </c>
      <c r="L3659" t="str">
        <f t="shared" si="231"/>
        <v>SELL</v>
      </c>
    </row>
    <row r="3660" spans="1:12" x14ac:dyDescent="0.2">
      <c r="A3660" s="7" t="s">
        <v>3811</v>
      </c>
      <c r="B3660" s="8">
        <v>44396</v>
      </c>
      <c r="C3660" s="9" t="s">
        <v>12</v>
      </c>
      <c r="D3660" s="9">
        <v>20</v>
      </c>
      <c r="E3660" s="9" t="s">
        <v>116</v>
      </c>
      <c r="F3660" s="16" t="str">
        <f t="shared" si="228"/>
        <v>OTHER</v>
      </c>
      <c r="G3660" s="16" t="str">
        <f t="shared" si="229"/>
        <v>OTHER</v>
      </c>
      <c r="H3660" s="9" t="s">
        <v>4896</v>
      </c>
      <c r="I3660" s="9" t="s">
        <v>150</v>
      </c>
      <c r="J3660" s="9" t="str">
        <f t="shared" si="230"/>
        <v>RS DQLAB</v>
      </c>
      <c r="K3660" s="10" t="s">
        <v>151</v>
      </c>
      <c r="L3660" t="str">
        <f t="shared" si="231"/>
        <v>SELL</v>
      </c>
    </row>
    <row r="3661" spans="1:12" x14ac:dyDescent="0.2">
      <c r="A3661" s="11" t="s">
        <v>3812</v>
      </c>
      <c r="B3661" s="12">
        <v>44396</v>
      </c>
      <c r="C3661" s="13" t="s">
        <v>9</v>
      </c>
      <c r="D3661" s="13">
        <v>32</v>
      </c>
      <c r="E3661" s="13" t="s">
        <v>116</v>
      </c>
      <c r="F3661" s="16" t="str">
        <f t="shared" si="228"/>
        <v>OTHER</v>
      </c>
      <c r="G3661" s="16" t="str">
        <f t="shared" si="229"/>
        <v>OTHER</v>
      </c>
      <c r="H3661" s="9" t="s">
        <v>4896</v>
      </c>
      <c r="I3661" s="13" t="s">
        <v>150</v>
      </c>
      <c r="J3661" s="9" t="str">
        <f t="shared" si="230"/>
        <v>RS DQLAB</v>
      </c>
      <c r="K3661" s="14" t="s">
        <v>151</v>
      </c>
      <c r="L3661" t="str">
        <f t="shared" si="231"/>
        <v>SELL</v>
      </c>
    </row>
    <row r="3662" spans="1:12" x14ac:dyDescent="0.2">
      <c r="A3662" s="7" t="s">
        <v>3813</v>
      </c>
      <c r="B3662" s="8">
        <v>44396</v>
      </c>
      <c r="C3662" s="9" t="s">
        <v>30</v>
      </c>
      <c r="D3662" s="9">
        <v>6</v>
      </c>
      <c r="E3662" s="9" t="s">
        <v>116</v>
      </c>
      <c r="F3662" s="16" t="str">
        <f t="shared" si="228"/>
        <v>OTHER</v>
      </c>
      <c r="G3662" s="16" t="str">
        <f t="shared" si="229"/>
        <v>OTHER</v>
      </c>
      <c r="H3662" s="9" t="s">
        <v>4896</v>
      </c>
      <c r="I3662" s="9" t="s">
        <v>150</v>
      </c>
      <c r="J3662" s="9" t="str">
        <f t="shared" si="230"/>
        <v>RS DQLAB</v>
      </c>
      <c r="K3662" s="10" t="s">
        <v>151</v>
      </c>
      <c r="L3662" t="str">
        <f t="shared" si="231"/>
        <v>SELL</v>
      </c>
    </row>
    <row r="3663" spans="1:12" x14ac:dyDescent="0.2">
      <c r="A3663" s="11" t="s">
        <v>3814</v>
      </c>
      <c r="B3663" s="12">
        <v>44397</v>
      </c>
      <c r="C3663" s="13" t="s">
        <v>12</v>
      </c>
      <c r="D3663" s="13">
        <v>36</v>
      </c>
      <c r="E3663" s="13" t="s">
        <v>116</v>
      </c>
      <c r="F3663" s="16" t="str">
        <f t="shared" si="228"/>
        <v>OTHER</v>
      </c>
      <c r="G3663" s="16" t="str">
        <f t="shared" si="229"/>
        <v>OTHER</v>
      </c>
      <c r="H3663" s="9" t="s">
        <v>4896</v>
      </c>
      <c r="I3663" s="13" t="s">
        <v>150</v>
      </c>
      <c r="J3663" s="9" t="str">
        <f t="shared" si="230"/>
        <v>RS DQLAB</v>
      </c>
      <c r="K3663" s="14" t="s">
        <v>151</v>
      </c>
      <c r="L3663" t="str">
        <f t="shared" si="231"/>
        <v>SELL</v>
      </c>
    </row>
    <row r="3664" spans="1:12" x14ac:dyDescent="0.2">
      <c r="A3664" s="7" t="s">
        <v>3815</v>
      </c>
      <c r="B3664" s="8">
        <v>44397</v>
      </c>
      <c r="C3664" s="9" t="s">
        <v>12</v>
      </c>
      <c r="D3664" s="9">
        <v>31</v>
      </c>
      <c r="E3664" s="9" t="s">
        <v>116</v>
      </c>
      <c r="F3664" s="16" t="str">
        <f t="shared" si="228"/>
        <v>OTHER</v>
      </c>
      <c r="G3664" s="16" t="str">
        <f t="shared" si="229"/>
        <v>OTHER</v>
      </c>
      <c r="H3664" s="9" t="s">
        <v>4896</v>
      </c>
      <c r="I3664" s="9" t="s">
        <v>150</v>
      </c>
      <c r="J3664" s="9" t="str">
        <f t="shared" si="230"/>
        <v>RS DQLAB</v>
      </c>
      <c r="K3664" s="10" t="s">
        <v>151</v>
      </c>
      <c r="L3664" t="str">
        <f t="shared" si="231"/>
        <v>SELL</v>
      </c>
    </row>
    <row r="3665" spans="1:12" x14ac:dyDescent="0.2">
      <c r="A3665" s="11" t="s">
        <v>3816</v>
      </c>
      <c r="B3665" s="12">
        <v>44397</v>
      </c>
      <c r="C3665" s="13" t="s">
        <v>37</v>
      </c>
      <c r="D3665" s="13">
        <v>7</v>
      </c>
      <c r="E3665" s="13" t="s">
        <v>116</v>
      </c>
      <c r="F3665" s="16" t="str">
        <f t="shared" si="228"/>
        <v>OTHER</v>
      </c>
      <c r="G3665" s="16" t="str">
        <f t="shared" si="229"/>
        <v>OTHER</v>
      </c>
      <c r="H3665" s="9" t="s">
        <v>4896</v>
      </c>
      <c r="I3665" s="13" t="s">
        <v>150</v>
      </c>
      <c r="J3665" s="9" t="str">
        <f t="shared" si="230"/>
        <v>RS DQLAB</v>
      </c>
      <c r="K3665" s="14" t="s">
        <v>151</v>
      </c>
      <c r="L3665" t="str">
        <f t="shared" si="231"/>
        <v>SELL</v>
      </c>
    </row>
    <row r="3666" spans="1:12" x14ac:dyDescent="0.2">
      <c r="A3666" s="7" t="s">
        <v>3817</v>
      </c>
      <c r="B3666" s="8">
        <v>44397</v>
      </c>
      <c r="C3666" s="9" t="s">
        <v>9</v>
      </c>
      <c r="D3666" s="9">
        <v>41</v>
      </c>
      <c r="E3666" s="9" t="s">
        <v>116</v>
      </c>
      <c r="F3666" s="16" t="str">
        <f t="shared" si="228"/>
        <v>OTHER</v>
      </c>
      <c r="G3666" s="16" t="str">
        <f t="shared" si="229"/>
        <v>OTHER</v>
      </c>
      <c r="H3666" s="9" t="s">
        <v>4896</v>
      </c>
      <c r="I3666" s="9" t="s">
        <v>150</v>
      </c>
      <c r="J3666" s="9" t="str">
        <f t="shared" si="230"/>
        <v>RS DQLAB</v>
      </c>
      <c r="K3666" s="10" t="s">
        <v>151</v>
      </c>
      <c r="L3666" t="str">
        <f t="shared" si="231"/>
        <v>SELL</v>
      </c>
    </row>
    <row r="3667" spans="1:12" x14ac:dyDescent="0.2">
      <c r="A3667" s="11" t="s">
        <v>3818</v>
      </c>
      <c r="B3667" s="12">
        <v>44397</v>
      </c>
      <c r="C3667" s="13" t="s">
        <v>38</v>
      </c>
      <c r="D3667" s="13">
        <v>30</v>
      </c>
      <c r="E3667" s="13" t="s">
        <v>116</v>
      </c>
      <c r="F3667" s="16" t="str">
        <f t="shared" si="228"/>
        <v>OTHER</v>
      </c>
      <c r="G3667" s="16" t="str">
        <f t="shared" si="229"/>
        <v>OTHER</v>
      </c>
      <c r="H3667" s="9" t="s">
        <v>4896</v>
      </c>
      <c r="I3667" s="13" t="s">
        <v>150</v>
      </c>
      <c r="J3667" s="9" t="str">
        <f t="shared" si="230"/>
        <v>RS DQLAB</v>
      </c>
      <c r="K3667" s="14" t="s">
        <v>151</v>
      </c>
      <c r="L3667" t="str">
        <f t="shared" si="231"/>
        <v>SELL</v>
      </c>
    </row>
    <row r="3668" spans="1:12" x14ac:dyDescent="0.2">
      <c r="A3668" s="7" t="s">
        <v>3819</v>
      </c>
      <c r="B3668" s="8">
        <v>44397</v>
      </c>
      <c r="C3668" s="9" t="s">
        <v>38</v>
      </c>
      <c r="D3668" s="9">
        <v>26</v>
      </c>
      <c r="E3668" s="9" t="s">
        <v>116</v>
      </c>
      <c r="F3668" s="16" t="str">
        <f t="shared" si="228"/>
        <v>OTHER</v>
      </c>
      <c r="G3668" s="16" t="str">
        <f t="shared" si="229"/>
        <v>OTHER</v>
      </c>
      <c r="H3668" s="9" t="s">
        <v>4896</v>
      </c>
      <c r="I3668" s="9" t="s">
        <v>150</v>
      </c>
      <c r="J3668" s="9" t="str">
        <f t="shared" si="230"/>
        <v>RS DQLAB</v>
      </c>
      <c r="K3668" s="10" t="s">
        <v>151</v>
      </c>
      <c r="L3668" t="str">
        <f t="shared" si="231"/>
        <v>SELL</v>
      </c>
    </row>
    <row r="3669" spans="1:12" x14ac:dyDescent="0.2">
      <c r="A3669" s="11" t="s">
        <v>3820</v>
      </c>
      <c r="B3669" s="12">
        <v>44397</v>
      </c>
      <c r="C3669" s="13" t="s">
        <v>41</v>
      </c>
      <c r="D3669" s="13">
        <v>45</v>
      </c>
      <c r="E3669" s="13" t="s">
        <v>116</v>
      </c>
      <c r="F3669" s="16" t="str">
        <f t="shared" si="228"/>
        <v>OTHER</v>
      </c>
      <c r="G3669" s="16" t="str">
        <f t="shared" si="229"/>
        <v>OTHER</v>
      </c>
      <c r="H3669" s="9" t="s">
        <v>4896</v>
      </c>
      <c r="I3669" s="13" t="s">
        <v>150</v>
      </c>
      <c r="J3669" s="9" t="str">
        <f t="shared" si="230"/>
        <v>RS DQLAB</v>
      </c>
      <c r="K3669" s="14" t="s">
        <v>151</v>
      </c>
      <c r="L3669" t="str">
        <f t="shared" si="231"/>
        <v>SELL</v>
      </c>
    </row>
    <row r="3670" spans="1:12" x14ac:dyDescent="0.2">
      <c r="A3670" s="7" t="s">
        <v>3821</v>
      </c>
      <c r="B3670" s="8">
        <v>44397</v>
      </c>
      <c r="C3670" s="9" t="s">
        <v>22</v>
      </c>
      <c r="D3670" s="9">
        <v>4</v>
      </c>
      <c r="E3670" s="9" t="s">
        <v>116</v>
      </c>
      <c r="F3670" s="16" t="str">
        <f t="shared" si="228"/>
        <v>OTHER</v>
      </c>
      <c r="G3670" s="16" t="str">
        <f t="shared" si="229"/>
        <v>OTHER</v>
      </c>
      <c r="H3670" s="9" t="s">
        <v>4896</v>
      </c>
      <c r="I3670" s="9" t="s">
        <v>150</v>
      </c>
      <c r="J3670" s="9" t="str">
        <f t="shared" si="230"/>
        <v>RS DQLAB</v>
      </c>
      <c r="K3670" s="10" t="s">
        <v>151</v>
      </c>
      <c r="L3670" t="str">
        <f t="shared" si="231"/>
        <v>SELL</v>
      </c>
    </row>
    <row r="3671" spans="1:12" x14ac:dyDescent="0.2">
      <c r="A3671" s="11" t="s">
        <v>3822</v>
      </c>
      <c r="B3671" s="12">
        <v>44397</v>
      </c>
      <c r="C3671" s="13" t="s">
        <v>40</v>
      </c>
      <c r="D3671" s="13">
        <v>33</v>
      </c>
      <c r="E3671" s="13" t="s">
        <v>116</v>
      </c>
      <c r="F3671" s="16" t="str">
        <f t="shared" si="228"/>
        <v>OTHER</v>
      </c>
      <c r="G3671" s="16" t="str">
        <f t="shared" si="229"/>
        <v>OTHER</v>
      </c>
      <c r="H3671" s="9" t="s">
        <v>4896</v>
      </c>
      <c r="I3671" s="13" t="s">
        <v>150</v>
      </c>
      <c r="J3671" s="9" t="str">
        <f t="shared" si="230"/>
        <v>RS DQLAB</v>
      </c>
      <c r="K3671" s="14" t="s">
        <v>151</v>
      </c>
      <c r="L3671" t="str">
        <f t="shared" si="231"/>
        <v>SELL</v>
      </c>
    </row>
    <row r="3672" spans="1:12" x14ac:dyDescent="0.2">
      <c r="A3672" s="7" t="s">
        <v>3823</v>
      </c>
      <c r="B3672" s="8">
        <v>44397</v>
      </c>
      <c r="C3672" s="9" t="s">
        <v>28</v>
      </c>
      <c r="D3672" s="9">
        <v>34</v>
      </c>
      <c r="E3672" s="9" t="s">
        <v>116</v>
      </c>
      <c r="F3672" s="16" t="str">
        <f t="shared" si="228"/>
        <v>OTHER</v>
      </c>
      <c r="G3672" s="16" t="str">
        <f t="shared" si="229"/>
        <v>OTHER</v>
      </c>
      <c r="H3672" s="9" t="s">
        <v>4896</v>
      </c>
      <c r="I3672" s="9" t="s">
        <v>150</v>
      </c>
      <c r="J3672" s="9" t="str">
        <f t="shared" si="230"/>
        <v>RS DQLAB</v>
      </c>
      <c r="K3672" s="10" t="s">
        <v>151</v>
      </c>
      <c r="L3672" t="str">
        <f t="shared" si="231"/>
        <v>SELL</v>
      </c>
    </row>
    <row r="3673" spans="1:12" x14ac:dyDescent="0.2">
      <c r="A3673" s="11" t="s">
        <v>3824</v>
      </c>
      <c r="B3673" s="12">
        <v>44397</v>
      </c>
      <c r="C3673" s="13" t="s">
        <v>21</v>
      </c>
      <c r="D3673" s="13">
        <v>18</v>
      </c>
      <c r="E3673" s="13" t="s">
        <v>116</v>
      </c>
      <c r="F3673" s="16" t="str">
        <f t="shared" si="228"/>
        <v>OTHER</v>
      </c>
      <c r="G3673" s="16" t="str">
        <f t="shared" si="229"/>
        <v>OTHER</v>
      </c>
      <c r="H3673" s="9" t="s">
        <v>4896</v>
      </c>
      <c r="I3673" s="13" t="s">
        <v>150</v>
      </c>
      <c r="J3673" s="9" t="str">
        <f t="shared" si="230"/>
        <v>RS DQLAB</v>
      </c>
      <c r="K3673" s="14" t="s">
        <v>151</v>
      </c>
      <c r="L3673" t="str">
        <f t="shared" si="231"/>
        <v>SELL</v>
      </c>
    </row>
    <row r="3674" spans="1:12" x14ac:dyDescent="0.2">
      <c r="A3674" s="7" t="s">
        <v>3825</v>
      </c>
      <c r="B3674" s="8">
        <v>44398</v>
      </c>
      <c r="C3674" s="9" t="s">
        <v>37</v>
      </c>
      <c r="D3674" s="9">
        <v>73</v>
      </c>
      <c r="E3674" s="9" t="s">
        <v>116</v>
      </c>
      <c r="F3674" s="16" t="str">
        <f t="shared" si="228"/>
        <v>OTHER</v>
      </c>
      <c r="G3674" s="16" t="str">
        <f t="shared" si="229"/>
        <v>OTHER</v>
      </c>
      <c r="H3674" s="9" t="s">
        <v>4896</v>
      </c>
      <c r="I3674" s="9" t="s">
        <v>150</v>
      </c>
      <c r="J3674" s="9" t="str">
        <f t="shared" si="230"/>
        <v>RS DQLAB</v>
      </c>
      <c r="K3674" s="10" t="s">
        <v>151</v>
      </c>
      <c r="L3674" t="str">
        <f t="shared" si="231"/>
        <v>SELL</v>
      </c>
    </row>
    <row r="3675" spans="1:12" x14ac:dyDescent="0.2">
      <c r="A3675" s="11" t="s">
        <v>3826</v>
      </c>
      <c r="B3675" s="12">
        <v>44398</v>
      </c>
      <c r="C3675" s="13" t="s">
        <v>24</v>
      </c>
      <c r="D3675" s="13">
        <v>9</v>
      </c>
      <c r="E3675" s="13" t="s">
        <v>116</v>
      </c>
      <c r="F3675" s="16" t="str">
        <f t="shared" si="228"/>
        <v>OTHER</v>
      </c>
      <c r="G3675" s="16" t="str">
        <f t="shared" si="229"/>
        <v>OTHER</v>
      </c>
      <c r="H3675" s="9" t="s">
        <v>4896</v>
      </c>
      <c r="I3675" s="13" t="s">
        <v>150</v>
      </c>
      <c r="J3675" s="9" t="str">
        <f t="shared" si="230"/>
        <v>RS DQLAB</v>
      </c>
      <c r="K3675" s="14" t="s">
        <v>151</v>
      </c>
      <c r="L3675" t="str">
        <f t="shared" si="231"/>
        <v>SELL</v>
      </c>
    </row>
    <row r="3676" spans="1:12" x14ac:dyDescent="0.2">
      <c r="A3676" s="7" t="s">
        <v>3827</v>
      </c>
      <c r="B3676" s="8">
        <v>44398</v>
      </c>
      <c r="C3676" s="9" t="s">
        <v>41</v>
      </c>
      <c r="D3676" s="9">
        <v>39</v>
      </c>
      <c r="E3676" s="9" t="s">
        <v>116</v>
      </c>
      <c r="F3676" s="16" t="str">
        <f t="shared" si="228"/>
        <v>OTHER</v>
      </c>
      <c r="G3676" s="16" t="str">
        <f t="shared" si="229"/>
        <v>OTHER</v>
      </c>
      <c r="H3676" s="9" t="s">
        <v>4896</v>
      </c>
      <c r="I3676" s="9" t="s">
        <v>150</v>
      </c>
      <c r="J3676" s="9" t="str">
        <f t="shared" si="230"/>
        <v>RS DQLAB</v>
      </c>
      <c r="K3676" s="10" t="s">
        <v>151</v>
      </c>
      <c r="L3676" t="str">
        <f t="shared" si="231"/>
        <v>SELL</v>
      </c>
    </row>
    <row r="3677" spans="1:12" x14ac:dyDescent="0.2">
      <c r="A3677" s="11" t="s">
        <v>3828</v>
      </c>
      <c r="B3677" s="12">
        <v>44398</v>
      </c>
      <c r="C3677" s="13" t="s">
        <v>10</v>
      </c>
      <c r="D3677" s="13">
        <v>12</v>
      </c>
      <c r="E3677" s="13" t="s">
        <v>116</v>
      </c>
      <c r="F3677" s="16" t="str">
        <f t="shared" si="228"/>
        <v>OTHER</v>
      </c>
      <c r="G3677" s="16" t="str">
        <f t="shared" si="229"/>
        <v>OTHER</v>
      </c>
      <c r="H3677" s="9" t="s">
        <v>4896</v>
      </c>
      <c r="I3677" s="13" t="s">
        <v>150</v>
      </c>
      <c r="J3677" s="9" t="str">
        <f t="shared" si="230"/>
        <v>RS DQLAB</v>
      </c>
      <c r="K3677" s="14" t="s">
        <v>151</v>
      </c>
      <c r="L3677" t="str">
        <f t="shared" si="231"/>
        <v>SELL</v>
      </c>
    </row>
    <row r="3678" spans="1:12" x14ac:dyDescent="0.2">
      <c r="A3678" s="7" t="s">
        <v>3829</v>
      </c>
      <c r="B3678" s="8">
        <v>44398</v>
      </c>
      <c r="C3678" s="9" t="s">
        <v>16</v>
      </c>
      <c r="D3678" s="9">
        <v>18</v>
      </c>
      <c r="E3678" s="9" t="s">
        <v>116</v>
      </c>
      <c r="F3678" s="16" t="str">
        <f t="shared" si="228"/>
        <v>OTHER</v>
      </c>
      <c r="G3678" s="16" t="str">
        <f t="shared" si="229"/>
        <v>OTHER</v>
      </c>
      <c r="H3678" s="9" t="s">
        <v>4896</v>
      </c>
      <c r="I3678" s="9" t="s">
        <v>150</v>
      </c>
      <c r="J3678" s="9" t="str">
        <f t="shared" si="230"/>
        <v>RS DQLAB</v>
      </c>
      <c r="K3678" s="10" t="s">
        <v>151</v>
      </c>
      <c r="L3678" t="str">
        <f t="shared" si="231"/>
        <v>SELL</v>
      </c>
    </row>
    <row r="3679" spans="1:12" x14ac:dyDescent="0.2">
      <c r="A3679" s="11" t="s">
        <v>3830</v>
      </c>
      <c r="B3679" s="12">
        <v>44398</v>
      </c>
      <c r="C3679" s="13" t="s">
        <v>5</v>
      </c>
      <c r="D3679" s="13">
        <v>15</v>
      </c>
      <c r="E3679" s="13" t="s">
        <v>116</v>
      </c>
      <c r="F3679" s="16" t="str">
        <f t="shared" si="228"/>
        <v>OTHER</v>
      </c>
      <c r="G3679" s="16" t="str">
        <f t="shared" si="229"/>
        <v>OTHER</v>
      </c>
      <c r="H3679" s="9" t="s">
        <v>4896</v>
      </c>
      <c r="I3679" s="13" t="s">
        <v>150</v>
      </c>
      <c r="J3679" s="9" t="str">
        <f t="shared" si="230"/>
        <v>RS DQLAB</v>
      </c>
      <c r="K3679" s="14" t="s">
        <v>151</v>
      </c>
      <c r="L3679" t="str">
        <f t="shared" si="231"/>
        <v>SELL</v>
      </c>
    </row>
    <row r="3680" spans="1:12" x14ac:dyDescent="0.2">
      <c r="A3680" s="7" t="s">
        <v>3831</v>
      </c>
      <c r="B3680" s="8">
        <v>44399</v>
      </c>
      <c r="C3680" s="9" t="s">
        <v>12</v>
      </c>
      <c r="D3680" s="9">
        <v>50</v>
      </c>
      <c r="E3680" s="9" t="s">
        <v>116</v>
      </c>
      <c r="F3680" s="16" t="str">
        <f t="shared" si="228"/>
        <v>OTHER</v>
      </c>
      <c r="G3680" s="16" t="str">
        <f t="shared" si="229"/>
        <v>OTHER</v>
      </c>
      <c r="H3680" s="9" t="s">
        <v>4896</v>
      </c>
      <c r="I3680" s="9" t="s">
        <v>150</v>
      </c>
      <c r="J3680" s="9" t="str">
        <f t="shared" si="230"/>
        <v>RS DQLAB</v>
      </c>
      <c r="K3680" s="10" t="s">
        <v>151</v>
      </c>
      <c r="L3680" t="str">
        <f t="shared" si="231"/>
        <v>SELL</v>
      </c>
    </row>
    <row r="3681" spans="1:12" x14ac:dyDescent="0.2">
      <c r="A3681" s="11" t="s">
        <v>3832</v>
      </c>
      <c r="B3681" s="12">
        <v>44399</v>
      </c>
      <c r="C3681" s="13" t="s">
        <v>7</v>
      </c>
      <c r="D3681" s="13">
        <v>57</v>
      </c>
      <c r="E3681" s="13" t="s">
        <v>116</v>
      </c>
      <c r="F3681" s="16" t="str">
        <f t="shared" si="228"/>
        <v>OTHER</v>
      </c>
      <c r="G3681" s="16" t="str">
        <f t="shared" si="229"/>
        <v>OTHER</v>
      </c>
      <c r="H3681" s="9" t="s">
        <v>4896</v>
      </c>
      <c r="I3681" s="13" t="s">
        <v>150</v>
      </c>
      <c r="J3681" s="9" t="str">
        <f t="shared" si="230"/>
        <v>RS DQLAB</v>
      </c>
      <c r="K3681" s="14" t="s">
        <v>151</v>
      </c>
      <c r="L3681" t="str">
        <f t="shared" si="231"/>
        <v>SELL</v>
      </c>
    </row>
    <row r="3682" spans="1:12" x14ac:dyDescent="0.2">
      <c r="A3682" s="7" t="s">
        <v>3833</v>
      </c>
      <c r="B3682" s="8">
        <v>44400</v>
      </c>
      <c r="C3682" s="9" t="s">
        <v>12</v>
      </c>
      <c r="D3682" s="9">
        <v>45</v>
      </c>
      <c r="E3682" s="9" t="s">
        <v>116</v>
      </c>
      <c r="F3682" s="16" t="str">
        <f t="shared" si="228"/>
        <v>OTHER</v>
      </c>
      <c r="G3682" s="16" t="str">
        <f t="shared" si="229"/>
        <v>OTHER</v>
      </c>
      <c r="H3682" s="9" t="s">
        <v>4896</v>
      </c>
      <c r="I3682" s="9" t="s">
        <v>150</v>
      </c>
      <c r="J3682" s="9" t="str">
        <f t="shared" si="230"/>
        <v>RS DQLAB</v>
      </c>
      <c r="K3682" s="10" t="s">
        <v>151</v>
      </c>
      <c r="L3682" t="str">
        <f t="shared" si="231"/>
        <v>SELL</v>
      </c>
    </row>
    <row r="3683" spans="1:12" x14ac:dyDescent="0.2">
      <c r="A3683" s="11" t="s">
        <v>3834</v>
      </c>
      <c r="B3683" s="12">
        <v>44400</v>
      </c>
      <c r="C3683" s="13" t="s">
        <v>37</v>
      </c>
      <c r="D3683" s="13">
        <v>33</v>
      </c>
      <c r="E3683" s="13" t="s">
        <v>116</v>
      </c>
      <c r="F3683" s="16" t="str">
        <f t="shared" si="228"/>
        <v>OTHER</v>
      </c>
      <c r="G3683" s="16" t="str">
        <f t="shared" si="229"/>
        <v>OTHER</v>
      </c>
      <c r="H3683" s="9" t="s">
        <v>4896</v>
      </c>
      <c r="I3683" s="13" t="s">
        <v>150</v>
      </c>
      <c r="J3683" s="9" t="str">
        <f t="shared" si="230"/>
        <v>RS DQLAB</v>
      </c>
      <c r="K3683" s="14" t="s">
        <v>151</v>
      </c>
      <c r="L3683" t="str">
        <f t="shared" si="231"/>
        <v>SELL</v>
      </c>
    </row>
    <row r="3684" spans="1:12" x14ac:dyDescent="0.2">
      <c r="A3684" s="7" t="s">
        <v>3835</v>
      </c>
      <c r="B3684" s="8">
        <v>44400</v>
      </c>
      <c r="C3684" s="9" t="s">
        <v>41</v>
      </c>
      <c r="D3684" s="9">
        <v>35</v>
      </c>
      <c r="E3684" s="9" t="s">
        <v>116</v>
      </c>
      <c r="F3684" s="16" t="str">
        <f t="shared" si="228"/>
        <v>OTHER</v>
      </c>
      <c r="G3684" s="16" t="str">
        <f t="shared" si="229"/>
        <v>OTHER</v>
      </c>
      <c r="H3684" s="9" t="s">
        <v>4896</v>
      </c>
      <c r="I3684" s="9" t="s">
        <v>150</v>
      </c>
      <c r="J3684" s="9" t="str">
        <f t="shared" si="230"/>
        <v>RS DQLAB</v>
      </c>
      <c r="K3684" s="10" t="s">
        <v>151</v>
      </c>
      <c r="L3684" t="str">
        <f t="shared" si="231"/>
        <v>SELL</v>
      </c>
    </row>
    <row r="3685" spans="1:12" x14ac:dyDescent="0.2">
      <c r="A3685" s="11" t="s">
        <v>3836</v>
      </c>
      <c r="B3685" s="12">
        <v>44400</v>
      </c>
      <c r="C3685" s="13" t="s">
        <v>14</v>
      </c>
      <c r="D3685" s="13">
        <v>42</v>
      </c>
      <c r="E3685" s="13" t="s">
        <v>116</v>
      </c>
      <c r="F3685" s="16" t="str">
        <f t="shared" si="228"/>
        <v>OTHER</v>
      </c>
      <c r="G3685" s="16" t="str">
        <f t="shared" si="229"/>
        <v>OTHER</v>
      </c>
      <c r="H3685" s="9" t="s">
        <v>4896</v>
      </c>
      <c r="I3685" s="13" t="s">
        <v>150</v>
      </c>
      <c r="J3685" s="9" t="str">
        <f t="shared" si="230"/>
        <v>RS DQLAB</v>
      </c>
      <c r="K3685" s="14" t="s">
        <v>151</v>
      </c>
      <c r="L3685" t="str">
        <f t="shared" si="231"/>
        <v>SELL</v>
      </c>
    </row>
    <row r="3686" spans="1:12" x14ac:dyDescent="0.2">
      <c r="A3686" s="7" t="s">
        <v>3837</v>
      </c>
      <c r="B3686" s="8">
        <v>44401</v>
      </c>
      <c r="C3686" s="9" t="s">
        <v>24</v>
      </c>
      <c r="D3686" s="9">
        <v>46</v>
      </c>
      <c r="E3686" s="9" t="s">
        <v>116</v>
      </c>
      <c r="F3686" s="16" t="str">
        <f t="shared" si="228"/>
        <v>OTHER</v>
      </c>
      <c r="G3686" s="16" t="str">
        <f t="shared" si="229"/>
        <v>OTHER</v>
      </c>
      <c r="H3686" s="9" t="s">
        <v>4896</v>
      </c>
      <c r="I3686" s="9" t="s">
        <v>150</v>
      </c>
      <c r="J3686" s="9" t="str">
        <f t="shared" si="230"/>
        <v>RS DQLAB</v>
      </c>
      <c r="K3686" s="10" t="s">
        <v>151</v>
      </c>
      <c r="L3686" t="str">
        <f t="shared" si="231"/>
        <v>SELL</v>
      </c>
    </row>
    <row r="3687" spans="1:12" x14ac:dyDescent="0.2">
      <c r="A3687" s="11" t="s">
        <v>3838</v>
      </c>
      <c r="B3687" s="12">
        <v>44401</v>
      </c>
      <c r="C3687" s="13" t="s">
        <v>38</v>
      </c>
      <c r="D3687" s="13">
        <v>36</v>
      </c>
      <c r="E3687" s="13" t="s">
        <v>116</v>
      </c>
      <c r="F3687" s="16" t="str">
        <f t="shared" si="228"/>
        <v>OTHER</v>
      </c>
      <c r="G3687" s="16" t="str">
        <f t="shared" si="229"/>
        <v>OTHER</v>
      </c>
      <c r="H3687" s="9" t="s">
        <v>4896</v>
      </c>
      <c r="I3687" s="13" t="s">
        <v>150</v>
      </c>
      <c r="J3687" s="9" t="str">
        <f t="shared" si="230"/>
        <v>RS DQLAB</v>
      </c>
      <c r="K3687" s="14" t="s">
        <v>151</v>
      </c>
      <c r="L3687" t="str">
        <f t="shared" si="231"/>
        <v>SELL</v>
      </c>
    </row>
    <row r="3688" spans="1:12" x14ac:dyDescent="0.2">
      <c r="A3688" s="7" t="s">
        <v>3839</v>
      </c>
      <c r="B3688" s="8">
        <v>44401</v>
      </c>
      <c r="C3688" s="9" t="s">
        <v>36</v>
      </c>
      <c r="D3688" s="9">
        <v>33</v>
      </c>
      <c r="E3688" s="9" t="s">
        <v>116</v>
      </c>
      <c r="F3688" s="16" t="str">
        <f t="shared" si="228"/>
        <v>OTHER</v>
      </c>
      <c r="G3688" s="16" t="str">
        <f t="shared" si="229"/>
        <v>OTHER</v>
      </c>
      <c r="H3688" s="9" t="s">
        <v>4896</v>
      </c>
      <c r="I3688" s="9" t="s">
        <v>150</v>
      </c>
      <c r="J3688" s="9" t="str">
        <f t="shared" si="230"/>
        <v>RS DQLAB</v>
      </c>
      <c r="K3688" s="10" t="s">
        <v>151</v>
      </c>
      <c r="L3688" t="str">
        <f t="shared" si="231"/>
        <v>SELL</v>
      </c>
    </row>
    <row r="3689" spans="1:12" x14ac:dyDescent="0.2">
      <c r="A3689" s="11" t="s">
        <v>3840</v>
      </c>
      <c r="B3689" s="12">
        <v>44401</v>
      </c>
      <c r="C3689" s="13" t="s">
        <v>14</v>
      </c>
      <c r="D3689" s="13">
        <v>6</v>
      </c>
      <c r="E3689" s="13" t="s">
        <v>116</v>
      </c>
      <c r="F3689" s="16" t="str">
        <f t="shared" si="228"/>
        <v>OTHER</v>
      </c>
      <c r="G3689" s="16" t="str">
        <f t="shared" si="229"/>
        <v>OTHER</v>
      </c>
      <c r="H3689" s="9" t="s">
        <v>4896</v>
      </c>
      <c r="I3689" s="13" t="s">
        <v>150</v>
      </c>
      <c r="J3689" s="9" t="str">
        <f t="shared" si="230"/>
        <v>RS DQLAB</v>
      </c>
      <c r="K3689" s="14" t="s">
        <v>151</v>
      </c>
      <c r="L3689" t="str">
        <f t="shared" si="231"/>
        <v>SELL</v>
      </c>
    </row>
    <row r="3690" spans="1:12" x14ac:dyDescent="0.2">
      <c r="A3690" s="7" t="s">
        <v>3841</v>
      </c>
      <c r="B3690" s="8">
        <v>44402</v>
      </c>
      <c r="C3690" s="9" t="s">
        <v>12</v>
      </c>
      <c r="D3690" s="9">
        <v>24</v>
      </c>
      <c r="E3690" s="9" t="s">
        <v>116</v>
      </c>
      <c r="F3690" s="16" t="str">
        <f t="shared" si="228"/>
        <v>OTHER</v>
      </c>
      <c r="G3690" s="16" t="str">
        <f t="shared" si="229"/>
        <v>OTHER</v>
      </c>
      <c r="H3690" s="9" t="s">
        <v>4896</v>
      </c>
      <c r="I3690" s="9" t="s">
        <v>150</v>
      </c>
      <c r="J3690" s="9" t="str">
        <f t="shared" si="230"/>
        <v>RS DQLAB</v>
      </c>
      <c r="K3690" s="10" t="s">
        <v>151</v>
      </c>
      <c r="L3690" t="str">
        <f t="shared" si="231"/>
        <v>SELL</v>
      </c>
    </row>
    <row r="3691" spans="1:12" x14ac:dyDescent="0.2">
      <c r="A3691" s="11" t="s">
        <v>3842</v>
      </c>
      <c r="B3691" s="12">
        <v>44402</v>
      </c>
      <c r="C3691" s="13" t="s">
        <v>37</v>
      </c>
      <c r="D3691" s="13">
        <v>49</v>
      </c>
      <c r="E3691" s="13" t="s">
        <v>116</v>
      </c>
      <c r="F3691" s="16" t="str">
        <f t="shared" si="228"/>
        <v>OTHER</v>
      </c>
      <c r="G3691" s="16" t="str">
        <f t="shared" si="229"/>
        <v>OTHER</v>
      </c>
      <c r="H3691" s="9" t="s">
        <v>4896</v>
      </c>
      <c r="I3691" s="13" t="s">
        <v>150</v>
      </c>
      <c r="J3691" s="9" t="str">
        <f t="shared" si="230"/>
        <v>RS DQLAB</v>
      </c>
      <c r="K3691" s="14" t="s">
        <v>151</v>
      </c>
      <c r="L3691" t="str">
        <f t="shared" si="231"/>
        <v>SELL</v>
      </c>
    </row>
    <row r="3692" spans="1:12" x14ac:dyDescent="0.2">
      <c r="A3692" s="7" t="s">
        <v>3843</v>
      </c>
      <c r="B3692" s="8">
        <v>44402</v>
      </c>
      <c r="C3692" s="9" t="s">
        <v>38</v>
      </c>
      <c r="D3692" s="9">
        <v>27</v>
      </c>
      <c r="E3692" s="9" t="s">
        <v>116</v>
      </c>
      <c r="F3692" s="16" t="str">
        <f t="shared" si="228"/>
        <v>OTHER</v>
      </c>
      <c r="G3692" s="16" t="str">
        <f t="shared" si="229"/>
        <v>OTHER</v>
      </c>
      <c r="H3692" s="9" t="s">
        <v>4896</v>
      </c>
      <c r="I3692" s="9" t="s">
        <v>150</v>
      </c>
      <c r="J3692" s="9" t="str">
        <f t="shared" si="230"/>
        <v>RS DQLAB</v>
      </c>
      <c r="K3692" s="10" t="s">
        <v>151</v>
      </c>
      <c r="L3692" t="str">
        <f t="shared" si="231"/>
        <v>SELL</v>
      </c>
    </row>
    <row r="3693" spans="1:12" x14ac:dyDescent="0.2">
      <c r="A3693" s="11" t="s">
        <v>3844</v>
      </c>
      <c r="B3693" s="12">
        <v>44402</v>
      </c>
      <c r="C3693" s="13" t="s">
        <v>41</v>
      </c>
      <c r="D3693" s="13">
        <v>28</v>
      </c>
      <c r="E3693" s="13" t="s">
        <v>116</v>
      </c>
      <c r="F3693" s="16" t="str">
        <f t="shared" si="228"/>
        <v>OTHER</v>
      </c>
      <c r="G3693" s="16" t="str">
        <f t="shared" si="229"/>
        <v>OTHER</v>
      </c>
      <c r="H3693" s="9" t="s">
        <v>4896</v>
      </c>
      <c r="I3693" s="13" t="s">
        <v>150</v>
      </c>
      <c r="J3693" s="9" t="str">
        <f t="shared" si="230"/>
        <v>RS DQLAB</v>
      </c>
      <c r="K3693" s="14" t="s">
        <v>151</v>
      </c>
      <c r="L3693" t="str">
        <f t="shared" si="231"/>
        <v>SELL</v>
      </c>
    </row>
    <row r="3694" spans="1:12" x14ac:dyDescent="0.2">
      <c r="A3694" s="7" t="s">
        <v>3845</v>
      </c>
      <c r="B3694" s="8">
        <v>44402</v>
      </c>
      <c r="C3694" s="9" t="s">
        <v>10</v>
      </c>
      <c r="D3694" s="9">
        <v>40</v>
      </c>
      <c r="E3694" s="9" t="s">
        <v>116</v>
      </c>
      <c r="F3694" s="16" t="str">
        <f t="shared" si="228"/>
        <v>OTHER</v>
      </c>
      <c r="G3694" s="16" t="str">
        <f t="shared" si="229"/>
        <v>OTHER</v>
      </c>
      <c r="H3694" s="9" t="s">
        <v>4896</v>
      </c>
      <c r="I3694" s="9" t="s">
        <v>150</v>
      </c>
      <c r="J3694" s="9" t="str">
        <f t="shared" si="230"/>
        <v>RS DQLAB</v>
      </c>
      <c r="K3694" s="10" t="s">
        <v>151</v>
      </c>
      <c r="L3694" t="str">
        <f t="shared" si="231"/>
        <v>SELL</v>
      </c>
    </row>
    <row r="3695" spans="1:12" x14ac:dyDescent="0.2">
      <c r="A3695" s="11" t="s">
        <v>3846</v>
      </c>
      <c r="B3695" s="12">
        <v>44402</v>
      </c>
      <c r="C3695" s="13" t="s">
        <v>36</v>
      </c>
      <c r="D3695" s="13">
        <v>4</v>
      </c>
      <c r="E3695" s="13" t="s">
        <v>116</v>
      </c>
      <c r="F3695" s="16" t="str">
        <f t="shared" si="228"/>
        <v>OTHER</v>
      </c>
      <c r="G3695" s="16" t="str">
        <f t="shared" si="229"/>
        <v>OTHER</v>
      </c>
      <c r="H3695" s="9" t="s">
        <v>4896</v>
      </c>
      <c r="I3695" s="13" t="s">
        <v>150</v>
      </c>
      <c r="J3695" s="9" t="str">
        <f t="shared" si="230"/>
        <v>RS DQLAB</v>
      </c>
      <c r="K3695" s="14" t="s">
        <v>151</v>
      </c>
      <c r="L3695" t="str">
        <f t="shared" si="231"/>
        <v>SELL</v>
      </c>
    </row>
    <row r="3696" spans="1:12" x14ac:dyDescent="0.2">
      <c r="A3696" s="7" t="s">
        <v>3847</v>
      </c>
      <c r="B3696" s="8">
        <v>44402</v>
      </c>
      <c r="C3696" s="9" t="s">
        <v>30</v>
      </c>
      <c r="D3696" s="9">
        <v>3</v>
      </c>
      <c r="E3696" s="9" t="s">
        <v>116</v>
      </c>
      <c r="F3696" s="16" t="str">
        <f t="shared" si="228"/>
        <v>OTHER</v>
      </c>
      <c r="G3696" s="16" t="str">
        <f t="shared" si="229"/>
        <v>OTHER</v>
      </c>
      <c r="H3696" s="9" t="s">
        <v>4896</v>
      </c>
      <c r="I3696" s="9" t="s">
        <v>150</v>
      </c>
      <c r="J3696" s="9" t="str">
        <f t="shared" si="230"/>
        <v>RS DQLAB</v>
      </c>
      <c r="K3696" s="10" t="s">
        <v>151</v>
      </c>
      <c r="L3696" t="str">
        <f t="shared" si="231"/>
        <v>SELL</v>
      </c>
    </row>
    <row r="3697" spans="1:12" x14ac:dyDescent="0.2">
      <c r="A3697" s="11" t="s">
        <v>3848</v>
      </c>
      <c r="B3697" s="12">
        <v>44402</v>
      </c>
      <c r="C3697" s="13" t="s">
        <v>14</v>
      </c>
      <c r="D3697" s="13">
        <v>15</v>
      </c>
      <c r="E3697" s="13" t="s">
        <v>116</v>
      </c>
      <c r="F3697" s="16" t="str">
        <f t="shared" si="228"/>
        <v>OTHER</v>
      </c>
      <c r="G3697" s="16" t="str">
        <f t="shared" si="229"/>
        <v>OTHER</v>
      </c>
      <c r="H3697" s="9" t="s">
        <v>4896</v>
      </c>
      <c r="I3697" s="13" t="s">
        <v>150</v>
      </c>
      <c r="J3697" s="9" t="str">
        <f t="shared" si="230"/>
        <v>RS DQLAB</v>
      </c>
      <c r="K3697" s="14" t="s">
        <v>151</v>
      </c>
      <c r="L3697" t="str">
        <f t="shared" si="231"/>
        <v>SELL</v>
      </c>
    </row>
    <row r="3698" spans="1:12" x14ac:dyDescent="0.2">
      <c r="A3698" s="7" t="s">
        <v>3849</v>
      </c>
      <c r="B3698" s="8">
        <v>44403</v>
      </c>
      <c r="C3698" s="9" t="s">
        <v>12</v>
      </c>
      <c r="D3698" s="9">
        <v>38</v>
      </c>
      <c r="E3698" s="9" t="s">
        <v>116</v>
      </c>
      <c r="F3698" s="16" t="str">
        <f t="shared" si="228"/>
        <v>OTHER</v>
      </c>
      <c r="G3698" s="16" t="str">
        <f t="shared" si="229"/>
        <v>OTHER</v>
      </c>
      <c r="H3698" s="9" t="s">
        <v>4896</v>
      </c>
      <c r="I3698" s="9" t="s">
        <v>150</v>
      </c>
      <c r="J3698" s="9" t="str">
        <f t="shared" si="230"/>
        <v>RS DQLAB</v>
      </c>
      <c r="K3698" s="10" t="s">
        <v>151</v>
      </c>
      <c r="L3698" t="str">
        <f t="shared" si="231"/>
        <v>SELL</v>
      </c>
    </row>
    <row r="3699" spans="1:12" x14ac:dyDescent="0.2">
      <c r="A3699" s="11" t="s">
        <v>3850</v>
      </c>
      <c r="B3699" s="12">
        <v>44403</v>
      </c>
      <c r="C3699" s="13" t="s">
        <v>9</v>
      </c>
      <c r="D3699" s="13">
        <v>27</v>
      </c>
      <c r="E3699" s="13" t="s">
        <v>116</v>
      </c>
      <c r="F3699" s="16" t="str">
        <f t="shared" si="228"/>
        <v>OTHER</v>
      </c>
      <c r="G3699" s="16" t="str">
        <f t="shared" si="229"/>
        <v>OTHER</v>
      </c>
      <c r="H3699" s="9" t="s">
        <v>4896</v>
      </c>
      <c r="I3699" s="13" t="s">
        <v>150</v>
      </c>
      <c r="J3699" s="9" t="str">
        <f t="shared" si="230"/>
        <v>RS DQLAB</v>
      </c>
      <c r="K3699" s="14" t="s">
        <v>151</v>
      </c>
      <c r="L3699" t="str">
        <f t="shared" si="231"/>
        <v>SELL</v>
      </c>
    </row>
    <row r="3700" spans="1:12" x14ac:dyDescent="0.2">
      <c r="A3700" s="7" t="s">
        <v>3851</v>
      </c>
      <c r="B3700" s="8">
        <v>44403</v>
      </c>
      <c r="C3700" s="9" t="s">
        <v>9</v>
      </c>
      <c r="D3700" s="9">
        <v>39</v>
      </c>
      <c r="E3700" s="9" t="s">
        <v>116</v>
      </c>
      <c r="F3700" s="16" t="str">
        <f t="shared" si="228"/>
        <v>OTHER</v>
      </c>
      <c r="G3700" s="16" t="str">
        <f t="shared" si="229"/>
        <v>OTHER</v>
      </c>
      <c r="H3700" s="9" t="s">
        <v>4896</v>
      </c>
      <c r="I3700" s="9" t="s">
        <v>150</v>
      </c>
      <c r="J3700" s="9" t="str">
        <f t="shared" si="230"/>
        <v>RS DQLAB</v>
      </c>
      <c r="K3700" s="10" t="s">
        <v>151</v>
      </c>
      <c r="L3700" t="str">
        <f t="shared" si="231"/>
        <v>SELL</v>
      </c>
    </row>
    <row r="3701" spans="1:12" x14ac:dyDescent="0.2">
      <c r="A3701" s="11" t="s">
        <v>3852</v>
      </c>
      <c r="B3701" s="12">
        <v>44403</v>
      </c>
      <c r="C3701" s="13" t="s">
        <v>38</v>
      </c>
      <c r="D3701" s="13">
        <v>21</v>
      </c>
      <c r="E3701" s="13" t="s">
        <v>116</v>
      </c>
      <c r="F3701" s="16" t="str">
        <f t="shared" si="228"/>
        <v>OTHER</v>
      </c>
      <c r="G3701" s="16" t="str">
        <f t="shared" si="229"/>
        <v>OTHER</v>
      </c>
      <c r="H3701" s="9" t="s">
        <v>4896</v>
      </c>
      <c r="I3701" s="13" t="s">
        <v>150</v>
      </c>
      <c r="J3701" s="9" t="str">
        <f t="shared" si="230"/>
        <v>RS DQLAB</v>
      </c>
      <c r="K3701" s="14" t="s">
        <v>151</v>
      </c>
      <c r="L3701" t="str">
        <f t="shared" si="231"/>
        <v>SELL</v>
      </c>
    </row>
    <row r="3702" spans="1:12" x14ac:dyDescent="0.2">
      <c r="A3702" s="7" t="s">
        <v>3853</v>
      </c>
      <c r="B3702" s="8">
        <v>44403</v>
      </c>
      <c r="C3702" s="9" t="s">
        <v>22</v>
      </c>
      <c r="D3702" s="9">
        <v>19</v>
      </c>
      <c r="E3702" s="9" t="s">
        <v>116</v>
      </c>
      <c r="F3702" s="16" t="str">
        <f t="shared" si="228"/>
        <v>OTHER</v>
      </c>
      <c r="G3702" s="16" t="str">
        <f t="shared" si="229"/>
        <v>OTHER</v>
      </c>
      <c r="H3702" s="9" t="s">
        <v>4896</v>
      </c>
      <c r="I3702" s="9" t="s">
        <v>150</v>
      </c>
      <c r="J3702" s="9" t="str">
        <f t="shared" si="230"/>
        <v>RS DQLAB</v>
      </c>
      <c r="K3702" s="10" t="s">
        <v>151</v>
      </c>
      <c r="L3702" t="str">
        <f t="shared" si="231"/>
        <v>SELL</v>
      </c>
    </row>
    <row r="3703" spans="1:12" x14ac:dyDescent="0.2">
      <c r="A3703" s="11" t="s">
        <v>3854</v>
      </c>
      <c r="B3703" s="12">
        <v>44403</v>
      </c>
      <c r="C3703" s="13" t="s">
        <v>17</v>
      </c>
      <c r="D3703" s="13">
        <v>5</v>
      </c>
      <c r="E3703" s="13" t="s">
        <v>116</v>
      </c>
      <c r="F3703" s="16" t="str">
        <f t="shared" si="228"/>
        <v>OTHER</v>
      </c>
      <c r="G3703" s="16" t="str">
        <f t="shared" si="229"/>
        <v>OTHER</v>
      </c>
      <c r="H3703" s="9" t="s">
        <v>4896</v>
      </c>
      <c r="I3703" s="13" t="s">
        <v>150</v>
      </c>
      <c r="J3703" s="9" t="str">
        <f t="shared" si="230"/>
        <v>RS DQLAB</v>
      </c>
      <c r="K3703" s="14" t="s">
        <v>151</v>
      </c>
      <c r="L3703" t="str">
        <f t="shared" si="231"/>
        <v>SELL</v>
      </c>
    </row>
    <row r="3704" spans="1:12" x14ac:dyDescent="0.2">
      <c r="A3704" s="7" t="s">
        <v>3855</v>
      </c>
      <c r="B3704" s="8">
        <v>44404</v>
      </c>
      <c r="C3704" s="9" t="s">
        <v>12</v>
      </c>
      <c r="D3704" s="9">
        <v>4</v>
      </c>
      <c r="E3704" s="9" t="s">
        <v>116</v>
      </c>
      <c r="F3704" s="16" t="str">
        <f t="shared" si="228"/>
        <v>OTHER</v>
      </c>
      <c r="G3704" s="16" t="str">
        <f t="shared" si="229"/>
        <v>OTHER</v>
      </c>
      <c r="H3704" s="9" t="s">
        <v>4896</v>
      </c>
      <c r="I3704" s="9" t="s">
        <v>150</v>
      </c>
      <c r="J3704" s="9" t="str">
        <f t="shared" si="230"/>
        <v>RS DQLAB</v>
      </c>
      <c r="K3704" s="10" t="s">
        <v>151</v>
      </c>
      <c r="L3704" t="str">
        <f t="shared" si="231"/>
        <v>SELL</v>
      </c>
    </row>
    <row r="3705" spans="1:12" x14ac:dyDescent="0.2">
      <c r="A3705" s="11" t="s">
        <v>3856</v>
      </c>
      <c r="B3705" s="12">
        <v>44404</v>
      </c>
      <c r="C3705" s="13" t="s">
        <v>37</v>
      </c>
      <c r="D3705" s="13">
        <v>18</v>
      </c>
      <c r="E3705" s="13" t="s">
        <v>116</v>
      </c>
      <c r="F3705" s="16" t="str">
        <f t="shared" si="228"/>
        <v>OTHER</v>
      </c>
      <c r="G3705" s="16" t="str">
        <f t="shared" si="229"/>
        <v>OTHER</v>
      </c>
      <c r="H3705" s="9" t="s">
        <v>4896</v>
      </c>
      <c r="I3705" s="13" t="s">
        <v>150</v>
      </c>
      <c r="J3705" s="9" t="str">
        <f t="shared" si="230"/>
        <v>RS DQLAB</v>
      </c>
      <c r="K3705" s="14" t="s">
        <v>151</v>
      </c>
      <c r="L3705" t="str">
        <f t="shared" si="231"/>
        <v>SELL</v>
      </c>
    </row>
    <row r="3706" spans="1:12" x14ac:dyDescent="0.2">
      <c r="A3706" s="7" t="s">
        <v>3857</v>
      </c>
      <c r="B3706" s="8">
        <v>44404</v>
      </c>
      <c r="C3706" s="9" t="s">
        <v>38</v>
      </c>
      <c r="D3706" s="9">
        <v>11</v>
      </c>
      <c r="E3706" s="9" t="s">
        <v>116</v>
      </c>
      <c r="F3706" s="16" t="str">
        <f t="shared" si="228"/>
        <v>OTHER</v>
      </c>
      <c r="G3706" s="16" t="str">
        <f t="shared" si="229"/>
        <v>OTHER</v>
      </c>
      <c r="H3706" s="9" t="s">
        <v>4896</v>
      </c>
      <c r="I3706" s="9" t="s">
        <v>150</v>
      </c>
      <c r="J3706" s="9" t="str">
        <f t="shared" si="230"/>
        <v>RS DQLAB</v>
      </c>
      <c r="K3706" s="10" t="s">
        <v>151</v>
      </c>
      <c r="L3706" t="str">
        <f t="shared" si="231"/>
        <v>SELL</v>
      </c>
    </row>
    <row r="3707" spans="1:12" x14ac:dyDescent="0.2">
      <c r="A3707" s="11" t="s">
        <v>3858</v>
      </c>
      <c r="B3707" s="12">
        <v>44404</v>
      </c>
      <c r="C3707" s="13" t="s">
        <v>38</v>
      </c>
      <c r="D3707" s="13">
        <v>38</v>
      </c>
      <c r="E3707" s="13" t="s">
        <v>116</v>
      </c>
      <c r="F3707" s="16" t="str">
        <f t="shared" si="228"/>
        <v>OTHER</v>
      </c>
      <c r="G3707" s="16" t="str">
        <f t="shared" si="229"/>
        <v>OTHER</v>
      </c>
      <c r="H3707" s="9" t="s">
        <v>4896</v>
      </c>
      <c r="I3707" s="13" t="s">
        <v>150</v>
      </c>
      <c r="J3707" s="9" t="str">
        <f t="shared" si="230"/>
        <v>RS DQLAB</v>
      </c>
      <c r="K3707" s="14" t="s">
        <v>151</v>
      </c>
      <c r="L3707" t="str">
        <f t="shared" si="231"/>
        <v>SELL</v>
      </c>
    </row>
    <row r="3708" spans="1:12" x14ac:dyDescent="0.2">
      <c r="A3708" s="7" t="s">
        <v>3859</v>
      </c>
      <c r="B3708" s="8">
        <v>44404</v>
      </c>
      <c r="C3708" s="9" t="s">
        <v>41</v>
      </c>
      <c r="D3708" s="9">
        <v>15</v>
      </c>
      <c r="E3708" s="9" t="s">
        <v>116</v>
      </c>
      <c r="F3708" s="16" t="str">
        <f t="shared" si="228"/>
        <v>OTHER</v>
      </c>
      <c r="G3708" s="16" t="str">
        <f t="shared" si="229"/>
        <v>OTHER</v>
      </c>
      <c r="H3708" s="9" t="s">
        <v>4896</v>
      </c>
      <c r="I3708" s="9" t="s">
        <v>150</v>
      </c>
      <c r="J3708" s="9" t="str">
        <f t="shared" si="230"/>
        <v>RS DQLAB</v>
      </c>
      <c r="K3708" s="10" t="s">
        <v>151</v>
      </c>
      <c r="L3708" t="str">
        <f t="shared" si="231"/>
        <v>SELL</v>
      </c>
    </row>
    <row r="3709" spans="1:12" x14ac:dyDescent="0.2">
      <c r="A3709" s="11" t="s">
        <v>3860</v>
      </c>
      <c r="B3709" s="12">
        <v>44404</v>
      </c>
      <c r="C3709" s="13" t="s">
        <v>10</v>
      </c>
      <c r="D3709" s="13">
        <v>25</v>
      </c>
      <c r="E3709" s="13" t="s">
        <v>116</v>
      </c>
      <c r="F3709" s="16" t="str">
        <f t="shared" si="228"/>
        <v>OTHER</v>
      </c>
      <c r="G3709" s="16" t="str">
        <f t="shared" si="229"/>
        <v>OTHER</v>
      </c>
      <c r="H3709" s="9" t="s">
        <v>4896</v>
      </c>
      <c r="I3709" s="13" t="s">
        <v>150</v>
      </c>
      <c r="J3709" s="9" t="str">
        <f t="shared" si="230"/>
        <v>RS DQLAB</v>
      </c>
      <c r="K3709" s="14" t="s">
        <v>151</v>
      </c>
      <c r="L3709" t="str">
        <f t="shared" si="231"/>
        <v>SELL</v>
      </c>
    </row>
    <row r="3710" spans="1:12" x14ac:dyDescent="0.2">
      <c r="A3710" s="7" t="s">
        <v>3861</v>
      </c>
      <c r="B3710" s="8">
        <v>44404</v>
      </c>
      <c r="C3710" s="9" t="s">
        <v>28</v>
      </c>
      <c r="D3710" s="9">
        <v>8</v>
      </c>
      <c r="E3710" s="9" t="s">
        <v>116</v>
      </c>
      <c r="F3710" s="16" t="str">
        <f t="shared" si="228"/>
        <v>OTHER</v>
      </c>
      <c r="G3710" s="16" t="str">
        <f t="shared" si="229"/>
        <v>OTHER</v>
      </c>
      <c r="H3710" s="9" t="s">
        <v>4896</v>
      </c>
      <c r="I3710" s="9" t="s">
        <v>150</v>
      </c>
      <c r="J3710" s="9" t="str">
        <f t="shared" si="230"/>
        <v>RS DQLAB</v>
      </c>
      <c r="K3710" s="10" t="s">
        <v>151</v>
      </c>
      <c r="L3710" t="str">
        <f t="shared" si="231"/>
        <v>SELL</v>
      </c>
    </row>
    <row r="3711" spans="1:12" x14ac:dyDescent="0.2">
      <c r="A3711" s="11" t="s">
        <v>3862</v>
      </c>
      <c r="B3711" s="12">
        <v>44404</v>
      </c>
      <c r="C3711" s="13" t="s">
        <v>25</v>
      </c>
      <c r="D3711" s="13">
        <v>10</v>
      </c>
      <c r="E3711" s="13" t="s">
        <v>116</v>
      </c>
      <c r="F3711" s="16" t="str">
        <f t="shared" si="228"/>
        <v>OTHER</v>
      </c>
      <c r="G3711" s="16" t="str">
        <f t="shared" si="229"/>
        <v>OTHER</v>
      </c>
      <c r="H3711" s="9" t="s">
        <v>4896</v>
      </c>
      <c r="I3711" s="13" t="s">
        <v>150</v>
      </c>
      <c r="J3711" s="9" t="str">
        <f t="shared" si="230"/>
        <v>RS DQLAB</v>
      </c>
      <c r="K3711" s="14" t="s">
        <v>151</v>
      </c>
      <c r="L3711" t="str">
        <f t="shared" si="231"/>
        <v>SELL</v>
      </c>
    </row>
    <row r="3712" spans="1:12" x14ac:dyDescent="0.2">
      <c r="A3712" s="7" t="s">
        <v>3863</v>
      </c>
      <c r="B3712" s="8">
        <v>44405</v>
      </c>
      <c r="C3712" s="9" t="s">
        <v>41</v>
      </c>
      <c r="D3712" s="9">
        <v>10</v>
      </c>
      <c r="E3712" s="9" t="s">
        <v>116</v>
      </c>
      <c r="F3712" s="16" t="str">
        <f t="shared" si="228"/>
        <v>OTHER</v>
      </c>
      <c r="G3712" s="16" t="str">
        <f t="shared" si="229"/>
        <v>OTHER</v>
      </c>
      <c r="H3712" s="9" t="s">
        <v>4896</v>
      </c>
      <c r="I3712" s="9" t="s">
        <v>150</v>
      </c>
      <c r="J3712" s="9" t="str">
        <f t="shared" si="230"/>
        <v>RS DQLAB</v>
      </c>
      <c r="K3712" s="10" t="s">
        <v>151</v>
      </c>
      <c r="L3712" t="str">
        <f t="shared" si="231"/>
        <v>SELL</v>
      </c>
    </row>
    <row r="3713" spans="1:12" x14ac:dyDescent="0.2">
      <c r="A3713" s="11" t="s">
        <v>3864</v>
      </c>
      <c r="B3713" s="12">
        <v>44405</v>
      </c>
      <c r="C3713" s="13" t="s">
        <v>36</v>
      </c>
      <c r="D3713" s="13">
        <v>26</v>
      </c>
      <c r="E3713" s="13" t="s">
        <v>116</v>
      </c>
      <c r="F3713" s="16" t="str">
        <f t="shared" si="228"/>
        <v>OTHER</v>
      </c>
      <c r="G3713" s="16" t="str">
        <f t="shared" si="229"/>
        <v>OTHER</v>
      </c>
      <c r="H3713" s="9" t="s">
        <v>4896</v>
      </c>
      <c r="I3713" s="13" t="s">
        <v>150</v>
      </c>
      <c r="J3713" s="9" t="str">
        <f t="shared" si="230"/>
        <v>RS DQLAB</v>
      </c>
      <c r="K3713" s="14" t="s">
        <v>151</v>
      </c>
      <c r="L3713" t="str">
        <f t="shared" si="231"/>
        <v>SELL</v>
      </c>
    </row>
    <row r="3714" spans="1:12" x14ac:dyDescent="0.2">
      <c r="A3714" s="7" t="s">
        <v>3865</v>
      </c>
      <c r="B3714" s="8">
        <v>44405</v>
      </c>
      <c r="C3714" s="9" t="s">
        <v>40</v>
      </c>
      <c r="D3714" s="9">
        <v>3</v>
      </c>
      <c r="E3714" s="9" t="s">
        <v>116</v>
      </c>
      <c r="F3714" s="16" t="str">
        <f t="shared" si="228"/>
        <v>OTHER</v>
      </c>
      <c r="G3714" s="16" t="str">
        <f t="shared" si="229"/>
        <v>OTHER</v>
      </c>
      <c r="H3714" s="9" t="s">
        <v>4896</v>
      </c>
      <c r="I3714" s="9" t="s">
        <v>150</v>
      </c>
      <c r="J3714" s="9" t="str">
        <f t="shared" si="230"/>
        <v>RS DQLAB</v>
      </c>
      <c r="K3714" s="10" t="s">
        <v>151</v>
      </c>
      <c r="L3714" t="str">
        <f t="shared" si="231"/>
        <v>SELL</v>
      </c>
    </row>
    <row r="3715" spans="1:12" x14ac:dyDescent="0.2">
      <c r="A3715" s="11" t="s">
        <v>3866</v>
      </c>
      <c r="B3715" s="12">
        <v>44405</v>
      </c>
      <c r="C3715" s="13" t="s">
        <v>5</v>
      </c>
      <c r="D3715" s="13">
        <v>16</v>
      </c>
      <c r="E3715" s="13" t="s">
        <v>116</v>
      </c>
      <c r="F3715" s="16" t="str">
        <f t="shared" ref="F3715:F3778" si="232">UPPER(IF(LEN(E3715)=0,"OTHER",E3715))</f>
        <v>OTHER</v>
      </c>
      <c r="G3715" s="16" t="str">
        <f t="shared" ref="G3715:G3778" si="233">LEFT(F3715,7)</f>
        <v>OTHER</v>
      </c>
      <c r="H3715" s="9" t="s">
        <v>4896</v>
      </c>
      <c r="I3715" s="13" t="s">
        <v>150</v>
      </c>
      <c r="J3715" s="9" t="str">
        <f t="shared" ref="J3715:J3778" si="234">(UPPER(IF(LEN(I3715)=0,"OTHER",I3715)))</f>
        <v>RS DQLAB</v>
      </c>
      <c r="K3715" s="14" t="s">
        <v>151</v>
      </c>
      <c r="L3715" t="str">
        <f t="shared" ref="L3715:L3778" si="235">UPPER(K3715)</f>
        <v>SELL</v>
      </c>
    </row>
    <row r="3716" spans="1:12" x14ac:dyDescent="0.2">
      <c r="A3716" s="7" t="s">
        <v>3867</v>
      </c>
      <c r="B3716" s="8">
        <v>44406</v>
      </c>
      <c r="C3716" s="9" t="s">
        <v>12</v>
      </c>
      <c r="D3716" s="9">
        <v>7</v>
      </c>
      <c r="E3716" s="9" t="s">
        <v>116</v>
      </c>
      <c r="F3716" s="16" t="str">
        <f t="shared" si="232"/>
        <v>OTHER</v>
      </c>
      <c r="G3716" s="16" t="str">
        <f t="shared" si="233"/>
        <v>OTHER</v>
      </c>
      <c r="H3716" s="9" t="s">
        <v>4896</v>
      </c>
      <c r="I3716" s="9" t="s">
        <v>150</v>
      </c>
      <c r="J3716" s="9" t="str">
        <f t="shared" si="234"/>
        <v>RS DQLAB</v>
      </c>
      <c r="K3716" s="10" t="s">
        <v>151</v>
      </c>
      <c r="L3716" t="str">
        <f t="shared" si="235"/>
        <v>SELL</v>
      </c>
    </row>
    <row r="3717" spans="1:12" x14ac:dyDescent="0.2">
      <c r="A3717" s="11" t="s">
        <v>3868</v>
      </c>
      <c r="B3717" s="12">
        <v>44406</v>
      </c>
      <c r="C3717" s="13" t="s">
        <v>9</v>
      </c>
      <c r="D3717" s="13">
        <v>3</v>
      </c>
      <c r="E3717" s="13" t="s">
        <v>116</v>
      </c>
      <c r="F3717" s="16" t="str">
        <f t="shared" si="232"/>
        <v>OTHER</v>
      </c>
      <c r="G3717" s="16" t="str">
        <f t="shared" si="233"/>
        <v>OTHER</v>
      </c>
      <c r="H3717" s="9" t="s">
        <v>4896</v>
      </c>
      <c r="I3717" s="13" t="s">
        <v>150</v>
      </c>
      <c r="J3717" s="9" t="str">
        <f t="shared" si="234"/>
        <v>RS DQLAB</v>
      </c>
      <c r="K3717" s="14" t="s">
        <v>151</v>
      </c>
      <c r="L3717" t="str">
        <f t="shared" si="235"/>
        <v>SELL</v>
      </c>
    </row>
    <row r="3718" spans="1:12" x14ac:dyDescent="0.2">
      <c r="A3718" s="7" t="s">
        <v>3869</v>
      </c>
      <c r="B3718" s="8">
        <v>44406</v>
      </c>
      <c r="C3718" s="9" t="s">
        <v>38</v>
      </c>
      <c r="D3718" s="9">
        <v>47</v>
      </c>
      <c r="E3718" s="9" t="s">
        <v>116</v>
      </c>
      <c r="F3718" s="16" t="str">
        <f t="shared" si="232"/>
        <v>OTHER</v>
      </c>
      <c r="G3718" s="16" t="str">
        <f t="shared" si="233"/>
        <v>OTHER</v>
      </c>
      <c r="H3718" s="9" t="s">
        <v>4896</v>
      </c>
      <c r="I3718" s="9" t="s">
        <v>150</v>
      </c>
      <c r="J3718" s="9" t="str">
        <f t="shared" si="234"/>
        <v>RS DQLAB</v>
      </c>
      <c r="K3718" s="10" t="s">
        <v>151</v>
      </c>
      <c r="L3718" t="str">
        <f t="shared" si="235"/>
        <v>SELL</v>
      </c>
    </row>
    <row r="3719" spans="1:12" x14ac:dyDescent="0.2">
      <c r="A3719" s="11" t="s">
        <v>3870</v>
      </c>
      <c r="B3719" s="12">
        <v>44406</v>
      </c>
      <c r="C3719" s="13" t="s">
        <v>41</v>
      </c>
      <c r="D3719" s="13">
        <v>12</v>
      </c>
      <c r="E3719" s="13" t="s">
        <v>116</v>
      </c>
      <c r="F3719" s="16" t="str">
        <f t="shared" si="232"/>
        <v>OTHER</v>
      </c>
      <c r="G3719" s="16" t="str">
        <f t="shared" si="233"/>
        <v>OTHER</v>
      </c>
      <c r="H3719" s="9" t="s">
        <v>4896</v>
      </c>
      <c r="I3719" s="13" t="s">
        <v>150</v>
      </c>
      <c r="J3719" s="9" t="str">
        <f t="shared" si="234"/>
        <v>RS DQLAB</v>
      </c>
      <c r="K3719" s="14" t="s">
        <v>151</v>
      </c>
      <c r="L3719" t="str">
        <f t="shared" si="235"/>
        <v>SELL</v>
      </c>
    </row>
    <row r="3720" spans="1:12" x14ac:dyDescent="0.2">
      <c r="A3720" s="7" t="s">
        <v>3871</v>
      </c>
      <c r="B3720" s="8">
        <v>44407</v>
      </c>
      <c r="C3720" s="9" t="s">
        <v>12</v>
      </c>
      <c r="D3720" s="9">
        <v>90</v>
      </c>
      <c r="E3720" s="9" t="s">
        <v>116</v>
      </c>
      <c r="F3720" s="16" t="str">
        <f t="shared" si="232"/>
        <v>OTHER</v>
      </c>
      <c r="G3720" s="16" t="str">
        <f t="shared" si="233"/>
        <v>OTHER</v>
      </c>
      <c r="H3720" s="9" t="s">
        <v>4896</v>
      </c>
      <c r="I3720" s="9" t="s">
        <v>150</v>
      </c>
      <c r="J3720" s="9" t="str">
        <f t="shared" si="234"/>
        <v>RS DQLAB</v>
      </c>
      <c r="K3720" s="10" t="s">
        <v>151</v>
      </c>
      <c r="L3720" t="str">
        <f t="shared" si="235"/>
        <v>SELL</v>
      </c>
    </row>
    <row r="3721" spans="1:12" x14ac:dyDescent="0.2">
      <c r="A3721" s="11" t="s">
        <v>3872</v>
      </c>
      <c r="B3721" s="12">
        <v>44407</v>
      </c>
      <c r="C3721" s="13" t="s">
        <v>24</v>
      </c>
      <c r="D3721" s="13">
        <v>9</v>
      </c>
      <c r="E3721" s="13" t="s">
        <v>116</v>
      </c>
      <c r="F3721" s="16" t="str">
        <f t="shared" si="232"/>
        <v>OTHER</v>
      </c>
      <c r="G3721" s="16" t="str">
        <f t="shared" si="233"/>
        <v>OTHER</v>
      </c>
      <c r="H3721" s="9" t="s">
        <v>4896</v>
      </c>
      <c r="I3721" s="13" t="s">
        <v>150</v>
      </c>
      <c r="J3721" s="9" t="str">
        <f t="shared" si="234"/>
        <v>RS DQLAB</v>
      </c>
      <c r="K3721" s="14" t="s">
        <v>151</v>
      </c>
      <c r="L3721" t="str">
        <f t="shared" si="235"/>
        <v>SELL</v>
      </c>
    </row>
    <row r="3722" spans="1:12" x14ac:dyDescent="0.2">
      <c r="A3722" s="7" t="s">
        <v>3873</v>
      </c>
      <c r="B3722" s="8">
        <v>44407</v>
      </c>
      <c r="C3722" s="9" t="s">
        <v>24</v>
      </c>
      <c r="D3722" s="9">
        <v>49</v>
      </c>
      <c r="E3722" s="9" t="s">
        <v>116</v>
      </c>
      <c r="F3722" s="16" t="str">
        <f t="shared" si="232"/>
        <v>OTHER</v>
      </c>
      <c r="G3722" s="16" t="str">
        <f t="shared" si="233"/>
        <v>OTHER</v>
      </c>
      <c r="H3722" s="9" t="s">
        <v>4896</v>
      </c>
      <c r="I3722" s="9" t="s">
        <v>150</v>
      </c>
      <c r="J3722" s="9" t="str">
        <f t="shared" si="234"/>
        <v>RS DQLAB</v>
      </c>
      <c r="K3722" s="10" t="s">
        <v>151</v>
      </c>
      <c r="L3722" t="str">
        <f t="shared" si="235"/>
        <v>SELL</v>
      </c>
    </row>
    <row r="3723" spans="1:12" x14ac:dyDescent="0.2">
      <c r="A3723" s="11" t="s">
        <v>3874</v>
      </c>
      <c r="B3723" s="12">
        <v>44407</v>
      </c>
      <c r="C3723" s="13" t="s">
        <v>22</v>
      </c>
      <c r="D3723" s="13">
        <v>9</v>
      </c>
      <c r="E3723" s="13" t="s">
        <v>116</v>
      </c>
      <c r="F3723" s="16" t="str">
        <f t="shared" si="232"/>
        <v>OTHER</v>
      </c>
      <c r="G3723" s="16" t="str">
        <f t="shared" si="233"/>
        <v>OTHER</v>
      </c>
      <c r="H3723" s="9" t="s">
        <v>4896</v>
      </c>
      <c r="I3723" s="13" t="s">
        <v>150</v>
      </c>
      <c r="J3723" s="9" t="str">
        <f t="shared" si="234"/>
        <v>RS DQLAB</v>
      </c>
      <c r="K3723" s="14" t="s">
        <v>151</v>
      </c>
      <c r="L3723" t="str">
        <f t="shared" si="235"/>
        <v>SELL</v>
      </c>
    </row>
    <row r="3724" spans="1:12" x14ac:dyDescent="0.2">
      <c r="A3724" s="7" t="s">
        <v>3875</v>
      </c>
      <c r="B3724" s="8">
        <v>44407</v>
      </c>
      <c r="C3724" s="9" t="s">
        <v>10</v>
      </c>
      <c r="D3724" s="9">
        <v>14</v>
      </c>
      <c r="E3724" s="9" t="s">
        <v>116</v>
      </c>
      <c r="F3724" s="16" t="str">
        <f t="shared" si="232"/>
        <v>OTHER</v>
      </c>
      <c r="G3724" s="16" t="str">
        <f t="shared" si="233"/>
        <v>OTHER</v>
      </c>
      <c r="H3724" s="9" t="s">
        <v>4896</v>
      </c>
      <c r="I3724" s="9" t="s">
        <v>150</v>
      </c>
      <c r="J3724" s="9" t="str">
        <f t="shared" si="234"/>
        <v>RS DQLAB</v>
      </c>
      <c r="K3724" s="10" t="s">
        <v>151</v>
      </c>
      <c r="L3724" t="str">
        <f t="shared" si="235"/>
        <v>SELL</v>
      </c>
    </row>
    <row r="3725" spans="1:12" x14ac:dyDescent="0.2">
      <c r="A3725" s="11" t="s">
        <v>3876</v>
      </c>
      <c r="B3725" s="12">
        <v>44407</v>
      </c>
      <c r="C3725" s="13" t="s">
        <v>10</v>
      </c>
      <c r="D3725" s="13">
        <v>69</v>
      </c>
      <c r="E3725" s="13" t="s">
        <v>116</v>
      </c>
      <c r="F3725" s="16" t="str">
        <f t="shared" si="232"/>
        <v>OTHER</v>
      </c>
      <c r="G3725" s="16" t="str">
        <f t="shared" si="233"/>
        <v>OTHER</v>
      </c>
      <c r="H3725" s="9" t="s">
        <v>4896</v>
      </c>
      <c r="I3725" s="13" t="s">
        <v>150</v>
      </c>
      <c r="J3725" s="9" t="str">
        <f t="shared" si="234"/>
        <v>RS DQLAB</v>
      </c>
      <c r="K3725" s="14" t="s">
        <v>151</v>
      </c>
      <c r="L3725" t="str">
        <f t="shared" si="235"/>
        <v>SELL</v>
      </c>
    </row>
    <row r="3726" spans="1:12" x14ac:dyDescent="0.2">
      <c r="A3726" s="7" t="s">
        <v>3877</v>
      </c>
      <c r="B3726" s="8">
        <v>44407</v>
      </c>
      <c r="C3726" s="9" t="s">
        <v>20</v>
      </c>
      <c r="D3726" s="9">
        <v>15</v>
      </c>
      <c r="E3726" s="9" t="s">
        <v>116</v>
      </c>
      <c r="F3726" s="16" t="str">
        <f t="shared" si="232"/>
        <v>OTHER</v>
      </c>
      <c r="G3726" s="16" t="str">
        <f t="shared" si="233"/>
        <v>OTHER</v>
      </c>
      <c r="H3726" s="9" t="s">
        <v>4896</v>
      </c>
      <c r="I3726" s="9" t="s">
        <v>150</v>
      </c>
      <c r="J3726" s="9" t="str">
        <f t="shared" si="234"/>
        <v>RS DQLAB</v>
      </c>
      <c r="K3726" s="10" t="s">
        <v>151</v>
      </c>
      <c r="L3726" t="str">
        <f t="shared" si="235"/>
        <v>SELL</v>
      </c>
    </row>
    <row r="3727" spans="1:12" x14ac:dyDescent="0.2">
      <c r="A3727" s="11" t="s">
        <v>3878</v>
      </c>
      <c r="B3727" s="12">
        <v>44407</v>
      </c>
      <c r="C3727" s="13" t="s">
        <v>18</v>
      </c>
      <c r="D3727" s="13">
        <v>60</v>
      </c>
      <c r="E3727" s="13" t="s">
        <v>116</v>
      </c>
      <c r="F3727" s="16" t="str">
        <f t="shared" si="232"/>
        <v>OTHER</v>
      </c>
      <c r="G3727" s="16" t="str">
        <f t="shared" si="233"/>
        <v>OTHER</v>
      </c>
      <c r="H3727" s="9" t="s">
        <v>4896</v>
      </c>
      <c r="I3727" s="13" t="s">
        <v>150</v>
      </c>
      <c r="J3727" s="9" t="str">
        <f t="shared" si="234"/>
        <v>RS DQLAB</v>
      </c>
      <c r="K3727" s="14" t="s">
        <v>151</v>
      </c>
      <c r="L3727" t="str">
        <f t="shared" si="235"/>
        <v>SELL</v>
      </c>
    </row>
    <row r="3728" spans="1:12" x14ac:dyDescent="0.2">
      <c r="A3728" s="7" t="s">
        <v>3879</v>
      </c>
      <c r="B3728" s="8">
        <v>44408</v>
      </c>
      <c r="C3728" s="9" t="s">
        <v>12</v>
      </c>
      <c r="D3728" s="9">
        <v>67</v>
      </c>
      <c r="E3728" s="9" t="s">
        <v>116</v>
      </c>
      <c r="F3728" s="16" t="str">
        <f t="shared" si="232"/>
        <v>OTHER</v>
      </c>
      <c r="G3728" s="16" t="str">
        <f t="shared" si="233"/>
        <v>OTHER</v>
      </c>
      <c r="H3728" s="9" t="s">
        <v>4896</v>
      </c>
      <c r="I3728" s="9" t="s">
        <v>150</v>
      </c>
      <c r="J3728" s="9" t="str">
        <f t="shared" si="234"/>
        <v>RS DQLAB</v>
      </c>
      <c r="K3728" s="10" t="s">
        <v>151</v>
      </c>
      <c r="L3728" t="str">
        <f t="shared" si="235"/>
        <v>SELL</v>
      </c>
    </row>
    <row r="3729" spans="1:12" x14ac:dyDescent="0.2">
      <c r="A3729" s="11" t="s">
        <v>3880</v>
      </c>
      <c r="B3729" s="12">
        <v>44408</v>
      </c>
      <c r="C3729" s="13" t="s">
        <v>37</v>
      </c>
      <c r="D3729" s="13">
        <v>49</v>
      </c>
      <c r="E3729" s="13" t="s">
        <v>116</v>
      </c>
      <c r="F3729" s="16" t="str">
        <f t="shared" si="232"/>
        <v>OTHER</v>
      </c>
      <c r="G3729" s="16" t="str">
        <f t="shared" si="233"/>
        <v>OTHER</v>
      </c>
      <c r="H3729" s="9" t="s">
        <v>4896</v>
      </c>
      <c r="I3729" s="13" t="s">
        <v>150</v>
      </c>
      <c r="J3729" s="9" t="str">
        <f t="shared" si="234"/>
        <v>RS DQLAB</v>
      </c>
      <c r="K3729" s="14" t="s">
        <v>151</v>
      </c>
      <c r="L3729" t="str">
        <f t="shared" si="235"/>
        <v>SELL</v>
      </c>
    </row>
    <row r="3730" spans="1:12" x14ac:dyDescent="0.2">
      <c r="A3730" s="7" t="s">
        <v>3881</v>
      </c>
      <c r="B3730" s="8">
        <v>44408</v>
      </c>
      <c r="C3730" s="9" t="s">
        <v>37</v>
      </c>
      <c r="D3730" s="9">
        <v>10</v>
      </c>
      <c r="E3730" s="9" t="s">
        <v>116</v>
      </c>
      <c r="F3730" s="16" t="str">
        <f t="shared" si="232"/>
        <v>OTHER</v>
      </c>
      <c r="G3730" s="16" t="str">
        <f t="shared" si="233"/>
        <v>OTHER</v>
      </c>
      <c r="H3730" s="9" t="s">
        <v>4896</v>
      </c>
      <c r="I3730" s="9" t="s">
        <v>150</v>
      </c>
      <c r="J3730" s="9" t="str">
        <f t="shared" si="234"/>
        <v>RS DQLAB</v>
      </c>
      <c r="K3730" s="10" t="s">
        <v>151</v>
      </c>
      <c r="L3730" t="str">
        <f t="shared" si="235"/>
        <v>SELL</v>
      </c>
    </row>
    <row r="3731" spans="1:12" x14ac:dyDescent="0.2">
      <c r="A3731" s="11" t="s">
        <v>3882</v>
      </c>
      <c r="B3731" s="12">
        <v>44408</v>
      </c>
      <c r="C3731" s="13" t="s">
        <v>10</v>
      </c>
      <c r="D3731" s="13">
        <v>18</v>
      </c>
      <c r="E3731" s="13" t="s">
        <v>116</v>
      </c>
      <c r="F3731" s="16" t="str">
        <f t="shared" si="232"/>
        <v>OTHER</v>
      </c>
      <c r="G3731" s="16" t="str">
        <f t="shared" si="233"/>
        <v>OTHER</v>
      </c>
      <c r="H3731" s="9" t="s">
        <v>4896</v>
      </c>
      <c r="I3731" s="13" t="s">
        <v>150</v>
      </c>
      <c r="J3731" s="9" t="str">
        <f t="shared" si="234"/>
        <v>RS DQLAB</v>
      </c>
      <c r="K3731" s="14" t="s">
        <v>151</v>
      </c>
      <c r="L3731" t="str">
        <f t="shared" si="235"/>
        <v>SELL</v>
      </c>
    </row>
    <row r="3732" spans="1:12" x14ac:dyDescent="0.2">
      <c r="A3732" s="7" t="s">
        <v>3883</v>
      </c>
      <c r="B3732" s="8">
        <v>44408</v>
      </c>
      <c r="C3732" s="9" t="s">
        <v>14</v>
      </c>
      <c r="D3732" s="9">
        <v>35</v>
      </c>
      <c r="E3732" s="9" t="s">
        <v>116</v>
      </c>
      <c r="F3732" s="16" t="str">
        <f t="shared" si="232"/>
        <v>OTHER</v>
      </c>
      <c r="G3732" s="16" t="str">
        <f t="shared" si="233"/>
        <v>OTHER</v>
      </c>
      <c r="H3732" s="9" t="s">
        <v>4896</v>
      </c>
      <c r="I3732" s="9" t="s">
        <v>150</v>
      </c>
      <c r="J3732" s="9" t="str">
        <f t="shared" si="234"/>
        <v>RS DQLAB</v>
      </c>
      <c r="K3732" s="10" t="s">
        <v>151</v>
      </c>
      <c r="L3732" t="str">
        <f t="shared" si="235"/>
        <v>SELL</v>
      </c>
    </row>
    <row r="3733" spans="1:12" x14ac:dyDescent="0.2">
      <c r="A3733" s="11" t="s">
        <v>3884</v>
      </c>
      <c r="B3733" s="12">
        <v>44408</v>
      </c>
      <c r="C3733" s="13" t="s">
        <v>23</v>
      </c>
      <c r="D3733" s="13">
        <v>17</v>
      </c>
      <c r="E3733" s="13" t="s">
        <v>116</v>
      </c>
      <c r="F3733" s="16" t="str">
        <f t="shared" si="232"/>
        <v>OTHER</v>
      </c>
      <c r="G3733" s="16" t="str">
        <f t="shared" si="233"/>
        <v>OTHER</v>
      </c>
      <c r="H3733" s="9" t="s">
        <v>4896</v>
      </c>
      <c r="I3733" s="13" t="s">
        <v>150</v>
      </c>
      <c r="J3733" s="9" t="str">
        <f t="shared" si="234"/>
        <v>RS DQLAB</v>
      </c>
      <c r="K3733" s="14" t="s">
        <v>151</v>
      </c>
      <c r="L3733" t="str">
        <f t="shared" si="235"/>
        <v>SELL</v>
      </c>
    </row>
    <row r="3734" spans="1:12" x14ac:dyDescent="0.2">
      <c r="A3734" s="7" t="s">
        <v>3885</v>
      </c>
      <c r="B3734" s="8">
        <v>44409</v>
      </c>
      <c r="C3734" s="9" t="s">
        <v>33</v>
      </c>
      <c r="D3734" s="9">
        <v>17</v>
      </c>
      <c r="E3734" s="9" t="s">
        <v>116</v>
      </c>
      <c r="F3734" s="16" t="str">
        <f t="shared" si="232"/>
        <v>OTHER</v>
      </c>
      <c r="G3734" s="16" t="str">
        <f t="shared" si="233"/>
        <v>OTHER</v>
      </c>
      <c r="H3734" s="9" t="s">
        <v>4896</v>
      </c>
      <c r="I3734" s="9" t="s">
        <v>150</v>
      </c>
      <c r="J3734" s="9" t="str">
        <f t="shared" si="234"/>
        <v>RS DQLAB</v>
      </c>
      <c r="K3734" s="10" t="s">
        <v>151</v>
      </c>
      <c r="L3734" t="str">
        <f t="shared" si="235"/>
        <v>SELL</v>
      </c>
    </row>
    <row r="3735" spans="1:12" x14ac:dyDescent="0.2">
      <c r="A3735" s="11" t="s">
        <v>3886</v>
      </c>
      <c r="B3735" s="12">
        <v>44409</v>
      </c>
      <c r="C3735" s="13" t="s">
        <v>12</v>
      </c>
      <c r="D3735" s="13">
        <v>96</v>
      </c>
      <c r="E3735" s="13" t="s">
        <v>116</v>
      </c>
      <c r="F3735" s="16" t="str">
        <f t="shared" si="232"/>
        <v>OTHER</v>
      </c>
      <c r="G3735" s="16" t="str">
        <f t="shared" si="233"/>
        <v>OTHER</v>
      </c>
      <c r="H3735" s="9" t="s">
        <v>4896</v>
      </c>
      <c r="I3735" s="13" t="s">
        <v>150</v>
      </c>
      <c r="J3735" s="9" t="str">
        <f t="shared" si="234"/>
        <v>RS DQLAB</v>
      </c>
      <c r="K3735" s="14" t="s">
        <v>151</v>
      </c>
      <c r="L3735" t="str">
        <f t="shared" si="235"/>
        <v>SELL</v>
      </c>
    </row>
    <row r="3736" spans="1:12" x14ac:dyDescent="0.2">
      <c r="A3736" s="7" t="s">
        <v>3887</v>
      </c>
      <c r="B3736" s="8">
        <v>44409</v>
      </c>
      <c r="C3736" s="9" t="s">
        <v>24</v>
      </c>
      <c r="D3736" s="9">
        <v>17</v>
      </c>
      <c r="E3736" s="9" t="s">
        <v>116</v>
      </c>
      <c r="F3736" s="16" t="str">
        <f t="shared" si="232"/>
        <v>OTHER</v>
      </c>
      <c r="G3736" s="16" t="str">
        <f t="shared" si="233"/>
        <v>OTHER</v>
      </c>
      <c r="H3736" s="9" t="s">
        <v>4896</v>
      </c>
      <c r="I3736" s="9" t="s">
        <v>150</v>
      </c>
      <c r="J3736" s="9" t="str">
        <f t="shared" si="234"/>
        <v>RS DQLAB</v>
      </c>
      <c r="K3736" s="10" t="s">
        <v>151</v>
      </c>
      <c r="L3736" t="str">
        <f t="shared" si="235"/>
        <v>SELL</v>
      </c>
    </row>
    <row r="3737" spans="1:12" x14ac:dyDescent="0.2">
      <c r="A3737" s="11" t="s">
        <v>3888</v>
      </c>
      <c r="B3737" s="12">
        <v>44409</v>
      </c>
      <c r="C3737" s="13" t="s">
        <v>22</v>
      </c>
      <c r="D3737" s="13">
        <v>41</v>
      </c>
      <c r="E3737" s="13" t="s">
        <v>116</v>
      </c>
      <c r="F3737" s="16" t="str">
        <f t="shared" si="232"/>
        <v>OTHER</v>
      </c>
      <c r="G3737" s="16" t="str">
        <f t="shared" si="233"/>
        <v>OTHER</v>
      </c>
      <c r="H3737" s="9" t="s">
        <v>4896</v>
      </c>
      <c r="I3737" s="13" t="s">
        <v>150</v>
      </c>
      <c r="J3737" s="9" t="str">
        <f t="shared" si="234"/>
        <v>RS DQLAB</v>
      </c>
      <c r="K3737" s="14" t="s">
        <v>151</v>
      </c>
      <c r="L3737" t="str">
        <f t="shared" si="235"/>
        <v>SELL</v>
      </c>
    </row>
    <row r="3738" spans="1:12" x14ac:dyDescent="0.2">
      <c r="A3738" s="7" t="s">
        <v>3889</v>
      </c>
      <c r="B3738" s="8">
        <v>44409</v>
      </c>
      <c r="C3738" s="9" t="s">
        <v>10</v>
      </c>
      <c r="D3738" s="9">
        <v>23</v>
      </c>
      <c r="E3738" s="9" t="s">
        <v>116</v>
      </c>
      <c r="F3738" s="16" t="str">
        <f t="shared" si="232"/>
        <v>OTHER</v>
      </c>
      <c r="G3738" s="16" t="str">
        <f t="shared" si="233"/>
        <v>OTHER</v>
      </c>
      <c r="H3738" s="9" t="s">
        <v>4896</v>
      </c>
      <c r="I3738" s="9" t="s">
        <v>150</v>
      </c>
      <c r="J3738" s="9" t="str">
        <f t="shared" si="234"/>
        <v>RS DQLAB</v>
      </c>
      <c r="K3738" s="10" t="s">
        <v>151</v>
      </c>
      <c r="L3738" t="str">
        <f t="shared" si="235"/>
        <v>SELL</v>
      </c>
    </row>
    <row r="3739" spans="1:12" x14ac:dyDescent="0.2">
      <c r="A3739" s="11" t="s">
        <v>3890</v>
      </c>
      <c r="B3739" s="12">
        <v>44409</v>
      </c>
      <c r="C3739" s="13" t="s">
        <v>36</v>
      </c>
      <c r="D3739" s="13">
        <v>1</v>
      </c>
      <c r="E3739" s="13" t="s">
        <v>116</v>
      </c>
      <c r="F3739" s="16" t="str">
        <f t="shared" si="232"/>
        <v>OTHER</v>
      </c>
      <c r="G3739" s="16" t="str">
        <f t="shared" si="233"/>
        <v>OTHER</v>
      </c>
      <c r="H3739" s="9" t="s">
        <v>4896</v>
      </c>
      <c r="I3739" s="13" t="s">
        <v>150</v>
      </c>
      <c r="J3739" s="9" t="str">
        <f t="shared" si="234"/>
        <v>RS DQLAB</v>
      </c>
      <c r="K3739" s="14" t="s">
        <v>151</v>
      </c>
      <c r="L3739" t="str">
        <f t="shared" si="235"/>
        <v>SELL</v>
      </c>
    </row>
    <row r="3740" spans="1:12" x14ac:dyDescent="0.2">
      <c r="A3740" s="7" t="s">
        <v>3891</v>
      </c>
      <c r="B3740" s="8">
        <v>44409</v>
      </c>
      <c r="C3740" s="9" t="s">
        <v>40</v>
      </c>
      <c r="D3740" s="9">
        <v>67</v>
      </c>
      <c r="E3740" s="9" t="s">
        <v>116</v>
      </c>
      <c r="F3740" s="16" t="str">
        <f t="shared" si="232"/>
        <v>OTHER</v>
      </c>
      <c r="G3740" s="16" t="str">
        <f t="shared" si="233"/>
        <v>OTHER</v>
      </c>
      <c r="H3740" s="9" t="s">
        <v>4896</v>
      </c>
      <c r="I3740" s="9" t="s">
        <v>150</v>
      </c>
      <c r="J3740" s="9" t="str">
        <f t="shared" si="234"/>
        <v>RS DQLAB</v>
      </c>
      <c r="K3740" s="10" t="s">
        <v>151</v>
      </c>
      <c r="L3740" t="str">
        <f t="shared" si="235"/>
        <v>SELL</v>
      </c>
    </row>
    <row r="3741" spans="1:12" x14ac:dyDescent="0.2">
      <c r="A3741" s="11" t="s">
        <v>3892</v>
      </c>
      <c r="B3741" s="12">
        <v>44409</v>
      </c>
      <c r="C3741" s="13" t="s">
        <v>20</v>
      </c>
      <c r="D3741" s="13">
        <v>23</v>
      </c>
      <c r="E3741" s="13" t="s">
        <v>116</v>
      </c>
      <c r="F3741" s="16" t="str">
        <f t="shared" si="232"/>
        <v>OTHER</v>
      </c>
      <c r="G3741" s="16" t="str">
        <f t="shared" si="233"/>
        <v>OTHER</v>
      </c>
      <c r="H3741" s="9" t="s">
        <v>4896</v>
      </c>
      <c r="I3741" s="13" t="s">
        <v>150</v>
      </c>
      <c r="J3741" s="9" t="str">
        <f t="shared" si="234"/>
        <v>RS DQLAB</v>
      </c>
      <c r="K3741" s="14" t="s">
        <v>151</v>
      </c>
      <c r="L3741" t="str">
        <f t="shared" si="235"/>
        <v>SELL</v>
      </c>
    </row>
    <row r="3742" spans="1:12" x14ac:dyDescent="0.2">
      <c r="A3742" s="7" t="s">
        <v>3893</v>
      </c>
      <c r="B3742" s="8">
        <v>44409</v>
      </c>
      <c r="C3742" s="9" t="s">
        <v>14</v>
      </c>
      <c r="D3742" s="9">
        <v>41</v>
      </c>
      <c r="E3742" s="9" t="s">
        <v>116</v>
      </c>
      <c r="F3742" s="16" t="str">
        <f t="shared" si="232"/>
        <v>OTHER</v>
      </c>
      <c r="G3742" s="16" t="str">
        <f t="shared" si="233"/>
        <v>OTHER</v>
      </c>
      <c r="H3742" s="9" t="s">
        <v>4896</v>
      </c>
      <c r="I3742" s="9" t="s">
        <v>150</v>
      </c>
      <c r="J3742" s="9" t="str">
        <f t="shared" si="234"/>
        <v>RS DQLAB</v>
      </c>
      <c r="K3742" s="10" t="s">
        <v>151</v>
      </c>
      <c r="L3742" t="str">
        <f t="shared" si="235"/>
        <v>SELL</v>
      </c>
    </row>
    <row r="3743" spans="1:12" x14ac:dyDescent="0.2">
      <c r="A3743" s="11" t="s">
        <v>3894</v>
      </c>
      <c r="B3743" s="12">
        <v>44409</v>
      </c>
      <c r="C3743" s="13" t="s">
        <v>35</v>
      </c>
      <c r="D3743" s="13">
        <v>14</v>
      </c>
      <c r="E3743" s="13" t="s">
        <v>116</v>
      </c>
      <c r="F3743" s="16" t="str">
        <f t="shared" si="232"/>
        <v>OTHER</v>
      </c>
      <c r="G3743" s="16" t="str">
        <f t="shared" si="233"/>
        <v>OTHER</v>
      </c>
      <c r="H3743" s="9" t="s">
        <v>4896</v>
      </c>
      <c r="I3743" s="13" t="s">
        <v>150</v>
      </c>
      <c r="J3743" s="9" t="str">
        <f t="shared" si="234"/>
        <v>RS DQLAB</v>
      </c>
      <c r="K3743" s="14" t="s">
        <v>151</v>
      </c>
      <c r="L3743" t="str">
        <f t="shared" si="235"/>
        <v>SELL</v>
      </c>
    </row>
    <row r="3744" spans="1:12" x14ac:dyDescent="0.2">
      <c r="A3744" s="7" t="s">
        <v>3895</v>
      </c>
      <c r="B3744" s="8">
        <v>44409</v>
      </c>
      <c r="C3744" s="9" t="s">
        <v>14</v>
      </c>
      <c r="D3744" s="9">
        <v>2000</v>
      </c>
      <c r="E3744" s="9" t="s">
        <v>3100</v>
      </c>
      <c r="F3744" s="16" t="str">
        <f t="shared" si="232"/>
        <v>DQLAB12</v>
      </c>
      <c r="G3744" s="16" t="str">
        <f t="shared" si="233"/>
        <v>DQLAB12</v>
      </c>
      <c r="H3744" s="9" t="s">
        <v>4892</v>
      </c>
      <c r="I3744" s="9" t="s">
        <v>116</v>
      </c>
      <c r="J3744" s="9" t="str">
        <f t="shared" si="234"/>
        <v>OTHER</v>
      </c>
      <c r="K3744" s="10" t="s">
        <v>117</v>
      </c>
      <c r="L3744" t="str">
        <f t="shared" si="235"/>
        <v>BUY</v>
      </c>
    </row>
    <row r="3745" spans="1:12" x14ac:dyDescent="0.2">
      <c r="A3745" s="11" t="s">
        <v>3896</v>
      </c>
      <c r="B3745" s="12">
        <v>44409</v>
      </c>
      <c r="C3745" s="13" t="s">
        <v>34</v>
      </c>
      <c r="D3745" s="13">
        <v>1000</v>
      </c>
      <c r="E3745" s="13" t="s">
        <v>2906</v>
      </c>
      <c r="F3745" s="16" t="str">
        <f t="shared" si="232"/>
        <v>DQLAB13</v>
      </c>
      <c r="G3745" s="16" t="str">
        <f t="shared" si="233"/>
        <v>DQLAB13</v>
      </c>
      <c r="H3745" s="9" t="s">
        <v>4887</v>
      </c>
      <c r="I3745" s="13" t="s">
        <v>116</v>
      </c>
      <c r="J3745" s="9" t="str">
        <f t="shared" si="234"/>
        <v>OTHER</v>
      </c>
      <c r="K3745" s="14" t="s">
        <v>117</v>
      </c>
      <c r="L3745" t="str">
        <f t="shared" si="235"/>
        <v>BUY</v>
      </c>
    </row>
    <row r="3746" spans="1:12" x14ac:dyDescent="0.2">
      <c r="A3746" s="7" t="s">
        <v>3897</v>
      </c>
      <c r="B3746" s="8">
        <v>44409</v>
      </c>
      <c r="C3746" s="9" t="s">
        <v>40</v>
      </c>
      <c r="D3746" s="9">
        <v>2000</v>
      </c>
      <c r="E3746" s="9" t="s">
        <v>4869</v>
      </c>
      <c r="F3746" s="16" t="str">
        <f t="shared" si="232"/>
        <v>DQLAB07</v>
      </c>
      <c r="G3746" s="16" t="str">
        <f t="shared" si="233"/>
        <v>DQLAB07</v>
      </c>
      <c r="H3746" s="9" t="s">
        <v>4894</v>
      </c>
      <c r="I3746" s="9" t="s">
        <v>116</v>
      </c>
      <c r="J3746" s="9" t="str">
        <f t="shared" si="234"/>
        <v>OTHER</v>
      </c>
      <c r="K3746" s="10" t="s">
        <v>117</v>
      </c>
      <c r="L3746" t="str">
        <f t="shared" si="235"/>
        <v>BUY</v>
      </c>
    </row>
    <row r="3747" spans="1:12" x14ac:dyDescent="0.2">
      <c r="A3747" s="11" t="s">
        <v>3898</v>
      </c>
      <c r="B3747" s="12">
        <v>44409</v>
      </c>
      <c r="C3747" s="13" t="s">
        <v>20</v>
      </c>
      <c r="D3747" s="13">
        <v>2000</v>
      </c>
      <c r="E3747" s="13" t="s">
        <v>2145</v>
      </c>
      <c r="F3747" s="16" t="str">
        <f t="shared" si="232"/>
        <v>DQLAB10</v>
      </c>
      <c r="G3747" s="16" t="str">
        <f t="shared" si="233"/>
        <v>DQLAB10</v>
      </c>
      <c r="H3747" s="9" t="s">
        <v>4888</v>
      </c>
      <c r="I3747" s="13" t="s">
        <v>116</v>
      </c>
      <c r="J3747" s="9" t="str">
        <f t="shared" si="234"/>
        <v>OTHER</v>
      </c>
      <c r="K3747" s="14" t="s">
        <v>117</v>
      </c>
      <c r="L3747" t="str">
        <f t="shared" si="235"/>
        <v>BUY</v>
      </c>
    </row>
    <row r="3748" spans="1:12" x14ac:dyDescent="0.2">
      <c r="A3748" s="7" t="s">
        <v>3899</v>
      </c>
      <c r="B3748" s="8">
        <v>44409</v>
      </c>
      <c r="C3748" s="9" t="s">
        <v>24</v>
      </c>
      <c r="D3748" s="9">
        <v>1000</v>
      </c>
      <c r="E3748" s="9" t="s">
        <v>4871</v>
      </c>
      <c r="F3748" s="16" t="str">
        <f t="shared" si="232"/>
        <v>DQLAB09</v>
      </c>
      <c r="G3748" s="16" t="str">
        <f t="shared" si="233"/>
        <v>DQLAB09</v>
      </c>
      <c r="H3748" s="9" t="s">
        <v>4900</v>
      </c>
      <c r="I3748" s="9" t="s">
        <v>116</v>
      </c>
      <c r="J3748" s="9" t="str">
        <f t="shared" si="234"/>
        <v>OTHER</v>
      </c>
      <c r="K3748" s="10" t="s">
        <v>117</v>
      </c>
      <c r="L3748" t="str">
        <f t="shared" si="235"/>
        <v>BUY</v>
      </c>
    </row>
    <row r="3749" spans="1:12" x14ac:dyDescent="0.2">
      <c r="A3749" s="11" t="s">
        <v>3900</v>
      </c>
      <c r="B3749" s="12">
        <v>44410</v>
      </c>
      <c r="C3749" s="13" t="s">
        <v>6</v>
      </c>
      <c r="D3749" s="13">
        <v>3</v>
      </c>
      <c r="E3749" s="13" t="s">
        <v>116</v>
      </c>
      <c r="F3749" s="16" t="str">
        <f t="shared" si="232"/>
        <v>OTHER</v>
      </c>
      <c r="G3749" s="16" t="str">
        <f t="shared" si="233"/>
        <v>OTHER</v>
      </c>
      <c r="H3749" s="9" t="s">
        <v>4896</v>
      </c>
      <c r="I3749" s="13" t="s">
        <v>150</v>
      </c>
      <c r="J3749" s="9" t="str">
        <f t="shared" si="234"/>
        <v>RS DQLAB</v>
      </c>
      <c r="K3749" s="14" t="s">
        <v>151</v>
      </c>
      <c r="L3749" t="str">
        <f t="shared" si="235"/>
        <v>SELL</v>
      </c>
    </row>
    <row r="3750" spans="1:12" x14ac:dyDescent="0.2">
      <c r="A3750" s="7" t="s">
        <v>3901</v>
      </c>
      <c r="B3750" s="8">
        <v>44410</v>
      </c>
      <c r="C3750" s="9" t="s">
        <v>12</v>
      </c>
      <c r="D3750" s="9">
        <v>57</v>
      </c>
      <c r="E3750" s="9" t="s">
        <v>116</v>
      </c>
      <c r="F3750" s="16" t="str">
        <f t="shared" si="232"/>
        <v>OTHER</v>
      </c>
      <c r="G3750" s="16" t="str">
        <f t="shared" si="233"/>
        <v>OTHER</v>
      </c>
      <c r="H3750" s="9" t="s">
        <v>4896</v>
      </c>
      <c r="I3750" s="9" t="s">
        <v>150</v>
      </c>
      <c r="J3750" s="9" t="str">
        <f t="shared" si="234"/>
        <v>RS DQLAB</v>
      </c>
      <c r="K3750" s="10" t="s">
        <v>151</v>
      </c>
      <c r="L3750" t="str">
        <f t="shared" si="235"/>
        <v>SELL</v>
      </c>
    </row>
    <row r="3751" spans="1:12" x14ac:dyDescent="0.2">
      <c r="A3751" s="11" t="s">
        <v>3902</v>
      </c>
      <c r="B3751" s="12">
        <v>44410</v>
      </c>
      <c r="C3751" s="13" t="s">
        <v>37</v>
      </c>
      <c r="D3751" s="13">
        <v>1</v>
      </c>
      <c r="E3751" s="13" t="s">
        <v>116</v>
      </c>
      <c r="F3751" s="16" t="str">
        <f t="shared" si="232"/>
        <v>OTHER</v>
      </c>
      <c r="G3751" s="16" t="str">
        <f t="shared" si="233"/>
        <v>OTHER</v>
      </c>
      <c r="H3751" s="9" t="s">
        <v>4896</v>
      </c>
      <c r="I3751" s="13" t="s">
        <v>150</v>
      </c>
      <c r="J3751" s="9" t="str">
        <f t="shared" si="234"/>
        <v>RS DQLAB</v>
      </c>
      <c r="K3751" s="14" t="s">
        <v>151</v>
      </c>
      <c r="L3751" t="str">
        <f t="shared" si="235"/>
        <v>SELL</v>
      </c>
    </row>
    <row r="3752" spans="1:12" x14ac:dyDescent="0.2">
      <c r="A3752" s="7" t="s">
        <v>3903</v>
      </c>
      <c r="B3752" s="8">
        <v>44410</v>
      </c>
      <c r="C3752" s="9" t="s">
        <v>9</v>
      </c>
      <c r="D3752" s="9">
        <v>33</v>
      </c>
      <c r="E3752" s="9" t="s">
        <v>116</v>
      </c>
      <c r="F3752" s="16" t="str">
        <f t="shared" si="232"/>
        <v>OTHER</v>
      </c>
      <c r="G3752" s="16" t="str">
        <f t="shared" si="233"/>
        <v>OTHER</v>
      </c>
      <c r="H3752" s="9" t="s">
        <v>4896</v>
      </c>
      <c r="I3752" s="9" t="s">
        <v>150</v>
      </c>
      <c r="J3752" s="9" t="str">
        <f t="shared" si="234"/>
        <v>RS DQLAB</v>
      </c>
      <c r="K3752" s="10" t="s">
        <v>151</v>
      </c>
      <c r="L3752" t="str">
        <f t="shared" si="235"/>
        <v>SELL</v>
      </c>
    </row>
    <row r="3753" spans="1:12" x14ac:dyDescent="0.2">
      <c r="A3753" s="11" t="s">
        <v>3904</v>
      </c>
      <c r="B3753" s="12">
        <v>44410</v>
      </c>
      <c r="C3753" s="13" t="s">
        <v>9</v>
      </c>
      <c r="D3753" s="13">
        <v>75</v>
      </c>
      <c r="E3753" s="13" t="s">
        <v>116</v>
      </c>
      <c r="F3753" s="16" t="str">
        <f t="shared" si="232"/>
        <v>OTHER</v>
      </c>
      <c r="G3753" s="16" t="str">
        <f t="shared" si="233"/>
        <v>OTHER</v>
      </c>
      <c r="H3753" s="9" t="s">
        <v>4896</v>
      </c>
      <c r="I3753" s="13" t="s">
        <v>150</v>
      </c>
      <c r="J3753" s="9" t="str">
        <f t="shared" si="234"/>
        <v>RS DQLAB</v>
      </c>
      <c r="K3753" s="14" t="s">
        <v>151</v>
      </c>
      <c r="L3753" t="str">
        <f t="shared" si="235"/>
        <v>SELL</v>
      </c>
    </row>
    <row r="3754" spans="1:12" x14ac:dyDescent="0.2">
      <c r="A3754" s="7" t="s">
        <v>3905</v>
      </c>
      <c r="B3754" s="8">
        <v>44410</v>
      </c>
      <c r="C3754" s="9" t="s">
        <v>30</v>
      </c>
      <c r="D3754" s="9">
        <v>9</v>
      </c>
      <c r="E3754" s="9" t="s">
        <v>116</v>
      </c>
      <c r="F3754" s="16" t="str">
        <f t="shared" si="232"/>
        <v>OTHER</v>
      </c>
      <c r="G3754" s="16" t="str">
        <f t="shared" si="233"/>
        <v>OTHER</v>
      </c>
      <c r="H3754" s="9" t="s">
        <v>4896</v>
      </c>
      <c r="I3754" s="9" t="s">
        <v>150</v>
      </c>
      <c r="J3754" s="9" t="str">
        <f t="shared" si="234"/>
        <v>RS DQLAB</v>
      </c>
      <c r="K3754" s="10" t="s">
        <v>151</v>
      </c>
      <c r="L3754" t="str">
        <f t="shared" si="235"/>
        <v>SELL</v>
      </c>
    </row>
    <row r="3755" spans="1:12" x14ac:dyDescent="0.2">
      <c r="A3755" s="11" t="s">
        <v>3906</v>
      </c>
      <c r="B3755" s="12">
        <v>44410</v>
      </c>
      <c r="C3755" s="13" t="s">
        <v>30</v>
      </c>
      <c r="D3755" s="13">
        <v>31</v>
      </c>
      <c r="E3755" s="13" t="s">
        <v>116</v>
      </c>
      <c r="F3755" s="16" t="str">
        <f t="shared" si="232"/>
        <v>OTHER</v>
      </c>
      <c r="G3755" s="16" t="str">
        <f t="shared" si="233"/>
        <v>OTHER</v>
      </c>
      <c r="H3755" s="9" t="s">
        <v>4896</v>
      </c>
      <c r="I3755" s="13" t="s">
        <v>150</v>
      </c>
      <c r="J3755" s="9" t="str">
        <f t="shared" si="234"/>
        <v>RS DQLAB</v>
      </c>
      <c r="K3755" s="14" t="s">
        <v>151</v>
      </c>
      <c r="L3755" t="str">
        <f t="shared" si="235"/>
        <v>SELL</v>
      </c>
    </row>
    <row r="3756" spans="1:12" x14ac:dyDescent="0.2">
      <c r="A3756" s="7" t="s">
        <v>3907</v>
      </c>
      <c r="B3756" s="8">
        <v>44410</v>
      </c>
      <c r="C3756" s="9" t="s">
        <v>20</v>
      </c>
      <c r="D3756" s="9">
        <v>11</v>
      </c>
      <c r="E3756" s="9" t="s">
        <v>116</v>
      </c>
      <c r="F3756" s="16" t="str">
        <f t="shared" si="232"/>
        <v>OTHER</v>
      </c>
      <c r="G3756" s="16" t="str">
        <f t="shared" si="233"/>
        <v>OTHER</v>
      </c>
      <c r="H3756" s="9" t="s">
        <v>4896</v>
      </c>
      <c r="I3756" s="9" t="s">
        <v>150</v>
      </c>
      <c r="J3756" s="9" t="str">
        <f t="shared" si="234"/>
        <v>RS DQLAB</v>
      </c>
      <c r="K3756" s="10" t="s">
        <v>151</v>
      </c>
      <c r="L3756" t="str">
        <f t="shared" si="235"/>
        <v>SELL</v>
      </c>
    </row>
    <row r="3757" spans="1:12" x14ac:dyDescent="0.2">
      <c r="A3757" s="11" t="s">
        <v>3908</v>
      </c>
      <c r="B3757" s="12">
        <v>44410</v>
      </c>
      <c r="C3757" s="13" t="s">
        <v>18</v>
      </c>
      <c r="D3757" s="13">
        <v>8</v>
      </c>
      <c r="E3757" s="13" t="s">
        <v>116</v>
      </c>
      <c r="F3757" s="16" t="str">
        <f t="shared" si="232"/>
        <v>OTHER</v>
      </c>
      <c r="G3757" s="16" t="str">
        <f t="shared" si="233"/>
        <v>OTHER</v>
      </c>
      <c r="H3757" s="9" t="s">
        <v>4896</v>
      </c>
      <c r="I3757" s="13" t="s">
        <v>150</v>
      </c>
      <c r="J3757" s="9" t="str">
        <f t="shared" si="234"/>
        <v>RS DQLAB</v>
      </c>
      <c r="K3757" s="14" t="s">
        <v>151</v>
      </c>
      <c r="L3757" t="str">
        <f t="shared" si="235"/>
        <v>SELL</v>
      </c>
    </row>
    <row r="3758" spans="1:12" x14ac:dyDescent="0.2">
      <c r="A3758" s="7" t="s">
        <v>3909</v>
      </c>
      <c r="B3758" s="8">
        <v>44411</v>
      </c>
      <c r="C3758" s="9" t="s">
        <v>37</v>
      </c>
      <c r="D3758" s="9">
        <v>23</v>
      </c>
      <c r="E3758" s="9" t="s">
        <v>116</v>
      </c>
      <c r="F3758" s="16" t="str">
        <f t="shared" si="232"/>
        <v>OTHER</v>
      </c>
      <c r="G3758" s="16" t="str">
        <f t="shared" si="233"/>
        <v>OTHER</v>
      </c>
      <c r="H3758" s="9" t="s">
        <v>4896</v>
      </c>
      <c r="I3758" s="9" t="s">
        <v>150</v>
      </c>
      <c r="J3758" s="9" t="str">
        <f t="shared" si="234"/>
        <v>RS DQLAB</v>
      </c>
      <c r="K3758" s="10" t="s">
        <v>151</v>
      </c>
      <c r="L3758" t="str">
        <f t="shared" si="235"/>
        <v>SELL</v>
      </c>
    </row>
    <row r="3759" spans="1:12" x14ac:dyDescent="0.2">
      <c r="A3759" s="11" t="s">
        <v>3910</v>
      </c>
      <c r="B3759" s="12">
        <v>44411</v>
      </c>
      <c r="C3759" s="13" t="s">
        <v>9</v>
      </c>
      <c r="D3759" s="13">
        <v>48</v>
      </c>
      <c r="E3759" s="13" t="s">
        <v>116</v>
      </c>
      <c r="F3759" s="16" t="str">
        <f t="shared" si="232"/>
        <v>OTHER</v>
      </c>
      <c r="G3759" s="16" t="str">
        <f t="shared" si="233"/>
        <v>OTHER</v>
      </c>
      <c r="H3759" s="9" t="s">
        <v>4896</v>
      </c>
      <c r="I3759" s="13" t="s">
        <v>150</v>
      </c>
      <c r="J3759" s="9" t="str">
        <f t="shared" si="234"/>
        <v>RS DQLAB</v>
      </c>
      <c r="K3759" s="14" t="s">
        <v>151</v>
      </c>
      <c r="L3759" t="str">
        <f t="shared" si="235"/>
        <v>SELL</v>
      </c>
    </row>
    <row r="3760" spans="1:12" x14ac:dyDescent="0.2">
      <c r="A3760" s="7" t="s">
        <v>3911</v>
      </c>
      <c r="B3760" s="8">
        <v>44411</v>
      </c>
      <c r="C3760" s="9" t="s">
        <v>9</v>
      </c>
      <c r="D3760" s="9">
        <v>68</v>
      </c>
      <c r="E3760" s="9" t="s">
        <v>116</v>
      </c>
      <c r="F3760" s="16" t="str">
        <f t="shared" si="232"/>
        <v>OTHER</v>
      </c>
      <c r="G3760" s="16" t="str">
        <f t="shared" si="233"/>
        <v>OTHER</v>
      </c>
      <c r="H3760" s="9" t="s">
        <v>4896</v>
      </c>
      <c r="I3760" s="9" t="s">
        <v>150</v>
      </c>
      <c r="J3760" s="9" t="str">
        <f t="shared" si="234"/>
        <v>RS DQLAB</v>
      </c>
      <c r="K3760" s="10" t="s">
        <v>151</v>
      </c>
      <c r="L3760" t="str">
        <f t="shared" si="235"/>
        <v>SELL</v>
      </c>
    </row>
    <row r="3761" spans="1:12" x14ac:dyDescent="0.2">
      <c r="A3761" s="11" t="s">
        <v>3912</v>
      </c>
      <c r="B3761" s="12">
        <v>44411</v>
      </c>
      <c r="C3761" s="13" t="s">
        <v>36</v>
      </c>
      <c r="D3761" s="13">
        <v>15</v>
      </c>
      <c r="E3761" s="13" t="s">
        <v>116</v>
      </c>
      <c r="F3761" s="16" t="str">
        <f t="shared" si="232"/>
        <v>OTHER</v>
      </c>
      <c r="G3761" s="16" t="str">
        <f t="shared" si="233"/>
        <v>OTHER</v>
      </c>
      <c r="H3761" s="9" t="s">
        <v>4896</v>
      </c>
      <c r="I3761" s="13" t="s">
        <v>150</v>
      </c>
      <c r="J3761" s="9" t="str">
        <f t="shared" si="234"/>
        <v>RS DQLAB</v>
      </c>
      <c r="K3761" s="14" t="s">
        <v>151</v>
      </c>
      <c r="L3761" t="str">
        <f t="shared" si="235"/>
        <v>SELL</v>
      </c>
    </row>
    <row r="3762" spans="1:12" x14ac:dyDescent="0.2">
      <c r="A3762" s="7" t="s">
        <v>3913</v>
      </c>
      <c r="B3762" s="8">
        <v>44411</v>
      </c>
      <c r="C3762" s="9" t="s">
        <v>20</v>
      </c>
      <c r="D3762" s="9">
        <v>30</v>
      </c>
      <c r="E3762" s="9" t="s">
        <v>116</v>
      </c>
      <c r="F3762" s="16" t="str">
        <f t="shared" si="232"/>
        <v>OTHER</v>
      </c>
      <c r="G3762" s="16" t="str">
        <f t="shared" si="233"/>
        <v>OTHER</v>
      </c>
      <c r="H3762" s="9" t="s">
        <v>4896</v>
      </c>
      <c r="I3762" s="9" t="s">
        <v>150</v>
      </c>
      <c r="J3762" s="9" t="str">
        <f t="shared" si="234"/>
        <v>RS DQLAB</v>
      </c>
      <c r="K3762" s="10" t="s">
        <v>151</v>
      </c>
      <c r="L3762" t="str">
        <f t="shared" si="235"/>
        <v>SELL</v>
      </c>
    </row>
    <row r="3763" spans="1:12" x14ac:dyDescent="0.2">
      <c r="A3763" s="11" t="s">
        <v>3914</v>
      </c>
      <c r="B3763" s="12">
        <v>44411</v>
      </c>
      <c r="C3763" s="13" t="s">
        <v>17</v>
      </c>
      <c r="D3763" s="13">
        <v>50</v>
      </c>
      <c r="E3763" s="13" t="s">
        <v>116</v>
      </c>
      <c r="F3763" s="16" t="str">
        <f t="shared" si="232"/>
        <v>OTHER</v>
      </c>
      <c r="G3763" s="16" t="str">
        <f t="shared" si="233"/>
        <v>OTHER</v>
      </c>
      <c r="H3763" s="9" t="s">
        <v>4896</v>
      </c>
      <c r="I3763" s="13" t="s">
        <v>150</v>
      </c>
      <c r="J3763" s="9" t="str">
        <f t="shared" si="234"/>
        <v>RS DQLAB</v>
      </c>
      <c r="K3763" s="14" t="s">
        <v>151</v>
      </c>
      <c r="L3763" t="str">
        <f t="shared" si="235"/>
        <v>SELL</v>
      </c>
    </row>
    <row r="3764" spans="1:12" x14ac:dyDescent="0.2">
      <c r="A3764" s="7" t="s">
        <v>3915</v>
      </c>
      <c r="B3764" s="8">
        <v>44411</v>
      </c>
      <c r="C3764" s="9" t="s">
        <v>14</v>
      </c>
      <c r="D3764" s="9">
        <v>38</v>
      </c>
      <c r="E3764" s="9" t="s">
        <v>116</v>
      </c>
      <c r="F3764" s="16" t="str">
        <f t="shared" si="232"/>
        <v>OTHER</v>
      </c>
      <c r="G3764" s="16" t="str">
        <f t="shared" si="233"/>
        <v>OTHER</v>
      </c>
      <c r="H3764" s="9" t="s">
        <v>4896</v>
      </c>
      <c r="I3764" s="9" t="s">
        <v>150</v>
      </c>
      <c r="J3764" s="9" t="str">
        <f t="shared" si="234"/>
        <v>RS DQLAB</v>
      </c>
      <c r="K3764" s="10" t="s">
        <v>151</v>
      </c>
      <c r="L3764" t="str">
        <f t="shared" si="235"/>
        <v>SELL</v>
      </c>
    </row>
    <row r="3765" spans="1:12" x14ac:dyDescent="0.2">
      <c r="A3765" s="11" t="s">
        <v>3916</v>
      </c>
      <c r="B3765" s="12">
        <v>44411</v>
      </c>
      <c r="C3765" s="13" t="s">
        <v>14</v>
      </c>
      <c r="D3765" s="13">
        <v>476</v>
      </c>
      <c r="E3765" s="13" t="s">
        <v>116</v>
      </c>
      <c r="F3765" s="16" t="str">
        <f t="shared" si="232"/>
        <v>OTHER</v>
      </c>
      <c r="G3765" s="16" t="str">
        <f t="shared" si="233"/>
        <v>OTHER</v>
      </c>
      <c r="H3765" s="9" t="s">
        <v>4896</v>
      </c>
      <c r="I3765" s="13" t="s">
        <v>150</v>
      </c>
      <c r="J3765" s="9" t="str">
        <f t="shared" si="234"/>
        <v>RS DQLAB</v>
      </c>
      <c r="K3765" s="14" t="s">
        <v>151</v>
      </c>
      <c r="L3765" t="str">
        <f t="shared" si="235"/>
        <v>SELL</v>
      </c>
    </row>
    <row r="3766" spans="1:12" x14ac:dyDescent="0.2">
      <c r="A3766" s="7" t="s">
        <v>3917</v>
      </c>
      <c r="B3766" s="8">
        <v>44412</v>
      </c>
      <c r="C3766" s="9" t="s">
        <v>12</v>
      </c>
      <c r="D3766" s="9">
        <v>41</v>
      </c>
      <c r="E3766" s="9" t="s">
        <v>116</v>
      </c>
      <c r="F3766" s="16" t="str">
        <f t="shared" si="232"/>
        <v>OTHER</v>
      </c>
      <c r="G3766" s="16" t="str">
        <f t="shared" si="233"/>
        <v>OTHER</v>
      </c>
      <c r="H3766" s="9" t="s">
        <v>4896</v>
      </c>
      <c r="I3766" s="9" t="s">
        <v>150</v>
      </c>
      <c r="J3766" s="9" t="str">
        <f t="shared" si="234"/>
        <v>RS DQLAB</v>
      </c>
      <c r="K3766" s="10" t="s">
        <v>151</v>
      </c>
      <c r="L3766" t="str">
        <f t="shared" si="235"/>
        <v>SELL</v>
      </c>
    </row>
    <row r="3767" spans="1:12" x14ac:dyDescent="0.2">
      <c r="A3767" s="11" t="s">
        <v>3918</v>
      </c>
      <c r="B3767" s="12">
        <v>44412</v>
      </c>
      <c r="C3767" s="13" t="s">
        <v>9</v>
      </c>
      <c r="D3767" s="13">
        <v>52</v>
      </c>
      <c r="E3767" s="13" t="s">
        <v>116</v>
      </c>
      <c r="F3767" s="16" t="str">
        <f t="shared" si="232"/>
        <v>OTHER</v>
      </c>
      <c r="G3767" s="16" t="str">
        <f t="shared" si="233"/>
        <v>OTHER</v>
      </c>
      <c r="H3767" s="9" t="s">
        <v>4896</v>
      </c>
      <c r="I3767" s="13" t="s">
        <v>150</v>
      </c>
      <c r="J3767" s="9" t="str">
        <f t="shared" si="234"/>
        <v>RS DQLAB</v>
      </c>
      <c r="K3767" s="14" t="s">
        <v>151</v>
      </c>
      <c r="L3767" t="str">
        <f t="shared" si="235"/>
        <v>SELL</v>
      </c>
    </row>
    <row r="3768" spans="1:12" x14ac:dyDescent="0.2">
      <c r="A3768" s="7" t="s">
        <v>3919</v>
      </c>
      <c r="B3768" s="8">
        <v>44412</v>
      </c>
      <c r="C3768" s="9" t="s">
        <v>41</v>
      </c>
      <c r="D3768" s="9">
        <v>16</v>
      </c>
      <c r="E3768" s="9" t="s">
        <v>116</v>
      </c>
      <c r="F3768" s="16" t="str">
        <f t="shared" si="232"/>
        <v>OTHER</v>
      </c>
      <c r="G3768" s="16" t="str">
        <f t="shared" si="233"/>
        <v>OTHER</v>
      </c>
      <c r="H3768" s="9" t="s">
        <v>4896</v>
      </c>
      <c r="I3768" s="9" t="s">
        <v>150</v>
      </c>
      <c r="J3768" s="9" t="str">
        <f t="shared" si="234"/>
        <v>RS DQLAB</v>
      </c>
      <c r="K3768" s="10" t="s">
        <v>151</v>
      </c>
      <c r="L3768" t="str">
        <f t="shared" si="235"/>
        <v>SELL</v>
      </c>
    </row>
    <row r="3769" spans="1:12" x14ac:dyDescent="0.2">
      <c r="A3769" s="11" t="s">
        <v>3920</v>
      </c>
      <c r="B3769" s="12">
        <v>44412</v>
      </c>
      <c r="C3769" s="13" t="s">
        <v>22</v>
      </c>
      <c r="D3769" s="13">
        <v>10</v>
      </c>
      <c r="E3769" s="13" t="s">
        <v>116</v>
      </c>
      <c r="F3769" s="16" t="str">
        <f t="shared" si="232"/>
        <v>OTHER</v>
      </c>
      <c r="G3769" s="16" t="str">
        <f t="shared" si="233"/>
        <v>OTHER</v>
      </c>
      <c r="H3769" s="9" t="s">
        <v>4896</v>
      </c>
      <c r="I3769" s="13" t="s">
        <v>150</v>
      </c>
      <c r="J3769" s="9" t="str">
        <f t="shared" si="234"/>
        <v>RS DQLAB</v>
      </c>
      <c r="K3769" s="14" t="s">
        <v>151</v>
      </c>
      <c r="L3769" t="str">
        <f t="shared" si="235"/>
        <v>SELL</v>
      </c>
    </row>
    <row r="3770" spans="1:12" x14ac:dyDescent="0.2">
      <c r="A3770" s="7" t="s">
        <v>3921</v>
      </c>
      <c r="B3770" s="8">
        <v>44412</v>
      </c>
      <c r="C3770" s="9" t="s">
        <v>10</v>
      </c>
      <c r="D3770" s="9">
        <v>34</v>
      </c>
      <c r="E3770" s="9" t="s">
        <v>116</v>
      </c>
      <c r="F3770" s="16" t="str">
        <f t="shared" si="232"/>
        <v>OTHER</v>
      </c>
      <c r="G3770" s="16" t="str">
        <f t="shared" si="233"/>
        <v>OTHER</v>
      </c>
      <c r="H3770" s="9" t="s">
        <v>4896</v>
      </c>
      <c r="I3770" s="9" t="s">
        <v>150</v>
      </c>
      <c r="J3770" s="9" t="str">
        <f t="shared" si="234"/>
        <v>RS DQLAB</v>
      </c>
      <c r="K3770" s="10" t="s">
        <v>151</v>
      </c>
      <c r="L3770" t="str">
        <f t="shared" si="235"/>
        <v>SELL</v>
      </c>
    </row>
    <row r="3771" spans="1:12" x14ac:dyDescent="0.2">
      <c r="A3771" s="11" t="s">
        <v>3922</v>
      </c>
      <c r="B3771" s="12">
        <v>44412</v>
      </c>
      <c r="C3771" s="13" t="s">
        <v>36</v>
      </c>
      <c r="D3771" s="13">
        <v>17</v>
      </c>
      <c r="E3771" s="13" t="s">
        <v>116</v>
      </c>
      <c r="F3771" s="16" t="str">
        <f t="shared" si="232"/>
        <v>OTHER</v>
      </c>
      <c r="G3771" s="16" t="str">
        <f t="shared" si="233"/>
        <v>OTHER</v>
      </c>
      <c r="H3771" s="9" t="s">
        <v>4896</v>
      </c>
      <c r="I3771" s="13" t="s">
        <v>150</v>
      </c>
      <c r="J3771" s="9" t="str">
        <f t="shared" si="234"/>
        <v>RS DQLAB</v>
      </c>
      <c r="K3771" s="14" t="s">
        <v>151</v>
      </c>
      <c r="L3771" t="str">
        <f t="shared" si="235"/>
        <v>SELL</v>
      </c>
    </row>
    <row r="3772" spans="1:12" x14ac:dyDescent="0.2">
      <c r="A3772" s="7" t="s">
        <v>3923</v>
      </c>
      <c r="B3772" s="8">
        <v>44412</v>
      </c>
      <c r="C3772" s="9" t="s">
        <v>11</v>
      </c>
      <c r="D3772" s="9">
        <v>1</v>
      </c>
      <c r="E3772" s="9" t="s">
        <v>116</v>
      </c>
      <c r="F3772" s="16" t="str">
        <f t="shared" si="232"/>
        <v>OTHER</v>
      </c>
      <c r="G3772" s="16" t="str">
        <f t="shared" si="233"/>
        <v>OTHER</v>
      </c>
      <c r="H3772" s="9" t="s">
        <v>4896</v>
      </c>
      <c r="I3772" s="9" t="s">
        <v>150</v>
      </c>
      <c r="J3772" s="9" t="str">
        <f t="shared" si="234"/>
        <v>RS DQLAB</v>
      </c>
      <c r="K3772" s="10" t="s">
        <v>151</v>
      </c>
      <c r="L3772" t="str">
        <f t="shared" si="235"/>
        <v>SELL</v>
      </c>
    </row>
    <row r="3773" spans="1:12" x14ac:dyDescent="0.2">
      <c r="A3773" s="11" t="s">
        <v>3924</v>
      </c>
      <c r="B3773" s="12">
        <v>44413</v>
      </c>
      <c r="C3773" s="13" t="s">
        <v>9</v>
      </c>
      <c r="D3773" s="13">
        <v>31</v>
      </c>
      <c r="E3773" s="13" t="s">
        <v>116</v>
      </c>
      <c r="F3773" s="16" t="str">
        <f t="shared" si="232"/>
        <v>OTHER</v>
      </c>
      <c r="G3773" s="16" t="str">
        <f t="shared" si="233"/>
        <v>OTHER</v>
      </c>
      <c r="H3773" s="9" t="s">
        <v>4896</v>
      </c>
      <c r="I3773" s="13" t="s">
        <v>150</v>
      </c>
      <c r="J3773" s="9" t="str">
        <f t="shared" si="234"/>
        <v>RS DQLAB</v>
      </c>
      <c r="K3773" s="14" t="s">
        <v>151</v>
      </c>
      <c r="L3773" t="str">
        <f t="shared" si="235"/>
        <v>SELL</v>
      </c>
    </row>
    <row r="3774" spans="1:12" x14ac:dyDescent="0.2">
      <c r="A3774" s="7" t="s">
        <v>3925</v>
      </c>
      <c r="B3774" s="8">
        <v>44413</v>
      </c>
      <c r="C3774" s="9" t="s">
        <v>41</v>
      </c>
      <c r="D3774" s="9">
        <v>36</v>
      </c>
      <c r="E3774" s="9" t="s">
        <v>116</v>
      </c>
      <c r="F3774" s="16" t="str">
        <f t="shared" si="232"/>
        <v>OTHER</v>
      </c>
      <c r="G3774" s="16" t="str">
        <f t="shared" si="233"/>
        <v>OTHER</v>
      </c>
      <c r="H3774" s="9" t="s">
        <v>4896</v>
      </c>
      <c r="I3774" s="9" t="s">
        <v>150</v>
      </c>
      <c r="J3774" s="9" t="str">
        <f t="shared" si="234"/>
        <v>RS DQLAB</v>
      </c>
      <c r="K3774" s="10" t="s">
        <v>151</v>
      </c>
      <c r="L3774" t="str">
        <f t="shared" si="235"/>
        <v>SELL</v>
      </c>
    </row>
    <row r="3775" spans="1:12" x14ac:dyDescent="0.2">
      <c r="A3775" s="11" t="s">
        <v>3926</v>
      </c>
      <c r="B3775" s="12">
        <v>44413</v>
      </c>
      <c r="C3775" s="13" t="s">
        <v>41</v>
      </c>
      <c r="D3775" s="13">
        <v>2</v>
      </c>
      <c r="E3775" s="13" t="s">
        <v>116</v>
      </c>
      <c r="F3775" s="16" t="str">
        <f t="shared" si="232"/>
        <v>OTHER</v>
      </c>
      <c r="G3775" s="16" t="str">
        <f t="shared" si="233"/>
        <v>OTHER</v>
      </c>
      <c r="H3775" s="9" t="s">
        <v>4896</v>
      </c>
      <c r="I3775" s="13" t="s">
        <v>150</v>
      </c>
      <c r="J3775" s="9" t="str">
        <f t="shared" si="234"/>
        <v>RS DQLAB</v>
      </c>
      <c r="K3775" s="14" t="s">
        <v>151</v>
      </c>
      <c r="L3775" t="str">
        <f t="shared" si="235"/>
        <v>SELL</v>
      </c>
    </row>
    <row r="3776" spans="1:12" x14ac:dyDescent="0.2">
      <c r="A3776" s="7" t="s">
        <v>3927</v>
      </c>
      <c r="B3776" s="8">
        <v>44413</v>
      </c>
      <c r="C3776" s="9" t="s">
        <v>36</v>
      </c>
      <c r="D3776" s="9">
        <v>8</v>
      </c>
      <c r="E3776" s="9" t="s">
        <v>116</v>
      </c>
      <c r="F3776" s="16" t="str">
        <f t="shared" si="232"/>
        <v>OTHER</v>
      </c>
      <c r="G3776" s="16" t="str">
        <f t="shared" si="233"/>
        <v>OTHER</v>
      </c>
      <c r="H3776" s="9" t="s">
        <v>4896</v>
      </c>
      <c r="I3776" s="9" t="s">
        <v>150</v>
      </c>
      <c r="J3776" s="9" t="str">
        <f t="shared" si="234"/>
        <v>RS DQLAB</v>
      </c>
      <c r="K3776" s="10" t="s">
        <v>151</v>
      </c>
      <c r="L3776" t="str">
        <f t="shared" si="235"/>
        <v>SELL</v>
      </c>
    </row>
    <row r="3777" spans="1:12" x14ac:dyDescent="0.2">
      <c r="A3777" s="11" t="s">
        <v>3928</v>
      </c>
      <c r="B3777" s="12">
        <v>44413</v>
      </c>
      <c r="C3777" s="13" t="s">
        <v>36</v>
      </c>
      <c r="D3777" s="13">
        <v>24</v>
      </c>
      <c r="E3777" s="13" t="s">
        <v>116</v>
      </c>
      <c r="F3777" s="16" t="str">
        <f t="shared" si="232"/>
        <v>OTHER</v>
      </c>
      <c r="G3777" s="16" t="str">
        <f t="shared" si="233"/>
        <v>OTHER</v>
      </c>
      <c r="H3777" s="9" t="s">
        <v>4896</v>
      </c>
      <c r="I3777" s="13" t="s">
        <v>150</v>
      </c>
      <c r="J3777" s="9" t="str">
        <f t="shared" si="234"/>
        <v>RS DQLAB</v>
      </c>
      <c r="K3777" s="14" t="s">
        <v>151</v>
      </c>
      <c r="L3777" t="str">
        <f t="shared" si="235"/>
        <v>SELL</v>
      </c>
    </row>
    <row r="3778" spans="1:12" x14ac:dyDescent="0.2">
      <c r="A3778" s="7" t="s">
        <v>3929</v>
      </c>
      <c r="B3778" s="8">
        <v>44413</v>
      </c>
      <c r="C3778" s="9" t="s">
        <v>40</v>
      </c>
      <c r="D3778" s="9">
        <v>70</v>
      </c>
      <c r="E3778" s="9" t="s">
        <v>116</v>
      </c>
      <c r="F3778" s="16" t="str">
        <f t="shared" si="232"/>
        <v>OTHER</v>
      </c>
      <c r="G3778" s="16" t="str">
        <f t="shared" si="233"/>
        <v>OTHER</v>
      </c>
      <c r="H3778" s="9" t="s">
        <v>4896</v>
      </c>
      <c r="I3778" s="9" t="s">
        <v>150</v>
      </c>
      <c r="J3778" s="9" t="str">
        <f t="shared" si="234"/>
        <v>RS DQLAB</v>
      </c>
      <c r="K3778" s="10" t="s">
        <v>151</v>
      </c>
      <c r="L3778" t="str">
        <f t="shared" si="235"/>
        <v>SELL</v>
      </c>
    </row>
    <row r="3779" spans="1:12" x14ac:dyDescent="0.2">
      <c r="A3779" s="11" t="s">
        <v>3930</v>
      </c>
      <c r="B3779" s="12">
        <v>44413</v>
      </c>
      <c r="C3779" s="13" t="s">
        <v>34</v>
      </c>
      <c r="D3779" s="13">
        <v>7</v>
      </c>
      <c r="E3779" s="13" t="s">
        <v>116</v>
      </c>
      <c r="F3779" s="16" t="str">
        <f t="shared" ref="F3779:F3842" si="236">UPPER(IF(LEN(E3779)=0,"OTHER",E3779))</f>
        <v>OTHER</v>
      </c>
      <c r="G3779" s="16" t="str">
        <f t="shared" ref="G3779:G3842" si="237">LEFT(F3779,7)</f>
        <v>OTHER</v>
      </c>
      <c r="H3779" s="9" t="s">
        <v>4896</v>
      </c>
      <c r="I3779" s="13" t="s">
        <v>150</v>
      </c>
      <c r="J3779" s="9" t="str">
        <f t="shared" ref="J3779:J3842" si="238">(UPPER(IF(LEN(I3779)=0,"OTHER",I3779)))</f>
        <v>RS DQLAB</v>
      </c>
      <c r="K3779" s="14" t="s">
        <v>151</v>
      </c>
      <c r="L3779" t="str">
        <f t="shared" ref="L3779:L3842" si="239">UPPER(K3779)</f>
        <v>SELL</v>
      </c>
    </row>
    <row r="3780" spans="1:12" x14ac:dyDescent="0.2">
      <c r="A3780" s="7" t="s">
        <v>3931</v>
      </c>
      <c r="B3780" s="8">
        <v>44414</v>
      </c>
      <c r="C3780" s="9" t="s">
        <v>12</v>
      </c>
      <c r="D3780" s="9">
        <v>9</v>
      </c>
      <c r="E3780" s="9" t="s">
        <v>116</v>
      </c>
      <c r="F3780" s="16" t="str">
        <f t="shared" si="236"/>
        <v>OTHER</v>
      </c>
      <c r="G3780" s="16" t="str">
        <f t="shared" si="237"/>
        <v>OTHER</v>
      </c>
      <c r="H3780" s="9" t="s">
        <v>4896</v>
      </c>
      <c r="I3780" s="9" t="s">
        <v>150</v>
      </c>
      <c r="J3780" s="9" t="str">
        <f t="shared" si="238"/>
        <v>RS DQLAB</v>
      </c>
      <c r="K3780" s="10" t="s">
        <v>151</v>
      </c>
      <c r="L3780" t="str">
        <f t="shared" si="239"/>
        <v>SELL</v>
      </c>
    </row>
    <row r="3781" spans="1:12" x14ac:dyDescent="0.2">
      <c r="A3781" s="11" t="s">
        <v>3932</v>
      </c>
      <c r="B3781" s="12">
        <v>44414</v>
      </c>
      <c r="C3781" s="13" t="s">
        <v>12</v>
      </c>
      <c r="D3781" s="13">
        <v>65</v>
      </c>
      <c r="E3781" s="13" t="s">
        <v>116</v>
      </c>
      <c r="F3781" s="16" t="str">
        <f t="shared" si="236"/>
        <v>OTHER</v>
      </c>
      <c r="G3781" s="16" t="str">
        <f t="shared" si="237"/>
        <v>OTHER</v>
      </c>
      <c r="H3781" s="9" t="s">
        <v>4896</v>
      </c>
      <c r="I3781" s="13" t="s">
        <v>150</v>
      </c>
      <c r="J3781" s="9" t="str">
        <f t="shared" si="238"/>
        <v>RS DQLAB</v>
      </c>
      <c r="K3781" s="14" t="s">
        <v>151</v>
      </c>
      <c r="L3781" t="str">
        <f t="shared" si="239"/>
        <v>SELL</v>
      </c>
    </row>
    <row r="3782" spans="1:12" x14ac:dyDescent="0.2">
      <c r="A3782" s="7" t="s">
        <v>3933</v>
      </c>
      <c r="B3782" s="8">
        <v>44414</v>
      </c>
      <c r="C3782" s="9" t="s">
        <v>24</v>
      </c>
      <c r="D3782" s="9">
        <v>38</v>
      </c>
      <c r="E3782" s="9" t="s">
        <v>116</v>
      </c>
      <c r="F3782" s="16" t="str">
        <f t="shared" si="236"/>
        <v>OTHER</v>
      </c>
      <c r="G3782" s="16" t="str">
        <f t="shared" si="237"/>
        <v>OTHER</v>
      </c>
      <c r="H3782" s="9" t="s">
        <v>4896</v>
      </c>
      <c r="I3782" s="9" t="s">
        <v>150</v>
      </c>
      <c r="J3782" s="9" t="str">
        <f t="shared" si="238"/>
        <v>RS DQLAB</v>
      </c>
      <c r="K3782" s="10" t="s">
        <v>151</v>
      </c>
      <c r="L3782" t="str">
        <f t="shared" si="239"/>
        <v>SELL</v>
      </c>
    </row>
    <row r="3783" spans="1:12" x14ac:dyDescent="0.2">
      <c r="A3783" s="11" t="s">
        <v>3934</v>
      </c>
      <c r="B3783" s="12">
        <v>44414</v>
      </c>
      <c r="C3783" s="13" t="s">
        <v>22</v>
      </c>
      <c r="D3783" s="13">
        <v>8</v>
      </c>
      <c r="E3783" s="13" t="s">
        <v>116</v>
      </c>
      <c r="F3783" s="16" t="str">
        <f t="shared" si="236"/>
        <v>OTHER</v>
      </c>
      <c r="G3783" s="16" t="str">
        <f t="shared" si="237"/>
        <v>OTHER</v>
      </c>
      <c r="H3783" s="9" t="s">
        <v>4896</v>
      </c>
      <c r="I3783" s="13" t="s">
        <v>150</v>
      </c>
      <c r="J3783" s="9" t="str">
        <f t="shared" si="238"/>
        <v>RS DQLAB</v>
      </c>
      <c r="K3783" s="14" t="s">
        <v>151</v>
      </c>
      <c r="L3783" t="str">
        <f t="shared" si="239"/>
        <v>SELL</v>
      </c>
    </row>
    <row r="3784" spans="1:12" x14ac:dyDescent="0.2">
      <c r="A3784" s="7" t="s">
        <v>3935</v>
      </c>
      <c r="B3784" s="8">
        <v>44414</v>
      </c>
      <c r="C3784" s="9" t="s">
        <v>22</v>
      </c>
      <c r="D3784" s="9">
        <v>51</v>
      </c>
      <c r="E3784" s="9" t="s">
        <v>116</v>
      </c>
      <c r="F3784" s="16" t="str">
        <f t="shared" si="236"/>
        <v>OTHER</v>
      </c>
      <c r="G3784" s="16" t="str">
        <f t="shared" si="237"/>
        <v>OTHER</v>
      </c>
      <c r="H3784" s="9" t="s">
        <v>4896</v>
      </c>
      <c r="I3784" s="9" t="s">
        <v>150</v>
      </c>
      <c r="J3784" s="9" t="str">
        <f t="shared" si="238"/>
        <v>RS DQLAB</v>
      </c>
      <c r="K3784" s="10" t="s">
        <v>151</v>
      </c>
      <c r="L3784" t="str">
        <f t="shared" si="239"/>
        <v>SELL</v>
      </c>
    </row>
    <row r="3785" spans="1:12" x14ac:dyDescent="0.2">
      <c r="A3785" s="11" t="s">
        <v>3936</v>
      </c>
      <c r="B3785" s="12">
        <v>44414</v>
      </c>
      <c r="C3785" s="13" t="s">
        <v>28</v>
      </c>
      <c r="D3785" s="13">
        <v>48</v>
      </c>
      <c r="E3785" s="13" t="s">
        <v>116</v>
      </c>
      <c r="F3785" s="16" t="str">
        <f t="shared" si="236"/>
        <v>OTHER</v>
      </c>
      <c r="G3785" s="16" t="str">
        <f t="shared" si="237"/>
        <v>OTHER</v>
      </c>
      <c r="H3785" s="9" t="s">
        <v>4896</v>
      </c>
      <c r="I3785" s="13" t="s">
        <v>150</v>
      </c>
      <c r="J3785" s="9" t="str">
        <f t="shared" si="238"/>
        <v>RS DQLAB</v>
      </c>
      <c r="K3785" s="14" t="s">
        <v>151</v>
      </c>
      <c r="L3785" t="str">
        <f t="shared" si="239"/>
        <v>SELL</v>
      </c>
    </row>
    <row r="3786" spans="1:12" x14ac:dyDescent="0.2">
      <c r="A3786" s="7" t="s">
        <v>3937</v>
      </c>
      <c r="B3786" s="8">
        <v>44414</v>
      </c>
      <c r="C3786" s="9" t="s">
        <v>8</v>
      </c>
      <c r="D3786" s="9">
        <v>54</v>
      </c>
      <c r="E3786" s="9" t="s">
        <v>116</v>
      </c>
      <c r="F3786" s="16" t="str">
        <f t="shared" si="236"/>
        <v>OTHER</v>
      </c>
      <c r="G3786" s="16" t="str">
        <f t="shared" si="237"/>
        <v>OTHER</v>
      </c>
      <c r="H3786" s="9" t="s">
        <v>4896</v>
      </c>
      <c r="I3786" s="9" t="s">
        <v>150</v>
      </c>
      <c r="J3786" s="9" t="str">
        <f t="shared" si="238"/>
        <v>RS DQLAB</v>
      </c>
      <c r="K3786" s="10" t="s">
        <v>151</v>
      </c>
      <c r="L3786" t="str">
        <f t="shared" si="239"/>
        <v>SELL</v>
      </c>
    </row>
    <row r="3787" spans="1:12" x14ac:dyDescent="0.2">
      <c r="A3787" s="11" t="s">
        <v>3938</v>
      </c>
      <c r="B3787" s="12">
        <v>44415</v>
      </c>
      <c r="C3787" s="13" t="s">
        <v>37</v>
      </c>
      <c r="D3787" s="13">
        <v>16</v>
      </c>
      <c r="E3787" s="13" t="s">
        <v>116</v>
      </c>
      <c r="F3787" s="16" t="str">
        <f t="shared" si="236"/>
        <v>OTHER</v>
      </c>
      <c r="G3787" s="16" t="str">
        <f t="shared" si="237"/>
        <v>OTHER</v>
      </c>
      <c r="H3787" s="9" t="s">
        <v>4896</v>
      </c>
      <c r="I3787" s="13" t="s">
        <v>150</v>
      </c>
      <c r="J3787" s="9" t="str">
        <f t="shared" si="238"/>
        <v>RS DQLAB</v>
      </c>
      <c r="K3787" s="14" t="s">
        <v>151</v>
      </c>
      <c r="L3787" t="str">
        <f t="shared" si="239"/>
        <v>SELL</v>
      </c>
    </row>
    <row r="3788" spans="1:12" x14ac:dyDescent="0.2">
      <c r="A3788" s="7" t="s">
        <v>3939</v>
      </c>
      <c r="B3788" s="8">
        <v>44415</v>
      </c>
      <c r="C3788" s="9" t="s">
        <v>9</v>
      </c>
      <c r="D3788" s="9">
        <v>68</v>
      </c>
      <c r="E3788" s="9" t="s">
        <v>116</v>
      </c>
      <c r="F3788" s="16" t="str">
        <f t="shared" si="236"/>
        <v>OTHER</v>
      </c>
      <c r="G3788" s="16" t="str">
        <f t="shared" si="237"/>
        <v>OTHER</v>
      </c>
      <c r="H3788" s="9" t="s">
        <v>4896</v>
      </c>
      <c r="I3788" s="9" t="s">
        <v>150</v>
      </c>
      <c r="J3788" s="9" t="str">
        <f t="shared" si="238"/>
        <v>RS DQLAB</v>
      </c>
      <c r="K3788" s="10" t="s">
        <v>151</v>
      </c>
      <c r="L3788" t="str">
        <f t="shared" si="239"/>
        <v>SELL</v>
      </c>
    </row>
    <row r="3789" spans="1:12" x14ac:dyDescent="0.2">
      <c r="A3789" s="11" t="s">
        <v>3940</v>
      </c>
      <c r="B3789" s="12">
        <v>44415</v>
      </c>
      <c r="C3789" s="13" t="s">
        <v>38</v>
      </c>
      <c r="D3789" s="13">
        <v>29</v>
      </c>
      <c r="E3789" s="13" t="s">
        <v>116</v>
      </c>
      <c r="F3789" s="16" t="str">
        <f t="shared" si="236"/>
        <v>OTHER</v>
      </c>
      <c r="G3789" s="16" t="str">
        <f t="shared" si="237"/>
        <v>OTHER</v>
      </c>
      <c r="H3789" s="9" t="s">
        <v>4896</v>
      </c>
      <c r="I3789" s="13" t="s">
        <v>150</v>
      </c>
      <c r="J3789" s="9" t="str">
        <f t="shared" si="238"/>
        <v>RS DQLAB</v>
      </c>
      <c r="K3789" s="14" t="s">
        <v>151</v>
      </c>
      <c r="L3789" t="str">
        <f t="shared" si="239"/>
        <v>SELL</v>
      </c>
    </row>
    <row r="3790" spans="1:12" x14ac:dyDescent="0.2">
      <c r="A3790" s="7" t="s">
        <v>3941</v>
      </c>
      <c r="B3790" s="8">
        <v>44415</v>
      </c>
      <c r="C3790" s="9" t="s">
        <v>16</v>
      </c>
      <c r="D3790" s="9">
        <v>2</v>
      </c>
      <c r="E3790" s="9" t="s">
        <v>116</v>
      </c>
      <c r="F3790" s="16" t="str">
        <f t="shared" si="236"/>
        <v>OTHER</v>
      </c>
      <c r="G3790" s="16" t="str">
        <f t="shared" si="237"/>
        <v>OTHER</v>
      </c>
      <c r="H3790" s="9" t="s">
        <v>4896</v>
      </c>
      <c r="I3790" s="9" t="s">
        <v>150</v>
      </c>
      <c r="J3790" s="9" t="str">
        <f t="shared" si="238"/>
        <v>RS DQLAB</v>
      </c>
      <c r="K3790" s="10" t="s">
        <v>151</v>
      </c>
      <c r="L3790" t="str">
        <f t="shared" si="239"/>
        <v>SELL</v>
      </c>
    </row>
    <row r="3791" spans="1:12" x14ac:dyDescent="0.2">
      <c r="A3791" s="11" t="s">
        <v>3942</v>
      </c>
      <c r="B3791" s="12">
        <v>44415</v>
      </c>
      <c r="C3791" s="13" t="s">
        <v>40</v>
      </c>
      <c r="D3791" s="13">
        <v>29</v>
      </c>
      <c r="E3791" s="13" t="s">
        <v>116</v>
      </c>
      <c r="F3791" s="16" t="str">
        <f t="shared" si="236"/>
        <v>OTHER</v>
      </c>
      <c r="G3791" s="16" t="str">
        <f t="shared" si="237"/>
        <v>OTHER</v>
      </c>
      <c r="H3791" s="9" t="s">
        <v>4896</v>
      </c>
      <c r="I3791" s="13" t="s">
        <v>150</v>
      </c>
      <c r="J3791" s="9" t="str">
        <f t="shared" si="238"/>
        <v>RS DQLAB</v>
      </c>
      <c r="K3791" s="14" t="s">
        <v>151</v>
      </c>
      <c r="L3791" t="str">
        <f t="shared" si="239"/>
        <v>SELL</v>
      </c>
    </row>
    <row r="3792" spans="1:12" x14ac:dyDescent="0.2">
      <c r="A3792" s="7" t="s">
        <v>3943</v>
      </c>
      <c r="B3792" s="8">
        <v>44415</v>
      </c>
      <c r="C3792" s="9" t="s">
        <v>8</v>
      </c>
      <c r="D3792" s="9">
        <v>9</v>
      </c>
      <c r="E3792" s="9" t="s">
        <v>116</v>
      </c>
      <c r="F3792" s="16" t="str">
        <f t="shared" si="236"/>
        <v>OTHER</v>
      </c>
      <c r="G3792" s="16" t="str">
        <f t="shared" si="237"/>
        <v>OTHER</v>
      </c>
      <c r="H3792" s="9" t="s">
        <v>4896</v>
      </c>
      <c r="I3792" s="9" t="s">
        <v>150</v>
      </c>
      <c r="J3792" s="9" t="str">
        <f t="shared" si="238"/>
        <v>RS DQLAB</v>
      </c>
      <c r="K3792" s="10" t="s">
        <v>151</v>
      </c>
      <c r="L3792" t="str">
        <f t="shared" si="239"/>
        <v>SELL</v>
      </c>
    </row>
    <row r="3793" spans="1:12" x14ac:dyDescent="0.2">
      <c r="A3793" s="11" t="s">
        <v>3944</v>
      </c>
      <c r="B3793" s="12">
        <v>44415</v>
      </c>
      <c r="C3793" s="13" t="s">
        <v>17</v>
      </c>
      <c r="D3793" s="13">
        <v>47</v>
      </c>
      <c r="E3793" s="13" t="s">
        <v>116</v>
      </c>
      <c r="F3793" s="16" t="str">
        <f t="shared" si="236"/>
        <v>OTHER</v>
      </c>
      <c r="G3793" s="16" t="str">
        <f t="shared" si="237"/>
        <v>OTHER</v>
      </c>
      <c r="H3793" s="9" t="s">
        <v>4896</v>
      </c>
      <c r="I3793" s="13" t="s">
        <v>150</v>
      </c>
      <c r="J3793" s="9" t="str">
        <f t="shared" si="238"/>
        <v>RS DQLAB</v>
      </c>
      <c r="K3793" s="14" t="s">
        <v>151</v>
      </c>
      <c r="L3793" t="str">
        <f t="shared" si="239"/>
        <v>SELL</v>
      </c>
    </row>
    <row r="3794" spans="1:12" x14ac:dyDescent="0.2">
      <c r="A3794" s="7" t="s">
        <v>3945</v>
      </c>
      <c r="B3794" s="8">
        <v>44415</v>
      </c>
      <c r="C3794" s="9" t="s">
        <v>5</v>
      </c>
      <c r="D3794" s="9">
        <v>8</v>
      </c>
      <c r="E3794" s="9" t="s">
        <v>116</v>
      </c>
      <c r="F3794" s="16" t="str">
        <f t="shared" si="236"/>
        <v>OTHER</v>
      </c>
      <c r="G3794" s="16" t="str">
        <f t="shared" si="237"/>
        <v>OTHER</v>
      </c>
      <c r="H3794" s="9" t="s">
        <v>4896</v>
      </c>
      <c r="I3794" s="9" t="s">
        <v>150</v>
      </c>
      <c r="J3794" s="9" t="str">
        <f t="shared" si="238"/>
        <v>RS DQLAB</v>
      </c>
      <c r="K3794" s="10" t="s">
        <v>151</v>
      </c>
      <c r="L3794" t="str">
        <f t="shared" si="239"/>
        <v>SELL</v>
      </c>
    </row>
    <row r="3795" spans="1:12" x14ac:dyDescent="0.2">
      <c r="A3795" s="11" t="s">
        <v>3946</v>
      </c>
      <c r="B3795" s="12">
        <v>44415</v>
      </c>
      <c r="C3795" s="13" t="s">
        <v>34</v>
      </c>
      <c r="D3795" s="13">
        <v>77</v>
      </c>
      <c r="E3795" s="13" t="s">
        <v>116</v>
      </c>
      <c r="F3795" s="16" t="str">
        <f t="shared" si="236"/>
        <v>OTHER</v>
      </c>
      <c r="G3795" s="16" t="str">
        <f t="shared" si="237"/>
        <v>OTHER</v>
      </c>
      <c r="H3795" s="9" t="s">
        <v>4896</v>
      </c>
      <c r="I3795" s="13" t="s">
        <v>150</v>
      </c>
      <c r="J3795" s="9" t="str">
        <f t="shared" si="238"/>
        <v>RS DQLAB</v>
      </c>
      <c r="K3795" s="14" t="s">
        <v>151</v>
      </c>
      <c r="L3795" t="str">
        <f t="shared" si="239"/>
        <v>SELL</v>
      </c>
    </row>
    <row r="3796" spans="1:12" x14ac:dyDescent="0.2">
      <c r="A3796" s="7" t="s">
        <v>3947</v>
      </c>
      <c r="B3796" s="8">
        <v>44415</v>
      </c>
      <c r="C3796" s="9" t="s">
        <v>21</v>
      </c>
      <c r="D3796" s="9">
        <v>21</v>
      </c>
      <c r="E3796" s="9" t="s">
        <v>116</v>
      </c>
      <c r="F3796" s="16" t="str">
        <f t="shared" si="236"/>
        <v>OTHER</v>
      </c>
      <c r="G3796" s="16" t="str">
        <f t="shared" si="237"/>
        <v>OTHER</v>
      </c>
      <c r="H3796" s="9" t="s">
        <v>4896</v>
      </c>
      <c r="I3796" s="9" t="s">
        <v>150</v>
      </c>
      <c r="J3796" s="9" t="str">
        <f t="shared" si="238"/>
        <v>RS DQLAB</v>
      </c>
      <c r="K3796" s="10" t="s">
        <v>151</v>
      </c>
      <c r="L3796" t="str">
        <f t="shared" si="239"/>
        <v>SELL</v>
      </c>
    </row>
    <row r="3797" spans="1:12" x14ac:dyDescent="0.2">
      <c r="A3797" s="11" t="s">
        <v>3948</v>
      </c>
      <c r="B3797" s="12">
        <v>44416</v>
      </c>
      <c r="C3797" s="13" t="s">
        <v>37</v>
      </c>
      <c r="D3797" s="13">
        <v>79</v>
      </c>
      <c r="E3797" s="13" t="s">
        <v>116</v>
      </c>
      <c r="F3797" s="16" t="str">
        <f t="shared" si="236"/>
        <v>OTHER</v>
      </c>
      <c r="G3797" s="16" t="str">
        <f t="shared" si="237"/>
        <v>OTHER</v>
      </c>
      <c r="H3797" s="9" t="s">
        <v>4896</v>
      </c>
      <c r="I3797" s="13" t="s">
        <v>150</v>
      </c>
      <c r="J3797" s="9" t="str">
        <f t="shared" si="238"/>
        <v>RS DQLAB</v>
      </c>
      <c r="K3797" s="14" t="s">
        <v>151</v>
      </c>
      <c r="L3797" t="str">
        <f t="shared" si="239"/>
        <v>SELL</v>
      </c>
    </row>
    <row r="3798" spans="1:12" x14ac:dyDescent="0.2">
      <c r="A3798" s="7" t="s">
        <v>3949</v>
      </c>
      <c r="B3798" s="8">
        <v>44416</v>
      </c>
      <c r="C3798" s="9" t="s">
        <v>9</v>
      </c>
      <c r="D3798" s="9">
        <v>75</v>
      </c>
      <c r="E3798" s="9" t="s">
        <v>116</v>
      </c>
      <c r="F3798" s="16" t="str">
        <f t="shared" si="236"/>
        <v>OTHER</v>
      </c>
      <c r="G3798" s="16" t="str">
        <f t="shared" si="237"/>
        <v>OTHER</v>
      </c>
      <c r="H3798" s="9" t="s">
        <v>4896</v>
      </c>
      <c r="I3798" s="9" t="s">
        <v>150</v>
      </c>
      <c r="J3798" s="9" t="str">
        <f t="shared" si="238"/>
        <v>RS DQLAB</v>
      </c>
      <c r="K3798" s="10" t="s">
        <v>151</v>
      </c>
      <c r="L3798" t="str">
        <f t="shared" si="239"/>
        <v>SELL</v>
      </c>
    </row>
    <row r="3799" spans="1:12" x14ac:dyDescent="0.2">
      <c r="A3799" s="11" t="s">
        <v>3950</v>
      </c>
      <c r="B3799" s="12">
        <v>44416</v>
      </c>
      <c r="C3799" s="13" t="s">
        <v>9</v>
      </c>
      <c r="D3799" s="13">
        <v>42</v>
      </c>
      <c r="E3799" s="13" t="s">
        <v>116</v>
      </c>
      <c r="F3799" s="16" t="str">
        <f t="shared" si="236"/>
        <v>OTHER</v>
      </c>
      <c r="G3799" s="16" t="str">
        <f t="shared" si="237"/>
        <v>OTHER</v>
      </c>
      <c r="H3799" s="9" t="s">
        <v>4896</v>
      </c>
      <c r="I3799" s="13" t="s">
        <v>150</v>
      </c>
      <c r="J3799" s="9" t="str">
        <f t="shared" si="238"/>
        <v>RS DQLAB</v>
      </c>
      <c r="K3799" s="14" t="s">
        <v>151</v>
      </c>
      <c r="L3799" t="str">
        <f t="shared" si="239"/>
        <v>SELL</v>
      </c>
    </row>
    <row r="3800" spans="1:12" x14ac:dyDescent="0.2">
      <c r="A3800" s="7" t="s">
        <v>3951</v>
      </c>
      <c r="B3800" s="8">
        <v>44416</v>
      </c>
      <c r="C3800" s="9" t="s">
        <v>38</v>
      </c>
      <c r="D3800" s="9">
        <v>11</v>
      </c>
      <c r="E3800" s="9" t="s">
        <v>116</v>
      </c>
      <c r="F3800" s="16" t="str">
        <f t="shared" si="236"/>
        <v>OTHER</v>
      </c>
      <c r="G3800" s="16" t="str">
        <f t="shared" si="237"/>
        <v>OTHER</v>
      </c>
      <c r="H3800" s="9" t="s">
        <v>4896</v>
      </c>
      <c r="I3800" s="9" t="s">
        <v>150</v>
      </c>
      <c r="J3800" s="9" t="str">
        <f t="shared" si="238"/>
        <v>RS DQLAB</v>
      </c>
      <c r="K3800" s="10" t="s">
        <v>151</v>
      </c>
      <c r="L3800" t="str">
        <f t="shared" si="239"/>
        <v>SELL</v>
      </c>
    </row>
    <row r="3801" spans="1:12" x14ac:dyDescent="0.2">
      <c r="A3801" s="11" t="s">
        <v>3952</v>
      </c>
      <c r="B3801" s="12">
        <v>44416</v>
      </c>
      <c r="C3801" s="13" t="s">
        <v>34</v>
      </c>
      <c r="D3801" s="13">
        <v>37</v>
      </c>
      <c r="E3801" s="13" t="s">
        <v>116</v>
      </c>
      <c r="F3801" s="16" t="str">
        <f t="shared" si="236"/>
        <v>OTHER</v>
      </c>
      <c r="G3801" s="16" t="str">
        <f t="shared" si="237"/>
        <v>OTHER</v>
      </c>
      <c r="H3801" s="9" t="s">
        <v>4896</v>
      </c>
      <c r="I3801" s="13" t="s">
        <v>150</v>
      </c>
      <c r="J3801" s="9" t="str">
        <f t="shared" si="238"/>
        <v>RS DQLAB</v>
      </c>
      <c r="K3801" s="14" t="s">
        <v>151</v>
      </c>
      <c r="L3801" t="str">
        <f t="shared" si="239"/>
        <v>SELL</v>
      </c>
    </row>
    <row r="3802" spans="1:12" x14ac:dyDescent="0.2">
      <c r="A3802" s="7" t="s">
        <v>3953</v>
      </c>
      <c r="B3802" s="8">
        <v>44417</v>
      </c>
      <c r="C3802" s="9" t="s">
        <v>22</v>
      </c>
      <c r="D3802" s="9">
        <v>18</v>
      </c>
      <c r="E3802" s="9" t="s">
        <v>116</v>
      </c>
      <c r="F3802" s="16" t="str">
        <f t="shared" si="236"/>
        <v>OTHER</v>
      </c>
      <c r="G3802" s="16" t="str">
        <f t="shared" si="237"/>
        <v>OTHER</v>
      </c>
      <c r="H3802" s="9" t="s">
        <v>4896</v>
      </c>
      <c r="I3802" s="9" t="s">
        <v>150</v>
      </c>
      <c r="J3802" s="9" t="str">
        <f t="shared" si="238"/>
        <v>RS DQLAB</v>
      </c>
      <c r="K3802" s="10" t="s">
        <v>151</v>
      </c>
      <c r="L3802" t="str">
        <f t="shared" si="239"/>
        <v>SELL</v>
      </c>
    </row>
    <row r="3803" spans="1:12" x14ac:dyDescent="0.2">
      <c r="A3803" s="11" t="s">
        <v>3954</v>
      </c>
      <c r="B3803" s="12">
        <v>44417</v>
      </c>
      <c r="C3803" s="13" t="s">
        <v>14</v>
      </c>
      <c r="D3803" s="13">
        <v>14</v>
      </c>
      <c r="E3803" s="13" t="s">
        <v>116</v>
      </c>
      <c r="F3803" s="16" t="str">
        <f t="shared" si="236"/>
        <v>OTHER</v>
      </c>
      <c r="G3803" s="16" t="str">
        <f t="shared" si="237"/>
        <v>OTHER</v>
      </c>
      <c r="H3803" s="9" t="s">
        <v>4896</v>
      </c>
      <c r="I3803" s="13" t="s">
        <v>150</v>
      </c>
      <c r="J3803" s="9" t="str">
        <f t="shared" si="238"/>
        <v>RS DQLAB</v>
      </c>
      <c r="K3803" s="14" t="s">
        <v>151</v>
      </c>
      <c r="L3803" t="str">
        <f t="shared" si="239"/>
        <v>SELL</v>
      </c>
    </row>
    <row r="3804" spans="1:12" x14ac:dyDescent="0.2">
      <c r="A3804" s="7" t="s">
        <v>3955</v>
      </c>
      <c r="B3804" s="8">
        <v>44418</v>
      </c>
      <c r="C3804" s="9" t="s">
        <v>12</v>
      </c>
      <c r="D3804" s="9">
        <v>21</v>
      </c>
      <c r="E3804" s="9" t="s">
        <v>116</v>
      </c>
      <c r="F3804" s="16" t="str">
        <f t="shared" si="236"/>
        <v>OTHER</v>
      </c>
      <c r="G3804" s="16" t="str">
        <f t="shared" si="237"/>
        <v>OTHER</v>
      </c>
      <c r="H3804" s="9" t="s">
        <v>4896</v>
      </c>
      <c r="I3804" s="9" t="s">
        <v>150</v>
      </c>
      <c r="J3804" s="9" t="str">
        <f t="shared" si="238"/>
        <v>RS DQLAB</v>
      </c>
      <c r="K3804" s="10" t="s">
        <v>151</v>
      </c>
      <c r="L3804" t="str">
        <f t="shared" si="239"/>
        <v>SELL</v>
      </c>
    </row>
    <row r="3805" spans="1:12" x14ac:dyDescent="0.2">
      <c r="A3805" s="11" t="s">
        <v>3956</v>
      </c>
      <c r="B3805" s="12">
        <v>44418</v>
      </c>
      <c r="C3805" s="13" t="s">
        <v>38</v>
      </c>
      <c r="D3805" s="13">
        <v>11</v>
      </c>
      <c r="E3805" s="13" t="s">
        <v>116</v>
      </c>
      <c r="F3805" s="16" t="str">
        <f t="shared" si="236"/>
        <v>OTHER</v>
      </c>
      <c r="G3805" s="16" t="str">
        <f t="shared" si="237"/>
        <v>OTHER</v>
      </c>
      <c r="H3805" s="9" t="s">
        <v>4896</v>
      </c>
      <c r="I3805" s="13" t="s">
        <v>150</v>
      </c>
      <c r="J3805" s="9" t="str">
        <f t="shared" si="238"/>
        <v>RS DQLAB</v>
      </c>
      <c r="K3805" s="14" t="s">
        <v>151</v>
      </c>
      <c r="L3805" t="str">
        <f t="shared" si="239"/>
        <v>SELL</v>
      </c>
    </row>
    <row r="3806" spans="1:12" x14ac:dyDescent="0.2">
      <c r="A3806" s="7" t="s">
        <v>3957</v>
      </c>
      <c r="B3806" s="8">
        <v>44418</v>
      </c>
      <c r="C3806" s="9" t="s">
        <v>38</v>
      </c>
      <c r="D3806" s="9">
        <v>51</v>
      </c>
      <c r="E3806" s="9" t="s">
        <v>116</v>
      </c>
      <c r="F3806" s="16" t="str">
        <f t="shared" si="236"/>
        <v>OTHER</v>
      </c>
      <c r="G3806" s="16" t="str">
        <f t="shared" si="237"/>
        <v>OTHER</v>
      </c>
      <c r="H3806" s="9" t="s">
        <v>4896</v>
      </c>
      <c r="I3806" s="9" t="s">
        <v>150</v>
      </c>
      <c r="J3806" s="9" t="str">
        <f t="shared" si="238"/>
        <v>RS DQLAB</v>
      </c>
      <c r="K3806" s="10" t="s">
        <v>151</v>
      </c>
      <c r="L3806" t="str">
        <f t="shared" si="239"/>
        <v>SELL</v>
      </c>
    </row>
    <row r="3807" spans="1:12" x14ac:dyDescent="0.2">
      <c r="A3807" s="11" t="s">
        <v>3958</v>
      </c>
      <c r="B3807" s="12">
        <v>44418</v>
      </c>
      <c r="C3807" s="13" t="s">
        <v>38</v>
      </c>
      <c r="D3807" s="13">
        <v>1</v>
      </c>
      <c r="E3807" s="13" t="s">
        <v>116</v>
      </c>
      <c r="F3807" s="16" t="str">
        <f t="shared" si="236"/>
        <v>OTHER</v>
      </c>
      <c r="G3807" s="16" t="str">
        <f t="shared" si="237"/>
        <v>OTHER</v>
      </c>
      <c r="H3807" s="9" t="s">
        <v>4896</v>
      </c>
      <c r="I3807" s="13" t="s">
        <v>150</v>
      </c>
      <c r="J3807" s="9" t="str">
        <f t="shared" si="238"/>
        <v>RS DQLAB</v>
      </c>
      <c r="K3807" s="14" t="s">
        <v>151</v>
      </c>
      <c r="L3807" t="str">
        <f t="shared" si="239"/>
        <v>SELL</v>
      </c>
    </row>
    <row r="3808" spans="1:12" x14ac:dyDescent="0.2">
      <c r="A3808" s="7" t="s">
        <v>3959</v>
      </c>
      <c r="B3808" s="8">
        <v>44418</v>
      </c>
      <c r="C3808" s="9" t="s">
        <v>10</v>
      </c>
      <c r="D3808" s="9">
        <v>213</v>
      </c>
      <c r="E3808" s="9" t="s">
        <v>116</v>
      </c>
      <c r="F3808" s="16" t="str">
        <f t="shared" si="236"/>
        <v>OTHER</v>
      </c>
      <c r="G3808" s="16" t="str">
        <f t="shared" si="237"/>
        <v>OTHER</v>
      </c>
      <c r="H3808" s="9" t="s">
        <v>4896</v>
      </c>
      <c r="I3808" s="9" t="s">
        <v>150</v>
      </c>
      <c r="J3808" s="9" t="str">
        <f t="shared" si="238"/>
        <v>RS DQLAB</v>
      </c>
      <c r="K3808" s="10" t="s">
        <v>151</v>
      </c>
      <c r="L3808" t="str">
        <f t="shared" si="239"/>
        <v>SELL</v>
      </c>
    </row>
    <row r="3809" spans="1:12" x14ac:dyDescent="0.2">
      <c r="A3809" s="11" t="s">
        <v>3960</v>
      </c>
      <c r="B3809" s="12">
        <v>44418</v>
      </c>
      <c r="C3809" s="13" t="s">
        <v>10</v>
      </c>
      <c r="D3809" s="13">
        <v>48</v>
      </c>
      <c r="E3809" s="13" t="s">
        <v>116</v>
      </c>
      <c r="F3809" s="16" t="str">
        <f t="shared" si="236"/>
        <v>OTHER</v>
      </c>
      <c r="G3809" s="16" t="str">
        <f t="shared" si="237"/>
        <v>OTHER</v>
      </c>
      <c r="H3809" s="9" t="s">
        <v>4896</v>
      </c>
      <c r="I3809" s="13" t="s">
        <v>150</v>
      </c>
      <c r="J3809" s="9" t="str">
        <f t="shared" si="238"/>
        <v>RS DQLAB</v>
      </c>
      <c r="K3809" s="14" t="s">
        <v>151</v>
      </c>
      <c r="L3809" t="str">
        <f t="shared" si="239"/>
        <v>SELL</v>
      </c>
    </row>
    <row r="3810" spans="1:12" x14ac:dyDescent="0.2">
      <c r="A3810" s="7" t="s">
        <v>3961</v>
      </c>
      <c r="B3810" s="8">
        <v>44418</v>
      </c>
      <c r="C3810" s="9" t="s">
        <v>36</v>
      </c>
      <c r="D3810" s="9">
        <v>49</v>
      </c>
      <c r="E3810" s="9" t="s">
        <v>116</v>
      </c>
      <c r="F3810" s="16" t="str">
        <f t="shared" si="236"/>
        <v>OTHER</v>
      </c>
      <c r="G3810" s="16" t="str">
        <f t="shared" si="237"/>
        <v>OTHER</v>
      </c>
      <c r="H3810" s="9" t="s">
        <v>4896</v>
      </c>
      <c r="I3810" s="9" t="s">
        <v>150</v>
      </c>
      <c r="J3810" s="9" t="str">
        <f t="shared" si="238"/>
        <v>RS DQLAB</v>
      </c>
      <c r="K3810" s="10" t="s">
        <v>151</v>
      </c>
      <c r="L3810" t="str">
        <f t="shared" si="239"/>
        <v>SELL</v>
      </c>
    </row>
    <row r="3811" spans="1:12" x14ac:dyDescent="0.2">
      <c r="A3811" s="11" t="s">
        <v>3962</v>
      </c>
      <c r="B3811" s="12">
        <v>44418</v>
      </c>
      <c r="C3811" s="13" t="s">
        <v>28</v>
      </c>
      <c r="D3811" s="13">
        <v>2</v>
      </c>
      <c r="E3811" s="13" t="s">
        <v>116</v>
      </c>
      <c r="F3811" s="16" t="str">
        <f t="shared" si="236"/>
        <v>OTHER</v>
      </c>
      <c r="G3811" s="16" t="str">
        <f t="shared" si="237"/>
        <v>OTHER</v>
      </c>
      <c r="H3811" s="9" t="s">
        <v>4896</v>
      </c>
      <c r="I3811" s="13" t="s">
        <v>150</v>
      </c>
      <c r="J3811" s="9" t="str">
        <f t="shared" si="238"/>
        <v>RS DQLAB</v>
      </c>
      <c r="K3811" s="14" t="s">
        <v>151</v>
      </c>
      <c r="L3811" t="str">
        <f t="shared" si="239"/>
        <v>SELL</v>
      </c>
    </row>
    <row r="3812" spans="1:12" x14ac:dyDescent="0.2">
      <c r="A3812" s="7" t="s">
        <v>3963</v>
      </c>
      <c r="B3812" s="8">
        <v>44418</v>
      </c>
      <c r="C3812" s="9" t="s">
        <v>20</v>
      </c>
      <c r="D3812" s="9">
        <v>52</v>
      </c>
      <c r="E3812" s="9" t="s">
        <v>116</v>
      </c>
      <c r="F3812" s="16" t="str">
        <f t="shared" si="236"/>
        <v>OTHER</v>
      </c>
      <c r="G3812" s="16" t="str">
        <f t="shared" si="237"/>
        <v>OTHER</v>
      </c>
      <c r="H3812" s="9" t="s">
        <v>4896</v>
      </c>
      <c r="I3812" s="9" t="s">
        <v>150</v>
      </c>
      <c r="J3812" s="9" t="str">
        <f t="shared" si="238"/>
        <v>RS DQLAB</v>
      </c>
      <c r="K3812" s="10" t="s">
        <v>151</v>
      </c>
      <c r="L3812" t="str">
        <f t="shared" si="239"/>
        <v>SELL</v>
      </c>
    </row>
    <row r="3813" spans="1:12" x14ac:dyDescent="0.2">
      <c r="A3813" s="11" t="s">
        <v>3964</v>
      </c>
      <c r="B3813" s="12">
        <v>44418</v>
      </c>
      <c r="C3813" s="13" t="s">
        <v>20</v>
      </c>
      <c r="D3813" s="13">
        <v>57</v>
      </c>
      <c r="E3813" s="13" t="s">
        <v>116</v>
      </c>
      <c r="F3813" s="16" t="str">
        <f t="shared" si="236"/>
        <v>OTHER</v>
      </c>
      <c r="G3813" s="16" t="str">
        <f t="shared" si="237"/>
        <v>OTHER</v>
      </c>
      <c r="H3813" s="9" t="s">
        <v>4896</v>
      </c>
      <c r="I3813" s="13" t="s">
        <v>150</v>
      </c>
      <c r="J3813" s="9" t="str">
        <f t="shared" si="238"/>
        <v>RS DQLAB</v>
      </c>
      <c r="K3813" s="14" t="s">
        <v>151</v>
      </c>
      <c r="L3813" t="str">
        <f t="shared" si="239"/>
        <v>SELL</v>
      </c>
    </row>
    <row r="3814" spans="1:12" x14ac:dyDescent="0.2">
      <c r="A3814" s="7" t="s">
        <v>3965</v>
      </c>
      <c r="B3814" s="8">
        <v>44418</v>
      </c>
      <c r="C3814" s="9" t="s">
        <v>23</v>
      </c>
      <c r="D3814" s="9">
        <v>84</v>
      </c>
      <c r="E3814" s="9" t="s">
        <v>116</v>
      </c>
      <c r="F3814" s="16" t="str">
        <f t="shared" si="236"/>
        <v>OTHER</v>
      </c>
      <c r="G3814" s="16" t="str">
        <f t="shared" si="237"/>
        <v>OTHER</v>
      </c>
      <c r="H3814" s="9" t="s">
        <v>4896</v>
      </c>
      <c r="I3814" s="9" t="s">
        <v>150</v>
      </c>
      <c r="J3814" s="9" t="str">
        <f t="shared" si="238"/>
        <v>RS DQLAB</v>
      </c>
      <c r="K3814" s="10" t="s">
        <v>151</v>
      </c>
      <c r="L3814" t="str">
        <f t="shared" si="239"/>
        <v>SELL</v>
      </c>
    </row>
    <row r="3815" spans="1:12" x14ac:dyDescent="0.2">
      <c r="A3815" s="11" t="s">
        <v>3966</v>
      </c>
      <c r="B3815" s="12">
        <v>44419</v>
      </c>
      <c r="C3815" s="13" t="s">
        <v>37</v>
      </c>
      <c r="D3815" s="13">
        <v>42</v>
      </c>
      <c r="E3815" s="13" t="s">
        <v>116</v>
      </c>
      <c r="F3815" s="16" t="str">
        <f t="shared" si="236"/>
        <v>OTHER</v>
      </c>
      <c r="G3815" s="16" t="str">
        <f t="shared" si="237"/>
        <v>OTHER</v>
      </c>
      <c r="H3815" s="9" t="s">
        <v>4896</v>
      </c>
      <c r="I3815" s="13" t="s">
        <v>150</v>
      </c>
      <c r="J3815" s="9" t="str">
        <f t="shared" si="238"/>
        <v>RS DQLAB</v>
      </c>
      <c r="K3815" s="14" t="s">
        <v>151</v>
      </c>
      <c r="L3815" t="str">
        <f t="shared" si="239"/>
        <v>SELL</v>
      </c>
    </row>
    <row r="3816" spans="1:12" x14ac:dyDescent="0.2">
      <c r="A3816" s="7" t="s">
        <v>3967</v>
      </c>
      <c r="B3816" s="8">
        <v>44419</v>
      </c>
      <c r="C3816" s="9" t="s">
        <v>37</v>
      </c>
      <c r="D3816" s="9">
        <v>59</v>
      </c>
      <c r="E3816" s="9" t="s">
        <v>116</v>
      </c>
      <c r="F3816" s="16" t="str">
        <f t="shared" si="236"/>
        <v>OTHER</v>
      </c>
      <c r="G3816" s="16" t="str">
        <f t="shared" si="237"/>
        <v>OTHER</v>
      </c>
      <c r="H3816" s="9" t="s">
        <v>4896</v>
      </c>
      <c r="I3816" s="9" t="s">
        <v>150</v>
      </c>
      <c r="J3816" s="9" t="str">
        <f t="shared" si="238"/>
        <v>RS DQLAB</v>
      </c>
      <c r="K3816" s="10" t="s">
        <v>151</v>
      </c>
      <c r="L3816" t="str">
        <f t="shared" si="239"/>
        <v>SELL</v>
      </c>
    </row>
    <row r="3817" spans="1:12" x14ac:dyDescent="0.2">
      <c r="A3817" s="11" t="s">
        <v>3968</v>
      </c>
      <c r="B3817" s="12">
        <v>44419</v>
      </c>
      <c r="C3817" s="13" t="s">
        <v>37</v>
      </c>
      <c r="D3817" s="13">
        <v>31</v>
      </c>
      <c r="E3817" s="13" t="s">
        <v>116</v>
      </c>
      <c r="F3817" s="16" t="str">
        <f t="shared" si="236"/>
        <v>OTHER</v>
      </c>
      <c r="G3817" s="16" t="str">
        <f t="shared" si="237"/>
        <v>OTHER</v>
      </c>
      <c r="H3817" s="9" t="s">
        <v>4896</v>
      </c>
      <c r="I3817" s="13" t="s">
        <v>150</v>
      </c>
      <c r="J3817" s="9" t="str">
        <f t="shared" si="238"/>
        <v>RS DQLAB</v>
      </c>
      <c r="K3817" s="14" t="s">
        <v>151</v>
      </c>
      <c r="L3817" t="str">
        <f t="shared" si="239"/>
        <v>SELL</v>
      </c>
    </row>
    <row r="3818" spans="1:12" x14ac:dyDescent="0.2">
      <c r="A3818" s="7" t="s">
        <v>3969</v>
      </c>
      <c r="B3818" s="8">
        <v>44419</v>
      </c>
      <c r="C3818" s="9" t="s">
        <v>38</v>
      </c>
      <c r="D3818" s="9">
        <v>48</v>
      </c>
      <c r="E3818" s="9" t="s">
        <v>116</v>
      </c>
      <c r="F3818" s="16" t="str">
        <f t="shared" si="236"/>
        <v>OTHER</v>
      </c>
      <c r="G3818" s="16" t="str">
        <f t="shared" si="237"/>
        <v>OTHER</v>
      </c>
      <c r="H3818" s="9" t="s">
        <v>4896</v>
      </c>
      <c r="I3818" s="9" t="s">
        <v>150</v>
      </c>
      <c r="J3818" s="9" t="str">
        <f t="shared" si="238"/>
        <v>RS DQLAB</v>
      </c>
      <c r="K3818" s="10" t="s">
        <v>151</v>
      </c>
      <c r="L3818" t="str">
        <f t="shared" si="239"/>
        <v>SELL</v>
      </c>
    </row>
    <row r="3819" spans="1:12" x14ac:dyDescent="0.2">
      <c r="A3819" s="11" t="s">
        <v>3970</v>
      </c>
      <c r="B3819" s="12">
        <v>44419</v>
      </c>
      <c r="C3819" s="13" t="s">
        <v>38</v>
      </c>
      <c r="D3819" s="13">
        <v>47</v>
      </c>
      <c r="E3819" s="13" t="s">
        <v>116</v>
      </c>
      <c r="F3819" s="16" t="str">
        <f t="shared" si="236"/>
        <v>OTHER</v>
      </c>
      <c r="G3819" s="16" t="str">
        <f t="shared" si="237"/>
        <v>OTHER</v>
      </c>
      <c r="H3819" s="9" t="s">
        <v>4896</v>
      </c>
      <c r="I3819" s="13" t="s">
        <v>150</v>
      </c>
      <c r="J3819" s="9" t="str">
        <f t="shared" si="238"/>
        <v>RS DQLAB</v>
      </c>
      <c r="K3819" s="14" t="s">
        <v>151</v>
      </c>
      <c r="L3819" t="str">
        <f t="shared" si="239"/>
        <v>SELL</v>
      </c>
    </row>
    <row r="3820" spans="1:12" x14ac:dyDescent="0.2">
      <c r="A3820" s="7" t="s">
        <v>3971</v>
      </c>
      <c r="B3820" s="8">
        <v>44419</v>
      </c>
      <c r="C3820" s="9" t="s">
        <v>20</v>
      </c>
      <c r="D3820" s="9">
        <v>30</v>
      </c>
      <c r="E3820" s="9" t="s">
        <v>116</v>
      </c>
      <c r="F3820" s="16" t="str">
        <f t="shared" si="236"/>
        <v>OTHER</v>
      </c>
      <c r="G3820" s="16" t="str">
        <f t="shared" si="237"/>
        <v>OTHER</v>
      </c>
      <c r="H3820" s="9" t="s">
        <v>4896</v>
      </c>
      <c r="I3820" s="9" t="s">
        <v>150</v>
      </c>
      <c r="J3820" s="9" t="str">
        <f t="shared" si="238"/>
        <v>RS DQLAB</v>
      </c>
      <c r="K3820" s="10" t="s">
        <v>151</v>
      </c>
      <c r="L3820" t="str">
        <f t="shared" si="239"/>
        <v>SELL</v>
      </c>
    </row>
    <row r="3821" spans="1:12" x14ac:dyDescent="0.2">
      <c r="A3821" s="11" t="s">
        <v>3972</v>
      </c>
      <c r="B3821" s="12">
        <v>44419</v>
      </c>
      <c r="C3821" s="13" t="s">
        <v>14</v>
      </c>
      <c r="D3821" s="13">
        <v>688</v>
      </c>
      <c r="E3821" s="13" t="s">
        <v>116</v>
      </c>
      <c r="F3821" s="16" t="str">
        <f t="shared" si="236"/>
        <v>OTHER</v>
      </c>
      <c r="G3821" s="16" t="str">
        <f t="shared" si="237"/>
        <v>OTHER</v>
      </c>
      <c r="H3821" s="9" t="s">
        <v>4896</v>
      </c>
      <c r="I3821" s="13" t="s">
        <v>150</v>
      </c>
      <c r="J3821" s="9" t="str">
        <f t="shared" si="238"/>
        <v>RS DQLAB</v>
      </c>
      <c r="K3821" s="14" t="s">
        <v>151</v>
      </c>
      <c r="L3821" t="str">
        <f t="shared" si="239"/>
        <v>SELL</v>
      </c>
    </row>
    <row r="3822" spans="1:12" x14ac:dyDescent="0.2">
      <c r="A3822" s="7" t="s">
        <v>3973</v>
      </c>
      <c r="B3822" s="8">
        <v>44419</v>
      </c>
      <c r="C3822" s="9" t="s">
        <v>11</v>
      </c>
      <c r="D3822" s="9">
        <v>16</v>
      </c>
      <c r="E3822" s="9" t="s">
        <v>116</v>
      </c>
      <c r="F3822" s="16" t="str">
        <f t="shared" si="236"/>
        <v>OTHER</v>
      </c>
      <c r="G3822" s="16" t="str">
        <f t="shared" si="237"/>
        <v>OTHER</v>
      </c>
      <c r="H3822" s="9" t="s">
        <v>4896</v>
      </c>
      <c r="I3822" s="9" t="s">
        <v>150</v>
      </c>
      <c r="J3822" s="9" t="str">
        <f t="shared" si="238"/>
        <v>RS DQLAB</v>
      </c>
      <c r="K3822" s="10" t="s">
        <v>151</v>
      </c>
      <c r="L3822" t="str">
        <f t="shared" si="239"/>
        <v>SELL</v>
      </c>
    </row>
    <row r="3823" spans="1:12" x14ac:dyDescent="0.2">
      <c r="A3823" s="11" t="s">
        <v>3974</v>
      </c>
      <c r="B3823" s="12">
        <v>44419</v>
      </c>
      <c r="C3823" s="13" t="s">
        <v>34</v>
      </c>
      <c r="D3823" s="13">
        <v>121</v>
      </c>
      <c r="E3823" s="13" t="s">
        <v>116</v>
      </c>
      <c r="F3823" s="16" t="str">
        <f t="shared" si="236"/>
        <v>OTHER</v>
      </c>
      <c r="G3823" s="16" t="str">
        <f t="shared" si="237"/>
        <v>OTHER</v>
      </c>
      <c r="H3823" s="9" t="s">
        <v>4896</v>
      </c>
      <c r="I3823" s="13" t="s">
        <v>150</v>
      </c>
      <c r="J3823" s="9" t="str">
        <f t="shared" si="238"/>
        <v>RS DQLAB</v>
      </c>
      <c r="K3823" s="14" t="s">
        <v>151</v>
      </c>
      <c r="L3823" t="str">
        <f t="shared" si="239"/>
        <v>SELL</v>
      </c>
    </row>
    <row r="3824" spans="1:12" x14ac:dyDescent="0.2">
      <c r="A3824" s="7" t="s">
        <v>3975</v>
      </c>
      <c r="B3824" s="8">
        <v>44420</v>
      </c>
      <c r="C3824" s="9" t="s">
        <v>37</v>
      </c>
      <c r="D3824" s="9">
        <v>66</v>
      </c>
      <c r="E3824" s="9" t="s">
        <v>116</v>
      </c>
      <c r="F3824" s="16" t="str">
        <f t="shared" si="236"/>
        <v>OTHER</v>
      </c>
      <c r="G3824" s="16" t="str">
        <f t="shared" si="237"/>
        <v>OTHER</v>
      </c>
      <c r="H3824" s="9" t="s">
        <v>4896</v>
      </c>
      <c r="I3824" s="9" t="s">
        <v>150</v>
      </c>
      <c r="J3824" s="9" t="str">
        <f t="shared" si="238"/>
        <v>RS DQLAB</v>
      </c>
      <c r="K3824" s="10" t="s">
        <v>151</v>
      </c>
      <c r="L3824" t="str">
        <f t="shared" si="239"/>
        <v>SELL</v>
      </c>
    </row>
    <row r="3825" spans="1:12" x14ac:dyDescent="0.2">
      <c r="A3825" s="11" t="s">
        <v>3976</v>
      </c>
      <c r="B3825" s="12">
        <v>44420</v>
      </c>
      <c r="C3825" s="13" t="s">
        <v>38</v>
      </c>
      <c r="D3825" s="13">
        <v>47</v>
      </c>
      <c r="E3825" s="13" t="s">
        <v>116</v>
      </c>
      <c r="F3825" s="16" t="str">
        <f t="shared" si="236"/>
        <v>OTHER</v>
      </c>
      <c r="G3825" s="16" t="str">
        <f t="shared" si="237"/>
        <v>OTHER</v>
      </c>
      <c r="H3825" s="9" t="s">
        <v>4896</v>
      </c>
      <c r="I3825" s="13" t="s">
        <v>150</v>
      </c>
      <c r="J3825" s="9" t="str">
        <f t="shared" si="238"/>
        <v>RS DQLAB</v>
      </c>
      <c r="K3825" s="14" t="s">
        <v>151</v>
      </c>
      <c r="L3825" t="str">
        <f t="shared" si="239"/>
        <v>SELL</v>
      </c>
    </row>
    <row r="3826" spans="1:12" x14ac:dyDescent="0.2">
      <c r="A3826" s="7" t="s">
        <v>3977</v>
      </c>
      <c r="B3826" s="8">
        <v>44420</v>
      </c>
      <c r="C3826" s="9" t="s">
        <v>22</v>
      </c>
      <c r="D3826" s="9">
        <v>50</v>
      </c>
      <c r="E3826" s="9" t="s">
        <v>116</v>
      </c>
      <c r="F3826" s="16" t="str">
        <f t="shared" si="236"/>
        <v>OTHER</v>
      </c>
      <c r="G3826" s="16" t="str">
        <f t="shared" si="237"/>
        <v>OTHER</v>
      </c>
      <c r="H3826" s="9" t="s">
        <v>4896</v>
      </c>
      <c r="I3826" s="9" t="s">
        <v>150</v>
      </c>
      <c r="J3826" s="9" t="str">
        <f t="shared" si="238"/>
        <v>RS DQLAB</v>
      </c>
      <c r="K3826" s="10" t="s">
        <v>151</v>
      </c>
      <c r="L3826" t="str">
        <f t="shared" si="239"/>
        <v>SELL</v>
      </c>
    </row>
    <row r="3827" spans="1:12" x14ac:dyDescent="0.2">
      <c r="A3827" s="11" t="s">
        <v>3978</v>
      </c>
      <c r="B3827" s="12">
        <v>44420</v>
      </c>
      <c r="C3827" s="13" t="s">
        <v>30</v>
      </c>
      <c r="D3827" s="13">
        <v>142</v>
      </c>
      <c r="E3827" s="13" t="s">
        <v>116</v>
      </c>
      <c r="F3827" s="16" t="str">
        <f t="shared" si="236"/>
        <v>OTHER</v>
      </c>
      <c r="G3827" s="16" t="str">
        <f t="shared" si="237"/>
        <v>OTHER</v>
      </c>
      <c r="H3827" s="9" t="s">
        <v>4896</v>
      </c>
      <c r="I3827" s="13" t="s">
        <v>150</v>
      </c>
      <c r="J3827" s="9" t="str">
        <f t="shared" si="238"/>
        <v>RS DQLAB</v>
      </c>
      <c r="K3827" s="14" t="s">
        <v>151</v>
      </c>
      <c r="L3827" t="str">
        <f t="shared" si="239"/>
        <v>SELL</v>
      </c>
    </row>
    <row r="3828" spans="1:12" x14ac:dyDescent="0.2">
      <c r="A3828" s="7" t="s">
        <v>3979</v>
      </c>
      <c r="B3828" s="8">
        <v>44420</v>
      </c>
      <c r="C3828" s="9" t="s">
        <v>8</v>
      </c>
      <c r="D3828" s="9">
        <v>19</v>
      </c>
      <c r="E3828" s="9" t="s">
        <v>116</v>
      </c>
      <c r="F3828" s="16" t="str">
        <f t="shared" si="236"/>
        <v>OTHER</v>
      </c>
      <c r="G3828" s="16" t="str">
        <f t="shared" si="237"/>
        <v>OTHER</v>
      </c>
      <c r="H3828" s="9" t="s">
        <v>4896</v>
      </c>
      <c r="I3828" s="9" t="s">
        <v>150</v>
      </c>
      <c r="J3828" s="9" t="str">
        <f t="shared" si="238"/>
        <v>RS DQLAB</v>
      </c>
      <c r="K3828" s="10" t="s">
        <v>151</v>
      </c>
      <c r="L3828" t="str">
        <f t="shared" si="239"/>
        <v>SELL</v>
      </c>
    </row>
    <row r="3829" spans="1:12" x14ac:dyDescent="0.2">
      <c r="A3829" s="11" t="s">
        <v>3980</v>
      </c>
      <c r="B3829" s="12">
        <v>44420</v>
      </c>
      <c r="C3829" s="13" t="s">
        <v>11</v>
      </c>
      <c r="D3829" s="13">
        <v>69</v>
      </c>
      <c r="E3829" s="13" t="s">
        <v>116</v>
      </c>
      <c r="F3829" s="16" t="str">
        <f t="shared" si="236"/>
        <v>OTHER</v>
      </c>
      <c r="G3829" s="16" t="str">
        <f t="shared" si="237"/>
        <v>OTHER</v>
      </c>
      <c r="H3829" s="9" t="s">
        <v>4896</v>
      </c>
      <c r="I3829" s="13" t="s">
        <v>150</v>
      </c>
      <c r="J3829" s="9" t="str">
        <f t="shared" si="238"/>
        <v>RS DQLAB</v>
      </c>
      <c r="K3829" s="14" t="s">
        <v>151</v>
      </c>
      <c r="L3829" t="str">
        <f t="shared" si="239"/>
        <v>SELL</v>
      </c>
    </row>
    <row r="3830" spans="1:12" x14ac:dyDescent="0.2">
      <c r="A3830" s="7" t="s">
        <v>3981</v>
      </c>
      <c r="B3830" s="8">
        <v>44421</v>
      </c>
      <c r="C3830" s="9" t="s">
        <v>37</v>
      </c>
      <c r="D3830" s="9">
        <v>59</v>
      </c>
      <c r="E3830" s="9" t="s">
        <v>116</v>
      </c>
      <c r="F3830" s="16" t="str">
        <f t="shared" si="236"/>
        <v>OTHER</v>
      </c>
      <c r="G3830" s="16" t="str">
        <f t="shared" si="237"/>
        <v>OTHER</v>
      </c>
      <c r="H3830" s="9" t="s">
        <v>4896</v>
      </c>
      <c r="I3830" s="9" t="s">
        <v>150</v>
      </c>
      <c r="J3830" s="9" t="str">
        <f t="shared" si="238"/>
        <v>RS DQLAB</v>
      </c>
      <c r="K3830" s="10" t="s">
        <v>151</v>
      </c>
      <c r="L3830" t="str">
        <f t="shared" si="239"/>
        <v>SELL</v>
      </c>
    </row>
    <row r="3831" spans="1:12" x14ac:dyDescent="0.2">
      <c r="A3831" s="11" t="s">
        <v>3982</v>
      </c>
      <c r="B3831" s="12">
        <v>44421</v>
      </c>
      <c r="C3831" s="13" t="s">
        <v>9</v>
      </c>
      <c r="D3831" s="13">
        <v>40</v>
      </c>
      <c r="E3831" s="13" t="s">
        <v>116</v>
      </c>
      <c r="F3831" s="16" t="str">
        <f t="shared" si="236"/>
        <v>OTHER</v>
      </c>
      <c r="G3831" s="16" t="str">
        <f t="shared" si="237"/>
        <v>OTHER</v>
      </c>
      <c r="H3831" s="9" t="s">
        <v>4896</v>
      </c>
      <c r="I3831" s="13" t="s">
        <v>150</v>
      </c>
      <c r="J3831" s="9" t="str">
        <f t="shared" si="238"/>
        <v>RS DQLAB</v>
      </c>
      <c r="K3831" s="14" t="s">
        <v>151</v>
      </c>
      <c r="L3831" t="str">
        <f t="shared" si="239"/>
        <v>SELL</v>
      </c>
    </row>
    <row r="3832" spans="1:12" x14ac:dyDescent="0.2">
      <c r="A3832" s="7" t="s">
        <v>3983</v>
      </c>
      <c r="B3832" s="8">
        <v>44421</v>
      </c>
      <c r="C3832" s="9" t="s">
        <v>38</v>
      </c>
      <c r="D3832" s="9">
        <v>34</v>
      </c>
      <c r="E3832" s="9" t="s">
        <v>116</v>
      </c>
      <c r="F3832" s="16" t="str">
        <f t="shared" si="236"/>
        <v>OTHER</v>
      </c>
      <c r="G3832" s="16" t="str">
        <f t="shared" si="237"/>
        <v>OTHER</v>
      </c>
      <c r="H3832" s="9" t="s">
        <v>4896</v>
      </c>
      <c r="I3832" s="9" t="s">
        <v>150</v>
      </c>
      <c r="J3832" s="9" t="str">
        <f t="shared" si="238"/>
        <v>RS DQLAB</v>
      </c>
      <c r="K3832" s="10" t="s">
        <v>151</v>
      </c>
      <c r="L3832" t="str">
        <f t="shared" si="239"/>
        <v>SELL</v>
      </c>
    </row>
    <row r="3833" spans="1:12" x14ac:dyDescent="0.2">
      <c r="A3833" s="11" t="s">
        <v>3984</v>
      </c>
      <c r="B3833" s="12">
        <v>44421</v>
      </c>
      <c r="C3833" s="13" t="s">
        <v>11</v>
      </c>
      <c r="D3833" s="13">
        <v>8</v>
      </c>
      <c r="E3833" s="13" t="s">
        <v>116</v>
      </c>
      <c r="F3833" s="16" t="str">
        <f t="shared" si="236"/>
        <v>OTHER</v>
      </c>
      <c r="G3833" s="16" t="str">
        <f t="shared" si="237"/>
        <v>OTHER</v>
      </c>
      <c r="H3833" s="9" t="s">
        <v>4896</v>
      </c>
      <c r="I3833" s="13" t="s">
        <v>150</v>
      </c>
      <c r="J3833" s="9" t="str">
        <f t="shared" si="238"/>
        <v>RS DQLAB</v>
      </c>
      <c r="K3833" s="14" t="s">
        <v>151</v>
      </c>
      <c r="L3833" t="str">
        <f t="shared" si="239"/>
        <v>SELL</v>
      </c>
    </row>
    <row r="3834" spans="1:12" x14ac:dyDescent="0.2">
      <c r="A3834" s="7" t="s">
        <v>3985</v>
      </c>
      <c r="B3834" s="8">
        <v>44422</v>
      </c>
      <c r="C3834" s="9" t="s">
        <v>12</v>
      </c>
      <c r="D3834" s="9">
        <v>76</v>
      </c>
      <c r="E3834" s="9" t="s">
        <v>116</v>
      </c>
      <c r="F3834" s="16" t="str">
        <f t="shared" si="236"/>
        <v>OTHER</v>
      </c>
      <c r="G3834" s="16" t="str">
        <f t="shared" si="237"/>
        <v>OTHER</v>
      </c>
      <c r="H3834" s="9" t="s">
        <v>4896</v>
      </c>
      <c r="I3834" s="9" t="s">
        <v>150</v>
      </c>
      <c r="J3834" s="9" t="str">
        <f t="shared" si="238"/>
        <v>RS DQLAB</v>
      </c>
      <c r="K3834" s="10" t="s">
        <v>151</v>
      </c>
      <c r="L3834" t="str">
        <f t="shared" si="239"/>
        <v>SELL</v>
      </c>
    </row>
    <row r="3835" spans="1:12" x14ac:dyDescent="0.2">
      <c r="A3835" s="11" t="s">
        <v>3986</v>
      </c>
      <c r="B3835" s="12">
        <v>44422</v>
      </c>
      <c r="C3835" s="13" t="s">
        <v>24</v>
      </c>
      <c r="D3835" s="13">
        <v>26</v>
      </c>
      <c r="E3835" s="13" t="s">
        <v>116</v>
      </c>
      <c r="F3835" s="16" t="str">
        <f t="shared" si="236"/>
        <v>OTHER</v>
      </c>
      <c r="G3835" s="16" t="str">
        <f t="shared" si="237"/>
        <v>OTHER</v>
      </c>
      <c r="H3835" s="9" t="s">
        <v>4896</v>
      </c>
      <c r="I3835" s="13" t="s">
        <v>150</v>
      </c>
      <c r="J3835" s="9" t="str">
        <f t="shared" si="238"/>
        <v>RS DQLAB</v>
      </c>
      <c r="K3835" s="14" t="s">
        <v>151</v>
      </c>
      <c r="L3835" t="str">
        <f t="shared" si="239"/>
        <v>SELL</v>
      </c>
    </row>
    <row r="3836" spans="1:12" x14ac:dyDescent="0.2">
      <c r="A3836" s="7" t="s">
        <v>3987</v>
      </c>
      <c r="B3836" s="8">
        <v>44422</v>
      </c>
      <c r="C3836" s="9" t="s">
        <v>38</v>
      </c>
      <c r="D3836" s="9">
        <v>22</v>
      </c>
      <c r="E3836" s="9" t="s">
        <v>116</v>
      </c>
      <c r="F3836" s="16" t="str">
        <f t="shared" si="236"/>
        <v>OTHER</v>
      </c>
      <c r="G3836" s="16" t="str">
        <f t="shared" si="237"/>
        <v>OTHER</v>
      </c>
      <c r="H3836" s="9" t="s">
        <v>4896</v>
      </c>
      <c r="I3836" s="9" t="s">
        <v>150</v>
      </c>
      <c r="J3836" s="9" t="str">
        <f t="shared" si="238"/>
        <v>RS DQLAB</v>
      </c>
      <c r="K3836" s="10" t="s">
        <v>151</v>
      </c>
      <c r="L3836" t="str">
        <f t="shared" si="239"/>
        <v>SELL</v>
      </c>
    </row>
    <row r="3837" spans="1:12" x14ac:dyDescent="0.2">
      <c r="A3837" s="11" t="s">
        <v>3988</v>
      </c>
      <c r="B3837" s="12">
        <v>44422</v>
      </c>
      <c r="C3837" s="13" t="s">
        <v>22</v>
      </c>
      <c r="D3837" s="13">
        <v>46</v>
      </c>
      <c r="E3837" s="13" t="s">
        <v>116</v>
      </c>
      <c r="F3837" s="16" t="str">
        <f t="shared" si="236"/>
        <v>OTHER</v>
      </c>
      <c r="G3837" s="16" t="str">
        <f t="shared" si="237"/>
        <v>OTHER</v>
      </c>
      <c r="H3837" s="9" t="s">
        <v>4896</v>
      </c>
      <c r="I3837" s="13" t="s">
        <v>150</v>
      </c>
      <c r="J3837" s="9" t="str">
        <f t="shared" si="238"/>
        <v>RS DQLAB</v>
      </c>
      <c r="K3837" s="14" t="s">
        <v>151</v>
      </c>
      <c r="L3837" t="str">
        <f t="shared" si="239"/>
        <v>SELL</v>
      </c>
    </row>
    <row r="3838" spans="1:12" x14ac:dyDescent="0.2">
      <c r="A3838" s="7" t="s">
        <v>3989</v>
      </c>
      <c r="B3838" s="8">
        <v>44422</v>
      </c>
      <c r="C3838" s="9" t="s">
        <v>10</v>
      </c>
      <c r="D3838" s="9">
        <v>41</v>
      </c>
      <c r="E3838" s="9" t="s">
        <v>116</v>
      </c>
      <c r="F3838" s="16" t="str">
        <f t="shared" si="236"/>
        <v>OTHER</v>
      </c>
      <c r="G3838" s="16" t="str">
        <f t="shared" si="237"/>
        <v>OTHER</v>
      </c>
      <c r="H3838" s="9" t="s">
        <v>4896</v>
      </c>
      <c r="I3838" s="9" t="s">
        <v>150</v>
      </c>
      <c r="J3838" s="9" t="str">
        <f t="shared" si="238"/>
        <v>RS DQLAB</v>
      </c>
      <c r="K3838" s="10" t="s">
        <v>151</v>
      </c>
      <c r="L3838" t="str">
        <f t="shared" si="239"/>
        <v>SELL</v>
      </c>
    </row>
    <row r="3839" spans="1:12" x14ac:dyDescent="0.2">
      <c r="A3839" s="11" t="s">
        <v>3990</v>
      </c>
      <c r="B3839" s="12">
        <v>44422</v>
      </c>
      <c r="C3839" s="13" t="s">
        <v>8</v>
      </c>
      <c r="D3839" s="13">
        <v>14</v>
      </c>
      <c r="E3839" s="13" t="s">
        <v>116</v>
      </c>
      <c r="F3839" s="16" t="str">
        <f t="shared" si="236"/>
        <v>OTHER</v>
      </c>
      <c r="G3839" s="16" t="str">
        <f t="shared" si="237"/>
        <v>OTHER</v>
      </c>
      <c r="H3839" s="9" t="s">
        <v>4896</v>
      </c>
      <c r="I3839" s="13" t="s">
        <v>150</v>
      </c>
      <c r="J3839" s="9" t="str">
        <f t="shared" si="238"/>
        <v>RS DQLAB</v>
      </c>
      <c r="K3839" s="14" t="s">
        <v>151</v>
      </c>
      <c r="L3839" t="str">
        <f t="shared" si="239"/>
        <v>SELL</v>
      </c>
    </row>
    <row r="3840" spans="1:12" x14ac:dyDescent="0.2">
      <c r="A3840" s="7" t="s">
        <v>3991</v>
      </c>
      <c r="B3840" s="8">
        <v>44423</v>
      </c>
      <c r="C3840" s="9" t="s">
        <v>12</v>
      </c>
      <c r="D3840" s="9">
        <v>43</v>
      </c>
      <c r="E3840" s="9" t="s">
        <v>116</v>
      </c>
      <c r="F3840" s="16" t="str">
        <f t="shared" si="236"/>
        <v>OTHER</v>
      </c>
      <c r="G3840" s="16" t="str">
        <f t="shared" si="237"/>
        <v>OTHER</v>
      </c>
      <c r="H3840" s="9" t="s">
        <v>4896</v>
      </c>
      <c r="I3840" s="9" t="s">
        <v>150</v>
      </c>
      <c r="J3840" s="9" t="str">
        <f t="shared" si="238"/>
        <v>RS DQLAB</v>
      </c>
      <c r="K3840" s="10" t="s">
        <v>151</v>
      </c>
      <c r="L3840" t="str">
        <f t="shared" si="239"/>
        <v>SELL</v>
      </c>
    </row>
    <row r="3841" spans="1:12" x14ac:dyDescent="0.2">
      <c r="A3841" s="11" t="s">
        <v>3992</v>
      </c>
      <c r="B3841" s="12">
        <v>44423</v>
      </c>
      <c r="C3841" s="13" t="s">
        <v>12</v>
      </c>
      <c r="D3841" s="13">
        <v>86</v>
      </c>
      <c r="E3841" s="13" t="s">
        <v>116</v>
      </c>
      <c r="F3841" s="16" t="str">
        <f t="shared" si="236"/>
        <v>OTHER</v>
      </c>
      <c r="G3841" s="16" t="str">
        <f t="shared" si="237"/>
        <v>OTHER</v>
      </c>
      <c r="H3841" s="9" t="s">
        <v>4896</v>
      </c>
      <c r="I3841" s="13" t="s">
        <v>150</v>
      </c>
      <c r="J3841" s="9" t="str">
        <f t="shared" si="238"/>
        <v>RS DQLAB</v>
      </c>
      <c r="K3841" s="14" t="s">
        <v>151</v>
      </c>
      <c r="L3841" t="str">
        <f t="shared" si="239"/>
        <v>SELL</v>
      </c>
    </row>
    <row r="3842" spans="1:12" x14ac:dyDescent="0.2">
      <c r="A3842" s="7" t="s">
        <v>3993</v>
      </c>
      <c r="B3842" s="8">
        <v>44423</v>
      </c>
      <c r="C3842" s="9" t="s">
        <v>9</v>
      </c>
      <c r="D3842" s="9">
        <v>43</v>
      </c>
      <c r="E3842" s="9" t="s">
        <v>116</v>
      </c>
      <c r="F3842" s="16" t="str">
        <f t="shared" si="236"/>
        <v>OTHER</v>
      </c>
      <c r="G3842" s="16" t="str">
        <f t="shared" si="237"/>
        <v>OTHER</v>
      </c>
      <c r="H3842" s="9" t="s">
        <v>4896</v>
      </c>
      <c r="I3842" s="9" t="s">
        <v>150</v>
      </c>
      <c r="J3842" s="9" t="str">
        <f t="shared" si="238"/>
        <v>RS DQLAB</v>
      </c>
      <c r="K3842" s="10" t="s">
        <v>151</v>
      </c>
      <c r="L3842" t="str">
        <f t="shared" si="239"/>
        <v>SELL</v>
      </c>
    </row>
    <row r="3843" spans="1:12" x14ac:dyDescent="0.2">
      <c r="A3843" s="11" t="s">
        <v>3994</v>
      </c>
      <c r="B3843" s="12">
        <v>44423</v>
      </c>
      <c r="C3843" s="13" t="s">
        <v>9</v>
      </c>
      <c r="D3843" s="13">
        <v>41</v>
      </c>
      <c r="E3843" s="13" t="s">
        <v>116</v>
      </c>
      <c r="F3843" s="16" t="str">
        <f t="shared" ref="F3843:F3906" si="240">UPPER(IF(LEN(E3843)=0,"OTHER",E3843))</f>
        <v>OTHER</v>
      </c>
      <c r="G3843" s="16" t="str">
        <f t="shared" ref="G3843:G3906" si="241">LEFT(F3843,7)</f>
        <v>OTHER</v>
      </c>
      <c r="H3843" s="9" t="s">
        <v>4896</v>
      </c>
      <c r="I3843" s="13" t="s">
        <v>150</v>
      </c>
      <c r="J3843" s="9" t="str">
        <f t="shared" ref="J3843:J3906" si="242">(UPPER(IF(LEN(I3843)=0,"OTHER",I3843)))</f>
        <v>RS DQLAB</v>
      </c>
      <c r="K3843" s="14" t="s">
        <v>151</v>
      </c>
      <c r="L3843" t="str">
        <f t="shared" ref="L3843:L3906" si="243">UPPER(K3843)</f>
        <v>SELL</v>
      </c>
    </row>
    <row r="3844" spans="1:12" x14ac:dyDescent="0.2">
      <c r="A3844" s="7" t="s">
        <v>3995</v>
      </c>
      <c r="B3844" s="8">
        <v>44423</v>
      </c>
      <c r="C3844" s="9" t="s">
        <v>24</v>
      </c>
      <c r="D3844" s="9">
        <v>32</v>
      </c>
      <c r="E3844" s="9" t="s">
        <v>116</v>
      </c>
      <c r="F3844" s="16" t="str">
        <f t="shared" si="240"/>
        <v>OTHER</v>
      </c>
      <c r="G3844" s="16" t="str">
        <f t="shared" si="241"/>
        <v>OTHER</v>
      </c>
      <c r="H3844" s="9" t="s">
        <v>4896</v>
      </c>
      <c r="I3844" s="9" t="s">
        <v>150</v>
      </c>
      <c r="J3844" s="9" t="str">
        <f t="shared" si="242"/>
        <v>RS DQLAB</v>
      </c>
      <c r="K3844" s="10" t="s">
        <v>151</v>
      </c>
      <c r="L3844" t="str">
        <f t="shared" si="243"/>
        <v>SELL</v>
      </c>
    </row>
    <row r="3845" spans="1:12" x14ac:dyDescent="0.2">
      <c r="A3845" s="11" t="s">
        <v>3996</v>
      </c>
      <c r="B3845" s="12">
        <v>44423</v>
      </c>
      <c r="C3845" s="13" t="s">
        <v>36</v>
      </c>
      <c r="D3845" s="13">
        <v>215</v>
      </c>
      <c r="E3845" s="13" t="s">
        <v>116</v>
      </c>
      <c r="F3845" s="16" t="str">
        <f t="shared" si="240"/>
        <v>OTHER</v>
      </c>
      <c r="G3845" s="16" t="str">
        <f t="shared" si="241"/>
        <v>OTHER</v>
      </c>
      <c r="H3845" s="9" t="s">
        <v>4896</v>
      </c>
      <c r="I3845" s="13" t="s">
        <v>150</v>
      </c>
      <c r="J3845" s="9" t="str">
        <f t="shared" si="242"/>
        <v>RS DQLAB</v>
      </c>
      <c r="K3845" s="14" t="s">
        <v>151</v>
      </c>
      <c r="L3845" t="str">
        <f t="shared" si="243"/>
        <v>SELL</v>
      </c>
    </row>
    <row r="3846" spans="1:12" x14ac:dyDescent="0.2">
      <c r="A3846" s="7" t="s">
        <v>3997</v>
      </c>
      <c r="B3846" s="8">
        <v>44423</v>
      </c>
      <c r="C3846" s="9" t="s">
        <v>40</v>
      </c>
      <c r="D3846" s="9">
        <v>103</v>
      </c>
      <c r="E3846" s="9" t="s">
        <v>116</v>
      </c>
      <c r="F3846" s="16" t="str">
        <f t="shared" si="240"/>
        <v>OTHER</v>
      </c>
      <c r="G3846" s="16" t="str">
        <f t="shared" si="241"/>
        <v>OTHER</v>
      </c>
      <c r="H3846" s="9" t="s">
        <v>4896</v>
      </c>
      <c r="I3846" s="9" t="s">
        <v>150</v>
      </c>
      <c r="J3846" s="9" t="str">
        <f t="shared" si="242"/>
        <v>RS DQLAB</v>
      </c>
      <c r="K3846" s="10" t="s">
        <v>151</v>
      </c>
      <c r="L3846" t="str">
        <f t="shared" si="243"/>
        <v>SELL</v>
      </c>
    </row>
    <row r="3847" spans="1:12" x14ac:dyDescent="0.2">
      <c r="A3847" s="11" t="s">
        <v>3998</v>
      </c>
      <c r="B3847" s="12">
        <v>44423</v>
      </c>
      <c r="C3847" s="13" t="s">
        <v>7</v>
      </c>
      <c r="D3847" s="13">
        <v>50</v>
      </c>
      <c r="E3847" s="13" t="s">
        <v>116</v>
      </c>
      <c r="F3847" s="16" t="str">
        <f t="shared" si="240"/>
        <v>OTHER</v>
      </c>
      <c r="G3847" s="16" t="str">
        <f t="shared" si="241"/>
        <v>OTHER</v>
      </c>
      <c r="H3847" s="9" t="s">
        <v>4896</v>
      </c>
      <c r="I3847" s="13" t="s">
        <v>150</v>
      </c>
      <c r="J3847" s="9" t="str">
        <f t="shared" si="242"/>
        <v>RS DQLAB</v>
      </c>
      <c r="K3847" s="14" t="s">
        <v>151</v>
      </c>
      <c r="L3847" t="str">
        <f t="shared" si="243"/>
        <v>SELL</v>
      </c>
    </row>
    <row r="3848" spans="1:12" x14ac:dyDescent="0.2">
      <c r="A3848" s="7" t="s">
        <v>3999</v>
      </c>
      <c r="B3848" s="8">
        <v>44423</v>
      </c>
      <c r="C3848" s="9" t="s">
        <v>14</v>
      </c>
      <c r="D3848" s="9">
        <v>8</v>
      </c>
      <c r="E3848" s="9" t="s">
        <v>116</v>
      </c>
      <c r="F3848" s="16" t="str">
        <f t="shared" si="240"/>
        <v>OTHER</v>
      </c>
      <c r="G3848" s="16" t="str">
        <f t="shared" si="241"/>
        <v>OTHER</v>
      </c>
      <c r="H3848" s="9" t="s">
        <v>4896</v>
      </c>
      <c r="I3848" s="9" t="s">
        <v>150</v>
      </c>
      <c r="J3848" s="9" t="str">
        <f t="shared" si="242"/>
        <v>RS DQLAB</v>
      </c>
      <c r="K3848" s="10" t="s">
        <v>151</v>
      </c>
      <c r="L3848" t="str">
        <f t="shared" si="243"/>
        <v>SELL</v>
      </c>
    </row>
    <row r="3849" spans="1:12" x14ac:dyDescent="0.2">
      <c r="A3849" s="11" t="s">
        <v>4000</v>
      </c>
      <c r="B3849" s="12">
        <v>44423</v>
      </c>
      <c r="C3849" s="13" t="s">
        <v>23</v>
      </c>
      <c r="D3849" s="13">
        <v>35</v>
      </c>
      <c r="E3849" s="13" t="s">
        <v>116</v>
      </c>
      <c r="F3849" s="16" t="str">
        <f t="shared" si="240"/>
        <v>OTHER</v>
      </c>
      <c r="G3849" s="16" t="str">
        <f t="shared" si="241"/>
        <v>OTHER</v>
      </c>
      <c r="H3849" s="9" t="s">
        <v>4896</v>
      </c>
      <c r="I3849" s="13" t="s">
        <v>150</v>
      </c>
      <c r="J3849" s="9" t="str">
        <f t="shared" si="242"/>
        <v>RS DQLAB</v>
      </c>
      <c r="K3849" s="14" t="s">
        <v>151</v>
      </c>
      <c r="L3849" t="str">
        <f t="shared" si="243"/>
        <v>SELL</v>
      </c>
    </row>
    <row r="3850" spans="1:12" x14ac:dyDescent="0.2">
      <c r="A3850" s="7" t="s">
        <v>4001</v>
      </c>
      <c r="B3850" s="8">
        <v>44423</v>
      </c>
      <c r="C3850" s="9" t="s">
        <v>25</v>
      </c>
      <c r="D3850" s="9">
        <v>100</v>
      </c>
      <c r="E3850" s="9" t="s">
        <v>116</v>
      </c>
      <c r="F3850" s="16" t="str">
        <f t="shared" si="240"/>
        <v>OTHER</v>
      </c>
      <c r="G3850" s="16" t="str">
        <f t="shared" si="241"/>
        <v>OTHER</v>
      </c>
      <c r="H3850" s="9" t="s">
        <v>4896</v>
      </c>
      <c r="I3850" s="9" t="s">
        <v>150</v>
      </c>
      <c r="J3850" s="9" t="str">
        <f t="shared" si="242"/>
        <v>RS DQLAB</v>
      </c>
      <c r="K3850" s="10" t="s">
        <v>151</v>
      </c>
      <c r="L3850" t="str">
        <f t="shared" si="243"/>
        <v>SELL</v>
      </c>
    </row>
    <row r="3851" spans="1:12" x14ac:dyDescent="0.2">
      <c r="A3851" s="11" t="s">
        <v>4002</v>
      </c>
      <c r="B3851" s="12">
        <v>44424</v>
      </c>
      <c r="C3851" s="13" t="s">
        <v>12</v>
      </c>
      <c r="D3851" s="13">
        <v>11</v>
      </c>
      <c r="E3851" s="13" t="s">
        <v>116</v>
      </c>
      <c r="F3851" s="16" t="str">
        <f t="shared" si="240"/>
        <v>OTHER</v>
      </c>
      <c r="G3851" s="16" t="str">
        <f t="shared" si="241"/>
        <v>OTHER</v>
      </c>
      <c r="H3851" s="9" t="s">
        <v>4896</v>
      </c>
      <c r="I3851" s="13" t="s">
        <v>150</v>
      </c>
      <c r="J3851" s="9" t="str">
        <f t="shared" si="242"/>
        <v>RS DQLAB</v>
      </c>
      <c r="K3851" s="14" t="s">
        <v>151</v>
      </c>
      <c r="L3851" t="str">
        <f t="shared" si="243"/>
        <v>SELL</v>
      </c>
    </row>
    <row r="3852" spans="1:12" x14ac:dyDescent="0.2">
      <c r="A3852" s="7" t="s">
        <v>4003</v>
      </c>
      <c r="B3852" s="8">
        <v>44424</v>
      </c>
      <c r="C3852" s="9" t="s">
        <v>12</v>
      </c>
      <c r="D3852" s="9">
        <v>32</v>
      </c>
      <c r="E3852" s="9" t="s">
        <v>116</v>
      </c>
      <c r="F3852" s="16" t="str">
        <f t="shared" si="240"/>
        <v>OTHER</v>
      </c>
      <c r="G3852" s="16" t="str">
        <f t="shared" si="241"/>
        <v>OTHER</v>
      </c>
      <c r="H3852" s="9" t="s">
        <v>4896</v>
      </c>
      <c r="I3852" s="9" t="s">
        <v>150</v>
      </c>
      <c r="J3852" s="9" t="str">
        <f t="shared" si="242"/>
        <v>RS DQLAB</v>
      </c>
      <c r="K3852" s="10" t="s">
        <v>151</v>
      </c>
      <c r="L3852" t="str">
        <f t="shared" si="243"/>
        <v>SELL</v>
      </c>
    </row>
    <row r="3853" spans="1:12" x14ac:dyDescent="0.2">
      <c r="A3853" s="11" t="s">
        <v>4004</v>
      </c>
      <c r="B3853" s="12">
        <v>44424</v>
      </c>
      <c r="C3853" s="13" t="s">
        <v>9</v>
      </c>
      <c r="D3853" s="13">
        <v>17</v>
      </c>
      <c r="E3853" s="13" t="s">
        <v>116</v>
      </c>
      <c r="F3853" s="16" t="str">
        <f t="shared" si="240"/>
        <v>OTHER</v>
      </c>
      <c r="G3853" s="16" t="str">
        <f t="shared" si="241"/>
        <v>OTHER</v>
      </c>
      <c r="H3853" s="9" t="s">
        <v>4896</v>
      </c>
      <c r="I3853" s="13" t="s">
        <v>150</v>
      </c>
      <c r="J3853" s="9" t="str">
        <f t="shared" si="242"/>
        <v>RS DQLAB</v>
      </c>
      <c r="K3853" s="14" t="s">
        <v>151</v>
      </c>
      <c r="L3853" t="str">
        <f t="shared" si="243"/>
        <v>SELL</v>
      </c>
    </row>
    <row r="3854" spans="1:12" x14ac:dyDescent="0.2">
      <c r="A3854" s="7" t="s">
        <v>4005</v>
      </c>
      <c r="B3854" s="8">
        <v>44424</v>
      </c>
      <c r="C3854" s="9" t="s">
        <v>24</v>
      </c>
      <c r="D3854" s="9">
        <v>20</v>
      </c>
      <c r="E3854" s="9" t="s">
        <v>116</v>
      </c>
      <c r="F3854" s="16" t="str">
        <f t="shared" si="240"/>
        <v>OTHER</v>
      </c>
      <c r="G3854" s="16" t="str">
        <f t="shared" si="241"/>
        <v>OTHER</v>
      </c>
      <c r="H3854" s="9" t="s">
        <v>4896</v>
      </c>
      <c r="I3854" s="9" t="s">
        <v>150</v>
      </c>
      <c r="J3854" s="9" t="str">
        <f t="shared" si="242"/>
        <v>RS DQLAB</v>
      </c>
      <c r="K3854" s="10" t="s">
        <v>151</v>
      </c>
      <c r="L3854" t="str">
        <f t="shared" si="243"/>
        <v>SELL</v>
      </c>
    </row>
    <row r="3855" spans="1:12" x14ac:dyDescent="0.2">
      <c r="A3855" s="11" t="s">
        <v>4006</v>
      </c>
      <c r="B3855" s="12">
        <v>44424</v>
      </c>
      <c r="C3855" s="13" t="s">
        <v>41</v>
      </c>
      <c r="D3855" s="13">
        <v>1</v>
      </c>
      <c r="E3855" s="13" t="s">
        <v>116</v>
      </c>
      <c r="F3855" s="16" t="str">
        <f t="shared" si="240"/>
        <v>OTHER</v>
      </c>
      <c r="G3855" s="16" t="str">
        <f t="shared" si="241"/>
        <v>OTHER</v>
      </c>
      <c r="H3855" s="9" t="s">
        <v>4896</v>
      </c>
      <c r="I3855" s="13" t="s">
        <v>150</v>
      </c>
      <c r="J3855" s="9" t="str">
        <f t="shared" si="242"/>
        <v>RS DQLAB</v>
      </c>
      <c r="K3855" s="14" t="s">
        <v>151</v>
      </c>
      <c r="L3855" t="str">
        <f t="shared" si="243"/>
        <v>SELL</v>
      </c>
    </row>
    <row r="3856" spans="1:12" x14ac:dyDescent="0.2">
      <c r="A3856" s="7" t="s">
        <v>4007</v>
      </c>
      <c r="B3856" s="8">
        <v>44424</v>
      </c>
      <c r="C3856" s="9" t="s">
        <v>5</v>
      </c>
      <c r="D3856" s="9">
        <v>3</v>
      </c>
      <c r="E3856" s="9" t="s">
        <v>116</v>
      </c>
      <c r="F3856" s="16" t="str">
        <f t="shared" si="240"/>
        <v>OTHER</v>
      </c>
      <c r="G3856" s="16" t="str">
        <f t="shared" si="241"/>
        <v>OTHER</v>
      </c>
      <c r="H3856" s="9" t="s">
        <v>4896</v>
      </c>
      <c r="I3856" s="9" t="s">
        <v>150</v>
      </c>
      <c r="J3856" s="9" t="str">
        <f t="shared" si="242"/>
        <v>RS DQLAB</v>
      </c>
      <c r="K3856" s="10" t="s">
        <v>151</v>
      </c>
      <c r="L3856" t="str">
        <f t="shared" si="243"/>
        <v>SELL</v>
      </c>
    </row>
    <row r="3857" spans="1:12" x14ac:dyDescent="0.2">
      <c r="A3857" s="11" t="s">
        <v>4008</v>
      </c>
      <c r="B3857" s="12">
        <v>44424</v>
      </c>
      <c r="C3857" s="13" t="s">
        <v>21</v>
      </c>
      <c r="D3857" s="13">
        <v>22</v>
      </c>
      <c r="E3857" s="13" t="s">
        <v>116</v>
      </c>
      <c r="F3857" s="16" t="str">
        <f t="shared" si="240"/>
        <v>OTHER</v>
      </c>
      <c r="G3857" s="16" t="str">
        <f t="shared" si="241"/>
        <v>OTHER</v>
      </c>
      <c r="H3857" s="9" t="s">
        <v>4896</v>
      </c>
      <c r="I3857" s="13" t="s">
        <v>150</v>
      </c>
      <c r="J3857" s="9" t="str">
        <f t="shared" si="242"/>
        <v>RS DQLAB</v>
      </c>
      <c r="K3857" s="14" t="s">
        <v>151</v>
      </c>
      <c r="L3857" t="str">
        <f t="shared" si="243"/>
        <v>SELL</v>
      </c>
    </row>
    <row r="3858" spans="1:12" x14ac:dyDescent="0.2">
      <c r="A3858" s="7" t="s">
        <v>4009</v>
      </c>
      <c r="B3858" s="8">
        <v>44425</v>
      </c>
      <c r="C3858" s="9" t="s">
        <v>24</v>
      </c>
      <c r="D3858" s="9">
        <v>27</v>
      </c>
      <c r="E3858" s="9" t="s">
        <v>116</v>
      </c>
      <c r="F3858" s="16" t="str">
        <f t="shared" si="240"/>
        <v>OTHER</v>
      </c>
      <c r="G3858" s="16" t="str">
        <f t="shared" si="241"/>
        <v>OTHER</v>
      </c>
      <c r="H3858" s="9" t="s">
        <v>4896</v>
      </c>
      <c r="I3858" s="9" t="s">
        <v>150</v>
      </c>
      <c r="J3858" s="9" t="str">
        <f t="shared" si="242"/>
        <v>RS DQLAB</v>
      </c>
      <c r="K3858" s="10" t="s">
        <v>151</v>
      </c>
      <c r="L3858" t="str">
        <f t="shared" si="243"/>
        <v>SELL</v>
      </c>
    </row>
    <row r="3859" spans="1:12" x14ac:dyDescent="0.2">
      <c r="A3859" s="11" t="s">
        <v>4010</v>
      </c>
      <c r="B3859" s="12">
        <v>44425</v>
      </c>
      <c r="C3859" s="13" t="s">
        <v>30</v>
      </c>
      <c r="D3859" s="13">
        <v>41</v>
      </c>
      <c r="E3859" s="13" t="s">
        <v>116</v>
      </c>
      <c r="F3859" s="16" t="str">
        <f t="shared" si="240"/>
        <v>OTHER</v>
      </c>
      <c r="G3859" s="16" t="str">
        <f t="shared" si="241"/>
        <v>OTHER</v>
      </c>
      <c r="H3859" s="9" t="s">
        <v>4896</v>
      </c>
      <c r="I3859" s="13" t="s">
        <v>150</v>
      </c>
      <c r="J3859" s="9" t="str">
        <f t="shared" si="242"/>
        <v>RS DQLAB</v>
      </c>
      <c r="K3859" s="14" t="s">
        <v>151</v>
      </c>
      <c r="L3859" t="str">
        <f t="shared" si="243"/>
        <v>SELL</v>
      </c>
    </row>
    <row r="3860" spans="1:12" x14ac:dyDescent="0.2">
      <c r="A3860" s="7" t="s">
        <v>4011</v>
      </c>
      <c r="B3860" s="8">
        <v>44425</v>
      </c>
      <c r="C3860" s="9" t="s">
        <v>20</v>
      </c>
      <c r="D3860" s="9">
        <v>63</v>
      </c>
      <c r="E3860" s="9" t="s">
        <v>116</v>
      </c>
      <c r="F3860" s="16" t="str">
        <f t="shared" si="240"/>
        <v>OTHER</v>
      </c>
      <c r="G3860" s="16" t="str">
        <f t="shared" si="241"/>
        <v>OTHER</v>
      </c>
      <c r="H3860" s="9" t="s">
        <v>4896</v>
      </c>
      <c r="I3860" s="9" t="s">
        <v>150</v>
      </c>
      <c r="J3860" s="9" t="str">
        <f t="shared" si="242"/>
        <v>RS DQLAB</v>
      </c>
      <c r="K3860" s="10" t="s">
        <v>151</v>
      </c>
      <c r="L3860" t="str">
        <f t="shared" si="243"/>
        <v>SELL</v>
      </c>
    </row>
    <row r="3861" spans="1:12" x14ac:dyDescent="0.2">
      <c r="A3861" s="11" t="s">
        <v>4012</v>
      </c>
      <c r="B3861" s="12">
        <v>44425</v>
      </c>
      <c r="C3861" s="13" t="s">
        <v>21</v>
      </c>
      <c r="D3861" s="13">
        <v>29</v>
      </c>
      <c r="E3861" s="13" t="s">
        <v>116</v>
      </c>
      <c r="F3861" s="16" t="str">
        <f t="shared" si="240"/>
        <v>OTHER</v>
      </c>
      <c r="G3861" s="16" t="str">
        <f t="shared" si="241"/>
        <v>OTHER</v>
      </c>
      <c r="H3861" s="9" t="s">
        <v>4896</v>
      </c>
      <c r="I3861" s="13" t="s">
        <v>150</v>
      </c>
      <c r="J3861" s="9" t="str">
        <f t="shared" si="242"/>
        <v>RS DQLAB</v>
      </c>
      <c r="K3861" s="14" t="s">
        <v>151</v>
      </c>
      <c r="L3861" t="str">
        <f t="shared" si="243"/>
        <v>SELL</v>
      </c>
    </row>
    <row r="3862" spans="1:12" x14ac:dyDescent="0.2">
      <c r="A3862" s="7" t="s">
        <v>4013</v>
      </c>
      <c r="B3862" s="8">
        <v>44425</v>
      </c>
      <c r="C3862" s="9" t="s">
        <v>39</v>
      </c>
      <c r="D3862" s="9">
        <v>215</v>
      </c>
      <c r="E3862" s="9" t="s">
        <v>116</v>
      </c>
      <c r="F3862" s="16" t="str">
        <f t="shared" si="240"/>
        <v>OTHER</v>
      </c>
      <c r="G3862" s="16" t="str">
        <f t="shared" si="241"/>
        <v>OTHER</v>
      </c>
      <c r="H3862" s="9" t="s">
        <v>4896</v>
      </c>
      <c r="I3862" s="9" t="s">
        <v>150</v>
      </c>
      <c r="J3862" s="9" t="str">
        <f t="shared" si="242"/>
        <v>RS DQLAB</v>
      </c>
      <c r="K3862" s="10" t="s">
        <v>151</v>
      </c>
      <c r="L3862" t="str">
        <f t="shared" si="243"/>
        <v>SELL</v>
      </c>
    </row>
    <row r="3863" spans="1:12" x14ac:dyDescent="0.2">
      <c r="A3863" s="11" t="s">
        <v>4014</v>
      </c>
      <c r="B3863" s="12">
        <v>44426</v>
      </c>
      <c r="C3863" s="13" t="s">
        <v>37</v>
      </c>
      <c r="D3863" s="13">
        <v>46</v>
      </c>
      <c r="E3863" s="13" t="s">
        <v>116</v>
      </c>
      <c r="F3863" s="16" t="str">
        <f t="shared" si="240"/>
        <v>OTHER</v>
      </c>
      <c r="G3863" s="16" t="str">
        <f t="shared" si="241"/>
        <v>OTHER</v>
      </c>
      <c r="H3863" s="9" t="s">
        <v>4896</v>
      </c>
      <c r="I3863" s="13" t="s">
        <v>150</v>
      </c>
      <c r="J3863" s="9" t="str">
        <f t="shared" si="242"/>
        <v>RS DQLAB</v>
      </c>
      <c r="K3863" s="14" t="s">
        <v>151</v>
      </c>
      <c r="L3863" t="str">
        <f t="shared" si="243"/>
        <v>SELL</v>
      </c>
    </row>
    <row r="3864" spans="1:12" x14ac:dyDescent="0.2">
      <c r="A3864" s="7" t="s">
        <v>4015</v>
      </c>
      <c r="B3864" s="8">
        <v>44426</v>
      </c>
      <c r="C3864" s="9" t="s">
        <v>24</v>
      </c>
      <c r="D3864" s="9">
        <v>32</v>
      </c>
      <c r="E3864" s="9" t="s">
        <v>116</v>
      </c>
      <c r="F3864" s="16" t="str">
        <f t="shared" si="240"/>
        <v>OTHER</v>
      </c>
      <c r="G3864" s="16" t="str">
        <f t="shared" si="241"/>
        <v>OTHER</v>
      </c>
      <c r="H3864" s="9" t="s">
        <v>4896</v>
      </c>
      <c r="I3864" s="9" t="s">
        <v>150</v>
      </c>
      <c r="J3864" s="9" t="str">
        <f t="shared" si="242"/>
        <v>RS DQLAB</v>
      </c>
      <c r="K3864" s="10" t="s">
        <v>151</v>
      </c>
      <c r="L3864" t="str">
        <f t="shared" si="243"/>
        <v>SELL</v>
      </c>
    </row>
    <row r="3865" spans="1:12" x14ac:dyDescent="0.2">
      <c r="A3865" s="11" t="s">
        <v>4016</v>
      </c>
      <c r="B3865" s="12">
        <v>44426</v>
      </c>
      <c r="C3865" s="13" t="s">
        <v>10</v>
      </c>
      <c r="D3865" s="13">
        <v>2</v>
      </c>
      <c r="E3865" s="13" t="s">
        <v>116</v>
      </c>
      <c r="F3865" s="16" t="str">
        <f t="shared" si="240"/>
        <v>OTHER</v>
      </c>
      <c r="G3865" s="16" t="str">
        <f t="shared" si="241"/>
        <v>OTHER</v>
      </c>
      <c r="H3865" s="9" t="s">
        <v>4896</v>
      </c>
      <c r="I3865" s="13" t="s">
        <v>150</v>
      </c>
      <c r="J3865" s="9" t="str">
        <f t="shared" si="242"/>
        <v>RS DQLAB</v>
      </c>
      <c r="K3865" s="14" t="s">
        <v>151</v>
      </c>
      <c r="L3865" t="str">
        <f t="shared" si="243"/>
        <v>SELL</v>
      </c>
    </row>
    <row r="3866" spans="1:12" x14ac:dyDescent="0.2">
      <c r="A3866" s="7" t="s">
        <v>4017</v>
      </c>
      <c r="B3866" s="8">
        <v>44426</v>
      </c>
      <c r="C3866" s="9" t="s">
        <v>36</v>
      </c>
      <c r="D3866" s="9">
        <v>22</v>
      </c>
      <c r="E3866" s="9" t="s">
        <v>116</v>
      </c>
      <c r="F3866" s="16" t="str">
        <f t="shared" si="240"/>
        <v>OTHER</v>
      </c>
      <c r="G3866" s="16" t="str">
        <f t="shared" si="241"/>
        <v>OTHER</v>
      </c>
      <c r="H3866" s="9" t="s">
        <v>4896</v>
      </c>
      <c r="I3866" s="9" t="s">
        <v>150</v>
      </c>
      <c r="J3866" s="9" t="str">
        <f t="shared" si="242"/>
        <v>RS DQLAB</v>
      </c>
      <c r="K3866" s="10" t="s">
        <v>151</v>
      </c>
      <c r="L3866" t="str">
        <f t="shared" si="243"/>
        <v>SELL</v>
      </c>
    </row>
    <row r="3867" spans="1:12" x14ac:dyDescent="0.2">
      <c r="A3867" s="11" t="s">
        <v>4018</v>
      </c>
      <c r="B3867" s="12">
        <v>44426</v>
      </c>
      <c r="C3867" s="13" t="s">
        <v>30</v>
      </c>
      <c r="D3867" s="13">
        <v>7</v>
      </c>
      <c r="E3867" s="13" t="s">
        <v>116</v>
      </c>
      <c r="F3867" s="16" t="str">
        <f t="shared" si="240"/>
        <v>OTHER</v>
      </c>
      <c r="G3867" s="16" t="str">
        <f t="shared" si="241"/>
        <v>OTHER</v>
      </c>
      <c r="H3867" s="9" t="s">
        <v>4896</v>
      </c>
      <c r="I3867" s="13" t="s">
        <v>150</v>
      </c>
      <c r="J3867" s="9" t="str">
        <f t="shared" si="242"/>
        <v>RS DQLAB</v>
      </c>
      <c r="K3867" s="14" t="s">
        <v>151</v>
      </c>
      <c r="L3867" t="str">
        <f t="shared" si="243"/>
        <v>SELL</v>
      </c>
    </row>
    <row r="3868" spans="1:12" x14ac:dyDescent="0.2">
      <c r="A3868" s="7" t="s">
        <v>4019</v>
      </c>
      <c r="B3868" s="8">
        <v>44426</v>
      </c>
      <c r="C3868" s="9" t="s">
        <v>23</v>
      </c>
      <c r="D3868" s="9">
        <v>226</v>
      </c>
      <c r="E3868" s="9" t="s">
        <v>116</v>
      </c>
      <c r="F3868" s="16" t="str">
        <f t="shared" si="240"/>
        <v>OTHER</v>
      </c>
      <c r="G3868" s="16" t="str">
        <f t="shared" si="241"/>
        <v>OTHER</v>
      </c>
      <c r="H3868" s="9" t="s">
        <v>4896</v>
      </c>
      <c r="I3868" s="9" t="s">
        <v>150</v>
      </c>
      <c r="J3868" s="9" t="str">
        <f t="shared" si="242"/>
        <v>RS DQLAB</v>
      </c>
      <c r="K3868" s="10" t="s">
        <v>151</v>
      </c>
      <c r="L3868" t="str">
        <f t="shared" si="243"/>
        <v>SELL</v>
      </c>
    </row>
    <row r="3869" spans="1:12" x14ac:dyDescent="0.2">
      <c r="A3869" s="11" t="s">
        <v>4020</v>
      </c>
      <c r="B3869" s="12">
        <v>44426</v>
      </c>
      <c r="C3869" s="13" t="s">
        <v>35</v>
      </c>
      <c r="D3869" s="13">
        <v>2</v>
      </c>
      <c r="E3869" s="13" t="s">
        <v>116</v>
      </c>
      <c r="F3869" s="16" t="str">
        <f t="shared" si="240"/>
        <v>OTHER</v>
      </c>
      <c r="G3869" s="16" t="str">
        <f t="shared" si="241"/>
        <v>OTHER</v>
      </c>
      <c r="H3869" s="9" t="s">
        <v>4896</v>
      </c>
      <c r="I3869" s="13" t="s">
        <v>150</v>
      </c>
      <c r="J3869" s="9" t="str">
        <f t="shared" si="242"/>
        <v>RS DQLAB</v>
      </c>
      <c r="K3869" s="14" t="s">
        <v>151</v>
      </c>
      <c r="L3869" t="str">
        <f t="shared" si="243"/>
        <v>SELL</v>
      </c>
    </row>
    <row r="3870" spans="1:12" x14ac:dyDescent="0.2">
      <c r="A3870" s="7" t="s">
        <v>4021</v>
      </c>
      <c r="B3870" s="8">
        <v>44427</v>
      </c>
      <c r="C3870" s="9" t="s">
        <v>41</v>
      </c>
      <c r="D3870" s="9">
        <v>39</v>
      </c>
      <c r="E3870" s="9" t="s">
        <v>116</v>
      </c>
      <c r="F3870" s="16" t="str">
        <f t="shared" si="240"/>
        <v>OTHER</v>
      </c>
      <c r="G3870" s="16" t="str">
        <f t="shared" si="241"/>
        <v>OTHER</v>
      </c>
      <c r="H3870" s="9" t="s">
        <v>4896</v>
      </c>
      <c r="I3870" s="9" t="s">
        <v>150</v>
      </c>
      <c r="J3870" s="9" t="str">
        <f t="shared" si="242"/>
        <v>RS DQLAB</v>
      </c>
      <c r="K3870" s="10" t="s">
        <v>151</v>
      </c>
      <c r="L3870" t="str">
        <f t="shared" si="243"/>
        <v>SELL</v>
      </c>
    </row>
    <row r="3871" spans="1:12" x14ac:dyDescent="0.2">
      <c r="A3871" s="11" t="s">
        <v>4022</v>
      </c>
      <c r="B3871" s="12">
        <v>44427</v>
      </c>
      <c r="C3871" s="13" t="s">
        <v>41</v>
      </c>
      <c r="D3871" s="13">
        <v>50</v>
      </c>
      <c r="E3871" s="13" t="s">
        <v>116</v>
      </c>
      <c r="F3871" s="16" t="str">
        <f t="shared" si="240"/>
        <v>OTHER</v>
      </c>
      <c r="G3871" s="16" t="str">
        <f t="shared" si="241"/>
        <v>OTHER</v>
      </c>
      <c r="H3871" s="9" t="s">
        <v>4896</v>
      </c>
      <c r="I3871" s="13" t="s">
        <v>150</v>
      </c>
      <c r="J3871" s="9" t="str">
        <f t="shared" si="242"/>
        <v>RS DQLAB</v>
      </c>
      <c r="K3871" s="14" t="s">
        <v>151</v>
      </c>
      <c r="L3871" t="str">
        <f t="shared" si="243"/>
        <v>SELL</v>
      </c>
    </row>
    <row r="3872" spans="1:12" x14ac:dyDescent="0.2">
      <c r="A3872" s="7" t="s">
        <v>4023</v>
      </c>
      <c r="B3872" s="8">
        <v>44427</v>
      </c>
      <c r="C3872" s="9" t="s">
        <v>10</v>
      </c>
      <c r="D3872" s="9">
        <v>74</v>
      </c>
      <c r="E3872" s="9" t="s">
        <v>116</v>
      </c>
      <c r="F3872" s="16" t="str">
        <f t="shared" si="240"/>
        <v>OTHER</v>
      </c>
      <c r="G3872" s="16" t="str">
        <f t="shared" si="241"/>
        <v>OTHER</v>
      </c>
      <c r="H3872" s="9" t="s">
        <v>4896</v>
      </c>
      <c r="I3872" s="9" t="s">
        <v>150</v>
      </c>
      <c r="J3872" s="9" t="str">
        <f t="shared" si="242"/>
        <v>RS DQLAB</v>
      </c>
      <c r="K3872" s="10" t="s">
        <v>151</v>
      </c>
      <c r="L3872" t="str">
        <f t="shared" si="243"/>
        <v>SELL</v>
      </c>
    </row>
    <row r="3873" spans="1:12" x14ac:dyDescent="0.2">
      <c r="A3873" s="11" t="s">
        <v>4024</v>
      </c>
      <c r="B3873" s="12">
        <v>44427</v>
      </c>
      <c r="C3873" s="13" t="s">
        <v>36</v>
      </c>
      <c r="D3873" s="13">
        <v>4</v>
      </c>
      <c r="E3873" s="13" t="s">
        <v>116</v>
      </c>
      <c r="F3873" s="16" t="str">
        <f t="shared" si="240"/>
        <v>OTHER</v>
      </c>
      <c r="G3873" s="16" t="str">
        <f t="shared" si="241"/>
        <v>OTHER</v>
      </c>
      <c r="H3873" s="9" t="s">
        <v>4896</v>
      </c>
      <c r="I3873" s="13" t="s">
        <v>150</v>
      </c>
      <c r="J3873" s="9" t="str">
        <f t="shared" si="242"/>
        <v>RS DQLAB</v>
      </c>
      <c r="K3873" s="14" t="s">
        <v>151</v>
      </c>
      <c r="L3873" t="str">
        <f t="shared" si="243"/>
        <v>SELL</v>
      </c>
    </row>
    <row r="3874" spans="1:12" x14ac:dyDescent="0.2">
      <c r="A3874" s="7" t="s">
        <v>4025</v>
      </c>
      <c r="B3874" s="8">
        <v>44427</v>
      </c>
      <c r="C3874" s="9" t="s">
        <v>7</v>
      </c>
      <c r="D3874" s="9">
        <v>10</v>
      </c>
      <c r="E3874" s="9" t="s">
        <v>116</v>
      </c>
      <c r="F3874" s="16" t="str">
        <f t="shared" si="240"/>
        <v>OTHER</v>
      </c>
      <c r="G3874" s="16" t="str">
        <f t="shared" si="241"/>
        <v>OTHER</v>
      </c>
      <c r="H3874" s="9" t="s">
        <v>4896</v>
      </c>
      <c r="I3874" s="9" t="s">
        <v>150</v>
      </c>
      <c r="J3874" s="9" t="str">
        <f t="shared" si="242"/>
        <v>RS DQLAB</v>
      </c>
      <c r="K3874" s="10" t="s">
        <v>151</v>
      </c>
      <c r="L3874" t="str">
        <f t="shared" si="243"/>
        <v>SELL</v>
      </c>
    </row>
    <row r="3875" spans="1:12" x14ac:dyDescent="0.2">
      <c r="A3875" s="11" t="s">
        <v>4026</v>
      </c>
      <c r="B3875" s="12">
        <v>44427</v>
      </c>
      <c r="C3875" s="13" t="s">
        <v>14</v>
      </c>
      <c r="D3875" s="13">
        <v>1</v>
      </c>
      <c r="E3875" s="13" t="s">
        <v>116</v>
      </c>
      <c r="F3875" s="16" t="str">
        <f t="shared" si="240"/>
        <v>OTHER</v>
      </c>
      <c r="G3875" s="16" t="str">
        <f t="shared" si="241"/>
        <v>OTHER</v>
      </c>
      <c r="H3875" s="9" t="s">
        <v>4896</v>
      </c>
      <c r="I3875" s="13" t="s">
        <v>150</v>
      </c>
      <c r="J3875" s="9" t="str">
        <f t="shared" si="242"/>
        <v>RS DQLAB</v>
      </c>
      <c r="K3875" s="14" t="s">
        <v>151</v>
      </c>
      <c r="L3875" t="str">
        <f t="shared" si="243"/>
        <v>SELL</v>
      </c>
    </row>
    <row r="3876" spans="1:12" x14ac:dyDescent="0.2">
      <c r="A3876" s="7" t="s">
        <v>4027</v>
      </c>
      <c r="B3876" s="8">
        <v>44428</v>
      </c>
      <c r="C3876" s="9" t="s">
        <v>12</v>
      </c>
      <c r="D3876" s="9">
        <v>19</v>
      </c>
      <c r="E3876" s="9" t="s">
        <v>116</v>
      </c>
      <c r="F3876" s="16" t="str">
        <f t="shared" si="240"/>
        <v>OTHER</v>
      </c>
      <c r="G3876" s="16" t="str">
        <f t="shared" si="241"/>
        <v>OTHER</v>
      </c>
      <c r="H3876" s="9" t="s">
        <v>4896</v>
      </c>
      <c r="I3876" s="9" t="s">
        <v>150</v>
      </c>
      <c r="J3876" s="9" t="str">
        <f t="shared" si="242"/>
        <v>RS DQLAB</v>
      </c>
      <c r="K3876" s="10" t="s">
        <v>151</v>
      </c>
      <c r="L3876" t="str">
        <f t="shared" si="243"/>
        <v>SELL</v>
      </c>
    </row>
    <row r="3877" spans="1:12" x14ac:dyDescent="0.2">
      <c r="A3877" s="11" t="s">
        <v>4028</v>
      </c>
      <c r="B3877" s="12">
        <v>44428</v>
      </c>
      <c r="C3877" s="13" t="s">
        <v>12</v>
      </c>
      <c r="D3877" s="13">
        <v>87</v>
      </c>
      <c r="E3877" s="13" t="s">
        <v>116</v>
      </c>
      <c r="F3877" s="16" t="str">
        <f t="shared" si="240"/>
        <v>OTHER</v>
      </c>
      <c r="G3877" s="16" t="str">
        <f t="shared" si="241"/>
        <v>OTHER</v>
      </c>
      <c r="H3877" s="9" t="s">
        <v>4896</v>
      </c>
      <c r="I3877" s="13" t="s">
        <v>150</v>
      </c>
      <c r="J3877" s="9" t="str">
        <f t="shared" si="242"/>
        <v>RS DQLAB</v>
      </c>
      <c r="K3877" s="14" t="s">
        <v>151</v>
      </c>
      <c r="L3877" t="str">
        <f t="shared" si="243"/>
        <v>SELL</v>
      </c>
    </row>
    <row r="3878" spans="1:12" x14ac:dyDescent="0.2">
      <c r="A3878" s="7" t="s">
        <v>4029</v>
      </c>
      <c r="B3878" s="8">
        <v>44428</v>
      </c>
      <c r="C3878" s="9" t="s">
        <v>12</v>
      </c>
      <c r="D3878" s="9">
        <v>21</v>
      </c>
      <c r="E3878" s="9" t="s">
        <v>116</v>
      </c>
      <c r="F3878" s="16" t="str">
        <f t="shared" si="240"/>
        <v>OTHER</v>
      </c>
      <c r="G3878" s="16" t="str">
        <f t="shared" si="241"/>
        <v>OTHER</v>
      </c>
      <c r="H3878" s="9" t="s">
        <v>4896</v>
      </c>
      <c r="I3878" s="9" t="s">
        <v>150</v>
      </c>
      <c r="J3878" s="9" t="str">
        <f t="shared" si="242"/>
        <v>RS DQLAB</v>
      </c>
      <c r="K3878" s="10" t="s">
        <v>151</v>
      </c>
      <c r="L3878" t="str">
        <f t="shared" si="243"/>
        <v>SELL</v>
      </c>
    </row>
    <row r="3879" spans="1:12" x14ac:dyDescent="0.2">
      <c r="A3879" s="11" t="s">
        <v>4030</v>
      </c>
      <c r="B3879" s="12">
        <v>44428</v>
      </c>
      <c r="C3879" s="13" t="s">
        <v>12</v>
      </c>
      <c r="D3879" s="13">
        <v>31</v>
      </c>
      <c r="E3879" s="13" t="s">
        <v>116</v>
      </c>
      <c r="F3879" s="16" t="str">
        <f t="shared" si="240"/>
        <v>OTHER</v>
      </c>
      <c r="G3879" s="16" t="str">
        <f t="shared" si="241"/>
        <v>OTHER</v>
      </c>
      <c r="H3879" s="9" t="s">
        <v>4896</v>
      </c>
      <c r="I3879" s="13" t="s">
        <v>150</v>
      </c>
      <c r="J3879" s="9" t="str">
        <f t="shared" si="242"/>
        <v>RS DQLAB</v>
      </c>
      <c r="K3879" s="14" t="s">
        <v>151</v>
      </c>
      <c r="L3879" t="str">
        <f t="shared" si="243"/>
        <v>SELL</v>
      </c>
    </row>
    <row r="3880" spans="1:12" x14ac:dyDescent="0.2">
      <c r="A3880" s="7" t="s">
        <v>4031</v>
      </c>
      <c r="B3880" s="8">
        <v>44428</v>
      </c>
      <c r="C3880" s="9" t="s">
        <v>9</v>
      </c>
      <c r="D3880" s="9">
        <v>16</v>
      </c>
      <c r="E3880" s="9" t="s">
        <v>116</v>
      </c>
      <c r="F3880" s="16" t="str">
        <f t="shared" si="240"/>
        <v>OTHER</v>
      </c>
      <c r="G3880" s="16" t="str">
        <f t="shared" si="241"/>
        <v>OTHER</v>
      </c>
      <c r="H3880" s="9" t="s">
        <v>4896</v>
      </c>
      <c r="I3880" s="9" t="s">
        <v>150</v>
      </c>
      <c r="J3880" s="9" t="str">
        <f t="shared" si="242"/>
        <v>RS DQLAB</v>
      </c>
      <c r="K3880" s="10" t="s">
        <v>151</v>
      </c>
      <c r="L3880" t="str">
        <f t="shared" si="243"/>
        <v>SELL</v>
      </c>
    </row>
    <row r="3881" spans="1:12" x14ac:dyDescent="0.2">
      <c r="A3881" s="11" t="s">
        <v>4032</v>
      </c>
      <c r="B3881" s="12">
        <v>44428</v>
      </c>
      <c r="C3881" s="13" t="s">
        <v>38</v>
      </c>
      <c r="D3881" s="13">
        <v>6</v>
      </c>
      <c r="E3881" s="13" t="s">
        <v>116</v>
      </c>
      <c r="F3881" s="16" t="str">
        <f t="shared" si="240"/>
        <v>OTHER</v>
      </c>
      <c r="G3881" s="16" t="str">
        <f t="shared" si="241"/>
        <v>OTHER</v>
      </c>
      <c r="H3881" s="9" t="s">
        <v>4896</v>
      </c>
      <c r="I3881" s="13" t="s">
        <v>150</v>
      </c>
      <c r="J3881" s="9" t="str">
        <f t="shared" si="242"/>
        <v>RS DQLAB</v>
      </c>
      <c r="K3881" s="14" t="s">
        <v>151</v>
      </c>
      <c r="L3881" t="str">
        <f t="shared" si="243"/>
        <v>SELL</v>
      </c>
    </row>
    <row r="3882" spans="1:12" x14ac:dyDescent="0.2">
      <c r="A3882" s="7" t="s">
        <v>4033</v>
      </c>
      <c r="B3882" s="8">
        <v>44428</v>
      </c>
      <c r="C3882" s="9" t="s">
        <v>22</v>
      </c>
      <c r="D3882" s="9">
        <v>25</v>
      </c>
      <c r="E3882" s="9" t="s">
        <v>116</v>
      </c>
      <c r="F3882" s="16" t="str">
        <f t="shared" si="240"/>
        <v>OTHER</v>
      </c>
      <c r="G3882" s="16" t="str">
        <f t="shared" si="241"/>
        <v>OTHER</v>
      </c>
      <c r="H3882" s="9" t="s">
        <v>4896</v>
      </c>
      <c r="I3882" s="9" t="s">
        <v>150</v>
      </c>
      <c r="J3882" s="9" t="str">
        <f t="shared" si="242"/>
        <v>RS DQLAB</v>
      </c>
      <c r="K3882" s="10" t="s">
        <v>151</v>
      </c>
      <c r="L3882" t="str">
        <f t="shared" si="243"/>
        <v>SELL</v>
      </c>
    </row>
    <row r="3883" spans="1:12" x14ac:dyDescent="0.2">
      <c r="A3883" s="11" t="s">
        <v>4034</v>
      </c>
      <c r="B3883" s="12">
        <v>44428</v>
      </c>
      <c r="C3883" s="13" t="s">
        <v>30</v>
      </c>
      <c r="D3883" s="13">
        <v>91</v>
      </c>
      <c r="E3883" s="13" t="s">
        <v>116</v>
      </c>
      <c r="F3883" s="16" t="str">
        <f t="shared" si="240"/>
        <v>OTHER</v>
      </c>
      <c r="G3883" s="16" t="str">
        <f t="shared" si="241"/>
        <v>OTHER</v>
      </c>
      <c r="H3883" s="9" t="s">
        <v>4896</v>
      </c>
      <c r="I3883" s="13" t="s">
        <v>150</v>
      </c>
      <c r="J3883" s="9" t="str">
        <f t="shared" si="242"/>
        <v>RS DQLAB</v>
      </c>
      <c r="K3883" s="14" t="s">
        <v>151</v>
      </c>
      <c r="L3883" t="str">
        <f t="shared" si="243"/>
        <v>SELL</v>
      </c>
    </row>
    <row r="3884" spans="1:12" x14ac:dyDescent="0.2">
      <c r="A3884" s="7" t="s">
        <v>4035</v>
      </c>
      <c r="B3884" s="8">
        <v>44428</v>
      </c>
      <c r="C3884" s="9" t="s">
        <v>35</v>
      </c>
      <c r="D3884" s="9">
        <v>89</v>
      </c>
      <c r="E3884" s="9" t="s">
        <v>116</v>
      </c>
      <c r="F3884" s="16" t="str">
        <f t="shared" si="240"/>
        <v>OTHER</v>
      </c>
      <c r="G3884" s="16" t="str">
        <f t="shared" si="241"/>
        <v>OTHER</v>
      </c>
      <c r="H3884" s="9" t="s">
        <v>4896</v>
      </c>
      <c r="I3884" s="9" t="s">
        <v>150</v>
      </c>
      <c r="J3884" s="9" t="str">
        <f t="shared" si="242"/>
        <v>RS DQLAB</v>
      </c>
      <c r="K3884" s="10" t="s">
        <v>151</v>
      </c>
      <c r="L3884" t="str">
        <f t="shared" si="243"/>
        <v>SELL</v>
      </c>
    </row>
    <row r="3885" spans="1:12" x14ac:dyDescent="0.2">
      <c r="A3885" s="11" t="s">
        <v>4036</v>
      </c>
      <c r="B3885" s="12">
        <v>44429</v>
      </c>
      <c r="C3885" s="13" t="s">
        <v>12</v>
      </c>
      <c r="D3885" s="13">
        <v>10</v>
      </c>
      <c r="E3885" s="13" t="s">
        <v>116</v>
      </c>
      <c r="F3885" s="16" t="str">
        <f t="shared" si="240"/>
        <v>OTHER</v>
      </c>
      <c r="G3885" s="16" t="str">
        <f t="shared" si="241"/>
        <v>OTHER</v>
      </c>
      <c r="H3885" s="9" t="s">
        <v>4896</v>
      </c>
      <c r="I3885" s="13" t="s">
        <v>150</v>
      </c>
      <c r="J3885" s="9" t="str">
        <f t="shared" si="242"/>
        <v>RS DQLAB</v>
      </c>
      <c r="K3885" s="14" t="s">
        <v>151</v>
      </c>
      <c r="L3885" t="str">
        <f t="shared" si="243"/>
        <v>SELL</v>
      </c>
    </row>
    <row r="3886" spans="1:12" x14ac:dyDescent="0.2">
      <c r="A3886" s="7" t="s">
        <v>4037</v>
      </c>
      <c r="B3886" s="8">
        <v>44429</v>
      </c>
      <c r="C3886" s="9" t="s">
        <v>37</v>
      </c>
      <c r="D3886" s="9">
        <v>42</v>
      </c>
      <c r="E3886" s="9" t="s">
        <v>116</v>
      </c>
      <c r="F3886" s="16" t="str">
        <f t="shared" si="240"/>
        <v>OTHER</v>
      </c>
      <c r="G3886" s="16" t="str">
        <f t="shared" si="241"/>
        <v>OTHER</v>
      </c>
      <c r="H3886" s="9" t="s">
        <v>4896</v>
      </c>
      <c r="I3886" s="9" t="s">
        <v>150</v>
      </c>
      <c r="J3886" s="9" t="str">
        <f t="shared" si="242"/>
        <v>RS DQLAB</v>
      </c>
      <c r="K3886" s="10" t="s">
        <v>151</v>
      </c>
      <c r="L3886" t="str">
        <f t="shared" si="243"/>
        <v>SELL</v>
      </c>
    </row>
    <row r="3887" spans="1:12" x14ac:dyDescent="0.2">
      <c r="A3887" s="11" t="s">
        <v>4038</v>
      </c>
      <c r="B3887" s="12">
        <v>44429</v>
      </c>
      <c r="C3887" s="13" t="s">
        <v>37</v>
      </c>
      <c r="D3887" s="13">
        <v>15</v>
      </c>
      <c r="E3887" s="13" t="s">
        <v>116</v>
      </c>
      <c r="F3887" s="16" t="str">
        <f t="shared" si="240"/>
        <v>OTHER</v>
      </c>
      <c r="G3887" s="16" t="str">
        <f t="shared" si="241"/>
        <v>OTHER</v>
      </c>
      <c r="H3887" s="9" t="s">
        <v>4896</v>
      </c>
      <c r="I3887" s="13" t="s">
        <v>150</v>
      </c>
      <c r="J3887" s="9" t="str">
        <f t="shared" si="242"/>
        <v>RS DQLAB</v>
      </c>
      <c r="K3887" s="14" t="s">
        <v>151</v>
      </c>
      <c r="L3887" t="str">
        <f t="shared" si="243"/>
        <v>SELL</v>
      </c>
    </row>
    <row r="3888" spans="1:12" x14ac:dyDescent="0.2">
      <c r="A3888" s="7" t="s">
        <v>4039</v>
      </c>
      <c r="B3888" s="8">
        <v>44429</v>
      </c>
      <c r="C3888" s="9" t="s">
        <v>41</v>
      </c>
      <c r="D3888" s="9">
        <v>47</v>
      </c>
      <c r="E3888" s="9" t="s">
        <v>116</v>
      </c>
      <c r="F3888" s="16" t="str">
        <f t="shared" si="240"/>
        <v>OTHER</v>
      </c>
      <c r="G3888" s="16" t="str">
        <f t="shared" si="241"/>
        <v>OTHER</v>
      </c>
      <c r="H3888" s="9" t="s">
        <v>4896</v>
      </c>
      <c r="I3888" s="9" t="s">
        <v>150</v>
      </c>
      <c r="J3888" s="9" t="str">
        <f t="shared" si="242"/>
        <v>RS DQLAB</v>
      </c>
      <c r="K3888" s="10" t="s">
        <v>151</v>
      </c>
      <c r="L3888" t="str">
        <f t="shared" si="243"/>
        <v>SELL</v>
      </c>
    </row>
    <row r="3889" spans="1:12" x14ac:dyDescent="0.2">
      <c r="A3889" s="11" t="s">
        <v>4040</v>
      </c>
      <c r="B3889" s="12">
        <v>44429</v>
      </c>
      <c r="C3889" s="13" t="s">
        <v>30</v>
      </c>
      <c r="D3889" s="13">
        <v>31</v>
      </c>
      <c r="E3889" s="13" t="s">
        <v>116</v>
      </c>
      <c r="F3889" s="16" t="str">
        <f t="shared" si="240"/>
        <v>OTHER</v>
      </c>
      <c r="G3889" s="16" t="str">
        <f t="shared" si="241"/>
        <v>OTHER</v>
      </c>
      <c r="H3889" s="9" t="s">
        <v>4896</v>
      </c>
      <c r="I3889" s="13" t="s">
        <v>150</v>
      </c>
      <c r="J3889" s="9" t="str">
        <f t="shared" si="242"/>
        <v>RS DQLAB</v>
      </c>
      <c r="K3889" s="14" t="s">
        <v>151</v>
      </c>
      <c r="L3889" t="str">
        <f t="shared" si="243"/>
        <v>SELL</v>
      </c>
    </row>
    <row r="3890" spans="1:12" x14ac:dyDescent="0.2">
      <c r="A3890" s="7" t="s">
        <v>4041</v>
      </c>
      <c r="B3890" s="8">
        <v>44429</v>
      </c>
      <c r="C3890" s="9" t="s">
        <v>17</v>
      </c>
      <c r="D3890" s="9">
        <v>75</v>
      </c>
      <c r="E3890" s="9" t="s">
        <v>116</v>
      </c>
      <c r="F3890" s="16" t="str">
        <f t="shared" si="240"/>
        <v>OTHER</v>
      </c>
      <c r="G3890" s="16" t="str">
        <f t="shared" si="241"/>
        <v>OTHER</v>
      </c>
      <c r="H3890" s="9" t="s">
        <v>4896</v>
      </c>
      <c r="I3890" s="9" t="s">
        <v>150</v>
      </c>
      <c r="J3890" s="9" t="str">
        <f t="shared" si="242"/>
        <v>RS DQLAB</v>
      </c>
      <c r="K3890" s="10" t="s">
        <v>151</v>
      </c>
      <c r="L3890" t="str">
        <f t="shared" si="243"/>
        <v>SELL</v>
      </c>
    </row>
    <row r="3891" spans="1:12" x14ac:dyDescent="0.2">
      <c r="A3891" s="11" t="s">
        <v>4042</v>
      </c>
      <c r="B3891" s="12">
        <v>44429</v>
      </c>
      <c r="C3891" s="13" t="s">
        <v>23</v>
      </c>
      <c r="D3891" s="13">
        <v>10</v>
      </c>
      <c r="E3891" s="13" t="s">
        <v>116</v>
      </c>
      <c r="F3891" s="16" t="str">
        <f t="shared" si="240"/>
        <v>OTHER</v>
      </c>
      <c r="G3891" s="16" t="str">
        <f t="shared" si="241"/>
        <v>OTHER</v>
      </c>
      <c r="H3891" s="9" t="s">
        <v>4896</v>
      </c>
      <c r="I3891" s="13" t="s">
        <v>150</v>
      </c>
      <c r="J3891" s="9" t="str">
        <f t="shared" si="242"/>
        <v>RS DQLAB</v>
      </c>
      <c r="K3891" s="14" t="s">
        <v>151</v>
      </c>
      <c r="L3891" t="str">
        <f t="shared" si="243"/>
        <v>SELL</v>
      </c>
    </row>
    <row r="3892" spans="1:12" x14ac:dyDescent="0.2">
      <c r="A3892" s="7" t="s">
        <v>4043</v>
      </c>
      <c r="B3892" s="8">
        <v>44429</v>
      </c>
      <c r="C3892" s="9" t="s">
        <v>35</v>
      </c>
      <c r="D3892" s="9">
        <v>11</v>
      </c>
      <c r="E3892" s="9" t="s">
        <v>116</v>
      </c>
      <c r="F3892" s="16" t="str">
        <f t="shared" si="240"/>
        <v>OTHER</v>
      </c>
      <c r="G3892" s="16" t="str">
        <f t="shared" si="241"/>
        <v>OTHER</v>
      </c>
      <c r="H3892" s="9" t="s">
        <v>4896</v>
      </c>
      <c r="I3892" s="9" t="s">
        <v>150</v>
      </c>
      <c r="J3892" s="9" t="str">
        <f t="shared" si="242"/>
        <v>RS DQLAB</v>
      </c>
      <c r="K3892" s="10" t="s">
        <v>151</v>
      </c>
      <c r="L3892" t="str">
        <f t="shared" si="243"/>
        <v>SELL</v>
      </c>
    </row>
    <row r="3893" spans="1:12" x14ac:dyDescent="0.2">
      <c r="A3893" s="11" t="s">
        <v>4044</v>
      </c>
      <c r="B3893" s="12">
        <v>44429</v>
      </c>
      <c r="C3893" s="13" t="s">
        <v>25</v>
      </c>
      <c r="D3893" s="13">
        <v>45</v>
      </c>
      <c r="E3893" s="13" t="s">
        <v>116</v>
      </c>
      <c r="F3893" s="16" t="str">
        <f t="shared" si="240"/>
        <v>OTHER</v>
      </c>
      <c r="G3893" s="16" t="str">
        <f t="shared" si="241"/>
        <v>OTHER</v>
      </c>
      <c r="H3893" s="9" t="s">
        <v>4896</v>
      </c>
      <c r="I3893" s="13" t="s">
        <v>150</v>
      </c>
      <c r="J3893" s="9" t="str">
        <f t="shared" si="242"/>
        <v>RS DQLAB</v>
      </c>
      <c r="K3893" s="14" t="s">
        <v>151</v>
      </c>
      <c r="L3893" t="str">
        <f t="shared" si="243"/>
        <v>SELL</v>
      </c>
    </row>
    <row r="3894" spans="1:12" x14ac:dyDescent="0.2">
      <c r="A3894" s="7" t="s">
        <v>4045</v>
      </c>
      <c r="B3894" s="8">
        <v>44430</v>
      </c>
      <c r="C3894" s="9" t="s">
        <v>12</v>
      </c>
      <c r="D3894" s="9">
        <v>18</v>
      </c>
      <c r="E3894" s="9" t="s">
        <v>116</v>
      </c>
      <c r="F3894" s="16" t="str">
        <f t="shared" si="240"/>
        <v>OTHER</v>
      </c>
      <c r="G3894" s="16" t="str">
        <f t="shared" si="241"/>
        <v>OTHER</v>
      </c>
      <c r="H3894" s="9" t="s">
        <v>4896</v>
      </c>
      <c r="I3894" s="9" t="s">
        <v>150</v>
      </c>
      <c r="J3894" s="9" t="str">
        <f t="shared" si="242"/>
        <v>RS DQLAB</v>
      </c>
      <c r="K3894" s="10" t="s">
        <v>151</v>
      </c>
      <c r="L3894" t="str">
        <f t="shared" si="243"/>
        <v>SELL</v>
      </c>
    </row>
    <row r="3895" spans="1:12" x14ac:dyDescent="0.2">
      <c r="A3895" s="11" t="s">
        <v>4046</v>
      </c>
      <c r="B3895" s="12">
        <v>44430</v>
      </c>
      <c r="C3895" s="13" t="s">
        <v>9</v>
      </c>
      <c r="D3895" s="13">
        <v>49</v>
      </c>
      <c r="E3895" s="13" t="s">
        <v>116</v>
      </c>
      <c r="F3895" s="16" t="str">
        <f t="shared" si="240"/>
        <v>OTHER</v>
      </c>
      <c r="G3895" s="16" t="str">
        <f t="shared" si="241"/>
        <v>OTHER</v>
      </c>
      <c r="H3895" s="9" t="s">
        <v>4896</v>
      </c>
      <c r="I3895" s="13" t="s">
        <v>150</v>
      </c>
      <c r="J3895" s="9" t="str">
        <f t="shared" si="242"/>
        <v>RS DQLAB</v>
      </c>
      <c r="K3895" s="14" t="s">
        <v>151</v>
      </c>
      <c r="L3895" t="str">
        <f t="shared" si="243"/>
        <v>SELL</v>
      </c>
    </row>
    <row r="3896" spans="1:12" x14ac:dyDescent="0.2">
      <c r="A3896" s="7" t="s">
        <v>4047</v>
      </c>
      <c r="B3896" s="8">
        <v>44430</v>
      </c>
      <c r="C3896" s="9" t="s">
        <v>9</v>
      </c>
      <c r="D3896" s="9">
        <v>40</v>
      </c>
      <c r="E3896" s="9" t="s">
        <v>116</v>
      </c>
      <c r="F3896" s="16" t="str">
        <f t="shared" si="240"/>
        <v>OTHER</v>
      </c>
      <c r="G3896" s="16" t="str">
        <f t="shared" si="241"/>
        <v>OTHER</v>
      </c>
      <c r="H3896" s="9" t="s">
        <v>4896</v>
      </c>
      <c r="I3896" s="9" t="s">
        <v>150</v>
      </c>
      <c r="J3896" s="9" t="str">
        <f t="shared" si="242"/>
        <v>RS DQLAB</v>
      </c>
      <c r="K3896" s="10" t="s">
        <v>151</v>
      </c>
      <c r="L3896" t="str">
        <f t="shared" si="243"/>
        <v>SELL</v>
      </c>
    </row>
    <row r="3897" spans="1:12" x14ac:dyDescent="0.2">
      <c r="A3897" s="11" t="s">
        <v>4048</v>
      </c>
      <c r="B3897" s="12">
        <v>44430</v>
      </c>
      <c r="C3897" s="13" t="s">
        <v>9</v>
      </c>
      <c r="D3897" s="13">
        <v>69</v>
      </c>
      <c r="E3897" s="13" t="s">
        <v>116</v>
      </c>
      <c r="F3897" s="16" t="str">
        <f t="shared" si="240"/>
        <v>OTHER</v>
      </c>
      <c r="G3897" s="16" t="str">
        <f t="shared" si="241"/>
        <v>OTHER</v>
      </c>
      <c r="H3897" s="9" t="s">
        <v>4896</v>
      </c>
      <c r="I3897" s="13" t="s">
        <v>150</v>
      </c>
      <c r="J3897" s="9" t="str">
        <f t="shared" si="242"/>
        <v>RS DQLAB</v>
      </c>
      <c r="K3897" s="14" t="s">
        <v>151</v>
      </c>
      <c r="L3897" t="str">
        <f t="shared" si="243"/>
        <v>SELL</v>
      </c>
    </row>
    <row r="3898" spans="1:12" x14ac:dyDescent="0.2">
      <c r="A3898" s="7" t="s">
        <v>4049</v>
      </c>
      <c r="B3898" s="8">
        <v>44430</v>
      </c>
      <c r="C3898" s="9" t="s">
        <v>41</v>
      </c>
      <c r="D3898" s="9">
        <v>25</v>
      </c>
      <c r="E3898" s="9" t="s">
        <v>116</v>
      </c>
      <c r="F3898" s="16" t="str">
        <f t="shared" si="240"/>
        <v>OTHER</v>
      </c>
      <c r="G3898" s="16" t="str">
        <f t="shared" si="241"/>
        <v>OTHER</v>
      </c>
      <c r="H3898" s="9" t="s">
        <v>4896</v>
      </c>
      <c r="I3898" s="9" t="s">
        <v>150</v>
      </c>
      <c r="J3898" s="9" t="str">
        <f t="shared" si="242"/>
        <v>RS DQLAB</v>
      </c>
      <c r="K3898" s="10" t="s">
        <v>151</v>
      </c>
      <c r="L3898" t="str">
        <f t="shared" si="243"/>
        <v>SELL</v>
      </c>
    </row>
    <row r="3899" spans="1:12" x14ac:dyDescent="0.2">
      <c r="A3899" s="11" t="s">
        <v>4050</v>
      </c>
      <c r="B3899" s="12">
        <v>44430</v>
      </c>
      <c r="C3899" s="13" t="s">
        <v>16</v>
      </c>
      <c r="D3899" s="13">
        <v>6</v>
      </c>
      <c r="E3899" s="13" t="s">
        <v>116</v>
      </c>
      <c r="F3899" s="16" t="str">
        <f t="shared" si="240"/>
        <v>OTHER</v>
      </c>
      <c r="G3899" s="16" t="str">
        <f t="shared" si="241"/>
        <v>OTHER</v>
      </c>
      <c r="H3899" s="9" t="s">
        <v>4896</v>
      </c>
      <c r="I3899" s="13" t="s">
        <v>150</v>
      </c>
      <c r="J3899" s="9" t="str">
        <f t="shared" si="242"/>
        <v>RS DQLAB</v>
      </c>
      <c r="K3899" s="14" t="s">
        <v>151</v>
      </c>
      <c r="L3899" t="str">
        <f t="shared" si="243"/>
        <v>SELL</v>
      </c>
    </row>
    <row r="3900" spans="1:12" x14ac:dyDescent="0.2">
      <c r="A3900" s="7" t="s">
        <v>4051</v>
      </c>
      <c r="B3900" s="8">
        <v>44430</v>
      </c>
      <c r="C3900" s="9" t="s">
        <v>17</v>
      </c>
      <c r="D3900" s="9">
        <v>35</v>
      </c>
      <c r="E3900" s="9" t="s">
        <v>116</v>
      </c>
      <c r="F3900" s="16" t="str">
        <f t="shared" si="240"/>
        <v>OTHER</v>
      </c>
      <c r="G3900" s="16" t="str">
        <f t="shared" si="241"/>
        <v>OTHER</v>
      </c>
      <c r="H3900" s="9" t="s">
        <v>4896</v>
      </c>
      <c r="I3900" s="9" t="s">
        <v>150</v>
      </c>
      <c r="J3900" s="9" t="str">
        <f t="shared" si="242"/>
        <v>RS DQLAB</v>
      </c>
      <c r="K3900" s="10" t="s">
        <v>151</v>
      </c>
      <c r="L3900" t="str">
        <f t="shared" si="243"/>
        <v>SELL</v>
      </c>
    </row>
    <row r="3901" spans="1:12" x14ac:dyDescent="0.2">
      <c r="A3901" s="11" t="s">
        <v>4052</v>
      </c>
      <c r="B3901" s="12">
        <v>44430</v>
      </c>
      <c r="C3901" s="13" t="s">
        <v>17</v>
      </c>
      <c r="D3901" s="13">
        <v>1</v>
      </c>
      <c r="E3901" s="13" t="s">
        <v>116</v>
      </c>
      <c r="F3901" s="16" t="str">
        <f t="shared" si="240"/>
        <v>OTHER</v>
      </c>
      <c r="G3901" s="16" t="str">
        <f t="shared" si="241"/>
        <v>OTHER</v>
      </c>
      <c r="H3901" s="9" t="s">
        <v>4896</v>
      </c>
      <c r="I3901" s="13" t="s">
        <v>150</v>
      </c>
      <c r="J3901" s="9" t="str">
        <f t="shared" si="242"/>
        <v>RS DQLAB</v>
      </c>
      <c r="K3901" s="14" t="s">
        <v>151</v>
      </c>
      <c r="L3901" t="str">
        <f t="shared" si="243"/>
        <v>SELL</v>
      </c>
    </row>
    <row r="3902" spans="1:12" x14ac:dyDescent="0.2">
      <c r="A3902" s="7" t="s">
        <v>4053</v>
      </c>
      <c r="B3902" s="8">
        <v>44430</v>
      </c>
      <c r="C3902" s="9" t="s">
        <v>7</v>
      </c>
      <c r="D3902" s="9">
        <v>85</v>
      </c>
      <c r="E3902" s="9" t="s">
        <v>116</v>
      </c>
      <c r="F3902" s="16" t="str">
        <f t="shared" si="240"/>
        <v>OTHER</v>
      </c>
      <c r="G3902" s="16" t="str">
        <f t="shared" si="241"/>
        <v>OTHER</v>
      </c>
      <c r="H3902" s="9" t="s">
        <v>4896</v>
      </c>
      <c r="I3902" s="9" t="s">
        <v>150</v>
      </c>
      <c r="J3902" s="9" t="str">
        <f t="shared" si="242"/>
        <v>RS DQLAB</v>
      </c>
      <c r="K3902" s="10" t="s">
        <v>151</v>
      </c>
      <c r="L3902" t="str">
        <f t="shared" si="243"/>
        <v>SELL</v>
      </c>
    </row>
    <row r="3903" spans="1:12" x14ac:dyDescent="0.2">
      <c r="A3903" s="11" t="s">
        <v>4054</v>
      </c>
      <c r="B3903" s="12">
        <v>44430</v>
      </c>
      <c r="C3903" s="13" t="s">
        <v>35</v>
      </c>
      <c r="D3903" s="13">
        <v>42</v>
      </c>
      <c r="E3903" s="13" t="s">
        <v>116</v>
      </c>
      <c r="F3903" s="16" t="str">
        <f t="shared" si="240"/>
        <v>OTHER</v>
      </c>
      <c r="G3903" s="16" t="str">
        <f t="shared" si="241"/>
        <v>OTHER</v>
      </c>
      <c r="H3903" s="9" t="s">
        <v>4896</v>
      </c>
      <c r="I3903" s="13" t="s">
        <v>150</v>
      </c>
      <c r="J3903" s="9" t="str">
        <f t="shared" si="242"/>
        <v>RS DQLAB</v>
      </c>
      <c r="K3903" s="14" t="s">
        <v>151</v>
      </c>
      <c r="L3903" t="str">
        <f t="shared" si="243"/>
        <v>SELL</v>
      </c>
    </row>
    <row r="3904" spans="1:12" x14ac:dyDescent="0.2">
      <c r="A3904" s="7" t="s">
        <v>4055</v>
      </c>
      <c r="B3904" s="8">
        <v>44430</v>
      </c>
      <c r="C3904" s="9" t="s">
        <v>21</v>
      </c>
      <c r="D3904" s="9">
        <v>84</v>
      </c>
      <c r="E3904" s="9" t="s">
        <v>116</v>
      </c>
      <c r="F3904" s="16" t="str">
        <f t="shared" si="240"/>
        <v>OTHER</v>
      </c>
      <c r="G3904" s="16" t="str">
        <f t="shared" si="241"/>
        <v>OTHER</v>
      </c>
      <c r="H3904" s="9" t="s">
        <v>4896</v>
      </c>
      <c r="I3904" s="9" t="s">
        <v>150</v>
      </c>
      <c r="J3904" s="9" t="str">
        <f t="shared" si="242"/>
        <v>RS DQLAB</v>
      </c>
      <c r="K3904" s="10" t="s">
        <v>151</v>
      </c>
      <c r="L3904" t="str">
        <f t="shared" si="243"/>
        <v>SELL</v>
      </c>
    </row>
    <row r="3905" spans="1:12" x14ac:dyDescent="0.2">
      <c r="A3905" s="11" t="s">
        <v>4056</v>
      </c>
      <c r="B3905" s="12">
        <v>44431</v>
      </c>
      <c r="C3905" s="13" t="s">
        <v>37</v>
      </c>
      <c r="D3905" s="13">
        <v>49</v>
      </c>
      <c r="E3905" s="13" t="s">
        <v>116</v>
      </c>
      <c r="F3905" s="16" t="str">
        <f t="shared" si="240"/>
        <v>OTHER</v>
      </c>
      <c r="G3905" s="16" t="str">
        <f t="shared" si="241"/>
        <v>OTHER</v>
      </c>
      <c r="H3905" s="9" t="s">
        <v>4896</v>
      </c>
      <c r="I3905" s="13" t="s">
        <v>150</v>
      </c>
      <c r="J3905" s="9" t="str">
        <f t="shared" si="242"/>
        <v>RS DQLAB</v>
      </c>
      <c r="K3905" s="14" t="s">
        <v>151</v>
      </c>
      <c r="L3905" t="str">
        <f t="shared" si="243"/>
        <v>SELL</v>
      </c>
    </row>
    <row r="3906" spans="1:12" x14ac:dyDescent="0.2">
      <c r="A3906" s="7" t="s">
        <v>4057</v>
      </c>
      <c r="B3906" s="8">
        <v>44431</v>
      </c>
      <c r="C3906" s="9" t="s">
        <v>24</v>
      </c>
      <c r="D3906" s="9">
        <v>4</v>
      </c>
      <c r="E3906" s="9" t="s">
        <v>116</v>
      </c>
      <c r="F3906" s="16" t="str">
        <f t="shared" si="240"/>
        <v>OTHER</v>
      </c>
      <c r="G3906" s="16" t="str">
        <f t="shared" si="241"/>
        <v>OTHER</v>
      </c>
      <c r="H3906" s="9" t="s">
        <v>4896</v>
      </c>
      <c r="I3906" s="9" t="s">
        <v>150</v>
      </c>
      <c r="J3906" s="9" t="str">
        <f t="shared" si="242"/>
        <v>RS DQLAB</v>
      </c>
      <c r="K3906" s="10" t="s">
        <v>151</v>
      </c>
      <c r="L3906" t="str">
        <f t="shared" si="243"/>
        <v>SELL</v>
      </c>
    </row>
    <row r="3907" spans="1:12" x14ac:dyDescent="0.2">
      <c r="A3907" s="11" t="s">
        <v>4058</v>
      </c>
      <c r="B3907" s="12">
        <v>44431</v>
      </c>
      <c r="C3907" s="13" t="s">
        <v>40</v>
      </c>
      <c r="D3907" s="13">
        <v>61</v>
      </c>
      <c r="E3907" s="13" t="s">
        <v>116</v>
      </c>
      <c r="F3907" s="16" t="str">
        <f t="shared" ref="F3907:F3970" si="244">UPPER(IF(LEN(E3907)=0,"OTHER",E3907))</f>
        <v>OTHER</v>
      </c>
      <c r="G3907" s="16" t="str">
        <f t="shared" ref="G3907:G3970" si="245">LEFT(F3907,7)</f>
        <v>OTHER</v>
      </c>
      <c r="H3907" s="9" t="s">
        <v>4896</v>
      </c>
      <c r="I3907" s="13" t="s">
        <v>150</v>
      </c>
      <c r="J3907" s="9" t="str">
        <f t="shared" ref="J3907:J3970" si="246">(UPPER(IF(LEN(I3907)=0,"OTHER",I3907)))</f>
        <v>RS DQLAB</v>
      </c>
      <c r="K3907" s="14" t="s">
        <v>151</v>
      </c>
      <c r="L3907" t="str">
        <f t="shared" ref="L3907:L3970" si="247">UPPER(K3907)</f>
        <v>SELL</v>
      </c>
    </row>
    <row r="3908" spans="1:12" x14ac:dyDescent="0.2">
      <c r="A3908" s="7" t="s">
        <v>4059</v>
      </c>
      <c r="B3908" s="8">
        <v>44431</v>
      </c>
      <c r="C3908" s="9" t="s">
        <v>7</v>
      </c>
      <c r="D3908" s="9">
        <v>6</v>
      </c>
      <c r="E3908" s="9" t="s">
        <v>116</v>
      </c>
      <c r="F3908" s="16" t="str">
        <f t="shared" si="244"/>
        <v>OTHER</v>
      </c>
      <c r="G3908" s="16" t="str">
        <f t="shared" si="245"/>
        <v>OTHER</v>
      </c>
      <c r="H3908" s="9" t="s">
        <v>4896</v>
      </c>
      <c r="I3908" s="9" t="s">
        <v>150</v>
      </c>
      <c r="J3908" s="9" t="str">
        <f t="shared" si="246"/>
        <v>RS DQLAB</v>
      </c>
      <c r="K3908" s="10" t="s">
        <v>151</v>
      </c>
      <c r="L3908" t="str">
        <f t="shared" si="247"/>
        <v>SELL</v>
      </c>
    </row>
    <row r="3909" spans="1:12" x14ac:dyDescent="0.2">
      <c r="A3909" s="11" t="s">
        <v>4060</v>
      </c>
      <c r="B3909" s="12">
        <v>44431</v>
      </c>
      <c r="C3909" s="13" t="s">
        <v>23</v>
      </c>
      <c r="D3909" s="13">
        <v>1</v>
      </c>
      <c r="E3909" s="13" t="s">
        <v>116</v>
      </c>
      <c r="F3909" s="16" t="str">
        <f t="shared" si="244"/>
        <v>OTHER</v>
      </c>
      <c r="G3909" s="16" t="str">
        <f t="shared" si="245"/>
        <v>OTHER</v>
      </c>
      <c r="H3909" s="9" t="s">
        <v>4896</v>
      </c>
      <c r="I3909" s="13" t="s">
        <v>150</v>
      </c>
      <c r="J3909" s="9" t="str">
        <f t="shared" si="246"/>
        <v>RS DQLAB</v>
      </c>
      <c r="K3909" s="14" t="s">
        <v>151</v>
      </c>
      <c r="L3909" t="str">
        <f t="shared" si="247"/>
        <v>SELL</v>
      </c>
    </row>
    <row r="3910" spans="1:12" x14ac:dyDescent="0.2">
      <c r="A3910" s="7" t="s">
        <v>4061</v>
      </c>
      <c r="B3910" s="8">
        <v>44432</v>
      </c>
      <c r="C3910" s="9" t="s">
        <v>12</v>
      </c>
      <c r="D3910" s="9">
        <v>19</v>
      </c>
      <c r="E3910" s="9" t="s">
        <v>116</v>
      </c>
      <c r="F3910" s="16" t="str">
        <f t="shared" si="244"/>
        <v>OTHER</v>
      </c>
      <c r="G3910" s="16" t="str">
        <f t="shared" si="245"/>
        <v>OTHER</v>
      </c>
      <c r="H3910" s="9" t="s">
        <v>4896</v>
      </c>
      <c r="I3910" s="9" t="s">
        <v>150</v>
      </c>
      <c r="J3910" s="9" t="str">
        <f t="shared" si="246"/>
        <v>RS DQLAB</v>
      </c>
      <c r="K3910" s="10" t="s">
        <v>151</v>
      </c>
      <c r="L3910" t="str">
        <f t="shared" si="247"/>
        <v>SELL</v>
      </c>
    </row>
    <row r="3911" spans="1:12" x14ac:dyDescent="0.2">
      <c r="A3911" s="11" t="s">
        <v>4062</v>
      </c>
      <c r="B3911" s="12">
        <v>44432</v>
      </c>
      <c r="C3911" s="13" t="s">
        <v>12</v>
      </c>
      <c r="D3911" s="13">
        <v>39</v>
      </c>
      <c r="E3911" s="13" t="s">
        <v>116</v>
      </c>
      <c r="F3911" s="16" t="str">
        <f t="shared" si="244"/>
        <v>OTHER</v>
      </c>
      <c r="G3911" s="16" t="str">
        <f t="shared" si="245"/>
        <v>OTHER</v>
      </c>
      <c r="H3911" s="9" t="s">
        <v>4896</v>
      </c>
      <c r="I3911" s="13" t="s">
        <v>150</v>
      </c>
      <c r="J3911" s="9" t="str">
        <f t="shared" si="246"/>
        <v>RS DQLAB</v>
      </c>
      <c r="K3911" s="14" t="s">
        <v>151</v>
      </c>
      <c r="L3911" t="str">
        <f t="shared" si="247"/>
        <v>SELL</v>
      </c>
    </row>
    <row r="3912" spans="1:12" x14ac:dyDescent="0.2">
      <c r="A3912" s="7" t="s">
        <v>4063</v>
      </c>
      <c r="B3912" s="8">
        <v>44433</v>
      </c>
      <c r="C3912" s="9" t="s">
        <v>12</v>
      </c>
      <c r="D3912" s="9">
        <v>67</v>
      </c>
      <c r="E3912" s="9" t="s">
        <v>116</v>
      </c>
      <c r="F3912" s="16" t="str">
        <f t="shared" si="244"/>
        <v>OTHER</v>
      </c>
      <c r="G3912" s="16" t="str">
        <f t="shared" si="245"/>
        <v>OTHER</v>
      </c>
      <c r="H3912" s="9" t="s">
        <v>4896</v>
      </c>
      <c r="I3912" s="9" t="s">
        <v>150</v>
      </c>
      <c r="J3912" s="9" t="str">
        <f t="shared" si="246"/>
        <v>RS DQLAB</v>
      </c>
      <c r="K3912" s="10" t="s">
        <v>151</v>
      </c>
      <c r="L3912" t="str">
        <f t="shared" si="247"/>
        <v>SELL</v>
      </c>
    </row>
    <row r="3913" spans="1:12" x14ac:dyDescent="0.2">
      <c r="A3913" s="11" t="s">
        <v>4064</v>
      </c>
      <c r="B3913" s="12">
        <v>44433</v>
      </c>
      <c r="C3913" s="13" t="s">
        <v>37</v>
      </c>
      <c r="D3913" s="13">
        <v>71</v>
      </c>
      <c r="E3913" s="13" t="s">
        <v>116</v>
      </c>
      <c r="F3913" s="16" t="str">
        <f t="shared" si="244"/>
        <v>OTHER</v>
      </c>
      <c r="G3913" s="16" t="str">
        <f t="shared" si="245"/>
        <v>OTHER</v>
      </c>
      <c r="H3913" s="9" t="s">
        <v>4896</v>
      </c>
      <c r="I3913" s="13" t="s">
        <v>150</v>
      </c>
      <c r="J3913" s="9" t="str">
        <f t="shared" si="246"/>
        <v>RS DQLAB</v>
      </c>
      <c r="K3913" s="14" t="s">
        <v>151</v>
      </c>
      <c r="L3913" t="str">
        <f t="shared" si="247"/>
        <v>SELL</v>
      </c>
    </row>
    <row r="3914" spans="1:12" x14ac:dyDescent="0.2">
      <c r="A3914" s="7" t="s">
        <v>4065</v>
      </c>
      <c r="B3914" s="8">
        <v>44433</v>
      </c>
      <c r="C3914" s="9" t="s">
        <v>24</v>
      </c>
      <c r="D3914" s="9">
        <v>1</v>
      </c>
      <c r="E3914" s="9" t="s">
        <v>116</v>
      </c>
      <c r="F3914" s="16" t="str">
        <f t="shared" si="244"/>
        <v>OTHER</v>
      </c>
      <c r="G3914" s="16" t="str">
        <f t="shared" si="245"/>
        <v>OTHER</v>
      </c>
      <c r="H3914" s="9" t="s">
        <v>4896</v>
      </c>
      <c r="I3914" s="9" t="s">
        <v>150</v>
      </c>
      <c r="J3914" s="9" t="str">
        <f t="shared" si="246"/>
        <v>RS DQLAB</v>
      </c>
      <c r="K3914" s="10" t="s">
        <v>151</v>
      </c>
      <c r="L3914" t="str">
        <f t="shared" si="247"/>
        <v>SELL</v>
      </c>
    </row>
    <row r="3915" spans="1:12" x14ac:dyDescent="0.2">
      <c r="A3915" s="11" t="s">
        <v>4066</v>
      </c>
      <c r="B3915" s="12">
        <v>44433</v>
      </c>
      <c r="C3915" s="13" t="s">
        <v>10</v>
      </c>
      <c r="D3915" s="13">
        <v>23</v>
      </c>
      <c r="E3915" s="13" t="s">
        <v>116</v>
      </c>
      <c r="F3915" s="16" t="str">
        <f t="shared" si="244"/>
        <v>OTHER</v>
      </c>
      <c r="G3915" s="16" t="str">
        <f t="shared" si="245"/>
        <v>OTHER</v>
      </c>
      <c r="H3915" s="9" t="s">
        <v>4896</v>
      </c>
      <c r="I3915" s="13" t="s">
        <v>150</v>
      </c>
      <c r="J3915" s="9" t="str">
        <f t="shared" si="246"/>
        <v>RS DQLAB</v>
      </c>
      <c r="K3915" s="14" t="s">
        <v>151</v>
      </c>
      <c r="L3915" t="str">
        <f t="shared" si="247"/>
        <v>SELL</v>
      </c>
    </row>
    <row r="3916" spans="1:12" x14ac:dyDescent="0.2">
      <c r="A3916" s="7" t="s">
        <v>4067</v>
      </c>
      <c r="B3916" s="8">
        <v>44433</v>
      </c>
      <c r="C3916" s="9" t="s">
        <v>10</v>
      </c>
      <c r="D3916" s="9">
        <v>30</v>
      </c>
      <c r="E3916" s="9" t="s">
        <v>116</v>
      </c>
      <c r="F3916" s="16" t="str">
        <f t="shared" si="244"/>
        <v>OTHER</v>
      </c>
      <c r="G3916" s="16" t="str">
        <f t="shared" si="245"/>
        <v>OTHER</v>
      </c>
      <c r="H3916" s="9" t="s">
        <v>4896</v>
      </c>
      <c r="I3916" s="9" t="s">
        <v>150</v>
      </c>
      <c r="J3916" s="9" t="str">
        <f t="shared" si="246"/>
        <v>RS DQLAB</v>
      </c>
      <c r="K3916" s="10" t="s">
        <v>151</v>
      </c>
      <c r="L3916" t="str">
        <f t="shared" si="247"/>
        <v>SELL</v>
      </c>
    </row>
    <row r="3917" spans="1:12" x14ac:dyDescent="0.2">
      <c r="A3917" s="11" t="s">
        <v>4068</v>
      </c>
      <c r="B3917" s="12">
        <v>44433</v>
      </c>
      <c r="C3917" s="13" t="s">
        <v>10</v>
      </c>
      <c r="D3917" s="13">
        <v>405</v>
      </c>
      <c r="E3917" s="13" t="s">
        <v>116</v>
      </c>
      <c r="F3917" s="16" t="str">
        <f t="shared" si="244"/>
        <v>OTHER</v>
      </c>
      <c r="G3917" s="16" t="str">
        <f t="shared" si="245"/>
        <v>OTHER</v>
      </c>
      <c r="H3917" s="9" t="s">
        <v>4896</v>
      </c>
      <c r="I3917" s="13" t="s">
        <v>150</v>
      </c>
      <c r="J3917" s="9" t="str">
        <f t="shared" si="246"/>
        <v>RS DQLAB</v>
      </c>
      <c r="K3917" s="14" t="s">
        <v>151</v>
      </c>
      <c r="L3917" t="str">
        <f t="shared" si="247"/>
        <v>SELL</v>
      </c>
    </row>
    <row r="3918" spans="1:12" x14ac:dyDescent="0.2">
      <c r="A3918" s="7" t="s">
        <v>4069</v>
      </c>
      <c r="B3918" s="8">
        <v>44433</v>
      </c>
      <c r="C3918" s="9" t="s">
        <v>40</v>
      </c>
      <c r="D3918" s="9">
        <v>3</v>
      </c>
      <c r="E3918" s="9" t="s">
        <v>116</v>
      </c>
      <c r="F3918" s="16" t="str">
        <f t="shared" si="244"/>
        <v>OTHER</v>
      </c>
      <c r="G3918" s="16" t="str">
        <f t="shared" si="245"/>
        <v>OTHER</v>
      </c>
      <c r="H3918" s="9" t="s">
        <v>4896</v>
      </c>
      <c r="I3918" s="9" t="s">
        <v>150</v>
      </c>
      <c r="J3918" s="9" t="str">
        <f t="shared" si="246"/>
        <v>RS DQLAB</v>
      </c>
      <c r="K3918" s="10" t="s">
        <v>151</v>
      </c>
      <c r="L3918" t="str">
        <f t="shared" si="247"/>
        <v>SELL</v>
      </c>
    </row>
    <row r="3919" spans="1:12" x14ac:dyDescent="0.2">
      <c r="A3919" s="11" t="s">
        <v>4070</v>
      </c>
      <c r="B3919" s="12">
        <v>44433</v>
      </c>
      <c r="C3919" s="13" t="s">
        <v>17</v>
      </c>
      <c r="D3919" s="13">
        <v>5</v>
      </c>
      <c r="E3919" s="13" t="s">
        <v>116</v>
      </c>
      <c r="F3919" s="16" t="str">
        <f t="shared" si="244"/>
        <v>OTHER</v>
      </c>
      <c r="G3919" s="16" t="str">
        <f t="shared" si="245"/>
        <v>OTHER</v>
      </c>
      <c r="H3919" s="9" t="s">
        <v>4896</v>
      </c>
      <c r="I3919" s="13" t="s">
        <v>150</v>
      </c>
      <c r="J3919" s="9" t="str">
        <f t="shared" si="246"/>
        <v>RS DQLAB</v>
      </c>
      <c r="K3919" s="14" t="s">
        <v>151</v>
      </c>
      <c r="L3919" t="str">
        <f t="shared" si="247"/>
        <v>SELL</v>
      </c>
    </row>
    <row r="3920" spans="1:12" x14ac:dyDescent="0.2">
      <c r="A3920" s="7" t="s">
        <v>4071</v>
      </c>
      <c r="B3920" s="8">
        <v>44433</v>
      </c>
      <c r="C3920" s="9" t="s">
        <v>35</v>
      </c>
      <c r="D3920" s="9">
        <v>5</v>
      </c>
      <c r="E3920" s="9" t="s">
        <v>116</v>
      </c>
      <c r="F3920" s="16" t="str">
        <f t="shared" si="244"/>
        <v>OTHER</v>
      </c>
      <c r="G3920" s="16" t="str">
        <f t="shared" si="245"/>
        <v>OTHER</v>
      </c>
      <c r="H3920" s="9" t="s">
        <v>4896</v>
      </c>
      <c r="I3920" s="9" t="s">
        <v>150</v>
      </c>
      <c r="J3920" s="9" t="str">
        <f t="shared" si="246"/>
        <v>RS DQLAB</v>
      </c>
      <c r="K3920" s="10" t="s">
        <v>151</v>
      </c>
      <c r="L3920" t="str">
        <f t="shared" si="247"/>
        <v>SELL</v>
      </c>
    </row>
    <row r="3921" spans="1:12" x14ac:dyDescent="0.2">
      <c r="A3921" s="11" t="s">
        <v>4072</v>
      </c>
      <c r="B3921" s="12">
        <v>44433</v>
      </c>
      <c r="C3921" s="13" t="s">
        <v>5</v>
      </c>
      <c r="D3921" s="13">
        <v>2</v>
      </c>
      <c r="E3921" s="13" t="s">
        <v>116</v>
      </c>
      <c r="F3921" s="16" t="str">
        <f t="shared" si="244"/>
        <v>OTHER</v>
      </c>
      <c r="G3921" s="16" t="str">
        <f t="shared" si="245"/>
        <v>OTHER</v>
      </c>
      <c r="H3921" s="9" t="s">
        <v>4896</v>
      </c>
      <c r="I3921" s="13" t="s">
        <v>150</v>
      </c>
      <c r="J3921" s="9" t="str">
        <f t="shared" si="246"/>
        <v>RS DQLAB</v>
      </c>
      <c r="K3921" s="14" t="s">
        <v>151</v>
      </c>
      <c r="L3921" t="str">
        <f t="shared" si="247"/>
        <v>SELL</v>
      </c>
    </row>
    <row r="3922" spans="1:12" x14ac:dyDescent="0.2">
      <c r="A3922" s="7" t="s">
        <v>4073</v>
      </c>
      <c r="B3922" s="8">
        <v>44434</v>
      </c>
      <c r="C3922" s="9" t="s">
        <v>12</v>
      </c>
      <c r="D3922" s="9">
        <v>25</v>
      </c>
      <c r="E3922" s="9" t="s">
        <v>116</v>
      </c>
      <c r="F3922" s="16" t="str">
        <f t="shared" si="244"/>
        <v>OTHER</v>
      </c>
      <c r="G3922" s="16" t="str">
        <f t="shared" si="245"/>
        <v>OTHER</v>
      </c>
      <c r="H3922" s="9" t="s">
        <v>4896</v>
      </c>
      <c r="I3922" s="9" t="s">
        <v>150</v>
      </c>
      <c r="J3922" s="9" t="str">
        <f t="shared" si="246"/>
        <v>RS DQLAB</v>
      </c>
      <c r="K3922" s="10" t="s">
        <v>151</v>
      </c>
      <c r="L3922" t="str">
        <f t="shared" si="247"/>
        <v>SELL</v>
      </c>
    </row>
    <row r="3923" spans="1:12" x14ac:dyDescent="0.2">
      <c r="A3923" s="11" t="s">
        <v>4074</v>
      </c>
      <c r="B3923" s="12">
        <v>44434</v>
      </c>
      <c r="C3923" s="13" t="s">
        <v>12</v>
      </c>
      <c r="D3923" s="13">
        <v>94</v>
      </c>
      <c r="E3923" s="13" t="s">
        <v>116</v>
      </c>
      <c r="F3923" s="16" t="str">
        <f t="shared" si="244"/>
        <v>OTHER</v>
      </c>
      <c r="G3923" s="16" t="str">
        <f t="shared" si="245"/>
        <v>OTHER</v>
      </c>
      <c r="H3923" s="9" t="s">
        <v>4896</v>
      </c>
      <c r="I3923" s="13" t="s">
        <v>150</v>
      </c>
      <c r="J3923" s="9" t="str">
        <f t="shared" si="246"/>
        <v>RS DQLAB</v>
      </c>
      <c r="K3923" s="14" t="s">
        <v>151</v>
      </c>
      <c r="L3923" t="str">
        <f t="shared" si="247"/>
        <v>SELL</v>
      </c>
    </row>
    <row r="3924" spans="1:12" x14ac:dyDescent="0.2">
      <c r="A3924" s="7" t="s">
        <v>4075</v>
      </c>
      <c r="B3924" s="8">
        <v>44434</v>
      </c>
      <c r="C3924" s="9" t="s">
        <v>36</v>
      </c>
      <c r="D3924" s="9">
        <v>3</v>
      </c>
      <c r="E3924" s="9" t="s">
        <v>116</v>
      </c>
      <c r="F3924" s="16" t="str">
        <f t="shared" si="244"/>
        <v>OTHER</v>
      </c>
      <c r="G3924" s="16" t="str">
        <f t="shared" si="245"/>
        <v>OTHER</v>
      </c>
      <c r="H3924" s="9" t="s">
        <v>4896</v>
      </c>
      <c r="I3924" s="9" t="s">
        <v>150</v>
      </c>
      <c r="J3924" s="9" t="str">
        <f t="shared" si="246"/>
        <v>RS DQLAB</v>
      </c>
      <c r="K3924" s="10" t="s">
        <v>151</v>
      </c>
      <c r="L3924" t="str">
        <f t="shared" si="247"/>
        <v>SELL</v>
      </c>
    </row>
    <row r="3925" spans="1:12" x14ac:dyDescent="0.2">
      <c r="A3925" s="11" t="s">
        <v>4076</v>
      </c>
      <c r="B3925" s="12">
        <v>44434</v>
      </c>
      <c r="C3925" s="13" t="s">
        <v>36</v>
      </c>
      <c r="D3925" s="13">
        <v>86</v>
      </c>
      <c r="E3925" s="13" t="s">
        <v>116</v>
      </c>
      <c r="F3925" s="16" t="str">
        <f t="shared" si="244"/>
        <v>OTHER</v>
      </c>
      <c r="G3925" s="16" t="str">
        <f t="shared" si="245"/>
        <v>OTHER</v>
      </c>
      <c r="H3925" s="9" t="s">
        <v>4896</v>
      </c>
      <c r="I3925" s="13" t="s">
        <v>150</v>
      </c>
      <c r="J3925" s="9" t="str">
        <f t="shared" si="246"/>
        <v>RS DQLAB</v>
      </c>
      <c r="K3925" s="14" t="s">
        <v>151</v>
      </c>
      <c r="L3925" t="str">
        <f t="shared" si="247"/>
        <v>SELL</v>
      </c>
    </row>
    <row r="3926" spans="1:12" x14ac:dyDescent="0.2">
      <c r="A3926" s="7" t="s">
        <v>4077</v>
      </c>
      <c r="B3926" s="8">
        <v>44434</v>
      </c>
      <c r="C3926" s="9" t="s">
        <v>16</v>
      </c>
      <c r="D3926" s="9">
        <v>33</v>
      </c>
      <c r="E3926" s="9" t="s">
        <v>116</v>
      </c>
      <c r="F3926" s="16" t="str">
        <f t="shared" si="244"/>
        <v>OTHER</v>
      </c>
      <c r="G3926" s="16" t="str">
        <f t="shared" si="245"/>
        <v>OTHER</v>
      </c>
      <c r="H3926" s="9" t="s">
        <v>4896</v>
      </c>
      <c r="I3926" s="9" t="s">
        <v>150</v>
      </c>
      <c r="J3926" s="9" t="str">
        <f t="shared" si="246"/>
        <v>RS DQLAB</v>
      </c>
      <c r="K3926" s="10" t="s">
        <v>151</v>
      </c>
      <c r="L3926" t="str">
        <f t="shared" si="247"/>
        <v>SELL</v>
      </c>
    </row>
    <row r="3927" spans="1:12" x14ac:dyDescent="0.2">
      <c r="A3927" s="11" t="s">
        <v>4078</v>
      </c>
      <c r="B3927" s="12">
        <v>44435</v>
      </c>
      <c r="C3927" s="13" t="s">
        <v>37</v>
      </c>
      <c r="D3927" s="13">
        <v>47</v>
      </c>
      <c r="E3927" s="13" t="s">
        <v>116</v>
      </c>
      <c r="F3927" s="16" t="str">
        <f t="shared" si="244"/>
        <v>OTHER</v>
      </c>
      <c r="G3927" s="16" t="str">
        <f t="shared" si="245"/>
        <v>OTHER</v>
      </c>
      <c r="H3927" s="9" t="s">
        <v>4896</v>
      </c>
      <c r="I3927" s="13" t="s">
        <v>150</v>
      </c>
      <c r="J3927" s="9" t="str">
        <f t="shared" si="246"/>
        <v>RS DQLAB</v>
      </c>
      <c r="K3927" s="14" t="s">
        <v>151</v>
      </c>
      <c r="L3927" t="str">
        <f t="shared" si="247"/>
        <v>SELL</v>
      </c>
    </row>
    <row r="3928" spans="1:12" x14ac:dyDescent="0.2">
      <c r="A3928" s="7" t="s">
        <v>4079</v>
      </c>
      <c r="B3928" s="8">
        <v>44435</v>
      </c>
      <c r="C3928" s="9" t="s">
        <v>38</v>
      </c>
      <c r="D3928" s="9">
        <v>42</v>
      </c>
      <c r="E3928" s="9" t="s">
        <v>116</v>
      </c>
      <c r="F3928" s="16" t="str">
        <f t="shared" si="244"/>
        <v>OTHER</v>
      </c>
      <c r="G3928" s="16" t="str">
        <f t="shared" si="245"/>
        <v>OTHER</v>
      </c>
      <c r="H3928" s="9" t="s">
        <v>4896</v>
      </c>
      <c r="I3928" s="9" t="s">
        <v>150</v>
      </c>
      <c r="J3928" s="9" t="str">
        <f t="shared" si="246"/>
        <v>RS DQLAB</v>
      </c>
      <c r="K3928" s="10" t="s">
        <v>151</v>
      </c>
      <c r="L3928" t="str">
        <f t="shared" si="247"/>
        <v>SELL</v>
      </c>
    </row>
    <row r="3929" spans="1:12" x14ac:dyDescent="0.2">
      <c r="A3929" s="11" t="s">
        <v>4080</v>
      </c>
      <c r="B3929" s="12">
        <v>44435</v>
      </c>
      <c r="C3929" s="13" t="s">
        <v>10</v>
      </c>
      <c r="D3929" s="13">
        <v>25</v>
      </c>
      <c r="E3929" s="13" t="s">
        <v>116</v>
      </c>
      <c r="F3929" s="16" t="str">
        <f t="shared" si="244"/>
        <v>OTHER</v>
      </c>
      <c r="G3929" s="16" t="str">
        <f t="shared" si="245"/>
        <v>OTHER</v>
      </c>
      <c r="H3929" s="9" t="s">
        <v>4896</v>
      </c>
      <c r="I3929" s="13" t="s">
        <v>150</v>
      </c>
      <c r="J3929" s="9" t="str">
        <f t="shared" si="246"/>
        <v>RS DQLAB</v>
      </c>
      <c r="K3929" s="14" t="s">
        <v>151</v>
      </c>
      <c r="L3929" t="str">
        <f t="shared" si="247"/>
        <v>SELL</v>
      </c>
    </row>
    <row r="3930" spans="1:12" x14ac:dyDescent="0.2">
      <c r="A3930" s="7" t="s">
        <v>4081</v>
      </c>
      <c r="B3930" s="8">
        <v>44435</v>
      </c>
      <c r="C3930" s="9" t="s">
        <v>28</v>
      </c>
      <c r="D3930" s="9">
        <v>24</v>
      </c>
      <c r="E3930" s="9" t="s">
        <v>116</v>
      </c>
      <c r="F3930" s="16" t="str">
        <f t="shared" si="244"/>
        <v>OTHER</v>
      </c>
      <c r="G3930" s="16" t="str">
        <f t="shared" si="245"/>
        <v>OTHER</v>
      </c>
      <c r="H3930" s="9" t="s">
        <v>4896</v>
      </c>
      <c r="I3930" s="9" t="s">
        <v>150</v>
      </c>
      <c r="J3930" s="9" t="str">
        <f t="shared" si="246"/>
        <v>RS DQLAB</v>
      </c>
      <c r="K3930" s="10" t="s">
        <v>151</v>
      </c>
      <c r="L3930" t="str">
        <f t="shared" si="247"/>
        <v>SELL</v>
      </c>
    </row>
    <row r="3931" spans="1:12" x14ac:dyDescent="0.2">
      <c r="A3931" s="11" t="s">
        <v>4082</v>
      </c>
      <c r="B3931" s="12">
        <v>44436</v>
      </c>
      <c r="C3931" s="13" t="s">
        <v>37</v>
      </c>
      <c r="D3931" s="13">
        <v>2</v>
      </c>
      <c r="E3931" s="13" t="s">
        <v>116</v>
      </c>
      <c r="F3931" s="16" t="str">
        <f t="shared" si="244"/>
        <v>OTHER</v>
      </c>
      <c r="G3931" s="16" t="str">
        <f t="shared" si="245"/>
        <v>OTHER</v>
      </c>
      <c r="H3931" s="9" t="s">
        <v>4896</v>
      </c>
      <c r="I3931" s="13" t="s">
        <v>150</v>
      </c>
      <c r="J3931" s="9" t="str">
        <f t="shared" si="246"/>
        <v>RS DQLAB</v>
      </c>
      <c r="K3931" s="14" t="s">
        <v>151</v>
      </c>
      <c r="L3931" t="str">
        <f t="shared" si="247"/>
        <v>SELL</v>
      </c>
    </row>
    <row r="3932" spans="1:12" x14ac:dyDescent="0.2">
      <c r="A3932" s="7" t="s">
        <v>4083</v>
      </c>
      <c r="B3932" s="8">
        <v>44436</v>
      </c>
      <c r="C3932" s="9" t="s">
        <v>37</v>
      </c>
      <c r="D3932" s="9">
        <v>19</v>
      </c>
      <c r="E3932" s="9" t="s">
        <v>116</v>
      </c>
      <c r="F3932" s="16" t="str">
        <f t="shared" si="244"/>
        <v>OTHER</v>
      </c>
      <c r="G3932" s="16" t="str">
        <f t="shared" si="245"/>
        <v>OTHER</v>
      </c>
      <c r="H3932" s="9" t="s">
        <v>4896</v>
      </c>
      <c r="I3932" s="9" t="s">
        <v>150</v>
      </c>
      <c r="J3932" s="9" t="str">
        <f t="shared" si="246"/>
        <v>RS DQLAB</v>
      </c>
      <c r="K3932" s="10" t="s">
        <v>151</v>
      </c>
      <c r="L3932" t="str">
        <f t="shared" si="247"/>
        <v>SELL</v>
      </c>
    </row>
    <row r="3933" spans="1:12" x14ac:dyDescent="0.2">
      <c r="A3933" s="11" t="s">
        <v>4084</v>
      </c>
      <c r="B3933" s="12">
        <v>44436</v>
      </c>
      <c r="C3933" s="13" t="s">
        <v>9</v>
      </c>
      <c r="D3933" s="13">
        <v>53</v>
      </c>
      <c r="E3933" s="13" t="s">
        <v>116</v>
      </c>
      <c r="F3933" s="16" t="str">
        <f t="shared" si="244"/>
        <v>OTHER</v>
      </c>
      <c r="G3933" s="16" t="str">
        <f t="shared" si="245"/>
        <v>OTHER</v>
      </c>
      <c r="H3933" s="9" t="s">
        <v>4896</v>
      </c>
      <c r="I3933" s="13" t="s">
        <v>150</v>
      </c>
      <c r="J3933" s="9" t="str">
        <f t="shared" si="246"/>
        <v>RS DQLAB</v>
      </c>
      <c r="K3933" s="14" t="s">
        <v>151</v>
      </c>
      <c r="L3933" t="str">
        <f t="shared" si="247"/>
        <v>SELL</v>
      </c>
    </row>
    <row r="3934" spans="1:12" x14ac:dyDescent="0.2">
      <c r="A3934" s="7" t="s">
        <v>4085</v>
      </c>
      <c r="B3934" s="8">
        <v>44436</v>
      </c>
      <c r="C3934" s="9" t="s">
        <v>9</v>
      </c>
      <c r="D3934" s="9">
        <v>5</v>
      </c>
      <c r="E3934" s="9" t="s">
        <v>116</v>
      </c>
      <c r="F3934" s="16" t="str">
        <f t="shared" si="244"/>
        <v>OTHER</v>
      </c>
      <c r="G3934" s="16" t="str">
        <f t="shared" si="245"/>
        <v>OTHER</v>
      </c>
      <c r="H3934" s="9" t="s">
        <v>4896</v>
      </c>
      <c r="I3934" s="9" t="s">
        <v>150</v>
      </c>
      <c r="J3934" s="9" t="str">
        <f t="shared" si="246"/>
        <v>RS DQLAB</v>
      </c>
      <c r="K3934" s="10" t="s">
        <v>151</v>
      </c>
      <c r="L3934" t="str">
        <f t="shared" si="247"/>
        <v>SELL</v>
      </c>
    </row>
    <row r="3935" spans="1:12" x14ac:dyDescent="0.2">
      <c r="A3935" s="11" t="s">
        <v>4086</v>
      </c>
      <c r="B3935" s="12">
        <v>44436</v>
      </c>
      <c r="C3935" s="13" t="s">
        <v>41</v>
      </c>
      <c r="D3935" s="13">
        <v>14</v>
      </c>
      <c r="E3935" s="13" t="s">
        <v>116</v>
      </c>
      <c r="F3935" s="16" t="str">
        <f t="shared" si="244"/>
        <v>OTHER</v>
      </c>
      <c r="G3935" s="16" t="str">
        <f t="shared" si="245"/>
        <v>OTHER</v>
      </c>
      <c r="H3935" s="9" t="s">
        <v>4896</v>
      </c>
      <c r="I3935" s="13" t="s">
        <v>150</v>
      </c>
      <c r="J3935" s="9" t="str">
        <f t="shared" si="246"/>
        <v>RS DQLAB</v>
      </c>
      <c r="K3935" s="14" t="s">
        <v>151</v>
      </c>
      <c r="L3935" t="str">
        <f t="shared" si="247"/>
        <v>SELL</v>
      </c>
    </row>
    <row r="3936" spans="1:12" x14ac:dyDescent="0.2">
      <c r="A3936" s="7" t="s">
        <v>4087</v>
      </c>
      <c r="B3936" s="8">
        <v>44436</v>
      </c>
      <c r="C3936" s="9" t="s">
        <v>10</v>
      </c>
      <c r="D3936" s="9">
        <v>92</v>
      </c>
      <c r="E3936" s="9" t="s">
        <v>116</v>
      </c>
      <c r="F3936" s="16" t="str">
        <f t="shared" si="244"/>
        <v>OTHER</v>
      </c>
      <c r="G3936" s="16" t="str">
        <f t="shared" si="245"/>
        <v>OTHER</v>
      </c>
      <c r="H3936" s="9" t="s">
        <v>4896</v>
      </c>
      <c r="I3936" s="9" t="s">
        <v>150</v>
      </c>
      <c r="J3936" s="9" t="str">
        <f t="shared" si="246"/>
        <v>RS DQLAB</v>
      </c>
      <c r="K3936" s="10" t="s">
        <v>151</v>
      </c>
      <c r="L3936" t="str">
        <f t="shared" si="247"/>
        <v>SELL</v>
      </c>
    </row>
    <row r="3937" spans="1:12" x14ac:dyDescent="0.2">
      <c r="A3937" s="11" t="s">
        <v>4088</v>
      </c>
      <c r="B3937" s="12">
        <v>44437</v>
      </c>
      <c r="C3937" s="13" t="s">
        <v>33</v>
      </c>
      <c r="D3937" s="13">
        <v>18</v>
      </c>
      <c r="E3937" s="13" t="s">
        <v>116</v>
      </c>
      <c r="F3937" s="16" t="str">
        <f t="shared" si="244"/>
        <v>OTHER</v>
      </c>
      <c r="G3937" s="16" t="str">
        <f t="shared" si="245"/>
        <v>OTHER</v>
      </c>
      <c r="H3937" s="9" t="s">
        <v>4896</v>
      </c>
      <c r="I3937" s="13" t="s">
        <v>150</v>
      </c>
      <c r="J3937" s="9" t="str">
        <f t="shared" si="246"/>
        <v>RS DQLAB</v>
      </c>
      <c r="K3937" s="14" t="s">
        <v>151</v>
      </c>
      <c r="L3937" t="str">
        <f t="shared" si="247"/>
        <v>SELL</v>
      </c>
    </row>
    <row r="3938" spans="1:12" x14ac:dyDescent="0.2">
      <c r="A3938" s="7" t="s">
        <v>4089</v>
      </c>
      <c r="B3938" s="8">
        <v>44437</v>
      </c>
      <c r="C3938" s="9" t="s">
        <v>10</v>
      </c>
      <c r="D3938" s="9">
        <v>4</v>
      </c>
      <c r="E3938" s="9" t="s">
        <v>116</v>
      </c>
      <c r="F3938" s="16" t="str">
        <f t="shared" si="244"/>
        <v>OTHER</v>
      </c>
      <c r="G3938" s="16" t="str">
        <f t="shared" si="245"/>
        <v>OTHER</v>
      </c>
      <c r="H3938" s="9" t="s">
        <v>4896</v>
      </c>
      <c r="I3938" s="9" t="s">
        <v>150</v>
      </c>
      <c r="J3938" s="9" t="str">
        <f t="shared" si="246"/>
        <v>RS DQLAB</v>
      </c>
      <c r="K3938" s="10" t="s">
        <v>151</v>
      </c>
      <c r="L3938" t="str">
        <f t="shared" si="247"/>
        <v>SELL</v>
      </c>
    </row>
    <row r="3939" spans="1:12" x14ac:dyDescent="0.2">
      <c r="A3939" s="11" t="s">
        <v>4090</v>
      </c>
      <c r="B3939" s="12">
        <v>44437</v>
      </c>
      <c r="C3939" s="13" t="s">
        <v>20</v>
      </c>
      <c r="D3939" s="13">
        <v>6</v>
      </c>
      <c r="E3939" s="13" t="s">
        <v>116</v>
      </c>
      <c r="F3939" s="16" t="str">
        <f t="shared" si="244"/>
        <v>OTHER</v>
      </c>
      <c r="G3939" s="16" t="str">
        <f t="shared" si="245"/>
        <v>OTHER</v>
      </c>
      <c r="H3939" s="9" t="s">
        <v>4896</v>
      </c>
      <c r="I3939" s="13" t="s">
        <v>150</v>
      </c>
      <c r="J3939" s="9" t="str">
        <f t="shared" si="246"/>
        <v>RS DQLAB</v>
      </c>
      <c r="K3939" s="14" t="s">
        <v>151</v>
      </c>
      <c r="L3939" t="str">
        <f t="shared" si="247"/>
        <v>SELL</v>
      </c>
    </row>
    <row r="3940" spans="1:12" x14ac:dyDescent="0.2">
      <c r="A3940" s="7" t="s">
        <v>4091</v>
      </c>
      <c r="B3940" s="8">
        <v>44437</v>
      </c>
      <c r="C3940" s="9" t="s">
        <v>23</v>
      </c>
      <c r="D3940" s="9">
        <v>15</v>
      </c>
      <c r="E3940" s="9" t="s">
        <v>116</v>
      </c>
      <c r="F3940" s="16" t="str">
        <f t="shared" si="244"/>
        <v>OTHER</v>
      </c>
      <c r="G3940" s="16" t="str">
        <f t="shared" si="245"/>
        <v>OTHER</v>
      </c>
      <c r="H3940" s="9" t="s">
        <v>4896</v>
      </c>
      <c r="I3940" s="9" t="s">
        <v>150</v>
      </c>
      <c r="J3940" s="9" t="str">
        <f t="shared" si="246"/>
        <v>RS DQLAB</v>
      </c>
      <c r="K3940" s="10" t="s">
        <v>151</v>
      </c>
      <c r="L3940" t="str">
        <f t="shared" si="247"/>
        <v>SELL</v>
      </c>
    </row>
    <row r="3941" spans="1:12" x14ac:dyDescent="0.2">
      <c r="A3941" s="11" t="s">
        <v>4092</v>
      </c>
      <c r="B3941" s="12">
        <v>44438</v>
      </c>
      <c r="C3941" s="13" t="s">
        <v>24</v>
      </c>
      <c r="D3941" s="13">
        <v>15</v>
      </c>
      <c r="E3941" s="13" t="s">
        <v>116</v>
      </c>
      <c r="F3941" s="16" t="str">
        <f t="shared" si="244"/>
        <v>OTHER</v>
      </c>
      <c r="G3941" s="16" t="str">
        <f t="shared" si="245"/>
        <v>OTHER</v>
      </c>
      <c r="H3941" s="9" t="s">
        <v>4896</v>
      </c>
      <c r="I3941" s="13" t="s">
        <v>150</v>
      </c>
      <c r="J3941" s="9" t="str">
        <f t="shared" si="246"/>
        <v>RS DQLAB</v>
      </c>
      <c r="K3941" s="14" t="s">
        <v>151</v>
      </c>
      <c r="L3941" t="str">
        <f t="shared" si="247"/>
        <v>SELL</v>
      </c>
    </row>
    <row r="3942" spans="1:12" x14ac:dyDescent="0.2">
      <c r="A3942" s="7" t="s">
        <v>4093</v>
      </c>
      <c r="B3942" s="8">
        <v>44438</v>
      </c>
      <c r="C3942" s="9" t="s">
        <v>38</v>
      </c>
      <c r="D3942" s="9">
        <v>18</v>
      </c>
      <c r="E3942" s="9" t="s">
        <v>116</v>
      </c>
      <c r="F3942" s="16" t="str">
        <f t="shared" si="244"/>
        <v>OTHER</v>
      </c>
      <c r="G3942" s="16" t="str">
        <f t="shared" si="245"/>
        <v>OTHER</v>
      </c>
      <c r="H3942" s="9" t="s">
        <v>4896</v>
      </c>
      <c r="I3942" s="9" t="s">
        <v>150</v>
      </c>
      <c r="J3942" s="9" t="str">
        <f t="shared" si="246"/>
        <v>RS DQLAB</v>
      </c>
      <c r="K3942" s="10" t="s">
        <v>151</v>
      </c>
      <c r="L3942" t="str">
        <f t="shared" si="247"/>
        <v>SELL</v>
      </c>
    </row>
    <row r="3943" spans="1:12" x14ac:dyDescent="0.2">
      <c r="A3943" s="11" t="s">
        <v>4094</v>
      </c>
      <c r="B3943" s="12">
        <v>44438</v>
      </c>
      <c r="C3943" s="13" t="s">
        <v>36</v>
      </c>
      <c r="D3943" s="13">
        <v>0</v>
      </c>
      <c r="E3943" s="13" t="s">
        <v>116</v>
      </c>
      <c r="F3943" s="16" t="str">
        <f t="shared" si="244"/>
        <v>OTHER</v>
      </c>
      <c r="G3943" s="16" t="str">
        <f t="shared" si="245"/>
        <v>OTHER</v>
      </c>
      <c r="H3943" s="9" t="s">
        <v>4896</v>
      </c>
      <c r="I3943" s="13" t="s">
        <v>150</v>
      </c>
      <c r="J3943" s="9" t="str">
        <f t="shared" si="246"/>
        <v>RS DQLAB</v>
      </c>
      <c r="K3943" s="14" t="s">
        <v>151</v>
      </c>
      <c r="L3943" t="str">
        <f t="shared" si="247"/>
        <v>SELL</v>
      </c>
    </row>
    <row r="3944" spans="1:12" x14ac:dyDescent="0.2">
      <c r="A3944" s="7" t="s">
        <v>4095</v>
      </c>
      <c r="B3944" s="8">
        <v>44438</v>
      </c>
      <c r="C3944" s="9" t="s">
        <v>16</v>
      </c>
      <c r="D3944" s="9">
        <v>598</v>
      </c>
      <c r="E3944" s="9" t="s">
        <v>116</v>
      </c>
      <c r="F3944" s="16" t="str">
        <f t="shared" si="244"/>
        <v>OTHER</v>
      </c>
      <c r="G3944" s="16" t="str">
        <f t="shared" si="245"/>
        <v>OTHER</v>
      </c>
      <c r="H3944" s="9" t="s">
        <v>4896</v>
      </c>
      <c r="I3944" s="9" t="s">
        <v>150</v>
      </c>
      <c r="J3944" s="9" t="str">
        <f t="shared" si="246"/>
        <v>RS DQLAB</v>
      </c>
      <c r="K3944" s="10" t="s">
        <v>151</v>
      </c>
      <c r="L3944" t="str">
        <f t="shared" si="247"/>
        <v>SELL</v>
      </c>
    </row>
    <row r="3945" spans="1:12" x14ac:dyDescent="0.2">
      <c r="A3945" s="11" t="s">
        <v>4096</v>
      </c>
      <c r="B3945" s="12">
        <v>44438</v>
      </c>
      <c r="C3945" s="13" t="s">
        <v>40</v>
      </c>
      <c r="D3945" s="13">
        <v>3</v>
      </c>
      <c r="E3945" s="13" t="s">
        <v>116</v>
      </c>
      <c r="F3945" s="16" t="str">
        <f t="shared" si="244"/>
        <v>OTHER</v>
      </c>
      <c r="G3945" s="16" t="str">
        <f t="shared" si="245"/>
        <v>OTHER</v>
      </c>
      <c r="H3945" s="9" t="s">
        <v>4896</v>
      </c>
      <c r="I3945" s="13" t="s">
        <v>150</v>
      </c>
      <c r="J3945" s="9" t="str">
        <f t="shared" si="246"/>
        <v>RS DQLAB</v>
      </c>
      <c r="K3945" s="14" t="s">
        <v>151</v>
      </c>
      <c r="L3945" t="str">
        <f t="shared" si="247"/>
        <v>SELL</v>
      </c>
    </row>
    <row r="3946" spans="1:12" x14ac:dyDescent="0.2">
      <c r="A3946" s="7" t="s">
        <v>4097</v>
      </c>
      <c r="B3946" s="8">
        <v>44438</v>
      </c>
      <c r="C3946" s="9" t="s">
        <v>20</v>
      </c>
      <c r="D3946" s="9">
        <v>42</v>
      </c>
      <c r="E3946" s="9" t="s">
        <v>116</v>
      </c>
      <c r="F3946" s="16" t="str">
        <f t="shared" si="244"/>
        <v>OTHER</v>
      </c>
      <c r="G3946" s="16" t="str">
        <f t="shared" si="245"/>
        <v>OTHER</v>
      </c>
      <c r="H3946" s="9" t="s">
        <v>4896</v>
      </c>
      <c r="I3946" s="9" t="s">
        <v>150</v>
      </c>
      <c r="J3946" s="9" t="str">
        <f t="shared" si="246"/>
        <v>RS DQLAB</v>
      </c>
      <c r="K3946" s="10" t="s">
        <v>151</v>
      </c>
      <c r="L3946" t="str">
        <f t="shared" si="247"/>
        <v>SELL</v>
      </c>
    </row>
    <row r="3947" spans="1:12" x14ac:dyDescent="0.2">
      <c r="A3947" s="11" t="s">
        <v>4098</v>
      </c>
      <c r="B3947" s="12">
        <v>44438</v>
      </c>
      <c r="C3947" s="13" t="s">
        <v>17</v>
      </c>
      <c r="D3947" s="13">
        <v>15</v>
      </c>
      <c r="E3947" s="13" t="s">
        <v>116</v>
      </c>
      <c r="F3947" s="16" t="str">
        <f t="shared" si="244"/>
        <v>OTHER</v>
      </c>
      <c r="G3947" s="16" t="str">
        <f t="shared" si="245"/>
        <v>OTHER</v>
      </c>
      <c r="H3947" s="9" t="s">
        <v>4896</v>
      </c>
      <c r="I3947" s="13" t="s">
        <v>150</v>
      </c>
      <c r="J3947" s="9" t="str">
        <f t="shared" si="246"/>
        <v>RS DQLAB</v>
      </c>
      <c r="K3947" s="14" t="s">
        <v>151</v>
      </c>
      <c r="L3947" t="str">
        <f t="shared" si="247"/>
        <v>SELL</v>
      </c>
    </row>
    <row r="3948" spans="1:12" x14ac:dyDescent="0.2">
      <c r="A3948" s="7" t="s">
        <v>4099</v>
      </c>
      <c r="B3948" s="8">
        <v>44438</v>
      </c>
      <c r="C3948" s="9" t="s">
        <v>25</v>
      </c>
      <c r="D3948" s="9">
        <v>14</v>
      </c>
      <c r="E3948" s="9" t="s">
        <v>116</v>
      </c>
      <c r="F3948" s="16" t="str">
        <f t="shared" si="244"/>
        <v>OTHER</v>
      </c>
      <c r="G3948" s="16" t="str">
        <f t="shared" si="245"/>
        <v>OTHER</v>
      </c>
      <c r="H3948" s="9" t="s">
        <v>4896</v>
      </c>
      <c r="I3948" s="9" t="s">
        <v>150</v>
      </c>
      <c r="J3948" s="9" t="str">
        <f t="shared" si="246"/>
        <v>RS DQLAB</v>
      </c>
      <c r="K3948" s="10" t="s">
        <v>151</v>
      </c>
      <c r="L3948" t="str">
        <f t="shared" si="247"/>
        <v>SELL</v>
      </c>
    </row>
    <row r="3949" spans="1:12" x14ac:dyDescent="0.2">
      <c r="A3949" s="11" t="s">
        <v>4100</v>
      </c>
      <c r="B3949" s="12">
        <v>44439</v>
      </c>
      <c r="C3949" s="13" t="s">
        <v>9</v>
      </c>
      <c r="D3949" s="13">
        <v>83</v>
      </c>
      <c r="E3949" s="13" t="s">
        <v>116</v>
      </c>
      <c r="F3949" s="16" t="str">
        <f t="shared" si="244"/>
        <v>OTHER</v>
      </c>
      <c r="G3949" s="16" t="str">
        <f t="shared" si="245"/>
        <v>OTHER</v>
      </c>
      <c r="H3949" s="9" t="s">
        <v>4896</v>
      </c>
      <c r="I3949" s="13" t="s">
        <v>150</v>
      </c>
      <c r="J3949" s="9" t="str">
        <f t="shared" si="246"/>
        <v>RS DQLAB</v>
      </c>
      <c r="K3949" s="14" t="s">
        <v>151</v>
      </c>
      <c r="L3949" t="str">
        <f t="shared" si="247"/>
        <v>SELL</v>
      </c>
    </row>
    <row r="3950" spans="1:12" x14ac:dyDescent="0.2">
      <c r="A3950" s="7" t="s">
        <v>4101</v>
      </c>
      <c r="B3950" s="8">
        <v>44439</v>
      </c>
      <c r="C3950" s="9" t="s">
        <v>24</v>
      </c>
      <c r="D3950" s="9">
        <v>14</v>
      </c>
      <c r="E3950" s="9" t="s">
        <v>116</v>
      </c>
      <c r="F3950" s="16" t="str">
        <f t="shared" si="244"/>
        <v>OTHER</v>
      </c>
      <c r="G3950" s="16" t="str">
        <f t="shared" si="245"/>
        <v>OTHER</v>
      </c>
      <c r="H3950" s="9" t="s">
        <v>4896</v>
      </c>
      <c r="I3950" s="9" t="s">
        <v>150</v>
      </c>
      <c r="J3950" s="9" t="str">
        <f t="shared" si="246"/>
        <v>RS DQLAB</v>
      </c>
      <c r="K3950" s="10" t="s">
        <v>151</v>
      </c>
      <c r="L3950" t="str">
        <f t="shared" si="247"/>
        <v>SELL</v>
      </c>
    </row>
    <row r="3951" spans="1:12" x14ac:dyDescent="0.2">
      <c r="A3951" s="11" t="s">
        <v>4102</v>
      </c>
      <c r="B3951" s="12">
        <v>44439</v>
      </c>
      <c r="C3951" s="13" t="s">
        <v>38</v>
      </c>
      <c r="D3951" s="13">
        <v>32</v>
      </c>
      <c r="E3951" s="13" t="s">
        <v>116</v>
      </c>
      <c r="F3951" s="16" t="str">
        <f t="shared" si="244"/>
        <v>OTHER</v>
      </c>
      <c r="G3951" s="16" t="str">
        <f t="shared" si="245"/>
        <v>OTHER</v>
      </c>
      <c r="H3951" s="9" t="s">
        <v>4896</v>
      </c>
      <c r="I3951" s="13" t="s">
        <v>150</v>
      </c>
      <c r="J3951" s="9" t="str">
        <f t="shared" si="246"/>
        <v>RS DQLAB</v>
      </c>
      <c r="K3951" s="14" t="s">
        <v>151</v>
      </c>
      <c r="L3951" t="str">
        <f t="shared" si="247"/>
        <v>SELL</v>
      </c>
    </row>
    <row r="3952" spans="1:12" x14ac:dyDescent="0.2">
      <c r="A3952" s="7" t="s">
        <v>4103</v>
      </c>
      <c r="B3952" s="8">
        <v>44439</v>
      </c>
      <c r="C3952" s="9" t="s">
        <v>22</v>
      </c>
      <c r="D3952" s="9">
        <v>9</v>
      </c>
      <c r="E3952" s="9" t="s">
        <v>116</v>
      </c>
      <c r="F3952" s="16" t="str">
        <f t="shared" si="244"/>
        <v>OTHER</v>
      </c>
      <c r="G3952" s="16" t="str">
        <f t="shared" si="245"/>
        <v>OTHER</v>
      </c>
      <c r="H3952" s="9" t="s">
        <v>4896</v>
      </c>
      <c r="I3952" s="9" t="s">
        <v>150</v>
      </c>
      <c r="J3952" s="9" t="str">
        <f t="shared" si="246"/>
        <v>RS DQLAB</v>
      </c>
      <c r="K3952" s="10" t="s">
        <v>151</v>
      </c>
      <c r="L3952" t="str">
        <f t="shared" si="247"/>
        <v>SELL</v>
      </c>
    </row>
    <row r="3953" spans="1:12" x14ac:dyDescent="0.2">
      <c r="A3953" s="11" t="s">
        <v>4104</v>
      </c>
      <c r="B3953" s="12">
        <v>44439</v>
      </c>
      <c r="C3953" s="13" t="s">
        <v>40</v>
      </c>
      <c r="D3953" s="13">
        <v>95</v>
      </c>
      <c r="E3953" s="13" t="s">
        <v>116</v>
      </c>
      <c r="F3953" s="16" t="str">
        <f t="shared" si="244"/>
        <v>OTHER</v>
      </c>
      <c r="G3953" s="16" t="str">
        <f t="shared" si="245"/>
        <v>OTHER</v>
      </c>
      <c r="H3953" s="9" t="s">
        <v>4896</v>
      </c>
      <c r="I3953" s="13" t="s">
        <v>150</v>
      </c>
      <c r="J3953" s="9" t="str">
        <f t="shared" si="246"/>
        <v>RS DQLAB</v>
      </c>
      <c r="K3953" s="14" t="s">
        <v>151</v>
      </c>
      <c r="L3953" t="str">
        <f t="shared" si="247"/>
        <v>SELL</v>
      </c>
    </row>
    <row r="3954" spans="1:12" x14ac:dyDescent="0.2">
      <c r="A3954" s="7" t="s">
        <v>4105</v>
      </c>
      <c r="B3954" s="8">
        <v>44439</v>
      </c>
      <c r="C3954" s="9" t="s">
        <v>20</v>
      </c>
      <c r="D3954" s="9">
        <v>15</v>
      </c>
      <c r="E3954" s="9" t="s">
        <v>116</v>
      </c>
      <c r="F3954" s="16" t="str">
        <f t="shared" si="244"/>
        <v>OTHER</v>
      </c>
      <c r="G3954" s="16" t="str">
        <f t="shared" si="245"/>
        <v>OTHER</v>
      </c>
      <c r="H3954" s="9" t="s">
        <v>4896</v>
      </c>
      <c r="I3954" s="9" t="s">
        <v>150</v>
      </c>
      <c r="J3954" s="9" t="str">
        <f t="shared" si="246"/>
        <v>RS DQLAB</v>
      </c>
      <c r="K3954" s="10" t="s">
        <v>151</v>
      </c>
      <c r="L3954" t="str">
        <f t="shared" si="247"/>
        <v>SELL</v>
      </c>
    </row>
    <row r="3955" spans="1:12" x14ac:dyDescent="0.2">
      <c r="A3955" s="11" t="s">
        <v>4106</v>
      </c>
      <c r="B3955" s="12">
        <v>44439</v>
      </c>
      <c r="C3955" s="13" t="s">
        <v>14</v>
      </c>
      <c r="D3955" s="13">
        <v>33</v>
      </c>
      <c r="E3955" s="13" t="s">
        <v>116</v>
      </c>
      <c r="F3955" s="16" t="str">
        <f t="shared" si="244"/>
        <v>OTHER</v>
      </c>
      <c r="G3955" s="16" t="str">
        <f t="shared" si="245"/>
        <v>OTHER</v>
      </c>
      <c r="H3955" s="9" t="s">
        <v>4896</v>
      </c>
      <c r="I3955" s="13" t="s">
        <v>150</v>
      </c>
      <c r="J3955" s="9" t="str">
        <f t="shared" si="246"/>
        <v>RS DQLAB</v>
      </c>
      <c r="K3955" s="14" t="s">
        <v>151</v>
      </c>
      <c r="L3955" t="str">
        <f t="shared" si="247"/>
        <v>SELL</v>
      </c>
    </row>
    <row r="3956" spans="1:12" x14ac:dyDescent="0.2">
      <c r="A3956" s="7" t="s">
        <v>4107</v>
      </c>
      <c r="B3956" s="8">
        <v>44440</v>
      </c>
      <c r="C3956" s="9" t="s">
        <v>12</v>
      </c>
      <c r="D3956" s="9">
        <v>21</v>
      </c>
      <c r="E3956" s="9" t="s">
        <v>116</v>
      </c>
      <c r="F3956" s="16" t="str">
        <f t="shared" si="244"/>
        <v>OTHER</v>
      </c>
      <c r="G3956" s="16" t="str">
        <f t="shared" si="245"/>
        <v>OTHER</v>
      </c>
      <c r="H3956" s="9" t="s">
        <v>4896</v>
      </c>
      <c r="I3956" s="9" t="s">
        <v>150</v>
      </c>
      <c r="J3956" s="9" t="str">
        <f t="shared" si="246"/>
        <v>RS DQLAB</v>
      </c>
      <c r="K3956" s="10" t="s">
        <v>151</v>
      </c>
      <c r="L3956" t="str">
        <f t="shared" si="247"/>
        <v>SELL</v>
      </c>
    </row>
    <row r="3957" spans="1:12" x14ac:dyDescent="0.2">
      <c r="A3957" s="11" t="s">
        <v>4108</v>
      </c>
      <c r="B3957" s="12">
        <v>44440</v>
      </c>
      <c r="C3957" s="13" t="s">
        <v>24</v>
      </c>
      <c r="D3957" s="13">
        <v>9</v>
      </c>
      <c r="E3957" s="13" t="s">
        <v>116</v>
      </c>
      <c r="F3957" s="16" t="str">
        <f t="shared" si="244"/>
        <v>OTHER</v>
      </c>
      <c r="G3957" s="16" t="str">
        <f t="shared" si="245"/>
        <v>OTHER</v>
      </c>
      <c r="H3957" s="9" t="s">
        <v>4896</v>
      </c>
      <c r="I3957" s="13" t="s">
        <v>150</v>
      </c>
      <c r="J3957" s="9" t="str">
        <f t="shared" si="246"/>
        <v>RS DQLAB</v>
      </c>
      <c r="K3957" s="14" t="s">
        <v>151</v>
      </c>
      <c r="L3957" t="str">
        <f t="shared" si="247"/>
        <v>SELL</v>
      </c>
    </row>
    <row r="3958" spans="1:12" x14ac:dyDescent="0.2">
      <c r="A3958" s="7" t="s">
        <v>4109</v>
      </c>
      <c r="B3958" s="8">
        <v>44440</v>
      </c>
      <c r="C3958" s="9" t="s">
        <v>28</v>
      </c>
      <c r="D3958" s="9">
        <v>65</v>
      </c>
      <c r="E3958" s="9" t="s">
        <v>116</v>
      </c>
      <c r="F3958" s="16" t="str">
        <f t="shared" si="244"/>
        <v>OTHER</v>
      </c>
      <c r="G3958" s="16" t="str">
        <f t="shared" si="245"/>
        <v>OTHER</v>
      </c>
      <c r="H3958" s="9" t="s">
        <v>4896</v>
      </c>
      <c r="I3958" s="9" t="s">
        <v>150</v>
      </c>
      <c r="J3958" s="9" t="str">
        <f t="shared" si="246"/>
        <v>RS DQLAB</v>
      </c>
      <c r="K3958" s="10" t="s">
        <v>151</v>
      </c>
      <c r="L3958" t="str">
        <f t="shared" si="247"/>
        <v>SELL</v>
      </c>
    </row>
    <row r="3959" spans="1:12" x14ac:dyDescent="0.2">
      <c r="A3959" s="11" t="s">
        <v>4110</v>
      </c>
      <c r="B3959" s="12">
        <v>44440</v>
      </c>
      <c r="C3959" s="13" t="s">
        <v>28</v>
      </c>
      <c r="D3959" s="13">
        <v>45</v>
      </c>
      <c r="E3959" s="13" t="s">
        <v>116</v>
      </c>
      <c r="F3959" s="16" t="str">
        <f t="shared" si="244"/>
        <v>OTHER</v>
      </c>
      <c r="G3959" s="16" t="str">
        <f t="shared" si="245"/>
        <v>OTHER</v>
      </c>
      <c r="H3959" s="9" t="s">
        <v>4896</v>
      </c>
      <c r="I3959" s="13" t="s">
        <v>150</v>
      </c>
      <c r="J3959" s="9" t="str">
        <f t="shared" si="246"/>
        <v>RS DQLAB</v>
      </c>
      <c r="K3959" s="14" t="s">
        <v>151</v>
      </c>
      <c r="L3959" t="str">
        <f t="shared" si="247"/>
        <v>SELL</v>
      </c>
    </row>
    <row r="3960" spans="1:12" x14ac:dyDescent="0.2">
      <c r="A3960" s="7" t="s">
        <v>4111</v>
      </c>
      <c r="B3960" s="8">
        <v>44440</v>
      </c>
      <c r="C3960" s="9" t="s">
        <v>39</v>
      </c>
      <c r="D3960" s="9">
        <v>96</v>
      </c>
      <c r="E3960" s="9" t="s">
        <v>116</v>
      </c>
      <c r="F3960" s="16" t="str">
        <f t="shared" si="244"/>
        <v>OTHER</v>
      </c>
      <c r="G3960" s="16" t="str">
        <f t="shared" si="245"/>
        <v>OTHER</v>
      </c>
      <c r="H3960" s="9" t="s">
        <v>4896</v>
      </c>
      <c r="I3960" s="9" t="s">
        <v>150</v>
      </c>
      <c r="J3960" s="9" t="str">
        <f t="shared" si="246"/>
        <v>RS DQLAB</v>
      </c>
      <c r="K3960" s="10" t="s">
        <v>151</v>
      </c>
      <c r="L3960" t="str">
        <f t="shared" si="247"/>
        <v>SELL</v>
      </c>
    </row>
    <row r="3961" spans="1:12" x14ac:dyDescent="0.2">
      <c r="A3961" s="11" t="s">
        <v>4112</v>
      </c>
      <c r="B3961" s="12">
        <v>44440</v>
      </c>
      <c r="C3961" s="13" t="s">
        <v>16</v>
      </c>
      <c r="D3961" s="13">
        <v>2000</v>
      </c>
      <c r="E3961" s="13" t="s">
        <v>4878</v>
      </c>
      <c r="F3961" s="16" t="str">
        <f t="shared" si="244"/>
        <v>DQLAB04</v>
      </c>
      <c r="G3961" s="16" t="str">
        <f t="shared" si="245"/>
        <v>DQLAB04</v>
      </c>
      <c r="H3961" s="9" t="s">
        <v>4902</v>
      </c>
      <c r="I3961" s="13" t="s">
        <v>116</v>
      </c>
      <c r="J3961" s="9" t="str">
        <f t="shared" si="246"/>
        <v>OTHER</v>
      </c>
      <c r="K3961" s="14" t="s">
        <v>117</v>
      </c>
      <c r="L3961" t="str">
        <f t="shared" si="247"/>
        <v>BUY</v>
      </c>
    </row>
    <row r="3962" spans="1:12" x14ac:dyDescent="0.2">
      <c r="A3962" s="7" t="s">
        <v>4113</v>
      </c>
      <c r="B3962" s="8">
        <v>44440</v>
      </c>
      <c r="C3962" s="9" t="s">
        <v>36</v>
      </c>
      <c r="D3962" s="9">
        <v>2000</v>
      </c>
      <c r="E3962" s="9" t="s">
        <v>4879</v>
      </c>
      <c r="F3962" s="16" t="str">
        <f t="shared" si="244"/>
        <v>DQLAB006</v>
      </c>
      <c r="G3962" s="16" t="str">
        <f t="shared" si="245"/>
        <v>DQLAB00</v>
      </c>
      <c r="H3962" s="9" t="s">
        <v>4901</v>
      </c>
      <c r="I3962" s="9" t="s">
        <v>116</v>
      </c>
      <c r="J3962" s="9" t="str">
        <f t="shared" si="246"/>
        <v>OTHER</v>
      </c>
      <c r="K3962" s="10" t="s">
        <v>117</v>
      </c>
      <c r="L3962" t="str">
        <f t="shared" si="247"/>
        <v>BUY</v>
      </c>
    </row>
    <row r="3963" spans="1:12" x14ac:dyDescent="0.2">
      <c r="A3963" s="11" t="s">
        <v>4114</v>
      </c>
      <c r="B3963" s="12">
        <v>44440</v>
      </c>
      <c r="C3963" s="13" t="s">
        <v>21</v>
      </c>
      <c r="D3963" s="13">
        <v>1000</v>
      </c>
      <c r="E3963" s="13" t="s">
        <v>1159</v>
      </c>
      <c r="F3963" s="16" t="str">
        <f t="shared" si="244"/>
        <v>DQLAB16</v>
      </c>
      <c r="G3963" s="16" t="str">
        <f t="shared" si="245"/>
        <v>DQLAB16</v>
      </c>
      <c r="H3963" s="9" t="s">
        <v>4895</v>
      </c>
      <c r="I3963" s="13" t="s">
        <v>116</v>
      </c>
      <c r="J3963" s="9" t="str">
        <f t="shared" si="246"/>
        <v>OTHER</v>
      </c>
      <c r="K3963" s="14" t="s">
        <v>117</v>
      </c>
      <c r="L3963" t="str">
        <f t="shared" si="247"/>
        <v>BUY</v>
      </c>
    </row>
    <row r="3964" spans="1:12" x14ac:dyDescent="0.2">
      <c r="A3964" s="7" t="s">
        <v>4115</v>
      </c>
      <c r="B3964" s="8">
        <v>44440</v>
      </c>
      <c r="C3964" s="9" t="s">
        <v>22</v>
      </c>
      <c r="D3964" s="9">
        <v>1000</v>
      </c>
      <c r="E3964" s="9" t="s">
        <v>4878</v>
      </c>
      <c r="F3964" s="16" t="str">
        <f t="shared" si="244"/>
        <v>DQLAB04</v>
      </c>
      <c r="G3964" s="16" t="str">
        <f t="shared" si="245"/>
        <v>DQLAB04</v>
      </c>
      <c r="H3964" s="9" t="s">
        <v>4902</v>
      </c>
      <c r="I3964" s="9" t="s">
        <v>116</v>
      </c>
      <c r="J3964" s="9" t="str">
        <f t="shared" si="246"/>
        <v>OTHER</v>
      </c>
      <c r="K3964" s="10" t="s">
        <v>117</v>
      </c>
      <c r="L3964" t="str">
        <f t="shared" si="247"/>
        <v>BUY</v>
      </c>
    </row>
    <row r="3965" spans="1:12" x14ac:dyDescent="0.2">
      <c r="A3965" s="11" t="s">
        <v>4116</v>
      </c>
      <c r="B3965" s="12">
        <v>44440</v>
      </c>
      <c r="C3965" s="13" t="s">
        <v>27</v>
      </c>
      <c r="D3965" s="13">
        <v>200</v>
      </c>
      <c r="E3965" s="13" t="s">
        <v>4869</v>
      </c>
      <c r="F3965" s="16" t="str">
        <f t="shared" si="244"/>
        <v>DQLAB07</v>
      </c>
      <c r="G3965" s="16" t="str">
        <f t="shared" si="245"/>
        <v>DQLAB07</v>
      </c>
      <c r="H3965" s="9" t="s">
        <v>4894</v>
      </c>
      <c r="I3965" s="13" t="s">
        <v>116</v>
      </c>
      <c r="J3965" s="9" t="str">
        <f t="shared" si="246"/>
        <v>OTHER</v>
      </c>
      <c r="K3965" s="14" t="s">
        <v>117</v>
      </c>
      <c r="L3965" t="str">
        <f t="shared" si="247"/>
        <v>BUY</v>
      </c>
    </row>
    <row r="3966" spans="1:12" x14ac:dyDescent="0.2">
      <c r="A3966" s="7" t="s">
        <v>4117</v>
      </c>
      <c r="B3966" s="8">
        <v>44440</v>
      </c>
      <c r="C3966" s="9" t="s">
        <v>28</v>
      </c>
      <c r="D3966" s="9">
        <v>2000</v>
      </c>
      <c r="E3966" s="9" t="s">
        <v>4880</v>
      </c>
      <c r="F3966" s="16" t="str">
        <f t="shared" si="244"/>
        <v>DQLAB012</v>
      </c>
      <c r="G3966" s="16" t="str">
        <f t="shared" si="245"/>
        <v>DQLAB01</v>
      </c>
      <c r="H3966" s="9" t="s">
        <v>4889</v>
      </c>
      <c r="I3966" s="9" t="s">
        <v>116</v>
      </c>
      <c r="J3966" s="9" t="str">
        <f t="shared" si="246"/>
        <v>OTHER</v>
      </c>
      <c r="K3966" s="10" t="s">
        <v>117</v>
      </c>
      <c r="L3966" t="str">
        <f t="shared" si="247"/>
        <v>BUY</v>
      </c>
    </row>
    <row r="3967" spans="1:12" x14ac:dyDescent="0.2">
      <c r="A3967" s="11" t="s">
        <v>4118</v>
      </c>
      <c r="B3967" s="12">
        <v>44441</v>
      </c>
      <c r="C3967" s="13" t="s">
        <v>37</v>
      </c>
      <c r="D3967" s="13">
        <v>51</v>
      </c>
      <c r="E3967" s="13" t="s">
        <v>116</v>
      </c>
      <c r="F3967" s="16" t="str">
        <f t="shared" si="244"/>
        <v>OTHER</v>
      </c>
      <c r="G3967" s="16" t="str">
        <f t="shared" si="245"/>
        <v>OTHER</v>
      </c>
      <c r="H3967" s="9" t="s">
        <v>4896</v>
      </c>
      <c r="I3967" s="13" t="s">
        <v>150</v>
      </c>
      <c r="J3967" s="9" t="str">
        <f t="shared" si="246"/>
        <v>RS DQLAB</v>
      </c>
      <c r="K3967" s="14" t="s">
        <v>151</v>
      </c>
      <c r="L3967" t="str">
        <f t="shared" si="247"/>
        <v>SELL</v>
      </c>
    </row>
    <row r="3968" spans="1:12" x14ac:dyDescent="0.2">
      <c r="A3968" s="7" t="s">
        <v>4119</v>
      </c>
      <c r="B3968" s="8">
        <v>44441</v>
      </c>
      <c r="C3968" s="9" t="s">
        <v>41</v>
      </c>
      <c r="D3968" s="9">
        <v>9</v>
      </c>
      <c r="E3968" s="9" t="s">
        <v>116</v>
      </c>
      <c r="F3968" s="16" t="str">
        <f t="shared" si="244"/>
        <v>OTHER</v>
      </c>
      <c r="G3968" s="16" t="str">
        <f t="shared" si="245"/>
        <v>OTHER</v>
      </c>
      <c r="H3968" s="9" t="s">
        <v>4896</v>
      </c>
      <c r="I3968" s="9" t="s">
        <v>150</v>
      </c>
      <c r="J3968" s="9" t="str">
        <f t="shared" si="246"/>
        <v>RS DQLAB</v>
      </c>
      <c r="K3968" s="10" t="s">
        <v>151</v>
      </c>
      <c r="L3968" t="str">
        <f t="shared" si="247"/>
        <v>SELL</v>
      </c>
    </row>
    <row r="3969" spans="1:12" x14ac:dyDescent="0.2">
      <c r="A3969" s="11" t="s">
        <v>4120</v>
      </c>
      <c r="B3969" s="12">
        <v>44441</v>
      </c>
      <c r="C3969" s="13" t="s">
        <v>22</v>
      </c>
      <c r="D3969" s="13">
        <v>49</v>
      </c>
      <c r="E3969" s="13" t="s">
        <v>116</v>
      </c>
      <c r="F3969" s="16" t="str">
        <f t="shared" si="244"/>
        <v>OTHER</v>
      </c>
      <c r="G3969" s="16" t="str">
        <f t="shared" si="245"/>
        <v>OTHER</v>
      </c>
      <c r="H3969" s="9" t="s">
        <v>4896</v>
      </c>
      <c r="I3969" s="13" t="s">
        <v>150</v>
      </c>
      <c r="J3969" s="9" t="str">
        <f t="shared" si="246"/>
        <v>RS DQLAB</v>
      </c>
      <c r="K3969" s="14" t="s">
        <v>151</v>
      </c>
      <c r="L3969" t="str">
        <f t="shared" si="247"/>
        <v>SELL</v>
      </c>
    </row>
    <row r="3970" spans="1:12" x14ac:dyDescent="0.2">
      <c r="A3970" s="7" t="s">
        <v>4121</v>
      </c>
      <c r="B3970" s="8">
        <v>44441</v>
      </c>
      <c r="C3970" s="9" t="s">
        <v>40</v>
      </c>
      <c r="D3970" s="9">
        <v>478</v>
      </c>
      <c r="E3970" s="9" t="s">
        <v>116</v>
      </c>
      <c r="F3970" s="16" t="str">
        <f t="shared" si="244"/>
        <v>OTHER</v>
      </c>
      <c r="G3970" s="16" t="str">
        <f t="shared" si="245"/>
        <v>OTHER</v>
      </c>
      <c r="H3970" s="9" t="s">
        <v>4896</v>
      </c>
      <c r="I3970" s="9" t="s">
        <v>150</v>
      </c>
      <c r="J3970" s="9" t="str">
        <f t="shared" si="246"/>
        <v>RS DQLAB</v>
      </c>
      <c r="K3970" s="10" t="s">
        <v>151</v>
      </c>
      <c r="L3970" t="str">
        <f t="shared" si="247"/>
        <v>SELL</v>
      </c>
    </row>
    <row r="3971" spans="1:12" x14ac:dyDescent="0.2">
      <c r="A3971" s="11" t="s">
        <v>4122</v>
      </c>
      <c r="B3971" s="12">
        <v>44441</v>
      </c>
      <c r="C3971" s="13" t="s">
        <v>28</v>
      </c>
      <c r="D3971" s="13">
        <v>51</v>
      </c>
      <c r="E3971" s="13" t="s">
        <v>116</v>
      </c>
      <c r="F3971" s="16" t="str">
        <f t="shared" ref="F3971:F4034" si="248">UPPER(IF(LEN(E3971)=0,"OTHER",E3971))</f>
        <v>OTHER</v>
      </c>
      <c r="G3971" s="16" t="str">
        <f t="shared" ref="G3971:G4034" si="249">LEFT(F3971,7)</f>
        <v>OTHER</v>
      </c>
      <c r="H3971" s="9" t="s">
        <v>4896</v>
      </c>
      <c r="I3971" s="13" t="s">
        <v>150</v>
      </c>
      <c r="J3971" s="9" t="str">
        <f t="shared" ref="J3971:J4034" si="250">(UPPER(IF(LEN(I3971)=0,"OTHER",I3971)))</f>
        <v>RS DQLAB</v>
      </c>
      <c r="K3971" s="14" t="s">
        <v>151</v>
      </c>
      <c r="L3971" t="str">
        <f t="shared" ref="L3971:L4034" si="251">UPPER(K3971)</f>
        <v>SELL</v>
      </c>
    </row>
    <row r="3972" spans="1:12" x14ac:dyDescent="0.2">
      <c r="A3972" s="7" t="s">
        <v>4123</v>
      </c>
      <c r="B3972" s="8">
        <v>44441</v>
      </c>
      <c r="C3972" s="9" t="s">
        <v>14</v>
      </c>
      <c r="D3972" s="9">
        <v>9</v>
      </c>
      <c r="E3972" s="9" t="s">
        <v>116</v>
      </c>
      <c r="F3972" s="16" t="str">
        <f t="shared" si="248"/>
        <v>OTHER</v>
      </c>
      <c r="G3972" s="16" t="str">
        <f t="shared" si="249"/>
        <v>OTHER</v>
      </c>
      <c r="H3972" s="9" t="s">
        <v>4896</v>
      </c>
      <c r="I3972" s="9" t="s">
        <v>150</v>
      </c>
      <c r="J3972" s="9" t="str">
        <f t="shared" si="250"/>
        <v>RS DQLAB</v>
      </c>
      <c r="K3972" s="10" t="s">
        <v>151</v>
      </c>
      <c r="L3972" t="str">
        <f t="shared" si="251"/>
        <v>SELL</v>
      </c>
    </row>
    <row r="3973" spans="1:12" x14ac:dyDescent="0.2">
      <c r="A3973" s="11" t="s">
        <v>4124</v>
      </c>
      <c r="B3973" s="12">
        <v>44441</v>
      </c>
      <c r="C3973" s="13" t="s">
        <v>5</v>
      </c>
      <c r="D3973" s="13">
        <v>9</v>
      </c>
      <c r="E3973" s="13" t="s">
        <v>116</v>
      </c>
      <c r="F3973" s="16" t="str">
        <f t="shared" si="248"/>
        <v>OTHER</v>
      </c>
      <c r="G3973" s="16" t="str">
        <f t="shared" si="249"/>
        <v>OTHER</v>
      </c>
      <c r="H3973" s="9" t="s">
        <v>4896</v>
      </c>
      <c r="I3973" s="13" t="s">
        <v>150</v>
      </c>
      <c r="J3973" s="9" t="str">
        <f t="shared" si="250"/>
        <v>RS DQLAB</v>
      </c>
      <c r="K3973" s="14" t="s">
        <v>151</v>
      </c>
      <c r="L3973" t="str">
        <f t="shared" si="251"/>
        <v>SELL</v>
      </c>
    </row>
    <row r="3974" spans="1:12" x14ac:dyDescent="0.2">
      <c r="A3974" s="7" t="s">
        <v>4125</v>
      </c>
      <c r="B3974" s="8">
        <v>44442</v>
      </c>
      <c r="C3974" s="9" t="s">
        <v>10</v>
      </c>
      <c r="D3974" s="9">
        <v>32</v>
      </c>
      <c r="E3974" s="9" t="s">
        <v>116</v>
      </c>
      <c r="F3974" s="16" t="str">
        <f t="shared" si="248"/>
        <v>OTHER</v>
      </c>
      <c r="G3974" s="16" t="str">
        <f t="shared" si="249"/>
        <v>OTHER</v>
      </c>
      <c r="H3974" s="9" t="s">
        <v>4896</v>
      </c>
      <c r="I3974" s="9" t="s">
        <v>150</v>
      </c>
      <c r="J3974" s="9" t="str">
        <f t="shared" si="250"/>
        <v>RS DQLAB</v>
      </c>
      <c r="K3974" s="10" t="s">
        <v>151</v>
      </c>
      <c r="L3974" t="str">
        <f t="shared" si="251"/>
        <v>SELL</v>
      </c>
    </row>
    <row r="3975" spans="1:12" x14ac:dyDescent="0.2">
      <c r="A3975" s="11" t="s">
        <v>4126</v>
      </c>
      <c r="B3975" s="12">
        <v>44442</v>
      </c>
      <c r="C3975" s="13" t="s">
        <v>17</v>
      </c>
      <c r="D3975" s="13">
        <v>65</v>
      </c>
      <c r="E3975" s="13" t="s">
        <v>116</v>
      </c>
      <c r="F3975" s="16" t="str">
        <f t="shared" si="248"/>
        <v>OTHER</v>
      </c>
      <c r="G3975" s="16" t="str">
        <f t="shared" si="249"/>
        <v>OTHER</v>
      </c>
      <c r="H3975" s="9" t="s">
        <v>4896</v>
      </c>
      <c r="I3975" s="13" t="s">
        <v>150</v>
      </c>
      <c r="J3975" s="9" t="str">
        <f t="shared" si="250"/>
        <v>RS DQLAB</v>
      </c>
      <c r="K3975" s="14" t="s">
        <v>151</v>
      </c>
      <c r="L3975" t="str">
        <f t="shared" si="251"/>
        <v>SELL</v>
      </c>
    </row>
    <row r="3976" spans="1:12" x14ac:dyDescent="0.2">
      <c r="A3976" s="7" t="s">
        <v>4127</v>
      </c>
      <c r="B3976" s="8">
        <v>44442</v>
      </c>
      <c r="C3976" s="9" t="s">
        <v>23</v>
      </c>
      <c r="D3976" s="9">
        <v>83</v>
      </c>
      <c r="E3976" s="9" t="s">
        <v>116</v>
      </c>
      <c r="F3976" s="16" t="str">
        <f t="shared" si="248"/>
        <v>OTHER</v>
      </c>
      <c r="G3976" s="16" t="str">
        <f t="shared" si="249"/>
        <v>OTHER</v>
      </c>
      <c r="H3976" s="9" t="s">
        <v>4896</v>
      </c>
      <c r="I3976" s="9" t="s">
        <v>150</v>
      </c>
      <c r="J3976" s="9" t="str">
        <f t="shared" si="250"/>
        <v>RS DQLAB</v>
      </c>
      <c r="K3976" s="10" t="s">
        <v>151</v>
      </c>
      <c r="L3976" t="str">
        <f t="shared" si="251"/>
        <v>SELL</v>
      </c>
    </row>
    <row r="3977" spans="1:12" x14ac:dyDescent="0.2">
      <c r="A3977" s="11" t="s">
        <v>4128</v>
      </c>
      <c r="B3977" s="12">
        <v>44443</v>
      </c>
      <c r="C3977" s="13" t="s">
        <v>12</v>
      </c>
      <c r="D3977" s="13">
        <v>37</v>
      </c>
      <c r="E3977" s="13" t="s">
        <v>116</v>
      </c>
      <c r="F3977" s="16" t="str">
        <f t="shared" si="248"/>
        <v>OTHER</v>
      </c>
      <c r="G3977" s="16" t="str">
        <f t="shared" si="249"/>
        <v>OTHER</v>
      </c>
      <c r="H3977" s="9" t="s">
        <v>4896</v>
      </c>
      <c r="I3977" s="13" t="s">
        <v>150</v>
      </c>
      <c r="J3977" s="9" t="str">
        <f t="shared" si="250"/>
        <v>RS DQLAB</v>
      </c>
      <c r="K3977" s="14" t="s">
        <v>151</v>
      </c>
      <c r="L3977" t="str">
        <f t="shared" si="251"/>
        <v>SELL</v>
      </c>
    </row>
    <row r="3978" spans="1:12" x14ac:dyDescent="0.2">
      <c r="A3978" s="7" t="s">
        <v>4129</v>
      </c>
      <c r="B3978" s="8">
        <v>44443</v>
      </c>
      <c r="C3978" s="9" t="s">
        <v>12</v>
      </c>
      <c r="D3978" s="9">
        <v>73</v>
      </c>
      <c r="E3978" s="9" t="s">
        <v>116</v>
      </c>
      <c r="F3978" s="16" t="str">
        <f t="shared" si="248"/>
        <v>OTHER</v>
      </c>
      <c r="G3978" s="16" t="str">
        <f t="shared" si="249"/>
        <v>OTHER</v>
      </c>
      <c r="H3978" s="9" t="s">
        <v>4896</v>
      </c>
      <c r="I3978" s="9" t="s">
        <v>150</v>
      </c>
      <c r="J3978" s="9" t="str">
        <f t="shared" si="250"/>
        <v>RS DQLAB</v>
      </c>
      <c r="K3978" s="10" t="s">
        <v>151</v>
      </c>
      <c r="L3978" t="str">
        <f t="shared" si="251"/>
        <v>SELL</v>
      </c>
    </row>
    <row r="3979" spans="1:12" x14ac:dyDescent="0.2">
      <c r="A3979" s="11" t="s">
        <v>4130</v>
      </c>
      <c r="B3979" s="12">
        <v>44443</v>
      </c>
      <c r="C3979" s="13" t="s">
        <v>37</v>
      </c>
      <c r="D3979" s="13">
        <v>15</v>
      </c>
      <c r="E3979" s="13" t="s">
        <v>116</v>
      </c>
      <c r="F3979" s="16" t="str">
        <f t="shared" si="248"/>
        <v>OTHER</v>
      </c>
      <c r="G3979" s="16" t="str">
        <f t="shared" si="249"/>
        <v>OTHER</v>
      </c>
      <c r="H3979" s="9" t="s">
        <v>4896</v>
      </c>
      <c r="I3979" s="13" t="s">
        <v>150</v>
      </c>
      <c r="J3979" s="9" t="str">
        <f t="shared" si="250"/>
        <v>RS DQLAB</v>
      </c>
      <c r="K3979" s="14" t="s">
        <v>151</v>
      </c>
      <c r="L3979" t="str">
        <f t="shared" si="251"/>
        <v>SELL</v>
      </c>
    </row>
    <row r="3980" spans="1:12" x14ac:dyDescent="0.2">
      <c r="A3980" s="7" t="s">
        <v>4131</v>
      </c>
      <c r="B3980" s="8">
        <v>44443</v>
      </c>
      <c r="C3980" s="9" t="s">
        <v>37</v>
      </c>
      <c r="D3980" s="9">
        <v>74</v>
      </c>
      <c r="E3980" s="9" t="s">
        <v>116</v>
      </c>
      <c r="F3980" s="16" t="str">
        <f t="shared" si="248"/>
        <v>OTHER</v>
      </c>
      <c r="G3980" s="16" t="str">
        <f t="shared" si="249"/>
        <v>OTHER</v>
      </c>
      <c r="H3980" s="9" t="s">
        <v>4896</v>
      </c>
      <c r="I3980" s="9" t="s">
        <v>150</v>
      </c>
      <c r="J3980" s="9" t="str">
        <f t="shared" si="250"/>
        <v>RS DQLAB</v>
      </c>
      <c r="K3980" s="10" t="s">
        <v>151</v>
      </c>
      <c r="L3980" t="str">
        <f t="shared" si="251"/>
        <v>SELL</v>
      </c>
    </row>
    <row r="3981" spans="1:12" x14ac:dyDescent="0.2">
      <c r="A3981" s="11" t="s">
        <v>4132</v>
      </c>
      <c r="B3981" s="12">
        <v>44443</v>
      </c>
      <c r="C3981" s="13" t="s">
        <v>9</v>
      </c>
      <c r="D3981" s="13">
        <v>57</v>
      </c>
      <c r="E3981" s="13" t="s">
        <v>116</v>
      </c>
      <c r="F3981" s="16" t="str">
        <f t="shared" si="248"/>
        <v>OTHER</v>
      </c>
      <c r="G3981" s="16" t="str">
        <f t="shared" si="249"/>
        <v>OTHER</v>
      </c>
      <c r="H3981" s="9" t="s">
        <v>4896</v>
      </c>
      <c r="I3981" s="13" t="s">
        <v>150</v>
      </c>
      <c r="J3981" s="9" t="str">
        <f t="shared" si="250"/>
        <v>RS DQLAB</v>
      </c>
      <c r="K3981" s="14" t="s">
        <v>151</v>
      </c>
      <c r="L3981" t="str">
        <f t="shared" si="251"/>
        <v>SELL</v>
      </c>
    </row>
    <row r="3982" spans="1:12" x14ac:dyDescent="0.2">
      <c r="A3982" s="7" t="s">
        <v>4133</v>
      </c>
      <c r="B3982" s="8">
        <v>44443</v>
      </c>
      <c r="C3982" s="9" t="s">
        <v>36</v>
      </c>
      <c r="D3982" s="9">
        <v>107</v>
      </c>
      <c r="E3982" s="9" t="s">
        <v>116</v>
      </c>
      <c r="F3982" s="16" t="str">
        <f t="shared" si="248"/>
        <v>OTHER</v>
      </c>
      <c r="G3982" s="16" t="str">
        <f t="shared" si="249"/>
        <v>OTHER</v>
      </c>
      <c r="H3982" s="9" t="s">
        <v>4896</v>
      </c>
      <c r="I3982" s="9" t="s">
        <v>150</v>
      </c>
      <c r="J3982" s="9" t="str">
        <f t="shared" si="250"/>
        <v>RS DQLAB</v>
      </c>
      <c r="K3982" s="10" t="s">
        <v>151</v>
      </c>
      <c r="L3982" t="str">
        <f t="shared" si="251"/>
        <v>SELL</v>
      </c>
    </row>
    <row r="3983" spans="1:12" x14ac:dyDescent="0.2">
      <c r="A3983" s="11" t="s">
        <v>4134</v>
      </c>
      <c r="B3983" s="12">
        <v>44443</v>
      </c>
      <c r="C3983" s="13" t="s">
        <v>8</v>
      </c>
      <c r="D3983" s="13">
        <v>20</v>
      </c>
      <c r="E3983" s="13" t="s">
        <v>116</v>
      </c>
      <c r="F3983" s="16" t="str">
        <f t="shared" si="248"/>
        <v>OTHER</v>
      </c>
      <c r="G3983" s="16" t="str">
        <f t="shared" si="249"/>
        <v>OTHER</v>
      </c>
      <c r="H3983" s="9" t="s">
        <v>4896</v>
      </c>
      <c r="I3983" s="13" t="s">
        <v>150</v>
      </c>
      <c r="J3983" s="9" t="str">
        <f t="shared" si="250"/>
        <v>RS DQLAB</v>
      </c>
      <c r="K3983" s="14" t="s">
        <v>151</v>
      </c>
      <c r="L3983" t="str">
        <f t="shared" si="251"/>
        <v>SELL</v>
      </c>
    </row>
    <row r="3984" spans="1:12" x14ac:dyDescent="0.2">
      <c r="A3984" s="7" t="s">
        <v>4135</v>
      </c>
      <c r="B3984" s="8">
        <v>44444</v>
      </c>
      <c r="C3984" s="9" t="s">
        <v>12</v>
      </c>
      <c r="D3984" s="9">
        <v>61</v>
      </c>
      <c r="E3984" s="9" t="s">
        <v>116</v>
      </c>
      <c r="F3984" s="16" t="str">
        <f t="shared" si="248"/>
        <v>OTHER</v>
      </c>
      <c r="G3984" s="16" t="str">
        <f t="shared" si="249"/>
        <v>OTHER</v>
      </c>
      <c r="H3984" s="9" t="s">
        <v>4896</v>
      </c>
      <c r="I3984" s="9" t="s">
        <v>150</v>
      </c>
      <c r="J3984" s="9" t="str">
        <f t="shared" si="250"/>
        <v>RS DQLAB</v>
      </c>
      <c r="K3984" s="10" t="s">
        <v>151</v>
      </c>
      <c r="L3984" t="str">
        <f t="shared" si="251"/>
        <v>SELL</v>
      </c>
    </row>
    <row r="3985" spans="1:12" x14ac:dyDescent="0.2">
      <c r="A3985" s="11" t="s">
        <v>4136</v>
      </c>
      <c r="B3985" s="12">
        <v>44444</v>
      </c>
      <c r="C3985" s="13" t="s">
        <v>37</v>
      </c>
      <c r="D3985" s="13">
        <v>63</v>
      </c>
      <c r="E3985" s="13" t="s">
        <v>116</v>
      </c>
      <c r="F3985" s="16" t="str">
        <f t="shared" si="248"/>
        <v>OTHER</v>
      </c>
      <c r="G3985" s="16" t="str">
        <f t="shared" si="249"/>
        <v>OTHER</v>
      </c>
      <c r="H3985" s="9" t="s">
        <v>4896</v>
      </c>
      <c r="I3985" s="13" t="s">
        <v>150</v>
      </c>
      <c r="J3985" s="9" t="str">
        <f t="shared" si="250"/>
        <v>RS DQLAB</v>
      </c>
      <c r="K3985" s="14" t="s">
        <v>151</v>
      </c>
      <c r="L3985" t="str">
        <f t="shared" si="251"/>
        <v>SELL</v>
      </c>
    </row>
    <row r="3986" spans="1:12" x14ac:dyDescent="0.2">
      <c r="A3986" s="7" t="s">
        <v>4137</v>
      </c>
      <c r="B3986" s="8">
        <v>44444</v>
      </c>
      <c r="C3986" s="9" t="s">
        <v>24</v>
      </c>
      <c r="D3986" s="9">
        <v>21</v>
      </c>
      <c r="E3986" s="9" t="s">
        <v>116</v>
      </c>
      <c r="F3986" s="16" t="str">
        <f t="shared" si="248"/>
        <v>OTHER</v>
      </c>
      <c r="G3986" s="16" t="str">
        <f t="shared" si="249"/>
        <v>OTHER</v>
      </c>
      <c r="H3986" s="9" t="s">
        <v>4896</v>
      </c>
      <c r="I3986" s="9" t="s">
        <v>150</v>
      </c>
      <c r="J3986" s="9" t="str">
        <f t="shared" si="250"/>
        <v>RS DQLAB</v>
      </c>
      <c r="K3986" s="10" t="s">
        <v>151</v>
      </c>
      <c r="L3986" t="str">
        <f t="shared" si="251"/>
        <v>SELL</v>
      </c>
    </row>
    <row r="3987" spans="1:12" x14ac:dyDescent="0.2">
      <c r="A3987" s="11" t="s">
        <v>4138</v>
      </c>
      <c r="B3987" s="12">
        <v>44444</v>
      </c>
      <c r="C3987" s="13" t="s">
        <v>22</v>
      </c>
      <c r="D3987" s="13">
        <v>9</v>
      </c>
      <c r="E3987" s="13" t="s">
        <v>116</v>
      </c>
      <c r="F3987" s="16" t="str">
        <f t="shared" si="248"/>
        <v>OTHER</v>
      </c>
      <c r="G3987" s="16" t="str">
        <f t="shared" si="249"/>
        <v>OTHER</v>
      </c>
      <c r="H3987" s="9" t="s">
        <v>4896</v>
      </c>
      <c r="I3987" s="13" t="s">
        <v>150</v>
      </c>
      <c r="J3987" s="9" t="str">
        <f t="shared" si="250"/>
        <v>RS DQLAB</v>
      </c>
      <c r="K3987" s="14" t="s">
        <v>151</v>
      </c>
      <c r="L3987" t="str">
        <f t="shared" si="251"/>
        <v>SELL</v>
      </c>
    </row>
    <row r="3988" spans="1:12" x14ac:dyDescent="0.2">
      <c r="A3988" s="7" t="s">
        <v>4139</v>
      </c>
      <c r="B3988" s="8">
        <v>44444</v>
      </c>
      <c r="C3988" s="9" t="s">
        <v>40</v>
      </c>
      <c r="D3988" s="9">
        <v>61</v>
      </c>
      <c r="E3988" s="9" t="s">
        <v>116</v>
      </c>
      <c r="F3988" s="16" t="str">
        <f t="shared" si="248"/>
        <v>OTHER</v>
      </c>
      <c r="G3988" s="16" t="str">
        <f t="shared" si="249"/>
        <v>OTHER</v>
      </c>
      <c r="H3988" s="9" t="s">
        <v>4896</v>
      </c>
      <c r="I3988" s="9" t="s">
        <v>150</v>
      </c>
      <c r="J3988" s="9" t="str">
        <f t="shared" si="250"/>
        <v>RS DQLAB</v>
      </c>
      <c r="K3988" s="10" t="s">
        <v>151</v>
      </c>
      <c r="L3988" t="str">
        <f t="shared" si="251"/>
        <v>SELL</v>
      </c>
    </row>
    <row r="3989" spans="1:12" x14ac:dyDescent="0.2">
      <c r="A3989" s="11" t="s">
        <v>4140</v>
      </c>
      <c r="B3989" s="12">
        <v>44445</v>
      </c>
      <c r="C3989" s="13" t="s">
        <v>12</v>
      </c>
      <c r="D3989" s="13">
        <v>17</v>
      </c>
      <c r="E3989" s="13" t="s">
        <v>116</v>
      </c>
      <c r="F3989" s="16" t="str">
        <f t="shared" si="248"/>
        <v>OTHER</v>
      </c>
      <c r="G3989" s="16" t="str">
        <f t="shared" si="249"/>
        <v>OTHER</v>
      </c>
      <c r="H3989" s="9" t="s">
        <v>4896</v>
      </c>
      <c r="I3989" s="13" t="s">
        <v>150</v>
      </c>
      <c r="J3989" s="9" t="str">
        <f t="shared" si="250"/>
        <v>RS DQLAB</v>
      </c>
      <c r="K3989" s="14" t="s">
        <v>151</v>
      </c>
      <c r="L3989" t="str">
        <f t="shared" si="251"/>
        <v>SELL</v>
      </c>
    </row>
    <row r="3990" spans="1:12" x14ac:dyDescent="0.2">
      <c r="A3990" s="7" t="s">
        <v>4141</v>
      </c>
      <c r="B3990" s="8">
        <v>44445</v>
      </c>
      <c r="C3990" s="9" t="s">
        <v>37</v>
      </c>
      <c r="D3990" s="9">
        <v>3</v>
      </c>
      <c r="E3990" s="9" t="s">
        <v>116</v>
      </c>
      <c r="F3990" s="16" t="str">
        <f t="shared" si="248"/>
        <v>OTHER</v>
      </c>
      <c r="G3990" s="16" t="str">
        <f t="shared" si="249"/>
        <v>OTHER</v>
      </c>
      <c r="H3990" s="9" t="s">
        <v>4896</v>
      </c>
      <c r="I3990" s="9" t="s">
        <v>150</v>
      </c>
      <c r="J3990" s="9" t="str">
        <f t="shared" si="250"/>
        <v>RS DQLAB</v>
      </c>
      <c r="K3990" s="10" t="s">
        <v>151</v>
      </c>
      <c r="L3990" t="str">
        <f t="shared" si="251"/>
        <v>SELL</v>
      </c>
    </row>
    <row r="3991" spans="1:12" x14ac:dyDescent="0.2">
      <c r="A3991" s="11" t="s">
        <v>4142</v>
      </c>
      <c r="B3991" s="12">
        <v>44445</v>
      </c>
      <c r="C3991" s="13" t="s">
        <v>24</v>
      </c>
      <c r="D3991" s="13">
        <v>2</v>
      </c>
      <c r="E3991" s="13" t="s">
        <v>116</v>
      </c>
      <c r="F3991" s="16" t="str">
        <f t="shared" si="248"/>
        <v>OTHER</v>
      </c>
      <c r="G3991" s="16" t="str">
        <f t="shared" si="249"/>
        <v>OTHER</v>
      </c>
      <c r="H3991" s="9" t="s">
        <v>4896</v>
      </c>
      <c r="I3991" s="13" t="s">
        <v>150</v>
      </c>
      <c r="J3991" s="9" t="str">
        <f t="shared" si="250"/>
        <v>RS DQLAB</v>
      </c>
      <c r="K3991" s="14" t="s">
        <v>151</v>
      </c>
      <c r="L3991" t="str">
        <f t="shared" si="251"/>
        <v>SELL</v>
      </c>
    </row>
    <row r="3992" spans="1:12" x14ac:dyDescent="0.2">
      <c r="A3992" s="7" t="s">
        <v>4143</v>
      </c>
      <c r="B3992" s="8">
        <v>44445</v>
      </c>
      <c r="C3992" s="9" t="s">
        <v>41</v>
      </c>
      <c r="D3992" s="9">
        <v>38</v>
      </c>
      <c r="E3992" s="9" t="s">
        <v>116</v>
      </c>
      <c r="F3992" s="16" t="str">
        <f t="shared" si="248"/>
        <v>OTHER</v>
      </c>
      <c r="G3992" s="16" t="str">
        <f t="shared" si="249"/>
        <v>OTHER</v>
      </c>
      <c r="H3992" s="9" t="s">
        <v>4896</v>
      </c>
      <c r="I3992" s="9" t="s">
        <v>150</v>
      </c>
      <c r="J3992" s="9" t="str">
        <f t="shared" si="250"/>
        <v>RS DQLAB</v>
      </c>
      <c r="K3992" s="10" t="s">
        <v>151</v>
      </c>
      <c r="L3992" t="str">
        <f t="shared" si="251"/>
        <v>SELL</v>
      </c>
    </row>
    <row r="3993" spans="1:12" x14ac:dyDescent="0.2">
      <c r="A3993" s="11" t="s">
        <v>4144</v>
      </c>
      <c r="B3993" s="12">
        <v>44445</v>
      </c>
      <c r="C3993" s="13" t="s">
        <v>28</v>
      </c>
      <c r="D3993" s="13">
        <v>2</v>
      </c>
      <c r="E3993" s="13" t="s">
        <v>116</v>
      </c>
      <c r="F3993" s="16" t="str">
        <f t="shared" si="248"/>
        <v>OTHER</v>
      </c>
      <c r="G3993" s="16" t="str">
        <f t="shared" si="249"/>
        <v>OTHER</v>
      </c>
      <c r="H3993" s="9" t="s">
        <v>4896</v>
      </c>
      <c r="I3993" s="13" t="s">
        <v>150</v>
      </c>
      <c r="J3993" s="9" t="str">
        <f t="shared" si="250"/>
        <v>RS DQLAB</v>
      </c>
      <c r="K3993" s="14" t="s">
        <v>151</v>
      </c>
      <c r="L3993" t="str">
        <f t="shared" si="251"/>
        <v>SELL</v>
      </c>
    </row>
    <row r="3994" spans="1:12" x14ac:dyDescent="0.2">
      <c r="A3994" s="7" t="s">
        <v>4145</v>
      </c>
      <c r="B3994" s="8">
        <v>44445</v>
      </c>
      <c r="C3994" s="9" t="s">
        <v>11</v>
      </c>
      <c r="D3994" s="9">
        <v>169</v>
      </c>
      <c r="E3994" s="9" t="s">
        <v>116</v>
      </c>
      <c r="F3994" s="16" t="str">
        <f t="shared" si="248"/>
        <v>OTHER</v>
      </c>
      <c r="G3994" s="16" t="str">
        <f t="shared" si="249"/>
        <v>OTHER</v>
      </c>
      <c r="H3994" s="9" t="s">
        <v>4896</v>
      </c>
      <c r="I3994" s="9" t="s">
        <v>150</v>
      </c>
      <c r="J3994" s="9" t="str">
        <f t="shared" si="250"/>
        <v>RS DQLAB</v>
      </c>
      <c r="K3994" s="10" t="s">
        <v>151</v>
      </c>
      <c r="L3994" t="str">
        <f t="shared" si="251"/>
        <v>SELL</v>
      </c>
    </row>
    <row r="3995" spans="1:12" x14ac:dyDescent="0.2">
      <c r="A3995" s="11" t="s">
        <v>4146</v>
      </c>
      <c r="B3995" s="12">
        <v>44446</v>
      </c>
      <c r="C3995" s="13" t="s">
        <v>37</v>
      </c>
      <c r="D3995" s="13">
        <v>2</v>
      </c>
      <c r="E3995" s="13" t="s">
        <v>116</v>
      </c>
      <c r="F3995" s="16" t="str">
        <f t="shared" si="248"/>
        <v>OTHER</v>
      </c>
      <c r="G3995" s="16" t="str">
        <f t="shared" si="249"/>
        <v>OTHER</v>
      </c>
      <c r="H3995" s="9" t="s">
        <v>4896</v>
      </c>
      <c r="I3995" s="13" t="s">
        <v>150</v>
      </c>
      <c r="J3995" s="9" t="str">
        <f t="shared" si="250"/>
        <v>RS DQLAB</v>
      </c>
      <c r="K3995" s="14" t="s">
        <v>151</v>
      </c>
      <c r="L3995" t="str">
        <f t="shared" si="251"/>
        <v>SELL</v>
      </c>
    </row>
    <row r="3996" spans="1:12" x14ac:dyDescent="0.2">
      <c r="A3996" s="7" t="s">
        <v>4147</v>
      </c>
      <c r="B3996" s="8">
        <v>44446</v>
      </c>
      <c r="C3996" s="9" t="s">
        <v>37</v>
      </c>
      <c r="D3996" s="9">
        <v>44</v>
      </c>
      <c r="E3996" s="9" t="s">
        <v>116</v>
      </c>
      <c r="F3996" s="16" t="str">
        <f t="shared" si="248"/>
        <v>OTHER</v>
      </c>
      <c r="G3996" s="16" t="str">
        <f t="shared" si="249"/>
        <v>OTHER</v>
      </c>
      <c r="H3996" s="9" t="s">
        <v>4896</v>
      </c>
      <c r="I3996" s="9" t="s">
        <v>150</v>
      </c>
      <c r="J3996" s="9" t="str">
        <f t="shared" si="250"/>
        <v>RS DQLAB</v>
      </c>
      <c r="K3996" s="10" t="s">
        <v>151</v>
      </c>
      <c r="L3996" t="str">
        <f t="shared" si="251"/>
        <v>SELL</v>
      </c>
    </row>
    <row r="3997" spans="1:12" x14ac:dyDescent="0.2">
      <c r="A3997" s="11" t="s">
        <v>4148</v>
      </c>
      <c r="B3997" s="12">
        <v>44446</v>
      </c>
      <c r="C3997" s="13" t="s">
        <v>41</v>
      </c>
      <c r="D3997" s="13">
        <v>48</v>
      </c>
      <c r="E3997" s="13" t="s">
        <v>116</v>
      </c>
      <c r="F3997" s="16" t="str">
        <f t="shared" si="248"/>
        <v>OTHER</v>
      </c>
      <c r="G3997" s="16" t="str">
        <f t="shared" si="249"/>
        <v>OTHER</v>
      </c>
      <c r="H3997" s="9" t="s">
        <v>4896</v>
      </c>
      <c r="I3997" s="13" t="s">
        <v>150</v>
      </c>
      <c r="J3997" s="9" t="str">
        <f t="shared" si="250"/>
        <v>RS DQLAB</v>
      </c>
      <c r="K3997" s="14" t="s">
        <v>151</v>
      </c>
      <c r="L3997" t="str">
        <f t="shared" si="251"/>
        <v>SELL</v>
      </c>
    </row>
    <row r="3998" spans="1:12" x14ac:dyDescent="0.2">
      <c r="A3998" s="7" t="s">
        <v>4149</v>
      </c>
      <c r="B3998" s="8">
        <v>44446</v>
      </c>
      <c r="C3998" s="9" t="s">
        <v>16</v>
      </c>
      <c r="D3998" s="9">
        <v>119</v>
      </c>
      <c r="E3998" s="9" t="s">
        <v>116</v>
      </c>
      <c r="F3998" s="16" t="str">
        <f t="shared" si="248"/>
        <v>OTHER</v>
      </c>
      <c r="G3998" s="16" t="str">
        <f t="shared" si="249"/>
        <v>OTHER</v>
      </c>
      <c r="H3998" s="9" t="s">
        <v>4896</v>
      </c>
      <c r="I3998" s="9" t="s">
        <v>150</v>
      </c>
      <c r="J3998" s="9" t="str">
        <f t="shared" si="250"/>
        <v>RS DQLAB</v>
      </c>
      <c r="K3998" s="10" t="s">
        <v>151</v>
      </c>
      <c r="L3998" t="str">
        <f t="shared" si="251"/>
        <v>SELL</v>
      </c>
    </row>
    <row r="3999" spans="1:12" x14ac:dyDescent="0.2">
      <c r="A3999" s="11" t="s">
        <v>4150</v>
      </c>
      <c r="B3999" s="12">
        <v>44446</v>
      </c>
      <c r="C3999" s="13" t="s">
        <v>8</v>
      </c>
      <c r="D3999" s="13">
        <v>27</v>
      </c>
      <c r="E3999" s="13" t="s">
        <v>116</v>
      </c>
      <c r="F3999" s="16" t="str">
        <f t="shared" si="248"/>
        <v>OTHER</v>
      </c>
      <c r="G3999" s="16" t="str">
        <f t="shared" si="249"/>
        <v>OTHER</v>
      </c>
      <c r="H3999" s="9" t="s">
        <v>4896</v>
      </c>
      <c r="I3999" s="13" t="s">
        <v>150</v>
      </c>
      <c r="J3999" s="9" t="str">
        <f t="shared" si="250"/>
        <v>RS DQLAB</v>
      </c>
      <c r="K3999" s="14" t="s">
        <v>151</v>
      </c>
      <c r="L3999" t="str">
        <f t="shared" si="251"/>
        <v>SELL</v>
      </c>
    </row>
    <row r="4000" spans="1:12" x14ac:dyDescent="0.2">
      <c r="A4000" s="7" t="s">
        <v>4151</v>
      </c>
      <c r="B4000" s="8">
        <v>44446</v>
      </c>
      <c r="C4000" s="9" t="s">
        <v>39</v>
      </c>
      <c r="D4000" s="9">
        <v>21</v>
      </c>
      <c r="E4000" s="9" t="s">
        <v>116</v>
      </c>
      <c r="F4000" s="16" t="str">
        <f t="shared" si="248"/>
        <v>OTHER</v>
      </c>
      <c r="G4000" s="16" t="str">
        <f t="shared" si="249"/>
        <v>OTHER</v>
      </c>
      <c r="H4000" s="9" t="s">
        <v>4896</v>
      </c>
      <c r="I4000" s="9" t="s">
        <v>150</v>
      </c>
      <c r="J4000" s="9" t="str">
        <f t="shared" si="250"/>
        <v>RS DQLAB</v>
      </c>
      <c r="K4000" s="10" t="s">
        <v>151</v>
      </c>
      <c r="L4000" t="str">
        <f t="shared" si="251"/>
        <v>SELL</v>
      </c>
    </row>
    <row r="4001" spans="1:12" x14ac:dyDescent="0.2">
      <c r="A4001" s="11" t="s">
        <v>4152</v>
      </c>
      <c r="B4001" s="12">
        <v>44447</v>
      </c>
      <c r="C4001" s="13" t="s">
        <v>37</v>
      </c>
      <c r="D4001" s="13">
        <v>58</v>
      </c>
      <c r="E4001" s="13" t="s">
        <v>116</v>
      </c>
      <c r="F4001" s="16" t="str">
        <f t="shared" si="248"/>
        <v>OTHER</v>
      </c>
      <c r="G4001" s="16" t="str">
        <f t="shared" si="249"/>
        <v>OTHER</v>
      </c>
      <c r="H4001" s="9" t="s">
        <v>4896</v>
      </c>
      <c r="I4001" s="13" t="s">
        <v>150</v>
      </c>
      <c r="J4001" s="9" t="str">
        <f t="shared" si="250"/>
        <v>RS DQLAB</v>
      </c>
      <c r="K4001" s="14" t="s">
        <v>151</v>
      </c>
      <c r="L4001" t="str">
        <f t="shared" si="251"/>
        <v>SELL</v>
      </c>
    </row>
    <row r="4002" spans="1:12" x14ac:dyDescent="0.2">
      <c r="A4002" s="7" t="s">
        <v>4153</v>
      </c>
      <c r="B4002" s="8">
        <v>44447</v>
      </c>
      <c r="C4002" s="9" t="s">
        <v>36</v>
      </c>
      <c r="D4002" s="9">
        <v>10</v>
      </c>
      <c r="E4002" s="9" t="s">
        <v>116</v>
      </c>
      <c r="F4002" s="16" t="str">
        <f t="shared" si="248"/>
        <v>OTHER</v>
      </c>
      <c r="G4002" s="16" t="str">
        <f t="shared" si="249"/>
        <v>OTHER</v>
      </c>
      <c r="H4002" s="9" t="s">
        <v>4896</v>
      </c>
      <c r="I4002" s="9" t="s">
        <v>150</v>
      </c>
      <c r="J4002" s="9" t="str">
        <f t="shared" si="250"/>
        <v>RS DQLAB</v>
      </c>
      <c r="K4002" s="10" t="s">
        <v>151</v>
      </c>
      <c r="L4002" t="str">
        <f t="shared" si="251"/>
        <v>SELL</v>
      </c>
    </row>
    <row r="4003" spans="1:12" x14ac:dyDescent="0.2">
      <c r="A4003" s="11" t="s">
        <v>4154</v>
      </c>
      <c r="B4003" s="12">
        <v>44447</v>
      </c>
      <c r="C4003" s="13" t="s">
        <v>36</v>
      </c>
      <c r="D4003" s="13">
        <v>13</v>
      </c>
      <c r="E4003" s="13" t="s">
        <v>116</v>
      </c>
      <c r="F4003" s="16" t="str">
        <f t="shared" si="248"/>
        <v>OTHER</v>
      </c>
      <c r="G4003" s="16" t="str">
        <f t="shared" si="249"/>
        <v>OTHER</v>
      </c>
      <c r="H4003" s="9" t="s">
        <v>4896</v>
      </c>
      <c r="I4003" s="13" t="s">
        <v>150</v>
      </c>
      <c r="J4003" s="9" t="str">
        <f t="shared" si="250"/>
        <v>RS DQLAB</v>
      </c>
      <c r="K4003" s="14" t="s">
        <v>151</v>
      </c>
      <c r="L4003" t="str">
        <f t="shared" si="251"/>
        <v>SELL</v>
      </c>
    </row>
    <row r="4004" spans="1:12" x14ac:dyDescent="0.2">
      <c r="A4004" s="7" t="s">
        <v>4155</v>
      </c>
      <c r="B4004" s="8">
        <v>44447</v>
      </c>
      <c r="C4004" s="9" t="s">
        <v>36</v>
      </c>
      <c r="D4004" s="9">
        <v>28</v>
      </c>
      <c r="E4004" s="9" t="s">
        <v>116</v>
      </c>
      <c r="F4004" s="16" t="str">
        <f t="shared" si="248"/>
        <v>OTHER</v>
      </c>
      <c r="G4004" s="16" t="str">
        <f t="shared" si="249"/>
        <v>OTHER</v>
      </c>
      <c r="H4004" s="9" t="s">
        <v>4896</v>
      </c>
      <c r="I4004" s="9" t="s">
        <v>150</v>
      </c>
      <c r="J4004" s="9" t="str">
        <f t="shared" si="250"/>
        <v>RS DQLAB</v>
      </c>
      <c r="K4004" s="10" t="s">
        <v>151</v>
      </c>
      <c r="L4004" t="str">
        <f t="shared" si="251"/>
        <v>SELL</v>
      </c>
    </row>
    <row r="4005" spans="1:12" x14ac:dyDescent="0.2">
      <c r="A4005" s="11" t="s">
        <v>4156</v>
      </c>
      <c r="B4005" s="12">
        <v>44447</v>
      </c>
      <c r="C4005" s="13" t="s">
        <v>30</v>
      </c>
      <c r="D4005" s="13">
        <v>6</v>
      </c>
      <c r="E4005" s="13" t="s">
        <v>116</v>
      </c>
      <c r="F4005" s="16" t="str">
        <f t="shared" si="248"/>
        <v>OTHER</v>
      </c>
      <c r="G4005" s="16" t="str">
        <f t="shared" si="249"/>
        <v>OTHER</v>
      </c>
      <c r="H4005" s="9" t="s">
        <v>4896</v>
      </c>
      <c r="I4005" s="13" t="s">
        <v>150</v>
      </c>
      <c r="J4005" s="9" t="str">
        <f t="shared" si="250"/>
        <v>RS DQLAB</v>
      </c>
      <c r="K4005" s="14" t="s">
        <v>151</v>
      </c>
      <c r="L4005" t="str">
        <f t="shared" si="251"/>
        <v>SELL</v>
      </c>
    </row>
    <row r="4006" spans="1:12" x14ac:dyDescent="0.2">
      <c r="A4006" s="7" t="s">
        <v>4157</v>
      </c>
      <c r="B4006" s="8">
        <v>44447</v>
      </c>
      <c r="C4006" s="9" t="s">
        <v>17</v>
      </c>
      <c r="D4006" s="9">
        <v>68</v>
      </c>
      <c r="E4006" s="9" t="s">
        <v>116</v>
      </c>
      <c r="F4006" s="16" t="str">
        <f t="shared" si="248"/>
        <v>OTHER</v>
      </c>
      <c r="G4006" s="16" t="str">
        <f t="shared" si="249"/>
        <v>OTHER</v>
      </c>
      <c r="H4006" s="9" t="s">
        <v>4896</v>
      </c>
      <c r="I4006" s="9" t="s">
        <v>150</v>
      </c>
      <c r="J4006" s="9" t="str">
        <f t="shared" si="250"/>
        <v>RS DQLAB</v>
      </c>
      <c r="K4006" s="10" t="s">
        <v>151</v>
      </c>
      <c r="L4006" t="str">
        <f t="shared" si="251"/>
        <v>SELL</v>
      </c>
    </row>
    <row r="4007" spans="1:12" x14ac:dyDescent="0.2">
      <c r="A4007" s="11" t="s">
        <v>4158</v>
      </c>
      <c r="B4007" s="12">
        <v>44448</v>
      </c>
      <c r="C4007" s="13" t="s">
        <v>37</v>
      </c>
      <c r="D4007" s="13">
        <v>3</v>
      </c>
      <c r="E4007" s="13" t="s">
        <v>116</v>
      </c>
      <c r="F4007" s="16" t="str">
        <f t="shared" si="248"/>
        <v>OTHER</v>
      </c>
      <c r="G4007" s="16" t="str">
        <f t="shared" si="249"/>
        <v>OTHER</v>
      </c>
      <c r="H4007" s="9" t="s">
        <v>4896</v>
      </c>
      <c r="I4007" s="13" t="s">
        <v>150</v>
      </c>
      <c r="J4007" s="9" t="str">
        <f t="shared" si="250"/>
        <v>RS DQLAB</v>
      </c>
      <c r="K4007" s="14" t="s">
        <v>151</v>
      </c>
      <c r="L4007" t="str">
        <f t="shared" si="251"/>
        <v>SELL</v>
      </c>
    </row>
    <row r="4008" spans="1:12" x14ac:dyDescent="0.2">
      <c r="A4008" s="7" t="s">
        <v>4159</v>
      </c>
      <c r="B4008" s="8">
        <v>44448</v>
      </c>
      <c r="C4008" s="9" t="s">
        <v>37</v>
      </c>
      <c r="D4008" s="9">
        <v>45</v>
      </c>
      <c r="E4008" s="9" t="s">
        <v>116</v>
      </c>
      <c r="F4008" s="16" t="str">
        <f t="shared" si="248"/>
        <v>OTHER</v>
      </c>
      <c r="G4008" s="16" t="str">
        <f t="shared" si="249"/>
        <v>OTHER</v>
      </c>
      <c r="H4008" s="9" t="s">
        <v>4896</v>
      </c>
      <c r="I4008" s="9" t="s">
        <v>150</v>
      </c>
      <c r="J4008" s="9" t="str">
        <f t="shared" si="250"/>
        <v>RS DQLAB</v>
      </c>
      <c r="K4008" s="10" t="s">
        <v>151</v>
      </c>
      <c r="L4008" t="str">
        <f t="shared" si="251"/>
        <v>SELL</v>
      </c>
    </row>
    <row r="4009" spans="1:12" x14ac:dyDescent="0.2">
      <c r="A4009" s="11" t="s">
        <v>4160</v>
      </c>
      <c r="B4009" s="12">
        <v>44448</v>
      </c>
      <c r="C4009" s="13" t="s">
        <v>9</v>
      </c>
      <c r="D4009" s="13">
        <v>45</v>
      </c>
      <c r="E4009" s="13" t="s">
        <v>116</v>
      </c>
      <c r="F4009" s="16" t="str">
        <f t="shared" si="248"/>
        <v>OTHER</v>
      </c>
      <c r="G4009" s="16" t="str">
        <f t="shared" si="249"/>
        <v>OTHER</v>
      </c>
      <c r="H4009" s="9" t="s">
        <v>4896</v>
      </c>
      <c r="I4009" s="13" t="s">
        <v>150</v>
      </c>
      <c r="J4009" s="9" t="str">
        <f t="shared" si="250"/>
        <v>RS DQLAB</v>
      </c>
      <c r="K4009" s="14" t="s">
        <v>151</v>
      </c>
      <c r="L4009" t="str">
        <f t="shared" si="251"/>
        <v>SELL</v>
      </c>
    </row>
    <row r="4010" spans="1:12" x14ac:dyDescent="0.2">
      <c r="A4010" s="7" t="s">
        <v>4161</v>
      </c>
      <c r="B4010" s="8">
        <v>44448</v>
      </c>
      <c r="C4010" s="9" t="s">
        <v>16</v>
      </c>
      <c r="D4010" s="9">
        <v>1</v>
      </c>
      <c r="E4010" s="9" t="s">
        <v>116</v>
      </c>
      <c r="F4010" s="16" t="str">
        <f t="shared" si="248"/>
        <v>OTHER</v>
      </c>
      <c r="G4010" s="16" t="str">
        <f t="shared" si="249"/>
        <v>OTHER</v>
      </c>
      <c r="H4010" s="9" t="s">
        <v>4896</v>
      </c>
      <c r="I4010" s="9" t="s">
        <v>150</v>
      </c>
      <c r="J4010" s="9" t="str">
        <f t="shared" si="250"/>
        <v>RS DQLAB</v>
      </c>
      <c r="K4010" s="10" t="s">
        <v>151</v>
      </c>
      <c r="L4010" t="str">
        <f t="shared" si="251"/>
        <v>SELL</v>
      </c>
    </row>
    <row r="4011" spans="1:12" x14ac:dyDescent="0.2">
      <c r="A4011" s="11" t="s">
        <v>4162</v>
      </c>
      <c r="B4011" s="12">
        <v>44448</v>
      </c>
      <c r="C4011" s="13" t="s">
        <v>11</v>
      </c>
      <c r="D4011" s="13">
        <v>5</v>
      </c>
      <c r="E4011" s="13" t="s">
        <v>116</v>
      </c>
      <c r="F4011" s="16" t="str">
        <f t="shared" si="248"/>
        <v>OTHER</v>
      </c>
      <c r="G4011" s="16" t="str">
        <f t="shared" si="249"/>
        <v>OTHER</v>
      </c>
      <c r="H4011" s="9" t="s">
        <v>4896</v>
      </c>
      <c r="I4011" s="13" t="s">
        <v>150</v>
      </c>
      <c r="J4011" s="9" t="str">
        <f t="shared" si="250"/>
        <v>RS DQLAB</v>
      </c>
      <c r="K4011" s="14" t="s">
        <v>151</v>
      </c>
      <c r="L4011" t="str">
        <f t="shared" si="251"/>
        <v>SELL</v>
      </c>
    </row>
    <row r="4012" spans="1:12" x14ac:dyDescent="0.2">
      <c r="A4012" s="7" t="s">
        <v>4163</v>
      </c>
      <c r="B4012" s="8">
        <v>44449</v>
      </c>
      <c r="C4012" s="9" t="s">
        <v>37</v>
      </c>
      <c r="D4012" s="9">
        <v>81</v>
      </c>
      <c r="E4012" s="9" t="s">
        <v>116</v>
      </c>
      <c r="F4012" s="16" t="str">
        <f t="shared" si="248"/>
        <v>OTHER</v>
      </c>
      <c r="G4012" s="16" t="str">
        <f t="shared" si="249"/>
        <v>OTHER</v>
      </c>
      <c r="H4012" s="9" t="s">
        <v>4896</v>
      </c>
      <c r="I4012" s="9" t="s">
        <v>150</v>
      </c>
      <c r="J4012" s="9" t="str">
        <f t="shared" si="250"/>
        <v>RS DQLAB</v>
      </c>
      <c r="K4012" s="10" t="s">
        <v>151</v>
      </c>
      <c r="L4012" t="str">
        <f t="shared" si="251"/>
        <v>SELL</v>
      </c>
    </row>
    <row r="4013" spans="1:12" x14ac:dyDescent="0.2">
      <c r="A4013" s="11" t="s">
        <v>4164</v>
      </c>
      <c r="B4013" s="12">
        <v>44449</v>
      </c>
      <c r="C4013" s="13" t="s">
        <v>9</v>
      </c>
      <c r="D4013" s="13">
        <v>51</v>
      </c>
      <c r="E4013" s="13" t="s">
        <v>116</v>
      </c>
      <c r="F4013" s="16" t="str">
        <f t="shared" si="248"/>
        <v>OTHER</v>
      </c>
      <c r="G4013" s="16" t="str">
        <f t="shared" si="249"/>
        <v>OTHER</v>
      </c>
      <c r="H4013" s="9" t="s">
        <v>4896</v>
      </c>
      <c r="I4013" s="13" t="s">
        <v>150</v>
      </c>
      <c r="J4013" s="9" t="str">
        <f t="shared" si="250"/>
        <v>RS DQLAB</v>
      </c>
      <c r="K4013" s="14" t="s">
        <v>151</v>
      </c>
      <c r="L4013" t="str">
        <f t="shared" si="251"/>
        <v>SELL</v>
      </c>
    </row>
    <row r="4014" spans="1:12" x14ac:dyDescent="0.2">
      <c r="A4014" s="7" t="s">
        <v>4165</v>
      </c>
      <c r="B4014" s="8">
        <v>44449</v>
      </c>
      <c r="C4014" s="9" t="s">
        <v>22</v>
      </c>
      <c r="D4014" s="9">
        <v>40</v>
      </c>
      <c r="E4014" s="9" t="s">
        <v>116</v>
      </c>
      <c r="F4014" s="16" t="str">
        <f t="shared" si="248"/>
        <v>OTHER</v>
      </c>
      <c r="G4014" s="16" t="str">
        <f t="shared" si="249"/>
        <v>OTHER</v>
      </c>
      <c r="H4014" s="9" t="s">
        <v>4896</v>
      </c>
      <c r="I4014" s="9" t="s">
        <v>150</v>
      </c>
      <c r="J4014" s="9" t="str">
        <f t="shared" si="250"/>
        <v>RS DQLAB</v>
      </c>
      <c r="K4014" s="10" t="s">
        <v>151</v>
      </c>
      <c r="L4014" t="str">
        <f t="shared" si="251"/>
        <v>SELL</v>
      </c>
    </row>
    <row r="4015" spans="1:12" x14ac:dyDescent="0.2">
      <c r="A4015" s="11" t="s">
        <v>4166</v>
      </c>
      <c r="B4015" s="12">
        <v>44449</v>
      </c>
      <c r="C4015" s="13" t="s">
        <v>23</v>
      </c>
      <c r="D4015" s="13">
        <v>14</v>
      </c>
      <c r="E4015" s="13" t="s">
        <v>116</v>
      </c>
      <c r="F4015" s="16" t="str">
        <f t="shared" si="248"/>
        <v>OTHER</v>
      </c>
      <c r="G4015" s="16" t="str">
        <f t="shared" si="249"/>
        <v>OTHER</v>
      </c>
      <c r="H4015" s="9" t="s">
        <v>4896</v>
      </c>
      <c r="I4015" s="13" t="s">
        <v>150</v>
      </c>
      <c r="J4015" s="9" t="str">
        <f t="shared" si="250"/>
        <v>RS DQLAB</v>
      </c>
      <c r="K4015" s="14" t="s">
        <v>151</v>
      </c>
      <c r="L4015" t="str">
        <f t="shared" si="251"/>
        <v>SELL</v>
      </c>
    </row>
    <row r="4016" spans="1:12" x14ac:dyDescent="0.2">
      <c r="A4016" s="7" t="s">
        <v>4167</v>
      </c>
      <c r="B4016" s="8">
        <v>44449</v>
      </c>
      <c r="C4016" s="9" t="s">
        <v>11</v>
      </c>
      <c r="D4016" s="9">
        <v>26</v>
      </c>
      <c r="E4016" s="9" t="s">
        <v>116</v>
      </c>
      <c r="F4016" s="16" t="str">
        <f t="shared" si="248"/>
        <v>OTHER</v>
      </c>
      <c r="G4016" s="16" t="str">
        <f t="shared" si="249"/>
        <v>OTHER</v>
      </c>
      <c r="H4016" s="9" t="s">
        <v>4896</v>
      </c>
      <c r="I4016" s="9" t="s">
        <v>150</v>
      </c>
      <c r="J4016" s="9" t="str">
        <f t="shared" si="250"/>
        <v>RS DQLAB</v>
      </c>
      <c r="K4016" s="10" t="s">
        <v>151</v>
      </c>
      <c r="L4016" t="str">
        <f t="shared" si="251"/>
        <v>SELL</v>
      </c>
    </row>
    <row r="4017" spans="1:12" x14ac:dyDescent="0.2">
      <c r="A4017" s="11" t="s">
        <v>4168</v>
      </c>
      <c r="B4017" s="12">
        <v>44450</v>
      </c>
      <c r="C4017" s="13" t="s">
        <v>12</v>
      </c>
      <c r="D4017" s="13">
        <v>73</v>
      </c>
      <c r="E4017" s="13" t="s">
        <v>116</v>
      </c>
      <c r="F4017" s="16" t="str">
        <f t="shared" si="248"/>
        <v>OTHER</v>
      </c>
      <c r="G4017" s="16" t="str">
        <f t="shared" si="249"/>
        <v>OTHER</v>
      </c>
      <c r="H4017" s="9" t="s">
        <v>4896</v>
      </c>
      <c r="I4017" s="13" t="s">
        <v>150</v>
      </c>
      <c r="J4017" s="9" t="str">
        <f t="shared" si="250"/>
        <v>RS DQLAB</v>
      </c>
      <c r="K4017" s="14" t="s">
        <v>151</v>
      </c>
      <c r="L4017" t="str">
        <f t="shared" si="251"/>
        <v>SELL</v>
      </c>
    </row>
    <row r="4018" spans="1:12" x14ac:dyDescent="0.2">
      <c r="A4018" s="7" t="s">
        <v>4169</v>
      </c>
      <c r="B4018" s="8">
        <v>44450</v>
      </c>
      <c r="C4018" s="9" t="s">
        <v>37</v>
      </c>
      <c r="D4018" s="9">
        <v>49</v>
      </c>
      <c r="E4018" s="9" t="s">
        <v>116</v>
      </c>
      <c r="F4018" s="16" t="str">
        <f t="shared" si="248"/>
        <v>OTHER</v>
      </c>
      <c r="G4018" s="16" t="str">
        <f t="shared" si="249"/>
        <v>OTHER</v>
      </c>
      <c r="H4018" s="9" t="s">
        <v>4896</v>
      </c>
      <c r="I4018" s="9" t="s">
        <v>150</v>
      </c>
      <c r="J4018" s="9" t="str">
        <f t="shared" si="250"/>
        <v>RS DQLAB</v>
      </c>
      <c r="K4018" s="10" t="s">
        <v>151</v>
      </c>
      <c r="L4018" t="str">
        <f t="shared" si="251"/>
        <v>SELL</v>
      </c>
    </row>
    <row r="4019" spans="1:12" x14ac:dyDescent="0.2">
      <c r="A4019" s="11" t="s">
        <v>4170</v>
      </c>
      <c r="B4019" s="12">
        <v>44450</v>
      </c>
      <c r="C4019" s="13" t="s">
        <v>37</v>
      </c>
      <c r="D4019" s="13">
        <v>53</v>
      </c>
      <c r="E4019" s="13" t="s">
        <v>116</v>
      </c>
      <c r="F4019" s="16" t="str">
        <f t="shared" si="248"/>
        <v>OTHER</v>
      </c>
      <c r="G4019" s="16" t="str">
        <f t="shared" si="249"/>
        <v>OTHER</v>
      </c>
      <c r="H4019" s="9" t="s">
        <v>4896</v>
      </c>
      <c r="I4019" s="13" t="s">
        <v>150</v>
      </c>
      <c r="J4019" s="9" t="str">
        <f t="shared" si="250"/>
        <v>RS DQLAB</v>
      </c>
      <c r="K4019" s="14" t="s">
        <v>151</v>
      </c>
      <c r="L4019" t="str">
        <f t="shared" si="251"/>
        <v>SELL</v>
      </c>
    </row>
    <row r="4020" spans="1:12" x14ac:dyDescent="0.2">
      <c r="A4020" s="7" t="s">
        <v>4171</v>
      </c>
      <c r="B4020" s="8">
        <v>44450</v>
      </c>
      <c r="C4020" s="9" t="s">
        <v>9</v>
      </c>
      <c r="D4020" s="9">
        <v>2</v>
      </c>
      <c r="E4020" s="9" t="s">
        <v>116</v>
      </c>
      <c r="F4020" s="16" t="str">
        <f t="shared" si="248"/>
        <v>OTHER</v>
      </c>
      <c r="G4020" s="16" t="str">
        <f t="shared" si="249"/>
        <v>OTHER</v>
      </c>
      <c r="H4020" s="9" t="s">
        <v>4896</v>
      </c>
      <c r="I4020" s="9" t="s">
        <v>150</v>
      </c>
      <c r="J4020" s="9" t="str">
        <f t="shared" si="250"/>
        <v>RS DQLAB</v>
      </c>
      <c r="K4020" s="10" t="s">
        <v>151</v>
      </c>
      <c r="L4020" t="str">
        <f t="shared" si="251"/>
        <v>SELL</v>
      </c>
    </row>
    <row r="4021" spans="1:12" x14ac:dyDescent="0.2">
      <c r="A4021" s="11" t="s">
        <v>4172</v>
      </c>
      <c r="B4021" s="12">
        <v>44450</v>
      </c>
      <c r="C4021" s="13" t="s">
        <v>36</v>
      </c>
      <c r="D4021" s="13">
        <v>2</v>
      </c>
      <c r="E4021" s="13" t="s">
        <v>116</v>
      </c>
      <c r="F4021" s="16" t="str">
        <f t="shared" si="248"/>
        <v>OTHER</v>
      </c>
      <c r="G4021" s="16" t="str">
        <f t="shared" si="249"/>
        <v>OTHER</v>
      </c>
      <c r="H4021" s="9" t="s">
        <v>4896</v>
      </c>
      <c r="I4021" s="13" t="s">
        <v>150</v>
      </c>
      <c r="J4021" s="9" t="str">
        <f t="shared" si="250"/>
        <v>RS DQLAB</v>
      </c>
      <c r="K4021" s="14" t="s">
        <v>151</v>
      </c>
      <c r="L4021" t="str">
        <f t="shared" si="251"/>
        <v>SELL</v>
      </c>
    </row>
    <row r="4022" spans="1:12" x14ac:dyDescent="0.2">
      <c r="A4022" s="7" t="s">
        <v>4173</v>
      </c>
      <c r="B4022" s="8">
        <v>44450</v>
      </c>
      <c r="C4022" s="9" t="s">
        <v>40</v>
      </c>
      <c r="D4022" s="9">
        <v>8</v>
      </c>
      <c r="E4022" s="9" t="s">
        <v>116</v>
      </c>
      <c r="F4022" s="16" t="str">
        <f t="shared" si="248"/>
        <v>OTHER</v>
      </c>
      <c r="G4022" s="16" t="str">
        <f t="shared" si="249"/>
        <v>OTHER</v>
      </c>
      <c r="H4022" s="9" t="s">
        <v>4896</v>
      </c>
      <c r="I4022" s="9" t="s">
        <v>150</v>
      </c>
      <c r="J4022" s="9" t="str">
        <f t="shared" si="250"/>
        <v>RS DQLAB</v>
      </c>
      <c r="K4022" s="10" t="s">
        <v>151</v>
      </c>
      <c r="L4022" t="str">
        <f t="shared" si="251"/>
        <v>SELL</v>
      </c>
    </row>
    <row r="4023" spans="1:12" x14ac:dyDescent="0.2">
      <c r="A4023" s="11" t="s">
        <v>4174</v>
      </c>
      <c r="B4023" s="12">
        <v>44450</v>
      </c>
      <c r="C4023" s="13" t="s">
        <v>20</v>
      </c>
      <c r="D4023" s="13">
        <v>95</v>
      </c>
      <c r="E4023" s="13" t="s">
        <v>116</v>
      </c>
      <c r="F4023" s="16" t="str">
        <f t="shared" si="248"/>
        <v>OTHER</v>
      </c>
      <c r="G4023" s="16" t="str">
        <f t="shared" si="249"/>
        <v>OTHER</v>
      </c>
      <c r="H4023" s="9" t="s">
        <v>4896</v>
      </c>
      <c r="I4023" s="13" t="s">
        <v>150</v>
      </c>
      <c r="J4023" s="9" t="str">
        <f t="shared" si="250"/>
        <v>RS DQLAB</v>
      </c>
      <c r="K4023" s="14" t="s">
        <v>151</v>
      </c>
      <c r="L4023" t="str">
        <f t="shared" si="251"/>
        <v>SELL</v>
      </c>
    </row>
    <row r="4024" spans="1:12" x14ac:dyDescent="0.2">
      <c r="A4024" s="7" t="s">
        <v>4175</v>
      </c>
      <c r="B4024" s="8">
        <v>44450</v>
      </c>
      <c r="C4024" s="9" t="s">
        <v>11</v>
      </c>
      <c r="D4024" s="9">
        <v>11</v>
      </c>
      <c r="E4024" s="9" t="s">
        <v>116</v>
      </c>
      <c r="F4024" s="16" t="str">
        <f t="shared" si="248"/>
        <v>OTHER</v>
      </c>
      <c r="G4024" s="16" t="str">
        <f t="shared" si="249"/>
        <v>OTHER</v>
      </c>
      <c r="H4024" s="9" t="s">
        <v>4896</v>
      </c>
      <c r="I4024" s="9" t="s">
        <v>150</v>
      </c>
      <c r="J4024" s="9" t="str">
        <f t="shared" si="250"/>
        <v>RS DQLAB</v>
      </c>
      <c r="K4024" s="10" t="s">
        <v>151</v>
      </c>
      <c r="L4024" t="str">
        <f t="shared" si="251"/>
        <v>SELL</v>
      </c>
    </row>
    <row r="4025" spans="1:12" x14ac:dyDescent="0.2">
      <c r="A4025" s="11" t="s">
        <v>4176</v>
      </c>
      <c r="B4025" s="12">
        <v>44450</v>
      </c>
      <c r="C4025" s="13" t="s">
        <v>21</v>
      </c>
      <c r="D4025" s="13">
        <v>53</v>
      </c>
      <c r="E4025" s="13" t="s">
        <v>116</v>
      </c>
      <c r="F4025" s="16" t="str">
        <f t="shared" si="248"/>
        <v>OTHER</v>
      </c>
      <c r="G4025" s="16" t="str">
        <f t="shared" si="249"/>
        <v>OTHER</v>
      </c>
      <c r="H4025" s="9" t="s">
        <v>4896</v>
      </c>
      <c r="I4025" s="13" t="s">
        <v>150</v>
      </c>
      <c r="J4025" s="9" t="str">
        <f t="shared" si="250"/>
        <v>RS DQLAB</v>
      </c>
      <c r="K4025" s="14" t="s">
        <v>151</v>
      </c>
      <c r="L4025" t="str">
        <f t="shared" si="251"/>
        <v>SELL</v>
      </c>
    </row>
    <row r="4026" spans="1:12" x14ac:dyDescent="0.2">
      <c r="A4026" s="7" t="s">
        <v>4177</v>
      </c>
      <c r="B4026" s="8">
        <v>44451</v>
      </c>
      <c r="C4026" s="9" t="s">
        <v>12</v>
      </c>
      <c r="D4026" s="9">
        <v>22</v>
      </c>
      <c r="E4026" s="9" t="s">
        <v>116</v>
      </c>
      <c r="F4026" s="16" t="str">
        <f t="shared" si="248"/>
        <v>OTHER</v>
      </c>
      <c r="G4026" s="16" t="str">
        <f t="shared" si="249"/>
        <v>OTHER</v>
      </c>
      <c r="H4026" s="9" t="s">
        <v>4896</v>
      </c>
      <c r="I4026" s="9" t="s">
        <v>150</v>
      </c>
      <c r="J4026" s="9" t="str">
        <f t="shared" si="250"/>
        <v>RS DQLAB</v>
      </c>
      <c r="K4026" s="10" t="s">
        <v>151</v>
      </c>
      <c r="L4026" t="str">
        <f t="shared" si="251"/>
        <v>SELL</v>
      </c>
    </row>
    <row r="4027" spans="1:12" x14ac:dyDescent="0.2">
      <c r="A4027" s="11" t="s">
        <v>4178</v>
      </c>
      <c r="B4027" s="12">
        <v>44451</v>
      </c>
      <c r="C4027" s="13" t="s">
        <v>9</v>
      </c>
      <c r="D4027" s="13">
        <v>39</v>
      </c>
      <c r="E4027" s="13" t="s">
        <v>116</v>
      </c>
      <c r="F4027" s="16" t="str">
        <f t="shared" si="248"/>
        <v>OTHER</v>
      </c>
      <c r="G4027" s="16" t="str">
        <f t="shared" si="249"/>
        <v>OTHER</v>
      </c>
      <c r="H4027" s="9" t="s">
        <v>4896</v>
      </c>
      <c r="I4027" s="13" t="s">
        <v>150</v>
      </c>
      <c r="J4027" s="9" t="str">
        <f t="shared" si="250"/>
        <v>RS DQLAB</v>
      </c>
      <c r="K4027" s="14" t="s">
        <v>151</v>
      </c>
      <c r="L4027" t="str">
        <f t="shared" si="251"/>
        <v>SELL</v>
      </c>
    </row>
    <row r="4028" spans="1:12" x14ac:dyDescent="0.2">
      <c r="A4028" s="7" t="s">
        <v>4179</v>
      </c>
      <c r="B4028" s="8">
        <v>44451</v>
      </c>
      <c r="C4028" s="9" t="s">
        <v>24</v>
      </c>
      <c r="D4028" s="9">
        <v>51</v>
      </c>
      <c r="E4028" s="9" t="s">
        <v>116</v>
      </c>
      <c r="F4028" s="16" t="str">
        <f t="shared" si="248"/>
        <v>OTHER</v>
      </c>
      <c r="G4028" s="16" t="str">
        <f t="shared" si="249"/>
        <v>OTHER</v>
      </c>
      <c r="H4028" s="9" t="s">
        <v>4896</v>
      </c>
      <c r="I4028" s="9" t="s">
        <v>150</v>
      </c>
      <c r="J4028" s="9" t="str">
        <f t="shared" si="250"/>
        <v>RS DQLAB</v>
      </c>
      <c r="K4028" s="10" t="s">
        <v>151</v>
      </c>
      <c r="L4028" t="str">
        <f t="shared" si="251"/>
        <v>SELL</v>
      </c>
    </row>
    <row r="4029" spans="1:12" x14ac:dyDescent="0.2">
      <c r="A4029" s="11" t="s">
        <v>4180</v>
      </c>
      <c r="B4029" s="12">
        <v>44451</v>
      </c>
      <c r="C4029" s="13" t="s">
        <v>24</v>
      </c>
      <c r="D4029" s="13">
        <v>1</v>
      </c>
      <c r="E4029" s="13" t="s">
        <v>116</v>
      </c>
      <c r="F4029" s="16" t="str">
        <f t="shared" si="248"/>
        <v>OTHER</v>
      </c>
      <c r="G4029" s="16" t="str">
        <f t="shared" si="249"/>
        <v>OTHER</v>
      </c>
      <c r="H4029" s="9" t="s">
        <v>4896</v>
      </c>
      <c r="I4029" s="13" t="s">
        <v>150</v>
      </c>
      <c r="J4029" s="9" t="str">
        <f t="shared" si="250"/>
        <v>RS DQLAB</v>
      </c>
      <c r="K4029" s="14" t="s">
        <v>151</v>
      </c>
      <c r="L4029" t="str">
        <f t="shared" si="251"/>
        <v>SELL</v>
      </c>
    </row>
    <row r="4030" spans="1:12" x14ac:dyDescent="0.2">
      <c r="A4030" s="7" t="s">
        <v>4181</v>
      </c>
      <c r="B4030" s="8">
        <v>44451</v>
      </c>
      <c r="C4030" s="9" t="s">
        <v>36</v>
      </c>
      <c r="D4030" s="9">
        <v>20</v>
      </c>
      <c r="E4030" s="9" t="s">
        <v>116</v>
      </c>
      <c r="F4030" s="16" t="str">
        <f t="shared" si="248"/>
        <v>OTHER</v>
      </c>
      <c r="G4030" s="16" t="str">
        <f t="shared" si="249"/>
        <v>OTHER</v>
      </c>
      <c r="H4030" s="9" t="s">
        <v>4896</v>
      </c>
      <c r="I4030" s="9" t="s">
        <v>150</v>
      </c>
      <c r="J4030" s="9" t="str">
        <f t="shared" si="250"/>
        <v>RS DQLAB</v>
      </c>
      <c r="K4030" s="10" t="s">
        <v>151</v>
      </c>
      <c r="L4030" t="str">
        <f t="shared" si="251"/>
        <v>SELL</v>
      </c>
    </row>
    <row r="4031" spans="1:12" x14ac:dyDescent="0.2">
      <c r="A4031" s="11" t="s">
        <v>4182</v>
      </c>
      <c r="B4031" s="12">
        <v>44451</v>
      </c>
      <c r="C4031" s="13" t="s">
        <v>36</v>
      </c>
      <c r="D4031" s="13">
        <v>124</v>
      </c>
      <c r="E4031" s="13" t="s">
        <v>116</v>
      </c>
      <c r="F4031" s="16" t="str">
        <f t="shared" si="248"/>
        <v>OTHER</v>
      </c>
      <c r="G4031" s="16" t="str">
        <f t="shared" si="249"/>
        <v>OTHER</v>
      </c>
      <c r="H4031" s="9" t="s">
        <v>4896</v>
      </c>
      <c r="I4031" s="13" t="s">
        <v>150</v>
      </c>
      <c r="J4031" s="9" t="str">
        <f t="shared" si="250"/>
        <v>RS DQLAB</v>
      </c>
      <c r="K4031" s="14" t="s">
        <v>151</v>
      </c>
      <c r="L4031" t="str">
        <f t="shared" si="251"/>
        <v>SELL</v>
      </c>
    </row>
    <row r="4032" spans="1:12" x14ac:dyDescent="0.2">
      <c r="A4032" s="7" t="s">
        <v>4183</v>
      </c>
      <c r="B4032" s="8">
        <v>44451</v>
      </c>
      <c r="C4032" s="9" t="s">
        <v>40</v>
      </c>
      <c r="D4032" s="9">
        <v>27</v>
      </c>
      <c r="E4032" s="9" t="s">
        <v>116</v>
      </c>
      <c r="F4032" s="16" t="str">
        <f t="shared" si="248"/>
        <v>OTHER</v>
      </c>
      <c r="G4032" s="16" t="str">
        <f t="shared" si="249"/>
        <v>OTHER</v>
      </c>
      <c r="H4032" s="9" t="s">
        <v>4896</v>
      </c>
      <c r="I4032" s="9" t="s">
        <v>150</v>
      </c>
      <c r="J4032" s="9" t="str">
        <f t="shared" si="250"/>
        <v>RS DQLAB</v>
      </c>
      <c r="K4032" s="10" t="s">
        <v>151</v>
      </c>
      <c r="L4032" t="str">
        <f t="shared" si="251"/>
        <v>SELL</v>
      </c>
    </row>
    <row r="4033" spans="1:12" x14ac:dyDescent="0.2">
      <c r="A4033" s="11" t="s">
        <v>4184</v>
      </c>
      <c r="B4033" s="12">
        <v>44451</v>
      </c>
      <c r="C4033" s="13" t="s">
        <v>20</v>
      </c>
      <c r="D4033" s="13">
        <v>177</v>
      </c>
      <c r="E4033" s="13" t="s">
        <v>116</v>
      </c>
      <c r="F4033" s="16" t="str">
        <f t="shared" si="248"/>
        <v>OTHER</v>
      </c>
      <c r="G4033" s="16" t="str">
        <f t="shared" si="249"/>
        <v>OTHER</v>
      </c>
      <c r="H4033" s="9" t="s">
        <v>4896</v>
      </c>
      <c r="I4033" s="13" t="s">
        <v>150</v>
      </c>
      <c r="J4033" s="9" t="str">
        <f t="shared" si="250"/>
        <v>RS DQLAB</v>
      </c>
      <c r="K4033" s="14" t="s">
        <v>151</v>
      </c>
      <c r="L4033" t="str">
        <f t="shared" si="251"/>
        <v>SELL</v>
      </c>
    </row>
    <row r="4034" spans="1:12" x14ac:dyDescent="0.2">
      <c r="A4034" s="7" t="s">
        <v>4185</v>
      </c>
      <c r="B4034" s="8">
        <v>44451</v>
      </c>
      <c r="C4034" s="9" t="s">
        <v>8</v>
      </c>
      <c r="D4034" s="9">
        <v>24</v>
      </c>
      <c r="E4034" s="9" t="s">
        <v>116</v>
      </c>
      <c r="F4034" s="16" t="str">
        <f t="shared" si="248"/>
        <v>OTHER</v>
      </c>
      <c r="G4034" s="16" t="str">
        <f t="shared" si="249"/>
        <v>OTHER</v>
      </c>
      <c r="H4034" s="9" t="s">
        <v>4896</v>
      </c>
      <c r="I4034" s="9" t="s">
        <v>150</v>
      </c>
      <c r="J4034" s="9" t="str">
        <f t="shared" si="250"/>
        <v>RS DQLAB</v>
      </c>
      <c r="K4034" s="10" t="s">
        <v>151</v>
      </c>
      <c r="L4034" t="str">
        <f t="shared" si="251"/>
        <v>SELL</v>
      </c>
    </row>
    <row r="4035" spans="1:12" x14ac:dyDescent="0.2">
      <c r="A4035" s="11" t="s">
        <v>4186</v>
      </c>
      <c r="B4035" s="12">
        <v>44452</v>
      </c>
      <c r="C4035" s="13" t="s">
        <v>37</v>
      </c>
      <c r="D4035" s="13">
        <v>16</v>
      </c>
      <c r="E4035" s="13" t="s">
        <v>116</v>
      </c>
      <c r="F4035" s="16" t="str">
        <f t="shared" ref="F4035:F4098" si="252">UPPER(IF(LEN(E4035)=0,"OTHER",E4035))</f>
        <v>OTHER</v>
      </c>
      <c r="G4035" s="16" t="str">
        <f t="shared" ref="G4035:G4098" si="253">LEFT(F4035,7)</f>
        <v>OTHER</v>
      </c>
      <c r="H4035" s="9" t="s">
        <v>4896</v>
      </c>
      <c r="I4035" s="13" t="s">
        <v>150</v>
      </c>
      <c r="J4035" s="9" t="str">
        <f t="shared" ref="J4035:J4098" si="254">(UPPER(IF(LEN(I4035)=0,"OTHER",I4035)))</f>
        <v>RS DQLAB</v>
      </c>
      <c r="K4035" s="14" t="s">
        <v>151</v>
      </c>
      <c r="L4035" t="str">
        <f t="shared" ref="L4035:L4098" si="255">UPPER(K4035)</f>
        <v>SELL</v>
      </c>
    </row>
    <row r="4036" spans="1:12" x14ac:dyDescent="0.2">
      <c r="A4036" s="7" t="s">
        <v>4187</v>
      </c>
      <c r="B4036" s="8">
        <v>44452</v>
      </c>
      <c r="C4036" s="9" t="s">
        <v>9</v>
      </c>
      <c r="D4036" s="9">
        <v>23</v>
      </c>
      <c r="E4036" s="9" t="s">
        <v>116</v>
      </c>
      <c r="F4036" s="16" t="str">
        <f t="shared" si="252"/>
        <v>OTHER</v>
      </c>
      <c r="G4036" s="16" t="str">
        <f t="shared" si="253"/>
        <v>OTHER</v>
      </c>
      <c r="H4036" s="9" t="s">
        <v>4896</v>
      </c>
      <c r="I4036" s="9" t="s">
        <v>150</v>
      </c>
      <c r="J4036" s="9" t="str">
        <f t="shared" si="254"/>
        <v>RS DQLAB</v>
      </c>
      <c r="K4036" s="10" t="s">
        <v>151</v>
      </c>
      <c r="L4036" t="str">
        <f t="shared" si="255"/>
        <v>SELL</v>
      </c>
    </row>
    <row r="4037" spans="1:12" x14ac:dyDescent="0.2">
      <c r="A4037" s="11" t="s">
        <v>4188</v>
      </c>
      <c r="B4037" s="12">
        <v>44452</v>
      </c>
      <c r="C4037" s="13" t="s">
        <v>9</v>
      </c>
      <c r="D4037" s="13">
        <v>11</v>
      </c>
      <c r="E4037" s="13" t="s">
        <v>116</v>
      </c>
      <c r="F4037" s="16" t="str">
        <f t="shared" si="252"/>
        <v>OTHER</v>
      </c>
      <c r="G4037" s="16" t="str">
        <f t="shared" si="253"/>
        <v>OTHER</v>
      </c>
      <c r="H4037" s="9" t="s">
        <v>4896</v>
      </c>
      <c r="I4037" s="13" t="s">
        <v>150</v>
      </c>
      <c r="J4037" s="9" t="str">
        <f t="shared" si="254"/>
        <v>RS DQLAB</v>
      </c>
      <c r="K4037" s="14" t="s">
        <v>151</v>
      </c>
      <c r="L4037" t="str">
        <f t="shared" si="255"/>
        <v>SELL</v>
      </c>
    </row>
    <row r="4038" spans="1:12" x14ac:dyDescent="0.2">
      <c r="A4038" s="7" t="s">
        <v>4189</v>
      </c>
      <c r="B4038" s="8">
        <v>44452</v>
      </c>
      <c r="C4038" s="9" t="s">
        <v>9</v>
      </c>
      <c r="D4038" s="9">
        <v>60</v>
      </c>
      <c r="E4038" s="9" t="s">
        <v>116</v>
      </c>
      <c r="F4038" s="16" t="str">
        <f t="shared" si="252"/>
        <v>OTHER</v>
      </c>
      <c r="G4038" s="16" t="str">
        <f t="shared" si="253"/>
        <v>OTHER</v>
      </c>
      <c r="H4038" s="9" t="s">
        <v>4896</v>
      </c>
      <c r="I4038" s="9" t="s">
        <v>150</v>
      </c>
      <c r="J4038" s="9" t="str">
        <f t="shared" si="254"/>
        <v>RS DQLAB</v>
      </c>
      <c r="K4038" s="10" t="s">
        <v>151</v>
      </c>
      <c r="L4038" t="str">
        <f t="shared" si="255"/>
        <v>SELL</v>
      </c>
    </row>
    <row r="4039" spans="1:12" x14ac:dyDescent="0.2">
      <c r="A4039" s="11" t="s">
        <v>4190</v>
      </c>
      <c r="B4039" s="12">
        <v>44452</v>
      </c>
      <c r="C4039" s="13" t="s">
        <v>24</v>
      </c>
      <c r="D4039" s="13">
        <v>13</v>
      </c>
      <c r="E4039" s="13" t="s">
        <v>116</v>
      </c>
      <c r="F4039" s="16" t="str">
        <f t="shared" si="252"/>
        <v>OTHER</v>
      </c>
      <c r="G4039" s="16" t="str">
        <f t="shared" si="253"/>
        <v>OTHER</v>
      </c>
      <c r="H4039" s="9" t="s">
        <v>4896</v>
      </c>
      <c r="I4039" s="13" t="s">
        <v>150</v>
      </c>
      <c r="J4039" s="9" t="str">
        <f t="shared" si="254"/>
        <v>RS DQLAB</v>
      </c>
      <c r="K4039" s="14" t="s">
        <v>151</v>
      </c>
      <c r="L4039" t="str">
        <f t="shared" si="255"/>
        <v>SELL</v>
      </c>
    </row>
    <row r="4040" spans="1:12" x14ac:dyDescent="0.2">
      <c r="A4040" s="7" t="s">
        <v>4191</v>
      </c>
      <c r="B4040" s="8">
        <v>44452</v>
      </c>
      <c r="C4040" s="9" t="s">
        <v>24</v>
      </c>
      <c r="D4040" s="9">
        <v>33</v>
      </c>
      <c r="E4040" s="9" t="s">
        <v>116</v>
      </c>
      <c r="F4040" s="16" t="str">
        <f t="shared" si="252"/>
        <v>OTHER</v>
      </c>
      <c r="G4040" s="16" t="str">
        <f t="shared" si="253"/>
        <v>OTHER</v>
      </c>
      <c r="H4040" s="9" t="s">
        <v>4896</v>
      </c>
      <c r="I4040" s="9" t="s">
        <v>150</v>
      </c>
      <c r="J4040" s="9" t="str">
        <f t="shared" si="254"/>
        <v>RS DQLAB</v>
      </c>
      <c r="K4040" s="10" t="s">
        <v>151</v>
      </c>
      <c r="L4040" t="str">
        <f t="shared" si="255"/>
        <v>SELL</v>
      </c>
    </row>
    <row r="4041" spans="1:12" x14ac:dyDescent="0.2">
      <c r="A4041" s="11" t="s">
        <v>4192</v>
      </c>
      <c r="B4041" s="12">
        <v>44453</v>
      </c>
      <c r="C4041" s="13" t="s">
        <v>12</v>
      </c>
      <c r="D4041" s="13">
        <v>2</v>
      </c>
      <c r="E4041" s="13" t="s">
        <v>116</v>
      </c>
      <c r="F4041" s="16" t="str">
        <f t="shared" si="252"/>
        <v>OTHER</v>
      </c>
      <c r="G4041" s="16" t="str">
        <f t="shared" si="253"/>
        <v>OTHER</v>
      </c>
      <c r="H4041" s="9" t="s">
        <v>4896</v>
      </c>
      <c r="I4041" s="13" t="s">
        <v>150</v>
      </c>
      <c r="J4041" s="9" t="str">
        <f t="shared" si="254"/>
        <v>RS DQLAB</v>
      </c>
      <c r="K4041" s="14" t="s">
        <v>151</v>
      </c>
      <c r="L4041" t="str">
        <f t="shared" si="255"/>
        <v>SELL</v>
      </c>
    </row>
    <row r="4042" spans="1:12" x14ac:dyDescent="0.2">
      <c r="A4042" s="7" t="s">
        <v>4193</v>
      </c>
      <c r="B4042" s="8">
        <v>44453</v>
      </c>
      <c r="C4042" s="9" t="s">
        <v>37</v>
      </c>
      <c r="D4042" s="9">
        <v>19</v>
      </c>
      <c r="E4042" s="9" t="s">
        <v>116</v>
      </c>
      <c r="F4042" s="16" t="str">
        <f t="shared" si="252"/>
        <v>OTHER</v>
      </c>
      <c r="G4042" s="16" t="str">
        <f t="shared" si="253"/>
        <v>OTHER</v>
      </c>
      <c r="H4042" s="9" t="s">
        <v>4896</v>
      </c>
      <c r="I4042" s="9" t="s">
        <v>150</v>
      </c>
      <c r="J4042" s="9" t="str">
        <f t="shared" si="254"/>
        <v>RS DQLAB</v>
      </c>
      <c r="K4042" s="10" t="s">
        <v>151</v>
      </c>
      <c r="L4042" t="str">
        <f t="shared" si="255"/>
        <v>SELL</v>
      </c>
    </row>
    <row r="4043" spans="1:12" x14ac:dyDescent="0.2">
      <c r="A4043" s="11" t="s">
        <v>4194</v>
      </c>
      <c r="B4043" s="12">
        <v>44453</v>
      </c>
      <c r="C4043" s="13" t="s">
        <v>9</v>
      </c>
      <c r="D4043" s="13">
        <v>6</v>
      </c>
      <c r="E4043" s="13" t="s">
        <v>116</v>
      </c>
      <c r="F4043" s="16" t="str">
        <f t="shared" si="252"/>
        <v>OTHER</v>
      </c>
      <c r="G4043" s="16" t="str">
        <f t="shared" si="253"/>
        <v>OTHER</v>
      </c>
      <c r="H4043" s="9" t="s">
        <v>4896</v>
      </c>
      <c r="I4043" s="13" t="s">
        <v>150</v>
      </c>
      <c r="J4043" s="9" t="str">
        <f t="shared" si="254"/>
        <v>RS DQLAB</v>
      </c>
      <c r="K4043" s="14" t="s">
        <v>151</v>
      </c>
      <c r="L4043" t="str">
        <f t="shared" si="255"/>
        <v>SELL</v>
      </c>
    </row>
    <row r="4044" spans="1:12" x14ac:dyDescent="0.2">
      <c r="A4044" s="7" t="s">
        <v>4195</v>
      </c>
      <c r="B4044" s="8">
        <v>44453</v>
      </c>
      <c r="C4044" s="9" t="s">
        <v>9</v>
      </c>
      <c r="D4044" s="9">
        <v>28</v>
      </c>
      <c r="E4044" s="9" t="s">
        <v>116</v>
      </c>
      <c r="F4044" s="16" t="str">
        <f t="shared" si="252"/>
        <v>OTHER</v>
      </c>
      <c r="G4044" s="16" t="str">
        <f t="shared" si="253"/>
        <v>OTHER</v>
      </c>
      <c r="H4044" s="9" t="s">
        <v>4896</v>
      </c>
      <c r="I4044" s="9" t="s">
        <v>150</v>
      </c>
      <c r="J4044" s="9" t="str">
        <f t="shared" si="254"/>
        <v>RS DQLAB</v>
      </c>
      <c r="K4044" s="10" t="s">
        <v>151</v>
      </c>
      <c r="L4044" t="str">
        <f t="shared" si="255"/>
        <v>SELL</v>
      </c>
    </row>
    <row r="4045" spans="1:12" x14ac:dyDescent="0.2">
      <c r="A4045" s="11" t="s">
        <v>4196</v>
      </c>
      <c r="B4045" s="12">
        <v>44453</v>
      </c>
      <c r="C4045" s="13" t="s">
        <v>24</v>
      </c>
      <c r="D4045" s="13">
        <v>46</v>
      </c>
      <c r="E4045" s="13" t="s">
        <v>116</v>
      </c>
      <c r="F4045" s="16" t="str">
        <f t="shared" si="252"/>
        <v>OTHER</v>
      </c>
      <c r="G4045" s="16" t="str">
        <f t="shared" si="253"/>
        <v>OTHER</v>
      </c>
      <c r="H4045" s="9" t="s">
        <v>4896</v>
      </c>
      <c r="I4045" s="13" t="s">
        <v>150</v>
      </c>
      <c r="J4045" s="9" t="str">
        <f t="shared" si="254"/>
        <v>RS DQLAB</v>
      </c>
      <c r="K4045" s="14" t="s">
        <v>151</v>
      </c>
      <c r="L4045" t="str">
        <f t="shared" si="255"/>
        <v>SELL</v>
      </c>
    </row>
    <row r="4046" spans="1:12" x14ac:dyDescent="0.2">
      <c r="A4046" s="7" t="s">
        <v>4197</v>
      </c>
      <c r="B4046" s="8">
        <v>44453</v>
      </c>
      <c r="C4046" s="9" t="s">
        <v>24</v>
      </c>
      <c r="D4046" s="9">
        <v>52</v>
      </c>
      <c r="E4046" s="9" t="s">
        <v>116</v>
      </c>
      <c r="F4046" s="16" t="str">
        <f t="shared" si="252"/>
        <v>OTHER</v>
      </c>
      <c r="G4046" s="16" t="str">
        <f t="shared" si="253"/>
        <v>OTHER</v>
      </c>
      <c r="H4046" s="9" t="s">
        <v>4896</v>
      </c>
      <c r="I4046" s="9" t="s">
        <v>150</v>
      </c>
      <c r="J4046" s="9" t="str">
        <f t="shared" si="254"/>
        <v>RS DQLAB</v>
      </c>
      <c r="K4046" s="10" t="s">
        <v>151</v>
      </c>
      <c r="L4046" t="str">
        <f t="shared" si="255"/>
        <v>SELL</v>
      </c>
    </row>
    <row r="4047" spans="1:12" x14ac:dyDescent="0.2">
      <c r="A4047" s="11" t="s">
        <v>4198</v>
      </c>
      <c r="B4047" s="12">
        <v>44453</v>
      </c>
      <c r="C4047" s="13" t="s">
        <v>41</v>
      </c>
      <c r="D4047" s="13">
        <v>44</v>
      </c>
      <c r="E4047" s="13" t="s">
        <v>116</v>
      </c>
      <c r="F4047" s="16" t="str">
        <f t="shared" si="252"/>
        <v>OTHER</v>
      </c>
      <c r="G4047" s="16" t="str">
        <f t="shared" si="253"/>
        <v>OTHER</v>
      </c>
      <c r="H4047" s="9" t="s">
        <v>4896</v>
      </c>
      <c r="I4047" s="13" t="s">
        <v>150</v>
      </c>
      <c r="J4047" s="9" t="str">
        <f t="shared" si="254"/>
        <v>RS DQLAB</v>
      </c>
      <c r="K4047" s="14" t="s">
        <v>151</v>
      </c>
      <c r="L4047" t="str">
        <f t="shared" si="255"/>
        <v>SELL</v>
      </c>
    </row>
    <row r="4048" spans="1:12" x14ac:dyDescent="0.2">
      <c r="A4048" s="7" t="s">
        <v>4199</v>
      </c>
      <c r="B4048" s="8">
        <v>44453</v>
      </c>
      <c r="C4048" s="9" t="s">
        <v>36</v>
      </c>
      <c r="D4048" s="9">
        <v>103</v>
      </c>
      <c r="E4048" s="9" t="s">
        <v>116</v>
      </c>
      <c r="F4048" s="16" t="str">
        <f t="shared" si="252"/>
        <v>OTHER</v>
      </c>
      <c r="G4048" s="16" t="str">
        <f t="shared" si="253"/>
        <v>OTHER</v>
      </c>
      <c r="H4048" s="9" t="s">
        <v>4896</v>
      </c>
      <c r="I4048" s="9" t="s">
        <v>150</v>
      </c>
      <c r="J4048" s="9" t="str">
        <f t="shared" si="254"/>
        <v>RS DQLAB</v>
      </c>
      <c r="K4048" s="10" t="s">
        <v>151</v>
      </c>
      <c r="L4048" t="str">
        <f t="shared" si="255"/>
        <v>SELL</v>
      </c>
    </row>
    <row r="4049" spans="1:12" x14ac:dyDescent="0.2">
      <c r="A4049" s="11" t="s">
        <v>4200</v>
      </c>
      <c r="B4049" s="12">
        <v>44453</v>
      </c>
      <c r="C4049" s="13" t="s">
        <v>36</v>
      </c>
      <c r="D4049" s="13">
        <v>82</v>
      </c>
      <c r="E4049" s="13" t="s">
        <v>116</v>
      </c>
      <c r="F4049" s="16" t="str">
        <f t="shared" si="252"/>
        <v>OTHER</v>
      </c>
      <c r="G4049" s="16" t="str">
        <f t="shared" si="253"/>
        <v>OTHER</v>
      </c>
      <c r="H4049" s="9" t="s">
        <v>4896</v>
      </c>
      <c r="I4049" s="13" t="s">
        <v>150</v>
      </c>
      <c r="J4049" s="9" t="str">
        <f t="shared" si="254"/>
        <v>RS DQLAB</v>
      </c>
      <c r="K4049" s="14" t="s">
        <v>151</v>
      </c>
      <c r="L4049" t="str">
        <f t="shared" si="255"/>
        <v>SELL</v>
      </c>
    </row>
    <row r="4050" spans="1:12" x14ac:dyDescent="0.2">
      <c r="A4050" s="7" t="s">
        <v>4201</v>
      </c>
      <c r="B4050" s="8">
        <v>44453</v>
      </c>
      <c r="C4050" s="9" t="s">
        <v>11</v>
      </c>
      <c r="D4050" s="9">
        <v>336</v>
      </c>
      <c r="E4050" s="9" t="s">
        <v>116</v>
      </c>
      <c r="F4050" s="16" t="str">
        <f t="shared" si="252"/>
        <v>OTHER</v>
      </c>
      <c r="G4050" s="16" t="str">
        <f t="shared" si="253"/>
        <v>OTHER</v>
      </c>
      <c r="H4050" s="9" t="s">
        <v>4896</v>
      </c>
      <c r="I4050" s="9" t="s">
        <v>150</v>
      </c>
      <c r="J4050" s="9" t="str">
        <f t="shared" si="254"/>
        <v>RS DQLAB</v>
      </c>
      <c r="K4050" s="10" t="s">
        <v>151</v>
      </c>
      <c r="L4050" t="str">
        <f t="shared" si="255"/>
        <v>SELL</v>
      </c>
    </row>
    <row r="4051" spans="1:12" x14ac:dyDescent="0.2">
      <c r="A4051" s="11" t="s">
        <v>4202</v>
      </c>
      <c r="B4051" s="12">
        <v>44453</v>
      </c>
      <c r="C4051" s="13" t="s">
        <v>39</v>
      </c>
      <c r="D4051" s="13">
        <v>1</v>
      </c>
      <c r="E4051" s="13" t="s">
        <v>116</v>
      </c>
      <c r="F4051" s="16" t="str">
        <f t="shared" si="252"/>
        <v>OTHER</v>
      </c>
      <c r="G4051" s="16" t="str">
        <f t="shared" si="253"/>
        <v>OTHER</v>
      </c>
      <c r="H4051" s="9" t="s">
        <v>4896</v>
      </c>
      <c r="I4051" s="13" t="s">
        <v>150</v>
      </c>
      <c r="J4051" s="9" t="str">
        <f t="shared" si="254"/>
        <v>RS DQLAB</v>
      </c>
      <c r="K4051" s="14" t="s">
        <v>151</v>
      </c>
      <c r="L4051" t="str">
        <f t="shared" si="255"/>
        <v>SELL</v>
      </c>
    </row>
    <row r="4052" spans="1:12" x14ac:dyDescent="0.2">
      <c r="A4052" s="7" t="s">
        <v>4203</v>
      </c>
      <c r="B4052" s="8">
        <v>44454</v>
      </c>
      <c r="C4052" s="9" t="s">
        <v>24</v>
      </c>
      <c r="D4052" s="9">
        <v>11</v>
      </c>
      <c r="E4052" s="9" t="s">
        <v>116</v>
      </c>
      <c r="F4052" s="16" t="str">
        <f t="shared" si="252"/>
        <v>OTHER</v>
      </c>
      <c r="G4052" s="16" t="str">
        <f t="shared" si="253"/>
        <v>OTHER</v>
      </c>
      <c r="H4052" s="9" t="s">
        <v>4896</v>
      </c>
      <c r="I4052" s="9" t="s">
        <v>150</v>
      </c>
      <c r="J4052" s="9" t="str">
        <f t="shared" si="254"/>
        <v>RS DQLAB</v>
      </c>
      <c r="K4052" s="10" t="s">
        <v>151</v>
      </c>
      <c r="L4052" t="str">
        <f t="shared" si="255"/>
        <v>SELL</v>
      </c>
    </row>
    <row r="4053" spans="1:12" x14ac:dyDescent="0.2">
      <c r="A4053" s="11" t="s">
        <v>4204</v>
      </c>
      <c r="B4053" s="12">
        <v>44454</v>
      </c>
      <c r="C4053" s="13" t="s">
        <v>41</v>
      </c>
      <c r="D4053" s="13">
        <v>24</v>
      </c>
      <c r="E4053" s="13" t="s">
        <v>116</v>
      </c>
      <c r="F4053" s="16" t="str">
        <f t="shared" si="252"/>
        <v>OTHER</v>
      </c>
      <c r="G4053" s="16" t="str">
        <f t="shared" si="253"/>
        <v>OTHER</v>
      </c>
      <c r="H4053" s="9" t="s">
        <v>4896</v>
      </c>
      <c r="I4053" s="13" t="s">
        <v>150</v>
      </c>
      <c r="J4053" s="9" t="str">
        <f t="shared" si="254"/>
        <v>RS DQLAB</v>
      </c>
      <c r="K4053" s="14" t="s">
        <v>151</v>
      </c>
      <c r="L4053" t="str">
        <f t="shared" si="255"/>
        <v>SELL</v>
      </c>
    </row>
    <row r="4054" spans="1:12" x14ac:dyDescent="0.2">
      <c r="A4054" s="7" t="s">
        <v>4205</v>
      </c>
      <c r="B4054" s="8">
        <v>44454</v>
      </c>
      <c r="C4054" s="9" t="s">
        <v>10</v>
      </c>
      <c r="D4054" s="9">
        <v>5</v>
      </c>
      <c r="E4054" s="9" t="s">
        <v>116</v>
      </c>
      <c r="F4054" s="16" t="str">
        <f t="shared" si="252"/>
        <v>OTHER</v>
      </c>
      <c r="G4054" s="16" t="str">
        <f t="shared" si="253"/>
        <v>OTHER</v>
      </c>
      <c r="H4054" s="9" t="s">
        <v>4896</v>
      </c>
      <c r="I4054" s="9" t="s">
        <v>150</v>
      </c>
      <c r="J4054" s="9" t="str">
        <f t="shared" si="254"/>
        <v>RS DQLAB</v>
      </c>
      <c r="K4054" s="10" t="s">
        <v>151</v>
      </c>
      <c r="L4054" t="str">
        <f t="shared" si="255"/>
        <v>SELL</v>
      </c>
    </row>
    <row r="4055" spans="1:12" x14ac:dyDescent="0.2">
      <c r="A4055" s="11" t="s">
        <v>4206</v>
      </c>
      <c r="B4055" s="12">
        <v>44454</v>
      </c>
      <c r="C4055" s="13" t="s">
        <v>30</v>
      </c>
      <c r="D4055" s="13">
        <v>25</v>
      </c>
      <c r="E4055" s="13" t="s">
        <v>116</v>
      </c>
      <c r="F4055" s="16" t="str">
        <f t="shared" si="252"/>
        <v>OTHER</v>
      </c>
      <c r="G4055" s="16" t="str">
        <f t="shared" si="253"/>
        <v>OTHER</v>
      </c>
      <c r="H4055" s="9" t="s">
        <v>4896</v>
      </c>
      <c r="I4055" s="13" t="s">
        <v>150</v>
      </c>
      <c r="J4055" s="9" t="str">
        <f t="shared" si="254"/>
        <v>RS DQLAB</v>
      </c>
      <c r="K4055" s="14" t="s">
        <v>151</v>
      </c>
      <c r="L4055" t="str">
        <f t="shared" si="255"/>
        <v>SELL</v>
      </c>
    </row>
    <row r="4056" spans="1:12" x14ac:dyDescent="0.2">
      <c r="A4056" s="7" t="s">
        <v>4207</v>
      </c>
      <c r="B4056" s="8">
        <v>44455</v>
      </c>
      <c r="C4056" s="9" t="s">
        <v>12</v>
      </c>
      <c r="D4056" s="9">
        <v>30</v>
      </c>
      <c r="E4056" s="9" t="s">
        <v>116</v>
      </c>
      <c r="F4056" s="16" t="str">
        <f t="shared" si="252"/>
        <v>OTHER</v>
      </c>
      <c r="G4056" s="16" t="str">
        <f t="shared" si="253"/>
        <v>OTHER</v>
      </c>
      <c r="H4056" s="9" t="s">
        <v>4896</v>
      </c>
      <c r="I4056" s="9" t="s">
        <v>150</v>
      </c>
      <c r="J4056" s="9" t="str">
        <f t="shared" si="254"/>
        <v>RS DQLAB</v>
      </c>
      <c r="K4056" s="10" t="s">
        <v>151</v>
      </c>
      <c r="L4056" t="str">
        <f t="shared" si="255"/>
        <v>SELL</v>
      </c>
    </row>
    <row r="4057" spans="1:12" x14ac:dyDescent="0.2">
      <c r="A4057" s="11" t="s">
        <v>4208</v>
      </c>
      <c r="B4057" s="12">
        <v>44455</v>
      </c>
      <c r="C4057" s="13" t="s">
        <v>9</v>
      </c>
      <c r="D4057" s="13">
        <v>63</v>
      </c>
      <c r="E4057" s="13" t="s">
        <v>116</v>
      </c>
      <c r="F4057" s="16" t="str">
        <f t="shared" si="252"/>
        <v>OTHER</v>
      </c>
      <c r="G4057" s="16" t="str">
        <f t="shared" si="253"/>
        <v>OTHER</v>
      </c>
      <c r="H4057" s="9" t="s">
        <v>4896</v>
      </c>
      <c r="I4057" s="13" t="s">
        <v>150</v>
      </c>
      <c r="J4057" s="9" t="str">
        <f t="shared" si="254"/>
        <v>RS DQLAB</v>
      </c>
      <c r="K4057" s="14" t="s">
        <v>151</v>
      </c>
      <c r="L4057" t="str">
        <f t="shared" si="255"/>
        <v>SELL</v>
      </c>
    </row>
    <row r="4058" spans="1:12" x14ac:dyDescent="0.2">
      <c r="A4058" s="7" t="s">
        <v>4209</v>
      </c>
      <c r="B4058" s="8">
        <v>44455</v>
      </c>
      <c r="C4058" s="9" t="s">
        <v>4210</v>
      </c>
      <c r="D4058" s="9">
        <v>32</v>
      </c>
      <c r="E4058" s="9" t="s">
        <v>116</v>
      </c>
      <c r="F4058" s="16" t="str">
        <f t="shared" si="252"/>
        <v>OTHER</v>
      </c>
      <c r="G4058" s="16" t="str">
        <f t="shared" si="253"/>
        <v>OTHER</v>
      </c>
      <c r="H4058" s="9" t="s">
        <v>4896</v>
      </c>
      <c r="I4058" s="9" t="s">
        <v>150</v>
      </c>
      <c r="J4058" s="9" t="str">
        <f t="shared" si="254"/>
        <v>RS DQLAB</v>
      </c>
      <c r="K4058" s="10" t="s">
        <v>151</v>
      </c>
      <c r="L4058" t="str">
        <f t="shared" si="255"/>
        <v>SELL</v>
      </c>
    </row>
    <row r="4059" spans="1:12" x14ac:dyDescent="0.2">
      <c r="A4059" s="11" t="s">
        <v>4211</v>
      </c>
      <c r="B4059" s="12">
        <v>44455</v>
      </c>
      <c r="C4059" s="13" t="s">
        <v>41</v>
      </c>
      <c r="D4059" s="13">
        <v>41</v>
      </c>
      <c r="E4059" s="13" t="s">
        <v>116</v>
      </c>
      <c r="F4059" s="16" t="str">
        <f t="shared" si="252"/>
        <v>OTHER</v>
      </c>
      <c r="G4059" s="16" t="str">
        <f t="shared" si="253"/>
        <v>OTHER</v>
      </c>
      <c r="H4059" s="9" t="s">
        <v>4896</v>
      </c>
      <c r="I4059" s="13" t="s">
        <v>150</v>
      </c>
      <c r="J4059" s="9" t="str">
        <f t="shared" si="254"/>
        <v>RS DQLAB</v>
      </c>
      <c r="K4059" s="14" t="s">
        <v>151</v>
      </c>
      <c r="L4059" t="str">
        <f t="shared" si="255"/>
        <v>SELL</v>
      </c>
    </row>
    <row r="4060" spans="1:12" x14ac:dyDescent="0.2">
      <c r="A4060" s="7" t="s">
        <v>4212</v>
      </c>
      <c r="B4060" s="8">
        <v>44455</v>
      </c>
      <c r="C4060" s="9" t="s">
        <v>40</v>
      </c>
      <c r="D4060" s="9">
        <v>6</v>
      </c>
      <c r="E4060" s="9" t="s">
        <v>116</v>
      </c>
      <c r="F4060" s="16" t="str">
        <f t="shared" si="252"/>
        <v>OTHER</v>
      </c>
      <c r="G4060" s="16" t="str">
        <f t="shared" si="253"/>
        <v>OTHER</v>
      </c>
      <c r="H4060" s="9" t="s">
        <v>4896</v>
      </c>
      <c r="I4060" s="9" t="s">
        <v>150</v>
      </c>
      <c r="J4060" s="9" t="str">
        <f t="shared" si="254"/>
        <v>RS DQLAB</v>
      </c>
      <c r="K4060" s="10" t="s">
        <v>151</v>
      </c>
      <c r="L4060" t="str">
        <f t="shared" si="255"/>
        <v>SELL</v>
      </c>
    </row>
    <row r="4061" spans="1:12" x14ac:dyDescent="0.2">
      <c r="A4061" s="11" t="s">
        <v>4213</v>
      </c>
      <c r="B4061" s="12">
        <v>44455</v>
      </c>
      <c r="C4061" s="13" t="s">
        <v>28</v>
      </c>
      <c r="D4061" s="13">
        <v>29</v>
      </c>
      <c r="E4061" s="13" t="s">
        <v>116</v>
      </c>
      <c r="F4061" s="16" t="str">
        <f t="shared" si="252"/>
        <v>OTHER</v>
      </c>
      <c r="G4061" s="16" t="str">
        <f t="shared" si="253"/>
        <v>OTHER</v>
      </c>
      <c r="H4061" s="9" t="s">
        <v>4896</v>
      </c>
      <c r="I4061" s="13" t="s">
        <v>150</v>
      </c>
      <c r="J4061" s="9" t="str">
        <f t="shared" si="254"/>
        <v>RS DQLAB</v>
      </c>
      <c r="K4061" s="14" t="s">
        <v>151</v>
      </c>
      <c r="L4061" t="str">
        <f t="shared" si="255"/>
        <v>SELL</v>
      </c>
    </row>
    <row r="4062" spans="1:12" x14ac:dyDescent="0.2">
      <c r="A4062" s="7" t="s">
        <v>4214</v>
      </c>
      <c r="B4062" s="8">
        <v>44455</v>
      </c>
      <c r="C4062" s="9" t="s">
        <v>28</v>
      </c>
      <c r="D4062" s="9">
        <v>2</v>
      </c>
      <c r="E4062" s="9" t="s">
        <v>116</v>
      </c>
      <c r="F4062" s="16" t="str">
        <f t="shared" si="252"/>
        <v>OTHER</v>
      </c>
      <c r="G4062" s="16" t="str">
        <f t="shared" si="253"/>
        <v>OTHER</v>
      </c>
      <c r="H4062" s="9" t="s">
        <v>4896</v>
      </c>
      <c r="I4062" s="9" t="s">
        <v>150</v>
      </c>
      <c r="J4062" s="9" t="str">
        <f t="shared" si="254"/>
        <v>RS DQLAB</v>
      </c>
      <c r="K4062" s="10" t="s">
        <v>151</v>
      </c>
      <c r="L4062" t="str">
        <f t="shared" si="255"/>
        <v>SELL</v>
      </c>
    </row>
    <row r="4063" spans="1:12" x14ac:dyDescent="0.2">
      <c r="A4063" s="11" t="s">
        <v>4215</v>
      </c>
      <c r="B4063" s="12">
        <v>44456</v>
      </c>
      <c r="C4063" s="13" t="s">
        <v>12</v>
      </c>
      <c r="D4063" s="13">
        <v>31</v>
      </c>
      <c r="E4063" s="13" t="s">
        <v>116</v>
      </c>
      <c r="F4063" s="16" t="str">
        <f t="shared" si="252"/>
        <v>OTHER</v>
      </c>
      <c r="G4063" s="16" t="str">
        <f t="shared" si="253"/>
        <v>OTHER</v>
      </c>
      <c r="H4063" s="9" t="s">
        <v>4896</v>
      </c>
      <c r="I4063" s="13" t="s">
        <v>150</v>
      </c>
      <c r="J4063" s="9" t="str">
        <f t="shared" si="254"/>
        <v>RS DQLAB</v>
      </c>
      <c r="K4063" s="14" t="s">
        <v>151</v>
      </c>
      <c r="L4063" t="str">
        <f t="shared" si="255"/>
        <v>SELL</v>
      </c>
    </row>
    <row r="4064" spans="1:12" x14ac:dyDescent="0.2">
      <c r="A4064" s="7" t="s">
        <v>4216</v>
      </c>
      <c r="B4064" s="8">
        <v>44456</v>
      </c>
      <c r="C4064" s="9" t="s">
        <v>37</v>
      </c>
      <c r="D4064" s="9">
        <v>67</v>
      </c>
      <c r="E4064" s="9" t="s">
        <v>116</v>
      </c>
      <c r="F4064" s="16" t="str">
        <f t="shared" si="252"/>
        <v>OTHER</v>
      </c>
      <c r="G4064" s="16" t="str">
        <f t="shared" si="253"/>
        <v>OTHER</v>
      </c>
      <c r="H4064" s="9" t="s">
        <v>4896</v>
      </c>
      <c r="I4064" s="9" t="s">
        <v>150</v>
      </c>
      <c r="J4064" s="9" t="str">
        <f t="shared" si="254"/>
        <v>RS DQLAB</v>
      </c>
      <c r="K4064" s="10" t="s">
        <v>151</v>
      </c>
      <c r="L4064" t="str">
        <f t="shared" si="255"/>
        <v>SELL</v>
      </c>
    </row>
    <row r="4065" spans="1:12" x14ac:dyDescent="0.2">
      <c r="A4065" s="11" t="s">
        <v>4217</v>
      </c>
      <c r="B4065" s="12">
        <v>44456</v>
      </c>
      <c r="C4065" s="13" t="s">
        <v>9</v>
      </c>
      <c r="D4065" s="13">
        <v>31</v>
      </c>
      <c r="E4065" s="13" t="s">
        <v>116</v>
      </c>
      <c r="F4065" s="16" t="str">
        <f t="shared" si="252"/>
        <v>OTHER</v>
      </c>
      <c r="G4065" s="16" t="str">
        <f t="shared" si="253"/>
        <v>OTHER</v>
      </c>
      <c r="H4065" s="9" t="s">
        <v>4896</v>
      </c>
      <c r="I4065" s="13" t="s">
        <v>150</v>
      </c>
      <c r="J4065" s="9" t="str">
        <f t="shared" si="254"/>
        <v>RS DQLAB</v>
      </c>
      <c r="K4065" s="14" t="s">
        <v>151</v>
      </c>
      <c r="L4065" t="str">
        <f t="shared" si="255"/>
        <v>SELL</v>
      </c>
    </row>
    <row r="4066" spans="1:12" x14ac:dyDescent="0.2">
      <c r="A4066" s="7" t="s">
        <v>4218</v>
      </c>
      <c r="B4066" s="8">
        <v>44456</v>
      </c>
      <c r="C4066" s="9" t="s">
        <v>38</v>
      </c>
      <c r="D4066" s="9">
        <v>15</v>
      </c>
      <c r="E4066" s="9" t="s">
        <v>116</v>
      </c>
      <c r="F4066" s="16" t="str">
        <f t="shared" si="252"/>
        <v>OTHER</v>
      </c>
      <c r="G4066" s="16" t="str">
        <f t="shared" si="253"/>
        <v>OTHER</v>
      </c>
      <c r="H4066" s="9" t="s">
        <v>4896</v>
      </c>
      <c r="I4066" s="9" t="s">
        <v>150</v>
      </c>
      <c r="J4066" s="9" t="str">
        <f t="shared" si="254"/>
        <v>RS DQLAB</v>
      </c>
      <c r="K4066" s="10" t="s">
        <v>151</v>
      </c>
      <c r="L4066" t="str">
        <f t="shared" si="255"/>
        <v>SELL</v>
      </c>
    </row>
    <row r="4067" spans="1:12" x14ac:dyDescent="0.2">
      <c r="A4067" s="11" t="s">
        <v>4219</v>
      </c>
      <c r="B4067" s="12">
        <v>44456</v>
      </c>
      <c r="C4067" s="13" t="s">
        <v>38</v>
      </c>
      <c r="D4067" s="13">
        <v>30</v>
      </c>
      <c r="E4067" s="13" t="s">
        <v>116</v>
      </c>
      <c r="F4067" s="16" t="str">
        <f t="shared" si="252"/>
        <v>OTHER</v>
      </c>
      <c r="G4067" s="16" t="str">
        <f t="shared" si="253"/>
        <v>OTHER</v>
      </c>
      <c r="H4067" s="9" t="s">
        <v>4896</v>
      </c>
      <c r="I4067" s="13" t="s">
        <v>150</v>
      </c>
      <c r="J4067" s="9" t="str">
        <f t="shared" si="254"/>
        <v>RS DQLAB</v>
      </c>
      <c r="K4067" s="14" t="s">
        <v>151</v>
      </c>
      <c r="L4067" t="str">
        <f t="shared" si="255"/>
        <v>SELL</v>
      </c>
    </row>
    <row r="4068" spans="1:12" x14ac:dyDescent="0.2">
      <c r="A4068" s="7" t="s">
        <v>4220</v>
      </c>
      <c r="B4068" s="8">
        <v>44456</v>
      </c>
      <c r="C4068" s="9" t="s">
        <v>16</v>
      </c>
      <c r="D4068" s="9">
        <v>2</v>
      </c>
      <c r="E4068" s="9" t="s">
        <v>116</v>
      </c>
      <c r="F4068" s="16" t="str">
        <f t="shared" si="252"/>
        <v>OTHER</v>
      </c>
      <c r="G4068" s="16" t="str">
        <f t="shared" si="253"/>
        <v>OTHER</v>
      </c>
      <c r="H4068" s="9" t="s">
        <v>4896</v>
      </c>
      <c r="I4068" s="9" t="s">
        <v>150</v>
      </c>
      <c r="J4068" s="9" t="str">
        <f t="shared" si="254"/>
        <v>RS DQLAB</v>
      </c>
      <c r="K4068" s="10" t="s">
        <v>151</v>
      </c>
      <c r="L4068" t="str">
        <f t="shared" si="255"/>
        <v>SELL</v>
      </c>
    </row>
    <row r="4069" spans="1:12" x14ac:dyDescent="0.2">
      <c r="A4069" s="11" t="s">
        <v>4221</v>
      </c>
      <c r="B4069" s="12">
        <v>44456</v>
      </c>
      <c r="C4069" s="13" t="s">
        <v>20</v>
      </c>
      <c r="D4069" s="13">
        <v>534</v>
      </c>
      <c r="E4069" s="13" t="s">
        <v>116</v>
      </c>
      <c r="F4069" s="16" t="str">
        <f t="shared" si="252"/>
        <v>OTHER</v>
      </c>
      <c r="G4069" s="16" t="str">
        <f t="shared" si="253"/>
        <v>OTHER</v>
      </c>
      <c r="H4069" s="9" t="s">
        <v>4896</v>
      </c>
      <c r="I4069" s="13" t="s">
        <v>150</v>
      </c>
      <c r="J4069" s="9" t="str">
        <f t="shared" si="254"/>
        <v>RS DQLAB</v>
      </c>
      <c r="K4069" s="14" t="s">
        <v>151</v>
      </c>
      <c r="L4069" t="str">
        <f t="shared" si="255"/>
        <v>SELL</v>
      </c>
    </row>
    <row r="4070" spans="1:12" x14ac:dyDescent="0.2">
      <c r="A4070" s="7" t="s">
        <v>4222</v>
      </c>
      <c r="B4070" s="8">
        <v>44456</v>
      </c>
      <c r="C4070" s="9" t="s">
        <v>17</v>
      </c>
      <c r="D4070" s="9">
        <v>48</v>
      </c>
      <c r="E4070" s="9" t="s">
        <v>116</v>
      </c>
      <c r="F4070" s="16" t="str">
        <f t="shared" si="252"/>
        <v>OTHER</v>
      </c>
      <c r="G4070" s="16" t="str">
        <f t="shared" si="253"/>
        <v>OTHER</v>
      </c>
      <c r="H4070" s="9" t="s">
        <v>4896</v>
      </c>
      <c r="I4070" s="9" t="s">
        <v>150</v>
      </c>
      <c r="J4070" s="9" t="str">
        <f t="shared" si="254"/>
        <v>RS DQLAB</v>
      </c>
      <c r="K4070" s="10" t="s">
        <v>151</v>
      </c>
      <c r="L4070" t="str">
        <f t="shared" si="255"/>
        <v>SELL</v>
      </c>
    </row>
    <row r="4071" spans="1:12" x14ac:dyDescent="0.2">
      <c r="A4071" s="11" t="s">
        <v>4223</v>
      </c>
      <c r="B4071" s="12">
        <v>44457</v>
      </c>
      <c r="C4071" s="13" t="s">
        <v>37</v>
      </c>
      <c r="D4071" s="13">
        <v>82</v>
      </c>
      <c r="E4071" s="13" t="s">
        <v>116</v>
      </c>
      <c r="F4071" s="16" t="str">
        <f t="shared" si="252"/>
        <v>OTHER</v>
      </c>
      <c r="G4071" s="16" t="str">
        <f t="shared" si="253"/>
        <v>OTHER</v>
      </c>
      <c r="H4071" s="9" t="s">
        <v>4896</v>
      </c>
      <c r="I4071" s="13" t="s">
        <v>150</v>
      </c>
      <c r="J4071" s="9" t="str">
        <f t="shared" si="254"/>
        <v>RS DQLAB</v>
      </c>
      <c r="K4071" s="14" t="s">
        <v>151</v>
      </c>
      <c r="L4071" t="str">
        <f t="shared" si="255"/>
        <v>SELL</v>
      </c>
    </row>
    <row r="4072" spans="1:12" x14ac:dyDescent="0.2">
      <c r="A4072" s="7" t="s">
        <v>4224</v>
      </c>
      <c r="B4072" s="8">
        <v>44457</v>
      </c>
      <c r="C4072" s="9" t="s">
        <v>37</v>
      </c>
      <c r="D4072" s="9">
        <v>2</v>
      </c>
      <c r="E4072" s="9" t="s">
        <v>116</v>
      </c>
      <c r="F4072" s="16" t="str">
        <f t="shared" si="252"/>
        <v>OTHER</v>
      </c>
      <c r="G4072" s="16" t="str">
        <f t="shared" si="253"/>
        <v>OTHER</v>
      </c>
      <c r="H4072" s="9" t="s">
        <v>4896</v>
      </c>
      <c r="I4072" s="9" t="s">
        <v>150</v>
      </c>
      <c r="J4072" s="9" t="str">
        <f t="shared" si="254"/>
        <v>RS DQLAB</v>
      </c>
      <c r="K4072" s="10" t="s">
        <v>151</v>
      </c>
      <c r="L4072" t="str">
        <f t="shared" si="255"/>
        <v>SELL</v>
      </c>
    </row>
    <row r="4073" spans="1:12" x14ac:dyDescent="0.2">
      <c r="A4073" s="11" t="s">
        <v>4225</v>
      </c>
      <c r="B4073" s="12">
        <v>44457</v>
      </c>
      <c r="C4073" s="13" t="s">
        <v>9</v>
      </c>
      <c r="D4073" s="13">
        <v>10</v>
      </c>
      <c r="E4073" s="13" t="s">
        <v>116</v>
      </c>
      <c r="F4073" s="16" t="str">
        <f t="shared" si="252"/>
        <v>OTHER</v>
      </c>
      <c r="G4073" s="16" t="str">
        <f t="shared" si="253"/>
        <v>OTHER</v>
      </c>
      <c r="H4073" s="9" t="s">
        <v>4896</v>
      </c>
      <c r="I4073" s="13" t="s">
        <v>150</v>
      </c>
      <c r="J4073" s="9" t="str">
        <f t="shared" si="254"/>
        <v>RS DQLAB</v>
      </c>
      <c r="K4073" s="14" t="s">
        <v>151</v>
      </c>
      <c r="L4073" t="str">
        <f t="shared" si="255"/>
        <v>SELL</v>
      </c>
    </row>
    <row r="4074" spans="1:12" x14ac:dyDescent="0.2">
      <c r="A4074" s="7" t="s">
        <v>4226</v>
      </c>
      <c r="B4074" s="8">
        <v>44457</v>
      </c>
      <c r="C4074" s="9" t="s">
        <v>24</v>
      </c>
      <c r="D4074" s="9">
        <v>22</v>
      </c>
      <c r="E4074" s="9" t="s">
        <v>116</v>
      </c>
      <c r="F4074" s="16" t="str">
        <f t="shared" si="252"/>
        <v>OTHER</v>
      </c>
      <c r="G4074" s="16" t="str">
        <f t="shared" si="253"/>
        <v>OTHER</v>
      </c>
      <c r="H4074" s="9" t="s">
        <v>4896</v>
      </c>
      <c r="I4074" s="9" t="s">
        <v>150</v>
      </c>
      <c r="J4074" s="9" t="str">
        <f t="shared" si="254"/>
        <v>RS DQLAB</v>
      </c>
      <c r="K4074" s="10" t="s">
        <v>151</v>
      </c>
      <c r="L4074" t="str">
        <f t="shared" si="255"/>
        <v>SELL</v>
      </c>
    </row>
    <row r="4075" spans="1:12" x14ac:dyDescent="0.2">
      <c r="A4075" s="11" t="s">
        <v>4227</v>
      </c>
      <c r="B4075" s="12">
        <v>44457</v>
      </c>
      <c r="C4075" s="13" t="s">
        <v>20</v>
      </c>
      <c r="D4075" s="13">
        <v>48</v>
      </c>
      <c r="E4075" s="13" t="s">
        <v>116</v>
      </c>
      <c r="F4075" s="16" t="str">
        <f t="shared" si="252"/>
        <v>OTHER</v>
      </c>
      <c r="G4075" s="16" t="str">
        <f t="shared" si="253"/>
        <v>OTHER</v>
      </c>
      <c r="H4075" s="9" t="s">
        <v>4896</v>
      </c>
      <c r="I4075" s="13" t="s">
        <v>150</v>
      </c>
      <c r="J4075" s="9" t="str">
        <f t="shared" si="254"/>
        <v>RS DQLAB</v>
      </c>
      <c r="K4075" s="14" t="s">
        <v>151</v>
      </c>
      <c r="L4075" t="str">
        <f t="shared" si="255"/>
        <v>SELL</v>
      </c>
    </row>
    <row r="4076" spans="1:12" x14ac:dyDescent="0.2">
      <c r="A4076" s="7" t="s">
        <v>4228</v>
      </c>
      <c r="B4076" s="8">
        <v>44457</v>
      </c>
      <c r="C4076" s="9" t="s">
        <v>17</v>
      </c>
      <c r="D4076" s="9">
        <v>29</v>
      </c>
      <c r="E4076" s="9" t="s">
        <v>116</v>
      </c>
      <c r="F4076" s="16" t="str">
        <f t="shared" si="252"/>
        <v>OTHER</v>
      </c>
      <c r="G4076" s="16" t="str">
        <f t="shared" si="253"/>
        <v>OTHER</v>
      </c>
      <c r="H4076" s="9" t="s">
        <v>4896</v>
      </c>
      <c r="I4076" s="9" t="s">
        <v>150</v>
      </c>
      <c r="J4076" s="9" t="str">
        <f t="shared" si="254"/>
        <v>RS DQLAB</v>
      </c>
      <c r="K4076" s="10" t="s">
        <v>151</v>
      </c>
      <c r="L4076" t="str">
        <f t="shared" si="255"/>
        <v>SELL</v>
      </c>
    </row>
    <row r="4077" spans="1:12" x14ac:dyDescent="0.2">
      <c r="A4077" s="11" t="s">
        <v>4229</v>
      </c>
      <c r="B4077" s="12">
        <v>44458</v>
      </c>
      <c r="C4077" s="13" t="s">
        <v>37</v>
      </c>
      <c r="D4077" s="13">
        <v>70</v>
      </c>
      <c r="E4077" s="13" t="s">
        <v>116</v>
      </c>
      <c r="F4077" s="16" t="str">
        <f t="shared" si="252"/>
        <v>OTHER</v>
      </c>
      <c r="G4077" s="16" t="str">
        <f t="shared" si="253"/>
        <v>OTHER</v>
      </c>
      <c r="H4077" s="9" t="s">
        <v>4896</v>
      </c>
      <c r="I4077" s="13" t="s">
        <v>150</v>
      </c>
      <c r="J4077" s="9" t="str">
        <f t="shared" si="254"/>
        <v>RS DQLAB</v>
      </c>
      <c r="K4077" s="14" t="s">
        <v>151</v>
      </c>
      <c r="L4077" t="str">
        <f t="shared" si="255"/>
        <v>SELL</v>
      </c>
    </row>
    <row r="4078" spans="1:12" x14ac:dyDescent="0.2">
      <c r="A4078" s="7" t="s">
        <v>4230</v>
      </c>
      <c r="B4078" s="8">
        <v>44458</v>
      </c>
      <c r="C4078" s="9" t="s">
        <v>9</v>
      </c>
      <c r="D4078" s="9">
        <v>21</v>
      </c>
      <c r="E4078" s="9" t="s">
        <v>116</v>
      </c>
      <c r="F4078" s="16" t="str">
        <f t="shared" si="252"/>
        <v>OTHER</v>
      </c>
      <c r="G4078" s="16" t="str">
        <f t="shared" si="253"/>
        <v>OTHER</v>
      </c>
      <c r="H4078" s="9" t="s">
        <v>4896</v>
      </c>
      <c r="I4078" s="9" t="s">
        <v>150</v>
      </c>
      <c r="J4078" s="9" t="str">
        <f t="shared" si="254"/>
        <v>RS DQLAB</v>
      </c>
      <c r="K4078" s="10" t="s">
        <v>151</v>
      </c>
      <c r="L4078" t="str">
        <f t="shared" si="255"/>
        <v>SELL</v>
      </c>
    </row>
    <row r="4079" spans="1:12" x14ac:dyDescent="0.2">
      <c r="A4079" s="11" t="s">
        <v>4231</v>
      </c>
      <c r="B4079" s="12">
        <v>44458</v>
      </c>
      <c r="C4079" s="13" t="s">
        <v>22</v>
      </c>
      <c r="D4079" s="13">
        <v>1</v>
      </c>
      <c r="E4079" s="13" t="s">
        <v>116</v>
      </c>
      <c r="F4079" s="16" t="str">
        <f t="shared" si="252"/>
        <v>OTHER</v>
      </c>
      <c r="G4079" s="16" t="str">
        <f t="shared" si="253"/>
        <v>OTHER</v>
      </c>
      <c r="H4079" s="9" t="s">
        <v>4896</v>
      </c>
      <c r="I4079" s="13" t="s">
        <v>150</v>
      </c>
      <c r="J4079" s="9" t="str">
        <f t="shared" si="254"/>
        <v>RS DQLAB</v>
      </c>
      <c r="K4079" s="14" t="s">
        <v>151</v>
      </c>
      <c r="L4079" t="str">
        <f t="shared" si="255"/>
        <v>SELL</v>
      </c>
    </row>
    <row r="4080" spans="1:12" x14ac:dyDescent="0.2">
      <c r="A4080" s="7" t="s">
        <v>4232</v>
      </c>
      <c r="B4080" s="8">
        <v>44458</v>
      </c>
      <c r="C4080" s="9" t="s">
        <v>22</v>
      </c>
      <c r="D4080" s="9">
        <v>37</v>
      </c>
      <c r="E4080" s="9" t="s">
        <v>116</v>
      </c>
      <c r="F4080" s="16" t="str">
        <f t="shared" si="252"/>
        <v>OTHER</v>
      </c>
      <c r="G4080" s="16" t="str">
        <f t="shared" si="253"/>
        <v>OTHER</v>
      </c>
      <c r="H4080" s="9" t="s">
        <v>4896</v>
      </c>
      <c r="I4080" s="9" t="s">
        <v>150</v>
      </c>
      <c r="J4080" s="9" t="str">
        <f t="shared" si="254"/>
        <v>RS DQLAB</v>
      </c>
      <c r="K4080" s="10" t="s">
        <v>151</v>
      </c>
      <c r="L4080" t="str">
        <f t="shared" si="255"/>
        <v>SELL</v>
      </c>
    </row>
    <row r="4081" spans="1:12" x14ac:dyDescent="0.2">
      <c r="A4081" s="11" t="s">
        <v>4233</v>
      </c>
      <c r="B4081" s="12">
        <v>44458</v>
      </c>
      <c r="C4081" s="13" t="s">
        <v>28</v>
      </c>
      <c r="D4081" s="13">
        <v>6</v>
      </c>
      <c r="E4081" s="13" t="s">
        <v>116</v>
      </c>
      <c r="F4081" s="16" t="str">
        <f t="shared" si="252"/>
        <v>OTHER</v>
      </c>
      <c r="G4081" s="16" t="str">
        <f t="shared" si="253"/>
        <v>OTHER</v>
      </c>
      <c r="H4081" s="9" t="s">
        <v>4896</v>
      </c>
      <c r="I4081" s="13" t="s">
        <v>150</v>
      </c>
      <c r="J4081" s="9" t="str">
        <f t="shared" si="254"/>
        <v>RS DQLAB</v>
      </c>
      <c r="K4081" s="14" t="s">
        <v>151</v>
      </c>
      <c r="L4081" t="str">
        <f t="shared" si="255"/>
        <v>SELL</v>
      </c>
    </row>
    <row r="4082" spans="1:12" x14ac:dyDescent="0.2">
      <c r="A4082" s="7" t="s">
        <v>4234</v>
      </c>
      <c r="B4082" s="8">
        <v>44458</v>
      </c>
      <c r="C4082" s="9" t="s">
        <v>17</v>
      </c>
      <c r="D4082" s="9">
        <v>15</v>
      </c>
      <c r="E4082" s="9" t="s">
        <v>116</v>
      </c>
      <c r="F4082" s="16" t="str">
        <f t="shared" si="252"/>
        <v>OTHER</v>
      </c>
      <c r="G4082" s="16" t="str">
        <f t="shared" si="253"/>
        <v>OTHER</v>
      </c>
      <c r="H4082" s="9" t="s">
        <v>4896</v>
      </c>
      <c r="I4082" s="9" t="s">
        <v>150</v>
      </c>
      <c r="J4082" s="9" t="str">
        <f t="shared" si="254"/>
        <v>RS DQLAB</v>
      </c>
      <c r="K4082" s="10" t="s">
        <v>151</v>
      </c>
      <c r="L4082" t="str">
        <f t="shared" si="255"/>
        <v>SELL</v>
      </c>
    </row>
    <row r="4083" spans="1:12" x14ac:dyDescent="0.2">
      <c r="A4083" s="11" t="s">
        <v>4235</v>
      </c>
      <c r="B4083" s="12">
        <v>44458</v>
      </c>
      <c r="C4083" s="13" t="s">
        <v>7</v>
      </c>
      <c r="D4083" s="13">
        <v>3</v>
      </c>
      <c r="E4083" s="13" t="s">
        <v>116</v>
      </c>
      <c r="F4083" s="16" t="str">
        <f t="shared" si="252"/>
        <v>OTHER</v>
      </c>
      <c r="G4083" s="16" t="str">
        <f t="shared" si="253"/>
        <v>OTHER</v>
      </c>
      <c r="H4083" s="9" t="s">
        <v>4896</v>
      </c>
      <c r="I4083" s="13" t="s">
        <v>150</v>
      </c>
      <c r="J4083" s="9" t="str">
        <f t="shared" si="254"/>
        <v>RS DQLAB</v>
      </c>
      <c r="K4083" s="14" t="s">
        <v>151</v>
      </c>
      <c r="L4083" t="str">
        <f t="shared" si="255"/>
        <v>SELL</v>
      </c>
    </row>
    <row r="4084" spans="1:12" x14ac:dyDescent="0.2">
      <c r="A4084" s="7" t="s">
        <v>4236</v>
      </c>
      <c r="B4084" s="8">
        <v>44459</v>
      </c>
      <c r="C4084" s="9" t="s">
        <v>12</v>
      </c>
      <c r="D4084" s="9">
        <v>62</v>
      </c>
      <c r="E4084" s="9" t="s">
        <v>116</v>
      </c>
      <c r="F4084" s="16" t="str">
        <f t="shared" si="252"/>
        <v>OTHER</v>
      </c>
      <c r="G4084" s="16" t="str">
        <f t="shared" si="253"/>
        <v>OTHER</v>
      </c>
      <c r="H4084" s="9" t="s">
        <v>4896</v>
      </c>
      <c r="I4084" s="9" t="s">
        <v>150</v>
      </c>
      <c r="J4084" s="9" t="str">
        <f t="shared" si="254"/>
        <v>RS DQLAB</v>
      </c>
      <c r="K4084" s="10" t="s">
        <v>151</v>
      </c>
      <c r="L4084" t="str">
        <f t="shared" si="255"/>
        <v>SELL</v>
      </c>
    </row>
    <row r="4085" spans="1:12" x14ac:dyDescent="0.2">
      <c r="A4085" s="11" t="s">
        <v>4237</v>
      </c>
      <c r="B4085" s="12">
        <v>44459</v>
      </c>
      <c r="C4085" s="13" t="s">
        <v>37</v>
      </c>
      <c r="D4085" s="13">
        <v>77</v>
      </c>
      <c r="E4085" s="13" t="s">
        <v>116</v>
      </c>
      <c r="F4085" s="16" t="str">
        <f t="shared" si="252"/>
        <v>OTHER</v>
      </c>
      <c r="G4085" s="16" t="str">
        <f t="shared" si="253"/>
        <v>OTHER</v>
      </c>
      <c r="H4085" s="9" t="s">
        <v>4896</v>
      </c>
      <c r="I4085" s="13" t="s">
        <v>150</v>
      </c>
      <c r="J4085" s="9" t="str">
        <f t="shared" si="254"/>
        <v>RS DQLAB</v>
      </c>
      <c r="K4085" s="14" t="s">
        <v>151</v>
      </c>
      <c r="L4085" t="str">
        <f t="shared" si="255"/>
        <v>SELL</v>
      </c>
    </row>
    <row r="4086" spans="1:12" x14ac:dyDescent="0.2">
      <c r="A4086" s="7" t="s">
        <v>4238</v>
      </c>
      <c r="B4086" s="8">
        <v>44459</v>
      </c>
      <c r="C4086" s="9" t="s">
        <v>37</v>
      </c>
      <c r="D4086" s="9">
        <v>23</v>
      </c>
      <c r="E4086" s="9" t="s">
        <v>116</v>
      </c>
      <c r="F4086" s="16" t="str">
        <f t="shared" si="252"/>
        <v>OTHER</v>
      </c>
      <c r="G4086" s="16" t="str">
        <f t="shared" si="253"/>
        <v>OTHER</v>
      </c>
      <c r="H4086" s="9" t="s">
        <v>4896</v>
      </c>
      <c r="I4086" s="9" t="s">
        <v>150</v>
      </c>
      <c r="J4086" s="9" t="str">
        <f t="shared" si="254"/>
        <v>RS DQLAB</v>
      </c>
      <c r="K4086" s="10" t="s">
        <v>151</v>
      </c>
      <c r="L4086" t="str">
        <f t="shared" si="255"/>
        <v>SELL</v>
      </c>
    </row>
    <row r="4087" spans="1:12" x14ac:dyDescent="0.2">
      <c r="A4087" s="11" t="s">
        <v>4239</v>
      </c>
      <c r="B4087" s="12">
        <v>44459</v>
      </c>
      <c r="C4087" s="13" t="s">
        <v>9</v>
      </c>
      <c r="D4087" s="13">
        <v>32</v>
      </c>
      <c r="E4087" s="13" t="s">
        <v>116</v>
      </c>
      <c r="F4087" s="16" t="str">
        <f t="shared" si="252"/>
        <v>OTHER</v>
      </c>
      <c r="G4087" s="16" t="str">
        <f t="shared" si="253"/>
        <v>OTHER</v>
      </c>
      <c r="H4087" s="9" t="s">
        <v>4896</v>
      </c>
      <c r="I4087" s="13" t="s">
        <v>150</v>
      </c>
      <c r="J4087" s="9" t="str">
        <f t="shared" si="254"/>
        <v>RS DQLAB</v>
      </c>
      <c r="K4087" s="14" t="s">
        <v>151</v>
      </c>
      <c r="L4087" t="str">
        <f t="shared" si="255"/>
        <v>SELL</v>
      </c>
    </row>
    <row r="4088" spans="1:12" x14ac:dyDescent="0.2">
      <c r="A4088" s="7" t="s">
        <v>4240</v>
      </c>
      <c r="B4088" s="8">
        <v>44459</v>
      </c>
      <c r="C4088" s="9" t="s">
        <v>36</v>
      </c>
      <c r="D4088" s="9">
        <v>3</v>
      </c>
      <c r="E4088" s="9" t="s">
        <v>116</v>
      </c>
      <c r="F4088" s="16" t="str">
        <f t="shared" si="252"/>
        <v>OTHER</v>
      </c>
      <c r="G4088" s="16" t="str">
        <f t="shared" si="253"/>
        <v>OTHER</v>
      </c>
      <c r="H4088" s="9" t="s">
        <v>4896</v>
      </c>
      <c r="I4088" s="9" t="s">
        <v>150</v>
      </c>
      <c r="J4088" s="9" t="str">
        <f t="shared" si="254"/>
        <v>RS DQLAB</v>
      </c>
      <c r="K4088" s="10" t="s">
        <v>151</v>
      </c>
      <c r="L4088" t="str">
        <f t="shared" si="255"/>
        <v>SELL</v>
      </c>
    </row>
    <row r="4089" spans="1:12" x14ac:dyDescent="0.2">
      <c r="A4089" s="11" t="s">
        <v>4241</v>
      </c>
      <c r="B4089" s="12">
        <v>44459</v>
      </c>
      <c r="C4089" s="13" t="s">
        <v>28</v>
      </c>
      <c r="D4089" s="13">
        <v>11</v>
      </c>
      <c r="E4089" s="13" t="s">
        <v>116</v>
      </c>
      <c r="F4089" s="16" t="str">
        <f t="shared" si="252"/>
        <v>OTHER</v>
      </c>
      <c r="G4089" s="16" t="str">
        <f t="shared" si="253"/>
        <v>OTHER</v>
      </c>
      <c r="H4089" s="9" t="s">
        <v>4896</v>
      </c>
      <c r="I4089" s="13" t="s">
        <v>150</v>
      </c>
      <c r="J4089" s="9" t="str">
        <f t="shared" si="254"/>
        <v>RS DQLAB</v>
      </c>
      <c r="K4089" s="14" t="s">
        <v>151</v>
      </c>
      <c r="L4089" t="str">
        <f t="shared" si="255"/>
        <v>SELL</v>
      </c>
    </row>
    <row r="4090" spans="1:12" x14ac:dyDescent="0.2">
      <c r="A4090" s="7" t="s">
        <v>4242</v>
      </c>
      <c r="B4090" s="8">
        <v>44459</v>
      </c>
      <c r="C4090" s="9" t="s">
        <v>17</v>
      </c>
      <c r="D4090" s="9">
        <v>6</v>
      </c>
      <c r="E4090" s="9" t="s">
        <v>116</v>
      </c>
      <c r="F4090" s="16" t="str">
        <f t="shared" si="252"/>
        <v>OTHER</v>
      </c>
      <c r="G4090" s="16" t="str">
        <f t="shared" si="253"/>
        <v>OTHER</v>
      </c>
      <c r="H4090" s="9" t="s">
        <v>4896</v>
      </c>
      <c r="I4090" s="9" t="s">
        <v>150</v>
      </c>
      <c r="J4090" s="9" t="str">
        <f t="shared" si="254"/>
        <v>RS DQLAB</v>
      </c>
      <c r="K4090" s="10" t="s">
        <v>151</v>
      </c>
      <c r="L4090" t="str">
        <f t="shared" si="255"/>
        <v>SELL</v>
      </c>
    </row>
    <row r="4091" spans="1:12" x14ac:dyDescent="0.2">
      <c r="A4091" s="11" t="s">
        <v>4243</v>
      </c>
      <c r="B4091" s="12">
        <v>44460</v>
      </c>
      <c r="C4091" s="13" t="s">
        <v>12</v>
      </c>
      <c r="D4091" s="13">
        <v>16</v>
      </c>
      <c r="E4091" s="13" t="s">
        <v>116</v>
      </c>
      <c r="F4091" s="16" t="str">
        <f t="shared" si="252"/>
        <v>OTHER</v>
      </c>
      <c r="G4091" s="16" t="str">
        <f t="shared" si="253"/>
        <v>OTHER</v>
      </c>
      <c r="H4091" s="9" t="s">
        <v>4896</v>
      </c>
      <c r="I4091" s="13" t="s">
        <v>150</v>
      </c>
      <c r="J4091" s="9" t="str">
        <f t="shared" si="254"/>
        <v>RS DQLAB</v>
      </c>
      <c r="K4091" s="14" t="s">
        <v>151</v>
      </c>
      <c r="L4091" t="str">
        <f t="shared" si="255"/>
        <v>SELL</v>
      </c>
    </row>
    <row r="4092" spans="1:12" x14ac:dyDescent="0.2">
      <c r="A4092" s="7" t="s">
        <v>4244</v>
      </c>
      <c r="B4092" s="8">
        <v>44460</v>
      </c>
      <c r="C4092" s="9" t="s">
        <v>37</v>
      </c>
      <c r="D4092" s="9">
        <v>71</v>
      </c>
      <c r="E4092" s="9" t="s">
        <v>116</v>
      </c>
      <c r="F4092" s="16" t="str">
        <f t="shared" si="252"/>
        <v>OTHER</v>
      </c>
      <c r="G4092" s="16" t="str">
        <f t="shared" si="253"/>
        <v>OTHER</v>
      </c>
      <c r="H4092" s="9" t="s">
        <v>4896</v>
      </c>
      <c r="I4092" s="9" t="s">
        <v>150</v>
      </c>
      <c r="J4092" s="9" t="str">
        <f t="shared" si="254"/>
        <v>RS DQLAB</v>
      </c>
      <c r="K4092" s="10" t="s">
        <v>151</v>
      </c>
      <c r="L4092" t="str">
        <f t="shared" si="255"/>
        <v>SELL</v>
      </c>
    </row>
    <row r="4093" spans="1:12" x14ac:dyDescent="0.2">
      <c r="A4093" s="11" t="s">
        <v>4245</v>
      </c>
      <c r="B4093" s="12">
        <v>44460</v>
      </c>
      <c r="C4093" s="13" t="s">
        <v>24</v>
      </c>
      <c r="D4093" s="13">
        <v>19</v>
      </c>
      <c r="E4093" s="13" t="s">
        <v>116</v>
      </c>
      <c r="F4093" s="16" t="str">
        <f t="shared" si="252"/>
        <v>OTHER</v>
      </c>
      <c r="G4093" s="16" t="str">
        <f t="shared" si="253"/>
        <v>OTHER</v>
      </c>
      <c r="H4093" s="9" t="s">
        <v>4896</v>
      </c>
      <c r="I4093" s="13" t="s">
        <v>150</v>
      </c>
      <c r="J4093" s="9" t="str">
        <f t="shared" si="254"/>
        <v>RS DQLAB</v>
      </c>
      <c r="K4093" s="14" t="s">
        <v>151</v>
      </c>
      <c r="L4093" t="str">
        <f t="shared" si="255"/>
        <v>SELL</v>
      </c>
    </row>
    <row r="4094" spans="1:12" x14ac:dyDescent="0.2">
      <c r="A4094" s="7" t="s">
        <v>4246</v>
      </c>
      <c r="B4094" s="8">
        <v>44460</v>
      </c>
      <c r="C4094" s="9" t="s">
        <v>38</v>
      </c>
      <c r="D4094" s="9">
        <v>48</v>
      </c>
      <c r="E4094" s="9" t="s">
        <v>116</v>
      </c>
      <c r="F4094" s="16" t="str">
        <f t="shared" si="252"/>
        <v>OTHER</v>
      </c>
      <c r="G4094" s="16" t="str">
        <f t="shared" si="253"/>
        <v>OTHER</v>
      </c>
      <c r="H4094" s="9" t="s">
        <v>4896</v>
      </c>
      <c r="I4094" s="9" t="s">
        <v>150</v>
      </c>
      <c r="J4094" s="9" t="str">
        <f t="shared" si="254"/>
        <v>RS DQLAB</v>
      </c>
      <c r="K4094" s="10" t="s">
        <v>295</v>
      </c>
      <c r="L4094" t="str">
        <f t="shared" si="255"/>
        <v>SELLL</v>
      </c>
    </row>
    <row r="4095" spans="1:12" x14ac:dyDescent="0.2">
      <c r="A4095" s="11" t="s">
        <v>4247</v>
      </c>
      <c r="B4095" s="12">
        <v>44460</v>
      </c>
      <c r="C4095" s="13" t="s">
        <v>10</v>
      </c>
      <c r="D4095" s="13">
        <v>43</v>
      </c>
      <c r="E4095" s="13" t="s">
        <v>116</v>
      </c>
      <c r="F4095" s="16" t="str">
        <f t="shared" si="252"/>
        <v>OTHER</v>
      </c>
      <c r="G4095" s="16" t="str">
        <f t="shared" si="253"/>
        <v>OTHER</v>
      </c>
      <c r="H4095" s="9" t="s">
        <v>4896</v>
      </c>
      <c r="I4095" s="13" t="s">
        <v>150</v>
      </c>
      <c r="J4095" s="9" t="str">
        <f t="shared" si="254"/>
        <v>RS DQLAB</v>
      </c>
      <c r="K4095" s="14" t="s">
        <v>151</v>
      </c>
      <c r="L4095" t="str">
        <f t="shared" si="255"/>
        <v>SELL</v>
      </c>
    </row>
    <row r="4096" spans="1:12" x14ac:dyDescent="0.2">
      <c r="A4096" s="7" t="s">
        <v>4248</v>
      </c>
      <c r="B4096" s="8">
        <v>44460</v>
      </c>
      <c r="C4096" s="9" t="s">
        <v>28</v>
      </c>
      <c r="D4096" s="9">
        <v>19</v>
      </c>
      <c r="E4096" s="9" t="s">
        <v>116</v>
      </c>
      <c r="F4096" s="16" t="str">
        <f t="shared" si="252"/>
        <v>OTHER</v>
      </c>
      <c r="G4096" s="16" t="str">
        <f t="shared" si="253"/>
        <v>OTHER</v>
      </c>
      <c r="H4096" s="9" t="s">
        <v>4896</v>
      </c>
      <c r="I4096" s="9" t="s">
        <v>150</v>
      </c>
      <c r="J4096" s="9" t="str">
        <f t="shared" si="254"/>
        <v>RS DQLAB</v>
      </c>
      <c r="K4096" s="10" t="s">
        <v>151</v>
      </c>
      <c r="L4096" t="str">
        <f t="shared" si="255"/>
        <v>SELL</v>
      </c>
    </row>
    <row r="4097" spans="1:12" x14ac:dyDescent="0.2">
      <c r="A4097" s="11" t="s">
        <v>4249</v>
      </c>
      <c r="B4097" s="12">
        <v>44460</v>
      </c>
      <c r="C4097" s="13" t="s">
        <v>28</v>
      </c>
      <c r="D4097" s="13">
        <v>45</v>
      </c>
      <c r="E4097" s="13" t="s">
        <v>116</v>
      </c>
      <c r="F4097" s="16" t="str">
        <f t="shared" si="252"/>
        <v>OTHER</v>
      </c>
      <c r="G4097" s="16" t="str">
        <f t="shared" si="253"/>
        <v>OTHER</v>
      </c>
      <c r="H4097" s="9" t="s">
        <v>4896</v>
      </c>
      <c r="I4097" s="13" t="s">
        <v>150</v>
      </c>
      <c r="J4097" s="9" t="str">
        <f t="shared" si="254"/>
        <v>RS DQLAB</v>
      </c>
      <c r="K4097" s="14" t="s">
        <v>151</v>
      </c>
      <c r="L4097" t="str">
        <f t="shared" si="255"/>
        <v>SELL</v>
      </c>
    </row>
    <row r="4098" spans="1:12" x14ac:dyDescent="0.2">
      <c r="A4098" s="7" t="s">
        <v>4250</v>
      </c>
      <c r="B4098" s="8">
        <v>44460</v>
      </c>
      <c r="C4098" s="9" t="s">
        <v>35</v>
      </c>
      <c r="D4098" s="9">
        <v>7</v>
      </c>
      <c r="E4098" s="9" t="s">
        <v>116</v>
      </c>
      <c r="F4098" s="16" t="str">
        <f t="shared" si="252"/>
        <v>OTHER</v>
      </c>
      <c r="G4098" s="16" t="str">
        <f t="shared" si="253"/>
        <v>OTHER</v>
      </c>
      <c r="H4098" s="9" t="s">
        <v>4896</v>
      </c>
      <c r="I4098" s="9" t="s">
        <v>150</v>
      </c>
      <c r="J4098" s="9" t="str">
        <f t="shared" si="254"/>
        <v>RS DQLAB</v>
      </c>
      <c r="K4098" s="10" t="s">
        <v>151</v>
      </c>
      <c r="L4098" t="str">
        <f t="shared" si="255"/>
        <v>SELL</v>
      </c>
    </row>
    <row r="4099" spans="1:12" x14ac:dyDescent="0.2">
      <c r="A4099" s="11" t="s">
        <v>4251</v>
      </c>
      <c r="B4099" s="12">
        <v>44461</v>
      </c>
      <c r="C4099" s="13" t="s">
        <v>9</v>
      </c>
      <c r="D4099" s="13">
        <v>52</v>
      </c>
      <c r="E4099" s="13" t="s">
        <v>116</v>
      </c>
      <c r="F4099" s="16" t="str">
        <f t="shared" ref="F4099:F4162" si="256">UPPER(IF(LEN(E4099)=0,"OTHER",E4099))</f>
        <v>OTHER</v>
      </c>
      <c r="G4099" s="16" t="str">
        <f t="shared" ref="G4099:G4162" si="257">LEFT(F4099,7)</f>
        <v>OTHER</v>
      </c>
      <c r="H4099" s="9" t="s">
        <v>4896</v>
      </c>
      <c r="I4099" s="13" t="s">
        <v>150</v>
      </c>
      <c r="J4099" s="9" t="str">
        <f t="shared" ref="J4099:J4162" si="258">(UPPER(IF(LEN(I4099)=0,"OTHER",I4099)))</f>
        <v>RS DQLAB</v>
      </c>
      <c r="K4099" s="14" t="s">
        <v>151</v>
      </c>
      <c r="L4099" t="str">
        <f t="shared" ref="L4099:L4162" si="259">UPPER(K4099)</f>
        <v>SELL</v>
      </c>
    </row>
    <row r="4100" spans="1:12" x14ac:dyDescent="0.2">
      <c r="A4100" s="7" t="s">
        <v>4252</v>
      </c>
      <c r="B4100" s="8">
        <v>44461</v>
      </c>
      <c r="C4100" s="9" t="s">
        <v>38</v>
      </c>
      <c r="D4100" s="9">
        <v>21</v>
      </c>
      <c r="E4100" s="9" t="s">
        <v>116</v>
      </c>
      <c r="F4100" s="16" t="str">
        <f t="shared" si="256"/>
        <v>OTHER</v>
      </c>
      <c r="G4100" s="16" t="str">
        <f t="shared" si="257"/>
        <v>OTHER</v>
      </c>
      <c r="H4100" s="9" t="s">
        <v>4896</v>
      </c>
      <c r="I4100" s="9" t="s">
        <v>150</v>
      </c>
      <c r="J4100" s="9" t="str">
        <f t="shared" si="258"/>
        <v>RS DQLAB</v>
      </c>
      <c r="K4100" s="10" t="s">
        <v>151</v>
      </c>
      <c r="L4100" t="str">
        <f t="shared" si="259"/>
        <v>SELL</v>
      </c>
    </row>
    <row r="4101" spans="1:12" x14ac:dyDescent="0.2">
      <c r="A4101" s="11" t="s">
        <v>4253</v>
      </c>
      <c r="B4101" s="12">
        <v>44461</v>
      </c>
      <c r="C4101" s="13" t="s">
        <v>22</v>
      </c>
      <c r="D4101" s="13">
        <v>18</v>
      </c>
      <c r="E4101" s="13" t="s">
        <v>116</v>
      </c>
      <c r="F4101" s="16" t="str">
        <f t="shared" si="256"/>
        <v>OTHER</v>
      </c>
      <c r="G4101" s="16" t="str">
        <f t="shared" si="257"/>
        <v>OTHER</v>
      </c>
      <c r="H4101" s="9" t="s">
        <v>4896</v>
      </c>
      <c r="I4101" s="13" t="s">
        <v>150</v>
      </c>
      <c r="J4101" s="9" t="str">
        <f t="shared" si="258"/>
        <v>RS DQLAB</v>
      </c>
      <c r="K4101" s="14" t="s">
        <v>151</v>
      </c>
      <c r="L4101" t="str">
        <f t="shared" si="259"/>
        <v>SELL</v>
      </c>
    </row>
    <row r="4102" spans="1:12" x14ac:dyDescent="0.2">
      <c r="A4102" s="7" t="s">
        <v>4254</v>
      </c>
      <c r="B4102" s="8">
        <v>44461</v>
      </c>
      <c r="C4102" s="9" t="s">
        <v>28</v>
      </c>
      <c r="D4102" s="9">
        <v>114</v>
      </c>
      <c r="E4102" s="9" t="s">
        <v>116</v>
      </c>
      <c r="F4102" s="16" t="str">
        <f t="shared" si="256"/>
        <v>OTHER</v>
      </c>
      <c r="G4102" s="16" t="str">
        <f t="shared" si="257"/>
        <v>OTHER</v>
      </c>
      <c r="H4102" s="9" t="s">
        <v>4896</v>
      </c>
      <c r="I4102" s="9" t="s">
        <v>150</v>
      </c>
      <c r="J4102" s="9" t="str">
        <f t="shared" si="258"/>
        <v>RS DQLAB</v>
      </c>
      <c r="K4102" s="10" t="s">
        <v>151</v>
      </c>
      <c r="L4102" t="str">
        <f t="shared" si="259"/>
        <v>SELL</v>
      </c>
    </row>
    <row r="4103" spans="1:12" x14ac:dyDescent="0.2">
      <c r="A4103" s="11" t="s">
        <v>4255</v>
      </c>
      <c r="B4103" s="12">
        <v>44461</v>
      </c>
      <c r="C4103" s="13" t="s">
        <v>8</v>
      </c>
      <c r="D4103" s="13">
        <v>9</v>
      </c>
      <c r="E4103" s="13" t="s">
        <v>116</v>
      </c>
      <c r="F4103" s="16" t="str">
        <f t="shared" si="256"/>
        <v>OTHER</v>
      </c>
      <c r="G4103" s="16" t="str">
        <f t="shared" si="257"/>
        <v>OTHER</v>
      </c>
      <c r="H4103" s="9" t="s">
        <v>4896</v>
      </c>
      <c r="I4103" s="13" t="s">
        <v>150</v>
      </c>
      <c r="J4103" s="9" t="str">
        <f t="shared" si="258"/>
        <v>RS DQLAB</v>
      </c>
      <c r="K4103" s="14" t="s">
        <v>151</v>
      </c>
      <c r="L4103" t="str">
        <f t="shared" si="259"/>
        <v>SELL</v>
      </c>
    </row>
    <row r="4104" spans="1:12" x14ac:dyDescent="0.2">
      <c r="A4104" s="7" t="s">
        <v>4256</v>
      </c>
      <c r="B4104" s="8">
        <v>44461</v>
      </c>
      <c r="C4104" s="9" t="s">
        <v>14</v>
      </c>
      <c r="D4104" s="9">
        <v>3</v>
      </c>
      <c r="E4104" s="9" t="s">
        <v>116</v>
      </c>
      <c r="F4104" s="16" t="str">
        <f t="shared" si="256"/>
        <v>OTHER</v>
      </c>
      <c r="G4104" s="16" t="str">
        <f t="shared" si="257"/>
        <v>OTHER</v>
      </c>
      <c r="H4104" s="9" t="s">
        <v>4896</v>
      </c>
      <c r="I4104" s="9" t="s">
        <v>150</v>
      </c>
      <c r="J4104" s="9" t="str">
        <f t="shared" si="258"/>
        <v>RS DQLAB</v>
      </c>
      <c r="K4104" s="10" t="s">
        <v>151</v>
      </c>
      <c r="L4104" t="str">
        <f t="shared" si="259"/>
        <v>SELL</v>
      </c>
    </row>
    <row r="4105" spans="1:12" x14ac:dyDescent="0.2">
      <c r="A4105" s="11" t="s">
        <v>4257</v>
      </c>
      <c r="B4105" s="12">
        <v>44461</v>
      </c>
      <c r="C4105" s="13" t="s">
        <v>39</v>
      </c>
      <c r="D4105" s="13">
        <v>18</v>
      </c>
      <c r="E4105" s="13" t="s">
        <v>116</v>
      </c>
      <c r="F4105" s="16" t="str">
        <f t="shared" si="256"/>
        <v>OTHER</v>
      </c>
      <c r="G4105" s="16" t="str">
        <f t="shared" si="257"/>
        <v>OTHER</v>
      </c>
      <c r="H4105" s="9" t="s">
        <v>4896</v>
      </c>
      <c r="I4105" s="13" t="s">
        <v>150</v>
      </c>
      <c r="J4105" s="9" t="str">
        <f t="shared" si="258"/>
        <v>RS DQLAB</v>
      </c>
      <c r="K4105" s="14" t="s">
        <v>151</v>
      </c>
      <c r="L4105" t="str">
        <f t="shared" si="259"/>
        <v>SELL</v>
      </c>
    </row>
    <row r="4106" spans="1:12" x14ac:dyDescent="0.2">
      <c r="A4106" s="7" t="s">
        <v>4258</v>
      </c>
      <c r="B4106" s="8">
        <v>44462</v>
      </c>
      <c r="C4106" s="9" t="s">
        <v>12</v>
      </c>
      <c r="D4106" s="9">
        <v>44</v>
      </c>
      <c r="E4106" s="9" t="s">
        <v>116</v>
      </c>
      <c r="F4106" s="16" t="str">
        <f t="shared" si="256"/>
        <v>OTHER</v>
      </c>
      <c r="G4106" s="16" t="str">
        <f t="shared" si="257"/>
        <v>OTHER</v>
      </c>
      <c r="H4106" s="9" t="s">
        <v>4896</v>
      </c>
      <c r="I4106" s="9" t="s">
        <v>150</v>
      </c>
      <c r="J4106" s="9" t="str">
        <f t="shared" si="258"/>
        <v>RS DQLAB</v>
      </c>
      <c r="K4106" s="10" t="s">
        <v>151</v>
      </c>
      <c r="L4106" t="str">
        <f t="shared" si="259"/>
        <v>SELL</v>
      </c>
    </row>
    <row r="4107" spans="1:12" x14ac:dyDescent="0.2">
      <c r="A4107" s="11" t="s">
        <v>4259</v>
      </c>
      <c r="B4107" s="12">
        <v>44462</v>
      </c>
      <c r="C4107" s="13" t="s">
        <v>9</v>
      </c>
      <c r="D4107" s="13">
        <v>23</v>
      </c>
      <c r="E4107" s="13" t="s">
        <v>116</v>
      </c>
      <c r="F4107" s="16" t="str">
        <f t="shared" si="256"/>
        <v>OTHER</v>
      </c>
      <c r="G4107" s="16" t="str">
        <f t="shared" si="257"/>
        <v>OTHER</v>
      </c>
      <c r="H4107" s="9" t="s">
        <v>4896</v>
      </c>
      <c r="I4107" s="13" t="s">
        <v>150</v>
      </c>
      <c r="J4107" s="9" t="str">
        <f t="shared" si="258"/>
        <v>RS DQLAB</v>
      </c>
      <c r="K4107" s="14" t="s">
        <v>151</v>
      </c>
      <c r="L4107" t="str">
        <f t="shared" si="259"/>
        <v>SELL</v>
      </c>
    </row>
    <row r="4108" spans="1:12" x14ac:dyDescent="0.2">
      <c r="A4108" s="7" t="s">
        <v>4260</v>
      </c>
      <c r="B4108" s="8">
        <v>44462</v>
      </c>
      <c r="C4108" s="9" t="s">
        <v>36</v>
      </c>
      <c r="D4108" s="9">
        <v>64</v>
      </c>
      <c r="E4108" s="9" t="s">
        <v>116</v>
      </c>
      <c r="F4108" s="16" t="str">
        <f t="shared" si="256"/>
        <v>OTHER</v>
      </c>
      <c r="G4108" s="16" t="str">
        <f t="shared" si="257"/>
        <v>OTHER</v>
      </c>
      <c r="H4108" s="9" t="s">
        <v>4896</v>
      </c>
      <c r="I4108" s="9" t="s">
        <v>150</v>
      </c>
      <c r="J4108" s="9" t="str">
        <f t="shared" si="258"/>
        <v>RS DQLAB</v>
      </c>
      <c r="K4108" s="10" t="s">
        <v>151</v>
      </c>
      <c r="L4108" t="str">
        <f t="shared" si="259"/>
        <v>SELL</v>
      </c>
    </row>
    <row r="4109" spans="1:12" x14ac:dyDescent="0.2">
      <c r="A4109" s="11" t="s">
        <v>4261</v>
      </c>
      <c r="B4109" s="12">
        <v>44462</v>
      </c>
      <c r="C4109" s="13" t="s">
        <v>16</v>
      </c>
      <c r="D4109" s="13">
        <v>75</v>
      </c>
      <c r="E4109" s="13" t="s">
        <v>116</v>
      </c>
      <c r="F4109" s="16" t="str">
        <f t="shared" si="256"/>
        <v>OTHER</v>
      </c>
      <c r="G4109" s="16" t="str">
        <f t="shared" si="257"/>
        <v>OTHER</v>
      </c>
      <c r="H4109" s="9" t="s">
        <v>4896</v>
      </c>
      <c r="I4109" s="13" t="s">
        <v>150</v>
      </c>
      <c r="J4109" s="9" t="str">
        <f t="shared" si="258"/>
        <v>RS DQLAB</v>
      </c>
      <c r="K4109" s="14" t="s">
        <v>151</v>
      </c>
      <c r="L4109" t="str">
        <f t="shared" si="259"/>
        <v>SELL</v>
      </c>
    </row>
    <row r="4110" spans="1:12" x14ac:dyDescent="0.2">
      <c r="A4110" s="7" t="s">
        <v>4262</v>
      </c>
      <c r="B4110" s="8">
        <v>44462</v>
      </c>
      <c r="C4110" s="9" t="s">
        <v>14</v>
      </c>
      <c r="D4110" s="9">
        <v>33</v>
      </c>
      <c r="E4110" s="9" t="s">
        <v>116</v>
      </c>
      <c r="F4110" s="16" t="str">
        <f t="shared" si="256"/>
        <v>OTHER</v>
      </c>
      <c r="G4110" s="16" t="str">
        <f t="shared" si="257"/>
        <v>OTHER</v>
      </c>
      <c r="H4110" s="9" t="s">
        <v>4896</v>
      </c>
      <c r="I4110" s="9" t="s">
        <v>150</v>
      </c>
      <c r="J4110" s="9" t="str">
        <f t="shared" si="258"/>
        <v>RS DQLAB</v>
      </c>
      <c r="K4110" s="10" t="s">
        <v>151</v>
      </c>
      <c r="L4110" t="str">
        <f t="shared" si="259"/>
        <v>SELL</v>
      </c>
    </row>
    <row r="4111" spans="1:12" x14ac:dyDescent="0.2">
      <c r="A4111" s="11" t="s">
        <v>4263</v>
      </c>
      <c r="B4111" s="12">
        <v>44463</v>
      </c>
      <c r="C4111" s="13" t="s">
        <v>38</v>
      </c>
      <c r="D4111" s="13">
        <v>4</v>
      </c>
      <c r="E4111" s="13" t="s">
        <v>116</v>
      </c>
      <c r="F4111" s="16" t="str">
        <f t="shared" si="256"/>
        <v>OTHER</v>
      </c>
      <c r="G4111" s="16" t="str">
        <f t="shared" si="257"/>
        <v>OTHER</v>
      </c>
      <c r="H4111" s="9" t="s">
        <v>4896</v>
      </c>
      <c r="I4111" s="13" t="s">
        <v>150</v>
      </c>
      <c r="J4111" s="9" t="str">
        <f t="shared" si="258"/>
        <v>RS DQLAB</v>
      </c>
      <c r="K4111" s="14" t="s">
        <v>151</v>
      </c>
      <c r="L4111" t="str">
        <f t="shared" si="259"/>
        <v>SELL</v>
      </c>
    </row>
    <row r="4112" spans="1:12" x14ac:dyDescent="0.2">
      <c r="A4112" s="7" t="s">
        <v>4264</v>
      </c>
      <c r="B4112" s="8">
        <v>44463</v>
      </c>
      <c r="C4112" s="9" t="s">
        <v>22</v>
      </c>
      <c r="D4112" s="9">
        <v>8</v>
      </c>
      <c r="E4112" s="9" t="s">
        <v>116</v>
      </c>
      <c r="F4112" s="16" t="str">
        <f t="shared" si="256"/>
        <v>OTHER</v>
      </c>
      <c r="G4112" s="16" t="str">
        <f t="shared" si="257"/>
        <v>OTHER</v>
      </c>
      <c r="H4112" s="9" t="s">
        <v>4896</v>
      </c>
      <c r="I4112" s="9" t="s">
        <v>150</v>
      </c>
      <c r="J4112" s="9" t="str">
        <f t="shared" si="258"/>
        <v>RS DQLAB</v>
      </c>
      <c r="K4112" s="10" t="s">
        <v>151</v>
      </c>
      <c r="L4112" t="str">
        <f t="shared" si="259"/>
        <v>SELL</v>
      </c>
    </row>
    <row r="4113" spans="1:12" x14ac:dyDescent="0.2">
      <c r="A4113" s="11" t="s">
        <v>4265</v>
      </c>
      <c r="B4113" s="12">
        <v>44463</v>
      </c>
      <c r="C4113" s="13" t="s">
        <v>16</v>
      </c>
      <c r="D4113" s="13">
        <v>38</v>
      </c>
      <c r="E4113" s="13" t="s">
        <v>116</v>
      </c>
      <c r="F4113" s="16" t="str">
        <f t="shared" si="256"/>
        <v>OTHER</v>
      </c>
      <c r="G4113" s="16" t="str">
        <f t="shared" si="257"/>
        <v>OTHER</v>
      </c>
      <c r="H4113" s="9" t="s">
        <v>4896</v>
      </c>
      <c r="I4113" s="13" t="s">
        <v>150</v>
      </c>
      <c r="J4113" s="9" t="str">
        <f t="shared" si="258"/>
        <v>RS DQLAB</v>
      </c>
      <c r="K4113" s="14" t="s">
        <v>151</v>
      </c>
      <c r="L4113" t="str">
        <f t="shared" si="259"/>
        <v>SELL</v>
      </c>
    </row>
    <row r="4114" spans="1:12" x14ac:dyDescent="0.2">
      <c r="A4114" s="7" t="s">
        <v>4266</v>
      </c>
      <c r="B4114" s="8">
        <v>44463</v>
      </c>
      <c r="C4114" s="9" t="s">
        <v>8</v>
      </c>
      <c r="D4114" s="9">
        <v>45</v>
      </c>
      <c r="E4114" s="9" t="s">
        <v>116</v>
      </c>
      <c r="F4114" s="16" t="str">
        <f t="shared" si="256"/>
        <v>OTHER</v>
      </c>
      <c r="G4114" s="16" t="str">
        <f t="shared" si="257"/>
        <v>OTHER</v>
      </c>
      <c r="H4114" s="9" t="s">
        <v>4896</v>
      </c>
      <c r="I4114" s="9" t="s">
        <v>150</v>
      </c>
      <c r="J4114" s="9" t="str">
        <f t="shared" si="258"/>
        <v>RS DQLAB</v>
      </c>
      <c r="K4114" s="10" t="s">
        <v>151</v>
      </c>
      <c r="L4114" t="str">
        <f t="shared" si="259"/>
        <v>SELL</v>
      </c>
    </row>
    <row r="4115" spans="1:12" x14ac:dyDescent="0.2">
      <c r="A4115" s="11" t="s">
        <v>4267</v>
      </c>
      <c r="B4115" s="12">
        <v>44463</v>
      </c>
      <c r="C4115" s="13" t="s">
        <v>5</v>
      </c>
      <c r="D4115" s="13">
        <v>32</v>
      </c>
      <c r="E4115" s="13" t="s">
        <v>116</v>
      </c>
      <c r="F4115" s="16" t="str">
        <f t="shared" si="256"/>
        <v>OTHER</v>
      </c>
      <c r="G4115" s="16" t="str">
        <f t="shared" si="257"/>
        <v>OTHER</v>
      </c>
      <c r="H4115" s="9" t="s">
        <v>4896</v>
      </c>
      <c r="I4115" s="13" t="s">
        <v>150</v>
      </c>
      <c r="J4115" s="9" t="str">
        <f t="shared" si="258"/>
        <v>RS DQLAB</v>
      </c>
      <c r="K4115" s="14" t="s">
        <v>151</v>
      </c>
      <c r="L4115" t="str">
        <f t="shared" si="259"/>
        <v>SELL</v>
      </c>
    </row>
    <row r="4116" spans="1:12" x14ac:dyDescent="0.2">
      <c r="A4116" s="7" t="s">
        <v>4268</v>
      </c>
      <c r="B4116" s="8">
        <v>44464</v>
      </c>
      <c r="C4116" s="9" t="s">
        <v>12</v>
      </c>
      <c r="D4116" s="9">
        <v>35</v>
      </c>
      <c r="E4116" s="9" t="s">
        <v>116</v>
      </c>
      <c r="F4116" s="16" t="str">
        <f t="shared" si="256"/>
        <v>OTHER</v>
      </c>
      <c r="G4116" s="16" t="str">
        <f t="shared" si="257"/>
        <v>OTHER</v>
      </c>
      <c r="H4116" s="9" t="s">
        <v>4896</v>
      </c>
      <c r="I4116" s="9" t="s">
        <v>150</v>
      </c>
      <c r="J4116" s="9" t="str">
        <f t="shared" si="258"/>
        <v>RS DQLAB</v>
      </c>
      <c r="K4116" s="10" t="s">
        <v>151</v>
      </c>
      <c r="L4116" t="str">
        <f t="shared" si="259"/>
        <v>SELL</v>
      </c>
    </row>
    <row r="4117" spans="1:12" x14ac:dyDescent="0.2">
      <c r="A4117" s="11" t="s">
        <v>4269</v>
      </c>
      <c r="B4117" s="12">
        <v>44464</v>
      </c>
      <c r="C4117" s="13" t="s">
        <v>37</v>
      </c>
      <c r="D4117" s="13">
        <v>11</v>
      </c>
      <c r="E4117" s="13" t="s">
        <v>116</v>
      </c>
      <c r="F4117" s="16" t="str">
        <f t="shared" si="256"/>
        <v>OTHER</v>
      </c>
      <c r="G4117" s="16" t="str">
        <f t="shared" si="257"/>
        <v>OTHER</v>
      </c>
      <c r="H4117" s="9" t="s">
        <v>4896</v>
      </c>
      <c r="I4117" s="13" t="s">
        <v>150</v>
      </c>
      <c r="J4117" s="9" t="str">
        <f t="shared" si="258"/>
        <v>RS DQLAB</v>
      </c>
      <c r="K4117" s="14" t="s">
        <v>151</v>
      </c>
      <c r="L4117" t="str">
        <f t="shared" si="259"/>
        <v>SELL</v>
      </c>
    </row>
    <row r="4118" spans="1:12" x14ac:dyDescent="0.2">
      <c r="A4118" s="7" t="s">
        <v>4270</v>
      </c>
      <c r="B4118" s="8">
        <v>44464</v>
      </c>
      <c r="C4118" s="9" t="s">
        <v>37</v>
      </c>
      <c r="D4118" s="9">
        <v>28</v>
      </c>
      <c r="E4118" s="9" t="s">
        <v>116</v>
      </c>
      <c r="F4118" s="16" t="str">
        <f t="shared" si="256"/>
        <v>OTHER</v>
      </c>
      <c r="G4118" s="16" t="str">
        <f t="shared" si="257"/>
        <v>OTHER</v>
      </c>
      <c r="H4118" s="9" t="s">
        <v>4896</v>
      </c>
      <c r="I4118" s="9" t="s">
        <v>150</v>
      </c>
      <c r="J4118" s="9" t="str">
        <f t="shared" si="258"/>
        <v>RS DQLAB</v>
      </c>
      <c r="K4118" s="10" t="s">
        <v>151</v>
      </c>
      <c r="L4118" t="str">
        <f t="shared" si="259"/>
        <v>SELL</v>
      </c>
    </row>
    <row r="4119" spans="1:12" x14ac:dyDescent="0.2">
      <c r="A4119" s="11" t="s">
        <v>4271</v>
      </c>
      <c r="B4119" s="12">
        <v>44464</v>
      </c>
      <c r="C4119" s="13" t="s">
        <v>37</v>
      </c>
      <c r="D4119" s="13">
        <v>2</v>
      </c>
      <c r="E4119" s="13" t="s">
        <v>116</v>
      </c>
      <c r="F4119" s="16" t="str">
        <f t="shared" si="256"/>
        <v>OTHER</v>
      </c>
      <c r="G4119" s="16" t="str">
        <f t="shared" si="257"/>
        <v>OTHER</v>
      </c>
      <c r="H4119" s="9" t="s">
        <v>4896</v>
      </c>
      <c r="I4119" s="13" t="s">
        <v>150</v>
      </c>
      <c r="J4119" s="9" t="str">
        <f t="shared" si="258"/>
        <v>RS DQLAB</v>
      </c>
      <c r="K4119" s="14" t="s">
        <v>151</v>
      </c>
      <c r="L4119" t="str">
        <f t="shared" si="259"/>
        <v>SELL</v>
      </c>
    </row>
    <row r="4120" spans="1:12" x14ac:dyDescent="0.2">
      <c r="A4120" s="7" t="s">
        <v>4272</v>
      </c>
      <c r="B4120" s="8">
        <v>44464</v>
      </c>
      <c r="C4120" s="9" t="s">
        <v>38</v>
      </c>
      <c r="D4120" s="9">
        <v>44</v>
      </c>
      <c r="E4120" s="9" t="s">
        <v>116</v>
      </c>
      <c r="F4120" s="16" t="str">
        <f t="shared" si="256"/>
        <v>OTHER</v>
      </c>
      <c r="G4120" s="16" t="str">
        <f t="shared" si="257"/>
        <v>OTHER</v>
      </c>
      <c r="H4120" s="9" t="s">
        <v>4896</v>
      </c>
      <c r="I4120" s="9" t="s">
        <v>150</v>
      </c>
      <c r="J4120" s="9" t="str">
        <f t="shared" si="258"/>
        <v>RS DQLAB</v>
      </c>
      <c r="K4120" s="10" t="s">
        <v>151</v>
      </c>
      <c r="L4120" t="str">
        <f t="shared" si="259"/>
        <v>SELL</v>
      </c>
    </row>
    <row r="4121" spans="1:12" x14ac:dyDescent="0.2">
      <c r="A4121" s="11" t="s">
        <v>4273</v>
      </c>
      <c r="B4121" s="12">
        <v>44464</v>
      </c>
      <c r="C4121" s="13" t="s">
        <v>41</v>
      </c>
      <c r="D4121" s="13">
        <v>37</v>
      </c>
      <c r="E4121" s="13" t="s">
        <v>116</v>
      </c>
      <c r="F4121" s="16" t="str">
        <f t="shared" si="256"/>
        <v>OTHER</v>
      </c>
      <c r="G4121" s="16" t="str">
        <f t="shared" si="257"/>
        <v>OTHER</v>
      </c>
      <c r="H4121" s="9" t="s">
        <v>4896</v>
      </c>
      <c r="I4121" s="13" t="s">
        <v>150</v>
      </c>
      <c r="J4121" s="9" t="str">
        <f t="shared" si="258"/>
        <v>RS DQLAB</v>
      </c>
      <c r="K4121" s="14" t="s">
        <v>151</v>
      </c>
      <c r="L4121" t="str">
        <f t="shared" si="259"/>
        <v>SELL</v>
      </c>
    </row>
    <row r="4122" spans="1:12" x14ac:dyDescent="0.2">
      <c r="A4122" s="7" t="s">
        <v>4274</v>
      </c>
      <c r="B4122" s="8">
        <v>44464</v>
      </c>
      <c r="C4122" s="9" t="s">
        <v>22</v>
      </c>
      <c r="D4122" s="9">
        <v>3</v>
      </c>
      <c r="E4122" s="9" t="s">
        <v>116</v>
      </c>
      <c r="F4122" s="16" t="str">
        <f t="shared" si="256"/>
        <v>OTHER</v>
      </c>
      <c r="G4122" s="16" t="str">
        <f t="shared" si="257"/>
        <v>OTHER</v>
      </c>
      <c r="H4122" s="9" t="s">
        <v>4896</v>
      </c>
      <c r="I4122" s="9" t="s">
        <v>150</v>
      </c>
      <c r="J4122" s="9" t="str">
        <f t="shared" si="258"/>
        <v>RS DQLAB</v>
      </c>
      <c r="K4122" s="10" t="s">
        <v>151</v>
      </c>
      <c r="L4122" t="str">
        <f t="shared" si="259"/>
        <v>SELL</v>
      </c>
    </row>
    <row r="4123" spans="1:12" x14ac:dyDescent="0.2">
      <c r="A4123" s="11" t="s">
        <v>4275</v>
      </c>
      <c r="B4123" s="12">
        <v>44464</v>
      </c>
      <c r="C4123" s="13" t="s">
        <v>22</v>
      </c>
      <c r="D4123" s="13">
        <v>48</v>
      </c>
      <c r="E4123" s="13" t="s">
        <v>116</v>
      </c>
      <c r="F4123" s="16" t="str">
        <f t="shared" si="256"/>
        <v>OTHER</v>
      </c>
      <c r="G4123" s="16" t="str">
        <f t="shared" si="257"/>
        <v>OTHER</v>
      </c>
      <c r="H4123" s="9" t="s">
        <v>4896</v>
      </c>
      <c r="I4123" s="13" t="s">
        <v>150</v>
      </c>
      <c r="J4123" s="9" t="str">
        <f t="shared" si="258"/>
        <v>RS DQLAB</v>
      </c>
      <c r="K4123" s="14" t="s">
        <v>151</v>
      </c>
      <c r="L4123" t="str">
        <f t="shared" si="259"/>
        <v>SELL</v>
      </c>
    </row>
    <row r="4124" spans="1:12" x14ac:dyDescent="0.2">
      <c r="A4124" s="7" t="s">
        <v>4276</v>
      </c>
      <c r="B4124" s="8">
        <v>44465</v>
      </c>
      <c r="C4124" s="9" t="s">
        <v>12</v>
      </c>
      <c r="D4124" s="9">
        <v>73</v>
      </c>
      <c r="E4124" s="9" t="s">
        <v>116</v>
      </c>
      <c r="F4124" s="16" t="str">
        <f t="shared" si="256"/>
        <v>OTHER</v>
      </c>
      <c r="G4124" s="16" t="str">
        <f t="shared" si="257"/>
        <v>OTHER</v>
      </c>
      <c r="H4124" s="9" t="s">
        <v>4896</v>
      </c>
      <c r="I4124" s="9" t="s">
        <v>150</v>
      </c>
      <c r="J4124" s="9" t="str">
        <f t="shared" si="258"/>
        <v>RS DQLAB</v>
      </c>
      <c r="K4124" s="10" t="s">
        <v>151</v>
      </c>
      <c r="L4124" t="str">
        <f t="shared" si="259"/>
        <v>SELL</v>
      </c>
    </row>
    <row r="4125" spans="1:12" x14ac:dyDescent="0.2">
      <c r="A4125" s="11" t="s">
        <v>4277</v>
      </c>
      <c r="B4125" s="12">
        <v>44465</v>
      </c>
      <c r="C4125" s="13" t="s">
        <v>18</v>
      </c>
      <c r="D4125" s="13">
        <v>64</v>
      </c>
      <c r="E4125" s="13" t="s">
        <v>116</v>
      </c>
      <c r="F4125" s="16" t="str">
        <f t="shared" si="256"/>
        <v>OTHER</v>
      </c>
      <c r="G4125" s="16" t="str">
        <f t="shared" si="257"/>
        <v>OTHER</v>
      </c>
      <c r="H4125" s="9" t="s">
        <v>4896</v>
      </c>
      <c r="I4125" s="13" t="s">
        <v>150</v>
      </c>
      <c r="J4125" s="9" t="str">
        <f t="shared" si="258"/>
        <v>RS DQLAB</v>
      </c>
      <c r="K4125" s="14" t="s">
        <v>151</v>
      </c>
      <c r="L4125" t="str">
        <f t="shared" si="259"/>
        <v>SELL</v>
      </c>
    </row>
    <row r="4126" spans="1:12" x14ac:dyDescent="0.2">
      <c r="A4126" s="7" t="s">
        <v>4278</v>
      </c>
      <c r="B4126" s="8">
        <v>44465</v>
      </c>
      <c r="C4126" s="9" t="s">
        <v>21</v>
      </c>
      <c r="D4126" s="9">
        <v>53</v>
      </c>
      <c r="E4126" s="9" t="s">
        <v>116</v>
      </c>
      <c r="F4126" s="16" t="str">
        <f t="shared" si="256"/>
        <v>OTHER</v>
      </c>
      <c r="G4126" s="16" t="str">
        <f t="shared" si="257"/>
        <v>OTHER</v>
      </c>
      <c r="H4126" s="9" t="s">
        <v>4896</v>
      </c>
      <c r="I4126" s="9" t="s">
        <v>150</v>
      </c>
      <c r="J4126" s="9" t="str">
        <f t="shared" si="258"/>
        <v>RS DQLAB</v>
      </c>
      <c r="K4126" s="10" t="s">
        <v>151</v>
      </c>
      <c r="L4126" t="str">
        <f t="shared" si="259"/>
        <v>SELL</v>
      </c>
    </row>
    <row r="4127" spans="1:12" x14ac:dyDescent="0.2">
      <c r="A4127" s="11" t="s">
        <v>4279</v>
      </c>
      <c r="B4127" s="12">
        <v>44466</v>
      </c>
      <c r="C4127" s="13" t="s">
        <v>9</v>
      </c>
      <c r="D4127" s="13">
        <v>17</v>
      </c>
      <c r="E4127" s="13" t="s">
        <v>116</v>
      </c>
      <c r="F4127" s="16" t="str">
        <f t="shared" si="256"/>
        <v>OTHER</v>
      </c>
      <c r="G4127" s="16" t="str">
        <f t="shared" si="257"/>
        <v>OTHER</v>
      </c>
      <c r="H4127" s="9" t="s">
        <v>4896</v>
      </c>
      <c r="I4127" s="13" t="s">
        <v>150</v>
      </c>
      <c r="J4127" s="9" t="str">
        <f t="shared" si="258"/>
        <v>RS DQLAB</v>
      </c>
      <c r="K4127" s="14" t="s">
        <v>151</v>
      </c>
      <c r="L4127" t="str">
        <f t="shared" si="259"/>
        <v>SELL</v>
      </c>
    </row>
    <row r="4128" spans="1:12" x14ac:dyDescent="0.2">
      <c r="A4128" s="7" t="s">
        <v>4280</v>
      </c>
      <c r="B4128" s="8">
        <v>44466</v>
      </c>
      <c r="C4128" s="9" t="s">
        <v>9</v>
      </c>
      <c r="D4128" s="9">
        <v>49</v>
      </c>
      <c r="E4128" s="9" t="s">
        <v>116</v>
      </c>
      <c r="F4128" s="16" t="str">
        <f t="shared" si="256"/>
        <v>OTHER</v>
      </c>
      <c r="G4128" s="16" t="str">
        <f t="shared" si="257"/>
        <v>OTHER</v>
      </c>
      <c r="H4128" s="9" t="s">
        <v>4896</v>
      </c>
      <c r="I4128" s="9" t="s">
        <v>150</v>
      </c>
      <c r="J4128" s="9" t="str">
        <f t="shared" si="258"/>
        <v>RS DQLAB</v>
      </c>
      <c r="K4128" s="10" t="s">
        <v>151</v>
      </c>
      <c r="L4128" t="str">
        <f t="shared" si="259"/>
        <v>SELL</v>
      </c>
    </row>
    <row r="4129" spans="1:12" x14ac:dyDescent="0.2">
      <c r="A4129" s="11" t="s">
        <v>4281</v>
      </c>
      <c r="B4129" s="12">
        <v>44466</v>
      </c>
      <c r="C4129" s="13" t="s">
        <v>24</v>
      </c>
      <c r="D4129" s="13">
        <v>5</v>
      </c>
      <c r="E4129" s="13" t="s">
        <v>116</v>
      </c>
      <c r="F4129" s="16" t="str">
        <f t="shared" si="256"/>
        <v>OTHER</v>
      </c>
      <c r="G4129" s="16" t="str">
        <f t="shared" si="257"/>
        <v>OTHER</v>
      </c>
      <c r="H4129" s="9" t="s">
        <v>4896</v>
      </c>
      <c r="I4129" s="13" t="s">
        <v>150</v>
      </c>
      <c r="J4129" s="9" t="str">
        <f t="shared" si="258"/>
        <v>RS DQLAB</v>
      </c>
      <c r="K4129" s="14" t="s">
        <v>151</v>
      </c>
      <c r="L4129" t="str">
        <f t="shared" si="259"/>
        <v>SELL</v>
      </c>
    </row>
    <row r="4130" spans="1:12" x14ac:dyDescent="0.2">
      <c r="A4130" s="7" t="s">
        <v>4282</v>
      </c>
      <c r="B4130" s="8">
        <v>44467</v>
      </c>
      <c r="C4130" s="9" t="s">
        <v>24</v>
      </c>
      <c r="D4130" s="9">
        <v>32</v>
      </c>
      <c r="E4130" s="9" t="s">
        <v>116</v>
      </c>
      <c r="F4130" s="16" t="str">
        <f t="shared" si="256"/>
        <v>OTHER</v>
      </c>
      <c r="G4130" s="16" t="str">
        <f t="shared" si="257"/>
        <v>OTHER</v>
      </c>
      <c r="H4130" s="9" t="s">
        <v>4896</v>
      </c>
      <c r="I4130" s="9" t="s">
        <v>150</v>
      </c>
      <c r="J4130" s="9" t="str">
        <f t="shared" si="258"/>
        <v>RS DQLAB</v>
      </c>
      <c r="K4130" s="10" t="s">
        <v>151</v>
      </c>
      <c r="L4130" t="str">
        <f t="shared" si="259"/>
        <v>SELL</v>
      </c>
    </row>
    <row r="4131" spans="1:12" x14ac:dyDescent="0.2">
      <c r="A4131" s="11" t="s">
        <v>4283</v>
      </c>
      <c r="B4131" s="12">
        <v>44467</v>
      </c>
      <c r="C4131" s="13" t="s">
        <v>16</v>
      </c>
      <c r="D4131" s="13">
        <v>99</v>
      </c>
      <c r="E4131" s="13" t="s">
        <v>116</v>
      </c>
      <c r="F4131" s="16" t="str">
        <f t="shared" si="256"/>
        <v>OTHER</v>
      </c>
      <c r="G4131" s="16" t="str">
        <f t="shared" si="257"/>
        <v>OTHER</v>
      </c>
      <c r="H4131" s="9" t="s">
        <v>4896</v>
      </c>
      <c r="I4131" s="13" t="s">
        <v>150</v>
      </c>
      <c r="J4131" s="9" t="str">
        <f t="shared" si="258"/>
        <v>RS DQLAB</v>
      </c>
      <c r="K4131" s="14" t="s">
        <v>151</v>
      </c>
      <c r="L4131" t="str">
        <f t="shared" si="259"/>
        <v>SELL</v>
      </c>
    </row>
    <row r="4132" spans="1:12" x14ac:dyDescent="0.2">
      <c r="A4132" s="7" t="s">
        <v>4284</v>
      </c>
      <c r="B4132" s="8">
        <v>44467</v>
      </c>
      <c r="C4132" s="9" t="s">
        <v>16</v>
      </c>
      <c r="D4132" s="9">
        <v>13</v>
      </c>
      <c r="E4132" s="9" t="s">
        <v>116</v>
      </c>
      <c r="F4132" s="16" t="str">
        <f t="shared" si="256"/>
        <v>OTHER</v>
      </c>
      <c r="G4132" s="16" t="str">
        <f t="shared" si="257"/>
        <v>OTHER</v>
      </c>
      <c r="H4132" s="9" t="s">
        <v>4896</v>
      </c>
      <c r="I4132" s="9" t="s">
        <v>150</v>
      </c>
      <c r="J4132" s="9" t="str">
        <f t="shared" si="258"/>
        <v>RS DQLAB</v>
      </c>
      <c r="K4132" s="10" t="s">
        <v>151</v>
      </c>
      <c r="L4132" t="str">
        <f t="shared" si="259"/>
        <v>SELL</v>
      </c>
    </row>
    <row r="4133" spans="1:12" x14ac:dyDescent="0.2">
      <c r="A4133" s="11" t="s">
        <v>4285</v>
      </c>
      <c r="B4133" s="12">
        <v>44467</v>
      </c>
      <c r="C4133" s="13" t="s">
        <v>17</v>
      </c>
      <c r="D4133" s="13">
        <v>4</v>
      </c>
      <c r="E4133" s="13" t="s">
        <v>116</v>
      </c>
      <c r="F4133" s="16" t="str">
        <f t="shared" si="256"/>
        <v>OTHER</v>
      </c>
      <c r="G4133" s="16" t="str">
        <f t="shared" si="257"/>
        <v>OTHER</v>
      </c>
      <c r="H4133" s="9" t="s">
        <v>4896</v>
      </c>
      <c r="I4133" s="13" t="s">
        <v>150</v>
      </c>
      <c r="J4133" s="9" t="str">
        <f t="shared" si="258"/>
        <v>RS DQLAB</v>
      </c>
      <c r="K4133" s="14" t="s">
        <v>151</v>
      </c>
      <c r="L4133" t="str">
        <f t="shared" si="259"/>
        <v>SELL</v>
      </c>
    </row>
    <row r="4134" spans="1:12" x14ac:dyDescent="0.2">
      <c r="A4134" s="7" t="s">
        <v>4286</v>
      </c>
      <c r="B4134" s="8">
        <v>44467</v>
      </c>
      <c r="C4134" s="9" t="s">
        <v>7</v>
      </c>
      <c r="D4134" s="9">
        <v>119</v>
      </c>
      <c r="E4134" s="9" t="s">
        <v>116</v>
      </c>
      <c r="F4134" s="16" t="str">
        <f t="shared" si="256"/>
        <v>OTHER</v>
      </c>
      <c r="G4134" s="16" t="str">
        <f t="shared" si="257"/>
        <v>OTHER</v>
      </c>
      <c r="H4134" s="9" t="s">
        <v>4896</v>
      </c>
      <c r="I4134" s="9" t="s">
        <v>150</v>
      </c>
      <c r="J4134" s="9" t="str">
        <f t="shared" si="258"/>
        <v>RS DQLAB</v>
      </c>
      <c r="K4134" s="10" t="s">
        <v>151</v>
      </c>
      <c r="L4134" t="str">
        <f t="shared" si="259"/>
        <v>SELL</v>
      </c>
    </row>
    <row r="4135" spans="1:12" x14ac:dyDescent="0.2">
      <c r="A4135" s="11" t="s">
        <v>4287</v>
      </c>
      <c r="B4135" s="12">
        <v>44467</v>
      </c>
      <c r="C4135" s="13" t="s">
        <v>14</v>
      </c>
      <c r="D4135" s="13">
        <v>24</v>
      </c>
      <c r="E4135" s="13" t="s">
        <v>116</v>
      </c>
      <c r="F4135" s="16" t="str">
        <f t="shared" si="256"/>
        <v>OTHER</v>
      </c>
      <c r="G4135" s="16" t="str">
        <f t="shared" si="257"/>
        <v>OTHER</v>
      </c>
      <c r="H4135" s="9" t="s">
        <v>4896</v>
      </c>
      <c r="I4135" s="13" t="s">
        <v>150</v>
      </c>
      <c r="J4135" s="9" t="str">
        <f t="shared" si="258"/>
        <v>RS DQLAB</v>
      </c>
      <c r="K4135" s="14" t="s">
        <v>151</v>
      </c>
      <c r="L4135" t="str">
        <f t="shared" si="259"/>
        <v>SELL</v>
      </c>
    </row>
    <row r="4136" spans="1:12" x14ac:dyDescent="0.2">
      <c r="A4136" s="7" t="s">
        <v>4288</v>
      </c>
      <c r="B4136" s="8">
        <v>44467</v>
      </c>
      <c r="C4136" s="9" t="s">
        <v>5</v>
      </c>
      <c r="D4136" s="9">
        <v>37</v>
      </c>
      <c r="E4136" s="9" t="s">
        <v>116</v>
      </c>
      <c r="F4136" s="16" t="str">
        <f t="shared" si="256"/>
        <v>OTHER</v>
      </c>
      <c r="G4136" s="16" t="str">
        <f t="shared" si="257"/>
        <v>OTHER</v>
      </c>
      <c r="H4136" s="9" t="s">
        <v>4896</v>
      </c>
      <c r="I4136" s="9" t="s">
        <v>150</v>
      </c>
      <c r="J4136" s="9" t="str">
        <f t="shared" si="258"/>
        <v>RS DQLAB</v>
      </c>
      <c r="K4136" s="10" t="s">
        <v>151</v>
      </c>
      <c r="L4136" t="str">
        <f t="shared" si="259"/>
        <v>SELL</v>
      </c>
    </row>
    <row r="4137" spans="1:12" x14ac:dyDescent="0.2">
      <c r="A4137" s="11" t="s">
        <v>4289</v>
      </c>
      <c r="B4137" s="12">
        <v>44467</v>
      </c>
      <c r="C4137" s="13" t="s">
        <v>25</v>
      </c>
      <c r="D4137" s="13">
        <v>95</v>
      </c>
      <c r="E4137" s="13" t="s">
        <v>116</v>
      </c>
      <c r="F4137" s="16" t="str">
        <f t="shared" si="256"/>
        <v>OTHER</v>
      </c>
      <c r="G4137" s="16" t="str">
        <f t="shared" si="257"/>
        <v>OTHER</v>
      </c>
      <c r="H4137" s="9" t="s">
        <v>4896</v>
      </c>
      <c r="I4137" s="13" t="s">
        <v>150</v>
      </c>
      <c r="J4137" s="9" t="str">
        <f t="shared" si="258"/>
        <v>RS DQLAB</v>
      </c>
      <c r="K4137" s="14" t="s">
        <v>151</v>
      </c>
      <c r="L4137" t="str">
        <f t="shared" si="259"/>
        <v>SELL</v>
      </c>
    </row>
    <row r="4138" spans="1:12" x14ac:dyDescent="0.2">
      <c r="A4138" s="7" t="s">
        <v>4290</v>
      </c>
      <c r="B4138" s="8">
        <v>44468</v>
      </c>
      <c r="C4138" s="9" t="s">
        <v>12</v>
      </c>
      <c r="D4138" s="9">
        <v>85</v>
      </c>
      <c r="E4138" s="9" t="s">
        <v>116</v>
      </c>
      <c r="F4138" s="16" t="str">
        <f t="shared" si="256"/>
        <v>OTHER</v>
      </c>
      <c r="G4138" s="16" t="str">
        <f t="shared" si="257"/>
        <v>OTHER</v>
      </c>
      <c r="H4138" s="9" t="s">
        <v>4896</v>
      </c>
      <c r="I4138" s="9" t="s">
        <v>150</v>
      </c>
      <c r="J4138" s="9" t="str">
        <f t="shared" si="258"/>
        <v>RS DQLAB</v>
      </c>
      <c r="K4138" s="10" t="s">
        <v>151</v>
      </c>
      <c r="L4138" t="str">
        <f t="shared" si="259"/>
        <v>SELL</v>
      </c>
    </row>
    <row r="4139" spans="1:12" x14ac:dyDescent="0.2">
      <c r="A4139" s="11" t="s">
        <v>4291</v>
      </c>
      <c r="B4139" s="12">
        <v>44468</v>
      </c>
      <c r="C4139" s="13" t="s">
        <v>24</v>
      </c>
      <c r="D4139" s="13">
        <v>6</v>
      </c>
      <c r="E4139" s="13" t="s">
        <v>116</v>
      </c>
      <c r="F4139" s="16" t="str">
        <f t="shared" si="256"/>
        <v>OTHER</v>
      </c>
      <c r="G4139" s="16" t="str">
        <f t="shared" si="257"/>
        <v>OTHER</v>
      </c>
      <c r="H4139" s="9" t="s">
        <v>4896</v>
      </c>
      <c r="I4139" s="13" t="s">
        <v>150</v>
      </c>
      <c r="J4139" s="9" t="str">
        <f t="shared" si="258"/>
        <v>RS DQLAB</v>
      </c>
      <c r="K4139" s="14" t="s">
        <v>151</v>
      </c>
      <c r="L4139" t="str">
        <f t="shared" si="259"/>
        <v>SELL</v>
      </c>
    </row>
    <row r="4140" spans="1:12" x14ac:dyDescent="0.2">
      <c r="A4140" s="7" t="s">
        <v>4292</v>
      </c>
      <c r="B4140" s="8">
        <v>44468</v>
      </c>
      <c r="C4140" s="9" t="s">
        <v>38</v>
      </c>
      <c r="D4140" s="9">
        <v>34</v>
      </c>
      <c r="E4140" s="9" t="s">
        <v>116</v>
      </c>
      <c r="F4140" s="16" t="str">
        <f t="shared" si="256"/>
        <v>OTHER</v>
      </c>
      <c r="G4140" s="16" t="str">
        <f t="shared" si="257"/>
        <v>OTHER</v>
      </c>
      <c r="H4140" s="9" t="s">
        <v>4896</v>
      </c>
      <c r="I4140" s="9" t="s">
        <v>150</v>
      </c>
      <c r="J4140" s="9" t="str">
        <f t="shared" si="258"/>
        <v>RS DQLAB</v>
      </c>
      <c r="K4140" s="10" t="s">
        <v>151</v>
      </c>
      <c r="L4140" t="str">
        <f t="shared" si="259"/>
        <v>SELL</v>
      </c>
    </row>
    <row r="4141" spans="1:12" x14ac:dyDescent="0.2">
      <c r="A4141" s="11" t="s">
        <v>4293</v>
      </c>
      <c r="B4141" s="12">
        <v>44468</v>
      </c>
      <c r="C4141" s="13" t="s">
        <v>20</v>
      </c>
      <c r="D4141" s="13">
        <v>101</v>
      </c>
      <c r="E4141" s="13" t="s">
        <v>116</v>
      </c>
      <c r="F4141" s="16" t="str">
        <f t="shared" si="256"/>
        <v>OTHER</v>
      </c>
      <c r="G4141" s="16" t="str">
        <f t="shared" si="257"/>
        <v>OTHER</v>
      </c>
      <c r="H4141" s="9" t="s">
        <v>4896</v>
      </c>
      <c r="I4141" s="13" t="s">
        <v>150</v>
      </c>
      <c r="J4141" s="9" t="str">
        <f t="shared" si="258"/>
        <v>RS DQLAB</v>
      </c>
      <c r="K4141" s="14" t="s">
        <v>151</v>
      </c>
      <c r="L4141" t="str">
        <f t="shared" si="259"/>
        <v>SELL</v>
      </c>
    </row>
    <row r="4142" spans="1:12" x14ac:dyDescent="0.2">
      <c r="A4142" s="7" t="s">
        <v>4294</v>
      </c>
      <c r="B4142" s="8">
        <v>44469</v>
      </c>
      <c r="C4142" s="9" t="s">
        <v>37</v>
      </c>
      <c r="D4142" s="9">
        <v>53</v>
      </c>
      <c r="E4142" s="9" t="s">
        <v>116</v>
      </c>
      <c r="F4142" s="16" t="str">
        <f t="shared" si="256"/>
        <v>OTHER</v>
      </c>
      <c r="G4142" s="16" t="str">
        <f t="shared" si="257"/>
        <v>OTHER</v>
      </c>
      <c r="H4142" s="9" t="s">
        <v>4896</v>
      </c>
      <c r="I4142" s="9" t="s">
        <v>150</v>
      </c>
      <c r="J4142" s="9" t="str">
        <f t="shared" si="258"/>
        <v>RS DQLAB</v>
      </c>
      <c r="K4142" s="10" t="s">
        <v>151</v>
      </c>
      <c r="L4142" t="str">
        <f t="shared" si="259"/>
        <v>SELL</v>
      </c>
    </row>
    <row r="4143" spans="1:12" x14ac:dyDescent="0.2">
      <c r="A4143" s="11" t="s">
        <v>4295</v>
      </c>
      <c r="B4143" s="12">
        <v>44469</v>
      </c>
      <c r="C4143" s="13" t="s">
        <v>41</v>
      </c>
      <c r="D4143" s="13">
        <v>28</v>
      </c>
      <c r="E4143" s="13" t="s">
        <v>116</v>
      </c>
      <c r="F4143" s="16" t="str">
        <f t="shared" si="256"/>
        <v>OTHER</v>
      </c>
      <c r="G4143" s="16" t="str">
        <f t="shared" si="257"/>
        <v>OTHER</v>
      </c>
      <c r="H4143" s="9" t="s">
        <v>4896</v>
      </c>
      <c r="I4143" s="13" t="s">
        <v>150</v>
      </c>
      <c r="J4143" s="9" t="str">
        <f t="shared" si="258"/>
        <v>RS DQLAB</v>
      </c>
      <c r="K4143" s="14" t="s">
        <v>151</v>
      </c>
      <c r="L4143" t="str">
        <f t="shared" si="259"/>
        <v>SELL</v>
      </c>
    </row>
    <row r="4144" spans="1:12" x14ac:dyDescent="0.2">
      <c r="A4144" s="7" t="s">
        <v>4296</v>
      </c>
      <c r="B4144" s="8">
        <v>44469</v>
      </c>
      <c r="C4144" s="9" t="s">
        <v>16</v>
      </c>
      <c r="D4144" s="9">
        <v>2</v>
      </c>
      <c r="E4144" s="9" t="s">
        <v>116</v>
      </c>
      <c r="F4144" s="16" t="str">
        <f t="shared" si="256"/>
        <v>OTHER</v>
      </c>
      <c r="G4144" s="16" t="str">
        <f t="shared" si="257"/>
        <v>OTHER</v>
      </c>
      <c r="H4144" s="9" t="s">
        <v>4896</v>
      </c>
      <c r="I4144" s="9" t="s">
        <v>150</v>
      </c>
      <c r="J4144" s="9" t="str">
        <f t="shared" si="258"/>
        <v>RS DQLAB</v>
      </c>
      <c r="K4144" s="10" t="s">
        <v>151</v>
      </c>
      <c r="L4144" t="str">
        <f t="shared" si="259"/>
        <v>SELL</v>
      </c>
    </row>
    <row r="4145" spans="1:12" x14ac:dyDescent="0.2">
      <c r="A4145" s="11" t="s">
        <v>4297</v>
      </c>
      <c r="B4145" s="12">
        <v>44469</v>
      </c>
      <c r="C4145" s="13" t="s">
        <v>16</v>
      </c>
      <c r="D4145" s="13">
        <v>2</v>
      </c>
      <c r="E4145" s="13" t="s">
        <v>116</v>
      </c>
      <c r="F4145" s="16" t="str">
        <f t="shared" si="256"/>
        <v>OTHER</v>
      </c>
      <c r="G4145" s="16" t="str">
        <f t="shared" si="257"/>
        <v>OTHER</v>
      </c>
      <c r="H4145" s="9" t="s">
        <v>4896</v>
      </c>
      <c r="I4145" s="13" t="s">
        <v>150</v>
      </c>
      <c r="J4145" s="9" t="str">
        <f t="shared" si="258"/>
        <v>RS DQLAB</v>
      </c>
      <c r="K4145" s="14" t="s">
        <v>151</v>
      </c>
      <c r="L4145" t="str">
        <f t="shared" si="259"/>
        <v>SELL</v>
      </c>
    </row>
    <row r="4146" spans="1:12" x14ac:dyDescent="0.2">
      <c r="A4146" s="7" t="s">
        <v>4298</v>
      </c>
      <c r="B4146" s="8">
        <v>44469</v>
      </c>
      <c r="C4146" s="9" t="s">
        <v>40</v>
      </c>
      <c r="D4146" s="9">
        <v>6</v>
      </c>
      <c r="E4146" s="9" t="s">
        <v>116</v>
      </c>
      <c r="F4146" s="16" t="str">
        <f t="shared" si="256"/>
        <v>OTHER</v>
      </c>
      <c r="G4146" s="16" t="str">
        <f t="shared" si="257"/>
        <v>OTHER</v>
      </c>
      <c r="H4146" s="9" t="s">
        <v>4896</v>
      </c>
      <c r="I4146" s="9" t="s">
        <v>150</v>
      </c>
      <c r="J4146" s="9" t="str">
        <f t="shared" si="258"/>
        <v>RS DQLAB</v>
      </c>
      <c r="K4146" s="10" t="s">
        <v>151</v>
      </c>
      <c r="L4146" t="str">
        <f t="shared" si="259"/>
        <v>SELL</v>
      </c>
    </row>
    <row r="4147" spans="1:12" x14ac:dyDescent="0.2">
      <c r="A4147" s="11" t="s">
        <v>4299</v>
      </c>
      <c r="B4147" s="12">
        <v>44470</v>
      </c>
      <c r="C4147" s="13" t="s">
        <v>37</v>
      </c>
      <c r="D4147" s="13">
        <v>40</v>
      </c>
      <c r="E4147" s="13" t="s">
        <v>116</v>
      </c>
      <c r="F4147" s="16" t="str">
        <f t="shared" si="256"/>
        <v>OTHER</v>
      </c>
      <c r="G4147" s="16" t="str">
        <f t="shared" si="257"/>
        <v>OTHER</v>
      </c>
      <c r="H4147" s="9" t="s">
        <v>4896</v>
      </c>
      <c r="I4147" s="13" t="s">
        <v>150</v>
      </c>
      <c r="J4147" s="9" t="str">
        <f t="shared" si="258"/>
        <v>RS DQLAB</v>
      </c>
      <c r="K4147" s="14" t="s">
        <v>151</v>
      </c>
      <c r="L4147" t="str">
        <f t="shared" si="259"/>
        <v>SELL</v>
      </c>
    </row>
    <row r="4148" spans="1:12" x14ac:dyDescent="0.2">
      <c r="A4148" s="7" t="s">
        <v>4300</v>
      </c>
      <c r="B4148" s="8">
        <v>44470</v>
      </c>
      <c r="C4148" s="9" t="s">
        <v>37</v>
      </c>
      <c r="D4148" s="9">
        <v>41</v>
      </c>
      <c r="E4148" s="9" t="s">
        <v>116</v>
      </c>
      <c r="F4148" s="16" t="str">
        <f t="shared" si="256"/>
        <v>OTHER</v>
      </c>
      <c r="G4148" s="16" t="str">
        <f t="shared" si="257"/>
        <v>OTHER</v>
      </c>
      <c r="H4148" s="9" t="s">
        <v>4896</v>
      </c>
      <c r="I4148" s="9" t="s">
        <v>150</v>
      </c>
      <c r="J4148" s="9" t="str">
        <f t="shared" si="258"/>
        <v>RS DQLAB</v>
      </c>
      <c r="K4148" s="10" t="s">
        <v>151</v>
      </c>
      <c r="L4148" t="str">
        <f t="shared" si="259"/>
        <v>SELL</v>
      </c>
    </row>
    <row r="4149" spans="1:12" x14ac:dyDescent="0.2">
      <c r="A4149" s="11" t="s">
        <v>4301</v>
      </c>
      <c r="B4149" s="12">
        <v>44470</v>
      </c>
      <c r="C4149" s="13" t="s">
        <v>9</v>
      </c>
      <c r="D4149" s="13">
        <v>21</v>
      </c>
      <c r="E4149" s="13" t="s">
        <v>116</v>
      </c>
      <c r="F4149" s="16" t="str">
        <f t="shared" si="256"/>
        <v>OTHER</v>
      </c>
      <c r="G4149" s="16" t="str">
        <f t="shared" si="257"/>
        <v>OTHER</v>
      </c>
      <c r="H4149" s="9" t="s">
        <v>4896</v>
      </c>
      <c r="I4149" s="13" t="s">
        <v>150</v>
      </c>
      <c r="J4149" s="9" t="str">
        <f t="shared" si="258"/>
        <v>RS DQLAB</v>
      </c>
      <c r="K4149" s="14" t="s">
        <v>151</v>
      </c>
      <c r="L4149" t="str">
        <f t="shared" si="259"/>
        <v>SELL</v>
      </c>
    </row>
    <row r="4150" spans="1:12" x14ac:dyDescent="0.2">
      <c r="A4150" s="7" t="s">
        <v>4302</v>
      </c>
      <c r="B4150" s="8">
        <v>44470</v>
      </c>
      <c r="C4150" s="9" t="s">
        <v>24</v>
      </c>
      <c r="D4150" s="9">
        <v>41</v>
      </c>
      <c r="E4150" s="9" t="s">
        <v>116</v>
      </c>
      <c r="F4150" s="16" t="str">
        <f t="shared" si="256"/>
        <v>OTHER</v>
      </c>
      <c r="G4150" s="16" t="str">
        <f t="shared" si="257"/>
        <v>OTHER</v>
      </c>
      <c r="H4150" s="9" t="s">
        <v>4896</v>
      </c>
      <c r="I4150" s="9" t="s">
        <v>150</v>
      </c>
      <c r="J4150" s="9" t="str">
        <f t="shared" si="258"/>
        <v>RS DQLAB</v>
      </c>
      <c r="K4150" s="10" t="s">
        <v>151</v>
      </c>
      <c r="L4150" t="str">
        <f t="shared" si="259"/>
        <v>SELL</v>
      </c>
    </row>
    <row r="4151" spans="1:12" x14ac:dyDescent="0.2">
      <c r="A4151" s="11" t="s">
        <v>4303</v>
      </c>
      <c r="B4151" s="12">
        <v>44470</v>
      </c>
      <c r="C4151" s="13" t="s">
        <v>24</v>
      </c>
      <c r="D4151" s="13">
        <v>15</v>
      </c>
      <c r="E4151" s="13" t="s">
        <v>116</v>
      </c>
      <c r="F4151" s="16" t="str">
        <f t="shared" si="256"/>
        <v>OTHER</v>
      </c>
      <c r="G4151" s="16" t="str">
        <f t="shared" si="257"/>
        <v>OTHER</v>
      </c>
      <c r="H4151" s="9" t="s">
        <v>4896</v>
      </c>
      <c r="I4151" s="13" t="s">
        <v>150</v>
      </c>
      <c r="J4151" s="9" t="str">
        <f t="shared" si="258"/>
        <v>RS DQLAB</v>
      </c>
      <c r="K4151" s="14" t="s">
        <v>151</v>
      </c>
      <c r="L4151" t="str">
        <f t="shared" si="259"/>
        <v>SELL</v>
      </c>
    </row>
    <row r="4152" spans="1:12" x14ac:dyDescent="0.2">
      <c r="A4152" s="7" t="s">
        <v>4304</v>
      </c>
      <c r="B4152" s="8">
        <v>44470</v>
      </c>
      <c r="C4152" s="9" t="s">
        <v>22</v>
      </c>
      <c r="D4152" s="9">
        <v>22</v>
      </c>
      <c r="E4152" s="9" t="s">
        <v>116</v>
      </c>
      <c r="F4152" s="16" t="str">
        <f t="shared" si="256"/>
        <v>OTHER</v>
      </c>
      <c r="G4152" s="16" t="str">
        <f t="shared" si="257"/>
        <v>OTHER</v>
      </c>
      <c r="H4152" s="9" t="s">
        <v>4896</v>
      </c>
      <c r="I4152" s="9" t="s">
        <v>150</v>
      </c>
      <c r="J4152" s="9" t="str">
        <f t="shared" si="258"/>
        <v>RS DQLAB</v>
      </c>
      <c r="K4152" s="10" t="s">
        <v>151</v>
      </c>
      <c r="L4152" t="str">
        <f t="shared" si="259"/>
        <v>SELL</v>
      </c>
    </row>
    <row r="4153" spans="1:12" x14ac:dyDescent="0.2">
      <c r="A4153" s="11" t="s">
        <v>4305</v>
      </c>
      <c r="B4153" s="12">
        <v>44470</v>
      </c>
      <c r="C4153" s="13" t="s">
        <v>7</v>
      </c>
      <c r="D4153" s="13">
        <v>72</v>
      </c>
      <c r="E4153" s="13" t="s">
        <v>116</v>
      </c>
      <c r="F4153" s="16" t="str">
        <f t="shared" si="256"/>
        <v>OTHER</v>
      </c>
      <c r="G4153" s="16" t="str">
        <f t="shared" si="257"/>
        <v>OTHER</v>
      </c>
      <c r="H4153" s="9" t="s">
        <v>4896</v>
      </c>
      <c r="I4153" s="13" t="s">
        <v>150</v>
      </c>
      <c r="J4153" s="9" t="str">
        <f t="shared" si="258"/>
        <v>RS DQLAB</v>
      </c>
      <c r="K4153" s="14" t="s">
        <v>151</v>
      </c>
      <c r="L4153" t="str">
        <f t="shared" si="259"/>
        <v>SELL</v>
      </c>
    </row>
    <row r="4154" spans="1:12" x14ac:dyDescent="0.2">
      <c r="A4154" s="7" t="s">
        <v>4306</v>
      </c>
      <c r="B4154" s="8">
        <v>44470</v>
      </c>
      <c r="C4154" s="9" t="s">
        <v>14</v>
      </c>
      <c r="D4154" s="9">
        <v>95</v>
      </c>
      <c r="E4154" s="9" t="s">
        <v>116</v>
      </c>
      <c r="F4154" s="16" t="str">
        <f t="shared" si="256"/>
        <v>OTHER</v>
      </c>
      <c r="G4154" s="16" t="str">
        <f t="shared" si="257"/>
        <v>OTHER</v>
      </c>
      <c r="H4154" s="9" t="s">
        <v>4896</v>
      </c>
      <c r="I4154" s="9" t="s">
        <v>150</v>
      </c>
      <c r="J4154" s="9" t="str">
        <f t="shared" si="258"/>
        <v>RS DQLAB</v>
      </c>
      <c r="K4154" s="10" t="s">
        <v>151</v>
      </c>
      <c r="L4154" t="str">
        <f t="shared" si="259"/>
        <v>SELL</v>
      </c>
    </row>
    <row r="4155" spans="1:12" x14ac:dyDescent="0.2">
      <c r="A4155" s="11" t="s">
        <v>4307</v>
      </c>
      <c r="B4155" s="12">
        <v>44470</v>
      </c>
      <c r="C4155" s="13" t="s">
        <v>5</v>
      </c>
      <c r="D4155" s="13">
        <v>1000</v>
      </c>
      <c r="E4155" s="13" t="s">
        <v>2904</v>
      </c>
      <c r="F4155" s="16" t="str">
        <f t="shared" si="256"/>
        <v>DQLAB14</v>
      </c>
      <c r="G4155" s="16" t="str">
        <f t="shared" si="257"/>
        <v>DQLAB14</v>
      </c>
      <c r="H4155" s="9" t="s">
        <v>4885</v>
      </c>
      <c r="I4155" s="13" t="s">
        <v>116</v>
      </c>
      <c r="J4155" s="9" t="str">
        <f t="shared" si="258"/>
        <v>OTHER</v>
      </c>
      <c r="K4155" s="14" t="s">
        <v>117</v>
      </c>
      <c r="L4155" t="str">
        <f t="shared" si="259"/>
        <v>BUY</v>
      </c>
    </row>
    <row r="4156" spans="1:12" x14ac:dyDescent="0.2">
      <c r="A4156" s="7" t="s">
        <v>4308</v>
      </c>
      <c r="B4156" s="8">
        <v>44470</v>
      </c>
      <c r="C4156" s="9" t="s">
        <v>7</v>
      </c>
      <c r="D4156" s="9">
        <v>2000</v>
      </c>
      <c r="E4156" s="9" t="s">
        <v>2150</v>
      </c>
      <c r="F4156" s="16" t="str">
        <f t="shared" si="256"/>
        <v>DQLAB02</v>
      </c>
      <c r="G4156" s="16" t="str">
        <f t="shared" si="257"/>
        <v>DQLAB02</v>
      </c>
      <c r="H4156" s="9" t="s">
        <v>4886</v>
      </c>
      <c r="I4156" s="9" t="s">
        <v>116</v>
      </c>
      <c r="J4156" s="9" t="str">
        <f t="shared" si="258"/>
        <v>OTHER</v>
      </c>
      <c r="K4156" s="10" t="s">
        <v>117</v>
      </c>
      <c r="L4156" t="str">
        <f t="shared" si="259"/>
        <v>BUY</v>
      </c>
    </row>
    <row r="4157" spans="1:12" x14ac:dyDescent="0.2">
      <c r="A4157" s="11" t="s">
        <v>4309</v>
      </c>
      <c r="B4157" s="12">
        <v>44470</v>
      </c>
      <c r="C4157" s="13" t="s">
        <v>17</v>
      </c>
      <c r="D4157" s="13">
        <v>1000</v>
      </c>
      <c r="E4157" s="13" t="s">
        <v>4867</v>
      </c>
      <c r="F4157" s="16" t="str">
        <f t="shared" si="256"/>
        <v>DQLAB01</v>
      </c>
      <c r="G4157" s="16" t="str">
        <f t="shared" si="257"/>
        <v>DQLAB01</v>
      </c>
      <c r="H4157" s="9" t="s">
        <v>4889</v>
      </c>
      <c r="I4157" s="13" t="s">
        <v>116</v>
      </c>
      <c r="J4157" s="9" t="str">
        <f t="shared" si="258"/>
        <v>OTHER</v>
      </c>
      <c r="K4157" s="14" t="s">
        <v>117</v>
      </c>
      <c r="L4157" t="str">
        <f t="shared" si="259"/>
        <v>BUY</v>
      </c>
    </row>
    <row r="4158" spans="1:12" x14ac:dyDescent="0.2">
      <c r="A4158" s="7" t="s">
        <v>4310</v>
      </c>
      <c r="B4158" s="8">
        <v>44470</v>
      </c>
      <c r="C4158" s="9" t="s">
        <v>18</v>
      </c>
      <c r="D4158" s="9">
        <v>1000</v>
      </c>
      <c r="E4158" s="9" t="s">
        <v>2150</v>
      </c>
      <c r="F4158" s="16" t="str">
        <f t="shared" si="256"/>
        <v>DQLAB02</v>
      </c>
      <c r="G4158" s="16" t="str">
        <f t="shared" si="257"/>
        <v>DQLAB02</v>
      </c>
      <c r="H4158" s="9" t="s">
        <v>4886</v>
      </c>
      <c r="I4158" s="9" t="s">
        <v>116</v>
      </c>
      <c r="J4158" s="9" t="str">
        <f t="shared" si="258"/>
        <v>OTHER</v>
      </c>
      <c r="K4158" s="10" t="s">
        <v>117</v>
      </c>
      <c r="L4158" t="str">
        <f t="shared" si="259"/>
        <v>BUY</v>
      </c>
    </row>
    <row r="4159" spans="1:12" x14ac:dyDescent="0.2">
      <c r="A4159" s="11" t="s">
        <v>4311</v>
      </c>
      <c r="B4159" s="12">
        <v>44470</v>
      </c>
      <c r="C4159" s="13" t="s">
        <v>35</v>
      </c>
      <c r="D4159" s="13">
        <v>2000</v>
      </c>
      <c r="E4159" s="13" t="s">
        <v>1159</v>
      </c>
      <c r="F4159" s="16" t="str">
        <f t="shared" si="256"/>
        <v>DQLAB16</v>
      </c>
      <c r="G4159" s="16" t="str">
        <f t="shared" si="257"/>
        <v>DQLAB16</v>
      </c>
      <c r="H4159" s="9" t="s">
        <v>4895</v>
      </c>
      <c r="I4159" s="13" t="s">
        <v>116</v>
      </c>
      <c r="J4159" s="9" t="str">
        <f t="shared" si="258"/>
        <v>OTHER</v>
      </c>
      <c r="K4159" s="14" t="s">
        <v>117</v>
      </c>
      <c r="L4159" t="str">
        <f t="shared" si="259"/>
        <v>BUY</v>
      </c>
    </row>
    <row r="4160" spans="1:12" x14ac:dyDescent="0.2">
      <c r="A4160" s="7" t="s">
        <v>4312</v>
      </c>
      <c r="B4160" s="8">
        <v>44470</v>
      </c>
      <c r="C4160" s="9" t="s">
        <v>37</v>
      </c>
      <c r="D4160" s="9">
        <v>2000</v>
      </c>
      <c r="E4160" s="9" t="s">
        <v>116</v>
      </c>
      <c r="F4160" s="16" t="str">
        <f t="shared" si="256"/>
        <v>OTHER</v>
      </c>
      <c r="G4160" s="16" t="str">
        <f t="shared" si="257"/>
        <v>OTHER</v>
      </c>
      <c r="H4160" s="9" t="s">
        <v>4896</v>
      </c>
      <c r="I4160" s="9" t="s">
        <v>116</v>
      </c>
      <c r="J4160" s="9" t="str">
        <f t="shared" si="258"/>
        <v>OTHER</v>
      </c>
      <c r="K4160" s="10" t="s">
        <v>117</v>
      </c>
      <c r="L4160" t="str">
        <f t="shared" si="259"/>
        <v>BUY</v>
      </c>
    </row>
    <row r="4161" spans="1:12" x14ac:dyDescent="0.2">
      <c r="A4161" s="11" t="s">
        <v>4313</v>
      </c>
      <c r="B4161" s="12">
        <v>44470</v>
      </c>
      <c r="C4161" s="13" t="s">
        <v>38</v>
      </c>
      <c r="D4161" s="13">
        <v>1000</v>
      </c>
      <c r="E4161" s="13" t="s">
        <v>1350</v>
      </c>
      <c r="F4161" s="16" t="str">
        <f t="shared" si="256"/>
        <v>DQLAB11</v>
      </c>
      <c r="G4161" s="16" t="str">
        <f t="shared" si="257"/>
        <v>DQLAB11</v>
      </c>
      <c r="H4161" s="9" t="s">
        <v>4899</v>
      </c>
      <c r="I4161" s="13" t="s">
        <v>116</v>
      </c>
      <c r="J4161" s="9" t="str">
        <f t="shared" si="258"/>
        <v>OTHER</v>
      </c>
      <c r="K4161" s="14" t="s">
        <v>117</v>
      </c>
      <c r="L4161" t="str">
        <f t="shared" si="259"/>
        <v>BUY</v>
      </c>
    </row>
    <row r="4162" spans="1:12" x14ac:dyDescent="0.2">
      <c r="A4162" s="7" t="s">
        <v>4314</v>
      </c>
      <c r="B4162" s="8">
        <v>44471</v>
      </c>
      <c r="C4162" s="9" t="s">
        <v>9</v>
      </c>
      <c r="D4162" s="9">
        <v>46</v>
      </c>
      <c r="E4162" s="9" t="s">
        <v>116</v>
      </c>
      <c r="F4162" s="16" t="str">
        <f t="shared" si="256"/>
        <v>OTHER</v>
      </c>
      <c r="G4162" s="16" t="str">
        <f t="shared" si="257"/>
        <v>OTHER</v>
      </c>
      <c r="H4162" s="9" t="s">
        <v>4896</v>
      </c>
      <c r="I4162" s="9" t="s">
        <v>150</v>
      </c>
      <c r="J4162" s="9" t="str">
        <f t="shared" si="258"/>
        <v>RS DQLAB</v>
      </c>
      <c r="K4162" s="10" t="s">
        <v>151</v>
      </c>
      <c r="L4162" t="str">
        <f t="shared" si="259"/>
        <v>SELL</v>
      </c>
    </row>
    <row r="4163" spans="1:12" x14ac:dyDescent="0.2">
      <c r="A4163" s="11" t="s">
        <v>4315</v>
      </c>
      <c r="B4163" s="12">
        <v>44471</v>
      </c>
      <c r="C4163" s="13" t="s">
        <v>41</v>
      </c>
      <c r="D4163" s="13">
        <v>30</v>
      </c>
      <c r="E4163" s="13" t="s">
        <v>116</v>
      </c>
      <c r="F4163" s="16" t="str">
        <f t="shared" ref="F4163:F4226" si="260">UPPER(IF(LEN(E4163)=0,"OTHER",E4163))</f>
        <v>OTHER</v>
      </c>
      <c r="G4163" s="16" t="str">
        <f t="shared" ref="G4163:G4226" si="261">LEFT(F4163,7)</f>
        <v>OTHER</v>
      </c>
      <c r="H4163" s="9" t="s">
        <v>4896</v>
      </c>
      <c r="I4163" s="13" t="s">
        <v>150</v>
      </c>
      <c r="J4163" s="9" t="str">
        <f t="shared" ref="J4163:J4226" si="262">(UPPER(IF(LEN(I4163)=0,"OTHER",I4163)))</f>
        <v>RS DQLAB</v>
      </c>
      <c r="K4163" s="14" t="s">
        <v>151</v>
      </c>
      <c r="L4163" t="str">
        <f t="shared" ref="L4163:L4226" si="263">UPPER(K4163)</f>
        <v>SELL</v>
      </c>
    </row>
    <row r="4164" spans="1:12" x14ac:dyDescent="0.2">
      <c r="A4164" s="7" t="s">
        <v>4316</v>
      </c>
      <c r="B4164" s="8">
        <v>44471</v>
      </c>
      <c r="C4164" s="9" t="s">
        <v>41</v>
      </c>
      <c r="D4164" s="9">
        <v>6</v>
      </c>
      <c r="E4164" s="9" t="s">
        <v>116</v>
      </c>
      <c r="F4164" s="16" t="str">
        <f t="shared" si="260"/>
        <v>OTHER</v>
      </c>
      <c r="G4164" s="16" t="str">
        <f t="shared" si="261"/>
        <v>OTHER</v>
      </c>
      <c r="H4164" s="9" t="s">
        <v>4896</v>
      </c>
      <c r="I4164" s="9" t="s">
        <v>150</v>
      </c>
      <c r="J4164" s="9" t="str">
        <f t="shared" si="262"/>
        <v>RS DQLAB</v>
      </c>
      <c r="K4164" s="10" t="s">
        <v>151</v>
      </c>
      <c r="L4164" t="str">
        <f t="shared" si="263"/>
        <v>SELL</v>
      </c>
    </row>
    <row r="4165" spans="1:12" x14ac:dyDescent="0.2">
      <c r="A4165" s="11" t="s">
        <v>4317</v>
      </c>
      <c r="B4165" s="12">
        <v>44471</v>
      </c>
      <c r="C4165" s="13" t="s">
        <v>7</v>
      </c>
      <c r="D4165" s="13">
        <v>45</v>
      </c>
      <c r="E4165" s="13" t="s">
        <v>116</v>
      </c>
      <c r="F4165" s="16" t="str">
        <f t="shared" si="260"/>
        <v>OTHER</v>
      </c>
      <c r="G4165" s="16" t="str">
        <f t="shared" si="261"/>
        <v>OTHER</v>
      </c>
      <c r="H4165" s="9" t="s">
        <v>4896</v>
      </c>
      <c r="I4165" s="13" t="s">
        <v>150</v>
      </c>
      <c r="J4165" s="9" t="str">
        <f t="shared" si="262"/>
        <v>RS DQLAB</v>
      </c>
      <c r="K4165" s="14" t="s">
        <v>151</v>
      </c>
      <c r="L4165" t="str">
        <f t="shared" si="263"/>
        <v>SELL</v>
      </c>
    </row>
    <row r="4166" spans="1:12" x14ac:dyDescent="0.2">
      <c r="A4166" s="7" t="s">
        <v>4318</v>
      </c>
      <c r="B4166" s="8">
        <v>44471</v>
      </c>
      <c r="C4166" s="9" t="s">
        <v>34</v>
      </c>
      <c r="D4166" s="9">
        <v>29</v>
      </c>
      <c r="E4166" s="9" t="s">
        <v>116</v>
      </c>
      <c r="F4166" s="16" t="str">
        <f t="shared" si="260"/>
        <v>OTHER</v>
      </c>
      <c r="G4166" s="16" t="str">
        <f t="shared" si="261"/>
        <v>OTHER</v>
      </c>
      <c r="H4166" s="9" t="s">
        <v>4896</v>
      </c>
      <c r="I4166" s="9" t="s">
        <v>150</v>
      </c>
      <c r="J4166" s="9" t="str">
        <f t="shared" si="262"/>
        <v>RS DQLAB</v>
      </c>
      <c r="K4166" s="10" t="s">
        <v>151</v>
      </c>
      <c r="L4166" t="str">
        <f t="shared" si="263"/>
        <v>SELL</v>
      </c>
    </row>
    <row r="4167" spans="1:12" x14ac:dyDescent="0.2">
      <c r="A4167" s="11" t="s">
        <v>4319</v>
      </c>
      <c r="B4167" s="12">
        <v>44471</v>
      </c>
      <c r="C4167" s="13" t="s">
        <v>21</v>
      </c>
      <c r="D4167" s="13">
        <v>14</v>
      </c>
      <c r="E4167" s="13" t="s">
        <v>116</v>
      </c>
      <c r="F4167" s="16" t="str">
        <f t="shared" si="260"/>
        <v>OTHER</v>
      </c>
      <c r="G4167" s="16" t="str">
        <f t="shared" si="261"/>
        <v>OTHER</v>
      </c>
      <c r="H4167" s="9" t="s">
        <v>4896</v>
      </c>
      <c r="I4167" s="13" t="s">
        <v>150</v>
      </c>
      <c r="J4167" s="9" t="str">
        <f t="shared" si="262"/>
        <v>RS DQLAB</v>
      </c>
      <c r="K4167" s="14" t="s">
        <v>151</v>
      </c>
      <c r="L4167" t="str">
        <f t="shared" si="263"/>
        <v>SELL</v>
      </c>
    </row>
    <row r="4168" spans="1:12" x14ac:dyDescent="0.2">
      <c r="A4168" s="7" t="s">
        <v>4320</v>
      </c>
      <c r="B4168" s="8">
        <v>44471</v>
      </c>
      <c r="C4168" s="9" t="s">
        <v>21</v>
      </c>
      <c r="D4168" s="9">
        <v>20</v>
      </c>
      <c r="E4168" s="9" t="s">
        <v>116</v>
      </c>
      <c r="F4168" s="16" t="str">
        <f t="shared" si="260"/>
        <v>OTHER</v>
      </c>
      <c r="G4168" s="16" t="str">
        <f t="shared" si="261"/>
        <v>OTHER</v>
      </c>
      <c r="H4168" s="9" t="s">
        <v>4896</v>
      </c>
      <c r="I4168" s="9" t="s">
        <v>150</v>
      </c>
      <c r="J4168" s="9" t="str">
        <f t="shared" si="262"/>
        <v>RS DQLAB</v>
      </c>
      <c r="K4168" s="10" t="s">
        <v>151</v>
      </c>
      <c r="L4168" t="str">
        <f t="shared" si="263"/>
        <v>SELL</v>
      </c>
    </row>
    <row r="4169" spans="1:12" x14ac:dyDescent="0.2">
      <c r="A4169" s="11" t="s">
        <v>4321</v>
      </c>
      <c r="B4169" s="12">
        <v>44472</v>
      </c>
      <c r="C4169" s="13" t="s">
        <v>12</v>
      </c>
      <c r="D4169" s="13">
        <v>66</v>
      </c>
      <c r="E4169" s="13" t="s">
        <v>116</v>
      </c>
      <c r="F4169" s="16" t="str">
        <f t="shared" si="260"/>
        <v>OTHER</v>
      </c>
      <c r="G4169" s="16" t="str">
        <f t="shared" si="261"/>
        <v>OTHER</v>
      </c>
      <c r="H4169" s="9" t="s">
        <v>4896</v>
      </c>
      <c r="I4169" s="13" t="s">
        <v>150</v>
      </c>
      <c r="J4169" s="9" t="str">
        <f t="shared" si="262"/>
        <v>RS DQLAB</v>
      </c>
      <c r="K4169" s="14" t="s">
        <v>151</v>
      </c>
      <c r="L4169" t="str">
        <f t="shared" si="263"/>
        <v>SELL</v>
      </c>
    </row>
    <row r="4170" spans="1:12" x14ac:dyDescent="0.2">
      <c r="A4170" s="7" t="s">
        <v>4322</v>
      </c>
      <c r="B4170" s="8">
        <v>44472</v>
      </c>
      <c r="C4170" s="9" t="s">
        <v>12</v>
      </c>
      <c r="D4170" s="9">
        <v>62</v>
      </c>
      <c r="E4170" s="9" t="s">
        <v>116</v>
      </c>
      <c r="F4170" s="16" t="str">
        <f t="shared" si="260"/>
        <v>OTHER</v>
      </c>
      <c r="G4170" s="16" t="str">
        <f t="shared" si="261"/>
        <v>OTHER</v>
      </c>
      <c r="H4170" s="9" t="s">
        <v>4896</v>
      </c>
      <c r="I4170" s="9" t="s">
        <v>150</v>
      </c>
      <c r="J4170" s="9" t="str">
        <f t="shared" si="262"/>
        <v>RS DQLAB</v>
      </c>
      <c r="K4170" s="10" t="s">
        <v>151</v>
      </c>
      <c r="L4170" t="str">
        <f t="shared" si="263"/>
        <v>SELL</v>
      </c>
    </row>
    <row r="4171" spans="1:12" x14ac:dyDescent="0.2">
      <c r="A4171" s="11" t="s">
        <v>4323</v>
      </c>
      <c r="B4171" s="12">
        <v>44472</v>
      </c>
      <c r="C4171" s="13" t="s">
        <v>12</v>
      </c>
      <c r="D4171" s="13">
        <v>21</v>
      </c>
      <c r="E4171" s="13" t="s">
        <v>116</v>
      </c>
      <c r="F4171" s="16" t="str">
        <f t="shared" si="260"/>
        <v>OTHER</v>
      </c>
      <c r="G4171" s="16" t="str">
        <f t="shared" si="261"/>
        <v>OTHER</v>
      </c>
      <c r="H4171" s="9" t="s">
        <v>4896</v>
      </c>
      <c r="I4171" s="13" t="s">
        <v>150</v>
      </c>
      <c r="J4171" s="9" t="str">
        <f t="shared" si="262"/>
        <v>RS DQLAB</v>
      </c>
      <c r="K4171" s="14" t="s">
        <v>151</v>
      </c>
      <c r="L4171" t="str">
        <f t="shared" si="263"/>
        <v>SELL</v>
      </c>
    </row>
    <row r="4172" spans="1:12" x14ac:dyDescent="0.2">
      <c r="A4172" s="7" t="s">
        <v>4324</v>
      </c>
      <c r="B4172" s="8">
        <v>44472</v>
      </c>
      <c r="C4172" s="9" t="s">
        <v>38</v>
      </c>
      <c r="D4172" s="9">
        <v>40</v>
      </c>
      <c r="E4172" s="9" t="s">
        <v>116</v>
      </c>
      <c r="F4172" s="16" t="str">
        <f t="shared" si="260"/>
        <v>OTHER</v>
      </c>
      <c r="G4172" s="16" t="str">
        <f t="shared" si="261"/>
        <v>OTHER</v>
      </c>
      <c r="H4172" s="9" t="s">
        <v>4896</v>
      </c>
      <c r="I4172" s="9" t="s">
        <v>150</v>
      </c>
      <c r="J4172" s="9" t="str">
        <f t="shared" si="262"/>
        <v>RS DQLAB</v>
      </c>
      <c r="K4172" s="10" t="s">
        <v>151</v>
      </c>
      <c r="L4172" t="str">
        <f t="shared" si="263"/>
        <v>SELL</v>
      </c>
    </row>
    <row r="4173" spans="1:12" x14ac:dyDescent="0.2">
      <c r="A4173" s="11" t="s">
        <v>4325</v>
      </c>
      <c r="B4173" s="12">
        <v>44472</v>
      </c>
      <c r="C4173" s="13" t="s">
        <v>41</v>
      </c>
      <c r="D4173" s="13">
        <v>7</v>
      </c>
      <c r="E4173" s="13" t="s">
        <v>116</v>
      </c>
      <c r="F4173" s="16" t="str">
        <f t="shared" si="260"/>
        <v>OTHER</v>
      </c>
      <c r="G4173" s="16" t="str">
        <f t="shared" si="261"/>
        <v>OTHER</v>
      </c>
      <c r="H4173" s="9" t="s">
        <v>4896</v>
      </c>
      <c r="I4173" s="13" t="s">
        <v>150</v>
      </c>
      <c r="J4173" s="9" t="str">
        <f t="shared" si="262"/>
        <v>RS DQLAB</v>
      </c>
      <c r="K4173" s="14" t="s">
        <v>151</v>
      </c>
      <c r="L4173" t="str">
        <f t="shared" si="263"/>
        <v>SELL</v>
      </c>
    </row>
    <row r="4174" spans="1:12" x14ac:dyDescent="0.2">
      <c r="A4174" s="7" t="s">
        <v>4326</v>
      </c>
      <c r="B4174" s="8">
        <v>44472</v>
      </c>
      <c r="C4174" s="9" t="s">
        <v>10</v>
      </c>
      <c r="D4174" s="9">
        <v>90</v>
      </c>
      <c r="E4174" s="9" t="s">
        <v>116</v>
      </c>
      <c r="F4174" s="16" t="str">
        <f t="shared" si="260"/>
        <v>OTHER</v>
      </c>
      <c r="G4174" s="16" t="str">
        <f t="shared" si="261"/>
        <v>OTHER</v>
      </c>
      <c r="H4174" s="9" t="s">
        <v>4896</v>
      </c>
      <c r="I4174" s="9" t="s">
        <v>150</v>
      </c>
      <c r="J4174" s="9" t="str">
        <f t="shared" si="262"/>
        <v>RS DQLAB</v>
      </c>
      <c r="K4174" s="10" t="s">
        <v>151</v>
      </c>
      <c r="L4174" t="str">
        <f t="shared" si="263"/>
        <v>SELL</v>
      </c>
    </row>
    <row r="4175" spans="1:12" x14ac:dyDescent="0.2">
      <c r="A4175" s="11" t="s">
        <v>4327</v>
      </c>
      <c r="B4175" s="12">
        <v>44472</v>
      </c>
      <c r="C4175" s="13" t="s">
        <v>36</v>
      </c>
      <c r="D4175" s="13">
        <v>16</v>
      </c>
      <c r="E4175" s="13" t="s">
        <v>116</v>
      </c>
      <c r="F4175" s="16" t="str">
        <f t="shared" si="260"/>
        <v>OTHER</v>
      </c>
      <c r="G4175" s="16" t="str">
        <f t="shared" si="261"/>
        <v>OTHER</v>
      </c>
      <c r="H4175" s="9" t="s">
        <v>4896</v>
      </c>
      <c r="I4175" s="13" t="s">
        <v>150</v>
      </c>
      <c r="J4175" s="9" t="str">
        <f t="shared" si="262"/>
        <v>RS DQLAB</v>
      </c>
      <c r="K4175" s="14" t="s">
        <v>151</v>
      </c>
      <c r="L4175" t="str">
        <f t="shared" si="263"/>
        <v>SELL</v>
      </c>
    </row>
    <row r="4176" spans="1:12" x14ac:dyDescent="0.2">
      <c r="A4176" s="7" t="s">
        <v>4328</v>
      </c>
      <c r="B4176" s="8">
        <v>44472</v>
      </c>
      <c r="C4176" s="9" t="s">
        <v>7</v>
      </c>
      <c r="D4176" s="9">
        <v>7</v>
      </c>
      <c r="E4176" s="9" t="s">
        <v>116</v>
      </c>
      <c r="F4176" s="16" t="str">
        <f t="shared" si="260"/>
        <v>OTHER</v>
      </c>
      <c r="G4176" s="16" t="str">
        <f t="shared" si="261"/>
        <v>OTHER</v>
      </c>
      <c r="H4176" s="9" t="s">
        <v>4896</v>
      </c>
      <c r="I4176" s="9" t="s">
        <v>150</v>
      </c>
      <c r="J4176" s="9" t="str">
        <f t="shared" si="262"/>
        <v>RS DQLAB</v>
      </c>
      <c r="K4176" s="10" t="s">
        <v>151</v>
      </c>
      <c r="L4176" t="str">
        <f t="shared" si="263"/>
        <v>SELL</v>
      </c>
    </row>
    <row r="4177" spans="1:12" x14ac:dyDescent="0.2">
      <c r="A4177" s="11" t="s">
        <v>4329</v>
      </c>
      <c r="B4177" s="12">
        <v>44473</v>
      </c>
      <c r="C4177" s="13" t="s">
        <v>38</v>
      </c>
      <c r="D4177" s="13">
        <v>40</v>
      </c>
      <c r="E4177" s="13" t="s">
        <v>116</v>
      </c>
      <c r="F4177" s="16" t="str">
        <f t="shared" si="260"/>
        <v>OTHER</v>
      </c>
      <c r="G4177" s="16" t="str">
        <f t="shared" si="261"/>
        <v>OTHER</v>
      </c>
      <c r="H4177" s="9" t="s">
        <v>4896</v>
      </c>
      <c r="I4177" s="13" t="s">
        <v>150</v>
      </c>
      <c r="J4177" s="9" t="str">
        <f t="shared" si="262"/>
        <v>RS DQLAB</v>
      </c>
      <c r="K4177" s="14" t="s">
        <v>151</v>
      </c>
      <c r="L4177" t="str">
        <f t="shared" si="263"/>
        <v>SELL</v>
      </c>
    </row>
    <row r="4178" spans="1:12" x14ac:dyDescent="0.2">
      <c r="A4178" s="7" t="s">
        <v>4330</v>
      </c>
      <c r="B4178" s="8">
        <v>44473</v>
      </c>
      <c r="C4178" s="9" t="s">
        <v>41</v>
      </c>
      <c r="D4178" s="9">
        <v>46</v>
      </c>
      <c r="E4178" s="9" t="s">
        <v>116</v>
      </c>
      <c r="F4178" s="16" t="str">
        <f t="shared" si="260"/>
        <v>OTHER</v>
      </c>
      <c r="G4178" s="16" t="str">
        <f t="shared" si="261"/>
        <v>OTHER</v>
      </c>
      <c r="H4178" s="9" t="s">
        <v>4896</v>
      </c>
      <c r="I4178" s="9" t="s">
        <v>150</v>
      </c>
      <c r="J4178" s="9" t="str">
        <f t="shared" si="262"/>
        <v>RS DQLAB</v>
      </c>
      <c r="K4178" s="10" t="s">
        <v>151</v>
      </c>
      <c r="L4178" t="str">
        <f t="shared" si="263"/>
        <v>SELL</v>
      </c>
    </row>
    <row r="4179" spans="1:12" x14ac:dyDescent="0.2">
      <c r="A4179" s="11" t="s">
        <v>4331</v>
      </c>
      <c r="B4179" s="12">
        <v>44473</v>
      </c>
      <c r="C4179" s="13" t="s">
        <v>20</v>
      </c>
      <c r="D4179" s="13">
        <v>22</v>
      </c>
      <c r="E4179" s="13" t="s">
        <v>116</v>
      </c>
      <c r="F4179" s="16" t="str">
        <f t="shared" si="260"/>
        <v>OTHER</v>
      </c>
      <c r="G4179" s="16" t="str">
        <f t="shared" si="261"/>
        <v>OTHER</v>
      </c>
      <c r="H4179" s="9" t="s">
        <v>4896</v>
      </c>
      <c r="I4179" s="13" t="s">
        <v>150</v>
      </c>
      <c r="J4179" s="9" t="str">
        <f t="shared" si="262"/>
        <v>RS DQLAB</v>
      </c>
      <c r="K4179" s="14" t="s">
        <v>151</v>
      </c>
      <c r="L4179" t="str">
        <f t="shared" si="263"/>
        <v>SELL</v>
      </c>
    </row>
    <row r="4180" spans="1:12" x14ac:dyDescent="0.2">
      <c r="A4180" s="7" t="s">
        <v>4332</v>
      </c>
      <c r="B4180" s="8">
        <v>44473</v>
      </c>
      <c r="C4180" s="9" t="s">
        <v>8</v>
      </c>
      <c r="D4180" s="9">
        <v>174</v>
      </c>
      <c r="E4180" s="9" t="s">
        <v>116</v>
      </c>
      <c r="F4180" s="16" t="str">
        <f t="shared" si="260"/>
        <v>OTHER</v>
      </c>
      <c r="G4180" s="16" t="str">
        <f t="shared" si="261"/>
        <v>OTHER</v>
      </c>
      <c r="H4180" s="9" t="s">
        <v>4896</v>
      </c>
      <c r="I4180" s="9" t="s">
        <v>150</v>
      </c>
      <c r="J4180" s="9" t="str">
        <f t="shared" si="262"/>
        <v>RS DQLAB</v>
      </c>
      <c r="K4180" s="10" t="s">
        <v>151</v>
      </c>
      <c r="L4180" t="str">
        <f t="shared" si="263"/>
        <v>SELL</v>
      </c>
    </row>
    <row r="4181" spans="1:12" x14ac:dyDescent="0.2">
      <c r="A4181" s="11" t="s">
        <v>4333</v>
      </c>
      <c r="B4181" s="12">
        <v>44474</v>
      </c>
      <c r="C4181" s="13" t="s">
        <v>12</v>
      </c>
      <c r="D4181" s="13">
        <v>40</v>
      </c>
      <c r="E4181" s="13" t="s">
        <v>116</v>
      </c>
      <c r="F4181" s="16" t="str">
        <f t="shared" si="260"/>
        <v>OTHER</v>
      </c>
      <c r="G4181" s="16" t="str">
        <f t="shared" si="261"/>
        <v>OTHER</v>
      </c>
      <c r="H4181" s="9" t="s">
        <v>4896</v>
      </c>
      <c r="I4181" s="13" t="s">
        <v>150</v>
      </c>
      <c r="J4181" s="9" t="str">
        <f t="shared" si="262"/>
        <v>RS DQLAB</v>
      </c>
      <c r="K4181" s="14" t="s">
        <v>151</v>
      </c>
      <c r="L4181" t="str">
        <f t="shared" si="263"/>
        <v>SELL</v>
      </c>
    </row>
    <row r="4182" spans="1:12" x14ac:dyDescent="0.2">
      <c r="A4182" s="7" t="s">
        <v>4334</v>
      </c>
      <c r="B4182" s="8">
        <v>44474</v>
      </c>
      <c r="C4182" s="9" t="s">
        <v>37</v>
      </c>
      <c r="D4182" s="9">
        <v>30</v>
      </c>
      <c r="E4182" s="9" t="s">
        <v>116</v>
      </c>
      <c r="F4182" s="16" t="str">
        <f t="shared" si="260"/>
        <v>OTHER</v>
      </c>
      <c r="G4182" s="16" t="str">
        <f t="shared" si="261"/>
        <v>OTHER</v>
      </c>
      <c r="H4182" s="9" t="s">
        <v>4896</v>
      </c>
      <c r="I4182" s="9" t="s">
        <v>150</v>
      </c>
      <c r="J4182" s="9" t="str">
        <f t="shared" si="262"/>
        <v>RS DQLAB</v>
      </c>
      <c r="K4182" s="10" t="s">
        <v>151</v>
      </c>
      <c r="L4182" t="str">
        <f t="shared" si="263"/>
        <v>SELL</v>
      </c>
    </row>
    <row r="4183" spans="1:12" x14ac:dyDescent="0.2">
      <c r="A4183" s="11" t="s">
        <v>4335</v>
      </c>
      <c r="B4183" s="12">
        <v>44474</v>
      </c>
      <c r="C4183" s="13" t="s">
        <v>37</v>
      </c>
      <c r="D4183" s="13">
        <v>71</v>
      </c>
      <c r="E4183" s="13" t="s">
        <v>116</v>
      </c>
      <c r="F4183" s="16" t="str">
        <f t="shared" si="260"/>
        <v>OTHER</v>
      </c>
      <c r="G4183" s="16" t="str">
        <f t="shared" si="261"/>
        <v>OTHER</v>
      </c>
      <c r="H4183" s="9" t="s">
        <v>4896</v>
      </c>
      <c r="I4183" s="13" t="s">
        <v>150</v>
      </c>
      <c r="J4183" s="9" t="str">
        <f t="shared" si="262"/>
        <v>RS DQLAB</v>
      </c>
      <c r="K4183" s="14" t="s">
        <v>151</v>
      </c>
      <c r="L4183" t="str">
        <f t="shared" si="263"/>
        <v>SELL</v>
      </c>
    </row>
    <row r="4184" spans="1:12" x14ac:dyDescent="0.2">
      <c r="A4184" s="7" t="s">
        <v>4336</v>
      </c>
      <c r="B4184" s="8">
        <v>44474</v>
      </c>
      <c r="C4184" s="9" t="s">
        <v>41</v>
      </c>
      <c r="D4184" s="9">
        <v>19</v>
      </c>
      <c r="E4184" s="9" t="s">
        <v>116</v>
      </c>
      <c r="F4184" s="16" t="str">
        <f t="shared" si="260"/>
        <v>OTHER</v>
      </c>
      <c r="G4184" s="16" t="str">
        <f t="shared" si="261"/>
        <v>OTHER</v>
      </c>
      <c r="H4184" s="9" t="s">
        <v>4896</v>
      </c>
      <c r="I4184" s="9" t="s">
        <v>150</v>
      </c>
      <c r="J4184" s="9" t="str">
        <f t="shared" si="262"/>
        <v>RS DQLAB</v>
      </c>
      <c r="K4184" s="10" t="s">
        <v>151</v>
      </c>
      <c r="L4184" t="str">
        <f t="shared" si="263"/>
        <v>SELL</v>
      </c>
    </row>
    <row r="4185" spans="1:12" x14ac:dyDescent="0.2">
      <c r="A4185" s="11" t="s">
        <v>4337</v>
      </c>
      <c r="B4185" s="12">
        <v>44474</v>
      </c>
      <c r="C4185" s="13" t="s">
        <v>40</v>
      </c>
      <c r="D4185" s="13">
        <v>16</v>
      </c>
      <c r="E4185" s="13" t="s">
        <v>116</v>
      </c>
      <c r="F4185" s="16" t="str">
        <f t="shared" si="260"/>
        <v>OTHER</v>
      </c>
      <c r="G4185" s="16" t="str">
        <f t="shared" si="261"/>
        <v>OTHER</v>
      </c>
      <c r="H4185" s="9" t="s">
        <v>4896</v>
      </c>
      <c r="I4185" s="13" t="s">
        <v>150</v>
      </c>
      <c r="J4185" s="9" t="str">
        <f t="shared" si="262"/>
        <v>RS DQLAB</v>
      </c>
      <c r="K4185" s="14" t="s">
        <v>151</v>
      </c>
      <c r="L4185" t="str">
        <f t="shared" si="263"/>
        <v>SELL</v>
      </c>
    </row>
    <row r="4186" spans="1:12" x14ac:dyDescent="0.2">
      <c r="A4186" s="7" t="s">
        <v>4338</v>
      </c>
      <c r="B4186" s="8">
        <v>44474</v>
      </c>
      <c r="C4186" s="9" t="s">
        <v>20</v>
      </c>
      <c r="D4186" s="9">
        <v>12</v>
      </c>
      <c r="E4186" s="9" t="s">
        <v>116</v>
      </c>
      <c r="F4186" s="16" t="str">
        <f t="shared" si="260"/>
        <v>OTHER</v>
      </c>
      <c r="G4186" s="16" t="str">
        <f t="shared" si="261"/>
        <v>OTHER</v>
      </c>
      <c r="H4186" s="9" t="s">
        <v>4896</v>
      </c>
      <c r="I4186" s="9" t="s">
        <v>150</v>
      </c>
      <c r="J4186" s="9" t="str">
        <f t="shared" si="262"/>
        <v>RS DQLAB</v>
      </c>
      <c r="K4186" s="10" t="s">
        <v>151</v>
      </c>
      <c r="L4186" t="str">
        <f t="shared" si="263"/>
        <v>SELL</v>
      </c>
    </row>
    <row r="4187" spans="1:12" x14ac:dyDescent="0.2">
      <c r="A4187" s="11" t="s">
        <v>4339</v>
      </c>
      <c r="B4187" s="12">
        <v>44474</v>
      </c>
      <c r="C4187" s="13" t="s">
        <v>8</v>
      </c>
      <c r="D4187" s="13">
        <v>6</v>
      </c>
      <c r="E4187" s="13" t="s">
        <v>116</v>
      </c>
      <c r="F4187" s="16" t="str">
        <f t="shared" si="260"/>
        <v>OTHER</v>
      </c>
      <c r="G4187" s="16" t="str">
        <f t="shared" si="261"/>
        <v>OTHER</v>
      </c>
      <c r="H4187" s="9" t="s">
        <v>4896</v>
      </c>
      <c r="I4187" s="13" t="s">
        <v>150</v>
      </c>
      <c r="J4187" s="9" t="str">
        <f t="shared" si="262"/>
        <v>RS DQLAB</v>
      </c>
      <c r="K4187" s="14" t="s">
        <v>151</v>
      </c>
      <c r="L4187" t="str">
        <f t="shared" si="263"/>
        <v>SELL</v>
      </c>
    </row>
    <row r="4188" spans="1:12" x14ac:dyDescent="0.2">
      <c r="A4188" s="7" t="s">
        <v>4340</v>
      </c>
      <c r="B4188" s="8">
        <v>44474</v>
      </c>
      <c r="C4188" s="9" t="s">
        <v>34</v>
      </c>
      <c r="D4188" s="9">
        <v>43</v>
      </c>
      <c r="E4188" s="9" t="s">
        <v>116</v>
      </c>
      <c r="F4188" s="16" t="str">
        <f t="shared" si="260"/>
        <v>OTHER</v>
      </c>
      <c r="G4188" s="16" t="str">
        <f t="shared" si="261"/>
        <v>OTHER</v>
      </c>
      <c r="H4188" s="9" t="s">
        <v>4896</v>
      </c>
      <c r="I4188" s="9" t="s">
        <v>150</v>
      </c>
      <c r="J4188" s="9" t="str">
        <f t="shared" si="262"/>
        <v>RS DQLAB</v>
      </c>
      <c r="K4188" s="10" t="s">
        <v>151</v>
      </c>
      <c r="L4188" t="str">
        <f t="shared" si="263"/>
        <v>SELL</v>
      </c>
    </row>
    <row r="4189" spans="1:12" x14ac:dyDescent="0.2">
      <c r="A4189" s="11" t="s">
        <v>4341</v>
      </c>
      <c r="B4189" s="12">
        <v>44475</v>
      </c>
      <c r="C4189" s="13" t="s">
        <v>40</v>
      </c>
      <c r="D4189" s="13">
        <v>24</v>
      </c>
      <c r="E4189" s="13" t="s">
        <v>116</v>
      </c>
      <c r="F4189" s="16" t="str">
        <f t="shared" si="260"/>
        <v>OTHER</v>
      </c>
      <c r="G4189" s="16" t="str">
        <f t="shared" si="261"/>
        <v>OTHER</v>
      </c>
      <c r="H4189" s="9" t="s">
        <v>4896</v>
      </c>
      <c r="I4189" s="13" t="s">
        <v>150</v>
      </c>
      <c r="J4189" s="9" t="str">
        <f t="shared" si="262"/>
        <v>RS DQLAB</v>
      </c>
      <c r="K4189" s="14" t="s">
        <v>151</v>
      </c>
      <c r="L4189" t="str">
        <f t="shared" si="263"/>
        <v>SELL</v>
      </c>
    </row>
    <row r="4190" spans="1:12" x14ac:dyDescent="0.2">
      <c r="A4190" s="7" t="s">
        <v>4342</v>
      </c>
      <c r="B4190" s="8">
        <v>44475</v>
      </c>
      <c r="C4190" s="9" t="s">
        <v>8</v>
      </c>
      <c r="D4190" s="9">
        <v>8</v>
      </c>
      <c r="E4190" s="9" t="s">
        <v>116</v>
      </c>
      <c r="F4190" s="16" t="str">
        <f t="shared" si="260"/>
        <v>OTHER</v>
      </c>
      <c r="G4190" s="16" t="str">
        <f t="shared" si="261"/>
        <v>OTHER</v>
      </c>
      <c r="H4190" s="9" t="s">
        <v>4896</v>
      </c>
      <c r="I4190" s="9" t="s">
        <v>150</v>
      </c>
      <c r="J4190" s="9" t="str">
        <f t="shared" si="262"/>
        <v>RS DQLAB</v>
      </c>
      <c r="K4190" s="10" t="s">
        <v>151</v>
      </c>
      <c r="L4190" t="str">
        <f t="shared" si="263"/>
        <v>SELL</v>
      </c>
    </row>
    <row r="4191" spans="1:12" x14ac:dyDescent="0.2">
      <c r="A4191" s="11" t="s">
        <v>4343</v>
      </c>
      <c r="B4191" s="12">
        <v>44475</v>
      </c>
      <c r="C4191" s="13" t="s">
        <v>11</v>
      </c>
      <c r="D4191" s="13">
        <v>33</v>
      </c>
      <c r="E4191" s="13" t="s">
        <v>116</v>
      </c>
      <c r="F4191" s="16" t="str">
        <f t="shared" si="260"/>
        <v>OTHER</v>
      </c>
      <c r="G4191" s="16" t="str">
        <f t="shared" si="261"/>
        <v>OTHER</v>
      </c>
      <c r="H4191" s="9" t="s">
        <v>4896</v>
      </c>
      <c r="I4191" s="13" t="s">
        <v>150</v>
      </c>
      <c r="J4191" s="9" t="str">
        <f t="shared" si="262"/>
        <v>RS DQLAB</v>
      </c>
      <c r="K4191" s="14" t="s">
        <v>151</v>
      </c>
      <c r="L4191" t="str">
        <f t="shared" si="263"/>
        <v>SELL</v>
      </c>
    </row>
    <row r="4192" spans="1:12" x14ac:dyDescent="0.2">
      <c r="A4192" s="7" t="s">
        <v>4344</v>
      </c>
      <c r="B4192" s="8">
        <v>44475</v>
      </c>
      <c r="C4192" s="9" t="s">
        <v>18</v>
      </c>
      <c r="D4192" s="9">
        <v>85</v>
      </c>
      <c r="E4192" s="9" t="s">
        <v>116</v>
      </c>
      <c r="F4192" s="16" t="str">
        <f t="shared" si="260"/>
        <v>OTHER</v>
      </c>
      <c r="G4192" s="16" t="str">
        <f t="shared" si="261"/>
        <v>OTHER</v>
      </c>
      <c r="H4192" s="9" t="s">
        <v>4896</v>
      </c>
      <c r="I4192" s="9" t="s">
        <v>150</v>
      </c>
      <c r="J4192" s="9" t="str">
        <f t="shared" si="262"/>
        <v>RS DQLAB</v>
      </c>
      <c r="K4192" s="10" t="s">
        <v>151</v>
      </c>
      <c r="L4192" t="str">
        <f t="shared" si="263"/>
        <v>SELL</v>
      </c>
    </row>
    <row r="4193" spans="1:12" x14ac:dyDescent="0.2">
      <c r="A4193" s="11" t="s">
        <v>4345</v>
      </c>
      <c r="B4193" s="12">
        <v>44476</v>
      </c>
      <c r="C4193" s="13" t="s">
        <v>12</v>
      </c>
      <c r="D4193" s="13">
        <v>9</v>
      </c>
      <c r="E4193" s="13" t="s">
        <v>116</v>
      </c>
      <c r="F4193" s="16" t="str">
        <f t="shared" si="260"/>
        <v>OTHER</v>
      </c>
      <c r="G4193" s="16" t="str">
        <f t="shared" si="261"/>
        <v>OTHER</v>
      </c>
      <c r="H4193" s="9" t="s">
        <v>4896</v>
      </c>
      <c r="I4193" s="13" t="s">
        <v>150</v>
      </c>
      <c r="J4193" s="9" t="str">
        <f t="shared" si="262"/>
        <v>RS DQLAB</v>
      </c>
      <c r="K4193" s="14" t="s">
        <v>151</v>
      </c>
      <c r="L4193" t="str">
        <f t="shared" si="263"/>
        <v>SELL</v>
      </c>
    </row>
    <row r="4194" spans="1:12" x14ac:dyDescent="0.2">
      <c r="A4194" s="7" t="s">
        <v>4346</v>
      </c>
      <c r="B4194" s="8">
        <v>44476</v>
      </c>
      <c r="C4194" s="9" t="s">
        <v>38</v>
      </c>
      <c r="D4194" s="9">
        <v>41</v>
      </c>
      <c r="E4194" s="9" t="s">
        <v>116</v>
      </c>
      <c r="F4194" s="16" t="str">
        <f t="shared" si="260"/>
        <v>OTHER</v>
      </c>
      <c r="G4194" s="16" t="str">
        <f t="shared" si="261"/>
        <v>OTHER</v>
      </c>
      <c r="H4194" s="9" t="s">
        <v>4896</v>
      </c>
      <c r="I4194" s="9" t="s">
        <v>150</v>
      </c>
      <c r="J4194" s="9" t="str">
        <f t="shared" si="262"/>
        <v>RS DQLAB</v>
      </c>
      <c r="K4194" s="10" t="s">
        <v>151</v>
      </c>
      <c r="L4194" t="str">
        <f t="shared" si="263"/>
        <v>SELL</v>
      </c>
    </row>
    <row r="4195" spans="1:12" x14ac:dyDescent="0.2">
      <c r="A4195" s="11" t="s">
        <v>4347</v>
      </c>
      <c r="B4195" s="12">
        <v>44476</v>
      </c>
      <c r="C4195" s="13" t="s">
        <v>16</v>
      </c>
      <c r="D4195" s="13">
        <v>4</v>
      </c>
      <c r="E4195" s="13" t="s">
        <v>116</v>
      </c>
      <c r="F4195" s="16" t="str">
        <f t="shared" si="260"/>
        <v>OTHER</v>
      </c>
      <c r="G4195" s="16" t="str">
        <f t="shared" si="261"/>
        <v>OTHER</v>
      </c>
      <c r="H4195" s="9" t="s">
        <v>4896</v>
      </c>
      <c r="I4195" s="13" t="s">
        <v>150</v>
      </c>
      <c r="J4195" s="9" t="str">
        <f t="shared" si="262"/>
        <v>RS DQLAB</v>
      </c>
      <c r="K4195" s="14" t="s">
        <v>151</v>
      </c>
      <c r="L4195" t="str">
        <f t="shared" si="263"/>
        <v>SELL</v>
      </c>
    </row>
    <row r="4196" spans="1:12" x14ac:dyDescent="0.2">
      <c r="A4196" s="7" t="s">
        <v>4348</v>
      </c>
      <c r="B4196" s="8">
        <v>44476</v>
      </c>
      <c r="C4196" s="9" t="s">
        <v>7</v>
      </c>
      <c r="D4196" s="9">
        <v>20</v>
      </c>
      <c r="E4196" s="9" t="s">
        <v>116</v>
      </c>
      <c r="F4196" s="16" t="str">
        <f t="shared" si="260"/>
        <v>OTHER</v>
      </c>
      <c r="G4196" s="16" t="str">
        <f t="shared" si="261"/>
        <v>OTHER</v>
      </c>
      <c r="H4196" s="9" t="s">
        <v>4896</v>
      </c>
      <c r="I4196" s="9" t="s">
        <v>150</v>
      </c>
      <c r="J4196" s="9" t="str">
        <f t="shared" si="262"/>
        <v>RS DQLAB</v>
      </c>
      <c r="K4196" s="10" t="s">
        <v>151</v>
      </c>
      <c r="L4196" t="str">
        <f t="shared" si="263"/>
        <v>SELL</v>
      </c>
    </row>
    <row r="4197" spans="1:12" x14ac:dyDescent="0.2">
      <c r="A4197" s="11" t="s">
        <v>4349</v>
      </c>
      <c r="B4197" s="12">
        <v>44476</v>
      </c>
      <c r="C4197" s="13" t="s">
        <v>35</v>
      </c>
      <c r="D4197" s="13">
        <v>8</v>
      </c>
      <c r="E4197" s="13" t="s">
        <v>116</v>
      </c>
      <c r="F4197" s="16" t="str">
        <f t="shared" si="260"/>
        <v>OTHER</v>
      </c>
      <c r="G4197" s="16" t="str">
        <f t="shared" si="261"/>
        <v>OTHER</v>
      </c>
      <c r="H4197" s="9" t="s">
        <v>4896</v>
      </c>
      <c r="I4197" s="13" t="s">
        <v>150</v>
      </c>
      <c r="J4197" s="9" t="str">
        <f t="shared" si="262"/>
        <v>RS DQLAB</v>
      </c>
      <c r="K4197" s="14" t="s">
        <v>151</v>
      </c>
      <c r="L4197" t="str">
        <f t="shared" si="263"/>
        <v>SELL</v>
      </c>
    </row>
    <row r="4198" spans="1:12" x14ac:dyDescent="0.2">
      <c r="A4198" s="7" t="s">
        <v>4350</v>
      </c>
      <c r="B4198" s="8">
        <v>44477</v>
      </c>
      <c r="C4198" s="9" t="s">
        <v>24</v>
      </c>
      <c r="D4198" s="9">
        <v>8</v>
      </c>
      <c r="E4198" s="9" t="s">
        <v>116</v>
      </c>
      <c r="F4198" s="16" t="str">
        <f t="shared" si="260"/>
        <v>OTHER</v>
      </c>
      <c r="G4198" s="16" t="str">
        <f t="shared" si="261"/>
        <v>OTHER</v>
      </c>
      <c r="H4198" s="9" t="s">
        <v>4896</v>
      </c>
      <c r="I4198" s="9" t="s">
        <v>150</v>
      </c>
      <c r="J4198" s="9" t="str">
        <f t="shared" si="262"/>
        <v>RS DQLAB</v>
      </c>
      <c r="K4198" s="10" t="s">
        <v>151</v>
      </c>
      <c r="L4198" t="str">
        <f t="shared" si="263"/>
        <v>SELL</v>
      </c>
    </row>
    <row r="4199" spans="1:12" x14ac:dyDescent="0.2">
      <c r="A4199" s="11" t="s">
        <v>4351</v>
      </c>
      <c r="B4199" s="12">
        <v>44477</v>
      </c>
      <c r="C4199" s="13" t="s">
        <v>30</v>
      </c>
      <c r="D4199" s="13">
        <v>22</v>
      </c>
      <c r="E4199" s="13" t="s">
        <v>116</v>
      </c>
      <c r="F4199" s="16" t="str">
        <f t="shared" si="260"/>
        <v>OTHER</v>
      </c>
      <c r="G4199" s="16" t="str">
        <f t="shared" si="261"/>
        <v>OTHER</v>
      </c>
      <c r="H4199" s="9" t="s">
        <v>4896</v>
      </c>
      <c r="I4199" s="13" t="s">
        <v>150</v>
      </c>
      <c r="J4199" s="9" t="str">
        <f t="shared" si="262"/>
        <v>RS DQLAB</v>
      </c>
      <c r="K4199" s="14" t="s">
        <v>151</v>
      </c>
      <c r="L4199" t="str">
        <f t="shared" si="263"/>
        <v>SELL</v>
      </c>
    </row>
    <row r="4200" spans="1:12" x14ac:dyDescent="0.2">
      <c r="A4200" s="7" t="s">
        <v>4352</v>
      </c>
      <c r="B4200" s="8">
        <v>44477</v>
      </c>
      <c r="C4200" s="9" t="s">
        <v>39</v>
      </c>
      <c r="D4200" s="9">
        <v>35</v>
      </c>
      <c r="E4200" s="9" t="s">
        <v>116</v>
      </c>
      <c r="F4200" s="16" t="str">
        <f t="shared" si="260"/>
        <v>OTHER</v>
      </c>
      <c r="G4200" s="16" t="str">
        <f t="shared" si="261"/>
        <v>OTHER</v>
      </c>
      <c r="H4200" s="9" t="s">
        <v>4896</v>
      </c>
      <c r="I4200" s="9" t="s">
        <v>150</v>
      </c>
      <c r="J4200" s="9" t="str">
        <f t="shared" si="262"/>
        <v>RS DQLAB</v>
      </c>
      <c r="K4200" s="10" t="s">
        <v>151</v>
      </c>
      <c r="L4200" t="str">
        <f t="shared" si="263"/>
        <v>SELL</v>
      </c>
    </row>
    <row r="4201" spans="1:12" x14ac:dyDescent="0.2">
      <c r="A4201" s="11" t="s">
        <v>4353</v>
      </c>
      <c r="B4201" s="12">
        <v>44477</v>
      </c>
      <c r="C4201" s="13" t="s">
        <v>39</v>
      </c>
      <c r="D4201" s="13">
        <v>4</v>
      </c>
      <c r="E4201" s="13" t="s">
        <v>116</v>
      </c>
      <c r="F4201" s="16" t="str">
        <f t="shared" si="260"/>
        <v>OTHER</v>
      </c>
      <c r="G4201" s="16" t="str">
        <f t="shared" si="261"/>
        <v>OTHER</v>
      </c>
      <c r="H4201" s="9" t="s">
        <v>4896</v>
      </c>
      <c r="I4201" s="13" t="s">
        <v>150</v>
      </c>
      <c r="J4201" s="9" t="str">
        <f t="shared" si="262"/>
        <v>RS DQLAB</v>
      </c>
      <c r="K4201" s="14" t="s">
        <v>151</v>
      </c>
      <c r="L4201" t="str">
        <f t="shared" si="263"/>
        <v>SELL</v>
      </c>
    </row>
    <row r="4202" spans="1:12" x14ac:dyDescent="0.2">
      <c r="A4202" s="7" t="s">
        <v>4354</v>
      </c>
      <c r="B4202" s="8">
        <v>44478</v>
      </c>
      <c r="C4202" s="9" t="s">
        <v>41</v>
      </c>
      <c r="D4202" s="9">
        <v>5</v>
      </c>
      <c r="E4202" s="9" t="s">
        <v>116</v>
      </c>
      <c r="F4202" s="16" t="str">
        <f t="shared" si="260"/>
        <v>OTHER</v>
      </c>
      <c r="G4202" s="16" t="str">
        <f t="shared" si="261"/>
        <v>OTHER</v>
      </c>
      <c r="H4202" s="9" t="s">
        <v>4896</v>
      </c>
      <c r="I4202" s="9" t="s">
        <v>150</v>
      </c>
      <c r="J4202" s="9" t="str">
        <f t="shared" si="262"/>
        <v>RS DQLAB</v>
      </c>
      <c r="K4202" s="10" t="s">
        <v>151</v>
      </c>
      <c r="L4202" t="str">
        <f t="shared" si="263"/>
        <v>SELL</v>
      </c>
    </row>
    <row r="4203" spans="1:12" x14ac:dyDescent="0.2">
      <c r="A4203" s="11" t="s">
        <v>4355</v>
      </c>
      <c r="B4203" s="12">
        <v>44478</v>
      </c>
      <c r="C4203" s="13" t="s">
        <v>10</v>
      </c>
      <c r="D4203" s="13">
        <v>48</v>
      </c>
      <c r="E4203" s="13" t="s">
        <v>116</v>
      </c>
      <c r="F4203" s="16" t="str">
        <f t="shared" si="260"/>
        <v>OTHER</v>
      </c>
      <c r="G4203" s="16" t="str">
        <f t="shared" si="261"/>
        <v>OTHER</v>
      </c>
      <c r="H4203" s="9" t="s">
        <v>4896</v>
      </c>
      <c r="I4203" s="13" t="s">
        <v>150</v>
      </c>
      <c r="J4203" s="9" t="str">
        <f t="shared" si="262"/>
        <v>RS DQLAB</v>
      </c>
      <c r="K4203" s="14" t="s">
        <v>151</v>
      </c>
      <c r="L4203" t="str">
        <f t="shared" si="263"/>
        <v>SELL</v>
      </c>
    </row>
    <row r="4204" spans="1:12" x14ac:dyDescent="0.2">
      <c r="A4204" s="7" t="s">
        <v>4356</v>
      </c>
      <c r="B4204" s="8">
        <v>44478</v>
      </c>
      <c r="C4204" s="9" t="s">
        <v>36</v>
      </c>
      <c r="D4204" s="9">
        <v>20</v>
      </c>
      <c r="E4204" s="9" t="s">
        <v>116</v>
      </c>
      <c r="F4204" s="16" t="str">
        <f t="shared" si="260"/>
        <v>OTHER</v>
      </c>
      <c r="G4204" s="16" t="str">
        <f t="shared" si="261"/>
        <v>OTHER</v>
      </c>
      <c r="H4204" s="9" t="s">
        <v>4896</v>
      </c>
      <c r="I4204" s="9" t="s">
        <v>150</v>
      </c>
      <c r="J4204" s="9" t="str">
        <f t="shared" si="262"/>
        <v>RS DQLAB</v>
      </c>
      <c r="K4204" s="10" t="s">
        <v>151</v>
      </c>
      <c r="L4204" t="str">
        <f t="shared" si="263"/>
        <v>SELL</v>
      </c>
    </row>
    <row r="4205" spans="1:12" x14ac:dyDescent="0.2">
      <c r="A4205" s="11" t="s">
        <v>4357</v>
      </c>
      <c r="B4205" s="12">
        <v>44478</v>
      </c>
      <c r="C4205" s="13" t="s">
        <v>7</v>
      </c>
      <c r="D4205" s="13">
        <v>90</v>
      </c>
      <c r="E4205" s="13" t="s">
        <v>116</v>
      </c>
      <c r="F4205" s="16" t="str">
        <f t="shared" si="260"/>
        <v>OTHER</v>
      </c>
      <c r="G4205" s="16" t="str">
        <f t="shared" si="261"/>
        <v>OTHER</v>
      </c>
      <c r="H4205" s="9" t="s">
        <v>4896</v>
      </c>
      <c r="I4205" s="13" t="s">
        <v>150</v>
      </c>
      <c r="J4205" s="9" t="str">
        <f t="shared" si="262"/>
        <v>RS DQLAB</v>
      </c>
      <c r="K4205" s="14" t="s">
        <v>151</v>
      </c>
      <c r="L4205" t="str">
        <f t="shared" si="263"/>
        <v>SELL</v>
      </c>
    </row>
    <row r="4206" spans="1:12" x14ac:dyDescent="0.2">
      <c r="A4206" s="7" t="s">
        <v>4358</v>
      </c>
      <c r="B4206" s="8">
        <v>44479</v>
      </c>
      <c r="C4206" s="9" t="s">
        <v>22</v>
      </c>
      <c r="D4206" s="9">
        <v>5</v>
      </c>
      <c r="E4206" s="9" t="s">
        <v>116</v>
      </c>
      <c r="F4206" s="16" t="str">
        <f t="shared" si="260"/>
        <v>OTHER</v>
      </c>
      <c r="G4206" s="16" t="str">
        <f t="shared" si="261"/>
        <v>OTHER</v>
      </c>
      <c r="H4206" s="9" t="s">
        <v>4896</v>
      </c>
      <c r="I4206" s="9" t="s">
        <v>150</v>
      </c>
      <c r="J4206" s="9" t="str">
        <f t="shared" si="262"/>
        <v>RS DQLAB</v>
      </c>
      <c r="K4206" s="10" t="s">
        <v>151</v>
      </c>
      <c r="L4206" t="str">
        <f t="shared" si="263"/>
        <v>SELL</v>
      </c>
    </row>
    <row r="4207" spans="1:12" x14ac:dyDescent="0.2">
      <c r="A4207" s="11" t="s">
        <v>4359</v>
      </c>
      <c r="B4207" s="12">
        <v>44479</v>
      </c>
      <c r="C4207" s="13" t="s">
        <v>17</v>
      </c>
      <c r="D4207" s="13">
        <v>364</v>
      </c>
      <c r="E4207" s="13" t="s">
        <v>116</v>
      </c>
      <c r="F4207" s="16" t="str">
        <f t="shared" si="260"/>
        <v>OTHER</v>
      </c>
      <c r="G4207" s="16" t="str">
        <f t="shared" si="261"/>
        <v>OTHER</v>
      </c>
      <c r="H4207" s="9" t="s">
        <v>4896</v>
      </c>
      <c r="I4207" s="13" t="s">
        <v>150</v>
      </c>
      <c r="J4207" s="9" t="str">
        <f t="shared" si="262"/>
        <v>RS DQLAB</v>
      </c>
      <c r="K4207" s="14" t="s">
        <v>151</v>
      </c>
      <c r="L4207" t="str">
        <f t="shared" si="263"/>
        <v>SELL</v>
      </c>
    </row>
    <row r="4208" spans="1:12" x14ac:dyDescent="0.2">
      <c r="A4208" s="7" t="s">
        <v>4360</v>
      </c>
      <c r="B4208" s="8">
        <v>44479</v>
      </c>
      <c r="C4208" s="9" t="s">
        <v>25</v>
      </c>
      <c r="D4208" s="9">
        <v>92</v>
      </c>
      <c r="E4208" s="9" t="s">
        <v>116</v>
      </c>
      <c r="F4208" s="16" t="str">
        <f t="shared" si="260"/>
        <v>OTHER</v>
      </c>
      <c r="G4208" s="16" t="str">
        <f t="shared" si="261"/>
        <v>OTHER</v>
      </c>
      <c r="H4208" s="9" t="s">
        <v>4896</v>
      </c>
      <c r="I4208" s="9" t="s">
        <v>150</v>
      </c>
      <c r="J4208" s="9" t="str">
        <f t="shared" si="262"/>
        <v>RS DQLAB</v>
      </c>
      <c r="K4208" s="10" t="s">
        <v>151</v>
      </c>
      <c r="L4208" t="str">
        <f t="shared" si="263"/>
        <v>SELL</v>
      </c>
    </row>
    <row r="4209" spans="1:12" x14ac:dyDescent="0.2">
      <c r="A4209" s="11" t="s">
        <v>4361</v>
      </c>
      <c r="B4209" s="12">
        <v>44480</v>
      </c>
      <c r="C4209" s="13" t="s">
        <v>9</v>
      </c>
      <c r="D4209" s="13">
        <v>33</v>
      </c>
      <c r="E4209" s="13" t="s">
        <v>116</v>
      </c>
      <c r="F4209" s="16" t="str">
        <f t="shared" si="260"/>
        <v>OTHER</v>
      </c>
      <c r="G4209" s="16" t="str">
        <f t="shared" si="261"/>
        <v>OTHER</v>
      </c>
      <c r="H4209" s="9" t="s">
        <v>4896</v>
      </c>
      <c r="I4209" s="13" t="s">
        <v>150</v>
      </c>
      <c r="J4209" s="9" t="str">
        <f t="shared" si="262"/>
        <v>RS DQLAB</v>
      </c>
      <c r="K4209" s="14" t="s">
        <v>151</v>
      </c>
      <c r="L4209" t="str">
        <f t="shared" si="263"/>
        <v>SELL</v>
      </c>
    </row>
    <row r="4210" spans="1:12" x14ac:dyDescent="0.2">
      <c r="A4210" s="7" t="s">
        <v>4362</v>
      </c>
      <c r="B4210" s="8">
        <v>44480</v>
      </c>
      <c r="C4210" s="9" t="s">
        <v>24</v>
      </c>
      <c r="D4210" s="9">
        <v>26</v>
      </c>
      <c r="E4210" s="9" t="s">
        <v>116</v>
      </c>
      <c r="F4210" s="16" t="str">
        <f t="shared" si="260"/>
        <v>OTHER</v>
      </c>
      <c r="G4210" s="16" t="str">
        <f t="shared" si="261"/>
        <v>OTHER</v>
      </c>
      <c r="H4210" s="9" t="s">
        <v>4896</v>
      </c>
      <c r="I4210" s="9" t="s">
        <v>150</v>
      </c>
      <c r="J4210" s="9" t="str">
        <f t="shared" si="262"/>
        <v>RS DQLAB</v>
      </c>
      <c r="K4210" s="10" t="s">
        <v>151</v>
      </c>
      <c r="L4210" t="str">
        <f t="shared" si="263"/>
        <v>SELL</v>
      </c>
    </row>
    <row r="4211" spans="1:12" x14ac:dyDescent="0.2">
      <c r="A4211" s="11" t="s">
        <v>4363</v>
      </c>
      <c r="B4211" s="12">
        <v>44480</v>
      </c>
      <c r="C4211" s="13" t="s">
        <v>38</v>
      </c>
      <c r="D4211" s="13">
        <v>27</v>
      </c>
      <c r="E4211" s="13" t="s">
        <v>116</v>
      </c>
      <c r="F4211" s="16" t="str">
        <f t="shared" si="260"/>
        <v>OTHER</v>
      </c>
      <c r="G4211" s="16" t="str">
        <f t="shared" si="261"/>
        <v>OTHER</v>
      </c>
      <c r="H4211" s="9" t="s">
        <v>4896</v>
      </c>
      <c r="I4211" s="13" t="s">
        <v>150</v>
      </c>
      <c r="J4211" s="9" t="str">
        <f t="shared" si="262"/>
        <v>RS DQLAB</v>
      </c>
      <c r="K4211" s="14" t="s">
        <v>151</v>
      </c>
      <c r="L4211" t="str">
        <f t="shared" si="263"/>
        <v>SELL</v>
      </c>
    </row>
    <row r="4212" spans="1:12" x14ac:dyDescent="0.2">
      <c r="A4212" s="7" t="s">
        <v>4364</v>
      </c>
      <c r="B4212" s="8">
        <v>44480</v>
      </c>
      <c r="C4212" s="9" t="s">
        <v>20</v>
      </c>
      <c r="D4212" s="9">
        <v>87</v>
      </c>
      <c r="E4212" s="9" t="s">
        <v>116</v>
      </c>
      <c r="F4212" s="16" t="str">
        <f t="shared" si="260"/>
        <v>OTHER</v>
      </c>
      <c r="G4212" s="16" t="str">
        <f t="shared" si="261"/>
        <v>OTHER</v>
      </c>
      <c r="H4212" s="9" t="s">
        <v>4896</v>
      </c>
      <c r="I4212" s="9" t="s">
        <v>150</v>
      </c>
      <c r="J4212" s="9" t="str">
        <f t="shared" si="262"/>
        <v>RS DQLAB</v>
      </c>
      <c r="K4212" s="10" t="s">
        <v>151</v>
      </c>
      <c r="L4212" t="str">
        <f t="shared" si="263"/>
        <v>SELL</v>
      </c>
    </row>
    <row r="4213" spans="1:12" x14ac:dyDescent="0.2">
      <c r="A4213" s="11" t="s">
        <v>4365</v>
      </c>
      <c r="B4213" s="12">
        <v>44480</v>
      </c>
      <c r="C4213" s="13" t="s">
        <v>8</v>
      </c>
      <c r="D4213" s="13">
        <v>6</v>
      </c>
      <c r="E4213" s="13" t="s">
        <v>116</v>
      </c>
      <c r="F4213" s="16" t="str">
        <f t="shared" si="260"/>
        <v>OTHER</v>
      </c>
      <c r="G4213" s="16" t="str">
        <f t="shared" si="261"/>
        <v>OTHER</v>
      </c>
      <c r="H4213" s="9" t="s">
        <v>4896</v>
      </c>
      <c r="I4213" s="13" t="s">
        <v>150</v>
      </c>
      <c r="J4213" s="9" t="str">
        <f t="shared" si="262"/>
        <v>RS DQLAB</v>
      </c>
      <c r="K4213" s="14" t="s">
        <v>151</v>
      </c>
      <c r="L4213" t="str">
        <f t="shared" si="263"/>
        <v>SELL</v>
      </c>
    </row>
    <row r="4214" spans="1:12" x14ac:dyDescent="0.2">
      <c r="A4214" s="7" t="s">
        <v>4366</v>
      </c>
      <c r="B4214" s="8">
        <v>44481</v>
      </c>
      <c r="C4214" s="9" t="s">
        <v>16</v>
      </c>
      <c r="D4214" s="9">
        <v>177</v>
      </c>
      <c r="E4214" s="9" t="s">
        <v>116</v>
      </c>
      <c r="F4214" s="16" t="str">
        <f t="shared" si="260"/>
        <v>OTHER</v>
      </c>
      <c r="G4214" s="16" t="str">
        <f t="shared" si="261"/>
        <v>OTHER</v>
      </c>
      <c r="H4214" s="9" t="s">
        <v>4896</v>
      </c>
      <c r="I4214" s="9" t="s">
        <v>150</v>
      </c>
      <c r="J4214" s="9" t="str">
        <f t="shared" si="262"/>
        <v>RS DQLAB</v>
      </c>
      <c r="K4214" s="10" t="s">
        <v>151</v>
      </c>
      <c r="L4214" t="str">
        <f t="shared" si="263"/>
        <v>SELL</v>
      </c>
    </row>
    <row r="4215" spans="1:12" x14ac:dyDescent="0.2">
      <c r="A4215" s="11" t="s">
        <v>4367</v>
      </c>
      <c r="B4215" s="12">
        <v>44481</v>
      </c>
      <c r="C4215" s="13" t="s">
        <v>17</v>
      </c>
      <c r="D4215" s="13">
        <v>43</v>
      </c>
      <c r="E4215" s="13" t="s">
        <v>116</v>
      </c>
      <c r="F4215" s="16" t="str">
        <f t="shared" si="260"/>
        <v>OTHER</v>
      </c>
      <c r="G4215" s="16" t="str">
        <f t="shared" si="261"/>
        <v>OTHER</v>
      </c>
      <c r="H4215" s="9" t="s">
        <v>4896</v>
      </c>
      <c r="I4215" s="13" t="s">
        <v>150</v>
      </c>
      <c r="J4215" s="9" t="str">
        <f t="shared" si="262"/>
        <v>RS DQLAB</v>
      </c>
      <c r="K4215" s="14" t="s">
        <v>151</v>
      </c>
      <c r="L4215" t="str">
        <f t="shared" si="263"/>
        <v>SELL</v>
      </c>
    </row>
    <row r="4216" spans="1:12" x14ac:dyDescent="0.2">
      <c r="A4216" s="7" t="s">
        <v>4368</v>
      </c>
      <c r="B4216" s="8">
        <v>44481</v>
      </c>
      <c r="C4216" s="9" t="s">
        <v>11</v>
      </c>
      <c r="D4216" s="9">
        <v>74</v>
      </c>
      <c r="E4216" s="9" t="s">
        <v>116</v>
      </c>
      <c r="F4216" s="16" t="str">
        <f t="shared" si="260"/>
        <v>OTHER</v>
      </c>
      <c r="G4216" s="16" t="str">
        <f t="shared" si="261"/>
        <v>OTHER</v>
      </c>
      <c r="H4216" s="9" t="s">
        <v>4896</v>
      </c>
      <c r="I4216" s="9" t="s">
        <v>150</v>
      </c>
      <c r="J4216" s="9" t="str">
        <f t="shared" si="262"/>
        <v>RS DQLAB</v>
      </c>
      <c r="K4216" s="10" t="s">
        <v>151</v>
      </c>
      <c r="L4216" t="str">
        <f t="shared" si="263"/>
        <v>SELL</v>
      </c>
    </row>
    <row r="4217" spans="1:12" x14ac:dyDescent="0.2">
      <c r="A4217" s="11" t="s">
        <v>4369</v>
      </c>
      <c r="B4217" s="12">
        <v>44481</v>
      </c>
      <c r="C4217" s="13" t="s">
        <v>5</v>
      </c>
      <c r="D4217" s="13">
        <v>99</v>
      </c>
      <c r="E4217" s="13" t="s">
        <v>116</v>
      </c>
      <c r="F4217" s="16" t="str">
        <f t="shared" si="260"/>
        <v>OTHER</v>
      </c>
      <c r="G4217" s="16" t="str">
        <f t="shared" si="261"/>
        <v>OTHER</v>
      </c>
      <c r="H4217" s="9" t="s">
        <v>4896</v>
      </c>
      <c r="I4217" s="13" t="s">
        <v>150</v>
      </c>
      <c r="J4217" s="9" t="str">
        <f t="shared" si="262"/>
        <v>RS DQLAB</v>
      </c>
      <c r="K4217" s="14" t="s">
        <v>151</v>
      </c>
      <c r="L4217" t="str">
        <f t="shared" si="263"/>
        <v>SELL</v>
      </c>
    </row>
    <row r="4218" spans="1:12" x14ac:dyDescent="0.2">
      <c r="A4218" s="7" t="s">
        <v>4370</v>
      </c>
      <c r="B4218" s="8">
        <v>44482</v>
      </c>
      <c r="C4218" s="9" t="s">
        <v>37</v>
      </c>
      <c r="D4218" s="9">
        <v>58</v>
      </c>
      <c r="E4218" s="9" t="s">
        <v>116</v>
      </c>
      <c r="F4218" s="16" t="str">
        <f t="shared" si="260"/>
        <v>OTHER</v>
      </c>
      <c r="G4218" s="16" t="str">
        <f t="shared" si="261"/>
        <v>OTHER</v>
      </c>
      <c r="H4218" s="9" t="s">
        <v>4896</v>
      </c>
      <c r="I4218" s="9" t="s">
        <v>150</v>
      </c>
      <c r="J4218" s="9" t="str">
        <f t="shared" si="262"/>
        <v>RS DQLAB</v>
      </c>
      <c r="K4218" s="10" t="s">
        <v>151</v>
      </c>
      <c r="L4218" t="str">
        <f t="shared" si="263"/>
        <v>SELL</v>
      </c>
    </row>
    <row r="4219" spans="1:12" x14ac:dyDescent="0.2">
      <c r="A4219" s="11" t="s">
        <v>4371</v>
      </c>
      <c r="B4219" s="12">
        <v>44482</v>
      </c>
      <c r="C4219" s="13" t="s">
        <v>9</v>
      </c>
      <c r="D4219" s="13">
        <v>36</v>
      </c>
      <c r="E4219" s="13" t="s">
        <v>116</v>
      </c>
      <c r="F4219" s="16" t="str">
        <f t="shared" si="260"/>
        <v>OTHER</v>
      </c>
      <c r="G4219" s="16" t="str">
        <f t="shared" si="261"/>
        <v>OTHER</v>
      </c>
      <c r="H4219" s="9" t="s">
        <v>4896</v>
      </c>
      <c r="I4219" s="13" t="s">
        <v>150</v>
      </c>
      <c r="J4219" s="9" t="str">
        <f t="shared" si="262"/>
        <v>RS DQLAB</v>
      </c>
      <c r="K4219" s="14" t="s">
        <v>151</v>
      </c>
      <c r="L4219" t="str">
        <f t="shared" si="263"/>
        <v>SELL</v>
      </c>
    </row>
    <row r="4220" spans="1:12" x14ac:dyDescent="0.2">
      <c r="A4220" s="7" t="s">
        <v>4372</v>
      </c>
      <c r="B4220" s="8">
        <v>44482</v>
      </c>
      <c r="C4220" s="9" t="s">
        <v>22</v>
      </c>
      <c r="D4220" s="9">
        <v>19</v>
      </c>
      <c r="E4220" s="9" t="s">
        <v>116</v>
      </c>
      <c r="F4220" s="16" t="str">
        <f t="shared" si="260"/>
        <v>OTHER</v>
      </c>
      <c r="G4220" s="16" t="str">
        <f t="shared" si="261"/>
        <v>OTHER</v>
      </c>
      <c r="H4220" s="9" t="s">
        <v>4896</v>
      </c>
      <c r="I4220" s="9" t="s">
        <v>150</v>
      </c>
      <c r="J4220" s="9" t="str">
        <f t="shared" si="262"/>
        <v>RS DQLAB</v>
      </c>
      <c r="K4220" s="10" t="s">
        <v>151</v>
      </c>
      <c r="L4220" t="str">
        <f t="shared" si="263"/>
        <v>SELL</v>
      </c>
    </row>
    <row r="4221" spans="1:12" x14ac:dyDescent="0.2">
      <c r="A4221" s="11" t="s">
        <v>4373</v>
      </c>
      <c r="B4221" s="12">
        <v>44482</v>
      </c>
      <c r="C4221" s="13" t="s">
        <v>17</v>
      </c>
      <c r="D4221" s="13">
        <v>57</v>
      </c>
      <c r="E4221" s="13" t="s">
        <v>116</v>
      </c>
      <c r="F4221" s="16" t="str">
        <f t="shared" si="260"/>
        <v>OTHER</v>
      </c>
      <c r="G4221" s="16" t="str">
        <f t="shared" si="261"/>
        <v>OTHER</v>
      </c>
      <c r="H4221" s="9" t="s">
        <v>4896</v>
      </c>
      <c r="I4221" s="13" t="s">
        <v>150</v>
      </c>
      <c r="J4221" s="9" t="str">
        <f t="shared" si="262"/>
        <v>RS DQLAB</v>
      </c>
      <c r="K4221" s="14" t="s">
        <v>151</v>
      </c>
      <c r="L4221" t="str">
        <f t="shared" si="263"/>
        <v>SELL</v>
      </c>
    </row>
    <row r="4222" spans="1:12" x14ac:dyDescent="0.2">
      <c r="A4222" s="7" t="s">
        <v>4374</v>
      </c>
      <c r="B4222" s="8">
        <v>44482</v>
      </c>
      <c r="C4222" s="9" t="s">
        <v>14</v>
      </c>
      <c r="D4222" s="9">
        <v>80</v>
      </c>
      <c r="E4222" s="9" t="s">
        <v>116</v>
      </c>
      <c r="F4222" s="16" t="str">
        <f t="shared" si="260"/>
        <v>OTHER</v>
      </c>
      <c r="G4222" s="16" t="str">
        <f t="shared" si="261"/>
        <v>OTHER</v>
      </c>
      <c r="H4222" s="9" t="s">
        <v>4896</v>
      </c>
      <c r="I4222" s="9" t="s">
        <v>150</v>
      </c>
      <c r="J4222" s="9" t="str">
        <f t="shared" si="262"/>
        <v>RS DQLAB</v>
      </c>
      <c r="K4222" s="10" t="s">
        <v>151</v>
      </c>
      <c r="L4222" t="str">
        <f t="shared" si="263"/>
        <v>SELL</v>
      </c>
    </row>
    <row r="4223" spans="1:12" x14ac:dyDescent="0.2">
      <c r="A4223" s="11" t="s">
        <v>4375</v>
      </c>
      <c r="B4223" s="12">
        <v>44482</v>
      </c>
      <c r="C4223" s="13" t="s">
        <v>25</v>
      </c>
      <c r="D4223" s="13">
        <v>11</v>
      </c>
      <c r="E4223" s="13" t="s">
        <v>116</v>
      </c>
      <c r="F4223" s="16" t="str">
        <f t="shared" si="260"/>
        <v>OTHER</v>
      </c>
      <c r="G4223" s="16" t="str">
        <f t="shared" si="261"/>
        <v>OTHER</v>
      </c>
      <c r="H4223" s="9" t="s">
        <v>4896</v>
      </c>
      <c r="I4223" s="13" t="s">
        <v>150</v>
      </c>
      <c r="J4223" s="9" t="str">
        <f t="shared" si="262"/>
        <v>RS DQLAB</v>
      </c>
      <c r="K4223" s="14" t="s">
        <v>151</v>
      </c>
      <c r="L4223" t="str">
        <f t="shared" si="263"/>
        <v>SELL</v>
      </c>
    </row>
    <row r="4224" spans="1:12" x14ac:dyDescent="0.2">
      <c r="A4224" s="7" t="s">
        <v>4376</v>
      </c>
      <c r="B4224" s="8">
        <v>44483</v>
      </c>
      <c r="C4224" s="9" t="s">
        <v>12</v>
      </c>
      <c r="D4224" s="9">
        <v>36</v>
      </c>
      <c r="E4224" s="9" t="s">
        <v>116</v>
      </c>
      <c r="F4224" s="16" t="str">
        <f t="shared" si="260"/>
        <v>OTHER</v>
      </c>
      <c r="G4224" s="16" t="str">
        <f t="shared" si="261"/>
        <v>OTHER</v>
      </c>
      <c r="H4224" s="9" t="s">
        <v>4896</v>
      </c>
      <c r="I4224" s="9" t="s">
        <v>150</v>
      </c>
      <c r="J4224" s="9" t="str">
        <f t="shared" si="262"/>
        <v>RS DQLAB</v>
      </c>
      <c r="K4224" s="10" t="s">
        <v>151</v>
      </c>
      <c r="L4224" t="str">
        <f t="shared" si="263"/>
        <v>SELL</v>
      </c>
    </row>
    <row r="4225" spans="1:12" x14ac:dyDescent="0.2">
      <c r="A4225" s="11" t="s">
        <v>4377</v>
      </c>
      <c r="B4225" s="12">
        <v>44483</v>
      </c>
      <c r="C4225" s="13" t="s">
        <v>38</v>
      </c>
      <c r="D4225" s="13">
        <v>6</v>
      </c>
      <c r="E4225" s="13" t="s">
        <v>116</v>
      </c>
      <c r="F4225" s="16" t="str">
        <f t="shared" si="260"/>
        <v>OTHER</v>
      </c>
      <c r="G4225" s="16" t="str">
        <f t="shared" si="261"/>
        <v>OTHER</v>
      </c>
      <c r="H4225" s="9" t="s">
        <v>4896</v>
      </c>
      <c r="I4225" s="13" t="s">
        <v>150</v>
      </c>
      <c r="J4225" s="9" t="str">
        <f t="shared" si="262"/>
        <v>RS DQLAB</v>
      </c>
      <c r="K4225" s="14" t="s">
        <v>151</v>
      </c>
      <c r="L4225" t="str">
        <f t="shared" si="263"/>
        <v>SELL</v>
      </c>
    </row>
    <row r="4226" spans="1:12" x14ac:dyDescent="0.2">
      <c r="A4226" s="7" t="s">
        <v>4378</v>
      </c>
      <c r="B4226" s="8">
        <v>44483</v>
      </c>
      <c r="C4226" s="9" t="s">
        <v>41</v>
      </c>
      <c r="D4226" s="9">
        <v>52</v>
      </c>
      <c r="E4226" s="9" t="s">
        <v>116</v>
      </c>
      <c r="F4226" s="16" t="str">
        <f t="shared" si="260"/>
        <v>OTHER</v>
      </c>
      <c r="G4226" s="16" t="str">
        <f t="shared" si="261"/>
        <v>OTHER</v>
      </c>
      <c r="H4226" s="9" t="s">
        <v>4896</v>
      </c>
      <c r="I4226" s="9" t="s">
        <v>150</v>
      </c>
      <c r="J4226" s="9" t="str">
        <f t="shared" si="262"/>
        <v>RS DQLAB</v>
      </c>
      <c r="K4226" s="10" t="s">
        <v>151</v>
      </c>
      <c r="L4226" t="str">
        <f t="shared" si="263"/>
        <v>SELL</v>
      </c>
    </row>
    <row r="4227" spans="1:12" x14ac:dyDescent="0.2">
      <c r="A4227" s="11" t="s">
        <v>4379</v>
      </c>
      <c r="B4227" s="12">
        <v>44483</v>
      </c>
      <c r="C4227" s="13" t="s">
        <v>16</v>
      </c>
      <c r="D4227" s="13">
        <v>1</v>
      </c>
      <c r="E4227" s="13" t="s">
        <v>116</v>
      </c>
      <c r="F4227" s="16" t="str">
        <f t="shared" ref="F4227:F4290" si="264">UPPER(IF(LEN(E4227)=0,"OTHER",E4227))</f>
        <v>OTHER</v>
      </c>
      <c r="G4227" s="16" t="str">
        <f t="shared" ref="G4227:G4290" si="265">LEFT(F4227,7)</f>
        <v>OTHER</v>
      </c>
      <c r="H4227" s="9" t="s">
        <v>4896</v>
      </c>
      <c r="I4227" s="13" t="s">
        <v>150</v>
      </c>
      <c r="J4227" s="9" t="str">
        <f t="shared" ref="J4227:J4290" si="266">(UPPER(IF(LEN(I4227)=0,"OTHER",I4227)))</f>
        <v>RS DQLAB</v>
      </c>
      <c r="K4227" s="14" t="s">
        <v>151</v>
      </c>
      <c r="L4227" t="str">
        <f t="shared" ref="L4227:L4290" si="267">UPPER(K4227)</f>
        <v>SELL</v>
      </c>
    </row>
    <row r="4228" spans="1:12" x14ac:dyDescent="0.2">
      <c r="A4228" s="7" t="s">
        <v>4380</v>
      </c>
      <c r="B4228" s="8">
        <v>44483</v>
      </c>
      <c r="C4228" s="9" t="s">
        <v>40</v>
      </c>
      <c r="D4228" s="9">
        <v>38</v>
      </c>
      <c r="E4228" s="9" t="s">
        <v>116</v>
      </c>
      <c r="F4228" s="16" t="str">
        <f t="shared" si="264"/>
        <v>OTHER</v>
      </c>
      <c r="G4228" s="16" t="str">
        <f t="shared" si="265"/>
        <v>OTHER</v>
      </c>
      <c r="H4228" s="9" t="s">
        <v>4896</v>
      </c>
      <c r="I4228" s="9" t="s">
        <v>150</v>
      </c>
      <c r="J4228" s="9" t="str">
        <f t="shared" si="266"/>
        <v>RS DQLAB</v>
      </c>
      <c r="K4228" s="10" t="s">
        <v>151</v>
      </c>
      <c r="L4228" t="str">
        <f t="shared" si="267"/>
        <v>SELL</v>
      </c>
    </row>
    <row r="4229" spans="1:12" x14ac:dyDescent="0.2">
      <c r="A4229" s="11" t="s">
        <v>4381</v>
      </c>
      <c r="B4229" s="12">
        <v>44484</v>
      </c>
      <c r="C4229" s="13" t="s">
        <v>41</v>
      </c>
      <c r="D4229" s="13">
        <v>24</v>
      </c>
      <c r="E4229" s="13" t="s">
        <v>116</v>
      </c>
      <c r="F4229" s="16" t="str">
        <f t="shared" si="264"/>
        <v>OTHER</v>
      </c>
      <c r="G4229" s="16" t="str">
        <f t="shared" si="265"/>
        <v>OTHER</v>
      </c>
      <c r="H4229" s="9" t="s">
        <v>4896</v>
      </c>
      <c r="I4229" s="13" t="s">
        <v>150</v>
      </c>
      <c r="J4229" s="9" t="str">
        <f t="shared" si="266"/>
        <v>RS DQLAB</v>
      </c>
      <c r="K4229" s="14" t="s">
        <v>151</v>
      </c>
      <c r="L4229" t="str">
        <f t="shared" si="267"/>
        <v>SELL</v>
      </c>
    </row>
    <row r="4230" spans="1:12" x14ac:dyDescent="0.2">
      <c r="A4230" s="7" t="s">
        <v>4382</v>
      </c>
      <c r="B4230" s="8">
        <v>44484</v>
      </c>
      <c r="C4230" s="9" t="s">
        <v>10</v>
      </c>
      <c r="D4230" s="9">
        <v>28</v>
      </c>
      <c r="E4230" s="9" t="s">
        <v>116</v>
      </c>
      <c r="F4230" s="16" t="str">
        <f t="shared" si="264"/>
        <v>OTHER</v>
      </c>
      <c r="G4230" s="16" t="str">
        <f t="shared" si="265"/>
        <v>OTHER</v>
      </c>
      <c r="H4230" s="9" t="s">
        <v>4896</v>
      </c>
      <c r="I4230" s="9" t="s">
        <v>150</v>
      </c>
      <c r="J4230" s="9" t="str">
        <f t="shared" si="266"/>
        <v>RS DQLAB</v>
      </c>
      <c r="K4230" s="10" t="s">
        <v>151</v>
      </c>
      <c r="L4230" t="str">
        <f t="shared" si="267"/>
        <v>SELL</v>
      </c>
    </row>
    <row r="4231" spans="1:12" x14ac:dyDescent="0.2">
      <c r="A4231" s="11" t="s">
        <v>4383</v>
      </c>
      <c r="B4231" s="12">
        <v>44484</v>
      </c>
      <c r="C4231" s="13" t="s">
        <v>36</v>
      </c>
      <c r="D4231" s="13">
        <v>22</v>
      </c>
      <c r="E4231" s="13" t="s">
        <v>116</v>
      </c>
      <c r="F4231" s="16" t="str">
        <f t="shared" si="264"/>
        <v>OTHER</v>
      </c>
      <c r="G4231" s="16" t="str">
        <f t="shared" si="265"/>
        <v>OTHER</v>
      </c>
      <c r="H4231" s="9" t="s">
        <v>4896</v>
      </c>
      <c r="I4231" s="13" t="s">
        <v>150</v>
      </c>
      <c r="J4231" s="9" t="str">
        <f t="shared" si="266"/>
        <v>RS DQLAB</v>
      </c>
      <c r="K4231" s="14" t="s">
        <v>151</v>
      </c>
      <c r="L4231" t="str">
        <f t="shared" si="267"/>
        <v>SELL</v>
      </c>
    </row>
    <row r="4232" spans="1:12" x14ac:dyDescent="0.2">
      <c r="A4232" s="7" t="s">
        <v>4384</v>
      </c>
      <c r="B4232" s="8">
        <v>44484</v>
      </c>
      <c r="C4232" s="9" t="s">
        <v>8</v>
      </c>
      <c r="D4232" s="9">
        <v>76</v>
      </c>
      <c r="E4232" s="9" t="s">
        <v>116</v>
      </c>
      <c r="F4232" s="16" t="str">
        <f t="shared" si="264"/>
        <v>OTHER</v>
      </c>
      <c r="G4232" s="16" t="str">
        <f t="shared" si="265"/>
        <v>OTHER</v>
      </c>
      <c r="H4232" s="9" t="s">
        <v>4896</v>
      </c>
      <c r="I4232" s="9" t="s">
        <v>150</v>
      </c>
      <c r="J4232" s="9" t="str">
        <f t="shared" si="266"/>
        <v>RS DQLAB</v>
      </c>
      <c r="K4232" s="10" t="s">
        <v>151</v>
      </c>
      <c r="L4232" t="str">
        <f t="shared" si="267"/>
        <v>SELL</v>
      </c>
    </row>
    <row r="4233" spans="1:12" x14ac:dyDescent="0.2">
      <c r="A4233" s="11" t="s">
        <v>4385</v>
      </c>
      <c r="B4233" s="12">
        <v>44484</v>
      </c>
      <c r="C4233" s="13" t="s">
        <v>21</v>
      </c>
      <c r="D4233" s="13">
        <v>132</v>
      </c>
      <c r="E4233" s="13" t="s">
        <v>116</v>
      </c>
      <c r="F4233" s="16" t="str">
        <f t="shared" si="264"/>
        <v>OTHER</v>
      </c>
      <c r="G4233" s="16" t="str">
        <f t="shared" si="265"/>
        <v>OTHER</v>
      </c>
      <c r="H4233" s="9" t="s">
        <v>4896</v>
      </c>
      <c r="I4233" s="13" t="s">
        <v>150</v>
      </c>
      <c r="J4233" s="9" t="str">
        <f t="shared" si="266"/>
        <v>RS DQLAB</v>
      </c>
      <c r="K4233" s="14" t="s">
        <v>151</v>
      </c>
      <c r="L4233" t="str">
        <f t="shared" si="267"/>
        <v>SELL</v>
      </c>
    </row>
    <row r="4234" spans="1:12" x14ac:dyDescent="0.2">
      <c r="A4234" s="7" t="s">
        <v>4386</v>
      </c>
      <c r="B4234" s="8">
        <v>44485</v>
      </c>
      <c r="C4234" s="9" t="s">
        <v>37</v>
      </c>
      <c r="D4234" s="9">
        <v>69</v>
      </c>
      <c r="E4234" s="9" t="s">
        <v>116</v>
      </c>
      <c r="F4234" s="16" t="str">
        <f t="shared" si="264"/>
        <v>OTHER</v>
      </c>
      <c r="G4234" s="16" t="str">
        <f t="shared" si="265"/>
        <v>OTHER</v>
      </c>
      <c r="H4234" s="9" t="s">
        <v>4896</v>
      </c>
      <c r="I4234" s="9" t="s">
        <v>150</v>
      </c>
      <c r="J4234" s="9" t="str">
        <f t="shared" si="266"/>
        <v>RS DQLAB</v>
      </c>
      <c r="K4234" s="10" t="s">
        <v>151</v>
      </c>
      <c r="L4234" t="str">
        <f t="shared" si="267"/>
        <v>SELL</v>
      </c>
    </row>
    <row r="4235" spans="1:12" x14ac:dyDescent="0.2">
      <c r="A4235" s="11" t="s">
        <v>4387</v>
      </c>
      <c r="B4235" s="12">
        <v>44485</v>
      </c>
      <c r="C4235" s="13" t="s">
        <v>24</v>
      </c>
      <c r="D4235" s="13">
        <v>45</v>
      </c>
      <c r="E4235" s="13" t="s">
        <v>116</v>
      </c>
      <c r="F4235" s="16" t="str">
        <f t="shared" si="264"/>
        <v>OTHER</v>
      </c>
      <c r="G4235" s="16" t="str">
        <f t="shared" si="265"/>
        <v>OTHER</v>
      </c>
      <c r="H4235" s="9" t="s">
        <v>4896</v>
      </c>
      <c r="I4235" s="13" t="s">
        <v>150</v>
      </c>
      <c r="J4235" s="9" t="str">
        <f t="shared" si="266"/>
        <v>RS DQLAB</v>
      </c>
      <c r="K4235" s="14" t="s">
        <v>151</v>
      </c>
      <c r="L4235" t="str">
        <f t="shared" si="267"/>
        <v>SELL</v>
      </c>
    </row>
    <row r="4236" spans="1:12" x14ac:dyDescent="0.2">
      <c r="A4236" s="7" t="s">
        <v>4388</v>
      </c>
      <c r="B4236" s="8">
        <v>44485</v>
      </c>
      <c r="C4236" s="9" t="s">
        <v>24</v>
      </c>
      <c r="D4236" s="9">
        <v>15</v>
      </c>
      <c r="E4236" s="9" t="s">
        <v>116</v>
      </c>
      <c r="F4236" s="16" t="str">
        <f t="shared" si="264"/>
        <v>OTHER</v>
      </c>
      <c r="G4236" s="16" t="str">
        <f t="shared" si="265"/>
        <v>OTHER</v>
      </c>
      <c r="H4236" s="9" t="s">
        <v>4896</v>
      </c>
      <c r="I4236" s="9" t="s">
        <v>150</v>
      </c>
      <c r="J4236" s="9" t="str">
        <f t="shared" si="266"/>
        <v>RS DQLAB</v>
      </c>
      <c r="K4236" s="10" t="s">
        <v>151</v>
      </c>
      <c r="L4236" t="str">
        <f t="shared" si="267"/>
        <v>SELL</v>
      </c>
    </row>
    <row r="4237" spans="1:12" x14ac:dyDescent="0.2">
      <c r="A4237" s="11" t="s">
        <v>4389</v>
      </c>
      <c r="B4237" s="12">
        <v>44485</v>
      </c>
      <c r="C4237" s="13" t="s">
        <v>41</v>
      </c>
      <c r="D4237" s="13">
        <v>36</v>
      </c>
      <c r="E4237" s="13" t="s">
        <v>116</v>
      </c>
      <c r="F4237" s="16" t="str">
        <f t="shared" si="264"/>
        <v>OTHER</v>
      </c>
      <c r="G4237" s="16" t="str">
        <f t="shared" si="265"/>
        <v>OTHER</v>
      </c>
      <c r="H4237" s="9" t="s">
        <v>4896</v>
      </c>
      <c r="I4237" s="13" t="s">
        <v>150</v>
      </c>
      <c r="J4237" s="9" t="str">
        <f t="shared" si="266"/>
        <v>RS DQLAB</v>
      </c>
      <c r="K4237" s="14" t="s">
        <v>151</v>
      </c>
      <c r="L4237" t="str">
        <f t="shared" si="267"/>
        <v>SELL</v>
      </c>
    </row>
    <row r="4238" spans="1:12" x14ac:dyDescent="0.2">
      <c r="A4238" s="7" t="s">
        <v>4390</v>
      </c>
      <c r="B4238" s="8">
        <v>44485</v>
      </c>
      <c r="C4238" s="9" t="s">
        <v>41</v>
      </c>
      <c r="D4238" s="9">
        <v>11</v>
      </c>
      <c r="E4238" s="9" t="s">
        <v>116</v>
      </c>
      <c r="F4238" s="16" t="str">
        <f t="shared" si="264"/>
        <v>OTHER</v>
      </c>
      <c r="G4238" s="16" t="str">
        <f t="shared" si="265"/>
        <v>OTHER</v>
      </c>
      <c r="H4238" s="9" t="s">
        <v>4896</v>
      </c>
      <c r="I4238" s="9" t="s">
        <v>150</v>
      </c>
      <c r="J4238" s="9" t="str">
        <f t="shared" si="266"/>
        <v>RS DQLAB</v>
      </c>
      <c r="K4238" s="10" t="s">
        <v>151</v>
      </c>
      <c r="L4238" t="str">
        <f t="shared" si="267"/>
        <v>SELL</v>
      </c>
    </row>
    <row r="4239" spans="1:12" x14ac:dyDescent="0.2">
      <c r="A4239" s="11" t="s">
        <v>4391</v>
      </c>
      <c r="B4239" s="12">
        <v>44485</v>
      </c>
      <c r="C4239" s="13" t="s">
        <v>16</v>
      </c>
      <c r="D4239" s="13">
        <v>33</v>
      </c>
      <c r="E4239" s="13" t="s">
        <v>116</v>
      </c>
      <c r="F4239" s="16" t="str">
        <f t="shared" si="264"/>
        <v>OTHER</v>
      </c>
      <c r="G4239" s="16" t="str">
        <f t="shared" si="265"/>
        <v>OTHER</v>
      </c>
      <c r="H4239" s="9" t="s">
        <v>4896</v>
      </c>
      <c r="I4239" s="13" t="s">
        <v>150</v>
      </c>
      <c r="J4239" s="9" t="str">
        <f t="shared" si="266"/>
        <v>RS DQLAB</v>
      </c>
      <c r="K4239" s="14" t="s">
        <v>151</v>
      </c>
      <c r="L4239" t="str">
        <f t="shared" si="267"/>
        <v>SELL</v>
      </c>
    </row>
    <row r="4240" spans="1:12" x14ac:dyDescent="0.2">
      <c r="A4240" s="7" t="s">
        <v>4392</v>
      </c>
      <c r="B4240" s="8">
        <v>44485</v>
      </c>
      <c r="C4240" s="9" t="s">
        <v>40</v>
      </c>
      <c r="D4240" s="9">
        <v>18</v>
      </c>
      <c r="E4240" s="9" t="s">
        <v>116</v>
      </c>
      <c r="F4240" s="16" t="str">
        <f t="shared" si="264"/>
        <v>OTHER</v>
      </c>
      <c r="G4240" s="16" t="str">
        <f t="shared" si="265"/>
        <v>OTHER</v>
      </c>
      <c r="H4240" s="9" t="s">
        <v>4896</v>
      </c>
      <c r="I4240" s="9" t="s">
        <v>150</v>
      </c>
      <c r="J4240" s="9" t="str">
        <f t="shared" si="266"/>
        <v>RS DQLAB</v>
      </c>
      <c r="K4240" s="10" t="s">
        <v>151</v>
      </c>
      <c r="L4240" t="str">
        <f t="shared" si="267"/>
        <v>SELL</v>
      </c>
    </row>
    <row r="4241" spans="1:12" x14ac:dyDescent="0.2">
      <c r="A4241" s="11" t="s">
        <v>4393</v>
      </c>
      <c r="B4241" s="12">
        <v>44485</v>
      </c>
      <c r="C4241" s="13" t="s">
        <v>40</v>
      </c>
      <c r="D4241" s="13">
        <v>74</v>
      </c>
      <c r="E4241" s="13" t="s">
        <v>116</v>
      </c>
      <c r="F4241" s="16" t="str">
        <f t="shared" si="264"/>
        <v>OTHER</v>
      </c>
      <c r="G4241" s="16" t="str">
        <f t="shared" si="265"/>
        <v>OTHER</v>
      </c>
      <c r="H4241" s="9" t="s">
        <v>4896</v>
      </c>
      <c r="I4241" s="13" t="s">
        <v>150</v>
      </c>
      <c r="J4241" s="9" t="str">
        <f t="shared" si="266"/>
        <v>RS DQLAB</v>
      </c>
      <c r="K4241" s="14" t="s">
        <v>151</v>
      </c>
      <c r="L4241" t="str">
        <f t="shared" si="267"/>
        <v>SELL</v>
      </c>
    </row>
    <row r="4242" spans="1:12" x14ac:dyDescent="0.2">
      <c r="A4242" s="7" t="s">
        <v>4394</v>
      </c>
      <c r="B4242" s="8">
        <v>44485</v>
      </c>
      <c r="C4242" s="9" t="s">
        <v>20</v>
      </c>
      <c r="D4242" s="9">
        <v>17</v>
      </c>
      <c r="E4242" s="9" t="s">
        <v>116</v>
      </c>
      <c r="F4242" s="16" t="str">
        <f t="shared" si="264"/>
        <v>OTHER</v>
      </c>
      <c r="G4242" s="16" t="str">
        <f t="shared" si="265"/>
        <v>OTHER</v>
      </c>
      <c r="H4242" s="9" t="s">
        <v>4896</v>
      </c>
      <c r="I4242" s="9" t="s">
        <v>150</v>
      </c>
      <c r="J4242" s="9" t="str">
        <f t="shared" si="266"/>
        <v>RS DQLAB</v>
      </c>
      <c r="K4242" s="10" t="s">
        <v>151</v>
      </c>
      <c r="L4242" t="str">
        <f t="shared" si="267"/>
        <v>SELL</v>
      </c>
    </row>
    <row r="4243" spans="1:12" x14ac:dyDescent="0.2">
      <c r="A4243" s="11" t="s">
        <v>4395</v>
      </c>
      <c r="B4243" s="12">
        <v>44485</v>
      </c>
      <c r="C4243" s="13" t="s">
        <v>7</v>
      </c>
      <c r="D4243" s="13">
        <v>18</v>
      </c>
      <c r="E4243" s="13" t="s">
        <v>116</v>
      </c>
      <c r="F4243" s="16" t="str">
        <f t="shared" si="264"/>
        <v>OTHER</v>
      </c>
      <c r="G4243" s="16" t="str">
        <f t="shared" si="265"/>
        <v>OTHER</v>
      </c>
      <c r="H4243" s="9" t="s">
        <v>4896</v>
      </c>
      <c r="I4243" s="13" t="s">
        <v>150</v>
      </c>
      <c r="J4243" s="9" t="str">
        <f t="shared" si="266"/>
        <v>RS DQLAB</v>
      </c>
      <c r="K4243" s="14" t="s">
        <v>151</v>
      </c>
      <c r="L4243" t="str">
        <f t="shared" si="267"/>
        <v>SELL</v>
      </c>
    </row>
    <row r="4244" spans="1:12" x14ac:dyDescent="0.2">
      <c r="A4244" s="7" t="s">
        <v>4396</v>
      </c>
      <c r="B4244" s="8">
        <v>44486</v>
      </c>
      <c r="C4244" s="9" t="s">
        <v>12</v>
      </c>
      <c r="D4244" s="9">
        <v>44</v>
      </c>
      <c r="E4244" s="9" t="s">
        <v>116</v>
      </c>
      <c r="F4244" s="16" t="str">
        <f t="shared" si="264"/>
        <v>OTHER</v>
      </c>
      <c r="G4244" s="16" t="str">
        <f t="shared" si="265"/>
        <v>OTHER</v>
      </c>
      <c r="H4244" s="9" t="s">
        <v>4896</v>
      </c>
      <c r="I4244" s="9" t="s">
        <v>150</v>
      </c>
      <c r="J4244" s="9" t="str">
        <f t="shared" si="266"/>
        <v>RS DQLAB</v>
      </c>
      <c r="K4244" s="10" t="s">
        <v>151</v>
      </c>
      <c r="L4244" t="str">
        <f t="shared" si="267"/>
        <v>SELL</v>
      </c>
    </row>
    <row r="4245" spans="1:12" x14ac:dyDescent="0.2">
      <c r="A4245" s="11" t="s">
        <v>4397</v>
      </c>
      <c r="B4245" s="12">
        <v>44486</v>
      </c>
      <c r="C4245" s="13" t="s">
        <v>9</v>
      </c>
      <c r="D4245" s="13">
        <v>48</v>
      </c>
      <c r="E4245" s="13" t="s">
        <v>116</v>
      </c>
      <c r="F4245" s="16" t="str">
        <f t="shared" si="264"/>
        <v>OTHER</v>
      </c>
      <c r="G4245" s="16" t="str">
        <f t="shared" si="265"/>
        <v>OTHER</v>
      </c>
      <c r="H4245" s="9" t="s">
        <v>4896</v>
      </c>
      <c r="I4245" s="13" t="s">
        <v>150</v>
      </c>
      <c r="J4245" s="9" t="str">
        <f t="shared" si="266"/>
        <v>RS DQLAB</v>
      </c>
      <c r="K4245" s="14" t="s">
        <v>151</v>
      </c>
      <c r="L4245" t="str">
        <f t="shared" si="267"/>
        <v>SELL</v>
      </c>
    </row>
    <row r="4246" spans="1:12" x14ac:dyDescent="0.2">
      <c r="A4246" s="7" t="s">
        <v>4398</v>
      </c>
      <c r="B4246" s="8">
        <v>44486</v>
      </c>
      <c r="C4246" s="9" t="s">
        <v>40</v>
      </c>
      <c r="D4246" s="9">
        <v>103</v>
      </c>
      <c r="E4246" s="9" t="s">
        <v>116</v>
      </c>
      <c r="F4246" s="16" t="str">
        <f t="shared" si="264"/>
        <v>OTHER</v>
      </c>
      <c r="G4246" s="16" t="str">
        <f t="shared" si="265"/>
        <v>OTHER</v>
      </c>
      <c r="H4246" s="9" t="s">
        <v>4896</v>
      </c>
      <c r="I4246" s="9" t="s">
        <v>150</v>
      </c>
      <c r="J4246" s="9" t="str">
        <f t="shared" si="266"/>
        <v>RS DQLAB</v>
      </c>
      <c r="K4246" s="10" t="s">
        <v>151</v>
      </c>
      <c r="L4246" t="str">
        <f t="shared" si="267"/>
        <v>SELL</v>
      </c>
    </row>
    <row r="4247" spans="1:12" x14ac:dyDescent="0.2">
      <c r="A4247" s="11" t="s">
        <v>4399</v>
      </c>
      <c r="B4247" s="12">
        <v>44487</v>
      </c>
      <c r="C4247" s="13" t="s">
        <v>38</v>
      </c>
      <c r="D4247" s="13">
        <v>45</v>
      </c>
      <c r="E4247" s="13" t="s">
        <v>116</v>
      </c>
      <c r="F4247" s="16" t="str">
        <f t="shared" si="264"/>
        <v>OTHER</v>
      </c>
      <c r="G4247" s="16" t="str">
        <f t="shared" si="265"/>
        <v>OTHER</v>
      </c>
      <c r="H4247" s="9" t="s">
        <v>4896</v>
      </c>
      <c r="I4247" s="13" t="s">
        <v>150</v>
      </c>
      <c r="J4247" s="9" t="str">
        <f t="shared" si="266"/>
        <v>RS DQLAB</v>
      </c>
      <c r="K4247" s="14" t="s">
        <v>151</v>
      </c>
      <c r="L4247" t="str">
        <f t="shared" si="267"/>
        <v>SELL</v>
      </c>
    </row>
    <row r="4248" spans="1:12" x14ac:dyDescent="0.2">
      <c r="A4248" s="7" t="s">
        <v>4400</v>
      </c>
      <c r="B4248" s="8">
        <v>44487</v>
      </c>
      <c r="C4248" s="9" t="s">
        <v>10</v>
      </c>
      <c r="D4248" s="9">
        <v>100</v>
      </c>
      <c r="E4248" s="9" t="s">
        <v>116</v>
      </c>
      <c r="F4248" s="16" t="str">
        <f t="shared" si="264"/>
        <v>OTHER</v>
      </c>
      <c r="G4248" s="16" t="str">
        <f t="shared" si="265"/>
        <v>OTHER</v>
      </c>
      <c r="H4248" s="9" t="s">
        <v>4896</v>
      </c>
      <c r="I4248" s="9" t="s">
        <v>150</v>
      </c>
      <c r="J4248" s="9" t="str">
        <f t="shared" si="266"/>
        <v>RS DQLAB</v>
      </c>
      <c r="K4248" s="10" t="s">
        <v>151</v>
      </c>
      <c r="L4248" t="str">
        <f t="shared" si="267"/>
        <v>SELL</v>
      </c>
    </row>
    <row r="4249" spans="1:12" x14ac:dyDescent="0.2">
      <c r="A4249" s="11" t="s">
        <v>4401</v>
      </c>
      <c r="B4249" s="12">
        <v>44487</v>
      </c>
      <c r="C4249" s="13" t="s">
        <v>16</v>
      </c>
      <c r="D4249" s="13">
        <v>44</v>
      </c>
      <c r="E4249" s="13" t="s">
        <v>116</v>
      </c>
      <c r="F4249" s="16" t="str">
        <f t="shared" si="264"/>
        <v>OTHER</v>
      </c>
      <c r="G4249" s="16" t="str">
        <f t="shared" si="265"/>
        <v>OTHER</v>
      </c>
      <c r="H4249" s="9" t="s">
        <v>4896</v>
      </c>
      <c r="I4249" s="13" t="s">
        <v>150</v>
      </c>
      <c r="J4249" s="9" t="str">
        <f t="shared" si="266"/>
        <v>RS DQLAB</v>
      </c>
      <c r="K4249" s="14" t="s">
        <v>151</v>
      </c>
      <c r="L4249" t="str">
        <f t="shared" si="267"/>
        <v>SELL</v>
      </c>
    </row>
    <row r="4250" spans="1:12" x14ac:dyDescent="0.2">
      <c r="A4250" s="7" t="s">
        <v>4402</v>
      </c>
      <c r="B4250" s="8">
        <v>44488</v>
      </c>
      <c r="C4250" s="9" t="s">
        <v>10</v>
      </c>
      <c r="D4250" s="9">
        <v>1</v>
      </c>
      <c r="E4250" s="9" t="s">
        <v>116</v>
      </c>
      <c r="F4250" s="16" t="str">
        <f t="shared" si="264"/>
        <v>OTHER</v>
      </c>
      <c r="G4250" s="16" t="str">
        <f t="shared" si="265"/>
        <v>OTHER</v>
      </c>
      <c r="H4250" s="9" t="s">
        <v>4896</v>
      </c>
      <c r="I4250" s="9" t="s">
        <v>150</v>
      </c>
      <c r="J4250" s="9" t="str">
        <f t="shared" si="266"/>
        <v>RS DQLAB</v>
      </c>
      <c r="K4250" s="10" t="s">
        <v>151</v>
      </c>
      <c r="L4250" t="str">
        <f t="shared" si="267"/>
        <v>SELL</v>
      </c>
    </row>
    <row r="4251" spans="1:12" x14ac:dyDescent="0.2">
      <c r="A4251" s="11" t="s">
        <v>4403</v>
      </c>
      <c r="B4251" s="12">
        <v>44488</v>
      </c>
      <c r="C4251" s="13" t="s">
        <v>40</v>
      </c>
      <c r="D4251" s="13">
        <v>4</v>
      </c>
      <c r="E4251" s="13" t="s">
        <v>116</v>
      </c>
      <c r="F4251" s="16" t="str">
        <f t="shared" si="264"/>
        <v>OTHER</v>
      </c>
      <c r="G4251" s="16" t="str">
        <f t="shared" si="265"/>
        <v>OTHER</v>
      </c>
      <c r="H4251" s="9" t="s">
        <v>4896</v>
      </c>
      <c r="I4251" s="13" t="s">
        <v>150</v>
      </c>
      <c r="J4251" s="9" t="str">
        <f t="shared" si="266"/>
        <v>RS DQLAB</v>
      </c>
      <c r="K4251" s="14" t="s">
        <v>151</v>
      </c>
      <c r="L4251" t="str">
        <f t="shared" si="267"/>
        <v>SELL</v>
      </c>
    </row>
    <row r="4252" spans="1:12" x14ac:dyDescent="0.2">
      <c r="A4252" s="7" t="s">
        <v>4404</v>
      </c>
      <c r="B4252" s="8">
        <v>44488</v>
      </c>
      <c r="C4252" s="9" t="s">
        <v>28</v>
      </c>
      <c r="D4252" s="9">
        <v>33</v>
      </c>
      <c r="E4252" s="9" t="s">
        <v>116</v>
      </c>
      <c r="F4252" s="16" t="str">
        <f t="shared" si="264"/>
        <v>OTHER</v>
      </c>
      <c r="G4252" s="16" t="str">
        <f t="shared" si="265"/>
        <v>OTHER</v>
      </c>
      <c r="H4252" s="9" t="s">
        <v>4896</v>
      </c>
      <c r="I4252" s="9" t="s">
        <v>150</v>
      </c>
      <c r="J4252" s="9" t="str">
        <f t="shared" si="266"/>
        <v>RS DQLAB</v>
      </c>
      <c r="K4252" s="10" t="s">
        <v>151</v>
      </c>
      <c r="L4252" t="str">
        <f t="shared" si="267"/>
        <v>SELL</v>
      </c>
    </row>
    <row r="4253" spans="1:12" x14ac:dyDescent="0.2">
      <c r="A4253" s="11" t="s">
        <v>4405</v>
      </c>
      <c r="B4253" s="12">
        <v>44488</v>
      </c>
      <c r="C4253" s="13" t="s">
        <v>28</v>
      </c>
      <c r="D4253" s="13">
        <v>3</v>
      </c>
      <c r="E4253" s="13" t="s">
        <v>116</v>
      </c>
      <c r="F4253" s="16" t="str">
        <f t="shared" si="264"/>
        <v>OTHER</v>
      </c>
      <c r="G4253" s="16" t="str">
        <f t="shared" si="265"/>
        <v>OTHER</v>
      </c>
      <c r="H4253" s="9" t="s">
        <v>4896</v>
      </c>
      <c r="I4253" s="13" t="s">
        <v>150</v>
      </c>
      <c r="J4253" s="9" t="str">
        <f t="shared" si="266"/>
        <v>RS DQLAB</v>
      </c>
      <c r="K4253" s="14" t="s">
        <v>151</v>
      </c>
      <c r="L4253" t="str">
        <f t="shared" si="267"/>
        <v>SELL</v>
      </c>
    </row>
    <row r="4254" spans="1:12" x14ac:dyDescent="0.2">
      <c r="A4254" s="7" t="s">
        <v>4406</v>
      </c>
      <c r="B4254" s="8">
        <v>44488</v>
      </c>
      <c r="C4254" s="9" t="s">
        <v>35</v>
      </c>
      <c r="D4254" s="9">
        <v>690</v>
      </c>
      <c r="E4254" s="9" t="s">
        <v>116</v>
      </c>
      <c r="F4254" s="16" t="str">
        <f t="shared" si="264"/>
        <v>OTHER</v>
      </c>
      <c r="G4254" s="16" t="str">
        <f t="shared" si="265"/>
        <v>OTHER</v>
      </c>
      <c r="H4254" s="9" t="s">
        <v>4896</v>
      </c>
      <c r="I4254" s="9" t="s">
        <v>150</v>
      </c>
      <c r="J4254" s="9" t="str">
        <f t="shared" si="266"/>
        <v>RS DQLAB</v>
      </c>
      <c r="K4254" s="10" t="s">
        <v>151</v>
      </c>
      <c r="L4254" t="str">
        <f t="shared" si="267"/>
        <v>SELL</v>
      </c>
    </row>
    <row r="4255" spans="1:12" x14ac:dyDescent="0.2">
      <c r="A4255" s="11" t="s">
        <v>4407</v>
      </c>
      <c r="B4255" s="12">
        <v>44488</v>
      </c>
      <c r="C4255" s="13" t="s">
        <v>25</v>
      </c>
      <c r="D4255" s="13">
        <v>11</v>
      </c>
      <c r="E4255" s="13" t="s">
        <v>116</v>
      </c>
      <c r="F4255" s="16" t="str">
        <f t="shared" si="264"/>
        <v>OTHER</v>
      </c>
      <c r="G4255" s="16" t="str">
        <f t="shared" si="265"/>
        <v>OTHER</v>
      </c>
      <c r="H4255" s="9" t="s">
        <v>4896</v>
      </c>
      <c r="I4255" s="13" t="s">
        <v>150</v>
      </c>
      <c r="J4255" s="9" t="str">
        <f t="shared" si="266"/>
        <v>RS DQLAB</v>
      </c>
      <c r="K4255" s="14" t="s">
        <v>151</v>
      </c>
      <c r="L4255" t="str">
        <f t="shared" si="267"/>
        <v>SELL</v>
      </c>
    </row>
    <row r="4256" spans="1:12" x14ac:dyDescent="0.2">
      <c r="A4256" s="7" t="s">
        <v>4408</v>
      </c>
      <c r="B4256" s="8">
        <v>44489</v>
      </c>
      <c r="C4256" s="9" t="s">
        <v>12</v>
      </c>
      <c r="D4256" s="9">
        <v>8</v>
      </c>
      <c r="E4256" s="9" t="s">
        <v>116</v>
      </c>
      <c r="F4256" s="16" t="str">
        <f t="shared" si="264"/>
        <v>OTHER</v>
      </c>
      <c r="G4256" s="16" t="str">
        <f t="shared" si="265"/>
        <v>OTHER</v>
      </c>
      <c r="H4256" s="9" t="s">
        <v>4896</v>
      </c>
      <c r="I4256" s="9" t="s">
        <v>150</v>
      </c>
      <c r="J4256" s="9" t="str">
        <f t="shared" si="266"/>
        <v>RS DQLAB</v>
      </c>
      <c r="K4256" s="10" t="s">
        <v>151</v>
      </c>
      <c r="L4256" t="str">
        <f t="shared" si="267"/>
        <v>SELL</v>
      </c>
    </row>
    <row r="4257" spans="1:12" x14ac:dyDescent="0.2">
      <c r="A4257" s="11" t="s">
        <v>4409</v>
      </c>
      <c r="B4257" s="12">
        <v>44489</v>
      </c>
      <c r="C4257" s="13" t="s">
        <v>24</v>
      </c>
      <c r="D4257" s="13">
        <v>17</v>
      </c>
      <c r="E4257" s="13" t="s">
        <v>116</v>
      </c>
      <c r="F4257" s="16" t="str">
        <f t="shared" si="264"/>
        <v>OTHER</v>
      </c>
      <c r="G4257" s="16" t="str">
        <f t="shared" si="265"/>
        <v>OTHER</v>
      </c>
      <c r="H4257" s="9" t="s">
        <v>4896</v>
      </c>
      <c r="I4257" s="13" t="s">
        <v>150</v>
      </c>
      <c r="J4257" s="9" t="str">
        <f t="shared" si="266"/>
        <v>RS DQLAB</v>
      </c>
      <c r="K4257" s="14" t="s">
        <v>151</v>
      </c>
      <c r="L4257" t="str">
        <f t="shared" si="267"/>
        <v>SELL</v>
      </c>
    </row>
    <row r="4258" spans="1:12" x14ac:dyDescent="0.2">
      <c r="A4258" s="7" t="s">
        <v>4410</v>
      </c>
      <c r="B4258" s="8">
        <v>44489</v>
      </c>
      <c r="C4258" s="9" t="s">
        <v>38</v>
      </c>
      <c r="D4258" s="9">
        <v>50</v>
      </c>
      <c r="E4258" s="9" t="s">
        <v>116</v>
      </c>
      <c r="F4258" s="16" t="str">
        <f t="shared" si="264"/>
        <v>OTHER</v>
      </c>
      <c r="G4258" s="16" t="str">
        <f t="shared" si="265"/>
        <v>OTHER</v>
      </c>
      <c r="H4258" s="9" t="s">
        <v>4896</v>
      </c>
      <c r="I4258" s="9" t="s">
        <v>150</v>
      </c>
      <c r="J4258" s="9" t="str">
        <f t="shared" si="266"/>
        <v>RS DQLAB</v>
      </c>
      <c r="K4258" s="10" t="s">
        <v>151</v>
      </c>
      <c r="L4258" t="str">
        <f t="shared" si="267"/>
        <v>SELL</v>
      </c>
    </row>
    <row r="4259" spans="1:12" x14ac:dyDescent="0.2">
      <c r="A4259" s="11" t="s">
        <v>4411</v>
      </c>
      <c r="B4259" s="12">
        <v>44489</v>
      </c>
      <c r="C4259" s="13" t="s">
        <v>18</v>
      </c>
      <c r="D4259" s="13">
        <v>14</v>
      </c>
      <c r="E4259" s="13" t="s">
        <v>116</v>
      </c>
      <c r="F4259" s="16" t="str">
        <f t="shared" si="264"/>
        <v>OTHER</v>
      </c>
      <c r="G4259" s="16" t="str">
        <f t="shared" si="265"/>
        <v>OTHER</v>
      </c>
      <c r="H4259" s="9" t="s">
        <v>4896</v>
      </c>
      <c r="I4259" s="13" t="s">
        <v>150</v>
      </c>
      <c r="J4259" s="9" t="str">
        <f t="shared" si="266"/>
        <v>RS DQLAB</v>
      </c>
      <c r="K4259" s="14" t="s">
        <v>151</v>
      </c>
      <c r="L4259" t="str">
        <f t="shared" si="267"/>
        <v>SELL</v>
      </c>
    </row>
    <row r="4260" spans="1:12" x14ac:dyDescent="0.2">
      <c r="A4260" s="7" t="s">
        <v>4412</v>
      </c>
      <c r="B4260" s="8">
        <v>44490</v>
      </c>
      <c r="C4260" s="9" t="s">
        <v>24</v>
      </c>
      <c r="D4260" s="9">
        <v>1</v>
      </c>
      <c r="E4260" s="9" t="s">
        <v>116</v>
      </c>
      <c r="F4260" s="16" t="str">
        <f t="shared" si="264"/>
        <v>OTHER</v>
      </c>
      <c r="G4260" s="16" t="str">
        <f t="shared" si="265"/>
        <v>OTHER</v>
      </c>
      <c r="H4260" s="9" t="s">
        <v>4896</v>
      </c>
      <c r="I4260" s="9" t="s">
        <v>150</v>
      </c>
      <c r="J4260" s="9" t="str">
        <f t="shared" si="266"/>
        <v>RS DQLAB</v>
      </c>
      <c r="K4260" s="10" t="s">
        <v>151</v>
      </c>
      <c r="L4260" t="str">
        <f t="shared" si="267"/>
        <v>SELL</v>
      </c>
    </row>
    <row r="4261" spans="1:12" x14ac:dyDescent="0.2">
      <c r="A4261" s="11" t="s">
        <v>4413</v>
      </c>
      <c r="B4261" s="12">
        <v>44490</v>
      </c>
      <c r="C4261" s="13" t="s">
        <v>24</v>
      </c>
      <c r="D4261" s="13">
        <v>40</v>
      </c>
      <c r="E4261" s="13" t="s">
        <v>116</v>
      </c>
      <c r="F4261" s="16" t="str">
        <f t="shared" si="264"/>
        <v>OTHER</v>
      </c>
      <c r="G4261" s="16" t="str">
        <f t="shared" si="265"/>
        <v>OTHER</v>
      </c>
      <c r="H4261" s="9" t="s">
        <v>4896</v>
      </c>
      <c r="I4261" s="13" t="s">
        <v>150</v>
      </c>
      <c r="J4261" s="9" t="str">
        <f t="shared" si="266"/>
        <v>RS DQLAB</v>
      </c>
      <c r="K4261" s="14" t="s">
        <v>151</v>
      </c>
      <c r="L4261" t="str">
        <f t="shared" si="267"/>
        <v>SELL</v>
      </c>
    </row>
    <row r="4262" spans="1:12" x14ac:dyDescent="0.2">
      <c r="A4262" s="7" t="s">
        <v>4414</v>
      </c>
      <c r="B4262" s="8">
        <v>44490</v>
      </c>
      <c r="C4262" s="9" t="s">
        <v>38</v>
      </c>
      <c r="D4262" s="9">
        <v>27</v>
      </c>
      <c r="E4262" s="9" t="s">
        <v>116</v>
      </c>
      <c r="F4262" s="16" t="str">
        <f t="shared" si="264"/>
        <v>OTHER</v>
      </c>
      <c r="G4262" s="16" t="str">
        <f t="shared" si="265"/>
        <v>OTHER</v>
      </c>
      <c r="H4262" s="9" t="s">
        <v>4896</v>
      </c>
      <c r="I4262" s="9" t="s">
        <v>150</v>
      </c>
      <c r="J4262" s="9" t="str">
        <f t="shared" si="266"/>
        <v>RS DQLAB</v>
      </c>
      <c r="K4262" s="10" t="s">
        <v>151</v>
      </c>
      <c r="L4262" t="str">
        <f t="shared" si="267"/>
        <v>SELL</v>
      </c>
    </row>
    <row r="4263" spans="1:12" x14ac:dyDescent="0.2">
      <c r="A4263" s="11" t="s">
        <v>4415</v>
      </c>
      <c r="B4263" s="12">
        <v>44490</v>
      </c>
      <c r="C4263" s="13" t="s">
        <v>22</v>
      </c>
      <c r="D4263" s="13">
        <v>18</v>
      </c>
      <c r="E4263" s="13" t="s">
        <v>116</v>
      </c>
      <c r="F4263" s="16" t="str">
        <f t="shared" si="264"/>
        <v>OTHER</v>
      </c>
      <c r="G4263" s="16" t="str">
        <f t="shared" si="265"/>
        <v>OTHER</v>
      </c>
      <c r="H4263" s="9" t="s">
        <v>4896</v>
      </c>
      <c r="I4263" s="13" t="s">
        <v>150</v>
      </c>
      <c r="J4263" s="9" t="str">
        <f t="shared" si="266"/>
        <v>RS DQLAB</v>
      </c>
      <c r="K4263" s="14" t="s">
        <v>151</v>
      </c>
      <c r="L4263" t="str">
        <f t="shared" si="267"/>
        <v>SELL</v>
      </c>
    </row>
    <row r="4264" spans="1:12" x14ac:dyDescent="0.2">
      <c r="A4264" s="7" t="s">
        <v>4416</v>
      </c>
      <c r="B4264" s="8">
        <v>44490</v>
      </c>
      <c r="C4264" s="9" t="s">
        <v>22</v>
      </c>
      <c r="D4264" s="9">
        <v>13</v>
      </c>
      <c r="E4264" s="9" t="s">
        <v>116</v>
      </c>
      <c r="F4264" s="16" t="str">
        <f t="shared" si="264"/>
        <v>OTHER</v>
      </c>
      <c r="G4264" s="16" t="str">
        <f t="shared" si="265"/>
        <v>OTHER</v>
      </c>
      <c r="H4264" s="9" t="s">
        <v>4896</v>
      </c>
      <c r="I4264" s="9" t="s">
        <v>150</v>
      </c>
      <c r="J4264" s="9" t="str">
        <f t="shared" si="266"/>
        <v>RS DQLAB</v>
      </c>
      <c r="K4264" s="10" t="s">
        <v>151</v>
      </c>
      <c r="L4264" t="str">
        <f t="shared" si="267"/>
        <v>SELL</v>
      </c>
    </row>
    <row r="4265" spans="1:12" x14ac:dyDescent="0.2">
      <c r="A4265" s="11" t="s">
        <v>4417</v>
      </c>
      <c r="B4265" s="12">
        <v>44491</v>
      </c>
      <c r="C4265" s="13" t="s">
        <v>12</v>
      </c>
      <c r="D4265" s="13">
        <v>85</v>
      </c>
      <c r="E4265" s="13" t="s">
        <v>116</v>
      </c>
      <c r="F4265" s="16" t="str">
        <f t="shared" si="264"/>
        <v>OTHER</v>
      </c>
      <c r="G4265" s="16" t="str">
        <f t="shared" si="265"/>
        <v>OTHER</v>
      </c>
      <c r="H4265" s="9" t="s">
        <v>4896</v>
      </c>
      <c r="I4265" s="13" t="s">
        <v>150</v>
      </c>
      <c r="J4265" s="9" t="str">
        <f t="shared" si="266"/>
        <v>RS DQLAB</v>
      </c>
      <c r="K4265" s="14" t="s">
        <v>151</v>
      </c>
      <c r="L4265" t="str">
        <f t="shared" si="267"/>
        <v>SELL</v>
      </c>
    </row>
    <row r="4266" spans="1:12" x14ac:dyDescent="0.2">
      <c r="A4266" s="7" t="s">
        <v>4418</v>
      </c>
      <c r="B4266" s="8">
        <v>44491</v>
      </c>
      <c r="C4266" s="9" t="s">
        <v>37</v>
      </c>
      <c r="D4266" s="9">
        <v>16</v>
      </c>
      <c r="E4266" s="9" t="s">
        <v>116</v>
      </c>
      <c r="F4266" s="16" t="str">
        <f t="shared" si="264"/>
        <v>OTHER</v>
      </c>
      <c r="G4266" s="16" t="str">
        <f t="shared" si="265"/>
        <v>OTHER</v>
      </c>
      <c r="H4266" s="9" t="s">
        <v>4896</v>
      </c>
      <c r="I4266" s="9" t="s">
        <v>150</v>
      </c>
      <c r="J4266" s="9" t="str">
        <f t="shared" si="266"/>
        <v>RS DQLAB</v>
      </c>
      <c r="K4266" s="10" t="s">
        <v>151</v>
      </c>
      <c r="L4266" t="str">
        <f t="shared" si="267"/>
        <v>SELL</v>
      </c>
    </row>
    <row r="4267" spans="1:12" x14ac:dyDescent="0.2">
      <c r="A4267" s="11" t="s">
        <v>4419</v>
      </c>
      <c r="B4267" s="12">
        <v>44491</v>
      </c>
      <c r="C4267" s="13" t="s">
        <v>37</v>
      </c>
      <c r="D4267" s="13">
        <v>28</v>
      </c>
      <c r="E4267" s="13" t="s">
        <v>116</v>
      </c>
      <c r="F4267" s="16" t="str">
        <f t="shared" si="264"/>
        <v>OTHER</v>
      </c>
      <c r="G4267" s="16" t="str">
        <f t="shared" si="265"/>
        <v>OTHER</v>
      </c>
      <c r="H4267" s="9" t="s">
        <v>4896</v>
      </c>
      <c r="I4267" s="13" t="s">
        <v>150</v>
      </c>
      <c r="J4267" s="9" t="str">
        <f t="shared" si="266"/>
        <v>RS DQLAB</v>
      </c>
      <c r="K4267" s="14" t="s">
        <v>151</v>
      </c>
      <c r="L4267" t="str">
        <f t="shared" si="267"/>
        <v>SELL</v>
      </c>
    </row>
    <row r="4268" spans="1:12" x14ac:dyDescent="0.2">
      <c r="A4268" s="7" t="s">
        <v>4420</v>
      </c>
      <c r="B4268" s="8">
        <v>44491</v>
      </c>
      <c r="C4268" s="9" t="s">
        <v>24</v>
      </c>
      <c r="D4268" s="9">
        <v>32</v>
      </c>
      <c r="E4268" s="9" t="s">
        <v>116</v>
      </c>
      <c r="F4268" s="16" t="str">
        <f t="shared" si="264"/>
        <v>OTHER</v>
      </c>
      <c r="G4268" s="16" t="str">
        <f t="shared" si="265"/>
        <v>OTHER</v>
      </c>
      <c r="H4268" s="9" t="s">
        <v>4896</v>
      </c>
      <c r="I4268" s="9" t="s">
        <v>150</v>
      </c>
      <c r="J4268" s="9" t="str">
        <f t="shared" si="266"/>
        <v>RS DQLAB</v>
      </c>
      <c r="K4268" s="10" t="s">
        <v>151</v>
      </c>
      <c r="L4268" t="str">
        <f t="shared" si="267"/>
        <v>SELL</v>
      </c>
    </row>
    <row r="4269" spans="1:12" x14ac:dyDescent="0.2">
      <c r="A4269" s="11" t="s">
        <v>4421</v>
      </c>
      <c r="B4269" s="12">
        <v>44491</v>
      </c>
      <c r="C4269" s="13" t="s">
        <v>24</v>
      </c>
      <c r="D4269" s="13">
        <v>17</v>
      </c>
      <c r="E4269" s="13" t="s">
        <v>116</v>
      </c>
      <c r="F4269" s="16" t="str">
        <f t="shared" si="264"/>
        <v>OTHER</v>
      </c>
      <c r="G4269" s="16" t="str">
        <f t="shared" si="265"/>
        <v>OTHER</v>
      </c>
      <c r="H4269" s="9" t="s">
        <v>4896</v>
      </c>
      <c r="I4269" s="13" t="s">
        <v>150</v>
      </c>
      <c r="J4269" s="9" t="str">
        <f t="shared" si="266"/>
        <v>RS DQLAB</v>
      </c>
      <c r="K4269" s="14" t="s">
        <v>151</v>
      </c>
      <c r="L4269" t="str">
        <f t="shared" si="267"/>
        <v>SELL</v>
      </c>
    </row>
    <row r="4270" spans="1:12" x14ac:dyDescent="0.2">
      <c r="A4270" s="7" t="s">
        <v>4422</v>
      </c>
      <c r="B4270" s="8">
        <v>44491</v>
      </c>
      <c r="C4270" s="9" t="s">
        <v>38</v>
      </c>
      <c r="D4270" s="9">
        <v>33</v>
      </c>
      <c r="E4270" s="9" t="s">
        <v>116</v>
      </c>
      <c r="F4270" s="16" t="str">
        <f t="shared" si="264"/>
        <v>OTHER</v>
      </c>
      <c r="G4270" s="16" t="str">
        <f t="shared" si="265"/>
        <v>OTHER</v>
      </c>
      <c r="H4270" s="9" t="s">
        <v>4896</v>
      </c>
      <c r="I4270" s="9" t="s">
        <v>150</v>
      </c>
      <c r="J4270" s="9" t="str">
        <f t="shared" si="266"/>
        <v>RS DQLAB</v>
      </c>
      <c r="K4270" s="10" t="s">
        <v>151</v>
      </c>
      <c r="L4270" t="str">
        <f t="shared" si="267"/>
        <v>SELL</v>
      </c>
    </row>
    <row r="4271" spans="1:12" x14ac:dyDescent="0.2">
      <c r="A4271" s="11" t="s">
        <v>4423</v>
      </c>
      <c r="B4271" s="12">
        <v>44491</v>
      </c>
      <c r="C4271" s="13" t="s">
        <v>30</v>
      </c>
      <c r="D4271" s="13">
        <v>21</v>
      </c>
      <c r="E4271" s="13" t="s">
        <v>116</v>
      </c>
      <c r="F4271" s="16" t="str">
        <f t="shared" si="264"/>
        <v>OTHER</v>
      </c>
      <c r="G4271" s="16" t="str">
        <f t="shared" si="265"/>
        <v>OTHER</v>
      </c>
      <c r="H4271" s="9" t="s">
        <v>4896</v>
      </c>
      <c r="I4271" s="13" t="s">
        <v>150</v>
      </c>
      <c r="J4271" s="9" t="str">
        <f t="shared" si="266"/>
        <v>RS DQLAB</v>
      </c>
      <c r="K4271" s="14" t="s">
        <v>151</v>
      </c>
      <c r="L4271" t="str">
        <f t="shared" si="267"/>
        <v>SELL</v>
      </c>
    </row>
    <row r="4272" spans="1:12" x14ac:dyDescent="0.2">
      <c r="A4272" s="7" t="s">
        <v>4424</v>
      </c>
      <c r="B4272" s="8">
        <v>44491</v>
      </c>
      <c r="C4272" s="9" t="s">
        <v>7</v>
      </c>
      <c r="D4272" s="9">
        <v>20</v>
      </c>
      <c r="E4272" s="9" t="s">
        <v>116</v>
      </c>
      <c r="F4272" s="16" t="str">
        <f t="shared" si="264"/>
        <v>OTHER</v>
      </c>
      <c r="G4272" s="16" t="str">
        <f t="shared" si="265"/>
        <v>OTHER</v>
      </c>
      <c r="H4272" s="9" t="s">
        <v>4896</v>
      </c>
      <c r="I4272" s="9" t="s">
        <v>150</v>
      </c>
      <c r="J4272" s="9" t="str">
        <f t="shared" si="266"/>
        <v>RS DQLAB</v>
      </c>
      <c r="K4272" s="10" t="s">
        <v>151</v>
      </c>
      <c r="L4272" t="str">
        <f t="shared" si="267"/>
        <v>SELL</v>
      </c>
    </row>
    <row r="4273" spans="1:12" x14ac:dyDescent="0.2">
      <c r="A4273" s="11" t="s">
        <v>4425</v>
      </c>
      <c r="B4273" s="12">
        <v>44491</v>
      </c>
      <c r="C4273" s="13" t="s">
        <v>25</v>
      </c>
      <c r="D4273" s="13">
        <v>24</v>
      </c>
      <c r="E4273" s="13" t="s">
        <v>116</v>
      </c>
      <c r="F4273" s="16" t="str">
        <f t="shared" si="264"/>
        <v>OTHER</v>
      </c>
      <c r="G4273" s="16" t="str">
        <f t="shared" si="265"/>
        <v>OTHER</v>
      </c>
      <c r="H4273" s="9" t="s">
        <v>4896</v>
      </c>
      <c r="I4273" s="13" t="s">
        <v>150</v>
      </c>
      <c r="J4273" s="9" t="str">
        <f t="shared" si="266"/>
        <v>RS DQLAB</v>
      </c>
      <c r="K4273" s="14" t="s">
        <v>151</v>
      </c>
      <c r="L4273" t="str">
        <f t="shared" si="267"/>
        <v>SELL</v>
      </c>
    </row>
    <row r="4274" spans="1:12" x14ac:dyDescent="0.2">
      <c r="A4274" s="7" t="s">
        <v>4426</v>
      </c>
      <c r="B4274" s="8">
        <v>44492</v>
      </c>
      <c r="C4274" s="9" t="s">
        <v>12</v>
      </c>
      <c r="D4274" s="9">
        <v>44</v>
      </c>
      <c r="E4274" s="9" t="s">
        <v>116</v>
      </c>
      <c r="F4274" s="16" t="str">
        <f t="shared" si="264"/>
        <v>OTHER</v>
      </c>
      <c r="G4274" s="16" t="str">
        <f t="shared" si="265"/>
        <v>OTHER</v>
      </c>
      <c r="H4274" s="9" t="s">
        <v>4896</v>
      </c>
      <c r="I4274" s="9" t="s">
        <v>150</v>
      </c>
      <c r="J4274" s="9" t="str">
        <f t="shared" si="266"/>
        <v>RS DQLAB</v>
      </c>
      <c r="K4274" s="10" t="s">
        <v>151</v>
      </c>
      <c r="L4274" t="str">
        <f t="shared" si="267"/>
        <v>SELL</v>
      </c>
    </row>
    <row r="4275" spans="1:12" x14ac:dyDescent="0.2">
      <c r="A4275" s="11" t="s">
        <v>4427</v>
      </c>
      <c r="B4275" s="12">
        <v>44492</v>
      </c>
      <c r="C4275" s="13" t="s">
        <v>12</v>
      </c>
      <c r="D4275" s="13">
        <v>5</v>
      </c>
      <c r="E4275" s="13" t="s">
        <v>116</v>
      </c>
      <c r="F4275" s="16" t="str">
        <f t="shared" si="264"/>
        <v>OTHER</v>
      </c>
      <c r="G4275" s="16" t="str">
        <f t="shared" si="265"/>
        <v>OTHER</v>
      </c>
      <c r="H4275" s="9" t="s">
        <v>4896</v>
      </c>
      <c r="I4275" s="13" t="s">
        <v>150</v>
      </c>
      <c r="J4275" s="9" t="str">
        <f t="shared" si="266"/>
        <v>RS DQLAB</v>
      </c>
      <c r="K4275" s="14" t="s">
        <v>151</v>
      </c>
      <c r="L4275" t="str">
        <f t="shared" si="267"/>
        <v>SELL</v>
      </c>
    </row>
    <row r="4276" spans="1:12" x14ac:dyDescent="0.2">
      <c r="A4276" s="7" t="s">
        <v>4428</v>
      </c>
      <c r="B4276" s="8">
        <v>44492</v>
      </c>
      <c r="C4276" s="9" t="s">
        <v>12</v>
      </c>
      <c r="D4276" s="9">
        <v>64</v>
      </c>
      <c r="E4276" s="9" t="s">
        <v>116</v>
      </c>
      <c r="F4276" s="16" t="str">
        <f t="shared" si="264"/>
        <v>OTHER</v>
      </c>
      <c r="G4276" s="16" t="str">
        <f t="shared" si="265"/>
        <v>OTHER</v>
      </c>
      <c r="H4276" s="9" t="s">
        <v>4896</v>
      </c>
      <c r="I4276" s="9" t="s">
        <v>150</v>
      </c>
      <c r="J4276" s="9" t="str">
        <f t="shared" si="266"/>
        <v>RS DQLAB</v>
      </c>
      <c r="K4276" s="10" t="s">
        <v>151</v>
      </c>
      <c r="L4276" t="str">
        <f t="shared" si="267"/>
        <v>SELL</v>
      </c>
    </row>
    <row r="4277" spans="1:12" x14ac:dyDescent="0.2">
      <c r="A4277" s="11" t="s">
        <v>4429</v>
      </c>
      <c r="B4277" s="12">
        <v>44492</v>
      </c>
      <c r="C4277" s="13" t="s">
        <v>37</v>
      </c>
      <c r="D4277" s="13">
        <v>38</v>
      </c>
      <c r="E4277" s="13" t="s">
        <v>116</v>
      </c>
      <c r="F4277" s="16" t="str">
        <f t="shared" si="264"/>
        <v>OTHER</v>
      </c>
      <c r="G4277" s="16" t="str">
        <f t="shared" si="265"/>
        <v>OTHER</v>
      </c>
      <c r="H4277" s="9" t="s">
        <v>4896</v>
      </c>
      <c r="I4277" s="13" t="s">
        <v>150</v>
      </c>
      <c r="J4277" s="9" t="str">
        <f t="shared" si="266"/>
        <v>RS DQLAB</v>
      </c>
      <c r="K4277" s="14" t="s">
        <v>151</v>
      </c>
      <c r="L4277" t="str">
        <f t="shared" si="267"/>
        <v>SELL</v>
      </c>
    </row>
    <row r="4278" spans="1:12" x14ac:dyDescent="0.2">
      <c r="A4278" s="7" t="s">
        <v>4430</v>
      </c>
      <c r="B4278" s="8">
        <v>44492</v>
      </c>
      <c r="C4278" s="9" t="s">
        <v>37</v>
      </c>
      <c r="D4278" s="9">
        <v>5</v>
      </c>
      <c r="E4278" s="9" t="s">
        <v>116</v>
      </c>
      <c r="F4278" s="16" t="str">
        <f t="shared" si="264"/>
        <v>OTHER</v>
      </c>
      <c r="G4278" s="16" t="str">
        <f t="shared" si="265"/>
        <v>OTHER</v>
      </c>
      <c r="H4278" s="9" t="s">
        <v>4896</v>
      </c>
      <c r="I4278" s="9" t="s">
        <v>150</v>
      </c>
      <c r="J4278" s="9" t="str">
        <f t="shared" si="266"/>
        <v>RS DQLAB</v>
      </c>
      <c r="K4278" s="10" t="s">
        <v>151</v>
      </c>
      <c r="L4278" t="str">
        <f t="shared" si="267"/>
        <v>SELL</v>
      </c>
    </row>
    <row r="4279" spans="1:12" x14ac:dyDescent="0.2">
      <c r="A4279" s="11" t="s">
        <v>4431</v>
      </c>
      <c r="B4279" s="12">
        <v>44492</v>
      </c>
      <c r="C4279" s="13" t="s">
        <v>37</v>
      </c>
      <c r="D4279" s="13">
        <v>60</v>
      </c>
      <c r="E4279" s="13" t="s">
        <v>116</v>
      </c>
      <c r="F4279" s="16" t="str">
        <f t="shared" si="264"/>
        <v>OTHER</v>
      </c>
      <c r="G4279" s="16" t="str">
        <f t="shared" si="265"/>
        <v>OTHER</v>
      </c>
      <c r="H4279" s="9" t="s">
        <v>4896</v>
      </c>
      <c r="I4279" s="13" t="s">
        <v>150</v>
      </c>
      <c r="J4279" s="9" t="str">
        <f t="shared" si="266"/>
        <v>RS DQLAB</v>
      </c>
      <c r="K4279" s="14" t="s">
        <v>151</v>
      </c>
      <c r="L4279" t="str">
        <f t="shared" si="267"/>
        <v>SELL</v>
      </c>
    </row>
    <row r="4280" spans="1:12" x14ac:dyDescent="0.2">
      <c r="A4280" s="7" t="s">
        <v>4432</v>
      </c>
      <c r="B4280" s="8">
        <v>44492</v>
      </c>
      <c r="C4280" s="9" t="s">
        <v>24</v>
      </c>
      <c r="D4280" s="9">
        <v>41</v>
      </c>
      <c r="E4280" s="9" t="s">
        <v>116</v>
      </c>
      <c r="F4280" s="16" t="str">
        <f t="shared" si="264"/>
        <v>OTHER</v>
      </c>
      <c r="G4280" s="16" t="str">
        <f t="shared" si="265"/>
        <v>OTHER</v>
      </c>
      <c r="H4280" s="9" t="s">
        <v>4896</v>
      </c>
      <c r="I4280" s="9" t="s">
        <v>150</v>
      </c>
      <c r="J4280" s="9" t="str">
        <f t="shared" si="266"/>
        <v>RS DQLAB</v>
      </c>
      <c r="K4280" s="10" t="s">
        <v>151</v>
      </c>
      <c r="L4280" t="str">
        <f t="shared" si="267"/>
        <v>SELL</v>
      </c>
    </row>
    <row r="4281" spans="1:12" x14ac:dyDescent="0.2">
      <c r="A4281" s="11" t="s">
        <v>4433</v>
      </c>
      <c r="B4281" s="12">
        <v>44492</v>
      </c>
      <c r="C4281" s="13" t="s">
        <v>10</v>
      </c>
      <c r="D4281" s="13">
        <v>17</v>
      </c>
      <c r="E4281" s="13" t="s">
        <v>116</v>
      </c>
      <c r="F4281" s="16" t="str">
        <f t="shared" si="264"/>
        <v>OTHER</v>
      </c>
      <c r="G4281" s="16" t="str">
        <f t="shared" si="265"/>
        <v>OTHER</v>
      </c>
      <c r="H4281" s="9" t="s">
        <v>4896</v>
      </c>
      <c r="I4281" s="13" t="s">
        <v>150</v>
      </c>
      <c r="J4281" s="9" t="str">
        <f t="shared" si="266"/>
        <v>RS DQLAB</v>
      </c>
      <c r="K4281" s="14" t="s">
        <v>151</v>
      </c>
      <c r="L4281" t="str">
        <f t="shared" si="267"/>
        <v>SELL</v>
      </c>
    </row>
    <row r="4282" spans="1:12" x14ac:dyDescent="0.2">
      <c r="A4282" s="7" t="s">
        <v>4434</v>
      </c>
      <c r="B4282" s="8">
        <v>44492</v>
      </c>
      <c r="C4282" s="9" t="s">
        <v>30</v>
      </c>
      <c r="D4282" s="9">
        <v>21</v>
      </c>
      <c r="E4282" s="9" t="s">
        <v>116</v>
      </c>
      <c r="F4282" s="16" t="str">
        <f t="shared" si="264"/>
        <v>OTHER</v>
      </c>
      <c r="G4282" s="16" t="str">
        <f t="shared" si="265"/>
        <v>OTHER</v>
      </c>
      <c r="H4282" s="9" t="s">
        <v>4896</v>
      </c>
      <c r="I4282" s="9" t="s">
        <v>150</v>
      </c>
      <c r="J4282" s="9" t="str">
        <f t="shared" si="266"/>
        <v>RS DQLAB</v>
      </c>
      <c r="K4282" s="10" t="s">
        <v>151</v>
      </c>
      <c r="L4282" t="str">
        <f t="shared" si="267"/>
        <v>SELL</v>
      </c>
    </row>
    <row r="4283" spans="1:12" x14ac:dyDescent="0.2">
      <c r="A4283" s="11" t="s">
        <v>4435</v>
      </c>
      <c r="B4283" s="12">
        <v>44492</v>
      </c>
      <c r="C4283" s="13" t="s">
        <v>28</v>
      </c>
      <c r="D4283" s="13">
        <v>31</v>
      </c>
      <c r="E4283" s="13" t="s">
        <v>116</v>
      </c>
      <c r="F4283" s="16" t="str">
        <f t="shared" si="264"/>
        <v>OTHER</v>
      </c>
      <c r="G4283" s="16" t="str">
        <f t="shared" si="265"/>
        <v>OTHER</v>
      </c>
      <c r="H4283" s="9" t="s">
        <v>4896</v>
      </c>
      <c r="I4283" s="13" t="s">
        <v>150</v>
      </c>
      <c r="J4283" s="9" t="str">
        <f t="shared" si="266"/>
        <v>RS DQLAB</v>
      </c>
      <c r="K4283" s="14" t="s">
        <v>151</v>
      </c>
      <c r="L4283" t="str">
        <f t="shared" si="267"/>
        <v>SELL</v>
      </c>
    </row>
    <row r="4284" spans="1:12" x14ac:dyDescent="0.2">
      <c r="A4284" s="7" t="s">
        <v>4436</v>
      </c>
      <c r="B4284" s="8">
        <v>44492</v>
      </c>
      <c r="C4284" s="9" t="s">
        <v>20</v>
      </c>
      <c r="D4284" s="9">
        <v>4</v>
      </c>
      <c r="E4284" s="9" t="s">
        <v>116</v>
      </c>
      <c r="F4284" s="16" t="str">
        <f t="shared" si="264"/>
        <v>OTHER</v>
      </c>
      <c r="G4284" s="16" t="str">
        <f t="shared" si="265"/>
        <v>OTHER</v>
      </c>
      <c r="H4284" s="9" t="s">
        <v>4896</v>
      </c>
      <c r="I4284" s="9" t="s">
        <v>150</v>
      </c>
      <c r="J4284" s="9" t="str">
        <f t="shared" si="266"/>
        <v>RS DQLAB</v>
      </c>
      <c r="K4284" s="10" t="s">
        <v>151</v>
      </c>
      <c r="L4284" t="str">
        <f t="shared" si="267"/>
        <v>SELL</v>
      </c>
    </row>
    <row r="4285" spans="1:12" x14ac:dyDescent="0.2">
      <c r="A4285" s="11" t="s">
        <v>4437</v>
      </c>
      <c r="B4285" s="12">
        <v>44492</v>
      </c>
      <c r="C4285" s="13" t="s">
        <v>17</v>
      </c>
      <c r="D4285" s="13">
        <v>9</v>
      </c>
      <c r="E4285" s="13" t="s">
        <v>116</v>
      </c>
      <c r="F4285" s="16" t="str">
        <f t="shared" si="264"/>
        <v>OTHER</v>
      </c>
      <c r="G4285" s="16" t="str">
        <f t="shared" si="265"/>
        <v>OTHER</v>
      </c>
      <c r="H4285" s="9" t="s">
        <v>4896</v>
      </c>
      <c r="I4285" s="13" t="s">
        <v>150</v>
      </c>
      <c r="J4285" s="9" t="str">
        <f t="shared" si="266"/>
        <v>RS DQLAB</v>
      </c>
      <c r="K4285" s="14" t="s">
        <v>151</v>
      </c>
      <c r="L4285" t="str">
        <f t="shared" si="267"/>
        <v>SELL</v>
      </c>
    </row>
    <row r="4286" spans="1:12" x14ac:dyDescent="0.2">
      <c r="A4286" s="7" t="s">
        <v>4438</v>
      </c>
      <c r="B4286" s="8">
        <v>44493</v>
      </c>
      <c r="C4286" s="9" t="s">
        <v>12</v>
      </c>
      <c r="D4286" s="9">
        <v>36</v>
      </c>
      <c r="E4286" s="9" t="s">
        <v>116</v>
      </c>
      <c r="F4286" s="16" t="str">
        <f t="shared" si="264"/>
        <v>OTHER</v>
      </c>
      <c r="G4286" s="16" t="str">
        <f t="shared" si="265"/>
        <v>OTHER</v>
      </c>
      <c r="H4286" s="9" t="s">
        <v>4896</v>
      </c>
      <c r="I4286" s="9" t="s">
        <v>150</v>
      </c>
      <c r="J4286" s="9" t="str">
        <f t="shared" si="266"/>
        <v>RS DQLAB</v>
      </c>
      <c r="K4286" s="10" t="s">
        <v>151</v>
      </c>
      <c r="L4286" t="str">
        <f t="shared" si="267"/>
        <v>SELL</v>
      </c>
    </row>
    <row r="4287" spans="1:12" x14ac:dyDescent="0.2">
      <c r="A4287" s="11" t="s">
        <v>4439</v>
      </c>
      <c r="B4287" s="12">
        <v>44493</v>
      </c>
      <c r="C4287" s="13" t="s">
        <v>24</v>
      </c>
      <c r="D4287" s="13">
        <v>31</v>
      </c>
      <c r="E4287" s="13" t="s">
        <v>116</v>
      </c>
      <c r="F4287" s="16" t="str">
        <f t="shared" si="264"/>
        <v>OTHER</v>
      </c>
      <c r="G4287" s="16" t="str">
        <f t="shared" si="265"/>
        <v>OTHER</v>
      </c>
      <c r="H4287" s="9" t="s">
        <v>4896</v>
      </c>
      <c r="I4287" s="13" t="s">
        <v>150</v>
      </c>
      <c r="J4287" s="9" t="str">
        <f t="shared" si="266"/>
        <v>RS DQLAB</v>
      </c>
      <c r="K4287" s="14" t="s">
        <v>151</v>
      </c>
      <c r="L4287" t="str">
        <f t="shared" si="267"/>
        <v>SELL</v>
      </c>
    </row>
    <row r="4288" spans="1:12" x14ac:dyDescent="0.2">
      <c r="A4288" s="7" t="s">
        <v>4440</v>
      </c>
      <c r="B4288" s="8">
        <v>44493</v>
      </c>
      <c r="C4288" s="9" t="s">
        <v>41</v>
      </c>
      <c r="D4288" s="9">
        <v>4</v>
      </c>
      <c r="E4288" s="9" t="s">
        <v>116</v>
      </c>
      <c r="F4288" s="16" t="str">
        <f t="shared" si="264"/>
        <v>OTHER</v>
      </c>
      <c r="G4288" s="16" t="str">
        <f t="shared" si="265"/>
        <v>OTHER</v>
      </c>
      <c r="H4288" s="9" t="s">
        <v>4896</v>
      </c>
      <c r="I4288" s="9" t="s">
        <v>150</v>
      </c>
      <c r="J4288" s="9" t="str">
        <f t="shared" si="266"/>
        <v>RS DQLAB</v>
      </c>
      <c r="K4288" s="10" t="s">
        <v>151</v>
      </c>
      <c r="L4288" t="str">
        <f t="shared" si="267"/>
        <v>SELL</v>
      </c>
    </row>
    <row r="4289" spans="1:12" x14ac:dyDescent="0.2">
      <c r="A4289" s="11" t="s">
        <v>4441</v>
      </c>
      <c r="B4289" s="12">
        <v>44493</v>
      </c>
      <c r="C4289" s="13" t="s">
        <v>8</v>
      </c>
      <c r="D4289" s="13">
        <v>98</v>
      </c>
      <c r="E4289" s="13" t="s">
        <v>116</v>
      </c>
      <c r="F4289" s="16" t="str">
        <f t="shared" si="264"/>
        <v>OTHER</v>
      </c>
      <c r="G4289" s="16" t="str">
        <f t="shared" si="265"/>
        <v>OTHER</v>
      </c>
      <c r="H4289" s="9" t="s">
        <v>4896</v>
      </c>
      <c r="I4289" s="13" t="s">
        <v>150</v>
      </c>
      <c r="J4289" s="9" t="str">
        <f t="shared" si="266"/>
        <v>RS DQLAB</v>
      </c>
      <c r="K4289" s="14" t="s">
        <v>151</v>
      </c>
      <c r="L4289" t="str">
        <f t="shared" si="267"/>
        <v>SELL</v>
      </c>
    </row>
    <row r="4290" spans="1:12" x14ac:dyDescent="0.2">
      <c r="A4290" s="7" t="s">
        <v>4442</v>
      </c>
      <c r="B4290" s="8">
        <v>44493</v>
      </c>
      <c r="C4290" s="9" t="s">
        <v>7</v>
      </c>
      <c r="D4290" s="9">
        <v>16</v>
      </c>
      <c r="E4290" s="9" t="s">
        <v>116</v>
      </c>
      <c r="F4290" s="16" t="str">
        <f t="shared" si="264"/>
        <v>OTHER</v>
      </c>
      <c r="G4290" s="16" t="str">
        <f t="shared" si="265"/>
        <v>OTHER</v>
      </c>
      <c r="H4290" s="9" t="s">
        <v>4896</v>
      </c>
      <c r="I4290" s="9" t="s">
        <v>150</v>
      </c>
      <c r="J4290" s="9" t="str">
        <f t="shared" si="266"/>
        <v>RS DQLAB</v>
      </c>
      <c r="K4290" s="10" t="s">
        <v>151</v>
      </c>
      <c r="L4290" t="str">
        <f t="shared" si="267"/>
        <v>SELL</v>
      </c>
    </row>
    <row r="4291" spans="1:12" x14ac:dyDescent="0.2">
      <c r="A4291" s="11" t="s">
        <v>4443</v>
      </c>
      <c r="B4291" s="12">
        <v>44494</v>
      </c>
      <c r="C4291" s="13" t="s">
        <v>22</v>
      </c>
      <c r="D4291" s="13">
        <v>3</v>
      </c>
      <c r="E4291" s="13" t="s">
        <v>116</v>
      </c>
      <c r="F4291" s="16" t="str">
        <f t="shared" ref="F4291:F4354" si="268">UPPER(IF(LEN(E4291)=0,"OTHER",E4291))</f>
        <v>OTHER</v>
      </c>
      <c r="G4291" s="16" t="str">
        <f t="shared" ref="G4291:G4354" si="269">LEFT(F4291,7)</f>
        <v>OTHER</v>
      </c>
      <c r="H4291" s="9" t="s">
        <v>4896</v>
      </c>
      <c r="I4291" s="13" t="s">
        <v>150</v>
      </c>
      <c r="J4291" s="9" t="str">
        <f t="shared" ref="J4291:J4354" si="270">(UPPER(IF(LEN(I4291)=0,"OTHER",I4291)))</f>
        <v>RS DQLAB</v>
      </c>
      <c r="K4291" s="14" t="s">
        <v>151</v>
      </c>
      <c r="L4291" t="str">
        <f t="shared" ref="L4291:L4354" si="271">UPPER(K4291)</f>
        <v>SELL</v>
      </c>
    </row>
    <row r="4292" spans="1:12" x14ac:dyDescent="0.2">
      <c r="A4292" s="7" t="s">
        <v>4444</v>
      </c>
      <c r="B4292" s="8">
        <v>44494</v>
      </c>
      <c r="C4292" s="9" t="s">
        <v>20</v>
      </c>
      <c r="D4292" s="9">
        <v>15</v>
      </c>
      <c r="E4292" s="9" t="s">
        <v>116</v>
      </c>
      <c r="F4292" s="16" t="str">
        <f t="shared" si="268"/>
        <v>OTHER</v>
      </c>
      <c r="G4292" s="16" t="str">
        <f t="shared" si="269"/>
        <v>OTHER</v>
      </c>
      <c r="H4292" s="9" t="s">
        <v>4896</v>
      </c>
      <c r="I4292" s="9" t="s">
        <v>150</v>
      </c>
      <c r="J4292" s="9" t="str">
        <f t="shared" si="270"/>
        <v>RS DQLAB</v>
      </c>
      <c r="K4292" s="10" t="s">
        <v>151</v>
      </c>
      <c r="L4292" t="str">
        <f t="shared" si="271"/>
        <v>SELL</v>
      </c>
    </row>
    <row r="4293" spans="1:12" x14ac:dyDescent="0.2">
      <c r="A4293" s="11" t="s">
        <v>4445</v>
      </c>
      <c r="B4293" s="12">
        <v>44494</v>
      </c>
      <c r="C4293" s="13" t="s">
        <v>20</v>
      </c>
      <c r="D4293" s="13">
        <v>57</v>
      </c>
      <c r="E4293" s="13" t="s">
        <v>116</v>
      </c>
      <c r="F4293" s="16" t="str">
        <f t="shared" si="268"/>
        <v>OTHER</v>
      </c>
      <c r="G4293" s="16" t="str">
        <f t="shared" si="269"/>
        <v>OTHER</v>
      </c>
      <c r="H4293" s="9" t="s">
        <v>4896</v>
      </c>
      <c r="I4293" s="13" t="s">
        <v>150</v>
      </c>
      <c r="J4293" s="9" t="str">
        <f t="shared" si="270"/>
        <v>RS DQLAB</v>
      </c>
      <c r="K4293" s="14" t="s">
        <v>151</v>
      </c>
      <c r="L4293" t="str">
        <f t="shared" si="271"/>
        <v>SELL</v>
      </c>
    </row>
    <row r="4294" spans="1:12" x14ac:dyDescent="0.2">
      <c r="A4294" s="7" t="s">
        <v>4446</v>
      </c>
      <c r="B4294" s="8">
        <v>44494</v>
      </c>
      <c r="C4294" s="9" t="s">
        <v>14</v>
      </c>
      <c r="D4294" s="9">
        <v>14</v>
      </c>
      <c r="E4294" s="9" t="s">
        <v>116</v>
      </c>
      <c r="F4294" s="16" t="str">
        <f t="shared" si="268"/>
        <v>OTHER</v>
      </c>
      <c r="G4294" s="16" t="str">
        <f t="shared" si="269"/>
        <v>OTHER</v>
      </c>
      <c r="H4294" s="9" t="s">
        <v>4896</v>
      </c>
      <c r="I4294" s="9" t="s">
        <v>150</v>
      </c>
      <c r="J4294" s="9" t="str">
        <f t="shared" si="270"/>
        <v>RS DQLAB</v>
      </c>
      <c r="K4294" s="10" t="s">
        <v>151</v>
      </c>
      <c r="L4294" t="str">
        <f t="shared" si="271"/>
        <v>SELL</v>
      </c>
    </row>
    <row r="4295" spans="1:12" x14ac:dyDescent="0.2">
      <c r="A4295" s="11" t="s">
        <v>4447</v>
      </c>
      <c r="B4295" s="12">
        <v>44495</v>
      </c>
      <c r="C4295" s="13" t="s">
        <v>27</v>
      </c>
      <c r="D4295" s="13">
        <v>30</v>
      </c>
      <c r="E4295" s="13" t="s">
        <v>116</v>
      </c>
      <c r="F4295" s="16" t="str">
        <f t="shared" si="268"/>
        <v>OTHER</v>
      </c>
      <c r="G4295" s="16" t="str">
        <f t="shared" si="269"/>
        <v>OTHER</v>
      </c>
      <c r="H4295" s="9" t="s">
        <v>4896</v>
      </c>
      <c r="I4295" s="13" t="s">
        <v>150</v>
      </c>
      <c r="J4295" s="9" t="str">
        <f t="shared" si="270"/>
        <v>RS DQLAB</v>
      </c>
      <c r="K4295" s="14" t="s">
        <v>151</v>
      </c>
      <c r="L4295" t="str">
        <f t="shared" si="271"/>
        <v>SELL</v>
      </c>
    </row>
    <row r="4296" spans="1:12" x14ac:dyDescent="0.2">
      <c r="A4296" s="7" t="s">
        <v>4448</v>
      </c>
      <c r="B4296" s="8">
        <v>44495</v>
      </c>
      <c r="C4296" s="9" t="s">
        <v>37</v>
      </c>
      <c r="D4296" s="9">
        <v>31</v>
      </c>
      <c r="E4296" s="9" t="s">
        <v>116</v>
      </c>
      <c r="F4296" s="16" t="str">
        <f t="shared" si="268"/>
        <v>OTHER</v>
      </c>
      <c r="G4296" s="16" t="str">
        <f t="shared" si="269"/>
        <v>OTHER</v>
      </c>
      <c r="H4296" s="9" t="s">
        <v>4896</v>
      </c>
      <c r="I4296" s="9" t="s">
        <v>150</v>
      </c>
      <c r="J4296" s="9" t="str">
        <f t="shared" si="270"/>
        <v>RS DQLAB</v>
      </c>
      <c r="K4296" s="10" t="s">
        <v>151</v>
      </c>
      <c r="L4296" t="str">
        <f t="shared" si="271"/>
        <v>SELL</v>
      </c>
    </row>
    <row r="4297" spans="1:12" x14ac:dyDescent="0.2">
      <c r="A4297" s="11" t="s">
        <v>4449</v>
      </c>
      <c r="B4297" s="12">
        <v>44495</v>
      </c>
      <c r="C4297" s="13" t="s">
        <v>9</v>
      </c>
      <c r="D4297" s="13">
        <v>13</v>
      </c>
      <c r="E4297" s="13" t="s">
        <v>116</v>
      </c>
      <c r="F4297" s="16" t="str">
        <f t="shared" si="268"/>
        <v>OTHER</v>
      </c>
      <c r="G4297" s="16" t="str">
        <f t="shared" si="269"/>
        <v>OTHER</v>
      </c>
      <c r="H4297" s="9" t="s">
        <v>4896</v>
      </c>
      <c r="I4297" s="13" t="s">
        <v>150</v>
      </c>
      <c r="J4297" s="9" t="str">
        <f t="shared" si="270"/>
        <v>RS DQLAB</v>
      </c>
      <c r="K4297" s="14" t="s">
        <v>151</v>
      </c>
      <c r="L4297" t="str">
        <f t="shared" si="271"/>
        <v>SELL</v>
      </c>
    </row>
    <row r="4298" spans="1:12" x14ac:dyDescent="0.2">
      <c r="A4298" s="7" t="s">
        <v>4450</v>
      </c>
      <c r="B4298" s="8">
        <v>44495</v>
      </c>
      <c r="C4298" s="9" t="s">
        <v>22</v>
      </c>
      <c r="D4298" s="9">
        <v>52</v>
      </c>
      <c r="E4298" s="9" t="s">
        <v>116</v>
      </c>
      <c r="F4298" s="16" t="str">
        <f t="shared" si="268"/>
        <v>OTHER</v>
      </c>
      <c r="G4298" s="16" t="str">
        <f t="shared" si="269"/>
        <v>OTHER</v>
      </c>
      <c r="H4298" s="9" t="s">
        <v>4896</v>
      </c>
      <c r="I4298" s="9" t="s">
        <v>150</v>
      </c>
      <c r="J4298" s="9" t="str">
        <f t="shared" si="270"/>
        <v>RS DQLAB</v>
      </c>
      <c r="K4298" s="10" t="s">
        <v>151</v>
      </c>
      <c r="L4298" t="str">
        <f t="shared" si="271"/>
        <v>SELL</v>
      </c>
    </row>
    <row r="4299" spans="1:12" x14ac:dyDescent="0.2">
      <c r="A4299" s="11" t="s">
        <v>4451</v>
      </c>
      <c r="B4299" s="12">
        <v>44496</v>
      </c>
      <c r="C4299" s="13" t="s">
        <v>24</v>
      </c>
      <c r="D4299" s="13">
        <v>10</v>
      </c>
      <c r="E4299" s="13" t="s">
        <v>116</v>
      </c>
      <c r="F4299" s="16" t="str">
        <f t="shared" si="268"/>
        <v>OTHER</v>
      </c>
      <c r="G4299" s="16" t="str">
        <f t="shared" si="269"/>
        <v>OTHER</v>
      </c>
      <c r="H4299" s="9" t="s">
        <v>4896</v>
      </c>
      <c r="I4299" s="13" t="s">
        <v>150</v>
      </c>
      <c r="J4299" s="9" t="str">
        <f t="shared" si="270"/>
        <v>RS DQLAB</v>
      </c>
      <c r="K4299" s="14" t="s">
        <v>151</v>
      </c>
      <c r="L4299" t="str">
        <f t="shared" si="271"/>
        <v>SELL</v>
      </c>
    </row>
    <row r="4300" spans="1:12" x14ac:dyDescent="0.2">
      <c r="A4300" s="7" t="s">
        <v>4452</v>
      </c>
      <c r="B4300" s="8">
        <v>44496</v>
      </c>
      <c r="C4300" s="9" t="s">
        <v>41</v>
      </c>
      <c r="D4300" s="9">
        <v>22</v>
      </c>
      <c r="E4300" s="9" t="s">
        <v>116</v>
      </c>
      <c r="F4300" s="16" t="str">
        <f t="shared" si="268"/>
        <v>OTHER</v>
      </c>
      <c r="G4300" s="16" t="str">
        <f t="shared" si="269"/>
        <v>OTHER</v>
      </c>
      <c r="H4300" s="9" t="s">
        <v>4896</v>
      </c>
      <c r="I4300" s="9" t="s">
        <v>150</v>
      </c>
      <c r="J4300" s="9" t="str">
        <f t="shared" si="270"/>
        <v>RS DQLAB</v>
      </c>
      <c r="K4300" s="10" t="s">
        <v>151</v>
      </c>
      <c r="L4300" t="str">
        <f t="shared" si="271"/>
        <v>SELL</v>
      </c>
    </row>
    <row r="4301" spans="1:12" x14ac:dyDescent="0.2">
      <c r="A4301" s="11" t="s">
        <v>4453</v>
      </c>
      <c r="B4301" s="12">
        <v>44496</v>
      </c>
      <c r="C4301" s="13" t="s">
        <v>36</v>
      </c>
      <c r="D4301" s="13">
        <v>31</v>
      </c>
      <c r="E4301" s="13" t="s">
        <v>116</v>
      </c>
      <c r="F4301" s="16" t="str">
        <f t="shared" si="268"/>
        <v>OTHER</v>
      </c>
      <c r="G4301" s="16" t="str">
        <f t="shared" si="269"/>
        <v>OTHER</v>
      </c>
      <c r="H4301" s="9" t="s">
        <v>4896</v>
      </c>
      <c r="I4301" s="13" t="s">
        <v>150</v>
      </c>
      <c r="J4301" s="9" t="str">
        <f t="shared" si="270"/>
        <v>RS DQLAB</v>
      </c>
      <c r="K4301" s="14" t="s">
        <v>151</v>
      </c>
      <c r="L4301" t="str">
        <f t="shared" si="271"/>
        <v>SELL</v>
      </c>
    </row>
    <row r="4302" spans="1:12" x14ac:dyDescent="0.2">
      <c r="A4302" s="7" t="s">
        <v>4454</v>
      </c>
      <c r="B4302" s="8">
        <v>44496</v>
      </c>
      <c r="C4302" s="9" t="s">
        <v>20</v>
      </c>
      <c r="D4302" s="9">
        <v>27</v>
      </c>
      <c r="E4302" s="9" t="s">
        <v>116</v>
      </c>
      <c r="F4302" s="16" t="str">
        <f t="shared" si="268"/>
        <v>OTHER</v>
      </c>
      <c r="G4302" s="16" t="str">
        <f t="shared" si="269"/>
        <v>OTHER</v>
      </c>
      <c r="H4302" s="9" t="s">
        <v>4896</v>
      </c>
      <c r="I4302" s="9" t="s">
        <v>150</v>
      </c>
      <c r="J4302" s="9" t="str">
        <f t="shared" si="270"/>
        <v>RS DQLAB</v>
      </c>
      <c r="K4302" s="10" t="s">
        <v>151</v>
      </c>
      <c r="L4302" t="str">
        <f t="shared" si="271"/>
        <v>SELL</v>
      </c>
    </row>
    <row r="4303" spans="1:12" x14ac:dyDescent="0.2">
      <c r="A4303" s="11" t="s">
        <v>4455</v>
      </c>
      <c r="B4303" s="12">
        <v>44496</v>
      </c>
      <c r="C4303" s="13" t="s">
        <v>35</v>
      </c>
      <c r="D4303" s="13">
        <v>544</v>
      </c>
      <c r="E4303" s="13" t="s">
        <v>116</v>
      </c>
      <c r="F4303" s="16" t="str">
        <f t="shared" si="268"/>
        <v>OTHER</v>
      </c>
      <c r="G4303" s="16" t="str">
        <f t="shared" si="269"/>
        <v>OTHER</v>
      </c>
      <c r="H4303" s="9" t="s">
        <v>4896</v>
      </c>
      <c r="I4303" s="13" t="s">
        <v>150</v>
      </c>
      <c r="J4303" s="9" t="str">
        <f t="shared" si="270"/>
        <v>RS DQLAB</v>
      </c>
      <c r="K4303" s="14" t="s">
        <v>151</v>
      </c>
      <c r="L4303" t="str">
        <f t="shared" si="271"/>
        <v>SELL</v>
      </c>
    </row>
    <row r="4304" spans="1:12" x14ac:dyDescent="0.2">
      <c r="A4304" s="7" t="s">
        <v>4456</v>
      </c>
      <c r="B4304" s="8">
        <v>44496</v>
      </c>
      <c r="C4304" s="9" t="s">
        <v>5</v>
      </c>
      <c r="D4304" s="9">
        <v>1</v>
      </c>
      <c r="E4304" s="9" t="s">
        <v>116</v>
      </c>
      <c r="F4304" s="16" t="str">
        <f t="shared" si="268"/>
        <v>OTHER</v>
      </c>
      <c r="G4304" s="16" t="str">
        <f t="shared" si="269"/>
        <v>OTHER</v>
      </c>
      <c r="H4304" s="9" t="s">
        <v>4896</v>
      </c>
      <c r="I4304" s="9" t="s">
        <v>150</v>
      </c>
      <c r="J4304" s="9" t="str">
        <f t="shared" si="270"/>
        <v>RS DQLAB</v>
      </c>
      <c r="K4304" s="10" t="s">
        <v>151</v>
      </c>
      <c r="L4304" t="str">
        <f t="shared" si="271"/>
        <v>SELL</v>
      </c>
    </row>
    <row r="4305" spans="1:12" x14ac:dyDescent="0.2">
      <c r="A4305" s="11" t="s">
        <v>4457</v>
      </c>
      <c r="B4305" s="12">
        <v>44497</v>
      </c>
      <c r="C4305" s="13" t="s">
        <v>29</v>
      </c>
      <c r="D4305" s="13">
        <v>15</v>
      </c>
      <c r="E4305" s="13" t="s">
        <v>116</v>
      </c>
      <c r="F4305" s="16" t="str">
        <f t="shared" si="268"/>
        <v>OTHER</v>
      </c>
      <c r="G4305" s="16" t="str">
        <f t="shared" si="269"/>
        <v>OTHER</v>
      </c>
      <c r="H4305" s="9" t="s">
        <v>4896</v>
      </c>
      <c r="I4305" s="13" t="s">
        <v>150</v>
      </c>
      <c r="J4305" s="9" t="str">
        <f t="shared" si="270"/>
        <v>RS DQLAB</v>
      </c>
      <c r="K4305" s="14" t="s">
        <v>151</v>
      </c>
      <c r="L4305" t="str">
        <f t="shared" si="271"/>
        <v>SELL</v>
      </c>
    </row>
    <row r="4306" spans="1:12" x14ac:dyDescent="0.2">
      <c r="A4306" s="7" t="s">
        <v>4458</v>
      </c>
      <c r="B4306" s="8">
        <v>44497</v>
      </c>
      <c r="C4306" s="9" t="s">
        <v>9</v>
      </c>
      <c r="D4306" s="9">
        <v>10</v>
      </c>
      <c r="E4306" s="9" t="s">
        <v>116</v>
      </c>
      <c r="F4306" s="16" t="str">
        <f t="shared" si="268"/>
        <v>OTHER</v>
      </c>
      <c r="G4306" s="16" t="str">
        <f t="shared" si="269"/>
        <v>OTHER</v>
      </c>
      <c r="H4306" s="9" t="s">
        <v>4896</v>
      </c>
      <c r="I4306" s="9" t="s">
        <v>150</v>
      </c>
      <c r="J4306" s="9" t="str">
        <f t="shared" si="270"/>
        <v>RS DQLAB</v>
      </c>
      <c r="K4306" s="10" t="s">
        <v>151</v>
      </c>
      <c r="L4306" t="str">
        <f t="shared" si="271"/>
        <v>SELL</v>
      </c>
    </row>
    <row r="4307" spans="1:12" x14ac:dyDescent="0.2">
      <c r="A4307" s="11" t="s">
        <v>4459</v>
      </c>
      <c r="B4307" s="12">
        <v>44497</v>
      </c>
      <c r="C4307" s="13" t="s">
        <v>24</v>
      </c>
      <c r="D4307" s="13">
        <v>5</v>
      </c>
      <c r="E4307" s="13" t="s">
        <v>116</v>
      </c>
      <c r="F4307" s="16" t="str">
        <f t="shared" si="268"/>
        <v>OTHER</v>
      </c>
      <c r="G4307" s="16" t="str">
        <f t="shared" si="269"/>
        <v>OTHER</v>
      </c>
      <c r="H4307" s="9" t="s">
        <v>4896</v>
      </c>
      <c r="I4307" s="13" t="s">
        <v>150</v>
      </c>
      <c r="J4307" s="9" t="str">
        <f t="shared" si="270"/>
        <v>RS DQLAB</v>
      </c>
      <c r="K4307" s="14" t="s">
        <v>151</v>
      </c>
      <c r="L4307" t="str">
        <f t="shared" si="271"/>
        <v>SELL</v>
      </c>
    </row>
    <row r="4308" spans="1:12" x14ac:dyDescent="0.2">
      <c r="A4308" s="7" t="s">
        <v>4460</v>
      </c>
      <c r="B4308" s="8">
        <v>44497</v>
      </c>
      <c r="C4308" s="9" t="s">
        <v>40</v>
      </c>
      <c r="D4308" s="9">
        <v>94</v>
      </c>
      <c r="E4308" s="9" t="s">
        <v>116</v>
      </c>
      <c r="F4308" s="16" t="str">
        <f t="shared" si="268"/>
        <v>OTHER</v>
      </c>
      <c r="G4308" s="16" t="str">
        <f t="shared" si="269"/>
        <v>OTHER</v>
      </c>
      <c r="H4308" s="9" t="s">
        <v>4896</v>
      </c>
      <c r="I4308" s="9" t="s">
        <v>150</v>
      </c>
      <c r="J4308" s="9" t="str">
        <f t="shared" si="270"/>
        <v>RS DQLAB</v>
      </c>
      <c r="K4308" s="10" t="s">
        <v>151</v>
      </c>
      <c r="L4308" t="str">
        <f t="shared" si="271"/>
        <v>SELL</v>
      </c>
    </row>
    <row r="4309" spans="1:12" x14ac:dyDescent="0.2">
      <c r="A4309" s="11" t="s">
        <v>4461</v>
      </c>
      <c r="B4309" s="12">
        <v>44497</v>
      </c>
      <c r="C4309" s="13" t="s">
        <v>14</v>
      </c>
      <c r="D4309" s="13">
        <v>35</v>
      </c>
      <c r="E4309" s="13" t="s">
        <v>116</v>
      </c>
      <c r="F4309" s="16" t="str">
        <f t="shared" si="268"/>
        <v>OTHER</v>
      </c>
      <c r="G4309" s="16" t="str">
        <f t="shared" si="269"/>
        <v>OTHER</v>
      </c>
      <c r="H4309" s="9" t="s">
        <v>4896</v>
      </c>
      <c r="I4309" s="13" t="s">
        <v>150</v>
      </c>
      <c r="J4309" s="9" t="str">
        <f t="shared" si="270"/>
        <v>RS DQLAB</v>
      </c>
      <c r="K4309" s="14" t="s">
        <v>151</v>
      </c>
      <c r="L4309" t="str">
        <f t="shared" si="271"/>
        <v>SELL</v>
      </c>
    </row>
    <row r="4310" spans="1:12" x14ac:dyDescent="0.2">
      <c r="A4310" s="7" t="s">
        <v>4462</v>
      </c>
      <c r="B4310" s="8">
        <v>44497</v>
      </c>
      <c r="C4310" s="9" t="s">
        <v>34</v>
      </c>
      <c r="D4310" s="9">
        <v>2</v>
      </c>
      <c r="E4310" s="9" t="s">
        <v>116</v>
      </c>
      <c r="F4310" s="16" t="str">
        <f t="shared" si="268"/>
        <v>OTHER</v>
      </c>
      <c r="G4310" s="16" t="str">
        <f t="shared" si="269"/>
        <v>OTHER</v>
      </c>
      <c r="H4310" s="9" t="s">
        <v>4896</v>
      </c>
      <c r="I4310" s="9" t="s">
        <v>150</v>
      </c>
      <c r="J4310" s="9" t="str">
        <f t="shared" si="270"/>
        <v>RS DQLAB</v>
      </c>
      <c r="K4310" s="10" t="s">
        <v>151</v>
      </c>
      <c r="L4310" t="str">
        <f t="shared" si="271"/>
        <v>SELL</v>
      </c>
    </row>
    <row r="4311" spans="1:12" x14ac:dyDescent="0.2">
      <c r="A4311" s="11" t="s">
        <v>4463</v>
      </c>
      <c r="B4311" s="12">
        <v>44498</v>
      </c>
      <c r="C4311" s="13" t="s">
        <v>12</v>
      </c>
      <c r="D4311" s="13">
        <v>41</v>
      </c>
      <c r="E4311" s="13" t="s">
        <v>116</v>
      </c>
      <c r="F4311" s="16" t="str">
        <f t="shared" si="268"/>
        <v>OTHER</v>
      </c>
      <c r="G4311" s="16" t="str">
        <f t="shared" si="269"/>
        <v>OTHER</v>
      </c>
      <c r="H4311" s="9" t="s">
        <v>4896</v>
      </c>
      <c r="I4311" s="13" t="s">
        <v>150</v>
      </c>
      <c r="J4311" s="9" t="str">
        <f t="shared" si="270"/>
        <v>RS DQLAB</v>
      </c>
      <c r="K4311" s="14" t="s">
        <v>151</v>
      </c>
      <c r="L4311" t="str">
        <f t="shared" si="271"/>
        <v>SELL</v>
      </c>
    </row>
    <row r="4312" spans="1:12" x14ac:dyDescent="0.2">
      <c r="A4312" s="7" t="s">
        <v>4464</v>
      </c>
      <c r="B4312" s="8">
        <v>44498</v>
      </c>
      <c r="C4312" s="9" t="s">
        <v>37</v>
      </c>
      <c r="D4312" s="9">
        <v>20</v>
      </c>
      <c r="E4312" s="9" t="s">
        <v>116</v>
      </c>
      <c r="F4312" s="16" t="str">
        <f t="shared" si="268"/>
        <v>OTHER</v>
      </c>
      <c r="G4312" s="16" t="str">
        <f t="shared" si="269"/>
        <v>OTHER</v>
      </c>
      <c r="H4312" s="9" t="s">
        <v>4896</v>
      </c>
      <c r="I4312" s="9" t="s">
        <v>150</v>
      </c>
      <c r="J4312" s="9" t="str">
        <f t="shared" si="270"/>
        <v>RS DQLAB</v>
      </c>
      <c r="K4312" s="10" t="s">
        <v>151</v>
      </c>
      <c r="L4312" t="str">
        <f t="shared" si="271"/>
        <v>SELL</v>
      </c>
    </row>
    <row r="4313" spans="1:12" x14ac:dyDescent="0.2">
      <c r="A4313" s="11" t="s">
        <v>4465</v>
      </c>
      <c r="B4313" s="12">
        <v>44498</v>
      </c>
      <c r="C4313" s="13" t="s">
        <v>41</v>
      </c>
      <c r="D4313" s="13">
        <v>46</v>
      </c>
      <c r="E4313" s="13" t="s">
        <v>116</v>
      </c>
      <c r="F4313" s="16" t="str">
        <f t="shared" si="268"/>
        <v>OTHER</v>
      </c>
      <c r="G4313" s="16" t="str">
        <f t="shared" si="269"/>
        <v>OTHER</v>
      </c>
      <c r="H4313" s="9" t="s">
        <v>4896</v>
      </c>
      <c r="I4313" s="13" t="s">
        <v>150</v>
      </c>
      <c r="J4313" s="9" t="str">
        <f t="shared" si="270"/>
        <v>RS DQLAB</v>
      </c>
      <c r="K4313" s="14" t="s">
        <v>151</v>
      </c>
      <c r="L4313" t="str">
        <f t="shared" si="271"/>
        <v>SELL</v>
      </c>
    </row>
    <row r="4314" spans="1:12" x14ac:dyDescent="0.2">
      <c r="A4314" s="7" t="s">
        <v>4466</v>
      </c>
      <c r="B4314" s="8">
        <v>44498</v>
      </c>
      <c r="C4314" s="9" t="s">
        <v>36</v>
      </c>
      <c r="D4314" s="9">
        <v>141</v>
      </c>
      <c r="E4314" s="9" t="s">
        <v>116</v>
      </c>
      <c r="F4314" s="16" t="str">
        <f t="shared" si="268"/>
        <v>OTHER</v>
      </c>
      <c r="G4314" s="16" t="str">
        <f t="shared" si="269"/>
        <v>OTHER</v>
      </c>
      <c r="H4314" s="9" t="s">
        <v>4896</v>
      </c>
      <c r="I4314" s="9" t="s">
        <v>150</v>
      </c>
      <c r="J4314" s="9" t="str">
        <f t="shared" si="270"/>
        <v>RS DQLAB</v>
      </c>
      <c r="K4314" s="10" t="s">
        <v>151</v>
      </c>
      <c r="L4314" t="str">
        <f t="shared" si="271"/>
        <v>SELL</v>
      </c>
    </row>
    <row r="4315" spans="1:12" x14ac:dyDescent="0.2">
      <c r="A4315" s="11" t="s">
        <v>4467</v>
      </c>
      <c r="B4315" s="12">
        <v>44498</v>
      </c>
      <c r="C4315" s="13" t="s">
        <v>11</v>
      </c>
      <c r="D4315" s="13">
        <v>64</v>
      </c>
      <c r="E4315" s="13" t="s">
        <v>116</v>
      </c>
      <c r="F4315" s="16" t="str">
        <f t="shared" si="268"/>
        <v>OTHER</v>
      </c>
      <c r="G4315" s="16" t="str">
        <f t="shared" si="269"/>
        <v>OTHER</v>
      </c>
      <c r="H4315" s="9" t="s">
        <v>4896</v>
      </c>
      <c r="I4315" s="13" t="s">
        <v>150</v>
      </c>
      <c r="J4315" s="9" t="str">
        <f t="shared" si="270"/>
        <v>RS DQLAB</v>
      </c>
      <c r="K4315" s="14" t="s">
        <v>151</v>
      </c>
      <c r="L4315" t="str">
        <f t="shared" si="271"/>
        <v>SELL</v>
      </c>
    </row>
    <row r="4316" spans="1:12" x14ac:dyDescent="0.2">
      <c r="A4316" s="7" t="s">
        <v>4468</v>
      </c>
      <c r="B4316" s="8">
        <v>44498</v>
      </c>
      <c r="C4316" s="9" t="s">
        <v>25</v>
      </c>
      <c r="D4316" s="9">
        <v>3</v>
      </c>
      <c r="E4316" s="9" t="s">
        <v>116</v>
      </c>
      <c r="F4316" s="16" t="str">
        <f t="shared" si="268"/>
        <v>OTHER</v>
      </c>
      <c r="G4316" s="16" t="str">
        <f t="shared" si="269"/>
        <v>OTHER</v>
      </c>
      <c r="H4316" s="9" t="s">
        <v>4896</v>
      </c>
      <c r="I4316" s="9" t="s">
        <v>150</v>
      </c>
      <c r="J4316" s="9" t="str">
        <f t="shared" si="270"/>
        <v>RS DQLAB</v>
      </c>
      <c r="K4316" s="10" t="s">
        <v>151</v>
      </c>
      <c r="L4316" t="str">
        <f t="shared" si="271"/>
        <v>SELL</v>
      </c>
    </row>
    <row r="4317" spans="1:12" x14ac:dyDescent="0.2">
      <c r="A4317" s="11" t="s">
        <v>4469</v>
      </c>
      <c r="B4317" s="12">
        <v>44498</v>
      </c>
      <c r="C4317" s="13" t="s">
        <v>18</v>
      </c>
      <c r="D4317" s="13">
        <v>56</v>
      </c>
      <c r="E4317" s="13" t="s">
        <v>116</v>
      </c>
      <c r="F4317" s="16" t="str">
        <f t="shared" si="268"/>
        <v>OTHER</v>
      </c>
      <c r="G4317" s="16" t="str">
        <f t="shared" si="269"/>
        <v>OTHER</v>
      </c>
      <c r="H4317" s="9" t="s">
        <v>4896</v>
      </c>
      <c r="I4317" s="13" t="s">
        <v>150</v>
      </c>
      <c r="J4317" s="9" t="str">
        <f t="shared" si="270"/>
        <v>RS DQLAB</v>
      </c>
      <c r="K4317" s="14" t="s">
        <v>151</v>
      </c>
      <c r="L4317" t="str">
        <f t="shared" si="271"/>
        <v>SELL</v>
      </c>
    </row>
    <row r="4318" spans="1:12" x14ac:dyDescent="0.2">
      <c r="A4318" s="7" t="s">
        <v>4470</v>
      </c>
      <c r="B4318" s="8">
        <v>44499</v>
      </c>
      <c r="C4318" s="9" t="s">
        <v>12</v>
      </c>
      <c r="D4318" s="9">
        <v>83</v>
      </c>
      <c r="E4318" s="9" t="s">
        <v>116</v>
      </c>
      <c r="F4318" s="16" t="str">
        <f t="shared" si="268"/>
        <v>OTHER</v>
      </c>
      <c r="G4318" s="16" t="str">
        <f t="shared" si="269"/>
        <v>OTHER</v>
      </c>
      <c r="H4318" s="9" t="s">
        <v>4896</v>
      </c>
      <c r="I4318" s="9" t="s">
        <v>150</v>
      </c>
      <c r="J4318" s="9" t="str">
        <f t="shared" si="270"/>
        <v>RS DQLAB</v>
      </c>
      <c r="K4318" s="10" t="s">
        <v>151</v>
      </c>
      <c r="L4318" t="str">
        <f t="shared" si="271"/>
        <v>SELL</v>
      </c>
    </row>
    <row r="4319" spans="1:12" x14ac:dyDescent="0.2">
      <c r="A4319" s="11" t="s">
        <v>4471</v>
      </c>
      <c r="B4319" s="12">
        <v>44499</v>
      </c>
      <c r="C4319" s="13" t="s">
        <v>37</v>
      </c>
      <c r="D4319" s="13">
        <v>64</v>
      </c>
      <c r="E4319" s="13" t="s">
        <v>116</v>
      </c>
      <c r="F4319" s="16" t="str">
        <f t="shared" si="268"/>
        <v>OTHER</v>
      </c>
      <c r="G4319" s="16" t="str">
        <f t="shared" si="269"/>
        <v>OTHER</v>
      </c>
      <c r="H4319" s="9" t="s">
        <v>4896</v>
      </c>
      <c r="I4319" s="13" t="s">
        <v>150</v>
      </c>
      <c r="J4319" s="9" t="str">
        <f t="shared" si="270"/>
        <v>RS DQLAB</v>
      </c>
      <c r="K4319" s="14" t="s">
        <v>151</v>
      </c>
      <c r="L4319" t="str">
        <f t="shared" si="271"/>
        <v>SELL</v>
      </c>
    </row>
    <row r="4320" spans="1:12" x14ac:dyDescent="0.2">
      <c r="A4320" s="7" t="s">
        <v>4472</v>
      </c>
      <c r="B4320" s="8">
        <v>44499</v>
      </c>
      <c r="C4320" s="9" t="s">
        <v>37</v>
      </c>
      <c r="D4320" s="9">
        <v>5</v>
      </c>
      <c r="E4320" s="9" t="s">
        <v>116</v>
      </c>
      <c r="F4320" s="16" t="str">
        <f t="shared" si="268"/>
        <v>OTHER</v>
      </c>
      <c r="G4320" s="16" t="str">
        <f t="shared" si="269"/>
        <v>OTHER</v>
      </c>
      <c r="H4320" s="9" t="s">
        <v>4896</v>
      </c>
      <c r="I4320" s="9" t="s">
        <v>150</v>
      </c>
      <c r="J4320" s="9" t="str">
        <f t="shared" si="270"/>
        <v>RS DQLAB</v>
      </c>
      <c r="K4320" s="10" t="s">
        <v>151</v>
      </c>
      <c r="L4320" t="str">
        <f t="shared" si="271"/>
        <v>SELL</v>
      </c>
    </row>
    <row r="4321" spans="1:12" x14ac:dyDescent="0.2">
      <c r="A4321" s="11" t="s">
        <v>4473</v>
      </c>
      <c r="B4321" s="12">
        <v>44499</v>
      </c>
      <c r="C4321" s="13" t="s">
        <v>38</v>
      </c>
      <c r="D4321" s="13">
        <v>3</v>
      </c>
      <c r="E4321" s="13" t="s">
        <v>116</v>
      </c>
      <c r="F4321" s="16" t="str">
        <f t="shared" si="268"/>
        <v>OTHER</v>
      </c>
      <c r="G4321" s="16" t="str">
        <f t="shared" si="269"/>
        <v>OTHER</v>
      </c>
      <c r="H4321" s="9" t="s">
        <v>4896</v>
      </c>
      <c r="I4321" s="13" t="s">
        <v>150</v>
      </c>
      <c r="J4321" s="9" t="str">
        <f t="shared" si="270"/>
        <v>RS DQLAB</v>
      </c>
      <c r="K4321" s="14" t="s">
        <v>151</v>
      </c>
      <c r="L4321" t="str">
        <f t="shared" si="271"/>
        <v>SELL</v>
      </c>
    </row>
    <row r="4322" spans="1:12" x14ac:dyDescent="0.2">
      <c r="A4322" s="7" t="s">
        <v>4474</v>
      </c>
      <c r="B4322" s="8">
        <v>44499</v>
      </c>
      <c r="C4322" s="9" t="s">
        <v>22</v>
      </c>
      <c r="D4322" s="9">
        <v>38</v>
      </c>
      <c r="E4322" s="9" t="s">
        <v>116</v>
      </c>
      <c r="F4322" s="16" t="str">
        <f t="shared" si="268"/>
        <v>OTHER</v>
      </c>
      <c r="G4322" s="16" t="str">
        <f t="shared" si="269"/>
        <v>OTHER</v>
      </c>
      <c r="H4322" s="9" t="s">
        <v>4896</v>
      </c>
      <c r="I4322" s="9" t="s">
        <v>150</v>
      </c>
      <c r="J4322" s="9" t="str">
        <f t="shared" si="270"/>
        <v>RS DQLAB</v>
      </c>
      <c r="K4322" s="10" t="s">
        <v>151</v>
      </c>
      <c r="L4322" t="str">
        <f t="shared" si="271"/>
        <v>SELL</v>
      </c>
    </row>
    <row r="4323" spans="1:12" x14ac:dyDescent="0.2">
      <c r="A4323" s="11" t="s">
        <v>4475</v>
      </c>
      <c r="B4323" s="12">
        <v>44499</v>
      </c>
      <c r="C4323" s="13" t="s">
        <v>16</v>
      </c>
      <c r="D4323" s="13">
        <v>6</v>
      </c>
      <c r="E4323" s="13" t="s">
        <v>116</v>
      </c>
      <c r="F4323" s="16" t="str">
        <f t="shared" si="268"/>
        <v>OTHER</v>
      </c>
      <c r="G4323" s="16" t="str">
        <f t="shared" si="269"/>
        <v>OTHER</v>
      </c>
      <c r="H4323" s="9" t="s">
        <v>4896</v>
      </c>
      <c r="I4323" s="13" t="s">
        <v>150</v>
      </c>
      <c r="J4323" s="9" t="str">
        <f t="shared" si="270"/>
        <v>RS DQLAB</v>
      </c>
      <c r="K4323" s="14" t="s">
        <v>151</v>
      </c>
      <c r="L4323" t="str">
        <f t="shared" si="271"/>
        <v>SELL</v>
      </c>
    </row>
    <row r="4324" spans="1:12" x14ac:dyDescent="0.2">
      <c r="A4324" s="7" t="s">
        <v>4476</v>
      </c>
      <c r="B4324" s="8">
        <v>44499</v>
      </c>
      <c r="C4324" s="9" t="s">
        <v>30</v>
      </c>
      <c r="D4324" s="9">
        <v>5</v>
      </c>
      <c r="E4324" s="9" t="s">
        <v>116</v>
      </c>
      <c r="F4324" s="16" t="str">
        <f t="shared" si="268"/>
        <v>OTHER</v>
      </c>
      <c r="G4324" s="16" t="str">
        <f t="shared" si="269"/>
        <v>OTHER</v>
      </c>
      <c r="H4324" s="9" t="s">
        <v>4896</v>
      </c>
      <c r="I4324" s="9" t="s">
        <v>150</v>
      </c>
      <c r="J4324" s="9" t="str">
        <f t="shared" si="270"/>
        <v>RS DQLAB</v>
      </c>
      <c r="K4324" s="10" t="s">
        <v>151</v>
      </c>
      <c r="L4324" t="str">
        <f t="shared" si="271"/>
        <v>SELL</v>
      </c>
    </row>
    <row r="4325" spans="1:12" x14ac:dyDescent="0.2">
      <c r="A4325" s="11" t="s">
        <v>4477</v>
      </c>
      <c r="B4325" s="12">
        <v>44499</v>
      </c>
      <c r="C4325" s="13" t="s">
        <v>20</v>
      </c>
      <c r="D4325" s="13">
        <v>10</v>
      </c>
      <c r="E4325" s="13" t="s">
        <v>116</v>
      </c>
      <c r="F4325" s="16" t="str">
        <f t="shared" si="268"/>
        <v>OTHER</v>
      </c>
      <c r="G4325" s="16" t="str">
        <f t="shared" si="269"/>
        <v>OTHER</v>
      </c>
      <c r="H4325" s="9" t="s">
        <v>4896</v>
      </c>
      <c r="I4325" s="13" t="s">
        <v>150</v>
      </c>
      <c r="J4325" s="9" t="str">
        <f t="shared" si="270"/>
        <v>RS DQLAB</v>
      </c>
      <c r="K4325" s="14" t="s">
        <v>151</v>
      </c>
      <c r="L4325" t="str">
        <f t="shared" si="271"/>
        <v>SELL</v>
      </c>
    </row>
    <row r="4326" spans="1:12" x14ac:dyDescent="0.2">
      <c r="A4326" s="7" t="s">
        <v>4478</v>
      </c>
      <c r="B4326" s="8">
        <v>44499</v>
      </c>
      <c r="C4326" s="9" t="s">
        <v>14</v>
      </c>
      <c r="D4326" s="9">
        <v>9</v>
      </c>
      <c r="E4326" s="9" t="s">
        <v>116</v>
      </c>
      <c r="F4326" s="16" t="str">
        <f t="shared" si="268"/>
        <v>OTHER</v>
      </c>
      <c r="G4326" s="16" t="str">
        <f t="shared" si="269"/>
        <v>OTHER</v>
      </c>
      <c r="H4326" s="9" t="s">
        <v>4896</v>
      </c>
      <c r="I4326" s="9" t="s">
        <v>150</v>
      </c>
      <c r="J4326" s="9" t="str">
        <f t="shared" si="270"/>
        <v>RS DQLAB</v>
      </c>
      <c r="K4326" s="10" t="s">
        <v>151</v>
      </c>
      <c r="L4326" t="str">
        <f t="shared" si="271"/>
        <v>SELL</v>
      </c>
    </row>
    <row r="4327" spans="1:12" x14ac:dyDescent="0.2">
      <c r="A4327" s="11" t="s">
        <v>4479</v>
      </c>
      <c r="B4327" s="12">
        <v>44499</v>
      </c>
      <c r="C4327" s="13" t="s">
        <v>34</v>
      </c>
      <c r="D4327" s="13">
        <v>22</v>
      </c>
      <c r="E4327" s="13" t="s">
        <v>116</v>
      </c>
      <c r="F4327" s="16" t="str">
        <f t="shared" si="268"/>
        <v>OTHER</v>
      </c>
      <c r="G4327" s="16" t="str">
        <f t="shared" si="269"/>
        <v>OTHER</v>
      </c>
      <c r="H4327" s="9" t="s">
        <v>4896</v>
      </c>
      <c r="I4327" s="13" t="s">
        <v>150</v>
      </c>
      <c r="J4327" s="9" t="str">
        <f t="shared" si="270"/>
        <v>RS DQLAB</v>
      </c>
      <c r="K4327" s="14" t="s">
        <v>151</v>
      </c>
      <c r="L4327" t="str">
        <f t="shared" si="271"/>
        <v>SELL</v>
      </c>
    </row>
    <row r="4328" spans="1:12" x14ac:dyDescent="0.2">
      <c r="A4328" s="7" t="s">
        <v>4480</v>
      </c>
      <c r="B4328" s="8">
        <v>44500</v>
      </c>
      <c r="C4328" s="9" t="s">
        <v>12</v>
      </c>
      <c r="D4328" s="9">
        <v>97</v>
      </c>
      <c r="E4328" s="9" t="s">
        <v>116</v>
      </c>
      <c r="F4328" s="16" t="str">
        <f t="shared" si="268"/>
        <v>OTHER</v>
      </c>
      <c r="G4328" s="16" t="str">
        <f t="shared" si="269"/>
        <v>OTHER</v>
      </c>
      <c r="H4328" s="9" t="s">
        <v>4896</v>
      </c>
      <c r="I4328" s="9" t="s">
        <v>150</v>
      </c>
      <c r="J4328" s="9" t="str">
        <f t="shared" si="270"/>
        <v>RS DQLAB</v>
      </c>
      <c r="K4328" s="10" t="s">
        <v>151</v>
      </c>
      <c r="L4328" t="str">
        <f t="shared" si="271"/>
        <v>SELL</v>
      </c>
    </row>
    <row r="4329" spans="1:12" x14ac:dyDescent="0.2">
      <c r="A4329" s="11" t="s">
        <v>4481</v>
      </c>
      <c r="B4329" s="12">
        <v>44500</v>
      </c>
      <c r="C4329" s="13" t="s">
        <v>24</v>
      </c>
      <c r="D4329" s="13">
        <v>21</v>
      </c>
      <c r="E4329" s="13" t="s">
        <v>116</v>
      </c>
      <c r="F4329" s="16" t="str">
        <f t="shared" si="268"/>
        <v>OTHER</v>
      </c>
      <c r="G4329" s="16" t="str">
        <f t="shared" si="269"/>
        <v>OTHER</v>
      </c>
      <c r="H4329" s="9" t="s">
        <v>4896</v>
      </c>
      <c r="I4329" s="13" t="s">
        <v>150</v>
      </c>
      <c r="J4329" s="9" t="str">
        <f t="shared" si="270"/>
        <v>RS DQLAB</v>
      </c>
      <c r="K4329" s="14" t="s">
        <v>151</v>
      </c>
      <c r="L4329" t="str">
        <f t="shared" si="271"/>
        <v>SELL</v>
      </c>
    </row>
    <row r="4330" spans="1:12" x14ac:dyDescent="0.2">
      <c r="A4330" s="7" t="s">
        <v>4482</v>
      </c>
      <c r="B4330" s="8">
        <v>44500</v>
      </c>
      <c r="C4330" s="9" t="s">
        <v>38</v>
      </c>
      <c r="D4330" s="9">
        <v>33</v>
      </c>
      <c r="E4330" s="9" t="s">
        <v>116</v>
      </c>
      <c r="F4330" s="16" t="str">
        <f t="shared" si="268"/>
        <v>OTHER</v>
      </c>
      <c r="G4330" s="16" t="str">
        <f t="shared" si="269"/>
        <v>OTHER</v>
      </c>
      <c r="H4330" s="9" t="s">
        <v>4896</v>
      </c>
      <c r="I4330" s="9" t="s">
        <v>150</v>
      </c>
      <c r="J4330" s="9" t="str">
        <f t="shared" si="270"/>
        <v>RS DQLAB</v>
      </c>
      <c r="K4330" s="10" t="s">
        <v>151</v>
      </c>
      <c r="L4330" t="str">
        <f t="shared" si="271"/>
        <v>SELL</v>
      </c>
    </row>
    <row r="4331" spans="1:12" x14ac:dyDescent="0.2">
      <c r="A4331" s="11" t="s">
        <v>4483</v>
      </c>
      <c r="B4331" s="12">
        <v>44500</v>
      </c>
      <c r="C4331" s="13" t="s">
        <v>20</v>
      </c>
      <c r="D4331" s="13">
        <v>13</v>
      </c>
      <c r="E4331" s="13" t="s">
        <v>116</v>
      </c>
      <c r="F4331" s="16" t="str">
        <f t="shared" si="268"/>
        <v>OTHER</v>
      </c>
      <c r="G4331" s="16" t="str">
        <f t="shared" si="269"/>
        <v>OTHER</v>
      </c>
      <c r="H4331" s="9" t="s">
        <v>4896</v>
      </c>
      <c r="I4331" s="13" t="s">
        <v>150</v>
      </c>
      <c r="J4331" s="9" t="str">
        <f t="shared" si="270"/>
        <v>RS DQLAB</v>
      </c>
      <c r="K4331" s="14" t="s">
        <v>151</v>
      </c>
      <c r="L4331" t="str">
        <f t="shared" si="271"/>
        <v>SELL</v>
      </c>
    </row>
    <row r="4332" spans="1:12" x14ac:dyDescent="0.2">
      <c r="A4332" s="7" t="s">
        <v>4484</v>
      </c>
      <c r="B4332" s="8">
        <v>44500</v>
      </c>
      <c r="C4332" s="9" t="s">
        <v>17</v>
      </c>
      <c r="D4332" s="9">
        <v>11</v>
      </c>
      <c r="E4332" s="9" t="s">
        <v>116</v>
      </c>
      <c r="F4332" s="16" t="str">
        <f t="shared" si="268"/>
        <v>OTHER</v>
      </c>
      <c r="G4332" s="16" t="str">
        <f t="shared" si="269"/>
        <v>OTHER</v>
      </c>
      <c r="H4332" s="9" t="s">
        <v>4896</v>
      </c>
      <c r="I4332" s="9" t="s">
        <v>150</v>
      </c>
      <c r="J4332" s="9" t="str">
        <f t="shared" si="270"/>
        <v>RS DQLAB</v>
      </c>
      <c r="K4332" s="10" t="s">
        <v>151</v>
      </c>
      <c r="L4332" t="str">
        <f t="shared" si="271"/>
        <v>SELL</v>
      </c>
    </row>
    <row r="4333" spans="1:12" x14ac:dyDescent="0.2">
      <c r="A4333" s="11" t="s">
        <v>4485</v>
      </c>
      <c r="B4333" s="12">
        <v>44501</v>
      </c>
      <c r="C4333" s="13" t="s">
        <v>12</v>
      </c>
      <c r="D4333" s="13">
        <v>46</v>
      </c>
      <c r="E4333" s="13" t="s">
        <v>116</v>
      </c>
      <c r="F4333" s="16" t="str">
        <f t="shared" si="268"/>
        <v>OTHER</v>
      </c>
      <c r="G4333" s="16" t="str">
        <f t="shared" si="269"/>
        <v>OTHER</v>
      </c>
      <c r="H4333" s="9" t="s">
        <v>4896</v>
      </c>
      <c r="I4333" s="13" t="s">
        <v>150</v>
      </c>
      <c r="J4333" s="9" t="str">
        <f t="shared" si="270"/>
        <v>RS DQLAB</v>
      </c>
      <c r="K4333" s="14" t="s">
        <v>151</v>
      </c>
      <c r="L4333" t="str">
        <f t="shared" si="271"/>
        <v>SELL</v>
      </c>
    </row>
    <row r="4334" spans="1:12" x14ac:dyDescent="0.2">
      <c r="A4334" s="7" t="s">
        <v>4486</v>
      </c>
      <c r="B4334" s="8">
        <v>44501</v>
      </c>
      <c r="C4334" s="9" t="s">
        <v>37</v>
      </c>
      <c r="D4334" s="9">
        <v>42</v>
      </c>
      <c r="E4334" s="9" t="s">
        <v>116</v>
      </c>
      <c r="F4334" s="16" t="str">
        <f t="shared" si="268"/>
        <v>OTHER</v>
      </c>
      <c r="G4334" s="16" t="str">
        <f t="shared" si="269"/>
        <v>OTHER</v>
      </c>
      <c r="H4334" s="9" t="s">
        <v>4896</v>
      </c>
      <c r="I4334" s="9" t="s">
        <v>150</v>
      </c>
      <c r="J4334" s="9" t="str">
        <f t="shared" si="270"/>
        <v>RS DQLAB</v>
      </c>
      <c r="K4334" s="10" t="s">
        <v>151</v>
      </c>
      <c r="L4334" t="str">
        <f t="shared" si="271"/>
        <v>SELL</v>
      </c>
    </row>
    <row r="4335" spans="1:12" x14ac:dyDescent="0.2">
      <c r="A4335" s="11" t="s">
        <v>4487</v>
      </c>
      <c r="B4335" s="12">
        <v>44501</v>
      </c>
      <c r="C4335" s="13" t="s">
        <v>22</v>
      </c>
      <c r="D4335" s="13">
        <v>35</v>
      </c>
      <c r="E4335" s="13" t="s">
        <v>116</v>
      </c>
      <c r="F4335" s="16" t="str">
        <f t="shared" si="268"/>
        <v>OTHER</v>
      </c>
      <c r="G4335" s="16" t="str">
        <f t="shared" si="269"/>
        <v>OTHER</v>
      </c>
      <c r="H4335" s="9" t="s">
        <v>4896</v>
      </c>
      <c r="I4335" s="13" t="s">
        <v>150</v>
      </c>
      <c r="J4335" s="9" t="str">
        <f t="shared" si="270"/>
        <v>RS DQLAB</v>
      </c>
      <c r="K4335" s="14" t="s">
        <v>151</v>
      </c>
      <c r="L4335" t="str">
        <f t="shared" si="271"/>
        <v>SELL</v>
      </c>
    </row>
    <row r="4336" spans="1:12" x14ac:dyDescent="0.2">
      <c r="A4336" s="7" t="s">
        <v>4488</v>
      </c>
      <c r="B4336" s="8">
        <v>44501</v>
      </c>
      <c r="C4336" s="9" t="s">
        <v>28</v>
      </c>
      <c r="D4336" s="9">
        <v>30</v>
      </c>
      <c r="E4336" s="9" t="s">
        <v>116</v>
      </c>
      <c r="F4336" s="16" t="str">
        <f t="shared" si="268"/>
        <v>OTHER</v>
      </c>
      <c r="G4336" s="16" t="str">
        <f t="shared" si="269"/>
        <v>OTHER</v>
      </c>
      <c r="H4336" s="9" t="s">
        <v>4896</v>
      </c>
      <c r="I4336" s="9" t="s">
        <v>150</v>
      </c>
      <c r="J4336" s="9" t="str">
        <f t="shared" si="270"/>
        <v>RS DQLAB</v>
      </c>
      <c r="K4336" s="10" t="s">
        <v>151</v>
      </c>
      <c r="L4336" t="str">
        <f t="shared" si="271"/>
        <v>SELL</v>
      </c>
    </row>
    <row r="4337" spans="1:12" x14ac:dyDescent="0.2">
      <c r="A4337" s="11" t="s">
        <v>4489</v>
      </c>
      <c r="B4337" s="12">
        <v>44501</v>
      </c>
      <c r="C4337" s="13" t="s">
        <v>9</v>
      </c>
      <c r="D4337" s="13">
        <v>2000</v>
      </c>
      <c r="E4337" s="13" t="s">
        <v>2145</v>
      </c>
      <c r="F4337" s="16" t="str">
        <f t="shared" si="268"/>
        <v>DQLAB10</v>
      </c>
      <c r="G4337" s="16" t="str">
        <f t="shared" si="269"/>
        <v>DQLAB10</v>
      </c>
      <c r="H4337" s="9" t="s">
        <v>4888</v>
      </c>
      <c r="I4337" s="13" t="s">
        <v>116</v>
      </c>
      <c r="J4337" s="9" t="str">
        <f t="shared" si="270"/>
        <v>OTHER</v>
      </c>
      <c r="K4337" s="14" t="s">
        <v>117</v>
      </c>
      <c r="L4337" t="str">
        <f t="shared" si="271"/>
        <v>BUY</v>
      </c>
    </row>
    <row r="4338" spans="1:12" x14ac:dyDescent="0.2">
      <c r="A4338" s="7" t="s">
        <v>4490</v>
      </c>
      <c r="B4338" s="8">
        <v>44501</v>
      </c>
      <c r="C4338" s="9" t="s">
        <v>10</v>
      </c>
      <c r="D4338" s="9">
        <v>2000</v>
      </c>
      <c r="E4338" s="9" t="s">
        <v>4867</v>
      </c>
      <c r="F4338" s="16" t="str">
        <f t="shared" si="268"/>
        <v>DQLAB01</v>
      </c>
      <c r="G4338" s="16" t="str">
        <f t="shared" si="269"/>
        <v>DQLAB01</v>
      </c>
      <c r="H4338" s="9" t="s">
        <v>4889</v>
      </c>
      <c r="I4338" s="9" t="s">
        <v>116</v>
      </c>
      <c r="J4338" s="9" t="str">
        <f t="shared" si="270"/>
        <v>OTHER</v>
      </c>
      <c r="K4338" s="10" t="s">
        <v>117</v>
      </c>
      <c r="L4338" t="str">
        <f t="shared" si="271"/>
        <v>BUY</v>
      </c>
    </row>
    <row r="4339" spans="1:12" x14ac:dyDescent="0.2">
      <c r="A4339" s="11" t="s">
        <v>4491</v>
      </c>
      <c r="B4339" s="12">
        <v>44501</v>
      </c>
      <c r="C4339" s="13" t="s">
        <v>12</v>
      </c>
      <c r="D4339" s="13">
        <v>3000</v>
      </c>
      <c r="E4339" s="13" t="s">
        <v>3308</v>
      </c>
      <c r="F4339" s="16" t="str">
        <f t="shared" si="268"/>
        <v>DQLAB001</v>
      </c>
      <c r="G4339" s="16" t="str">
        <f t="shared" si="269"/>
        <v>DQLAB00</v>
      </c>
      <c r="H4339" s="9" t="s">
        <v>4901</v>
      </c>
      <c r="I4339" s="13" t="s">
        <v>116</v>
      </c>
      <c r="J4339" s="9" t="str">
        <f t="shared" si="270"/>
        <v>OTHER</v>
      </c>
      <c r="K4339" s="14" t="s">
        <v>117</v>
      </c>
      <c r="L4339" t="str">
        <f t="shared" si="271"/>
        <v>BUY</v>
      </c>
    </row>
    <row r="4340" spans="1:12" x14ac:dyDescent="0.2">
      <c r="A4340" s="7" t="s">
        <v>4492</v>
      </c>
      <c r="B4340" s="8">
        <v>44501</v>
      </c>
      <c r="C4340" s="9" t="s">
        <v>41</v>
      </c>
      <c r="D4340" s="9">
        <v>1000</v>
      </c>
      <c r="E4340" s="9" t="s">
        <v>116</v>
      </c>
      <c r="F4340" s="16" t="str">
        <f t="shared" si="268"/>
        <v>OTHER</v>
      </c>
      <c r="G4340" s="16" t="str">
        <f t="shared" si="269"/>
        <v>OTHER</v>
      </c>
      <c r="H4340" s="9" t="s">
        <v>4896</v>
      </c>
      <c r="I4340" s="9" t="s">
        <v>116</v>
      </c>
      <c r="J4340" s="9" t="str">
        <f t="shared" si="270"/>
        <v>OTHER</v>
      </c>
      <c r="K4340" s="10" t="s">
        <v>117</v>
      </c>
      <c r="L4340" t="str">
        <f t="shared" si="271"/>
        <v>BUY</v>
      </c>
    </row>
    <row r="4341" spans="1:12" x14ac:dyDescent="0.2">
      <c r="A4341" s="11" t="s">
        <v>4493</v>
      </c>
      <c r="B4341" s="12">
        <v>44502</v>
      </c>
      <c r="C4341" s="13" t="s">
        <v>27</v>
      </c>
      <c r="D4341" s="13">
        <v>36</v>
      </c>
      <c r="E4341" s="13" t="s">
        <v>116</v>
      </c>
      <c r="F4341" s="16" t="str">
        <f t="shared" si="268"/>
        <v>OTHER</v>
      </c>
      <c r="G4341" s="16" t="str">
        <f t="shared" si="269"/>
        <v>OTHER</v>
      </c>
      <c r="H4341" s="9" t="s">
        <v>4896</v>
      </c>
      <c r="I4341" s="13" t="s">
        <v>150</v>
      </c>
      <c r="J4341" s="9" t="str">
        <f t="shared" si="270"/>
        <v>RS DQLAB</v>
      </c>
      <c r="K4341" s="14" t="s">
        <v>151</v>
      </c>
      <c r="L4341" t="str">
        <f t="shared" si="271"/>
        <v>SELL</v>
      </c>
    </row>
    <row r="4342" spans="1:12" x14ac:dyDescent="0.2">
      <c r="A4342" s="7" t="s">
        <v>4494</v>
      </c>
      <c r="B4342" s="8">
        <v>44502</v>
      </c>
      <c r="C4342" s="9" t="s">
        <v>12</v>
      </c>
      <c r="D4342" s="9">
        <v>80</v>
      </c>
      <c r="E4342" s="9" t="s">
        <v>116</v>
      </c>
      <c r="F4342" s="16" t="str">
        <f t="shared" si="268"/>
        <v>OTHER</v>
      </c>
      <c r="G4342" s="16" t="str">
        <f t="shared" si="269"/>
        <v>OTHER</v>
      </c>
      <c r="H4342" s="9" t="s">
        <v>4896</v>
      </c>
      <c r="I4342" s="9" t="s">
        <v>150</v>
      </c>
      <c r="J4342" s="9" t="str">
        <f t="shared" si="270"/>
        <v>RS DQLAB</v>
      </c>
      <c r="K4342" s="10" t="s">
        <v>151</v>
      </c>
      <c r="L4342" t="str">
        <f t="shared" si="271"/>
        <v>SELL</v>
      </c>
    </row>
    <row r="4343" spans="1:12" x14ac:dyDescent="0.2">
      <c r="A4343" s="11" t="s">
        <v>4495</v>
      </c>
      <c r="B4343" s="12">
        <v>44502</v>
      </c>
      <c r="C4343" s="13" t="s">
        <v>9</v>
      </c>
      <c r="D4343" s="13">
        <v>82</v>
      </c>
      <c r="E4343" s="13" t="s">
        <v>116</v>
      </c>
      <c r="F4343" s="16" t="str">
        <f t="shared" si="268"/>
        <v>OTHER</v>
      </c>
      <c r="G4343" s="16" t="str">
        <f t="shared" si="269"/>
        <v>OTHER</v>
      </c>
      <c r="H4343" s="9" t="s">
        <v>4896</v>
      </c>
      <c r="I4343" s="13" t="s">
        <v>150</v>
      </c>
      <c r="J4343" s="9" t="str">
        <f t="shared" si="270"/>
        <v>RS DQLAB</v>
      </c>
      <c r="K4343" s="14" t="s">
        <v>151</v>
      </c>
      <c r="L4343" t="str">
        <f t="shared" si="271"/>
        <v>SELL</v>
      </c>
    </row>
    <row r="4344" spans="1:12" x14ac:dyDescent="0.2">
      <c r="A4344" s="7" t="s">
        <v>4496</v>
      </c>
      <c r="B4344" s="8">
        <v>44502</v>
      </c>
      <c r="C4344" s="9" t="s">
        <v>9</v>
      </c>
      <c r="D4344" s="9">
        <v>5</v>
      </c>
      <c r="E4344" s="9" t="s">
        <v>116</v>
      </c>
      <c r="F4344" s="16" t="str">
        <f t="shared" si="268"/>
        <v>OTHER</v>
      </c>
      <c r="G4344" s="16" t="str">
        <f t="shared" si="269"/>
        <v>OTHER</v>
      </c>
      <c r="H4344" s="9" t="s">
        <v>4896</v>
      </c>
      <c r="I4344" s="9" t="s">
        <v>150</v>
      </c>
      <c r="J4344" s="9" t="str">
        <f t="shared" si="270"/>
        <v>RS DQLAB</v>
      </c>
      <c r="K4344" s="10" t="s">
        <v>151</v>
      </c>
      <c r="L4344" t="str">
        <f t="shared" si="271"/>
        <v>SELL</v>
      </c>
    </row>
    <row r="4345" spans="1:12" x14ac:dyDescent="0.2">
      <c r="A4345" s="11" t="s">
        <v>4497</v>
      </c>
      <c r="B4345" s="12">
        <v>44502</v>
      </c>
      <c r="C4345" s="13" t="s">
        <v>38</v>
      </c>
      <c r="D4345" s="13">
        <v>24</v>
      </c>
      <c r="E4345" s="13" t="s">
        <v>116</v>
      </c>
      <c r="F4345" s="16" t="str">
        <f t="shared" si="268"/>
        <v>OTHER</v>
      </c>
      <c r="G4345" s="16" t="str">
        <f t="shared" si="269"/>
        <v>OTHER</v>
      </c>
      <c r="H4345" s="9" t="s">
        <v>4896</v>
      </c>
      <c r="I4345" s="13" t="s">
        <v>150</v>
      </c>
      <c r="J4345" s="9" t="str">
        <f t="shared" si="270"/>
        <v>RS DQLAB</v>
      </c>
      <c r="K4345" s="14" t="s">
        <v>207</v>
      </c>
      <c r="L4345" t="str">
        <f t="shared" si="271"/>
        <v>SEL</v>
      </c>
    </row>
    <row r="4346" spans="1:12" x14ac:dyDescent="0.2">
      <c r="A4346" s="7" t="s">
        <v>4498</v>
      </c>
      <c r="B4346" s="8">
        <v>44502</v>
      </c>
      <c r="C4346" s="9" t="s">
        <v>22</v>
      </c>
      <c r="D4346" s="9">
        <v>19</v>
      </c>
      <c r="E4346" s="9" t="s">
        <v>116</v>
      </c>
      <c r="F4346" s="16" t="str">
        <f t="shared" si="268"/>
        <v>OTHER</v>
      </c>
      <c r="G4346" s="16" t="str">
        <f t="shared" si="269"/>
        <v>OTHER</v>
      </c>
      <c r="H4346" s="9" t="s">
        <v>4896</v>
      </c>
      <c r="I4346" s="9" t="s">
        <v>150</v>
      </c>
      <c r="J4346" s="9" t="str">
        <f t="shared" si="270"/>
        <v>RS DQLAB</v>
      </c>
      <c r="K4346" s="10" t="s">
        <v>151</v>
      </c>
      <c r="L4346" t="str">
        <f t="shared" si="271"/>
        <v>SELL</v>
      </c>
    </row>
    <row r="4347" spans="1:12" x14ac:dyDescent="0.2">
      <c r="A4347" s="11" t="s">
        <v>4499</v>
      </c>
      <c r="B4347" s="12">
        <v>44502</v>
      </c>
      <c r="C4347" s="13" t="s">
        <v>10</v>
      </c>
      <c r="D4347" s="13">
        <v>12</v>
      </c>
      <c r="E4347" s="13" t="s">
        <v>116</v>
      </c>
      <c r="F4347" s="16" t="str">
        <f t="shared" si="268"/>
        <v>OTHER</v>
      </c>
      <c r="G4347" s="16" t="str">
        <f t="shared" si="269"/>
        <v>OTHER</v>
      </c>
      <c r="H4347" s="9" t="s">
        <v>4896</v>
      </c>
      <c r="I4347" s="13" t="s">
        <v>150</v>
      </c>
      <c r="J4347" s="9" t="str">
        <f t="shared" si="270"/>
        <v>RS DQLAB</v>
      </c>
      <c r="K4347" s="14" t="s">
        <v>151</v>
      </c>
      <c r="L4347" t="str">
        <f t="shared" si="271"/>
        <v>SELL</v>
      </c>
    </row>
    <row r="4348" spans="1:12" x14ac:dyDescent="0.2">
      <c r="A4348" s="7" t="s">
        <v>4500</v>
      </c>
      <c r="B4348" s="8">
        <v>44502</v>
      </c>
      <c r="C4348" s="9" t="s">
        <v>36</v>
      </c>
      <c r="D4348" s="9">
        <v>8</v>
      </c>
      <c r="E4348" s="9" t="s">
        <v>116</v>
      </c>
      <c r="F4348" s="16" t="str">
        <f t="shared" si="268"/>
        <v>OTHER</v>
      </c>
      <c r="G4348" s="16" t="str">
        <f t="shared" si="269"/>
        <v>OTHER</v>
      </c>
      <c r="H4348" s="9" t="s">
        <v>4896</v>
      </c>
      <c r="I4348" s="9" t="s">
        <v>150</v>
      </c>
      <c r="J4348" s="9" t="str">
        <f t="shared" si="270"/>
        <v>RS DQLAB</v>
      </c>
      <c r="K4348" s="10" t="s">
        <v>151</v>
      </c>
      <c r="L4348" t="str">
        <f t="shared" si="271"/>
        <v>SELL</v>
      </c>
    </row>
    <row r="4349" spans="1:12" x14ac:dyDescent="0.2">
      <c r="A4349" s="11" t="s">
        <v>4501</v>
      </c>
      <c r="B4349" s="12">
        <v>44502</v>
      </c>
      <c r="C4349" s="13" t="s">
        <v>36</v>
      </c>
      <c r="D4349" s="13">
        <v>11</v>
      </c>
      <c r="E4349" s="13" t="s">
        <v>116</v>
      </c>
      <c r="F4349" s="16" t="str">
        <f t="shared" si="268"/>
        <v>OTHER</v>
      </c>
      <c r="G4349" s="16" t="str">
        <f t="shared" si="269"/>
        <v>OTHER</v>
      </c>
      <c r="H4349" s="9" t="s">
        <v>4896</v>
      </c>
      <c r="I4349" s="13" t="s">
        <v>150</v>
      </c>
      <c r="J4349" s="9" t="str">
        <f t="shared" si="270"/>
        <v>RS DQLAB</v>
      </c>
      <c r="K4349" s="14" t="s">
        <v>151</v>
      </c>
      <c r="L4349" t="str">
        <f t="shared" si="271"/>
        <v>SELL</v>
      </c>
    </row>
    <row r="4350" spans="1:12" x14ac:dyDescent="0.2">
      <c r="A4350" s="7" t="s">
        <v>4502</v>
      </c>
      <c r="B4350" s="8">
        <v>44502</v>
      </c>
      <c r="C4350" s="9" t="s">
        <v>39</v>
      </c>
      <c r="D4350" s="9">
        <v>9</v>
      </c>
      <c r="E4350" s="9" t="s">
        <v>116</v>
      </c>
      <c r="F4350" s="16" t="str">
        <f t="shared" si="268"/>
        <v>OTHER</v>
      </c>
      <c r="G4350" s="16" t="str">
        <f t="shared" si="269"/>
        <v>OTHER</v>
      </c>
      <c r="H4350" s="9" t="s">
        <v>4896</v>
      </c>
      <c r="I4350" s="9" t="s">
        <v>150</v>
      </c>
      <c r="J4350" s="9" t="str">
        <f t="shared" si="270"/>
        <v>RS DQLAB</v>
      </c>
      <c r="K4350" s="10" t="s">
        <v>151</v>
      </c>
      <c r="L4350" t="str">
        <f t="shared" si="271"/>
        <v>SELL</v>
      </c>
    </row>
    <row r="4351" spans="1:12" x14ac:dyDescent="0.2">
      <c r="A4351" s="11" t="s">
        <v>4503</v>
      </c>
      <c r="B4351" s="12">
        <v>44503</v>
      </c>
      <c r="C4351" s="13" t="s">
        <v>37</v>
      </c>
      <c r="D4351" s="13">
        <v>41</v>
      </c>
      <c r="E4351" s="13" t="s">
        <v>116</v>
      </c>
      <c r="F4351" s="16" t="str">
        <f t="shared" si="268"/>
        <v>OTHER</v>
      </c>
      <c r="G4351" s="16" t="str">
        <f t="shared" si="269"/>
        <v>OTHER</v>
      </c>
      <c r="H4351" s="9" t="s">
        <v>4896</v>
      </c>
      <c r="I4351" s="13" t="s">
        <v>150</v>
      </c>
      <c r="J4351" s="9" t="str">
        <f t="shared" si="270"/>
        <v>RS DQLAB</v>
      </c>
      <c r="K4351" s="14" t="s">
        <v>151</v>
      </c>
      <c r="L4351" t="str">
        <f t="shared" si="271"/>
        <v>SELL</v>
      </c>
    </row>
    <row r="4352" spans="1:12" x14ac:dyDescent="0.2">
      <c r="A4352" s="7" t="s">
        <v>4504</v>
      </c>
      <c r="B4352" s="8">
        <v>44503</v>
      </c>
      <c r="C4352" s="9" t="s">
        <v>41</v>
      </c>
      <c r="D4352" s="9">
        <v>45</v>
      </c>
      <c r="E4352" s="9" t="s">
        <v>116</v>
      </c>
      <c r="F4352" s="16" t="str">
        <f t="shared" si="268"/>
        <v>OTHER</v>
      </c>
      <c r="G4352" s="16" t="str">
        <f t="shared" si="269"/>
        <v>OTHER</v>
      </c>
      <c r="H4352" s="9" t="s">
        <v>4896</v>
      </c>
      <c r="I4352" s="9" t="s">
        <v>150</v>
      </c>
      <c r="J4352" s="9" t="str">
        <f t="shared" si="270"/>
        <v>RS DQLAB</v>
      </c>
      <c r="K4352" s="10" t="s">
        <v>151</v>
      </c>
      <c r="L4352" t="str">
        <f t="shared" si="271"/>
        <v>SELL</v>
      </c>
    </row>
    <row r="4353" spans="1:12" x14ac:dyDescent="0.2">
      <c r="A4353" s="11" t="s">
        <v>4505</v>
      </c>
      <c r="B4353" s="12">
        <v>44503</v>
      </c>
      <c r="C4353" s="13" t="s">
        <v>40</v>
      </c>
      <c r="D4353" s="13">
        <v>180</v>
      </c>
      <c r="E4353" s="13" t="s">
        <v>116</v>
      </c>
      <c r="F4353" s="16" t="str">
        <f t="shared" si="268"/>
        <v>OTHER</v>
      </c>
      <c r="G4353" s="16" t="str">
        <f t="shared" si="269"/>
        <v>OTHER</v>
      </c>
      <c r="H4353" s="9" t="s">
        <v>4896</v>
      </c>
      <c r="I4353" s="13" t="s">
        <v>116</v>
      </c>
      <c r="J4353" s="9" t="str">
        <f t="shared" si="270"/>
        <v>OTHER</v>
      </c>
      <c r="K4353" s="14" t="s">
        <v>151</v>
      </c>
      <c r="L4353" t="str">
        <f t="shared" si="271"/>
        <v>SELL</v>
      </c>
    </row>
    <row r="4354" spans="1:12" x14ac:dyDescent="0.2">
      <c r="A4354" s="7" t="s">
        <v>4506</v>
      </c>
      <c r="B4354" s="8">
        <v>44503</v>
      </c>
      <c r="C4354" s="9" t="s">
        <v>30</v>
      </c>
      <c r="D4354" s="9">
        <v>46</v>
      </c>
      <c r="E4354" s="9" t="s">
        <v>116</v>
      </c>
      <c r="F4354" s="16" t="str">
        <f t="shared" si="268"/>
        <v>OTHER</v>
      </c>
      <c r="G4354" s="16" t="str">
        <f t="shared" si="269"/>
        <v>OTHER</v>
      </c>
      <c r="H4354" s="9" t="s">
        <v>4896</v>
      </c>
      <c r="I4354" s="9" t="s">
        <v>116</v>
      </c>
      <c r="J4354" s="9" t="str">
        <f t="shared" si="270"/>
        <v>OTHER</v>
      </c>
      <c r="K4354" s="10" t="s">
        <v>151</v>
      </c>
      <c r="L4354" t="str">
        <f t="shared" si="271"/>
        <v>SELL</v>
      </c>
    </row>
    <row r="4355" spans="1:12" x14ac:dyDescent="0.2">
      <c r="A4355" s="11" t="s">
        <v>4507</v>
      </c>
      <c r="B4355" s="12">
        <v>44503</v>
      </c>
      <c r="C4355" s="13" t="s">
        <v>8</v>
      </c>
      <c r="D4355" s="13">
        <v>81</v>
      </c>
      <c r="E4355" s="13" t="s">
        <v>116</v>
      </c>
      <c r="F4355" s="16" t="str">
        <f t="shared" ref="F4355:F4418" si="272">UPPER(IF(LEN(E4355)=0,"OTHER",E4355))</f>
        <v>OTHER</v>
      </c>
      <c r="G4355" s="16" t="str">
        <f t="shared" ref="G4355:G4418" si="273">LEFT(F4355,7)</f>
        <v>OTHER</v>
      </c>
      <c r="H4355" s="9" t="s">
        <v>4896</v>
      </c>
      <c r="I4355" s="13" t="s">
        <v>116</v>
      </c>
      <c r="J4355" s="9" t="str">
        <f t="shared" ref="J4355:J4418" si="274">(UPPER(IF(LEN(I4355)=0,"OTHER",I4355)))</f>
        <v>OTHER</v>
      </c>
      <c r="K4355" s="14" t="s">
        <v>151</v>
      </c>
      <c r="L4355" t="str">
        <f t="shared" ref="L4355:L4418" si="275">UPPER(K4355)</f>
        <v>SELL</v>
      </c>
    </row>
    <row r="4356" spans="1:12" x14ac:dyDescent="0.2">
      <c r="A4356" s="7" t="s">
        <v>4508</v>
      </c>
      <c r="B4356" s="8">
        <v>44503</v>
      </c>
      <c r="C4356" s="9" t="s">
        <v>17</v>
      </c>
      <c r="D4356" s="9">
        <v>45</v>
      </c>
      <c r="E4356" s="9" t="s">
        <v>116</v>
      </c>
      <c r="F4356" s="16" t="str">
        <f t="shared" si="272"/>
        <v>OTHER</v>
      </c>
      <c r="G4356" s="16" t="str">
        <f t="shared" si="273"/>
        <v>OTHER</v>
      </c>
      <c r="H4356" s="9" t="s">
        <v>4896</v>
      </c>
      <c r="I4356" s="9" t="s">
        <v>116</v>
      </c>
      <c r="J4356" s="9" t="str">
        <f t="shared" si="274"/>
        <v>OTHER</v>
      </c>
      <c r="K4356" s="10" t="s">
        <v>151</v>
      </c>
      <c r="L4356" t="str">
        <f t="shared" si="275"/>
        <v>SELL</v>
      </c>
    </row>
    <row r="4357" spans="1:12" x14ac:dyDescent="0.2">
      <c r="A4357" s="11" t="s">
        <v>4509</v>
      </c>
      <c r="B4357" s="12">
        <v>44503</v>
      </c>
      <c r="C4357" s="13" t="s">
        <v>14</v>
      </c>
      <c r="D4357" s="13">
        <v>67</v>
      </c>
      <c r="E4357" s="13" t="s">
        <v>116</v>
      </c>
      <c r="F4357" s="16" t="str">
        <f t="shared" si="272"/>
        <v>OTHER</v>
      </c>
      <c r="G4357" s="16" t="str">
        <f t="shared" si="273"/>
        <v>OTHER</v>
      </c>
      <c r="H4357" s="9" t="s">
        <v>4896</v>
      </c>
      <c r="I4357" s="13" t="s">
        <v>116</v>
      </c>
      <c r="J4357" s="9" t="str">
        <f t="shared" si="274"/>
        <v>OTHER</v>
      </c>
      <c r="K4357" s="14" t="s">
        <v>151</v>
      </c>
      <c r="L4357" t="str">
        <f t="shared" si="275"/>
        <v>SELL</v>
      </c>
    </row>
    <row r="4358" spans="1:12" x14ac:dyDescent="0.2">
      <c r="A4358" s="7" t="s">
        <v>4510</v>
      </c>
      <c r="B4358" s="8">
        <v>44504</v>
      </c>
      <c r="C4358" s="9" t="s">
        <v>24</v>
      </c>
      <c r="D4358" s="9">
        <v>18</v>
      </c>
      <c r="E4358" s="9" t="s">
        <v>116</v>
      </c>
      <c r="F4358" s="16" t="str">
        <f t="shared" si="272"/>
        <v>OTHER</v>
      </c>
      <c r="G4358" s="16" t="str">
        <f t="shared" si="273"/>
        <v>OTHER</v>
      </c>
      <c r="H4358" s="9" t="s">
        <v>4896</v>
      </c>
      <c r="I4358" s="9" t="s">
        <v>116</v>
      </c>
      <c r="J4358" s="9" t="str">
        <f t="shared" si="274"/>
        <v>OTHER</v>
      </c>
      <c r="K4358" s="10" t="s">
        <v>151</v>
      </c>
      <c r="L4358" t="str">
        <f t="shared" si="275"/>
        <v>SELL</v>
      </c>
    </row>
    <row r="4359" spans="1:12" x14ac:dyDescent="0.2">
      <c r="A4359" s="11" t="s">
        <v>4511</v>
      </c>
      <c r="B4359" s="12">
        <v>44504</v>
      </c>
      <c r="C4359" s="13" t="s">
        <v>22</v>
      </c>
      <c r="D4359" s="13">
        <v>23</v>
      </c>
      <c r="E4359" s="13" t="s">
        <v>116</v>
      </c>
      <c r="F4359" s="16" t="str">
        <f t="shared" si="272"/>
        <v>OTHER</v>
      </c>
      <c r="G4359" s="16" t="str">
        <f t="shared" si="273"/>
        <v>OTHER</v>
      </c>
      <c r="H4359" s="9" t="s">
        <v>4896</v>
      </c>
      <c r="I4359" s="13" t="s">
        <v>116</v>
      </c>
      <c r="J4359" s="9" t="str">
        <f t="shared" si="274"/>
        <v>OTHER</v>
      </c>
      <c r="K4359" s="14" t="s">
        <v>151</v>
      </c>
      <c r="L4359" t="str">
        <f t="shared" si="275"/>
        <v>SELL</v>
      </c>
    </row>
    <row r="4360" spans="1:12" x14ac:dyDescent="0.2">
      <c r="A4360" s="7" t="s">
        <v>4512</v>
      </c>
      <c r="B4360" s="8">
        <v>44504</v>
      </c>
      <c r="C4360" s="9" t="s">
        <v>10</v>
      </c>
      <c r="D4360" s="9">
        <v>28</v>
      </c>
      <c r="E4360" s="9" t="s">
        <v>116</v>
      </c>
      <c r="F4360" s="16" t="str">
        <f t="shared" si="272"/>
        <v>OTHER</v>
      </c>
      <c r="G4360" s="16" t="str">
        <f t="shared" si="273"/>
        <v>OTHER</v>
      </c>
      <c r="H4360" s="9" t="s">
        <v>4896</v>
      </c>
      <c r="I4360" s="9" t="s">
        <v>150</v>
      </c>
      <c r="J4360" s="9" t="str">
        <f t="shared" si="274"/>
        <v>RS DQLAB</v>
      </c>
      <c r="K4360" s="10" t="s">
        <v>151</v>
      </c>
      <c r="L4360" t="str">
        <f t="shared" si="275"/>
        <v>SELL</v>
      </c>
    </row>
    <row r="4361" spans="1:12" x14ac:dyDescent="0.2">
      <c r="A4361" s="11" t="s">
        <v>4513</v>
      </c>
      <c r="B4361" s="12">
        <v>44504</v>
      </c>
      <c r="C4361" s="13" t="s">
        <v>36</v>
      </c>
      <c r="D4361" s="13">
        <v>2</v>
      </c>
      <c r="E4361" s="13" t="s">
        <v>116</v>
      </c>
      <c r="F4361" s="16" t="str">
        <f t="shared" si="272"/>
        <v>OTHER</v>
      </c>
      <c r="G4361" s="16" t="str">
        <f t="shared" si="273"/>
        <v>OTHER</v>
      </c>
      <c r="H4361" s="9" t="s">
        <v>4896</v>
      </c>
      <c r="I4361" s="13" t="s">
        <v>150</v>
      </c>
      <c r="J4361" s="9" t="str">
        <f t="shared" si="274"/>
        <v>RS DQLAB</v>
      </c>
      <c r="K4361" s="14" t="s">
        <v>151</v>
      </c>
      <c r="L4361" t="str">
        <f t="shared" si="275"/>
        <v>SELL</v>
      </c>
    </row>
    <row r="4362" spans="1:12" x14ac:dyDescent="0.2">
      <c r="A4362" s="7" t="s">
        <v>4514</v>
      </c>
      <c r="B4362" s="8">
        <v>44504</v>
      </c>
      <c r="C4362" s="9" t="s">
        <v>20</v>
      </c>
      <c r="D4362" s="9">
        <v>26</v>
      </c>
      <c r="E4362" s="9" t="s">
        <v>116</v>
      </c>
      <c r="F4362" s="16" t="str">
        <f t="shared" si="272"/>
        <v>OTHER</v>
      </c>
      <c r="G4362" s="16" t="str">
        <f t="shared" si="273"/>
        <v>OTHER</v>
      </c>
      <c r="H4362" s="9" t="s">
        <v>4896</v>
      </c>
      <c r="I4362" s="9" t="s">
        <v>150</v>
      </c>
      <c r="J4362" s="9" t="str">
        <f t="shared" si="274"/>
        <v>RS DQLAB</v>
      </c>
      <c r="K4362" s="10" t="s">
        <v>151</v>
      </c>
      <c r="L4362" t="str">
        <f t="shared" si="275"/>
        <v>SELL</v>
      </c>
    </row>
    <row r="4363" spans="1:12" x14ac:dyDescent="0.2">
      <c r="A4363" s="11" t="s">
        <v>4515</v>
      </c>
      <c r="B4363" s="12">
        <v>44505</v>
      </c>
      <c r="C4363" s="13" t="s">
        <v>41</v>
      </c>
      <c r="D4363" s="13">
        <v>5</v>
      </c>
      <c r="E4363" s="13" t="s">
        <v>116</v>
      </c>
      <c r="F4363" s="16" t="str">
        <f t="shared" si="272"/>
        <v>OTHER</v>
      </c>
      <c r="G4363" s="16" t="str">
        <f t="shared" si="273"/>
        <v>OTHER</v>
      </c>
      <c r="H4363" s="9" t="s">
        <v>4896</v>
      </c>
      <c r="I4363" s="13" t="s">
        <v>150</v>
      </c>
      <c r="J4363" s="9" t="str">
        <f t="shared" si="274"/>
        <v>RS DQLAB</v>
      </c>
      <c r="K4363" s="14" t="s">
        <v>151</v>
      </c>
      <c r="L4363" t="str">
        <f t="shared" si="275"/>
        <v>SELL</v>
      </c>
    </row>
    <row r="4364" spans="1:12" x14ac:dyDescent="0.2">
      <c r="A4364" s="7" t="s">
        <v>4516</v>
      </c>
      <c r="B4364" s="8">
        <v>44505</v>
      </c>
      <c r="C4364" s="9" t="s">
        <v>28</v>
      </c>
      <c r="D4364" s="9">
        <v>5</v>
      </c>
      <c r="E4364" s="9" t="s">
        <v>116</v>
      </c>
      <c r="F4364" s="16" t="str">
        <f t="shared" si="272"/>
        <v>OTHER</v>
      </c>
      <c r="G4364" s="16" t="str">
        <f t="shared" si="273"/>
        <v>OTHER</v>
      </c>
      <c r="H4364" s="9" t="s">
        <v>4896</v>
      </c>
      <c r="I4364" s="9" t="s">
        <v>150</v>
      </c>
      <c r="J4364" s="9" t="str">
        <f t="shared" si="274"/>
        <v>RS DQLAB</v>
      </c>
      <c r="K4364" s="10" t="s">
        <v>151</v>
      </c>
      <c r="L4364" t="str">
        <f t="shared" si="275"/>
        <v>SELL</v>
      </c>
    </row>
    <row r="4365" spans="1:12" x14ac:dyDescent="0.2">
      <c r="A4365" s="11" t="s">
        <v>4517</v>
      </c>
      <c r="B4365" s="12">
        <v>44506</v>
      </c>
      <c r="C4365" s="13" t="s">
        <v>41</v>
      </c>
      <c r="D4365" s="13">
        <v>21</v>
      </c>
      <c r="E4365" s="13" t="s">
        <v>116</v>
      </c>
      <c r="F4365" s="16" t="str">
        <f t="shared" si="272"/>
        <v>OTHER</v>
      </c>
      <c r="G4365" s="16" t="str">
        <f t="shared" si="273"/>
        <v>OTHER</v>
      </c>
      <c r="H4365" s="9" t="s">
        <v>4896</v>
      </c>
      <c r="I4365" s="13" t="s">
        <v>150</v>
      </c>
      <c r="J4365" s="9" t="str">
        <f t="shared" si="274"/>
        <v>RS DQLAB</v>
      </c>
      <c r="K4365" s="14" t="s">
        <v>151</v>
      </c>
      <c r="L4365" t="str">
        <f t="shared" si="275"/>
        <v>SELL</v>
      </c>
    </row>
    <row r="4366" spans="1:12" x14ac:dyDescent="0.2">
      <c r="A4366" s="7" t="s">
        <v>4518</v>
      </c>
      <c r="B4366" s="8">
        <v>44506</v>
      </c>
      <c r="C4366" s="9" t="s">
        <v>10</v>
      </c>
      <c r="D4366" s="9">
        <v>139</v>
      </c>
      <c r="E4366" s="9" t="s">
        <v>116</v>
      </c>
      <c r="F4366" s="16" t="str">
        <f t="shared" si="272"/>
        <v>OTHER</v>
      </c>
      <c r="G4366" s="16" t="str">
        <f t="shared" si="273"/>
        <v>OTHER</v>
      </c>
      <c r="H4366" s="9" t="s">
        <v>4896</v>
      </c>
      <c r="I4366" s="9" t="s">
        <v>150</v>
      </c>
      <c r="J4366" s="9" t="str">
        <f t="shared" si="274"/>
        <v>RS DQLAB</v>
      </c>
      <c r="K4366" s="10" t="s">
        <v>151</v>
      </c>
      <c r="L4366" t="str">
        <f t="shared" si="275"/>
        <v>SELL</v>
      </c>
    </row>
    <row r="4367" spans="1:12" x14ac:dyDescent="0.2">
      <c r="A4367" s="11" t="s">
        <v>4519</v>
      </c>
      <c r="B4367" s="12">
        <v>44506</v>
      </c>
      <c r="C4367" s="13" t="s">
        <v>20</v>
      </c>
      <c r="D4367" s="13">
        <v>14</v>
      </c>
      <c r="E4367" s="13" t="s">
        <v>116</v>
      </c>
      <c r="F4367" s="16" t="str">
        <f t="shared" si="272"/>
        <v>OTHER</v>
      </c>
      <c r="G4367" s="16" t="str">
        <f t="shared" si="273"/>
        <v>OTHER</v>
      </c>
      <c r="H4367" s="9" t="s">
        <v>4896</v>
      </c>
      <c r="I4367" s="13" t="s">
        <v>150</v>
      </c>
      <c r="J4367" s="9" t="str">
        <f t="shared" si="274"/>
        <v>RS DQLAB</v>
      </c>
      <c r="K4367" s="14" t="s">
        <v>151</v>
      </c>
      <c r="L4367" t="str">
        <f t="shared" si="275"/>
        <v>SELL</v>
      </c>
    </row>
    <row r="4368" spans="1:12" x14ac:dyDescent="0.2">
      <c r="A4368" s="7" t="s">
        <v>4520</v>
      </c>
      <c r="B4368" s="8">
        <v>44506</v>
      </c>
      <c r="C4368" s="9" t="s">
        <v>20</v>
      </c>
      <c r="D4368" s="9">
        <v>1</v>
      </c>
      <c r="E4368" s="9" t="s">
        <v>116</v>
      </c>
      <c r="F4368" s="16" t="str">
        <f t="shared" si="272"/>
        <v>OTHER</v>
      </c>
      <c r="G4368" s="16" t="str">
        <f t="shared" si="273"/>
        <v>OTHER</v>
      </c>
      <c r="H4368" s="9" t="s">
        <v>4896</v>
      </c>
      <c r="I4368" s="9" t="s">
        <v>150</v>
      </c>
      <c r="J4368" s="9" t="str">
        <f t="shared" si="274"/>
        <v>RS DQLAB</v>
      </c>
      <c r="K4368" s="10" t="s">
        <v>151</v>
      </c>
      <c r="L4368" t="str">
        <f t="shared" si="275"/>
        <v>SELL</v>
      </c>
    </row>
    <row r="4369" spans="1:12" x14ac:dyDescent="0.2">
      <c r="A4369" s="11" t="s">
        <v>4521</v>
      </c>
      <c r="B4369" s="12">
        <v>44506</v>
      </c>
      <c r="C4369" s="13" t="s">
        <v>39</v>
      </c>
      <c r="D4369" s="13">
        <v>23</v>
      </c>
      <c r="E4369" s="13" t="s">
        <v>116</v>
      </c>
      <c r="F4369" s="16" t="str">
        <f t="shared" si="272"/>
        <v>OTHER</v>
      </c>
      <c r="G4369" s="16" t="str">
        <f t="shared" si="273"/>
        <v>OTHER</v>
      </c>
      <c r="H4369" s="9" t="s">
        <v>4896</v>
      </c>
      <c r="I4369" s="13" t="s">
        <v>150</v>
      </c>
      <c r="J4369" s="9" t="str">
        <f t="shared" si="274"/>
        <v>RS DQLAB</v>
      </c>
      <c r="K4369" s="14" t="s">
        <v>151</v>
      </c>
      <c r="L4369" t="str">
        <f t="shared" si="275"/>
        <v>SELL</v>
      </c>
    </row>
    <row r="4370" spans="1:12" x14ac:dyDescent="0.2">
      <c r="A4370" s="7" t="s">
        <v>4522</v>
      </c>
      <c r="B4370" s="8">
        <v>44507</v>
      </c>
      <c r="C4370" s="9" t="s">
        <v>9</v>
      </c>
      <c r="D4370" s="9">
        <v>57</v>
      </c>
      <c r="E4370" s="9" t="s">
        <v>116</v>
      </c>
      <c r="F4370" s="16" t="str">
        <f t="shared" si="272"/>
        <v>OTHER</v>
      </c>
      <c r="G4370" s="16" t="str">
        <f t="shared" si="273"/>
        <v>OTHER</v>
      </c>
      <c r="H4370" s="9" t="s">
        <v>4896</v>
      </c>
      <c r="I4370" s="9" t="s">
        <v>150</v>
      </c>
      <c r="J4370" s="9" t="str">
        <f t="shared" si="274"/>
        <v>RS DQLAB</v>
      </c>
      <c r="K4370" s="10" t="s">
        <v>151</v>
      </c>
      <c r="L4370" t="str">
        <f t="shared" si="275"/>
        <v>SELL</v>
      </c>
    </row>
    <row r="4371" spans="1:12" x14ac:dyDescent="0.2">
      <c r="A4371" s="11" t="s">
        <v>4523</v>
      </c>
      <c r="B4371" s="12">
        <v>44507</v>
      </c>
      <c r="C4371" s="13" t="s">
        <v>38</v>
      </c>
      <c r="D4371" s="13">
        <v>42</v>
      </c>
      <c r="E4371" s="13" t="s">
        <v>116</v>
      </c>
      <c r="F4371" s="16" t="str">
        <f t="shared" si="272"/>
        <v>OTHER</v>
      </c>
      <c r="G4371" s="16" t="str">
        <f t="shared" si="273"/>
        <v>OTHER</v>
      </c>
      <c r="H4371" s="9" t="s">
        <v>4896</v>
      </c>
      <c r="I4371" s="13" t="s">
        <v>150</v>
      </c>
      <c r="J4371" s="9" t="str">
        <f t="shared" si="274"/>
        <v>RS DQLAB</v>
      </c>
      <c r="K4371" s="14" t="s">
        <v>151</v>
      </c>
      <c r="L4371" t="str">
        <f t="shared" si="275"/>
        <v>SELL</v>
      </c>
    </row>
    <row r="4372" spans="1:12" x14ac:dyDescent="0.2">
      <c r="A4372" s="7" t="s">
        <v>4524</v>
      </c>
      <c r="B4372" s="8">
        <v>44507</v>
      </c>
      <c r="C4372" s="9" t="s">
        <v>10</v>
      </c>
      <c r="D4372" s="9">
        <v>12</v>
      </c>
      <c r="E4372" s="9" t="s">
        <v>116</v>
      </c>
      <c r="F4372" s="16" t="str">
        <f t="shared" si="272"/>
        <v>OTHER</v>
      </c>
      <c r="G4372" s="16" t="str">
        <f t="shared" si="273"/>
        <v>OTHER</v>
      </c>
      <c r="H4372" s="9" t="s">
        <v>4896</v>
      </c>
      <c r="I4372" s="9" t="s">
        <v>150</v>
      </c>
      <c r="J4372" s="9" t="str">
        <f t="shared" si="274"/>
        <v>RS DQLAB</v>
      </c>
      <c r="K4372" s="10" t="s">
        <v>151</v>
      </c>
      <c r="L4372" t="str">
        <f t="shared" si="275"/>
        <v>SELL</v>
      </c>
    </row>
    <row r="4373" spans="1:12" x14ac:dyDescent="0.2">
      <c r="A4373" s="11" t="s">
        <v>4525</v>
      </c>
      <c r="B4373" s="12">
        <v>44507</v>
      </c>
      <c r="C4373" s="13" t="s">
        <v>10</v>
      </c>
      <c r="D4373" s="13">
        <v>140</v>
      </c>
      <c r="E4373" s="13" t="s">
        <v>116</v>
      </c>
      <c r="F4373" s="16" t="str">
        <f t="shared" si="272"/>
        <v>OTHER</v>
      </c>
      <c r="G4373" s="16" t="str">
        <f t="shared" si="273"/>
        <v>OTHER</v>
      </c>
      <c r="H4373" s="9" t="s">
        <v>4896</v>
      </c>
      <c r="I4373" s="13" t="s">
        <v>150</v>
      </c>
      <c r="J4373" s="9" t="str">
        <f t="shared" si="274"/>
        <v>RS DQLAB</v>
      </c>
      <c r="K4373" s="14" t="s">
        <v>151</v>
      </c>
      <c r="L4373" t="str">
        <f t="shared" si="275"/>
        <v>SELL</v>
      </c>
    </row>
    <row r="4374" spans="1:12" x14ac:dyDescent="0.2">
      <c r="A4374" s="7" t="s">
        <v>4526</v>
      </c>
      <c r="B4374" s="8">
        <v>44507</v>
      </c>
      <c r="C4374" s="9" t="s">
        <v>30</v>
      </c>
      <c r="D4374" s="9">
        <v>49</v>
      </c>
      <c r="E4374" s="9" t="s">
        <v>116</v>
      </c>
      <c r="F4374" s="16" t="str">
        <f t="shared" si="272"/>
        <v>OTHER</v>
      </c>
      <c r="G4374" s="16" t="str">
        <f t="shared" si="273"/>
        <v>OTHER</v>
      </c>
      <c r="H4374" s="9" t="s">
        <v>4896</v>
      </c>
      <c r="I4374" s="9" t="s">
        <v>150</v>
      </c>
      <c r="J4374" s="9" t="str">
        <f t="shared" si="274"/>
        <v>RS DQLAB</v>
      </c>
      <c r="K4374" s="10" t="s">
        <v>151</v>
      </c>
      <c r="L4374" t="str">
        <f t="shared" si="275"/>
        <v>SELL</v>
      </c>
    </row>
    <row r="4375" spans="1:12" x14ac:dyDescent="0.2">
      <c r="A4375" s="11" t="s">
        <v>4527</v>
      </c>
      <c r="B4375" s="12">
        <v>44507</v>
      </c>
      <c r="C4375" s="13" t="s">
        <v>7</v>
      </c>
      <c r="D4375" s="13">
        <v>12</v>
      </c>
      <c r="E4375" s="13" t="s">
        <v>116</v>
      </c>
      <c r="F4375" s="16" t="str">
        <f t="shared" si="272"/>
        <v>OTHER</v>
      </c>
      <c r="G4375" s="16" t="str">
        <f t="shared" si="273"/>
        <v>OTHER</v>
      </c>
      <c r="H4375" s="9" t="s">
        <v>4896</v>
      </c>
      <c r="I4375" s="13" t="s">
        <v>150</v>
      </c>
      <c r="J4375" s="9" t="str">
        <f t="shared" si="274"/>
        <v>RS DQLAB</v>
      </c>
      <c r="K4375" s="14" t="s">
        <v>151</v>
      </c>
      <c r="L4375" t="str">
        <f t="shared" si="275"/>
        <v>SELL</v>
      </c>
    </row>
    <row r="4376" spans="1:12" x14ac:dyDescent="0.2">
      <c r="A4376" s="7" t="s">
        <v>4528</v>
      </c>
      <c r="B4376" s="8">
        <v>44508</v>
      </c>
      <c r="C4376" s="9" t="s">
        <v>37</v>
      </c>
      <c r="D4376" s="9">
        <v>70</v>
      </c>
      <c r="E4376" s="9" t="s">
        <v>116</v>
      </c>
      <c r="F4376" s="16" t="str">
        <f t="shared" si="272"/>
        <v>OTHER</v>
      </c>
      <c r="G4376" s="16" t="str">
        <f t="shared" si="273"/>
        <v>OTHER</v>
      </c>
      <c r="H4376" s="9" t="s">
        <v>4896</v>
      </c>
      <c r="I4376" s="9" t="s">
        <v>150</v>
      </c>
      <c r="J4376" s="9" t="str">
        <f t="shared" si="274"/>
        <v>RS DQLAB</v>
      </c>
      <c r="K4376" s="10" t="s">
        <v>151</v>
      </c>
      <c r="L4376" t="str">
        <f t="shared" si="275"/>
        <v>SELL</v>
      </c>
    </row>
    <row r="4377" spans="1:12" x14ac:dyDescent="0.2">
      <c r="A4377" s="11" t="s">
        <v>4529</v>
      </c>
      <c r="B4377" s="12">
        <v>44508</v>
      </c>
      <c r="C4377" s="13" t="s">
        <v>24</v>
      </c>
      <c r="D4377" s="13">
        <v>24</v>
      </c>
      <c r="E4377" s="13" t="s">
        <v>116</v>
      </c>
      <c r="F4377" s="16" t="str">
        <f t="shared" si="272"/>
        <v>OTHER</v>
      </c>
      <c r="G4377" s="16" t="str">
        <f t="shared" si="273"/>
        <v>OTHER</v>
      </c>
      <c r="H4377" s="9" t="s">
        <v>4896</v>
      </c>
      <c r="I4377" s="13" t="s">
        <v>150</v>
      </c>
      <c r="J4377" s="9" t="str">
        <f t="shared" si="274"/>
        <v>RS DQLAB</v>
      </c>
      <c r="K4377" s="14" t="s">
        <v>151</v>
      </c>
      <c r="L4377" t="str">
        <f t="shared" si="275"/>
        <v>SELL</v>
      </c>
    </row>
    <row r="4378" spans="1:12" x14ac:dyDescent="0.2">
      <c r="A4378" s="7" t="s">
        <v>4530</v>
      </c>
      <c r="B4378" s="8">
        <v>44508</v>
      </c>
      <c r="C4378" s="9" t="s">
        <v>22</v>
      </c>
      <c r="D4378" s="9">
        <v>28</v>
      </c>
      <c r="E4378" s="9" t="s">
        <v>116</v>
      </c>
      <c r="F4378" s="16" t="str">
        <f t="shared" si="272"/>
        <v>OTHER</v>
      </c>
      <c r="G4378" s="16" t="str">
        <f t="shared" si="273"/>
        <v>OTHER</v>
      </c>
      <c r="H4378" s="9" t="s">
        <v>4896</v>
      </c>
      <c r="I4378" s="9" t="s">
        <v>150</v>
      </c>
      <c r="J4378" s="9" t="str">
        <f t="shared" si="274"/>
        <v>RS DQLAB</v>
      </c>
      <c r="K4378" s="10" t="s">
        <v>151</v>
      </c>
      <c r="L4378" t="str">
        <f t="shared" si="275"/>
        <v>SELL</v>
      </c>
    </row>
    <row r="4379" spans="1:12" x14ac:dyDescent="0.2">
      <c r="A4379" s="11" t="s">
        <v>4531</v>
      </c>
      <c r="B4379" s="12">
        <v>44509</v>
      </c>
      <c r="C4379" s="13" t="s">
        <v>37</v>
      </c>
      <c r="D4379" s="13">
        <v>37</v>
      </c>
      <c r="E4379" s="13" t="s">
        <v>116</v>
      </c>
      <c r="F4379" s="16" t="str">
        <f t="shared" si="272"/>
        <v>OTHER</v>
      </c>
      <c r="G4379" s="16" t="str">
        <f t="shared" si="273"/>
        <v>OTHER</v>
      </c>
      <c r="H4379" s="9" t="s">
        <v>4896</v>
      </c>
      <c r="I4379" s="13" t="s">
        <v>150</v>
      </c>
      <c r="J4379" s="9" t="str">
        <f t="shared" si="274"/>
        <v>RS DQLAB</v>
      </c>
      <c r="K4379" s="14" t="s">
        <v>151</v>
      </c>
      <c r="L4379" t="str">
        <f t="shared" si="275"/>
        <v>SELL</v>
      </c>
    </row>
    <row r="4380" spans="1:12" x14ac:dyDescent="0.2">
      <c r="A4380" s="7" t="s">
        <v>4532</v>
      </c>
      <c r="B4380" s="8">
        <v>44509</v>
      </c>
      <c r="C4380" s="9" t="s">
        <v>37</v>
      </c>
      <c r="D4380" s="9">
        <v>22</v>
      </c>
      <c r="E4380" s="9" t="s">
        <v>116</v>
      </c>
      <c r="F4380" s="16" t="str">
        <f t="shared" si="272"/>
        <v>OTHER</v>
      </c>
      <c r="G4380" s="16" t="str">
        <f t="shared" si="273"/>
        <v>OTHER</v>
      </c>
      <c r="H4380" s="9" t="s">
        <v>4896</v>
      </c>
      <c r="I4380" s="9" t="s">
        <v>150</v>
      </c>
      <c r="J4380" s="9" t="str">
        <f t="shared" si="274"/>
        <v>RS DQLAB</v>
      </c>
      <c r="K4380" s="10" t="s">
        <v>151</v>
      </c>
      <c r="L4380" t="str">
        <f t="shared" si="275"/>
        <v>SELL</v>
      </c>
    </row>
    <row r="4381" spans="1:12" x14ac:dyDescent="0.2">
      <c r="A4381" s="11" t="s">
        <v>4533</v>
      </c>
      <c r="B4381" s="12">
        <v>44509</v>
      </c>
      <c r="C4381" s="13" t="s">
        <v>9</v>
      </c>
      <c r="D4381" s="13">
        <v>14</v>
      </c>
      <c r="E4381" s="13" t="s">
        <v>116</v>
      </c>
      <c r="F4381" s="16" t="str">
        <f t="shared" si="272"/>
        <v>OTHER</v>
      </c>
      <c r="G4381" s="16" t="str">
        <f t="shared" si="273"/>
        <v>OTHER</v>
      </c>
      <c r="H4381" s="9" t="s">
        <v>4896</v>
      </c>
      <c r="I4381" s="13" t="s">
        <v>150</v>
      </c>
      <c r="J4381" s="9" t="str">
        <f t="shared" si="274"/>
        <v>RS DQLAB</v>
      </c>
      <c r="K4381" s="14" t="s">
        <v>151</v>
      </c>
      <c r="L4381" t="str">
        <f t="shared" si="275"/>
        <v>SELL</v>
      </c>
    </row>
    <row r="4382" spans="1:12" x14ac:dyDescent="0.2">
      <c r="A4382" s="7" t="s">
        <v>4534</v>
      </c>
      <c r="B4382" s="8">
        <v>44509</v>
      </c>
      <c r="C4382" s="9" t="s">
        <v>9</v>
      </c>
      <c r="D4382" s="9">
        <v>17</v>
      </c>
      <c r="E4382" s="9" t="s">
        <v>116</v>
      </c>
      <c r="F4382" s="16" t="str">
        <f t="shared" si="272"/>
        <v>OTHER</v>
      </c>
      <c r="G4382" s="16" t="str">
        <f t="shared" si="273"/>
        <v>OTHER</v>
      </c>
      <c r="H4382" s="9" t="s">
        <v>4896</v>
      </c>
      <c r="I4382" s="9" t="s">
        <v>150</v>
      </c>
      <c r="J4382" s="9" t="str">
        <f t="shared" si="274"/>
        <v>RS DQLAB</v>
      </c>
      <c r="K4382" s="10" t="s">
        <v>151</v>
      </c>
      <c r="L4382" t="str">
        <f t="shared" si="275"/>
        <v>SELL</v>
      </c>
    </row>
    <row r="4383" spans="1:12" x14ac:dyDescent="0.2">
      <c r="A4383" s="11" t="s">
        <v>4535</v>
      </c>
      <c r="B4383" s="12">
        <v>44509</v>
      </c>
      <c r="C4383" s="13" t="s">
        <v>36</v>
      </c>
      <c r="D4383" s="13">
        <v>6</v>
      </c>
      <c r="E4383" s="13" t="s">
        <v>116</v>
      </c>
      <c r="F4383" s="16" t="str">
        <f t="shared" si="272"/>
        <v>OTHER</v>
      </c>
      <c r="G4383" s="16" t="str">
        <f t="shared" si="273"/>
        <v>OTHER</v>
      </c>
      <c r="H4383" s="9" t="s">
        <v>4896</v>
      </c>
      <c r="I4383" s="13" t="s">
        <v>150</v>
      </c>
      <c r="J4383" s="9" t="str">
        <f t="shared" si="274"/>
        <v>RS DQLAB</v>
      </c>
      <c r="K4383" s="14" t="s">
        <v>151</v>
      </c>
      <c r="L4383" t="str">
        <f t="shared" si="275"/>
        <v>SELL</v>
      </c>
    </row>
    <row r="4384" spans="1:12" x14ac:dyDescent="0.2">
      <c r="A4384" s="7" t="s">
        <v>4536</v>
      </c>
      <c r="B4384" s="8">
        <v>44509</v>
      </c>
      <c r="C4384" s="9" t="s">
        <v>36</v>
      </c>
      <c r="D4384" s="9">
        <v>159</v>
      </c>
      <c r="E4384" s="9" t="s">
        <v>116</v>
      </c>
      <c r="F4384" s="16" t="str">
        <f t="shared" si="272"/>
        <v>OTHER</v>
      </c>
      <c r="G4384" s="16" t="str">
        <f t="shared" si="273"/>
        <v>OTHER</v>
      </c>
      <c r="H4384" s="9" t="s">
        <v>4896</v>
      </c>
      <c r="I4384" s="9" t="s">
        <v>150</v>
      </c>
      <c r="J4384" s="9" t="str">
        <f t="shared" si="274"/>
        <v>RS DQLAB</v>
      </c>
      <c r="K4384" s="10" t="s">
        <v>151</v>
      </c>
      <c r="L4384" t="str">
        <f t="shared" si="275"/>
        <v>SELL</v>
      </c>
    </row>
    <row r="4385" spans="1:12" x14ac:dyDescent="0.2">
      <c r="A4385" s="11" t="s">
        <v>4537</v>
      </c>
      <c r="B4385" s="12">
        <v>44510</v>
      </c>
      <c r="C4385" s="13" t="s">
        <v>33</v>
      </c>
      <c r="D4385" s="13">
        <v>4</v>
      </c>
      <c r="E4385" s="13" t="s">
        <v>116</v>
      </c>
      <c r="F4385" s="16" t="str">
        <f t="shared" si="272"/>
        <v>OTHER</v>
      </c>
      <c r="G4385" s="16" t="str">
        <f t="shared" si="273"/>
        <v>OTHER</v>
      </c>
      <c r="H4385" s="9" t="s">
        <v>4896</v>
      </c>
      <c r="I4385" s="13" t="s">
        <v>150</v>
      </c>
      <c r="J4385" s="9" t="str">
        <f t="shared" si="274"/>
        <v>RS DQLAB</v>
      </c>
      <c r="K4385" s="14" t="s">
        <v>151</v>
      </c>
      <c r="L4385" t="str">
        <f t="shared" si="275"/>
        <v>SELL</v>
      </c>
    </row>
    <row r="4386" spans="1:12" x14ac:dyDescent="0.2">
      <c r="A4386" s="7" t="s">
        <v>4538</v>
      </c>
      <c r="B4386" s="8">
        <v>44510</v>
      </c>
      <c r="C4386" s="9" t="s">
        <v>12</v>
      </c>
      <c r="D4386" s="9">
        <v>47</v>
      </c>
      <c r="E4386" s="9" t="s">
        <v>116</v>
      </c>
      <c r="F4386" s="16" t="str">
        <f t="shared" si="272"/>
        <v>OTHER</v>
      </c>
      <c r="G4386" s="16" t="str">
        <f t="shared" si="273"/>
        <v>OTHER</v>
      </c>
      <c r="H4386" s="9" t="s">
        <v>4896</v>
      </c>
      <c r="I4386" s="9" t="s">
        <v>150</v>
      </c>
      <c r="J4386" s="9" t="str">
        <f t="shared" si="274"/>
        <v>RS DQLAB</v>
      </c>
      <c r="K4386" s="10" t="s">
        <v>151</v>
      </c>
      <c r="L4386" t="str">
        <f t="shared" si="275"/>
        <v>SELL</v>
      </c>
    </row>
    <row r="4387" spans="1:12" x14ac:dyDescent="0.2">
      <c r="A4387" s="11" t="s">
        <v>4539</v>
      </c>
      <c r="B4387" s="12">
        <v>44510</v>
      </c>
      <c r="C4387" s="13" t="s">
        <v>37</v>
      </c>
      <c r="D4387" s="13">
        <v>14</v>
      </c>
      <c r="E4387" s="13" t="s">
        <v>116</v>
      </c>
      <c r="F4387" s="16" t="str">
        <f t="shared" si="272"/>
        <v>OTHER</v>
      </c>
      <c r="G4387" s="16" t="str">
        <f t="shared" si="273"/>
        <v>OTHER</v>
      </c>
      <c r="H4387" s="9" t="s">
        <v>4896</v>
      </c>
      <c r="I4387" s="13" t="s">
        <v>150</v>
      </c>
      <c r="J4387" s="9" t="str">
        <f t="shared" si="274"/>
        <v>RS DQLAB</v>
      </c>
      <c r="K4387" s="14" t="s">
        <v>151</v>
      </c>
      <c r="L4387" t="str">
        <f t="shared" si="275"/>
        <v>SELL</v>
      </c>
    </row>
    <row r="4388" spans="1:12" x14ac:dyDescent="0.2">
      <c r="A4388" s="7" t="s">
        <v>4540</v>
      </c>
      <c r="B4388" s="8">
        <v>44510</v>
      </c>
      <c r="C4388" s="9" t="s">
        <v>24</v>
      </c>
      <c r="D4388" s="9">
        <v>5</v>
      </c>
      <c r="E4388" s="9" t="s">
        <v>116</v>
      </c>
      <c r="F4388" s="16" t="str">
        <f t="shared" si="272"/>
        <v>OTHER</v>
      </c>
      <c r="G4388" s="16" t="str">
        <f t="shared" si="273"/>
        <v>OTHER</v>
      </c>
      <c r="H4388" s="9" t="s">
        <v>4896</v>
      </c>
      <c r="I4388" s="9" t="s">
        <v>150</v>
      </c>
      <c r="J4388" s="9" t="str">
        <f t="shared" si="274"/>
        <v>RS DQLAB</v>
      </c>
      <c r="K4388" s="10" t="s">
        <v>151</v>
      </c>
      <c r="L4388" t="str">
        <f t="shared" si="275"/>
        <v>SELL</v>
      </c>
    </row>
    <row r="4389" spans="1:12" x14ac:dyDescent="0.2">
      <c r="A4389" s="11" t="s">
        <v>4541</v>
      </c>
      <c r="B4389" s="12">
        <v>44510</v>
      </c>
      <c r="C4389" s="13" t="s">
        <v>41</v>
      </c>
      <c r="D4389" s="13">
        <v>8</v>
      </c>
      <c r="E4389" s="13" t="s">
        <v>116</v>
      </c>
      <c r="F4389" s="16" t="str">
        <f t="shared" si="272"/>
        <v>OTHER</v>
      </c>
      <c r="G4389" s="16" t="str">
        <f t="shared" si="273"/>
        <v>OTHER</v>
      </c>
      <c r="H4389" s="9" t="s">
        <v>4896</v>
      </c>
      <c r="I4389" s="13" t="s">
        <v>150</v>
      </c>
      <c r="J4389" s="9" t="str">
        <f t="shared" si="274"/>
        <v>RS DQLAB</v>
      </c>
      <c r="K4389" s="14" t="s">
        <v>151</v>
      </c>
      <c r="L4389" t="str">
        <f t="shared" si="275"/>
        <v>SELL</v>
      </c>
    </row>
    <row r="4390" spans="1:12" x14ac:dyDescent="0.2">
      <c r="A4390" s="7" t="s">
        <v>4542</v>
      </c>
      <c r="B4390" s="8">
        <v>44510</v>
      </c>
      <c r="C4390" s="9" t="s">
        <v>36</v>
      </c>
      <c r="D4390" s="9">
        <v>9</v>
      </c>
      <c r="E4390" s="9" t="s">
        <v>116</v>
      </c>
      <c r="F4390" s="16" t="str">
        <f t="shared" si="272"/>
        <v>OTHER</v>
      </c>
      <c r="G4390" s="16" t="str">
        <f t="shared" si="273"/>
        <v>OTHER</v>
      </c>
      <c r="H4390" s="9" t="s">
        <v>4896</v>
      </c>
      <c r="I4390" s="9" t="s">
        <v>150</v>
      </c>
      <c r="J4390" s="9" t="str">
        <f t="shared" si="274"/>
        <v>RS DQLAB</v>
      </c>
      <c r="K4390" s="10" t="s">
        <v>151</v>
      </c>
      <c r="L4390" t="str">
        <f t="shared" si="275"/>
        <v>SELL</v>
      </c>
    </row>
    <row r="4391" spans="1:12" x14ac:dyDescent="0.2">
      <c r="A4391" s="11" t="s">
        <v>4543</v>
      </c>
      <c r="B4391" s="12">
        <v>44510</v>
      </c>
      <c r="C4391" s="13" t="s">
        <v>16</v>
      </c>
      <c r="D4391" s="13">
        <v>162</v>
      </c>
      <c r="E4391" s="13" t="s">
        <v>116</v>
      </c>
      <c r="F4391" s="16" t="str">
        <f t="shared" si="272"/>
        <v>OTHER</v>
      </c>
      <c r="G4391" s="16" t="str">
        <f t="shared" si="273"/>
        <v>OTHER</v>
      </c>
      <c r="H4391" s="9" t="s">
        <v>4896</v>
      </c>
      <c r="I4391" s="13" t="s">
        <v>150</v>
      </c>
      <c r="J4391" s="9" t="str">
        <f t="shared" si="274"/>
        <v>RS DQLAB</v>
      </c>
      <c r="K4391" s="14" t="s">
        <v>151</v>
      </c>
      <c r="L4391" t="str">
        <f t="shared" si="275"/>
        <v>SELL</v>
      </c>
    </row>
    <row r="4392" spans="1:12" x14ac:dyDescent="0.2">
      <c r="A4392" s="7" t="s">
        <v>4544</v>
      </c>
      <c r="B4392" s="8">
        <v>44510</v>
      </c>
      <c r="C4392" s="9" t="s">
        <v>8</v>
      </c>
      <c r="D4392" s="9">
        <v>74</v>
      </c>
      <c r="E4392" s="9" t="s">
        <v>116</v>
      </c>
      <c r="F4392" s="16" t="str">
        <f t="shared" si="272"/>
        <v>OTHER</v>
      </c>
      <c r="G4392" s="16" t="str">
        <f t="shared" si="273"/>
        <v>OTHER</v>
      </c>
      <c r="H4392" s="9" t="s">
        <v>4896</v>
      </c>
      <c r="I4392" s="9" t="s">
        <v>150</v>
      </c>
      <c r="J4392" s="9" t="str">
        <f t="shared" si="274"/>
        <v>RS DQLAB</v>
      </c>
      <c r="K4392" s="10" t="s">
        <v>151</v>
      </c>
      <c r="L4392" t="str">
        <f t="shared" si="275"/>
        <v>SELL</v>
      </c>
    </row>
    <row r="4393" spans="1:12" x14ac:dyDescent="0.2">
      <c r="A4393" s="11" t="s">
        <v>4545</v>
      </c>
      <c r="B4393" s="12">
        <v>44511</v>
      </c>
      <c r="C4393" s="13" t="s">
        <v>37</v>
      </c>
      <c r="D4393" s="13">
        <v>67</v>
      </c>
      <c r="E4393" s="13" t="s">
        <v>116</v>
      </c>
      <c r="F4393" s="16" t="str">
        <f t="shared" si="272"/>
        <v>OTHER</v>
      </c>
      <c r="G4393" s="16" t="str">
        <f t="shared" si="273"/>
        <v>OTHER</v>
      </c>
      <c r="H4393" s="9" t="s">
        <v>4896</v>
      </c>
      <c r="I4393" s="13" t="s">
        <v>150</v>
      </c>
      <c r="J4393" s="9" t="str">
        <f t="shared" si="274"/>
        <v>RS DQLAB</v>
      </c>
      <c r="K4393" s="14" t="s">
        <v>151</v>
      </c>
      <c r="L4393" t="str">
        <f t="shared" si="275"/>
        <v>SELL</v>
      </c>
    </row>
    <row r="4394" spans="1:12" x14ac:dyDescent="0.2">
      <c r="A4394" s="7" t="s">
        <v>4546</v>
      </c>
      <c r="B4394" s="8">
        <v>44511</v>
      </c>
      <c r="C4394" s="9" t="s">
        <v>41</v>
      </c>
      <c r="D4394" s="9">
        <v>50</v>
      </c>
      <c r="E4394" s="9" t="s">
        <v>116</v>
      </c>
      <c r="F4394" s="16" t="str">
        <f t="shared" si="272"/>
        <v>OTHER</v>
      </c>
      <c r="G4394" s="16" t="str">
        <f t="shared" si="273"/>
        <v>OTHER</v>
      </c>
      <c r="H4394" s="9" t="s">
        <v>4896</v>
      </c>
      <c r="I4394" s="9" t="s">
        <v>150</v>
      </c>
      <c r="J4394" s="9" t="str">
        <f t="shared" si="274"/>
        <v>RS DQLAB</v>
      </c>
      <c r="K4394" s="10" t="s">
        <v>151</v>
      </c>
      <c r="L4394" t="str">
        <f t="shared" si="275"/>
        <v>SELL</v>
      </c>
    </row>
    <row r="4395" spans="1:12" x14ac:dyDescent="0.2">
      <c r="A4395" s="11" t="s">
        <v>4547</v>
      </c>
      <c r="B4395" s="12">
        <v>44512</v>
      </c>
      <c r="C4395" s="13" t="s">
        <v>12</v>
      </c>
      <c r="D4395" s="13">
        <v>31</v>
      </c>
      <c r="E4395" s="13" t="s">
        <v>116</v>
      </c>
      <c r="F4395" s="16" t="str">
        <f t="shared" si="272"/>
        <v>OTHER</v>
      </c>
      <c r="G4395" s="16" t="str">
        <f t="shared" si="273"/>
        <v>OTHER</v>
      </c>
      <c r="H4395" s="9" t="s">
        <v>4896</v>
      </c>
      <c r="I4395" s="13" t="s">
        <v>150</v>
      </c>
      <c r="J4395" s="9" t="str">
        <f t="shared" si="274"/>
        <v>RS DQLAB</v>
      </c>
      <c r="K4395" s="14" t="s">
        <v>151</v>
      </c>
      <c r="L4395" t="str">
        <f t="shared" si="275"/>
        <v>SELL</v>
      </c>
    </row>
    <row r="4396" spans="1:12" x14ac:dyDescent="0.2">
      <c r="A4396" s="7" t="s">
        <v>4548</v>
      </c>
      <c r="B4396" s="8">
        <v>44512</v>
      </c>
      <c r="C4396" s="9" t="s">
        <v>12</v>
      </c>
      <c r="D4396" s="9">
        <v>64</v>
      </c>
      <c r="E4396" s="9" t="s">
        <v>116</v>
      </c>
      <c r="F4396" s="16" t="str">
        <f t="shared" si="272"/>
        <v>OTHER</v>
      </c>
      <c r="G4396" s="16" t="str">
        <f t="shared" si="273"/>
        <v>OTHER</v>
      </c>
      <c r="H4396" s="9" t="s">
        <v>4896</v>
      </c>
      <c r="I4396" s="9" t="s">
        <v>150</v>
      </c>
      <c r="J4396" s="9" t="str">
        <f t="shared" si="274"/>
        <v>RS DQLAB</v>
      </c>
      <c r="K4396" s="10" t="s">
        <v>151</v>
      </c>
      <c r="L4396" t="str">
        <f t="shared" si="275"/>
        <v>SELL</v>
      </c>
    </row>
    <row r="4397" spans="1:12" x14ac:dyDescent="0.2">
      <c r="A4397" s="11" t="s">
        <v>4549</v>
      </c>
      <c r="B4397" s="12">
        <v>44512</v>
      </c>
      <c r="C4397" s="13" t="s">
        <v>41</v>
      </c>
      <c r="D4397" s="13">
        <v>2</v>
      </c>
      <c r="E4397" s="13" t="s">
        <v>116</v>
      </c>
      <c r="F4397" s="16" t="str">
        <f t="shared" si="272"/>
        <v>OTHER</v>
      </c>
      <c r="G4397" s="16" t="str">
        <f t="shared" si="273"/>
        <v>OTHER</v>
      </c>
      <c r="H4397" s="9" t="s">
        <v>4896</v>
      </c>
      <c r="I4397" s="13" t="s">
        <v>150</v>
      </c>
      <c r="J4397" s="9" t="str">
        <f t="shared" si="274"/>
        <v>RS DQLAB</v>
      </c>
      <c r="K4397" s="14" t="s">
        <v>151</v>
      </c>
      <c r="L4397" t="str">
        <f t="shared" si="275"/>
        <v>SELL</v>
      </c>
    </row>
    <row r="4398" spans="1:12" x14ac:dyDescent="0.2">
      <c r="A4398" s="7" t="s">
        <v>4550</v>
      </c>
      <c r="B4398" s="8">
        <v>44512</v>
      </c>
      <c r="C4398" s="9" t="s">
        <v>22</v>
      </c>
      <c r="D4398" s="9">
        <v>38</v>
      </c>
      <c r="E4398" s="9" t="s">
        <v>116</v>
      </c>
      <c r="F4398" s="16" t="str">
        <f t="shared" si="272"/>
        <v>OTHER</v>
      </c>
      <c r="G4398" s="16" t="str">
        <f t="shared" si="273"/>
        <v>OTHER</v>
      </c>
      <c r="H4398" s="9" t="s">
        <v>4896</v>
      </c>
      <c r="I4398" s="9" t="s">
        <v>150</v>
      </c>
      <c r="J4398" s="9" t="str">
        <f t="shared" si="274"/>
        <v>RS DQLAB</v>
      </c>
      <c r="K4398" s="10" t="s">
        <v>151</v>
      </c>
      <c r="L4398" t="str">
        <f t="shared" si="275"/>
        <v>SELL</v>
      </c>
    </row>
    <row r="4399" spans="1:12" x14ac:dyDescent="0.2">
      <c r="A4399" s="11" t="s">
        <v>4551</v>
      </c>
      <c r="B4399" s="12">
        <v>44512</v>
      </c>
      <c r="C4399" s="13" t="s">
        <v>22</v>
      </c>
      <c r="D4399" s="13">
        <v>13</v>
      </c>
      <c r="E4399" s="13" t="s">
        <v>116</v>
      </c>
      <c r="F4399" s="16" t="str">
        <f t="shared" si="272"/>
        <v>OTHER</v>
      </c>
      <c r="G4399" s="16" t="str">
        <f t="shared" si="273"/>
        <v>OTHER</v>
      </c>
      <c r="H4399" s="9" t="s">
        <v>4896</v>
      </c>
      <c r="I4399" s="13" t="s">
        <v>150</v>
      </c>
      <c r="J4399" s="9" t="str">
        <f t="shared" si="274"/>
        <v>RS DQLAB</v>
      </c>
      <c r="K4399" s="14" t="s">
        <v>151</v>
      </c>
      <c r="L4399" t="str">
        <f t="shared" si="275"/>
        <v>SELL</v>
      </c>
    </row>
    <row r="4400" spans="1:12" x14ac:dyDescent="0.2">
      <c r="A4400" s="7" t="s">
        <v>4552</v>
      </c>
      <c r="B4400" s="8">
        <v>44512</v>
      </c>
      <c r="C4400" s="9" t="s">
        <v>22</v>
      </c>
      <c r="D4400" s="9">
        <v>7</v>
      </c>
      <c r="E4400" s="9" t="s">
        <v>116</v>
      </c>
      <c r="F4400" s="16" t="str">
        <f t="shared" si="272"/>
        <v>OTHER</v>
      </c>
      <c r="G4400" s="16" t="str">
        <f t="shared" si="273"/>
        <v>OTHER</v>
      </c>
      <c r="H4400" s="9" t="s">
        <v>4896</v>
      </c>
      <c r="I4400" s="9" t="s">
        <v>150</v>
      </c>
      <c r="J4400" s="9" t="str">
        <f t="shared" si="274"/>
        <v>RS DQLAB</v>
      </c>
      <c r="K4400" s="10" t="s">
        <v>151</v>
      </c>
      <c r="L4400" t="str">
        <f t="shared" si="275"/>
        <v>SELL</v>
      </c>
    </row>
    <row r="4401" spans="1:12" x14ac:dyDescent="0.2">
      <c r="A4401" s="11" t="s">
        <v>4553</v>
      </c>
      <c r="B4401" s="12">
        <v>44512</v>
      </c>
      <c r="C4401" s="13" t="s">
        <v>30</v>
      </c>
      <c r="D4401" s="13">
        <v>510</v>
      </c>
      <c r="E4401" s="13" t="s">
        <v>116</v>
      </c>
      <c r="F4401" s="16" t="str">
        <f t="shared" si="272"/>
        <v>OTHER</v>
      </c>
      <c r="G4401" s="16" t="str">
        <f t="shared" si="273"/>
        <v>OTHER</v>
      </c>
      <c r="H4401" s="9" t="s">
        <v>4896</v>
      </c>
      <c r="I4401" s="13" t="s">
        <v>150</v>
      </c>
      <c r="J4401" s="9" t="str">
        <f t="shared" si="274"/>
        <v>RS DQLAB</v>
      </c>
      <c r="K4401" s="14" t="s">
        <v>151</v>
      </c>
      <c r="L4401" t="str">
        <f t="shared" si="275"/>
        <v>SELL</v>
      </c>
    </row>
    <row r="4402" spans="1:12" x14ac:dyDescent="0.2">
      <c r="A4402" s="7" t="s">
        <v>4554</v>
      </c>
      <c r="B4402" s="8">
        <v>44512</v>
      </c>
      <c r="C4402" s="9" t="s">
        <v>30</v>
      </c>
      <c r="D4402" s="9">
        <v>31</v>
      </c>
      <c r="E4402" s="9" t="s">
        <v>116</v>
      </c>
      <c r="F4402" s="16" t="str">
        <f t="shared" si="272"/>
        <v>OTHER</v>
      </c>
      <c r="G4402" s="16" t="str">
        <f t="shared" si="273"/>
        <v>OTHER</v>
      </c>
      <c r="H4402" s="9" t="s">
        <v>4896</v>
      </c>
      <c r="I4402" s="9" t="s">
        <v>150</v>
      </c>
      <c r="J4402" s="9" t="str">
        <f t="shared" si="274"/>
        <v>RS DQLAB</v>
      </c>
      <c r="K4402" s="10" t="s">
        <v>151</v>
      </c>
      <c r="L4402" t="str">
        <f t="shared" si="275"/>
        <v>SELL</v>
      </c>
    </row>
    <row r="4403" spans="1:12" x14ac:dyDescent="0.2">
      <c r="A4403" s="11" t="s">
        <v>4555</v>
      </c>
      <c r="B4403" s="12">
        <v>44512</v>
      </c>
      <c r="C4403" s="13" t="s">
        <v>20</v>
      </c>
      <c r="D4403" s="13">
        <v>82</v>
      </c>
      <c r="E4403" s="13" t="s">
        <v>116</v>
      </c>
      <c r="F4403" s="16" t="str">
        <f t="shared" si="272"/>
        <v>OTHER</v>
      </c>
      <c r="G4403" s="16" t="str">
        <f t="shared" si="273"/>
        <v>OTHER</v>
      </c>
      <c r="H4403" s="9" t="s">
        <v>4896</v>
      </c>
      <c r="I4403" s="13" t="s">
        <v>150</v>
      </c>
      <c r="J4403" s="9" t="str">
        <f t="shared" si="274"/>
        <v>RS DQLAB</v>
      </c>
      <c r="K4403" s="14" t="s">
        <v>151</v>
      </c>
      <c r="L4403" t="str">
        <f t="shared" si="275"/>
        <v>SELL</v>
      </c>
    </row>
    <row r="4404" spans="1:12" x14ac:dyDescent="0.2">
      <c r="A4404" s="7" t="s">
        <v>4556</v>
      </c>
      <c r="B4404" s="8">
        <v>44512</v>
      </c>
      <c r="C4404" s="9" t="s">
        <v>17</v>
      </c>
      <c r="D4404" s="9">
        <v>52</v>
      </c>
      <c r="E4404" s="9" t="s">
        <v>116</v>
      </c>
      <c r="F4404" s="16" t="str">
        <f t="shared" si="272"/>
        <v>OTHER</v>
      </c>
      <c r="G4404" s="16" t="str">
        <f t="shared" si="273"/>
        <v>OTHER</v>
      </c>
      <c r="H4404" s="9" t="s">
        <v>4896</v>
      </c>
      <c r="I4404" s="9" t="s">
        <v>150</v>
      </c>
      <c r="J4404" s="9" t="str">
        <f t="shared" si="274"/>
        <v>RS DQLAB</v>
      </c>
      <c r="K4404" s="10" t="s">
        <v>151</v>
      </c>
      <c r="L4404" t="str">
        <f t="shared" si="275"/>
        <v>SELL</v>
      </c>
    </row>
    <row r="4405" spans="1:12" x14ac:dyDescent="0.2">
      <c r="A4405" s="11" t="s">
        <v>4557</v>
      </c>
      <c r="B4405" s="12">
        <v>44512</v>
      </c>
      <c r="C4405" s="13" t="s">
        <v>21</v>
      </c>
      <c r="D4405" s="13">
        <v>58</v>
      </c>
      <c r="E4405" s="13" t="s">
        <v>116</v>
      </c>
      <c r="F4405" s="16" t="str">
        <f t="shared" si="272"/>
        <v>OTHER</v>
      </c>
      <c r="G4405" s="16" t="str">
        <f t="shared" si="273"/>
        <v>OTHER</v>
      </c>
      <c r="H4405" s="9" t="s">
        <v>4896</v>
      </c>
      <c r="I4405" s="13" t="s">
        <v>150</v>
      </c>
      <c r="J4405" s="9" t="str">
        <f t="shared" si="274"/>
        <v>RS DQLAB</v>
      </c>
      <c r="K4405" s="14" t="s">
        <v>151</v>
      </c>
      <c r="L4405" t="str">
        <f t="shared" si="275"/>
        <v>SELL</v>
      </c>
    </row>
    <row r="4406" spans="1:12" x14ac:dyDescent="0.2">
      <c r="A4406" s="7" t="s">
        <v>4558</v>
      </c>
      <c r="B4406" s="8">
        <v>44513</v>
      </c>
      <c r="C4406" s="9" t="s">
        <v>22</v>
      </c>
      <c r="D4406" s="9">
        <v>50</v>
      </c>
      <c r="E4406" s="9" t="s">
        <v>116</v>
      </c>
      <c r="F4406" s="16" t="str">
        <f t="shared" si="272"/>
        <v>OTHER</v>
      </c>
      <c r="G4406" s="16" t="str">
        <f t="shared" si="273"/>
        <v>OTHER</v>
      </c>
      <c r="H4406" s="9" t="s">
        <v>4896</v>
      </c>
      <c r="I4406" s="9" t="s">
        <v>150</v>
      </c>
      <c r="J4406" s="9" t="str">
        <f t="shared" si="274"/>
        <v>RS DQLAB</v>
      </c>
      <c r="K4406" s="10" t="s">
        <v>151</v>
      </c>
      <c r="L4406" t="str">
        <f t="shared" si="275"/>
        <v>SELL</v>
      </c>
    </row>
    <row r="4407" spans="1:12" x14ac:dyDescent="0.2">
      <c r="A4407" s="11" t="s">
        <v>4559</v>
      </c>
      <c r="B4407" s="12">
        <v>44513</v>
      </c>
      <c r="C4407" s="13" t="s">
        <v>10</v>
      </c>
      <c r="D4407" s="13">
        <v>350</v>
      </c>
      <c r="E4407" s="13" t="s">
        <v>116</v>
      </c>
      <c r="F4407" s="16" t="str">
        <f t="shared" si="272"/>
        <v>OTHER</v>
      </c>
      <c r="G4407" s="16" t="str">
        <f t="shared" si="273"/>
        <v>OTHER</v>
      </c>
      <c r="H4407" s="9" t="s">
        <v>4896</v>
      </c>
      <c r="I4407" s="13" t="s">
        <v>150</v>
      </c>
      <c r="J4407" s="9" t="str">
        <f t="shared" si="274"/>
        <v>RS DQLAB</v>
      </c>
      <c r="K4407" s="14" t="s">
        <v>151</v>
      </c>
      <c r="L4407" t="str">
        <f t="shared" si="275"/>
        <v>SELL</v>
      </c>
    </row>
    <row r="4408" spans="1:12" x14ac:dyDescent="0.2">
      <c r="A4408" s="7" t="s">
        <v>4560</v>
      </c>
      <c r="B4408" s="8">
        <v>44513</v>
      </c>
      <c r="C4408" s="9" t="s">
        <v>14</v>
      </c>
      <c r="D4408" s="9">
        <v>3</v>
      </c>
      <c r="E4408" s="9" t="s">
        <v>116</v>
      </c>
      <c r="F4408" s="16" t="str">
        <f t="shared" si="272"/>
        <v>OTHER</v>
      </c>
      <c r="G4408" s="16" t="str">
        <f t="shared" si="273"/>
        <v>OTHER</v>
      </c>
      <c r="H4408" s="9" t="s">
        <v>4896</v>
      </c>
      <c r="I4408" s="9" t="s">
        <v>150</v>
      </c>
      <c r="J4408" s="9" t="str">
        <f t="shared" si="274"/>
        <v>RS DQLAB</v>
      </c>
      <c r="K4408" s="10" t="s">
        <v>151</v>
      </c>
      <c r="L4408" t="str">
        <f t="shared" si="275"/>
        <v>SELL</v>
      </c>
    </row>
    <row r="4409" spans="1:12" x14ac:dyDescent="0.2">
      <c r="A4409" s="11" t="s">
        <v>4561</v>
      </c>
      <c r="B4409" s="12">
        <v>44513</v>
      </c>
      <c r="C4409" s="13" t="s">
        <v>11</v>
      </c>
      <c r="D4409" s="13">
        <v>89</v>
      </c>
      <c r="E4409" s="13" t="s">
        <v>116</v>
      </c>
      <c r="F4409" s="16" t="str">
        <f t="shared" si="272"/>
        <v>OTHER</v>
      </c>
      <c r="G4409" s="16" t="str">
        <f t="shared" si="273"/>
        <v>OTHER</v>
      </c>
      <c r="H4409" s="9" t="s">
        <v>4896</v>
      </c>
      <c r="I4409" s="13" t="s">
        <v>150</v>
      </c>
      <c r="J4409" s="9" t="str">
        <f t="shared" si="274"/>
        <v>RS DQLAB</v>
      </c>
      <c r="K4409" s="14" t="s">
        <v>151</v>
      </c>
      <c r="L4409" t="str">
        <f t="shared" si="275"/>
        <v>SELL</v>
      </c>
    </row>
    <row r="4410" spans="1:12" x14ac:dyDescent="0.2">
      <c r="A4410" s="7" t="s">
        <v>4562</v>
      </c>
      <c r="B4410" s="8">
        <v>44514</v>
      </c>
      <c r="C4410" s="9" t="s">
        <v>12</v>
      </c>
      <c r="D4410" s="9">
        <v>81</v>
      </c>
      <c r="E4410" s="9" t="s">
        <v>116</v>
      </c>
      <c r="F4410" s="16" t="str">
        <f t="shared" si="272"/>
        <v>OTHER</v>
      </c>
      <c r="G4410" s="16" t="str">
        <f t="shared" si="273"/>
        <v>OTHER</v>
      </c>
      <c r="H4410" s="9" t="s">
        <v>4896</v>
      </c>
      <c r="I4410" s="9" t="s">
        <v>150</v>
      </c>
      <c r="J4410" s="9" t="str">
        <f t="shared" si="274"/>
        <v>RS DQLAB</v>
      </c>
      <c r="K4410" s="10" t="s">
        <v>151</v>
      </c>
      <c r="L4410" t="str">
        <f t="shared" si="275"/>
        <v>SELL</v>
      </c>
    </row>
    <row r="4411" spans="1:12" x14ac:dyDescent="0.2">
      <c r="A4411" s="11" t="s">
        <v>4563</v>
      </c>
      <c r="B4411" s="12">
        <v>44514</v>
      </c>
      <c r="C4411" s="13" t="s">
        <v>12</v>
      </c>
      <c r="D4411" s="13">
        <v>36</v>
      </c>
      <c r="E4411" s="13" t="s">
        <v>116</v>
      </c>
      <c r="F4411" s="16" t="str">
        <f t="shared" si="272"/>
        <v>OTHER</v>
      </c>
      <c r="G4411" s="16" t="str">
        <f t="shared" si="273"/>
        <v>OTHER</v>
      </c>
      <c r="H4411" s="9" t="s">
        <v>4896</v>
      </c>
      <c r="I4411" s="13" t="s">
        <v>150</v>
      </c>
      <c r="J4411" s="9" t="str">
        <f t="shared" si="274"/>
        <v>RS DQLAB</v>
      </c>
      <c r="K4411" s="14" t="s">
        <v>151</v>
      </c>
      <c r="L4411" t="str">
        <f t="shared" si="275"/>
        <v>SELL</v>
      </c>
    </row>
    <row r="4412" spans="1:12" x14ac:dyDescent="0.2">
      <c r="A4412" s="7" t="s">
        <v>4564</v>
      </c>
      <c r="B4412" s="8">
        <v>44514</v>
      </c>
      <c r="C4412" s="9" t="s">
        <v>9</v>
      </c>
      <c r="D4412" s="9">
        <v>4</v>
      </c>
      <c r="E4412" s="9" t="s">
        <v>116</v>
      </c>
      <c r="F4412" s="16" t="str">
        <f t="shared" si="272"/>
        <v>OTHER</v>
      </c>
      <c r="G4412" s="16" t="str">
        <f t="shared" si="273"/>
        <v>OTHER</v>
      </c>
      <c r="H4412" s="9" t="s">
        <v>4896</v>
      </c>
      <c r="I4412" s="9" t="s">
        <v>150</v>
      </c>
      <c r="J4412" s="9" t="str">
        <f t="shared" si="274"/>
        <v>RS DQLAB</v>
      </c>
      <c r="K4412" s="10" t="s">
        <v>151</v>
      </c>
      <c r="L4412" t="str">
        <f t="shared" si="275"/>
        <v>SELL</v>
      </c>
    </row>
    <row r="4413" spans="1:12" x14ac:dyDescent="0.2">
      <c r="A4413" s="11" t="s">
        <v>4565</v>
      </c>
      <c r="B4413" s="12">
        <v>44514</v>
      </c>
      <c r="C4413" s="13" t="s">
        <v>9</v>
      </c>
      <c r="D4413" s="13">
        <v>82</v>
      </c>
      <c r="E4413" s="13" t="s">
        <v>116</v>
      </c>
      <c r="F4413" s="16" t="str">
        <f t="shared" si="272"/>
        <v>OTHER</v>
      </c>
      <c r="G4413" s="16" t="str">
        <f t="shared" si="273"/>
        <v>OTHER</v>
      </c>
      <c r="H4413" s="9" t="s">
        <v>4896</v>
      </c>
      <c r="I4413" s="13" t="s">
        <v>150</v>
      </c>
      <c r="J4413" s="9" t="str">
        <f t="shared" si="274"/>
        <v>RS DQLAB</v>
      </c>
      <c r="K4413" s="14" t="s">
        <v>151</v>
      </c>
      <c r="L4413" t="str">
        <f t="shared" si="275"/>
        <v>SELL</v>
      </c>
    </row>
    <row r="4414" spans="1:12" x14ac:dyDescent="0.2">
      <c r="A4414" s="7" t="s">
        <v>4566</v>
      </c>
      <c r="B4414" s="8">
        <v>44514</v>
      </c>
      <c r="C4414" s="9" t="s">
        <v>40</v>
      </c>
      <c r="D4414" s="9">
        <v>6</v>
      </c>
      <c r="E4414" s="9" t="s">
        <v>116</v>
      </c>
      <c r="F4414" s="16" t="str">
        <f t="shared" si="272"/>
        <v>OTHER</v>
      </c>
      <c r="G4414" s="16" t="str">
        <f t="shared" si="273"/>
        <v>OTHER</v>
      </c>
      <c r="H4414" s="9" t="s">
        <v>4896</v>
      </c>
      <c r="I4414" s="9" t="s">
        <v>150</v>
      </c>
      <c r="J4414" s="9" t="str">
        <f t="shared" si="274"/>
        <v>RS DQLAB</v>
      </c>
      <c r="K4414" s="10" t="s">
        <v>151</v>
      </c>
      <c r="L4414" t="str">
        <f t="shared" si="275"/>
        <v>SELL</v>
      </c>
    </row>
    <row r="4415" spans="1:12" x14ac:dyDescent="0.2">
      <c r="A4415" s="11" t="s">
        <v>4567</v>
      </c>
      <c r="B4415" s="12">
        <v>44514</v>
      </c>
      <c r="C4415" s="13" t="s">
        <v>20</v>
      </c>
      <c r="D4415" s="13">
        <v>60</v>
      </c>
      <c r="E4415" s="13" t="s">
        <v>116</v>
      </c>
      <c r="F4415" s="16" t="str">
        <f t="shared" si="272"/>
        <v>OTHER</v>
      </c>
      <c r="G4415" s="16" t="str">
        <f t="shared" si="273"/>
        <v>OTHER</v>
      </c>
      <c r="H4415" s="9" t="s">
        <v>4896</v>
      </c>
      <c r="I4415" s="13" t="s">
        <v>150</v>
      </c>
      <c r="J4415" s="9" t="str">
        <f t="shared" si="274"/>
        <v>RS DQLAB</v>
      </c>
      <c r="K4415" s="14" t="s">
        <v>151</v>
      </c>
      <c r="L4415" t="str">
        <f t="shared" si="275"/>
        <v>SELL</v>
      </c>
    </row>
    <row r="4416" spans="1:12" x14ac:dyDescent="0.2">
      <c r="A4416" s="7" t="s">
        <v>4568</v>
      </c>
      <c r="B4416" s="8">
        <v>44514</v>
      </c>
      <c r="C4416" s="9" t="s">
        <v>7</v>
      </c>
      <c r="D4416" s="9">
        <v>67</v>
      </c>
      <c r="E4416" s="9" t="s">
        <v>116</v>
      </c>
      <c r="F4416" s="16" t="str">
        <f t="shared" si="272"/>
        <v>OTHER</v>
      </c>
      <c r="G4416" s="16" t="str">
        <f t="shared" si="273"/>
        <v>OTHER</v>
      </c>
      <c r="H4416" s="9" t="s">
        <v>4896</v>
      </c>
      <c r="I4416" s="9" t="s">
        <v>150</v>
      </c>
      <c r="J4416" s="9" t="str">
        <f t="shared" si="274"/>
        <v>RS DQLAB</v>
      </c>
      <c r="K4416" s="10" t="s">
        <v>151</v>
      </c>
      <c r="L4416" t="str">
        <f t="shared" si="275"/>
        <v>SELL</v>
      </c>
    </row>
    <row r="4417" spans="1:12" x14ac:dyDescent="0.2">
      <c r="A4417" s="11" t="s">
        <v>4569</v>
      </c>
      <c r="B4417" s="12">
        <v>44515</v>
      </c>
      <c r="C4417" s="13" t="s">
        <v>9</v>
      </c>
      <c r="D4417" s="13">
        <v>50</v>
      </c>
      <c r="E4417" s="13" t="s">
        <v>116</v>
      </c>
      <c r="F4417" s="16" t="str">
        <f t="shared" si="272"/>
        <v>OTHER</v>
      </c>
      <c r="G4417" s="16" t="str">
        <f t="shared" si="273"/>
        <v>OTHER</v>
      </c>
      <c r="H4417" s="9" t="s">
        <v>4896</v>
      </c>
      <c r="I4417" s="13" t="s">
        <v>150</v>
      </c>
      <c r="J4417" s="9" t="str">
        <f t="shared" si="274"/>
        <v>RS DQLAB</v>
      </c>
      <c r="K4417" s="14" t="s">
        <v>151</v>
      </c>
      <c r="L4417" t="str">
        <f t="shared" si="275"/>
        <v>SELL</v>
      </c>
    </row>
    <row r="4418" spans="1:12" x14ac:dyDescent="0.2">
      <c r="A4418" s="7" t="s">
        <v>4570</v>
      </c>
      <c r="B4418" s="8">
        <v>44515</v>
      </c>
      <c r="C4418" s="9" t="s">
        <v>9</v>
      </c>
      <c r="D4418" s="9">
        <v>25</v>
      </c>
      <c r="E4418" s="9" t="s">
        <v>116</v>
      </c>
      <c r="F4418" s="16" t="str">
        <f t="shared" si="272"/>
        <v>OTHER</v>
      </c>
      <c r="G4418" s="16" t="str">
        <f t="shared" si="273"/>
        <v>OTHER</v>
      </c>
      <c r="H4418" s="9" t="s">
        <v>4896</v>
      </c>
      <c r="I4418" s="9" t="s">
        <v>150</v>
      </c>
      <c r="J4418" s="9" t="str">
        <f t="shared" si="274"/>
        <v>RS DQLAB</v>
      </c>
      <c r="K4418" s="10" t="s">
        <v>151</v>
      </c>
      <c r="L4418" t="str">
        <f t="shared" si="275"/>
        <v>SELL</v>
      </c>
    </row>
    <row r="4419" spans="1:12" x14ac:dyDescent="0.2">
      <c r="A4419" s="11" t="s">
        <v>4571</v>
      </c>
      <c r="B4419" s="12">
        <v>44515</v>
      </c>
      <c r="C4419" s="13" t="s">
        <v>24</v>
      </c>
      <c r="D4419" s="13">
        <v>17</v>
      </c>
      <c r="E4419" s="13" t="s">
        <v>116</v>
      </c>
      <c r="F4419" s="16" t="str">
        <f t="shared" ref="F4419:F4482" si="276">UPPER(IF(LEN(E4419)=0,"OTHER",E4419))</f>
        <v>OTHER</v>
      </c>
      <c r="G4419" s="16" t="str">
        <f t="shared" ref="G4419:G4482" si="277">LEFT(F4419,7)</f>
        <v>OTHER</v>
      </c>
      <c r="H4419" s="9" t="s">
        <v>4896</v>
      </c>
      <c r="I4419" s="13" t="s">
        <v>150</v>
      </c>
      <c r="J4419" s="9" t="str">
        <f t="shared" ref="J4419:J4482" si="278">(UPPER(IF(LEN(I4419)=0,"OTHER",I4419)))</f>
        <v>RS DQLAB</v>
      </c>
      <c r="K4419" s="14" t="s">
        <v>151</v>
      </c>
      <c r="L4419" t="str">
        <f t="shared" ref="L4419:L4482" si="279">UPPER(K4419)</f>
        <v>SELL</v>
      </c>
    </row>
    <row r="4420" spans="1:12" x14ac:dyDescent="0.2">
      <c r="A4420" s="7" t="s">
        <v>4572</v>
      </c>
      <c r="B4420" s="8">
        <v>44515</v>
      </c>
      <c r="C4420" s="9" t="s">
        <v>38</v>
      </c>
      <c r="D4420" s="9">
        <v>49</v>
      </c>
      <c r="E4420" s="9" t="s">
        <v>116</v>
      </c>
      <c r="F4420" s="16" t="str">
        <f t="shared" si="276"/>
        <v>OTHER</v>
      </c>
      <c r="G4420" s="16" t="str">
        <f t="shared" si="277"/>
        <v>OTHER</v>
      </c>
      <c r="H4420" s="9" t="s">
        <v>4896</v>
      </c>
      <c r="I4420" s="9" t="s">
        <v>150</v>
      </c>
      <c r="J4420" s="9" t="str">
        <f t="shared" si="278"/>
        <v>RS DQLAB</v>
      </c>
      <c r="K4420" s="10" t="s">
        <v>151</v>
      </c>
      <c r="L4420" t="str">
        <f t="shared" si="279"/>
        <v>SELL</v>
      </c>
    </row>
    <row r="4421" spans="1:12" x14ac:dyDescent="0.2">
      <c r="A4421" s="11" t="s">
        <v>4573</v>
      </c>
      <c r="B4421" s="12">
        <v>44515</v>
      </c>
      <c r="C4421" s="13" t="s">
        <v>38</v>
      </c>
      <c r="D4421" s="13">
        <v>30</v>
      </c>
      <c r="E4421" s="13" t="s">
        <v>116</v>
      </c>
      <c r="F4421" s="16" t="str">
        <f t="shared" si="276"/>
        <v>OTHER</v>
      </c>
      <c r="G4421" s="16" t="str">
        <f t="shared" si="277"/>
        <v>OTHER</v>
      </c>
      <c r="H4421" s="9" t="s">
        <v>4896</v>
      </c>
      <c r="I4421" s="13" t="s">
        <v>150</v>
      </c>
      <c r="J4421" s="9" t="str">
        <f t="shared" si="278"/>
        <v>RS DQLAB</v>
      </c>
      <c r="K4421" s="14" t="s">
        <v>151</v>
      </c>
      <c r="L4421" t="str">
        <f t="shared" si="279"/>
        <v>SELL</v>
      </c>
    </row>
    <row r="4422" spans="1:12" x14ac:dyDescent="0.2">
      <c r="A4422" s="7" t="s">
        <v>4574</v>
      </c>
      <c r="B4422" s="8">
        <v>44516</v>
      </c>
      <c r="C4422" s="9" t="s">
        <v>12</v>
      </c>
      <c r="D4422" s="9">
        <v>42</v>
      </c>
      <c r="E4422" s="9" t="s">
        <v>116</v>
      </c>
      <c r="F4422" s="16" t="str">
        <f t="shared" si="276"/>
        <v>OTHER</v>
      </c>
      <c r="G4422" s="16" t="str">
        <f t="shared" si="277"/>
        <v>OTHER</v>
      </c>
      <c r="H4422" s="9" t="s">
        <v>4896</v>
      </c>
      <c r="I4422" s="9" t="s">
        <v>150</v>
      </c>
      <c r="J4422" s="9" t="str">
        <f t="shared" si="278"/>
        <v>RS DQLAB</v>
      </c>
      <c r="K4422" s="10" t="s">
        <v>151</v>
      </c>
      <c r="L4422" t="str">
        <f t="shared" si="279"/>
        <v>SELL</v>
      </c>
    </row>
    <row r="4423" spans="1:12" x14ac:dyDescent="0.2">
      <c r="A4423" s="11" t="s">
        <v>4575</v>
      </c>
      <c r="B4423" s="12">
        <v>44516</v>
      </c>
      <c r="C4423" s="13" t="s">
        <v>9</v>
      </c>
      <c r="D4423" s="13">
        <v>21</v>
      </c>
      <c r="E4423" s="13" t="s">
        <v>116</v>
      </c>
      <c r="F4423" s="16" t="str">
        <f t="shared" si="276"/>
        <v>OTHER</v>
      </c>
      <c r="G4423" s="16" t="str">
        <f t="shared" si="277"/>
        <v>OTHER</v>
      </c>
      <c r="H4423" s="9" t="s">
        <v>4896</v>
      </c>
      <c r="I4423" s="13" t="s">
        <v>150</v>
      </c>
      <c r="J4423" s="9" t="str">
        <f t="shared" si="278"/>
        <v>RS DQLAB</v>
      </c>
      <c r="K4423" s="14" t="s">
        <v>151</v>
      </c>
      <c r="L4423" t="str">
        <f t="shared" si="279"/>
        <v>SELL</v>
      </c>
    </row>
    <row r="4424" spans="1:12" x14ac:dyDescent="0.2">
      <c r="A4424" s="7" t="s">
        <v>4576</v>
      </c>
      <c r="B4424" s="8">
        <v>44516</v>
      </c>
      <c r="C4424" s="9" t="s">
        <v>24</v>
      </c>
      <c r="D4424" s="9">
        <v>2</v>
      </c>
      <c r="E4424" s="9" t="s">
        <v>116</v>
      </c>
      <c r="F4424" s="16" t="str">
        <f t="shared" si="276"/>
        <v>OTHER</v>
      </c>
      <c r="G4424" s="16" t="str">
        <f t="shared" si="277"/>
        <v>OTHER</v>
      </c>
      <c r="H4424" s="9" t="s">
        <v>4896</v>
      </c>
      <c r="I4424" s="9" t="s">
        <v>150</v>
      </c>
      <c r="J4424" s="9" t="str">
        <f t="shared" si="278"/>
        <v>RS DQLAB</v>
      </c>
      <c r="K4424" s="10" t="s">
        <v>151</v>
      </c>
      <c r="L4424" t="str">
        <f t="shared" si="279"/>
        <v>SELL</v>
      </c>
    </row>
    <row r="4425" spans="1:12" x14ac:dyDescent="0.2">
      <c r="A4425" s="11" t="s">
        <v>4577</v>
      </c>
      <c r="B4425" s="12">
        <v>44516</v>
      </c>
      <c r="C4425" s="13" t="s">
        <v>41</v>
      </c>
      <c r="D4425" s="13">
        <v>1</v>
      </c>
      <c r="E4425" s="13" t="s">
        <v>116</v>
      </c>
      <c r="F4425" s="16" t="str">
        <f t="shared" si="276"/>
        <v>OTHER</v>
      </c>
      <c r="G4425" s="16" t="str">
        <f t="shared" si="277"/>
        <v>OTHER</v>
      </c>
      <c r="H4425" s="9" t="s">
        <v>4896</v>
      </c>
      <c r="I4425" s="13" t="s">
        <v>150</v>
      </c>
      <c r="J4425" s="9" t="str">
        <f t="shared" si="278"/>
        <v>RS DQLAB</v>
      </c>
      <c r="K4425" s="14" t="s">
        <v>151</v>
      </c>
      <c r="L4425" t="str">
        <f t="shared" si="279"/>
        <v>SELL</v>
      </c>
    </row>
    <row r="4426" spans="1:12" x14ac:dyDescent="0.2">
      <c r="A4426" s="7" t="s">
        <v>4578</v>
      </c>
      <c r="B4426" s="8">
        <v>44516</v>
      </c>
      <c r="C4426" s="9" t="s">
        <v>41</v>
      </c>
      <c r="D4426" s="9">
        <v>14</v>
      </c>
      <c r="E4426" s="9" t="s">
        <v>116</v>
      </c>
      <c r="F4426" s="16" t="str">
        <f t="shared" si="276"/>
        <v>OTHER</v>
      </c>
      <c r="G4426" s="16" t="str">
        <f t="shared" si="277"/>
        <v>OTHER</v>
      </c>
      <c r="H4426" s="9" t="s">
        <v>4896</v>
      </c>
      <c r="I4426" s="9" t="s">
        <v>150</v>
      </c>
      <c r="J4426" s="9" t="str">
        <f t="shared" si="278"/>
        <v>RS DQLAB</v>
      </c>
      <c r="K4426" s="10" t="s">
        <v>151</v>
      </c>
      <c r="L4426" t="str">
        <f t="shared" si="279"/>
        <v>SELL</v>
      </c>
    </row>
    <row r="4427" spans="1:12" x14ac:dyDescent="0.2">
      <c r="A4427" s="11" t="s">
        <v>4579</v>
      </c>
      <c r="B4427" s="12">
        <v>44516</v>
      </c>
      <c r="C4427" s="13" t="s">
        <v>40</v>
      </c>
      <c r="D4427" s="13">
        <v>3</v>
      </c>
      <c r="E4427" s="13" t="s">
        <v>116</v>
      </c>
      <c r="F4427" s="16" t="str">
        <f t="shared" si="276"/>
        <v>OTHER</v>
      </c>
      <c r="G4427" s="16" t="str">
        <f t="shared" si="277"/>
        <v>OTHER</v>
      </c>
      <c r="H4427" s="9" t="s">
        <v>4896</v>
      </c>
      <c r="I4427" s="13" t="s">
        <v>150</v>
      </c>
      <c r="J4427" s="9" t="str">
        <f t="shared" si="278"/>
        <v>RS DQLAB</v>
      </c>
      <c r="K4427" s="14" t="s">
        <v>151</v>
      </c>
      <c r="L4427" t="str">
        <f t="shared" si="279"/>
        <v>SELL</v>
      </c>
    </row>
    <row r="4428" spans="1:12" x14ac:dyDescent="0.2">
      <c r="A4428" s="7" t="s">
        <v>4580</v>
      </c>
      <c r="B4428" s="8">
        <v>44516</v>
      </c>
      <c r="C4428" s="9" t="s">
        <v>5</v>
      </c>
      <c r="D4428" s="9">
        <v>28</v>
      </c>
      <c r="E4428" s="9" t="s">
        <v>116</v>
      </c>
      <c r="F4428" s="16" t="str">
        <f t="shared" si="276"/>
        <v>OTHER</v>
      </c>
      <c r="G4428" s="16" t="str">
        <f t="shared" si="277"/>
        <v>OTHER</v>
      </c>
      <c r="H4428" s="9" t="s">
        <v>4896</v>
      </c>
      <c r="I4428" s="9" t="s">
        <v>150</v>
      </c>
      <c r="J4428" s="9" t="str">
        <f t="shared" si="278"/>
        <v>RS DQLAB</v>
      </c>
      <c r="K4428" s="10" t="s">
        <v>151</v>
      </c>
      <c r="L4428" t="str">
        <f t="shared" si="279"/>
        <v>SELL</v>
      </c>
    </row>
    <row r="4429" spans="1:12" x14ac:dyDescent="0.2">
      <c r="A4429" s="11" t="s">
        <v>4581</v>
      </c>
      <c r="B4429" s="12">
        <v>44517</v>
      </c>
      <c r="C4429" s="13" t="s">
        <v>29</v>
      </c>
      <c r="D4429" s="13">
        <v>57</v>
      </c>
      <c r="E4429" s="13" t="s">
        <v>116</v>
      </c>
      <c r="F4429" s="16" t="str">
        <f t="shared" si="276"/>
        <v>OTHER</v>
      </c>
      <c r="G4429" s="16" t="str">
        <f t="shared" si="277"/>
        <v>OTHER</v>
      </c>
      <c r="H4429" s="9" t="s">
        <v>4896</v>
      </c>
      <c r="I4429" s="13" t="s">
        <v>150</v>
      </c>
      <c r="J4429" s="9" t="str">
        <f t="shared" si="278"/>
        <v>RS DQLAB</v>
      </c>
      <c r="K4429" s="14" t="s">
        <v>151</v>
      </c>
      <c r="L4429" t="str">
        <f t="shared" si="279"/>
        <v>SELL</v>
      </c>
    </row>
    <row r="4430" spans="1:12" x14ac:dyDescent="0.2">
      <c r="A4430" s="7" t="s">
        <v>4582</v>
      </c>
      <c r="B4430" s="8">
        <v>44517</v>
      </c>
      <c r="C4430" s="9" t="s">
        <v>12</v>
      </c>
      <c r="D4430" s="9">
        <v>82</v>
      </c>
      <c r="E4430" s="9" t="s">
        <v>116</v>
      </c>
      <c r="F4430" s="16" t="str">
        <f t="shared" si="276"/>
        <v>OTHER</v>
      </c>
      <c r="G4430" s="16" t="str">
        <f t="shared" si="277"/>
        <v>OTHER</v>
      </c>
      <c r="H4430" s="9" t="s">
        <v>4896</v>
      </c>
      <c r="I4430" s="9" t="s">
        <v>150</v>
      </c>
      <c r="J4430" s="9" t="str">
        <f t="shared" si="278"/>
        <v>RS DQLAB</v>
      </c>
      <c r="K4430" s="10" t="s">
        <v>151</v>
      </c>
      <c r="L4430" t="str">
        <f t="shared" si="279"/>
        <v>SELL</v>
      </c>
    </row>
    <row r="4431" spans="1:12" x14ac:dyDescent="0.2">
      <c r="A4431" s="11" t="s">
        <v>4583</v>
      </c>
      <c r="B4431" s="12">
        <v>44517</v>
      </c>
      <c r="C4431" s="13" t="s">
        <v>37</v>
      </c>
      <c r="D4431" s="13">
        <v>72</v>
      </c>
      <c r="E4431" s="13" t="s">
        <v>116</v>
      </c>
      <c r="F4431" s="16" t="str">
        <f t="shared" si="276"/>
        <v>OTHER</v>
      </c>
      <c r="G4431" s="16" t="str">
        <f t="shared" si="277"/>
        <v>OTHER</v>
      </c>
      <c r="H4431" s="9" t="s">
        <v>4896</v>
      </c>
      <c r="I4431" s="13" t="s">
        <v>150</v>
      </c>
      <c r="J4431" s="9" t="str">
        <f t="shared" si="278"/>
        <v>RS DQLAB</v>
      </c>
      <c r="K4431" s="14" t="s">
        <v>151</v>
      </c>
      <c r="L4431" t="str">
        <f t="shared" si="279"/>
        <v>SELL</v>
      </c>
    </row>
    <row r="4432" spans="1:12" x14ac:dyDescent="0.2">
      <c r="A4432" s="7" t="s">
        <v>4584</v>
      </c>
      <c r="B4432" s="8">
        <v>44517</v>
      </c>
      <c r="C4432" s="9" t="s">
        <v>9</v>
      </c>
      <c r="D4432" s="9">
        <v>37</v>
      </c>
      <c r="E4432" s="9" t="s">
        <v>116</v>
      </c>
      <c r="F4432" s="16" t="str">
        <f t="shared" si="276"/>
        <v>OTHER</v>
      </c>
      <c r="G4432" s="16" t="str">
        <f t="shared" si="277"/>
        <v>OTHER</v>
      </c>
      <c r="H4432" s="9" t="s">
        <v>4896</v>
      </c>
      <c r="I4432" s="9" t="s">
        <v>150</v>
      </c>
      <c r="J4432" s="9" t="str">
        <f t="shared" si="278"/>
        <v>RS DQLAB</v>
      </c>
      <c r="K4432" s="10" t="s">
        <v>151</v>
      </c>
      <c r="L4432" t="str">
        <f t="shared" si="279"/>
        <v>SELL</v>
      </c>
    </row>
    <row r="4433" spans="1:12" x14ac:dyDescent="0.2">
      <c r="A4433" s="11" t="s">
        <v>4585</v>
      </c>
      <c r="B4433" s="12">
        <v>44517</v>
      </c>
      <c r="C4433" s="13" t="s">
        <v>10</v>
      </c>
      <c r="D4433" s="13">
        <v>2</v>
      </c>
      <c r="E4433" s="13" t="s">
        <v>116</v>
      </c>
      <c r="F4433" s="16" t="str">
        <f t="shared" si="276"/>
        <v>OTHER</v>
      </c>
      <c r="G4433" s="16" t="str">
        <f t="shared" si="277"/>
        <v>OTHER</v>
      </c>
      <c r="H4433" s="9" t="s">
        <v>4896</v>
      </c>
      <c r="I4433" s="13" t="s">
        <v>150</v>
      </c>
      <c r="J4433" s="9" t="str">
        <f t="shared" si="278"/>
        <v>RS DQLAB</v>
      </c>
      <c r="K4433" s="14" t="s">
        <v>151</v>
      </c>
      <c r="L4433" t="str">
        <f t="shared" si="279"/>
        <v>SELL</v>
      </c>
    </row>
    <row r="4434" spans="1:12" x14ac:dyDescent="0.2">
      <c r="A4434" s="7" t="s">
        <v>4586</v>
      </c>
      <c r="B4434" s="8">
        <v>44518</v>
      </c>
      <c r="C4434" s="9" t="s">
        <v>37</v>
      </c>
      <c r="D4434" s="9">
        <v>68</v>
      </c>
      <c r="E4434" s="9" t="s">
        <v>116</v>
      </c>
      <c r="F4434" s="16" t="str">
        <f t="shared" si="276"/>
        <v>OTHER</v>
      </c>
      <c r="G4434" s="16" t="str">
        <f t="shared" si="277"/>
        <v>OTHER</v>
      </c>
      <c r="H4434" s="9" t="s">
        <v>4896</v>
      </c>
      <c r="I4434" s="9" t="s">
        <v>150</v>
      </c>
      <c r="J4434" s="9" t="str">
        <f t="shared" si="278"/>
        <v>RS DQLAB</v>
      </c>
      <c r="K4434" s="10" t="s">
        <v>151</v>
      </c>
      <c r="L4434" t="str">
        <f t="shared" si="279"/>
        <v>SELL</v>
      </c>
    </row>
    <row r="4435" spans="1:12" x14ac:dyDescent="0.2">
      <c r="A4435" s="11" t="s">
        <v>4587</v>
      </c>
      <c r="B4435" s="12">
        <v>44518</v>
      </c>
      <c r="C4435" s="13" t="s">
        <v>22</v>
      </c>
      <c r="D4435" s="13">
        <v>14</v>
      </c>
      <c r="E4435" s="13" t="s">
        <v>116</v>
      </c>
      <c r="F4435" s="16" t="str">
        <f t="shared" si="276"/>
        <v>OTHER</v>
      </c>
      <c r="G4435" s="16" t="str">
        <f t="shared" si="277"/>
        <v>OTHER</v>
      </c>
      <c r="H4435" s="9" t="s">
        <v>4896</v>
      </c>
      <c r="I4435" s="13" t="s">
        <v>150</v>
      </c>
      <c r="J4435" s="9" t="str">
        <f t="shared" si="278"/>
        <v>RS DQLAB</v>
      </c>
      <c r="K4435" s="14" t="s">
        <v>151</v>
      </c>
      <c r="L4435" t="str">
        <f t="shared" si="279"/>
        <v>SELL</v>
      </c>
    </row>
    <row r="4436" spans="1:12" x14ac:dyDescent="0.2">
      <c r="A4436" s="7" t="s">
        <v>4588</v>
      </c>
      <c r="B4436" s="8">
        <v>44518</v>
      </c>
      <c r="C4436" s="9" t="s">
        <v>8</v>
      </c>
      <c r="D4436" s="9">
        <v>11</v>
      </c>
      <c r="E4436" s="9" t="s">
        <v>116</v>
      </c>
      <c r="F4436" s="16" t="str">
        <f t="shared" si="276"/>
        <v>OTHER</v>
      </c>
      <c r="G4436" s="16" t="str">
        <f t="shared" si="277"/>
        <v>OTHER</v>
      </c>
      <c r="H4436" s="9" t="s">
        <v>4896</v>
      </c>
      <c r="I4436" s="9" t="s">
        <v>150</v>
      </c>
      <c r="J4436" s="9" t="str">
        <f t="shared" si="278"/>
        <v>RS DQLAB</v>
      </c>
      <c r="K4436" s="10" t="s">
        <v>151</v>
      </c>
      <c r="L4436" t="str">
        <f t="shared" si="279"/>
        <v>SELL</v>
      </c>
    </row>
    <row r="4437" spans="1:12" x14ac:dyDescent="0.2">
      <c r="A4437" s="11" t="s">
        <v>4589</v>
      </c>
      <c r="B4437" s="12">
        <v>44519</v>
      </c>
      <c r="C4437" s="13" t="s">
        <v>38</v>
      </c>
      <c r="D4437" s="13">
        <v>45</v>
      </c>
      <c r="E4437" s="13" t="s">
        <v>116</v>
      </c>
      <c r="F4437" s="16" t="str">
        <f t="shared" si="276"/>
        <v>OTHER</v>
      </c>
      <c r="G4437" s="16" t="str">
        <f t="shared" si="277"/>
        <v>OTHER</v>
      </c>
      <c r="H4437" s="9" t="s">
        <v>4896</v>
      </c>
      <c r="I4437" s="13" t="s">
        <v>150</v>
      </c>
      <c r="J4437" s="9" t="str">
        <f t="shared" si="278"/>
        <v>RS DQLAB</v>
      </c>
      <c r="K4437" s="14" t="s">
        <v>151</v>
      </c>
      <c r="L4437" t="str">
        <f t="shared" si="279"/>
        <v>SELL</v>
      </c>
    </row>
    <row r="4438" spans="1:12" x14ac:dyDescent="0.2">
      <c r="A4438" s="7" t="s">
        <v>4590</v>
      </c>
      <c r="B4438" s="8">
        <v>44519</v>
      </c>
      <c r="C4438" s="9" t="s">
        <v>10</v>
      </c>
      <c r="D4438" s="9">
        <v>54</v>
      </c>
      <c r="E4438" s="9" t="s">
        <v>116</v>
      </c>
      <c r="F4438" s="16" t="str">
        <f t="shared" si="276"/>
        <v>OTHER</v>
      </c>
      <c r="G4438" s="16" t="str">
        <f t="shared" si="277"/>
        <v>OTHER</v>
      </c>
      <c r="H4438" s="9" t="s">
        <v>4896</v>
      </c>
      <c r="I4438" s="9" t="s">
        <v>150</v>
      </c>
      <c r="J4438" s="9" t="str">
        <f t="shared" si="278"/>
        <v>RS DQLAB</v>
      </c>
      <c r="K4438" s="10" t="s">
        <v>151</v>
      </c>
      <c r="L4438" t="str">
        <f t="shared" si="279"/>
        <v>SELL</v>
      </c>
    </row>
    <row r="4439" spans="1:12" x14ac:dyDescent="0.2">
      <c r="A4439" s="11" t="s">
        <v>4591</v>
      </c>
      <c r="B4439" s="12">
        <v>44519</v>
      </c>
      <c r="C4439" s="13" t="s">
        <v>23</v>
      </c>
      <c r="D4439" s="13">
        <v>6</v>
      </c>
      <c r="E4439" s="13" t="s">
        <v>116</v>
      </c>
      <c r="F4439" s="16" t="str">
        <f t="shared" si="276"/>
        <v>OTHER</v>
      </c>
      <c r="G4439" s="16" t="str">
        <f t="shared" si="277"/>
        <v>OTHER</v>
      </c>
      <c r="H4439" s="9" t="s">
        <v>4896</v>
      </c>
      <c r="I4439" s="13" t="s">
        <v>150</v>
      </c>
      <c r="J4439" s="9" t="str">
        <f t="shared" si="278"/>
        <v>RS DQLAB</v>
      </c>
      <c r="K4439" s="14" t="s">
        <v>151</v>
      </c>
      <c r="L4439" t="str">
        <f t="shared" si="279"/>
        <v>SELL</v>
      </c>
    </row>
    <row r="4440" spans="1:12" x14ac:dyDescent="0.2">
      <c r="A4440" s="7" t="s">
        <v>4592</v>
      </c>
      <c r="B4440" s="8">
        <v>44519</v>
      </c>
      <c r="C4440" s="9" t="s">
        <v>23</v>
      </c>
      <c r="D4440" s="9">
        <v>5</v>
      </c>
      <c r="E4440" s="9" t="s">
        <v>116</v>
      </c>
      <c r="F4440" s="16" t="str">
        <f t="shared" si="276"/>
        <v>OTHER</v>
      </c>
      <c r="G4440" s="16" t="str">
        <f t="shared" si="277"/>
        <v>OTHER</v>
      </c>
      <c r="H4440" s="9" t="s">
        <v>4896</v>
      </c>
      <c r="I4440" s="9" t="s">
        <v>150</v>
      </c>
      <c r="J4440" s="9" t="str">
        <f t="shared" si="278"/>
        <v>RS DQLAB</v>
      </c>
      <c r="K4440" s="10" t="s">
        <v>151</v>
      </c>
      <c r="L4440" t="str">
        <f t="shared" si="279"/>
        <v>SELL</v>
      </c>
    </row>
    <row r="4441" spans="1:12" x14ac:dyDescent="0.2">
      <c r="A4441" s="11" t="s">
        <v>4593</v>
      </c>
      <c r="B4441" s="12">
        <v>44519</v>
      </c>
      <c r="C4441" s="13" t="s">
        <v>39</v>
      </c>
      <c r="D4441" s="13">
        <v>2</v>
      </c>
      <c r="E4441" s="13" t="s">
        <v>116</v>
      </c>
      <c r="F4441" s="16" t="str">
        <f t="shared" si="276"/>
        <v>OTHER</v>
      </c>
      <c r="G4441" s="16" t="str">
        <f t="shared" si="277"/>
        <v>OTHER</v>
      </c>
      <c r="H4441" s="9" t="s">
        <v>4896</v>
      </c>
      <c r="I4441" s="13" t="s">
        <v>150</v>
      </c>
      <c r="J4441" s="9" t="str">
        <f t="shared" si="278"/>
        <v>RS DQLAB</v>
      </c>
      <c r="K4441" s="14" t="s">
        <v>151</v>
      </c>
      <c r="L4441" t="str">
        <f t="shared" si="279"/>
        <v>SELL</v>
      </c>
    </row>
    <row r="4442" spans="1:12" x14ac:dyDescent="0.2">
      <c r="A4442" s="7" t="s">
        <v>4594</v>
      </c>
      <c r="B4442" s="8">
        <v>44520</v>
      </c>
      <c r="C4442" s="9" t="s">
        <v>37</v>
      </c>
      <c r="D4442" s="9">
        <v>34</v>
      </c>
      <c r="E4442" s="9" t="s">
        <v>116</v>
      </c>
      <c r="F4442" s="16" t="str">
        <f t="shared" si="276"/>
        <v>OTHER</v>
      </c>
      <c r="G4442" s="16" t="str">
        <f t="shared" si="277"/>
        <v>OTHER</v>
      </c>
      <c r="H4442" s="9" t="s">
        <v>4896</v>
      </c>
      <c r="I4442" s="9" t="s">
        <v>150</v>
      </c>
      <c r="J4442" s="9" t="str">
        <f t="shared" si="278"/>
        <v>RS DQLAB</v>
      </c>
      <c r="K4442" s="10" t="s">
        <v>151</v>
      </c>
      <c r="L4442" t="str">
        <f t="shared" si="279"/>
        <v>SELL</v>
      </c>
    </row>
    <row r="4443" spans="1:12" x14ac:dyDescent="0.2">
      <c r="A4443" s="11" t="s">
        <v>4595</v>
      </c>
      <c r="B4443" s="12">
        <v>44520</v>
      </c>
      <c r="C4443" s="13" t="s">
        <v>9</v>
      </c>
      <c r="D4443" s="13">
        <v>34</v>
      </c>
      <c r="E4443" s="13" t="s">
        <v>116</v>
      </c>
      <c r="F4443" s="16" t="str">
        <f t="shared" si="276"/>
        <v>OTHER</v>
      </c>
      <c r="G4443" s="16" t="str">
        <f t="shared" si="277"/>
        <v>OTHER</v>
      </c>
      <c r="H4443" s="9" t="s">
        <v>4896</v>
      </c>
      <c r="I4443" s="13" t="s">
        <v>150</v>
      </c>
      <c r="J4443" s="9" t="str">
        <f t="shared" si="278"/>
        <v>RS DQLAB</v>
      </c>
      <c r="K4443" s="14" t="s">
        <v>151</v>
      </c>
      <c r="L4443" t="str">
        <f t="shared" si="279"/>
        <v>SELL</v>
      </c>
    </row>
    <row r="4444" spans="1:12" x14ac:dyDescent="0.2">
      <c r="A4444" s="7" t="s">
        <v>4596</v>
      </c>
      <c r="B4444" s="8">
        <v>44520</v>
      </c>
      <c r="C4444" s="9" t="s">
        <v>22</v>
      </c>
      <c r="D4444" s="9">
        <v>10</v>
      </c>
      <c r="E4444" s="9" t="s">
        <v>116</v>
      </c>
      <c r="F4444" s="16" t="str">
        <f t="shared" si="276"/>
        <v>OTHER</v>
      </c>
      <c r="G4444" s="16" t="str">
        <f t="shared" si="277"/>
        <v>OTHER</v>
      </c>
      <c r="H4444" s="9" t="s">
        <v>4896</v>
      </c>
      <c r="I4444" s="9" t="s">
        <v>150</v>
      </c>
      <c r="J4444" s="9" t="str">
        <f t="shared" si="278"/>
        <v>RS DQLAB</v>
      </c>
      <c r="K4444" s="10" t="s">
        <v>151</v>
      </c>
      <c r="L4444" t="str">
        <f t="shared" si="279"/>
        <v>SELL</v>
      </c>
    </row>
    <row r="4445" spans="1:12" x14ac:dyDescent="0.2">
      <c r="A4445" s="11" t="s">
        <v>4597</v>
      </c>
      <c r="B4445" s="12">
        <v>44520</v>
      </c>
      <c r="C4445" s="13" t="s">
        <v>40</v>
      </c>
      <c r="D4445" s="13">
        <v>15</v>
      </c>
      <c r="E4445" s="13" t="s">
        <v>116</v>
      </c>
      <c r="F4445" s="16" t="str">
        <f t="shared" si="276"/>
        <v>OTHER</v>
      </c>
      <c r="G4445" s="16" t="str">
        <f t="shared" si="277"/>
        <v>OTHER</v>
      </c>
      <c r="H4445" s="9" t="s">
        <v>4896</v>
      </c>
      <c r="I4445" s="13" t="s">
        <v>150</v>
      </c>
      <c r="J4445" s="9" t="str">
        <f t="shared" si="278"/>
        <v>RS DQLAB</v>
      </c>
      <c r="K4445" s="14" t="s">
        <v>151</v>
      </c>
      <c r="L4445" t="str">
        <f t="shared" si="279"/>
        <v>SELL</v>
      </c>
    </row>
    <row r="4446" spans="1:12" x14ac:dyDescent="0.2">
      <c r="A4446" s="7" t="s">
        <v>4598</v>
      </c>
      <c r="B4446" s="8">
        <v>44520</v>
      </c>
      <c r="C4446" s="9" t="s">
        <v>14</v>
      </c>
      <c r="D4446" s="9">
        <v>14</v>
      </c>
      <c r="E4446" s="9" t="s">
        <v>116</v>
      </c>
      <c r="F4446" s="16" t="str">
        <f t="shared" si="276"/>
        <v>OTHER</v>
      </c>
      <c r="G4446" s="16" t="str">
        <f t="shared" si="277"/>
        <v>OTHER</v>
      </c>
      <c r="H4446" s="9" t="s">
        <v>4896</v>
      </c>
      <c r="I4446" s="9" t="s">
        <v>150</v>
      </c>
      <c r="J4446" s="9" t="str">
        <f t="shared" si="278"/>
        <v>RS DQLAB</v>
      </c>
      <c r="K4446" s="10" t="s">
        <v>151</v>
      </c>
      <c r="L4446" t="str">
        <f t="shared" si="279"/>
        <v>SELL</v>
      </c>
    </row>
    <row r="4447" spans="1:12" x14ac:dyDescent="0.2">
      <c r="A4447" s="11" t="s">
        <v>4599</v>
      </c>
      <c r="B4447" s="12">
        <v>44521</v>
      </c>
      <c r="C4447" s="13" t="s">
        <v>6</v>
      </c>
      <c r="D4447" s="13">
        <v>15</v>
      </c>
      <c r="E4447" s="13" t="s">
        <v>116</v>
      </c>
      <c r="F4447" s="16" t="str">
        <f t="shared" si="276"/>
        <v>OTHER</v>
      </c>
      <c r="G4447" s="16" t="str">
        <f t="shared" si="277"/>
        <v>OTHER</v>
      </c>
      <c r="H4447" s="9" t="s">
        <v>4896</v>
      </c>
      <c r="I4447" s="13" t="s">
        <v>150</v>
      </c>
      <c r="J4447" s="9" t="str">
        <f t="shared" si="278"/>
        <v>RS DQLAB</v>
      </c>
      <c r="K4447" s="14" t="s">
        <v>151</v>
      </c>
      <c r="L4447" t="str">
        <f t="shared" si="279"/>
        <v>SELL</v>
      </c>
    </row>
    <row r="4448" spans="1:12" x14ac:dyDescent="0.2">
      <c r="A4448" s="7" t="s">
        <v>4600</v>
      </c>
      <c r="B4448" s="8">
        <v>44521</v>
      </c>
      <c r="C4448" s="9" t="s">
        <v>12</v>
      </c>
      <c r="D4448" s="9">
        <v>80</v>
      </c>
      <c r="E4448" s="9" t="s">
        <v>116</v>
      </c>
      <c r="F4448" s="16" t="str">
        <f t="shared" si="276"/>
        <v>OTHER</v>
      </c>
      <c r="G4448" s="16" t="str">
        <f t="shared" si="277"/>
        <v>OTHER</v>
      </c>
      <c r="H4448" s="9" t="s">
        <v>4896</v>
      </c>
      <c r="I4448" s="9" t="s">
        <v>150</v>
      </c>
      <c r="J4448" s="9" t="str">
        <f t="shared" si="278"/>
        <v>RS DQLAB</v>
      </c>
      <c r="K4448" s="10" t="s">
        <v>151</v>
      </c>
      <c r="L4448" t="str">
        <f t="shared" si="279"/>
        <v>SELL</v>
      </c>
    </row>
    <row r="4449" spans="1:12" x14ac:dyDescent="0.2">
      <c r="A4449" s="11" t="s">
        <v>4601</v>
      </c>
      <c r="B4449" s="12">
        <v>44521</v>
      </c>
      <c r="C4449" s="13" t="s">
        <v>37</v>
      </c>
      <c r="D4449" s="13">
        <v>9</v>
      </c>
      <c r="E4449" s="13" t="s">
        <v>116</v>
      </c>
      <c r="F4449" s="16" t="str">
        <f t="shared" si="276"/>
        <v>OTHER</v>
      </c>
      <c r="G4449" s="16" t="str">
        <f t="shared" si="277"/>
        <v>OTHER</v>
      </c>
      <c r="H4449" s="9" t="s">
        <v>4896</v>
      </c>
      <c r="I4449" s="13" t="s">
        <v>150</v>
      </c>
      <c r="J4449" s="9" t="str">
        <f t="shared" si="278"/>
        <v>RS DQLAB</v>
      </c>
      <c r="K4449" s="14" t="s">
        <v>151</v>
      </c>
      <c r="L4449" t="str">
        <f t="shared" si="279"/>
        <v>SELL</v>
      </c>
    </row>
    <row r="4450" spans="1:12" x14ac:dyDescent="0.2">
      <c r="A4450" s="7" t="s">
        <v>4602</v>
      </c>
      <c r="B4450" s="8">
        <v>44521</v>
      </c>
      <c r="C4450" s="9" t="s">
        <v>9</v>
      </c>
      <c r="D4450" s="9">
        <v>45</v>
      </c>
      <c r="E4450" s="9" t="s">
        <v>116</v>
      </c>
      <c r="F4450" s="16" t="str">
        <f t="shared" si="276"/>
        <v>OTHER</v>
      </c>
      <c r="G4450" s="16" t="str">
        <f t="shared" si="277"/>
        <v>OTHER</v>
      </c>
      <c r="H4450" s="9" t="s">
        <v>4896</v>
      </c>
      <c r="I4450" s="9" t="s">
        <v>150</v>
      </c>
      <c r="J4450" s="9" t="str">
        <f t="shared" si="278"/>
        <v>RS DQLAB</v>
      </c>
      <c r="K4450" s="10" t="s">
        <v>151</v>
      </c>
      <c r="L4450" t="str">
        <f t="shared" si="279"/>
        <v>SELL</v>
      </c>
    </row>
    <row r="4451" spans="1:12" x14ac:dyDescent="0.2">
      <c r="A4451" s="11" t="s">
        <v>4603</v>
      </c>
      <c r="B4451" s="12">
        <v>44521</v>
      </c>
      <c r="C4451" s="13" t="s">
        <v>18</v>
      </c>
      <c r="D4451" s="13">
        <v>25</v>
      </c>
      <c r="E4451" s="13" t="s">
        <v>116</v>
      </c>
      <c r="F4451" s="16" t="str">
        <f t="shared" si="276"/>
        <v>OTHER</v>
      </c>
      <c r="G4451" s="16" t="str">
        <f t="shared" si="277"/>
        <v>OTHER</v>
      </c>
      <c r="H4451" s="9" t="s">
        <v>4896</v>
      </c>
      <c r="I4451" s="13" t="s">
        <v>150</v>
      </c>
      <c r="J4451" s="9" t="str">
        <f t="shared" si="278"/>
        <v>RS DQLAB</v>
      </c>
      <c r="K4451" s="14" t="s">
        <v>151</v>
      </c>
      <c r="L4451" t="str">
        <f t="shared" si="279"/>
        <v>SELL</v>
      </c>
    </row>
    <row r="4452" spans="1:12" x14ac:dyDescent="0.2">
      <c r="A4452" s="7" t="s">
        <v>4604</v>
      </c>
      <c r="B4452" s="8">
        <v>44522</v>
      </c>
      <c r="C4452" s="9" t="s">
        <v>9</v>
      </c>
      <c r="D4452" s="9">
        <v>17</v>
      </c>
      <c r="E4452" s="9" t="s">
        <v>116</v>
      </c>
      <c r="F4452" s="16" t="str">
        <f t="shared" si="276"/>
        <v>OTHER</v>
      </c>
      <c r="G4452" s="16" t="str">
        <f t="shared" si="277"/>
        <v>OTHER</v>
      </c>
      <c r="H4452" s="9" t="s">
        <v>4896</v>
      </c>
      <c r="I4452" s="9" t="s">
        <v>150</v>
      </c>
      <c r="J4452" s="9" t="str">
        <f t="shared" si="278"/>
        <v>RS DQLAB</v>
      </c>
      <c r="K4452" s="10" t="s">
        <v>151</v>
      </c>
      <c r="L4452" t="str">
        <f t="shared" si="279"/>
        <v>SELL</v>
      </c>
    </row>
    <row r="4453" spans="1:12" x14ac:dyDescent="0.2">
      <c r="A4453" s="11" t="s">
        <v>4605</v>
      </c>
      <c r="B4453" s="12">
        <v>44522</v>
      </c>
      <c r="C4453" s="13" t="s">
        <v>41</v>
      </c>
      <c r="D4453" s="13">
        <v>18</v>
      </c>
      <c r="E4453" s="13" t="s">
        <v>116</v>
      </c>
      <c r="F4453" s="16" t="str">
        <f t="shared" si="276"/>
        <v>OTHER</v>
      </c>
      <c r="G4453" s="16" t="str">
        <f t="shared" si="277"/>
        <v>OTHER</v>
      </c>
      <c r="H4453" s="9" t="s">
        <v>4896</v>
      </c>
      <c r="I4453" s="13" t="s">
        <v>150</v>
      </c>
      <c r="J4453" s="9" t="str">
        <f t="shared" si="278"/>
        <v>RS DQLAB</v>
      </c>
      <c r="K4453" s="14" t="s">
        <v>151</v>
      </c>
      <c r="L4453" t="str">
        <f t="shared" si="279"/>
        <v>SELL</v>
      </c>
    </row>
    <row r="4454" spans="1:12" x14ac:dyDescent="0.2">
      <c r="A4454" s="7" t="s">
        <v>4606</v>
      </c>
      <c r="B4454" s="8">
        <v>44522</v>
      </c>
      <c r="C4454" s="9" t="s">
        <v>28</v>
      </c>
      <c r="D4454" s="9">
        <v>39</v>
      </c>
      <c r="E4454" s="9" t="s">
        <v>116</v>
      </c>
      <c r="F4454" s="16" t="str">
        <f t="shared" si="276"/>
        <v>OTHER</v>
      </c>
      <c r="G4454" s="16" t="str">
        <f t="shared" si="277"/>
        <v>OTHER</v>
      </c>
      <c r="H4454" s="9" t="s">
        <v>4896</v>
      </c>
      <c r="I4454" s="9" t="s">
        <v>150</v>
      </c>
      <c r="J4454" s="9" t="str">
        <f t="shared" si="278"/>
        <v>RS DQLAB</v>
      </c>
      <c r="K4454" s="10" t="s">
        <v>151</v>
      </c>
      <c r="L4454" t="str">
        <f t="shared" si="279"/>
        <v>SELL</v>
      </c>
    </row>
    <row r="4455" spans="1:12" x14ac:dyDescent="0.2">
      <c r="A4455" s="11" t="s">
        <v>4607</v>
      </c>
      <c r="B4455" s="12">
        <v>44522</v>
      </c>
      <c r="C4455" s="13" t="s">
        <v>11</v>
      </c>
      <c r="D4455" s="13">
        <v>9</v>
      </c>
      <c r="E4455" s="13" t="s">
        <v>116</v>
      </c>
      <c r="F4455" s="16" t="str">
        <f t="shared" si="276"/>
        <v>OTHER</v>
      </c>
      <c r="G4455" s="16" t="str">
        <f t="shared" si="277"/>
        <v>OTHER</v>
      </c>
      <c r="H4455" s="9" t="s">
        <v>4896</v>
      </c>
      <c r="I4455" s="13" t="s">
        <v>150</v>
      </c>
      <c r="J4455" s="9" t="str">
        <f t="shared" si="278"/>
        <v>RS DQLAB</v>
      </c>
      <c r="K4455" s="14" t="s">
        <v>151</v>
      </c>
      <c r="L4455" t="str">
        <f t="shared" si="279"/>
        <v>SELL</v>
      </c>
    </row>
    <row r="4456" spans="1:12" x14ac:dyDescent="0.2">
      <c r="A4456" s="7" t="s">
        <v>4608</v>
      </c>
      <c r="B4456" s="8">
        <v>44523</v>
      </c>
      <c r="C4456" s="9" t="s">
        <v>12</v>
      </c>
      <c r="D4456" s="9">
        <v>72</v>
      </c>
      <c r="E4456" s="9" t="s">
        <v>116</v>
      </c>
      <c r="F4456" s="16" t="str">
        <f t="shared" si="276"/>
        <v>OTHER</v>
      </c>
      <c r="G4456" s="16" t="str">
        <f t="shared" si="277"/>
        <v>OTHER</v>
      </c>
      <c r="H4456" s="9" t="s">
        <v>4896</v>
      </c>
      <c r="I4456" s="9" t="s">
        <v>150</v>
      </c>
      <c r="J4456" s="9" t="str">
        <f t="shared" si="278"/>
        <v>RS DQLAB</v>
      </c>
      <c r="K4456" s="10" t="s">
        <v>151</v>
      </c>
      <c r="L4456" t="str">
        <f t="shared" si="279"/>
        <v>SELL</v>
      </c>
    </row>
    <row r="4457" spans="1:12" x14ac:dyDescent="0.2">
      <c r="A4457" s="11" t="s">
        <v>4609</v>
      </c>
      <c r="B4457" s="12">
        <v>44523</v>
      </c>
      <c r="C4457" s="13" t="s">
        <v>41</v>
      </c>
      <c r="D4457" s="13">
        <v>52</v>
      </c>
      <c r="E4457" s="13" t="s">
        <v>116</v>
      </c>
      <c r="F4457" s="16" t="str">
        <f t="shared" si="276"/>
        <v>OTHER</v>
      </c>
      <c r="G4457" s="16" t="str">
        <f t="shared" si="277"/>
        <v>OTHER</v>
      </c>
      <c r="H4457" s="9" t="s">
        <v>4896</v>
      </c>
      <c r="I4457" s="13" t="s">
        <v>150</v>
      </c>
      <c r="J4457" s="9" t="str">
        <f t="shared" si="278"/>
        <v>RS DQLAB</v>
      </c>
      <c r="K4457" s="14" t="s">
        <v>151</v>
      </c>
      <c r="L4457" t="str">
        <f t="shared" si="279"/>
        <v>SELL</v>
      </c>
    </row>
    <row r="4458" spans="1:12" x14ac:dyDescent="0.2">
      <c r="A4458" s="7" t="s">
        <v>4610</v>
      </c>
      <c r="B4458" s="8">
        <v>44523</v>
      </c>
      <c r="C4458" s="9" t="s">
        <v>17</v>
      </c>
      <c r="D4458" s="9">
        <v>1</v>
      </c>
      <c r="E4458" s="9" t="s">
        <v>116</v>
      </c>
      <c r="F4458" s="16" t="str">
        <f t="shared" si="276"/>
        <v>OTHER</v>
      </c>
      <c r="G4458" s="16" t="str">
        <f t="shared" si="277"/>
        <v>OTHER</v>
      </c>
      <c r="H4458" s="9" t="s">
        <v>4896</v>
      </c>
      <c r="I4458" s="9" t="s">
        <v>150</v>
      </c>
      <c r="J4458" s="9" t="str">
        <f t="shared" si="278"/>
        <v>RS DQLAB</v>
      </c>
      <c r="K4458" s="10" t="s">
        <v>151</v>
      </c>
      <c r="L4458" t="str">
        <f t="shared" si="279"/>
        <v>SELL</v>
      </c>
    </row>
    <row r="4459" spans="1:12" x14ac:dyDescent="0.2">
      <c r="A4459" s="11" t="s">
        <v>4611</v>
      </c>
      <c r="B4459" s="12">
        <v>44523</v>
      </c>
      <c r="C4459" s="13" t="s">
        <v>5</v>
      </c>
      <c r="D4459" s="13">
        <v>24</v>
      </c>
      <c r="E4459" s="13" t="s">
        <v>116</v>
      </c>
      <c r="F4459" s="16" t="str">
        <f t="shared" si="276"/>
        <v>OTHER</v>
      </c>
      <c r="G4459" s="16" t="str">
        <f t="shared" si="277"/>
        <v>OTHER</v>
      </c>
      <c r="H4459" s="9" t="s">
        <v>4896</v>
      </c>
      <c r="I4459" s="13" t="s">
        <v>150</v>
      </c>
      <c r="J4459" s="9" t="str">
        <f t="shared" si="278"/>
        <v>RS DQLAB</v>
      </c>
      <c r="K4459" s="14" t="s">
        <v>151</v>
      </c>
      <c r="L4459" t="str">
        <f t="shared" si="279"/>
        <v>SELL</v>
      </c>
    </row>
    <row r="4460" spans="1:12" x14ac:dyDescent="0.2">
      <c r="A4460" s="7" t="s">
        <v>4612</v>
      </c>
      <c r="B4460" s="8">
        <v>44523</v>
      </c>
      <c r="C4460" s="9" t="s">
        <v>25</v>
      </c>
      <c r="D4460" s="9">
        <v>3</v>
      </c>
      <c r="E4460" s="9" t="s">
        <v>116</v>
      </c>
      <c r="F4460" s="16" t="str">
        <f t="shared" si="276"/>
        <v>OTHER</v>
      </c>
      <c r="G4460" s="16" t="str">
        <f t="shared" si="277"/>
        <v>OTHER</v>
      </c>
      <c r="H4460" s="9" t="s">
        <v>4896</v>
      </c>
      <c r="I4460" s="9" t="s">
        <v>150</v>
      </c>
      <c r="J4460" s="9" t="str">
        <f t="shared" si="278"/>
        <v>RS DQLAB</v>
      </c>
      <c r="K4460" s="10" t="s">
        <v>151</v>
      </c>
      <c r="L4460" t="str">
        <f t="shared" si="279"/>
        <v>SELL</v>
      </c>
    </row>
    <row r="4461" spans="1:12" x14ac:dyDescent="0.2">
      <c r="A4461" s="11" t="s">
        <v>4613</v>
      </c>
      <c r="B4461" s="12">
        <v>44523</v>
      </c>
      <c r="C4461" s="13" t="s">
        <v>18</v>
      </c>
      <c r="D4461" s="13">
        <v>2</v>
      </c>
      <c r="E4461" s="13" t="s">
        <v>116</v>
      </c>
      <c r="F4461" s="16" t="str">
        <f t="shared" si="276"/>
        <v>OTHER</v>
      </c>
      <c r="G4461" s="16" t="str">
        <f t="shared" si="277"/>
        <v>OTHER</v>
      </c>
      <c r="H4461" s="9" t="s">
        <v>4896</v>
      </c>
      <c r="I4461" s="13" t="s">
        <v>150</v>
      </c>
      <c r="J4461" s="9" t="str">
        <f t="shared" si="278"/>
        <v>RS DQLAB</v>
      </c>
      <c r="K4461" s="14" t="s">
        <v>151</v>
      </c>
      <c r="L4461" t="str">
        <f t="shared" si="279"/>
        <v>SELL</v>
      </c>
    </row>
    <row r="4462" spans="1:12" x14ac:dyDescent="0.2">
      <c r="A4462" s="7" t="s">
        <v>4614</v>
      </c>
      <c r="B4462" s="8">
        <v>44524</v>
      </c>
      <c r="C4462" s="9" t="s">
        <v>12</v>
      </c>
      <c r="D4462" s="9">
        <v>89</v>
      </c>
      <c r="E4462" s="9" t="s">
        <v>116</v>
      </c>
      <c r="F4462" s="16" t="str">
        <f t="shared" si="276"/>
        <v>OTHER</v>
      </c>
      <c r="G4462" s="16" t="str">
        <f t="shared" si="277"/>
        <v>OTHER</v>
      </c>
      <c r="H4462" s="9" t="s">
        <v>4896</v>
      </c>
      <c r="I4462" s="9" t="s">
        <v>150</v>
      </c>
      <c r="J4462" s="9" t="str">
        <f t="shared" si="278"/>
        <v>RS DQLAB</v>
      </c>
      <c r="K4462" s="10" t="s">
        <v>151</v>
      </c>
      <c r="L4462" t="str">
        <f t="shared" si="279"/>
        <v>SELL</v>
      </c>
    </row>
    <row r="4463" spans="1:12" x14ac:dyDescent="0.2">
      <c r="A4463" s="11" t="s">
        <v>4615</v>
      </c>
      <c r="B4463" s="12">
        <v>44524</v>
      </c>
      <c r="C4463" s="13" t="s">
        <v>12</v>
      </c>
      <c r="D4463" s="13">
        <v>50</v>
      </c>
      <c r="E4463" s="13" t="s">
        <v>116</v>
      </c>
      <c r="F4463" s="16" t="str">
        <f t="shared" si="276"/>
        <v>OTHER</v>
      </c>
      <c r="G4463" s="16" t="str">
        <f t="shared" si="277"/>
        <v>OTHER</v>
      </c>
      <c r="H4463" s="9" t="s">
        <v>4896</v>
      </c>
      <c r="I4463" s="13" t="s">
        <v>150</v>
      </c>
      <c r="J4463" s="9" t="str">
        <f t="shared" si="278"/>
        <v>RS DQLAB</v>
      </c>
      <c r="K4463" s="14" t="s">
        <v>151</v>
      </c>
      <c r="L4463" t="str">
        <f t="shared" si="279"/>
        <v>SELL</v>
      </c>
    </row>
    <row r="4464" spans="1:12" x14ac:dyDescent="0.2">
      <c r="A4464" s="7" t="s">
        <v>4616</v>
      </c>
      <c r="B4464" s="8">
        <v>44524</v>
      </c>
      <c r="C4464" s="9" t="s">
        <v>9</v>
      </c>
      <c r="D4464" s="9">
        <v>32</v>
      </c>
      <c r="E4464" s="9" t="s">
        <v>116</v>
      </c>
      <c r="F4464" s="16" t="str">
        <f t="shared" si="276"/>
        <v>OTHER</v>
      </c>
      <c r="G4464" s="16" t="str">
        <f t="shared" si="277"/>
        <v>OTHER</v>
      </c>
      <c r="H4464" s="9" t="s">
        <v>4896</v>
      </c>
      <c r="I4464" s="9" t="s">
        <v>150</v>
      </c>
      <c r="J4464" s="9" t="str">
        <f t="shared" si="278"/>
        <v>RS DQLAB</v>
      </c>
      <c r="K4464" s="10" t="s">
        <v>151</v>
      </c>
      <c r="L4464" t="str">
        <f t="shared" si="279"/>
        <v>SELL</v>
      </c>
    </row>
    <row r="4465" spans="1:12" x14ac:dyDescent="0.2">
      <c r="A4465" s="11" t="s">
        <v>4617</v>
      </c>
      <c r="B4465" s="12">
        <v>44524</v>
      </c>
      <c r="C4465" s="13" t="s">
        <v>9</v>
      </c>
      <c r="D4465" s="13">
        <v>65</v>
      </c>
      <c r="E4465" s="13" t="s">
        <v>116</v>
      </c>
      <c r="F4465" s="16" t="str">
        <f t="shared" si="276"/>
        <v>OTHER</v>
      </c>
      <c r="G4465" s="16" t="str">
        <f t="shared" si="277"/>
        <v>OTHER</v>
      </c>
      <c r="H4465" s="9" t="s">
        <v>4896</v>
      </c>
      <c r="I4465" s="13" t="s">
        <v>150</v>
      </c>
      <c r="J4465" s="9" t="str">
        <f t="shared" si="278"/>
        <v>RS DQLAB</v>
      </c>
      <c r="K4465" s="14" t="s">
        <v>151</v>
      </c>
      <c r="L4465" t="str">
        <f t="shared" si="279"/>
        <v>SELL</v>
      </c>
    </row>
    <row r="4466" spans="1:12" x14ac:dyDescent="0.2">
      <c r="A4466" s="7" t="s">
        <v>4618</v>
      </c>
      <c r="B4466" s="8">
        <v>44524</v>
      </c>
      <c r="C4466" s="9" t="s">
        <v>9</v>
      </c>
      <c r="D4466" s="9">
        <v>53</v>
      </c>
      <c r="E4466" s="9" t="s">
        <v>116</v>
      </c>
      <c r="F4466" s="16" t="str">
        <f t="shared" si="276"/>
        <v>OTHER</v>
      </c>
      <c r="G4466" s="16" t="str">
        <f t="shared" si="277"/>
        <v>OTHER</v>
      </c>
      <c r="H4466" s="9" t="s">
        <v>4896</v>
      </c>
      <c r="I4466" s="9" t="s">
        <v>150</v>
      </c>
      <c r="J4466" s="9" t="str">
        <f t="shared" si="278"/>
        <v>RS DQLAB</v>
      </c>
      <c r="K4466" s="10" t="s">
        <v>151</v>
      </c>
      <c r="L4466" t="str">
        <f t="shared" si="279"/>
        <v>SELL</v>
      </c>
    </row>
    <row r="4467" spans="1:12" x14ac:dyDescent="0.2">
      <c r="A4467" s="11" t="s">
        <v>4619</v>
      </c>
      <c r="B4467" s="12">
        <v>44524</v>
      </c>
      <c r="C4467" s="13" t="s">
        <v>41</v>
      </c>
      <c r="D4467" s="13">
        <v>49</v>
      </c>
      <c r="E4467" s="13" t="s">
        <v>116</v>
      </c>
      <c r="F4467" s="16" t="str">
        <f t="shared" si="276"/>
        <v>OTHER</v>
      </c>
      <c r="G4467" s="16" t="str">
        <f t="shared" si="277"/>
        <v>OTHER</v>
      </c>
      <c r="H4467" s="9" t="s">
        <v>4896</v>
      </c>
      <c r="I4467" s="13" t="s">
        <v>150</v>
      </c>
      <c r="J4467" s="9" t="str">
        <f t="shared" si="278"/>
        <v>RS DQLAB</v>
      </c>
      <c r="K4467" s="14" t="s">
        <v>151</v>
      </c>
      <c r="L4467" t="str">
        <f t="shared" si="279"/>
        <v>SELL</v>
      </c>
    </row>
    <row r="4468" spans="1:12" x14ac:dyDescent="0.2">
      <c r="A4468" s="7" t="s">
        <v>4620</v>
      </c>
      <c r="B4468" s="8">
        <v>44524</v>
      </c>
      <c r="C4468" s="9" t="s">
        <v>22</v>
      </c>
      <c r="D4468" s="9">
        <v>20</v>
      </c>
      <c r="E4468" s="9" t="s">
        <v>116</v>
      </c>
      <c r="F4468" s="16" t="str">
        <f t="shared" si="276"/>
        <v>OTHER</v>
      </c>
      <c r="G4468" s="16" t="str">
        <f t="shared" si="277"/>
        <v>OTHER</v>
      </c>
      <c r="H4468" s="9" t="s">
        <v>4896</v>
      </c>
      <c r="I4468" s="9" t="s">
        <v>150</v>
      </c>
      <c r="J4468" s="9" t="str">
        <f t="shared" si="278"/>
        <v>RS DQLAB</v>
      </c>
      <c r="K4468" s="10" t="s">
        <v>151</v>
      </c>
      <c r="L4468" t="str">
        <f t="shared" si="279"/>
        <v>SELL</v>
      </c>
    </row>
    <row r="4469" spans="1:12" x14ac:dyDescent="0.2">
      <c r="A4469" s="11" t="s">
        <v>4621</v>
      </c>
      <c r="B4469" s="12">
        <v>44524</v>
      </c>
      <c r="C4469" s="13" t="s">
        <v>36</v>
      </c>
      <c r="D4469" s="13">
        <v>33</v>
      </c>
      <c r="E4469" s="13" t="s">
        <v>116</v>
      </c>
      <c r="F4469" s="16" t="str">
        <f t="shared" si="276"/>
        <v>OTHER</v>
      </c>
      <c r="G4469" s="16" t="str">
        <f t="shared" si="277"/>
        <v>OTHER</v>
      </c>
      <c r="H4469" s="9" t="s">
        <v>4896</v>
      </c>
      <c r="I4469" s="13" t="s">
        <v>150</v>
      </c>
      <c r="J4469" s="9" t="str">
        <f t="shared" si="278"/>
        <v>RS DQLAB</v>
      </c>
      <c r="K4469" s="14" t="s">
        <v>151</v>
      </c>
      <c r="L4469" t="str">
        <f t="shared" si="279"/>
        <v>SELL</v>
      </c>
    </row>
    <row r="4470" spans="1:12" x14ac:dyDescent="0.2">
      <c r="A4470" s="7" t="s">
        <v>4622</v>
      </c>
      <c r="B4470" s="8">
        <v>44524</v>
      </c>
      <c r="C4470" s="9" t="s">
        <v>17</v>
      </c>
      <c r="D4470" s="9">
        <v>16</v>
      </c>
      <c r="E4470" s="9" t="s">
        <v>116</v>
      </c>
      <c r="F4470" s="16" t="str">
        <f t="shared" si="276"/>
        <v>OTHER</v>
      </c>
      <c r="G4470" s="16" t="str">
        <f t="shared" si="277"/>
        <v>OTHER</v>
      </c>
      <c r="H4470" s="9" t="s">
        <v>4896</v>
      </c>
      <c r="I4470" s="9" t="s">
        <v>150</v>
      </c>
      <c r="J4470" s="9" t="str">
        <f t="shared" si="278"/>
        <v>RS DQLAB</v>
      </c>
      <c r="K4470" s="10" t="s">
        <v>151</v>
      </c>
      <c r="L4470" t="str">
        <f t="shared" si="279"/>
        <v>SELL</v>
      </c>
    </row>
    <row r="4471" spans="1:12" x14ac:dyDescent="0.2">
      <c r="A4471" s="11" t="s">
        <v>4623</v>
      </c>
      <c r="B4471" s="12">
        <v>44524</v>
      </c>
      <c r="C4471" s="13" t="s">
        <v>7</v>
      </c>
      <c r="D4471" s="13">
        <v>80</v>
      </c>
      <c r="E4471" s="13" t="s">
        <v>116</v>
      </c>
      <c r="F4471" s="16" t="str">
        <f t="shared" si="276"/>
        <v>OTHER</v>
      </c>
      <c r="G4471" s="16" t="str">
        <f t="shared" si="277"/>
        <v>OTHER</v>
      </c>
      <c r="H4471" s="9" t="s">
        <v>4896</v>
      </c>
      <c r="I4471" s="13" t="s">
        <v>150</v>
      </c>
      <c r="J4471" s="9" t="str">
        <f t="shared" si="278"/>
        <v>RS DQLAB</v>
      </c>
      <c r="K4471" s="14" t="s">
        <v>151</v>
      </c>
      <c r="L4471" t="str">
        <f t="shared" si="279"/>
        <v>SELL</v>
      </c>
    </row>
    <row r="4472" spans="1:12" x14ac:dyDescent="0.2">
      <c r="A4472" s="7" t="s">
        <v>4624</v>
      </c>
      <c r="B4472" s="8">
        <v>44524</v>
      </c>
      <c r="C4472" s="9" t="s">
        <v>7</v>
      </c>
      <c r="D4472" s="9">
        <v>117</v>
      </c>
      <c r="E4472" s="9" t="s">
        <v>116</v>
      </c>
      <c r="F4472" s="16" t="str">
        <f t="shared" si="276"/>
        <v>OTHER</v>
      </c>
      <c r="G4472" s="16" t="str">
        <f t="shared" si="277"/>
        <v>OTHER</v>
      </c>
      <c r="H4472" s="9" t="s">
        <v>4896</v>
      </c>
      <c r="I4472" s="9" t="s">
        <v>150</v>
      </c>
      <c r="J4472" s="9" t="str">
        <f t="shared" si="278"/>
        <v>RS DQLAB</v>
      </c>
      <c r="K4472" s="10" t="s">
        <v>151</v>
      </c>
      <c r="L4472" t="str">
        <f t="shared" si="279"/>
        <v>SELL</v>
      </c>
    </row>
    <row r="4473" spans="1:12" x14ac:dyDescent="0.2">
      <c r="A4473" s="11" t="s">
        <v>4625</v>
      </c>
      <c r="B4473" s="12">
        <v>44524</v>
      </c>
      <c r="C4473" s="13" t="s">
        <v>23</v>
      </c>
      <c r="D4473" s="13">
        <v>17</v>
      </c>
      <c r="E4473" s="13" t="s">
        <v>116</v>
      </c>
      <c r="F4473" s="16" t="str">
        <f t="shared" si="276"/>
        <v>OTHER</v>
      </c>
      <c r="G4473" s="16" t="str">
        <f t="shared" si="277"/>
        <v>OTHER</v>
      </c>
      <c r="H4473" s="9" t="s">
        <v>4896</v>
      </c>
      <c r="I4473" s="13" t="s">
        <v>150</v>
      </c>
      <c r="J4473" s="9" t="str">
        <f t="shared" si="278"/>
        <v>RS DQLAB</v>
      </c>
      <c r="K4473" s="14" t="s">
        <v>151</v>
      </c>
      <c r="L4473" t="str">
        <f t="shared" si="279"/>
        <v>SELL</v>
      </c>
    </row>
    <row r="4474" spans="1:12" x14ac:dyDescent="0.2">
      <c r="A4474" s="7" t="s">
        <v>4626</v>
      </c>
      <c r="B4474" s="8">
        <v>44524</v>
      </c>
      <c r="C4474" s="9" t="s">
        <v>25</v>
      </c>
      <c r="D4474" s="9">
        <v>12</v>
      </c>
      <c r="E4474" s="9" t="s">
        <v>116</v>
      </c>
      <c r="F4474" s="16" t="str">
        <f t="shared" si="276"/>
        <v>OTHER</v>
      </c>
      <c r="G4474" s="16" t="str">
        <f t="shared" si="277"/>
        <v>OTHER</v>
      </c>
      <c r="H4474" s="9" t="s">
        <v>4896</v>
      </c>
      <c r="I4474" s="9" t="s">
        <v>150</v>
      </c>
      <c r="J4474" s="9" t="str">
        <f t="shared" si="278"/>
        <v>RS DQLAB</v>
      </c>
      <c r="K4474" s="10" t="s">
        <v>151</v>
      </c>
      <c r="L4474" t="str">
        <f t="shared" si="279"/>
        <v>SELL</v>
      </c>
    </row>
    <row r="4475" spans="1:12" x14ac:dyDescent="0.2">
      <c r="A4475" s="11" t="s">
        <v>4627</v>
      </c>
      <c r="B4475" s="12">
        <v>44525</v>
      </c>
      <c r="C4475" s="13" t="s">
        <v>12</v>
      </c>
      <c r="D4475" s="13">
        <v>40</v>
      </c>
      <c r="E4475" s="13" t="s">
        <v>116</v>
      </c>
      <c r="F4475" s="16" t="str">
        <f t="shared" si="276"/>
        <v>OTHER</v>
      </c>
      <c r="G4475" s="16" t="str">
        <f t="shared" si="277"/>
        <v>OTHER</v>
      </c>
      <c r="H4475" s="9" t="s">
        <v>4896</v>
      </c>
      <c r="I4475" s="13" t="s">
        <v>150</v>
      </c>
      <c r="J4475" s="9" t="str">
        <f t="shared" si="278"/>
        <v>RS DQLAB</v>
      </c>
      <c r="K4475" s="14" t="s">
        <v>151</v>
      </c>
      <c r="L4475" t="str">
        <f t="shared" si="279"/>
        <v>SELL</v>
      </c>
    </row>
    <row r="4476" spans="1:12" x14ac:dyDescent="0.2">
      <c r="A4476" s="7" t="s">
        <v>4628</v>
      </c>
      <c r="B4476" s="8">
        <v>44525</v>
      </c>
      <c r="C4476" s="9" t="s">
        <v>9</v>
      </c>
      <c r="D4476" s="9">
        <v>80</v>
      </c>
      <c r="E4476" s="9" t="s">
        <v>116</v>
      </c>
      <c r="F4476" s="16" t="str">
        <f t="shared" si="276"/>
        <v>OTHER</v>
      </c>
      <c r="G4476" s="16" t="str">
        <f t="shared" si="277"/>
        <v>OTHER</v>
      </c>
      <c r="H4476" s="9" t="s">
        <v>4896</v>
      </c>
      <c r="I4476" s="9" t="s">
        <v>150</v>
      </c>
      <c r="J4476" s="9" t="str">
        <f t="shared" si="278"/>
        <v>RS DQLAB</v>
      </c>
      <c r="K4476" s="10" t="s">
        <v>151</v>
      </c>
      <c r="L4476" t="str">
        <f t="shared" si="279"/>
        <v>SELL</v>
      </c>
    </row>
    <row r="4477" spans="1:12" x14ac:dyDescent="0.2">
      <c r="A4477" s="11" t="s">
        <v>4629</v>
      </c>
      <c r="B4477" s="12">
        <v>44525</v>
      </c>
      <c r="C4477" s="13" t="s">
        <v>38</v>
      </c>
      <c r="D4477" s="13">
        <v>19</v>
      </c>
      <c r="E4477" s="13" t="s">
        <v>116</v>
      </c>
      <c r="F4477" s="16" t="str">
        <f t="shared" si="276"/>
        <v>OTHER</v>
      </c>
      <c r="G4477" s="16" t="str">
        <f t="shared" si="277"/>
        <v>OTHER</v>
      </c>
      <c r="H4477" s="9" t="s">
        <v>4896</v>
      </c>
      <c r="I4477" s="13" t="s">
        <v>150</v>
      </c>
      <c r="J4477" s="9" t="str">
        <f t="shared" si="278"/>
        <v>RS DQLAB</v>
      </c>
      <c r="K4477" s="14" t="s">
        <v>151</v>
      </c>
      <c r="L4477" t="str">
        <f t="shared" si="279"/>
        <v>SELL</v>
      </c>
    </row>
    <row r="4478" spans="1:12" x14ac:dyDescent="0.2">
      <c r="A4478" s="7" t="s">
        <v>4630</v>
      </c>
      <c r="B4478" s="8">
        <v>44525</v>
      </c>
      <c r="C4478" s="9" t="s">
        <v>41</v>
      </c>
      <c r="D4478" s="9">
        <v>10</v>
      </c>
      <c r="E4478" s="9" t="s">
        <v>116</v>
      </c>
      <c r="F4478" s="16" t="str">
        <f t="shared" si="276"/>
        <v>OTHER</v>
      </c>
      <c r="G4478" s="16" t="str">
        <f t="shared" si="277"/>
        <v>OTHER</v>
      </c>
      <c r="H4478" s="9" t="s">
        <v>4896</v>
      </c>
      <c r="I4478" s="9" t="s">
        <v>150</v>
      </c>
      <c r="J4478" s="9" t="str">
        <f t="shared" si="278"/>
        <v>RS DQLAB</v>
      </c>
      <c r="K4478" s="10" t="s">
        <v>151</v>
      </c>
      <c r="L4478" t="str">
        <f t="shared" si="279"/>
        <v>SELL</v>
      </c>
    </row>
    <row r="4479" spans="1:12" x14ac:dyDescent="0.2">
      <c r="A4479" s="11" t="s">
        <v>4631</v>
      </c>
      <c r="B4479" s="12">
        <v>44525</v>
      </c>
      <c r="C4479" s="13" t="s">
        <v>36</v>
      </c>
      <c r="D4479" s="13">
        <v>175</v>
      </c>
      <c r="E4479" s="13" t="s">
        <v>116</v>
      </c>
      <c r="F4479" s="16" t="str">
        <f t="shared" si="276"/>
        <v>OTHER</v>
      </c>
      <c r="G4479" s="16" t="str">
        <f t="shared" si="277"/>
        <v>OTHER</v>
      </c>
      <c r="H4479" s="9" t="s">
        <v>4896</v>
      </c>
      <c r="I4479" s="13" t="s">
        <v>150</v>
      </c>
      <c r="J4479" s="9" t="str">
        <f t="shared" si="278"/>
        <v>RS DQLAB</v>
      </c>
      <c r="K4479" s="14" t="s">
        <v>151</v>
      </c>
      <c r="L4479" t="str">
        <f t="shared" si="279"/>
        <v>SELL</v>
      </c>
    </row>
    <row r="4480" spans="1:12" x14ac:dyDescent="0.2">
      <c r="A4480" s="7" t="s">
        <v>4632</v>
      </c>
      <c r="B4480" s="8">
        <v>44525</v>
      </c>
      <c r="C4480" s="9" t="s">
        <v>16</v>
      </c>
      <c r="D4480" s="9">
        <v>26</v>
      </c>
      <c r="E4480" s="9" t="s">
        <v>116</v>
      </c>
      <c r="F4480" s="16" t="str">
        <f t="shared" si="276"/>
        <v>OTHER</v>
      </c>
      <c r="G4480" s="16" t="str">
        <f t="shared" si="277"/>
        <v>OTHER</v>
      </c>
      <c r="H4480" s="9" t="s">
        <v>4896</v>
      </c>
      <c r="I4480" s="9" t="s">
        <v>150</v>
      </c>
      <c r="J4480" s="9" t="str">
        <f t="shared" si="278"/>
        <v>RS DQLAB</v>
      </c>
      <c r="K4480" s="10" t="s">
        <v>151</v>
      </c>
      <c r="L4480" t="str">
        <f t="shared" si="279"/>
        <v>SELL</v>
      </c>
    </row>
    <row r="4481" spans="1:12" x14ac:dyDescent="0.2">
      <c r="A4481" s="11" t="s">
        <v>4633</v>
      </c>
      <c r="B4481" s="12">
        <v>44525</v>
      </c>
      <c r="C4481" s="13" t="s">
        <v>28</v>
      </c>
      <c r="D4481" s="13">
        <v>107</v>
      </c>
      <c r="E4481" s="13" t="s">
        <v>116</v>
      </c>
      <c r="F4481" s="16" t="str">
        <f t="shared" si="276"/>
        <v>OTHER</v>
      </c>
      <c r="G4481" s="16" t="str">
        <f t="shared" si="277"/>
        <v>OTHER</v>
      </c>
      <c r="H4481" s="9" t="s">
        <v>4896</v>
      </c>
      <c r="I4481" s="13" t="s">
        <v>150</v>
      </c>
      <c r="J4481" s="9" t="str">
        <f t="shared" si="278"/>
        <v>RS DQLAB</v>
      </c>
      <c r="K4481" s="14" t="s">
        <v>151</v>
      </c>
      <c r="L4481" t="str">
        <f t="shared" si="279"/>
        <v>SELL</v>
      </c>
    </row>
    <row r="4482" spans="1:12" x14ac:dyDescent="0.2">
      <c r="A4482" s="7" t="s">
        <v>4634</v>
      </c>
      <c r="B4482" s="8">
        <v>44525</v>
      </c>
      <c r="C4482" s="9" t="s">
        <v>23</v>
      </c>
      <c r="D4482" s="9">
        <v>74</v>
      </c>
      <c r="E4482" s="9" t="s">
        <v>116</v>
      </c>
      <c r="F4482" s="16" t="str">
        <f t="shared" si="276"/>
        <v>OTHER</v>
      </c>
      <c r="G4482" s="16" t="str">
        <f t="shared" si="277"/>
        <v>OTHER</v>
      </c>
      <c r="H4482" s="9" t="s">
        <v>4896</v>
      </c>
      <c r="I4482" s="9" t="s">
        <v>150</v>
      </c>
      <c r="J4482" s="9" t="str">
        <f t="shared" si="278"/>
        <v>RS DQLAB</v>
      </c>
      <c r="K4482" s="10" t="s">
        <v>151</v>
      </c>
      <c r="L4482" t="str">
        <f t="shared" si="279"/>
        <v>SELL</v>
      </c>
    </row>
    <row r="4483" spans="1:12" x14ac:dyDescent="0.2">
      <c r="A4483" s="11" t="s">
        <v>4635</v>
      </c>
      <c r="B4483" s="12">
        <v>44525</v>
      </c>
      <c r="C4483" s="13" t="s">
        <v>25</v>
      </c>
      <c r="D4483" s="13">
        <v>58</v>
      </c>
      <c r="E4483" s="13" t="s">
        <v>116</v>
      </c>
      <c r="F4483" s="16" t="str">
        <f t="shared" ref="F4483:F4546" si="280">UPPER(IF(LEN(E4483)=0,"OTHER",E4483))</f>
        <v>OTHER</v>
      </c>
      <c r="G4483" s="16" t="str">
        <f t="shared" ref="G4483:G4546" si="281">LEFT(F4483,7)</f>
        <v>OTHER</v>
      </c>
      <c r="H4483" s="9" t="s">
        <v>4896</v>
      </c>
      <c r="I4483" s="13" t="s">
        <v>150</v>
      </c>
      <c r="J4483" s="9" t="str">
        <f t="shared" ref="J4483:J4546" si="282">(UPPER(IF(LEN(I4483)=0,"OTHER",I4483)))</f>
        <v>RS DQLAB</v>
      </c>
      <c r="K4483" s="14" t="s">
        <v>151</v>
      </c>
      <c r="L4483" t="str">
        <f t="shared" ref="L4483:L4546" si="283">UPPER(K4483)</f>
        <v>SELL</v>
      </c>
    </row>
    <row r="4484" spans="1:12" x14ac:dyDescent="0.2">
      <c r="A4484" s="7" t="s">
        <v>4636</v>
      </c>
      <c r="B4484" s="8">
        <v>44526</v>
      </c>
      <c r="C4484" s="9" t="s">
        <v>19</v>
      </c>
      <c r="D4484" s="9">
        <v>20</v>
      </c>
      <c r="E4484" s="9" t="s">
        <v>116</v>
      </c>
      <c r="F4484" s="16" t="str">
        <f t="shared" si="280"/>
        <v>OTHER</v>
      </c>
      <c r="G4484" s="16" t="str">
        <f t="shared" si="281"/>
        <v>OTHER</v>
      </c>
      <c r="H4484" s="9" t="s">
        <v>4896</v>
      </c>
      <c r="I4484" s="9" t="s">
        <v>150</v>
      </c>
      <c r="J4484" s="9" t="str">
        <f t="shared" si="282"/>
        <v>RS DQLAB</v>
      </c>
      <c r="K4484" s="10" t="s">
        <v>151</v>
      </c>
      <c r="L4484" t="str">
        <f t="shared" si="283"/>
        <v>SELL</v>
      </c>
    </row>
    <row r="4485" spans="1:12" x14ac:dyDescent="0.2">
      <c r="A4485" s="11" t="s">
        <v>4637</v>
      </c>
      <c r="B4485" s="12">
        <v>44526</v>
      </c>
      <c r="C4485" s="13" t="s">
        <v>12</v>
      </c>
      <c r="D4485" s="13">
        <v>53</v>
      </c>
      <c r="E4485" s="13" t="s">
        <v>116</v>
      </c>
      <c r="F4485" s="16" t="str">
        <f t="shared" si="280"/>
        <v>OTHER</v>
      </c>
      <c r="G4485" s="16" t="str">
        <f t="shared" si="281"/>
        <v>OTHER</v>
      </c>
      <c r="H4485" s="9" t="s">
        <v>4896</v>
      </c>
      <c r="I4485" s="13" t="s">
        <v>150</v>
      </c>
      <c r="J4485" s="9" t="str">
        <f t="shared" si="282"/>
        <v>RS DQLAB</v>
      </c>
      <c r="K4485" s="14" t="s">
        <v>151</v>
      </c>
      <c r="L4485" t="str">
        <f t="shared" si="283"/>
        <v>SELL</v>
      </c>
    </row>
    <row r="4486" spans="1:12" x14ac:dyDescent="0.2">
      <c r="A4486" s="7" t="s">
        <v>4638</v>
      </c>
      <c r="B4486" s="8">
        <v>44526</v>
      </c>
      <c r="C4486" s="9" t="s">
        <v>22</v>
      </c>
      <c r="D4486" s="9">
        <v>5</v>
      </c>
      <c r="E4486" s="9" t="s">
        <v>116</v>
      </c>
      <c r="F4486" s="16" t="str">
        <f t="shared" si="280"/>
        <v>OTHER</v>
      </c>
      <c r="G4486" s="16" t="str">
        <f t="shared" si="281"/>
        <v>OTHER</v>
      </c>
      <c r="H4486" s="9" t="s">
        <v>4896</v>
      </c>
      <c r="I4486" s="9" t="s">
        <v>150</v>
      </c>
      <c r="J4486" s="9" t="str">
        <f t="shared" si="282"/>
        <v>RS DQLAB</v>
      </c>
      <c r="K4486" s="10" t="s">
        <v>151</v>
      </c>
      <c r="L4486" t="str">
        <f t="shared" si="283"/>
        <v>SELL</v>
      </c>
    </row>
    <row r="4487" spans="1:12" x14ac:dyDescent="0.2">
      <c r="A4487" s="11" t="s">
        <v>4639</v>
      </c>
      <c r="B4487" s="12">
        <v>44526</v>
      </c>
      <c r="C4487" s="13" t="s">
        <v>4640</v>
      </c>
      <c r="D4487" s="13">
        <v>12</v>
      </c>
      <c r="E4487" s="13" t="s">
        <v>116</v>
      </c>
      <c r="F4487" s="16" t="str">
        <f t="shared" si="280"/>
        <v>OTHER</v>
      </c>
      <c r="G4487" s="16" t="str">
        <f t="shared" si="281"/>
        <v>OTHER</v>
      </c>
      <c r="H4487" s="9" t="s">
        <v>4896</v>
      </c>
      <c r="I4487" s="13" t="s">
        <v>150</v>
      </c>
      <c r="J4487" s="9" t="str">
        <f t="shared" si="282"/>
        <v>RS DQLAB</v>
      </c>
      <c r="K4487" s="14" t="s">
        <v>151</v>
      </c>
      <c r="L4487" t="str">
        <f t="shared" si="283"/>
        <v>SELL</v>
      </c>
    </row>
    <row r="4488" spans="1:12" x14ac:dyDescent="0.2">
      <c r="A4488" s="7" t="s">
        <v>4641</v>
      </c>
      <c r="B4488" s="8">
        <v>44527</v>
      </c>
      <c r="C4488" s="9" t="s">
        <v>12</v>
      </c>
      <c r="D4488" s="9">
        <v>5</v>
      </c>
      <c r="E4488" s="9" t="s">
        <v>116</v>
      </c>
      <c r="F4488" s="16" t="str">
        <f t="shared" si="280"/>
        <v>OTHER</v>
      </c>
      <c r="G4488" s="16" t="str">
        <f t="shared" si="281"/>
        <v>OTHER</v>
      </c>
      <c r="H4488" s="9" t="s">
        <v>4896</v>
      </c>
      <c r="I4488" s="9" t="s">
        <v>150</v>
      </c>
      <c r="J4488" s="9" t="str">
        <f t="shared" si="282"/>
        <v>RS DQLAB</v>
      </c>
      <c r="K4488" s="10" t="s">
        <v>151</v>
      </c>
      <c r="L4488" t="str">
        <f t="shared" si="283"/>
        <v>SELL</v>
      </c>
    </row>
    <row r="4489" spans="1:12" x14ac:dyDescent="0.2">
      <c r="A4489" s="11" t="s">
        <v>4642</v>
      </c>
      <c r="B4489" s="12">
        <v>44527</v>
      </c>
      <c r="C4489" s="13" t="s">
        <v>38</v>
      </c>
      <c r="D4489" s="13">
        <v>13</v>
      </c>
      <c r="E4489" s="13" t="s">
        <v>116</v>
      </c>
      <c r="F4489" s="16" t="str">
        <f t="shared" si="280"/>
        <v>OTHER</v>
      </c>
      <c r="G4489" s="16" t="str">
        <f t="shared" si="281"/>
        <v>OTHER</v>
      </c>
      <c r="H4489" s="9" t="s">
        <v>4896</v>
      </c>
      <c r="I4489" s="13" t="s">
        <v>150</v>
      </c>
      <c r="J4489" s="9" t="str">
        <f t="shared" si="282"/>
        <v>RS DQLAB</v>
      </c>
      <c r="K4489" s="14" t="s">
        <v>151</v>
      </c>
      <c r="L4489" t="str">
        <f t="shared" si="283"/>
        <v>SELL</v>
      </c>
    </row>
    <row r="4490" spans="1:12" x14ac:dyDescent="0.2">
      <c r="A4490" s="7" t="s">
        <v>4643</v>
      </c>
      <c r="B4490" s="8">
        <v>44527</v>
      </c>
      <c r="C4490" s="9" t="s">
        <v>38</v>
      </c>
      <c r="D4490" s="9">
        <v>4</v>
      </c>
      <c r="E4490" s="9" t="s">
        <v>116</v>
      </c>
      <c r="F4490" s="16" t="str">
        <f t="shared" si="280"/>
        <v>OTHER</v>
      </c>
      <c r="G4490" s="16" t="str">
        <f t="shared" si="281"/>
        <v>OTHER</v>
      </c>
      <c r="H4490" s="9" t="s">
        <v>4896</v>
      </c>
      <c r="I4490" s="9" t="s">
        <v>150</v>
      </c>
      <c r="J4490" s="9" t="str">
        <f t="shared" si="282"/>
        <v>RS DQLAB</v>
      </c>
      <c r="K4490" s="10" t="s">
        <v>151</v>
      </c>
      <c r="L4490" t="str">
        <f t="shared" si="283"/>
        <v>SELL</v>
      </c>
    </row>
    <row r="4491" spans="1:12" x14ac:dyDescent="0.2">
      <c r="A4491" s="11" t="s">
        <v>4644</v>
      </c>
      <c r="B4491" s="12">
        <v>44527</v>
      </c>
      <c r="C4491" s="13" t="s">
        <v>41</v>
      </c>
      <c r="D4491" s="13">
        <v>29</v>
      </c>
      <c r="E4491" s="13" t="s">
        <v>116</v>
      </c>
      <c r="F4491" s="16" t="str">
        <f t="shared" si="280"/>
        <v>OTHER</v>
      </c>
      <c r="G4491" s="16" t="str">
        <f t="shared" si="281"/>
        <v>OTHER</v>
      </c>
      <c r="H4491" s="9" t="s">
        <v>4896</v>
      </c>
      <c r="I4491" s="13" t="s">
        <v>150</v>
      </c>
      <c r="J4491" s="9" t="str">
        <f t="shared" si="282"/>
        <v>RS DQLAB</v>
      </c>
      <c r="K4491" s="14" t="s">
        <v>151</v>
      </c>
      <c r="L4491" t="str">
        <f t="shared" si="283"/>
        <v>SELL</v>
      </c>
    </row>
    <row r="4492" spans="1:12" x14ac:dyDescent="0.2">
      <c r="A4492" s="7" t="s">
        <v>4645</v>
      </c>
      <c r="B4492" s="8">
        <v>44527</v>
      </c>
      <c r="C4492" s="9" t="s">
        <v>36</v>
      </c>
      <c r="D4492" s="9">
        <v>31</v>
      </c>
      <c r="E4492" s="9" t="s">
        <v>116</v>
      </c>
      <c r="F4492" s="16" t="str">
        <f t="shared" si="280"/>
        <v>OTHER</v>
      </c>
      <c r="G4492" s="16" t="str">
        <f t="shared" si="281"/>
        <v>OTHER</v>
      </c>
      <c r="H4492" s="9" t="s">
        <v>4896</v>
      </c>
      <c r="I4492" s="9" t="s">
        <v>150</v>
      </c>
      <c r="J4492" s="9" t="str">
        <f t="shared" si="282"/>
        <v>RS DQLAB</v>
      </c>
      <c r="K4492" s="10" t="s">
        <v>151</v>
      </c>
      <c r="L4492" t="str">
        <f t="shared" si="283"/>
        <v>SELL</v>
      </c>
    </row>
    <row r="4493" spans="1:12" x14ac:dyDescent="0.2">
      <c r="A4493" s="11" t="s">
        <v>4646</v>
      </c>
      <c r="B4493" s="12">
        <v>44527</v>
      </c>
      <c r="C4493" s="13" t="s">
        <v>36</v>
      </c>
      <c r="D4493" s="13">
        <v>13</v>
      </c>
      <c r="E4493" s="13" t="s">
        <v>116</v>
      </c>
      <c r="F4493" s="16" t="str">
        <f t="shared" si="280"/>
        <v>OTHER</v>
      </c>
      <c r="G4493" s="16" t="str">
        <f t="shared" si="281"/>
        <v>OTHER</v>
      </c>
      <c r="H4493" s="9" t="s">
        <v>4896</v>
      </c>
      <c r="I4493" s="13" t="s">
        <v>150</v>
      </c>
      <c r="J4493" s="9" t="str">
        <f t="shared" si="282"/>
        <v>RS DQLAB</v>
      </c>
      <c r="K4493" s="14" t="s">
        <v>151</v>
      </c>
      <c r="L4493" t="str">
        <f t="shared" si="283"/>
        <v>SELL</v>
      </c>
    </row>
    <row r="4494" spans="1:12" x14ac:dyDescent="0.2">
      <c r="A4494" s="7" t="s">
        <v>4647</v>
      </c>
      <c r="B4494" s="8">
        <v>44527</v>
      </c>
      <c r="C4494" s="9" t="s">
        <v>20</v>
      </c>
      <c r="D4494" s="9">
        <v>49</v>
      </c>
      <c r="E4494" s="9" t="s">
        <v>116</v>
      </c>
      <c r="F4494" s="16" t="str">
        <f t="shared" si="280"/>
        <v>OTHER</v>
      </c>
      <c r="G4494" s="16" t="str">
        <f t="shared" si="281"/>
        <v>OTHER</v>
      </c>
      <c r="H4494" s="9" t="s">
        <v>4896</v>
      </c>
      <c r="I4494" s="9" t="s">
        <v>150</v>
      </c>
      <c r="J4494" s="9" t="str">
        <f t="shared" si="282"/>
        <v>RS DQLAB</v>
      </c>
      <c r="K4494" s="10" t="s">
        <v>151</v>
      </c>
      <c r="L4494" t="str">
        <f t="shared" si="283"/>
        <v>SELL</v>
      </c>
    </row>
    <row r="4495" spans="1:12" x14ac:dyDescent="0.2">
      <c r="A4495" s="11" t="s">
        <v>4648</v>
      </c>
      <c r="B4495" s="12">
        <v>44528</v>
      </c>
      <c r="C4495" s="13" t="s">
        <v>38</v>
      </c>
      <c r="D4495" s="13">
        <v>27</v>
      </c>
      <c r="E4495" s="13" t="s">
        <v>116</v>
      </c>
      <c r="F4495" s="16" t="str">
        <f t="shared" si="280"/>
        <v>OTHER</v>
      </c>
      <c r="G4495" s="16" t="str">
        <f t="shared" si="281"/>
        <v>OTHER</v>
      </c>
      <c r="H4495" s="9" t="s">
        <v>4896</v>
      </c>
      <c r="I4495" s="13" t="s">
        <v>150</v>
      </c>
      <c r="J4495" s="9" t="str">
        <f t="shared" si="282"/>
        <v>RS DQLAB</v>
      </c>
      <c r="K4495" s="14" t="s">
        <v>151</v>
      </c>
      <c r="L4495" t="str">
        <f t="shared" si="283"/>
        <v>SELL</v>
      </c>
    </row>
    <row r="4496" spans="1:12" x14ac:dyDescent="0.2">
      <c r="A4496" s="7" t="s">
        <v>4649</v>
      </c>
      <c r="B4496" s="8">
        <v>44528</v>
      </c>
      <c r="C4496" s="9" t="s">
        <v>22</v>
      </c>
      <c r="D4496" s="9">
        <v>15</v>
      </c>
      <c r="E4496" s="9" t="s">
        <v>116</v>
      </c>
      <c r="F4496" s="16" t="str">
        <f t="shared" si="280"/>
        <v>OTHER</v>
      </c>
      <c r="G4496" s="16" t="str">
        <f t="shared" si="281"/>
        <v>OTHER</v>
      </c>
      <c r="H4496" s="9" t="s">
        <v>4896</v>
      </c>
      <c r="I4496" s="9" t="s">
        <v>150</v>
      </c>
      <c r="J4496" s="9" t="str">
        <f t="shared" si="282"/>
        <v>RS DQLAB</v>
      </c>
      <c r="K4496" s="10" t="s">
        <v>151</v>
      </c>
      <c r="L4496" t="str">
        <f t="shared" si="283"/>
        <v>SELL</v>
      </c>
    </row>
    <row r="4497" spans="1:12" x14ac:dyDescent="0.2">
      <c r="A4497" s="11" t="s">
        <v>4650</v>
      </c>
      <c r="B4497" s="12">
        <v>44528</v>
      </c>
      <c r="C4497" s="13" t="s">
        <v>20</v>
      </c>
      <c r="D4497" s="13">
        <v>3</v>
      </c>
      <c r="E4497" s="13" t="s">
        <v>116</v>
      </c>
      <c r="F4497" s="16" t="str">
        <f t="shared" si="280"/>
        <v>OTHER</v>
      </c>
      <c r="G4497" s="16" t="str">
        <f t="shared" si="281"/>
        <v>OTHER</v>
      </c>
      <c r="H4497" s="9" t="s">
        <v>4896</v>
      </c>
      <c r="I4497" s="13" t="s">
        <v>150</v>
      </c>
      <c r="J4497" s="9" t="str">
        <f t="shared" si="282"/>
        <v>RS DQLAB</v>
      </c>
      <c r="K4497" s="14" t="s">
        <v>151</v>
      </c>
      <c r="L4497" t="str">
        <f t="shared" si="283"/>
        <v>SELL</v>
      </c>
    </row>
    <row r="4498" spans="1:12" x14ac:dyDescent="0.2">
      <c r="A4498" s="7" t="s">
        <v>4651</v>
      </c>
      <c r="B4498" s="8">
        <v>44528</v>
      </c>
      <c r="C4498" s="9" t="s">
        <v>8</v>
      </c>
      <c r="D4498" s="9">
        <v>169</v>
      </c>
      <c r="E4498" s="9" t="s">
        <v>116</v>
      </c>
      <c r="F4498" s="16" t="str">
        <f t="shared" si="280"/>
        <v>OTHER</v>
      </c>
      <c r="G4498" s="16" t="str">
        <f t="shared" si="281"/>
        <v>OTHER</v>
      </c>
      <c r="H4498" s="9" t="s">
        <v>4896</v>
      </c>
      <c r="I4498" s="9" t="s">
        <v>150</v>
      </c>
      <c r="J4498" s="9" t="str">
        <f t="shared" si="282"/>
        <v>RS DQLAB</v>
      </c>
      <c r="K4498" s="10" t="s">
        <v>151</v>
      </c>
      <c r="L4498" t="str">
        <f t="shared" si="283"/>
        <v>SELL</v>
      </c>
    </row>
    <row r="4499" spans="1:12" x14ac:dyDescent="0.2">
      <c r="A4499" s="11" t="s">
        <v>4652</v>
      </c>
      <c r="B4499" s="12">
        <v>44529</v>
      </c>
      <c r="C4499" s="13" t="s">
        <v>19</v>
      </c>
      <c r="D4499" s="13">
        <v>10</v>
      </c>
      <c r="E4499" s="13" t="s">
        <v>116</v>
      </c>
      <c r="F4499" s="16" t="str">
        <f t="shared" si="280"/>
        <v>OTHER</v>
      </c>
      <c r="G4499" s="16" t="str">
        <f t="shared" si="281"/>
        <v>OTHER</v>
      </c>
      <c r="H4499" s="9" t="s">
        <v>4896</v>
      </c>
      <c r="I4499" s="13" t="s">
        <v>150</v>
      </c>
      <c r="J4499" s="9" t="str">
        <f t="shared" si="282"/>
        <v>RS DQLAB</v>
      </c>
      <c r="K4499" s="14" t="s">
        <v>151</v>
      </c>
      <c r="L4499" t="str">
        <f t="shared" si="283"/>
        <v>SELL</v>
      </c>
    </row>
    <row r="4500" spans="1:12" x14ac:dyDescent="0.2">
      <c r="A4500" s="7" t="s">
        <v>4653</v>
      </c>
      <c r="B4500" s="8">
        <v>44529</v>
      </c>
      <c r="C4500" s="9" t="s">
        <v>37</v>
      </c>
      <c r="D4500" s="9">
        <v>10</v>
      </c>
      <c r="E4500" s="9" t="s">
        <v>116</v>
      </c>
      <c r="F4500" s="16" t="str">
        <f t="shared" si="280"/>
        <v>OTHER</v>
      </c>
      <c r="G4500" s="16" t="str">
        <f t="shared" si="281"/>
        <v>OTHER</v>
      </c>
      <c r="H4500" s="9" t="s">
        <v>4896</v>
      </c>
      <c r="I4500" s="9" t="s">
        <v>150</v>
      </c>
      <c r="J4500" s="9" t="str">
        <f t="shared" si="282"/>
        <v>RS DQLAB</v>
      </c>
      <c r="K4500" s="10" t="s">
        <v>151</v>
      </c>
      <c r="L4500" t="str">
        <f t="shared" si="283"/>
        <v>SELL</v>
      </c>
    </row>
    <row r="4501" spans="1:12" x14ac:dyDescent="0.2">
      <c r="A4501" s="11" t="s">
        <v>4654</v>
      </c>
      <c r="B4501" s="12">
        <v>44529</v>
      </c>
      <c r="C4501" s="13" t="s">
        <v>37</v>
      </c>
      <c r="D4501" s="13">
        <v>27</v>
      </c>
      <c r="E4501" s="13" t="s">
        <v>116</v>
      </c>
      <c r="F4501" s="16" t="str">
        <f t="shared" si="280"/>
        <v>OTHER</v>
      </c>
      <c r="G4501" s="16" t="str">
        <f t="shared" si="281"/>
        <v>OTHER</v>
      </c>
      <c r="H4501" s="9" t="s">
        <v>4896</v>
      </c>
      <c r="I4501" s="13" t="s">
        <v>150</v>
      </c>
      <c r="J4501" s="9" t="str">
        <f t="shared" si="282"/>
        <v>RS DQLAB</v>
      </c>
      <c r="K4501" s="14" t="s">
        <v>151</v>
      </c>
      <c r="L4501" t="str">
        <f t="shared" si="283"/>
        <v>SELL</v>
      </c>
    </row>
    <row r="4502" spans="1:12" x14ac:dyDescent="0.2">
      <c r="A4502" s="7" t="s">
        <v>4655</v>
      </c>
      <c r="B4502" s="8">
        <v>44529</v>
      </c>
      <c r="C4502" s="9" t="s">
        <v>41</v>
      </c>
      <c r="D4502" s="9">
        <v>38</v>
      </c>
      <c r="E4502" s="9" t="s">
        <v>116</v>
      </c>
      <c r="F4502" s="16" t="str">
        <f t="shared" si="280"/>
        <v>OTHER</v>
      </c>
      <c r="G4502" s="16" t="str">
        <f t="shared" si="281"/>
        <v>OTHER</v>
      </c>
      <c r="H4502" s="9" t="s">
        <v>4896</v>
      </c>
      <c r="I4502" s="9" t="s">
        <v>150</v>
      </c>
      <c r="J4502" s="9" t="str">
        <f t="shared" si="282"/>
        <v>RS DQLAB</v>
      </c>
      <c r="K4502" s="10" t="s">
        <v>151</v>
      </c>
      <c r="L4502" t="str">
        <f t="shared" si="283"/>
        <v>SELL</v>
      </c>
    </row>
    <row r="4503" spans="1:12" x14ac:dyDescent="0.2">
      <c r="A4503" s="11" t="s">
        <v>4656</v>
      </c>
      <c r="B4503" s="12">
        <v>44529</v>
      </c>
      <c r="C4503" s="13" t="s">
        <v>17</v>
      </c>
      <c r="D4503" s="13">
        <v>122</v>
      </c>
      <c r="E4503" s="13" t="s">
        <v>116</v>
      </c>
      <c r="F4503" s="16" t="str">
        <f t="shared" si="280"/>
        <v>OTHER</v>
      </c>
      <c r="G4503" s="16" t="str">
        <f t="shared" si="281"/>
        <v>OTHER</v>
      </c>
      <c r="H4503" s="9" t="s">
        <v>4896</v>
      </c>
      <c r="I4503" s="13" t="s">
        <v>150</v>
      </c>
      <c r="J4503" s="9" t="str">
        <f t="shared" si="282"/>
        <v>RS DQLAB</v>
      </c>
      <c r="K4503" s="14" t="s">
        <v>151</v>
      </c>
      <c r="L4503" t="str">
        <f t="shared" si="283"/>
        <v>SELL</v>
      </c>
    </row>
    <row r="4504" spans="1:12" x14ac:dyDescent="0.2">
      <c r="A4504" s="7" t="s">
        <v>4657</v>
      </c>
      <c r="B4504" s="8">
        <v>44529</v>
      </c>
      <c r="C4504" s="9" t="s">
        <v>7</v>
      </c>
      <c r="D4504" s="9">
        <v>480</v>
      </c>
      <c r="E4504" s="9" t="s">
        <v>116</v>
      </c>
      <c r="F4504" s="16" t="str">
        <f t="shared" si="280"/>
        <v>OTHER</v>
      </c>
      <c r="G4504" s="16" t="str">
        <f t="shared" si="281"/>
        <v>OTHER</v>
      </c>
      <c r="H4504" s="9" t="s">
        <v>4896</v>
      </c>
      <c r="I4504" s="9" t="s">
        <v>150</v>
      </c>
      <c r="J4504" s="9" t="str">
        <f t="shared" si="282"/>
        <v>RS DQLAB</v>
      </c>
      <c r="K4504" s="10" t="s">
        <v>151</v>
      </c>
      <c r="L4504" t="str">
        <f t="shared" si="283"/>
        <v>SELL</v>
      </c>
    </row>
    <row r="4505" spans="1:12" x14ac:dyDescent="0.2">
      <c r="A4505" s="11" t="s">
        <v>4658</v>
      </c>
      <c r="B4505" s="12">
        <v>44529</v>
      </c>
      <c r="C4505" s="13" t="s">
        <v>14</v>
      </c>
      <c r="D4505" s="13">
        <v>15</v>
      </c>
      <c r="E4505" s="13" t="s">
        <v>116</v>
      </c>
      <c r="F4505" s="16" t="str">
        <f t="shared" si="280"/>
        <v>OTHER</v>
      </c>
      <c r="G4505" s="16" t="str">
        <f t="shared" si="281"/>
        <v>OTHER</v>
      </c>
      <c r="H4505" s="9" t="s">
        <v>4896</v>
      </c>
      <c r="I4505" s="13" t="s">
        <v>150</v>
      </c>
      <c r="J4505" s="9" t="str">
        <f t="shared" si="282"/>
        <v>RS DQLAB</v>
      </c>
      <c r="K4505" s="14" t="s">
        <v>151</v>
      </c>
      <c r="L4505" t="str">
        <f t="shared" si="283"/>
        <v>SELL</v>
      </c>
    </row>
    <row r="4506" spans="1:12" x14ac:dyDescent="0.2">
      <c r="A4506" s="7" t="s">
        <v>4659</v>
      </c>
      <c r="B4506" s="8">
        <v>44530</v>
      </c>
      <c r="C4506" s="9" t="s">
        <v>12</v>
      </c>
      <c r="D4506" s="9">
        <v>63</v>
      </c>
      <c r="E4506" s="9" t="s">
        <v>116</v>
      </c>
      <c r="F4506" s="16" t="str">
        <f t="shared" si="280"/>
        <v>OTHER</v>
      </c>
      <c r="G4506" s="16" t="str">
        <f t="shared" si="281"/>
        <v>OTHER</v>
      </c>
      <c r="H4506" s="9" t="s">
        <v>4896</v>
      </c>
      <c r="I4506" s="9" t="s">
        <v>150</v>
      </c>
      <c r="J4506" s="9" t="str">
        <f t="shared" si="282"/>
        <v>RS DQLAB</v>
      </c>
      <c r="K4506" s="10" t="s">
        <v>151</v>
      </c>
      <c r="L4506" t="str">
        <f t="shared" si="283"/>
        <v>SELL</v>
      </c>
    </row>
    <row r="4507" spans="1:12" x14ac:dyDescent="0.2">
      <c r="A4507" s="11" t="s">
        <v>4660</v>
      </c>
      <c r="B4507" s="12">
        <v>44530</v>
      </c>
      <c r="C4507" s="13" t="s">
        <v>9</v>
      </c>
      <c r="D4507" s="13">
        <v>83</v>
      </c>
      <c r="E4507" s="13" t="s">
        <v>116</v>
      </c>
      <c r="F4507" s="16" t="str">
        <f t="shared" si="280"/>
        <v>OTHER</v>
      </c>
      <c r="G4507" s="16" t="str">
        <f t="shared" si="281"/>
        <v>OTHER</v>
      </c>
      <c r="H4507" s="9" t="s">
        <v>4896</v>
      </c>
      <c r="I4507" s="13" t="s">
        <v>150</v>
      </c>
      <c r="J4507" s="9" t="str">
        <f t="shared" si="282"/>
        <v>RS DQLAB</v>
      </c>
      <c r="K4507" s="14" t="s">
        <v>151</v>
      </c>
      <c r="L4507" t="str">
        <f t="shared" si="283"/>
        <v>SELL</v>
      </c>
    </row>
    <row r="4508" spans="1:12" x14ac:dyDescent="0.2">
      <c r="A4508" s="7" t="s">
        <v>4661</v>
      </c>
      <c r="B4508" s="8">
        <v>44530</v>
      </c>
      <c r="C4508" s="9" t="s">
        <v>24</v>
      </c>
      <c r="D4508" s="9">
        <v>39</v>
      </c>
      <c r="E4508" s="9" t="s">
        <v>116</v>
      </c>
      <c r="F4508" s="16" t="str">
        <f t="shared" si="280"/>
        <v>OTHER</v>
      </c>
      <c r="G4508" s="16" t="str">
        <f t="shared" si="281"/>
        <v>OTHER</v>
      </c>
      <c r="H4508" s="9" t="s">
        <v>4896</v>
      </c>
      <c r="I4508" s="9" t="s">
        <v>150</v>
      </c>
      <c r="J4508" s="9" t="str">
        <f t="shared" si="282"/>
        <v>RS DQLAB</v>
      </c>
      <c r="K4508" s="10" t="s">
        <v>151</v>
      </c>
      <c r="L4508" t="str">
        <f t="shared" si="283"/>
        <v>SELL</v>
      </c>
    </row>
    <row r="4509" spans="1:12" x14ac:dyDescent="0.2">
      <c r="A4509" s="11" t="s">
        <v>4662</v>
      </c>
      <c r="B4509" s="12">
        <v>44530</v>
      </c>
      <c r="C4509" s="13" t="s">
        <v>24</v>
      </c>
      <c r="D4509" s="13">
        <v>46</v>
      </c>
      <c r="E4509" s="13" t="s">
        <v>116</v>
      </c>
      <c r="F4509" s="16" t="str">
        <f t="shared" si="280"/>
        <v>OTHER</v>
      </c>
      <c r="G4509" s="16" t="str">
        <f t="shared" si="281"/>
        <v>OTHER</v>
      </c>
      <c r="H4509" s="9" t="s">
        <v>4896</v>
      </c>
      <c r="I4509" s="13" t="s">
        <v>150</v>
      </c>
      <c r="J4509" s="9" t="str">
        <f t="shared" si="282"/>
        <v>RS DQLAB</v>
      </c>
      <c r="K4509" s="14" t="s">
        <v>151</v>
      </c>
      <c r="L4509" t="str">
        <f t="shared" si="283"/>
        <v>SELL</v>
      </c>
    </row>
    <row r="4510" spans="1:12" x14ac:dyDescent="0.2">
      <c r="A4510" s="7" t="s">
        <v>4663</v>
      </c>
      <c r="B4510" s="8">
        <v>44530</v>
      </c>
      <c r="C4510" s="9" t="s">
        <v>24</v>
      </c>
      <c r="D4510" s="9">
        <v>31</v>
      </c>
      <c r="E4510" s="9" t="s">
        <v>116</v>
      </c>
      <c r="F4510" s="16" t="str">
        <f t="shared" si="280"/>
        <v>OTHER</v>
      </c>
      <c r="G4510" s="16" t="str">
        <f t="shared" si="281"/>
        <v>OTHER</v>
      </c>
      <c r="H4510" s="9" t="s">
        <v>4896</v>
      </c>
      <c r="I4510" s="9" t="s">
        <v>150</v>
      </c>
      <c r="J4510" s="9" t="str">
        <f t="shared" si="282"/>
        <v>RS DQLAB</v>
      </c>
      <c r="K4510" s="10" t="s">
        <v>151</v>
      </c>
      <c r="L4510" t="str">
        <f t="shared" si="283"/>
        <v>SELL</v>
      </c>
    </row>
    <row r="4511" spans="1:12" x14ac:dyDescent="0.2">
      <c r="A4511" s="11" t="s">
        <v>4664</v>
      </c>
      <c r="B4511" s="12">
        <v>44530</v>
      </c>
      <c r="C4511" s="13" t="s">
        <v>41</v>
      </c>
      <c r="D4511" s="13">
        <v>3</v>
      </c>
      <c r="E4511" s="13" t="s">
        <v>116</v>
      </c>
      <c r="F4511" s="16" t="str">
        <f t="shared" si="280"/>
        <v>OTHER</v>
      </c>
      <c r="G4511" s="16" t="str">
        <f t="shared" si="281"/>
        <v>OTHER</v>
      </c>
      <c r="H4511" s="9" t="s">
        <v>4896</v>
      </c>
      <c r="I4511" s="13" t="s">
        <v>150</v>
      </c>
      <c r="J4511" s="9" t="str">
        <f t="shared" si="282"/>
        <v>RS DQLAB</v>
      </c>
      <c r="K4511" s="14" t="s">
        <v>151</v>
      </c>
      <c r="L4511" t="str">
        <f t="shared" si="283"/>
        <v>SELL</v>
      </c>
    </row>
    <row r="4512" spans="1:12" x14ac:dyDescent="0.2">
      <c r="A4512" s="7" t="s">
        <v>4665</v>
      </c>
      <c r="B4512" s="8">
        <v>44530</v>
      </c>
      <c r="C4512" s="9" t="s">
        <v>41</v>
      </c>
      <c r="D4512" s="9">
        <v>6</v>
      </c>
      <c r="E4512" s="9" t="s">
        <v>116</v>
      </c>
      <c r="F4512" s="16" t="str">
        <f t="shared" si="280"/>
        <v>OTHER</v>
      </c>
      <c r="G4512" s="16" t="str">
        <f t="shared" si="281"/>
        <v>OTHER</v>
      </c>
      <c r="H4512" s="9" t="s">
        <v>4896</v>
      </c>
      <c r="I4512" s="9" t="s">
        <v>150</v>
      </c>
      <c r="J4512" s="9" t="str">
        <f t="shared" si="282"/>
        <v>RS DQLAB</v>
      </c>
      <c r="K4512" s="10" t="s">
        <v>151</v>
      </c>
      <c r="L4512" t="str">
        <f t="shared" si="283"/>
        <v>SELL</v>
      </c>
    </row>
    <row r="4513" spans="1:12" x14ac:dyDescent="0.2">
      <c r="A4513" s="11" t="s">
        <v>4666</v>
      </c>
      <c r="B4513" s="12">
        <v>44530</v>
      </c>
      <c r="C4513" s="13" t="s">
        <v>22</v>
      </c>
      <c r="D4513" s="13">
        <v>10</v>
      </c>
      <c r="E4513" s="13" t="s">
        <v>116</v>
      </c>
      <c r="F4513" s="16" t="str">
        <f t="shared" si="280"/>
        <v>OTHER</v>
      </c>
      <c r="G4513" s="16" t="str">
        <f t="shared" si="281"/>
        <v>OTHER</v>
      </c>
      <c r="H4513" s="9" t="s">
        <v>4896</v>
      </c>
      <c r="I4513" s="13" t="s">
        <v>150</v>
      </c>
      <c r="J4513" s="9" t="str">
        <f t="shared" si="282"/>
        <v>RS DQLAB</v>
      </c>
      <c r="K4513" s="14" t="s">
        <v>151</v>
      </c>
      <c r="L4513" t="str">
        <f t="shared" si="283"/>
        <v>SELL</v>
      </c>
    </row>
    <row r="4514" spans="1:12" x14ac:dyDescent="0.2">
      <c r="A4514" s="7" t="s">
        <v>4667</v>
      </c>
      <c r="B4514" s="8">
        <v>44530</v>
      </c>
      <c r="C4514" s="9" t="s">
        <v>20</v>
      </c>
      <c r="D4514" s="9">
        <v>114</v>
      </c>
      <c r="E4514" s="9" t="s">
        <v>116</v>
      </c>
      <c r="F4514" s="16" t="str">
        <f t="shared" si="280"/>
        <v>OTHER</v>
      </c>
      <c r="G4514" s="16" t="str">
        <f t="shared" si="281"/>
        <v>OTHER</v>
      </c>
      <c r="H4514" s="9" t="s">
        <v>4896</v>
      </c>
      <c r="I4514" s="9" t="s">
        <v>150</v>
      </c>
      <c r="J4514" s="9" t="str">
        <f t="shared" si="282"/>
        <v>RS DQLAB</v>
      </c>
      <c r="K4514" s="10" t="s">
        <v>151</v>
      </c>
      <c r="L4514" t="str">
        <f t="shared" si="283"/>
        <v>SELL</v>
      </c>
    </row>
    <row r="4515" spans="1:12" x14ac:dyDescent="0.2">
      <c r="A4515" s="11" t="s">
        <v>4668</v>
      </c>
      <c r="B4515" s="12">
        <v>44530</v>
      </c>
      <c r="C4515" s="13" t="s">
        <v>21</v>
      </c>
      <c r="D4515" s="13">
        <v>55</v>
      </c>
      <c r="E4515" s="13" t="s">
        <v>116</v>
      </c>
      <c r="F4515" s="16" t="str">
        <f t="shared" si="280"/>
        <v>OTHER</v>
      </c>
      <c r="G4515" s="16" t="str">
        <f t="shared" si="281"/>
        <v>OTHER</v>
      </c>
      <c r="H4515" s="9" t="s">
        <v>4896</v>
      </c>
      <c r="I4515" s="13" t="s">
        <v>150</v>
      </c>
      <c r="J4515" s="9" t="str">
        <f t="shared" si="282"/>
        <v>RS DQLAB</v>
      </c>
      <c r="K4515" s="14" t="s">
        <v>151</v>
      </c>
      <c r="L4515" t="str">
        <f t="shared" si="283"/>
        <v>SELL</v>
      </c>
    </row>
    <row r="4516" spans="1:12" x14ac:dyDescent="0.2">
      <c r="A4516" s="7" t="s">
        <v>4669</v>
      </c>
      <c r="B4516" s="8">
        <v>44531</v>
      </c>
      <c r="C4516" s="9" t="s">
        <v>9</v>
      </c>
      <c r="D4516" s="9">
        <v>13</v>
      </c>
      <c r="E4516" s="9" t="s">
        <v>116</v>
      </c>
      <c r="F4516" s="16" t="str">
        <f t="shared" si="280"/>
        <v>OTHER</v>
      </c>
      <c r="G4516" s="16" t="str">
        <f t="shared" si="281"/>
        <v>OTHER</v>
      </c>
      <c r="H4516" s="9" t="s">
        <v>4896</v>
      </c>
      <c r="I4516" s="9" t="s">
        <v>150</v>
      </c>
      <c r="J4516" s="9" t="str">
        <f t="shared" si="282"/>
        <v>RS DQLAB</v>
      </c>
      <c r="K4516" s="10" t="s">
        <v>151</v>
      </c>
      <c r="L4516" t="str">
        <f t="shared" si="283"/>
        <v>SELL</v>
      </c>
    </row>
    <row r="4517" spans="1:12" x14ac:dyDescent="0.2">
      <c r="A4517" s="11" t="s">
        <v>4670</v>
      </c>
      <c r="B4517" s="12">
        <v>44531</v>
      </c>
      <c r="C4517" s="13" t="s">
        <v>8</v>
      </c>
      <c r="D4517" s="13">
        <v>415</v>
      </c>
      <c r="E4517" s="13" t="s">
        <v>116</v>
      </c>
      <c r="F4517" s="16" t="str">
        <f t="shared" si="280"/>
        <v>OTHER</v>
      </c>
      <c r="G4517" s="16" t="str">
        <f t="shared" si="281"/>
        <v>OTHER</v>
      </c>
      <c r="H4517" s="9" t="s">
        <v>4896</v>
      </c>
      <c r="I4517" s="13" t="s">
        <v>150</v>
      </c>
      <c r="J4517" s="9" t="str">
        <f t="shared" si="282"/>
        <v>RS DQLAB</v>
      </c>
      <c r="K4517" s="14" t="s">
        <v>151</v>
      </c>
      <c r="L4517" t="str">
        <f t="shared" si="283"/>
        <v>SELL</v>
      </c>
    </row>
    <row r="4518" spans="1:12" x14ac:dyDescent="0.2">
      <c r="A4518" s="7" t="s">
        <v>4671</v>
      </c>
      <c r="B4518" s="8">
        <v>44531</v>
      </c>
      <c r="C4518" s="9" t="s">
        <v>11</v>
      </c>
      <c r="D4518" s="9">
        <v>2000</v>
      </c>
      <c r="E4518" s="9" t="s">
        <v>4881</v>
      </c>
      <c r="F4518" s="16" t="str">
        <f t="shared" si="280"/>
        <v>DQLAB008</v>
      </c>
      <c r="G4518" s="16" t="str">
        <f t="shared" si="281"/>
        <v>DQLAB00</v>
      </c>
      <c r="H4518" s="9" t="s">
        <v>4901</v>
      </c>
      <c r="I4518" s="9" t="s">
        <v>116</v>
      </c>
      <c r="J4518" s="9" t="str">
        <f t="shared" si="282"/>
        <v>OTHER</v>
      </c>
      <c r="K4518" s="10" t="s">
        <v>117</v>
      </c>
      <c r="L4518" t="str">
        <f t="shared" si="283"/>
        <v>BUY</v>
      </c>
    </row>
    <row r="4519" spans="1:12" x14ac:dyDescent="0.2">
      <c r="A4519" s="11" t="s">
        <v>4672</v>
      </c>
      <c r="B4519" s="12">
        <v>44531</v>
      </c>
      <c r="C4519" s="13" t="s">
        <v>40</v>
      </c>
      <c r="D4519" s="13">
        <v>2000</v>
      </c>
      <c r="E4519" s="13" t="s">
        <v>4869</v>
      </c>
      <c r="F4519" s="16" t="str">
        <f t="shared" si="280"/>
        <v>DQLAB07</v>
      </c>
      <c r="G4519" s="16" t="str">
        <f t="shared" si="281"/>
        <v>DQLAB07</v>
      </c>
      <c r="H4519" s="9" t="s">
        <v>4894</v>
      </c>
      <c r="I4519" s="13" t="s">
        <v>116</v>
      </c>
      <c r="J4519" s="9" t="str">
        <f t="shared" si="282"/>
        <v>OTHER</v>
      </c>
      <c r="K4519" s="14" t="s">
        <v>117</v>
      </c>
      <c r="L4519" t="str">
        <f t="shared" si="283"/>
        <v>BUY</v>
      </c>
    </row>
    <row r="4520" spans="1:12" x14ac:dyDescent="0.2">
      <c r="A4520" s="7" t="s">
        <v>4673</v>
      </c>
      <c r="B4520" s="8">
        <v>44531</v>
      </c>
      <c r="C4520" s="9" t="s">
        <v>20</v>
      </c>
      <c r="D4520" s="9">
        <v>2000</v>
      </c>
      <c r="E4520" s="9" t="s">
        <v>4871</v>
      </c>
      <c r="F4520" s="16" t="str">
        <f t="shared" si="280"/>
        <v>DQLAB09</v>
      </c>
      <c r="G4520" s="16" t="str">
        <f t="shared" si="281"/>
        <v>DQLAB09</v>
      </c>
      <c r="H4520" s="9" t="s">
        <v>4900</v>
      </c>
      <c r="I4520" s="9" t="s">
        <v>116</v>
      </c>
      <c r="J4520" s="9" t="str">
        <f t="shared" si="282"/>
        <v>OTHER</v>
      </c>
      <c r="K4520" s="10" t="s">
        <v>117</v>
      </c>
      <c r="L4520" t="str">
        <f t="shared" si="283"/>
        <v>BUY</v>
      </c>
    </row>
    <row r="4521" spans="1:12" x14ac:dyDescent="0.2">
      <c r="A4521" s="11" t="s">
        <v>4674</v>
      </c>
      <c r="B4521" s="12">
        <v>44531</v>
      </c>
      <c r="C4521" s="13" t="s">
        <v>24</v>
      </c>
      <c r="D4521" s="13">
        <v>1000</v>
      </c>
      <c r="E4521" s="13" t="s">
        <v>4871</v>
      </c>
      <c r="F4521" s="16" t="str">
        <f t="shared" si="280"/>
        <v>DQLAB09</v>
      </c>
      <c r="G4521" s="16" t="str">
        <f t="shared" si="281"/>
        <v>DQLAB09</v>
      </c>
      <c r="H4521" s="9" t="s">
        <v>4900</v>
      </c>
      <c r="I4521" s="13" t="s">
        <v>116</v>
      </c>
      <c r="J4521" s="9" t="str">
        <f t="shared" si="282"/>
        <v>OTHER</v>
      </c>
      <c r="K4521" s="14" t="s">
        <v>117</v>
      </c>
      <c r="L4521" t="str">
        <f t="shared" si="283"/>
        <v>BUY</v>
      </c>
    </row>
    <row r="4522" spans="1:12" x14ac:dyDescent="0.2">
      <c r="A4522" s="7" t="s">
        <v>4675</v>
      </c>
      <c r="B4522" s="8">
        <v>44532</v>
      </c>
      <c r="C4522" s="9" t="s">
        <v>9</v>
      </c>
      <c r="D4522" s="9">
        <v>15</v>
      </c>
      <c r="E4522" s="9" t="s">
        <v>116</v>
      </c>
      <c r="F4522" s="16" t="str">
        <f t="shared" si="280"/>
        <v>OTHER</v>
      </c>
      <c r="G4522" s="16" t="str">
        <f t="shared" si="281"/>
        <v>OTHER</v>
      </c>
      <c r="H4522" s="9" t="s">
        <v>4896</v>
      </c>
      <c r="I4522" s="9" t="s">
        <v>150</v>
      </c>
      <c r="J4522" s="9" t="str">
        <f t="shared" si="282"/>
        <v>RS DQLAB</v>
      </c>
      <c r="K4522" s="10" t="s">
        <v>151</v>
      </c>
      <c r="L4522" t="str">
        <f t="shared" si="283"/>
        <v>SELL</v>
      </c>
    </row>
    <row r="4523" spans="1:12" x14ac:dyDescent="0.2">
      <c r="A4523" s="11" t="s">
        <v>4676</v>
      </c>
      <c r="B4523" s="12">
        <v>44532</v>
      </c>
      <c r="C4523" s="13" t="s">
        <v>24</v>
      </c>
      <c r="D4523" s="13">
        <v>9</v>
      </c>
      <c r="E4523" s="13" t="s">
        <v>116</v>
      </c>
      <c r="F4523" s="16" t="str">
        <f t="shared" si="280"/>
        <v>OTHER</v>
      </c>
      <c r="G4523" s="16" t="str">
        <f t="shared" si="281"/>
        <v>OTHER</v>
      </c>
      <c r="H4523" s="9" t="s">
        <v>4896</v>
      </c>
      <c r="I4523" s="13" t="s">
        <v>150</v>
      </c>
      <c r="J4523" s="9" t="str">
        <f t="shared" si="282"/>
        <v>RS DQLAB</v>
      </c>
      <c r="K4523" s="14" t="s">
        <v>151</v>
      </c>
      <c r="L4523" t="str">
        <f t="shared" si="283"/>
        <v>SELL</v>
      </c>
    </row>
    <row r="4524" spans="1:12" x14ac:dyDescent="0.2">
      <c r="A4524" s="7" t="s">
        <v>4677</v>
      </c>
      <c r="B4524" s="8">
        <v>44532</v>
      </c>
      <c r="C4524" s="9" t="s">
        <v>10</v>
      </c>
      <c r="D4524" s="9">
        <v>3</v>
      </c>
      <c r="E4524" s="9" t="s">
        <v>116</v>
      </c>
      <c r="F4524" s="16" t="str">
        <f t="shared" si="280"/>
        <v>OTHER</v>
      </c>
      <c r="G4524" s="16" t="str">
        <f t="shared" si="281"/>
        <v>OTHER</v>
      </c>
      <c r="H4524" s="9" t="s">
        <v>4896</v>
      </c>
      <c r="I4524" s="9" t="s">
        <v>150</v>
      </c>
      <c r="J4524" s="9" t="str">
        <f t="shared" si="282"/>
        <v>RS DQLAB</v>
      </c>
      <c r="K4524" s="10" t="s">
        <v>151</v>
      </c>
      <c r="L4524" t="str">
        <f t="shared" si="283"/>
        <v>SELL</v>
      </c>
    </row>
    <row r="4525" spans="1:12" x14ac:dyDescent="0.2">
      <c r="A4525" s="11" t="s">
        <v>4678</v>
      </c>
      <c r="B4525" s="12">
        <v>44532</v>
      </c>
      <c r="C4525" s="13" t="s">
        <v>36</v>
      </c>
      <c r="D4525" s="13">
        <v>54</v>
      </c>
      <c r="E4525" s="13" t="s">
        <v>116</v>
      </c>
      <c r="F4525" s="16" t="str">
        <f t="shared" si="280"/>
        <v>OTHER</v>
      </c>
      <c r="G4525" s="16" t="str">
        <f t="shared" si="281"/>
        <v>OTHER</v>
      </c>
      <c r="H4525" s="9" t="s">
        <v>4896</v>
      </c>
      <c r="I4525" s="13" t="s">
        <v>150</v>
      </c>
      <c r="J4525" s="9" t="str">
        <f t="shared" si="282"/>
        <v>RS DQLAB</v>
      </c>
      <c r="K4525" s="14" t="s">
        <v>151</v>
      </c>
      <c r="L4525" t="str">
        <f t="shared" si="283"/>
        <v>SELL</v>
      </c>
    </row>
    <row r="4526" spans="1:12" x14ac:dyDescent="0.2">
      <c r="A4526" s="7" t="s">
        <v>4679</v>
      </c>
      <c r="B4526" s="8">
        <v>44532</v>
      </c>
      <c r="C4526" s="9" t="s">
        <v>20</v>
      </c>
      <c r="D4526" s="9">
        <v>64</v>
      </c>
      <c r="E4526" s="9" t="s">
        <v>116</v>
      </c>
      <c r="F4526" s="16" t="str">
        <f t="shared" si="280"/>
        <v>OTHER</v>
      </c>
      <c r="G4526" s="16" t="str">
        <f t="shared" si="281"/>
        <v>OTHER</v>
      </c>
      <c r="H4526" s="9" t="s">
        <v>4896</v>
      </c>
      <c r="I4526" s="9" t="s">
        <v>150</v>
      </c>
      <c r="J4526" s="9" t="str">
        <f t="shared" si="282"/>
        <v>RS DQLAB</v>
      </c>
      <c r="K4526" s="10" t="s">
        <v>151</v>
      </c>
      <c r="L4526" t="str">
        <f t="shared" si="283"/>
        <v>SELL</v>
      </c>
    </row>
    <row r="4527" spans="1:12" x14ac:dyDescent="0.2">
      <c r="A4527" s="11" t="s">
        <v>4680</v>
      </c>
      <c r="B4527" s="12">
        <v>44533</v>
      </c>
      <c r="C4527" s="13" t="s">
        <v>9</v>
      </c>
      <c r="D4527" s="13">
        <v>61</v>
      </c>
      <c r="E4527" s="13" t="s">
        <v>116</v>
      </c>
      <c r="F4527" s="16" t="str">
        <f t="shared" si="280"/>
        <v>OTHER</v>
      </c>
      <c r="G4527" s="16" t="str">
        <f t="shared" si="281"/>
        <v>OTHER</v>
      </c>
      <c r="H4527" s="9" t="s">
        <v>4896</v>
      </c>
      <c r="I4527" s="13" t="s">
        <v>150</v>
      </c>
      <c r="J4527" s="9" t="str">
        <f t="shared" si="282"/>
        <v>RS DQLAB</v>
      </c>
      <c r="K4527" s="14" t="s">
        <v>151</v>
      </c>
      <c r="L4527" t="str">
        <f t="shared" si="283"/>
        <v>SELL</v>
      </c>
    </row>
    <row r="4528" spans="1:12" x14ac:dyDescent="0.2">
      <c r="A4528" s="7" t="s">
        <v>4681</v>
      </c>
      <c r="B4528" s="8">
        <v>44533</v>
      </c>
      <c r="C4528" s="9" t="s">
        <v>40</v>
      </c>
      <c r="D4528" s="9">
        <v>25</v>
      </c>
      <c r="E4528" s="9" t="s">
        <v>116</v>
      </c>
      <c r="F4528" s="16" t="str">
        <f t="shared" si="280"/>
        <v>OTHER</v>
      </c>
      <c r="G4528" s="16" t="str">
        <f t="shared" si="281"/>
        <v>OTHER</v>
      </c>
      <c r="H4528" s="9" t="s">
        <v>4896</v>
      </c>
      <c r="I4528" s="9" t="s">
        <v>150</v>
      </c>
      <c r="J4528" s="9" t="str">
        <f t="shared" si="282"/>
        <v>RS DQLAB</v>
      </c>
      <c r="K4528" s="10" t="s">
        <v>151</v>
      </c>
      <c r="L4528" t="str">
        <f t="shared" si="283"/>
        <v>SELL</v>
      </c>
    </row>
    <row r="4529" spans="1:12" x14ac:dyDescent="0.2">
      <c r="A4529" s="11" t="s">
        <v>4682</v>
      </c>
      <c r="B4529" s="12">
        <v>44533</v>
      </c>
      <c r="C4529" s="13" t="s">
        <v>30</v>
      </c>
      <c r="D4529" s="13">
        <v>41</v>
      </c>
      <c r="E4529" s="13" t="s">
        <v>116</v>
      </c>
      <c r="F4529" s="16" t="str">
        <f t="shared" si="280"/>
        <v>OTHER</v>
      </c>
      <c r="G4529" s="16" t="str">
        <f t="shared" si="281"/>
        <v>OTHER</v>
      </c>
      <c r="H4529" s="9" t="s">
        <v>4896</v>
      </c>
      <c r="I4529" s="13" t="s">
        <v>150</v>
      </c>
      <c r="J4529" s="9" t="str">
        <f t="shared" si="282"/>
        <v>RS DQLAB</v>
      </c>
      <c r="K4529" s="14" t="s">
        <v>151</v>
      </c>
      <c r="L4529" t="str">
        <f t="shared" si="283"/>
        <v>SELL</v>
      </c>
    </row>
    <row r="4530" spans="1:12" x14ac:dyDescent="0.2">
      <c r="A4530" s="7" t="s">
        <v>4683</v>
      </c>
      <c r="B4530" s="8">
        <v>44533</v>
      </c>
      <c r="C4530" s="9" t="s">
        <v>20</v>
      </c>
      <c r="D4530" s="9">
        <v>34</v>
      </c>
      <c r="E4530" s="9" t="s">
        <v>116</v>
      </c>
      <c r="F4530" s="16" t="str">
        <f t="shared" si="280"/>
        <v>OTHER</v>
      </c>
      <c r="G4530" s="16" t="str">
        <f t="shared" si="281"/>
        <v>OTHER</v>
      </c>
      <c r="H4530" s="9" t="s">
        <v>4896</v>
      </c>
      <c r="I4530" s="9" t="s">
        <v>150</v>
      </c>
      <c r="J4530" s="9" t="str">
        <f t="shared" si="282"/>
        <v>RS DQLAB</v>
      </c>
      <c r="K4530" s="10" t="s">
        <v>151</v>
      </c>
      <c r="L4530" t="str">
        <f t="shared" si="283"/>
        <v>SELL</v>
      </c>
    </row>
    <row r="4531" spans="1:12" x14ac:dyDescent="0.2">
      <c r="A4531" s="11" t="s">
        <v>4684</v>
      </c>
      <c r="B4531" s="12">
        <v>44533</v>
      </c>
      <c r="C4531" s="13" t="s">
        <v>7</v>
      </c>
      <c r="D4531" s="13">
        <v>0</v>
      </c>
      <c r="E4531" s="13" t="s">
        <v>116</v>
      </c>
      <c r="F4531" s="16" t="str">
        <f t="shared" si="280"/>
        <v>OTHER</v>
      </c>
      <c r="G4531" s="16" t="str">
        <f t="shared" si="281"/>
        <v>OTHER</v>
      </c>
      <c r="H4531" s="9" t="s">
        <v>4896</v>
      </c>
      <c r="I4531" s="13" t="s">
        <v>150</v>
      </c>
      <c r="J4531" s="9" t="str">
        <f t="shared" si="282"/>
        <v>RS DQLAB</v>
      </c>
      <c r="K4531" s="14" t="s">
        <v>151</v>
      </c>
      <c r="L4531" t="str">
        <f t="shared" si="283"/>
        <v>SELL</v>
      </c>
    </row>
    <row r="4532" spans="1:12" x14ac:dyDescent="0.2">
      <c r="A4532" s="7" t="s">
        <v>4685</v>
      </c>
      <c r="B4532" s="8">
        <v>44533</v>
      </c>
      <c r="C4532" s="9" t="s">
        <v>14</v>
      </c>
      <c r="D4532" s="9">
        <v>121</v>
      </c>
      <c r="E4532" s="9" t="s">
        <v>116</v>
      </c>
      <c r="F4532" s="16" t="str">
        <f t="shared" si="280"/>
        <v>OTHER</v>
      </c>
      <c r="G4532" s="16" t="str">
        <f t="shared" si="281"/>
        <v>OTHER</v>
      </c>
      <c r="H4532" s="9" t="s">
        <v>4896</v>
      </c>
      <c r="I4532" s="9" t="s">
        <v>150</v>
      </c>
      <c r="J4532" s="9" t="str">
        <f t="shared" si="282"/>
        <v>RS DQLAB</v>
      </c>
      <c r="K4532" s="10" t="s">
        <v>151</v>
      </c>
      <c r="L4532" t="str">
        <f t="shared" si="283"/>
        <v>SELL</v>
      </c>
    </row>
    <row r="4533" spans="1:12" x14ac:dyDescent="0.2">
      <c r="A4533" s="11" t="s">
        <v>4686</v>
      </c>
      <c r="B4533" s="12">
        <v>44533</v>
      </c>
      <c r="C4533" s="13" t="s">
        <v>35</v>
      </c>
      <c r="D4533" s="13">
        <v>74</v>
      </c>
      <c r="E4533" s="13" t="s">
        <v>116</v>
      </c>
      <c r="F4533" s="16" t="str">
        <f t="shared" si="280"/>
        <v>OTHER</v>
      </c>
      <c r="G4533" s="16" t="str">
        <f t="shared" si="281"/>
        <v>OTHER</v>
      </c>
      <c r="H4533" s="9" t="s">
        <v>4896</v>
      </c>
      <c r="I4533" s="13" t="s">
        <v>150</v>
      </c>
      <c r="J4533" s="9" t="str">
        <f t="shared" si="282"/>
        <v>RS DQLAB</v>
      </c>
      <c r="K4533" s="14" t="s">
        <v>151</v>
      </c>
      <c r="L4533" t="str">
        <f t="shared" si="283"/>
        <v>SELL</v>
      </c>
    </row>
    <row r="4534" spans="1:12" x14ac:dyDescent="0.2">
      <c r="A4534" s="7" t="s">
        <v>4687</v>
      </c>
      <c r="B4534" s="8">
        <v>44534</v>
      </c>
      <c r="C4534" s="9" t="s">
        <v>12</v>
      </c>
      <c r="D4534" s="9">
        <v>87</v>
      </c>
      <c r="E4534" s="9" t="s">
        <v>116</v>
      </c>
      <c r="F4534" s="16" t="str">
        <f t="shared" si="280"/>
        <v>OTHER</v>
      </c>
      <c r="G4534" s="16" t="str">
        <f t="shared" si="281"/>
        <v>OTHER</v>
      </c>
      <c r="H4534" s="9" t="s">
        <v>4896</v>
      </c>
      <c r="I4534" s="9" t="s">
        <v>150</v>
      </c>
      <c r="J4534" s="9" t="str">
        <f t="shared" si="282"/>
        <v>RS DQLAB</v>
      </c>
      <c r="K4534" s="10" t="s">
        <v>151</v>
      </c>
      <c r="L4534" t="str">
        <f t="shared" si="283"/>
        <v>SELL</v>
      </c>
    </row>
    <row r="4535" spans="1:12" x14ac:dyDescent="0.2">
      <c r="A4535" s="11" t="s">
        <v>4688</v>
      </c>
      <c r="B4535" s="12">
        <v>44534</v>
      </c>
      <c r="C4535" s="13" t="s">
        <v>9</v>
      </c>
      <c r="D4535" s="13">
        <v>29</v>
      </c>
      <c r="E4535" s="13" t="s">
        <v>116</v>
      </c>
      <c r="F4535" s="16" t="str">
        <f t="shared" si="280"/>
        <v>OTHER</v>
      </c>
      <c r="G4535" s="16" t="str">
        <f t="shared" si="281"/>
        <v>OTHER</v>
      </c>
      <c r="H4535" s="9" t="s">
        <v>4896</v>
      </c>
      <c r="I4535" s="13" t="s">
        <v>150</v>
      </c>
      <c r="J4535" s="9" t="str">
        <f t="shared" si="282"/>
        <v>RS DQLAB</v>
      </c>
      <c r="K4535" s="14" t="s">
        <v>151</v>
      </c>
      <c r="L4535" t="str">
        <f t="shared" si="283"/>
        <v>SELL</v>
      </c>
    </row>
    <row r="4536" spans="1:12" x14ac:dyDescent="0.2">
      <c r="A4536" s="7" t="s">
        <v>4689</v>
      </c>
      <c r="B4536" s="8">
        <v>44534</v>
      </c>
      <c r="C4536" s="9" t="s">
        <v>24</v>
      </c>
      <c r="D4536" s="9">
        <v>45</v>
      </c>
      <c r="E4536" s="9" t="s">
        <v>116</v>
      </c>
      <c r="F4536" s="16" t="str">
        <f t="shared" si="280"/>
        <v>OTHER</v>
      </c>
      <c r="G4536" s="16" t="str">
        <f t="shared" si="281"/>
        <v>OTHER</v>
      </c>
      <c r="H4536" s="9" t="s">
        <v>4896</v>
      </c>
      <c r="I4536" s="9" t="s">
        <v>150</v>
      </c>
      <c r="J4536" s="9" t="str">
        <f t="shared" si="282"/>
        <v>RS DQLAB</v>
      </c>
      <c r="K4536" s="10" t="s">
        <v>151</v>
      </c>
      <c r="L4536" t="str">
        <f t="shared" si="283"/>
        <v>SELL</v>
      </c>
    </row>
    <row r="4537" spans="1:12" x14ac:dyDescent="0.2">
      <c r="A4537" s="11" t="s">
        <v>4690</v>
      </c>
      <c r="B4537" s="12">
        <v>44534</v>
      </c>
      <c r="C4537" s="13" t="s">
        <v>24</v>
      </c>
      <c r="D4537" s="13">
        <v>8</v>
      </c>
      <c r="E4537" s="13" t="s">
        <v>116</v>
      </c>
      <c r="F4537" s="16" t="str">
        <f t="shared" si="280"/>
        <v>OTHER</v>
      </c>
      <c r="G4537" s="16" t="str">
        <f t="shared" si="281"/>
        <v>OTHER</v>
      </c>
      <c r="H4537" s="9" t="s">
        <v>4896</v>
      </c>
      <c r="I4537" s="13" t="s">
        <v>150</v>
      </c>
      <c r="J4537" s="9" t="str">
        <f t="shared" si="282"/>
        <v>RS DQLAB</v>
      </c>
      <c r="K4537" s="14" t="s">
        <v>151</v>
      </c>
      <c r="L4537" t="str">
        <f t="shared" si="283"/>
        <v>SELL</v>
      </c>
    </row>
    <row r="4538" spans="1:12" x14ac:dyDescent="0.2">
      <c r="A4538" s="7" t="s">
        <v>4691</v>
      </c>
      <c r="B4538" s="8">
        <v>44534</v>
      </c>
      <c r="C4538" s="9" t="s">
        <v>38</v>
      </c>
      <c r="D4538" s="9">
        <v>28</v>
      </c>
      <c r="E4538" s="9" t="s">
        <v>116</v>
      </c>
      <c r="F4538" s="16" t="str">
        <f t="shared" si="280"/>
        <v>OTHER</v>
      </c>
      <c r="G4538" s="16" t="str">
        <f t="shared" si="281"/>
        <v>OTHER</v>
      </c>
      <c r="H4538" s="9" t="s">
        <v>4896</v>
      </c>
      <c r="I4538" s="9" t="s">
        <v>150</v>
      </c>
      <c r="J4538" s="9" t="str">
        <f t="shared" si="282"/>
        <v>RS DQLAB</v>
      </c>
      <c r="K4538" s="10" t="s">
        <v>151</v>
      </c>
      <c r="L4538" t="str">
        <f t="shared" si="283"/>
        <v>SELL</v>
      </c>
    </row>
    <row r="4539" spans="1:12" x14ac:dyDescent="0.2">
      <c r="A4539" s="11" t="s">
        <v>4692</v>
      </c>
      <c r="B4539" s="12">
        <v>44534</v>
      </c>
      <c r="C4539" s="13" t="s">
        <v>22</v>
      </c>
      <c r="D4539" s="13">
        <v>7</v>
      </c>
      <c r="E4539" s="13" t="s">
        <v>116</v>
      </c>
      <c r="F4539" s="16" t="str">
        <f t="shared" si="280"/>
        <v>OTHER</v>
      </c>
      <c r="G4539" s="16" t="str">
        <f t="shared" si="281"/>
        <v>OTHER</v>
      </c>
      <c r="H4539" s="9" t="s">
        <v>4896</v>
      </c>
      <c r="I4539" s="13" t="s">
        <v>150</v>
      </c>
      <c r="J4539" s="9" t="str">
        <f t="shared" si="282"/>
        <v>RS DQLAB</v>
      </c>
      <c r="K4539" s="14" t="s">
        <v>151</v>
      </c>
      <c r="L4539" t="str">
        <f t="shared" si="283"/>
        <v>SELL</v>
      </c>
    </row>
    <row r="4540" spans="1:12" x14ac:dyDescent="0.2">
      <c r="A4540" s="7" t="s">
        <v>4693</v>
      </c>
      <c r="B4540" s="8">
        <v>44534</v>
      </c>
      <c r="C4540" s="9" t="s">
        <v>35</v>
      </c>
      <c r="D4540" s="9">
        <v>52</v>
      </c>
      <c r="E4540" s="9" t="s">
        <v>116</v>
      </c>
      <c r="F4540" s="16" t="str">
        <f t="shared" si="280"/>
        <v>OTHER</v>
      </c>
      <c r="G4540" s="16" t="str">
        <f t="shared" si="281"/>
        <v>OTHER</v>
      </c>
      <c r="H4540" s="9" t="s">
        <v>4896</v>
      </c>
      <c r="I4540" s="9" t="s">
        <v>150</v>
      </c>
      <c r="J4540" s="9" t="str">
        <f t="shared" si="282"/>
        <v>RS DQLAB</v>
      </c>
      <c r="K4540" s="10" t="s">
        <v>151</v>
      </c>
      <c r="L4540" t="str">
        <f t="shared" si="283"/>
        <v>SELL</v>
      </c>
    </row>
    <row r="4541" spans="1:12" x14ac:dyDescent="0.2">
      <c r="A4541" s="11" t="s">
        <v>4694</v>
      </c>
      <c r="B4541" s="12">
        <v>44535</v>
      </c>
      <c r="C4541" s="13" t="s">
        <v>12</v>
      </c>
      <c r="D4541" s="13">
        <v>16</v>
      </c>
      <c r="E4541" s="13" t="s">
        <v>116</v>
      </c>
      <c r="F4541" s="16" t="str">
        <f t="shared" si="280"/>
        <v>OTHER</v>
      </c>
      <c r="G4541" s="16" t="str">
        <f t="shared" si="281"/>
        <v>OTHER</v>
      </c>
      <c r="H4541" s="9" t="s">
        <v>4896</v>
      </c>
      <c r="I4541" s="13" t="s">
        <v>150</v>
      </c>
      <c r="J4541" s="9" t="str">
        <f t="shared" si="282"/>
        <v>RS DQLAB</v>
      </c>
      <c r="K4541" s="14" t="s">
        <v>151</v>
      </c>
      <c r="L4541" t="str">
        <f t="shared" si="283"/>
        <v>SELL</v>
      </c>
    </row>
    <row r="4542" spans="1:12" x14ac:dyDescent="0.2">
      <c r="A4542" s="7" t="s">
        <v>4695</v>
      </c>
      <c r="B4542" s="8">
        <v>44535</v>
      </c>
      <c r="C4542" s="9" t="s">
        <v>37</v>
      </c>
      <c r="D4542" s="9">
        <v>56</v>
      </c>
      <c r="E4542" s="9" t="s">
        <v>116</v>
      </c>
      <c r="F4542" s="16" t="str">
        <f t="shared" si="280"/>
        <v>OTHER</v>
      </c>
      <c r="G4542" s="16" t="str">
        <f t="shared" si="281"/>
        <v>OTHER</v>
      </c>
      <c r="H4542" s="9" t="s">
        <v>4896</v>
      </c>
      <c r="I4542" s="9" t="s">
        <v>150</v>
      </c>
      <c r="J4542" s="9" t="str">
        <f t="shared" si="282"/>
        <v>RS DQLAB</v>
      </c>
      <c r="K4542" s="10" t="s">
        <v>151</v>
      </c>
      <c r="L4542" t="str">
        <f t="shared" si="283"/>
        <v>SELL</v>
      </c>
    </row>
    <row r="4543" spans="1:12" x14ac:dyDescent="0.2">
      <c r="A4543" s="11" t="s">
        <v>4696</v>
      </c>
      <c r="B4543" s="12">
        <v>44535</v>
      </c>
      <c r="C4543" s="13" t="s">
        <v>9</v>
      </c>
      <c r="D4543" s="13">
        <v>33</v>
      </c>
      <c r="E4543" s="13" t="s">
        <v>116</v>
      </c>
      <c r="F4543" s="16" t="str">
        <f t="shared" si="280"/>
        <v>OTHER</v>
      </c>
      <c r="G4543" s="16" t="str">
        <f t="shared" si="281"/>
        <v>OTHER</v>
      </c>
      <c r="H4543" s="9" t="s">
        <v>4896</v>
      </c>
      <c r="I4543" s="13" t="s">
        <v>150</v>
      </c>
      <c r="J4543" s="9" t="str">
        <f t="shared" si="282"/>
        <v>RS DQLAB</v>
      </c>
      <c r="K4543" s="14" t="s">
        <v>151</v>
      </c>
      <c r="L4543" t="str">
        <f t="shared" si="283"/>
        <v>SELL</v>
      </c>
    </row>
    <row r="4544" spans="1:12" x14ac:dyDescent="0.2">
      <c r="A4544" s="7" t="s">
        <v>4697</v>
      </c>
      <c r="B4544" s="8">
        <v>44535</v>
      </c>
      <c r="C4544" s="9" t="s">
        <v>24</v>
      </c>
      <c r="D4544" s="9">
        <v>8</v>
      </c>
      <c r="E4544" s="9" t="s">
        <v>116</v>
      </c>
      <c r="F4544" s="16" t="str">
        <f t="shared" si="280"/>
        <v>OTHER</v>
      </c>
      <c r="G4544" s="16" t="str">
        <f t="shared" si="281"/>
        <v>OTHER</v>
      </c>
      <c r="H4544" s="9" t="s">
        <v>4896</v>
      </c>
      <c r="I4544" s="9" t="s">
        <v>150</v>
      </c>
      <c r="J4544" s="9" t="str">
        <f t="shared" si="282"/>
        <v>RS DQLAB</v>
      </c>
      <c r="K4544" s="10" t="s">
        <v>151</v>
      </c>
      <c r="L4544" t="str">
        <f t="shared" si="283"/>
        <v>SELL</v>
      </c>
    </row>
    <row r="4545" spans="1:12" x14ac:dyDescent="0.2">
      <c r="A4545" s="11" t="s">
        <v>4698</v>
      </c>
      <c r="B4545" s="12">
        <v>44535</v>
      </c>
      <c r="C4545" s="13" t="s">
        <v>41</v>
      </c>
      <c r="D4545" s="13">
        <v>19</v>
      </c>
      <c r="E4545" s="13" t="s">
        <v>116</v>
      </c>
      <c r="F4545" s="16" t="str">
        <f t="shared" si="280"/>
        <v>OTHER</v>
      </c>
      <c r="G4545" s="16" t="str">
        <f t="shared" si="281"/>
        <v>OTHER</v>
      </c>
      <c r="H4545" s="9" t="s">
        <v>4896</v>
      </c>
      <c r="I4545" s="13" t="s">
        <v>150</v>
      </c>
      <c r="J4545" s="9" t="str">
        <f t="shared" si="282"/>
        <v>RS DQLAB</v>
      </c>
      <c r="K4545" s="14" t="s">
        <v>151</v>
      </c>
      <c r="L4545" t="str">
        <f t="shared" si="283"/>
        <v>SELL</v>
      </c>
    </row>
    <row r="4546" spans="1:12" x14ac:dyDescent="0.2">
      <c r="A4546" s="7" t="s">
        <v>4699</v>
      </c>
      <c r="B4546" s="8">
        <v>44535</v>
      </c>
      <c r="C4546" s="9" t="s">
        <v>22</v>
      </c>
      <c r="D4546" s="9">
        <v>40</v>
      </c>
      <c r="E4546" s="9" t="s">
        <v>116</v>
      </c>
      <c r="F4546" s="16" t="str">
        <f t="shared" si="280"/>
        <v>OTHER</v>
      </c>
      <c r="G4546" s="16" t="str">
        <f t="shared" si="281"/>
        <v>OTHER</v>
      </c>
      <c r="H4546" s="9" t="s">
        <v>4896</v>
      </c>
      <c r="I4546" s="9" t="s">
        <v>150</v>
      </c>
      <c r="J4546" s="9" t="str">
        <f t="shared" si="282"/>
        <v>RS DQLAB</v>
      </c>
      <c r="K4546" s="10" t="s">
        <v>151</v>
      </c>
      <c r="L4546" t="str">
        <f t="shared" si="283"/>
        <v>SELL</v>
      </c>
    </row>
    <row r="4547" spans="1:12" x14ac:dyDescent="0.2">
      <c r="A4547" s="11" t="s">
        <v>4700</v>
      </c>
      <c r="B4547" s="12">
        <v>44535</v>
      </c>
      <c r="C4547" s="13" t="s">
        <v>22</v>
      </c>
      <c r="D4547" s="13">
        <v>3</v>
      </c>
      <c r="E4547" s="13" t="s">
        <v>116</v>
      </c>
      <c r="F4547" s="16" t="str">
        <f t="shared" ref="F4547:F4610" si="284">UPPER(IF(LEN(E4547)=0,"OTHER",E4547))</f>
        <v>OTHER</v>
      </c>
      <c r="G4547" s="16" t="str">
        <f t="shared" ref="G4547:G4610" si="285">LEFT(F4547,7)</f>
        <v>OTHER</v>
      </c>
      <c r="H4547" s="9" t="s">
        <v>4896</v>
      </c>
      <c r="I4547" s="13" t="s">
        <v>150</v>
      </c>
      <c r="J4547" s="9" t="str">
        <f t="shared" ref="J4547:J4610" si="286">(UPPER(IF(LEN(I4547)=0,"OTHER",I4547)))</f>
        <v>RS DQLAB</v>
      </c>
      <c r="K4547" s="14" t="s">
        <v>151</v>
      </c>
      <c r="L4547" t="str">
        <f t="shared" ref="L4547:L4610" si="287">UPPER(K4547)</f>
        <v>SELL</v>
      </c>
    </row>
    <row r="4548" spans="1:12" x14ac:dyDescent="0.2">
      <c r="A4548" s="7" t="s">
        <v>4701</v>
      </c>
      <c r="B4548" s="8">
        <v>44535</v>
      </c>
      <c r="C4548" s="9" t="s">
        <v>36</v>
      </c>
      <c r="D4548" s="9">
        <v>83</v>
      </c>
      <c r="E4548" s="9" t="s">
        <v>116</v>
      </c>
      <c r="F4548" s="16" t="str">
        <f t="shared" si="284"/>
        <v>OTHER</v>
      </c>
      <c r="G4548" s="16" t="str">
        <f t="shared" si="285"/>
        <v>OTHER</v>
      </c>
      <c r="H4548" s="9" t="s">
        <v>4896</v>
      </c>
      <c r="I4548" s="9" t="s">
        <v>150</v>
      </c>
      <c r="J4548" s="9" t="str">
        <f t="shared" si="286"/>
        <v>RS DQLAB</v>
      </c>
      <c r="K4548" s="10" t="s">
        <v>151</v>
      </c>
      <c r="L4548" t="str">
        <f t="shared" si="287"/>
        <v>SELL</v>
      </c>
    </row>
    <row r="4549" spans="1:12" x14ac:dyDescent="0.2">
      <c r="A4549" s="11" t="s">
        <v>4702</v>
      </c>
      <c r="B4549" s="12">
        <v>44535</v>
      </c>
      <c r="C4549" s="13" t="s">
        <v>20</v>
      </c>
      <c r="D4549" s="13">
        <v>18</v>
      </c>
      <c r="E4549" s="13" t="s">
        <v>116</v>
      </c>
      <c r="F4549" s="16" t="str">
        <f t="shared" si="284"/>
        <v>OTHER</v>
      </c>
      <c r="G4549" s="16" t="str">
        <f t="shared" si="285"/>
        <v>OTHER</v>
      </c>
      <c r="H4549" s="9" t="s">
        <v>4896</v>
      </c>
      <c r="I4549" s="13" t="s">
        <v>150</v>
      </c>
      <c r="J4549" s="9" t="str">
        <f t="shared" si="286"/>
        <v>RS DQLAB</v>
      </c>
      <c r="K4549" s="14" t="s">
        <v>151</v>
      </c>
      <c r="L4549" t="str">
        <f t="shared" si="287"/>
        <v>SELL</v>
      </c>
    </row>
    <row r="4550" spans="1:12" x14ac:dyDescent="0.2">
      <c r="A4550" s="7" t="s">
        <v>4703</v>
      </c>
      <c r="B4550" s="8">
        <v>44536</v>
      </c>
      <c r="C4550" s="9" t="s">
        <v>12</v>
      </c>
      <c r="D4550" s="9">
        <v>11</v>
      </c>
      <c r="E4550" s="9" t="s">
        <v>116</v>
      </c>
      <c r="F4550" s="16" t="str">
        <f t="shared" si="284"/>
        <v>OTHER</v>
      </c>
      <c r="G4550" s="16" t="str">
        <f t="shared" si="285"/>
        <v>OTHER</v>
      </c>
      <c r="H4550" s="9" t="s">
        <v>4896</v>
      </c>
      <c r="I4550" s="9" t="s">
        <v>150</v>
      </c>
      <c r="J4550" s="9" t="str">
        <f t="shared" si="286"/>
        <v>RS DQLAB</v>
      </c>
      <c r="K4550" s="10" t="s">
        <v>151</v>
      </c>
      <c r="L4550" t="str">
        <f t="shared" si="287"/>
        <v>SELL</v>
      </c>
    </row>
    <row r="4551" spans="1:12" x14ac:dyDescent="0.2">
      <c r="A4551" s="11" t="s">
        <v>4704</v>
      </c>
      <c r="B4551" s="12">
        <v>44536</v>
      </c>
      <c r="C4551" s="13" t="s">
        <v>12</v>
      </c>
      <c r="D4551" s="13">
        <v>29</v>
      </c>
      <c r="E4551" s="13" t="s">
        <v>116</v>
      </c>
      <c r="F4551" s="16" t="str">
        <f t="shared" si="284"/>
        <v>OTHER</v>
      </c>
      <c r="G4551" s="16" t="str">
        <f t="shared" si="285"/>
        <v>OTHER</v>
      </c>
      <c r="H4551" s="9" t="s">
        <v>4896</v>
      </c>
      <c r="I4551" s="13" t="s">
        <v>150</v>
      </c>
      <c r="J4551" s="9" t="str">
        <f t="shared" si="286"/>
        <v>RS DQLAB</v>
      </c>
      <c r="K4551" s="14" t="s">
        <v>151</v>
      </c>
      <c r="L4551" t="str">
        <f t="shared" si="287"/>
        <v>SELL</v>
      </c>
    </row>
    <row r="4552" spans="1:12" x14ac:dyDescent="0.2">
      <c r="A4552" s="7" t="s">
        <v>4705</v>
      </c>
      <c r="B4552" s="8">
        <v>44536</v>
      </c>
      <c r="C4552" s="9" t="s">
        <v>24</v>
      </c>
      <c r="D4552" s="9">
        <v>8</v>
      </c>
      <c r="E4552" s="9" t="s">
        <v>116</v>
      </c>
      <c r="F4552" s="16" t="str">
        <f t="shared" si="284"/>
        <v>OTHER</v>
      </c>
      <c r="G4552" s="16" t="str">
        <f t="shared" si="285"/>
        <v>OTHER</v>
      </c>
      <c r="H4552" s="9" t="s">
        <v>4896</v>
      </c>
      <c r="I4552" s="9" t="s">
        <v>150</v>
      </c>
      <c r="J4552" s="9" t="str">
        <f t="shared" si="286"/>
        <v>RS DQLAB</v>
      </c>
      <c r="K4552" s="10" t="s">
        <v>151</v>
      </c>
      <c r="L4552" t="str">
        <f t="shared" si="287"/>
        <v>SELL</v>
      </c>
    </row>
    <row r="4553" spans="1:12" x14ac:dyDescent="0.2">
      <c r="A4553" s="11" t="s">
        <v>4706</v>
      </c>
      <c r="B4553" s="12">
        <v>44536</v>
      </c>
      <c r="C4553" s="13" t="s">
        <v>40</v>
      </c>
      <c r="D4553" s="13">
        <v>21</v>
      </c>
      <c r="E4553" s="13" t="s">
        <v>116</v>
      </c>
      <c r="F4553" s="16" t="str">
        <f t="shared" si="284"/>
        <v>OTHER</v>
      </c>
      <c r="G4553" s="16" t="str">
        <f t="shared" si="285"/>
        <v>OTHER</v>
      </c>
      <c r="H4553" s="9" t="s">
        <v>4896</v>
      </c>
      <c r="I4553" s="13" t="s">
        <v>150</v>
      </c>
      <c r="J4553" s="9" t="str">
        <f t="shared" si="286"/>
        <v>RS DQLAB</v>
      </c>
      <c r="K4553" s="14" t="s">
        <v>151</v>
      </c>
      <c r="L4553" t="str">
        <f t="shared" si="287"/>
        <v>SELL</v>
      </c>
    </row>
    <row r="4554" spans="1:12" x14ac:dyDescent="0.2">
      <c r="A4554" s="7" t="s">
        <v>4707</v>
      </c>
      <c r="B4554" s="8">
        <v>44537</v>
      </c>
      <c r="C4554" s="9" t="s">
        <v>38</v>
      </c>
      <c r="D4554" s="9">
        <v>13</v>
      </c>
      <c r="E4554" s="9" t="s">
        <v>116</v>
      </c>
      <c r="F4554" s="16" t="str">
        <f t="shared" si="284"/>
        <v>OTHER</v>
      </c>
      <c r="G4554" s="16" t="str">
        <f t="shared" si="285"/>
        <v>OTHER</v>
      </c>
      <c r="H4554" s="9" t="s">
        <v>4896</v>
      </c>
      <c r="I4554" s="9" t="s">
        <v>150</v>
      </c>
      <c r="J4554" s="9" t="str">
        <f t="shared" si="286"/>
        <v>RS DQLAB</v>
      </c>
      <c r="K4554" s="10" t="s">
        <v>151</v>
      </c>
      <c r="L4554" t="str">
        <f t="shared" si="287"/>
        <v>SELL</v>
      </c>
    </row>
    <row r="4555" spans="1:12" x14ac:dyDescent="0.2">
      <c r="A4555" s="11" t="s">
        <v>4708</v>
      </c>
      <c r="B4555" s="12">
        <v>44537</v>
      </c>
      <c r="C4555" s="13" t="s">
        <v>38</v>
      </c>
      <c r="D4555" s="13">
        <v>20</v>
      </c>
      <c r="E4555" s="13" t="s">
        <v>116</v>
      </c>
      <c r="F4555" s="16" t="str">
        <f t="shared" si="284"/>
        <v>OTHER</v>
      </c>
      <c r="G4555" s="16" t="str">
        <f t="shared" si="285"/>
        <v>OTHER</v>
      </c>
      <c r="H4555" s="9" t="s">
        <v>4896</v>
      </c>
      <c r="I4555" s="13" t="s">
        <v>150</v>
      </c>
      <c r="J4555" s="9" t="str">
        <f t="shared" si="286"/>
        <v>RS DQLAB</v>
      </c>
      <c r="K4555" s="14" t="s">
        <v>151</v>
      </c>
      <c r="L4555" t="str">
        <f t="shared" si="287"/>
        <v>SELL</v>
      </c>
    </row>
    <row r="4556" spans="1:12" x14ac:dyDescent="0.2">
      <c r="A4556" s="7" t="s">
        <v>4709</v>
      </c>
      <c r="B4556" s="8">
        <v>44537</v>
      </c>
      <c r="C4556" s="9" t="s">
        <v>36</v>
      </c>
      <c r="D4556" s="9">
        <v>35</v>
      </c>
      <c r="E4556" s="9" t="s">
        <v>116</v>
      </c>
      <c r="F4556" s="16" t="str">
        <f t="shared" si="284"/>
        <v>OTHER</v>
      </c>
      <c r="G4556" s="16" t="str">
        <f t="shared" si="285"/>
        <v>OTHER</v>
      </c>
      <c r="H4556" s="9" t="s">
        <v>4896</v>
      </c>
      <c r="I4556" s="9" t="s">
        <v>150</v>
      </c>
      <c r="J4556" s="9" t="str">
        <f t="shared" si="286"/>
        <v>RS DQLAB</v>
      </c>
      <c r="K4556" s="10" t="s">
        <v>151</v>
      </c>
      <c r="L4556" t="str">
        <f t="shared" si="287"/>
        <v>SELL</v>
      </c>
    </row>
    <row r="4557" spans="1:12" x14ac:dyDescent="0.2">
      <c r="A4557" s="11" t="s">
        <v>4710</v>
      </c>
      <c r="B4557" s="12">
        <v>44537</v>
      </c>
      <c r="C4557" s="13" t="s">
        <v>40</v>
      </c>
      <c r="D4557" s="13">
        <v>80</v>
      </c>
      <c r="E4557" s="13" t="s">
        <v>116</v>
      </c>
      <c r="F4557" s="16" t="str">
        <f t="shared" si="284"/>
        <v>OTHER</v>
      </c>
      <c r="G4557" s="16" t="str">
        <f t="shared" si="285"/>
        <v>OTHER</v>
      </c>
      <c r="H4557" s="9" t="s">
        <v>4896</v>
      </c>
      <c r="I4557" s="13" t="s">
        <v>150</v>
      </c>
      <c r="J4557" s="9" t="str">
        <f t="shared" si="286"/>
        <v>RS DQLAB</v>
      </c>
      <c r="K4557" s="14" t="s">
        <v>151</v>
      </c>
      <c r="L4557" t="str">
        <f t="shared" si="287"/>
        <v>SELL</v>
      </c>
    </row>
    <row r="4558" spans="1:12" x14ac:dyDescent="0.2">
      <c r="A4558" s="7" t="s">
        <v>4711</v>
      </c>
      <c r="B4558" s="8">
        <v>44537</v>
      </c>
      <c r="C4558" s="9" t="s">
        <v>40</v>
      </c>
      <c r="D4558" s="9">
        <v>28</v>
      </c>
      <c r="E4558" s="9" t="s">
        <v>116</v>
      </c>
      <c r="F4558" s="16" t="str">
        <f t="shared" si="284"/>
        <v>OTHER</v>
      </c>
      <c r="G4558" s="16" t="str">
        <f t="shared" si="285"/>
        <v>OTHER</v>
      </c>
      <c r="H4558" s="9" t="s">
        <v>4896</v>
      </c>
      <c r="I4558" s="9" t="s">
        <v>150</v>
      </c>
      <c r="J4558" s="9" t="str">
        <f t="shared" si="286"/>
        <v>RS DQLAB</v>
      </c>
      <c r="K4558" s="10" t="s">
        <v>151</v>
      </c>
      <c r="L4558" t="str">
        <f t="shared" si="287"/>
        <v>SELL</v>
      </c>
    </row>
    <row r="4559" spans="1:12" x14ac:dyDescent="0.2">
      <c r="A4559" s="11" t="s">
        <v>4712</v>
      </c>
      <c r="B4559" s="12">
        <v>44537</v>
      </c>
      <c r="C4559" s="13" t="s">
        <v>30</v>
      </c>
      <c r="D4559" s="13">
        <v>25</v>
      </c>
      <c r="E4559" s="13" t="s">
        <v>116</v>
      </c>
      <c r="F4559" s="16" t="str">
        <f t="shared" si="284"/>
        <v>OTHER</v>
      </c>
      <c r="G4559" s="16" t="str">
        <f t="shared" si="285"/>
        <v>OTHER</v>
      </c>
      <c r="H4559" s="9" t="s">
        <v>4896</v>
      </c>
      <c r="I4559" s="13" t="s">
        <v>150</v>
      </c>
      <c r="J4559" s="9" t="str">
        <f t="shared" si="286"/>
        <v>RS DQLAB</v>
      </c>
      <c r="K4559" s="14" t="s">
        <v>151</v>
      </c>
      <c r="L4559" t="str">
        <f t="shared" si="287"/>
        <v>SELL</v>
      </c>
    </row>
    <row r="4560" spans="1:12" x14ac:dyDescent="0.2">
      <c r="A4560" s="7" t="s">
        <v>4713</v>
      </c>
      <c r="B4560" s="8">
        <v>44537</v>
      </c>
      <c r="C4560" s="9" t="s">
        <v>5</v>
      </c>
      <c r="D4560" s="9">
        <v>2</v>
      </c>
      <c r="E4560" s="9" t="s">
        <v>116</v>
      </c>
      <c r="F4560" s="16" t="str">
        <f t="shared" si="284"/>
        <v>OTHER</v>
      </c>
      <c r="G4560" s="16" t="str">
        <f t="shared" si="285"/>
        <v>OTHER</v>
      </c>
      <c r="H4560" s="9" t="s">
        <v>4896</v>
      </c>
      <c r="I4560" s="9" t="s">
        <v>150</v>
      </c>
      <c r="J4560" s="9" t="str">
        <f t="shared" si="286"/>
        <v>RS DQLAB</v>
      </c>
      <c r="K4560" s="10" t="s">
        <v>151</v>
      </c>
      <c r="L4560" t="str">
        <f t="shared" si="287"/>
        <v>SELL</v>
      </c>
    </row>
    <row r="4561" spans="1:12" x14ac:dyDescent="0.2">
      <c r="A4561" s="11" t="s">
        <v>4714</v>
      </c>
      <c r="B4561" s="12">
        <v>44538</v>
      </c>
      <c r="C4561" s="13" t="s">
        <v>12</v>
      </c>
      <c r="D4561" s="13">
        <v>28</v>
      </c>
      <c r="E4561" s="13" t="s">
        <v>116</v>
      </c>
      <c r="F4561" s="16" t="str">
        <f t="shared" si="284"/>
        <v>OTHER</v>
      </c>
      <c r="G4561" s="16" t="str">
        <f t="shared" si="285"/>
        <v>OTHER</v>
      </c>
      <c r="H4561" s="9" t="s">
        <v>4896</v>
      </c>
      <c r="I4561" s="13" t="s">
        <v>150</v>
      </c>
      <c r="J4561" s="9" t="str">
        <f t="shared" si="286"/>
        <v>RS DQLAB</v>
      </c>
      <c r="K4561" s="14" t="s">
        <v>151</v>
      </c>
      <c r="L4561" t="str">
        <f t="shared" si="287"/>
        <v>SELL</v>
      </c>
    </row>
    <row r="4562" spans="1:12" x14ac:dyDescent="0.2">
      <c r="A4562" s="7" t="s">
        <v>4715</v>
      </c>
      <c r="B4562" s="8">
        <v>44538</v>
      </c>
      <c r="C4562" s="9" t="s">
        <v>12</v>
      </c>
      <c r="D4562" s="9">
        <v>93</v>
      </c>
      <c r="E4562" s="9" t="s">
        <v>116</v>
      </c>
      <c r="F4562" s="16" t="str">
        <f t="shared" si="284"/>
        <v>OTHER</v>
      </c>
      <c r="G4562" s="16" t="str">
        <f t="shared" si="285"/>
        <v>OTHER</v>
      </c>
      <c r="H4562" s="9" t="s">
        <v>4896</v>
      </c>
      <c r="I4562" s="9" t="s">
        <v>150</v>
      </c>
      <c r="J4562" s="9" t="str">
        <f t="shared" si="286"/>
        <v>RS DQLAB</v>
      </c>
      <c r="K4562" s="10" t="s">
        <v>151</v>
      </c>
      <c r="L4562" t="str">
        <f t="shared" si="287"/>
        <v>SELL</v>
      </c>
    </row>
    <row r="4563" spans="1:12" x14ac:dyDescent="0.2">
      <c r="A4563" s="11" t="s">
        <v>4716</v>
      </c>
      <c r="B4563" s="12">
        <v>44538</v>
      </c>
      <c r="C4563" s="13" t="s">
        <v>9</v>
      </c>
      <c r="D4563" s="13">
        <v>66</v>
      </c>
      <c r="E4563" s="13" t="s">
        <v>116</v>
      </c>
      <c r="F4563" s="16" t="str">
        <f t="shared" si="284"/>
        <v>OTHER</v>
      </c>
      <c r="G4563" s="16" t="str">
        <f t="shared" si="285"/>
        <v>OTHER</v>
      </c>
      <c r="H4563" s="9" t="s">
        <v>4896</v>
      </c>
      <c r="I4563" s="13" t="s">
        <v>150</v>
      </c>
      <c r="J4563" s="9" t="str">
        <f t="shared" si="286"/>
        <v>RS DQLAB</v>
      </c>
      <c r="K4563" s="14" t="s">
        <v>151</v>
      </c>
      <c r="L4563" t="str">
        <f t="shared" si="287"/>
        <v>SELL</v>
      </c>
    </row>
    <row r="4564" spans="1:12" x14ac:dyDescent="0.2">
      <c r="A4564" s="7" t="s">
        <v>4717</v>
      </c>
      <c r="B4564" s="8">
        <v>44538</v>
      </c>
      <c r="C4564" s="9" t="s">
        <v>38</v>
      </c>
      <c r="D4564" s="9">
        <v>48</v>
      </c>
      <c r="E4564" s="9" t="s">
        <v>116</v>
      </c>
      <c r="F4564" s="16" t="str">
        <f t="shared" si="284"/>
        <v>OTHER</v>
      </c>
      <c r="G4564" s="16" t="str">
        <f t="shared" si="285"/>
        <v>OTHER</v>
      </c>
      <c r="H4564" s="9" t="s">
        <v>4896</v>
      </c>
      <c r="I4564" s="9" t="s">
        <v>150</v>
      </c>
      <c r="J4564" s="9" t="str">
        <f t="shared" si="286"/>
        <v>RS DQLAB</v>
      </c>
      <c r="K4564" s="10" t="s">
        <v>151</v>
      </c>
      <c r="L4564" t="str">
        <f t="shared" si="287"/>
        <v>SELL</v>
      </c>
    </row>
    <row r="4565" spans="1:12" x14ac:dyDescent="0.2">
      <c r="A4565" s="11" t="s">
        <v>4718</v>
      </c>
      <c r="B4565" s="12">
        <v>44538</v>
      </c>
      <c r="C4565" s="13" t="s">
        <v>10</v>
      </c>
      <c r="D4565" s="13">
        <v>3</v>
      </c>
      <c r="E4565" s="13" t="s">
        <v>116</v>
      </c>
      <c r="F4565" s="16" t="str">
        <f t="shared" si="284"/>
        <v>OTHER</v>
      </c>
      <c r="G4565" s="16" t="str">
        <f t="shared" si="285"/>
        <v>OTHER</v>
      </c>
      <c r="H4565" s="9" t="s">
        <v>4896</v>
      </c>
      <c r="I4565" s="13" t="s">
        <v>150</v>
      </c>
      <c r="J4565" s="9" t="str">
        <f t="shared" si="286"/>
        <v>RS DQLAB</v>
      </c>
      <c r="K4565" s="14" t="s">
        <v>151</v>
      </c>
      <c r="L4565" t="str">
        <f t="shared" si="287"/>
        <v>SELL</v>
      </c>
    </row>
    <row r="4566" spans="1:12" x14ac:dyDescent="0.2">
      <c r="A4566" s="7" t="s">
        <v>4719</v>
      </c>
      <c r="B4566" s="8">
        <v>44538</v>
      </c>
      <c r="C4566" s="9" t="s">
        <v>16</v>
      </c>
      <c r="D4566" s="9">
        <v>51</v>
      </c>
      <c r="E4566" s="9" t="s">
        <v>116</v>
      </c>
      <c r="F4566" s="16" t="str">
        <f t="shared" si="284"/>
        <v>OTHER</v>
      </c>
      <c r="G4566" s="16" t="str">
        <f t="shared" si="285"/>
        <v>OTHER</v>
      </c>
      <c r="H4566" s="9" t="s">
        <v>4896</v>
      </c>
      <c r="I4566" s="9" t="s">
        <v>150</v>
      </c>
      <c r="J4566" s="9" t="str">
        <f t="shared" si="286"/>
        <v>RS DQLAB</v>
      </c>
      <c r="K4566" s="10" t="s">
        <v>151</v>
      </c>
      <c r="L4566" t="str">
        <f t="shared" si="287"/>
        <v>SELL</v>
      </c>
    </row>
    <row r="4567" spans="1:12" x14ac:dyDescent="0.2">
      <c r="A4567" s="11" t="s">
        <v>4720</v>
      </c>
      <c r="B4567" s="12">
        <v>44538</v>
      </c>
      <c r="C4567" s="13" t="s">
        <v>30</v>
      </c>
      <c r="D4567" s="13">
        <v>30</v>
      </c>
      <c r="E4567" s="13" t="s">
        <v>116</v>
      </c>
      <c r="F4567" s="16" t="str">
        <f t="shared" si="284"/>
        <v>OTHER</v>
      </c>
      <c r="G4567" s="16" t="str">
        <f t="shared" si="285"/>
        <v>OTHER</v>
      </c>
      <c r="H4567" s="9" t="s">
        <v>4896</v>
      </c>
      <c r="I4567" s="13" t="s">
        <v>150</v>
      </c>
      <c r="J4567" s="9" t="str">
        <f t="shared" si="286"/>
        <v>RS DQLAB</v>
      </c>
      <c r="K4567" s="14" t="s">
        <v>151</v>
      </c>
      <c r="L4567" t="str">
        <f t="shared" si="287"/>
        <v>SELL</v>
      </c>
    </row>
    <row r="4568" spans="1:12" x14ac:dyDescent="0.2">
      <c r="A4568" s="7" t="s">
        <v>4721</v>
      </c>
      <c r="B4568" s="8">
        <v>44538</v>
      </c>
      <c r="C4568" s="9" t="s">
        <v>20</v>
      </c>
      <c r="D4568" s="9">
        <v>57</v>
      </c>
      <c r="E4568" s="9" t="s">
        <v>116</v>
      </c>
      <c r="F4568" s="16" t="str">
        <f t="shared" si="284"/>
        <v>OTHER</v>
      </c>
      <c r="G4568" s="16" t="str">
        <f t="shared" si="285"/>
        <v>OTHER</v>
      </c>
      <c r="H4568" s="9" t="s">
        <v>4896</v>
      </c>
      <c r="I4568" s="9" t="s">
        <v>150</v>
      </c>
      <c r="J4568" s="9" t="str">
        <f t="shared" si="286"/>
        <v>RS DQLAB</v>
      </c>
      <c r="K4568" s="10" t="s">
        <v>151</v>
      </c>
      <c r="L4568" t="str">
        <f t="shared" si="287"/>
        <v>SELL</v>
      </c>
    </row>
    <row r="4569" spans="1:12" x14ac:dyDescent="0.2">
      <c r="A4569" s="11" t="s">
        <v>4722</v>
      </c>
      <c r="B4569" s="12">
        <v>44539</v>
      </c>
      <c r="C4569" s="13" t="s">
        <v>12</v>
      </c>
      <c r="D4569" s="13">
        <v>47</v>
      </c>
      <c r="E4569" s="13" t="s">
        <v>116</v>
      </c>
      <c r="F4569" s="16" t="str">
        <f t="shared" si="284"/>
        <v>OTHER</v>
      </c>
      <c r="G4569" s="16" t="str">
        <f t="shared" si="285"/>
        <v>OTHER</v>
      </c>
      <c r="H4569" s="9" t="s">
        <v>4896</v>
      </c>
      <c r="I4569" s="13" t="s">
        <v>150</v>
      </c>
      <c r="J4569" s="9" t="str">
        <f t="shared" si="286"/>
        <v>RS DQLAB</v>
      </c>
      <c r="K4569" s="14" t="s">
        <v>151</v>
      </c>
      <c r="L4569" t="str">
        <f t="shared" si="287"/>
        <v>SELL</v>
      </c>
    </row>
    <row r="4570" spans="1:12" x14ac:dyDescent="0.2">
      <c r="A4570" s="7" t="s">
        <v>4723</v>
      </c>
      <c r="B4570" s="8">
        <v>44539</v>
      </c>
      <c r="C4570" s="9" t="s">
        <v>12</v>
      </c>
      <c r="D4570" s="9">
        <v>55</v>
      </c>
      <c r="E4570" s="9" t="s">
        <v>116</v>
      </c>
      <c r="F4570" s="16" t="str">
        <f t="shared" si="284"/>
        <v>OTHER</v>
      </c>
      <c r="G4570" s="16" t="str">
        <f t="shared" si="285"/>
        <v>OTHER</v>
      </c>
      <c r="H4570" s="9" t="s">
        <v>4896</v>
      </c>
      <c r="I4570" s="9" t="s">
        <v>150</v>
      </c>
      <c r="J4570" s="9" t="str">
        <f t="shared" si="286"/>
        <v>RS DQLAB</v>
      </c>
      <c r="K4570" s="10" t="s">
        <v>151</v>
      </c>
      <c r="L4570" t="str">
        <f t="shared" si="287"/>
        <v>SELL</v>
      </c>
    </row>
    <row r="4571" spans="1:12" x14ac:dyDescent="0.2">
      <c r="A4571" s="11" t="s">
        <v>4724</v>
      </c>
      <c r="B4571" s="12">
        <v>44539</v>
      </c>
      <c r="C4571" s="13" t="s">
        <v>9</v>
      </c>
      <c r="D4571" s="13">
        <v>50</v>
      </c>
      <c r="E4571" s="13" t="s">
        <v>116</v>
      </c>
      <c r="F4571" s="16" t="str">
        <f t="shared" si="284"/>
        <v>OTHER</v>
      </c>
      <c r="G4571" s="16" t="str">
        <f t="shared" si="285"/>
        <v>OTHER</v>
      </c>
      <c r="H4571" s="9" t="s">
        <v>4896</v>
      </c>
      <c r="I4571" s="13" t="s">
        <v>150</v>
      </c>
      <c r="J4571" s="9" t="str">
        <f t="shared" si="286"/>
        <v>RS DQLAB</v>
      </c>
      <c r="K4571" s="14" t="s">
        <v>151</v>
      </c>
      <c r="L4571" t="str">
        <f t="shared" si="287"/>
        <v>SELL</v>
      </c>
    </row>
    <row r="4572" spans="1:12" x14ac:dyDescent="0.2">
      <c r="A4572" s="7" t="s">
        <v>4725</v>
      </c>
      <c r="B4572" s="8">
        <v>44539</v>
      </c>
      <c r="C4572" s="9" t="s">
        <v>36</v>
      </c>
      <c r="D4572" s="9">
        <v>34</v>
      </c>
      <c r="E4572" s="9" t="s">
        <v>116</v>
      </c>
      <c r="F4572" s="16" t="str">
        <f t="shared" si="284"/>
        <v>OTHER</v>
      </c>
      <c r="G4572" s="16" t="str">
        <f t="shared" si="285"/>
        <v>OTHER</v>
      </c>
      <c r="H4572" s="9" t="s">
        <v>4896</v>
      </c>
      <c r="I4572" s="9" t="s">
        <v>150</v>
      </c>
      <c r="J4572" s="9" t="str">
        <f t="shared" si="286"/>
        <v>RS DQLAB</v>
      </c>
      <c r="K4572" s="10" t="s">
        <v>151</v>
      </c>
      <c r="L4572" t="str">
        <f t="shared" si="287"/>
        <v>SELL</v>
      </c>
    </row>
    <row r="4573" spans="1:12" x14ac:dyDescent="0.2">
      <c r="A4573" s="11" t="s">
        <v>4726</v>
      </c>
      <c r="B4573" s="12">
        <v>44539</v>
      </c>
      <c r="C4573" s="13" t="s">
        <v>40</v>
      </c>
      <c r="D4573" s="13">
        <v>192</v>
      </c>
      <c r="E4573" s="13" t="s">
        <v>116</v>
      </c>
      <c r="F4573" s="16" t="str">
        <f t="shared" si="284"/>
        <v>OTHER</v>
      </c>
      <c r="G4573" s="16" t="str">
        <f t="shared" si="285"/>
        <v>OTHER</v>
      </c>
      <c r="H4573" s="9" t="s">
        <v>4896</v>
      </c>
      <c r="I4573" s="13" t="s">
        <v>150</v>
      </c>
      <c r="J4573" s="9" t="str">
        <f t="shared" si="286"/>
        <v>RS DQLAB</v>
      </c>
      <c r="K4573" s="14" t="s">
        <v>151</v>
      </c>
      <c r="L4573" t="str">
        <f t="shared" si="287"/>
        <v>SELL</v>
      </c>
    </row>
    <row r="4574" spans="1:12" x14ac:dyDescent="0.2">
      <c r="A4574" s="7" t="s">
        <v>4727</v>
      </c>
      <c r="B4574" s="8">
        <v>44539</v>
      </c>
      <c r="C4574" s="9" t="s">
        <v>28</v>
      </c>
      <c r="D4574" s="9">
        <v>60</v>
      </c>
      <c r="E4574" s="9" t="s">
        <v>116</v>
      </c>
      <c r="F4574" s="16" t="str">
        <f t="shared" si="284"/>
        <v>OTHER</v>
      </c>
      <c r="G4574" s="16" t="str">
        <f t="shared" si="285"/>
        <v>OTHER</v>
      </c>
      <c r="H4574" s="9" t="s">
        <v>4896</v>
      </c>
      <c r="I4574" s="9" t="s">
        <v>150</v>
      </c>
      <c r="J4574" s="9" t="str">
        <f t="shared" si="286"/>
        <v>RS DQLAB</v>
      </c>
      <c r="K4574" s="10" t="s">
        <v>151</v>
      </c>
      <c r="L4574" t="str">
        <f t="shared" si="287"/>
        <v>SELL</v>
      </c>
    </row>
    <row r="4575" spans="1:12" x14ac:dyDescent="0.2">
      <c r="A4575" s="11" t="s">
        <v>4728</v>
      </c>
      <c r="B4575" s="12">
        <v>44539</v>
      </c>
      <c r="C4575" s="13" t="s">
        <v>8</v>
      </c>
      <c r="D4575" s="13">
        <v>13</v>
      </c>
      <c r="E4575" s="13" t="s">
        <v>116</v>
      </c>
      <c r="F4575" s="16" t="str">
        <f t="shared" si="284"/>
        <v>OTHER</v>
      </c>
      <c r="G4575" s="16" t="str">
        <f t="shared" si="285"/>
        <v>OTHER</v>
      </c>
      <c r="H4575" s="9" t="s">
        <v>4896</v>
      </c>
      <c r="I4575" s="13" t="s">
        <v>150</v>
      </c>
      <c r="J4575" s="9" t="str">
        <f t="shared" si="286"/>
        <v>RS DQLAB</v>
      </c>
      <c r="K4575" s="14" t="s">
        <v>151</v>
      </c>
      <c r="L4575" t="str">
        <f t="shared" si="287"/>
        <v>SELL</v>
      </c>
    </row>
    <row r="4576" spans="1:12" x14ac:dyDescent="0.2">
      <c r="A4576" s="7" t="s">
        <v>4729</v>
      </c>
      <c r="B4576" s="8">
        <v>44539</v>
      </c>
      <c r="C4576" s="9" t="s">
        <v>17</v>
      </c>
      <c r="D4576" s="9">
        <v>37</v>
      </c>
      <c r="E4576" s="9" t="s">
        <v>116</v>
      </c>
      <c r="F4576" s="16" t="str">
        <f t="shared" si="284"/>
        <v>OTHER</v>
      </c>
      <c r="G4576" s="16" t="str">
        <f t="shared" si="285"/>
        <v>OTHER</v>
      </c>
      <c r="H4576" s="9" t="s">
        <v>4896</v>
      </c>
      <c r="I4576" s="9" t="s">
        <v>150</v>
      </c>
      <c r="J4576" s="9" t="str">
        <f t="shared" si="286"/>
        <v>RS DQLAB</v>
      </c>
      <c r="K4576" s="10" t="s">
        <v>151</v>
      </c>
      <c r="L4576" t="str">
        <f t="shared" si="287"/>
        <v>SELL</v>
      </c>
    </row>
    <row r="4577" spans="1:12" x14ac:dyDescent="0.2">
      <c r="A4577" s="11" t="s">
        <v>4730</v>
      </c>
      <c r="B4577" s="12">
        <v>44540</v>
      </c>
      <c r="C4577" s="13" t="s">
        <v>37</v>
      </c>
      <c r="D4577" s="13">
        <v>3</v>
      </c>
      <c r="E4577" s="13" t="s">
        <v>116</v>
      </c>
      <c r="F4577" s="16" t="str">
        <f t="shared" si="284"/>
        <v>OTHER</v>
      </c>
      <c r="G4577" s="16" t="str">
        <f t="shared" si="285"/>
        <v>OTHER</v>
      </c>
      <c r="H4577" s="9" t="s">
        <v>4896</v>
      </c>
      <c r="I4577" s="13" t="s">
        <v>150</v>
      </c>
      <c r="J4577" s="9" t="str">
        <f t="shared" si="286"/>
        <v>RS DQLAB</v>
      </c>
      <c r="K4577" s="14" t="s">
        <v>151</v>
      </c>
      <c r="L4577" t="str">
        <f t="shared" si="287"/>
        <v>SELL</v>
      </c>
    </row>
    <row r="4578" spans="1:12" x14ac:dyDescent="0.2">
      <c r="A4578" s="7" t="s">
        <v>4731</v>
      </c>
      <c r="B4578" s="8">
        <v>44540</v>
      </c>
      <c r="C4578" s="9" t="s">
        <v>38</v>
      </c>
      <c r="D4578" s="9">
        <v>27</v>
      </c>
      <c r="E4578" s="9" t="s">
        <v>116</v>
      </c>
      <c r="F4578" s="16" t="str">
        <f t="shared" si="284"/>
        <v>OTHER</v>
      </c>
      <c r="G4578" s="16" t="str">
        <f t="shared" si="285"/>
        <v>OTHER</v>
      </c>
      <c r="H4578" s="9" t="s">
        <v>4896</v>
      </c>
      <c r="I4578" s="9" t="s">
        <v>150</v>
      </c>
      <c r="J4578" s="9" t="str">
        <f t="shared" si="286"/>
        <v>RS DQLAB</v>
      </c>
      <c r="K4578" s="10" t="s">
        <v>151</v>
      </c>
      <c r="L4578" t="str">
        <f t="shared" si="287"/>
        <v>SELL</v>
      </c>
    </row>
    <row r="4579" spans="1:12" x14ac:dyDescent="0.2">
      <c r="A4579" s="11" t="s">
        <v>4732</v>
      </c>
      <c r="B4579" s="12">
        <v>44540</v>
      </c>
      <c r="C4579" s="13" t="s">
        <v>22</v>
      </c>
      <c r="D4579" s="13">
        <v>52</v>
      </c>
      <c r="E4579" s="13" t="s">
        <v>116</v>
      </c>
      <c r="F4579" s="16" t="str">
        <f t="shared" si="284"/>
        <v>OTHER</v>
      </c>
      <c r="G4579" s="16" t="str">
        <f t="shared" si="285"/>
        <v>OTHER</v>
      </c>
      <c r="H4579" s="9" t="s">
        <v>4896</v>
      </c>
      <c r="I4579" s="13" t="s">
        <v>150</v>
      </c>
      <c r="J4579" s="9" t="str">
        <f t="shared" si="286"/>
        <v>RS DQLAB</v>
      </c>
      <c r="K4579" s="14" t="s">
        <v>151</v>
      </c>
      <c r="L4579" t="str">
        <f t="shared" si="287"/>
        <v>SELL</v>
      </c>
    </row>
    <row r="4580" spans="1:12" x14ac:dyDescent="0.2">
      <c r="A4580" s="7" t="s">
        <v>4733</v>
      </c>
      <c r="B4580" s="8">
        <v>44540</v>
      </c>
      <c r="C4580" s="9" t="s">
        <v>40</v>
      </c>
      <c r="D4580" s="9">
        <v>20</v>
      </c>
      <c r="E4580" s="9" t="s">
        <v>116</v>
      </c>
      <c r="F4580" s="16" t="str">
        <f t="shared" si="284"/>
        <v>OTHER</v>
      </c>
      <c r="G4580" s="16" t="str">
        <f t="shared" si="285"/>
        <v>OTHER</v>
      </c>
      <c r="H4580" s="9" t="s">
        <v>4896</v>
      </c>
      <c r="I4580" s="9" t="s">
        <v>150</v>
      </c>
      <c r="J4580" s="9" t="str">
        <f t="shared" si="286"/>
        <v>RS DQLAB</v>
      </c>
      <c r="K4580" s="10" t="s">
        <v>151</v>
      </c>
      <c r="L4580" t="str">
        <f t="shared" si="287"/>
        <v>SELL</v>
      </c>
    </row>
    <row r="4581" spans="1:12" x14ac:dyDescent="0.2">
      <c r="A4581" s="11" t="s">
        <v>4734</v>
      </c>
      <c r="B4581" s="12">
        <v>44540</v>
      </c>
      <c r="C4581" s="13" t="s">
        <v>17</v>
      </c>
      <c r="D4581" s="13">
        <v>57</v>
      </c>
      <c r="E4581" s="13" t="s">
        <v>116</v>
      </c>
      <c r="F4581" s="16" t="str">
        <f t="shared" si="284"/>
        <v>OTHER</v>
      </c>
      <c r="G4581" s="16" t="str">
        <f t="shared" si="285"/>
        <v>OTHER</v>
      </c>
      <c r="H4581" s="9" t="s">
        <v>4896</v>
      </c>
      <c r="I4581" s="13" t="s">
        <v>150</v>
      </c>
      <c r="J4581" s="9" t="str">
        <f t="shared" si="286"/>
        <v>RS DQLAB</v>
      </c>
      <c r="K4581" s="14" t="s">
        <v>151</v>
      </c>
      <c r="L4581" t="str">
        <f t="shared" si="287"/>
        <v>SELL</v>
      </c>
    </row>
    <row r="4582" spans="1:12" x14ac:dyDescent="0.2">
      <c r="A4582" s="7" t="s">
        <v>4735</v>
      </c>
      <c r="B4582" s="8">
        <v>44541</v>
      </c>
      <c r="C4582" s="9" t="s">
        <v>12</v>
      </c>
      <c r="D4582" s="9">
        <v>80</v>
      </c>
      <c r="E4582" s="9" t="s">
        <v>116</v>
      </c>
      <c r="F4582" s="16" t="str">
        <f t="shared" si="284"/>
        <v>OTHER</v>
      </c>
      <c r="G4582" s="16" t="str">
        <f t="shared" si="285"/>
        <v>OTHER</v>
      </c>
      <c r="H4582" s="9" t="s">
        <v>4896</v>
      </c>
      <c r="I4582" s="9" t="s">
        <v>150</v>
      </c>
      <c r="J4582" s="9" t="str">
        <f t="shared" si="286"/>
        <v>RS DQLAB</v>
      </c>
      <c r="K4582" s="10" t="s">
        <v>151</v>
      </c>
      <c r="L4582" t="str">
        <f t="shared" si="287"/>
        <v>SELL</v>
      </c>
    </row>
    <row r="4583" spans="1:12" x14ac:dyDescent="0.2">
      <c r="A4583" s="11" t="s">
        <v>4736</v>
      </c>
      <c r="B4583" s="12">
        <v>44541</v>
      </c>
      <c r="C4583" s="13" t="s">
        <v>12</v>
      </c>
      <c r="D4583" s="13">
        <v>4</v>
      </c>
      <c r="E4583" s="13" t="s">
        <v>116</v>
      </c>
      <c r="F4583" s="16" t="str">
        <f t="shared" si="284"/>
        <v>OTHER</v>
      </c>
      <c r="G4583" s="16" t="str">
        <f t="shared" si="285"/>
        <v>OTHER</v>
      </c>
      <c r="H4583" s="9" t="s">
        <v>4896</v>
      </c>
      <c r="I4583" s="13" t="s">
        <v>150</v>
      </c>
      <c r="J4583" s="9" t="str">
        <f t="shared" si="286"/>
        <v>RS DQLAB</v>
      </c>
      <c r="K4583" s="14" t="s">
        <v>151</v>
      </c>
      <c r="L4583" t="str">
        <f t="shared" si="287"/>
        <v>SELL</v>
      </c>
    </row>
    <row r="4584" spans="1:12" x14ac:dyDescent="0.2">
      <c r="A4584" s="7" t="s">
        <v>4737</v>
      </c>
      <c r="B4584" s="8">
        <v>44541</v>
      </c>
      <c r="C4584" s="9" t="s">
        <v>12</v>
      </c>
      <c r="D4584" s="9">
        <v>71</v>
      </c>
      <c r="E4584" s="9" t="s">
        <v>116</v>
      </c>
      <c r="F4584" s="16" t="str">
        <f t="shared" si="284"/>
        <v>OTHER</v>
      </c>
      <c r="G4584" s="16" t="str">
        <f t="shared" si="285"/>
        <v>OTHER</v>
      </c>
      <c r="H4584" s="9" t="s">
        <v>4896</v>
      </c>
      <c r="I4584" s="9" t="s">
        <v>150</v>
      </c>
      <c r="J4584" s="9" t="str">
        <f t="shared" si="286"/>
        <v>RS DQLAB</v>
      </c>
      <c r="K4584" s="10" t="s">
        <v>151</v>
      </c>
      <c r="L4584" t="str">
        <f t="shared" si="287"/>
        <v>SELL</v>
      </c>
    </row>
    <row r="4585" spans="1:12" x14ac:dyDescent="0.2">
      <c r="A4585" s="11" t="s">
        <v>4738</v>
      </c>
      <c r="B4585" s="12">
        <v>44541</v>
      </c>
      <c r="C4585" s="13" t="s">
        <v>9</v>
      </c>
      <c r="D4585" s="13">
        <v>1</v>
      </c>
      <c r="E4585" s="13" t="s">
        <v>116</v>
      </c>
      <c r="F4585" s="16" t="str">
        <f t="shared" si="284"/>
        <v>OTHER</v>
      </c>
      <c r="G4585" s="16" t="str">
        <f t="shared" si="285"/>
        <v>OTHER</v>
      </c>
      <c r="H4585" s="9" t="s">
        <v>4896</v>
      </c>
      <c r="I4585" s="13" t="s">
        <v>150</v>
      </c>
      <c r="J4585" s="9" t="str">
        <f t="shared" si="286"/>
        <v>RS DQLAB</v>
      </c>
      <c r="K4585" s="14" t="s">
        <v>151</v>
      </c>
      <c r="L4585" t="str">
        <f t="shared" si="287"/>
        <v>SELL</v>
      </c>
    </row>
    <row r="4586" spans="1:12" x14ac:dyDescent="0.2">
      <c r="A4586" s="7" t="s">
        <v>4739</v>
      </c>
      <c r="B4586" s="8">
        <v>44541</v>
      </c>
      <c r="C4586" s="9" t="s">
        <v>22</v>
      </c>
      <c r="D4586" s="9">
        <v>3</v>
      </c>
      <c r="E4586" s="9" t="s">
        <v>116</v>
      </c>
      <c r="F4586" s="16" t="str">
        <f t="shared" si="284"/>
        <v>OTHER</v>
      </c>
      <c r="G4586" s="16" t="str">
        <f t="shared" si="285"/>
        <v>OTHER</v>
      </c>
      <c r="H4586" s="9" t="s">
        <v>4896</v>
      </c>
      <c r="I4586" s="9" t="s">
        <v>150</v>
      </c>
      <c r="J4586" s="9" t="str">
        <f t="shared" si="286"/>
        <v>RS DQLAB</v>
      </c>
      <c r="K4586" s="10" t="s">
        <v>151</v>
      </c>
      <c r="L4586" t="str">
        <f t="shared" si="287"/>
        <v>SELL</v>
      </c>
    </row>
    <row r="4587" spans="1:12" x14ac:dyDescent="0.2">
      <c r="A4587" s="11" t="s">
        <v>4740</v>
      </c>
      <c r="B4587" s="12">
        <v>44541</v>
      </c>
      <c r="C4587" s="13" t="s">
        <v>10</v>
      </c>
      <c r="D4587" s="13">
        <v>5</v>
      </c>
      <c r="E4587" s="13" t="s">
        <v>116</v>
      </c>
      <c r="F4587" s="16" t="str">
        <f t="shared" si="284"/>
        <v>OTHER</v>
      </c>
      <c r="G4587" s="16" t="str">
        <f t="shared" si="285"/>
        <v>OTHER</v>
      </c>
      <c r="H4587" s="9" t="s">
        <v>4896</v>
      </c>
      <c r="I4587" s="13" t="s">
        <v>150</v>
      </c>
      <c r="J4587" s="9" t="str">
        <f t="shared" si="286"/>
        <v>RS DQLAB</v>
      </c>
      <c r="K4587" s="14" t="s">
        <v>151</v>
      </c>
      <c r="L4587" t="str">
        <f t="shared" si="287"/>
        <v>SELL</v>
      </c>
    </row>
    <row r="4588" spans="1:12" x14ac:dyDescent="0.2">
      <c r="A4588" s="7" t="s">
        <v>4741</v>
      </c>
      <c r="B4588" s="8">
        <v>44541</v>
      </c>
      <c r="C4588" s="9" t="s">
        <v>16</v>
      </c>
      <c r="D4588" s="9">
        <v>20</v>
      </c>
      <c r="E4588" s="9" t="s">
        <v>116</v>
      </c>
      <c r="F4588" s="16" t="str">
        <f t="shared" si="284"/>
        <v>OTHER</v>
      </c>
      <c r="G4588" s="16" t="str">
        <f t="shared" si="285"/>
        <v>OTHER</v>
      </c>
      <c r="H4588" s="9" t="s">
        <v>4896</v>
      </c>
      <c r="I4588" s="9" t="s">
        <v>150</v>
      </c>
      <c r="J4588" s="9" t="str">
        <f t="shared" si="286"/>
        <v>RS DQLAB</v>
      </c>
      <c r="K4588" s="10" t="s">
        <v>151</v>
      </c>
      <c r="L4588" t="str">
        <f t="shared" si="287"/>
        <v>SELL</v>
      </c>
    </row>
    <row r="4589" spans="1:12" x14ac:dyDescent="0.2">
      <c r="A4589" s="11" t="s">
        <v>4742</v>
      </c>
      <c r="B4589" s="12">
        <v>44541</v>
      </c>
      <c r="C4589" s="13" t="s">
        <v>16</v>
      </c>
      <c r="D4589" s="13">
        <v>55</v>
      </c>
      <c r="E4589" s="13" t="s">
        <v>116</v>
      </c>
      <c r="F4589" s="16" t="str">
        <f t="shared" si="284"/>
        <v>OTHER</v>
      </c>
      <c r="G4589" s="16" t="str">
        <f t="shared" si="285"/>
        <v>OTHER</v>
      </c>
      <c r="H4589" s="9" t="s">
        <v>4896</v>
      </c>
      <c r="I4589" s="13" t="s">
        <v>150</v>
      </c>
      <c r="J4589" s="9" t="str">
        <f t="shared" si="286"/>
        <v>RS DQLAB</v>
      </c>
      <c r="K4589" s="14" t="s">
        <v>151</v>
      </c>
      <c r="L4589" t="str">
        <f t="shared" si="287"/>
        <v>SELL</v>
      </c>
    </row>
    <row r="4590" spans="1:12" x14ac:dyDescent="0.2">
      <c r="A4590" s="7" t="s">
        <v>4743</v>
      </c>
      <c r="B4590" s="8">
        <v>44541</v>
      </c>
      <c r="C4590" s="9" t="s">
        <v>18</v>
      </c>
      <c r="D4590" s="9">
        <v>17</v>
      </c>
      <c r="E4590" s="9" t="s">
        <v>116</v>
      </c>
      <c r="F4590" s="16" t="str">
        <f t="shared" si="284"/>
        <v>OTHER</v>
      </c>
      <c r="G4590" s="16" t="str">
        <f t="shared" si="285"/>
        <v>OTHER</v>
      </c>
      <c r="H4590" s="9" t="s">
        <v>4896</v>
      </c>
      <c r="I4590" s="9" t="s">
        <v>150</v>
      </c>
      <c r="J4590" s="9" t="str">
        <f t="shared" si="286"/>
        <v>RS DQLAB</v>
      </c>
      <c r="K4590" s="10" t="s">
        <v>151</v>
      </c>
      <c r="L4590" t="str">
        <f t="shared" si="287"/>
        <v>SELL</v>
      </c>
    </row>
    <row r="4591" spans="1:12" x14ac:dyDescent="0.2">
      <c r="A4591" s="11" t="s">
        <v>4744</v>
      </c>
      <c r="B4591" s="12">
        <v>44542</v>
      </c>
      <c r="C4591" s="13" t="s">
        <v>12</v>
      </c>
      <c r="D4591" s="13">
        <v>80</v>
      </c>
      <c r="E4591" s="13" t="s">
        <v>116</v>
      </c>
      <c r="F4591" s="16" t="str">
        <f t="shared" si="284"/>
        <v>OTHER</v>
      </c>
      <c r="G4591" s="16" t="str">
        <f t="shared" si="285"/>
        <v>OTHER</v>
      </c>
      <c r="H4591" s="9" t="s">
        <v>4896</v>
      </c>
      <c r="I4591" s="13" t="s">
        <v>150</v>
      </c>
      <c r="J4591" s="9" t="str">
        <f t="shared" si="286"/>
        <v>RS DQLAB</v>
      </c>
      <c r="K4591" s="14" t="s">
        <v>151</v>
      </c>
      <c r="L4591" t="str">
        <f t="shared" si="287"/>
        <v>SELL</v>
      </c>
    </row>
    <row r="4592" spans="1:12" x14ac:dyDescent="0.2">
      <c r="A4592" s="7" t="s">
        <v>4745</v>
      </c>
      <c r="B4592" s="8">
        <v>44543</v>
      </c>
      <c r="C4592" s="9" t="s">
        <v>37</v>
      </c>
      <c r="D4592" s="9">
        <v>59</v>
      </c>
      <c r="E4592" s="9" t="s">
        <v>116</v>
      </c>
      <c r="F4592" s="16" t="str">
        <f t="shared" si="284"/>
        <v>OTHER</v>
      </c>
      <c r="G4592" s="16" t="str">
        <f t="shared" si="285"/>
        <v>OTHER</v>
      </c>
      <c r="H4592" s="9" t="s">
        <v>4896</v>
      </c>
      <c r="I4592" s="9" t="s">
        <v>150</v>
      </c>
      <c r="J4592" s="9" t="str">
        <f t="shared" si="286"/>
        <v>RS DQLAB</v>
      </c>
      <c r="K4592" s="10" t="s">
        <v>151</v>
      </c>
      <c r="L4592" t="str">
        <f t="shared" si="287"/>
        <v>SELL</v>
      </c>
    </row>
    <row r="4593" spans="1:12" x14ac:dyDescent="0.2">
      <c r="A4593" s="11" t="s">
        <v>4746</v>
      </c>
      <c r="B4593" s="12">
        <v>44543</v>
      </c>
      <c r="C4593" s="13" t="s">
        <v>22</v>
      </c>
      <c r="D4593" s="13">
        <v>48</v>
      </c>
      <c r="E4593" s="13" t="s">
        <v>116</v>
      </c>
      <c r="F4593" s="16" t="str">
        <f t="shared" si="284"/>
        <v>OTHER</v>
      </c>
      <c r="G4593" s="16" t="str">
        <f t="shared" si="285"/>
        <v>OTHER</v>
      </c>
      <c r="H4593" s="9" t="s">
        <v>4896</v>
      </c>
      <c r="I4593" s="13" t="s">
        <v>150</v>
      </c>
      <c r="J4593" s="9" t="str">
        <f t="shared" si="286"/>
        <v>RS DQLAB</v>
      </c>
      <c r="K4593" s="14" t="s">
        <v>151</v>
      </c>
      <c r="L4593" t="str">
        <f t="shared" si="287"/>
        <v>SELL</v>
      </c>
    </row>
    <row r="4594" spans="1:12" x14ac:dyDescent="0.2">
      <c r="A4594" s="7" t="s">
        <v>4747</v>
      </c>
      <c r="B4594" s="8">
        <v>44543</v>
      </c>
      <c r="C4594" s="9" t="s">
        <v>10</v>
      </c>
      <c r="D4594" s="9">
        <v>19</v>
      </c>
      <c r="E4594" s="9" t="s">
        <v>116</v>
      </c>
      <c r="F4594" s="16" t="str">
        <f t="shared" si="284"/>
        <v>OTHER</v>
      </c>
      <c r="G4594" s="16" t="str">
        <f t="shared" si="285"/>
        <v>OTHER</v>
      </c>
      <c r="H4594" s="9" t="s">
        <v>4896</v>
      </c>
      <c r="I4594" s="9" t="s">
        <v>150</v>
      </c>
      <c r="J4594" s="9" t="str">
        <f t="shared" si="286"/>
        <v>RS DQLAB</v>
      </c>
      <c r="K4594" s="10" t="s">
        <v>151</v>
      </c>
      <c r="L4594" t="str">
        <f t="shared" si="287"/>
        <v>SELL</v>
      </c>
    </row>
    <row r="4595" spans="1:12" x14ac:dyDescent="0.2">
      <c r="A4595" s="11" t="s">
        <v>4748</v>
      </c>
      <c r="B4595" s="12">
        <v>44543</v>
      </c>
      <c r="C4595" s="13" t="s">
        <v>36</v>
      </c>
      <c r="D4595" s="13">
        <v>24</v>
      </c>
      <c r="E4595" s="13" t="s">
        <v>116</v>
      </c>
      <c r="F4595" s="16" t="str">
        <f t="shared" si="284"/>
        <v>OTHER</v>
      </c>
      <c r="G4595" s="16" t="str">
        <f t="shared" si="285"/>
        <v>OTHER</v>
      </c>
      <c r="H4595" s="9" t="s">
        <v>4896</v>
      </c>
      <c r="I4595" s="13" t="s">
        <v>150</v>
      </c>
      <c r="J4595" s="9" t="str">
        <f t="shared" si="286"/>
        <v>RS DQLAB</v>
      </c>
      <c r="K4595" s="14" t="s">
        <v>151</v>
      </c>
      <c r="L4595" t="str">
        <f t="shared" si="287"/>
        <v>SELL</v>
      </c>
    </row>
    <row r="4596" spans="1:12" x14ac:dyDescent="0.2">
      <c r="A4596" s="7" t="s">
        <v>4749</v>
      </c>
      <c r="B4596" s="8">
        <v>44543</v>
      </c>
      <c r="C4596" s="9" t="s">
        <v>16</v>
      </c>
      <c r="D4596" s="9">
        <v>88</v>
      </c>
      <c r="E4596" s="9" t="s">
        <v>116</v>
      </c>
      <c r="F4596" s="16" t="str">
        <f t="shared" si="284"/>
        <v>OTHER</v>
      </c>
      <c r="G4596" s="16" t="str">
        <f t="shared" si="285"/>
        <v>OTHER</v>
      </c>
      <c r="H4596" s="9" t="s">
        <v>4896</v>
      </c>
      <c r="I4596" s="9" t="s">
        <v>150</v>
      </c>
      <c r="J4596" s="9" t="str">
        <f t="shared" si="286"/>
        <v>RS DQLAB</v>
      </c>
      <c r="K4596" s="10" t="s">
        <v>151</v>
      </c>
      <c r="L4596" t="str">
        <f t="shared" si="287"/>
        <v>SELL</v>
      </c>
    </row>
    <row r="4597" spans="1:12" x14ac:dyDescent="0.2">
      <c r="A4597" s="11" t="s">
        <v>4750</v>
      </c>
      <c r="B4597" s="12">
        <v>44543</v>
      </c>
      <c r="C4597" s="13" t="s">
        <v>28</v>
      </c>
      <c r="D4597" s="13">
        <v>2</v>
      </c>
      <c r="E4597" s="13" t="s">
        <v>116</v>
      </c>
      <c r="F4597" s="16" t="str">
        <f t="shared" si="284"/>
        <v>OTHER</v>
      </c>
      <c r="G4597" s="16" t="str">
        <f t="shared" si="285"/>
        <v>OTHER</v>
      </c>
      <c r="H4597" s="9" t="s">
        <v>4896</v>
      </c>
      <c r="I4597" s="13" t="s">
        <v>150</v>
      </c>
      <c r="J4597" s="9" t="str">
        <f t="shared" si="286"/>
        <v>RS DQLAB</v>
      </c>
      <c r="K4597" s="14" t="s">
        <v>151</v>
      </c>
      <c r="L4597" t="str">
        <f t="shared" si="287"/>
        <v>SELL</v>
      </c>
    </row>
    <row r="4598" spans="1:12" x14ac:dyDescent="0.2">
      <c r="A4598" s="7" t="s">
        <v>4751</v>
      </c>
      <c r="B4598" s="8">
        <v>44543</v>
      </c>
      <c r="C4598" s="9" t="s">
        <v>28</v>
      </c>
      <c r="D4598" s="9">
        <v>37</v>
      </c>
      <c r="E4598" s="9" t="s">
        <v>116</v>
      </c>
      <c r="F4598" s="16" t="str">
        <f t="shared" si="284"/>
        <v>OTHER</v>
      </c>
      <c r="G4598" s="16" t="str">
        <f t="shared" si="285"/>
        <v>OTHER</v>
      </c>
      <c r="H4598" s="9" t="s">
        <v>4896</v>
      </c>
      <c r="I4598" s="9" t="s">
        <v>150</v>
      </c>
      <c r="J4598" s="9" t="str">
        <f t="shared" si="286"/>
        <v>RS DQLAB</v>
      </c>
      <c r="K4598" s="10" t="s">
        <v>151</v>
      </c>
      <c r="L4598" t="str">
        <f t="shared" si="287"/>
        <v>SELL</v>
      </c>
    </row>
    <row r="4599" spans="1:12" x14ac:dyDescent="0.2">
      <c r="A4599" s="11" t="s">
        <v>4752</v>
      </c>
      <c r="B4599" s="12">
        <v>44543</v>
      </c>
      <c r="C4599" s="13" t="s">
        <v>23</v>
      </c>
      <c r="D4599" s="13">
        <v>19</v>
      </c>
      <c r="E4599" s="13" t="s">
        <v>116</v>
      </c>
      <c r="F4599" s="16" t="str">
        <f t="shared" si="284"/>
        <v>OTHER</v>
      </c>
      <c r="G4599" s="16" t="str">
        <f t="shared" si="285"/>
        <v>OTHER</v>
      </c>
      <c r="H4599" s="9" t="s">
        <v>4896</v>
      </c>
      <c r="I4599" s="13" t="s">
        <v>150</v>
      </c>
      <c r="J4599" s="9" t="str">
        <f t="shared" si="286"/>
        <v>RS DQLAB</v>
      </c>
      <c r="K4599" s="14" t="s">
        <v>151</v>
      </c>
      <c r="L4599" t="str">
        <f t="shared" si="287"/>
        <v>SELL</v>
      </c>
    </row>
    <row r="4600" spans="1:12" x14ac:dyDescent="0.2">
      <c r="A4600" s="7" t="s">
        <v>4753</v>
      </c>
      <c r="B4600" s="8">
        <v>44543</v>
      </c>
      <c r="C4600" s="9" t="s">
        <v>21</v>
      </c>
      <c r="D4600" s="9">
        <v>6</v>
      </c>
      <c r="E4600" s="9" t="s">
        <v>116</v>
      </c>
      <c r="F4600" s="16" t="str">
        <f t="shared" si="284"/>
        <v>OTHER</v>
      </c>
      <c r="G4600" s="16" t="str">
        <f t="shared" si="285"/>
        <v>OTHER</v>
      </c>
      <c r="H4600" s="9" t="s">
        <v>4896</v>
      </c>
      <c r="I4600" s="9" t="s">
        <v>150</v>
      </c>
      <c r="J4600" s="9" t="str">
        <f t="shared" si="286"/>
        <v>RS DQLAB</v>
      </c>
      <c r="K4600" s="10" t="s">
        <v>151</v>
      </c>
      <c r="L4600" t="str">
        <f t="shared" si="287"/>
        <v>SELL</v>
      </c>
    </row>
    <row r="4601" spans="1:12" x14ac:dyDescent="0.2">
      <c r="A4601" s="11" t="s">
        <v>4754</v>
      </c>
      <c r="B4601" s="12">
        <v>44544</v>
      </c>
      <c r="C4601" s="13" t="s">
        <v>9</v>
      </c>
      <c r="D4601" s="13">
        <v>51</v>
      </c>
      <c r="E4601" s="13" t="s">
        <v>116</v>
      </c>
      <c r="F4601" s="16" t="str">
        <f t="shared" si="284"/>
        <v>OTHER</v>
      </c>
      <c r="G4601" s="16" t="str">
        <f t="shared" si="285"/>
        <v>OTHER</v>
      </c>
      <c r="H4601" s="9" t="s">
        <v>4896</v>
      </c>
      <c r="I4601" s="13" t="s">
        <v>150</v>
      </c>
      <c r="J4601" s="9" t="str">
        <f t="shared" si="286"/>
        <v>RS DQLAB</v>
      </c>
      <c r="K4601" s="14" t="s">
        <v>151</v>
      </c>
      <c r="L4601" t="str">
        <f t="shared" si="287"/>
        <v>SELL</v>
      </c>
    </row>
    <row r="4602" spans="1:12" x14ac:dyDescent="0.2">
      <c r="A4602" s="7" t="s">
        <v>4755</v>
      </c>
      <c r="B4602" s="8">
        <v>44544</v>
      </c>
      <c r="C4602" s="9" t="s">
        <v>41</v>
      </c>
      <c r="D4602" s="9">
        <v>11</v>
      </c>
      <c r="E4602" s="9" t="s">
        <v>116</v>
      </c>
      <c r="F4602" s="16" t="str">
        <f t="shared" si="284"/>
        <v>OTHER</v>
      </c>
      <c r="G4602" s="16" t="str">
        <f t="shared" si="285"/>
        <v>OTHER</v>
      </c>
      <c r="H4602" s="9" t="s">
        <v>4896</v>
      </c>
      <c r="I4602" s="9" t="s">
        <v>150</v>
      </c>
      <c r="J4602" s="9" t="str">
        <f t="shared" si="286"/>
        <v>RS DQLAB</v>
      </c>
      <c r="K4602" s="10" t="s">
        <v>151</v>
      </c>
      <c r="L4602" t="str">
        <f t="shared" si="287"/>
        <v>SELL</v>
      </c>
    </row>
    <row r="4603" spans="1:12" x14ac:dyDescent="0.2">
      <c r="A4603" s="11" t="s">
        <v>4756</v>
      </c>
      <c r="B4603" s="12">
        <v>44544</v>
      </c>
      <c r="C4603" s="13" t="s">
        <v>22</v>
      </c>
      <c r="D4603" s="13">
        <v>34</v>
      </c>
      <c r="E4603" s="13" t="s">
        <v>116</v>
      </c>
      <c r="F4603" s="16" t="str">
        <f t="shared" si="284"/>
        <v>OTHER</v>
      </c>
      <c r="G4603" s="16" t="str">
        <f t="shared" si="285"/>
        <v>OTHER</v>
      </c>
      <c r="H4603" s="9" t="s">
        <v>4896</v>
      </c>
      <c r="I4603" s="13" t="s">
        <v>150</v>
      </c>
      <c r="J4603" s="9" t="str">
        <f t="shared" si="286"/>
        <v>RS DQLAB</v>
      </c>
      <c r="K4603" s="14" t="s">
        <v>151</v>
      </c>
      <c r="L4603" t="str">
        <f t="shared" si="287"/>
        <v>SELL</v>
      </c>
    </row>
    <row r="4604" spans="1:12" x14ac:dyDescent="0.2">
      <c r="A4604" s="7" t="s">
        <v>4757</v>
      </c>
      <c r="B4604" s="8">
        <v>44544</v>
      </c>
      <c r="C4604" s="9" t="s">
        <v>11</v>
      </c>
      <c r="D4604" s="9">
        <v>58</v>
      </c>
      <c r="E4604" s="9" t="s">
        <v>116</v>
      </c>
      <c r="F4604" s="16" t="str">
        <f t="shared" si="284"/>
        <v>OTHER</v>
      </c>
      <c r="G4604" s="16" t="str">
        <f t="shared" si="285"/>
        <v>OTHER</v>
      </c>
      <c r="H4604" s="9" t="s">
        <v>4896</v>
      </c>
      <c r="I4604" s="9" t="s">
        <v>150</v>
      </c>
      <c r="J4604" s="9" t="str">
        <f t="shared" si="286"/>
        <v>RS DQLAB</v>
      </c>
      <c r="K4604" s="10" t="s">
        <v>151</v>
      </c>
      <c r="L4604" t="str">
        <f t="shared" si="287"/>
        <v>SELL</v>
      </c>
    </row>
    <row r="4605" spans="1:12" x14ac:dyDescent="0.2">
      <c r="A4605" s="11" t="s">
        <v>4758</v>
      </c>
      <c r="B4605" s="12">
        <v>44545</v>
      </c>
      <c r="C4605" s="13" t="s">
        <v>9</v>
      </c>
      <c r="D4605" s="13">
        <v>34</v>
      </c>
      <c r="E4605" s="13" t="s">
        <v>116</v>
      </c>
      <c r="F4605" s="16" t="str">
        <f t="shared" si="284"/>
        <v>OTHER</v>
      </c>
      <c r="G4605" s="16" t="str">
        <f t="shared" si="285"/>
        <v>OTHER</v>
      </c>
      <c r="H4605" s="9" t="s">
        <v>4896</v>
      </c>
      <c r="I4605" s="13" t="s">
        <v>150</v>
      </c>
      <c r="J4605" s="9" t="str">
        <f t="shared" si="286"/>
        <v>RS DQLAB</v>
      </c>
      <c r="K4605" s="14" t="s">
        <v>151</v>
      </c>
      <c r="L4605" t="str">
        <f t="shared" si="287"/>
        <v>SELL</v>
      </c>
    </row>
    <row r="4606" spans="1:12" x14ac:dyDescent="0.2">
      <c r="A4606" s="7" t="s">
        <v>4759</v>
      </c>
      <c r="B4606" s="8">
        <v>44545</v>
      </c>
      <c r="C4606" s="9" t="s">
        <v>24</v>
      </c>
      <c r="D4606" s="9">
        <v>45</v>
      </c>
      <c r="E4606" s="9" t="s">
        <v>116</v>
      </c>
      <c r="F4606" s="16" t="str">
        <f t="shared" si="284"/>
        <v>OTHER</v>
      </c>
      <c r="G4606" s="16" t="str">
        <f t="shared" si="285"/>
        <v>OTHER</v>
      </c>
      <c r="H4606" s="9" t="s">
        <v>4896</v>
      </c>
      <c r="I4606" s="9" t="s">
        <v>150</v>
      </c>
      <c r="J4606" s="9" t="str">
        <f t="shared" si="286"/>
        <v>RS DQLAB</v>
      </c>
      <c r="K4606" s="10" t="s">
        <v>151</v>
      </c>
      <c r="L4606" t="str">
        <f t="shared" si="287"/>
        <v>SELL</v>
      </c>
    </row>
    <row r="4607" spans="1:12" x14ac:dyDescent="0.2">
      <c r="A4607" s="11" t="s">
        <v>4760</v>
      </c>
      <c r="B4607" s="12">
        <v>44545</v>
      </c>
      <c r="C4607" s="13" t="s">
        <v>24</v>
      </c>
      <c r="D4607" s="13">
        <v>38</v>
      </c>
      <c r="E4607" s="13" t="s">
        <v>116</v>
      </c>
      <c r="F4607" s="16" t="str">
        <f t="shared" si="284"/>
        <v>OTHER</v>
      </c>
      <c r="G4607" s="16" t="str">
        <f t="shared" si="285"/>
        <v>OTHER</v>
      </c>
      <c r="H4607" s="9" t="s">
        <v>4896</v>
      </c>
      <c r="I4607" s="13" t="s">
        <v>150</v>
      </c>
      <c r="J4607" s="9" t="str">
        <f t="shared" si="286"/>
        <v>RS DQLAB</v>
      </c>
      <c r="K4607" s="14" t="s">
        <v>151</v>
      </c>
      <c r="L4607" t="str">
        <f t="shared" si="287"/>
        <v>SELL</v>
      </c>
    </row>
    <row r="4608" spans="1:12" x14ac:dyDescent="0.2">
      <c r="A4608" s="7" t="s">
        <v>4761</v>
      </c>
      <c r="B4608" s="8">
        <v>44545</v>
      </c>
      <c r="C4608" s="9" t="s">
        <v>38</v>
      </c>
      <c r="D4608" s="9">
        <v>21</v>
      </c>
      <c r="E4608" s="9" t="s">
        <v>116</v>
      </c>
      <c r="F4608" s="16" t="str">
        <f t="shared" si="284"/>
        <v>OTHER</v>
      </c>
      <c r="G4608" s="16" t="str">
        <f t="shared" si="285"/>
        <v>OTHER</v>
      </c>
      <c r="H4608" s="9" t="s">
        <v>4896</v>
      </c>
      <c r="I4608" s="9" t="s">
        <v>150</v>
      </c>
      <c r="J4608" s="9" t="str">
        <f t="shared" si="286"/>
        <v>RS DQLAB</v>
      </c>
      <c r="K4608" s="10" t="s">
        <v>151</v>
      </c>
      <c r="L4608" t="str">
        <f t="shared" si="287"/>
        <v>SELL</v>
      </c>
    </row>
    <row r="4609" spans="1:12" x14ac:dyDescent="0.2">
      <c r="A4609" s="11" t="s">
        <v>4762</v>
      </c>
      <c r="B4609" s="12">
        <v>44545</v>
      </c>
      <c r="C4609" s="13" t="s">
        <v>41</v>
      </c>
      <c r="D4609" s="13">
        <v>33</v>
      </c>
      <c r="E4609" s="13" t="s">
        <v>116</v>
      </c>
      <c r="F4609" s="16" t="str">
        <f t="shared" si="284"/>
        <v>OTHER</v>
      </c>
      <c r="G4609" s="16" t="str">
        <f t="shared" si="285"/>
        <v>OTHER</v>
      </c>
      <c r="H4609" s="9" t="s">
        <v>4896</v>
      </c>
      <c r="I4609" s="13" t="s">
        <v>150</v>
      </c>
      <c r="J4609" s="9" t="str">
        <f t="shared" si="286"/>
        <v>RS DQLAB</v>
      </c>
      <c r="K4609" s="14" t="s">
        <v>151</v>
      </c>
      <c r="L4609" t="str">
        <f t="shared" si="287"/>
        <v>SELL</v>
      </c>
    </row>
    <row r="4610" spans="1:12" x14ac:dyDescent="0.2">
      <c r="A4610" s="7" t="s">
        <v>4763</v>
      </c>
      <c r="B4610" s="8">
        <v>44545</v>
      </c>
      <c r="C4610" s="9" t="s">
        <v>10</v>
      </c>
      <c r="D4610" s="9">
        <v>39</v>
      </c>
      <c r="E4610" s="9" t="s">
        <v>116</v>
      </c>
      <c r="F4610" s="16" t="str">
        <f t="shared" si="284"/>
        <v>OTHER</v>
      </c>
      <c r="G4610" s="16" t="str">
        <f t="shared" si="285"/>
        <v>OTHER</v>
      </c>
      <c r="H4610" s="9" t="s">
        <v>4896</v>
      </c>
      <c r="I4610" s="9" t="s">
        <v>150</v>
      </c>
      <c r="J4610" s="9" t="str">
        <f t="shared" si="286"/>
        <v>RS DQLAB</v>
      </c>
      <c r="K4610" s="10" t="s">
        <v>151</v>
      </c>
      <c r="L4610" t="str">
        <f t="shared" si="287"/>
        <v>SELL</v>
      </c>
    </row>
    <row r="4611" spans="1:12" x14ac:dyDescent="0.2">
      <c r="A4611" s="11" t="s">
        <v>4764</v>
      </c>
      <c r="B4611" s="12">
        <v>44545</v>
      </c>
      <c r="C4611" s="13" t="s">
        <v>36</v>
      </c>
      <c r="D4611" s="13">
        <v>65</v>
      </c>
      <c r="E4611" s="13" t="s">
        <v>116</v>
      </c>
      <c r="F4611" s="16" t="str">
        <f t="shared" ref="F4611:F4674" si="288">UPPER(IF(LEN(E4611)=0,"OTHER",E4611))</f>
        <v>OTHER</v>
      </c>
      <c r="G4611" s="16" t="str">
        <f t="shared" ref="G4611:G4674" si="289">LEFT(F4611,7)</f>
        <v>OTHER</v>
      </c>
      <c r="H4611" s="9" t="s">
        <v>4896</v>
      </c>
      <c r="I4611" s="13" t="s">
        <v>150</v>
      </c>
      <c r="J4611" s="9" t="str">
        <f t="shared" ref="J4611:J4674" si="290">(UPPER(IF(LEN(I4611)=0,"OTHER",I4611)))</f>
        <v>RS DQLAB</v>
      </c>
      <c r="K4611" s="14" t="s">
        <v>151</v>
      </c>
      <c r="L4611" t="str">
        <f t="shared" ref="L4611:L4674" si="291">UPPER(K4611)</f>
        <v>SELL</v>
      </c>
    </row>
    <row r="4612" spans="1:12" x14ac:dyDescent="0.2">
      <c r="A4612" s="7" t="s">
        <v>4765</v>
      </c>
      <c r="B4612" s="8">
        <v>44545</v>
      </c>
      <c r="C4612" s="9" t="s">
        <v>8</v>
      </c>
      <c r="D4612" s="9">
        <v>79</v>
      </c>
      <c r="E4612" s="9" t="s">
        <v>116</v>
      </c>
      <c r="F4612" s="16" t="str">
        <f t="shared" si="288"/>
        <v>OTHER</v>
      </c>
      <c r="G4612" s="16" t="str">
        <f t="shared" si="289"/>
        <v>OTHER</v>
      </c>
      <c r="H4612" s="9" t="s">
        <v>4896</v>
      </c>
      <c r="I4612" s="9" t="s">
        <v>150</v>
      </c>
      <c r="J4612" s="9" t="str">
        <f t="shared" si="290"/>
        <v>RS DQLAB</v>
      </c>
      <c r="K4612" s="10" t="s">
        <v>151</v>
      </c>
      <c r="L4612" t="str">
        <f t="shared" si="291"/>
        <v>SELL</v>
      </c>
    </row>
    <row r="4613" spans="1:12" x14ac:dyDescent="0.2">
      <c r="A4613" s="11" t="s">
        <v>4766</v>
      </c>
      <c r="B4613" s="12">
        <v>44545</v>
      </c>
      <c r="C4613" s="13" t="s">
        <v>17</v>
      </c>
      <c r="D4613" s="13">
        <v>8</v>
      </c>
      <c r="E4613" s="13" t="s">
        <v>116</v>
      </c>
      <c r="F4613" s="16" t="str">
        <f t="shared" si="288"/>
        <v>OTHER</v>
      </c>
      <c r="G4613" s="16" t="str">
        <f t="shared" si="289"/>
        <v>OTHER</v>
      </c>
      <c r="H4613" s="9" t="s">
        <v>4896</v>
      </c>
      <c r="I4613" s="13" t="s">
        <v>150</v>
      </c>
      <c r="J4613" s="9" t="str">
        <f t="shared" si="290"/>
        <v>RS DQLAB</v>
      </c>
      <c r="K4613" s="14" t="s">
        <v>151</v>
      </c>
      <c r="L4613" t="str">
        <f t="shared" si="291"/>
        <v>SELL</v>
      </c>
    </row>
    <row r="4614" spans="1:12" x14ac:dyDescent="0.2">
      <c r="A4614" s="7" t="s">
        <v>4767</v>
      </c>
      <c r="B4614" s="8">
        <v>44545</v>
      </c>
      <c r="C4614" s="9" t="s">
        <v>17</v>
      </c>
      <c r="D4614" s="9">
        <v>5</v>
      </c>
      <c r="E4614" s="9" t="s">
        <v>116</v>
      </c>
      <c r="F4614" s="16" t="str">
        <f t="shared" si="288"/>
        <v>OTHER</v>
      </c>
      <c r="G4614" s="16" t="str">
        <f t="shared" si="289"/>
        <v>OTHER</v>
      </c>
      <c r="H4614" s="9" t="s">
        <v>4896</v>
      </c>
      <c r="I4614" s="9" t="s">
        <v>150</v>
      </c>
      <c r="J4614" s="9" t="str">
        <f t="shared" si="290"/>
        <v>RS DQLAB</v>
      </c>
      <c r="K4614" s="10" t="s">
        <v>151</v>
      </c>
      <c r="L4614" t="str">
        <f t="shared" si="291"/>
        <v>SELL</v>
      </c>
    </row>
    <row r="4615" spans="1:12" x14ac:dyDescent="0.2">
      <c r="A4615" s="11" t="s">
        <v>4768</v>
      </c>
      <c r="B4615" s="12">
        <v>44545</v>
      </c>
      <c r="C4615" s="13" t="s">
        <v>17</v>
      </c>
      <c r="D4615" s="13">
        <v>1</v>
      </c>
      <c r="E4615" s="13" t="s">
        <v>116</v>
      </c>
      <c r="F4615" s="16" t="str">
        <f t="shared" si="288"/>
        <v>OTHER</v>
      </c>
      <c r="G4615" s="16" t="str">
        <f t="shared" si="289"/>
        <v>OTHER</v>
      </c>
      <c r="H4615" s="9" t="s">
        <v>4896</v>
      </c>
      <c r="I4615" s="13" t="s">
        <v>150</v>
      </c>
      <c r="J4615" s="9" t="str">
        <f t="shared" si="290"/>
        <v>RS DQLAB</v>
      </c>
      <c r="K4615" s="14" t="s">
        <v>151</v>
      </c>
      <c r="L4615" t="str">
        <f t="shared" si="291"/>
        <v>SELL</v>
      </c>
    </row>
    <row r="4616" spans="1:12" x14ac:dyDescent="0.2">
      <c r="A4616" s="7" t="s">
        <v>4769</v>
      </c>
      <c r="B4616" s="8">
        <v>44545</v>
      </c>
      <c r="C4616" s="9" t="s">
        <v>14</v>
      </c>
      <c r="D4616" s="9">
        <v>100</v>
      </c>
      <c r="E4616" s="9" t="s">
        <v>116</v>
      </c>
      <c r="F4616" s="16" t="str">
        <f t="shared" si="288"/>
        <v>OTHER</v>
      </c>
      <c r="G4616" s="16" t="str">
        <f t="shared" si="289"/>
        <v>OTHER</v>
      </c>
      <c r="H4616" s="9" t="s">
        <v>4896</v>
      </c>
      <c r="I4616" s="9" t="s">
        <v>150</v>
      </c>
      <c r="J4616" s="9" t="str">
        <f t="shared" si="290"/>
        <v>RS DQLAB</v>
      </c>
      <c r="K4616" s="10" t="s">
        <v>151</v>
      </c>
      <c r="L4616" t="str">
        <f t="shared" si="291"/>
        <v>SELL</v>
      </c>
    </row>
    <row r="4617" spans="1:12" x14ac:dyDescent="0.2">
      <c r="A4617" s="11" t="s">
        <v>4770</v>
      </c>
      <c r="B4617" s="12">
        <v>44545</v>
      </c>
      <c r="C4617" s="13" t="s">
        <v>23</v>
      </c>
      <c r="D4617" s="13">
        <v>55</v>
      </c>
      <c r="E4617" s="13" t="s">
        <v>116</v>
      </c>
      <c r="F4617" s="16" t="str">
        <f t="shared" si="288"/>
        <v>OTHER</v>
      </c>
      <c r="G4617" s="16" t="str">
        <f t="shared" si="289"/>
        <v>OTHER</v>
      </c>
      <c r="H4617" s="9" t="s">
        <v>4896</v>
      </c>
      <c r="I4617" s="13" t="s">
        <v>150</v>
      </c>
      <c r="J4617" s="9" t="str">
        <f t="shared" si="290"/>
        <v>RS DQLAB</v>
      </c>
      <c r="K4617" s="14" t="s">
        <v>151</v>
      </c>
      <c r="L4617" t="str">
        <f t="shared" si="291"/>
        <v>SELL</v>
      </c>
    </row>
    <row r="4618" spans="1:12" x14ac:dyDescent="0.2">
      <c r="A4618" s="7" t="s">
        <v>4771</v>
      </c>
      <c r="B4618" s="8">
        <v>44546</v>
      </c>
      <c r="C4618" s="9" t="s">
        <v>22</v>
      </c>
      <c r="D4618" s="9">
        <v>40</v>
      </c>
      <c r="E4618" s="9" t="s">
        <v>116</v>
      </c>
      <c r="F4618" s="16" t="str">
        <f t="shared" si="288"/>
        <v>OTHER</v>
      </c>
      <c r="G4618" s="16" t="str">
        <f t="shared" si="289"/>
        <v>OTHER</v>
      </c>
      <c r="H4618" s="9" t="s">
        <v>4896</v>
      </c>
      <c r="I4618" s="9" t="s">
        <v>150</v>
      </c>
      <c r="J4618" s="9" t="str">
        <f t="shared" si="290"/>
        <v>RS DQLAB</v>
      </c>
      <c r="K4618" s="10" t="s">
        <v>151</v>
      </c>
      <c r="L4618" t="str">
        <f t="shared" si="291"/>
        <v>SELL</v>
      </c>
    </row>
    <row r="4619" spans="1:12" x14ac:dyDescent="0.2">
      <c r="A4619" s="11" t="s">
        <v>4772</v>
      </c>
      <c r="B4619" s="12">
        <v>44546</v>
      </c>
      <c r="C4619" s="13" t="s">
        <v>16</v>
      </c>
      <c r="D4619" s="13">
        <v>18</v>
      </c>
      <c r="E4619" s="13" t="s">
        <v>116</v>
      </c>
      <c r="F4619" s="16" t="str">
        <f t="shared" si="288"/>
        <v>OTHER</v>
      </c>
      <c r="G4619" s="16" t="str">
        <f t="shared" si="289"/>
        <v>OTHER</v>
      </c>
      <c r="H4619" s="9" t="s">
        <v>4896</v>
      </c>
      <c r="I4619" s="13" t="s">
        <v>150</v>
      </c>
      <c r="J4619" s="9" t="str">
        <f t="shared" si="290"/>
        <v>RS DQLAB</v>
      </c>
      <c r="K4619" s="14" t="s">
        <v>151</v>
      </c>
      <c r="L4619" t="str">
        <f t="shared" si="291"/>
        <v>SELL</v>
      </c>
    </row>
    <row r="4620" spans="1:12" x14ac:dyDescent="0.2">
      <c r="A4620" s="7" t="s">
        <v>4773</v>
      </c>
      <c r="B4620" s="8">
        <v>44546</v>
      </c>
      <c r="C4620" s="9" t="s">
        <v>28</v>
      </c>
      <c r="D4620" s="9">
        <v>21</v>
      </c>
      <c r="E4620" s="9" t="s">
        <v>116</v>
      </c>
      <c r="F4620" s="16" t="str">
        <f t="shared" si="288"/>
        <v>OTHER</v>
      </c>
      <c r="G4620" s="16" t="str">
        <f t="shared" si="289"/>
        <v>OTHER</v>
      </c>
      <c r="H4620" s="9" t="s">
        <v>4896</v>
      </c>
      <c r="I4620" s="9" t="s">
        <v>150</v>
      </c>
      <c r="J4620" s="9" t="str">
        <f t="shared" si="290"/>
        <v>RS DQLAB</v>
      </c>
      <c r="K4620" s="10" t="s">
        <v>151</v>
      </c>
      <c r="L4620" t="str">
        <f t="shared" si="291"/>
        <v>SELL</v>
      </c>
    </row>
    <row r="4621" spans="1:12" x14ac:dyDescent="0.2">
      <c r="A4621" s="11" t="s">
        <v>4774</v>
      </c>
      <c r="B4621" s="12">
        <v>44546</v>
      </c>
      <c r="C4621" s="13" t="s">
        <v>17</v>
      </c>
      <c r="D4621" s="13">
        <v>75</v>
      </c>
      <c r="E4621" s="13" t="s">
        <v>116</v>
      </c>
      <c r="F4621" s="16" t="str">
        <f t="shared" si="288"/>
        <v>OTHER</v>
      </c>
      <c r="G4621" s="16" t="str">
        <f t="shared" si="289"/>
        <v>OTHER</v>
      </c>
      <c r="H4621" s="9" t="s">
        <v>4896</v>
      </c>
      <c r="I4621" s="13" t="s">
        <v>150</v>
      </c>
      <c r="J4621" s="9" t="str">
        <f t="shared" si="290"/>
        <v>RS DQLAB</v>
      </c>
      <c r="K4621" s="14" t="s">
        <v>151</v>
      </c>
      <c r="L4621" t="str">
        <f t="shared" si="291"/>
        <v>SELL</v>
      </c>
    </row>
    <row r="4622" spans="1:12" x14ac:dyDescent="0.2">
      <c r="A4622" s="7" t="s">
        <v>4775</v>
      </c>
      <c r="B4622" s="8">
        <v>44546</v>
      </c>
      <c r="C4622" s="9" t="s">
        <v>5</v>
      </c>
      <c r="D4622" s="9">
        <v>68</v>
      </c>
      <c r="E4622" s="9" t="s">
        <v>116</v>
      </c>
      <c r="F4622" s="16" t="str">
        <f t="shared" si="288"/>
        <v>OTHER</v>
      </c>
      <c r="G4622" s="16" t="str">
        <f t="shared" si="289"/>
        <v>OTHER</v>
      </c>
      <c r="H4622" s="9" t="s">
        <v>4896</v>
      </c>
      <c r="I4622" s="9" t="s">
        <v>150</v>
      </c>
      <c r="J4622" s="9" t="str">
        <f t="shared" si="290"/>
        <v>RS DQLAB</v>
      </c>
      <c r="K4622" s="10" t="s">
        <v>151</v>
      </c>
      <c r="L4622" t="str">
        <f t="shared" si="291"/>
        <v>SELL</v>
      </c>
    </row>
    <row r="4623" spans="1:12" x14ac:dyDescent="0.2">
      <c r="A4623" s="11" t="s">
        <v>4776</v>
      </c>
      <c r="B4623" s="12">
        <v>44547</v>
      </c>
      <c r="C4623" s="13" t="s">
        <v>24</v>
      </c>
      <c r="D4623" s="13">
        <v>27</v>
      </c>
      <c r="E4623" s="13" t="s">
        <v>116</v>
      </c>
      <c r="F4623" s="16" t="str">
        <f t="shared" si="288"/>
        <v>OTHER</v>
      </c>
      <c r="G4623" s="16" t="str">
        <f t="shared" si="289"/>
        <v>OTHER</v>
      </c>
      <c r="H4623" s="9" t="s">
        <v>4896</v>
      </c>
      <c r="I4623" s="13" t="s">
        <v>150</v>
      </c>
      <c r="J4623" s="9" t="str">
        <f t="shared" si="290"/>
        <v>RS DQLAB</v>
      </c>
      <c r="K4623" s="14" t="s">
        <v>151</v>
      </c>
      <c r="L4623" t="str">
        <f t="shared" si="291"/>
        <v>SELL</v>
      </c>
    </row>
    <row r="4624" spans="1:12" x14ac:dyDescent="0.2">
      <c r="A4624" s="7" t="s">
        <v>4777</v>
      </c>
      <c r="B4624" s="8">
        <v>44547</v>
      </c>
      <c r="C4624" s="9" t="s">
        <v>38</v>
      </c>
      <c r="D4624" s="9">
        <v>22</v>
      </c>
      <c r="E4624" s="9" t="s">
        <v>116</v>
      </c>
      <c r="F4624" s="16" t="str">
        <f t="shared" si="288"/>
        <v>OTHER</v>
      </c>
      <c r="G4624" s="16" t="str">
        <f t="shared" si="289"/>
        <v>OTHER</v>
      </c>
      <c r="H4624" s="9" t="s">
        <v>4896</v>
      </c>
      <c r="I4624" s="9" t="s">
        <v>150</v>
      </c>
      <c r="J4624" s="9" t="str">
        <f t="shared" si="290"/>
        <v>RS DQLAB</v>
      </c>
      <c r="K4624" s="10" t="s">
        <v>151</v>
      </c>
      <c r="L4624" t="str">
        <f t="shared" si="291"/>
        <v>SELL</v>
      </c>
    </row>
    <row r="4625" spans="1:12" x14ac:dyDescent="0.2">
      <c r="A4625" s="11" t="s">
        <v>4778</v>
      </c>
      <c r="B4625" s="12">
        <v>44547</v>
      </c>
      <c r="C4625" s="13" t="s">
        <v>25</v>
      </c>
      <c r="D4625" s="13">
        <v>31</v>
      </c>
      <c r="E4625" s="13" t="s">
        <v>116</v>
      </c>
      <c r="F4625" s="16" t="str">
        <f t="shared" si="288"/>
        <v>OTHER</v>
      </c>
      <c r="G4625" s="16" t="str">
        <f t="shared" si="289"/>
        <v>OTHER</v>
      </c>
      <c r="H4625" s="9" t="s">
        <v>4896</v>
      </c>
      <c r="I4625" s="13" t="s">
        <v>150</v>
      </c>
      <c r="J4625" s="9" t="str">
        <f t="shared" si="290"/>
        <v>RS DQLAB</v>
      </c>
      <c r="K4625" s="14" t="s">
        <v>151</v>
      </c>
      <c r="L4625" t="str">
        <f t="shared" si="291"/>
        <v>SELL</v>
      </c>
    </row>
    <row r="4626" spans="1:12" x14ac:dyDescent="0.2">
      <c r="A4626" s="7" t="s">
        <v>4779</v>
      </c>
      <c r="B4626" s="8">
        <v>44548</v>
      </c>
      <c r="C4626" s="9" t="s">
        <v>37</v>
      </c>
      <c r="D4626" s="9">
        <v>27</v>
      </c>
      <c r="E4626" s="9" t="s">
        <v>116</v>
      </c>
      <c r="F4626" s="16" t="str">
        <f t="shared" si="288"/>
        <v>OTHER</v>
      </c>
      <c r="G4626" s="16" t="str">
        <f t="shared" si="289"/>
        <v>OTHER</v>
      </c>
      <c r="H4626" s="9" t="s">
        <v>4896</v>
      </c>
      <c r="I4626" s="9" t="s">
        <v>150</v>
      </c>
      <c r="J4626" s="9" t="str">
        <f t="shared" si="290"/>
        <v>RS DQLAB</v>
      </c>
      <c r="K4626" s="10" t="s">
        <v>151</v>
      </c>
      <c r="L4626" t="str">
        <f t="shared" si="291"/>
        <v>SELL</v>
      </c>
    </row>
    <row r="4627" spans="1:12" x14ac:dyDescent="0.2">
      <c r="A4627" s="11" t="s">
        <v>4780</v>
      </c>
      <c r="B4627" s="12">
        <v>44548</v>
      </c>
      <c r="C4627" s="13" t="s">
        <v>24</v>
      </c>
      <c r="D4627" s="13">
        <v>31</v>
      </c>
      <c r="E4627" s="13" t="s">
        <v>116</v>
      </c>
      <c r="F4627" s="16" t="str">
        <f t="shared" si="288"/>
        <v>OTHER</v>
      </c>
      <c r="G4627" s="16" t="str">
        <f t="shared" si="289"/>
        <v>OTHER</v>
      </c>
      <c r="H4627" s="9" t="s">
        <v>4896</v>
      </c>
      <c r="I4627" s="13" t="s">
        <v>150</v>
      </c>
      <c r="J4627" s="9" t="str">
        <f t="shared" si="290"/>
        <v>RS DQLAB</v>
      </c>
      <c r="K4627" s="14" t="s">
        <v>151</v>
      </c>
      <c r="L4627" t="str">
        <f t="shared" si="291"/>
        <v>SELL</v>
      </c>
    </row>
    <row r="4628" spans="1:12" x14ac:dyDescent="0.2">
      <c r="A4628" s="7" t="s">
        <v>4781</v>
      </c>
      <c r="B4628" s="8">
        <v>44548</v>
      </c>
      <c r="C4628" s="9" t="s">
        <v>41</v>
      </c>
      <c r="D4628" s="9">
        <v>34</v>
      </c>
      <c r="E4628" s="9" t="s">
        <v>116</v>
      </c>
      <c r="F4628" s="16" t="str">
        <f t="shared" si="288"/>
        <v>OTHER</v>
      </c>
      <c r="G4628" s="16" t="str">
        <f t="shared" si="289"/>
        <v>OTHER</v>
      </c>
      <c r="H4628" s="9" t="s">
        <v>4896</v>
      </c>
      <c r="I4628" s="9" t="s">
        <v>150</v>
      </c>
      <c r="J4628" s="9" t="str">
        <f t="shared" si="290"/>
        <v>RS DQLAB</v>
      </c>
      <c r="K4628" s="10" t="s">
        <v>151</v>
      </c>
      <c r="L4628" t="str">
        <f t="shared" si="291"/>
        <v>SELL</v>
      </c>
    </row>
    <row r="4629" spans="1:12" x14ac:dyDescent="0.2">
      <c r="A4629" s="11" t="s">
        <v>4782</v>
      </c>
      <c r="B4629" s="12">
        <v>44548</v>
      </c>
      <c r="C4629" s="13" t="s">
        <v>41</v>
      </c>
      <c r="D4629" s="13">
        <v>9</v>
      </c>
      <c r="E4629" s="13" t="s">
        <v>116</v>
      </c>
      <c r="F4629" s="16" t="str">
        <f t="shared" si="288"/>
        <v>OTHER</v>
      </c>
      <c r="G4629" s="16" t="str">
        <f t="shared" si="289"/>
        <v>OTHER</v>
      </c>
      <c r="H4629" s="9" t="s">
        <v>4896</v>
      </c>
      <c r="I4629" s="13" t="s">
        <v>150</v>
      </c>
      <c r="J4629" s="9" t="str">
        <f t="shared" si="290"/>
        <v>RS DQLAB</v>
      </c>
      <c r="K4629" s="14" t="s">
        <v>151</v>
      </c>
      <c r="L4629" t="str">
        <f t="shared" si="291"/>
        <v>SELL</v>
      </c>
    </row>
    <row r="4630" spans="1:12" x14ac:dyDescent="0.2">
      <c r="A4630" s="7" t="s">
        <v>4783</v>
      </c>
      <c r="B4630" s="8">
        <v>44548</v>
      </c>
      <c r="C4630" s="9" t="s">
        <v>41</v>
      </c>
      <c r="D4630" s="9">
        <v>44</v>
      </c>
      <c r="E4630" s="9" t="s">
        <v>116</v>
      </c>
      <c r="F4630" s="16" t="str">
        <f t="shared" si="288"/>
        <v>OTHER</v>
      </c>
      <c r="G4630" s="16" t="str">
        <f t="shared" si="289"/>
        <v>OTHER</v>
      </c>
      <c r="H4630" s="9" t="s">
        <v>4896</v>
      </c>
      <c r="I4630" s="9" t="s">
        <v>150</v>
      </c>
      <c r="J4630" s="9" t="str">
        <f t="shared" si="290"/>
        <v>RS DQLAB</v>
      </c>
      <c r="K4630" s="10" t="s">
        <v>151</v>
      </c>
      <c r="L4630" t="str">
        <f t="shared" si="291"/>
        <v>SELL</v>
      </c>
    </row>
    <row r="4631" spans="1:12" x14ac:dyDescent="0.2">
      <c r="A4631" s="11" t="s">
        <v>4784</v>
      </c>
      <c r="B4631" s="12">
        <v>44548</v>
      </c>
      <c r="C4631" s="13" t="s">
        <v>22</v>
      </c>
      <c r="D4631" s="13">
        <v>21</v>
      </c>
      <c r="E4631" s="13" t="s">
        <v>116</v>
      </c>
      <c r="F4631" s="16" t="str">
        <f t="shared" si="288"/>
        <v>OTHER</v>
      </c>
      <c r="G4631" s="16" t="str">
        <f t="shared" si="289"/>
        <v>OTHER</v>
      </c>
      <c r="H4631" s="9" t="s">
        <v>4896</v>
      </c>
      <c r="I4631" s="13" t="s">
        <v>150</v>
      </c>
      <c r="J4631" s="9" t="str">
        <f t="shared" si="290"/>
        <v>RS DQLAB</v>
      </c>
      <c r="K4631" s="14" t="s">
        <v>151</v>
      </c>
      <c r="L4631" t="str">
        <f t="shared" si="291"/>
        <v>SELL</v>
      </c>
    </row>
    <row r="4632" spans="1:12" x14ac:dyDescent="0.2">
      <c r="A4632" s="7" t="s">
        <v>4785</v>
      </c>
      <c r="B4632" s="8">
        <v>44548</v>
      </c>
      <c r="C4632" s="9" t="s">
        <v>36</v>
      </c>
      <c r="D4632" s="9">
        <v>214</v>
      </c>
      <c r="E4632" s="9" t="s">
        <v>116</v>
      </c>
      <c r="F4632" s="16" t="str">
        <f t="shared" si="288"/>
        <v>OTHER</v>
      </c>
      <c r="G4632" s="16" t="str">
        <f t="shared" si="289"/>
        <v>OTHER</v>
      </c>
      <c r="H4632" s="9" t="s">
        <v>4896</v>
      </c>
      <c r="I4632" s="9" t="s">
        <v>150</v>
      </c>
      <c r="J4632" s="9" t="str">
        <f t="shared" si="290"/>
        <v>RS DQLAB</v>
      </c>
      <c r="K4632" s="10" t="s">
        <v>151</v>
      </c>
      <c r="L4632" t="str">
        <f t="shared" si="291"/>
        <v>SELL</v>
      </c>
    </row>
    <row r="4633" spans="1:12" x14ac:dyDescent="0.2">
      <c r="A4633" s="11" t="s">
        <v>4786</v>
      </c>
      <c r="B4633" s="12">
        <v>44548</v>
      </c>
      <c r="C4633" s="13" t="s">
        <v>30</v>
      </c>
      <c r="D4633" s="13">
        <v>105</v>
      </c>
      <c r="E4633" s="13" t="s">
        <v>116</v>
      </c>
      <c r="F4633" s="16" t="str">
        <f t="shared" si="288"/>
        <v>OTHER</v>
      </c>
      <c r="G4633" s="16" t="str">
        <f t="shared" si="289"/>
        <v>OTHER</v>
      </c>
      <c r="H4633" s="9" t="s">
        <v>4896</v>
      </c>
      <c r="I4633" s="13" t="s">
        <v>150</v>
      </c>
      <c r="J4633" s="9" t="str">
        <f t="shared" si="290"/>
        <v>RS DQLAB</v>
      </c>
      <c r="K4633" s="14" t="s">
        <v>151</v>
      </c>
      <c r="L4633" t="str">
        <f t="shared" si="291"/>
        <v>SELL</v>
      </c>
    </row>
    <row r="4634" spans="1:12" x14ac:dyDescent="0.2">
      <c r="A4634" s="7" t="s">
        <v>4787</v>
      </c>
      <c r="B4634" s="8">
        <v>44548</v>
      </c>
      <c r="C4634" s="9" t="s">
        <v>5</v>
      </c>
      <c r="D4634" s="9">
        <v>22</v>
      </c>
      <c r="E4634" s="9" t="s">
        <v>116</v>
      </c>
      <c r="F4634" s="16" t="str">
        <f t="shared" si="288"/>
        <v>OTHER</v>
      </c>
      <c r="G4634" s="16" t="str">
        <f t="shared" si="289"/>
        <v>OTHER</v>
      </c>
      <c r="H4634" s="9" t="s">
        <v>4896</v>
      </c>
      <c r="I4634" s="9" t="s">
        <v>150</v>
      </c>
      <c r="J4634" s="9" t="str">
        <f t="shared" si="290"/>
        <v>RS DQLAB</v>
      </c>
      <c r="K4634" s="10" t="s">
        <v>151</v>
      </c>
      <c r="L4634" t="str">
        <f t="shared" si="291"/>
        <v>SELL</v>
      </c>
    </row>
    <row r="4635" spans="1:12" x14ac:dyDescent="0.2">
      <c r="A4635" s="11" t="s">
        <v>4788</v>
      </c>
      <c r="B4635" s="12">
        <v>44548</v>
      </c>
      <c r="C4635" s="13" t="s">
        <v>25</v>
      </c>
      <c r="D4635" s="13">
        <v>31</v>
      </c>
      <c r="E4635" s="13" t="s">
        <v>116</v>
      </c>
      <c r="F4635" s="16" t="str">
        <f t="shared" si="288"/>
        <v>OTHER</v>
      </c>
      <c r="G4635" s="16" t="str">
        <f t="shared" si="289"/>
        <v>OTHER</v>
      </c>
      <c r="H4635" s="9" t="s">
        <v>4896</v>
      </c>
      <c r="I4635" s="13" t="s">
        <v>150</v>
      </c>
      <c r="J4635" s="9" t="str">
        <f t="shared" si="290"/>
        <v>RS DQLAB</v>
      </c>
      <c r="K4635" s="14" t="s">
        <v>151</v>
      </c>
      <c r="L4635" t="str">
        <f t="shared" si="291"/>
        <v>SELL</v>
      </c>
    </row>
    <row r="4636" spans="1:12" x14ac:dyDescent="0.2">
      <c r="A4636" s="7" t="s">
        <v>4789</v>
      </c>
      <c r="B4636" s="8">
        <v>44549</v>
      </c>
      <c r="C4636" s="9" t="s">
        <v>27</v>
      </c>
      <c r="D4636" s="9">
        <v>26</v>
      </c>
      <c r="E4636" s="9" t="s">
        <v>116</v>
      </c>
      <c r="F4636" s="16" t="str">
        <f t="shared" si="288"/>
        <v>OTHER</v>
      </c>
      <c r="G4636" s="16" t="str">
        <f t="shared" si="289"/>
        <v>OTHER</v>
      </c>
      <c r="H4636" s="9" t="s">
        <v>4896</v>
      </c>
      <c r="I4636" s="9" t="s">
        <v>150</v>
      </c>
      <c r="J4636" s="9" t="str">
        <f t="shared" si="290"/>
        <v>RS DQLAB</v>
      </c>
      <c r="K4636" s="10" t="s">
        <v>151</v>
      </c>
      <c r="L4636" t="str">
        <f t="shared" si="291"/>
        <v>SELL</v>
      </c>
    </row>
    <row r="4637" spans="1:12" x14ac:dyDescent="0.2">
      <c r="A4637" s="11" t="s">
        <v>4790</v>
      </c>
      <c r="B4637" s="12">
        <v>44549</v>
      </c>
      <c r="C4637" s="13" t="s">
        <v>12</v>
      </c>
      <c r="D4637" s="13">
        <v>7</v>
      </c>
      <c r="E4637" s="13" t="s">
        <v>116</v>
      </c>
      <c r="F4637" s="16" t="str">
        <f t="shared" si="288"/>
        <v>OTHER</v>
      </c>
      <c r="G4637" s="16" t="str">
        <f t="shared" si="289"/>
        <v>OTHER</v>
      </c>
      <c r="H4637" s="9" t="s">
        <v>4896</v>
      </c>
      <c r="I4637" s="13" t="s">
        <v>150</v>
      </c>
      <c r="J4637" s="9" t="str">
        <f t="shared" si="290"/>
        <v>RS DQLAB</v>
      </c>
      <c r="K4637" s="14" t="s">
        <v>151</v>
      </c>
      <c r="L4637" t="str">
        <f t="shared" si="291"/>
        <v>SELL</v>
      </c>
    </row>
    <row r="4638" spans="1:12" x14ac:dyDescent="0.2">
      <c r="A4638" s="7" t="s">
        <v>4791</v>
      </c>
      <c r="B4638" s="8">
        <v>44549</v>
      </c>
      <c r="C4638" s="9" t="s">
        <v>12</v>
      </c>
      <c r="D4638" s="9">
        <v>46</v>
      </c>
      <c r="E4638" s="9" t="s">
        <v>116</v>
      </c>
      <c r="F4638" s="16" t="str">
        <f t="shared" si="288"/>
        <v>OTHER</v>
      </c>
      <c r="G4638" s="16" t="str">
        <f t="shared" si="289"/>
        <v>OTHER</v>
      </c>
      <c r="H4638" s="9" t="s">
        <v>4896</v>
      </c>
      <c r="I4638" s="9" t="s">
        <v>150</v>
      </c>
      <c r="J4638" s="9" t="str">
        <f t="shared" si="290"/>
        <v>RS DQLAB</v>
      </c>
      <c r="K4638" s="10" t="s">
        <v>151</v>
      </c>
      <c r="L4638" t="str">
        <f t="shared" si="291"/>
        <v>SELL</v>
      </c>
    </row>
    <row r="4639" spans="1:12" x14ac:dyDescent="0.2">
      <c r="A4639" s="11" t="s">
        <v>4792</v>
      </c>
      <c r="B4639" s="12">
        <v>44549</v>
      </c>
      <c r="C4639" s="13" t="s">
        <v>37</v>
      </c>
      <c r="D4639" s="13">
        <v>47</v>
      </c>
      <c r="E4639" s="13" t="s">
        <v>116</v>
      </c>
      <c r="F4639" s="16" t="str">
        <f t="shared" si="288"/>
        <v>OTHER</v>
      </c>
      <c r="G4639" s="16" t="str">
        <f t="shared" si="289"/>
        <v>OTHER</v>
      </c>
      <c r="H4639" s="9" t="s">
        <v>4896</v>
      </c>
      <c r="I4639" s="13" t="s">
        <v>150</v>
      </c>
      <c r="J4639" s="9" t="str">
        <f t="shared" si="290"/>
        <v>RS DQLAB</v>
      </c>
      <c r="K4639" s="14" t="s">
        <v>151</v>
      </c>
      <c r="L4639" t="str">
        <f t="shared" si="291"/>
        <v>SELL</v>
      </c>
    </row>
    <row r="4640" spans="1:12" x14ac:dyDescent="0.2">
      <c r="A4640" s="7" t="s">
        <v>4793</v>
      </c>
      <c r="B4640" s="8">
        <v>44549</v>
      </c>
      <c r="C4640" s="9" t="s">
        <v>37</v>
      </c>
      <c r="D4640" s="9">
        <v>19</v>
      </c>
      <c r="E4640" s="9" t="s">
        <v>116</v>
      </c>
      <c r="F4640" s="16" t="str">
        <f t="shared" si="288"/>
        <v>OTHER</v>
      </c>
      <c r="G4640" s="16" t="str">
        <f t="shared" si="289"/>
        <v>OTHER</v>
      </c>
      <c r="H4640" s="9" t="s">
        <v>4896</v>
      </c>
      <c r="I4640" s="9" t="s">
        <v>150</v>
      </c>
      <c r="J4640" s="9" t="str">
        <f t="shared" si="290"/>
        <v>RS DQLAB</v>
      </c>
      <c r="K4640" s="10" t="s">
        <v>151</v>
      </c>
      <c r="L4640" t="str">
        <f t="shared" si="291"/>
        <v>SELL</v>
      </c>
    </row>
    <row r="4641" spans="1:12" x14ac:dyDescent="0.2">
      <c r="A4641" s="11" t="s">
        <v>4794</v>
      </c>
      <c r="B4641" s="12">
        <v>44549</v>
      </c>
      <c r="C4641" s="13" t="s">
        <v>37</v>
      </c>
      <c r="D4641" s="13">
        <v>36</v>
      </c>
      <c r="E4641" s="13" t="s">
        <v>116</v>
      </c>
      <c r="F4641" s="16" t="str">
        <f t="shared" si="288"/>
        <v>OTHER</v>
      </c>
      <c r="G4641" s="16" t="str">
        <f t="shared" si="289"/>
        <v>OTHER</v>
      </c>
      <c r="H4641" s="9" t="s">
        <v>4896</v>
      </c>
      <c r="I4641" s="13" t="s">
        <v>150</v>
      </c>
      <c r="J4641" s="9" t="str">
        <f t="shared" si="290"/>
        <v>RS DQLAB</v>
      </c>
      <c r="K4641" s="14" t="s">
        <v>151</v>
      </c>
      <c r="L4641" t="str">
        <f t="shared" si="291"/>
        <v>SELL</v>
      </c>
    </row>
    <row r="4642" spans="1:12" x14ac:dyDescent="0.2">
      <c r="A4642" s="7" t="s">
        <v>4795</v>
      </c>
      <c r="B4642" s="8">
        <v>44549</v>
      </c>
      <c r="C4642" s="9" t="s">
        <v>24</v>
      </c>
      <c r="D4642" s="9">
        <v>43</v>
      </c>
      <c r="E4642" s="9" t="s">
        <v>116</v>
      </c>
      <c r="F4642" s="16" t="str">
        <f t="shared" si="288"/>
        <v>OTHER</v>
      </c>
      <c r="G4642" s="16" t="str">
        <f t="shared" si="289"/>
        <v>OTHER</v>
      </c>
      <c r="H4642" s="9" t="s">
        <v>4896</v>
      </c>
      <c r="I4642" s="9" t="s">
        <v>150</v>
      </c>
      <c r="J4642" s="9" t="str">
        <f t="shared" si="290"/>
        <v>RS DQLAB</v>
      </c>
      <c r="K4642" s="10" t="s">
        <v>151</v>
      </c>
      <c r="L4642" t="str">
        <f t="shared" si="291"/>
        <v>SELL</v>
      </c>
    </row>
    <row r="4643" spans="1:12" x14ac:dyDescent="0.2">
      <c r="A4643" s="11" t="s">
        <v>4796</v>
      </c>
      <c r="B4643" s="12">
        <v>44549</v>
      </c>
      <c r="C4643" s="13" t="s">
        <v>24</v>
      </c>
      <c r="D4643" s="13">
        <v>5</v>
      </c>
      <c r="E4643" s="13" t="s">
        <v>116</v>
      </c>
      <c r="F4643" s="16" t="str">
        <f t="shared" si="288"/>
        <v>OTHER</v>
      </c>
      <c r="G4643" s="16" t="str">
        <f t="shared" si="289"/>
        <v>OTHER</v>
      </c>
      <c r="H4643" s="9" t="s">
        <v>4896</v>
      </c>
      <c r="I4643" s="13" t="s">
        <v>150</v>
      </c>
      <c r="J4643" s="9" t="str">
        <f t="shared" si="290"/>
        <v>RS DQLAB</v>
      </c>
      <c r="K4643" s="14" t="s">
        <v>151</v>
      </c>
      <c r="L4643" t="str">
        <f t="shared" si="291"/>
        <v>SELL</v>
      </c>
    </row>
    <row r="4644" spans="1:12" x14ac:dyDescent="0.2">
      <c r="A4644" s="7" t="s">
        <v>4797</v>
      </c>
      <c r="B4644" s="8">
        <v>44549</v>
      </c>
      <c r="C4644" s="9" t="s">
        <v>41</v>
      </c>
      <c r="D4644" s="9">
        <v>34</v>
      </c>
      <c r="E4644" s="9" t="s">
        <v>116</v>
      </c>
      <c r="F4644" s="16" t="str">
        <f t="shared" si="288"/>
        <v>OTHER</v>
      </c>
      <c r="G4644" s="16" t="str">
        <f t="shared" si="289"/>
        <v>OTHER</v>
      </c>
      <c r="H4644" s="9" t="s">
        <v>4896</v>
      </c>
      <c r="I4644" s="9" t="s">
        <v>150</v>
      </c>
      <c r="J4644" s="9" t="str">
        <f t="shared" si="290"/>
        <v>RS DQLAB</v>
      </c>
      <c r="K4644" s="10" t="s">
        <v>151</v>
      </c>
      <c r="L4644" t="str">
        <f t="shared" si="291"/>
        <v>SELL</v>
      </c>
    </row>
    <row r="4645" spans="1:12" x14ac:dyDescent="0.2">
      <c r="A4645" s="11" t="s">
        <v>4798</v>
      </c>
      <c r="B4645" s="12">
        <v>44549</v>
      </c>
      <c r="C4645" s="13" t="s">
        <v>16</v>
      </c>
      <c r="D4645" s="13">
        <v>12</v>
      </c>
      <c r="E4645" s="13" t="s">
        <v>116</v>
      </c>
      <c r="F4645" s="16" t="str">
        <f t="shared" si="288"/>
        <v>OTHER</v>
      </c>
      <c r="G4645" s="16" t="str">
        <f t="shared" si="289"/>
        <v>OTHER</v>
      </c>
      <c r="H4645" s="9" t="s">
        <v>4896</v>
      </c>
      <c r="I4645" s="13" t="s">
        <v>150</v>
      </c>
      <c r="J4645" s="9" t="str">
        <f t="shared" si="290"/>
        <v>RS DQLAB</v>
      </c>
      <c r="K4645" s="14" t="s">
        <v>151</v>
      </c>
      <c r="L4645" t="str">
        <f t="shared" si="291"/>
        <v>SELL</v>
      </c>
    </row>
    <row r="4646" spans="1:12" x14ac:dyDescent="0.2">
      <c r="A4646" s="7" t="s">
        <v>4799</v>
      </c>
      <c r="B4646" s="8">
        <v>44549</v>
      </c>
      <c r="C4646" s="9" t="s">
        <v>20</v>
      </c>
      <c r="D4646" s="9">
        <v>28</v>
      </c>
      <c r="E4646" s="9" t="s">
        <v>116</v>
      </c>
      <c r="F4646" s="16" t="str">
        <f t="shared" si="288"/>
        <v>OTHER</v>
      </c>
      <c r="G4646" s="16" t="str">
        <f t="shared" si="289"/>
        <v>OTHER</v>
      </c>
      <c r="H4646" s="9" t="s">
        <v>4896</v>
      </c>
      <c r="I4646" s="9" t="s">
        <v>150</v>
      </c>
      <c r="J4646" s="9" t="str">
        <f t="shared" si="290"/>
        <v>RS DQLAB</v>
      </c>
      <c r="K4646" s="10" t="s">
        <v>151</v>
      </c>
      <c r="L4646" t="str">
        <f t="shared" si="291"/>
        <v>SELL</v>
      </c>
    </row>
    <row r="4647" spans="1:12" x14ac:dyDescent="0.2">
      <c r="A4647" s="11" t="s">
        <v>4800</v>
      </c>
      <c r="B4647" s="12">
        <v>44549</v>
      </c>
      <c r="C4647" s="13" t="s">
        <v>20</v>
      </c>
      <c r="D4647" s="13">
        <v>36</v>
      </c>
      <c r="E4647" s="13" t="s">
        <v>116</v>
      </c>
      <c r="F4647" s="16" t="str">
        <f t="shared" si="288"/>
        <v>OTHER</v>
      </c>
      <c r="G4647" s="16" t="str">
        <f t="shared" si="289"/>
        <v>OTHER</v>
      </c>
      <c r="H4647" s="9" t="s">
        <v>4896</v>
      </c>
      <c r="I4647" s="13" t="s">
        <v>150</v>
      </c>
      <c r="J4647" s="9" t="str">
        <f t="shared" si="290"/>
        <v>RS DQLAB</v>
      </c>
      <c r="K4647" s="14" t="s">
        <v>151</v>
      </c>
      <c r="L4647" t="str">
        <f t="shared" si="291"/>
        <v>SELL</v>
      </c>
    </row>
    <row r="4648" spans="1:12" x14ac:dyDescent="0.2">
      <c r="A4648" s="7" t="s">
        <v>4801</v>
      </c>
      <c r="B4648" s="8">
        <v>44549</v>
      </c>
      <c r="C4648" s="9" t="s">
        <v>5</v>
      </c>
      <c r="D4648" s="9">
        <v>153</v>
      </c>
      <c r="E4648" s="9" t="s">
        <v>116</v>
      </c>
      <c r="F4648" s="16" t="str">
        <f t="shared" si="288"/>
        <v>OTHER</v>
      </c>
      <c r="G4648" s="16" t="str">
        <f t="shared" si="289"/>
        <v>OTHER</v>
      </c>
      <c r="H4648" s="9" t="s">
        <v>4896</v>
      </c>
      <c r="I4648" s="9" t="s">
        <v>150</v>
      </c>
      <c r="J4648" s="9" t="str">
        <f t="shared" si="290"/>
        <v>RS DQLAB</v>
      </c>
      <c r="K4648" s="10" t="s">
        <v>151</v>
      </c>
      <c r="L4648" t="str">
        <f t="shared" si="291"/>
        <v>SELL</v>
      </c>
    </row>
    <row r="4649" spans="1:12" x14ac:dyDescent="0.2">
      <c r="A4649" s="11" t="s">
        <v>4802</v>
      </c>
      <c r="B4649" s="12">
        <v>44549</v>
      </c>
      <c r="C4649" s="13" t="s">
        <v>34</v>
      </c>
      <c r="D4649" s="13">
        <v>20</v>
      </c>
      <c r="E4649" s="13" t="s">
        <v>116</v>
      </c>
      <c r="F4649" s="16" t="str">
        <f t="shared" si="288"/>
        <v>OTHER</v>
      </c>
      <c r="G4649" s="16" t="str">
        <f t="shared" si="289"/>
        <v>OTHER</v>
      </c>
      <c r="H4649" s="9" t="s">
        <v>4896</v>
      </c>
      <c r="I4649" s="13" t="s">
        <v>150</v>
      </c>
      <c r="J4649" s="9" t="str">
        <f t="shared" si="290"/>
        <v>RS DQLAB</v>
      </c>
      <c r="K4649" s="14" t="s">
        <v>151</v>
      </c>
      <c r="L4649" t="str">
        <f t="shared" si="291"/>
        <v>SELL</v>
      </c>
    </row>
    <row r="4650" spans="1:12" x14ac:dyDescent="0.2">
      <c r="A4650" s="7" t="s">
        <v>4803</v>
      </c>
      <c r="B4650" s="8">
        <v>44549</v>
      </c>
      <c r="C4650" s="9" t="s">
        <v>21</v>
      </c>
      <c r="D4650" s="9">
        <v>587</v>
      </c>
      <c r="E4650" s="9" t="s">
        <v>116</v>
      </c>
      <c r="F4650" s="16" t="str">
        <f t="shared" si="288"/>
        <v>OTHER</v>
      </c>
      <c r="G4650" s="16" t="str">
        <f t="shared" si="289"/>
        <v>OTHER</v>
      </c>
      <c r="H4650" s="9" t="s">
        <v>4896</v>
      </c>
      <c r="I4650" s="9" t="s">
        <v>150</v>
      </c>
      <c r="J4650" s="9" t="str">
        <f t="shared" si="290"/>
        <v>RS DQLAB</v>
      </c>
      <c r="K4650" s="10" t="s">
        <v>151</v>
      </c>
      <c r="L4650" t="str">
        <f t="shared" si="291"/>
        <v>SELL</v>
      </c>
    </row>
    <row r="4651" spans="1:12" x14ac:dyDescent="0.2">
      <c r="A4651" s="11" t="s">
        <v>4804</v>
      </c>
      <c r="B4651" s="12">
        <v>44550</v>
      </c>
      <c r="C4651" s="13" t="s">
        <v>8</v>
      </c>
      <c r="D4651" s="13">
        <v>30</v>
      </c>
      <c r="E4651" s="13" t="s">
        <v>116</v>
      </c>
      <c r="F4651" s="16" t="str">
        <f t="shared" si="288"/>
        <v>OTHER</v>
      </c>
      <c r="G4651" s="16" t="str">
        <f t="shared" si="289"/>
        <v>OTHER</v>
      </c>
      <c r="H4651" s="9" t="s">
        <v>4896</v>
      </c>
      <c r="I4651" s="13" t="s">
        <v>150</v>
      </c>
      <c r="J4651" s="9" t="str">
        <f t="shared" si="290"/>
        <v>RS DQLAB</v>
      </c>
      <c r="K4651" s="14" t="s">
        <v>151</v>
      </c>
      <c r="L4651" t="str">
        <f t="shared" si="291"/>
        <v>SELL</v>
      </c>
    </row>
    <row r="4652" spans="1:12" x14ac:dyDescent="0.2">
      <c r="A4652" s="7" t="s">
        <v>4805</v>
      </c>
      <c r="B4652" s="8">
        <v>44550</v>
      </c>
      <c r="C4652" s="9" t="s">
        <v>23</v>
      </c>
      <c r="D4652" s="9">
        <v>23</v>
      </c>
      <c r="E4652" s="9" t="s">
        <v>116</v>
      </c>
      <c r="F4652" s="16" t="str">
        <f t="shared" si="288"/>
        <v>OTHER</v>
      </c>
      <c r="G4652" s="16" t="str">
        <f t="shared" si="289"/>
        <v>OTHER</v>
      </c>
      <c r="H4652" s="9" t="s">
        <v>4896</v>
      </c>
      <c r="I4652" s="9" t="s">
        <v>150</v>
      </c>
      <c r="J4652" s="9" t="str">
        <f t="shared" si="290"/>
        <v>RS DQLAB</v>
      </c>
      <c r="K4652" s="10" t="s">
        <v>151</v>
      </c>
      <c r="L4652" t="str">
        <f t="shared" si="291"/>
        <v>SELL</v>
      </c>
    </row>
    <row r="4653" spans="1:12" x14ac:dyDescent="0.2">
      <c r="A4653" s="11" t="s">
        <v>4806</v>
      </c>
      <c r="B4653" s="12">
        <v>44551</v>
      </c>
      <c r="C4653" s="13" t="s">
        <v>37</v>
      </c>
      <c r="D4653" s="13">
        <v>345</v>
      </c>
      <c r="E4653" s="13" t="s">
        <v>116</v>
      </c>
      <c r="F4653" s="16" t="str">
        <f t="shared" si="288"/>
        <v>OTHER</v>
      </c>
      <c r="G4653" s="16" t="str">
        <f t="shared" si="289"/>
        <v>OTHER</v>
      </c>
      <c r="H4653" s="9" t="s">
        <v>4896</v>
      </c>
      <c r="I4653" s="13" t="s">
        <v>150</v>
      </c>
      <c r="J4653" s="9" t="str">
        <f t="shared" si="290"/>
        <v>RS DQLAB</v>
      </c>
      <c r="K4653" s="14" t="s">
        <v>151</v>
      </c>
      <c r="L4653" t="str">
        <f t="shared" si="291"/>
        <v>SELL</v>
      </c>
    </row>
    <row r="4654" spans="1:12" x14ac:dyDescent="0.2">
      <c r="A4654" s="7" t="s">
        <v>4807</v>
      </c>
      <c r="B4654" s="8">
        <v>44551</v>
      </c>
      <c r="C4654" s="9" t="s">
        <v>28</v>
      </c>
      <c r="D4654" s="9">
        <v>4</v>
      </c>
      <c r="E4654" s="9" t="s">
        <v>116</v>
      </c>
      <c r="F4654" s="16" t="str">
        <f t="shared" si="288"/>
        <v>OTHER</v>
      </c>
      <c r="G4654" s="16" t="str">
        <f t="shared" si="289"/>
        <v>OTHER</v>
      </c>
      <c r="H4654" s="9" t="s">
        <v>4896</v>
      </c>
      <c r="I4654" s="9" t="s">
        <v>150</v>
      </c>
      <c r="J4654" s="9" t="str">
        <f t="shared" si="290"/>
        <v>RS DQLAB</v>
      </c>
      <c r="K4654" s="10" t="s">
        <v>151</v>
      </c>
      <c r="L4654" t="str">
        <f t="shared" si="291"/>
        <v>SELL</v>
      </c>
    </row>
    <row r="4655" spans="1:12" x14ac:dyDescent="0.2">
      <c r="A4655" s="11" t="s">
        <v>4808</v>
      </c>
      <c r="B4655" s="12">
        <v>44552</v>
      </c>
      <c r="C4655" s="13" t="s">
        <v>38</v>
      </c>
      <c r="D4655" s="13">
        <v>20</v>
      </c>
      <c r="E4655" s="13" t="s">
        <v>116</v>
      </c>
      <c r="F4655" s="16" t="str">
        <f t="shared" si="288"/>
        <v>OTHER</v>
      </c>
      <c r="G4655" s="16" t="str">
        <f t="shared" si="289"/>
        <v>OTHER</v>
      </c>
      <c r="H4655" s="9" t="s">
        <v>4896</v>
      </c>
      <c r="I4655" s="13" t="s">
        <v>150</v>
      </c>
      <c r="J4655" s="9" t="str">
        <f t="shared" si="290"/>
        <v>RS DQLAB</v>
      </c>
      <c r="K4655" s="14" t="s">
        <v>151</v>
      </c>
      <c r="L4655" t="str">
        <f t="shared" si="291"/>
        <v>SELL</v>
      </c>
    </row>
    <row r="4656" spans="1:12" x14ac:dyDescent="0.2">
      <c r="A4656" s="7" t="s">
        <v>4809</v>
      </c>
      <c r="B4656" s="8">
        <v>44552</v>
      </c>
      <c r="C4656" s="9" t="s">
        <v>10</v>
      </c>
      <c r="D4656" s="9">
        <v>19</v>
      </c>
      <c r="E4656" s="9" t="s">
        <v>116</v>
      </c>
      <c r="F4656" s="16" t="str">
        <f t="shared" si="288"/>
        <v>OTHER</v>
      </c>
      <c r="G4656" s="16" t="str">
        <f t="shared" si="289"/>
        <v>OTHER</v>
      </c>
      <c r="H4656" s="9" t="s">
        <v>4896</v>
      </c>
      <c r="I4656" s="9" t="s">
        <v>150</v>
      </c>
      <c r="J4656" s="9" t="str">
        <f t="shared" si="290"/>
        <v>RS DQLAB</v>
      </c>
      <c r="K4656" s="10" t="s">
        <v>151</v>
      </c>
      <c r="L4656" t="str">
        <f t="shared" si="291"/>
        <v>SELL</v>
      </c>
    </row>
    <row r="4657" spans="1:12" x14ac:dyDescent="0.2">
      <c r="A4657" s="11" t="s">
        <v>4810</v>
      </c>
      <c r="B4657" s="12">
        <v>44552</v>
      </c>
      <c r="C4657" s="13" t="s">
        <v>40</v>
      </c>
      <c r="D4657" s="13">
        <v>174</v>
      </c>
      <c r="E4657" s="13" t="s">
        <v>116</v>
      </c>
      <c r="F4657" s="16" t="str">
        <f t="shared" si="288"/>
        <v>OTHER</v>
      </c>
      <c r="G4657" s="16" t="str">
        <f t="shared" si="289"/>
        <v>OTHER</v>
      </c>
      <c r="H4657" s="9" t="s">
        <v>4896</v>
      </c>
      <c r="I4657" s="13" t="s">
        <v>150</v>
      </c>
      <c r="J4657" s="9" t="str">
        <f t="shared" si="290"/>
        <v>RS DQLAB</v>
      </c>
      <c r="K4657" s="14" t="s">
        <v>151</v>
      </c>
      <c r="L4657" t="str">
        <f t="shared" si="291"/>
        <v>SELL</v>
      </c>
    </row>
    <row r="4658" spans="1:12" x14ac:dyDescent="0.2">
      <c r="A4658" s="7" t="s">
        <v>4811</v>
      </c>
      <c r="B4658" s="8">
        <v>44552</v>
      </c>
      <c r="C4658" s="9" t="s">
        <v>14</v>
      </c>
      <c r="D4658" s="9">
        <v>23</v>
      </c>
      <c r="E4658" s="9" t="s">
        <v>116</v>
      </c>
      <c r="F4658" s="16" t="str">
        <f t="shared" si="288"/>
        <v>OTHER</v>
      </c>
      <c r="G4658" s="16" t="str">
        <f t="shared" si="289"/>
        <v>OTHER</v>
      </c>
      <c r="H4658" s="9" t="s">
        <v>4896</v>
      </c>
      <c r="I4658" s="9" t="s">
        <v>150</v>
      </c>
      <c r="J4658" s="9" t="str">
        <f t="shared" si="290"/>
        <v>RS DQLAB</v>
      </c>
      <c r="K4658" s="10" t="s">
        <v>151</v>
      </c>
      <c r="L4658" t="str">
        <f t="shared" si="291"/>
        <v>SELL</v>
      </c>
    </row>
    <row r="4659" spans="1:12" x14ac:dyDescent="0.2">
      <c r="A4659" s="11" t="s">
        <v>4812</v>
      </c>
      <c r="B4659" s="12">
        <v>44553</v>
      </c>
      <c r="C4659" s="13" t="s">
        <v>37</v>
      </c>
      <c r="D4659" s="13">
        <v>51</v>
      </c>
      <c r="E4659" s="13" t="s">
        <v>116</v>
      </c>
      <c r="F4659" s="16" t="str">
        <f t="shared" si="288"/>
        <v>OTHER</v>
      </c>
      <c r="G4659" s="16" t="str">
        <f t="shared" si="289"/>
        <v>OTHER</v>
      </c>
      <c r="H4659" s="9" t="s">
        <v>4896</v>
      </c>
      <c r="I4659" s="13" t="s">
        <v>150</v>
      </c>
      <c r="J4659" s="9" t="str">
        <f t="shared" si="290"/>
        <v>RS DQLAB</v>
      </c>
      <c r="K4659" s="14" t="s">
        <v>151</v>
      </c>
      <c r="L4659" t="str">
        <f t="shared" si="291"/>
        <v>SELL</v>
      </c>
    </row>
    <row r="4660" spans="1:12" x14ac:dyDescent="0.2">
      <c r="A4660" s="7" t="s">
        <v>4813</v>
      </c>
      <c r="B4660" s="8">
        <v>44553</v>
      </c>
      <c r="C4660" s="9" t="s">
        <v>24</v>
      </c>
      <c r="D4660" s="9">
        <v>21</v>
      </c>
      <c r="E4660" s="9" t="s">
        <v>116</v>
      </c>
      <c r="F4660" s="16" t="str">
        <f t="shared" si="288"/>
        <v>OTHER</v>
      </c>
      <c r="G4660" s="16" t="str">
        <f t="shared" si="289"/>
        <v>OTHER</v>
      </c>
      <c r="H4660" s="9" t="s">
        <v>4896</v>
      </c>
      <c r="I4660" s="9" t="s">
        <v>150</v>
      </c>
      <c r="J4660" s="9" t="str">
        <f t="shared" si="290"/>
        <v>RS DQLAB</v>
      </c>
      <c r="K4660" s="10" t="s">
        <v>151</v>
      </c>
      <c r="L4660" t="str">
        <f t="shared" si="291"/>
        <v>SELL</v>
      </c>
    </row>
    <row r="4661" spans="1:12" x14ac:dyDescent="0.2">
      <c r="A4661" s="11" t="s">
        <v>4814</v>
      </c>
      <c r="B4661" s="12">
        <v>44553</v>
      </c>
      <c r="C4661" s="13" t="s">
        <v>22</v>
      </c>
      <c r="D4661" s="13">
        <v>36</v>
      </c>
      <c r="E4661" s="13" t="s">
        <v>116</v>
      </c>
      <c r="F4661" s="16" t="str">
        <f t="shared" si="288"/>
        <v>OTHER</v>
      </c>
      <c r="G4661" s="16" t="str">
        <f t="shared" si="289"/>
        <v>OTHER</v>
      </c>
      <c r="H4661" s="9" t="s">
        <v>4896</v>
      </c>
      <c r="I4661" s="13" t="s">
        <v>150</v>
      </c>
      <c r="J4661" s="9" t="str">
        <f t="shared" si="290"/>
        <v>RS DQLAB</v>
      </c>
      <c r="K4661" s="14" t="s">
        <v>151</v>
      </c>
      <c r="L4661" t="str">
        <f t="shared" si="291"/>
        <v>SELL</v>
      </c>
    </row>
    <row r="4662" spans="1:12" x14ac:dyDescent="0.2">
      <c r="A4662" s="7" t="s">
        <v>4815</v>
      </c>
      <c r="B4662" s="8">
        <v>44553</v>
      </c>
      <c r="C4662" s="9" t="s">
        <v>10</v>
      </c>
      <c r="D4662" s="9">
        <v>14</v>
      </c>
      <c r="E4662" s="9" t="s">
        <v>116</v>
      </c>
      <c r="F4662" s="16" t="str">
        <f t="shared" si="288"/>
        <v>OTHER</v>
      </c>
      <c r="G4662" s="16" t="str">
        <f t="shared" si="289"/>
        <v>OTHER</v>
      </c>
      <c r="H4662" s="9" t="s">
        <v>4896</v>
      </c>
      <c r="I4662" s="9" t="s">
        <v>150</v>
      </c>
      <c r="J4662" s="9" t="str">
        <f t="shared" si="290"/>
        <v>RS DQLAB</v>
      </c>
      <c r="K4662" s="10" t="s">
        <v>151</v>
      </c>
      <c r="L4662" t="str">
        <f t="shared" si="291"/>
        <v>SELL</v>
      </c>
    </row>
    <row r="4663" spans="1:12" x14ac:dyDescent="0.2">
      <c r="A4663" s="11" t="s">
        <v>4816</v>
      </c>
      <c r="B4663" s="12">
        <v>44553</v>
      </c>
      <c r="C4663" s="13" t="s">
        <v>7</v>
      </c>
      <c r="D4663" s="13">
        <v>66</v>
      </c>
      <c r="E4663" s="13" t="s">
        <v>116</v>
      </c>
      <c r="F4663" s="16" t="str">
        <f t="shared" si="288"/>
        <v>OTHER</v>
      </c>
      <c r="G4663" s="16" t="str">
        <f t="shared" si="289"/>
        <v>OTHER</v>
      </c>
      <c r="H4663" s="9" t="s">
        <v>4896</v>
      </c>
      <c r="I4663" s="13" t="s">
        <v>150</v>
      </c>
      <c r="J4663" s="9" t="str">
        <f t="shared" si="290"/>
        <v>RS DQLAB</v>
      </c>
      <c r="K4663" s="14" t="s">
        <v>151</v>
      </c>
      <c r="L4663" t="str">
        <f t="shared" si="291"/>
        <v>SELL</v>
      </c>
    </row>
    <row r="4664" spans="1:12" x14ac:dyDescent="0.2">
      <c r="A4664" s="7" t="s">
        <v>4817</v>
      </c>
      <c r="B4664" s="8">
        <v>44554</v>
      </c>
      <c r="C4664" s="9" t="s">
        <v>37</v>
      </c>
      <c r="D4664" s="9">
        <v>73</v>
      </c>
      <c r="E4664" s="9" t="s">
        <v>116</v>
      </c>
      <c r="F4664" s="16" t="str">
        <f t="shared" si="288"/>
        <v>OTHER</v>
      </c>
      <c r="G4664" s="16" t="str">
        <f t="shared" si="289"/>
        <v>OTHER</v>
      </c>
      <c r="H4664" s="9" t="s">
        <v>4896</v>
      </c>
      <c r="I4664" s="9" t="s">
        <v>150</v>
      </c>
      <c r="J4664" s="9" t="str">
        <f t="shared" si="290"/>
        <v>RS DQLAB</v>
      </c>
      <c r="K4664" s="10" t="s">
        <v>151</v>
      </c>
      <c r="L4664" t="str">
        <f t="shared" si="291"/>
        <v>SELL</v>
      </c>
    </row>
    <row r="4665" spans="1:12" x14ac:dyDescent="0.2">
      <c r="A4665" s="11" t="s">
        <v>4818</v>
      </c>
      <c r="B4665" s="12">
        <v>44554</v>
      </c>
      <c r="C4665" s="13" t="s">
        <v>9</v>
      </c>
      <c r="D4665" s="13">
        <v>1</v>
      </c>
      <c r="E4665" s="13" t="s">
        <v>116</v>
      </c>
      <c r="F4665" s="16" t="str">
        <f t="shared" si="288"/>
        <v>OTHER</v>
      </c>
      <c r="G4665" s="16" t="str">
        <f t="shared" si="289"/>
        <v>OTHER</v>
      </c>
      <c r="H4665" s="9" t="s">
        <v>4896</v>
      </c>
      <c r="I4665" s="13" t="s">
        <v>150</v>
      </c>
      <c r="J4665" s="9" t="str">
        <f t="shared" si="290"/>
        <v>RS DQLAB</v>
      </c>
      <c r="K4665" s="14" t="s">
        <v>151</v>
      </c>
      <c r="L4665" t="str">
        <f t="shared" si="291"/>
        <v>SELL</v>
      </c>
    </row>
    <row r="4666" spans="1:12" x14ac:dyDescent="0.2">
      <c r="A4666" s="7" t="s">
        <v>4819</v>
      </c>
      <c r="B4666" s="8">
        <v>44554</v>
      </c>
      <c r="C4666" s="9" t="s">
        <v>38</v>
      </c>
      <c r="D4666" s="9">
        <v>183</v>
      </c>
      <c r="E4666" s="9" t="s">
        <v>116</v>
      </c>
      <c r="F4666" s="16" t="str">
        <f t="shared" si="288"/>
        <v>OTHER</v>
      </c>
      <c r="G4666" s="16" t="str">
        <f t="shared" si="289"/>
        <v>OTHER</v>
      </c>
      <c r="H4666" s="9" t="s">
        <v>4896</v>
      </c>
      <c r="I4666" s="9" t="s">
        <v>150</v>
      </c>
      <c r="J4666" s="9" t="str">
        <f t="shared" si="290"/>
        <v>RS DQLAB</v>
      </c>
      <c r="K4666" s="10" t="s">
        <v>151</v>
      </c>
      <c r="L4666" t="str">
        <f t="shared" si="291"/>
        <v>SELL</v>
      </c>
    </row>
    <row r="4667" spans="1:12" x14ac:dyDescent="0.2">
      <c r="A4667" s="11" t="s">
        <v>4820</v>
      </c>
      <c r="B4667" s="12">
        <v>44554</v>
      </c>
      <c r="C4667" s="13" t="s">
        <v>18</v>
      </c>
      <c r="D4667" s="13">
        <v>272</v>
      </c>
      <c r="E4667" s="13" t="s">
        <v>116</v>
      </c>
      <c r="F4667" s="16" t="str">
        <f t="shared" si="288"/>
        <v>OTHER</v>
      </c>
      <c r="G4667" s="16" t="str">
        <f t="shared" si="289"/>
        <v>OTHER</v>
      </c>
      <c r="H4667" s="9" t="s">
        <v>4896</v>
      </c>
      <c r="I4667" s="13" t="s">
        <v>150</v>
      </c>
      <c r="J4667" s="9" t="str">
        <f t="shared" si="290"/>
        <v>RS DQLAB</v>
      </c>
      <c r="K4667" s="14" t="s">
        <v>151</v>
      </c>
      <c r="L4667" t="str">
        <f t="shared" si="291"/>
        <v>SELL</v>
      </c>
    </row>
    <row r="4668" spans="1:12" x14ac:dyDescent="0.2">
      <c r="A4668" s="7" t="s">
        <v>4821</v>
      </c>
      <c r="B4668" s="8">
        <v>44554</v>
      </c>
      <c r="C4668" s="9" t="s">
        <v>39</v>
      </c>
      <c r="D4668" s="9">
        <v>13</v>
      </c>
      <c r="E4668" s="9" t="s">
        <v>116</v>
      </c>
      <c r="F4668" s="16" t="str">
        <f t="shared" si="288"/>
        <v>OTHER</v>
      </c>
      <c r="G4668" s="16" t="str">
        <f t="shared" si="289"/>
        <v>OTHER</v>
      </c>
      <c r="H4668" s="9" t="s">
        <v>4896</v>
      </c>
      <c r="I4668" s="9" t="s">
        <v>150</v>
      </c>
      <c r="J4668" s="9" t="str">
        <f t="shared" si="290"/>
        <v>RS DQLAB</v>
      </c>
      <c r="K4668" s="10" t="s">
        <v>151</v>
      </c>
      <c r="L4668" t="str">
        <f t="shared" si="291"/>
        <v>SELL</v>
      </c>
    </row>
    <row r="4669" spans="1:12" x14ac:dyDescent="0.2">
      <c r="A4669" s="11" t="s">
        <v>4822</v>
      </c>
      <c r="B4669" s="12">
        <v>44554</v>
      </c>
      <c r="C4669" s="13" t="s">
        <v>39</v>
      </c>
      <c r="D4669" s="13">
        <v>193</v>
      </c>
      <c r="E4669" s="13" t="s">
        <v>116</v>
      </c>
      <c r="F4669" s="16" t="str">
        <f t="shared" si="288"/>
        <v>OTHER</v>
      </c>
      <c r="G4669" s="16" t="str">
        <f t="shared" si="289"/>
        <v>OTHER</v>
      </c>
      <c r="H4669" s="9" t="s">
        <v>4896</v>
      </c>
      <c r="I4669" s="13" t="s">
        <v>150</v>
      </c>
      <c r="J4669" s="9" t="str">
        <f t="shared" si="290"/>
        <v>RS DQLAB</v>
      </c>
      <c r="K4669" s="14" t="s">
        <v>151</v>
      </c>
      <c r="L4669" t="str">
        <f t="shared" si="291"/>
        <v>SELL</v>
      </c>
    </row>
    <row r="4670" spans="1:12" x14ac:dyDescent="0.2">
      <c r="A4670" s="7" t="s">
        <v>4823</v>
      </c>
      <c r="B4670" s="8">
        <v>44555</v>
      </c>
      <c r="C4670" s="9" t="s">
        <v>37</v>
      </c>
      <c r="D4670" s="9">
        <v>78</v>
      </c>
      <c r="E4670" s="9" t="s">
        <v>116</v>
      </c>
      <c r="F4670" s="16" t="str">
        <f t="shared" si="288"/>
        <v>OTHER</v>
      </c>
      <c r="G4670" s="16" t="str">
        <f t="shared" si="289"/>
        <v>OTHER</v>
      </c>
      <c r="H4670" s="9" t="s">
        <v>4896</v>
      </c>
      <c r="I4670" s="9" t="s">
        <v>150</v>
      </c>
      <c r="J4670" s="9" t="str">
        <f t="shared" si="290"/>
        <v>RS DQLAB</v>
      </c>
      <c r="K4670" s="10" t="s">
        <v>151</v>
      </c>
      <c r="L4670" t="str">
        <f t="shared" si="291"/>
        <v>SELL</v>
      </c>
    </row>
    <row r="4671" spans="1:12" x14ac:dyDescent="0.2">
      <c r="A4671" s="11" t="s">
        <v>4824</v>
      </c>
      <c r="B4671" s="12">
        <v>44555</v>
      </c>
      <c r="C4671" s="13" t="s">
        <v>24</v>
      </c>
      <c r="D4671" s="13">
        <v>33</v>
      </c>
      <c r="E4671" s="13" t="s">
        <v>116</v>
      </c>
      <c r="F4671" s="16" t="str">
        <f t="shared" si="288"/>
        <v>OTHER</v>
      </c>
      <c r="G4671" s="16" t="str">
        <f t="shared" si="289"/>
        <v>OTHER</v>
      </c>
      <c r="H4671" s="9" t="s">
        <v>4896</v>
      </c>
      <c r="I4671" s="13" t="s">
        <v>150</v>
      </c>
      <c r="J4671" s="9" t="str">
        <f t="shared" si="290"/>
        <v>RS DQLAB</v>
      </c>
      <c r="K4671" s="14" t="s">
        <v>151</v>
      </c>
      <c r="L4671" t="str">
        <f t="shared" si="291"/>
        <v>SELL</v>
      </c>
    </row>
    <row r="4672" spans="1:12" x14ac:dyDescent="0.2">
      <c r="A4672" s="7" t="s">
        <v>4825</v>
      </c>
      <c r="B4672" s="8">
        <v>44555</v>
      </c>
      <c r="C4672" s="9" t="s">
        <v>10</v>
      </c>
      <c r="D4672" s="9">
        <v>138</v>
      </c>
      <c r="E4672" s="9" t="s">
        <v>116</v>
      </c>
      <c r="F4672" s="16" t="str">
        <f t="shared" si="288"/>
        <v>OTHER</v>
      </c>
      <c r="G4672" s="16" t="str">
        <f t="shared" si="289"/>
        <v>OTHER</v>
      </c>
      <c r="H4672" s="9" t="s">
        <v>4896</v>
      </c>
      <c r="I4672" s="9" t="s">
        <v>150</v>
      </c>
      <c r="J4672" s="9" t="str">
        <f t="shared" si="290"/>
        <v>RS DQLAB</v>
      </c>
      <c r="K4672" s="10" t="s">
        <v>151</v>
      </c>
      <c r="L4672" t="str">
        <f t="shared" si="291"/>
        <v>SELL</v>
      </c>
    </row>
    <row r="4673" spans="1:12" x14ac:dyDescent="0.2">
      <c r="A4673" s="11" t="s">
        <v>4826</v>
      </c>
      <c r="B4673" s="12">
        <v>44555</v>
      </c>
      <c r="C4673" s="13" t="s">
        <v>7</v>
      </c>
      <c r="D4673" s="13">
        <v>40</v>
      </c>
      <c r="E4673" s="13" t="s">
        <v>116</v>
      </c>
      <c r="F4673" s="16" t="str">
        <f t="shared" si="288"/>
        <v>OTHER</v>
      </c>
      <c r="G4673" s="16" t="str">
        <f t="shared" si="289"/>
        <v>OTHER</v>
      </c>
      <c r="H4673" s="9" t="s">
        <v>4896</v>
      </c>
      <c r="I4673" s="13" t="s">
        <v>150</v>
      </c>
      <c r="J4673" s="9" t="str">
        <f t="shared" si="290"/>
        <v>RS DQLAB</v>
      </c>
      <c r="K4673" s="14" t="s">
        <v>151</v>
      </c>
      <c r="L4673" t="str">
        <f t="shared" si="291"/>
        <v>SELL</v>
      </c>
    </row>
    <row r="4674" spans="1:12" x14ac:dyDescent="0.2">
      <c r="A4674" s="7" t="s">
        <v>4827</v>
      </c>
      <c r="B4674" s="8">
        <v>44555</v>
      </c>
      <c r="C4674" s="9" t="s">
        <v>25</v>
      </c>
      <c r="D4674" s="9">
        <v>52</v>
      </c>
      <c r="E4674" s="9" t="s">
        <v>116</v>
      </c>
      <c r="F4674" s="16" t="str">
        <f t="shared" si="288"/>
        <v>OTHER</v>
      </c>
      <c r="G4674" s="16" t="str">
        <f t="shared" si="289"/>
        <v>OTHER</v>
      </c>
      <c r="H4674" s="9" t="s">
        <v>4896</v>
      </c>
      <c r="I4674" s="9" t="s">
        <v>150</v>
      </c>
      <c r="J4674" s="9" t="str">
        <f t="shared" si="290"/>
        <v>RS DQLAB</v>
      </c>
      <c r="K4674" s="10" t="s">
        <v>151</v>
      </c>
      <c r="L4674" t="str">
        <f t="shared" si="291"/>
        <v>SELL</v>
      </c>
    </row>
    <row r="4675" spans="1:12" x14ac:dyDescent="0.2">
      <c r="A4675" s="11" t="s">
        <v>4828</v>
      </c>
      <c r="B4675" s="12">
        <v>44556</v>
      </c>
      <c r="C4675" s="13" t="s">
        <v>37</v>
      </c>
      <c r="D4675" s="13">
        <v>51</v>
      </c>
      <c r="E4675" s="13" t="s">
        <v>116</v>
      </c>
      <c r="F4675" s="16" t="str">
        <f t="shared" ref="F4675:F4710" si="292">UPPER(IF(LEN(E4675)=0,"OTHER",E4675))</f>
        <v>OTHER</v>
      </c>
      <c r="G4675" s="16" t="str">
        <f t="shared" ref="G4675:G4710" si="293">LEFT(F4675,7)</f>
        <v>OTHER</v>
      </c>
      <c r="H4675" s="9" t="s">
        <v>4896</v>
      </c>
      <c r="I4675" s="13" t="s">
        <v>150</v>
      </c>
      <c r="J4675" s="9" t="str">
        <f t="shared" ref="J4675:J4710" si="294">(UPPER(IF(LEN(I4675)=0,"OTHER",I4675)))</f>
        <v>RS DQLAB</v>
      </c>
      <c r="K4675" s="14" t="s">
        <v>151</v>
      </c>
      <c r="L4675" t="str">
        <f t="shared" ref="L4675:L4710" si="295">UPPER(K4675)</f>
        <v>SELL</v>
      </c>
    </row>
    <row r="4676" spans="1:12" x14ac:dyDescent="0.2">
      <c r="A4676" s="7" t="s">
        <v>4829</v>
      </c>
      <c r="B4676" s="8">
        <v>44556</v>
      </c>
      <c r="C4676" s="9" t="s">
        <v>9</v>
      </c>
      <c r="D4676" s="9">
        <v>37</v>
      </c>
      <c r="E4676" s="9" t="s">
        <v>116</v>
      </c>
      <c r="F4676" s="16" t="str">
        <f t="shared" si="292"/>
        <v>OTHER</v>
      </c>
      <c r="G4676" s="16" t="str">
        <f t="shared" si="293"/>
        <v>OTHER</v>
      </c>
      <c r="H4676" s="9" t="s">
        <v>4896</v>
      </c>
      <c r="I4676" s="9" t="s">
        <v>150</v>
      </c>
      <c r="J4676" s="9" t="str">
        <f t="shared" si="294"/>
        <v>RS DQLAB</v>
      </c>
      <c r="K4676" s="10" t="s">
        <v>151</v>
      </c>
      <c r="L4676" t="str">
        <f t="shared" si="295"/>
        <v>SELL</v>
      </c>
    </row>
    <row r="4677" spans="1:12" x14ac:dyDescent="0.2">
      <c r="A4677" s="11" t="s">
        <v>4830</v>
      </c>
      <c r="B4677" s="12">
        <v>44556</v>
      </c>
      <c r="C4677" s="13" t="s">
        <v>9</v>
      </c>
      <c r="D4677" s="13">
        <v>13</v>
      </c>
      <c r="E4677" s="13" t="s">
        <v>116</v>
      </c>
      <c r="F4677" s="16" t="str">
        <f t="shared" si="292"/>
        <v>OTHER</v>
      </c>
      <c r="G4677" s="16" t="str">
        <f t="shared" si="293"/>
        <v>OTHER</v>
      </c>
      <c r="H4677" s="9" t="s">
        <v>4896</v>
      </c>
      <c r="I4677" s="13" t="s">
        <v>150</v>
      </c>
      <c r="J4677" s="9" t="str">
        <f t="shared" si="294"/>
        <v>RS DQLAB</v>
      </c>
      <c r="K4677" s="14" t="s">
        <v>151</v>
      </c>
      <c r="L4677" t="str">
        <f t="shared" si="295"/>
        <v>SELL</v>
      </c>
    </row>
    <row r="4678" spans="1:12" x14ac:dyDescent="0.2">
      <c r="A4678" s="7" t="s">
        <v>4831</v>
      </c>
      <c r="B4678" s="8">
        <v>44556</v>
      </c>
      <c r="C4678" s="9" t="s">
        <v>24</v>
      </c>
      <c r="D4678" s="9">
        <v>39</v>
      </c>
      <c r="E4678" s="9" t="s">
        <v>116</v>
      </c>
      <c r="F4678" s="16" t="str">
        <f t="shared" si="292"/>
        <v>OTHER</v>
      </c>
      <c r="G4678" s="16" t="str">
        <f t="shared" si="293"/>
        <v>OTHER</v>
      </c>
      <c r="H4678" s="9" t="s">
        <v>4896</v>
      </c>
      <c r="I4678" s="9" t="s">
        <v>150</v>
      </c>
      <c r="J4678" s="9" t="str">
        <f t="shared" si="294"/>
        <v>RS DQLAB</v>
      </c>
      <c r="K4678" s="10" t="s">
        <v>151</v>
      </c>
      <c r="L4678" t="str">
        <f t="shared" si="295"/>
        <v>SELL</v>
      </c>
    </row>
    <row r="4679" spans="1:12" x14ac:dyDescent="0.2">
      <c r="A4679" s="11" t="s">
        <v>4832</v>
      </c>
      <c r="B4679" s="12">
        <v>44556</v>
      </c>
      <c r="C4679" s="13" t="s">
        <v>10</v>
      </c>
      <c r="D4679" s="13">
        <v>6</v>
      </c>
      <c r="E4679" s="13" t="s">
        <v>116</v>
      </c>
      <c r="F4679" s="16" t="str">
        <f t="shared" si="292"/>
        <v>OTHER</v>
      </c>
      <c r="G4679" s="16" t="str">
        <f t="shared" si="293"/>
        <v>OTHER</v>
      </c>
      <c r="H4679" s="9" t="s">
        <v>4896</v>
      </c>
      <c r="I4679" s="13" t="s">
        <v>150</v>
      </c>
      <c r="J4679" s="9" t="str">
        <f t="shared" si="294"/>
        <v>RS DQLAB</v>
      </c>
      <c r="K4679" s="14" t="s">
        <v>151</v>
      </c>
      <c r="L4679" t="str">
        <f t="shared" si="295"/>
        <v>SELL</v>
      </c>
    </row>
    <row r="4680" spans="1:12" x14ac:dyDescent="0.2">
      <c r="A4680" s="7" t="s">
        <v>4833</v>
      </c>
      <c r="B4680" s="8">
        <v>44556</v>
      </c>
      <c r="C4680" s="9" t="s">
        <v>30</v>
      </c>
      <c r="D4680" s="9">
        <v>157</v>
      </c>
      <c r="E4680" s="9" t="s">
        <v>116</v>
      </c>
      <c r="F4680" s="16" t="str">
        <f t="shared" si="292"/>
        <v>OTHER</v>
      </c>
      <c r="G4680" s="16" t="str">
        <f t="shared" si="293"/>
        <v>OTHER</v>
      </c>
      <c r="H4680" s="9" t="s">
        <v>4896</v>
      </c>
      <c r="I4680" s="9" t="s">
        <v>150</v>
      </c>
      <c r="J4680" s="9" t="str">
        <f t="shared" si="294"/>
        <v>RS DQLAB</v>
      </c>
      <c r="K4680" s="10" t="s">
        <v>151</v>
      </c>
      <c r="L4680" t="str">
        <f t="shared" si="295"/>
        <v>SELL</v>
      </c>
    </row>
    <row r="4681" spans="1:12" x14ac:dyDescent="0.2">
      <c r="A4681" s="11" t="s">
        <v>4834</v>
      </c>
      <c r="B4681" s="12">
        <v>44556</v>
      </c>
      <c r="C4681" s="13" t="s">
        <v>34</v>
      </c>
      <c r="D4681" s="13">
        <v>128</v>
      </c>
      <c r="E4681" s="13" t="s">
        <v>116</v>
      </c>
      <c r="F4681" s="16" t="str">
        <f t="shared" si="292"/>
        <v>OTHER</v>
      </c>
      <c r="G4681" s="16" t="str">
        <f t="shared" si="293"/>
        <v>OTHER</v>
      </c>
      <c r="H4681" s="9" t="s">
        <v>4896</v>
      </c>
      <c r="I4681" s="13" t="s">
        <v>150</v>
      </c>
      <c r="J4681" s="9" t="str">
        <f t="shared" si="294"/>
        <v>RS DQLAB</v>
      </c>
      <c r="K4681" s="14" t="s">
        <v>151</v>
      </c>
      <c r="L4681" t="str">
        <f t="shared" si="295"/>
        <v>SELL</v>
      </c>
    </row>
    <row r="4682" spans="1:12" x14ac:dyDescent="0.2">
      <c r="A4682" s="7" t="s">
        <v>4835</v>
      </c>
      <c r="B4682" s="8">
        <v>44557</v>
      </c>
      <c r="C4682" s="9" t="s">
        <v>24</v>
      </c>
      <c r="D4682" s="9">
        <v>48</v>
      </c>
      <c r="E4682" s="9" t="s">
        <v>116</v>
      </c>
      <c r="F4682" s="16" t="str">
        <f t="shared" si="292"/>
        <v>OTHER</v>
      </c>
      <c r="G4682" s="16" t="str">
        <f t="shared" si="293"/>
        <v>OTHER</v>
      </c>
      <c r="H4682" s="9" t="s">
        <v>4896</v>
      </c>
      <c r="I4682" s="9" t="s">
        <v>150</v>
      </c>
      <c r="J4682" s="9" t="str">
        <f t="shared" si="294"/>
        <v>RS DQLAB</v>
      </c>
      <c r="K4682" s="10" t="s">
        <v>151</v>
      </c>
      <c r="L4682" t="str">
        <f t="shared" si="295"/>
        <v>SELL</v>
      </c>
    </row>
    <row r="4683" spans="1:12" x14ac:dyDescent="0.2">
      <c r="A4683" s="11" t="s">
        <v>4836</v>
      </c>
      <c r="B4683" s="12">
        <v>44557</v>
      </c>
      <c r="C4683" s="13" t="s">
        <v>24</v>
      </c>
      <c r="D4683" s="13">
        <v>8</v>
      </c>
      <c r="E4683" s="13" t="s">
        <v>116</v>
      </c>
      <c r="F4683" s="16" t="str">
        <f t="shared" si="292"/>
        <v>OTHER</v>
      </c>
      <c r="G4683" s="16" t="str">
        <f t="shared" si="293"/>
        <v>OTHER</v>
      </c>
      <c r="H4683" s="9" t="s">
        <v>4896</v>
      </c>
      <c r="I4683" s="13" t="s">
        <v>150</v>
      </c>
      <c r="J4683" s="9" t="str">
        <f t="shared" si="294"/>
        <v>RS DQLAB</v>
      </c>
      <c r="K4683" s="14" t="s">
        <v>151</v>
      </c>
      <c r="L4683" t="str">
        <f t="shared" si="295"/>
        <v>SELL</v>
      </c>
    </row>
    <row r="4684" spans="1:12" x14ac:dyDescent="0.2">
      <c r="A4684" s="7" t="s">
        <v>4837</v>
      </c>
      <c r="B4684" s="8">
        <v>44557</v>
      </c>
      <c r="C4684" s="9" t="s">
        <v>41</v>
      </c>
      <c r="D4684" s="9">
        <v>42</v>
      </c>
      <c r="E4684" s="9" t="s">
        <v>116</v>
      </c>
      <c r="F4684" s="16" t="str">
        <f t="shared" si="292"/>
        <v>OTHER</v>
      </c>
      <c r="G4684" s="16" t="str">
        <f t="shared" si="293"/>
        <v>OTHER</v>
      </c>
      <c r="H4684" s="9" t="s">
        <v>4896</v>
      </c>
      <c r="I4684" s="9" t="s">
        <v>150</v>
      </c>
      <c r="J4684" s="9" t="str">
        <f t="shared" si="294"/>
        <v>RS DQLAB</v>
      </c>
      <c r="K4684" s="10" t="s">
        <v>151</v>
      </c>
      <c r="L4684" t="str">
        <f t="shared" si="295"/>
        <v>SELL</v>
      </c>
    </row>
    <row r="4685" spans="1:12" x14ac:dyDescent="0.2">
      <c r="A4685" s="11" t="s">
        <v>4838</v>
      </c>
      <c r="B4685" s="12">
        <v>44557</v>
      </c>
      <c r="C4685" s="13" t="s">
        <v>16</v>
      </c>
      <c r="D4685" s="13">
        <v>25</v>
      </c>
      <c r="E4685" s="13" t="s">
        <v>116</v>
      </c>
      <c r="F4685" s="16" t="str">
        <f t="shared" si="292"/>
        <v>OTHER</v>
      </c>
      <c r="G4685" s="16" t="str">
        <f t="shared" si="293"/>
        <v>OTHER</v>
      </c>
      <c r="H4685" s="9" t="s">
        <v>4896</v>
      </c>
      <c r="I4685" s="13" t="s">
        <v>150</v>
      </c>
      <c r="J4685" s="9" t="str">
        <f t="shared" si="294"/>
        <v>RS DQLAB</v>
      </c>
      <c r="K4685" s="14" t="s">
        <v>151</v>
      </c>
      <c r="L4685" t="str">
        <f t="shared" si="295"/>
        <v>SELL</v>
      </c>
    </row>
    <row r="4686" spans="1:12" x14ac:dyDescent="0.2">
      <c r="A4686" s="7" t="s">
        <v>4839</v>
      </c>
      <c r="B4686" s="8">
        <v>44557</v>
      </c>
      <c r="C4686" s="9" t="s">
        <v>8</v>
      </c>
      <c r="D4686" s="9">
        <v>5</v>
      </c>
      <c r="E4686" s="9" t="s">
        <v>116</v>
      </c>
      <c r="F4686" s="16" t="str">
        <f t="shared" si="292"/>
        <v>OTHER</v>
      </c>
      <c r="G4686" s="16" t="str">
        <f t="shared" si="293"/>
        <v>OTHER</v>
      </c>
      <c r="H4686" s="9" t="s">
        <v>4896</v>
      </c>
      <c r="I4686" s="9" t="s">
        <v>150</v>
      </c>
      <c r="J4686" s="9" t="str">
        <f t="shared" si="294"/>
        <v>RS DQLAB</v>
      </c>
      <c r="K4686" s="10" t="s">
        <v>151</v>
      </c>
      <c r="L4686" t="str">
        <f t="shared" si="295"/>
        <v>SELL</v>
      </c>
    </row>
    <row r="4687" spans="1:12" x14ac:dyDescent="0.2">
      <c r="A4687" s="11" t="s">
        <v>4840</v>
      </c>
      <c r="B4687" s="12">
        <v>44558</v>
      </c>
      <c r="C4687" s="13" t="s">
        <v>12</v>
      </c>
      <c r="D4687" s="13">
        <v>38</v>
      </c>
      <c r="E4687" s="13" t="s">
        <v>116</v>
      </c>
      <c r="F4687" s="16" t="str">
        <f t="shared" si="292"/>
        <v>OTHER</v>
      </c>
      <c r="G4687" s="16" t="str">
        <f t="shared" si="293"/>
        <v>OTHER</v>
      </c>
      <c r="H4687" s="9" t="s">
        <v>4896</v>
      </c>
      <c r="I4687" s="13" t="s">
        <v>150</v>
      </c>
      <c r="J4687" s="9" t="str">
        <f t="shared" si="294"/>
        <v>RS DQLAB</v>
      </c>
      <c r="K4687" s="14" t="s">
        <v>151</v>
      </c>
      <c r="L4687" t="str">
        <f t="shared" si="295"/>
        <v>SELL</v>
      </c>
    </row>
    <row r="4688" spans="1:12" x14ac:dyDescent="0.2">
      <c r="A4688" s="7" t="s">
        <v>4841</v>
      </c>
      <c r="B4688" s="8">
        <v>44558</v>
      </c>
      <c r="C4688" s="9" t="s">
        <v>24</v>
      </c>
      <c r="D4688" s="9">
        <v>2</v>
      </c>
      <c r="E4688" s="9" t="s">
        <v>116</v>
      </c>
      <c r="F4688" s="16" t="str">
        <f t="shared" si="292"/>
        <v>OTHER</v>
      </c>
      <c r="G4688" s="16" t="str">
        <f t="shared" si="293"/>
        <v>OTHER</v>
      </c>
      <c r="H4688" s="9" t="s">
        <v>4896</v>
      </c>
      <c r="I4688" s="9" t="s">
        <v>150</v>
      </c>
      <c r="J4688" s="9" t="str">
        <f t="shared" si="294"/>
        <v>RS DQLAB</v>
      </c>
      <c r="K4688" s="10" t="s">
        <v>151</v>
      </c>
      <c r="L4688" t="str">
        <f t="shared" si="295"/>
        <v>SELL</v>
      </c>
    </row>
    <row r="4689" spans="1:12" x14ac:dyDescent="0.2">
      <c r="A4689" s="11" t="s">
        <v>4842</v>
      </c>
      <c r="B4689" s="12">
        <v>44558</v>
      </c>
      <c r="C4689" s="13" t="s">
        <v>41</v>
      </c>
      <c r="D4689" s="13">
        <v>2</v>
      </c>
      <c r="E4689" s="13" t="s">
        <v>116</v>
      </c>
      <c r="F4689" s="16" t="str">
        <f t="shared" si="292"/>
        <v>OTHER</v>
      </c>
      <c r="G4689" s="16" t="str">
        <f t="shared" si="293"/>
        <v>OTHER</v>
      </c>
      <c r="H4689" s="9" t="s">
        <v>4896</v>
      </c>
      <c r="I4689" s="13" t="s">
        <v>150</v>
      </c>
      <c r="J4689" s="9" t="str">
        <f t="shared" si="294"/>
        <v>RS DQLAB</v>
      </c>
      <c r="K4689" s="14" t="s">
        <v>151</v>
      </c>
      <c r="L4689" t="str">
        <f t="shared" si="295"/>
        <v>SELL</v>
      </c>
    </row>
    <row r="4690" spans="1:12" x14ac:dyDescent="0.2">
      <c r="A4690" s="7" t="s">
        <v>4843</v>
      </c>
      <c r="B4690" s="8">
        <v>44558</v>
      </c>
      <c r="C4690" s="9" t="s">
        <v>10</v>
      </c>
      <c r="D4690" s="9">
        <v>124</v>
      </c>
      <c r="E4690" s="9" t="s">
        <v>116</v>
      </c>
      <c r="F4690" s="16" t="str">
        <f t="shared" si="292"/>
        <v>OTHER</v>
      </c>
      <c r="G4690" s="16" t="str">
        <f t="shared" si="293"/>
        <v>OTHER</v>
      </c>
      <c r="H4690" s="9" t="s">
        <v>4896</v>
      </c>
      <c r="I4690" s="9" t="s">
        <v>150</v>
      </c>
      <c r="J4690" s="9" t="str">
        <f t="shared" si="294"/>
        <v>RS DQLAB</v>
      </c>
      <c r="K4690" s="10" t="s">
        <v>151</v>
      </c>
      <c r="L4690" t="str">
        <f t="shared" si="295"/>
        <v>SELL</v>
      </c>
    </row>
    <row r="4691" spans="1:12" x14ac:dyDescent="0.2">
      <c r="A4691" s="11" t="s">
        <v>4844</v>
      </c>
      <c r="B4691" s="12">
        <v>44558</v>
      </c>
      <c r="C4691" s="13" t="s">
        <v>8</v>
      </c>
      <c r="D4691" s="13">
        <v>61</v>
      </c>
      <c r="E4691" s="13" t="s">
        <v>116</v>
      </c>
      <c r="F4691" s="16" t="str">
        <f t="shared" si="292"/>
        <v>OTHER</v>
      </c>
      <c r="G4691" s="16" t="str">
        <f t="shared" si="293"/>
        <v>OTHER</v>
      </c>
      <c r="H4691" s="9" t="s">
        <v>4896</v>
      </c>
      <c r="I4691" s="13" t="s">
        <v>150</v>
      </c>
      <c r="J4691" s="9" t="str">
        <f t="shared" si="294"/>
        <v>RS DQLAB</v>
      </c>
      <c r="K4691" s="14" t="s">
        <v>151</v>
      </c>
      <c r="L4691" t="str">
        <f t="shared" si="295"/>
        <v>SELL</v>
      </c>
    </row>
    <row r="4692" spans="1:12" x14ac:dyDescent="0.2">
      <c r="A4692" s="7" t="s">
        <v>4845</v>
      </c>
      <c r="B4692" s="8">
        <v>44558</v>
      </c>
      <c r="C4692" s="9" t="s">
        <v>17</v>
      </c>
      <c r="D4692" s="9">
        <v>22</v>
      </c>
      <c r="E4692" s="9" t="s">
        <v>116</v>
      </c>
      <c r="F4692" s="16" t="str">
        <f t="shared" si="292"/>
        <v>OTHER</v>
      </c>
      <c r="G4692" s="16" t="str">
        <f t="shared" si="293"/>
        <v>OTHER</v>
      </c>
      <c r="H4692" s="9" t="s">
        <v>4896</v>
      </c>
      <c r="I4692" s="9" t="s">
        <v>150</v>
      </c>
      <c r="J4692" s="9" t="str">
        <f t="shared" si="294"/>
        <v>RS DQLAB</v>
      </c>
      <c r="K4692" s="10" t="s">
        <v>151</v>
      </c>
      <c r="L4692" t="str">
        <f t="shared" si="295"/>
        <v>SELL</v>
      </c>
    </row>
    <row r="4693" spans="1:12" x14ac:dyDescent="0.2">
      <c r="A4693" s="11" t="s">
        <v>4846</v>
      </c>
      <c r="B4693" s="12">
        <v>44558</v>
      </c>
      <c r="C4693" s="13" t="s">
        <v>35</v>
      </c>
      <c r="D4693" s="13">
        <v>201</v>
      </c>
      <c r="E4693" s="13" t="s">
        <v>116</v>
      </c>
      <c r="F4693" s="16" t="str">
        <f t="shared" si="292"/>
        <v>OTHER</v>
      </c>
      <c r="G4693" s="16" t="str">
        <f t="shared" si="293"/>
        <v>OTHER</v>
      </c>
      <c r="H4693" s="9" t="s">
        <v>4896</v>
      </c>
      <c r="I4693" s="13" t="s">
        <v>150</v>
      </c>
      <c r="J4693" s="9" t="str">
        <f t="shared" si="294"/>
        <v>RS DQLAB</v>
      </c>
      <c r="K4693" s="14" t="s">
        <v>151</v>
      </c>
      <c r="L4693" t="str">
        <f t="shared" si="295"/>
        <v>SELL</v>
      </c>
    </row>
    <row r="4694" spans="1:12" x14ac:dyDescent="0.2">
      <c r="A4694" s="7" t="s">
        <v>4847</v>
      </c>
      <c r="B4694" s="8">
        <v>44559</v>
      </c>
      <c r="C4694" s="9" t="s">
        <v>18</v>
      </c>
      <c r="D4694" s="9">
        <v>30</v>
      </c>
      <c r="E4694" s="9" t="s">
        <v>116</v>
      </c>
      <c r="F4694" s="16" t="str">
        <f t="shared" si="292"/>
        <v>OTHER</v>
      </c>
      <c r="G4694" s="16" t="str">
        <f t="shared" si="293"/>
        <v>OTHER</v>
      </c>
      <c r="H4694" s="9" t="s">
        <v>4896</v>
      </c>
      <c r="I4694" s="9" t="s">
        <v>150</v>
      </c>
      <c r="J4694" s="9" t="str">
        <f t="shared" si="294"/>
        <v>RS DQLAB</v>
      </c>
      <c r="K4694" s="10" t="s">
        <v>151</v>
      </c>
      <c r="L4694" t="str">
        <f t="shared" si="295"/>
        <v>SELL</v>
      </c>
    </row>
    <row r="4695" spans="1:12" x14ac:dyDescent="0.2">
      <c r="A4695" s="11" t="s">
        <v>4848</v>
      </c>
      <c r="B4695" s="12">
        <v>44560</v>
      </c>
      <c r="C4695" s="13" t="s">
        <v>24</v>
      </c>
      <c r="D4695" s="13">
        <v>43</v>
      </c>
      <c r="E4695" s="13" t="s">
        <v>116</v>
      </c>
      <c r="F4695" s="16" t="str">
        <f t="shared" si="292"/>
        <v>OTHER</v>
      </c>
      <c r="G4695" s="16" t="str">
        <f t="shared" si="293"/>
        <v>OTHER</v>
      </c>
      <c r="H4695" s="9" t="s">
        <v>4896</v>
      </c>
      <c r="I4695" s="13" t="s">
        <v>150</v>
      </c>
      <c r="J4695" s="9" t="str">
        <f t="shared" si="294"/>
        <v>RS DQLAB</v>
      </c>
      <c r="K4695" s="14" t="s">
        <v>151</v>
      </c>
      <c r="L4695" t="str">
        <f t="shared" si="295"/>
        <v>SELL</v>
      </c>
    </row>
    <row r="4696" spans="1:12" x14ac:dyDescent="0.2">
      <c r="A4696" s="7" t="s">
        <v>4849</v>
      </c>
      <c r="B4696" s="8">
        <v>44560</v>
      </c>
      <c r="C4696" s="9" t="s">
        <v>41</v>
      </c>
      <c r="D4696" s="9">
        <v>44</v>
      </c>
      <c r="E4696" s="9" t="s">
        <v>116</v>
      </c>
      <c r="F4696" s="16" t="str">
        <f t="shared" si="292"/>
        <v>OTHER</v>
      </c>
      <c r="G4696" s="16" t="str">
        <f t="shared" si="293"/>
        <v>OTHER</v>
      </c>
      <c r="H4696" s="9" t="s">
        <v>4896</v>
      </c>
      <c r="I4696" s="9" t="s">
        <v>150</v>
      </c>
      <c r="J4696" s="9" t="str">
        <f t="shared" si="294"/>
        <v>RS DQLAB</v>
      </c>
      <c r="K4696" s="10" t="s">
        <v>151</v>
      </c>
      <c r="L4696" t="str">
        <f t="shared" si="295"/>
        <v>SELL</v>
      </c>
    </row>
    <row r="4697" spans="1:12" x14ac:dyDescent="0.2">
      <c r="A4697" s="11" t="s">
        <v>4850</v>
      </c>
      <c r="B4697" s="12">
        <v>44560</v>
      </c>
      <c r="C4697" s="13" t="s">
        <v>30</v>
      </c>
      <c r="D4697" s="13">
        <v>26</v>
      </c>
      <c r="E4697" s="13" t="s">
        <v>116</v>
      </c>
      <c r="F4697" s="16" t="str">
        <f t="shared" si="292"/>
        <v>OTHER</v>
      </c>
      <c r="G4697" s="16" t="str">
        <f t="shared" si="293"/>
        <v>OTHER</v>
      </c>
      <c r="H4697" s="9" t="s">
        <v>4896</v>
      </c>
      <c r="I4697" s="13" t="s">
        <v>150</v>
      </c>
      <c r="J4697" s="9" t="str">
        <f t="shared" si="294"/>
        <v>RS DQLAB</v>
      </c>
      <c r="K4697" s="14" t="s">
        <v>151</v>
      </c>
      <c r="L4697" t="str">
        <f t="shared" si="295"/>
        <v>SELL</v>
      </c>
    </row>
    <row r="4698" spans="1:12" x14ac:dyDescent="0.2">
      <c r="A4698" s="7" t="s">
        <v>4851</v>
      </c>
      <c r="B4698" s="8">
        <v>44560</v>
      </c>
      <c r="C4698" s="9" t="s">
        <v>8</v>
      </c>
      <c r="D4698" s="9">
        <v>598</v>
      </c>
      <c r="E4698" s="9" t="s">
        <v>116</v>
      </c>
      <c r="F4698" s="16" t="str">
        <f t="shared" si="292"/>
        <v>OTHER</v>
      </c>
      <c r="G4698" s="16" t="str">
        <f t="shared" si="293"/>
        <v>OTHER</v>
      </c>
      <c r="H4698" s="9" t="s">
        <v>4896</v>
      </c>
      <c r="I4698" s="9" t="s">
        <v>150</v>
      </c>
      <c r="J4698" s="9" t="str">
        <f t="shared" si="294"/>
        <v>RS DQLAB</v>
      </c>
      <c r="K4698" s="10" t="s">
        <v>151</v>
      </c>
      <c r="L4698" t="str">
        <f t="shared" si="295"/>
        <v>SELL</v>
      </c>
    </row>
    <row r="4699" spans="1:12" x14ac:dyDescent="0.2">
      <c r="A4699" s="11" t="s">
        <v>4852</v>
      </c>
      <c r="B4699" s="12">
        <v>44561</v>
      </c>
      <c r="C4699" s="13" t="s">
        <v>12</v>
      </c>
      <c r="D4699" s="13">
        <v>1</v>
      </c>
      <c r="E4699" s="13" t="s">
        <v>116</v>
      </c>
      <c r="F4699" s="16" t="str">
        <f t="shared" si="292"/>
        <v>OTHER</v>
      </c>
      <c r="G4699" s="16" t="str">
        <f t="shared" si="293"/>
        <v>OTHER</v>
      </c>
      <c r="H4699" s="9" t="s">
        <v>4896</v>
      </c>
      <c r="I4699" s="13" t="s">
        <v>150</v>
      </c>
      <c r="J4699" s="9" t="str">
        <f t="shared" si="294"/>
        <v>RS DQLAB</v>
      </c>
      <c r="K4699" s="14" t="s">
        <v>151</v>
      </c>
      <c r="L4699" t="str">
        <f t="shared" si="295"/>
        <v>SELL</v>
      </c>
    </row>
    <row r="4700" spans="1:12" x14ac:dyDescent="0.2">
      <c r="A4700" s="7" t="s">
        <v>4853</v>
      </c>
      <c r="B4700" s="8">
        <v>44561</v>
      </c>
      <c r="C4700" s="9" t="s">
        <v>12</v>
      </c>
      <c r="D4700" s="9">
        <v>16</v>
      </c>
      <c r="E4700" s="9" t="s">
        <v>116</v>
      </c>
      <c r="F4700" s="16" t="str">
        <f t="shared" si="292"/>
        <v>OTHER</v>
      </c>
      <c r="G4700" s="16" t="str">
        <f t="shared" si="293"/>
        <v>OTHER</v>
      </c>
      <c r="H4700" s="9" t="s">
        <v>4896</v>
      </c>
      <c r="I4700" s="9" t="s">
        <v>150</v>
      </c>
      <c r="J4700" s="9" t="str">
        <f t="shared" si="294"/>
        <v>RS DQLAB</v>
      </c>
      <c r="K4700" s="10" t="s">
        <v>151</v>
      </c>
      <c r="L4700" t="str">
        <f t="shared" si="295"/>
        <v>SELL</v>
      </c>
    </row>
    <row r="4701" spans="1:12" x14ac:dyDescent="0.2">
      <c r="A4701" s="11" t="s">
        <v>4854</v>
      </c>
      <c r="B4701" s="12">
        <v>44561</v>
      </c>
      <c r="C4701" s="13" t="s">
        <v>37</v>
      </c>
      <c r="D4701" s="13">
        <v>9</v>
      </c>
      <c r="E4701" s="13" t="s">
        <v>116</v>
      </c>
      <c r="F4701" s="16" t="str">
        <f t="shared" si="292"/>
        <v>OTHER</v>
      </c>
      <c r="G4701" s="16" t="str">
        <f t="shared" si="293"/>
        <v>OTHER</v>
      </c>
      <c r="H4701" s="9" t="s">
        <v>4896</v>
      </c>
      <c r="I4701" s="13" t="s">
        <v>150</v>
      </c>
      <c r="J4701" s="9" t="str">
        <f t="shared" si="294"/>
        <v>RS DQLAB</v>
      </c>
      <c r="K4701" s="14" t="s">
        <v>151</v>
      </c>
      <c r="L4701" t="str">
        <f t="shared" si="295"/>
        <v>SELL</v>
      </c>
    </row>
    <row r="4702" spans="1:12" x14ac:dyDescent="0.2">
      <c r="A4702" s="7" t="s">
        <v>4855</v>
      </c>
      <c r="B4702" s="8">
        <v>44561</v>
      </c>
      <c r="C4702" s="9" t="s">
        <v>37</v>
      </c>
      <c r="D4702" s="9">
        <v>2</v>
      </c>
      <c r="E4702" s="9" t="s">
        <v>116</v>
      </c>
      <c r="F4702" s="16" t="str">
        <f t="shared" si="292"/>
        <v>OTHER</v>
      </c>
      <c r="G4702" s="16" t="str">
        <f t="shared" si="293"/>
        <v>OTHER</v>
      </c>
      <c r="H4702" s="9" t="s">
        <v>4896</v>
      </c>
      <c r="I4702" s="9" t="s">
        <v>150</v>
      </c>
      <c r="J4702" s="9" t="str">
        <f t="shared" si="294"/>
        <v>RS DQLAB</v>
      </c>
      <c r="K4702" s="10" t="s">
        <v>151</v>
      </c>
      <c r="L4702" t="str">
        <f t="shared" si="295"/>
        <v>SELL</v>
      </c>
    </row>
    <row r="4703" spans="1:12" x14ac:dyDescent="0.2">
      <c r="A4703" s="11" t="s">
        <v>4856</v>
      </c>
      <c r="B4703" s="12">
        <v>44561</v>
      </c>
      <c r="C4703" s="13" t="s">
        <v>37</v>
      </c>
      <c r="D4703" s="13">
        <v>60</v>
      </c>
      <c r="E4703" s="13" t="s">
        <v>116</v>
      </c>
      <c r="F4703" s="16" t="str">
        <f t="shared" si="292"/>
        <v>OTHER</v>
      </c>
      <c r="G4703" s="16" t="str">
        <f t="shared" si="293"/>
        <v>OTHER</v>
      </c>
      <c r="H4703" s="9" t="s">
        <v>4896</v>
      </c>
      <c r="I4703" s="13" t="s">
        <v>150</v>
      </c>
      <c r="J4703" s="9" t="str">
        <f t="shared" si="294"/>
        <v>RS DQLAB</v>
      </c>
      <c r="K4703" s="14" t="s">
        <v>151</v>
      </c>
      <c r="L4703" t="str">
        <f t="shared" si="295"/>
        <v>SELL</v>
      </c>
    </row>
    <row r="4704" spans="1:12" x14ac:dyDescent="0.2">
      <c r="A4704" s="7" t="s">
        <v>4857</v>
      </c>
      <c r="B4704" s="8">
        <v>44561</v>
      </c>
      <c r="C4704" s="9" t="s">
        <v>4858</v>
      </c>
      <c r="D4704" s="9">
        <v>34</v>
      </c>
      <c r="E4704" s="9" t="s">
        <v>116</v>
      </c>
      <c r="F4704" s="16" t="str">
        <f t="shared" si="292"/>
        <v>OTHER</v>
      </c>
      <c r="G4704" s="16" t="str">
        <f t="shared" si="293"/>
        <v>OTHER</v>
      </c>
      <c r="H4704" s="9" t="s">
        <v>4896</v>
      </c>
      <c r="I4704" s="9" t="s">
        <v>150</v>
      </c>
      <c r="J4704" s="9" t="str">
        <f t="shared" si="294"/>
        <v>RS DQLAB</v>
      </c>
      <c r="K4704" s="10" t="s">
        <v>151</v>
      </c>
      <c r="L4704" t="str">
        <f t="shared" si="295"/>
        <v>SELL</v>
      </c>
    </row>
    <row r="4705" spans="1:12" x14ac:dyDescent="0.2">
      <c r="A4705" s="11" t="s">
        <v>4859</v>
      </c>
      <c r="B4705" s="12">
        <v>44561</v>
      </c>
      <c r="C4705" s="13" t="s">
        <v>38</v>
      </c>
      <c r="D4705" s="13">
        <v>12</v>
      </c>
      <c r="E4705" s="13" t="s">
        <v>116</v>
      </c>
      <c r="F4705" s="16" t="str">
        <f t="shared" si="292"/>
        <v>OTHER</v>
      </c>
      <c r="G4705" s="16" t="str">
        <f t="shared" si="293"/>
        <v>OTHER</v>
      </c>
      <c r="H4705" s="9" t="s">
        <v>4896</v>
      </c>
      <c r="I4705" s="13" t="s">
        <v>150</v>
      </c>
      <c r="J4705" s="9" t="str">
        <f t="shared" si="294"/>
        <v>RS DQLAB</v>
      </c>
      <c r="K4705" s="14" t="s">
        <v>151</v>
      </c>
      <c r="L4705" t="str">
        <f t="shared" si="295"/>
        <v>SELL</v>
      </c>
    </row>
    <row r="4706" spans="1:12" x14ac:dyDescent="0.2">
      <c r="A4706" s="7" t="s">
        <v>4860</v>
      </c>
      <c r="B4706" s="8">
        <v>44561</v>
      </c>
      <c r="C4706" s="9" t="s">
        <v>38</v>
      </c>
      <c r="D4706" s="9">
        <v>50</v>
      </c>
      <c r="E4706" s="9" t="s">
        <v>116</v>
      </c>
      <c r="F4706" s="16" t="str">
        <f t="shared" si="292"/>
        <v>OTHER</v>
      </c>
      <c r="G4706" s="16" t="str">
        <f t="shared" si="293"/>
        <v>OTHER</v>
      </c>
      <c r="H4706" s="9" t="s">
        <v>4896</v>
      </c>
      <c r="I4706" s="9" t="s">
        <v>150</v>
      </c>
      <c r="J4706" s="9" t="str">
        <f t="shared" si="294"/>
        <v>RS DQLAB</v>
      </c>
      <c r="K4706" s="10" t="s">
        <v>151</v>
      </c>
      <c r="L4706" t="str">
        <f t="shared" si="295"/>
        <v>SELL</v>
      </c>
    </row>
    <row r="4707" spans="1:12" x14ac:dyDescent="0.2">
      <c r="A4707" s="11" t="s">
        <v>4861</v>
      </c>
      <c r="B4707" s="12">
        <v>44561</v>
      </c>
      <c r="C4707" s="13" t="s">
        <v>41</v>
      </c>
      <c r="D4707" s="13">
        <v>29</v>
      </c>
      <c r="E4707" s="13" t="s">
        <v>116</v>
      </c>
      <c r="F4707" s="16" t="str">
        <f t="shared" si="292"/>
        <v>OTHER</v>
      </c>
      <c r="G4707" s="16" t="str">
        <f t="shared" si="293"/>
        <v>OTHER</v>
      </c>
      <c r="H4707" s="9" t="s">
        <v>4896</v>
      </c>
      <c r="I4707" s="13" t="s">
        <v>150</v>
      </c>
      <c r="J4707" s="9" t="str">
        <f t="shared" si="294"/>
        <v>RS DQLAB</v>
      </c>
      <c r="K4707" s="14" t="s">
        <v>151</v>
      </c>
      <c r="L4707" t="str">
        <f t="shared" si="295"/>
        <v>SELL</v>
      </c>
    </row>
    <row r="4708" spans="1:12" x14ac:dyDescent="0.2">
      <c r="A4708" s="7" t="s">
        <v>4862</v>
      </c>
      <c r="B4708" s="8">
        <v>44561</v>
      </c>
      <c r="C4708" s="9" t="s">
        <v>36</v>
      </c>
      <c r="D4708" s="9">
        <v>28</v>
      </c>
      <c r="E4708" s="9" t="s">
        <v>116</v>
      </c>
      <c r="F4708" s="16" t="str">
        <f t="shared" si="292"/>
        <v>OTHER</v>
      </c>
      <c r="G4708" s="16" t="str">
        <f t="shared" si="293"/>
        <v>OTHER</v>
      </c>
      <c r="H4708" s="9" t="s">
        <v>4896</v>
      </c>
      <c r="I4708" s="9" t="s">
        <v>150</v>
      </c>
      <c r="J4708" s="9" t="str">
        <f t="shared" si="294"/>
        <v>RS DQLAB</v>
      </c>
      <c r="K4708" s="10" t="s">
        <v>151</v>
      </c>
      <c r="L4708" t="str">
        <f t="shared" si="295"/>
        <v>SELL</v>
      </c>
    </row>
    <row r="4709" spans="1:12" x14ac:dyDescent="0.2">
      <c r="A4709" s="11" t="s">
        <v>4863</v>
      </c>
      <c r="B4709" s="12">
        <v>44561</v>
      </c>
      <c r="C4709" s="13" t="s">
        <v>28</v>
      </c>
      <c r="D4709" s="13">
        <v>6</v>
      </c>
      <c r="E4709" s="13" t="s">
        <v>116</v>
      </c>
      <c r="F4709" s="16" t="str">
        <f t="shared" si="292"/>
        <v>OTHER</v>
      </c>
      <c r="G4709" s="16" t="str">
        <f t="shared" si="293"/>
        <v>OTHER</v>
      </c>
      <c r="H4709" s="9" t="s">
        <v>4896</v>
      </c>
      <c r="I4709" s="13" t="s">
        <v>150</v>
      </c>
      <c r="J4709" s="9" t="str">
        <f t="shared" si="294"/>
        <v>RS DQLAB</v>
      </c>
      <c r="K4709" s="14" t="s">
        <v>151</v>
      </c>
      <c r="L4709" t="str">
        <f t="shared" si="295"/>
        <v>SELL</v>
      </c>
    </row>
    <row r="4710" spans="1:12" x14ac:dyDescent="0.2">
      <c r="A4710" s="1" t="s">
        <v>4864</v>
      </c>
      <c r="B4710" s="15">
        <v>44561</v>
      </c>
      <c r="C4710" s="2" t="s">
        <v>5</v>
      </c>
      <c r="D4710" s="2">
        <v>108</v>
      </c>
      <c r="E4710" s="2" t="s">
        <v>116</v>
      </c>
      <c r="F4710" s="16" t="str">
        <f t="shared" si="292"/>
        <v>OTHER</v>
      </c>
      <c r="G4710" s="16" t="str">
        <f t="shared" si="293"/>
        <v>OTHER</v>
      </c>
      <c r="H4710" s="9" t="s">
        <v>4896</v>
      </c>
      <c r="I4710" s="2" t="s">
        <v>150</v>
      </c>
      <c r="J4710" s="9" t="str">
        <f t="shared" si="294"/>
        <v>RS DQLAB</v>
      </c>
      <c r="K4710" s="3" t="s">
        <v>151</v>
      </c>
      <c r="L4710" t="str">
        <f t="shared" si="295"/>
        <v>SELL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8773C-B8CD-1B4F-B3A5-2EE54A57ED5A}">
  <dimension ref="A1:B18"/>
  <sheetViews>
    <sheetView workbookViewId="0">
      <selection activeCell="B19" sqref="B19"/>
    </sheetView>
  </sheetViews>
  <sheetFormatPr baseColWidth="10" defaultRowHeight="16" x14ac:dyDescent="0.2"/>
  <cols>
    <col min="2" max="2" width="28.1640625" bestFit="1" customWidth="1"/>
  </cols>
  <sheetData>
    <row r="1" spans="1:2" x14ac:dyDescent="0.2">
      <c r="A1" s="7" t="s">
        <v>1</v>
      </c>
      <c r="B1" s="10" t="s">
        <v>92</v>
      </c>
    </row>
    <row r="2" spans="1:2" x14ac:dyDescent="0.2">
      <c r="A2" s="11" t="s">
        <v>4889</v>
      </c>
      <c r="B2" s="14" t="s">
        <v>93</v>
      </c>
    </row>
    <row r="3" spans="1:2" x14ac:dyDescent="0.2">
      <c r="A3" s="7" t="s">
        <v>4886</v>
      </c>
      <c r="B3" s="10" t="s">
        <v>94</v>
      </c>
    </row>
    <row r="4" spans="1:2" x14ac:dyDescent="0.2">
      <c r="A4" s="11" t="s">
        <v>4897</v>
      </c>
      <c r="B4" s="14" t="s">
        <v>95</v>
      </c>
    </row>
    <row r="5" spans="1:2" x14ac:dyDescent="0.2">
      <c r="A5" s="7" t="s">
        <v>4902</v>
      </c>
      <c r="B5" s="10" t="s">
        <v>96</v>
      </c>
    </row>
    <row r="6" spans="1:2" x14ac:dyDescent="0.2">
      <c r="A6" s="11" t="s">
        <v>4893</v>
      </c>
      <c r="B6" s="14" t="s">
        <v>97</v>
      </c>
    </row>
    <row r="7" spans="1:2" x14ac:dyDescent="0.2">
      <c r="A7" s="7" t="s">
        <v>4891</v>
      </c>
      <c r="B7" s="10" t="s">
        <v>98</v>
      </c>
    </row>
    <row r="8" spans="1:2" x14ac:dyDescent="0.2">
      <c r="A8" s="11" t="s">
        <v>4894</v>
      </c>
      <c r="B8" s="14" t="s">
        <v>99</v>
      </c>
    </row>
    <row r="9" spans="1:2" x14ac:dyDescent="0.2">
      <c r="A9" s="7" t="s">
        <v>4890</v>
      </c>
      <c r="B9" s="10" t="s">
        <v>100</v>
      </c>
    </row>
    <row r="10" spans="1:2" x14ac:dyDescent="0.2">
      <c r="A10" s="11" t="s">
        <v>4900</v>
      </c>
      <c r="B10" s="14" t="s">
        <v>101</v>
      </c>
    </row>
    <row r="11" spans="1:2" x14ac:dyDescent="0.2">
      <c r="A11" s="7" t="s">
        <v>4888</v>
      </c>
      <c r="B11" s="10" t="s">
        <v>102</v>
      </c>
    </row>
    <row r="12" spans="1:2" x14ac:dyDescent="0.2">
      <c r="A12" s="11" t="s">
        <v>4899</v>
      </c>
      <c r="B12" s="14" t="s">
        <v>103</v>
      </c>
    </row>
    <row r="13" spans="1:2" x14ac:dyDescent="0.2">
      <c r="A13" s="7" t="s">
        <v>4892</v>
      </c>
      <c r="B13" s="10" t="s">
        <v>104</v>
      </c>
    </row>
    <row r="14" spans="1:2" x14ac:dyDescent="0.2">
      <c r="A14" s="11" t="s">
        <v>4887</v>
      </c>
      <c r="B14" s="14" t="s">
        <v>105</v>
      </c>
    </row>
    <row r="15" spans="1:2" x14ac:dyDescent="0.2">
      <c r="A15" s="7" t="s">
        <v>4885</v>
      </c>
      <c r="B15" s="10" t="s">
        <v>106</v>
      </c>
    </row>
    <row r="16" spans="1:2" x14ac:dyDescent="0.2">
      <c r="A16" s="11" t="s">
        <v>4898</v>
      </c>
      <c r="B16" s="14" t="s">
        <v>107</v>
      </c>
    </row>
    <row r="17" spans="1:2" x14ac:dyDescent="0.2">
      <c r="A17" s="1" t="s">
        <v>4895</v>
      </c>
      <c r="B17" s="3" t="s">
        <v>108</v>
      </c>
    </row>
    <row r="18" spans="1:2" x14ac:dyDescent="0.2">
      <c r="A18" s="24" t="s">
        <v>4896</v>
      </c>
      <c r="B18" s="25" t="s">
        <v>4896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1269-8347-E344-959F-2142CDD3EAFF}">
  <dimension ref="A1:E39"/>
  <sheetViews>
    <sheetView topLeftCell="A7" workbookViewId="0">
      <selection activeCell="F21" sqref="F21"/>
    </sheetView>
  </sheetViews>
  <sheetFormatPr baseColWidth="10" defaultRowHeight="16" x14ac:dyDescent="0.2"/>
  <cols>
    <col min="1" max="1" width="7.6640625" bestFit="1" customWidth="1"/>
    <col min="2" max="2" width="28.6640625" bestFit="1" customWidth="1"/>
    <col min="3" max="3" width="24.83203125" bestFit="1" customWidth="1"/>
    <col min="4" max="5" width="16.6640625" bestFit="1" customWidth="1"/>
  </cols>
  <sheetData>
    <row r="1" spans="1:5" x14ac:dyDescent="0.2">
      <c r="A1" t="s">
        <v>0</v>
      </c>
      <c r="B1" t="s">
        <v>43</v>
      </c>
      <c r="C1" t="s">
        <v>44</v>
      </c>
      <c r="D1" t="s">
        <v>45</v>
      </c>
      <c r="E1" t="s">
        <v>46</v>
      </c>
    </row>
    <row r="2" spans="1:5" x14ac:dyDescent="0.2">
      <c r="A2" t="s">
        <v>5</v>
      </c>
      <c r="B2" t="s">
        <v>47</v>
      </c>
      <c r="C2" t="s">
        <v>48</v>
      </c>
      <c r="D2">
        <v>18611</v>
      </c>
      <c r="E2">
        <v>18816</v>
      </c>
    </row>
    <row r="3" spans="1:5" x14ac:dyDescent="0.2">
      <c r="A3" t="s">
        <v>6</v>
      </c>
      <c r="B3" t="s">
        <v>49</v>
      </c>
      <c r="C3" t="s">
        <v>48</v>
      </c>
      <c r="D3">
        <v>4480</v>
      </c>
      <c r="E3">
        <v>4507</v>
      </c>
    </row>
    <row r="4" spans="1:5" x14ac:dyDescent="0.2">
      <c r="A4" t="s">
        <v>7</v>
      </c>
      <c r="B4" t="s">
        <v>50</v>
      </c>
      <c r="C4" t="s">
        <v>48</v>
      </c>
      <c r="D4">
        <v>33000</v>
      </c>
      <c r="E4">
        <v>33330</v>
      </c>
    </row>
    <row r="5" spans="1:5" x14ac:dyDescent="0.2">
      <c r="A5" t="s">
        <v>8</v>
      </c>
      <c r="B5" t="s">
        <v>51</v>
      </c>
      <c r="C5" t="s">
        <v>48</v>
      </c>
      <c r="D5">
        <v>10000</v>
      </c>
      <c r="E5">
        <v>10180</v>
      </c>
    </row>
    <row r="6" spans="1:5" x14ac:dyDescent="0.2">
      <c r="A6" t="s">
        <v>9</v>
      </c>
      <c r="B6" t="s">
        <v>52</v>
      </c>
      <c r="C6" t="s">
        <v>48</v>
      </c>
      <c r="D6">
        <v>16950</v>
      </c>
      <c r="E6">
        <v>17170</v>
      </c>
    </row>
    <row r="7" spans="1:5" x14ac:dyDescent="0.2">
      <c r="A7" t="s">
        <v>10</v>
      </c>
      <c r="B7" t="s">
        <v>53</v>
      </c>
      <c r="C7" t="s">
        <v>48</v>
      </c>
      <c r="D7">
        <v>25322</v>
      </c>
      <c r="E7">
        <v>25449</v>
      </c>
    </row>
    <row r="8" spans="1:5" x14ac:dyDescent="0.2">
      <c r="A8" t="s">
        <v>11</v>
      </c>
      <c r="B8" t="s">
        <v>54</v>
      </c>
      <c r="C8" t="s">
        <v>55</v>
      </c>
      <c r="D8">
        <v>2324</v>
      </c>
      <c r="E8">
        <v>2338</v>
      </c>
    </row>
    <row r="9" spans="1:5" x14ac:dyDescent="0.2">
      <c r="A9" t="s">
        <v>12</v>
      </c>
      <c r="B9" t="s">
        <v>56</v>
      </c>
      <c r="C9" t="s">
        <v>55</v>
      </c>
      <c r="D9">
        <v>2886</v>
      </c>
      <c r="E9">
        <v>2915</v>
      </c>
    </row>
    <row r="10" spans="1:5" x14ac:dyDescent="0.2">
      <c r="A10" t="s">
        <v>13</v>
      </c>
      <c r="B10" t="s">
        <v>57</v>
      </c>
      <c r="C10" t="s">
        <v>55</v>
      </c>
      <c r="D10">
        <v>75400</v>
      </c>
      <c r="E10">
        <v>76456</v>
      </c>
    </row>
    <row r="11" spans="1:5" x14ac:dyDescent="0.2">
      <c r="A11" t="s">
        <v>14</v>
      </c>
      <c r="B11" t="s">
        <v>58</v>
      </c>
      <c r="C11" t="s">
        <v>55</v>
      </c>
      <c r="D11">
        <v>23869</v>
      </c>
      <c r="E11">
        <v>24179</v>
      </c>
    </row>
    <row r="12" spans="1:5" x14ac:dyDescent="0.2">
      <c r="A12" t="s">
        <v>15</v>
      </c>
      <c r="B12" t="s">
        <v>59</v>
      </c>
      <c r="C12" t="s">
        <v>55</v>
      </c>
      <c r="D12">
        <v>23461</v>
      </c>
      <c r="E12">
        <v>23836</v>
      </c>
    </row>
    <row r="13" spans="1:5" x14ac:dyDescent="0.2">
      <c r="A13" t="s">
        <v>16</v>
      </c>
      <c r="B13" t="s">
        <v>60</v>
      </c>
      <c r="C13" t="s">
        <v>55</v>
      </c>
      <c r="D13">
        <v>72500</v>
      </c>
      <c r="E13">
        <v>73805</v>
      </c>
    </row>
    <row r="14" spans="1:5" x14ac:dyDescent="0.2">
      <c r="A14" t="s">
        <v>17</v>
      </c>
      <c r="B14" t="s">
        <v>61</v>
      </c>
      <c r="C14" t="s">
        <v>55</v>
      </c>
      <c r="D14">
        <v>16155</v>
      </c>
      <c r="E14">
        <v>16430</v>
      </c>
    </row>
    <row r="15" spans="1:5" x14ac:dyDescent="0.2">
      <c r="A15" t="s">
        <v>18</v>
      </c>
      <c r="B15" t="s">
        <v>62</v>
      </c>
      <c r="C15" t="s">
        <v>55</v>
      </c>
      <c r="D15">
        <v>2460</v>
      </c>
      <c r="E15">
        <v>2490</v>
      </c>
    </row>
    <row r="16" spans="1:5" x14ac:dyDescent="0.2">
      <c r="A16" t="s">
        <v>19</v>
      </c>
      <c r="B16" t="s">
        <v>63</v>
      </c>
      <c r="C16" t="s">
        <v>55</v>
      </c>
      <c r="D16">
        <v>13600</v>
      </c>
      <c r="E16">
        <v>13818</v>
      </c>
    </row>
    <row r="17" spans="1:5" x14ac:dyDescent="0.2">
      <c r="A17" t="s">
        <v>20</v>
      </c>
      <c r="B17" t="s">
        <v>64</v>
      </c>
      <c r="C17" t="s">
        <v>65</v>
      </c>
      <c r="D17">
        <v>100000</v>
      </c>
      <c r="E17">
        <v>100900</v>
      </c>
    </row>
    <row r="18" spans="1:5" x14ac:dyDescent="0.2">
      <c r="A18" t="s">
        <v>21</v>
      </c>
      <c r="B18" t="s">
        <v>66</v>
      </c>
      <c r="C18" t="s">
        <v>65</v>
      </c>
      <c r="D18">
        <v>102000</v>
      </c>
      <c r="E18">
        <v>103632</v>
      </c>
    </row>
    <row r="19" spans="1:5" x14ac:dyDescent="0.2">
      <c r="A19" t="s">
        <v>22</v>
      </c>
      <c r="B19" t="s">
        <v>67</v>
      </c>
      <c r="C19" t="s">
        <v>65</v>
      </c>
      <c r="D19">
        <v>5000</v>
      </c>
      <c r="E19">
        <v>5095</v>
      </c>
    </row>
    <row r="20" spans="1:5" x14ac:dyDescent="0.2">
      <c r="A20" t="s">
        <v>23</v>
      </c>
      <c r="B20" t="s">
        <v>68</v>
      </c>
      <c r="C20" t="s">
        <v>65</v>
      </c>
      <c r="D20">
        <v>7467</v>
      </c>
      <c r="E20">
        <v>7504</v>
      </c>
    </row>
    <row r="21" spans="1:5" x14ac:dyDescent="0.2">
      <c r="A21" t="s">
        <v>24</v>
      </c>
      <c r="B21" t="s">
        <v>69</v>
      </c>
      <c r="C21" t="s">
        <v>65</v>
      </c>
      <c r="D21">
        <v>108794</v>
      </c>
      <c r="E21">
        <v>109447</v>
      </c>
    </row>
    <row r="22" spans="1:5" x14ac:dyDescent="0.2">
      <c r="A22" t="s">
        <v>25</v>
      </c>
      <c r="B22" t="s">
        <v>70</v>
      </c>
      <c r="C22" t="s">
        <v>65</v>
      </c>
      <c r="D22">
        <v>143991</v>
      </c>
      <c r="E22">
        <v>146871</v>
      </c>
    </row>
    <row r="23" spans="1:5" x14ac:dyDescent="0.2">
      <c r="A23" t="s">
        <v>26</v>
      </c>
      <c r="B23" t="s">
        <v>71</v>
      </c>
      <c r="C23" t="s">
        <v>65</v>
      </c>
      <c r="D23">
        <v>30000</v>
      </c>
      <c r="E23">
        <v>30540</v>
      </c>
    </row>
    <row r="24" spans="1:5" x14ac:dyDescent="0.2">
      <c r="A24" t="s">
        <v>27</v>
      </c>
      <c r="B24" t="s">
        <v>72</v>
      </c>
      <c r="C24" t="s">
        <v>73</v>
      </c>
      <c r="D24">
        <v>6222</v>
      </c>
      <c r="E24">
        <v>6253</v>
      </c>
    </row>
    <row r="25" spans="1:5" x14ac:dyDescent="0.2">
      <c r="A25" t="s">
        <v>28</v>
      </c>
      <c r="B25" t="s">
        <v>74</v>
      </c>
      <c r="C25" t="s">
        <v>73</v>
      </c>
      <c r="D25">
        <v>42800</v>
      </c>
      <c r="E25">
        <v>43442</v>
      </c>
    </row>
    <row r="26" spans="1:5" x14ac:dyDescent="0.2">
      <c r="A26" t="s">
        <v>29</v>
      </c>
      <c r="B26" t="s">
        <v>75</v>
      </c>
      <c r="C26" t="s">
        <v>73</v>
      </c>
      <c r="D26">
        <v>56300</v>
      </c>
      <c r="E26">
        <v>56694</v>
      </c>
    </row>
    <row r="27" spans="1:5" x14ac:dyDescent="0.2">
      <c r="A27" t="s">
        <v>30</v>
      </c>
      <c r="B27" t="s">
        <v>76</v>
      </c>
      <c r="C27" t="s">
        <v>77</v>
      </c>
      <c r="D27">
        <v>7500</v>
      </c>
      <c r="E27">
        <v>7620</v>
      </c>
    </row>
    <row r="28" spans="1:5" x14ac:dyDescent="0.2">
      <c r="A28" t="s">
        <v>31</v>
      </c>
      <c r="B28" t="s">
        <v>78</v>
      </c>
      <c r="C28" t="s">
        <v>77</v>
      </c>
      <c r="D28">
        <v>92400</v>
      </c>
      <c r="E28">
        <v>94063</v>
      </c>
    </row>
    <row r="29" spans="1:5" x14ac:dyDescent="0.2">
      <c r="A29" t="s">
        <v>32</v>
      </c>
      <c r="B29" t="s">
        <v>79</v>
      </c>
      <c r="C29" t="s">
        <v>77</v>
      </c>
      <c r="D29">
        <v>13100</v>
      </c>
      <c r="E29">
        <v>13179</v>
      </c>
    </row>
    <row r="30" spans="1:5" x14ac:dyDescent="0.2">
      <c r="A30" t="s">
        <v>33</v>
      </c>
      <c r="B30" t="s">
        <v>80</v>
      </c>
      <c r="C30" t="s">
        <v>77</v>
      </c>
      <c r="D30">
        <v>7000</v>
      </c>
      <c r="E30">
        <v>7035</v>
      </c>
    </row>
    <row r="31" spans="1:5" x14ac:dyDescent="0.2">
      <c r="A31" t="s">
        <v>34</v>
      </c>
      <c r="B31" t="s">
        <v>81</v>
      </c>
      <c r="C31" t="s">
        <v>77</v>
      </c>
      <c r="D31">
        <v>25000</v>
      </c>
      <c r="E31">
        <v>25450</v>
      </c>
    </row>
    <row r="32" spans="1:5" x14ac:dyDescent="0.2">
      <c r="A32" t="s">
        <v>35</v>
      </c>
      <c r="B32" t="s">
        <v>82</v>
      </c>
      <c r="C32" t="s">
        <v>77</v>
      </c>
      <c r="D32">
        <v>25000</v>
      </c>
      <c r="E32">
        <v>25275</v>
      </c>
    </row>
    <row r="33" spans="1:5" x14ac:dyDescent="0.2">
      <c r="A33" t="s">
        <v>36</v>
      </c>
      <c r="B33" t="s">
        <v>83</v>
      </c>
      <c r="C33" t="s">
        <v>77</v>
      </c>
      <c r="D33">
        <v>16100</v>
      </c>
      <c r="E33">
        <v>16261</v>
      </c>
    </row>
    <row r="34" spans="1:5" x14ac:dyDescent="0.2">
      <c r="A34" t="s">
        <v>37</v>
      </c>
      <c r="B34" t="s">
        <v>84</v>
      </c>
      <c r="C34" t="s">
        <v>77</v>
      </c>
      <c r="D34">
        <v>50788</v>
      </c>
      <c r="E34">
        <v>51753</v>
      </c>
    </row>
    <row r="35" spans="1:5" x14ac:dyDescent="0.2">
      <c r="A35" t="s">
        <v>38</v>
      </c>
      <c r="B35" t="s">
        <v>85</v>
      </c>
      <c r="C35" t="s">
        <v>77</v>
      </c>
      <c r="D35">
        <v>1600</v>
      </c>
      <c r="E35">
        <v>1619</v>
      </c>
    </row>
    <row r="36" spans="1:5" x14ac:dyDescent="0.2">
      <c r="A36" t="s">
        <v>39</v>
      </c>
      <c r="B36" t="s">
        <v>86</v>
      </c>
      <c r="C36" t="s">
        <v>77</v>
      </c>
      <c r="D36">
        <v>45450</v>
      </c>
      <c r="E36">
        <v>46223</v>
      </c>
    </row>
    <row r="37" spans="1:5" x14ac:dyDescent="0.2">
      <c r="A37" t="s">
        <v>40</v>
      </c>
      <c r="B37" t="s">
        <v>87</v>
      </c>
      <c r="C37" t="s">
        <v>77</v>
      </c>
      <c r="D37">
        <v>2560</v>
      </c>
      <c r="E37">
        <v>2586</v>
      </c>
    </row>
    <row r="38" spans="1:5" x14ac:dyDescent="0.2">
      <c r="A38" t="s">
        <v>41</v>
      </c>
      <c r="B38" t="s">
        <v>88</v>
      </c>
      <c r="C38" t="s">
        <v>89</v>
      </c>
      <c r="D38">
        <v>55000</v>
      </c>
      <c r="E38">
        <v>55935</v>
      </c>
    </row>
    <row r="39" spans="1:5" x14ac:dyDescent="0.2">
      <c r="A39" t="s">
        <v>42</v>
      </c>
      <c r="B39" t="s">
        <v>90</v>
      </c>
      <c r="C39" t="s">
        <v>89</v>
      </c>
      <c r="D39">
        <v>16350</v>
      </c>
      <c r="E39">
        <v>16677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99CA-99DF-F842-A44C-D3CDF5E7F4D6}">
  <dimension ref="A1:F112"/>
  <sheetViews>
    <sheetView workbookViewId="0">
      <selection activeCell="J21" sqref="J21"/>
    </sheetView>
  </sheetViews>
  <sheetFormatPr baseColWidth="10" defaultRowHeight="16" x14ac:dyDescent="0.2"/>
  <cols>
    <col min="1" max="1" width="7.6640625" bestFit="1" customWidth="1"/>
    <col min="2" max="2" width="10.1640625" bestFit="1" customWidth="1"/>
    <col min="3" max="4" width="9.5" bestFit="1" customWidth="1"/>
    <col min="5" max="6" width="16.83203125" bestFit="1" customWidth="1"/>
  </cols>
  <sheetData>
    <row r="1" spans="1:6" x14ac:dyDescent="0.2">
      <c r="A1" s="4" t="s">
        <v>0</v>
      </c>
      <c r="B1" s="5" t="s">
        <v>1</v>
      </c>
      <c r="C1" s="5" t="s">
        <v>91</v>
      </c>
      <c r="D1" s="5" t="s">
        <v>2</v>
      </c>
      <c r="E1" s="5" t="s">
        <v>3</v>
      </c>
      <c r="F1" s="6" t="s">
        <v>4</v>
      </c>
    </row>
    <row r="2" spans="1:6" x14ac:dyDescent="0.2">
      <c r="A2" s="7" t="s">
        <v>5</v>
      </c>
      <c r="B2" s="9" t="s">
        <v>4917</v>
      </c>
      <c r="C2" s="9" t="str">
        <f>UPPER(item_suppliers!$B2)</f>
        <v>DQLAB-08</v>
      </c>
      <c r="D2" s="9">
        <v>21</v>
      </c>
      <c r="E2" s="9">
        <v>18425</v>
      </c>
      <c r="F2" s="10">
        <v>18775</v>
      </c>
    </row>
    <row r="3" spans="1:6" x14ac:dyDescent="0.2">
      <c r="A3" s="11" t="s">
        <v>5</v>
      </c>
      <c r="B3" s="13" t="s">
        <v>4918</v>
      </c>
      <c r="C3" s="13" t="str">
        <f>UPPER(item_suppliers!$B3)</f>
        <v>DQLAB-14</v>
      </c>
      <c r="D3" s="13">
        <v>28</v>
      </c>
      <c r="E3" s="13">
        <v>17494</v>
      </c>
      <c r="F3" s="14">
        <v>17967</v>
      </c>
    </row>
    <row r="4" spans="1:6" x14ac:dyDescent="0.2">
      <c r="A4" s="7" t="s">
        <v>5</v>
      </c>
      <c r="B4" s="9" t="s">
        <v>4919</v>
      </c>
      <c r="C4" s="9" t="str">
        <f>UPPER(item_suppliers!$B4)</f>
        <v>DQLAB-15</v>
      </c>
      <c r="D4" s="9">
        <v>7</v>
      </c>
      <c r="E4" s="9">
        <v>18983</v>
      </c>
      <c r="F4" s="10">
        <v>18983</v>
      </c>
    </row>
    <row r="5" spans="1:6" x14ac:dyDescent="0.2">
      <c r="A5" s="11" t="s">
        <v>6</v>
      </c>
      <c r="B5" s="13" t="s">
        <v>4920</v>
      </c>
      <c r="C5" s="13" t="str">
        <f>UPPER(item_suppliers!$B5)</f>
        <v>DQLAB-11</v>
      </c>
      <c r="D5" s="13">
        <v>28</v>
      </c>
      <c r="E5" s="13">
        <v>4346</v>
      </c>
      <c r="F5" s="14">
        <v>4472</v>
      </c>
    </row>
    <row r="6" spans="1:6" x14ac:dyDescent="0.2">
      <c r="A6" s="7" t="s">
        <v>6</v>
      </c>
      <c r="B6" s="9" t="s">
        <v>4921</v>
      </c>
      <c r="C6" s="9" t="str">
        <f>UPPER(item_suppliers!$B6)</f>
        <v>DQLAB-07</v>
      </c>
      <c r="D6" s="9">
        <v>7</v>
      </c>
      <c r="E6" s="9">
        <v>4570</v>
      </c>
      <c r="F6" s="10">
        <v>4615</v>
      </c>
    </row>
    <row r="7" spans="1:6" x14ac:dyDescent="0.2">
      <c r="A7" s="11" t="s">
        <v>6</v>
      </c>
      <c r="B7" s="13" t="s">
        <v>4922</v>
      </c>
      <c r="C7" s="13" t="str">
        <f>UPPER(item_suppliers!$B7)</f>
        <v>DQLAB-16</v>
      </c>
      <c r="D7" s="13">
        <v>28</v>
      </c>
      <c r="E7" s="13">
        <v>4211</v>
      </c>
      <c r="F7" s="14">
        <v>4241</v>
      </c>
    </row>
    <row r="8" spans="1:6" x14ac:dyDescent="0.2">
      <c r="A8" s="7" t="s">
        <v>7</v>
      </c>
      <c r="B8" s="9" t="s">
        <v>4923</v>
      </c>
      <c r="C8" s="9" t="str">
        <f>UPPER(item_suppliers!$B8)</f>
        <v>DQLAB-03</v>
      </c>
      <c r="D8" s="9">
        <v>7</v>
      </c>
      <c r="E8" s="9">
        <v>34320</v>
      </c>
      <c r="F8" s="10">
        <v>34972</v>
      </c>
    </row>
    <row r="9" spans="1:6" x14ac:dyDescent="0.2">
      <c r="A9" s="11" t="s">
        <v>7</v>
      </c>
      <c r="B9" s="13" t="s">
        <v>4918</v>
      </c>
      <c r="C9" s="13" t="str">
        <f>UPPER(item_suppliers!$B9)</f>
        <v>DQLAB-14</v>
      </c>
      <c r="D9" s="13">
        <v>21</v>
      </c>
      <c r="E9" s="13">
        <v>32670</v>
      </c>
      <c r="F9" s="14">
        <v>33029</v>
      </c>
    </row>
    <row r="10" spans="1:6" x14ac:dyDescent="0.2">
      <c r="A10" s="7" t="s">
        <v>7</v>
      </c>
      <c r="B10" s="9" t="s">
        <v>4924</v>
      </c>
      <c r="C10" s="9" t="str">
        <f>UPPER(item_suppliers!$B10)</f>
        <v>DQLAB-02</v>
      </c>
      <c r="D10" s="9">
        <v>14</v>
      </c>
      <c r="E10" s="9">
        <v>31350</v>
      </c>
      <c r="F10" s="10">
        <v>31413</v>
      </c>
    </row>
    <row r="11" spans="1:6" x14ac:dyDescent="0.2">
      <c r="A11" s="11" t="s">
        <v>8</v>
      </c>
      <c r="B11" s="13" t="s">
        <v>4919</v>
      </c>
      <c r="C11" s="13" t="str">
        <f>UPPER(item_suppliers!$B11)</f>
        <v>DQLAB-15</v>
      </c>
      <c r="D11" s="13">
        <v>7</v>
      </c>
      <c r="E11" s="13">
        <v>10300</v>
      </c>
      <c r="F11" s="14">
        <v>10444</v>
      </c>
    </row>
    <row r="12" spans="1:6" x14ac:dyDescent="0.2">
      <c r="A12" s="7" t="s">
        <v>8</v>
      </c>
      <c r="B12" s="9" t="s">
        <v>4925</v>
      </c>
      <c r="C12" s="9" t="str">
        <f>UPPER(item_suppliers!$B12)</f>
        <v>DQLAB-13</v>
      </c>
      <c r="D12" s="9">
        <v>14</v>
      </c>
      <c r="E12" s="9">
        <v>9800</v>
      </c>
      <c r="F12" s="10">
        <v>9927</v>
      </c>
    </row>
    <row r="13" spans="1:6" x14ac:dyDescent="0.2">
      <c r="A13" s="11" t="s">
        <v>9</v>
      </c>
      <c r="B13" s="13" t="s">
        <v>4926</v>
      </c>
      <c r="C13" s="13" t="str">
        <f>UPPER(item_suppliers!$B13)</f>
        <v>DQLAB-10</v>
      </c>
      <c r="D13" s="13">
        <v>21</v>
      </c>
      <c r="E13" s="13">
        <v>16272</v>
      </c>
      <c r="F13" s="14">
        <v>16435</v>
      </c>
    </row>
    <row r="14" spans="1:6" x14ac:dyDescent="0.2">
      <c r="A14" s="7" t="s">
        <v>9</v>
      </c>
      <c r="B14" s="9" t="s">
        <v>4917</v>
      </c>
      <c r="C14" s="9" t="str">
        <f>UPPER(item_suppliers!$B14)</f>
        <v>DQLAB-08</v>
      </c>
      <c r="D14" s="9">
        <v>14</v>
      </c>
      <c r="E14" s="9">
        <v>17289</v>
      </c>
      <c r="F14" s="10">
        <v>17393</v>
      </c>
    </row>
    <row r="15" spans="1:6" x14ac:dyDescent="0.2">
      <c r="A15" s="11" t="s">
        <v>9</v>
      </c>
      <c r="B15" s="13" t="s">
        <v>4925</v>
      </c>
      <c r="C15" s="13" t="str">
        <f>UPPER(item_suppliers!$B15)</f>
        <v>DQLAB-13</v>
      </c>
      <c r="D15" s="13">
        <v>7</v>
      </c>
      <c r="E15" s="13">
        <v>17628</v>
      </c>
      <c r="F15" s="14">
        <v>17646</v>
      </c>
    </row>
    <row r="16" spans="1:6" x14ac:dyDescent="0.2">
      <c r="A16" s="7" t="s">
        <v>10</v>
      </c>
      <c r="B16" s="9" t="s">
        <v>4927</v>
      </c>
      <c r="C16" s="9" t="str">
        <f>UPPER(item_suppliers!$B16)</f>
        <v>DQLAB-05</v>
      </c>
      <c r="D16" s="9">
        <v>21</v>
      </c>
      <c r="E16" s="9">
        <v>25069</v>
      </c>
      <c r="F16" s="10">
        <v>25420</v>
      </c>
    </row>
    <row r="17" spans="1:6" x14ac:dyDescent="0.2">
      <c r="A17" s="11" t="s">
        <v>10</v>
      </c>
      <c r="B17" s="13" t="s">
        <v>4923</v>
      </c>
      <c r="C17" s="13" t="str">
        <f>UPPER(item_suppliers!$B17)</f>
        <v>DQLAB-03</v>
      </c>
      <c r="D17" s="13">
        <v>7</v>
      </c>
      <c r="E17" s="13">
        <v>25828</v>
      </c>
      <c r="F17" s="14">
        <v>25906</v>
      </c>
    </row>
    <row r="18" spans="1:6" x14ac:dyDescent="0.2">
      <c r="A18" s="7" t="s">
        <v>10</v>
      </c>
      <c r="B18" s="9" t="s">
        <v>4928</v>
      </c>
      <c r="C18" s="9" t="str">
        <f>UPPER(item_suppliers!$B18)</f>
        <v>DQLAB-01</v>
      </c>
      <c r="D18" s="9">
        <v>14</v>
      </c>
      <c r="E18" s="9">
        <v>24562</v>
      </c>
      <c r="F18" s="10">
        <v>24587</v>
      </c>
    </row>
    <row r="19" spans="1:6" x14ac:dyDescent="0.2">
      <c r="A19" s="11" t="s">
        <v>11</v>
      </c>
      <c r="B19" s="13" t="s">
        <v>4921</v>
      </c>
      <c r="C19" s="13" t="str">
        <f>UPPER(item_suppliers!$B19)</f>
        <v>DQLAB-07</v>
      </c>
      <c r="D19" s="13">
        <v>21</v>
      </c>
      <c r="E19" s="13">
        <v>2278</v>
      </c>
      <c r="F19" s="14">
        <v>2307</v>
      </c>
    </row>
    <row r="20" spans="1:6" x14ac:dyDescent="0.2">
      <c r="A20" s="7" t="s">
        <v>11</v>
      </c>
      <c r="B20" s="9" t="s">
        <v>4929</v>
      </c>
      <c r="C20" s="9" t="str">
        <f>UPPER(item_suppliers!$B20)</f>
        <v>DQLAB-09</v>
      </c>
      <c r="D20" s="9">
        <v>14</v>
      </c>
      <c r="E20" s="9">
        <v>2301</v>
      </c>
      <c r="F20" s="10">
        <v>2305</v>
      </c>
    </row>
    <row r="21" spans="1:6" x14ac:dyDescent="0.2">
      <c r="A21" s="11" t="s">
        <v>11</v>
      </c>
      <c r="B21" s="13" t="s">
        <v>4920</v>
      </c>
      <c r="C21" s="13" t="str">
        <f>UPPER(item_suppliers!$B21)</f>
        <v>DQLAB-11</v>
      </c>
      <c r="D21" s="13">
        <v>14</v>
      </c>
      <c r="E21" s="13">
        <v>2208</v>
      </c>
      <c r="F21" s="14">
        <v>2241</v>
      </c>
    </row>
    <row r="22" spans="1:6" x14ac:dyDescent="0.2">
      <c r="A22" s="7" t="s">
        <v>11</v>
      </c>
      <c r="B22" s="9" t="s">
        <v>4925</v>
      </c>
      <c r="C22" s="9" t="str">
        <f>UPPER(item_suppliers!$B22)</f>
        <v>DQLAB-13</v>
      </c>
      <c r="D22" s="9">
        <v>7</v>
      </c>
      <c r="E22" s="9">
        <v>2394</v>
      </c>
      <c r="F22" s="10">
        <v>2396</v>
      </c>
    </row>
    <row r="23" spans="1:6" x14ac:dyDescent="0.2">
      <c r="A23" s="11" t="s">
        <v>11</v>
      </c>
      <c r="B23" s="13" t="s">
        <v>4917</v>
      </c>
      <c r="C23" s="13" t="str">
        <f>UPPER(item_suppliers!$B23)</f>
        <v>DQLAB-08</v>
      </c>
      <c r="D23" s="13">
        <v>14</v>
      </c>
      <c r="E23" s="13">
        <v>2185</v>
      </c>
      <c r="F23" s="14">
        <v>2195</v>
      </c>
    </row>
    <row r="24" spans="1:6" x14ac:dyDescent="0.2">
      <c r="A24" s="7" t="s">
        <v>12</v>
      </c>
      <c r="B24" s="9" t="s">
        <v>4930</v>
      </c>
      <c r="C24" s="9" t="str">
        <f>UPPER(item_suppliers!$B24)</f>
        <v>DQLAB-12</v>
      </c>
      <c r="D24" s="9">
        <v>7</v>
      </c>
      <c r="E24" s="9">
        <v>2944</v>
      </c>
      <c r="F24" s="10">
        <v>2932</v>
      </c>
    </row>
    <row r="25" spans="1:6" x14ac:dyDescent="0.2">
      <c r="A25" s="11" t="s">
        <v>12</v>
      </c>
      <c r="B25" s="13" t="s">
        <v>4928</v>
      </c>
      <c r="C25" s="13" t="str">
        <f>UPPER(item_suppliers!$B25)</f>
        <v>DQLAB-01</v>
      </c>
      <c r="D25" s="13">
        <v>21</v>
      </c>
      <c r="E25" s="13">
        <v>2713</v>
      </c>
      <c r="F25" s="14">
        <v>2786</v>
      </c>
    </row>
    <row r="26" spans="1:6" x14ac:dyDescent="0.2">
      <c r="A26" s="7" t="s">
        <v>12</v>
      </c>
      <c r="B26" s="9" t="s">
        <v>4921</v>
      </c>
      <c r="C26" s="9" t="str">
        <f>UPPER(item_suppliers!$B26)</f>
        <v>DQLAB-07</v>
      </c>
      <c r="D26" s="9">
        <v>14</v>
      </c>
      <c r="E26" s="9">
        <v>2857</v>
      </c>
      <c r="F26" s="10">
        <v>2914</v>
      </c>
    </row>
    <row r="27" spans="1:6" x14ac:dyDescent="0.2">
      <c r="A27" s="11" t="s">
        <v>12</v>
      </c>
      <c r="B27" s="13" t="s">
        <v>4931</v>
      </c>
      <c r="C27" s="13" t="str">
        <f>UPPER(item_suppliers!$B27)</f>
        <v>DQLAB-06</v>
      </c>
      <c r="D27" s="13">
        <v>7</v>
      </c>
      <c r="E27" s="13">
        <v>2915</v>
      </c>
      <c r="F27" s="14">
        <v>2918</v>
      </c>
    </row>
    <row r="28" spans="1:6" x14ac:dyDescent="0.2">
      <c r="A28" s="7" t="s">
        <v>13</v>
      </c>
      <c r="B28" s="9" t="s">
        <v>4927</v>
      </c>
      <c r="C28" s="9" t="str">
        <f>UPPER(item_suppliers!$B28)</f>
        <v>DQLAB-05</v>
      </c>
      <c r="D28" s="9">
        <v>14</v>
      </c>
      <c r="E28" s="9">
        <v>75400</v>
      </c>
      <c r="F28" s="10">
        <v>77662</v>
      </c>
    </row>
    <row r="29" spans="1:6" x14ac:dyDescent="0.2">
      <c r="A29" s="11" t="s">
        <v>13</v>
      </c>
      <c r="B29" s="13" t="s">
        <v>4929</v>
      </c>
      <c r="C29" s="13" t="str">
        <f>UPPER(item_suppliers!$B29)</f>
        <v>DQLAB-09</v>
      </c>
      <c r="D29" s="13">
        <v>7</v>
      </c>
      <c r="E29" s="13">
        <v>76154</v>
      </c>
      <c r="F29" s="14">
        <v>77982</v>
      </c>
    </row>
    <row r="30" spans="1:6" x14ac:dyDescent="0.2">
      <c r="A30" s="7" t="s">
        <v>14</v>
      </c>
      <c r="B30" s="9" t="s">
        <v>4924</v>
      </c>
      <c r="C30" s="9" t="str">
        <f>UPPER(item_suppliers!$B30)</f>
        <v>DQLAB-02</v>
      </c>
      <c r="D30" s="9">
        <v>14</v>
      </c>
      <c r="E30" s="9">
        <v>24824</v>
      </c>
      <c r="F30" s="10">
        <v>24724</v>
      </c>
    </row>
    <row r="31" spans="1:6" x14ac:dyDescent="0.2">
      <c r="A31" s="11" t="s">
        <v>14</v>
      </c>
      <c r="B31" s="13" t="s">
        <v>4931</v>
      </c>
      <c r="C31" s="13" t="str">
        <f>UPPER(item_suppliers!$B31)</f>
        <v>DQLAB-06</v>
      </c>
      <c r="D31" s="13">
        <v>14</v>
      </c>
      <c r="E31" s="13">
        <v>22676</v>
      </c>
      <c r="F31" s="14">
        <v>22562</v>
      </c>
    </row>
    <row r="32" spans="1:6" x14ac:dyDescent="0.2">
      <c r="A32" s="7" t="s">
        <v>14</v>
      </c>
      <c r="B32" s="9" t="s">
        <v>4920</v>
      </c>
      <c r="C32" s="9" t="str">
        <f>UPPER(item_suppliers!$B32)</f>
        <v>DQLAB-11</v>
      </c>
      <c r="D32" s="9">
        <v>21</v>
      </c>
      <c r="E32" s="9">
        <v>22914</v>
      </c>
      <c r="F32" s="10">
        <v>22823</v>
      </c>
    </row>
    <row r="33" spans="1:6" x14ac:dyDescent="0.2">
      <c r="A33" s="11" t="s">
        <v>14</v>
      </c>
      <c r="B33" s="13" t="s">
        <v>4930</v>
      </c>
      <c r="C33" s="13" t="str">
        <f>UPPER(item_suppliers!$B33)</f>
        <v>DQLAB-12</v>
      </c>
      <c r="D33" s="13">
        <v>21</v>
      </c>
      <c r="E33" s="13">
        <v>22676</v>
      </c>
      <c r="F33" s="14">
        <v>23038</v>
      </c>
    </row>
    <row r="34" spans="1:6" x14ac:dyDescent="0.2">
      <c r="A34" s="7" t="s">
        <v>15</v>
      </c>
      <c r="B34" s="9" t="s">
        <v>4924</v>
      </c>
      <c r="C34" s="9" t="str">
        <f>UPPER(item_suppliers!$B34)</f>
        <v>DQLAB-02</v>
      </c>
      <c r="D34" s="9">
        <v>7</v>
      </c>
      <c r="E34" s="9">
        <v>23461</v>
      </c>
      <c r="F34" s="10">
        <v>24165</v>
      </c>
    </row>
    <row r="35" spans="1:6" x14ac:dyDescent="0.2">
      <c r="A35" s="11" t="s">
        <v>15</v>
      </c>
      <c r="B35" s="13" t="s">
        <v>4928</v>
      </c>
      <c r="C35" s="13" t="str">
        <f>UPPER(item_suppliers!$B35)</f>
        <v>DQLAB-01</v>
      </c>
      <c r="D35" s="13">
        <v>28</v>
      </c>
      <c r="E35" s="13">
        <v>24399</v>
      </c>
      <c r="F35" s="14">
        <v>24595</v>
      </c>
    </row>
    <row r="36" spans="1:6" x14ac:dyDescent="0.2">
      <c r="A36" s="7" t="s">
        <v>15</v>
      </c>
      <c r="B36" s="9" t="s">
        <v>4932</v>
      </c>
      <c r="C36" s="9" t="str">
        <f>UPPER(item_suppliers!$B36)</f>
        <v>DQLAB-04</v>
      </c>
      <c r="D36" s="9">
        <v>14</v>
      </c>
      <c r="E36" s="9">
        <v>23461</v>
      </c>
      <c r="F36" s="10">
        <v>23977</v>
      </c>
    </row>
    <row r="37" spans="1:6" x14ac:dyDescent="0.2">
      <c r="A37" s="11" t="s">
        <v>16</v>
      </c>
      <c r="B37" s="13" t="s">
        <v>4930</v>
      </c>
      <c r="C37" s="13" t="str">
        <f>UPPER(item_suppliers!$B37)</f>
        <v>DQLAB-12</v>
      </c>
      <c r="D37" s="13">
        <v>28</v>
      </c>
      <c r="E37" s="13">
        <v>71775</v>
      </c>
      <c r="F37" s="14">
        <v>73713</v>
      </c>
    </row>
    <row r="38" spans="1:6" x14ac:dyDescent="0.2">
      <c r="A38" s="7" t="s">
        <v>16</v>
      </c>
      <c r="B38" s="9" t="s">
        <v>4932</v>
      </c>
      <c r="C38" s="9" t="str">
        <f>UPPER(item_suppliers!$B38)</f>
        <v>DQLAB-04</v>
      </c>
      <c r="D38" s="9">
        <v>14</v>
      </c>
      <c r="E38" s="9">
        <v>74675</v>
      </c>
      <c r="F38" s="10">
        <v>74974</v>
      </c>
    </row>
    <row r="39" spans="1:6" x14ac:dyDescent="0.2">
      <c r="A39" s="11" t="s">
        <v>17</v>
      </c>
      <c r="B39" s="13" t="s">
        <v>4927</v>
      </c>
      <c r="C39" s="13" t="str">
        <f>UPPER(item_suppliers!$B39)</f>
        <v>DQLAB-05</v>
      </c>
      <c r="D39" s="13">
        <v>14</v>
      </c>
      <c r="E39" s="13">
        <v>16478</v>
      </c>
      <c r="F39" s="14">
        <v>16972</v>
      </c>
    </row>
    <row r="40" spans="1:6" x14ac:dyDescent="0.2">
      <c r="A40" s="7" t="s">
        <v>17</v>
      </c>
      <c r="B40" s="9" t="s">
        <v>4928</v>
      </c>
      <c r="C40" s="9" t="str">
        <f>UPPER(item_suppliers!$B40)</f>
        <v>DQLAB-01</v>
      </c>
      <c r="D40" s="9">
        <v>7</v>
      </c>
      <c r="E40" s="9">
        <v>15670</v>
      </c>
      <c r="F40" s="10">
        <v>16031</v>
      </c>
    </row>
    <row r="41" spans="1:6" x14ac:dyDescent="0.2">
      <c r="A41" s="11" t="s">
        <v>17</v>
      </c>
      <c r="B41" s="13" t="s">
        <v>4925</v>
      </c>
      <c r="C41" s="13" t="str">
        <f>UPPER(item_suppliers!$B41)</f>
        <v>DQLAB-13</v>
      </c>
      <c r="D41" s="13">
        <v>7</v>
      </c>
      <c r="E41" s="13">
        <v>15993</v>
      </c>
      <c r="F41" s="14">
        <v>16217</v>
      </c>
    </row>
    <row r="42" spans="1:6" x14ac:dyDescent="0.2">
      <c r="A42" s="7" t="s">
        <v>18</v>
      </c>
      <c r="B42" s="9" t="s">
        <v>4924</v>
      </c>
      <c r="C42" s="9" t="str">
        <f>UPPER(item_suppliers!$B42)</f>
        <v>DQLAB-02</v>
      </c>
      <c r="D42" s="9">
        <v>7</v>
      </c>
      <c r="E42" s="9">
        <v>2312</v>
      </c>
      <c r="F42" s="10">
        <v>2377</v>
      </c>
    </row>
    <row r="43" spans="1:6" x14ac:dyDescent="0.2">
      <c r="A43" s="11" t="s">
        <v>18</v>
      </c>
      <c r="B43" s="13" t="s">
        <v>4917</v>
      </c>
      <c r="C43" s="13" t="str">
        <f>UPPER(item_suppliers!$B43)</f>
        <v>DQLAB-08</v>
      </c>
      <c r="D43" s="13">
        <v>21</v>
      </c>
      <c r="E43" s="13">
        <v>2534</v>
      </c>
      <c r="F43" s="14">
        <v>2524</v>
      </c>
    </row>
    <row r="44" spans="1:6" x14ac:dyDescent="0.2">
      <c r="A44" s="7" t="s">
        <v>19</v>
      </c>
      <c r="B44" s="9" t="s">
        <v>4922</v>
      </c>
      <c r="C44" s="9" t="str">
        <f>UPPER(item_suppliers!$B44)</f>
        <v>DQLAB-16</v>
      </c>
      <c r="D44" s="9">
        <v>14</v>
      </c>
      <c r="E44" s="9">
        <v>13192</v>
      </c>
      <c r="F44" s="10">
        <v>13522</v>
      </c>
    </row>
    <row r="45" spans="1:6" x14ac:dyDescent="0.2">
      <c r="A45" s="11" t="s">
        <v>19</v>
      </c>
      <c r="B45" s="13" t="s">
        <v>4925</v>
      </c>
      <c r="C45" s="13" t="str">
        <f>UPPER(item_suppliers!$B45)</f>
        <v>DQLAB-13</v>
      </c>
      <c r="D45" s="13">
        <v>7</v>
      </c>
      <c r="E45" s="13">
        <v>12784</v>
      </c>
      <c r="F45" s="14">
        <v>12912</v>
      </c>
    </row>
    <row r="46" spans="1:6" x14ac:dyDescent="0.2">
      <c r="A46" s="7" t="s">
        <v>19</v>
      </c>
      <c r="B46" s="9" t="s">
        <v>4927</v>
      </c>
      <c r="C46" s="9" t="str">
        <f>UPPER(item_suppliers!$B46)</f>
        <v>DQLAB-05</v>
      </c>
      <c r="D46" s="9">
        <v>28</v>
      </c>
      <c r="E46" s="9">
        <v>13736</v>
      </c>
      <c r="F46" s="10">
        <v>13695</v>
      </c>
    </row>
    <row r="47" spans="1:6" x14ac:dyDescent="0.2">
      <c r="A47" s="11" t="s">
        <v>19</v>
      </c>
      <c r="B47" s="13" t="s">
        <v>4926</v>
      </c>
      <c r="C47" s="13" t="str">
        <f>UPPER(item_suppliers!$B47)</f>
        <v>DQLAB-10</v>
      </c>
      <c r="D47" s="13">
        <v>7</v>
      </c>
      <c r="E47" s="13">
        <v>13872</v>
      </c>
      <c r="F47" s="14">
        <v>13955</v>
      </c>
    </row>
    <row r="48" spans="1:6" x14ac:dyDescent="0.2">
      <c r="A48" s="7" t="s">
        <v>20</v>
      </c>
      <c r="B48" s="9" t="s">
        <v>4919</v>
      </c>
      <c r="C48" s="9" t="str">
        <f>UPPER(item_suppliers!$B48)</f>
        <v>DQLAB-15</v>
      </c>
      <c r="D48" s="9">
        <v>14</v>
      </c>
      <c r="E48" s="9">
        <v>94000</v>
      </c>
      <c r="F48" s="10">
        <v>95034</v>
      </c>
    </row>
    <row r="49" spans="1:6" x14ac:dyDescent="0.2">
      <c r="A49" s="11" t="s">
        <v>20</v>
      </c>
      <c r="B49" s="13" t="s">
        <v>4926</v>
      </c>
      <c r="C49" s="13" t="str">
        <f>UPPER(item_suppliers!$B49)</f>
        <v>DQLAB-10</v>
      </c>
      <c r="D49" s="13">
        <v>21</v>
      </c>
      <c r="E49" s="13">
        <v>101000</v>
      </c>
      <c r="F49" s="14">
        <v>104030</v>
      </c>
    </row>
    <row r="50" spans="1:6" x14ac:dyDescent="0.2">
      <c r="A50" s="7" t="s">
        <v>20</v>
      </c>
      <c r="B50" s="9" t="s">
        <v>4920</v>
      </c>
      <c r="C50" s="9" t="str">
        <f>UPPER(item_suppliers!$B50)</f>
        <v>DQLAB-11</v>
      </c>
      <c r="D50" s="9">
        <v>28</v>
      </c>
      <c r="E50" s="9">
        <v>98000</v>
      </c>
      <c r="F50" s="10">
        <v>98588</v>
      </c>
    </row>
    <row r="51" spans="1:6" x14ac:dyDescent="0.2">
      <c r="A51" s="11" t="s">
        <v>20</v>
      </c>
      <c r="B51" s="13" t="s">
        <v>4917</v>
      </c>
      <c r="C51" s="13" t="str">
        <f>UPPER(item_suppliers!$B51)</f>
        <v>DQLAB-08</v>
      </c>
      <c r="D51" s="13">
        <v>28</v>
      </c>
      <c r="E51" s="13">
        <v>103000</v>
      </c>
      <c r="F51" s="14">
        <v>103412</v>
      </c>
    </row>
    <row r="52" spans="1:6" x14ac:dyDescent="0.2">
      <c r="A52" s="7" t="s">
        <v>20</v>
      </c>
      <c r="B52" s="9" t="s">
        <v>4929</v>
      </c>
      <c r="C52" s="9" t="str">
        <f>UPPER(item_suppliers!$B52)</f>
        <v>DQLAB-09</v>
      </c>
      <c r="D52" s="9">
        <v>21</v>
      </c>
      <c r="E52" s="9">
        <v>97000</v>
      </c>
      <c r="F52" s="10">
        <v>98843</v>
      </c>
    </row>
    <row r="53" spans="1:6" x14ac:dyDescent="0.2">
      <c r="A53" s="11" t="s">
        <v>21</v>
      </c>
      <c r="B53" s="13" t="s">
        <v>4920</v>
      </c>
      <c r="C53" s="13" t="str">
        <f>UPPER(item_suppliers!$B53)</f>
        <v>DQLAB-11</v>
      </c>
      <c r="D53" s="13">
        <v>7</v>
      </c>
      <c r="E53" s="13">
        <v>99960</v>
      </c>
      <c r="F53" s="14">
        <v>100560</v>
      </c>
    </row>
    <row r="54" spans="1:6" x14ac:dyDescent="0.2">
      <c r="A54" s="7" t="s">
        <v>21</v>
      </c>
      <c r="B54" s="9" t="s">
        <v>4922</v>
      </c>
      <c r="C54" s="9" t="str">
        <f>UPPER(item_suppliers!$B54)</f>
        <v>DQLAB-16</v>
      </c>
      <c r="D54" s="9">
        <v>7</v>
      </c>
      <c r="E54" s="9">
        <v>106080</v>
      </c>
      <c r="F54" s="10">
        <v>108414</v>
      </c>
    </row>
    <row r="55" spans="1:6" x14ac:dyDescent="0.2">
      <c r="A55" s="11" t="s">
        <v>21</v>
      </c>
      <c r="B55" s="13" t="s">
        <v>4926</v>
      </c>
      <c r="C55" s="13" t="str">
        <f>UPPER(item_suppliers!$B55)</f>
        <v>DQLAB-10</v>
      </c>
      <c r="D55" s="13">
        <v>28</v>
      </c>
      <c r="E55" s="13">
        <v>96900</v>
      </c>
      <c r="F55" s="14">
        <v>99032</v>
      </c>
    </row>
    <row r="56" spans="1:6" x14ac:dyDescent="0.2">
      <c r="A56" s="7" t="s">
        <v>22</v>
      </c>
      <c r="B56" s="9" t="s">
        <v>4922</v>
      </c>
      <c r="C56" s="9" t="str">
        <f>UPPER(item_suppliers!$B56)</f>
        <v>DQLAB-16</v>
      </c>
      <c r="D56" s="9">
        <v>28</v>
      </c>
      <c r="E56" s="9">
        <v>4700</v>
      </c>
      <c r="F56" s="10">
        <v>4691</v>
      </c>
    </row>
    <row r="57" spans="1:6" x14ac:dyDescent="0.2">
      <c r="A57" s="11" t="s">
        <v>22</v>
      </c>
      <c r="B57" s="13" t="s">
        <v>4932</v>
      </c>
      <c r="C57" s="13" t="str">
        <f>UPPER(item_suppliers!$B57)</f>
        <v>DQLAB-04</v>
      </c>
      <c r="D57" s="13">
        <v>7</v>
      </c>
      <c r="E57" s="13">
        <v>5200</v>
      </c>
      <c r="F57" s="14">
        <v>5278</v>
      </c>
    </row>
    <row r="58" spans="1:6" x14ac:dyDescent="0.2">
      <c r="A58" s="7" t="s">
        <v>22</v>
      </c>
      <c r="B58" s="9" t="s">
        <v>4926</v>
      </c>
      <c r="C58" s="9" t="str">
        <f>UPPER(item_suppliers!$B58)</f>
        <v>DQLAB-10</v>
      </c>
      <c r="D58" s="9">
        <v>21</v>
      </c>
      <c r="E58" s="9">
        <v>4750</v>
      </c>
      <c r="F58" s="10">
        <v>4745</v>
      </c>
    </row>
    <row r="59" spans="1:6" x14ac:dyDescent="0.2">
      <c r="A59" s="11" t="s">
        <v>23</v>
      </c>
      <c r="B59" s="13" t="s">
        <v>4929</v>
      </c>
      <c r="C59" s="13" t="str">
        <f>UPPER(item_suppliers!$B59)</f>
        <v>DQLAB-09</v>
      </c>
      <c r="D59" s="13">
        <v>21</v>
      </c>
      <c r="E59" s="13">
        <v>7019</v>
      </c>
      <c r="F59" s="14">
        <v>7089</v>
      </c>
    </row>
    <row r="60" spans="1:6" x14ac:dyDescent="0.2">
      <c r="A60" s="7" t="s">
        <v>23</v>
      </c>
      <c r="B60" s="9" t="s">
        <v>4927</v>
      </c>
      <c r="C60" s="9" t="str">
        <f>UPPER(item_suppliers!$B60)</f>
        <v>DQLAB-05</v>
      </c>
      <c r="D60" s="9">
        <v>21</v>
      </c>
      <c r="E60" s="9">
        <v>7392</v>
      </c>
      <c r="F60" s="10">
        <v>7518</v>
      </c>
    </row>
    <row r="61" spans="1:6" x14ac:dyDescent="0.2">
      <c r="A61" s="11" t="s">
        <v>23</v>
      </c>
      <c r="B61" s="13" t="s">
        <v>4931</v>
      </c>
      <c r="C61" s="13" t="str">
        <f>UPPER(item_suppliers!$B61)</f>
        <v>DQLAB-06</v>
      </c>
      <c r="D61" s="13">
        <v>28</v>
      </c>
      <c r="E61" s="13">
        <v>7318</v>
      </c>
      <c r="F61" s="14">
        <v>7318</v>
      </c>
    </row>
    <row r="62" spans="1:6" x14ac:dyDescent="0.2">
      <c r="A62" s="7" t="s">
        <v>23</v>
      </c>
      <c r="B62" s="9" t="s">
        <v>4919</v>
      </c>
      <c r="C62" s="9" t="str">
        <f>UPPER(item_suppliers!$B62)</f>
        <v>DQLAB-15</v>
      </c>
      <c r="D62" s="9">
        <v>21</v>
      </c>
      <c r="E62" s="9">
        <v>7392</v>
      </c>
      <c r="F62" s="10">
        <v>7481</v>
      </c>
    </row>
    <row r="63" spans="1:6" x14ac:dyDescent="0.2">
      <c r="A63" s="11" t="s">
        <v>24</v>
      </c>
      <c r="B63" s="13" t="s">
        <v>4924</v>
      </c>
      <c r="C63" s="13" t="str">
        <f>UPPER(item_suppliers!$B63)</f>
        <v>DQLAB-02</v>
      </c>
      <c r="D63" s="13">
        <v>7</v>
      </c>
      <c r="E63" s="13">
        <v>112058</v>
      </c>
      <c r="F63" s="14">
        <v>113627</v>
      </c>
    </row>
    <row r="64" spans="1:6" x14ac:dyDescent="0.2">
      <c r="A64" s="7" t="s">
        <v>24</v>
      </c>
      <c r="B64" s="9" t="s">
        <v>4929</v>
      </c>
      <c r="C64" s="9" t="str">
        <f>UPPER(item_suppliers!$B64)</f>
        <v>DQLAB-09</v>
      </c>
      <c r="D64" s="9">
        <v>21</v>
      </c>
      <c r="E64" s="9">
        <v>107706</v>
      </c>
      <c r="F64" s="10">
        <v>108029</v>
      </c>
    </row>
    <row r="65" spans="1:6" x14ac:dyDescent="0.2">
      <c r="A65" s="11" t="s">
        <v>25</v>
      </c>
      <c r="B65" s="13" t="s">
        <v>4921</v>
      </c>
      <c r="C65" s="13" t="str">
        <f>UPPER(item_suppliers!$B65)</f>
        <v>DQLAB-07</v>
      </c>
      <c r="D65" s="13">
        <v>7</v>
      </c>
      <c r="E65" s="13">
        <v>138231</v>
      </c>
      <c r="F65" s="14">
        <v>141687</v>
      </c>
    </row>
    <row r="66" spans="1:6" x14ac:dyDescent="0.2">
      <c r="A66" s="7" t="s">
        <v>25</v>
      </c>
      <c r="B66" s="9" t="s">
        <v>4927</v>
      </c>
      <c r="C66" s="9" t="str">
        <f>UPPER(item_suppliers!$B66)</f>
        <v>DQLAB-05</v>
      </c>
      <c r="D66" s="9">
        <v>14</v>
      </c>
      <c r="E66" s="9">
        <v>139671</v>
      </c>
      <c r="F66" s="10">
        <v>141487</v>
      </c>
    </row>
    <row r="67" spans="1:6" x14ac:dyDescent="0.2">
      <c r="A67" s="11" t="s">
        <v>25</v>
      </c>
      <c r="B67" s="13" t="s">
        <v>4922</v>
      </c>
      <c r="C67" s="13" t="str">
        <f>UPPER(item_suppliers!$B67)</f>
        <v>DQLAB-16</v>
      </c>
      <c r="D67" s="13">
        <v>14</v>
      </c>
      <c r="E67" s="13">
        <v>136791</v>
      </c>
      <c r="F67" s="14">
        <v>138433</v>
      </c>
    </row>
    <row r="68" spans="1:6" x14ac:dyDescent="0.2">
      <c r="A68" s="7" t="s">
        <v>25</v>
      </c>
      <c r="B68" s="9" t="s">
        <v>4930</v>
      </c>
      <c r="C68" s="9" t="str">
        <f>UPPER(item_suppliers!$B68)</f>
        <v>DQLAB-12</v>
      </c>
      <c r="D68" s="9">
        <v>28</v>
      </c>
      <c r="E68" s="9">
        <v>142551</v>
      </c>
      <c r="F68" s="10">
        <v>143121</v>
      </c>
    </row>
    <row r="69" spans="1:6" x14ac:dyDescent="0.2">
      <c r="A69" s="11" t="s">
        <v>26</v>
      </c>
      <c r="B69" s="13" t="s">
        <v>4919</v>
      </c>
      <c r="C69" s="13" t="str">
        <f>UPPER(item_suppliers!$B69)</f>
        <v>DQLAB-15</v>
      </c>
      <c r="D69" s="13">
        <v>28</v>
      </c>
      <c r="E69" s="13">
        <v>30900</v>
      </c>
      <c r="F69" s="14">
        <v>30746</v>
      </c>
    </row>
    <row r="70" spans="1:6" x14ac:dyDescent="0.2">
      <c r="A70" s="7" t="s">
        <v>26</v>
      </c>
      <c r="B70" s="9" t="s">
        <v>4926</v>
      </c>
      <c r="C70" s="9" t="str">
        <f>UPPER(item_suppliers!$B70)</f>
        <v>DQLAB-10</v>
      </c>
      <c r="D70" s="9">
        <v>21</v>
      </c>
      <c r="E70" s="9">
        <v>29400</v>
      </c>
      <c r="F70" s="10">
        <v>29988</v>
      </c>
    </row>
    <row r="71" spans="1:6" x14ac:dyDescent="0.2">
      <c r="A71" s="11" t="s">
        <v>26</v>
      </c>
      <c r="B71" s="13" t="s">
        <v>4931</v>
      </c>
      <c r="C71" s="13" t="str">
        <f>UPPER(item_suppliers!$B71)</f>
        <v>DQLAB-06</v>
      </c>
      <c r="D71" s="13">
        <v>7</v>
      </c>
      <c r="E71" s="13">
        <v>30000</v>
      </c>
      <c r="F71" s="14">
        <v>29970</v>
      </c>
    </row>
    <row r="72" spans="1:6" x14ac:dyDescent="0.2">
      <c r="A72" s="7" t="s">
        <v>27</v>
      </c>
      <c r="B72" s="9" t="s">
        <v>4925</v>
      </c>
      <c r="C72" s="9" t="str">
        <f>UPPER(item_suppliers!$B72)</f>
        <v>DQLAB-13</v>
      </c>
      <c r="D72" s="9">
        <v>14</v>
      </c>
      <c r="E72" s="9">
        <v>6409</v>
      </c>
      <c r="F72" s="10">
        <v>6518</v>
      </c>
    </row>
    <row r="73" spans="1:6" x14ac:dyDescent="0.2">
      <c r="A73" s="11" t="s">
        <v>27</v>
      </c>
      <c r="B73" s="13" t="s">
        <v>4921</v>
      </c>
      <c r="C73" s="13" t="str">
        <f>UPPER(item_suppliers!$B73)</f>
        <v>DQLAB-07</v>
      </c>
      <c r="D73" s="13">
        <v>14</v>
      </c>
      <c r="E73" s="13">
        <v>6284</v>
      </c>
      <c r="F73" s="14">
        <v>6334</v>
      </c>
    </row>
    <row r="74" spans="1:6" x14ac:dyDescent="0.2">
      <c r="A74" s="7" t="s">
        <v>27</v>
      </c>
      <c r="B74" s="9" t="s">
        <v>4923</v>
      </c>
      <c r="C74" s="9" t="str">
        <f>UPPER(item_suppliers!$B74)</f>
        <v>DQLAB-03</v>
      </c>
      <c r="D74" s="9">
        <v>21</v>
      </c>
      <c r="E74" s="9">
        <v>6222</v>
      </c>
      <c r="F74" s="10">
        <v>6340</v>
      </c>
    </row>
    <row r="75" spans="1:6" x14ac:dyDescent="0.2">
      <c r="A75" s="11" t="s">
        <v>27</v>
      </c>
      <c r="B75" s="13" t="s">
        <v>4932</v>
      </c>
      <c r="C75" s="13" t="str">
        <f>UPPER(item_suppliers!$B75)</f>
        <v>DQLAB-04</v>
      </c>
      <c r="D75" s="13">
        <v>7</v>
      </c>
      <c r="E75" s="13">
        <v>6409</v>
      </c>
      <c r="F75" s="14">
        <v>6543</v>
      </c>
    </row>
    <row r="76" spans="1:6" x14ac:dyDescent="0.2">
      <c r="A76" s="7" t="s">
        <v>27</v>
      </c>
      <c r="B76" s="9" t="s">
        <v>4924</v>
      </c>
      <c r="C76" s="9" t="str">
        <f>UPPER(item_suppliers!$B76)</f>
        <v>DQLAB-02</v>
      </c>
      <c r="D76" s="9">
        <v>28</v>
      </c>
      <c r="E76" s="9">
        <v>6471</v>
      </c>
      <c r="F76" s="10">
        <v>6503</v>
      </c>
    </row>
    <row r="77" spans="1:6" x14ac:dyDescent="0.2">
      <c r="A77" s="11" t="s">
        <v>28</v>
      </c>
      <c r="B77" s="13" t="s">
        <v>4917</v>
      </c>
      <c r="C77" s="13" t="str">
        <f>UPPER(item_suppliers!$B77)</f>
        <v>DQLAB-08</v>
      </c>
      <c r="D77" s="13">
        <v>14</v>
      </c>
      <c r="E77" s="13">
        <v>40232</v>
      </c>
      <c r="F77" s="14">
        <v>41238</v>
      </c>
    </row>
    <row r="78" spans="1:6" x14ac:dyDescent="0.2">
      <c r="A78" s="7" t="s">
        <v>28</v>
      </c>
      <c r="B78" s="9" t="s">
        <v>4918</v>
      </c>
      <c r="C78" s="9" t="str">
        <f>UPPER(item_suppliers!$B78)</f>
        <v>DQLAB-14</v>
      </c>
      <c r="D78" s="9">
        <v>21</v>
      </c>
      <c r="E78" s="9">
        <v>44512</v>
      </c>
      <c r="F78" s="10">
        <v>44913</v>
      </c>
    </row>
    <row r="79" spans="1:6" x14ac:dyDescent="0.2">
      <c r="A79" s="11" t="s">
        <v>28</v>
      </c>
      <c r="B79" s="13" t="s">
        <v>4930</v>
      </c>
      <c r="C79" s="13" t="str">
        <f>UPPER(item_suppliers!$B79)</f>
        <v>DQLAB-12</v>
      </c>
      <c r="D79" s="13">
        <v>7</v>
      </c>
      <c r="E79" s="13">
        <v>40232</v>
      </c>
      <c r="F79" s="14">
        <v>40594</v>
      </c>
    </row>
    <row r="80" spans="1:6" x14ac:dyDescent="0.2">
      <c r="A80" s="7" t="s">
        <v>29</v>
      </c>
      <c r="B80" s="9" t="s">
        <v>4917</v>
      </c>
      <c r="C80" s="9" t="str">
        <f>UPPER(item_suppliers!$B80)</f>
        <v>DQLAB-08</v>
      </c>
      <c r="D80" s="9">
        <v>28</v>
      </c>
      <c r="E80" s="9">
        <v>58552</v>
      </c>
      <c r="F80" s="10">
        <v>59782</v>
      </c>
    </row>
    <row r="81" spans="1:6" x14ac:dyDescent="0.2">
      <c r="A81" s="11" t="s">
        <v>29</v>
      </c>
      <c r="B81" s="13" t="s">
        <v>4928</v>
      </c>
      <c r="C81" s="13" t="str">
        <f>UPPER(item_suppliers!$B81)</f>
        <v>DQLAB-01</v>
      </c>
      <c r="D81" s="13">
        <v>14</v>
      </c>
      <c r="E81" s="13">
        <v>53485</v>
      </c>
      <c r="F81" s="14">
        <v>53271</v>
      </c>
    </row>
    <row r="82" spans="1:6" x14ac:dyDescent="0.2">
      <c r="A82" s="7" t="s">
        <v>29</v>
      </c>
      <c r="B82" s="9" t="s">
        <v>4929</v>
      </c>
      <c r="C82" s="9" t="str">
        <f>UPPER(item_suppliers!$B82)</f>
        <v>DQLAB-09</v>
      </c>
      <c r="D82" s="9">
        <v>21</v>
      </c>
      <c r="E82" s="9">
        <v>53485</v>
      </c>
      <c r="F82" s="10">
        <v>54394</v>
      </c>
    </row>
    <row r="83" spans="1:6" x14ac:dyDescent="0.2">
      <c r="A83" s="11" t="s">
        <v>30</v>
      </c>
      <c r="B83" s="13" t="s">
        <v>4919</v>
      </c>
      <c r="C83" s="13" t="str">
        <f>UPPER(item_suppliers!$B83)</f>
        <v>DQLAB-15</v>
      </c>
      <c r="D83" s="13">
        <v>7</v>
      </c>
      <c r="E83" s="13">
        <v>7650</v>
      </c>
      <c r="F83" s="14">
        <v>7765</v>
      </c>
    </row>
    <row r="84" spans="1:6" x14ac:dyDescent="0.2">
      <c r="A84" s="7" t="s">
        <v>30</v>
      </c>
      <c r="B84" s="9" t="s">
        <v>4925</v>
      </c>
      <c r="C84" s="9" t="str">
        <f>UPPER(item_suppliers!$B84)</f>
        <v>DQLAB-13</v>
      </c>
      <c r="D84" s="9">
        <v>14</v>
      </c>
      <c r="E84" s="9">
        <v>7350</v>
      </c>
      <c r="F84" s="10">
        <v>7534</v>
      </c>
    </row>
    <row r="85" spans="1:6" x14ac:dyDescent="0.2">
      <c r="A85" s="11" t="s">
        <v>30</v>
      </c>
      <c r="B85" s="13" t="s">
        <v>4927</v>
      </c>
      <c r="C85" s="13" t="str">
        <f>UPPER(item_suppliers!$B85)</f>
        <v>DQLAB-05</v>
      </c>
      <c r="D85" s="13">
        <v>28</v>
      </c>
      <c r="E85" s="13">
        <v>7125</v>
      </c>
      <c r="F85" s="14">
        <v>7275</v>
      </c>
    </row>
    <row r="86" spans="1:6" x14ac:dyDescent="0.2">
      <c r="A86" s="7" t="s">
        <v>31</v>
      </c>
      <c r="B86" s="9" t="s">
        <v>4932</v>
      </c>
      <c r="C86" s="9" t="str">
        <f>UPPER(item_suppliers!$B86)</f>
        <v>DQLAB-04</v>
      </c>
      <c r="D86" s="9">
        <v>21</v>
      </c>
      <c r="E86" s="9">
        <v>95172</v>
      </c>
      <c r="F86" s="10">
        <v>97646</v>
      </c>
    </row>
    <row r="87" spans="1:6" x14ac:dyDescent="0.2">
      <c r="A87" s="11" t="s">
        <v>31</v>
      </c>
      <c r="B87" s="13" t="s">
        <v>4929</v>
      </c>
      <c r="C87" s="13" t="str">
        <f>UPPER(item_suppliers!$B87)</f>
        <v>DQLAB-09</v>
      </c>
      <c r="D87" s="13">
        <v>7</v>
      </c>
      <c r="E87" s="13">
        <v>95172</v>
      </c>
      <c r="F87" s="14">
        <v>96409</v>
      </c>
    </row>
    <row r="88" spans="1:6" x14ac:dyDescent="0.2">
      <c r="A88" s="7" t="s">
        <v>31</v>
      </c>
      <c r="B88" s="9" t="s">
        <v>4921</v>
      </c>
      <c r="C88" s="9" t="str">
        <f>UPPER(item_suppliers!$B88)</f>
        <v>DQLAB-07</v>
      </c>
      <c r="D88" s="9">
        <v>14</v>
      </c>
      <c r="E88" s="9">
        <v>92400</v>
      </c>
      <c r="F88" s="10">
        <v>95172</v>
      </c>
    </row>
    <row r="89" spans="1:6" x14ac:dyDescent="0.2">
      <c r="A89" s="11" t="s">
        <v>32</v>
      </c>
      <c r="B89" s="13" t="s">
        <v>4923</v>
      </c>
      <c r="C89" s="13" t="str">
        <f>UPPER(item_suppliers!$B89)</f>
        <v>DQLAB-03</v>
      </c>
      <c r="D89" s="13">
        <v>7</v>
      </c>
      <c r="E89" s="13">
        <v>13493</v>
      </c>
      <c r="F89" s="14">
        <v>13898</v>
      </c>
    </row>
    <row r="90" spans="1:6" x14ac:dyDescent="0.2">
      <c r="A90" s="7" t="s">
        <v>32</v>
      </c>
      <c r="B90" s="9" t="s">
        <v>4924</v>
      </c>
      <c r="C90" s="9" t="str">
        <f>UPPER(item_suppliers!$B90)</f>
        <v>DQLAB-02</v>
      </c>
      <c r="D90" s="9">
        <v>21</v>
      </c>
      <c r="E90" s="9">
        <v>13231</v>
      </c>
      <c r="F90" s="10">
        <v>13363</v>
      </c>
    </row>
    <row r="91" spans="1:6" x14ac:dyDescent="0.2">
      <c r="A91" s="11" t="s">
        <v>33</v>
      </c>
      <c r="B91" s="13" t="s">
        <v>4925</v>
      </c>
      <c r="C91" s="13" t="str">
        <f>UPPER(item_suppliers!$B91)</f>
        <v>DQLAB-13</v>
      </c>
      <c r="D91" s="13">
        <v>21</v>
      </c>
      <c r="E91" s="13">
        <v>6580</v>
      </c>
      <c r="F91" s="14">
        <v>6646</v>
      </c>
    </row>
    <row r="92" spans="1:6" x14ac:dyDescent="0.2">
      <c r="A92" s="7" t="s">
        <v>33</v>
      </c>
      <c r="B92" s="9" t="s">
        <v>4920</v>
      </c>
      <c r="C92" s="9" t="str">
        <f>UPPER(item_suppliers!$B92)</f>
        <v>DQLAB-11</v>
      </c>
      <c r="D92" s="9">
        <v>21</v>
      </c>
      <c r="E92" s="9">
        <v>6930</v>
      </c>
      <c r="F92" s="10">
        <v>7062</v>
      </c>
    </row>
    <row r="93" spans="1:6" x14ac:dyDescent="0.2">
      <c r="A93" s="11" t="s">
        <v>33</v>
      </c>
      <c r="B93" s="13" t="s">
        <v>4926</v>
      </c>
      <c r="C93" s="13" t="str">
        <f>UPPER(item_suppliers!$B93)</f>
        <v>DQLAB-10</v>
      </c>
      <c r="D93" s="13">
        <v>21</v>
      </c>
      <c r="E93" s="13">
        <v>6790</v>
      </c>
      <c r="F93" s="14">
        <v>6871</v>
      </c>
    </row>
    <row r="94" spans="1:6" x14ac:dyDescent="0.2">
      <c r="A94" s="7" t="s">
        <v>34</v>
      </c>
      <c r="B94" s="9" t="s">
        <v>4922</v>
      </c>
      <c r="C94" s="9" t="str">
        <f>UPPER(item_suppliers!$B94)</f>
        <v>DQLAB-16</v>
      </c>
      <c r="D94" s="9">
        <v>7</v>
      </c>
      <c r="E94" s="9">
        <v>23750</v>
      </c>
      <c r="F94" s="10">
        <v>24011</v>
      </c>
    </row>
    <row r="95" spans="1:6" x14ac:dyDescent="0.2">
      <c r="A95" s="11" t="s">
        <v>34</v>
      </c>
      <c r="B95" s="13" t="s">
        <v>4925</v>
      </c>
      <c r="C95" s="13" t="str">
        <f>UPPER(item_suppliers!$B95)</f>
        <v>DQLAB-13</v>
      </c>
      <c r="D95" s="13">
        <v>28</v>
      </c>
      <c r="E95" s="13">
        <v>24750</v>
      </c>
      <c r="F95" s="14">
        <v>24750</v>
      </c>
    </row>
    <row r="96" spans="1:6" x14ac:dyDescent="0.2">
      <c r="A96" s="7" t="s">
        <v>34</v>
      </c>
      <c r="B96" s="9" t="s">
        <v>4917</v>
      </c>
      <c r="C96" s="9" t="str">
        <f>UPPER(item_suppliers!$B96)</f>
        <v>DQLAB-08</v>
      </c>
      <c r="D96" s="9">
        <v>7</v>
      </c>
      <c r="E96" s="9">
        <v>24000</v>
      </c>
      <c r="F96" s="10">
        <v>24456</v>
      </c>
    </row>
    <row r="97" spans="1:6" x14ac:dyDescent="0.2">
      <c r="A97" s="11" t="s">
        <v>35</v>
      </c>
      <c r="B97" s="13" t="s">
        <v>4926</v>
      </c>
      <c r="C97" s="13" t="str">
        <f>UPPER(item_suppliers!$B97)</f>
        <v>DQLAB-10</v>
      </c>
      <c r="D97" s="13">
        <v>21</v>
      </c>
      <c r="E97" s="13">
        <v>25750</v>
      </c>
      <c r="F97" s="14">
        <v>26420</v>
      </c>
    </row>
    <row r="98" spans="1:6" x14ac:dyDescent="0.2">
      <c r="A98" s="7" t="s">
        <v>35</v>
      </c>
      <c r="B98" s="9" t="s">
        <v>4922</v>
      </c>
      <c r="C98" s="9" t="str">
        <f>UPPER(item_suppliers!$B98)</f>
        <v>DQLAB-16</v>
      </c>
      <c r="D98" s="9">
        <v>28</v>
      </c>
      <c r="E98" s="9">
        <v>23750</v>
      </c>
      <c r="F98" s="10">
        <v>24320</v>
      </c>
    </row>
    <row r="99" spans="1:6" x14ac:dyDescent="0.2">
      <c r="A99" s="11" t="s">
        <v>36</v>
      </c>
      <c r="B99" s="13" t="s">
        <v>4931</v>
      </c>
      <c r="C99" s="13" t="str">
        <f>UPPER(item_suppliers!$B99)</f>
        <v>DQLAB-06</v>
      </c>
      <c r="D99" s="13">
        <v>28</v>
      </c>
      <c r="E99" s="13">
        <v>15456</v>
      </c>
      <c r="F99" s="14">
        <v>15873</v>
      </c>
    </row>
    <row r="100" spans="1:6" x14ac:dyDescent="0.2">
      <c r="A100" s="7" t="s">
        <v>36</v>
      </c>
      <c r="B100" s="9" t="s">
        <v>4926</v>
      </c>
      <c r="C100" s="9" t="str">
        <f>UPPER(item_suppliers!$B100)</f>
        <v>DQLAB-10</v>
      </c>
      <c r="D100" s="9">
        <v>28</v>
      </c>
      <c r="E100" s="9">
        <v>16744</v>
      </c>
      <c r="F100" s="10">
        <v>17230</v>
      </c>
    </row>
    <row r="101" spans="1:6" x14ac:dyDescent="0.2">
      <c r="A101" s="11" t="s">
        <v>36</v>
      </c>
      <c r="B101" s="13" t="s">
        <v>4922</v>
      </c>
      <c r="C101" s="13" t="str">
        <f>UPPER(item_suppliers!$B101)</f>
        <v>DQLAB-16</v>
      </c>
      <c r="D101" s="13">
        <v>21</v>
      </c>
      <c r="E101" s="13">
        <v>15778</v>
      </c>
      <c r="F101" s="14">
        <v>16220</v>
      </c>
    </row>
    <row r="102" spans="1:6" x14ac:dyDescent="0.2">
      <c r="A102" s="7" t="s">
        <v>37</v>
      </c>
      <c r="B102" s="9" t="s">
        <v>4929</v>
      </c>
      <c r="C102" s="9" t="str">
        <f>UPPER(item_suppliers!$B102)</f>
        <v>DQLAB-09</v>
      </c>
      <c r="D102" s="9">
        <v>7</v>
      </c>
      <c r="E102" s="9">
        <v>52820</v>
      </c>
      <c r="F102" s="10">
        <v>53770</v>
      </c>
    </row>
    <row r="103" spans="1:6" x14ac:dyDescent="0.2">
      <c r="A103" s="11" t="s">
        <v>38</v>
      </c>
      <c r="B103" s="13" t="s">
        <v>4932</v>
      </c>
      <c r="C103" s="13" t="str">
        <f>UPPER(item_suppliers!$B103)</f>
        <v>DQLAB-04</v>
      </c>
      <c r="D103" s="13">
        <v>7</v>
      </c>
      <c r="E103" s="13">
        <v>1600</v>
      </c>
      <c r="F103" s="14">
        <v>1648</v>
      </c>
    </row>
    <row r="104" spans="1:6" x14ac:dyDescent="0.2">
      <c r="A104" s="7" t="s">
        <v>38</v>
      </c>
      <c r="B104" s="9" t="s">
        <v>4920</v>
      </c>
      <c r="C104" s="9" t="str">
        <f>UPPER(item_suppliers!$B104)</f>
        <v>DQLAB-11</v>
      </c>
      <c r="D104" s="9">
        <v>21</v>
      </c>
      <c r="E104" s="9">
        <v>1552</v>
      </c>
      <c r="F104" s="10">
        <v>1554</v>
      </c>
    </row>
    <row r="105" spans="1:6" x14ac:dyDescent="0.2">
      <c r="A105" s="11" t="s">
        <v>38</v>
      </c>
      <c r="B105" s="13" t="s">
        <v>4926</v>
      </c>
      <c r="C105" s="13" t="str">
        <f>UPPER(item_suppliers!$B105)</f>
        <v>DQLAB-10</v>
      </c>
      <c r="D105" s="13">
        <v>28</v>
      </c>
      <c r="E105" s="13">
        <v>1520</v>
      </c>
      <c r="F105" s="14">
        <v>1550</v>
      </c>
    </row>
    <row r="106" spans="1:6" x14ac:dyDescent="0.2">
      <c r="A106" s="7" t="s">
        <v>39</v>
      </c>
      <c r="B106" s="9" t="s">
        <v>4930</v>
      </c>
      <c r="C106" s="9" t="str">
        <f>UPPER(item_suppliers!$B106)</f>
        <v>DQLAB-12</v>
      </c>
      <c r="D106" s="9">
        <v>28</v>
      </c>
      <c r="E106" s="9">
        <v>45905</v>
      </c>
      <c r="F106" s="10">
        <v>45675</v>
      </c>
    </row>
    <row r="107" spans="1:6" x14ac:dyDescent="0.2">
      <c r="A107" s="11" t="s">
        <v>39</v>
      </c>
      <c r="B107" s="13" t="s">
        <v>4932</v>
      </c>
      <c r="C107" s="13" t="str">
        <f>UPPER(item_suppliers!$B107)</f>
        <v>DQLAB-04</v>
      </c>
      <c r="D107" s="13">
        <v>14</v>
      </c>
      <c r="E107" s="13">
        <v>46814</v>
      </c>
      <c r="F107" s="14">
        <v>48031</v>
      </c>
    </row>
    <row r="108" spans="1:6" x14ac:dyDescent="0.2">
      <c r="A108" s="7" t="s">
        <v>40</v>
      </c>
      <c r="B108" s="9" t="s">
        <v>4923</v>
      </c>
      <c r="C108" s="9" t="str">
        <f>UPPER(item_suppliers!$B108)</f>
        <v>DQLAB-03</v>
      </c>
      <c r="D108" s="9">
        <v>28</v>
      </c>
      <c r="E108" s="9">
        <v>2560</v>
      </c>
      <c r="F108" s="10">
        <v>2557</v>
      </c>
    </row>
    <row r="109" spans="1:6" x14ac:dyDescent="0.2">
      <c r="A109" s="11" t="s">
        <v>40</v>
      </c>
      <c r="B109" s="13" t="s">
        <v>4921</v>
      </c>
      <c r="C109" s="13" t="str">
        <f>UPPER(item_suppliers!$B109)</f>
        <v>DQLAB-07</v>
      </c>
      <c r="D109" s="13">
        <v>28</v>
      </c>
      <c r="E109" s="13">
        <v>2586</v>
      </c>
      <c r="F109" s="14">
        <v>2596</v>
      </c>
    </row>
    <row r="110" spans="1:6" x14ac:dyDescent="0.2">
      <c r="A110" s="7" t="s">
        <v>41</v>
      </c>
      <c r="B110" s="9" t="s">
        <v>4924</v>
      </c>
      <c r="C110" s="9" t="str">
        <f>UPPER(item_suppliers!$B110)</f>
        <v>DQLAB-02</v>
      </c>
      <c r="D110" s="9">
        <v>28</v>
      </c>
      <c r="E110" s="9">
        <v>52800</v>
      </c>
      <c r="F110" s="10">
        <v>54278</v>
      </c>
    </row>
    <row r="111" spans="1:6" x14ac:dyDescent="0.2">
      <c r="A111" s="11" t="s">
        <v>42</v>
      </c>
      <c r="B111" s="13" t="s">
        <v>4922</v>
      </c>
      <c r="C111" s="13" t="str">
        <f>UPPER(item_suppliers!$B111)</f>
        <v>DQLAB-16</v>
      </c>
      <c r="D111" s="13">
        <v>21</v>
      </c>
      <c r="E111" s="13">
        <v>16023</v>
      </c>
      <c r="F111" s="14">
        <v>16392</v>
      </c>
    </row>
    <row r="112" spans="1:6" x14ac:dyDescent="0.2">
      <c r="A112" s="1" t="s">
        <v>42</v>
      </c>
      <c r="B112" s="2" t="s">
        <v>4921</v>
      </c>
      <c r="C112" s="2" t="str">
        <f>UPPER(item_suppliers!$B112)</f>
        <v>DQLAB-07</v>
      </c>
      <c r="D112" s="2">
        <v>14</v>
      </c>
      <c r="E112" s="2">
        <v>16677</v>
      </c>
      <c r="F112" s="3">
        <v>17011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AE60B-6EC3-E544-B157-25DC8195BE0C}">
  <dimension ref="A1:N4710"/>
  <sheetViews>
    <sheetView zoomScale="80" zoomScaleNormal="80" workbookViewId="0">
      <selection activeCell="E2" sqref="E2"/>
    </sheetView>
  </sheetViews>
  <sheetFormatPr baseColWidth="10" defaultRowHeight="16" x14ac:dyDescent="0.2"/>
  <cols>
    <col min="1" max="1" width="15.33203125" bestFit="1" customWidth="1"/>
    <col min="2" max="2" width="15.83203125" style="18" customWidth="1"/>
    <col min="3" max="3" width="13" customWidth="1"/>
    <col min="4" max="4" width="10.5" bestFit="1" customWidth="1"/>
    <col min="5" max="5" width="17" customWidth="1"/>
    <col min="6" max="7" width="15.6640625" customWidth="1"/>
    <col min="8" max="8" width="27.6640625" customWidth="1"/>
    <col min="9" max="9" width="33.5" customWidth="1"/>
    <col min="10" max="10" width="26.6640625" customWidth="1"/>
    <col min="11" max="11" width="14.6640625" style="23" customWidth="1"/>
    <col min="12" max="12" width="18" style="23" customWidth="1"/>
    <col min="13" max="13" width="18.6640625" style="23" customWidth="1"/>
    <col min="14" max="14" width="21.1640625" style="23" customWidth="1"/>
  </cols>
  <sheetData>
    <row r="1" spans="1:14" x14ac:dyDescent="0.2">
      <c r="A1" s="4" t="s">
        <v>109</v>
      </c>
      <c r="B1" s="26" t="s">
        <v>110</v>
      </c>
      <c r="C1" s="5" t="s">
        <v>0</v>
      </c>
      <c r="D1" s="5" t="s">
        <v>111</v>
      </c>
      <c r="E1" s="5" t="s">
        <v>4909</v>
      </c>
      <c r="F1" s="17" t="s">
        <v>4907</v>
      </c>
      <c r="G1" s="17" t="s">
        <v>4906</v>
      </c>
      <c r="H1" s="22" t="s">
        <v>4910</v>
      </c>
      <c r="I1" s="19" t="s">
        <v>43</v>
      </c>
      <c r="J1" s="19" t="s">
        <v>44</v>
      </c>
      <c r="K1" s="21" t="s">
        <v>45</v>
      </c>
      <c r="L1" s="22" t="s">
        <v>46</v>
      </c>
      <c r="M1" s="21" t="s">
        <v>3</v>
      </c>
      <c r="N1" s="22" t="s">
        <v>4</v>
      </c>
    </row>
    <row r="2" spans="1:14" x14ac:dyDescent="0.2">
      <c r="A2" s="7" t="s">
        <v>115</v>
      </c>
      <c r="B2" s="27">
        <v>43831</v>
      </c>
      <c r="C2" s="9" t="s">
        <v>5</v>
      </c>
      <c r="D2" s="9">
        <v>1000</v>
      </c>
      <c r="E2" s="9" t="s">
        <v>4885</v>
      </c>
      <c r="F2" s="20" t="s">
        <v>4896</v>
      </c>
      <c r="G2" t="s">
        <v>4903</v>
      </c>
      <c r="H2" t="str">
        <f>VLOOKUP(E2,suppliers!$A$2:$B$18,2,)</f>
        <v>DQLab Pharmacy Tanjung Priuk</v>
      </c>
      <c r="I2" t="str">
        <f>VLOOKUP(C2,Table_items[],2,FALSE)</f>
        <v>Ozen 10 MG Blister</v>
      </c>
      <c r="J2" t="str">
        <f>VLOOKUP(C2,Table_items[],3,FALSE)</f>
        <v>Obat Alergi</v>
      </c>
      <c r="M2" s="23">
        <f>VLOOKUP(C2,item_suppliers!$A$2:$F$112,5,)</f>
        <v>18425</v>
      </c>
      <c r="N2" s="23">
        <f>VLOOKUP(C2,item_suppliers!$A$2:$F$112,6,)</f>
        <v>18775</v>
      </c>
    </row>
    <row r="3" spans="1:14" x14ac:dyDescent="0.2">
      <c r="A3" s="11" t="s">
        <v>118</v>
      </c>
      <c r="B3" s="28">
        <v>43831</v>
      </c>
      <c r="C3" s="13" t="s">
        <v>7</v>
      </c>
      <c r="D3" s="13">
        <v>2000</v>
      </c>
      <c r="E3" s="9" t="s">
        <v>4886</v>
      </c>
      <c r="F3" s="20" t="s">
        <v>4896</v>
      </c>
      <c r="G3" t="s">
        <v>4903</v>
      </c>
      <c r="H3" t="str">
        <f>VLOOKUP(E3,suppliers!$A$2:$B$18,2,)</f>
        <v>DQLab Pharmacy Senayan</v>
      </c>
      <c r="I3" t="str">
        <f>VLOOKUP(C3,Table_items[],2,FALSE)</f>
        <v>Acetylcysteine Mahakam 200 mg</v>
      </c>
      <c r="J3" t="str">
        <f>VLOOKUP(C3,Table_items[],3,FALSE)</f>
        <v>Obat Alergi</v>
      </c>
      <c r="M3" s="23">
        <f>VLOOKUP(C3,item_suppliers!$A$2:$F$112,5,)</f>
        <v>34320</v>
      </c>
      <c r="N3" s="23">
        <f>VLOOKUP(C3,item_suppliers!$A$2:$F$112,6,)</f>
        <v>34972</v>
      </c>
    </row>
    <row r="4" spans="1:14" x14ac:dyDescent="0.2">
      <c r="A4" s="7" t="s">
        <v>119</v>
      </c>
      <c r="B4" s="27">
        <v>43831</v>
      </c>
      <c r="C4" s="9" t="s">
        <v>8</v>
      </c>
      <c r="D4" s="9">
        <v>3000</v>
      </c>
      <c r="E4" s="9" t="s">
        <v>4887</v>
      </c>
      <c r="F4" s="20" t="s">
        <v>4896</v>
      </c>
      <c r="G4" t="s">
        <v>4903</v>
      </c>
      <c r="H4" t="str">
        <f>VLOOKUP(E4,suppliers!$A$2:$B$18,2,)</f>
        <v>DQLab Pharmacy Pancoran</v>
      </c>
      <c r="I4" t="str">
        <f>VLOOKUP(C4,Table_items[],2,FALSE)</f>
        <v>Bisoprolol Ogb Dexa</v>
      </c>
      <c r="J4" t="str">
        <f>VLOOKUP(C4,Table_items[],3,FALSE)</f>
        <v>Obat Alergi</v>
      </c>
      <c r="M4" s="23">
        <f>VLOOKUP(C4,item_suppliers!$A$2:$F$112,5,)</f>
        <v>10300</v>
      </c>
      <c r="N4" s="23">
        <f>VLOOKUP(C4,item_suppliers!$A$2:$F$112,6,)</f>
        <v>10444</v>
      </c>
    </row>
    <row r="5" spans="1:14" x14ac:dyDescent="0.2">
      <c r="A5" s="11" t="s">
        <v>120</v>
      </c>
      <c r="B5" s="28">
        <v>43831</v>
      </c>
      <c r="C5" s="13" t="s">
        <v>9</v>
      </c>
      <c r="D5" s="13">
        <v>2000</v>
      </c>
      <c r="E5" s="9" t="s">
        <v>4888</v>
      </c>
      <c r="F5" s="20" t="s">
        <v>4896</v>
      </c>
      <c r="G5" t="s">
        <v>4903</v>
      </c>
      <c r="H5" t="str">
        <f>VLOOKUP(E5,suppliers!$A$2:$B$18,2,)</f>
        <v>DQLab Pharmacy Cempaka Putih</v>
      </c>
      <c r="I5" t="str">
        <f>VLOOKUP(C5,Table_items[],2,FALSE)</f>
        <v>Bedak Heroxyn 150 gr</v>
      </c>
      <c r="J5" t="str">
        <f>VLOOKUP(C5,Table_items[],3,FALSE)</f>
        <v>Obat Alergi</v>
      </c>
      <c r="M5" s="23">
        <f>VLOOKUP(C5,item_suppliers!$A$2:$F$112,5,)</f>
        <v>16272</v>
      </c>
      <c r="N5" s="23">
        <f>VLOOKUP(C5,item_suppliers!$A$2:$F$112,6,)</f>
        <v>16435</v>
      </c>
    </row>
    <row r="6" spans="1:14" x14ac:dyDescent="0.2">
      <c r="A6" s="7" t="s">
        <v>121</v>
      </c>
      <c r="B6" s="27">
        <v>43831</v>
      </c>
      <c r="C6" s="9" t="s">
        <v>10</v>
      </c>
      <c r="D6" s="9">
        <v>1000</v>
      </c>
      <c r="E6" s="9" t="s">
        <v>4889</v>
      </c>
      <c r="F6" s="20" t="s">
        <v>4896</v>
      </c>
      <c r="G6" t="s">
        <v>4903</v>
      </c>
      <c r="H6" t="str">
        <f>VLOOKUP(E6,suppliers!$A$2:$B$18,2,)</f>
        <v>DQLab Pharmacy Kebon Jeruk</v>
      </c>
      <c r="I6" t="str">
        <f>VLOOKUP(C6,Table_items[],2,FALSE)</f>
        <v>Dexteem Box Plus 100 Tablet</v>
      </c>
      <c r="J6" t="str">
        <f>VLOOKUP(C6,Table_items[],3,FALSE)</f>
        <v>Obat Alergi</v>
      </c>
      <c r="M6" s="23">
        <f>VLOOKUP(C6,item_suppliers!$A$2:$F$112,5,)</f>
        <v>25069</v>
      </c>
      <c r="N6" s="23">
        <f>VLOOKUP(C6,item_suppliers!$A$2:$F$112,6,)</f>
        <v>25420</v>
      </c>
    </row>
    <row r="7" spans="1:14" x14ac:dyDescent="0.2">
      <c r="A7" s="11" t="s">
        <v>122</v>
      </c>
      <c r="B7" s="28">
        <v>43831</v>
      </c>
      <c r="C7" s="13" t="s">
        <v>11</v>
      </c>
      <c r="D7" s="13">
        <v>2000</v>
      </c>
      <c r="E7" s="9" t="s">
        <v>4890</v>
      </c>
      <c r="F7" s="20" t="s">
        <v>4896</v>
      </c>
      <c r="G7" t="s">
        <v>4903</v>
      </c>
      <c r="H7" t="str">
        <f>VLOOKUP(E7,suppliers!$A$2:$B$18,2,)</f>
        <v>DQLab Pharmacy Cilandak</v>
      </c>
      <c r="I7" t="str">
        <f>VLOOKUP(C7,Table_items[],2,FALSE)</f>
        <v>Neozep Forte 1 Strip 4 Tablet</v>
      </c>
      <c r="J7" t="str">
        <f>VLOOKUP(C7,Table_items[],3,FALSE)</f>
        <v>Obat Batuk &amp; Pilek</v>
      </c>
      <c r="M7" s="23">
        <f>VLOOKUP(C7,item_suppliers!$A$2:$F$112,5,)</f>
        <v>2278</v>
      </c>
      <c r="N7" s="23">
        <f>VLOOKUP(C7,item_suppliers!$A$2:$F$112,6,)</f>
        <v>2307</v>
      </c>
    </row>
    <row r="8" spans="1:14" x14ac:dyDescent="0.2">
      <c r="A8" s="7" t="s">
        <v>123</v>
      </c>
      <c r="B8" s="27">
        <v>43831</v>
      </c>
      <c r="C8" s="9" t="s">
        <v>12</v>
      </c>
      <c r="D8" s="9">
        <v>3000</v>
      </c>
      <c r="E8" s="9" t="s">
        <v>4889</v>
      </c>
      <c r="F8" s="20" t="s">
        <v>4896</v>
      </c>
      <c r="G8" t="s">
        <v>4903</v>
      </c>
      <c r="H8" t="str">
        <f>VLOOKUP(E8,suppliers!$A$2:$B$18,2,)</f>
        <v>DQLab Pharmacy Kebon Jeruk</v>
      </c>
      <c r="I8" t="str">
        <f>VLOOKUP(C8,Table_items[],2,FALSE)</f>
        <v>Decolsen 1 Strip 4 Tablet</v>
      </c>
      <c r="J8" t="str">
        <f>VLOOKUP(C8,Table_items[],3,FALSE)</f>
        <v>Obat Batuk &amp; Pilek</v>
      </c>
      <c r="M8" s="23">
        <f>VLOOKUP(C8,item_suppliers!$A$2:$F$112,5,)</f>
        <v>2944</v>
      </c>
      <c r="N8" s="23">
        <f>VLOOKUP(C8,item_suppliers!$A$2:$F$112,6,)</f>
        <v>2932</v>
      </c>
    </row>
    <row r="9" spans="1:14" x14ac:dyDescent="0.2">
      <c r="A9" s="11" t="s">
        <v>124</v>
      </c>
      <c r="B9" s="28">
        <v>43831</v>
      </c>
      <c r="C9" s="13" t="s">
        <v>14</v>
      </c>
      <c r="D9" s="13">
        <v>2000</v>
      </c>
      <c r="E9" s="9" t="s">
        <v>4891</v>
      </c>
      <c r="F9" s="20" t="s">
        <v>4896</v>
      </c>
      <c r="G9" t="s">
        <v>4903</v>
      </c>
      <c r="H9" t="str">
        <f>VLOOKUP(E9,suppliers!$A$2:$B$18,2,)</f>
        <v>DQLab Pharmacy Kelapa Gading</v>
      </c>
      <c r="I9" t="str">
        <f>VLOOKUP(C9,Table_items[],2,FALSE)</f>
        <v>Lo Han Kuo Infusion 12</v>
      </c>
      <c r="J9" t="str">
        <f>VLOOKUP(C9,Table_items[],3,FALSE)</f>
        <v>Obat Batuk &amp; Pilek</v>
      </c>
      <c r="M9" s="23">
        <f>VLOOKUP(C9,item_suppliers!$A$2:$F$112,5,)</f>
        <v>24824</v>
      </c>
      <c r="N9" s="23">
        <f>VLOOKUP(C9,item_suppliers!$A$2:$F$112,6,)</f>
        <v>24724</v>
      </c>
    </row>
    <row r="10" spans="1:14" x14ac:dyDescent="0.2">
      <c r="A10" s="7" t="s">
        <v>125</v>
      </c>
      <c r="B10" s="27">
        <v>43831</v>
      </c>
      <c r="C10" s="9" t="s">
        <v>16</v>
      </c>
      <c r="D10" s="9">
        <v>2000</v>
      </c>
      <c r="E10" s="9" t="s">
        <v>4892</v>
      </c>
      <c r="F10" s="20" t="s">
        <v>4896</v>
      </c>
      <c r="G10" t="s">
        <v>4903</v>
      </c>
      <c r="H10" t="str">
        <f>VLOOKUP(E10,suppliers!$A$2:$B$18,2,)</f>
        <v>DQLab Pharmacy Jagakarsa</v>
      </c>
      <c r="I10" t="str">
        <f>VLOOKUP(C10,Table_items[],2,FALSE)</f>
        <v>Ultraflu Box Isi 25 Strip</v>
      </c>
      <c r="J10" t="str">
        <f>VLOOKUP(C10,Table_items[],3,FALSE)</f>
        <v>Obat Batuk &amp; Pilek</v>
      </c>
      <c r="M10" s="23">
        <f>VLOOKUP(C10,item_suppliers!$A$2:$F$112,5,)</f>
        <v>71775</v>
      </c>
      <c r="N10" s="23">
        <f>VLOOKUP(C10,item_suppliers!$A$2:$F$112,6,)</f>
        <v>73713</v>
      </c>
    </row>
    <row r="11" spans="1:14" x14ac:dyDescent="0.2">
      <c r="A11" s="11" t="s">
        <v>126</v>
      </c>
      <c r="B11" s="28">
        <v>43831</v>
      </c>
      <c r="C11" s="13" t="s">
        <v>17</v>
      </c>
      <c r="D11" s="13">
        <v>2000</v>
      </c>
      <c r="E11" s="9" t="s">
        <v>4889</v>
      </c>
      <c r="F11" s="20" t="s">
        <v>4896</v>
      </c>
      <c r="G11" t="s">
        <v>4903</v>
      </c>
      <c r="H11" t="str">
        <f>VLOOKUP(E11,suppliers!$A$2:$B$18,2,)</f>
        <v>DQLab Pharmacy Kebon Jeruk</v>
      </c>
      <c r="I11" t="str">
        <f>VLOOKUP(C11,Table_items[],2,FALSE)</f>
        <v>Vicks Inhaler 0.5 mL</v>
      </c>
      <c r="J11" t="str">
        <f>VLOOKUP(C11,Table_items[],3,FALSE)</f>
        <v>Obat Batuk &amp; Pilek</v>
      </c>
      <c r="M11" s="23">
        <f>VLOOKUP(C11,item_suppliers!$A$2:$F$112,5,)</f>
        <v>16478</v>
      </c>
      <c r="N11" s="23">
        <f>VLOOKUP(C11,item_suppliers!$A$2:$F$112,6,)</f>
        <v>16972</v>
      </c>
    </row>
    <row r="12" spans="1:14" x14ac:dyDescent="0.2">
      <c r="A12" s="7" t="s">
        <v>128</v>
      </c>
      <c r="B12" s="27">
        <v>43831</v>
      </c>
      <c r="C12" s="9" t="s">
        <v>18</v>
      </c>
      <c r="D12" s="9">
        <v>1000</v>
      </c>
      <c r="E12" s="9" t="s">
        <v>4886</v>
      </c>
      <c r="F12" s="20" t="s">
        <v>4896</v>
      </c>
      <c r="G12" t="s">
        <v>4903</v>
      </c>
      <c r="H12" t="str">
        <f>VLOOKUP(E12,suppliers!$A$2:$B$18,2,)</f>
        <v>DQLab Pharmacy Senayan</v>
      </c>
      <c r="I12" t="str">
        <f>VLOOKUP(C12,Table_items[],2,FALSE)</f>
        <v>Konidin 4 Tablet</v>
      </c>
      <c r="J12" t="str">
        <f>VLOOKUP(C12,Table_items[],3,FALSE)</f>
        <v>Obat Batuk &amp; Pilek</v>
      </c>
      <c r="M12" s="23">
        <f>VLOOKUP(C12,item_suppliers!$A$2:$F$112,5,)</f>
        <v>2312</v>
      </c>
      <c r="N12" s="23">
        <f>VLOOKUP(C12,item_suppliers!$A$2:$F$112,6,)</f>
        <v>2377</v>
      </c>
    </row>
    <row r="13" spans="1:14" x14ac:dyDescent="0.2">
      <c r="A13" s="11" t="s">
        <v>129</v>
      </c>
      <c r="B13" s="28">
        <v>43831</v>
      </c>
      <c r="C13" s="13" t="s">
        <v>30</v>
      </c>
      <c r="D13" s="13">
        <v>2000</v>
      </c>
      <c r="E13" s="9" t="s">
        <v>4893</v>
      </c>
      <c r="F13" s="20" t="s">
        <v>4896</v>
      </c>
      <c r="G13" t="s">
        <v>4903</v>
      </c>
      <c r="H13" t="str">
        <f>VLOOKUP(E13,suppliers!$A$2:$B$18,2,)</f>
        <v>DQLab Pharmacy Palmerah</v>
      </c>
      <c r="I13" t="str">
        <f>VLOOKUP(C13,Table_items[],2,FALSE)</f>
        <v>Koolfever</v>
      </c>
      <c r="J13" t="str">
        <f>VLOOKUP(C13,Table_items[],3,FALSE)</f>
        <v>Obat Sakit Kepala &amp; Demam</v>
      </c>
      <c r="M13" s="23">
        <f>VLOOKUP(C13,item_suppliers!$A$2:$F$112,5,)</f>
        <v>7650</v>
      </c>
      <c r="N13" s="23">
        <f>VLOOKUP(C13,item_suppliers!$A$2:$F$112,6,)</f>
        <v>7765</v>
      </c>
    </row>
    <row r="14" spans="1:14" x14ac:dyDescent="0.2">
      <c r="A14" s="7" t="s">
        <v>130</v>
      </c>
      <c r="B14" s="27">
        <v>43831</v>
      </c>
      <c r="C14" s="9" t="s">
        <v>31</v>
      </c>
      <c r="D14" s="9">
        <v>1000</v>
      </c>
      <c r="E14" s="9" t="s">
        <v>4894</v>
      </c>
      <c r="F14" s="20" t="s">
        <v>4896</v>
      </c>
      <c r="G14" t="s">
        <v>4903</v>
      </c>
      <c r="H14" t="str">
        <f>VLOOKUP(E14,suppliers!$A$2:$B$18,2,)</f>
        <v>DQLab Pharmacy Kalideres</v>
      </c>
      <c r="I14" t="str">
        <f>VLOOKUP(C14,Table_items[],2,FALSE)</f>
        <v>Blopress 8 MG 7 Tablet</v>
      </c>
      <c r="J14" t="str">
        <f>VLOOKUP(C14,Table_items[],3,FALSE)</f>
        <v>Obat Sakit Kepala &amp; Demam</v>
      </c>
      <c r="M14" s="23">
        <f>VLOOKUP(C14,item_suppliers!$A$2:$F$112,5,)</f>
        <v>95172</v>
      </c>
      <c r="N14" s="23">
        <f>VLOOKUP(C14,item_suppliers!$A$2:$F$112,6,)</f>
        <v>97646</v>
      </c>
    </row>
    <row r="15" spans="1:14" x14ac:dyDescent="0.2">
      <c r="A15" s="11" t="s">
        <v>131</v>
      </c>
      <c r="B15" s="28">
        <v>43831</v>
      </c>
      <c r="C15" s="13" t="s">
        <v>34</v>
      </c>
      <c r="D15" s="13">
        <v>1000</v>
      </c>
      <c r="E15" s="9" t="s">
        <v>4895</v>
      </c>
      <c r="F15" s="20" t="s">
        <v>4896</v>
      </c>
      <c r="G15" t="s">
        <v>4903</v>
      </c>
      <c r="H15" t="str">
        <f>VLOOKUP(E15,suppliers!$A$2:$B$18,2,)</f>
        <v>DQLab Pharmacy Pulogadung</v>
      </c>
      <c r="I15" t="str">
        <f>VLOOKUP(C15,Table_items[],2,FALSE)</f>
        <v>Panadol Anak Tablet 1 Strip</v>
      </c>
      <c r="J15" t="str">
        <f>VLOOKUP(C15,Table_items[],3,FALSE)</f>
        <v>Obat Sakit Kepala &amp; Demam</v>
      </c>
      <c r="M15" s="23">
        <f>VLOOKUP(C15,item_suppliers!$A$2:$F$112,5,)</f>
        <v>23750</v>
      </c>
      <c r="N15" s="23">
        <f>VLOOKUP(C15,item_suppliers!$A$2:$F$112,6,)</f>
        <v>24011</v>
      </c>
    </row>
    <row r="16" spans="1:14" x14ac:dyDescent="0.2">
      <c r="A16" s="7" t="s">
        <v>132</v>
      </c>
      <c r="B16" s="27">
        <v>43831</v>
      </c>
      <c r="C16" s="9" t="s">
        <v>35</v>
      </c>
      <c r="D16" s="9">
        <v>2000</v>
      </c>
      <c r="E16" s="9" t="s">
        <v>4895</v>
      </c>
      <c r="F16" s="20" t="s">
        <v>4896</v>
      </c>
      <c r="G16" t="s">
        <v>4903</v>
      </c>
      <c r="H16" t="str">
        <f>VLOOKUP(E16,suppliers!$A$2:$B$18,2,)</f>
        <v>DQLab Pharmacy Pulogadung</v>
      </c>
      <c r="I16" t="str">
        <f>VLOOKUP(C16,Table_items[],2,FALSE)</f>
        <v>Proris Ibuprofen</v>
      </c>
      <c r="J16" t="str">
        <f>VLOOKUP(C16,Table_items[],3,FALSE)</f>
        <v>Obat Sakit Kepala &amp; Demam</v>
      </c>
      <c r="M16" s="23">
        <f>VLOOKUP(C16,item_suppliers!$A$2:$F$112,5,)</f>
        <v>25750</v>
      </c>
      <c r="N16" s="23">
        <f>VLOOKUP(C16,item_suppliers!$A$2:$F$112,6,)</f>
        <v>26420</v>
      </c>
    </row>
    <row r="17" spans="1:14" x14ac:dyDescent="0.2">
      <c r="A17" s="11" t="s">
        <v>133</v>
      </c>
      <c r="B17" s="28">
        <v>43831</v>
      </c>
      <c r="C17" s="13" t="s">
        <v>36</v>
      </c>
      <c r="D17" s="13">
        <v>2000</v>
      </c>
      <c r="E17" s="9" t="s">
        <v>4891</v>
      </c>
      <c r="F17" s="20" t="s">
        <v>4896</v>
      </c>
      <c r="G17" t="s">
        <v>4903</v>
      </c>
      <c r="H17" t="str">
        <f>VLOOKUP(E17,suppliers!$A$2:$B$18,2,)</f>
        <v>DQLab Pharmacy Kelapa Gading</v>
      </c>
      <c r="I17" t="str">
        <f>VLOOKUP(C17,Table_items[],2,FALSE)</f>
        <v>Sanmol Paracetamol</v>
      </c>
      <c r="J17" t="str">
        <f>VLOOKUP(C17,Table_items[],3,FALSE)</f>
        <v>Obat Sakit Kepala &amp; Demam</v>
      </c>
      <c r="M17" s="23">
        <f>VLOOKUP(C17,item_suppliers!$A$2:$F$112,5,)</f>
        <v>15456</v>
      </c>
      <c r="N17" s="23">
        <f>VLOOKUP(C17,item_suppliers!$A$2:$F$112,6,)</f>
        <v>15873</v>
      </c>
    </row>
    <row r="18" spans="1:14" x14ac:dyDescent="0.2">
      <c r="A18" s="7" t="s">
        <v>134</v>
      </c>
      <c r="B18" s="27">
        <v>43831</v>
      </c>
      <c r="C18" s="9" t="s">
        <v>37</v>
      </c>
      <c r="D18" s="9">
        <v>2000</v>
      </c>
      <c r="E18" s="9" t="s">
        <v>4896</v>
      </c>
      <c r="F18" s="20" t="s">
        <v>4896</v>
      </c>
      <c r="G18" t="s">
        <v>4903</v>
      </c>
      <c r="H18" t="str">
        <f>VLOOKUP(E18,suppliers!$A$2:$B$18,2,)</f>
        <v>OTHER</v>
      </c>
      <c r="I18" t="str">
        <f>VLOOKUP(C18,Table_items[],2,FALSE)</f>
        <v>Bodrex Extra</v>
      </c>
      <c r="J18" t="str">
        <f>VLOOKUP(C18,Table_items[],3,FALSE)</f>
        <v>Obat Sakit Kepala &amp; Demam</v>
      </c>
      <c r="M18" s="23">
        <f>VLOOKUP(C18,item_suppliers!$A$2:$F$112,5,)</f>
        <v>52820</v>
      </c>
      <c r="N18" s="23">
        <f>VLOOKUP(C18,item_suppliers!$A$2:$F$112,6,)</f>
        <v>53770</v>
      </c>
    </row>
    <row r="19" spans="1:14" x14ac:dyDescent="0.2">
      <c r="A19" s="11" t="s">
        <v>135</v>
      </c>
      <c r="B19" s="28">
        <v>43831</v>
      </c>
      <c r="C19" s="13" t="s">
        <v>38</v>
      </c>
      <c r="D19" s="13">
        <v>1000</v>
      </c>
      <c r="E19" s="9" t="s">
        <v>4888</v>
      </c>
      <c r="F19" s="20" t="s">
        <v>4896</v>
      </c>
      <c r="G19" t="s">
        <v>4903</v>
      </c>
      <c r="H19" t="str">
        <f>VLOOKUP(E19,suppliers!$A$2:$B$18,2,)</f>
        <v>DQLab Pharmacy Cempaka Putih</v>
      </c>
      <c r="I19" t="str">
        <f>VLOOKUP(C19,Table_items[],2,FALSE)</f>
        <v>Sanmol 500 MG 4 Tablet</v>
      </c>
      <c r="J19" t="str">
        <f>VLOOKUP(C19,Table_items[],3,FALSE)</f>
        <v>Obat Sakit Kepala &amp; Demam</v>
      </c>
      <c r="M19" s="23">
        <f>VLOOKUP(C19,item_suppliers!$A$2:$F$112,5,)</f>
        <v>1600</v>
      </c>
      <c r="N19" s="23">
        <f>VLOOKUP(C19,item_suppliers!$A$2:$F$112,6,)</f>
        <v>1648</v>
      </c>
    </row>
    <row r="20" spans="1:14" x14ac:dyDescent="0.2">
      <c r="A20" s="7" t="s">
        <v>136</v>
      </c>
      <c r="B20" s="27">
        <v>43831</v>
      </c>
      <c r="C20" s="9" t="s">
        <v>39</v>
      </c>
      <c r="D20" s="9">
        <v>1000</v>
      </c>
      <c r="E20" s="9" t="s">
        <v>4892</v>
      </c>
      <c r="F20" s="20" t="s">
        <v>4896</v>
      </c>
      <c r="G20" t="s">
        <v>4903</v>
      </c>
      <c r="H20" t="str">
        <f>VLOOKUP(E20,suppliers!$A$2:$B$18,2,)</f>
        <v>DQLab Pharmacy Jagakarsa</v>
      </c>
      <c r="I20" t="str">
        <f>VLOOKUP(C20,Table_items[],2,FALSE)</f>
        <v>Cilostazol Bernofarm</v>
      </c>
      <c r="J20" t="str">
        <f>VLOOKUP(C20,Table_items[],3,FALSE)</f>
        <v>Obat Sakit Kepala &amp; Demam</v>
      </c>
      <c r="M20" s="23">
        <f>VLOOKUP(C20,item_suppliers!$A$2:$F$112,5,)</f>
        <v>45905</v>
      </c>
      <c r="N20" s="23">
        <f>VLOOKUP(C20,item_suppliers!$A$2:$F$112,6,)</f>
        <v>45675</v>
      </c>
    </row>
    <row r="21" spans="1:14" x14ac:dyDescent="0.2">
      <c r="A21" s="11" t="s">
        <v>137</v>
      </c>
      <c r="B21" s="28">
        <v>43831</v>
      </c>
      <c r="C21" s="13" t="s">
        <v>40</v>
      </c>
      <c r="D21" s="13">
        <v>2000</v>
      </c>
      <c r="E21" s="9" t="s">
        <v>4897</v>
      </c>
      <c r="F21" s="20" t="s">
        <v>4896</v>
      </c>
      <c r="G21" t="s">
        <v>4903</v>
      </c>
      <c r="H21" t="str">
        <f>VLOOKUP(E21,suppliers!$A$2:$B$18,2,)</f>
        <v>DQLab Pharmacy Tanah Abang</v>
      </c>
      <c r="I21" t="str">
        <f>VLOOKUP(C21,Table_items[],2,FALSE)</f>
        <v>Paramex Tablet / Obat</v>
      </c>
      <c r="J21" t="str">
        <f>VLOOKUP(C21,Table_items[],3,FALSE)</f>
        <v>Obat Sakit Kepala &amp; Demam</v>
      </c>
      <c r="M21" s="23">
        <f>VLOOKUP(C21,item_suppliers!$A$2:$F$112,5,)</f>
        <v>2560</v>
      </c>
      <c r="N21" s="23">
        <f>VLOOKUP(C21,item_suppliers!$A$2:$F$112,6,)</f>
        <v>2557</v>
      </c>
    </row>
    <row r="22" spans="1:14" x14ac:dyDescent="0.2">
      <c r="A22" s="7" t="s">
        <v>138</v>
      </c>
      <c r="B22" s="27">
        <v>43831</v>
      </c>
      <c r="C22" s="9" t="s">
        <v>20</v>
      </c>
      <c r="D22" s="9">
        <v>2000</v>
      </c>
      <c r="E22" s="9" t="s">
        <v>4898</v>
      </c>
      <c r="F22" s="20" t="s">
        <v>4896</v>
      </c>
      <c r="G22" t="s">
        <v>4903</v>
      </c>
      <c r="H22" t="str">
        <f>VLOOKUP(E22,suppliers!$A$2:$B$18,2,)</f>
        <v>DQLab Pharmacy Cipayung</v>
      </c>
      <c r="I22" t="str">
        <f>VLOOKUP(C22,Table_items[],2,FALSE)</f>
        <v>Carditens</v>
      </c>
      <c r="J22" t="str">
        <f>VLOOKUP(C22,Table_items[],3,FALSE)</f>
        <v>Obat Hipertensi</v>
      </c>
      <c r="M22" s="23">
        <f>VLOOKUP(C22,item_suppliers!$A$2:$F$112,5,)</f>
        <v>94000</v>
      </c>
      <c r="N22" s="23">
        <f>VLOOKUP(C22,item_suppliers!$A$2:$F$112,6,)</f>
        <v>95034</v>
      </c>
    </row>
    <row r="23" spans="1:14" x14ac:dyDescent="0.2">
      <c r="A23" s="11" t="s">
        <v>139</v>
      </c>
      <c r="B23" s="28">
        <v>43831</v>
      </c>
      <c r="C23" s="13" t="s">
        <v>21</v>
      </c>
      <c r="D23" s="13">
        <v>1000</v>
      </c>
      <c r="E23" s="9" t="s">
        <v>4899</v>
      </c>
      <c r="F23" s="20" t="s">
        <v>4896</v>
      </c>
      <c r="G23" t="s">
        <v>4903</v>
      </c>
      <c r="H23" t="str">
        <f>VLOOKUP(E23,suppliers!$A$2:$B$18,2,)</f>
        <v>DQLab Pharmacy Jatinegara</v>
      </c>
      <c r="I23" t="str">
        <f>VLOOKUP(C23,Table_items[],2,FALSE)</f>
        <v>Concor 5MG Strip 10</v>
      </c>
      <c r="J23" t="str">
        <f>VLOOKUP(C23,Table_items[],3,FALSE)</f>
        <v>Obat Hipertensi</v>
      </c>
      <c r="M23" s="23">
        <f>VLOOKUP(C23,item_suppliers!$A$2:$F$112,5,)</f>
        <v>99960</v>
      </c>
      <c r="N23" s="23">
        <f>VLOOKUP(C23,item_suppliers!$A$2:$F$112,6,)</f>
        <v>100560</v>
      </c>
    </row>
    <row r="24" spans="1:14" x14ac:dyDescent="0.2">
      <c r="A24" s="7" t="s">
        <v>140</v>
      </c>
      <c r="B24" s="27">
        <v>43831</v>
      </c>
      <c r="C24" s="9" t="s">
        <v>22</v>
      </c>
      <c r="D24" s="9">
        <v>1000</v>
      </c>
      <c r="E24" s="9" t="s">
        <v>4895</v>
      </c>
      <c r="F24" s="20" t="s">
        <v>4896</v>
      </c>
      <c r="G24" t="s">
        <v>4903</v>
      </c>
      <c r="H24" t="str">
        <f>VLOOKUP(E24,suppliers!$A$2:$B$18,2,)</f>
        <v>DQLab Pharmacy Pulogadung</v>
      </c>
      <c r="I24" t="str">
        <f>VLOOKUP(C24,Table_items[],2,FALSE)</f>
        <v>Candesartan Ogb Dexa</v>
      </c>
      <c r="J24" t="str">
        <f>VLOOKUP(C24,Table_items[],3,FALSE)</f>
        <v>Obat Hipertensi</v>
      </c>
      <c r="M24" s="23">
        <f>VLOOKUP(C24,item_suppliers!$A$2:$F$112,5,)</f>
        <v>4700</v>
      </c>
      <c r="N24" s="23">
        <f>VLOOKUP(C24,item_suppliers!$A$2:$F$112,6,)</f>
        <v>4691</v>
      </c>
    </row>
    <row r="25" spans="1:14" x14ac:dyDescent="0.2">
      <c r="A25" s="11" t="s">
        <v>141</v>
      </c>
      <c r="B25" s="28">
        <v>43831</v>
      </c>
      <c r="C25" s="13" t="s">
        <v>23</v>
      </c>
      <c r="D25" s="13">
        <v>2000</v>
      </c>
      <c r="E25" s="9" t="s">
        <v>4900</v>
      </c>
      <c r="F25" s="20" t="s">
        <v>4896</v>
      </c>
      <c r="G25" t="s">
        <v>4903</v>
      </c>
      <c r="H25" t="str">
        <f>VLOOKUP(E25,suppliers!$A$2:$B$18,2,)</f>
        <v>DQLab Pharmacy Setiabudi</v>
      </c>
      <c r="I25" t="str">
        <f>VLOOKUP(C25,Table_items[],2,FALSE)</f>
        <v>Amlodipine Besilate</v>
      </c>
      <c r="J25" t="str">
        <f>VLOOKUP(C25,Table_items[],3,FALSE)</f>
        <v>Obat Hipertensi</v>
      </c>
      <c r="M25" s="23">
        <f>VLOOKUP(C25,item_suppliers!$A$2:$F$112,5,)</f>
        <v>7019</v>
      </c>
      <c r="N25" s="23">
        <f>VLOOKUP(C25,item_suppliers!$A$2:$F$112,6,)</f>
        <v>7089</v>
      </c>
    </row>
    <row r="26" spans="1:14" x14ac:dyDescent="0.2">
      <c r="A26" s="7" t="s">
        <v>142</v>
      </c>
      <c r="B26" s="27">
        <v>43831</v>
      </c>
      <c r="C26" s="9" t="s">
        <v>24</v>
      </c>
      <c r="D26" s="9">
        <v>1000</v>
      </c>
      <c r="E26" s="9" t="s">
        <v>4900</v>
      </c>
      <c r="F26" s="20" t="s">
        <v>4896</v>
      </c>
      <c r="G26" t="s">
        <v>4903</v>
      </c>
      <c r="H26" t="str">
        <f>VLOOKUP(E26,suppliers!$A$2:$B$18,2,)</f>
        <v>DQLab Pharmacy Setiabudi</v>
      </c>
      <c r="I26" t="str">
        <f>VLOOKUP(C26,Table_items[],2,FALSE)</f>
        <v>Irbesartan</v>
      </c>
      <c r="J26" t="str">
        <f>VLOOKUP(C26,Table_items[],3,FALSE)</f>
        <v>Obat Hipertensi</v>
      </c>
      <c r="M26" s="23">
        <f>VLOOKUP(C26,item_suppliers!$A$2:$F$112,5,)</f>
        <v>112058</v>
      </c>
      <c r="N26" s="23">
        <f>VLOOKUP(C26,item_suppliers!$A$2:$F$112,6,)</f>
        <v>113627</v>
      </c>
    </row>
    <row r="27" spans="1:14" x14ac:dyDescent="0.2">
      <c r="A27" s="11" t="s">
        <v>143</v>
      </c>
      <c r="B27" s="28">
        <v>43831</v>
      </c>
      <c r="C27" s="13" t="s">
        <v>25</v>
      </c>
      <c r="D27" s="13">
        <v>1000</v>
      </c>
      <c r="E27" s="9" t="s">
        <v>4895</v>
      </c>
      <c r="F27" s="20" t="s">
        <v>4896</v>
      </c>
      <c r="G27" t="s">
        <v>4903</v>
      </c>
      <c r="H27" t="str">
        <f>VLOOKUP(E27,suppliers!$A$2:$B$18,2,)</f>
        <v>DQLab Pharmacy Pulogadung</v>
      </c>
      <c r="I27" t="str">
        <f>VLOOKUP(C27,Table_items[],2,FALSE)</f>
        <v>Irvell 150MG Box 20 Tablet</v>
      </c>
      <c r="J27" t="str">
        <f>VLOOKUP(C27,Table_items[],3,FALSE)</f>
        <v>Obat Hipertensi</v>
      </c>
      <c r="M27" s="23">
        <f>VLOOKUP(C27,item_suppliers!$A$2:$F$112,5,)</f>
        <v>138231</v>
      </c>
      <c r="N27" s="23">
        <f>VLOOKUP(C27,item_suppliers!$A$2:$F$112,6,)</f>
        <v>141687</v>
      </c>
    </row>
    <row r="28" spans="1:14" x14ac:dyDescent="0.2">
      <c r="A28" s="7" t="s">
        <v>144</v>
      </c>
      <c r="B28" s="27">
        <v>43831</v>
      </c>
      <c r="C28" s="9" t="s">
        <v>26</v>
      </c>
      <c r="D28" s="9">
        <v>200</v>
      </c>
      <c r="E28" s="9" t="s">
        <v>4888</v>
      </c>
      <c r="F28" s="20" t="s">
        <v>4896</v>
      </c>
      <c r="G28" t="s">
        <v>4903</v>
      </c>
      <c r="H28" t="str">
        <f>VLOOKUP(E28,suppliers!$A$2:$B$18,2,)</f>
        <v>DQLab Pharmacy Cempaka Putih</v>
      </c>
      <c r="I28" t="str">
        <f>VLOOKUP(C28,Table_items[],2,FALSE)</f>
        <v>Zevask 10 MG Box 50 Kaplet</v>
      </c>
      <c r="J28" t="str">
        <f>VLOOKUP(C28,Table_items[],3,FALSE)</f>
        <v>Obat Hipertensi</v>
      </c>
      <c r="M28" s="23">
        <f>VLOOKUP(C28,item_suppliers!$A$2:$F$112,5,)</f>
        <v>30900</v>
      </c>
      <c r="N28" s="23">
        <f>VLOOKUP(C28,item_suppliers!$A$2:$F$112,6,)</f>
        <v>30746</v>
      </c>
    </row>
    <row r="29" spans="1:14" x14ac:dyDescent="0.2">
      <c r="A29" s="11" t="s">
        <v>145</v>
      </c>
      <c r="B29" s="28">
        <v>43831</v>
      </c>
      <c r="C29" s="13" t="s">
        <v>27</v>
      </c>
      <c r="D29" s="13">
        <v>200</v>
      </c>
      <c r="E29" s="9" t="s">
        <v>4897</v>
      </c>
      <c r="F29" s="20" t="s">
        <v>4896</v>
      </c>
      <c r="G29" t="s">
        <v>4903</v>
      </c>
      <c r="H29" t="str">
        <f>VLOOKUP(E29,suppliers!$A$2:$B$18,2,)</f>
        <v>DQLab Pharmacy Tanah Abang</v>
      </c>
      <c r="I29" t="str">
        <f>VLOOKUP(C29,Table_items[],2,FALSE)</f>
        <v>Simvastatin 10 MG Strip 10</v>
      </c>
      <c r="J29" t="str">
        <f>VLOOKUP(C29,Table_items[],3,FALSE)</f>
        <v>Obat Kolesterol</v>
      </c>
      <c r="M29" s="23">
        <f>VLOOKUP(C29,item_suppliers!$A$2:$F$112,5,)</f>
        <v>6409</v>
      </c>
      <c r="N29" s="23">
        <f>VLOOKUP(C29,item_suppliers!$A$2:$F$112,6,)</f>
        <v>6518</v>
      </c>
    </row>
    <row r="30" spans="1:14" x14ac:dyDescent="0.2">
      <c r="A30" s="7" t="s">
        <v>146</v>
      </c>
      <c r="B30" s="27">
        <v>43831</v>
      </c>
      <c r="C30" s="9" t="s">
        <v>28</v>
      </c>
      <c r="D30" s="9">
        <v>2000</v>
      </c>
      <c r="E30" s="9" t="s">
        <v>4892</v>
      </c>
      <c r="F30" s="20" t="s">
        <v>4896</v>
      </c>
      <c r="G30" t="s">
        <v>4903</v>
      </c>
      <c r="H30" t="str">
        <f>VLOOKUP(E30,suppliers!$A$2:$B$18,2,)</f>
        <v>DQLab Pharmacy Jagakarsa</v>
      </c>
      <c r="I30" t="str">
        <f>VLOOKUP(C30,Table_items[],2,FALSE)</f>
        <v>Hyperchol 100 MG 12 KPS</v>
      </c>
      <c r="J30" t="str">
        <f>VLOOKUP(C30,Table_items[],3,FALSE)</f>
        <v>Obat Kolesterol</v>
      </c>
      <c r="M30" s="23">
        <f>VLOOKUP(C30,item_suppliers!$A$2:$F$112,5,)</f>
        <v>40232</v>
      </c>
      <c r="N30" s="23">
        <f>VLOOKUP(C30,item_suppliers!$A$2:$F$112,6,)</f>
        <v>41238</v>
      </c>
    </row>
    <row r="31" spans="1:14" x14ac:dyDescent="0.2">
      <c r="A31" s="11" t="s">
        <v>147</v>
      </c>
      <c r="B31" s="28">
        <v>43831</v>
      </c>
      <c r="C31" s="13" t="s">
        <v>29</v>
      </c>
      <c r="D31" s="13">
        <v>500</v>
      </c>
      <c r="E31" s="9" t="s">
        <v>4889</v>
      </c>
      <c r="F31" s="20" t="s">
        <v>4896</v>
      </c>
      <c r="G31" t="s">
        <v>4903</v>
      </c>
      <c r="H31" t="str">
        <f>VLOOKUP(E31,suppliers!$A$2:$B$18,2,)</f>
        <v>DQLab Pharmacy Kebon Jeruk</v>
      </c>
      <c r="I31" t="str">
        <f>VLOOKUP(C31,Table_items[],2,FALSE)</f>
        <v>Trolip 100 MG 10 KPS</v>
      </c>
      <c r="J31" t="str">
        <f>VLOOKUP(C31,Table_items[],3,FALSE)</f>
        <v>Obat Kolesterol</v>
      </c>
      <c r="M31" s="23">
        <f>VLOOKUP(C31,item_suppliers!$A$2:$F$112,5,)</f>
        <v>58552</v>
      </c>
      <c r="N31" s="23">
        <f>VLOOKUP(C31,item_suppliers!$A$2:$F$112,6,)</f>
        <v>59782</v>
      </c>
    </row>
    <row r="32" spans="1:14" x14ac:dyDescent="0.2">
      <c r="A32" s="7" t="s">
        <v>148</v>
      </c>
      <c r="B32" s="27">
        <v>43831</v>
      </c>
      <c r="C32" s="9" t="s">
        <v>41</v>
      </c>
      <c r="D32" s="9">
        <v>1000</v>
      </c>
      <c r="E32" s="9" t="s">
        <v>4886</v>
      </c>
      <c r="F32" s="20" t="s">
        <v>4896</v>
      </c>
      <c r="G32" t="s">
        <v>4903</v>
      </c>
      <c r="H32" t="str">
        <f>VLOOKUP(E32,suppliers!$A$2:$B$18,2,)</f>
        <v>DQLab Pharmacy Senayan</v>
      </c>
      <c r="I32" t="str">
        <f>VLOOKUP(C32,Table_items[],2,FALSE)</f>
        <v>Otilon Ear Drops 8 mL</v>
      </c>
      <c r="J32" t="str">
        <f>VLOOKUP(C32,Table_items[],3,FALSE)</f>
        <v>Obat Telinga</v>
      </c>
      <c r="M32" s="23">
        <f>VLOOKUP(C32,item_suppliers!$A$2:$F$112,5,)</f>
        <v>52800</v>
      </c>
      <c r="N32" s="23">
        <f>VLOOKUP(C32,item_suppliers!$A$2:$F$112,6,)</f>
        <v>54278</v>
      </c>
    </row>
    <row r="33" spans="1:12" x14ac:dyDescent="0.2">
      <c r="A33" s="11" t="s">
        <v>149</v>
      </c>
      <c r="B33" s="28">
        <v>43832</v>
      </c>
      <c r="C33" s="13" t="s">
        <v>12</v>
      </c>
      <c r="D33" s="13">
        <v>53</v>
      </c>
      <c r="E33" s="9" t="s">
        <v>4896</v>
      </c>
      <c r="F33" s="20" t="s">
        <v>4908</v>
      </c>
      <c r="G33" t="s">
        <v>4904</v>
      </c>
      <c r="H33" t="str">
        <f>VLOOKUP(E33,suppliers!$A$2:$B$18,2,)</f>
        <v>OTHER</v>
      </c>
      <c r="I33" t="str">
        <f>VLOOKUP(C33,Table_items[],2,FALSE)</f>
        <v>Decolsen 1 Strip 4 Tablet</v>
      </c>
      <c r="J33" t="str">
        <f>VLOOKUP(C33,Table_items[],3,FALSE)</f>
        <v>Obat Batuk &amp; Pilek</v>
      </c>
      <c r="K33" s="23">
        <f>VLOOKUP(C33,Table_items[],4,FALSE)</f>
        <v>2886</v>
      </c>
      <c r="L33" s="23">
        <f>VLOOKUP(C33,Table_items[],5,FALSE)</f>
        <v>2915</v>
      </c>
    </row>
    <row r="34" spans="1:12" x14ac:dyDescent="0.2">
      <c r="A34" s="7" t="s">
        <v>152</v>
      </c>
      <c r="B34" s="27">
        <v>43832</v>
      </c>
      <c r="C34" s="9" t="s">
        <v>9</v>
      </c>
      <c r="D34" s="9">
        <v>2</v>
      </c>
      <c r="E34" s="9" t="s">
        <v>4896</v>
      </c>
      <c r="F34" s="20" t="s">
        <v>4908</v>
      </c>
      <c r="G34" t="s">
        <v>4904</v>
      </c>
      <c r="H34" t="str">
        <f>VLOOKUP(E34,suppliers!$A$2:$B$18,2,)</f>
        <v>OTHER</v>
      </c>
      <c r="I34" t="str">
        <f>VLOOKUP(C34,Table_items[],2,FALSE)</f>
        <v>Bedak Heroxyn 150 gr</v>
      </c>
      <c r="J34" t="str">
        <f>VLOOKUP(C34,Table_items[],3,FALSE)</f>
        <v>Obat Alergi</v>
      </c>
      <c r="K34" s="23">
        <f>VLOOKUP(C34,Table_items[],4,FALSE)</f>
        <v>16950</v>
      </c>
      <c r="L34" s="23">
        <f>VLOOKUP(C34,Table_items[],5,FALSE)</f>
        <v>17170</v>
      </c>
    </row>
    <row r="35" spans="1:12" x14ac:dyDescent="0.2">
      <c r="A35" s="11" t="s">
        <v>153</v>
      </c>
      <c r="B35" s="28">
        <v>43832</v>
      </c>
      <c r="C35" s="13" t="s">
        <v>9</v>
      </c>
      <c r="D35" s="13">
        <v>77</v>
      </c>
      <c r="E35" s="9" t="s">
        <v>4896</v>
      </c>
      <c r="F35" s="20" t="s">
        <v>4908</v>
      </c>
      <c r="G35" t="s">
        <v>4904</v>
      </c>
      <c r="H35" t="str">
        <f>VLOOKUP(E35,suppliers!$A$2:$B$18,2,)</f>
        <v>OTHER</v>
      </c>
      <c r="I35" t="str">
        <f>VLOOKUP(C35,Table_items[],2,FALSE)</f>
        <v>Bedak Heroxyn 150 gr</v>
      </c>
      <c r="J35" t="str">
        <f>VLOOKUP(C35,Table_items[],3,FALSE)</f>
        <v>Obat Alergi</v>
      </c>
      <c r="K35" s="23">
        <f>VLOOKUP(C35,Table_items[],4,FALSE)</f>
        <v>16950</v>
      </c>
      <c r="L35" s="23">
        <f>VLOOKUP(C35,Table_items[],5,FALSE)</f>
        <v>17170</v>
      </c>
    </row>
    <row r="36" spans="1:12" x14ac:dyDescent="0.2">
      <c r="A36" s="7" t="s">
        <v>154</v>
      </c>
      <c r="B36" s="27">
        <v>43832</v>
      </c>
      <c r="C36" s="9" t="s">
        <v>24</v>
      </c>
      <c r="D36" s="9">
        <v>47</v>
      </c>
      <c r="E36" s="9" t="s">
        <v>4896</v>
      </c>
      <c r="F36" s="20" t="s">
        <v>4908</v>
      </c>
      <c r="G36" t="s">
        <v>4904</v>
      </c>
      <c r="H36" t="str">
        <f>VLOOKUP(E36,suppliers!$A$2:$B$18,2,)</f>
        <v>OTHER</v>
      </c>
      <c r="I36" t="str">
        <f>VLOOKUP(C36,Table_items[],2,FALSE)</f>
        <v>Irbesartan</v>
      </c>
      <c r="J36" t="str">
        <f>VLOOKUP(C36,Table_items[],3,FALSE)</f>
        <v>Obat Hipertensi</v>
      </c>
      <c r="K36" s="23">
        <f>VLOOKUP(C36,Table_items[],4,FALSE)</f>
        <v>108794</v>
      </c>
      <c r="L36" s="23">
        <f>VLOOKUP(C36,Table_items[],5,FALSE)</f>
        <v>109447</v>
      </c>
    </row>
    <row r="37" spans="1:12" x14ac:dyDescent="0.2">
      <c r="A37" s="11" t="s">
        <v>155</v>
      </c>
      <c r="B37" s="28">
        <v>43832</v>
      </c>
      <c r="C37" s="13" t="s">
        <v>38</v>
      </c>
      <c r="D37" s="13">
        <v>30</v>
      </c>
      <c r="E37" s="9" t="s">
        <v>4896</v>
      </c>
      <c r="F37" s="20" t="s">
        <v>4908</v>
      </c>
      <c r="G37" t="s">
        <v>4904</v>
      </c>
      <c r="H37" t="str">
        <f>VLOOKUP(E37,suppliers!$A$2:$B$18,2,)</f>
        <v>OTHER</v>
      </c>
      <c r="I37" t="str">
        <f>VLOOKUP(C37,Table_items[],2,FALSE)</f>
        <v>Sanmol 500 MG 4 Tablet</v>
      </c>
      <c r="J37" t="str">
        <f>VLOOKUP(C37,Table_items[],3,FALSE)</f>
        <v>Obat Sakit Kepala &amp; Demam</v>
      </c>
      <c r="K37" s="23">
        <f>VLOOKUP(C37,Table_items[],4,FALSE)</f>
        <v>1600</v>
      </c>
      <c r="L37" s="23">
        <f>VLOOKUP(C37,Table_items[],5,FALSE)</f>
        <v>1619</v>
      </c>
    </row>
    <row r="38" spans="1:12" x14ac:dyDescent="0.2">
      <c r="A38" s="7" t="s">
        <v>156</v>
      </c>
      <c r="B38" s="27">
        <v>43832</v>
      </c>
      <c r="C38" s="9" t="s">
        <v>10</v>
      </c>
      <c r="D38" s="9">
        <v>5</v>
      </c>
      <c r="E38" s="9" t="s">
        <v>4896</v>
      </c>
      <c r="F38" s="20" t="s">
        <v>4908</v>
      </c>
      <c r="G38" t="s">
        <v>4904</v>
      </c>
      <c r="H38" t="str">
        <f>VLOOKUP(E38,suppliers!$A$2:$B$18,2,)</f>
        <v>OTHER</v>
      </c>
      <c r="I38" t="str">
        <f>VLOOKUP(C38,Table_items[],2,FALSE)</f>
        <v>Dexteem Box Plus 100 Tablet</v>
      </c>
      <c r="J38" t="str">
        <f>VLOOKUP(C38,Table_items[],3,FALSE)</f>
        <v>Obat Alergi</v>
      </c>
      <c r="K38" s="23">
        <f>VLOOKUP(C38,Table_items[],4,FALSE)</f>
        <v>25322</v>
      </c>
      <c r="L38" s="23">
        <f>VLOOKUP(C38,Table_items[],5,FALSE)</f>
        <v>25449</v>
      </c>
    </row>
    <row r="39" spans="1:12" x14ac:dyDescent="0.2">
      <c r="A39" s="11" t="s">
        <v>157</v>
      </c>
      <c r="B39" s="28">
        <v>43832</v>
      </c>
      <c r="C39" s="13" t="s">
        <v>30</v>
      </c>
      <c r="D39" s="13">
        <v>84</v>
      </c>
      <c r="E39" s="9" t="s">
        <v>4896</v>
      </c>
      <c r="F39" s="20" t="s">
        <v>4908</v>
      </c>
      <c r="G39" t="s">
        <v>4904</v>
      </c>
      <c r="H39" t="str">
        <f>VLOOKUP(E39,suppliers!$A$2:$B$18,2,)</f>
        <v>OTHER</v>
      </c>
      <c r="I39" t="str">
        <f>VLOOKUP(C39,Table_items[],2,FALSE)</f>
        <v>Koolfever</v>
      </c>
      <c r="J39" t="str">
        <f>VLOOKUP(C39,Table_items[],3,FALSE)</f>
        <v>Obat Sakit Kepala &amp; Demam</v>
      </c>
      <c r="K39" s="23">
        <f>VLOOKUP(C39,Table_items[],4,FALSE)</f>
        <v>7500</v>
      </c>
      <c r="L39" s="23">
        <f>VLOOKUP(C39,Table_items[],5,FALSE)</f>
        <v>7620</v>
      </c>
    </row>
    <row r="40" spans="1:12" x14ac:dyDescent="0.2">
      <c r="A40" s="7" t="s">
        <v>158</v>
      </c>
      <c r="B40" s="27">
        <v>43832</v>
      </c>
      <c r="C40" s="9" t="s">
        <v>30</v>
      </c>
      <c r="D40" s="9">
        <v>6</v>
      </c>
      <c r="E40" s="9" t="s">
        <v>4896</v>
      </c>
      <c r="F40" s="20" t="s">
        <v>4908</v>
      </c>
      <c r="G40" t="s">
        <v>4904</v>
      </c>
      <c r="H40" t="str">
        <f>VLOOKUP(E40,suppliers!$A$2:$B$18,2,)</f>
        <v>OTHER</v>
      </c>
      <c r="I40" t="str">
        <f>VLOOKUP(C40,Table_items[],2,FALSE)</f>
        <v>Koolfever</v>
      </c>
      <c r="J40" t="str">
        <f>VLOOKUP(C40,Table_items[],3,FALSE)</f>
        <v>Obat Sakit Kepala &amp; Demam</v>
      </c>
      <c r="K40" s="23">
        <f>VLOOKUP(C40,Table_items[],4,FALSE)</f>
        <v>7500</v>
      </c>
      <c r="L40" s="23">
        <f>VLOOKUP(C40,Table_items[],5,FALSE)</f>
        <v>7620</v>
      </c>
    </row>
    <row r="41" spans="1:12" x14ac:dyDescent="0.2">
      <c r="A41" s="11" t="s">
        <v>159</v>
      </c>
      <c r="B41" s="28">
        <v>43832</v>
      </c>
      <c r="C41" s="13" t="s">
        <v>17</v>
      </c>
      <c r="D41" s="13">
        <v>116</v>
      </c>
      <c r="E41" s="9" t="s">
        <v>4896</v>
      </c>
      <c r="F41" s="20" t="s">
        <v>4908</v>
      </c>
      <c r="G41" t="s">
        <v>4904</v>
      </c>
      <c r="H41" t="str">
        <f>VLOOKUP(E41,suppliers!$A$2:$B$18,2,)</f>
        <v>OTHER</v>
      </c>
      <c r="I41" t="str">
        <f>VLOOKUP(C41,Table_items[],2,FALSE)</f>
        <v>Vicks Inhaler 0.5 mL</v>
      </c>
      <c r="J41" t="str">
        <f>VLOOKUP(C41,Table_items[],3,FALSE)</f>
        <v>Obat Batuk &amp; Pilek</v>
      </c>
      <c r="K41" s="23">
        <f>VLOOKUP(C41,Table_items[],4,FALSE)</f>
        <v>16155</v>
      </c>
      <c r="L41" s="23">
        <f>VLOOKUP(C41,Table_items[],5,FALSE)</f>
        <v>16430</v>
      </c>
    </row>
    <row r="42" spans="1:12" x14ac:dyDescent="0.2">
      <c r="A42" s="7" t="s">
        <v>160</v>
      </c>
      <c r="B42" s="27">
        <v>43832</v>
      </c>
      <c r="C42" s="9" t="s">
        <v>35</v>
      </c>
      <c r="D42" s="9">
        <v>136</v>
      </c>
      <c r="E42" s="9" t="s">
        <v>4896</v>
      </c>
      <c r="F42" s="20" t="s">
        <v>4908</v>
      </c>
      <c r="G42" t="s">
        <v>4904</v>
      </c>
      <c r="H42" t="str">
        <f>VLOOKUP(E42,suppliers!$A$2:$B$18,2,)</f>
        <v>OTHER</v>
      </c>
      <c r="I42" t="str">
        <f>VLOOKUP(C42,Table_items[],2,FALSE)</f>
        <v>Proris Ibuprofen</v>
      </c>
      <c r="J42" t="str">
        <f>VLOOKUP(C42,Table_items[],3,FALSE)</f>
        <v>Obat Sakit Kepala &amp; Demam</v>
      </c>
      <c r="K42" s="23">
        <f>VLOOKUP(C42,Table_items[],4,FALSE)</f>
        <v>25000</v>
      </c>
      <c r="L42" s="23">
        <f>VLOOKUP(C42,Table_items[],5,FALSE)</f>
        <v>25275</v>
      </c>
    </row>
    <row r="43" spans="1:12" x14ac:dyDescent="0.2">
      <c r="A43" s="11" t="s">
        <v>161</v>
      </c>
      <c r="B43" s="28">
        <v>43833</v>
      </c>
      <c r="C43" s="13" t="s">
        <v>12</v>
      </c>
      <c r="D43" s="13">
        <v>62</v>
      </c>
      <c r="E43" s="9" t="s">
        <v>4896</v>
      </c>
      <c r="F43" s="20" t="s">
        <v>4908</v>
      </c>
      <c r="G43" t="s">
        <v>4904</v>
      </c>
      <c r="H43" t="str">
        <f>VLOOKUP(E43,suppliers!$A$2:$B$18,2,)</f>
        <v>OTHER</v>
      </c>
      <c r="I43" t="str">
        <f>VLOOKUP(C43,Table_items[],2,FALSE)</f>
        <v>Decolsen 1 Strip 4 Tablet</v>
      </c>
      <c r="J43" t="str">
        <f>VLOOKUP(C43,Table_items[],3,FALSE)</f>
        <v>Obat Batuk &amp; Pilek</v>
      </c>
      <c r="K43" s="23">
        <f>VLOOKUP(C43,Table_items[],4,FALSE)</f>
        <v>2886</v>
      </c>
      <c r="L43" s="23">
        <f>VLOOKUP(C43,Table_items[],5,FALSE)</f>
        <v>2915</v>
      </c>
    </row>
    <row r="44" spans="1:12" x14ac:dyDescent="0.2">
      <c r="A44" s="7" t="s">
        <v>162</v>
      </c>
      <c r="B44" s="27">
        <v>43833</v>
      </c>
      <c r="C44" s="9" t="s">
        <v>12</v>
      </c>
      <c r="D44" s="9">
        <v>37</v>
      </c>
      <c r="E44" s="9" t="s">
        <v>4896</v>
      </c>
      <c r="F44" s="20" t="s">
        <v>4908</v>
      </c>
      <c r="G44" t="s">
        <v>4904</v>
      </c>
      <c r="H44" t="str">
        <f>VLOOKUP(E44,suppliers!$A$2:$B$18,2,)</f>
        <v>OTHER</v>
      </c>
      <c r="I44" t="str">
        <f>VLOOKUP(C44,Table_items[],2,FALSE)</f>
        <v>Decolsen 1 Strip 4 Tablet</v>
      </c>
      <c r="J44" t="str">
        <f>VLOOKUP(C44,Table_items[],3,FALSE)</f>
        <v>Obat Batuk &amp; Pilek</v>
      </c>
      <c r="K44" s="23">
        <f>VLOOKUP(C44,Table_items[],4,FALSE)</f>
        <v>2886</v>
      </c>
      <c r="L44" s="23">
        <f>VLOOKUP(C44,Table_items[],5,FALSE)</f>
        <v>2915</v>
      </c>
    </row>
    <row r="45" spans="1:12" x14ac:dyDescent="0.2">
      <c r="A45" s="11" t="s">
        <v>163</v>
      </c>
      <c r="B45" s="28">
        <v>43833</v>
      </c>
      <c r="C45" s="13" t="s">
        <v>9</v>
      </c>
      <c r="D45" s="13">
        <v>41</v>
      </c>
      <c r="E45" s="9" t="s">
        <v>4896</v>
      </c>
      <c r="F45" s="20" t="s">
        <v>4908</v>
      </c>
      <c r="G45" t="s">
        <v>4904</v>
      </c>
      <c r="H45" t="str">
        <f>VLOOKUP(E45,suppliers!$A$2:$B$18,2,)</f>
        <v>OTHER</v>
      </c>
      <c r="I45" t="str">
        <f>VLOOKUP(C45,Table_items[],2,FALSE)</f>
        <v>Bedak Heroxyn 150 gr</v>
      </c>
      <c r="J45" t="str">
        <f>VLOOKUP(C45,Table_items[],3,FALSE)</f>
        <v>Obat Alergi</v>
      </c>
      <c r="K45" s="23">
        <f>VLOOKUP(C45,Table_items[],4,FALSE)</f>
        <v>16950</v>
      </c>
      <c r="L45" s="23">
        <f>VLOOKUP(C45,Table_items[],5,FALSE)</f>
        <v>17170</v>
      </c>
    </row>
    <row r="46" spans="1:12" x14ac:dyDescent="0.2">
      <c r="A46" s="7" t="s">
        <v>164</v>
      </c>
      <c r="B46" s="27">
        <v>43833</v>
      </c>
      <c r="C46" s="9" t="s">
        <v>10</v>
      </c>
      <c r="D46" s="9">
        <v>23</v>
      </c>
      <c r="E46" s="9" t="s">
        <v>4896</v>
      </c>
      <c r="F46" s="20" t="s">
        <v>4908</v>
      </c>
      <c r="G46" t="s">
        <v>4904</v>
      </c>
      <c r="H46" t="str">
        <f>VLOOKUP(E46,suppliers!$A$2:$B$18,2,)</f>
        <v>OTHER</v>
      </c>
      <c r="I46" t="str">
        <f>VLOOKUP(C46,Table_items[],2,FALSE)</f>
        <v>Dexteem Box Plus 100 Tablet</v>
      </c>
      <c r="J46" t="str">
        <f>VLOOKUP(C46,Table_items[],3,FALSE)</f>
        <v>Obat Alergi</v>
      </c>
      <c r="K46" s="23">
        <f>VLOOKUP(C46,Table_items[],4,FALSE)</f>
        <v>25322</v>
      </c>
      <c r="L46" s="23">
        <f>VLOOKUP(C46,Table_items[],5,FALSE)</f>
        <v>25449</v>
      </c>
    </row>
    <row r="47" spans="1:12" x14ac:dyDescent="0.2">
      <c r="A47" s="11" t="s">
        <v>165</v>
      </c>
      <c r="B47" s="28">
        <v>43833</v>
      </c>
      <c r="C47" s="13" t="s">
        <v>30</v>
      </c>
      <c r="D47" s="13">
        <v>102</v>
      </c>
      <c r="E47" s="9" t="s">
        <v>4896</v>
      </c>
      <c r="F47" s="20" t="s">
        <v>4908</v>
      </c>
      <c r="G47" t="s">
        <v>4904</v>
      </c>
      <c r="H47" t="str">
        <f>VLOOKUP(E47,suppliers!$A$2:$B$18,2,)</f>
        <v>OTHER</v>
      </c>
      <c r="I47" t="str">
        <f>VLOOKUP(C47,Table_items[],2,FALSE)</f>
        <v>Koolfever</v>
      </c>
      <c r="J47" t="str">
        <f>VLOOKUP(C47,Table_items[],3,FALSE)</f>
        <v>Obat Sakit Kepala &amp; Demam</v>
      </c>
      <c r="K47" s="23">
        <f>VLOOKUP(C47,Table_items[],4,FALSE)</f>
        <v>7500</v>
      </c>
      <c r="L47" s="23">
        <f>VLOOKUP(C47,Table_items[],5,FALSE)</f>
        <v>7620</v>
      </c>
    </row>
    <row r="48" spans="1:12" x14ac:dyDescent="0.2">
      <c r="A48" s="7" t="s">
        <v>166</v>
      </c>
      <c r="B48" s="27">
        <v>43833</v>
      </c>
      <c r="C48" s="9" t="s">
        <v>35</v>
      </c>
      <c r="D48" s="9">
        <v>76</v>
      </c>
      <c r="E48" s="9" t="s">
        <v>4896</v>
      </c>
      <c r="F48" s="20" t="s">
        <v>4908</v>
      </c>
      <c r="G48" t="s">
        <v>4904</v>
      </c>
      <c r="H48" t="str">
        <f>VLOOKUP(E48,suppliers!$A$2:$B$18,2,)</f>
        <v>OTHER</v>
      </c>
      <c r="I48" t="str">
        <f>VLOOKUP(C48,Table_items[],2,FALSE)</f>
        <v>Proris Ibuprofen</v>
      </c>
      <c r="J48" t="str">
        <f>VLOOKUP(C48,Table_items[],3,FALSE)</f>
        <v>Obat Sakit Kepala &amp; Demam</v>
      </c>
      <c r="K48" s="23">
        <f>VLOOKUP(C48,Table_items[],4,FALSE)</f>
        <v>25000</v>
      </c>
      <c r="L48" s="23">
        <f>VLOOKUP(C48,Table_items[],5,FALSE)</f>
        <v>25275</v>
      </c>
    </row>
    <row r="49" spans="1:12" x14ac:dyDescent="0.2">
      <c r="A49" s="11" t="s">
        <v>167</v>
      </c>
      <c r="B49" s="28">
        <v>43834</v>
      </c>
      <c r="C49" s="13" t="s">
        <v>12</v>
      </c>
      <c r="D49" s="13">
        <v>92</v>
      </c>
      <c r="E49" s="9" t="s">
        <v>4896</v>
      </c>
      <c r="F49" s="20" t="s">
        <v>4908</v>
      </c>
      <c r="G49" t="s">
        <v>4904</v>
      </c>
      <c r="H49" t="str">
        <f>VLOOKUP(E49,suppliers!$A$2:$B$18,2,)</f>
        <v>OTHER</v>
      </c>
      <c r="I49" t="str">
        <f>VLOOKUP(C49,Table_items[],2,FALSE)</f>
        <v>Decolsen 1 Strip 4 Tablet</v>
      </c>
      <c r="J49" t="str">
        <f>VLOOKUP(C49,Table_items[],3,FALSE)</f>
        <v>Obat Batuk &amp; Pilek</v>
      </c>
      <c r="K49" s="23">
        <f>VLOOKUP(C49,Table_items[],4,FALSE)</f>
        <v>2886</v>
      </c>
      <c r="L49" s="23">
        <f>VLOOKUP(C49,Table_items[],5,FALSE)</f>
        <v>2915</v>
      </c>
    </row>
    <row r="50" spans="1:12" x14ac:dyDescent="0.2">
      <c r="A50" s="7" t="s">
        <v>168</v>
      </c>
      <c r="B50" s="27">
        <v>43834</v>
      </c>
      <c r="C50" s="9" t="s">
        <v>37</v>
      </c>
      <c r="D50" s="9">
        <v>64</v>
      </c>
      <c r="E50" s="9" t="s">
        <v>4896</v>
      </c>
      <c r="F50" s="20" t="s">
        <v>4908</v>
      </c>
      <c r="G50" t="s">
        <v>4904</v>
      </c>
      <c r="H50" t="str">
        <f>VLOOKUP(E50,suppliers!$A$2:$B$18,2,)</f>
        <v>OTHER</v>
      </c>
      <c r="I50" t="str">
        <f>VLOOKUP(C50,Table_items[],2,FALSE)</f>
        <v>Bodrex Extra</v>
      </c>
      <c r="J50" t="str">
        <f>VLOOKUP(C50,Table_items[],3,FALSE)</f>
        <v>Obat Sakit Kepala &amp; Demam</v>
      </c>
      <c r="K50" s="23">
        <f>VLOOKUP(C50,Table_items[],4,FALSE)</f>
        <v>50788</v>
      </c>
      <c r="L50" s="23">
        <f>VLOOKUP(C50,Table_items[],5,FALSE)</f>
        <v>51753</v>
      </c>
    </row>
    <row r="51" spans="1:12" x14ac:dyDescent="0.2">
      <c r="A51" s="11" t="s">
        <v>169</v>
      </c>
      <c r="B51" s="28">
        <v>43834</v>
      </c>
      <c r="C51" s="13" t="s">
        <v>24</v>
      </c>
      <c r="D51" s="13">
        <v>2</v>
      </c>
      <c r="E51" s="9" t="s">
        <v>4896</v>
      </c>
      <c r="F51" s="20" t="s">
        <v>4908</v>
      </c>
      <c r="G51" t="s">
        <v>4904</v>
      </c>
      <c r="H51" t="str">
        <f>VLOOKUP(E51,suppliers!$A$2:$B$18,2,)</f>
        <v>OTHER</v>
      </c>
      <c r="I51" t="str">
        <f>VLOOKUP(C51,Table_items[],2,FALSE)</f>
        <v>Irbesartan</v>
      </c>
      <c r="J51" t="str">
        <f>VLOOKUP(C51,Table_items[],3,FALSE)</f>
        <v>Obat Hipertensi</v>
      </c>
      <c r="K51" s="23">
        <f>VLOOKUP(C51,Table_items[],4,FALSE)</f>
        <v>108794</v>
      </c>
      <c r="L51" s="23">
        <f>VLOOKUP(C51,Table_items[],5,FALSE)</f>
        <v>109447</v>
      </c>
    </row>
    <row r="52" spans="1:12" x14ac:dyDescent="0.2">
      <c r="A52" s="7" t="s">
        <v>170</v>
      </c>
      <c r="B52" s="27">
        <v>43834</v>
      </c>
      <c r="C52" s="9" t="s">
        <v>40</v>
      </c>
      <c r="D52" s="9">
        <v>63</v>
      </c>
      <c r="E52" s="9" t="s">
        <v>4896</v>
      </c>
      <c r="F52" s="20" t="s">
        <v>4908</v>
      </c>
      <c r="G52" t="s">
        <v>4904</v>
      </c>
      <c r="H52" t="str">
        <f>VLOOKUP(E52,suppliers!$A$2:$B$18,2,)</f>
        <v>OTHER</v>
      </c>
      <c r="I52" t="str">
        <f>VLOOKUP(C52,Table_items[],2,FALSE)</f>
        <v>Paramex Tablet / Obat</v>
      </c>
      <c r="J52" t="str">
        <f>VLOOKUP(C52,Table_items[],3,FALSE)</f>
        <v>Obat Sakit Kepala &amp; Demam</v>
      </c>
      <c r="K52" s="23">
        <f>VLOOKUP(C52,Table_items[],4,FALSE)</f>
        <v>2560</v>
      </c>
      <c r="L52" s="23">
        <f>VLOOKUP(C52,Table_items[],5,FALSE)</f>
        <v>2586</v>
      </c>
    </row>
    <row r="53" spans="1:12" x14ac:dyDescent="0.2">
      <c r="A53" s="11" t="s">
        <v>171</v>
      </c>
      <c r="B53" s="28">
        <v>43835</v>
      </c>
      <c r="C53" s="13" t="s">
        <v>37</v>
      </c>
      <c r="D53" s="13">
        <v>15</v>
      </c>
      <c r="E53" s="9" t="s">
        <v>4896</v>
      </c>
      <c r="F53" s="20" t="s">
        <v>4908</v>
      </c>
      <c r="G53" t="s">
        <v>4904</v>
      </c>
      <c r="H53" t="str">
        <f>VLOOKUP(E53,suppliers!$A$2:$B$18,2,)</f>
        <v>OTHER</v>
      </c>
      <c r="I53" t="str">
        <f>VLOOKUP(C53,Table_items[],2,FALSE)</f>
        <v>Bodrex Extra</v>
      </c>
      <c r="J53" t="str">
        <f>VLOOKUP(C53,Table_items[],3,FALSE)</f>
        <v>Obat Sakit Kepala &amp; Demam</v>
      </c>
      <c r="K53" s="23">
        <f>VLOOKUP(C53,Table_items[],4,FALSE)</f>
        <v>50788</v>
      </c>
      <c r="L53" s="23">
        <f>VLOOKUP(C53,Table_items[],5,FALSE)</f>
        <v>51753</v>
      </c>
    </row>
    <row r="54" spans="1:12" x14ac:dyDescent="0.2">
      <c r="A54" s="7" t="s">
        <v>172</v>
      </c>
      <c r="B54" s="27">
        <v>43835</v>
      </c>
      <c r="C54" s="9" t="s">
        <v>37</v>
      </c>
      <c r="D54" s="9">
        <v>44</v>
      </c>
      <c r="E54" s="9" t="s">
        <v>4896</v>
      </c>
      <c r="F54" s="20" t="s">
        <v>4908</v>
      </c>
      <c r="G54" t="s">
        <v>4904</v>
      </c>
      <c r="H54" t="str">
        <f>VLOOKUP(E54,suppliers!$A$2:$B$18,2,)</f>
        <v>OTHER</v>
      </c>
      <c r="I54" t="str">
        <f>VLOOKUP(C54,Table_items[],2,FALSE)</f>
        <v>Bodrex Extra</v>
      </c>
      <c r="J54" t="str">
        <f>VLOOKUP(C54,Table_items[],3,FALSE)</f>
        <v>Obat Sakit Kepala &amp; Demam</v>
      </c>
      <c r="K54" s="23">
        <f>VLOOKUP(C54,Table_items[],4,FALSE)</f>
        <v>50788</v>
      </c>
      <c r="L54" s="23">
        <f>VLOOKUP(C54,Table_items[],5,FALSE)</f>
        <v>51753</v>
      </c>
    </row>
    <row r="55" spans="1:12" x14ac:dyDescent="0.2">
      <c r="A55" s="11" t="s">
        <v>173</v>
      </c>
      <c r="B55" s="28">
        <v>43835</v>
      </c>
      <c r="C55" s="13" t="s">
        <v>37</v>
      </c>
      <c r="D55" s="13">
        <v>72</v>
      </c>
      <c r="E55" s="9" t="s">
        <v>4896</v>
      </c>
      <c r="F55" s="20" t="s">
        <v>4908</v>
      </c>
      <c r="G55" t="s">
        <v>4904</v>
      </c>
      <c r="H55" t="str">
        <f>VLOOKUP(E55,suppliers!$A$2:$B$18,2,)</f>
        <v>OTHER</v>
      </c>
      <c r="I55" t="str">
        <f>VLOOKUP(C55,Table_items[],2,FALSE)</f>
        <v>Bodrex Extra</v>
      </c>
      <c r="J55" t="str">
        <f>VLOOKUP(C55,Table_items[],3,FALSE)</f>
        <v>Obat Sakit Kepala &amp; Demam</v>
      </c>
      <c r="K55" s="23">
        <f>VLOOKUP(C55,Table_items[],4,FALSE)</f>
        <v>50788</v>
      </c>
      <c r="L55" s="23">
        <f>VLOOKUP(C55,Table_items[],5,FALSE)</f>
        <v>51753</v>
      </c>
    </row>
    <row r="56" spans="1:12" x14ac:dyDescent="0.2">
      <c r="A56" s="7" t="s">
        <v>174</v>
      </c>
      <c r="B56" s="27">
        <v>43835</v>
      </c>
      <c r="C56" s="9" t="s">
        <v>24</v>
      </c>
      <c r="D56" s="9">
        <v>1</v>
      </c>
      <c r="E56" s="9" t="s">
        <v>4896</v>
      </c>
      <c r="F56" s="20" t="s">
        <v>4908</v>
      </c>
      <c r="G56" t="s">
        <v>4904</v>
      </c>
      <c r="H56" t="str">
        <f>VLOOKUP(E56,suppliers!$A$2:$B$18,2,)</f>
        <v>OTHER</v>
      </c>
      <c r="I56" t="str">
        <f>VLOOKUP(C56,Table_items[],2,FALSE)</f>
        <v>Irbesartan</v>
      </c>
      <c r="J56" t="str">
        <f>VLOOKUP(C56,Table_items[],3,FALSE)</f>
        <v>Obat Hipertensi</v>
      </c>
      <c r="K56" s="23">
        <f>VLOOKUP(C56,Table_items[],4,FALSE)</f>
        <v>108794</v>
      </c>
      <c r="L56" s="23">
        <f>VLOOKUP(C56,Table_items[],5,FALSE)</f>
        <v>109447</v>
      </c>
    </row>
    <row r="57" spans="1:12" x14ac:dyDescent="0.2">
      <c r="A57" s="11" t="s">
        <v>175</v>
      </c>
      <c r="B57" s="28">
        <v>43835</v>
      </c>
      <c r="C57" s="13" t="s">
        <v>36</v>
      </c>
      <c r="D57" s="13">
        <v>44</v>
      </c>
      <c r="E57" s="9" t="s">
        <v>4896</v>
      </c>
      <c r="F57" s="20" t="s">
        <v>4908</v>
      </c>
      <c r="G57" t="s">
        <v>4904</v>
      </c>
      <c r="H57" t="str">
        <f>VLOOKUP(E57,suppliers!$A$2:$B$18,2,)</f>
        <v>OTHER</v>
      </c>
      <c r="I57" t="str">
        <f>VLOOKUP(C57,Table_items[],2,FALSE)</f>
        <v>Sanmol Paracetamol</v>
      </c>
      <c r="J57" t="str">
        <f>VLOOKUP(C57,Table_items[],3,FALSE)</f>
        <v>Obat Sakit Kepala &amp; Demam</v>
      </c>
      <c r="K57" s="23">
        <f>VLOOKUP(C57,Table_items[],4,FALSE)</f>
        <v>16100</v>
      </c>
      <c r="L57" s="23">
        <f>VLOOKUP(C57,Table_items[],5,FALSE)</f>
        <v>16261</v>
      </c>
    </row>
    <row r="58" spans="1:12" x14ac:dyDescent="0.2">
      <c r="A58" s="7" t="s">
        <v>176</v>
      </c>
      <c r="B58" s="27">
        <v>43835</v>
      </c>
      <c r="C58" s="9" t="s">
        <v>8</v>
      </c>
      <c r="D58" s="9">
        <v>63</v>
      </c>
      <c r="E58" s="9" t="s">
        <v>4896</v>
      </c>
      <c r="F58" s="20" t="s">
        <v>4908</v>
      </c>
      <c r="G58" t="s">
        <v>4904</v>
      </c>
      <c r="H58" t="str">
        <f>VLOOKUP(E58,suppliers!$A$2:$B$18,2,)</f>
        <v>OTHER</v>
      </c>
      <c r="I58" t="str">
        <f>VLOOKUP(C58,Table_items[],2,FALSE)</f>
        <v>Bisoprolol Ogb Dexa</v>
      </c>
      <c r="J58" t="str">
        <f>VLOOKUP(C58,Table_items[],3,FALSE)</f>
        <v>Obat Alergi</v>
      </c>
      <c r="K58" s="23">
        <f>VLOOKUP(C58,Table_items[],4,FALSE)</f>
        <v>10000</v>
      </c>
      <c r="L58" s="23">
        <f>VLOOKUP(C58,Table_items[],5,FALSE)</f>
        <v>10180</v>
      </c>
    </row>
    <row r="59" spans="1:12" x14ac:dyDescent="0.2">
      <c r="A59" s="11" t="s">
        <v>177</v>
      </c>
      <c r="B59" s="28">
        <v>43835</v>
      </c>
      <c r="C59" s="13" t="s">
        <v>8</v>
      </c>
      <c r="D59" s="13">
        <v>3</v>
      </c>
      <c r="E59" s="9" t="s">
        <v>4896</v>
      </c>
      <c r="F59" s="20" t="s">
        <v>4908</v>
      </c>
      <c r="G59" t="s">
        <v>4904</v>
      </c>
      <c r="H59" t="str">
        <f>VLOOKUP(E59,suppliers!$A$2:$B$18,2,)</f>
        <v>OTHER</v>
      </c>
      <c r="I59" t="str">
        <f>VLOOKUP(C59,Table_items[],2,FALSE)</f>
        <v>Bisoprolol Ogb Dexa</v>
      </c>
      <c r="J59" t="str">
        <f>VLOOKUP(C59,Table_items[],3,FALSE)</f>
        <v>Obat Alergi</v>
      </c>
      <c r="K59" s="23">
        <f>VLOOKUP(C59,Table_items[],4,FALSE)</f>
        <v>10000</v>
      </c>
      <c r="L59" s="23">
        <f>VLOOKUP(C59,Table_items[],5,FALSE)</f>
        <v>10180</v>
      </c>
    </row>
    <row r="60" spans="1:12" x14ac:dyDescent="0.2">
      <c r="A60" s="7" t="s">
        <v>178</v>
      </c>
      <c r="B60" s="27">
        <v>43835</v>
      </c>
      <c r="C60" s="9" t="s">
        <v>5</v>
      </c>
      <c r="D60" s="9">
        <v>3</v>
      </c>
      <c r="E60" s="9" t="s">
        <v>4896</v>
      </c>
      <c r="F60" s="20" t="s">
        <v>4908</v>
      </c>
      <c r="G60" t="s">
        <v>4904</v>
      </c>
      <c r="H60" t="str">
        <f>VLOOKUP(E60,suppliers!$A$2:$B$18,2,)</f>
        <v>OTHER</v>
      </c>
      <c r="I60" t="str">
        <f>VLOOKUP(C60,Table_items[],2,FALSE)</f>
        <v>Ozen 10 MG Blister</v>
      </c>
      <c r="J60" t="str">
        <f>VLOOKUP(C60,Table_items[],3,FALSE)</f>
        <v>Obat Alergi</v>
      </c>
      <c r="K60" s="23">
        <f>VLOOKUP(C60,Table_items[],4,FALSE)</f>
        <v>18611</v>
      </c>
      <c r="L60" s="23">
        <f>VLOOKUP(C60,Table_items[],5,FALSE)</f>
        <v>18816</v>
      </c>
    </row>
    <row r="61" spans="1:12" x14ac:dyDescent="0.2">
      <c r="A61" s="11" t="s">
        <v>179</v>
      </c>
      <c r="B61" s="28">
        <v>43836</v>
      </c>
      <c r="C61" s="13" t="s">
        <v>12</v>
      </c>
      <c r="D61" s="13">
        <v>87</v>
      </c>
      <c r="E61" s="9" t="s">
        <v>4896</v>
      </c>
      <c r="F61" s="20" t="s">
        <v>4908</v>
      </c>
      <c r="G61" t="s">
        <v>4904</v>
      </c>
      <c r="H61" t="str">
        <f>VLOOKUP(E61,suppliers!$A$2:$B$18,2,)</f>
        <v>OTHER</v>
      </c>
      <c r="I61" t="str">
        <f>VLOOKUP(C61,Table_items[],2,FALSE)</f>
        <v>Decolsen 1 Strip 4 Tablet</v>
      </c>
      <c r="J61" t="str">
        <f>VLOOKUP(C61,Table_items[],3,FALSE)</f>
        <v>Obat Batuk &amp; Pilek</v>
      </c>
      <c r="K61" s="23">
        <f>VLOOKUP(C61,Table_items[],4,FALSE)</f>
        <v>2886</v>
      </c>
      <c r="L61" s="23">
        <f>VLOOKUP(C61,Table_items[],5,FALSE)</f>
        <v>2915</v>
      </c>
    </row>
    <row r="62" spans="1:12" x14ac:dyDescent="0.2">
      <c r="A62" s="7" t="s">
        <v>180</v>
      </c>
      <c r="B62" s="27">
        <v>43836</v>
      </c>
      <c r="C62" s="9" t="s">
        <v>12</v>
      </c>
      <c r="D62" s="9">
        <v>53</v>
      </c>
      <c r="E62" s="9" t="s">
        <v>4896</v>
      </c>
      <c r="F62" s="20" t="s">
        <v>4908</v>
      </c>
      <c r="G62" t="s">
        <v>4904</v>
      </c>
      <c r="H62" t="str">
        <f>VLOOKUP(E62,suppliers!$A$2:$B$18,2,)</f>
        <v>OTHER</v>
      </c>
      <c r="I62" t="str">
        <f>VLOOKUP(C62,Table_items[],2,FALSE)</f>
        <v>Decolsen 1 Strip 4 Tablet</v>
      </c>
      <c r="J62" t="str">
        <f>VLOOKUP(C62,Table_items[],3,FALSE)</f>
        <v>Obat Batuk &amp; Pilek</v>
      </c>
      <c r="K62" s="23">
        <f>VLOOKUP(C62,Table_items[],4,FALSE)</f>
        <v>2886</v>
      </c>
      <c r="L62" s="23">
        <f>VLOOKUP(C62,Table_items[],5,FALSE)</f>
        <v>2915</v>
      </c>
    </row>
    <row r="63" spans="1:12" x14ac:dyDescent="0.2">
      <c r="A63" s="11" t="s">
        <v>181</v>
      </c>
      <c r="B63" s="28">
        <v>43836</v>
      </c>
      <c r="C63" s="13" t="s">
        <v>37</v>
      </c>
      <c r="D63" s="13">
        <v>1</v>
      </c>
      <c r="E63" s="9" t="s">
        <v>4896</v>
      </c>
      <c r="F63" s="20" t="s">
        <v>4908</v>
      </c>
      <c r="G63" t="s">
        <v>4904</v>
      </c>
      <c r="H63" t="str">
        <f>VLOOKUP(E63,suppliers!$A$2:$B$18,2,)</f>
        <v>OTHER</v>
      </c>
      <c r="I63" t="str">
        <f>VLOOKUP(C63,Table_items[],2,FALSE)</f>
        <v>Bodrex Extra</v>
      </c>
      <c r="J63" t="str">
        <f>VLOOKUP(C63,Table_items[],3,FALSE)</f>
        <v>Obat Sakit Kepala &amp; Demam</v>
      </c>
      <c r="K63" s="23">
        <f>VLOOKUP(C63,Table_items[],4,FALSE)</f>
        <v>50788</v>
      </c>
      <c r="L63" s="23">
        <f>VLOOKUP(C63,Table_items[],5,FALSE)</f>
        <v>51753</v>
      </c>
    </row>
    <row r="64" spans="1:12" x14ac:dyDescent="0.2">
      <c r="A64" s="7" t="s">
        <v>182</v>
      </c>
      <c r="B64" s="27">
        <v>43836</v>
      </c>
      <c r="C64" s="9" t="s">
        <v>9</v>
      </c>
      <c r="D64" s="9">
        <v>49</v>
      </c>
      <c r="E64" s="9" t="s">
        <v>4896</v>
      </c>
      <c r="F64" s="20" t="s">
        <v>4908</v>
      </c>
      <c r="G64" t="s">
        <v>4904</v>
      </c>
      <c r="H64" t="str">
        <f>VLOOKUP(E64,suppliers!$A$2:$B$18,2,)</f>
        <v>OTHER</v>
      </c>
      <c r="I64" t="str">
        <f>VLOOKUP(C64,Table_items[],2,FALSE)</f>
        <v>Bedak Heroxyn 150 gr</v>
      </c>
      <c r="J64" t="str">
        <f>VLOOKUP(C64,Table_items[],3,FALSE)</f>
        <v>Obat Alergi</v>
      </c>
      <c r="K64" s="23">
        <f>VLOOKUP(C64,Table_items[],4,FALSE)</f>
        <v>16950</v>
      </c>
      <c r="L64" s="23">
        <f>VLOOKUP(C64,Table_items[],5,FALSE)</f>
        <v>17170</v>
      </c>
    </row>
    <row r="65" spans="1:12" x14ac:dyDescent="0.2">
      <c r="A65" s="11" t="s">
        <v>183</v>
      </c>
      <c r="B65" s="28">
        <v>43836</v>
      </c>
      <c r="C65" s="13" t="s">
        <v>24</v>
      </c>
      <c r="D65" s="13">
        <v>1</v>
      </c>
      <c r="E65" s="9" t="s">
        <v>4896</v>
      </c>
      <c r="F65" s="20" t="s">
        <v>4908</v>
      </c>
      <c r="G65" t="s">
        <v>4904</v>
      </c>
      <c r="H65" t="str">
        <f>VLOOKUP(E65,suppliers!$A$2:$B$18,2,)</f>
        <v>OTHER</v>
      </c>
      <c r="I65" t="str">
        <f>VLOOKUP(C65,Table_items[],2,FALSE)</f>
        <v>Irbesartan</v>
      </c>
      <c r="J65" t="str">
        <f>VLOOKUP(C65,Table_items[],3,FALSE)</f>
        <v>Obat Hipertensi</v>
      </c>
      <c r="K65" s="23">
        <f>VLOOKUP(C65,Table_items[],4,FALSE)</f>
        <v>108794</v>
      </c>
      <c r="L65" s="23">
        <f>VLOOKUP(C65,Table_items[],5,FALSE)</f>
        <v>109447</v>
      </c>
    </row>
    <row r="66" spans="1:12" x14ac:dyDescent="0.2">
      <c r="A66" s="7" t="s">
        <v>184</v>
      </c>
      <c r="B66" s="27">
        <v>43836</v>
      </c>
      <c r="C66" s="9" t="s">
        <v>41</v>
      </c>
      <c r="D66" s="9">
        <v>44</v>
      </c>
      <c r="E66" s="9" t="s">
        <v>4896</v>
      </c>
      <c r="F66" s="20" t="s">
        <v>4908</v>
      </c>
      <c r="G66" t="s">
        <v>4904</v>
      </c>
      <c r="H66" t="str">
        <f>VLOOKUP(E66,suppliers!$A$2:$B$18,2,)</f>
        <v>OTHER</v>
      </c>
      <c r="I66" t="str">
        <f>VLOOKUP(C66,Table_items[],2,FALSE)</f>
        <v>Otilon Ear Drops 8 mL</v>
      </c>
      <c r="J66" t="str">
        <f>VLOOKUP(C66,Table_items[],3,FALSE)</f>
        <v>Obat Telinga</v>
      </c>
      <c r="K66" s="23">
        <f>VLOOKUP(C66,Table_items[],4,FALSE)</f>
        <v>55000</v>
      </c>
      <c r="L66" s="23">
        <f>VLOOKUP(C66,Table_items[],5,FALSE)</f>
        <v>55935</v>
      </c>
    </row>
    <row r="67" spans="1:12" x14ac:dyDescent="0.2">
      <c r="A67" s="11" t="s">
        <v>185</v>
      </c>
      <c r="B67" s="28">
        <v>43837</v>
      </c>
      <c r="C67" s="13" t="s">
        <v>31</v>
      </c>
      <c r="D67" s="13">
        <v>38</v>
      </c>
      <c r="E67" s="9" t="s">
        <v>4896</v>
      </c>
      <c r="F67" s="20" t="s">
        <v>4908</v>
      </c>
      <c r="G67" t="s">
        <v>4904</v>
      </c>
      <c r="H67" t="str">
        <f>VLOOKUP(E67,suppliers!$A$2:$B$18,2,)</f>
        <v>OTHER</v>
      </c>
      <c r="I67" t="str">
        <f>VLOOKUP(C67,Table_items[],2,FALSE)</f>
        <v>Blopress 8 MG 7 Tablet</v>
      </c>
      <c r="J67" t="str">
        <f>VLOOKUP(C67,Table_items[],3,FALSE)</f>
        <v>Obat Sakit Kepala &amp; Demam</v>
      </c>
      <c r="K67" s="23">
        <f>VLOOKUP(C67,Table_items[],4,FALSE)</f>
        <v>92400</v>
      </c>
      <c r="L67" s="23">
        <f>VLOOKUP(C67,Table_items[],5,FALSE)</f>
        <v>94063</v>
      </c>
    </row>
    <row r="68" spans="1:12" x14ac:dyDescent="0.2">
      <c r="A68" s="7" t="s">
        <v>186</v>
      </c>
      <c r="B68" s="27">
        <v>43837</v>
      </c>
      <c r="C68" s="9" t="s">
        <v>38</v>
      </c>
      <c r="D68" s="9">
        <v>47</v>
      </c>
      <c r="E68" s="9" t="s">
        <v>4896</v>
      </c>
      <c r="F68" s="20" t="s">
        <v>4908</v>
      </c>
      <c r="G68" t="s">
        <v>4904</v>
      </c>
      <c r="H68" t="str">
        <f>VLOOKUP(E68,suppliers!$A$2:$B$18,2,)</f>
        <v>OTHER</v>
      </c>
      <c r="I68" t="str">
        <f>VLOOKUP(C68,Table_items[],2,FALSE)</f>
        <v>Sanmol 500 MG 4 Tablet</v>
      </c>
      <c r="J68" t="str">
        <f>VLOOKUP(C68,Table_items[],3,FALSE)</f>
        <v>Obat Sakit Kepala &amp; Demam</v>
      </c>
      <c r="K68" s="23">
        <f>VLOOKUP(C68,Table_items[],4,FALSE)</f>
        <v>1600</v>
      </c>
      <c r="L68" s="23">
        <f>VLOOKUP(C68,Table_items[],5,FALSE)</f>
        <v>1619</v>
      </c>
    </row>
    <row r="69" spans="1:12" x14ac:dyDescent="0.2">
      <c r="A69" s="11" t="s">
        <v>187</v>
      </c>
      <c r="B69" s="28">
        <v>43837</v>
      </c>
      <c r="C69" s="13" t="s">
        <v>38</v>
      </c>
      <c r="D69" s="13">
        <v>51</v>
      </c>
      <c r="E69" s="9" t="s">
        <v>4896</v>
      </c>
      <c r="F69" s="20" t="s">
        <v>4908</v>
      </c>
      <c r="G69" t="s">
        <v>4904</v>
      </c>
      <c r="H69" t="str">
        <f>VLOOKUP(E69,suppliers!$A$2:$B$18,2,)</f>
        <v>OTHER</v>
      </c>
      <c r="I69" t="str">
        <f>VLOOKUP(C69,Table_items[],2,FALSE)</f>
        <v>Sanmol 500 MG 4 Tablet</v>
      </c>
      <c r="J69" t="str">
        <f>VLOOKUP(C69,Table_items[],3,FALSE)</f>
        <v>Obat Sakit Kepala &amp; Demam</v>
      </c>
      <c r="K69" s="23">
        <f>VLOOKUP(C69,Table_items[],4,FALSE)</f>
        <v>1600</v>
      </c>
      <c r="L69" s="23">
        <f>VLOOKUP(C69,Table_items[],5,FALSE)</f>
        <v>1619</v>
      </c>
    </row>
    <row r="70" spans="1:12" x14ac:dyDescent="0.2">
      <c r="A70" s="7" t="s">
        <v>188</v>
      </c>
      <c r="B70" s="27">
        <v>43837</v>
      </c>
      <c r="C70" s="9" t="s">
        <v>38</v>
      </c>
      <c r="D70" s="9">
        <v>28</v>
      </c>
      <c r="E70" s="9" t="s">
        <v>4896</v>
      </c>
      <c r="F70" s="20" t="s">
        <v>4908</v>
      </c>
      <c r="G70" t="s">
        <v>4904</v>
      </c>
      <c r="H70" t="str">
        <f>VLOOKUP(E70,suppliers!$A$2:$B$18,2,)</f>
        <v>OTHER</v>
      </c>
      <c r="I70" t="str">
        <f>VLOOKUP(C70,Table_items[],2,FALSE)</f>
        <v>Sanmol 500 MG 4 Tablet</v>
      </c>
      <c r="J70" t="str">
        <f>VLOOKUP(C70,Table_items[],3,FALSE)</f>
        <v>Obat Sakit Kepala &amp; Demam</v>
      </c>
      <c r="K70" s="23">
        <f>VLOOKUP(C70,Table_items[],4,FALSE)</f>
        <v>1600</v>
      </c>
      <c r="L70" s="23">
        <f>VLOOKUP(C70,Table_items[],5,FALSE)</f>
        <v>1619</v>
      </c>
    </row>
    <row r="71" spans="1:12" x14ac:dyDescent="0.2">
      <c r="A71" s="11" t="s">
        <v>189</v>
      </c>
      <c r="B71" s="28">
        <v>43838</v>
      </c>
      <c r="C71" s="13" t="s">
        <v>37</v>
      </c>
      <c r="D71" s="13">
        <v>9</v>
      </c>
      <c r="E71" s="9" t="s">
        <v>4896</v>
      </c>
      <c r="F71" s="20" t="s">
        <v>4908</v>
      </c>
      <c r="G71" t="s">
        <v>4904</v>
      </c>
      <c r="H71" t="str">
        <f>VLOOKUP(E71,suppliers!$A$2:$B$18,2,)</f>
        <v>OTHER</v>
      </c>
      <c r="I71" t="str">
        <f>VLOOKUP(C71,Table_items[],2,FALSE)</f>
        <v>Bodrex Extra</v>
      </c>
      <c r="J71" t="str">
        <f>VLOOKUP(C71,Table_items[],3,FALSE)</f>
        <v>Obat Sakit Kepala &amp; Demam</v>
      </c>
      <c r="K71" s="23">
        <f>VLOOKUP(C71,Table_items[],4,FALSE)</f>
        <v>50788</v>
      </c>
      <c r="L71" s="23">
        <f>VLOOKUP(C71,Table_items[],5,FALSE)</f>
        <v>51753</v>
      </c>
    </row>
    <row r="72" spans="1:12" x14ac:dyDescent="0.2">
      <c r="A72" s="7" t="s">
        <v>190</v>
      </c>
      <c r="B72" s="27">
        <v>43838</v>
      </c>
      <c r="C72" s="9" t="s">
        <v>36</v>
      </c>
      <c r="D72" s="9">
        <v>11</v>
      </c>
      <c r="E72" s="9" t="s">
        <v>4896</v>
      </c>
      <c r="F72" s="20" t="s">
        <v>4908</v>
      </c>
      <c r="G72" t="s">
        <v>4904</v>
      </c>
      <c r="H72" t="str">
        <f>VLOOKUP(E72,suppliers!$A$2:$B$18,2,)</f>
        <v>OTHER</v>
      </c>
      <c r="I72" t="str">
        <f>VLOOKUP(C72,Table_items[],2,FALSE)</f>
        <v>Sanmol Paracetamol</v>
      </c>
      <c r="J72" t="str">
        <f>VLOOKUP(C72,Table_items[],3,FALSE)</f>
        <v>Obat Sakit Kepala &amp; Demam</v>
      </c>
      <c r="K72" s="23">
        <f>VLOOKUP(C72,Table_items[],4,FALSE)</f>
        <v>16100</v>
      </c>
      <c r="L72" s="23">
        <f>VLOOKUP(C72,Table_items[],5,FALSE)</f>
        <v>16261</v>
      </c>
    </row>
    <row r="73" spans="1:12" x14ac:dyDescent="0.2">
      <c r="A73" s="11" t="s">
        <v>191</v>
      </c>
      <c r="B73" s="28">
        <v>43838</v>
      </c>
      <c r="C73" s="13" t="s">
        <v>28</v>
      </c>
      <c r="D73" s="13">
        <v>25</v>
      </c>
      <c r="E73" s="9" t="s">
        <v>4896</v>
      </c>
      <c r="F73" s="20" t="s">
        <v>4908</v>
      </c>
      <c r="G73" t="s">
        <v>4904</v>
      </c>
      <c r="H73" t="str">
        <f>VLOOKUP(E73,suppliers!$A$2:$B$18,2,)</f>
        <v>OTHER</v>
      </c>
      <c r="I73" t="str">
        <f>VLOOKUP(C73,Table_items[],2,FALSE)</f>
        <v>Hyperchol 100 MG 12 KPS</v>
      </c>
      <c r="J73" t="str">
        <f>VLOOKUP(C73,Table_items[],3,FALSE)</f>
        <v>Obat Kolesterol</v>
      </c>
      <c r="K73" s="23">
        <f>VLOOKUP(C73,Table_items[],4,FALSE)</f>
        <v>42800</v>
      </c>
      <c r="L73" s="23">
        <f>VLOOKUP(C73,Table_items[],5,FALSE)</f>
        <v>43442</v>
      </c>
    </row>
    <row r="74" spans="1:12" x14ac:dyDescent="0.2">
      <c r="A74" s="7" t="s">
        <v>192</v>
      </c>
      <c r="B74" s="27">
        <v>43838</v>
      </c>
      <c r="C74" s="9" t="s">
        <v>20</v>
      </c>
      <c r="D74" s="9">
        <v>2</v>
      </c>
      <c r="E74" s="9" t="s">
        <v>4896</v>
      </c>
      <c r="F74" s="20" t="s">
        <v>4908</v>
      </c>
      <c r="G74" t="s">
        <v>4904</v>
      </c>
      <c r="H74" t="str">
        <f>VLOOKUP(E74,suppliers!$A$2:$B$18,2,)</f>
        <v>OTHER</v>
      </c>
      <c r="I74" t="str">
        <f>VLOOKUP(C74,Table_items[],2,FALSE)</f>
        <v>Carditens</v>
      </c>
      <c r="J74" t="str">
        <f>VLOOKUP(C74,Table_items[],3,FALSE)</f>
        <v>Obat Hipertensi</v>
      </c>
      <c r="K74" s="23">
        <f>VLOOKUP(C74,Table_items[],4,FALSE)</f>
        <v>100000</v>
      </c>
      <c r="L74" s="23">
        <f>VLOOKUP(C74,Table_items[],5,FALSE)</f>
        <v>100900</v>
      </c>
    </row>
    <row r="75" spans="1:12" x14ac:dyDescent="0.2">
      <c r="A75" s="11" t="s">
        <v>193</v>
      </c>
      <c r="B75" s="28">
        <v>43838</v>
      </c>
      <c r="C75" s="13" t="s">
        <v>5</v>
      </c>
      <c r="D75" s="13">
        <v>11</v>
      </c>
      <c r="E75" s="9" t="s">
        <v>4896</v>
      </c>
      <c r="F75" s="20" t="s">
        <v>4908</v>
      </c>
      <c r="G75" t="s">
        <v>4904</v>
      </c>
      <c r="H75" t="str">
        <f>VLOOKUP(E75,suppliers!$A$2:$B$18,2,)</f>
        <v>OTHER</v>
      </c>
      <c r="I75" t="str">
        <f>VLOOKUP(C75,Table_items[],2,FALSE)</f>
        <v>Ozen 10 MG Blister</v>
      </c>
      <c r="J75" t="str">
        <f>VLOOKUP(C75,Table_items[],3,FALSE)</f>
        <v>Obat Alergi</v>
      </c>
      <c r="K75" s="23">
        <f>VLOOKUP(C75,Table_items[],4,FALSE)</f>
        <v>18611</v>
      </c>
      <c r="L75" s="23">
        <f>VLOOKUP(C75,Table_items[],5,FALSE)</f>
        <v>18816</v>
      </c>
    </row>
    <row r="76" spans="1:12" x14ac:dyDescent="0.2">
      <c r="A76" s="7" t="s">
        <v>194</v>
      </c>
      <c r="B76" s="27">
        <v>43838</v>
      </c>
      <c r="C76" s="9" t="s">
        <v>18</v>
      </c>
      <c r="D76" s="9">
        <v>116</v>
      </c>
      <c r="E76" s="9" t="s">
        <v>4896</v>
      </c>
      <c r="F76" s="20" t="s">
        <v>4908</v>
      </c>
      <c r="G76" t="s">
        <v>4904</v>
      </c>
      <c r="H76" t="str">
        <f>VLOOKUP(E76,suppliers!$A$2:$B$18,2,)</f>
        <v>OTHER</v>
      </c>
      <c r="I76" t="str">
        <f>VLOOKUP(C76,Table_items[],2,FALSE)</f>
        <v>Konidin 4 Tablet</v>
      </c>
      <c r="J76" t="str">
        <f>VLOOKUP(C76,Table_items[],3,FALSE)</f>
        <v>Obat Batuk &amp; Pilek</v>
      </c>
      <c r="K76" s="23">
        <f>VLOOKUP(C76,Table_items[],4,FALSE)</f>
        <v>2460</v>
      </c>
      <c r="L76" s="23">
        <f>VLOOKUP(C76,Table_items[],5,FALSE)</f>
        <v>2490</v>
      </c>
    </row>
    <row r="77" spans="1:12" x14ac:dyDescent="0.2">
      <c r="A77" s="11" t="s">
        <v>195</v>
      </c>
      <c r="B77" s="28">
        <v>43839</v>
      </c>
      <c r="C77" s="13" t="s">
        <v>37</v>
      </c>
      <c r="D77" s="13">
        <v>27</v>
      </c>
      <c r="E77" s="9" t="s">
        <v>4896</v>
      </c>
      <c r="F77" s="20" t="s">
        <v>4908</v>
      </c>
      <c r="G77" t="s">
        <v>4904</v>
      </c>
      <c r="H77" t="str">
        <f>VLOOKUP(E77,suppliers!$A$2:$B$18,2,)</f>
        <v>OTHER</v>
      </c>
      <c r="I77" t="str">
        <f>VLOOKUP(C77,Table_items[],2,FALSE)</f>
        <v>Bodrex Extra</v>
      </c>
      <c r="J77" t="str">
        <f>VLOOKUP(C77,Table_items[],3,FALSE)</f>
        <v>Obat Sakit Kepala &amp; Demam</v>
      </c>
      <c r="K77" s="23">
        <f>VLOOKUP(C77,Table_items[],4,FALSE)</f>
        <v>50788</v>
      </c>
      <c r="L77" s="23">
        <f>VLOOKUP(C77,Table_items[],5,FALSE)</f>
        <v>51753</v>
      </c>
    </row>
    <row r="78" spans="1:12" x14ac:dyDescent="0.2">
      <c r="A78" s="7" t="s">
        <v>196</v>
      </c>
      <c r="B78" s="27">
        <v>43839</v>
      </c>
      <c r="C78" s="9" t="s">
        <v>24</v>
      </c>
      <c r="D78" s="9">
        <v>2</v>
      </c>
      <c r="E78" s="9" t="s">
        <v>4896</v>
      </c>
      <c r="F78" s="20" t="s">
        <v>4908</v>
      </c>
      <c r="G78" t="s">
        <v>4904</v>
      </c>
      <c r="H78" t="str">
        <f>VLOOKUP(E78,suppliers!$A$2:$B$18,2,)</f>
        <v>OTHER</v>
      </c>
      <c r="I78" t="str">
        <f>VLOOKUP(C78,Table_items[],2,FALSE)</f>
        <v>Irbesartan</v>
      </c>
      <c r="J78" t="str">
        <f>VLOOKUP(C78,Table_items[],3,FALSE)</f>
        <v>Obat Hipertensi</v>
      </c>
      <c r="K78" s="23">
        <f>VLOOKUP(C78,Table_items[],4,FALSE)</f>
        <v>108794</v>
      </c>
      <c r="L78" s="23">
        <f>VLOOKUP(C78,Table_items[],5,FALSE)</f>
        <v>109447</v>
      </c>
    </row>
    <row r="79" spans="1:12" x14ac:dyDescent="0.2">
      <c r="A79" s="11" t="s">
        <v>197</v>
      </c>
      <c r="B79" s="28">
        <v>43839</v>
      </c>
      <c r="C79" s="13" t="s">
        <v>16</v>
      </c>
      <c r="D79" s="13">
        <v>52</v>
      </c>
      <c r="E79" s="9" t="s">
        <v>4896</v>
      </c>
      <c r="F79" s="20" t="s">
        <v>4908</v>
      </c>
      <c r="G79" t="s">
        <v>4904</v>
      </c>
      <c r="H79" t="str">
        <f>VLOOKUP(E79,suppliers!$A$2:$B$18,2,)</f>
        <v>OTHER</v>
      </c>
      <c r="I79" t="str">
        <f>VLOOKUP(C79,Table_items[],2,FALSE)</f>
        <v>Ultraflu Box Isi 25 Strip</v>
      </c>
      <c r="J79" t="str">
        <f>VLOOKUP(C79,Table_items[],3,FALSE)</f>
        <v>Obat Batuk &amp; Pilek</v>
      </c>
      <c r="K79" s="23">
        <f>VLOOKUP(C79,Table_items[],4,FALSE)</f>
        <v>72500</v>
      </c>
      <c r="L79" s="23">
        <f>VLOOKUP(C79,Table_items[],5,FALSE)</f>
        <v>73805</v>
      </c>
    </row>
    <row r="80" spans="1:12" x14ac:dyDescent="0.2">
      <c r="A80" s="7" t="s">
        <v>198</v>
      </c>
      <c r="B80" s="27">
        <v>43839</v>
      </c>
      <c r="C80" s="9" t="s">
        <v>8</v>
      </c>
      <c r="D80" s="9">
        <v>20</v>
      </c>
      <c r="E80" s="9" t="s">
        <v>4896</v>
      </c>
      <c r="F80" s="20" t="s">
        <v>4908</v>
      </c>
      <c r="G80" t="s">
        <v>4904</v>
      </c>
      <c r="H80" t="str">
        <f>VLOOKUP(E80,suppliers!$A$2:$B$18,2,)</f>
        <v>OTHER</v>
      </c>
      <c r="I80" t="str">
        <f>VLOOKUP(C80,Table_items[],2,FALSE)</f>
        <v>Bisoprolol Ogb Dexa</v>
      </c>
      <c r="J80" t="str">
        <f>VLOOKUP(C80,Table_items[],3,FALSE)</f>
        <v>Obat Alergi</v>
      </c>
      <c r="K80" s="23">
        <f>VLOOKUP(C80,Table_items[],4,FALSE)</f>
        <v>10000</v>
      </c>
      <c r="L80" s="23">
        <f>VLOOKUP(C80,Table_items[],5,FALSE)</f>
        <v>10180</v>
      </c>
    </row>
    <row r="81" spans="1:12" x14ac:dyDescent="0.2">
      <c r="A81" s="11" t="s">
        <v>199</v>
      </c>
      <c r="B81" s="28">
        <v>43839</v>
      </c>
      <c r="C81" s="13" t="s">
        <v>11</v>
      </c>
      <c r="D81" s="13">
        <v>32</v>
      </c>
      <c r="E81" s="9" t="s">
        <v>4896</v>
      </c>
      <c r="F81" s="20" t="s">
        <v>4908</v>
      </c>
      <c r="G81" t="s">
        <v>4904</v>
      </c>
      <c r="H81" t="str">
        <f>VLOOKUP(E81,suppliers!$A$2:$B$18,2,)</f>
        <v>OTHER</v>
      </c>
      <c r="I81" t="str">
        <f>VLOOKUP(C81,Table_items[],2,FALSE)</f>
        <v>Neozep Forte 1 Strip 4 Tablet</v>
      </c>
      <c r="J81" t="str">
        <f>VLOOKUP(C81,Table_items[],3,FALSE)</f>
        <v>Obat Batuk &amp; Pilek</v>
      </c>
      <c r="K81" s="23">
        <f>VLOOKUP(C81,Table_items[],4,FALSE)</f>
        <v>2324</v>
      </c>
      <c r="L81" s="23">
        <f>VLOOKUP(C81,Table_items[],5,FALSE)</f>
        <v>2338</v>
      </c>
    </row>
    <row r="82" spans="1:12" x14ac:dyDescent="0.2">
      <c r="A82" s="7" t="s">
        <v>200</v>
      </c>
      <c r="B82" s="27">
        <v>43839</v>
      </c>
      <c r="C82" s="9" t="s">
        <v>5</v>
      </c>
      <c r="D82" s="9">
        <v>2</v>
      </c>
      <c r="E82" s="9" t="s">
        <v>4896</v>
      </c>
      <c r="F82" s="20" t="s">
        <v>4908</v>
      </c>
      <c r="G82" t="s">
        <v>4904</v>
      </c>
      <c r="H82" t="str">
        <f>VLOOKUP(E82,suppliers!$A$2:$B$18,2,)</f>
        <v>OTHER</v>
      </c>
      <c r="I82" t="str">
        <f>VLOOKUP(C82,Table_items[],2,FALSE)</f>
        <v>Ozen 10 MG Blister</v>
      </c>
      <c r="J82" t="str">
        <f>VLOOKUP(C82,Table_items[],3,FALSE)</f>
        <v>Obat Alergi</v>
      </c>
      <c r="K82" s="23">
        <f>VLOOKUP(C82,Table_items[],4,FALSE)</f>
        <v>18611</v>
      </c>
      <c r="L82" s="23">
        <f>VLOOKUP(C82,Table_items[],5,FALSE)</f>
        <v>18816</v>
      </c>
    </row>
    <row r="83" spans="1:12" x14ac:dyDescent="0.2">
      <c r="A83" s="11" t="s">
        <v>201</v>
      </c>
      <c r="B83" s="28">
        <v>43839</v>
      </c>
      <c r="C83" s="13" t="s">
        <v>34</v>
      </c>
      <c r="D83" s="13">
        <v>4</v>
      </c>
      <c r="E83" s="9" t="s">
        <v>4896</v>
      </c>
      <c r="F83" s="20" t="s">
        <v>4908</v>
      </c>
      <c r="G83" t="s">
        <v>4904</v>
      </c>
      <c r="H83" t="str">
        <f>VLOOKUP(E83,suppliers!$A$2:$B$18,2,)</f>
        <v>OTHER</v>
      </c>
      <c r="I83" t="str">
        <f>VLOOKUP(C83,Table_items[],2,FALSE)</f>
        <v>Panadol Anak Tablet 1 Strip</v>
      </c>
      <c r="J83" t="str">
        <f>VLOOKUP(C83,Table_items[],3,FALSE)</f>
        <v>Obat Sakit Kepala &amp; Demam</v>
      </c>
      <c r="K83" s="23">
        <f>VLOOKUP(C83,Table_items[],4,FALSE)</f>
        <v>25000</v>
      </c>
      <c r="L83" s="23">
        <f>VLOOKUP(C83,Table_items[],5,FALSE)</f>
        <v>25450</v>
      </c>
    </row>
    <row r="84" spans="1:12" x14ac:dyDescent="0.2">
      <c r="A84" s="7" t="s">
        <v>202</v>
      </c>
      <c r="B84" s="27">
        <v>43839</v>
      </c>
      <c r="C84" s="9" t="s">
        <v>18</v>
      </c>
      <c r="D84" s="9">
        <v>31</v>
      </c>
      <c r="E84" s="9" t="s">
        <v>4896</v>
      </c>
      <c r="F84" s="20" t="s">
        <v>4908</v>
      </c>
      <c r="G84" t="s">
        <v>4904</v>
      </c>
      <c r="H84" t="str">
        <f>VLOOKUP(E84,suppliers!$A$2:$B$18,2,)</f>
        <v>OTHER</v>
      </c>
      <c r="I84" t="str">
        <f>VLOOKUP(C84,Table_items[],2,FALSE)</f>
        <v>Konidin 4 Tablet</v>
      </c>
      <c r="J84" t="str">
        <f>VLOOKUP(C84,Table_items[],3,FALSE)</f>
        <v>Obat Batuk &amp; Pilek</v>
      </c>
      <c r="K84" s="23">
        <f>VLOOKUP(C84,Table_items[],4,FALSE)</f>
        <v>2460</v>
      </c>
      <c r="L84" s="23">
        <f>VLOOKUP(C84,Table_items[],5,FALSE)</f>
        <v>2490</v>
      </c>
    </row>
    <row r="85" spans="1:12" x14ac:dyDescent="0.2">
      <c r="A85" s="11" t="s">
        <v>203</v>
      </c>
      <c r="B85" s="28">
        <v>43840</v>
      </c>
      <c r="C85" s="13" t="s">
        <v>16</v>
      </c>
      <c r="D85" s="13">
        <v>72</v>
      </c>
      <c r="E85" s="9" t="s">
        <v>4896</v>
      </c>
      <c r="F85" s="20" t="s">
        <v>4908</v>
      </c>
      <c r="G85" t="s">
        <v>4904</v>
      </c>
      <c r="H85" t="str">
        <f>VLOOKUP(E85,suppliers!$A$2:$B$18,2,)</f>
        <v>OTHER</v>
      </c>
      <c r="I85" t="str">
        <f>VLOOKUP(C85,Table_items[],2,FALSE)</f>
        <v>Ultraflu Box Isi 25 Strip</v>
      </c>
      <c r="J85" t="str">
        <f>VLOOKUP(C85,Table_items[],3,FALSE)</f>
        <v>Obat Batuk &amp; Pilek</v>
      </c>
      <c r="K85" s="23">
        <f>VLOOKUP(C85,Table_items[],4,FALSE)</f>
        <v>72500</v>
      </c>
      <c r="L85" s="23">
        <f>VLOOKUP(C85,Table_items[],5,FALSE)</f>
        <v>73805</v>
      </c>
    </row>
    <row r="86" spans="1:12" x14ac:dyDescent="0.2">
      <c r="A86" s="7" t="s">
        <v>204</v>
      </c>
      <c r="B86" s="27">
        <v>43841</v>
      </c>
      <c r="C86" s="9" t="s">
        <v>12</v>
      </c>
      <c r="D86" s="9">
        <v>18</v>
      </c>
      <c r="E86" s="9" t="s">
        <v>4896</v>
      </c>
      <c r="F86" s="20" t="s">
        <v>4908</v>
      </c>
      <c r="G86" t="s">
        <v>4904</v>
      </c>
      <c r="H86" t="str">
        <f>VLOOKUP(E86,suppliers!$A$2:$B$18,2,)</f>
        <v>OTHER</v>
      </c>
      <c r="I86" t="str">
        <f>VLOOKUP(C86,Table_items[],2,FALSE)</f>
        <v>Decolsen 1 Strip 4 Tablet</v>
      </c>
      <c r="J86" t="str">
        <f>VLOOKUP(C86,Table_items[],3,FALSE)</f>
        <v>Obat Batuk &amp; Pilek</v>
      </c>
      <c r="K86" s="23">
        <f>VLOOKUP(C86,Table_items[],4,FALSE)</f>
        <v>2886</v>
      </c>
      <c r="L86" s="23">
        <f>VLOOKUP(C86,Table_items[],5,FALSE)</f>
        <v>2915</v>
      </c>
    </row>
    <row r="87" spans="1:12" x14ac:dyDescent="0.2">
      <c r="A87" s="11" t="s">
        <v>205</v>
      </c>
      <c r="B87" s="28">
        <v>43841</v>
      </c>
      <c r="C87" s="13" t="s">
        <v>12</v>
      </c>
      <c r="D87" s="13">
        <v>34</v>
      </c>
      <c r="E87" s="9" t="s">
        <v>4896</v>
      </c>
      <c r="F87" s="20" t="s">
        <v>4908</v>
      </c>
      <c r="G87" t="s">
        <v>4904</v>
      </c>
      <c r="H87" t="str">
        <f>VLOOKUP(E87,suppliers!$A$2:$B$18,2,)</f>
        <v>OTHER</v>
      </c>
      <c r="I87" t="str">
        <f>VLOOKUP(C87,Table_items[],2,FALSE)</f>
        <v>Decolsen 1 Strip 4 Tablet</v>
      </c>
      <c r="J87" t="str">
        <f>VLOOKUP(C87,Table_items[],3,FALSE)</f>
        <v>Obat Batuk &amp; Pilek</v>
      </c>
      <c r="K87" s="23">
        <f>VLOOKUP(C87,Table_items[],4,FALSE)</f>
        <v>2886</v>
      </c>
      <c r="L87" s="23">
        <f>VLOOKUP(C87,Table_items[],5,FALSE)</f>
        <v>2915</v>
      </c>
    </row>
    <row r="88" spans="1:12" x14ac:dyDescent="0.2">
      <c r="A88" s="7" t="s">
        <v>206</v>
      </c>
      <c r="B88" s="27">
        <v>43841</v>
      </c>
      <c r="C88" s="9" t="s">
        <v>37</v>
      </c>
      <c r="D88" s="9">
        <v>63</v>
      </c>
      <c r="E88" s="9" t="s">
        <v>4896</v>
      </c>
      <c r="F88" s="20" t="s">
        <v>4908</v>
      </c>
      <c r="G88" t="s">
        <v>4904</v>
      </c>
      <c r="H88" t="str">
        <f>VLOOKUP(E88,suppliers!$A$2:$B$18,2,)</f>
        <v>OTHER</v>
      </c>
      <c r="I88" t="str">
        <f>VLOOKUP(C88,Table_items[],2,FALSE)</f>
        <v>Bodrex Extra</v>
      </c>
      <c r="J88" t="str">
        <f>VLOOKUP(C88,Table_items[],3,FALSE)</f>
        <v>Obat Sakit Kepala &amp; Demam</v>
      </c>
      <c r="K88" s="23">
        <f>VLOOKUP(C88,Table_items[],4,FALSE)</f>
        <v>50788</v>
      </c>
      <c r="L88" s="23">
        <f>VLOOKUP(C88,Table_items[],5,FALSE)</f>
        <v>51753</v>
      </c>
    </row>
    <row r="89" spans="1:12" x14ac:dyDescent="0.2">
      <c r="A89" s="11" t="s">
        <v>208</v>
      </c>
      <c r="B89" s="28">
        <v>43841</v>
      </c>
      <c r="C89" s="13" t="s">
        <v>38</v>
      </c>
      <c r="D89" s="13">
        <v>48</v>
      </c>
      <c r="E89" s="9" t="s">
        <v>4896</v>
      </c>
      <c r="F89" s="20" t="s">
        <v>4908</v>
      </c>
      <c r="G89" t="s">
        <v>4904</v>
      </c>
      <c r="H89" t="str">
        <f>VLOOKUP(E89,suppliers!$A$2:$B$18,2,)</f>
        <v>OTHER</v>
      </c>
      <c r="I89" t="str">
        <f>VLOOKUP(C89,Table_items[],2,FALSE)</f>
        <v>Sanmol 500 MG 4 Tablet</v>
      </c>
      <c r="J89" t="str">
        <f>VLOOKUP(C89,Table_items[],3,FALSE)</f>
        <v>Obat Sakit Kepala &amp; Demam</v>
      </c>
      <c r="K89" s="23">
        <f>VLOOKUP(C89,Table_items[],4,FALSE)</f>
        <v>1600</v>
      </c>
      <c r="L89" s="23">
        <f>VLOOKUP(C89,Table_items[],5,FALSE)</f>
        <v>1619</v>
      </c>
    </row>
    <row r="90" spans="1:12" x14ac:dyDescent="0.2">
      <c r="A90" s="7" t="s">
        <v>209</v>
      </c>
      <c r="B90" s="27">
        <v>43841</v>
      </c>
      <c r="C90" s="9" t="s">
        <v>30</v>
      </c>
      <c r="D90" s="9">
        <v>23</v>
      </c>
      <c r="E90" s="9" t="s">
        <v>4896</v>
      </c>
      <c r="F90" s="20" t="s">
        <v>4908</v>
      </c>
      <c r="G90" t="s">
        <v>4904</v>
      </c>
      <c r="H90" t="str">
        <f>VLOOKUP(E90,suppliers!$A$2:$B$18,2,)</f>
        <v>OTHER</v>
      </c>
      <c r="I90" t="str">
        <f>VLOOKUP(C90,Table_items[],2,FALSE)</f>
        <v>Koolfever</v>
      </c>
      <c r="J90" t="str">
        <f>VLOOKUP(C90,Table_items[],3,FALSE)</f>
        <v>Obat Sakit Kepala &amp; Demam</v>
      </c>
      <c r="K90" s="23">
        <f>VLOOKUP(C90,Table_items[],4,FALSE)</f>
        <v>7500</v>
      </c>
      <c r="L90" s="23">
        <f>VLOOKUP(C90,Table_items[],5,FALSE)</f>
        <v>7620</v>
      </c>
    </row>
    <row r="91" spans="1:12" x14ac:dyDescent="0.2">
      <c r="A91" s="11" t="s">
        <v>210</v>
      </c>
      <c r="B91" s="28">
        <v>43841</v>
      </c>
      <c r="C91" s="13" t="s">
        <v>14</v>
      </c>
      <c r="D91" s="13">
        <v>271</v>
      </c>
      <c r="E91" s="9" t="s">
        <v>4896</v>
      </c>
      <c r="F91" s="20" t="s">
        <v>4908</v>
      </c>
      <c r="G91" t="s">
        <v>4904</v>
      </c>
      <c r="H91" t="str">
        <f>VLOOKUP(E91,suppliers!$A$2:$B$18,2,)</f>
        <v>OTHER</v>
      </c>
      <c r="I91" t="str">
        <f>VLOOKUP(C91,Table_items[],2,FALSE)</f>
        <v>Lo Han Kuo Infusion 12</v>
      </c>
      <c r="J91" t="str">
        <f>VLOOKUP(C91,Table_items[],3,FALSE)</f>
        <v>Obat Batuk &amp; Pilek</v>
      </c>
      <c r="K91" s="23">
        <f>VLOOKUP(C91,Table_items[],4,FALSE)</f>
        <v>23869</v>
      </c>
      <c r="L91" s="23">
        <f>VLOOKUP(C91,Table_items[],5,FALSE)</f>
        <v>24179</v>
      </c>
    </row>
    <row r="92" spans="1:12" x14ac:dyDescent="0.2">
      <c r="A92" s="7" t="s">
        <v>211</v>
      </c>
      <c r="B92" s="27">
        <v>43841</v>
      </c>
      <c r="C92" s="9" t="s">
        <v>25</v>
      </c>
      <c r="D92" s="9">
        <v>65</v>
      </c>
      <c r="E92" s="9" t="s">
        <v>4896</v>
      </c>
      <c r="F92" s="20" t="s">
        <v>4908</v>
      </c>
      <c r="G92" t="s">
        <v>4904</v>
      </c>
      <c r="H92" t="str">
        <f>VLOOKUP(E92,suppliers!$A$2:$B$18,2,)</f>
        <v>OTHER</v>
      </c>
      <c r="I92" t="str">
        <f>VLOOKUP(C92,Table_items[],2,FALSE)</f>
        <v>Irvell 150MG Box 20 Tablet</v>
      </c>
      <c r="J92" t="str">
        <f>VLOOKUP(C92,Table_items[],3,FALSE)</f>
        <v>Obat Hipertensi</v>
      </c>
      <c r="K92" s="23">
        <f>VLOOKUP(C92,Table_items[],4,FALSE)</f>
        <v>143991</v>
      </c>
      <c r="L92" s="23">
        <f>VLOOKUP(C92,Table_items[],5,FALSE)</f>
        <v>146871</v>
      </c>
    </row>
    <row r="93" spans="1:12" x14ac:dyDescent="0.2">
      <c r="A93" s="11" t="s">
        <v>212</v>
      </c>
      <c r="B93" s="28">
        <v>43842</v>
      </c>
      <c r="C93" s="13" t="s">
        <v>12</v>
      </c>
      <c r="D93" s="13">
        <v>14</v>
      </c>
      <c r="E93" s="9" t="s">
        <v>4896</v>
      </c>
      <c r="F93" s="20" t="s">
        <v>4908</v>
      </c>
      <c r="G93" t="s">
        <v>4904</v>
      </c>
      <c r="H93" t="str">
        <f>VLOOKUP(E93,suppliers!$A$2:$B$18,2,)</f>
        <v>OTHER</v>
      </c>
      <c r="I93" t="str">
        <f>VLOOKUP(C93,Table_items[],2,FALSE)</f>
        <v>Decolsen 1 Strip 4 Tablet</v>
      </c>
      <c r="J93" t="str">
        <f>VLOOKUP(C93,Table_items[],3,FALSE)</f>
        <v>Obat Batuk &amp; Pilek</v>
      </c>
      <c r="K93" s="23">
        <f>VLOOKUP(C93,Table_items[],4,FALSE)</f>
        <v>2886</v>
      </c>
      <c r="L93" s="23">
        <f>VLOOKUP(C93,Table_items[],5,FALSE)</f>
        <v>2915</v>
      </c>
    </row>
    <row r="94" spans="1:12" x14ac:dyDescent="0.2">
      <c r="A94" s="7" t="s">
        <v>213</v>
      </c>
      <c r="B94" s="27">
        <v>43842</v>
      </c>
      <c r="C94" s="9" t="s">
        <v>12</v>
      </c>
      <c r="D94" s="9">
        <v>15</v>
      </c>
      <c r="E94" s="9" t="s">
        <v>4896</v>
      </c>
      <c r="F94" s="20" t="s">
        <v>4908</v>
      </c>
      <c r="G94" t="s">
        <v>4904</v>
      </c>
      <c r="H94" t="str">
        <f>VLOOKUP(E94,suppliers!$A$2:$B$18,2,)</f>
        <v>OTHER</v>
      </c>
      <c r="I94" t="str">
        <f>VLOOKUP(C94,Table_items[],2,FALSE)</f>
        <v>Decolsen 1 Strip 4 Tablet</v>
      </c>
      <c r="J94" t="str">
        <f>VLOOKUP(C94,Table_items[],3,FALSE)</f>
        <v>Obat Batuk &amp; Pilek</v>
      </c>
      <c r="K94" s="23">
        <f>VLOOKUP(C94,Table_items[],4,FALSE)</f>
        <v>2886</v>
      </c>
      <c r="L94" s="23">
        <f>VLOOKUP(C94,Table_items[],5,FALSE)</f>
        <v>2915</v>
      </c>
    </row>
    <row r="95" spans="1:12" x14ac:dyDescent="0.2">
      <c r="A95" s="11" t="s">
        <v>214</v>
      </c>
      <c r="B95" s="28">
        <v>43842</v>
      </c>
      <c r="C95" s="13" t="s">
        <v>38</v>
      </c>
      <c r="D95" s="13">
        <v>6</v>
      </c>
      <c r="E95" s="9" t="s">
        <v>4896</v>
      </c>
      <c r="F95" s="20" t="s">
        <v>4908</v>
      </c>
      <c r="G95" t="s">
        <v>4904</v>
      </c>
      <c r="H95" t="str">
        <f>VLOOKUP(E95,suppliers!$A$2:$B$18,2,)</f>
        <v>OTHER</v>
      </c>
      <c r="I95" t="str">
        <f>VLOOKUP(C95,Table_items[],2,FALSE)</f>
        <v>Sanmol 500 MG 4 Tablet</v>
      </c>
      <c r="J95" t="str">
        <f>VLOOKUP(C95,Table_items[],3,FALSE)</f>
        <v>Obat Sakit Kepala &amp; Demam</v>
      </c>
      <c r="K95" s="23">
        <f>VLOOKUP(C95,Table_items[],4,FALSE)</f>
        <v>1600</v>
      </c>
      <c r="L95" s="23">
        <f>VLOOKUP(C95,Table_items[],5,FALSE)</f>
        <v>1619</v>
      </c>
    </row>
    <row r="96" spans="1:12" x14ac:dyDescent="0.2">
      <c r="A96" s="7" t="s">
        <v>215</v>
      </c>
      <c r="B96" s="27">
        <v>43842</v>
      </c>
      <c r="C96" s="9" t="s">
        <v>22</v>
      </c>
      <c r="D96" s="9">
        <v>28</v>
      </c>
      <c r="E96" s="9" t="s">
        <v>4896</v>
      </c>
      <c r="F96" s="20" t="s">
        <v>4908</v>
      </c>
      <c r="G96" t="s">
        <v>4904</v>
      </c>
      <c r="H96" t="str">
        <f>VLOOKUP(E96,suppliers!$A$2:$B$18,2,)</f>
        <v>OTHER</v>
      </c>
      <c r="I96" t="str">
        <f>VLOOKUP(C96,Table_items[],2,FALSE)</f>
        <v>Candesartan Ogb Dexa</v>
      </c>
      <c r="J96" t="str">
        <f>VLOOKUP(C96,Table_items[],3,FALSE)</f>
        <v>Obat Hipertensi</v>
      </c>
      <c r="K96" s="23">
        <f>VLOOKUP(C96,Table_items[],4,FALSE)</f>
        <v>5000</v>
      </c>
      <c r="L96" s="23">
        <f>VLOOKUP(C96,Table_items[],5,FALSE)</f>
        <v>5095</v>
      </c>
    </row>
    <row r="97" spans="1:12" x14ac:dyDescent="0.2">
      <c r="A97" s="11" t="s">
        <v>216</v>
      </c>
      <c r="B97" s="28">
        <v>43842</v>
      </c>
      <c r="C97" s="13" t="s">
        <v>22</v>
      </c>
      <c r="D97" s="13">
        <v>9</v>
      </c>
      <c r="E97" s="9" t="s">
        <v>4896</v>
      </c>
      <c r="F97" s="20" t="s">
        <v>4908</v>
      </c>
      <c r="G97" t="s">
        <v>4904</v>
      </c>
      <c r="H97" t="str">
        <f>VLOOKUP(E97,suppliers!$A$2:$B$18,2,)</f>
        <v>OTHER</v>
      </c>
      <c r="I97" t="str">
        <f>VLOOKUP(C97,Table_items[],2,FALSE)</f>
        <v>Candesartan Ogb Dexa</v>
      </c>
      <c r="J97" t="str">
        <f>VLOOKUP(C97,Table_items[],3,FALSE)</f>
        <v>Obat Hipertensi</v>
      </c>
      <c r="K97" s="23">
        <f>VLOOKUP(C97,Table_items[],4,FALSE)</f>
        <v>5000</v>
      </c>
      <c r="L97" s="23">
        <f>VLOOKUP(C97,Table_items[],5,FALSE)</f>
        <v>5095</v>
      </c>
    </row>
    <row r="98" spans="1:12" x14ac:dyDescent="0.2">
      <c r="A98" s="7" t="s">
        <v>217</v>
      </c>
      <c r="B98" s="27">
        <v>43842</v>
      </c>
      <c r="C98" s="9" t="s">
        <v>10</v>
      </c>
      <c r="D98" s="9">
        <v>11</v>
      </c>
      <c r="E98" s="9" t="s">
        <v>4896</v>
      </c>
      <c r="F98" s="20" t="s">
        <v>4908</v>
      </c>
      <c r="G98" t="s">
        <v>4904</v>
      </c>
      <c r="H98" t="str">
        <f>VLOOKUP(E98,suppliers!$A$2:$B$18,2,)</f>
        <v>OTHER</v>
      </c>
      <c r="I98" t="str">
        <f>VLOOKUP(C98,Table_items[],2,FALSE)</f>
        <v>Dexteem Box Plus 100 Tablet</v>
      </c>
      <c r="J98" t="str">
        <f>VLOOKUP(C98,Table_items[],3,FALSE)</f>
        <v>Obat Alergi</v>
      </c>
      <c r="K98" s="23">
        <f>VLOOKUP(C98,Table_items[],4,FALSE)</f>
        <v>25322</v>
      </c>
      <c r="L98" s="23">
        <f>VLOOKUP(C98,Table_items[],5,FALSE)</f>
        <v>25449</v>
      </c>
    </row>
    <row r="99" spans="1:12" x14ac:dyDescent="0.2">
      <c r="A99" s="11" t="s">
        <v>218</v>
      </c>
      <c r="B99" s="28">
        <v>43842</v>
      </c>
      <c r="C99" s="13" t="s">
        <v>16</v>
      </c>
      <c r="D99" s="13">
        <v>6</v>
      </c>
      <c r="E99" s="9" t="s">
        <v>4896</v>
      </c>
      <c r="F99" s="20" t="s">
        <v>4908</v>
      </c>
      <c r="G99" t="s">
        <v>4904</v>
      </c>
      <c r="H99" t="str">
        <f>VLOOKUP(E99,suppliers!$A$2:$B$18,2,)</f>
        <v>OTHER</v>
      </c>
      <c r="I99" t="str">
        <f>VLOOKUP(C99,Table_items[],2,FALSE)</f>
        <v>Ultraflu Box Isi 25 Strip</v>
      </c>
      <c r="J99" t="str">
        <f>VLOOKUP(C99,Table_items[],3,FALSE)</f>
        <v>Obat Batuk &amp; Pilek</v>
      </c>
      <c r="K99" s="23">
        <f>VLOOKUP(C99,Table_items[],4,FALSE)</f>
        <v>72500</v>
      </c>
      <c r="L99" s="23">
        <f>VLOOKUP(C99,Table_items[],5,FALSE)</f>
        <v>73805</v>
      </c>
    </row>
    <row r="100" spans="1:12" x14ac:dyDescent="0.2">
      <c r="A100" s="7" t="s">
        <v>219</v>
      </c>
      <c r="B100" s="27">
        <v>43842</v>
      </c>
      <c r="C100" s="9" t="s">
        <v>17</v>
      </c>
      <c r="D100" s="9">
        <v>1</v>
      </c>
      <c r="E100" s="9" t="s">
        <v>4896</v>
      </c>
      <c r="F100" s="20" t="s">
        <v>4908</v>
      </c>
      <c r="G100" t="s">
        <v>4904</v>
      </c>
      <c r="H100" t="str">
        <f>VLOOKUP(E100,suppliers!$A$2:$B$18,2,)</f>
        <v>OTHER</v>
      </c>
      <c r="I100" t="str">
        <f>VLOOKUP(C100,Table_items[],2,FALSE)</f>
        <v>Vicks Inhaler 0.5 mL</v>
      </c>
      <c r="J100" t="str">
        <f>VLOOKUP(C100,Table_items[],3,FALSE)</f>
        <v>Obat Batuk &amp; Pilek</v>
      </c>
      <c r="K100" s="23">
        <f>VLOOKUP(C100,Table_items[],4,FALSE)</f>
        <v>16155</v>
      </c>
      <c r="L100" s="23">
        <f>VLOOKUP(C100,Table_items[],5,FALSE)</f>
        <v>16430</v>
      </c>
    </row>
    <row r="101" spans="1:12" x14ac:dyDescent="0.2">
      <c r="A101" s="11" t="s">
        <v>220</v>
      </c>
      <c r="B101" s="28">
        <v>43842</v>
      </c>
      <c r="C101" s="13" t="s">
        <v>7</v>
      </c>
      <c r="D101" s="13">
        <v>2</v>
      </c>
      <c r="E101" s="9" t="s">
        <v>4896</v>
      </c>
      <c r="F101" s="20" t="s">
        <v>4908</v>
      </c>
      <c r="G101" t="s">
        <v>4904</v>
      </c>
      <c r="H101" t="str">
        <f>VLOOKUP(E101,suppliers!$A$2:$B$18,2,)</f>
        <v>OTHER</v>
      </c>
      <c r="I101" t="str">
        <f>VLOOKUP(C101,Table_items[],2,FALSE)</f>
        <v>Acetylcysteine Mahakam 200 mg</v>
      </c>
      <c r="J101" t="str">
        <f>VLOOKUP(C101,Table_items[],3,FALSE)</f>
        <v>Obat Alergi</v>
      </c>
      <c r="K101" s="23">
        <f>VLOOKUP(C101,Table_items[],4,FALSE)</f>
        <v>33000</v>
      </c>
      <c r="L101" s="23">
        <f>VLOOKUP(C101,Table_items[],5,FALSE)</f>
        <v>33330</v>
      </c>
    </row>
    <row r="102" spans="1:12" x14ac:dyDescent="0.2">
      <c r="A102" s="7" t="s">
        <v>221</v>
      </c>
      <c r="B102" s="27">
        <v>43842</v>
      </c>
      <c r="C102" s="9" t="s">
        <v>11</v>
      </c>
      <c r="D102" s="9">
        <v>17</v>
      </c>
      <c r="E102" s="9" t="s">
        <v>4896</v>
      </c>
      <c r="F102" s="20" t="s">
        <v>4908</v>
      </c>
      <c r="G102" t="s">
        <v>4904</v>
      </c>
      <c r="H102" t="str">
        <f>VLOOKUP(E102,suppliers!$A$2:$B$18,2,)</f>
        <v>OTHER</v>
      </c>
      <c r="I102" t="str">
        <f>VLOOKUP(C102,Table_items[],2,FALSE)</f>
        <v>Neozep Forte 1 Strip 4 Tablet</v>
      </c>
      <c r="J102" t="str">
        <f>VLOOKUP(C102,Table_items[],3,FALSE)</f>
        <v>Obat Batuk &amp; Pilek</v>
      </c>
      <c r="K102" s="23">
        <f>VLOOKUP(C102,Table_items[],4,FALSE)</f>
        <v>2324</v>
      </c>
      <c r="L102" s="23">
        <f>VLOOKUP(C102,Table_items[],5,FALSE)</f>
        <v>2338</v>
      </c>
    </row>
    <row r="103" spans="1:12" x14ac:dyDescent="0.2">
      <c r="A103" s="11" t="s">
        <v>222</v>
      </c>
      <c r="B103" s="28">
        <v>43842</v>
      </c>
      <c r="C103" s="13" t="s">
        <v>18</v>
      </c>
      <c r="D103" s="13">
        <v>15</v>
      </c>
      <c r="E103" s="9" t="s">
        <v>4896</v>
      </c>
      <c r="F103" s="20" t="s">
        <v>4908</v>
      </c>
      <c r="G103" t="s">
        <v>4904</v>
      </c>
      <c r="H103" t="str">
        <f>VLOOKUP(E103,suppliers!$A$2:$B$18,2,)</f>
        <v>OTHER</v>
      </c>
      <c r="I103" t="str">
        <f>VLOOKUP(C103,Table_items[],2,FALSE)</f>
        <v>Konidin 4 Tablet</v>
      </c>
      <c r="J103" t="str">
        <f>VLOOKUP(C103,Table_items[],3,FALSE)</f>
        <v>Obat Batuk &amp; Pilek</v>
      </c>
      <c r="K103" s="23">
        <f>VLOOKUP(C103,Table_items[],4,FALSE)</f>
        <v>2460</v>
      </c>
      <c r="L103" s="23">
        <f>VLOOKUP(C103,Table_items[],5,FALSE)</f>
        <v>2490</v>
      </c>
    </row>
    <row r="104" spans="1:12" x14ac:dyDescent="0.2">
      <c r="A104" s="7" t="s">
        <v>223</v>
      </c>
      <c r="B104" s="27">
        <v>43843</v>
      </c>
      <c r="C104" s="9" t="s">
        <v>37</v>
      </c>
      <c r="D104" s="9">
        <v>61</v>
      </c>
      <c r="E104" s="9" t="s">
        <v>4896</v>
      </c>
      <c r="F104" s="20" t="s">
        <v>4908</v>
      </c>
      <c r="G104" t="s">
        <v>4904</v>
      </c>
      <c r="H104" t="str">
        <f>VLOOKUP(E104,suppliers!$A$2:$B$18,2,)</f>
        <v>OTHER</v>
      </c>
      <c r="I104" t="str">
        <f>VLOOKUP(C104,Table_items[],2,FALSE)</f>
        <v>Bodrex Extra</v>
      </c>
      <c r="J104" t="str">
        <f>VLOOKUP(C104,Table_items[],3,FALSE)</f>
        <v>Obat Sakit Kepala &amp; Demam</v>
      </c>
      <c r="K104" s="23">
        <f>VLOOKUP(C104,Table_items[],4,FALSE)</f>
        <v>50788</v>
      </c>
      <c r="L104" s="23">
        <f>VLOOKUP(C104,Table_items[],5,FALSE)</f>
        <v>51753</v>
      </c>
    </row>
    <row r="105" spans="1:12" x14ac:dyDescent="0.2">
      <c r="A105" s="11" t="s">
        <v>224</v>
      </c>
      <c r="B105" s="28">
        <v>43843</v>
      </c>
      <c r="C105" s="13" t="s">
        <v>24</v>
      </c>
      <c r="D105" s="13">
        <v>11</v>
      </c>
      <c r="E105" s="9" t="s">
        <v>4896</v>
      </c>
      <c r="F105" s="20" t="s">
        <v>4908</v>
      </c>
      <c r="G105" t="s">
        <v>4904</v>
      </c>
      <c r="H105" t="str">
        <f>VLOOKUP(E105,suppliers!$A$2:$B$18,2,)</f>
        <v>OTHER</v>
      </c>
      <c r="I105" t="str">
        <f>VLOOKUP(C105,Table_items[],2,FALSE)</f>
        <v>Irbesartan</v>
      </c>
      <c r="J105" t="str">
        <f>VLOOKUP(C105,Table_items[],3,FALSE)</f>
        <v>Obat Hipertensi</v>
      </c>
      <c r="K105" s="23">
        <f>VLOOKUP(C105,Table_items[],4,FALSE)</f>
        <v>108794</v>
      </c>
      <c r="L105" s="23">
        <f>VLOOKUP(C105,Table_items[],5,FALSE)</f>
        <v>109447</v>
      </c>
    </row>
    <row r="106" spans="1:12" x14ac:dyDescent="0.2">
      <c r="A106" s="7" t="s">
        <v>225</v>
      </c>
      <c r="B106" s="27">
        <v>43843</v>
      </c>
      <c r="C106" s="9" t="s">
        <v>36</v>
      </c>
      <c r="D106" s="9">
        <v>19</v>
      </c>
      <c r="E106" s="9" t="s">
        <v>4896</v>
      </c>
      <c r="F106" s="20" t="s">
        <v>4908</v>
      </c>
      <c r="G106" t="s">
        <v>4904</v>
      </c>
      <c r="H106" t="str">
        <f>VLOOKUP(E106,suppliers!$A$2:$B$18,2,)</f>
        <v>OTHER</v>
      </c>
      <c r="I106" t="str">
        <f>VLOOKUP(C106,Table_items[],2,FALSE)</f>
        <v>Sanmol Paracetamol</v>
      </c>
      <c r="J106" t="str">
        <f>VLOOKUP(C106,Table_items[],3,FALSE)</f>
        <v>Obat Sakit Kepala &amp; Demam</v>
      </c>
      <c r="K106" s="23">
        <f>VLOOKUP(C106,Table_items[],4,FALSE)</f>
        <v>16100</v>
      </c>
      <c r="L106" s="23">
        <f>VLOOKUP(C106,Table_items[],5,FALSE)</f>
        <v>16261</v>
      </c>
    </row>
    <row r="107" spans="1:12" x14ac:dyDescent="0.2">
      <c r="A107" s="11" t="s">
        <v>226</v>
      </c>
      <c r="B107" s="28">
        <v>43843</v>
      </c>
      <c r="C107" s="13" t="s">
        <v>36</v>
      </c>
      <c r="D107" s="13">
        <v>164</v>
      </c>
      <c r="E107" s="9" t="s">
        <v>4896</v>
      </c>
      <c r="F107" s="20" t="s">
        <v>4908</v>
      </c>
      <c r="G107" t="s">
        <v>4904</v>
      </c>
      <c r="H107" t="str">
        <f>VLOOKUP(E107,suppliers!$A$2:$B$18,2,)</f>
        <v>OTHER</v>
      </c>
      <c r="I107" t="str">
        <f>VLOOKUP(C107,Table_items[],2,FALSE)</f>
        <v>Sanmol Paracetamol</v>
      </c>
      <c r="J107" t="str">
        <f>VLOOKUP(C107,Table_items[],3,FALSE)</f>
        <v>Obat Sakit Kepala &amp; Demam</v>
      </c>
      <c r="K107" s="23">
        <f>VLOOKUP(C107,Table_items[],4,FALSE)</f>
        <v>16100</v>
      </c>
      <c r="L107" s="23">
        <f>VLOOKUP(C107,Table_items[],5,FALSE)</f>
        <v>16261</v>
      </c>
    </row>
    <row r="108" spans="1:12" x14ac:dyDescent="0.2">
      <c r="A108" s="7" t="s">
        <v>227</v>
      </c>
      <c r="B108" s="27">
        <v>43843</v>
      </c>
      <c r="C108" s="9" t="s">
        <v>17</v>
      </c>
      <c r="D108" s="9">
        <v>65</v>
      </c>
      <c r="E108" s="9" t="s">
        <v>4896</v>
      </c>
      <c r="F108" s="20" t="s">
        <v>4908</v>
      </c>
      <c r="G108" t="s">
        <v>4904</v>
      </c>
      <c r="H108" t="str">
        <f>VLOOKUP(E108,suppliers!$A$2:$B$18,2,)</f>
        <v>OTHER</v>
      </c>
      <c r="I108" t="str">
        <f>VLOOKUP(C108,Table_items[],2,FALSE)</f>
        <v>Vicks Inhaler 0.5 mL</v>
      </c>
      <c r="J108" t="str">
        <f>VLOOKUP(C108,Table_items[],3,FALSE)</f>
        <v>Obat Batuk &amp; Pilek</v>
      </c>
      <c r="K108" s="23">
        <f>VLOOKUP(C108,Table_items[],4,FALSE)</f>
        <v>16155</v>
      </c>
      <c r="L108" s="23">
        <f>VLOOKUP(C108,Table_items[],5,FALSE)</f>
        <v>16430</v>
      </c>
    </row>
    <row r="109" spans="1:12" x14ac:dyDescent="0.2">
      <c r="A109" s="11" t="s">
        <v>228</v>
      </c>
      <c r="B109" s="28">
        <v>43843</v>
      </c>
      <c r="C109" s="13" t="s">
        <v>7</v>
      </c>
      <c r="D109" s="13">
        <v>57</v>
      </c>
      <c r="E109" s="9" t="s">
        <v>4896</v>
      </c>
      <c r="F109" s="20" t="s">
        <v>4908</v>
      </c>
      <c r="G109" t="s">
        <v>4904</v>
      </c>
      <c r="H109" t="str">
        <f>VLOOKUP(E109,suppliers!$A$2:$B$18,2,)</f>
        <v>OTHER</v>
      </c>
      <c r="I109" t="str">
        <f>VLOOKUP(C109,Table_items[],2,FALSE)</f>
        <v>Acetylcysteine Mahakam 200 mg</v>
      </c>
      <c r="J109" t="str">
        <f>VLOOKUP(C109,Table_items[],3,FALSE)</f>
        <v>Obat Alergi</v>
      </c>
      <c r="K109" s="23">
        <f>VLOOKUP(C109,Table_items[],4,FALSE)</f>
        <v>33000</v>
      </c>
      <c r="L109" s="23">
        <f>VLOOKUP(C109,Table_items[],5,FALSE)</f>
        <v>33330</v>
      </c>
    </row>
    <row r="110" spans="1:12" x14ac:dyDescent="0.2">
      <c r="A110" s="7" t="s">
        <v>229</v>
      </c>
      <c r="B110" s="27">
        <v>43843</v>
      </c>
      <c r="C110" s="9" t="s">
        <v>14</v>
      </c>
      <c r="D110" s="9">
        <v>2</v>
      </c>
      <c r="E110" s="9" t="s">
        <v>4896</v>
      </c>
      <c r="F110" s="20" t="s">
        <v>4908</v>
      </c>
      <c r="G110" t="s">
        <v>4904</v>
      </c>
      <c r="H110" t="str">
        <f>VLOOKUP(E110,suppliers!$A$2:$B$18,2,)</f>
        <v>OTHER</v>
      </c>
      <c r="I110" t="str">
        <f>VLOOKUP(C110,Table_items[],2,FALSE)</f>
        <v>Lo Han Kuo Infusion 12</v>
      </c>
      <c r="J110" t="str">
        <f>VLOOKUP(C110,Table_items[],3,FALSE)</f>
        <v>Obat Batuk &amp; Pilek</v>
      </c>
      <c r="K110" s="23">
        <f>VLOOKUP(C110,Table_items[],4,FALSE)</f>
        <v>23869</v>
      </c>
      <c r="L110" s="23">
        <f>VLOOKUP(C110,Table_items[],5,FALSE)</f>
        <v>24179</v>
      </c>
    </row>
    <row r="111" spans="1:12" x14ac:dyDescent="0.2">
      <c r="A111" s="11" t="s">
        <v>230</v>
      </c>
      <c r="B111" s="28">
        <v>43844</v>
      </c>
      <c r="C111" s="13" t="s">
        <v>12</v>
      </c>
      <c r="D111" s="13">
        <v>36</v>
      </c>
      <c r="E111" s="9" t="s">
        <v>4896</v>
      </c>
      <c r="F111" s="20" t="s">
        <v>4908</v>
      </c>
      <c r="G111" t="s">
        <v>4904</v>
      </c>
      <c r="H111" t="str">
        <f>VLOOKUP(E111,suppliers!$A$2:$B$18,2,)</f>
        <v>OTHER</v>
      </c>
      <c r="I111" t="str">
        <f>VLOOKUP(C111,Table_items[],2,FALSE)</f>
        <v>Decolsen 1 Strip 4 Tablet</v>
      </c>
      <c r="J111" t="str">
        <f>VLOOKUP(C111,Table_items[],3,FALSE)</f>
        <v>Obat Batuk &amp; Pilek</v>
      </c>
      <c r="K111" s="23">
        <f>VLOOKUP(C111,Table_items[],4,FALSE)</f>
        <v>2886</v>
      </c>
      <c r="L111" s="23">
        <f>VLOOKUP(C111,Table_items[],5,FALSE)</f>
        <v>2915</v>
      </c>
    </row>
    <row r="112" spans="1:12" x14ac:dyDescent="0.2">
      <c r="A112" s="7" t="s">
        <v>231</v>
      </c>
      <c r="B112" s="27">
        <v>43844</v>
      </c>
      <c r="C112" s="9" t="s">
        <v>9</v>
      </c>
      <c r="D112" s="9">
        <v>74</v>
      </c>
      <c r="E112" s="9" t="s">
        <v>4896</v>
      </c>
      <c r="F112" s="20" t="s">
        <v>4908</v>
      </c>
      <c r="G112" t="s">
        <v>4904</v>
      </c>
      <c r="H112" t="str">
        <f>VLOOKUP(E112,suppliers!$A$2:$B$18,2,)</f>
        <v>OTHER</v>
      </c>
      <c r="I112" t="str">
        <f>VLOOKUP(C112,Table_items[],2,FALSE)</f>
        <v>Bedak Heroxyn 150 gr</v>
      </c>
      <c r="J112" t="str">
        <f>VLOOKUP(C112,Table_items[],3,FALSE)</f>
        <v>Obat Alergi</v>
      </c>
      <c r="K112" s="23">
        <f>VLOOKUP(C112,Table_items[],4,FALSE)</f>
        <v>16950</v>
      </c>
      <c r="L112" s="23">
        <f>VLOOKUP(C112,Table_items[],5,FALSE)</f>
        <v>17170</v>
      </c>
    </row>
    <row r="113" spans="1:12" x14ac:dyDescent="0.2">
      <c r="A113" s="11" t="s">
        <v>232</v>
      </c>
      <c r="B113" s="28">
        <v>43844</v>
      </c>
      <c r="C113" s="13" t="s">
        <v>24</v>
      </c>
      <c r="D113" s="13">
        <v>33</v>
      </c>
      <c r="E113" s="9" t="s">
        <v>4896</v>
      </c>
      <c r="F113" s="20" t="s">
        <v>4908</v>
      </c>
      <c r="G113" t="s">
        <v>4904</v>
      </c>
      <c r="H113" t="str">
        <f>VLOOKUP(E113,suppliers!$A$2:$B$18,2,)</f>
        <v>OTHER</v>
      </c>
      <c r="I113" t="str">
        <f>VLOOKUP(C113,Table_items[],2,FALSE)</f>
        <v>Irbesartan</v>
      </c>
      <c r="J113" t="str">
        <f>VLOOKUP(C113,Table_items[],3,FALSE)</f>
        <v>Obat Hipertensi</v>
      </c>
      <c r="K113" s="23">
        <f>VLOOKUP(C113,Table_items[],4,FALSE)</f>
        <v>108794</v>
      </c>
      <c r="L113" s="23">
        <f>VLOOKUP(C113,Table_items[],5,FALSE)</f>
        <v>109447</v>
      </c>
    </row>
    <row r="114" spans="1:12" x14ac:dyDescent="0.2">
      <c r="A114" s="7" t="s">
        <v>233</v>
      </c>
      <c r="B114" s="27">
        <v>43844</v>
      </c>
      <c r="C114" s="9" t="s">
        <v>38</v>
      </c>
      <c r="D114" s="9">
        <v>51</v>
      </c>
      <c r="E114" s="9" t="s">
        <v>4896</v>
      </c>
      <c r="F114" s="20" t="s">
        <v>4908</v>
      </c>
      <c r="G114" t="s">
        <v>4904</v>
      </c>
      <c r="H114" t="str">
        <f>VLOOKUP(E114,suppliers!$A$2:$B$18,2,)</f>
        <v>OTHER</v>
      </c>
      <c r="I114" t="str">
        <f>VLOOKUP(C114,Table_items[],2,FALSE)</f>
        <v>Sanmol 500 MG 4 Tablet</v>
      </c>
      <c r="J114" t="str">
        <f>VLOOKUP(C114,Table_items[],3,FALSE)</f>
        <v>Obat Sakit Kepala &amp; Demam</v>
      </c>
      <c r="K114" s="23">
        <f>VLOOKUP(C114,Table_items[],4,FALSE)</f>
        <v>1600</v>
      </c>
      <c r="L114" s="23">
        <f>VLOOKUP(C114,Table_items[],5,FALSE)</f>
        <v>1619</v>
      </c>
    </row>
    <row r="115" spans="1:12" x14ac:dyDescent="0.2">
      <c r="A115" s="11" t="s">
        <v>234</v>
      </c>
      <c r="B115" s="28">
        <v>43844</v>
      </c>
      <c r="C115" s="13" t="s">
        <v>36</v>
      </c>
      <c r="D115" s="13">
        <v>26</v>
      </c>
      <c r="E115" s="9" t="s">
        <v>4896</v>
      </c>
      <c r="F115" s="20" t="s">
        <v>4908</v>
      </c>
      <c r="G115" t="s">
        <v>4904</v>
      </c>
      <c r="H115" t="str">
        <f>VLOOKUP(E115,suppliers!$A$2:$B$18,2,)</f>
        <v>OTHER</v>
      </c>
      <c r="I115" t="str">
        <f>VLOOKUP(C115,Table_items[],2,FALSE)</f>
        <v>Sanmol Paracetamol</v>
      </c>
      <c r="J115" t="str">
        <f>VLOOKUP(C115,Table_items[],3,FALSE)</f>
        <v>Obat Sakit Kepala &amp; Demam</v>
      </c>
      <c r="K115" s="23">
        <f>VLOOKUP(C115,Table_items[],4,FALSE)</f>
        <v>16100</v>
      </c>
      <c r="L115" s="23">
        <f>VLOOKUP(C115,Table_items[],5,FALSE)</f>
        <v>16261</v>
      </c>
    </row>
    <row r="116" spans="1:12" x14ac:dyDescent="0.2">
      <c r="A116" s="7" t="s">
        <v>235</v>
      </c>
      <c r="B116" s="27">
        <v>43844</v>
      </c>
      <c r="C116" s="9" t="s">
        <v>28</v>
      </c>
      <c r="D116" s="9">
        <v>355</v>
      </c>
      <c r="E116" s="9" t="s">
        <v>4896</v>
      </c>
      <c r="F116" s="20" t="s">
        <v>4908</v>
      </c>
      <c r="G116" t="s">
        <v>4904</v>
      </c>
      <c r="H116" t="str">
        <f>VLOOKUP(E116,suppliers!$A$2:$B$18,2,)</f>
        <v>OTHER</v>
      </c>
      <c r="I116" t="str">
        <f>VLOOKUP(C116,Table_items[],2,FALSE)</f>
        <v>Hyperchol 100 MG 12 KPS</v>
      </c>
      <c r="J116" t="str">
        <f>VLOOKUP(C116,Table_items[],3,FALSE)</f>
        <v>Obat Kolesterol</v>
      </c>
      <c r="K116" s="23">
        <f>VLOOKUP(C116,Table_items[],4,FALSE)</f>
        <v>42800</v>
      </c>
      <c r="L116" s="23">
        <f>VLOOKUP(C116,Table_items[],5,FALSE)</f>
        <v>43442</v>
      </c>
    </row>
    <row r="117" spans="1:12" x14ac:dyDescent="0.2">
      <c r="A117" s="11" t="s">
        <v>236</v>
      </c>
      <c r="B117" s="28">
        <v>43844</v>
      </c>
      <c r="C117" s="13" t="s">
        <v>7</v>
      </c>
      <c r="D117" s="13">
        <v>93</v>
      </c>
      <c r="E117" s="9" t="s">
        <v>4896</v>
      </c>
      <c r="F117" s="20" t="s">
        <v>4908</v>
      </c>
      <c r="G117" t="s">
        <v>4904</v>
      </c>
      <c r="H117" t="str">
        <f>VLOOKUP(E117,suppliers!$A$2:$B$18,2,)</f>
        <v>OTHER</v>
      </c>
      <c r="I117" t="str">
        <f>VLOOKUP(C117,Table_items[],2,FALSE)</f>
        <v>Acetylcysteine Mahakam 200 mg</v>
      </c>
      <c r="J117" t="str">
        <f>VLOOKUP(C117,Table_items[],3,FALSE)</f>
        <v>Obat Alergi</v>
      </c>
      <c r="K117" s="23">
        <f>VLOOKUP(C117,Table_items[],4,FALSE)</f>
        <v>33000</v>
      </c>
      <c r="L117" s="23">
        <f>VLOOKUP(C117,Table_items[],5,FALSE)</f>
        <v>33330</v>
      </c>
    </row>
    <row r="118" spans="1:12" x14ac:dyDescent="0.2">
      <c r="A118" s="7" t="s">
        <v>237</v>
      </c>
      <c r="B118" s="27">
        <v>43844</v>
      </c>
      <c r="C118" s="9" t="s">
        <v>14</v>
      </c>
      <c r="D118" s="9">
        <v>18</v>
      </c>
      <c r="E118" s="9" t="s">
        <v>4896</v>
      </c>
      <c r="F118" s="20" t="s">
        <v>4908</v>
      </c>
      <c r="G118" t="s">
        <v>4904</v>
      </c>
      <c r="H118" t="str">
        <f>VLOOKUP(E118,suppliers!$A$2:$B$18,2,)</f>
        <v>OTHER</v>
      </c>
      <c r="I118" t="str">
        <f>VLOOKUP(C118,Table_items[],2,FALSE)</f>
        <v>Lo Han Kuo Infusion 12</v>
      </c>
      <c r="J118" t="str">
        <f>VLOOKUP(C118,Table_items[],3,FALSE)</f>
        <v>Obat Batuk &amp; Pilek</v>
      </c>
      <c r="K118" s="23">
        <f>VLOOKUP(C118,Table_items[],4,FALSE)</f>
        <v>23869</v>
      </c>
      <c r="L118" s="23">
        <f>VLOOKUP(C118,Table_items[],5,FALSE)</f>
        <v>24179</v>
      </c>
    </row>
    <row r="119" spans="1:12" x14ac:dyDescent="0.2">
      <c r="A119" s="11" t="s">
        <v>238</v>
      </c>
      <c r="B119" s="28">
        <v>43845</v>
      </c>
      <c r="C119" s="13" t="s">
        <v>12</v>
      </c>
      <c r="D119" s="13">
        <v>95</v>
      </c>
      <c r="E119" s="9" t="s">
        <v>4896</v>
      </c>
      <c r="F119" s="20" t="s">
        <v>4908</v>
      </c>
      <c r="G119" t="s">
        <v>4904</v>
      </c>
      <c r="H119" t="str">
        <f>VLOOKUP(E119,suppliers!$A$2:$B$18,2,)</f>
        <v>OTHER</v>
      </c>
      <c r="I119" t="str">
        <f>VLOOKUP(C119,Table_items[],2,FALSE)</f>
        <v>Decolsen 1 Strip 4 Tablet</v>
      </c>
      <c r="J119" t="str">
        <f>VLOOKUP(C119,Table_items[],3,FALSE)</f>
        <v>Obat Batuk &amp; Pilek</v>
      </c>
      <c r="K119" s="23">
        <f>VLOOKUP(C119,Table_items[],4,FALSE)</f>
        <v>2886</v>
      </c>
      <c r="L119" s="23">
        <f>VLOOKUP(C119,Table_items[],5,FALSE)</f>
        <v>2915</v>
      </c>
    </row>
    <row r="120" spans="1:12" x14ac:dyDescent="0.2">
      <c r="A120" s="7" t="s">
        <v>239</v>
      </c>
      <c r="B120" s="27">
        <v>43845</v>
      </c>
      <c r="C120" s="9" t="s">
        <v>24</v>
      </c>
      <c r="D120" s="9">
        <v>23</v>
      </c>
      <c r="E120" s="9" t="s">
        <v>4896</v>
      </c>
      <c r="F120" s="20" t="s">
        <v>4908</v>
      </c>
      <c r="G120" t="s">
        <v>4904</v>
      </c>
      <c r="H120" t="str">
        <f>VLOOKUP(E120,suppliers!$A$2:$B$18,2,)</f>
        <v>OTHER</v>
      </c>
      <c r="I120" t="str">
        <f>VLOOKUP(C120,Table_items[],2,FALSE)</f>
        <v>Irbesartan</v>
      </c>
      <c r="J120" t="str">
        <f>VLOOKUP(C120,Table_items[],3,FALSE)</f>
        <v>Obat Hipertensi</v>
      </c>
      <c r="K120" s="23">
        <f>VLOOKUP(C120,Table_items[],4,FALSE)</f>
        <v>108794</v>
      </c>
      <c r="L120" s="23">
        <f>VLOOKUP(C120,Table_items[],5,FALSE)</f>
        <v>109447</v>
      </c>
    </row>
    <row r="121" spans="1:12" x14ac:dyDescent="0.2">
      <c r="A121" s="11" t="s">
        <v>240</v>
      </c>
      <c r="B121" s="28">
        <v>43845</v>
      </c>
      <c r="C121" s="13" t="s">
        <v>28</v>
      </c>
      <c r="D121" s="13">
        <v>1</v>
      </c>
      <c r="E121" s="9" t="s">
        <v>4896</v>
      </c>
      <c r="F121" s="20" t="s">
        <v>4908</v>
      </c>
      <c r="G121" t="s">
        <v>4904</v>
      </c>
      <c r="H121" t="str">
        <f>VLOOKUP(E121,suppliers!$A$2:$B$18,2,)</f>
        <v>OTHER</v>
      </c>
      <c r="I121" t="str">
        <f>VLOOKUP(C121,Table_items[],2,FALSE)</f>
        <v>Hyperchol 100 MG 12 KPS</v>
      </c>
      <c r="J121" t="str">
        <f>VLOOKUP(C121,Table_items[],3,FALSE)</f>
        <v>Obat Kolesterol</v>
      </c>
      <c r="K121" s="23">
        <f>VLOOKUP(C121,Table_items[],4,FALSE)</f>
        <v>42800</v>
      </c>
      <c r="L121" s="23">
        <f>VLOOKUP(C121,Table_items[],5,FALSE)</f>
        <v>43442</v>
      </c>
    </row>
    <row r="122" spans="1:12" x14ac:dyDescent="0.2">
      <c r="A122" s="7" t="s">
        <v>241</v>
      </c>
      <c r="B122" s="27">
        <v>43845</v>
      </c>
      <c r="C122" s="9" t="s">
        <v>28</v>
      </c>
      <c r="D122" s="9">
        <v>70</v>
      </c>
      <c r="E122" s="9" t="s">
        <v>4896</v>
      </c>
      <c r="F122" s="20" t="s">
        <v>4908</v>
      </c>
      <c r="G122" t="s">
        <v>4904</v>
      </c>
      <c r="H122" t="str">
        <f>VLOOKUP(E122,suppliers!$A$2:$B$18,2,)</f>
        <v>OTHER</v>
      </c>
      <c r="I122" t="str">
        <f>VLOOKUP(C122,Table_items[],2,FALSE)</f>
        <v>Hyperchol 100 MG 12 KPS</v>
      </c>
      <c r="J122" t="str">
        <f>VLOOKUP(C122,Table_items[],3,FALSE)</f>
        <v>Obat Kolesterol</v>
      </c>
      <c r="K122" s="23">
        <f>VLOOKUP(C122,Table_items[],4,FALSE)</f>
        <v>42800</v>
      </c>
      <c r="L122" s="23">
        <f>VLOOKUP(C122,Table_items[],5,FALSE)</f>
        <v>43442</v>
      </c>
    </row>
    <row r="123" spans="1:12" x14ac:dyDescent="0.2">
      <c r="A123" s="11" t="s">
        <v>242</v>
      </c>
      <c r="B123" s="28">
        <v>43845</v>
      </c>
      <c r="C123" s="13" t="s">
        <v>35</v>
      </c>
      <c r="D123" s="13">
        <v>134</v>
      </c>
      <c r="E123" s="9" t="s">
        <v>4896</v>
      </c>
      <c r="F123" s="20" t="s">
        <v>4908</v>
      </c>
      <c r="G123" t="s">
        <v>4904</v>
      </c>
      <c r="H123" t="str">
        <f>VLOOKUP(E123,suppliers!$A$2:$B$18,2,)</f>
        <v>OTHER</v>
      </c>
      <c r="I123" t="str">
        <f>VLOOKUP(C123,Table_items[],2,FALSE)</f>
        <v>Proris Ibuprofen</v>
      </c>
      <c r="J123" t="str">
        <f>VLOOKUP(C123,Table_items[],3,FALSE)</f>
        <v>Obat Sakit Kepala &amp; Demam</v>
      </c>
      <c r="K123" s="23">
        <f>VLOOKUP(C123,Table_items[],4,FALSE)</f>
        <v>25000</v>
      </c>
      <c r="L123" s="23">
        <f>VLOOKUP(C123,Table_items[],5,FALSE)</f>
        <v>25275</v>
      </c>
    </row>
    <row r="124" spans="1:12" x14ac:dyDescent="0.2">
      <c r="A124" s="7" t="s">
        <v>243</v>
      </c>
      <c r="B124" s="27">
        <v>43846</v>
      </c>
      <c r="C124" s="9" t="s">
        <v>12</v>
      </c>
      <c r="D124" s="9">
        <v>37</v>
      </c>
      <c r="E124" s="9" t="s">
        <v>4896</v>
      </c>
      <c r="F124" s="20" t="s">
        <v>4908</v>
      </c>
      <c r="G124" t="s">
        <v>4904</v>
      </c>
      <c r="H124" t="str">
        <f>VLOOKUP(E124,suppliers!$A$2:$B$18,2,)</f>
        <v>OTHER</v>
      </c>
      <c r="I124" t="str">
        <f>VLOOKUP(C124,Table_items[],2,FALSE)</f>
        <v>Decolsen 1 Strip 4 Tablet</v>
      </c>
      <c r="J124" t="str">
        <f>VLOOKUP(C124,Table_items[],3,FALSE)</f>
        <v>Obat Batuk &amp; Pilek</v>
      </c>
      <c r="K124" s="23">
        <f>VLOOKUP(C124,Table_items[],4,FALSE)</f>
        <v>2886</v>
      </c>
      <c r="L124" s="23">
        <f>VLOOKUP(C124,Table_items[],5,FALSE)</f>
        <v>2915</v>
      </c>
    </row>
    <row r="125" spans="1:12" x14ac:dyDescent="0.2">
      <c r="A125" s="11" t="s">
        <v>244</v>
      </c>
      <c r="B125" s="28">
        <v>43846</v>
      </c>
      <c r="C125" s="13" t="s">
        <v>12</v>
      </c>
      <c r="D125" s="13">
        <v>29</v>
      </c>
      <c r="E125" s="9" t="s">
        <v>4896</v>
      </c>
      <c r="F125" s="20" t="s">
        <v>4908</v>
      </c>
      <c r="G125" t="s">
        <v>4904</v>
      </c>
      <c r="H125" t="str">
        <f>VLOOKUP(E125,suppliers!$A$2:$B$18,2,)</f>
        <v>OTHER</v>
      </c>
      <c r="I125" t="str">
        <f>VLOOKUP(C125,Table_items[],2,FALSE)</f>
        <v>Decolsen 1 Strip 4 Tablet</v>
      </c>
      <c r="J125" t="str">
        <f>VLOOKUP(C125,Table_items[],3,FALSE)</f>
        <v>Obat Batuk &amp; Pilek</v>
      </c>
      <c r="K125" s="23">
        <f>VLOOKUP(C125,Table_items[],4,FALSE)</f>
        <v>2886</v>
      </c>
      <c r="L125" s="23">
        <f>VLOOKUP(C125,Table_items[],5,FALSE)</f>
        <v>2915</v>
      </c>
    </row>
    <row r="126" spans="1:12" x14ac:dyDescent="0.2">
      <c r="A126" s="7" t="s">
        <v>245</v>
      </c>
      <c r="B126" s="27">
        <v>43846</v>
      </c>
      <c r="C126" s="9" t="s">
        <v>37</v>
      </c>
      <c r="D126" s="9">
        <v>12</v>
      </c>
      <c r="E126" s="9" t="s">
        <v>4896</v>
      </c>
      <c r="F126" s="20" t="s">
        <v>4908</v>
      </c>
      <c r="G126" t="s">
        <v>4904</v>
      </c>
      <c r="H126" t="str">
        <f>VLOOKUP(E126,suppliers!$A$2:$B$18,2,)</f>
        <v>OTHER</v>
      </c>
      <c r="I126" t="str">
        <f>VLOOKUP(C126,Table_items[],2,FALSE)</f>
        <v>Bodrex Extra</v>
      </c>
      <c r="J126" t="str">
        <f>VLOOKUP(C126,Table_items[],3,FALSE)</f>
        <v>Obat Sakit Kepala &amp; Demam</v>
      </c>
      <c r="K126" s="23">
        <f>VLOOKUP(C126,Table_items[],4,FALSE)</f>
        <v>50788</v>
      </c>
      <c r="L126" s="23">
        <f>VLOOKUP(C126,Table_items[],5,FALSE)</f>
        <v>51753</v>
      </c>
    </row>
    <row r="127" spans="1:12" x14ac:dyDescent="0.2">
      <c r="A127" s="11" t="s">
        <v>246</v>
      </c>
      <c r="B127" s="28">
        <v>43846</v>
      </c>
      <c r="C127" s="13" t="s">
        <v>24</v>
      </c>
      <c r="D127" s="13">
        <v>8</v>
      </c>
      <c r="E127" s="9" t="s">
        <v>4896</v>
      </c>
      <c r="F127" s="20" t="s">
        <v>4908</v>
      </c>
      <c r="G127" t="s">
        <v>4904</v>
      </c>
      <c r="H127" t="str">
        <f>VLOOKUP(E127,suppliers!$A$2:$B$18,2,)</f>
        <v>OTHER</v>
      </c>
      <c r="I127" t="str">
        <f>VLOOKUP(C127,Table_items[],2,FALSE)</f>
        <v>Irbesartan</v>
      </c>
      <c r="J127" t="str">
        <f>VLOOKUP(C127,Table_items[],3,FALSE)</f>
        <v>Obat Hipertensi</v>
      </c>
      <c r="K127" s="23">
        <f>VLOOKUP(C127,Table_items[],4,FALSE)</f>
        <v>108794</v>
      </c>
      <c r="L127" s="23">
        <f>VLOOKUP(C127,Table_items[],5,FALSE)</f>
        <v>109447</v>
      </c>
    </row>
    <row r="128" spans="1:12" x14ac:dyDescent="0.2">
      <c r="A128" s="7" t="s">
        <v>247</v>
      </c>
      <c r="B128" s="27">
        <v>43846</v>
      </c>
      <c r="C128" s="9" t="s">
        <v>10</v>
      </c>
      <c r="D128" s="9">
        <v>5</v>
      </c>
      <c r="E128" s="9" t="s">
        <v>4896</v>
      </c>
      <c r="F128" s="20" t="s">
        <v>4908</v>
      </c>
      <c r="G128" t="s">
        <v>4904</v>
      </c>
      <c r="H128" t="str">
        <f>VLOOKUP(E128,suppliers!$A$2:$B$18,2,)</f>
        <v>OTHER</v>
      </c>
      <c r="I128" t="str">
        <f>VLOOKUP(C128,Table_items[],2,FALSE)</f>
        <v>Dexteem Box Plus 100 Tablet</v>
      </c>
      <c r="J128" t="str">
        <f>VLOOKUP(C128,Table_items[],3,FALSE)</f>
        <v>Obat Alergi</v>
      </c>
      <c r="K128" s="23">
        <f>VLOOKUP(C128,Table_items[],4,FALSE)</f>
        <v>25322</v>
      </c>
      <c r="L128" s="23">
        <f>VLOOKUP(C128,Table_items[],5,FALSE)</f>
        <v>25449</v>
      </c>
    </row>
    <row r="129" spans="1:12" x14ac:dyDescent="0.2">
      <c r="A129" s="11" t="s">
        <v>248</v>
      </c>
      <c r="B129" s="28">
        <v>43846</v>
      </c>
      <c r="C129" s="13" t="s">
        <v>36</v>
      </c>
      <c r="D129" s="13">
        <v>116</v>
      </c>
      <c r="E129" s="9" t="s">
        <v>4896</v>
      </c>
      <c r="F129" s="20" t="s">
        <v>4908</v>
      </c>
      <c r="G129" t="s">
        <v>4904</v>
      </c>
      <c r="H129" t="str">
        <f>VLOOKUP(E129,suppliers!$A$2:$B$18,2,)</f>
        <v>OTHER</v>
      </c>
      <c r="I129" t="str">
        <f>VLOOKUP(C129,Table_items[],2,FALSE)</f>
        <v>Sanmol Paracetamol</v>
      </c>
      <c r="J129" t="str">
        <f>VLOOKUP(C129,Table_items[],3,FALSE)</f>
        <v>Obat Sakit Kepala &amp; Demam</v>
      </c>
      <c r="K129" s="23">
        <f>VLOOKUP(C129,Table_items[],4,FALSE)</f>
        <v>16100</v>
      </c>
      <c r="L129" s="23">
        <f>VLOOKUP(C129,Table_items[],5,FALSE)</f>
        <v>16261</v>
      </c>
    </row>
    <row r="130" spans="1:12" x14ac:dyDescent="0.2">
      <c r="A130" s="7" t="s">
        <v>249</v>
      </c>
      <c r="B130" s="27">
        <v>43846</v>
      </c>
      <c r="C130" s="9" t="s">
        <v>40</v>
      </c>
      <c r="D130" s="9">
        <v>5</v>
      </c>
      <c r="E130" s="9" t="s">
        <v>4896</v>
      </c>
      <c r="F130" s="20" t="s">
        <v>4908</v>
      </c>
      <c r="G130" t="s">
        <v>4904</v>
      </c>
      <c r="H130" t="str">
        <f>VLOOKUP(E130,suppliers!$A$2:$B$18,2,)</f>
        <v>OTHER</v>
      </c>
      <c r="I130" t="str">
        <f>VLOOKUP(C130,Table_items[],2,FALSE)</f>
        <v>Paramex Tablet / Obat</v>
      </c>
      <c r="J130" t="str">
        <f>VLOOKUP(C130,Table_items[],3,FALSE)</f>
        <v>Obat Sakit Kepala &amp; Demam</v>
      </c>
      <c r="K130" s="23">
        <f>VLOOKUP(C130,Table_items[],4,FALSE)</f>
        <v>2560</v>
      </c>
      <c r="L130" s="23">
        <f>VLOOKUP(C130,Table_items[],5,FALSE)</f>
        <v>2586</v>
      </c>
    </row>
    <row r="131" spans="1:12" x14ac:dyDescent="0.2">
      <c r="A131" s="11" t="s">
        <v>250</v>
      </c>
      <c r="B131" s="28">
        <v>43846</v>
      </c>
      <c r="C131" s="13" t="s">
        <v>30</v>
      </c>
      <c r="D131" s="13">
        <v>103</v>
      </c>
      <c r="E131" s="9" t="s">
        <v>4896</v>
      </c>
      <c r="F131" s="20" t="s">
        <v>4908</v>
      </c>
      <c r="G131" t="s">
        <v>4904</v>
      </c>
      <c r="H131" t="str">
        <f>VLOOKUP(E131,suppliers!$A$2:$B$18,2,)</f>
        <v>OTHER</v>
      </c>
      <c r="I131" t="str">
        <f>VLOOKUP(C131,Table_items[],2,FALSE)</f>
        <v>Koolfever</v>
      </c>
      <c r="J131" t="str">
        <f>VLOOKUP(C131,Table_items[],3,FALSE)</f>
        <v>Obat Sakit Kepala &amp; Demam</v>
      </c>
      <c r="K131" s="23">
        <f>VLOOKUP(C131,Table_items[],4,FALSE)</f>
        <v>7500</v>
      </c>
      <c r="L131" s="23">
        <f>VLOOKUP(C131,Table_items[],5,FALSE)</f>
        <v>7620</v>
      </c>
    </row>
    <row r="132" spans="1:12" x14ac:dyDescent="0.2">
      <c r="A132" s="7" t="s">
        <v>251</v>
      </c>
      <c r="B132" s="27">
        <v>43846</v>
      </c>
      <c r="C132" s="9" t="s">
        <v>8</v>
      </c>
      <c r="D132" s="9">
        <v>3</v>
      </c>
      <c r="E132" s="9" t="s">
        <v>4896</v>
      </c>
      <c r="F132" s="20" t="s">
        <v>4908</v>
      </c>
      <c r="G132" t="s">
        <v>4904</v>
      </c>
      <c r="H132" t="str">
        <f>VLOOKUP(E132,suppliers!$A$2:$B$18,2,)</f>
        <v>OTHER</v>
      </c>
      <c r="I132" t="str">
        <f>VLOOKUP(C132,Table_items[],2,FALSE)</f>
        <v>Bisoprolol Ogb Dexa</v>
      </c>
      <c r="J132" t="str">
        <f>VLOOKUP(C132,Table_items[],3,FALSE)</f>
        <v>Obat Alergi</v>
      </c>
      <c r="K132" s="23">
        <f>VLOOKUP(C132,Table_items[],4,FALSE)</f>
        <v>10000</v>
      </c>
      <c r="L132" s="23">
        <f>VLOOKUP(C132,Table_items[],5,FALSE)</f>
        <v>10180</v>
      </c>
    </row>
    <row r="133" spans="1:12" x14ac:dyDescent="0.2">
      <c r="A133" s="11" t="s">
        <v>252</v>
      </c>
      <c r="B133" s="28">
        <v>43847</v>
      </c>
      <c r="C133" s="13" t="s">
        <v>29</v>
      </c>
      <c r="D133" s="13">
        <v>34</v>
      </c>
      <c r="E133" s="9" t="s">
        <v>4896</v>
      </c>
      <c r="F133" s="20" t="s">
        <v>4908</v>
      </c>
      <c r="G133" t="s">
        <v>4904</v>
      </c>
      <c r="H133" t="str">
        <f>VLOOKUP(E133,suppliers!$A$2:$B$18,2,)</f>
        <v>OTHER</v>
      </c>
      <c r="I133" t="str">
        <f>VLOOKUP(C133,Table_items[],2,FALSE)</f>
        <v>Trolip 100 MG 10 KPS</v>
      </c>
      <c r="J133" t="str">
        <f>VLOOKUP(C133,Table_items[],3,FALSE)</f>
        <v>Obat Kolesterol</v>
      </c>
      <c r="K133" s="23">
        <f>VLOOKUP(C133,Table_items[],4,FALSE)</f>
        <v>56300</v>
      </c>
      <c r="L133" s="23">
        <f>VLOOKUP(C133,Table_items[],5,FALSE)</f>
        <v>56694</v>
      </c>
    </row>
    <row r="134" spans="1:12" x14ac:dyDescent="0.2">
      <c r="A134" s="7" t="s">
        <v>253</v>
      </c>
      <c r="B134" s="27">
        <v>43847</v>
      </c>
      <c r="C134" s="9" t="s">
        <v>12</v>
      </c>
      <c r="D134" s="9">
        <v>27</v>
      </c>
      <c r="E134" s="9" t="s">
        <v>4896</v>
      </c>
      <c r="F134" s="20" t="s">
        <v>4908</v>
      </c>
      <c r="G134" t="s">
        <v>4904</v>
      </c>
      <c r="H134" t="str">
        <f>VLOOKUP(E134,suppliers!$A$2:$B$18,2,)</f>
        <v>OTHER</v>
      </c>
      <c r="I134" t="str">
        <f>VLOOKUP(C134,Table_items[],2,FALSE)</f>
        <v>Decolsen 1 Strip 4 Tablet</v>
      </c>
      <c r="J134" t="str">
        <f>VLOOKUP(C134,Table_items[],3,FALSE)</f>
        <v>Obat Batuk &amp; Pilek</v>
      </c>
      <c r="K134" s="23">
        <f>VLOOKUP(C134,Table_items[],4,FALSE)</f>
        <v>2886</v>
      </c>
      <c r="L134" s="23">
        <f>VLOOKUP(C134,Table_items[],5,FALSE)</f>
        <v>2915</v>
      </c>
    </row>
    <row r="135" spans="1:12" x14ac:dyDescent="0.2">
      <c r="A135" s="11" t="s">
        <v>254</v>
      </c>
      <c r="B135" s="28">
        <v>43847</v>
      </c>
      <c r="C135" s="13" t="s">
        <v>9</v>
      </c>
      <c r="D135" s="13">
        <v>35</v>
      </c>
      <c r="E135" s="9" t="s">
        <v>4896</v>
      </c>
      <c r="F135" s="20" t="s">
        <v>4908</v>
      </c>
      <c r="G135" t="s">
        <v>4904</v>
      </c>
      <c r="H135" t="str">
        <f>VLOOKUP(E135,suppliers!$A$2:$B$18,2,)</f>
        <v>OTHER</v>
      </c>
      <c r="I135" t="str">
        <f>VLOOKUP(C135,Table_items[],2,FALSE)</f>
        <v>Bedak Heroxyn 150 gr</v>
      </c>
      <c r="J135" t="str">
        <f>VLOOKUP(C135,Table_items[],3,FALSE)</f>
        <v>Obat Alergi</v>
      </c>
      <c r="K135" s="23">
        <f>VLOOKUP(C135,Table_items[],4,FALSE)</f>
        <v>16950</v>
      </c>
      <c r="L135" s="23">
        <f>VLOOKUP(C135,Table_items[],5,FALSE)</f>
        <v>17170</v>
      </c>
    </row>
    <row r="136" spans="1:12" x14ac:dyDescent="0.2">
      <c r="A136" s="7" t="s">
        <v>255</v>
      </c>
      <c r="B136" s="27">
        <v>43847</v>
      </c>
      <c r="C136" s="9" t="s">
        <v>9</v>
      </c>
      <c r="D136" s="9">
        <v>77</v>
      </c>
      <c r="E136" s="9" t="s">
        <v>4896</v>
      </c>
      <c r="F136" s="20" t="s">
        <v>4908</v>
      </c>
      <c r="G136" t="s">
        <v>4904</v>
      </c>
      <c r="H136" t="str">
        <f>VLOOKUP(E136,suppliers!$A$2:$B$18,2,)</f>
        <v>OTHER</v>
      </c>
      <c r="I136" t="str">
        <f>VLOOKUP(C136,Table_items[],2,FALSE)</f>
        <v>Bedak Heroxyn 150 gr</v>
      </c>
      <c r="J136" t="str">
        <f>VLOOKUP(C136,Table_items[],3,FALSE)</f>
        <v>Obat Alergi</v>
      </c>
      <c r="K136" s="23">
        <f>VLOOKUP(C136,Table_items[],4,FALSE)</f>
        <v>16950</v>
      </c>
      <c r="L136" s="23">
        <f>VLOOKUP(C136,Table_items[],5,FALSE)</f>
        <v>17170</v>
      </c>
    </row>
    <row r="137" spans="1:12" x14ac:dyDescent="0.2">
      <c r="A137" s="11" t="s">
        <v>256</v>
      </c>
      <c r="B137" s="28">
        <v>43847</v>
      </c>
      <c r="C137" s="13" t="s">
        <v>38</v>
      </c>
      <c r="D137" s="13">
        <v>5</v>
      </c>
      <c r="E137" s="9" t="s">
        <v>4896</v>
      </c>
      <c r="F137" s="20" t="s">
        <v>4908</v>
      </c>
      <c r="G137" t="s">
        <v>4904</v>
      </c>
      <c r="H137" t="str">
        <f>VLOOKUP(E137,suppliers!$A$2:$B$18,2,)</f>
        <v>OTHER</v>
      </c>
      <c r="I137" t="str">
        <f>VLOOKUP(C137,Table_items[],2,FALSE)</f>
        <v>Sanmol 500 MG 4 Tablet</v>
      </c>
      <c r="J137" t="str">
        <f>VLOOKUP(C137,Table_items[],3,FALSE)</f>
        <v>Obat Sakit Kepala &amp; Demam</v>
      </c>
      <c r="K137" s="23">
        <f>VLOOKUP(C137,Table_items[],4,FALSE)</f>
        <v>1600</v>
      </c>
      <c r="L137" s="23">
        <f>VLOOKUP(C137,Table_items[],5,FALSE)</f>
        <v>1619</v>
      </c>
    </row>
    <row r="138" spans="1:12" x14ac:dyDescent="0.2">
      <c r="A138" s="7" t="s">
        <v>257</v>
      </c>
      <c r="B138" s="27">
        <v>43847</v>
      </c>
      <c r="C138" s="9" t="s">
        <v>38</v>
      </c>
      <c r="D138" s="9">
        <v>52</v>
      </c>
      <c r="E138" s="9" t="s">
        <v>4896</v>
      </c>
      <c r="F138" s="20" t="s">
        <v>4908</v>
      </c>
      <c r="G138" t="s">
        <v>4904</v>
      </c>
      <c r="H138" t="str">
        <f>VLOOKUP(E138,suppliers!$A$2:$B$18,2,)</f>
        <v>OTHER</v>
      </c>
      <c r="I138" t="str">
        <f>VLOOKUP(C138,Table_items[],2,FALSE)</f>
        <v>Sanmol 500 MG 4 Tablet</v>
      </c>
      <c r="J138" t="str">
        <f>VLOOKUP(C138,Table_items[],3,FALSE)</f>
        <v>Obat Sakit Kepala &amp; Demam</v>
      </c>
      <c r="K138" s="23">
        <f>VLOOKUP(C138,Table_items[],4,FALSE)</f>
        <v>1600</v>
      </c>
      <c r="L138" s="23">
        <f>VLOOKUP(C138,Table_items[],5,FALSE)</f>
        <v>1619</v>
      </c>
    </row>
    <row r="139" spans="1:12" x14ac:dyDescent="0.2">
      <c r="A139" s="11" t="s">
        <v>258</v>
      </c>
      <c r="B139" s="28">
        <v>43847</v>
      </c>
      <c r="C139" s="13" t="s">
        <v>10</v>
      </c>
      <c r="D139" s="13">
        <v>162</v>
      </c>
      <c r="E139" s="9" t="s">
        <v>4896</v>
      </c>
      <c r="F139" s="20" t="s">
        <v>4908</v>
      </c>
      <c r="G139" t="s">
        <v>4904</v>
      </c>
      <c r="H139" t="str">
        <f>VLOOKUP(E139,suppliers!$A$2:$B$18,2,)</f>
        <v>OTHER</v>
      </c>
      <c r="I139" t="str">
        <f>VLOOKUP(C139,Table_items[],2,FALSE)</f>
        <v>Dexteem Box Plus 100 Tablet</v>
      </c>
      <c r="J139" t="str">
        <f>VLOOKUP(C139,Table_items[],3,FALSE)</f>
        <v>Obat Alergi</v>
      </c>
      <c r="K139" s="23">
        <f>VLOOKUP(C139,Table_items[],4,FALSE)</f>
        <v>25322</v>
      </c>
      <c r="L139" s="23">
        <f>VLOOKUP(C139,Table_items[],5,FALSE)</f>
        <v>25449</v>
      </c>
    </row>
    <row r="140" spans="1:12" x14ac:dyDescent="0.2">
      <c r="A140" s="7" t="s">
        <v>260</v>
      </c>
      <c r="B140" s="27">
        <v>43847</v>
      </c>
      <c r="C140" s="9" t="s">
        <v>36</v>
      </c>
      <c r="D140" s="9">
        <v>12</v>
      </c>
      <c r="E140" s="9" t="s">
        <v>4896</v>
      </c>
      <c r="F140" s="20" t="s">
        <v>4908</v>
      </c>
      <c r="G140" t="s">
        <v>4904</v>
      </c>
      <c r="H140" t="str">
        <f>VLOOKUP(E140,suppliers!$A$2:$B$18,2,)</f>
        <v>OTHER</v>
      </c>
      <c r="I140" t="str">
        <f>VLOOKUP(C140,Table_items[],2,FALSE)</f>
        <v>Sanmol Paracetamol</v>
      </c>
      <c r="J140" t="str">
        <f>VLOOKUP(C140,Table_items[],3,FALSE)</f>
        <v>Obat Sakit Kepala &amp; Demam</v>
      </c>
      <c r="K140" s="23">
        <f>VLOOKUP(C140,Table_items[],4,FALSE)</f>
        <v>16100</v>
      </c>
      <c r="L140" s="23">
        <f>VLOOKUP(C140,Table_items[],5,FALSE)</f>
        <v>16261</v>
      </c>
    </row>
    <row r="141" spans="1:12" x14ac:dyDescent="0.2">
      <c r="A141" s="11" t="s">
        <v>261</v>
      </c>
      <c r="B141" s="28">
        <v>43847</v>
      </c>
      <c r="C141" s="13" t="s">
        <v>16</v>
      </c>
      <c r="D141" s="13">
        <v>1</v>
      </c>
      <c r="E141" s="9" t="s">
        <v>4896</v>
      </c>
      <c r="F141" s="20" t="s">
        <v>4908</v>
      </c>
      <c r="G141" t="s">
        <v>4904</v>
      </c>
      <c r="H141" t="str">
        <f>VLOOKUP(E141,suppliers!$A$2:$B$18,2,)</f>
        <v>OTHER</v>
      </c>
      <c r="I141" t="str">
        <f>VLOOKUP(C141,Table_items[],2,FALSE)</f>
        <v>Ultraflu Box Isi 25 Strip</v>
      </c>
      <c r="J141" t="str">
        <f>VLOOKUP(C141,Table_items[],3,FALSE)</f>
        <v>Obat Batuk &amp; Pilek</v>
      </c>
      <c r="K141" s="23">
        <f>VLOOKUP(C141,Table_items[],4,FALSE)</f>
        <v>72500</v>
      </c>
      <c r="L141" s="23">
        <f>VLOOKUP(C141,Table_items[],5,FALSE)</f>
        <v>73805</v>
      </c>
    </row>
    <row r="142" spans="1:12" x14ac:dyDescent="0.2">
      <c r="A142" s="7" t="s">
        <v>262</v>
      </c>
      <c r="B142" s="27">
        <v>43847</v>
      </c>
      <c r="C142" s="9" t="s">
        <v>28</v>
      </c>
      <c r="D142" s="9">
        <v>296</v>
      </c>
      <c r="E142" s="9" t="s">
        <v>4896</v>
      </c>
      <c r="F142" s="20" t="s">
        <v>4908</v>
      </c>
      <c r="G142" t="s">
        <v>4904</v>
      </c>
      <c r="H142" t="str">
        <f>VLOOKUP(E142,suppliers!$A$2:$B$18,2,)</f>
        <v>OTHER</v>
      </c>
      <c r="I142" t="str">
        <f>VLOOKUP(C142,Table_items[],2,FALSE)</f>
        <v>Hyperchol 100 MG 12 KPS</v>
      </c>
      <c r="J142" t="str">
        <f>VLOOKUP(C142,Table_items[],3,FALSE)</f>
        <v>Obat Kolesterol</v>
      </c>
      <c r="K142" s="23">
        <f>VLOOKUP(C142,Table_items[],4,FALSE)</f>
        <v>42800</v>
      </c>
      <c r="L142" s="23">
        <f>VLOOKUP(C142,Table_items[],5,FALSE)</f>
        <v>43442</v>
      </c>
    </row>
    <row r="143" spans="1:12" x14ac:dyDescent="0.2">
      <c r="A143" s="11" t="s">
        <v>263</v>
      </c>
      <c r="B143" s="28">
        <v>43847</v>
      </c>
      <c r="C143" s="13" t="s">
        <v>14</v>
      </c>
      <c r="D143" s="13">
        <v>107</v>
      </c>
      <c r="E143" s="9" t="s">
        <v>4896</v>
      </c>
      <c r="F143" s="20" t="s">
        <v>4908</v>
      </c>
      <c r="G143" t="s">
        <v>4904</v>
      </c>
      <c r="H143" t="str">
        <f>VLOOKUP(E143,suppliers!$A$2:$B$18,2,)</f>
        <v>OTHER</v>
      </c>
      <c r="I143" t="str">
        <f>VLOOKUP(C143,Table_items[],2,FALSE)</f>
        <v>Lo Han Kuo Infusion 12</v>
      </c>
      <c r="J143" t="str">
        <f>VLOOKUP(C143,Table_items[],3,FALSE)</f>
        <v>Obat Batuk &amp; Pilek</v>
      </c>
      <c r="K143" s="23">
        <f>VLOOKUP(C143,Table_items[],4,FALSE)</f>
        <v>23869</v>
      </c>
      <c r="L143" s="23">
        <f>VLOOKUP(C143,Table_items[],5,FALSE)</f>
        <v>24179</v>
      </c>
    </row>
    <row r="144" spans="1:12" x14ac:dyDescent="0.2">
      <c r="A144" s="7" t="s">
        <v>264</v>
      </c>
      <c r="B144" s="27">
        <v>43848</v>
      </c>
      <c r="C144" s="9" t="s">
        <v>12</v>
      </c>
      <c r="D144" s="9">
        <v>36</v>
      </c>
      <c r="E144" s="9" t="s">
        <v>4896</v>
      </c>
      <c r="F144" s="20" t="s">
        <v>4908</v>
      </c>
      <c r="G144" t="s">
        <v>4904</v>
      </c>
      <c r="H144" t="str">
        <f>VLOOKUP(E144,suppliers!$A$2:$B$18,2,)</f>
        <v>OTHER</v>
      </c>
      <c r="I144" t="str">
        <f>VLOOKUP(C144,Table_items[],2,FALSE)</f>
        <v>Decolsen 1 Strip 4 Tablet</v>
      </c>
      <c r="J144" t="str">
        <f>VLOOKUP(C144,Table_items[],3,FALSE)</f>
        <v>Obat Batuk &amp; Pilek</v>
      </c>
      <c r="K144" s="23">
        <f>VLOOKUP(C144,Table_items[],4,FALSE)</f>
        <v>2886</v>
      </c>
      <c r="L144" s="23">
        <f>VLOOKUP(C144,Table_items[],5,FALSE)</f>
        <v>2915</v>
      </c>
    </row>
    <row r="145" spans="1:12" x14ac:dyDescent="0.2">
      <c r="A145" s="11" t="s">
        <v>265</v>
      </c>
      <c r="B145" s="28">
        <v>43848</v>
      </c>
      <c r="C145" s="13" t="s">
        <v>12</v>
      </c>
      <c r="D145" s="13">
        <v>77</v>
      </c>
      <c r="E145" s="9" t="s">
        <v>4896</v>
      </c>
      <c r="F145" s="20" t="s">
        <v>4908</v>
      </c>
      <c r="G145" t="s">
        <v>4904</v>
      </c>
      <c r="H145" t="str">
        <f>VLOOKUP(E145,suppliers!$A$2:$B$18,2,)</f>
        <v>OTHER</v>
      </c>
      <c r="I145" t="str">
        <f>VLOOKUP(C145,Table_items[],2,FALSE)</f>
        <v>Decolsen 1 Strip 4 Tablet</v>
      </c>
      <c r="J145" t="str">
        <f>VLOOKUP(C145,Table_items[],3,FALSE)</f>
        <v>Obat Batuk &amp; Pilek</v>
      </c>
      <c r="K145" s="23">
        <f>VLOOKUP(C145,Table_items[],4,FALSE)</f>
        <v>2886</v>
      </c>
      <c r="L145" s="23">
        <f>VLOOKUP(C145,Table_items[],5,FALSE)</f>
        <v>2915</v>
      </c>
    </row>
    <row r="146" spans="1:12" x14ac:dyDescent="0.2">
      <c r="A146" s="7" t="s">
        <v>266</v>
      </c>
      <c r="B146" s="27">
        <v>43848</v>
      </c>
      <c r="C146" s="9" t="s">
        <v>12</v>
      </c>
      <c r="D146" s="9">
        <v>13</v>
      </c>
      <c r="E146" s="9" t="s">
        <v>4896</v>
      </c>
      <c r="F146" s="20" t="s">
        <v>4908</v>
      </c>
      <c r="G146" t="s">
        <v>4904</v>
      </c>
      <c r="H146" t="str">
        <f>VLOOKUP(E146,suppliers!$A$2:$B$18,2,)</f>
        <v>OTHER</v>
      </c>
      <c r="I146" t="str">
        <f>VLOOKUP(C146,Table_items[],2,FALSE)</f>
        <v>Decolsen 1 Strip 4 Tablet</v>
      </c>
      <c r="J146" t="str">
        <f>VLOOKUP(C146,Table_items[],3,FALSE)</f>
        <v>Obat Batuk &amp; Pilek</v>
      </c>
      <c r="K146" s="23">
        <f>VLOOKUP(C146,Table_items[],4,FALSE)</f>
        <v>2886</v>
      </c>
      <c r="L146" s="23">
        <f>VLOOKUP(C146,Table_items[],5,FALSE)</f>
        <v>2915</v>
      </c>
    </row>
    <row r="147" spans="1:12" x14ac:dyDescent="0.2">
      <c r="A147" s="11" t="s">
        <v>267</v>
      </c>
      <c r="B147" s="28">
        <v>43848</v>
      </c>
      <c r="C147" s="13" t="s">
        <v>12</v>
      </c>
      <c r="D147" s="13">
        <v>18</v>
      </c>
      <c r="E147" s="9" t="s">
        <v>4896</v>
      </c>
      <c r="F147" s="20" t="s">
        <v>4908</v>
      </c>
      <c r="G147" t="s">
        <v>4904</v>
      </c>
      <c r="H147" t="str">
        <f>VLOOKUP(E147,suppliers!$A$2:$B$18,2,)</f>
        <v>OTHER</v>
      </c>
      <c r="I147" t="str">
        <f>VLOOKUP(C147,Table_items[],2,FALSE)</f>
        <v>Decolsen 1 Strip 4 Tablet</v>
      </c>
      <c r="J147" t="str">
        <f>VLOOKUP(C147,Table_items[],3,FALSE)</f>
        <v>Obat Batuk &amp; Pilek</v>
      </c>
      <c r="K147" s="23">
        <f>VLOOKUP(C147,Table_items[],4,FALSE)</f>
        <v>2886</v>
      </c>
      <c r="L147" s="23">
        <f>VLOOKUP(C147,Table_items[],5,FALSE)</f>
        <v>2915</v>
      </c>
    </row>
    <row r="148" spans="1:12" x14ac:dyDescent="0.2">
      <c r="A148" s="7" t="s">
        <v>268</v>
      </c>
      <c r="B148" s="27">
        <v>43848</v>
      </c>
      <c r="C148" s="9" t="s">
        <v>37</v>
      </c>
      <c r="D148" s="9">
        <v>20</v>
      </c>
      <c r="E148" s="9" t="s">
        <v>4896</v>
      </c>
      <c r="F148" s="20" t="s">
        <v>4908</v>
      </c>
      <c r="G148" t="s">
        <v>4904</v>
      </c>
      <c r="H148" t="str">
        <f>VLOOKUP(E148,suppliers!$A$2:$B$18,2,)</f>
        <v>OTHER</v>
      </c>
      <c r="I148" t="str">
        <f>VLOOKUP(C148,Table_items[],2,FALSE)</f>
        <v>Bodrex Extra</v>
      </c>
      <c r="J148" t="str">
        <f>VLOOKUP(C148,Table_items[],3,FALSE)</f>
        <v>Obat Sakit Kepala &amp; Demam</v>
      </c>
      <c r="K148" s="23">
        <f>VLOOKUP(C148,Table_items[],4,FALSE)</f>
        <v>50788</v>
      </c>
      <c r="L148" s="23">
        <f>VLOOKUP(C148,Table_items[],5,FALSE)</f>
        <v>51753</v>
      </c>
    </row>
    <row r="149" spans="1:12" x14ac:dyDescent="0.2">
      <c r="A149" s="11" t="s">
        <v>269</v>
      </c>
      <c r="B149" s="28">
        <v>43848</v>
      </c>
      <c r="C149" s="13" t="s">
        <v>9</v>
      </c>
      <c r="D149" s="13">
        <v>45</v>
      </c>
      <c r="E149" s="9" t="s">
        <v>4896</v>
      </c>
      <c r="F149" s="20" t="s">
        <v>4908</v>
      </c>
      <c r="G149" t="s">
        <v>4904</v>
      </c>
      <c r="H149" t="str">
        <f>VLOOKUP(E149,suppliers!$A$2:$B$18,2,)</f>
        <v>OTHER</v>
      </c>
      <c r="I149" t="str">
        <f>VLOOKUP(C149,Table_items[],2,FALSE)</f>
        <v>Bedak Heroxyn 150 gr</v>
      </c>
      <c r="J149" t="str">
        <f>VLOOKUP(C149,Table_items[],3,FALSE)</f>
        <v>Obat Alergi</v>
      </c>
      <c r="K149" s="23">
        <f>VLOOKUP(C149,Table_items[],4,FALSE)</f>
        <v>16950</v>
      </c>
      <c r="L149" s="23">
        <f>VLOOKUP(C149,Table_items[],5,FALSE)</f>
        <v>17170</v>
      </c>
    </row>
    <row r="150" spans="1:12" x14ac:dyDescent="0.2">
      <c r="A150" s="7" t="s">
        <v>270</v>
      </c>
      <c r="B150" s="27">
        <v>43848</v>
      </c>
      <c r="C150" s="9" t="s">
        <v>30</v>
      </c>
      <c r="D150" s="9">
        <v>1</v>
      </c>
      <c r="E150" s="9" t="s">
        <v>4896</v>
      </c>
      <c r="F150" s="20" t="s">
        <v>4908</v>
      </c>
      <c r="G150" t="s">
        <v>4904</v>
      </c>
      <c r="H150" t="str">
        <f>VLOOKUP(E150,suppliers!$A$2:$B$18,2,)</f>
        <v>OTHER</v>
      </c>
      <c r="I150" t="str">
        <f>VLOOKUP(C150,Table_items[],2,FALSE)</f>
        <v>Koolfever</v>
      </c>
      <c r="J150" t="str">
        <f>VLOOKUP(C150,Table_items[],3,FALSE)</f>
        <v>Obat Sakit Kepala &amp; Demam</v>
      </c>
      <c r="K150" s="23">
        <f>VLOOKUP(C150,Table_items[],4,FALSE)</f>
        <v>7500</v>
      </c>
      <c r="L150" s="23">
        <f>VLOOKUP(C150,Table_items[],5,FALSE)</f>
        <v>7620</v>
      </c>
    </row>
    <row r="151" spans="1:12" x14ac:dyDescent="0.2">
      <c r="A151" s="11" t="s">
        <v>271</v>
      </c>
      <c r="B151" s="28">
        <v>43849</v>
      </c>
      <c r="C151" s="13" t="s">
        <v>12</v>
      </c>
      <c r="D151" s="13">
        <v>78</v>
      </c>
      <c r="E151" s="9" t="s">
        <v>4896</v>
      </c>
      <c r="F151" s="20" t="s">
        <v>4908</v>
      </c>
      <c r="G151" t="s">
        <v>4904</v>
      </c>
      <c r="H151" t="str">
        <f>VLOOKUP(E151,suppliers!$A$2:$B$18,2,)</f>
        <v>OTHER</v>
      </c>
      <c r="I151" t="str">
        <f>VLOOKUP(C151,Table_items[],2,FALSE)</f>
        <v>Decolsen 1 Strip 4 Tablet</v>
      </c>
      <c r="J151" t="str">
        <f>VLOOKUP(C151,Table_items[],3,FALSE)</f>
        <v>Obat Batuk &amp; Pilek</v>
      </c>
      <c r="K151" s="23">
        <f>VLOOKUP(C151,Table_items[],4,FALSE)</f>
        <v>2886</v>
      </c>
      <c r="L151" s="23">
        <f>VLOOKUP(C151,Table_items[],5,FALSE)</f>
        <v>2915</v>
      </c>
    </row>
    <row r="152" spans="1:12" x14ac:dyDescent="0.2">
      <c r="A152" s="7" t="s">
        <v>272</v>
      </c>
      <c r="B152" s="27">
        <v>43849</v>
      </c>
      <c r="C152" s="9" t="s">
        <v>37</v>
      </c>
      <c r="D152" s="9">
        <v>47</v>
      </c>
      <c r="E152" s="9" t="s">
        <v>4896</v>
      </c>
      <c r="F152" s="20" t="s">
        <v>4908</v>
      </c>
      <c r="G152" t="s">
        <v>4904</v>
      </c>
      <c r="H152" t="str">
        <f>VLOOKUP(E152,suppliers!$A$2:$B$18,2,)</f>
        <v>OTHER</v>
      </c>
      <c r="I152" t="str">
        <f>VLOOKUP(C152,Table_items[],2,FALSE)</f>
        <v>Bodrex Extra</v>
      </c>
      <c r="J152" t="str">
        <f>VLOOKUP(C152,Table_items[],3,FALSE)</f>
        <v>Obat Sakit Kepala &amp; Demam</v>
      </c>
      <c r="K152" s="23">
        <f>VLOOKUP(C152,Table_items[],4,FALSE)</f>
        <v>50788</v>
      </c>
      <c r="L152" s="23">
        <f>VLOOKUP(C152,Table_items[],5,FALSE)</f>
        <v>51753</v>
      </c>
    </row>
    <row r="153" spans="1:12" x14ac:dyDescent="0.2">
      <c r="A153" s="11" t="s">
        <v>273</v>
      </c>
      <c r="B153" s="28">
        <v>43849</v>
      </c>
      <c r="C153" s="13" t="s">
        <v>37</v>
      </c>
      <c r="D153" s="13">
        <v>48</v>
      </c>
      <c r="E153" s="9" t="s">
        <v>4896</v>
      </c>
      <c r="F153" s="20" t="s">
        <v>4908</v>
      </c>
      <c r="G153" t="s">
        <v>4904</v>
      </c>
      <c r="H153" t="str">
        <f>VLOOKUP(E153,suppliers!$A$2:$B$18,2,)</f>
        <v>OTHER</v>
      </c>
      <c r="I153" t="str">
        <f>VLOOKUP(C153,Table_items[],2,FALSE)</f>
        <v>Bodrex Extra</v>
      </c>
      <c r="J153" t="str">
        <f>VLOOKUP(C153,Table_items[],3,FALSE)</f>
        <v>Obat Sakit Kepala &amp; Demam</v>
      </c>
      <c r="K153" s="23">
        <f>VLOOKUP(C153,Table_items[],4,FALSE)</f>
        <v>50788</v>
      </c>
      <c r="L153" s="23">
        <f>VLOOKUP(C153,Table_items[],5,FALSE)</f>
        <v>51753</v>
      </c>
    </row>
    <row r="154" spans="1:12" x14ac:dyDescent="0.2">
      <c r="A154" s="7" t="s">
        <v>274</v>
      </c>
      <c r="B154" s="27">
        <v>43849</v>
      </c>
      <c r="C154" s="9" t="s">
        <v>37</v>
      </c>
      <c r="D154" s="9">
        <v>24</v>
      </c>
      <c r="E154" s="9" t="s">
        <v>4896</v>
      </c>
      <c r="F154" s="20" t="s">
        <v>4908</v>
      </c>
      <c r="G154" t="s">
        <v>4904</v>
      </c>
      <c r="H154" t="str">
        <f>VLOOKUP(E154,suppliers!$A$2:$B$18,2,)</f>
        <v>OTHER</v>
      </c>
      <c r="I154" t="str">
        <f>VLOOKUP(C154,Table_items[],2,FALSE)</f>
        <v>Bodrex Extra</v>
      </c>
      <c r="J154" t="str">
        <f>VLOOKUP(C154,Table_items[],3,FALSE)</f>
        <v>Obat Sakit Kepala &amp; Demam</v>
      </c>
      <c r="K154" s="23">
        <f>VLOOKUP(C154,Table_items[],4,FALSE)</f>
        <v>50788</v>
      </c>
      <c r="L154" s="23">
        <f>VLOOKUP(C154,Table_items[],5,FALSE)</f>
        <v>51753</v>
      </c>
    </row>
    <row r="155" spans="1:12" x14ac:dyDescent="0.2">
      <c r="A155" s="11" t="s">
        <v>275</v>
      </c>
      <c r="B155" s="28">
        <v>43849</v>
      </c>
      <c r="C155" s="13" t="s">
        <v>9</v>
      </c>
      <c r="D155" s="13">
        <v>17</v>
      </c>
      <c r="E155" s="9" t="s">
        <v>4896</v>
      </c>
      <c r="F155" s="20" t="s">
        <v>4908</v>
      </c>
      <c r="G155" t="s">
        <v>4904</v>
      </c>
      <c r="H155" t="str">
        <f>VLOOKUP(E155,suppliers!$A$2:$B$18,2,)</f>
        <v>OTHER</v>
      </c>
      <c r="I155" t="str">
        <f>VLOOKUP(C155,Table_items[],2,FALSE)</f>
        <v>Bedak Heroxyn 150 gr</v>
      </c>
      <c r="J155" t="str">
        <f>VLOOKUP(C155,Table_items[],3,FALSE)</f>
        <v>Obat Alergi</v>
      </c>
      <c r="K155" s="23">
        <f>VLOOKUP(C155,Table_items[],4,FALSE)</f>
        <v>16950</v>
      </c>
      <c r="L155" s="23">
        <f>VLOOKUP(C155,Table_items[],5,FALSE)</f>
        <v>17170</v>
      </c>
    </row>
    <row r="156" spans="1:12" x14ac:dyDescent="0.2">
      <c r="A156" s="7" t="s">
        <v>276</v>
      </c>
      <c r="B156" s="27">
        <v>43849</v>
      </c>
      <c r="C156" s="9" t="s">
        <v>24</v>
      </c>
      <c r="D156" s="9">
        <v>50</v>
      </c>
      <c r="E156" s="9" t="s">
        <v>4896</v>
      </c>
      <c r="F156" s="20" t="s">
        <v>4908</v>
      </c>
      <c r="G156" t="s">
        <v>4904</v>
      </c>
      <c r="H156" t="str">
        <f>VLOOKUP(E156,suppliers!$A$2:$B$18,2,)</f>
        <v>OTHER</v>
      </c>
      <c r="I156" t="str">
        <f>VLOOKUP(C156,Table_items[],2,FALSE)</f>
        <v>Irbesartan</v>
      </c>
      <c r="J156" t="str">
        <f>VLOOKUP(C156,Table_items[],3,FALSE)</f>
        <v>Obat Hipertensi</v>
      </c>
      <c r="K156" s="23">
        <f>VLOOKUP(C156,Table_items[],4,FALSE)</f>
        <v>108794</v>
      </c>
      <c r="L156" s="23">
        <f>VLOOKUP(C156,Table_items[],5,FALSE)</f>
        <v>109447</v>
      </c>
    </row>
    <row r="157" spans="1:12" x14ac:dyDescent="0.2">
      <c r="A157" s="11" t="s">
        <v>277</v>
      </c>
      <c r="B157" s="28">
        <v>43849</v>
      </c>
      <c r="C157" s="13" t="s">
        <v>24</v>
      </c>
      <c r="D157" s="13">
        <v>24</v>
      </c>
      <c r="E157" s="9" t="s">
        <v>4896</v>
      </c>
      <c r="F157" s="20" t="s">
        <v>4908</v>
      </c>
      <c r="G157" t="s">
        <v>4904</v>
      </c>
      <c r="H157" t="str">
        <f>VLOOKUP(E157,suppliers!$A$2:$B$18,2,)</f>
        <v>OTHER</v>
      </c>
      <c r="I157" t="str">
        <f>VLOOKUP(C157,Table_items[],2,FALSE)</f>
        <v>Irbesartan</v>
      </c>
      <c r="J157" t="str">
        <f>VLOOKUP(C157,Table_items[],3,FALSE)</f>
        <v>Obat Hipertensi</v>
      </c>
      <c r="K157" s="23">
        <f>VLOOKUP(C157,Table_items[],4,FALSE)</f>
        <v>108794</v>
      </c>
      <c r="L157" s="23">
        <f>VLOOKUP(C157,Table_items[],5,FALSE)</f>
        <v>109447</v>
      </c>
    </row>
    <row r="158" spans="1:12" x14ac:dyDescent="0.2">
      <c r="A158" s="7" t="s">
        <v>278</v>
      </c>
      <c r="B158" s="27">
        <v>43849</v>
      </c>
      <c r="C158" s="9" t="s">
        <v>10</v>
      </c>
      <c r="D158" s="9">
        <v>73</v>
      </c>
      <c r="E158" s="9" t="s">
        <v>4896</v>
      </c>
      <c r="F158" s="20" t="s">
        <v>4908</v>
      </c>
      <c r="G158" t="s">
        <v>4904</v>
      </c>
      <c r="H158" t="str">
        <f>VLOOKUP(E158,suppliers!$A$2:$B$18,2,)</f>
        <v>OTHER</v>
      </c>
      <c r="I158" t="str">
        <f>VLOOKUP(C158,Table_items[],2,FALSE)</f>
        <v>Dexteem Box Plus 100 Tablet</v>
      </c>
      <c r="J158" t="str">
        <f>VLOOKUP(C158,Table_items[],3,FALSE)</f>
        <v>Obat Alergi</v>
      </c>
      <c r="K158" s="23">
        <f>VLOOKUP(C158,Table_items[],4,FALSE)</f>
        <v>25322</v>
      </c>
      <c r="L158" s="23">
        <f>VLOOKUP(C158,Table_items[],5,FALSE)</f>
        <v>25449</v>
      </c>
    </row>
    <row r="159" spans="1:12" x14ac:dyDescent="0.2">
      <c r="A159" s="11" t="s">
        <v>279</v>
      </c>
      <c r="B159" s="28">
        <v>43849</v>
      </c>
      <c r="C159" s="13" t="s">
        <v>40</v>
      </c>
      <c r="D159" s="13">
        <v>76</v>
      </c>
      <c r="E159" s="9" t="s">
        <v>4896</v>
      </c>
      <c r="F159" s="20" t="s">
        <v>4908</v>
      </c>
      <c r="G159" t="s">
        <v>4904</v>
      </c>
      <c r="H159" t="str">
        <f>VLOOKUP(E159,suppliers!$A$2:$B$18,2,)</f>
        <v>OTHER</v>
      </c>
      <c r="I159" t="str">
        <f>VLOOKUP(C159,Table_items[],2,FALSE)</f>
        <v>Paramex Tablet / Obat</v>
      </c>
      <c r="J159" t="str">
        <f>VLOOKUP(C159,Table_items[],3,FALSE)</f>
        <v>Obat Sakit Kepala &amp; Demam</v>
      </c>
      <c r="K159" s="23">
        <f>VLOOKUP(C159,Table_items[],4,FALSE)</f>
        <v>2560</v>
      </c>
      <c r="L159" s="23">
        <f>VLOOKUP(C159,Table_items[],5,FALSE)</f>
        <v>2586</v>
      </c>
    </row>
    <row r="160" spans="1:12" x14ac:dyDescent="0.2">
      <c r="A160" s="7" t="s">
        <v>280</v>
      </c>
      <c r="B160" s="27">
        <v>43849</v>
      </c>
      <c r="C160" s="9" t="s">
        <v>30</v>
      </c>
      <c r="D160" s="9">
        <v>89</v>
      </c>
      <c r="E160" s="9" t="s">
        <v>4896</v>
      </c>
      <c r="F160" s="20" t="s">
        <v>4908</v>
      </c>
      <c r="G160" t="s">
        <v>4904</v>
      </c>
      <c r="H160" t="str">
        <f>VLOOKUP(E160,suppliers!$A$2:$B$18,2,)</f>
        <v>OTHER</v>
      </c>
      <c r="I160" t="str">
        <f>VLOOKUP(C160,Table_items[],2,FALSE)</f>
        <v>Koolfever</v>
      </c>
      <c r="J160" t="str">
        <f>VLOOKUP(C160,Table_items[],3,FALSE)</f>
        <v>Obat Sakit Kepala &amp; Demam</v>
      </c>
      <c r="K160" s="23">
        <f>VLOOKUP(C160,Table_items[],4,FALSE)</f>
        <v>7500</v>
      </c>
      <c r="L160" s="23">
        <f>VLOOKUP(C160,Table_items[],5,FALSE)</f>
        <v>7620</v>
      </c>
    </row>
    <row r="161" spans="1:12" x14ac:dyDescent="0.2">
      <c r="A161" s="11" t="s">
        <v>281</v>
      </c>
      <c r="B161" s="28">
        <v>43849</v>
      </c>
      <c r="C161" s="13" t="s">
        <v>28</v>
      </c>
      <c r="D161" s="13">
        <v>155</v>
      </c>
      <c r="E161" s="9" t="s">
        <v>4896</v>
      </c>
      <c r="F161" s="20" t="s">
        <v>4908</v>
      </c>
      <c r="G161" t="s">
        <v>4904</v>
      </c>
      <c r="H161" t="str">
        <f>VLOOKUP(E161,suppliers!$A$2:$B$18,2,)</f>
        <v>OTHER</v>
      </c>
      <c r="I161" t="str">
        <f>VLOOKUP(C161,Table_items[],2,FALSE)</f>
        <v>Hyperchol 100 MG 12 KPS</v>
      </c>
      <c r="J161" t="str">
        <f>VLOOKUP(C161,Table_items[],3,FALSE)</f>
        <v>Obat Kolesterol</v>
      </c>
      <c r="K161" s="23">
        <f>VLOOKUP(C161,Table_items[],4,FALSE)</f>
        <v>42800</v>
      </c>
      <c r="L161" s="23">
        <f>VLOOKUP(C161,Table_items[],5,FALSE)</f>
        <v>43442</v>
      </c>
    </row>
    <row r="162" spans="1:12" x14ac:dyDescent="0.2">
      <c r="A162" s="7" t="s">
        <v>282</v>
      </c>
      <c r="B162" s="27">
        <v>43849</v>
      </c>
      <c r="C162" s="9" t="s">
        <v>28</v>
      </c>
      <c r="D162" s="9">
        <v>46</v>
      </c>
      <c r="E162" s="9" t="s">
        <v>4896</v>
      </c>
      <c r="F162" s="20" t="s">
        <v>4908</v>
      </c>
      <c r="G162" t="s">
        <v>4904</v>
      </c>
      <c r="H162" t="str">
        <f>VLOOKUP(E162,suppliers!$A$2:$B$18,2,)</f>
        <v>OTHER</v>
      </c>
      <c r="I162" t="str">
        <f>VLOOKUP(C162,Table_items[],2,FALSE)</f>
        <v>Hyperchol 100 MG 12 KPS</v>
      </c>
      <c r="J162" t="str">
        <f>VLOOKUP(C162,Table_items[],3,FALSE)</f>
        <v>Obat Kolesterol</v>
      </c>
      <c r="K162" s="23">
        <f>VLOOKUP(C162,Table_items[],4,FALSE)</f>
        <v>42800</v>
      </c>
      <c r="L162" s="23">
        <f>VLOOKUP(C162,Table_items[],5,FALSE)</f>
        <v>43442</v>
      </c>
    </row>
    <row r="163" spans="1:12" x14ac:dyDescent="0.2">
      <c r="A163" s="11" t="s">
        <v>283</v>
      </c>
      <c r="B163" s="28">
        <v>43849</v>
      </c>
      <c r="C163" s="13" t="s">
        <v>8</v>
      </c>
      <c r="D163" s="13">
        <v>1998</v>
      </c>
      <c r="E163" s="9" t="s">
        <v>4896</v>
      </c>
      <c r="F163" s="20" t="s">
        <v>4908</v>
      </c>
      <c r="G163" t="s">
        <v>4904</v>
      </c>
      <c r="H163" t="str">
        <f>VLOOKUP(E163,suppliers!$A$2:$B$18,2,)</f>
        <v>OTHER</v>
      </c>
      <c r="I163" t="str">
        <f>VLOOKUP(C163,Table_items[],2,FALSE)</f>
        <v>Bisoprolol Ogb Dexa</v>
      </c>
      <c r="J163" t="str">
        <f>VLOOKUP(C163,Table_items[],3,FALSE)</f>
        <v>Obat Alergi</v>
      </c>
      <c r="K163" s="23">
        <f>VLOOKUP(C163,Table_items[],4,FALSE)</f>
        <v>10000</v>
      </c>
      <c r="L163" s="23">
        <f>VLOOKUP(C163,Table_items[],5,FALSE)</f>
        <v>10180</v>
      </c>
    </row>
    <row r="164" spans="1:12" x14ac:dyDescent="0.2">
      <c r="A164" s="7" t="s">
        <v>284</v>
      </c>
      <c r="B164" s="27">
        <v>43849</v>
      </c>
      <c r="C164" s="9" t="s">
        <v>23</v>
      </c>
      <c r="D164" s="9">
        <v>1335</v>
      </c>
      <c r="E164" s="9" t="s">
        <v>4896</v>
      </c>
      <c r="F164" s="20" t="s">
        <v>4908</v>
      </c>
      <c r="G164" t="s">
        <v>4904</v>
      </c>
      <c r="H164" t="str">
        <f>VLOOKUP(E164,suppliers!$A$2:$B$18,2,)</f>
        <v>OTHER</v>
      </c>
      <c r="I164" t="str">
        <f>VLOOKUP(C164,Table_items[],2,FALSE)</f>
        <v>Amlodipine Besilate</v>
      </c>
      <c r="J164" t="str">
        <f>VLOOKUP(C164,Table_items[],3,FALSE)</f>
        <v>Obat Hipertensi</v>
      </c>
      <c r="K164" s="23">
        <f>VLOOKUP(C164,Table_items[],4,FALSE)</f>
        <v>7467</v>
      </c>
      <c r="L164" s="23">
        <f>VLOOKUP(C164,Table_items[],5,FALSE)</f>
        <v>7504</v>
      </c>
    </row>
    <row r="165" spans="1:12" x14ac:dyDescent="0.2">
      <c r="A165" s="11" t="s">
        <v>285</v>
      </c>
      <c r="B165" s="28">
        <v>43850</v>
      </c>
      <c r="C165" s="13" t="s">
        <v>12</v>
      </c>
      <c r="D165" s="13">
        <v>64</v>
      </c>
      <c r="E165" s="9" t="s">
        <v>4896</v>
      </c>
      <c r="F165" s="20" t="s">
        <v>4908</v>
      </c>
      <c r="G165" t="s">
        <v>4904</v>
      </c>
      <c r="H165" t="str">
        <f>VLOOKUP(E165,suppliers!$A$2:$B$18,2,)</f>
        <v>OTHER</v>
      </c>
      <c r="I165" t="str">
        <f>VLOOKUP(C165,Table_items[],2,FALSE)</f>
        <v>Decolsen 1 Strip 4 Tablet</v>
      </c>
      <c r="J165" t="str">
        <f>VLOOKUP(C165,Table_items[],3,FALSE)</f>
        <v>Obat Batuk &amp; Pilek</v>
      </c>
      <c r="K165" s="23">
        <f>VLOOKUP(C165,Table_items[],4,FALSE)</f>
        <v>2886</v>
      </c>
      <c r="L165" s="23">
        <f>VLOOKUP(C165,Table_items[],5,FALSE)</f>
        <v>2915</v>
      </c>
    </row>
    <row r="166" spans="1:12" x14ac:dyDescent="0.2">
      <c r="A166" s="7" t="s">
        <v>286</v>
      </c>
      <c r="B166" s="27">
        <v>43850</v>
      </c>
      <c r="C166" s="9" t="s">
        <v>37</v>
      </c>
      <c r="D166" s="9">
        <v>60</v>
      </c>
      <c r="E166" s="9" t="s">
        <v>4896</v>
      </c>
      <c r="F166" s="20" t="s">
        <v>4908</v>
      </c>
      <c r="G166" t="s">
        <v>4904</v>
      </c>
      <c r="H166" t="str">
        <f>VLOOKUP(E166,suppliers!$A$2:$B$18,2,)</f>
        <v>OTHER</v>
      </c>
      <c r="I166" t="str">
        <f>VLOOKUP(C166,Table_items[],2,FALSE)</f>
        <v>Bodrex Extra</v>
      </c>
      <c r="J166" t="str">
        <f>VLOOKUP(C166,Table_items[],3,FALSE)</f>
        <v>Obat Sakit Kepala &amp; Demam</v>
      </c>
      <c r="K166" s="23">
        <f>VLOOKUP(C166,Table_items[],4,FALSE)</f>
        <v>50788</v>
      </c>
      <c r="L166" s="23">
        <f>VLOOKUP(C166,Table_items[],5,FALSE)</f>
        <v>51753</v>
      </c>
    </row>
    <row r="167" spans="1:12" x14ac:dyDescent="0.2">
      <c r="A167" s="11" t="s">
        <v>287</v>
      </c>
      <c r="B167" s="28">
        <v>43850</v>
      </c>
      <c r="C167" s="13" t="s">
        <v>8</v>
      </c>
      <c r="D167" s="13">
        <v>0</v>
      </c>
      <c r="E167" s="9" t="s">
        <v>4896</v>
      </c>
      <c r="F167" s="20" t="s">
        <v>4908</v>
      </c>
      <c r="G167" t="s">
        <v>4904</v>
      </c>
      <c r="H167" t="str">
        <f>VLOOKUP(E167,suppliers!$A$2:$B$18,2,)</f>
        <v>OTHER</v>
      </c>
      <c r="I167" t="str">
        <f>VLOOKUP(C167,Table_items[],2,FALSE)</f>
        <v>Bisoprolol Ogb Dexa</v>
      </c>
      <c r="J167" t="str">
        <f>VLOOKUP(C167,Table_items[],3,FALSE)</f>
        <v>Obat Alergi</v>
      </c>
      <c r="K167" s="23">
        <f>VLOOKUP(C167,Table_items[],4,FALSE)</f>
        <v>10000</v>
      </c>
      <c r="L167" s="23">
        <f>VLOOKUP(C167,Table_items[],5,FALSE)</f>
        <v>10180</v>
      </c>
    </row>
    <row r="168" spans="1:12" x14ac:dyDescent="0.2">
      <c r="A168" s="7" t="s">
        <v>288</v>
      </c>
      <c r="B168" s="27">
        <v>43850</v>
      </c>
      <c r="C168" s="9" t="s">
        <v>17</v>
      </c>
      <c r="D168" s="9">
        <v>6</v>
      </c>
      <c r="E168" s="9" t="s">
        <v>4896</v>
      </c>
      <c r="F168" s="20" t="s">
        <v>4908</v>
      </c>
      <c r="G168" t="s">
        <v>4904</v>
      </c>
      <c r="H168" t="str">
        <f>VLOOKUP(E168,suppliers!$A$2:$B$18,2,)</f>
        <v>OTHER</v>
      </c>
      <c r="I168" t="str">
        <f>VLOOKUP(C168,Table_items[],2,FALSE)</f>
        <v>Vicks Inhaler 0.5 mL</v>
      </c>
      <c r="J168" t="str">
        <f>VLOOKUP(C168,Table_items[],3,FALSE)</f>
        <v>Obat Batuk &amp; Pilek</v>
      </c>
      <c r="K168" s="23">
        <f>VLOOKUP(C168,Table_items[],4,FALSE)</f>
        <v>16155</v>
      </c>
      <c r="L168" s="23">
        <f>VLOOKUP(C168,Table_items[],5,FALSE)</f>
        <v>16430</v>
      </c>
    </row>
    <row r="169" spans="1:12" x14ac:dyDescent="0.2">
      <c r="A169" s="11" t="s">
        <v>289</v>
      </c>
      <c r="B169" s="28">
        <v>43850</v>
      </c>
      <c r="C169" s="13" t="s">
        <v>39</v>
      </c>
      <c r="D169" s="13">
        <v>35</v>
      </c>
      <c r="E169" s="9" t="s">
        <v>4896</v>
      </c>
      <c r="F169" s="20" t="s">
        <v>4908</v>
      </c>
      <c r="G169" t="s">
        <v>4904</v>
      </c>
      <c r="H169" t="str">
        <f>VLOOKUP(E169,suppliers!$A$2:$B$18,2,)</f>
        <v>OTHER</v>
      </c>
      <c r="I169" t="str">
        <f>VLOOKUP(C169,Table_items[],2,FALSE)</f>
        <v>Cilostazol Bernofarm</v>
      </c>
      <c r="J169" t="str">
        <f>VLOOKUP(C169,Table_items[],3,FALSE)</f>
        <v>Obat Sakit Kepala &amp; Demam</v>
      </c>
      <c r="K169" s="23">
        <f>VLOOKUP(C169,Table_items[],4,FALSE)</f>
        <v>45450</v>
      </c>
      <c r="L169" s="23">
        <f>VLOOKUP(C169,Table_items[],5,FALSE)</f>
        <v>46223</v>
      </c>
    </row>
    <row r="170" spans="1:12" x14ac:dyDescent="0.2">
      <c r="A170" s="7" t="s">
        <v>290</v>
      </c>
      <c r="B170" s="27">
        <v>43851</v>
      </c>
      <c r="C170" s="9" t="s">
        <v>12</v>
      </c>
      <c r="D170" s="9">
        <v>14</v>
      </c>
      <c r="E170" s="9" t="s">
        <v>4896</v>
      </c>
      <c r="F170" s="20" t="s">
        <v>4908</v>
      </c>
      <c r="G170" t="s">
        <v>4904</v>
      </c>
      <c r="H170" t="str">
        <f>VLOOKUP(E170,suppliers!$A$2:$B$18,2,)</f>
        <v>OTHER</v>
      </c>
      <c r="I170" t="str">
        <f>VLOOKUP(C170,Table_items[],2,FALSE)</f>
        <v>Decolsen 1 Strip 4 Tablet</v>
      </c>
      <c r="J170" t="str">
        <f>VLOOKUP(C170,Table_items[],3,FALSE)</f>
        <v>Obat Batuk &amp; Pilek</v>
      </c>
      <c r="K170" s="23">
        <f>VLOOKUP(C170,Table_items[],4,FALSE)</f>
        <v>2886</v>
      </c>
      <c r="L170" s="23">
        <f>VLOOKUP(C170,Table_items[],5,FALSE)</f>
        <v>2915</v>
      </c>
    </row>
    <row r="171" spans="1:12" x14ac:dyDescent="0.2">
      <c r="A171" s="11" t="s">
        <v>291</v>
      </c>
      <c r="B171" s="28">
        <v>43851</v>
      </c>
      <c r="C171" s="13" t="s">
        <v>37</v>
      </c>
      <c r="D171" s="13">
        <v>39</v>
      </c>
      <c r="E171" s="9" t="s">
        <v>4896</v>
      </c>
      <c r="F171" s="20" t="s">
        <v>4908</v>
      </c>
      <c r="G171" t="s">
        <v>4904</v>
      </c>
      <c r="H171" t="str">
        <f>VLOOKUP(E171,suppliers!$A$2:$B$18,2,)</f>
        <v>OTHER</v>
      </c>
      <c r="I171" t="str">
        <f>VLOOKUP(C171,Table_items[],2,FALSE)</f>
        <v>Bodrex Extra</v>
      </c>
      <c r="J171" t="str">
        <f>VLOOKUP(C171,Table_items[],3,FALSE)</f>
        <v>Obat Sakit Kepala &amp; Demam</v>
      </c>
      <c r="K171" s="23">
        <f>VLOOKUP(C171,Table_items[],4,FALSE)</f>
        <v>50788</v>
      </c>
      <c r="L171" s="23">
        <f>VLOOKUP(C171,Table_items[],5,FALSE)</f>
        <v>51753</v>
      </c>
    </row>
    <row r="172" spans="1:12" x14ac:dyDescent="0.2">
      <c r="A172" s="7" t="s">
        <v>292</v>
      </c>
      <c r="B172" s="27">
        <v>43851</v>
      </c>
      <c r="C172" s="9" t="s">
        <v>37</v>
      </c>
      <c r="D172" s="9">
        <v>51</v>
      </c>
      <c r="E172" s="9" t="s">
        <v>4896</v>
      </c>
      <c r="F172" s="20" t="s">
        <v>4908</v>
      </c>
      <c r="G172" t="s">
        <v>4904</v>
      </c>
      <c r="H172" t="str">
        <f>VLOOKUP(E172,suppliers!$A$2:$B$18,2,)</f>
        <v>OTHER</v>
      </c>
      <c r="I172" t="str">
        <f>VLOOKUP(C172,Table_items[],2,FALSE)</f>
        <v>Bodrex Extra</v>
      </c>
      <c r="J172" t="str">
        <f>VLOOKUP(C172,Table_items[],3,FALSE)</f>
        <v>Obat Sakit Kepala &amp; Demam</v>
      </c>
      <c r="K172" s="23">
        <f>VLOOKUP(C172,Table_items[],4,FALSE)</f>
        <v>50788</v>
      </c>
      <c r="L172" s="23">
        <f>VLOOKUP(C172,Table_items[],5,FALSE)</f>
        <v>51753</v>
      </c>
    </row>
    <row r="173" spans="1:12" x14ac:dyDescent="0.2">
      <c r="A173" s="11" t="s">
        <v>293</v>
      </c>
      <c r="B173" s="28">
        <v>43851</v>
      </c>
      <c r="C173" s="13" t="s">
        <v>38</v>
      </c>
      <c r="D173" s="13">
        <v>43</v>
      </c>
      <c r="E173" s="9" t="s">
        <v>4896</v>
      </c>
      <c r="F173" s="20" t="s">
        <v>4908</v>
      </c>
      <c r="G173" t="s">
        <v>4904</v>
      </c>
      <c r="H173" t="str">
        <f>VLOOKUP(E173,suppliers!$A$2:$B$18,2,)</f>
        <v>OTHER</v>
      </c>
      <c r="I173" t="str">
        <f>VLOOKUP(C173,Table_items[],2,FALSE)</f>
        <v>Sanmol 500 MG 4 Tablet</v>
      </c>
      <c r="J173" t="str">
        <f>VLOOKUP(C173,Table_items[],3,FALSE)</f>
        <v>Obat Sakit Kepala &amp; Demam</v>
      </c>
      <c r="K173" s="23">
        <f>VLOOKUP(C173,Table_items[],4,FALSE)</f>
        <v>1600</v>
      </c>
      <c r="L173" s="23">
        <f>VLOOKUP(C173,Table_items[],5,FALSE)</f>
        <v>1619</v>
      </c>
    </row>
    <row r="174" spans="1:12" x14ac:dyDescent="0.2">
      <c r="A174" s="7" t="s">
        <v>294</v>
      </c>
      <c r="B174" s="27">
        <v>43851</v>
      </c>
      <c r="C174" s="9" t="s">
        <v>38</v>
      </c>
      <c r="D174" s="9">
        <v>48</v>
      </c>
      <c r="E174" s="9" t="s">
        <v>4896</v>
      </c>
      <c r="F174" s="20" t="s">
        <v>4908</v>
      </c>
      <c r="G174" t="s">
        <v>4905</v>
      </c>
      <c r="H174" t="str">
        <f>VLOOKUP(E174,suppliers!$A$2:$B$18,2,)</f>
        <v>OTHER</v>
      </c>
      <c r="I174" t="str">
        <f>VLOOKUP(C174,Table_items[],2,FALSE)</f>
        <v>Sanmol 500 MG 4 Tablet</v>
      </c>
      <c r="J174" t="str">
        <f>VLOOKUP(C174,Table_items[],3,FALSE)</f>
        <v>Obat Sakit Kepala &amp; Demam</v>
      </c>
      <c r="K174" s="23">
        <f>VLOOKUP(C174,Table_items[],4,FALSE)</f>
        <v>1600</v>
      </c>
      <c r="L174" s="23">
        <f>VLOOKUP(C174,Table_items[],5,FALSE)</f>
        <v>1619</v>
      </c>
    </row>
    <row r="175" spans="1:12" x14ac:dyDescent="0.2">
      <c r="A175" s="11" t="s">
        <v>296</v>
      </c>
      <c r="B175" s="28">
        <v>43851</v>
      </c>
      <c r="C175" s="13" t="s">
        <v>22</v>
      </c>
      <c r="D175" s="13">
        <v>21</v>
      </c>
      <c r="E175" s="9" t="s">
        <v>4896</v>
      </c>
      <c r="F175" s="20" t="s">
        <v>4908</v>
      </c>
      <c r="G175" t="s">
        <v>4904</v>
      </c>
      <c r="H175" t="str">
        <f>VLOOKUP(E175,suppliers!$A$2:$B$18,2,)</f>
        <v>OTHER</v>
      </c>
      <c r="I175" t="str">
        <f>VLOOKUP(C175,Table_items[],2,FALSE)</f>
        <v>Candesartan Ogb Dexa</v>
      </c>
      <c r="J175" t="str">
        <f>VLOOKUP(C175,Table_items[],3,FALSE)</f>
        <v>Obat Hipertensi</v>
      </c>
      <c r="K175" s="23">
        <f>VLOOKUP(C175,Table_items[],4,FALSE)</f>
        <v>5000</v>
      </c>
      <c r="L175" s="23">
        <f>VLOOKUP(C175,Table_items[],5,FALSE)</f>
        <v>5095</v>
      </c>
    </row>
    <row r="176" spans="1:12" x14ac:dyDescent="0.2">
      <c r="A176" s="7" t="s">
        <v>297</v>
      </c>
      <c r="B176" s="27">
        <v>43851</v>
      </c>
      <c r="C176" s="9" t="s">
        <v>16</v>
      </c>
      <c r="D176" s="9">
        <v>3</v>
      </c>
      <c r="E176" s="9" t="s">
        <v>4896</v>
      </c>
      <c r="F176" s="20" t="s">
        <v>4908</v>
      </c>
      <c r="G176" t="s">
        <v>4904</v>
      </c>
      <c r="H176" t="str">
        <f>VLOOKUP(E176,suppliers!$A$2:$B$18,2,)</f>
        <v>OTHER</v>
      </c>
      <c r="I176" t="str">
        <f>VLOOKUP(C176,Table_items[],2,FALSE)</f>
        <v>Ultraflu Box Isi 25 Strip</v>
      </c>
      <c r="J176" t="str">
        <f>VLOOKUP(C176,Table_items[],3,FALSE)</f>
        <v>Obat Batuk &amp; Pilek</v>
      </c>
      <c r="K176" s="23">
        <f>VLOOKUP(C176,Table_items[],4,FALSE)</f>
        <v>72500</v>
      </c>
      <c r="L176" s="23">
        <f>VLOOKUP(C176,Table_items[],5,FALSE)</f>
        <v>73805</v>
      </c>
    </row>
    <row r="177" spans="1:12" x14ac:dyDescent="0.2">
      <c r="A177" s="11" t="s">
        <v>298</v>
      </c>
      <c r="B177" s="28">
        <v>43851</v>
      </c>
      <c r="C177" s="13" t="s">
        <v>11</v>
      </c>
      <c r="D177" s="13">
        <v>129</v>
      </c>
      <c r="E177" s="9" t="s">
        <v>4896</v>
      </c>
      <c r="F177" s="20" t="s">
        <v>4908</v>
      </c>
      <c r="G177" t="s">
        <v>4904</v>
      </c>
      <c r="H177" t="str">
        <f>VLOOKUP(E177,suppliers!$A$2:$B$18,2,)</f>
        <v>OTHER</v>
      </c>
      <c r="I177" t="str">
        <f>VLOOKUP(C177,Table_items[],2,FALSE)</f>
        <v>Neozep Forte 1 Strip 4 Tablet</v>
      </c>
      <c r="J177" t="str">
        <f>VLOOKUP(C177,Table_items[],3,FALSE)</f>
        <v>Obat Batuk &amp; Pilek</v>
      </c>
      <c r="K177" s="23">
        <f>VLOOKUP(C177,Table_items[],4,FALSE)</f>
        <v>2324</v>
      </c>
      <c r="L177" s="23">
        <f>VLOOKUP(C177,Table_items[],5,FALSE)</f>
        <v>2338</v>
      </c>
    </row>
    <row r="178" spans="1:12" x14ac:dyDescent="0.2">
      <c r="A178" s="7" t="s">
        <v>299</v>
      </c>
      <c r="B178" s="27">
        <v>43851</v>
      </c>
      <c r="C178" s="9" t="s">
        <v>25</v>
      </c>
      <c r="D178" s="9">
        <v>8</v>
      </c>
      <c r="E178" s="9" t="s">
        <v>4896</v>
      </c>
      <c r="F178" s="20" t="s">
        <v>4908</v>
      </c>
      <c r="G178" t="s">
        <v>4904</v>
      </c>
      <c r="H178" t="str">
        <f>VLOOKUP(E178,suppliers!$A$2:$B$18,2,)</f>
        <v>OTHER</v>
      </c>
      <c r="I178" t="str">
        <f>VLOOKUP(C178,Table_items[],2,FALSE)</f>
        <v>Irvell 150MG Box 20 Tablet</v>
      </c>
      <c r="J178" t="str">
        <f>VLOOKUP(C178,Table_items[],3,FALSE)</f>
        <v>Obat Hipertensi</v>
      </c>
      <c r="K178" s="23">
        <f>VLOOKUP(C178,Table_items[],4,FALSE)</f>
        <v>143991</v>
      </c>
      <c r="L178" s="23">
        <f>VLOOKUP(C178,Table_items[],5,FALSE)</f>
        <v>146871</v>
      </c>
    </row>
    <row r="179" spans="1:12" x14ac:dyDescent="0.2">
      <c r="A179" s="11" t="s">
        <v>300</v>
      </c>
      <c r="B179" s="28">
        <v>43852</v>
      </c>
      <c r="C179" s="13" t="s">
        <v>12</v>
      </c>
      <c r="D179" s="13">
        <v>51</v>
      </c>
      <c r="E179" s="9" t="s">
        <v>4896</v>
      </c>
      <c r="F179" s="20" t="s">
        <v>4908</v>
      </c>
      <c r="G179" t="s">
        <v>4904</v>
      </c>
      <c r="H179" t="str">
        <f>VLOOKUP(E179,suppliers!$A$2:$B$18,2,)</f>
        <v>OTHER</v>
      </c>
      <c r="I179" t="str">
        <f>VLOOKUP(C179,Table_items[],2,FALSE)</f>
        <v>Decolsen 1 Strip 4 Tablet</v>
      </c>
      <c r="J179" t="str">
        <f>VLOOKUP(C179,Table_items[],3,FALSE)</f>
        <v>Obat Batuk &amp; Pilek</v>
      </c>
      <c r="K179" s="23">
        <f>VLOOKUP(C179,Table_items[],4,FALSE)</f>
        <v>2886</v>
      </c>
      <c r="L179" s="23">
        <f>VLOOKUP(C179,Table_items[],5,FALSE)</f>
        <v>2915</v>
      </c>
    </row>
    <row r="180" spans="1:12" x14ac:dyDescent="0.2">
      <c r="A180" s="7" t="s">
        <v>301</v>
      </c>
      <c r="B180" s="27">
        <v>43852</v>
      </c>
      <c r="C180" s="9" t="s">
        <v>40</v>
      </c>
      <c r="D180" s="9">
        <v>36</v>
      </c>
      <c r="E180" s="9" t="s">
        <v>4896</v>
      </c>
      <c r="F180" s="20" t="s">
        <v>4908</v>
      </c>
      <c r="G180" t="s">
        <v>4904</v>
      </c>
      <c r="H180" t="str">
        <f>VLOOKUP(E180,suppliers!$A$2:$B$18,2,)</f>
        <v>OTHER</v>
      </c>
      <c r="I180" t="str">
        <f>VLOOKUP(C180,Table_items[],2,FALSE)</f>
        <v>Paramex Tablet / Obat</v>
      </c>
      <c r="J180" t="str">
        <f>VLOOKUP(C180,Table_items[],3,FALSE)</f>
        <v>Obat Sakit Kepala &amp; Demam</v>
      </c>
      <c r="K180" s="23">
        <f>VLOOKUP(C180,Table_items[],4,FALSE)</f>
        <v>2560</v>
      </c>
      <c r="L180" s="23">
        <f>VLOOKUP(C180,Table_items[],5,FALSE)</f>
        <v>2586</v>
      </c>
    </row>
    <row r="181" spans="1:12" x14ac:dyDescent="0.2">
      <c r="A181" s="11" t="s">
        <v>302</v>
      </c>
      <c r="B181" s="28">
        <v>43852</v>
      </c>
      <c r="C181" s="13" t="s">
        <v>28</v>
      </c>
      <c r="D181" s="13">
        <v>9</v>
      </c>
      <c r="E181" s="9" t="s">
        <v>4896</v>
      </c>
      <c r="F181" s="20" t="s">
        <v>4908</v>
      </c>
      <c r="G181" t="s">
        <v>4904</v>
      </c>
      <c r="H181" t="str">
        <f>VLOOKUP(E181,suppliers!$A$2:$B$18,2,)</f>
        <v>OTHER</v>
      </c>
      <c r="I181" t="str">
        <f>VLOOKUP(C181,Table_items[],2,FALSE)</f>
        <v>Hyperchol 100 MG 12 KPS</v>
      </c>
      <c r="J181" t="str">
        <f>VLOOKUP(C181,Table_items[],3,FALSE)</f>
        <v>Obat Kolesterol</v>
      </c>
      <c r="K181" s="23">
        <f>VLOOKUP(C181,Table_items[],4,FALSE)</f>
        <v>42800</v>
      </c>
      <c r="L181" s="23">
        <f>VLOOKUP(C181,Table_items[],5,FALSE)</f>
        <v>43442</v>
      </c>
    </row>
    <row r="182" spans="1:12" x14ac:dyDescent="0.2">
      <c r="A182" s="7" t="s">
        <v>303</v>
      </c>
      <c r="B182" s="27">
        <v>43853</v>
      </c>
      <c r="C182" s="9" t="s">
        <v>12</v>
      </c>
      <c r="D182" s="9">
        <v>65</v>
      </c>
      <c r="E182" s="9" t="s">
        <v>4896</v>
      </c>
      <c r="F182" s="20" t="s">
        <v>4908</v>
      </c>
      <c r="G182" t="s">
        <v>4904</v>
      </c>
      <c r="H182" t="str">
        <f>VLOOKUP(E182,suppliers!$A$2:$B$18,2,)</f>
        <v>OTHER</v>
      </c>
      <c r="I182" t="str">
        <f>VLOOKUP(C182,Table_items[],2,FALSE)</f>
        <v>Decolsen 1 Strip 4 Tablet</v>
      </c>
      <c r="J182" t="str">
        <f>VLOOKUP(C182,Table_items[],3,FALSE)</f>
        <v>Obat Batuk &amp; Pilek</v>
      </c>
      <c r="K182" s="23">
        <f>VLOOKUP(C182,Table_items[],4,FALSE)</f>
        <v>2886</v>
      </c>
      <c r="L182" s="23">
        <f>VLOOKUP(C182,Table_items[],5,FALSE)</f>
        <v>2915</v>
      </c>
    </row>
    <row r="183" spans="1:12" x14ac:dyDescent="0.2">
      <c r="A183" s="11" t="s">
        <v>304</v>
      </c>
      <c r="B183" s="28">
        <v>43853</v>
      </c>
      <c r="C183" s="13" t="s">
        <v>24</v>
      </c>
      <c r="D183" s="13">
        <v>13</v>
      </c>
      <c r="E183" s="9" t="s">
        <v>4896</v>
      </c>
      <c r="F183" s="20" t="s">
        <v>4908</v>
      </c>
      <c r="G183" t="s">
        <v>4904</v>
      </c>
      <c r="H183" t="str">
        <f>VLOOKUP(E183,suppliers!$A$2:$B$18,2,)</f>
        <v>OTHER</v>
      </c>
      <c r="I183" t="str">
        <f>VLOOKUP(C183,Table_items[],2,FALSE)</f>
        <v>Irbesartan</v>
      </c>
      <c r="J183" t="str">
        <f>VLOOKUP(C183,Table_items[],3,FALSE)</f>
        <v>Obat Hipertensi</v>
      </c>
      <c r="K183" s="23">
        <f>VLOOKUP(C183,Table_items[],4,FALSE)</f>
        <v>108794</v>
      </c>
      <c r="L183" s="23">
        <f>VLOOKUP(C183,Table_items[],5,FALSE)</f>
        <v>109447</v>
      </c>
    </row>
    <row r="184" spans="1:12" x14ac:dyDescent="0.2">
      <c r="A184" s="7" t="s">
        <v>305</v>
      </c>
      <c r="B184" s="27">
        <v>43853</v>
      </c>
      <c r="C184" s="9" t="s">
        <v>24</v>
      </c>
      <c r="D184" s="9">
        <v>2</v>
      </c>
      <c r="E184" s="9" t="s">
        <v>4896</v>
      </c>
      <c r="F184" s="20" t="s">
        <v>4908</v>
      </c>
      <c r="G184" t="s">
        <v>4904</v>
      </c>
      <c r="H184" t="str">
        <f>VLOOKUP(E184,suppliers!$A$2:$B$18,2,)</f>
        <v>OTHER</v>
      </c>
      <c r="I184" t="str">
        <f>VLOOKUP(C184,Table_items[],2,FALSE)</f>
        <v>Irbesartan</v>
      </c>
      <c r="J184" t="str">
        <f>VLOOKUP(C184,Table_items[],3,FALSE)</f>
        <v>Obat Hipertensi</v>
      </c>
      <c r="K184" s="23">
        <f>VLOOKUP(C184,Table_items[],4,FALSE)</f>
        <v>108794</v>
      </c>
      <c r="L184" s="23">
        <f>VLOOKUP(C184,Table_items[],5,FALSE)</f>
        <v>109447</v>
      </c>
    </row>
    <row r="185" spans="1:12" x14ac:dyDescent="0.2">
      <c r="A185" s="11" t="s">
        <v>306</v>
      </c>
      <c r="B185" s="28">
        <v>43853</v>
      </c>
      <c r="C185" s="13" t="s">
        <v>41</v>
      </c>
      <c r="D185" s="13">
        <v>33</v>
      </c>
      <c r="E185" s="9" t="s">
        <v>4896</v>
      </c>
      <c r="F185" s="20" t="s">
        <v>4908</v>
      </c>
      <c r="G185" t="s">
        <v>4904</v>
      </c>
      <c r="H185" t="str">
        <f>VLOOKUP(E185,suppliers!$A$2:$B$18,2,)</f>
        <v>OTHER</v>
      </c>
      <c r="I185" t="str">
        <f>VLOOKUP(C185,Table_items[],2,FALSE)</f>
        <v>Otilon Ear Drops 8 mL</v>
      </c>
      <c r="J185" t="str">
        <f>VLOOKUP(C185,Table_items[],3,FALSE)</f>
        <v>Obat Telinga</v>
      </c>
      <c r="K185" s="23">
        <f>VLOOKUP(C185,Table_items[],4,FALSE)</f>
        <v>55000</v>
      </c>
      <c r="L185" s="23">
        <f>VLOOKUP(C185,Table_items[],5,FALSE)</f>
        <v>55935</v>
      </c>
    </row>
    <row r="186" spans="1:12" x14ac:dyDescent="0.2">
      <c r="A186" s="7" t="s">
        <v>307</v>
      </c>
      <c r="B186" s="27">
        <v>43853</v>
      </c>
      <c r="C186" s="9" t="s">
        <v>22</v>
      </c>
      <c r="D186" s="9">
        <v>6</v>
      </c>
      <c r="E186" s="9" t="s">
        <v>4896</v>
      </c>
      <c r="F186" s="20" t="s">
        <v>4908</v>
      </c>
      <c r="G186" t="s">
        <v>4904</v>
      </c>
      <c r="H186" t="str">
        <f>VLOOKUP(E186,suppliers!$A$2:$B$18,2,)</f>
        <v>OTHER</v>
      </c>
      <c r="I186" t="str">
        <f>VLOOKUP(C186,Table_items[],2,FALSE)</f>
        <v>Candesartan Ogb Dexa</v>
      </c>
      <c r="J186" t="str">
        <f>VLOOKUP(C186,Table_items[],3,FALSE)</f>
        <v>Obat Hipertensi</v>
      </c>
      <c r="K186" s="23">
        <f>VLOOKUP(C186,Table_items[],4,FALSE)</f>
        <v>5000</v>
      </c>
      <c r="L186" s="23">
        <f>VLOOKUP(C186,Table_items[],5,FALSE)</f>
        <v>5095</v>
      </c>
    </row>
    <row r="187" spans="1:12" x14ac:dyDescent="0.2">
      <c r="A187" s="11" t="s">
        <v>308</v>
      </c>
      <c r="B187" s="28">
        <v>43853</v>
      </c>
      <c r="C187" s="13" t="s">
        <v>10</v>
      </c>
      <c r="D187" s="13">
        <v>1</v>
      </c>
      <c r="E187" s="9" t="s">
        <v>4896</v>
      </c>
      <c r="F187" s="20" t="s">
        <v>4908</v>
      </c>
      <c r="G187" t="s">
        <v>4904</v>
      </c>
      <c r="H187" t="str">
        <f>VLOOKUP(E187,suppliers!$A$2:$B$18,2,)</f>
        <v>OTHER</v>
      </c>
      <c r="I187" t="str">
        <f>VLOOKUP(C187,Table_items[],2,FALSE)</f>
        <v>Dexteem Box Plus 100 Tablet</v>
      </c>
      <c r="J187" t="str">
        <f>VLOOKUP(C187,Table_items[],3,FALSE)</f>
        <v>Obat Alergi</v>
      </c>
      <c r="K187" s="23">
        <f>VLOOKUP(C187,Table_items[],4,FALSE)</f>
        <v>25322</v>
      </c>
      <c r="L187" s="23">
        <f>VLOOKUP(C187,Table_items[],5,FALSE)</f>
        <v>25449</v>
      </c>
    </row>
    <row r="188" spans="1:12" x14ac:dyDescent="0.2">
      <c r="A188" s="7" t="s">
        <v>309</v>
      </c>
      <c r="B188" s="27">
        <v>43853</v>
      </c>
      <c r="C188" s="9" t="s">
        <v>36</v>
      </c>
      <c r="D188" s="9">
        <v>40</v>
      </c>
      <c r="E188" s="9" t="s">
        <v>4896</v>
      </c>
      <c r="F188" s="20" t="s">
        <v>4908</v>
      </c>
      <c r="G188" t="s">
        <v>4904</v>
      </c>
      <c r="H188" t="str">
        <f>VLOOKUP(E188,suppliers!$A$2:$B$18,2,)</f>
        <v>OTHER</v>
      </c>
      <c r="I188" t="str">
        <f>VLOOKUP(C188,Table_items[],2,FALSE)</f>
        <v>Sanmol Paracetamol</v>
      </c>
      <c r="J188" t="str">
        <f>VLOOKUP(C188,Table_items[],3,FALSE)</f>
        <v>Obat Sakit Kepala &amp; Demam</v>
      </c>
      <c r="K188" s="23">
        <f>VLOOKUP(C188,Table_items[],4,FALSE)</f>
        <v>16100</v>
      </c>
      <c r="L188" s="23">
        <f>VLOOKUP(C188,Table_items[],5,FALSE)</f>
        <v>16261</v>
      </c>
    </row>
    <row r="189" spans="1:12" x14ac:dyDescent="0.2">
      <c r="A189" s="11" t="s">
        <v>310</v>
      </c>
      <c r="B189" s="28">
        <v>43853</v>
      </c>
      <c r="C189" s="13" t="s">
        <v>36</v>
      </c>
      <c r="D189" s="13">
        <v>30</v>
      </c>
      <c r="E189" s="9" t="s">
        <v>4896</v>
      </c>
      <c r="F189" s="20" t="s">
        <v>4908</v>
      </c>
      <c r="G189" t="s">
        <v>4904</v>
      </c>
      <c r="H189" t="str">
        <f>VLOOKUP(E189,suppliers!$A$2:$B$18,2,)</f>
        <v>OTHER</v>
      </c>
      <c r="I189" t="str">
        <f>VLOOKUP(C189,Table_items[],2,FALSE)</f>
        <v>Sanmol Paracetamol</v>
      </c>
      <c r="J189" t="str">
        <f>VLOOKUP(C189,Table_items[],3,FALSE)</f>
        <v>Obat Sakit Kepala &amp; Demam</v>
      </c>
      <c r="K189" s="23">
        <f>VLOOKUP(C189,Table_items[],4,FALSE)</f>
        <v>16100</v>
      </c>
      <c r="L189" s="23">
        <f>VLOOKUP(C189,Table_items[],5,FALSE)</f>
        <v>16261</v>
      </c>
    </row>
    <row r="190" spans="1:12" x14ac:dyDescent="0.2">
      <c r="A190" s="7" t="s">
        <v>311</v>
      </c>
      <c r="B190" s="27">
        <v>43853</v>
      </c>
      <c r="C190" s="9" t="s">
        <v>20</v>
      </c>
      <c r="D190" s="9">
        <v>4</v>
      </c>
      <c r="E190" s="9" t="s">
        <v>4896</v>
      </c>
      <c r="F190" s="20" t="s">
        <v>4908</v>
      </c>
      <c r="G190" t="s">
        <v>4904</v>
      </c>
      <c r="H190" t="str">
        <f>VLOOKUP(E190,suppliers!$A$2:$B$18,2,)</f>
        <v>OTHER</v>
      </c>
      <c r="I190" t="str">
        <f>VLOOKUP(C190,Table_items[],2,FALSE)</f>
        <v>Carditens</v>
      </c>
      <c r="J190" t="str">
        <f>VLOOKUP(C190,Table_items[],3,FALSE)</f>
        <v>Obat Hipertensi</v>
      </c>
      <c r="K190" s="23">
        <f>VLOOKUP(C190,Table_items[],4,FALSE)</f>
        <v>100000</v>
      </c>
      <c r="L190" s="23">
        <f>VLOOKUP(C190,Table_items[],5,FALSE)</f>
        <v>100900</v>
      </c>
    </row>
    <row r="191" spans="1:12" x14ac:dyDescent="0.2">
      <c r="A191" s="11" t="s">
        <v>312</v>
      </c>
      <c r="B191" s="28">
        <v>43853</v>
      </c>
      <c r="C191" s="13" t="s">
        <v>8</v>
      </c>
      <c r="D191" s="13">
        <v>125</v>
      </c>
      <c r="E191" s="9" t="s">
        <v>4896</v>
      </c>
      <c r="F191" s="20" t="s">
        <v>4908</v>
      </c>
      <c r="G191" t="s">
        <v>4904</v>
      </c>
      <c r="H191" t="str">
        <f>VLOOKUP(E191,suppliers!$A$2:$B$18,2,)</f>
        <v>OTHER</v>
      </c>
      <c r="I191" t="str">
        <f>VLOOKUP(C191,Table_items[],2,FALSE)</f>
        <v>Bisoprolol Ogb Dexa</v>
      </c>
      <c r="J191" t="str">
        <f>VLOOKUP(C191,Table_items[],3,FALSE)</f>
        <v>Obat Alergi</v>
      </c>
      <c r="K191" s="23">
        <f>VLOOKUP(C191,Table_items[],4,FALSE)</f>
        <v>10000</v>
      </c>
      <c r="L191" s="23">
        <f>VLOOKUP(C191,Table_items[],5,FALSE)</f>
        <v>10180</v>
      </c>
    </row>
    <row r="192" spans="1:12" x14ac:dyDescent="0.2">
      <c r="A192" s="7" t="s">
        <v>313</v>
      </c>
      <c r="B192" s="27">
        <v>43854</v>
      </c>
      <c r="C192" s="9" t="s">
        <v>9</v>
      </c>
      <c r="D192" s="9">
        <v>25</v>
      </c>
      <c r="E192" s="9" t="s">
        <v>4896</v>
      </c>
      <c r="F192" s="20" t="s">
        <v>4908</v>
      </c>
      <c r="G192" t="s">
        <v>4904</v>
      </c>
      <c r="H192" t="str">
        <f>VLOOKUP(E192,suppliers!$A$2:$B$18,2,)</f>
        <v>OTHER</v>
      </c>
      <c r="I192" t="str">
        <f>VLOOKUP(C192,Table_items[],2,FALSE)</f>
        <v>Bedak Heroxyn 150 gr</v>
      </c>
      <c r="J192" t="str">
        <f>VLOOKUP(C192,Table_items[],3,FALSE)</f>
        <v>Obat Alergi</v>
      </c>
      <c r="K192" s="23">
        <f>VLOOKUP(C192,Table_items[],4,FALSE)</f>
        <v>16950</v>
      </c>
      <c r="L192" s="23">
        <f>VLOOKUP(C192,Table_items[],5,FALSE)</f>
        <v>17170</v>
      </c>
    </row>
    <row r="193" spans="1:12" x14ac:dyDescent="0.2">
      <c r="A193" s="11" t="s">
        <v>314</v>
      </c>
      <c r="B193" s="28">
        <v>43854</v>
      </c>
      <c r="C193" s="13" t="s">
        <v>38</v>
      </c>
      <c r="D193" s="13">
        <v>12</v>
      </c>
      <c r="E193" s="9" t="s">
        <v>4896</v>
      </c>
      <c r="F193" s="20" t="s">
        <v>4908</v>
      </c>
      <c r="G193" t="s">
        <v>4904</v>
      </c>
      <c r="H193" t="str">
        <f>VLOOKUP(E193,suppliers!$A$2:$B$18,2,)</f>
        <v>OTHER</v>
      </c>
      <c r="I193" t="str">
        <f>VLOOKUP(C193,Table_items[],2,FALSE)</f>
        <v>Sanmol 500 MG 4 Tablet</v>
      </c>
      <c r="J193" t="str">
        <f>VLOOKUP(C193,Table_items[],3,FALSE)</f>
        <v>Obat Sakit Kepala &amp; Demam</v>
      </c>
      <c r="K193" s="23">
        <f>VLOOKUP(C193,Table_items[],4,FALSE)</f>
        <v>1600</v>
      </c>
      <c r="L193" s="23">
        <f>VLOOKUP(C193,Table_items[],5,FALSE)</f>
        <v>1619</v>
      </c>
    </row>
    <row r="194" spans="1:12" x14ac:dyDescent="0.2">
      <c r="A194" s="7" t="s">
        <v>315</v>
      </c>
      <c r="B194" s="27">
        <v>43854</v>
      </c>
      <c r="C194" s="9" t="s">
        <v>41</v>
      </c>
      <c r="D194" s="9">
        <v>17</v>
      </c>
      <c r="E194" s="9" t="s">
        <v>4896</v>
      </c>
      <c r="F194" s="20" t="s">
        <v>4908</v>
      </c>
      <c r="G194" t="s">
        <v>4904</v>
      </c>
      <c r="H194" t="str">
        <f>VLOOKUP(E194,suppliers!$A$2:$B$18,2,)</f>
        <v>OTHER</v>
      </c>
      <c r="I194" t="str">
        <f>VLOOKUP(C194,Table_items[],2,FALSE)</f>
        <v>Otilon Ear Drops 8 mL</v>
      </c>
      <c r="J194" t="str">
        <f>VLOOKUP(C194,Table_items[],3,FALSE)</f>
        <v>Obat Telinga</v>
      </c>
      <c r="K194" s="23">
        <f>VLOOKUP(C194,Table_items[],4,FALSE)</f>
        <v>55000</v>
      </c>
      <c r="L194" s="23">
        <f>VLOOKUP(C194,Table_items[],5,FALSE)</f>
        <v>55935</v>
      </c>
    </row>
    <row r="195" spans="1:12" x14ac:dyDescent="0.2">
      <c r="A195" s="11" t="s">
        <v>316</v>
      </c>
      <c r="B195" s="28">
        <v>43854</v>
      </c>
      <c r="C195" s="13" t="s">
        <v>36</v>
      </c>
      <c r="D195" s="13">
        <v>5</v>
      </c>
      <c r="E195" s="9" t="s">
        <v>4896</v>
      </c>
      <c r="F195" s="20" t="s">
        <v>4908</v>
      </c>
      <c r="G195" t="s">
        <v>4904</v>
      </c>
      <c r="H195" t="str">
        <f>VLOOKUP(E195,suppliers!$A$2:$B$18,2,)</f>
        <v>OTHER</v>
      </c>
      <c r="I195" t="str">
        <f>VLOOKUP(C195,Table_items[],2,FALSE)</f>
        <v>Sanmol Paracetamol</v>
      </c>
      <c r="J195" t="str">
        <f>VLOOKUP(C195,Table_items[],3,FALSE)</f>
        <v>Obat Sakit Kepala &amp; Demam</v>
      </c>
      <c r="K195" s="23">
        <f>VLOOKUP(C195,Table_items[],4,FALSE)</f>
        <v>16100</v>
      </c>
      <c r="L195" s="23">
        <f>VLOOKUP(C195,Table_items[],5,FALSE)</f>
        <v>16261</v>
      </c>
    </row>
    <row r="196" spans="1:12" x14ac:dyDescent="0.2">
      <c r="A196" s="7" t="s">
        <v>317</v>
      </c>
      <c r="B196" s="27">
        <v>43854</v>
      </c>
      <c r="C196" s="9" t="s">
        <v>28</v>
      </c>
      <c r="D196" s="9">
        <v>7</v>
      </c>
      <c r="E196" s="9" t="s">
        <v>4896</v>
      </c>
      <c r="F196" s="20" t="s">
        <v>4908</v>
      </c>
      <c r="G196" t="s">
        <v>4904</v>
      </c>
      <c r="H196" t="str">
        <f>VLOOKUP(E196,suppliers!$A$2:$B$18,2,)</f>
        <v>OTHER</v>
      </c>
      <c r="I196" t="str">
        <f>VLOOKUP(C196,Table_items[],2,FALSE)</f>
        <v>Hyperchol 100 MG 12 KPS</v>
      </c>
      <c r="J196" t="str">
        <f>VLOOKUP(C196,Table_items[],3,FALSE)</f>
        <v>Obat Kolesterol</v>
      </c>
      <c r="K196" s="23">
        <f>VLOOKUP(C196,Table_items[],4,FALSE)</f>
        <v>42800</v>
      </c>
      <c r="L196" s="23">
        <f>VLOOKUP(C196,Table_items[],5,FALSE)</f>
        <v>43442</v>
      </c>
    </row>
    <row r="197" spans="1:12" x14ac:dyDescent="0.2">
      <c r="A197" s="11" t="s">
        <v>318</v>
      </c>
      <c r="B197" s="28">
        <v>43854</v>
      </c>
      <c r="C197" s="13" t="s">
        <v>35</v>
      </c>
      <c r="D197" s="13">
        <v>22</v>
      </c>
      <c r="E197" s="9" t="s">
        <v>4896</v>
      </c>
      <c r="F197" s="20" t="s">
        <v>4908</v>
      </c>
      <c r="G197" t="s">
        <v>4904</v>
      </c>
      <c r="H197" t="str">
        <f>VLOOKUP(E197,suppliers!$A$2:$B$18,2,)</f>
        <v>OTHER</v>
      </c>
      <c r="I197" t="str">
        <f>VLOOKUP(C197,Table_items[],2,FALSE)</f>
        <v>Proris Ibuprofen</v>
      </c>
      <c r="J197" t="str">
        <f>VLOOKUP(C197,Table_items[],3,FALSE)</f>
        <v>Obat Sakit Kepala &amp; Demam</v>
      </c>
      <c r="K197" s="23">
        <f>VLOOKUP(C197,Table_items[],4,FALSE)</f>
        <v>25000</v>
      </c>
      <c r="L197" s="23">
        <f>VLOOKUP(C197,Table_items[],5,FALSE)</f>
        <v>25275</v>
      </c>
    </row>
    <row r="198" spans="1:12" x14ac:dyDescent="0.2">
      <c r="A198" s="7" t="s">
        <v>319</v>
      </c>
      <c r="B198" s="27">
        <v>43854</v>
      </c>
      <c r="C198" s="9" t="s">
        <v>11</v>
      </c>
      <c r="D198" s="9">
        <v>44</v>
      </c>
      <c r="E198" s="9" t="s">
        <v>4896</v>
      </c>
      <c r="F198" s="20" t="s">
        <v>4908</v>
      </c>
      <c r="G198" t="s">
        <v>4904</v>
      </c>
      <c r="H198" t="str">
        <f>VLOOKUP(E198,suppliers!$A$2:$B$18,2,)</f>
        <v>OTHER</v>
      </c>
      <c r="I198" t="str">
        <f>VLOOKUP(C198,Table_items[],2,FALSE)</f>
        <v>Neozep Forte 1 Strip 4 Tablet</v>
      </c>
      <c r="J198" t="str">
        <f>VLOOKUP(C198,Table_items[],3,FALSE)</f>
        <v>Obat Batuk &amp; Pilek</v>
      </c>
      <c r="K198" s="23">
        <f>VLOOKUP(C198,Table_items[],4,FALSE)</f>
        <v>2324</v>
      </c>
      <c r="L198" s="23">
        <f>VLOOKUP(C198,Table_items[],5,FALSE)</f>
        <v>2338</v>
      </c>
    </row>
    <row r="199" spans="1:12" x14ac:dyDescent="0.2">
      <c r="A199" s="11" t="s">
        <v>320</v>
      </c>
      <c r="B199" s="28">
        <v>43855</v>
      </c>
      <c r="C199" s="13" t="s">
        <v>12</v>
      </c>
      <c r="D199" s="13">
        <v>97</v>
      </c>
      <c r="E199" s="9" t="s">
        <v>4896</v>
      </c>
      <c r="F199" s="20" t="s">
        <v>4908</v>
      </c>
      <c r="G199" t="s">
        <v>4904</v>
      </c>
      <c r="H199" t="str">
        <f>VLOOKUP(E199,suppliers!$A$2:$B$18,2,)</f>
        <v>OTHER</v>
      </c>
      <c r="I199" t="str">
        <f>VLOOKUP(C199,Table_items[],2,FALSE)</f>
        <v>Decolsen 1 Strip 4 Tablet</v>
      </c>
      <c r="J199" t="str">
        <f>VLOOKUP(C199,Table_items[],3,FALSE)</f>
        <v>Obat Batuk &amp; Pilek</v>
      </c>
      <c r="K199" s="23">
        <f>VLOOKUP(C199,Table_items[],4,FALSE)</f>
        <v>2886</v>
      </c>
      <c r="L199" s="23">
        <f>VLOOKUP(C199,Table_items[],5,FALSE)</f>
        <v>2915</v>
      </c>
    </row>
    <row r="200" spans="1:12" x14ac:dyDescent="0.2">
      <c r="A200" s="7" t="s">
        <v>321</v>
      </c>
      <c r="B200" s="27">
        <v>43855</v>
      </c>
      <c r="C200" s="9" t="s">
        <v>37</v>
      </c>
      <c r="D200" s="9">
        <v>9</v>
      </c>
      <c r="E200" s="9" t="s">
        <v>4896</v>
      </c>
      <c r="F200" s="20" t="s">
        <v>4908</v>
      </c>
      <c r="G200" t="s">
        <v>4904</v>
      </c>
      <c r="H200" t="str">
        <f>VLOOKUP(E200,suppliers!$A$2:$B$18,2,)</f>
        <v>OTHER</v>
      </c>
      <c r="I200" t="str">
        <f>VLOOKUP(C200,Table_items[],2,FALSE)</f>
        <v>Bodrex Extra</v>
      </c>
      <c r="J200" t="str">
        <f>VLOOKUP(C200,Table_items[],3,FALSE)</f>
        <v>Obat Sakit Kepala &amp; Demam</v>
      </c>
      <c r="K200" s="23">
        <f>VLOOKUP(C200,Table_items[],4,FALSE)</f>
        <v>50788</v>
      </c>
      <c r="L200" s="23">
        <f>VLOOKUP(C200,Table_items[],5,FALSE)</f>
        <v>51753</v>
      </c>
    </row>
    <row r="201" spans="1:12" x14ac:dyDescent="0.2">
      <c r="A201" s="11" t="s">
        <v>322</v>
      </c>
      <c r="B201" s="28">
        <v>43855</v>
      </c>
      <c r="C201" s="13" t="s">
        <v>37</v>
      </c>
      <c r="D201" s="13">
        <v>39</v>
      </c>
      <c r="E201" s="9" t="s">
        <v>4896</v>
      </c>
      <c r="F201" s="20" t="s">
        <v>4908</v>
      </c>
      <c r="G201" t="s">
        <v>4904</v>
      </c>
      <c r="H201" t="str">
        <f>VLOOKUP(E201,suppliers!$A$2:$B$18,2,)</f>
        <v>OTHER</v>
      </c>
      <c r="I201" t="str">
        <f>VLOOKUP(C201,Table_items[],2,FALSE)</f>
        <v>Bodrex Extra</v>
      </c>
      <c r="J201" t="str">
        <f>VLOOKUP(C201,Table_items[],3,FALSE)</f>
        <v>Obat Sakit Kepala &amp; Demam</v>
      </c>
      <c r="K201" s="23">
        <f>VLOOKUP(C201,Table_items[],4,FALSE)</f>
        <v>50788</v>
      </c>
      <c r="L201" s="23">
        <f>VLOOKUP(C201,Table_items[],5,FALSE)</f>
        <v>51753</v>
      </c>
    </row>
    <row r="202" spans="1:12" x14ac:dyDescent="0.2">
      <c r="A202" s="7" t="s">
        <v>323</v>
      </c>
      <c r="B202" s="27">
        <v>43855</v>
      </c>
      <c r="C202" s="9" t="s">
        <v>37</v>
      </c>
      <c r="D202" s="9">
        <v>56</v>
      </c>
      <c r="E202" s="9" t="s">
        <v>4896</v>
      </c>
      <c r="F202" s="20" t="s">
        <v>4908</v>
      </c>
      <c r="G202" t="s">
        <v>4904</v>
      </c>
      <c r="H202" t="str">
        <f>VLOOKUP(E202,suppliers!$A$2:$B$18,2,)</f>
        <v>OTHER</v>
      </c>
      <c r="I202" t="str">
        <f>VLOOKUP(C202,Table_items[],2,FALSE)</f>
        <v>Bodrex Extra</v>
      </c>
      <c r="J202" t="str">
        <f>VLOOKUP(C202,Table_items[],3,FALSE)</f>
        <v>Obat Sakit Kepala &amp; Demam</v>
      </c>
      <c r="K202" s="23">
        <f>VLOOKUP(C202,Table_items[],4,FALSE)</f>
        <v>50788</v>
      </c>
      <c r="L202" s="23">
        <f>VLOOKUP(C202,Table_items[],5,FALSE)</f>
        <v>51753</v>
      </c>
    </row>
    <row r="203" spans="1:12" x14ac:dyDescent="0.2">
      <c r="A203" s="11" t="s">
        <v>324</v>
      </c>
      <c r="B203" s="28">
        <v>43855</v>
      </c>
      <c r="C203" s="13" t="s">
        <v>38</v>
      </c>
      <c r="D203" s="13">
        <v>18</v>
      </c>
      <c r="E203" s="9" t="s">
        <v>4896</v>
      </c>
      <c r="F203" s="20" t="s">
        <v>4908</v>
      </c>
      <c r="G203" t="s">
        <v>4904</v>
      </c>
      <c r="H203" t="str">
        <f>VLOOKUP(E203,suppliers!$A$2:$B$18,2,)</f>
        <v>OTHER</v>
      </c>
      <c r="I203" t="str">
        <f>VLOOKUP(C203,Table_items[],2,FALSE)</f>
        <v>Sanmol 500 MG 4 Tablet</v>
      </c>
      <c r="J203" t="str">
        <f>VLOOKUP(C203,Table_items[],3,FALSE)</f>
        <v>Obat Sakit Kepala &amp; Demam</v>
      </c>
      <c r="K203" s="23">
        <f>VLOOKUP(C203,Table_items[],4,FALSE)</f>
        <v>1600</v>
      </c>
      <c r="L203" s="23">
        <f>VLOOKUP(C203,Table_items[],5,FALSE)</f>
        <v>1619</v>
      </c>
    </row>
    <row r="204" spans="1:12" x14ac:dyDescent="0.2">
      <c r="A204" s="7" t="s">
        <v>325</v>
      </c>
      <c r="B204" s="27">
        <v>43855</v>
      </c>
      <c r="C204" s="9" t="s">
        <v>38</v>
      </c>
      <c r="D204" s="9">
        <v>35</v>
      </c>
      <c r="E204" s="9" t="s">
        <v>4896</v>
      </c>
      <c r="F204" s="20" t="s">
        <v>4908</v>
      </c>
      <c r="G204" t="s">
        <v>4904</v>
      </c>
      <c r="H204" t="str">
        <f>VLOOKUP(E204,suppliers!$A$2:$B$18,2,)</f>
        <v>OTHER</v>
      </c>
      <c r="I204" t="str">
        <f>VLOOKUP(C204,Table_items[],2,FALSE)</f>
        <v>Sanmol 500 MG 4 Tablet</v>
      </c>
      <c r="J204" t="str">
        <f>VLOOKUP(C204,Table_items[],3,FALSE)</f>
        <v>Obat Sakit Kepala &amp; Demam</v>
      </c>
      <c r="K204" s="23">
        <f>VLOOKUP(C204,Table_items[],4,FALSE)</f>
        <v>1600</v>
      </c>
      <c r="L204" s="23">
        <f>VLOOKUP(C204,Table_items[],5,FALSE)</f>
        <v>1619</v>
      </c>
    </row>
    <row r="205" spans="1:12" x14ac:dyDescent="0.2">
      <c r="A205" s="11" t="s">
        <v>326</v>
      </c>
      <c r="B205" s="28">
        <v>43855</v>
      </c>
      <c r="C205" s="13" t="s">
        <v>38</v>
      </c>
      <c r="D205" s="13">
        <v>39</v>
      </c>
      <c r="E205" s="9" t="s">
        <v>4896</v>
      </c>
      <c r="F205" s="20" t="s">
        <v>4908</v>
      </c>
      <c r="G205" t="s">
        <v>4904</v>
      </c>
      <c r="H205" t="str">
        <f>VLOOKUP(E205,suppliers!$A$2:$B$18,2,)</f>
        <v>OTHER</v>
      </c>
      <c r="I205" t="str">
        <f>VLOOKUP(C205,Table_items[],2,FALSE)</f>
        <v>Sanmol 500 MG 4 Tablet</v>
      </c>
      <c r="J205" t="str">
        <f>VLOOKUP(C205,Table_items[],3,FALSE)</f>
        <v>Obat Sakit Kepala &amp; Demam</v>
      </c>
      <c r="K205" s="23">
        <f>VLOOKUP(C205,Table_items[],4,FALSE)</f>
        <v>1600</v>
      </c>
      <c r="L205" s="23">
        <f>VLOOKUP(C205,Table_items[],5,FALSE)</f>
        <v>1619</v>
      </c>
    </row>
    <row r="206" spans="1:12" x14ac:dyDescent="0.2">
      <c r="A206" s="7" t="s">
        <v>327</v>
      </c>
      <c r="B206" s="27">
        <v>43855</v>
      </c>
      <c r="C206" s="9" t="s">
        <v>7</v>
      </c>
      <c r="D206" s="9">
        <v>35</v>
      </c>
      <c r="E206" s="9" t="s">
        <v>4896</v>
      </c>
      <c r="F206" s="20" t="s">
        <v>4908</v>
      </c>
      <c r="G206" t="s">
        <v>4904</v>
      </c>
      <c r="H206" t="str">
        <f>VLOOKUP(E206,suppliers!$A$2:$B$18,2,)</f>
        <v>OTHER</v>
      </c>
      <c r="I206" t="str">
        <f>VLOOKUP(C206,Table_items[],2,FALSE)</f>
        <v>Acetylcysteine Mahakam 200 mg</v>
      </c>
      <c r="J206" t="str">
        <f>VLOOKUP(C206,Table_items[],3,FALSE)</f>
        <v>Obat Alergi</v>
      </c>
      <c r="K206" s="23">
        <f>VLOOKUP(C206,Table_items[],4,FALSE)</f>
        <v>33000</v>
      </c>
      <c r="L206" s="23">
        <f>VLOOKUP(C206,Table_items[],5,FALSE)</f>
        <v>33330</v>
      </c>
    </row>
    <row r="207" spans="1:12" x14ac:dyDescent="0.2">
      <c r="A207" s="11" t="s">
        <v>328</v>
      </c>
      <c r="B207" s="28">
        <v>43855</v>
      </c>
      <c r="C207" s="13" t="s">
        <v>39</v>
      </c>
      <c r="D207" s="13">
        <v>35</v>
      </c>
      <c r="E207" s="9" t="s">
        <v>4896</v>
      </c>
      <c r="F207" s="20" t="s">
        <v>4908</v>
      </c>
      <c r="G207" t="s">
        <v>4904</v>
      </c>
      <c r="H207" t="str">
        <f>VLOOKUP(E207,suppliers!$A$2:$B$18,2,)</f>
        <v>OTHER</v>
      </c>
      <c r="I207" t="str">
        <f>VLOOKUP(C207,Table_items[],2,FALSE)</f>
        <v>Cilostazol Bernofarm</v>
      </c>
      <c r="J207" t="str">
        <f>VLOOKUP(C207,Table_items[],3,FALSE)</f>
        <v>Obat Sakit Kepala &amp; Demam</v>
      </c>
      <c r="K207" s="23">
        <f>VLOOKUP(C207,Table_items[],4,FALSE)</f>
        <v>45450</v>
      </c>
      <c r="L207" s="23">
        <f>VLOOKUP(C207,Table_items[],5,FALSE)</f>
        <v>46223</v>
      </c>
    </row>
    <row r="208" spans="1:12" x14ac:dyDescent="0.2">
      <c r="A208" s="7" t="s">
        <v>329</v>
      </c>
      <c r="B208" s="27">
        <v>43856</v>
      </c>
      <c r="C208" s="9" t="s">
        <v>37</v>
      </c>
      <c r="D208" s="9">
        <v>72</v>
      </c>
      <c r="E208" s="9" t="s">
        <v>4896</v>
      </c>
      <c r="F208" s="20" t="s">
        <v>4908</v>
      </c>
      <c r="G208" t="s">
        <v>4904</v>
      </c>
      <c r="H208" t="str">
        <f>VLOOKUP(E208,suppliers!$A$2:$B$18,2,)</f>
        <v>OTHER</v>
      </c>
      <c r="I208" t="str">
        <f>VLOOKUP(C208,Table_items[],2,FALSE)</f>
        <v>Bodrex Extra</v>
      </c>
      <c r="J208" t="str">
        <f>VLOOKUP(C208,Table_items[],3,FALSE)</f>
        <v>Obat Sakit Kepala &amp; Demam</v>
      </c>
      <c r="K208" s="23">
        <f>VLOOKUP(C208,Table_items[],4,FALSE)</f>
        <v>50788</v>
      </c>
      <c r="L208" s="23">
        <f>VLOOKUP(C208,Table_items[],5,FALSE)</f>
        <v>51753</v>
      </c>
    </row>
    <row r="209" spans="1:12" x14ac:dyDescent="0.2">
      <c r="A209" s="11" t="s">
        <v>330</v>
      </c>
      <c r="B209" s="28">
        <v>43856</v>
      </c>
      <c r="C209" s="13" t="s">
        <v>9</v>
      </c>
      <c r="D209" s="13">
        <v>45</v>
      </c>
      <c r="E209" s="9" t="s">
        <v>4896</v>
      </c>
      <c r="F209" s="20" t="s">
        <v>4908</v>
      </c>
      <c r="G209" t="s">
        <v>4904</v>
      </c>
      <c r="H209" t="str">
        <f>VLOOKUP(E209,suppliers!$A$2:$B$18,2,)</f>
        <v>OTHER</v>
      </c>
      <c r="I209" t="str">
        <f>VLOOKUP(C209,Table_items[],2,FALSE)</f>
        <v>Bedak Heroxyn 150 gr</v>
      </c>
      <c r="J209" t="str">
        <f>VLOOKUP(C209,Table_items[],3,FALSE)</f>
        <v>Obat Alergi</v>
      </c>
      <c r="K209" s="23">
        <f>VLOOKUP(C209,Table_items[],4,FALSE)</f>
        <v>16950</v>
      </c>
      <c r="L209" s="23">
        <f>VLOOKUP(C209,Table_items[],5,FALSE)</f>
        <v>17170</v>
      </c>
    </row>
    <row r="210" spans="1:12" x14ac:dyDescent="0.2">
      <c r="A210" s="7" t="s">
        <v>331</v>
      </c>
      <c r="B210" s="27">
        <v>43856</v>
      </c>
      <c r="C210" s="9" t="s">
        <v>38</v>
      </c>
      <c r="D210" s="9">
        <v>19</v>
      </c>
      <c r="E210" s="9" t="s">
        <v>4896</v>
      </c>
      <c r="F210" s="20" t="s">
        <v>4908</v>
      </c>
      <c r="G210" t="s">
        <v>4904</v>
      </c>
      <c r="H210" t="str">
        <f>VLOOKUP(E210,suppliers!$A$2:$B$18,2,)</f>
        <v>OTHER</v>
      </c>
      <c r="I210" t="str">
        <f>VLOOKUP(C210,Table_items[],2,FALSE)</f>
        <v>Sanmol 500 MG 4 Tablet</v>
      </c>
      <c r="J210" t="str">
        <f>VLOOKUP(C210,Table_items[],3,FALSE)</f>
        <v>Obat Sakit Kepala &amp; Demam</v>
      </c>
      <c r="K210" s="23">
        <f>VLOOKUP(C210,Table_items[],4,FALSE)</f>
        <v>1600</v>
      </c>
      <c r="L210" s="23">
        <f>VLOOKUP(C210,Table_items[],5,FALSE)</f>
        <v>1619</v>
      </c>
    </row>
    <row r="211" spans="1:12" x14ac:dyDescent="0.2">
      <c r="A211" s="11" t="s">
        <v>332</v>
      </c>
      <c r="B211" s="28">
        <v>43856</v>
      </c>
      <c r="C211" s="13" t="s">
        <v>36</v>
      </c>
      <c r="D211" s="13">
        <v>2</v>
      </c>
      <c r="E211" s="9" t="s">
        <v>4896</v>
      </c>
      <c r="F211" s="20" t="s">
        <v>4908</v>
      </c>
      <c r="G211" t="s">
        <v>4904</v>
      </c>
      <c r="H211" t="str">
        <f>VLOOKUP(E211,suppliers!$A$2:$B$18,2,)</f>
        <v>OTHER</v>
      </c>
      <c r="I211" t="str">
        <f>VLOOKUP(C211,Table_items[],2,FALSE)</f>
        <v>Sanmol Paracetamol</v>
      </c>
      <c r="J211" t="str">
        <f>VLOOKUP(C211,Table_items[],3,FALSE)</f>
        <v>Obat Sakit Kepala &amp; Demam</v>
      </c>
      <c r="K211" s="23">
        <f>VLOOKUP(C211,Table_items[],4,FALSE)</f>
        <v>16100</v>
      </c>
      <c r="L211" s="23">
        <f>VLOOKUP(C211,Table_items[],5,FALSE)</f>
        <v>16261</v>
      </c>
    </row>
    <row r="212" spans="1:12" x14ac:dyDescent="0.2">
      <c r="A212" s="7" t="s">
        <v>333</v>
      </c>
      <c r="B212" s="27">
        <v>43856</v>
      </c>
      <c r="C212" s="9" t="s">
        <v>36</v>
      </c>
      <c r="D212" s="9">
        <v>89</v>
      </c>
      <c r="E212" s="9" t="s">
        <v>4896</v>
      </c>
      <c r="F212" s="20" t="s">
        <v>4908</v>
      </c>
      <c r="G212" t="s">
        <v>4904</v>
      </c>
      <c r="H212" t="str">
        <f>VLOOKUP(E212,suppliers!$A$2:$B$18,2,)</f>
        <v>OTHER</v>
      </c>
      <c r="I212" t="str">
        <f>VLOOKUP(C212,Table_items[],2,FALSE)</f>
        <v>Sanmol Paracetamol</v>
      </c>
      <c r="J212" t="str">
        <f>VLOOKUP(C212,Table_items[],3,FALSE)</f>
        <v>Obat Sakit Kepala &amp; Demam</v>
      </c>
      <c r="K212" s="23">
        <f>VLOOKUP(C212,Table_items[],4,FALSE)</f>
        <v>16100</v>
      </c>
      <c r="L212" s="23">
        <f>VLOOKUP(C212,Table_items[],5,FALSE)</f>
        <v>16261</v>
      </c>
    </row>
    <row r="213" spans="1:12" x14ac:dyDescent="0.2">
      <c r="A213" s="11" t="s">
        <v>334</v>
      </c>
      <c r="B213" s="28">
        <v>43857</v>
      </c>
      <c r="C213" s="13" t="s">
        <v>26</v>
      </c>
      <c r="D213" s="13">
        <v>8</v>
      </c>
      <c r="E213" s="9" t="s">
        <v>4896</v>
      </c>
      <c r="F213" s="20" t="s">
        <v>4908</v>
      </c>
      <c r="G213" t="s">
        <v>4904</v>
      </c>
      <c r="H213" t="str">
        <f>VLOOKUP(E213,suppliers!$A$2:$B$18,2,)</f>
        <v>OTHER</v>
      </c>
      <c r="I213" t="str">
        <f>VLOOKUP(C213,Table_items[],2,FALSE)</f>
        <v>Zevask 10 MG Box 50 Kaplet</v>
      </c>
      <c r="J213" t="str">
        <f>VLOOKUP(C213,Table_items[],3,FALSE)</f>
        <v>Obat Hipertensi</v>
      </c>
      <c r="K213" s="23">
        <f>VLOOKUP(C213,Table_items[],4,FALSE)</f>
        <v>30000</v>
      </c>
      <c r="L213" s="23">
        <f>VLOOKUP(C213,Table_items[],5,FALSE)</f>
        <v>30540</v>
      </c>
    </row>
    <row r="214" spans="1:12" x14ac:dyDescent="0.2">
      <c r="A214" s="7" t="s">
        <v>335</v>
      </c>
      <c r="B214" s="27">
        <v>43857</v>
      </c>
      <c r="C214" s="9" t="s">
        <v>37</v>
      </c>
      <c r="D214" s="9">
        <v>42</v>
      </c>
      <c r="E214" s="9" t="s">
        <v>4896</v>
      </c>
      <c r="F214" s="20" t="s">
        <v>4908</v>
      </c>
      <c r="G214" t="s">
        <v>4905</v>
      </c>
      <c r="H214" t="str">
        <f>VLOOKUP(E214,suppliers!$A$2:$B$18,2,)</f>
        <v>OTHER</v>
      </c>
      <c r="I214" t="str">
        <f>VLOOKUP(C214,Table_items[],2,FALSE)</f>
        <v>Bodrex Extra</v>
      </c>
      <c r="J214" t="str">
        <f>VLOOKUP(C214,Table_items[],3,FALSE)</f>
        <v>Obat Sakit Kepala &amp; Demam</v>
      </c>
      <c r="K214" s="23">
        <f>VLOOKUP(C214,Table_items[],4,FALSE)</f>
        <v>50788</v>
      </c>
      <c r="L214" s="23">
        <f>VLOOKUP(C214,Table_items[],5,FALSE)</f>
        <v>51753</v>
      </c>
    </row>
    <row r="215" spans="1:12" x14ac:dyDescent="0.2">
      <c r="A215" s="11" t="s">
        <v>336</v>
      </c>
      <c r="B215" s="28">
        <v>43857</v>
      </c>
      <c r="C215" s="13" t="s">
        <v>9</v>
      </c>
      <c r="D215" s="13">
        <v>36</v>
      </c>
      <c r="E215" s="9" t="s">
        <v>4896</v>
      </c>
      <c r="F215" s="20" t="s">
        <v>4908</v>
      </c>
      <c r="G215" t="s">
        <v>4904</v>
      </c>
      <c r="H215" t="str">
        <f>VLOOKUP(E215,suppliers!$A$2:$B$18,2,)</f>
        <v>OTHER</v>
      </c>
      <c r="I215" t="str">
        <f>VLOOKUP(C215,Table_items[],2,FALSE)</f>
        <v>Bedak Heroxyn 150 gr</v>
      </c>
      <c r="J215" t="str">
        <f>VLOOKUP(C215,Table_items[],3,FALSE)</f>
        <v>Obat Alergi</v>
      </c>
      <c r="K215" s="23">
        <f>VLOOKUP(C215,Table_items[],4,FALSE)</f>
        <v>16950</v>
      </c>
      <c r="L215" s="23">
        <f>VLOOKUP(C215,Table_items[],5,FALSE)</f>
        <v>17170</v>
      </c>
    </row>
    <row r="216" spans="1:12" x14ac:dyDescent="0.2">
      <c r="A216" s="7" t="s">
        <v>337</v>
      </c>
      <c r="B216" s="27">
        <v>43857</v>
      </c>
      <c r="C216" s="9" t="s">
        <v>10</v>
      </c>
      <c r="D216" s="9">
        <v>17</v>
      </c>
      <c r="E216" s="9" t="s">
        <v>4896</v>
      </c>
      <c r="F216" s="20" t="s">
        <v>4908</v>
      </c>
      <c r="G216" t="s">
        <v>4904</v>
      </c>
      <c r="H216" t="str">
        <f>VLOOKUP(E216,suppliers!$A$2:$B$18,2,)</f>
        <v>OTHER</v>
      </c>
      <c r="I216" t="str">
        <f>VLOOKUP(C216,Table_items[],2,FALSE)</f>
        <v>Dexteem Box Plus 100 Tablet</v>
      </c>
      <c r="J216" t="str">
        <f>VLOOKUP(C216,Table_items[],3,FALSE)</f>
        <v>Obat Alergi</v>
      </c>
      <c r="K216" s="23">
        <f>VLOOKUP(C216,Table_items[],4,FALSE)</f>
        <v>25322</v>
      </c>
      <c r="L216" s="23">
        <f>VLOOKUP(C216,Table_items[],5,FALSE)</f>
        <v>25449</v>
      </c>
    </row>
    <row r="217" spans="1:12" x14ac:dyDescent="0.2">
      <c r="A217" s="11" t="s">
        <v>338</v>
      </c>
      <c r="B217" s="28">
        <v>43857</v>
      </c>
      <c r="C217" s="13" t="s">
        <v>21</v>
      </c>
      <c r="D217" s="13">
        <v>34</v>
      </c>
      <c r="E217" s="9" t="s">
        <v>4896</v>
      </c>
      <c r="F217" s="20" t="s">
        <v>4908</v>
      </c>
      <c r="G217" t="s">
        <v>4904</v>
      </c>
      <c r="H217" t="str">
        <f>VLOOKUP(E217,suppliers!$A$2:$B$18,2,)</f>
        <v>OTHER</v>
      </c>
      <c r="I217" t="str">
        <f>VLOOKUP(C217,Table_items[],2,FALSE)</f>
        <v>Concor 5MG Strip 10</v>
      </c>
      <c r="J217" t="str">
        <f>VLOOKUP(C217,Table_items[],3,FALSE)</f>
        <v>Obat Hipertensi</v>
      </c>
      <c r="K217" s="23">
        <f>VLOOKUP(C217,Table_items[],4,FALSE)</f>
        <v>102000</v>
      </c>
      <c r="L217" s="23">
        <f>VLOOKUP(C217,Table_items[],5,FALSE)</f>
        <v>103632</v>
      </c>
    </row>
    <row r="218" spans="1:12" x14ac:dyDescent="0.2">
      <c r="A218" s="7" t="s">
        <v>339</v>
      </c>
      <c r="B218" s="27">
        <v>43858</v>
      </c>
      <c r="C218" s="9" t="s">
        <v>12</v>
      </c>
      <c r="D218" s="9">
        <v>62</v>
      </c>
      <c r="E218" s="9" t="s">
        <v>4896</v>
      </c>
      <c r="F218" s="20" t="s">
        <v>4908</v>
      </c>
      <c r="G218" t="s">
        <v>4904</v>
      </c>
      <c r="H218" t="str">
        <f>VLOOKUP(E218,suppliers!$A$2:$B$18,2,)</f>
        <v>OTHER</v>
      </c>
      <c r="I218" t="str">
        <f>VLOOKUP(C218,Table_items[],2,FALSE)</f>
        <v>Decolsen 1 Strip 4 Tablet</v>
      </c>
      <c r="J218" t="str">
        <f>VLOOKUP(C218,Table_items[],3,FALSE)</f>
        <v>Obat Batuk &amp; Pilek</v>
      </c>
      <c r="K218" s="23">
        <f>VLOOKUP(C218,Table_items[],4,FALSE)</f>
        <v>2886</v>
      </c>
      <c r="L218" s="23">
        <f>VLOOKUP(C218,Table_items[],5,FALSE)</f>
        <v>2915</v>
      </c>
    </row>
    <row r="219" spans="1:12" x14ac:dyDescent="0.2">
      <c r="A219" s="11" t="s">
        <v>340</v>
      </c>
      <c r="B219" s="28">
        <v>43858</v>
      </c>
      <c r="C219" s="13" t="s">
        <v>37</v>
      </c>
      <c r="D219" s="13">
        <v>67</v>
      </c>
      <c r="E219" s="9" t="s">
        <v>4896</v>
      </c>
      <c r="F219" s="20" t="s">
        <v>4908</v>
      </c>
      <c r="G219" t="s">
        <v>4904</v>
      </c>
      <c r="H219" t="str">
        <f>VLOOKUP(E219,suppliers!$A$2:$B$18,2,)</f>
        <v>OTHER</v>
      </c>
      <c r="I219" t="str">
        <f>VLOOKUP(C219,Table_items[],2,FALSE)</f>
        <v>Bodrex Extra</v>
      </c>
      <c r="J219" t="str">
        <f>VLOOKUP(C219,Table_items[],3,FALSE)</f>
        <v>Obat Sakit Kepala &amp; Demam</v>
      </c>
      <c r="K219" s="23">
        <f>VLOOKUP(C219,Table_items[],4,FALSE)</f>
        <v>50788</v>
      </c>
      <c r="L219" s="23">
        <f>VLOOKUP(C219,Table_items[],5,FALSE)</f>
        <v>51753</v>
      </c>
    </row>
    <row r="220" spans="1:12" x14ac:dyDescent="0.2">
      <c r="A220" s="7" t="s">
        <v>341</v>
      </c>
      <c r="B220" s="27">
        <v>43858</v>
      </c>
      <c r="C220" s="9" t="s">
        <v>37</v>
      </c>
      <c r="D220" s="9">
        <v>36</v>
      </c>
      <c r="E220" s="9" t="s">
        <v>4896</v>
      </c>
      <c r="F220" s="20" t="s">
        <v>4908</v>
      </c>
      <c r="G220" t="s">
        <v>4904</v>
      </c>
      <c r="H220" t="str">
        <f>VLOOKUP(E220,suppliers!$A$2:$B$18,2,)</f>
        <v>OTHER</v>
      </c>
      <c r="I220" t="str">
        <f>VLOOKUP(C220,Table_items[],2,FALSE)</f>
        <v>Bodrex Extra</v>
      </c>
      <c r="J220" t="str">
        <f>VLOOKUP(C220,Table_items[],3,FALSE)</f>
        <v>Obat Sakit Kepala &amp; Demam</v>
      </c>
      <c r="K220" s="23">
        <f>VLOOKUP(C220,Table_items[],4,FALSE)</f>
        <v>50788</v>
      </c>
      <c r="L220" s="23">
        <f>VLOOKUP(C220,Table_items[],5,FALSE)</f>
        <v>51753</v>
      </c>
    </row>
    <row r="221" spans="1:12" x14ac:dyDescent="0.2">
      <c r="A221" s="11" t="s">
        <v>342</v>
      </c>
      <c r="B221" s="28">
        <v>43858</v>
      </c>
      <c r="C221" s="13" t="s">
        <v>36</v>
      </c>
      <c r="D221" s="13">
        <v>84</v>
      </c>
      <c r="E221" s="9" t="s">
        <v>4896</v>
      </c>
      <c r="F221" s="20" t="s">
        <v>4908</v>
      </c>
      <c r="G221" t="s">
        <v>4904</v>
      </c>
      <c r="H221" t="str">
        <f>VLOOKUP(E221,suppliers!$A$2:$B$18,2,)</f>
        <v>OTHER</v>
      </c>
      <c r="I221" t="str">
        <f>VLOOKUP(C221,Table_items[],2,FALSE)</f>
        <v>Sanmol Paracetamol</v>
      </c>
      <c r="J221" t="str">
        <f>VLOOKUP(C221,Table_items[],3,FALSE)</f>
        <v>Obat Sakit Kepala &amp; Demam</v>
      </c>
      <c r="K221" s="23">
        <f>VLOOKUP(C221,Table_items[],4,FALSE)</f>
        <v>16100</v>
      </c>
      <c r="L221" s="23">
        <f>VLOOKUP(C221,Table_items[],5,FALSE)</f>
        <v>16261</v>
      </c>
    </row>
    <row r="222" spans="1:12" x14ac:dyDescent="0.2">
      <c r="A222" s="7" t="s">
        <v>343</v>
      </c>
      <c r="B222" s="27">
        <v>43858</v>
      </c>
      <c r="C222" s="9" t="s">
        <v>30</v>
      </c>
      <c r="D222" s="9">
        <v>58</v>
      </c>
      <c r="E222" s="9" t="s">
        <v>4896</v>
      </c>
      <c r="F222" s="20" t="s">
        <v>4908</v>
      </c>
      <c r="G222" t="s">
        <v>4904</v>
      </c>
      <c r="H222" t="str">
        <f>VLOOKUP(E222,suppliers!$A$2:$B$18,2,)</f>
        <v>OTHER</v>
      </c>
      <c r="I222" t="str">
        <f>VLOOKUP(C222,Table_items[],2,FALSE)</f>
        <v>Koolfever</v>
      </c>
      <c r="J222" t="str">
        <f>VLOOKUP(C222,Table_items[],3,FALSE)</f>
        <v>Obat Sakit Kepala &amp; Demam</v>
      </c>
      <c r="K222" s="23">
        <f>VLOOKUP(C222,Table_items[],4,FALSE)</f>
        <v>7500</v>
      </c>
      <c r="L222" s="23">
        <f>VLOOKUP(C222,Table_items[],5,FALSE)</f>
        <v>7620</v>
      </c>
    </row>
    <row r="223" spans="1:12" x14ac:dyDescent="0.2">
      <c r="A223" s="11" t="s">
        <v>344</v>
      </c>
      <c r="B223" s="28">
        <v>43859</v>
      </c>
      <c r="C223" s="13" t="s">
        <v>37</v>
      </c>
      <c r="D223" s="13">
        <v>11</v>
      </c>
      <c r="E223" s="9" t="s">
        <v>4896</v>
      </c>
      <c r="F223" s="20" t="s">
        <v>4908</v>
      </c>
      <c r="G223" t="s">
        <v>4904</v>
      </c>
      <c r="H223" t="str">
        <f>VLOOKUP(E223,suppliers!$A$2:$B$18,2,)</f>
        <v>OTHER</v>
      </c>
      <c r="I223" t="str">
        <f>VLOOKUP(C223,Table_items[],2,FALSE)</f>
        <v>Bodrex Extra</v>
      </c>
      <c r="J223" t="str">
        <f>VLOOKUP(C223,Table_items[],3,FALSE)</f>
        <v>Obat Sakit Kepala &amp; Demam</v>
      </c>
      <c r="K223" s="23">
        <f>VLOOKUP(C223,Table_items[],4,FALSE)</f>
        <v>50788</v>
      </c>
      <c r="L223" s="23">
        <f>VLOOKUP(C223,Table_items[],5,FALSE)</f>
        <v>51753</v>
      </c>
    </row>
    <row r="224" spans="1:12" x14ac:dyDescent="0.2">
      <c r="A224" s="7" t="s">
        <v>345</v>
      </c>
      <c r="B224" s="27">
        <v>43859</v>
      </c>
      <c r="C224" s="9" t="s">
        <v>38</v>
      </c>
      <c r="D224" s="9">
        <v>21</v>
      </c>
      <c r="E224" s="9" t="s">
        <v>4896</v>
      </c>
      <c r="F224" s="20" t="s">
        <v>4908</v>
      </c>
      <c r="G224" t="s">
        <v>4904</v>
      </c>
      <c r="H224" t="str">
        <f>VLOOKUP(E224,suppliers!$A$2:$B$18,2,)</f>
        <v>OTHER</v>
      </c>
      <c r="I224" t="str">
        <f>VLOOKUP(C224,Table_items[],2,FALSE)</f>
        <v>Sanmol 500 MG 4 Tablet</v>
      </c>
      <c r="J224" t="str">
        <f>VLOOKUP(C224,Table_items[],3,FALSE)</f>
        <v>Obat Sakit Kepala &amp; Demam</v>
      </c>
      <c r="K224" s="23">
        <f>VLOOKUP(C224,Table_items[],4,FALSE)</f>
        <v>1600</v>
      </c>
      <c r="L224" s="23">
        <f>VLOOKUP(C224,Table_items[],5,FALSE)</f>
        <v>1619</v>
      </c>
    </row>
    <row r="225" spans="1:12" x14ac:dyDescent="0.2">
      <c r="A225" s="11" t="s">
        <v>347</v>
      </c>
      <c r="B225" s="28">
        <v>43859</v>
      </c>
      <c r="C225" s="13" t="s">
        <v>41</v>
      </c>
      <c r="D225" s="13">
        <v>2</v>
      </c>
      <c r="E225" s="9" t="s">
        <v>4896</v>
      </c>
      <c r="F225" s="20" t="s">
        <v>4908</v>
      </c>
      <c r="G225" t="s">
        <v>4904</v>
      </c>
      <c r="H225" t="str">
        <f>VLOOKUP(E225,suppliers!$A$2:$B$18,2,)</f>
        <v>OTHER</v>
      </c>
      <c r="I225" t="str">
        <f>VLOOKUP(C225,Table_items[],2,FALSE)</f>
        <v>Otilon Ear Drops 8 mL</v>
      </c>
      <c r="J225" t="str">
        <f>VLOOKUP(C225,Table_items[],3,FALSE)</f>
        <v>Obat Telinga</v>
      </c>
      <c r="K225" s="23">
        <f>VLOOKUP(C225,Table_items[],4,FALSE)</f>
        <v>55000</v>
      </c>
      <c r="L225" s="23">
        <f>VLOOKUP(C225,Table_items[],5,FALSE)</f>
        <v>55935</v>
      </c>
    </row>
    <row r="226" spans="1:12" x14ac:dyDescent="0.2">
      <c r="A226" s="7" t="s">
        <v>348</v>
      </c>
      <c r="B226" s="27">
        <v>43859</v>
      </c>
      <c r="C226" s="9" t="s">
        <v>36</v>
      </c>
      <c r="D226" s="9">
        <v>49</v>
      </c>
      <c r="E226" s="9" t="s">
        <v>4896</v>
      </c>
      <c r="F226" s="20" t="s">
        <v>4908</v>
      </c>
      <c r="G226" t="s">
        <v>4904</v>
      </c>
      <c r="H226" t="str">
        <f>VLOOKUP(E226,suppliers!$A$2:$B$18,2,)</f>
        <v>OTHER</v>
      </c>
      <c r="I226" t="str">
        <f>VLOOKUP(C226,Table_items[],2,FALSE)</f>
        <v>Sanmol Paracetamol</v>
      </c>
      <c r="J226" t="str">
        <f>VLOOKUP(C226,Table_items[],3,FALSE)</f>
        <v>Obat Sakit Kepala &amp; Demam</v>
      </c>
      <c r="K226" s="23">
        <f>VLOOKUP(C226,Table_items[],4,FALSE)</f>
        <v>16100</v>
      </c>
      <c r="L226" s="23">
        <f>VLOOKUP(C226,Table_items[],5,FALSE)</f>
        <v>16261</v>
      </c>
    </row>
    <row r="227" spans="1:12" x14ac:dyDescent="0.2">
      <c r="A227" s="11" t="s">
        <v>349</v>
      </c>
      <c r="B227" s="28">
        <v>43859</v>
      </c>
      <c r="C227" s="13" t="s">
        <v>16</v>
      </c>
      <c r="D227" s="13">
        <v>13</v>
      </c>
      <c r="E227" s="9" t="s">
        <v>4896</v>
      </c>
      <c r="F227" s="20" t="s">
        <v>4908</v>
      </c>
      <c r="G227" t="s">
        <v>4904</v>
      </c>
      <c r="H227" t="str">
        <f>VLOOKUP(E227,suppliers!$A$2:$B$18,2,)</f>
        <v>OTHER</v>
      </c>
      <c r="I227" t="str">
        <f>VLOOKUP(C227,Table_items[],2,FALSE)</f>
        <v>Ultraflu Box Isi 25 Strip</v>
      </c>
      <c r="J227" t="str">
        <f>VLOOKUP(C227,Table_items[],3,FALSE)</f>
        <v>Obat Batuk &amp; Pilek</v>
      </c>
      <c r="K227" s="23">
        <f>VLOOKUP(C227,Table_items[],4,FALSE)</f>
        <v>72500</v>
      </c>
      <c r="L227" s="23">
        <f>VLOOKUP(C227,Table_items[],5,FALSE)</f>
        <v>73805</v>
      </c>
    </row>
    <row r="228" spans="1:12" x14ac:dyDescent="0.2">
      <c r="A228" s="7" t="s">
        <v>350</v>
      </c>
      <c r="B228" s="27">
        <v>43859</v>
      </c>
      <c r="C228" s="9" t="s">
        <v>28</v>
      </c>
      <c r="D228" s="9">
        <v>88</v>
      </c>
      <c r="E228" s="9" t="s">
        <v>4896</v>
      </c>
      <c r="F228" s="20" t="s">
        <v>4908</v>
      </c>
      <c r="G228" t="s">
        <v>4904</v>
      </c>
      <c r="H228" t="str">
        <f>VLOOKUP(E228,suppliers!$A$2:$B$18,2,)</f>
        <v>OTHER</v>
      </c>
      <c r="I228" t="str">
        <f>VLOOKUP(C228,Table_items[],2,FALSE)</f>
        <v>Hyperchol 100 MG 12 KPS</v>
      </c>
      <c r="J228" t="str">
        <f>VLOOKUP(C228,Table_items[],3,FALSE)</f>
        <v>Obat Kolesterol</v>
      </c>
      <c r="K228" s="23">
        <f>VLOOKUP(C228,Table_items[],4,FALSE)</f>
        <v>42800</v>
      </c>
      <c r="L228" s="23">
        <f>VLOOKUP(C228,Table_items[],5,FALSE)</f>
        <v>43442</v>
      </c>
    </row>
    <row r="229" spans="1:12" x14ac:dyDescent="0.2">
      <c r="A229" s="11" t="s">
        <v>351</v>
      </c>
      <c r="B229" s="28">
        <v>43859</v>
      </c>
      <c r="C229" s="13" t="s">
        <v>17</v>
      </c>
      <c r="D229" s="13">
        <v>80</v>
      </c>
      <c r="E229" s="9" t="s">
        <v>4896</v>
      </c>
      <c r="F229" s="20" t="s">
        <v>4908</v>
      </c>
      <c r="G229" t="s">
        <v>4904</v>
      </c>
      <c r="H229" t="str">
        <f>VLOOKUP(E229,suppliers!$A$2:$B$18,2,)</f>
        <v>OTHER</v>
      </c>
      <c r="I229" t="str">
        <f>VLOOKUP(C229,Table_items[],2,FALSE)</f>
        <v>Vicks Inhaler 0.5 mL</v>
      </c>
      <c r="J229" t="str">
        <f>VLOOKUP(C229,Table_items[],3,FALSE)</f>
        <v>Obat Batuk &amp; Pilek</v>
      </c>
      <c r="K229" s="23">
        <f>VLOOKUP(C229,Table_items[],4,FALSE)</f>
        <v>16155</v>
      </c>
      <c r="L229" s="23">
        <f>VLOOKUP(C229,Table_items[],5,FALSE)</f>
        <v>16430</v>
      </c>
    </row>
    <row r="230" spans="1:12" x14ac:dyDescent="0.2">
      <c r="A230" s="7" t="s">
        <v>352</v>
      </c>
      <c r="B230" s="27">
        <v>43859</v>
      </c>
      <c r="C230" s="9" t="s">
        <v>17</v>
      </c>
      <c r="D230" s="9">
        <v>15</v>
      </c>
      <c r="E230" s="9" t="s">
        <v>4896</v>
      </c>
      <c r="F230" s="20" t="s">
        <v>4908</v>
      </c>
      <c r="G230" t="s">
        <v>4904</v>
      </c>
      <c r="H230" t="str">
        <f>VLOOKUP(E230,suppliers!$A$2:$B$18,2,)</f>
        <v>OTHER</v>
      </c>
      <c r="I230" t="str">
        <f>VLOOKUP(C230,Table_items[],2,FALSE)</f>
        <v>Vicks Inhaler 0.5 mL</v>
      </c>
      <c r="J230" t="str">
        <f>VLOOKUP(C230,Table_items[],3,FALSE)</f>
        <v>Obat Batuk &amp; Pilek</v>
      </c>
      <c r="K230" s="23">
        <f>VLOOKUP(C230,Table_items[],4,FALSE)</f>
        <v>16155</v>
      </c>
      <c r="L230" s="23">
        <f>VLOOKUP(C230,Table_items[],5,FALSE)</f>
        <v>16430</v>
      </c>
    </row>
    <row r="231" spans="1:12" x14ac:dyDescent="0.2">
      <c r="A231" s="11" t="s">
        <v>353</v>
      </c>
      <c r="B231" s="28">
        <v>43859</v>
      </c>
      <c r="C231" s="13" t="s">
        <v>17</v>
      </c>
      <c r="D231" s="13">
        <v>53</v>
      </c>
      <c r="E231" s="9" t="s">
        <v>4896</v>
      </c>
      <c r="F231" s="20" t="s">
        <v>4908</v>
      </c>
      <c r="G231" t="s">
        <v>4904</v>
      </c>
      <c r="H231" t="str">
        <f>VLOOKUP(E231,suppliers!$A$2:$B$18,2,)</f>
        <v>OTHER</v>
      </c>
      <c r="I231" t="str">
        <f>VLOOKUP(C231,Table_items[],2,FALSE)</f>
        <v>Vicks Inhaler 0.5 mL</v>
      </c>
      <c r="J231" t="str">
        <f>VLOOKUP(C231,Table_items[],3,FALSE)</f>
        <v>Obat Batuk &amp; Pilek</v>
      </c>
      <c r="K231" s="23">
        <f>VLOOKUP(C231,Table_items[],4,FALSE)</f>
        <v>16155</v>
      </c>
      <c r="L231" s="23">
        <f>VLOOKUP(C231,Table_items[],5,FALSE)</f>
        <v>16430</v>
      </c>
    </row>
    <row r="232" spans="1:12" x14ac:dyDescent="0.2">
      <c r="A232" s="7" t="s">
        <v>354</v>
      </c>
      <c r="B232" s="27">
        <v>43859</v>
      </c>
      <c r="C232" s="9" t="s">
        <v>14</v>
      </c>
      <c r="D232" s="9">
        <v>15</v>
      </c>
      <c r="E232" s="9" t="s">
        <v>4896</v>
      </c>
      <c r="F232" s="20" t="s">
        <v>4908</v>
      </c>
      <c r="G232" t="s">
        <v>4904</v>
      </c>
      <c r="H232" t="str">
        <f>VLOOKUP(E232,suppliers!$A$2:$B$18,2,)</f>
        <v>OTHER</v>
      </c>
      <c r="I232" t="str">
        <f>VLOOKUP(C232,Table_items[],2,FALSE)</f>
        <v>Lo Han Kuo Infusion 12</v>
      </c>
      <c r="J232" t="str">
        <f>VLOOKUP(C232,Table_items[],3,FALSE)</f>
        <v>Obat Batuk &amp; Pilek</v>
      </c>
      <c r="K232" s="23">
        <f>VLOOKUP(C232,Table_items[],4,FALSE)</f>
        <v>23869</v>
      </c>
      <c r="L232" s="23">
        <f>VLOOKUP(C232,Table_items[],5,FALSE)</f>
        <v>24179</v>
      </c>
    </row>
    <row r="233" spans="1:12" x14ac:dyDescent="0.2">
      <c r="A233" s="11" t="s">
        <v>355</v>
      </c>
      <c r="B233" s="28">
        <v>43859</v>
      </c>
      <c r="C233" s="13" t="s">
        <v>14</v>
      </c>
      <c r="D233" s="13">
        <v>93</v>
      </c>
      <c r="E233" s="9" t="s">
        <v>4896</v>
      </c>
      <c r="F233" s="20" t="s">
        <v>4908</v>
      </c>
      <c r="G233" t="s">
        <v>4904</v>
      </c>
      <c r="H233" t="str">
        <f>VLOOKUP(E233,suppliers!$A$2:$B$18,2,)</f>
        <v>OTHER</v>
      </c>
      <c r="I233" t="str">
        <f>VLOOKUP(C233,Table_items[],2,FALSE)</f>
        <v>Lo Han Kuo Infusion 12</v>
      </c>
      <c r="J233" t="str">
        <f>VLOOKUP(C233,Table_items[],3,FALSE)</f>
        <v>Obat Batuk &amp; Pilek</v>
      </c>
      <c r="K233" s="23">
        <f>VLOOKUP(C233,Table_items[],4,FALSE)</f>
        <v>23869</v>
      </c>
      <c r="L233" s="23">
        <f>VLOOKUP(C233,Table_items[],5,FALSE)</f>
        <v>24179</v>
      </c>
    </row>
    <row r="234" spans="1:12" x14ac:dyDescent="0.2">
      <c r="A234" s="7" t="s">
        <v>356</v>
      </c>
      <c r="B234" s="27">
        <v>43859</v>
      </c>
      <c r="C234" s="9" t="s">
        <v>35</v>
      </c>
      <c r="D234" s="9">
        <v>74</v>
      </c>
      <c r="E234" s="9" t="s">
        <v>4896</v>
      </c>
      <c r="F234" s="20" t="s">
        <v>4908</v>
      </c>
      <c r="G234" t="s">
        <v>4904</v>
      </c>
      <c r="H234" t="str">
        <f>VLOOKUP(E234,suppliers!$A$2:$B$18,2,)</f>
        <v>OTHER</v>
      </c>
      <c r="I234" t="str">
        <f>VLOOKUP(C234,Table_items[],2,FALSE)</f>
        <v>Proris Ibuprofen</v>
      </c>
      <c r="J234" t="str">
        <f>VLOOKUP(C234,Table_items[],3,FALSE)</f>
        <v>Obat Sakit Kepala &amp; Demam</v>
      </c>
      <c r="K234" s="23">
        <f>VLOOKUP(C234,Table_items[],4,FALSE)</f>
        <v>25000</v>
      </c>
      <c r="L234" s="23">
        <f>VLOOKUP(C234,Table_items[],5,FALSE)</f>
        <v>25275</v>
      </c>
    </row>
    <row r="235" spans="1:12" x14ac:dyDescent="0.2">
      <c r="A235" s="11" t="s">
        <v>357</v>
      </c>
      <c r="B235" s="28">
        <v>43860</v>
      </c>
      <c r="C235" s="13" t="s">
        <v>12</v>
      </c>
      <c r="D235" s="13">
        <v>35</v>
      </c>
      <c r="E235" s="9" t="s">
        <v>4896</v>
      </c>
      <c r="F235" s="20" t="s">
        <v>4908</v>
      </c>
      <c r="G235" t="s">
        <v>4904</v>
      </c>
      <c r="H235" t="str">
        <f>VLOOKUP(E235,suppliers!$A$2:$B$18,2,)</f>
        <v>OTHER</v>
      </c>
      <c r="I235" t="str">
        <f>VLOOKUP(C235,Table_items[],2,FALSE)</f>
        <v>Decolsen 1 Strip 4 Tablet</v>
      </c>
      <c r="J235" t="str">
        <f>VLOOKUP(C235,Table_items[],3,FALSE)</f>
        <v>Obat Batuk &amp; Pilek</v>
      </c>
      <c r="K235" s="23">
        <f>VLOOKUP(C235,Table_items[],4,FALSE)</f>
        <v>2886</v>
      </c>
      <c r="L235" s="23">
        <f>VLOOKUP(C235,Table_items[],5,FALSE)</f>
        <v>2915</v>
      </c>
    </row>
    <row r="236" spans="1:12" x14ac:dyDescent="0.2">
      <c r="A236" s="7" t="s">
        <v>358</v>
      </c>
      <c r="B236" s="27">
        <v>43860</v>
      </c>
      <c r="C236" s="9" t="s">
        <v>37</v>
      </c>
      <c r="D236" s="9">
        <v>16</v>
      </c>
      <c r="E236" s="9" t="s">
        <v>4896</v>
      </c>
      <c r="F236" s="20" t="s">
        <v>4908</v>
      </c>
      <c r="G236" t="s">
        <v>4904</v>
      </c>
      <c r="H236" t="str">
        <f>VLOOKUP(E236,suppliers!$A$2:$B$18,2,)</f>
        <v>OTHER</v>
      </c>
      <c r="I236" t="str">
        <f>VLOOKUP(C236,Table_items[],2,FALSE)</f>
        <v>Bodrex Extra</v>
      </c>
      <c r="J236" t="str">
        <f>VLOOKUP(C236,Table_items[],3,FALSE)</f>
        <v>Obat Sakit Kepala &amp; Demam</v>
      </c>
      <c r="K236" s="23">
        <f>VLOOKUP(C236,Table_items[],4,FALSE)</f>
        <v>50788</v>
      </c>
      <c r="L236" s="23">
        <f>VLOOKUP(C236,Table_items[],5,FALSE)</f>
        <v>51753</v>
      </c>
    </row>
    <row r="237" spans="1:12" x14ac:dyDescent="0.2">
      <c r="A237" s="11" t="s">
        <v>360</v>
      </c>
      <c r="B237" s="28">
        <v>43860</v>
      </c>
      <c r="C237" s="13" t="s">
        <v>24</v>
      </c>
      <c r="D237" s="13">
        <v>20</v>
      </c>
      <c r="E237" s="9" t="s">
        <v>4896</v>
      </c>
      <c r="F237" s="20" t="s">
        <v>4908</v>
      </c>
      <c r="G237" t="s">
        <v>4904</v>
      </c>
      <c r="H237" t="str">
        <f>VLOOKUP(E237,suppliers!$A$2:$B$18,2,)</f>
        <v>OTHER</v>
      </c>
      <c r="I237" t="str">
        <f>VLOOKUP(C237,Table_items[],2,FALSE)</f>
        <v>Irbesartan</v>
      </c>
      <c r="J237" t="str">
        <f>VLOOKUP(C237,Table_items[],3,FALSE)</f>
        <v>Obat Hipertensi</v>
      </c>
      <c r="K237" s="23">
        <f>VLOOKUP(C237,Table_items[],4,FALSE)</f>
        <v>108794</v>
      </c>
      <c r="L237" s="23">
        <f>VLOOKUP(C237,Table_items[],5,FALSE)</f>
        <v>109447</v>
      </c>
    </row>
    <row r="238" spans="1:12" x14ac:dyDescent="0.2">
      <c r="A238" s="7" t="s">
        <v>361</v>
      </c>
      <c r="B238" s="27">
        <v>43860</v>
      </c>
      <c r="C238" s="9" t="s">
        <v>24</v>
      </c>
      <c r="D238" s="9">
        <v>12</v>
      </c>
      <c r="E238" s="9" t="s">
        <v>4896</v>
      </c>
      <c r="F238" s="20" t="s">
        <v>4908</v>
      </c>
      <c r="G238" t="s">
        <v>4904</v>
      </c>
      <c r="H238" t="str">
        <f>VLOOKUP(E238,suppliers!$A$2:$B$18,2,)</f>
        <v>OTHER</v>
      </c>
      <c r="I238" t="str">
        <f>VLOOKUP(C238,Table_items[],2,FALSE)</f>
        <v>Irbesartan</v>
      </c>
      <c r="J238" t="str">
        <f>VLOOKUP(C238,Table_items[],3,FALSE)</f>
        <v>Obat Hipertensi</v>
      </c>
      <c r="K238" s="23">
        <f>VLOOKUP(C238,Table_items[],4,FALSE)</f>
        <v>108794</v>
      </c>
      <c r="L238" s="23">
        <f>VLOOKUP(C238,Table_items[],5,FALSE)</f>
        <v>109447</v>
      </c>
    </row>
    <row r="239" spans="1:12" x14ac:dyDescent="0.2">
      <c r="A239" s="11" t="s">
        <v>362</v>
      </c>
      <c r="B239" s="28">
        <v>43860</v>
      </c>
      <c r="C239" s="13" t="s">
        <v>38</v>
      </c>
      <c r="D239" s="13">
        <v>23</v>
      </c>
      <c r="E239" s="9" t="s">
        <v>4896</v>
      </c>
      <c r="F239" s="20" t="s">
        <v>4908</v>
      </c>
      <c r="G239" t="s">
        <v>4904</v>
      </c>
      <c r="H239" t="str">
        <f>VLOOKUP(E239,suppliers!$A$2:$B$18,2,)</f>
        <v>OTHER</v>
      </c>
      <c r="I239" t="str">
        <f>VLOOKUP(C239,Table_items[],2,FALSE)</f>
        <v>Sanmol 500 MG 4 Tablet</v>
      </c>
      <c r="J239" t="str">
        <f>VLOOKUP(C239,Table_items[],3,FALSE)</f>
        <v>Obat Sakit Kepala &amp; Demam</v>
      </c>
      <c r="K239" s="23">
        <f>VLOOKUP(C239,Table_items[],4,FALSE)</f>
        <v>1600</v>
      </c>
      <c r="L239" s="23">
        <f>VLOOKUP(C239,Table_items[],5,FALSE)</f>
        <v>1619</v>
      </c>
    </row>
    <row r="240" spans="1:12" x14ac:dyDescent="0.2">
      <c r="A240" s="7" t="s">
        <v>363</v>
      </c>
      <c r="B240" s="27">
        <v>43860</v>
      </c>
      <c r="C240" s="9" t="s">
        <v>30</v>
      </c>
      <c r="D240" s="9">
        <v>4</v>
      </c>
      <c r="E240" s="9" t="s">
        <v>4896</v>
      </c>
      <c r="F240" s="20" t="s">
        <v>4908</v>
      </c>
      <c r="G240" t="s">
        <v>4904</v>
      </c>
      <c r="H240" t="str">
        <f>VLOOKUP(E240,suppliers!$A$2:$B$18,2,)</f>
        <v>OTHER</v>
      </c>
      <c r="I240" t="str">
        <f>VLOOKUP(C240,Table_items[],2,FALSE)</f>
        <v>Koolfever</v>
      </c>
      <c r="J240" t="str">
        <f>VLOOKUP(C240,Table_items[],3,FALSE)</f>
        <v>Obat Sakit Kepala &amp; Demam</v>
      </c>
      <c r="K240" s="23">
        <f>VLOOKUP(C240,Table_items[],4,FALSE)</f>
        <v>7500</v>
      </c>
      <c r="L240" s="23">
        <f>VLOOKUP(C240,Table_items[],5,FALSE)</f>
        <v>7620</v>
      </c>
    </row>
    <row r="241" spans="1:12" x14ac:dyDescent="0.2">
      <c r="A241" s="11" t="s">
        <v>364</v>
      </c>
      <c r="B241" s="28">
        <v>43860</v>
      </c>
      <c r="C241" s="13" t="s">
        <v>28</v>
      </c>
      <c r="D241" s="13">
        <v>35</v>
      </c>
      <c r="E241" s="9" t="s">
        <v>4896</v>
      </c>
      <c r="F241" s="20" t="s">
        <v>4908</v>
      </c>
      <c r="G241" t="s">
        <v>4904</v>
      </c>
      <c r="H241" t="str">
        <f>VLOOKUP(E241,suppliers!$A$2:$B$18,2,)</f>
        <v>OTHER</v>
      </c>
      <c r="I241" t="str">
        <f>VLOOKUP(C241,Table_items[],2,FALSE)</f>
        <v>Hyperchol 100 MG 12 KPS</v>
      </c>
      <c r="J241" t="str">
        <f>VLOOKUP(C241,Table_items[],3,FALSE)</f>
        <v>Obat Kolesterol</v>
      </c>
      <c r="K241" s="23">
        <f>VLOOKUP(C241,Table_items[],4,FALSE)</f>
        <v>42800</v>
      </c>
      <c r="L241" s="23">
        <f>VLOOKUP(C241,Table_items[],5,FALSE)</f>
        <v>43442</v>
      </c>
    </row>
    <row r="242" spans="1:12" x14ac:dyDescent="0.2">
      <c r="A242" s="7" t="s">
        <v>365</v>
      </c>
      <c r="B242" s="27">
        <v>43860</v>
      </c>
      <c r="C242" s="9" t="s">
        <v>14</v>
      </c>
      <c r="D242" s="9">
        <v>113</v>
      </c>
      <c r="E242" s="9" t="s">
        <v>4896</v>
      </c>
      <c r="F242" s="20" t="s">
        <v>4908</v>
      </c>
      <c r="G242" t="s">
        <v>4904</v>
      </c>
      <c r="H242" t="str">
        <f>VLOOKUP(E242,suppliers!$A$2:$B$18,2,)</f>
        <v>OTHER</v>
      </c>
      <c r="I242" t="str">
        <f>VLOOKUP(C242,Table_items[],2,FALSE)</f>
        <v>Lo Han Kuo Infusion 12</v>
      </c>
      <c r="J242" t="str">
        <f>VLOOKUP(C242,Table_items[],3,FALSE)</f>
        <v>Obat Batuk &amp; Pilek</v>
      </c>
      <c r="K242" s="23">
        <f>VLOOKUP(C242,Table_items[],4,FALSE)</f>
        <v>23869</v>
      </c>
      <c r="L242" s="23">
        <f>VLOOKUP(C242,Table_items[],5,FALSE)</f>
        <v>24179</v>
      </c>
    </row>
    <row r="243" spans="1:12" x14ac:dyDescent="0.2">
      <c r="A243" s="11" t="s">
        <v>366</v>
      </c>
      <c r="B243" s="28">
        <v>43860</v>
      </c>
      <c r="C243" s="13" t="s">
        <v>14</v>
      </c>
      <c r="D243" s="13">
        <v>314</v>
      </c>
      <c r="E243" s="9" t="s">
        <v>4896</v>
      </c>
      <c r="F243" s="20" t="s">
        <v>4908</v>
      </c>
      <c r="G243" t="s">
        <v>4904</v>
      </c>
      <c r="H243" t="str">
        <f>VLOOKUP(E243,suppliers!$A$2:$B$18,2,)</f>
        <v>OTHER</v>
      </c>
      <c r="I243" t="str">
        <f>VLOOKUP(C243,Table_items[],2,FALSE)</f>
        <v>Lo Han Kuo Infusion 12</v>
      </c>
      <c r="J243" t="str">
        <f>VLOOKUP(C243,Table_items[],3,FALSE)</f>
        <v>Obat Batuk &amp; Pilek</v>
      </c>
      <c r="K243" s="23">
        <f>VLOOKUP(C243,Table_items[],4,FALSE)</f>
        <v>23869</v>
      </c>
      <c r="L243" s="23">
        <f>VLOOKUP(C243,Table_items[],5,FALSE)</f>
        <v>24179</v>
      </c>
    </row>
    <row r="244" spans="1:12" x14ac:dyDescent="0.2">
      <c r="A244" s="7" t="s">
        <v>367</v>
      </c>
      <c r="B244" s="27">
        <v>43861</v>
      </c>
      <c r="C244" s="9" t="s">
        <v>37</v>
      </c>
      <c r="D244" s="9">
        <v>38</v>
      </c>
      <c r="E244" s="9" t="s">
        <v>4896</v>
      </c>
      <c r="F244" s="20" t="s">
        <v>4908</v>
      </c>
      <c r="G244" t="s">
        <v>4904</v>
      </c>
      <c r="H244" t="str">
        <f>VLOOKUP(E244,suppliers!$A$2:$B$18,2,)</f>
        <v>OTHER</v>
      </c>
      <c r="I244" t="str">
        <f>VLOOKUP(C244,Table_items[],2,FALSE)</f>
        <v>Bodrex Extra</v>
      </c>
      <c r="J244" t="str">
        <f>VLOOKUP(C244,Table_items[],3,FALSE)</f>
        <v>Obat Sakit Kepala &amp; Demam</v>
      </c>
      <c r="K244" s="23">
        <f>VLOOKUP(C244,Table_items[],4,FALSE)</f>
        <v>50788</v>
      </c>
      <c r="L244" s="23">
        <f>VLOOKUP(C244,Table_items[],5,FALSE)</f>
        <v>51753</v>
      </c>
    </row>
    <row r="245" spans="1:12" x14ac:dyDescent="0.2">
      <c r="A245" s="11" t="s">
        <v>368</v>
      </c>
      <c r="B245" s="28">
        <v>43861</v>
      </c>
      <c r="C245" s="13" t="s">
        <v>22</v>
      </c>
      <c r="D245" s="13">
        <v>37</v>
      </c>
      <c r="E245" s="9" t="s">
        <v>4896</v>
      </c>
      <c r="F245" s="20" t="s">
        <v>4908</v>
      </c>
      <c r="G245" t="s">
        <v>4904</v>
      </c>
      <c r="H245" t="str">
        <f>VLOOKUP(E245,suppliers!$A$2:$B$18,2,)</f>
        <v>OTHER</v>
      </c>
      <c r="I245" t="str">
        <f>VLOOKUP(C245,Table_items[],2,FALSE)</f>
        <v>Candesartan Ogb Dexa</v>
      </c>
      <c r="J245" t="str">
        <f>VLOOKUP(C245,Table_items[],3,FALSE)</f>
        <v>Obat Hipertensi</v>
      </c>
      <c r="K245" s="23">
        <f>VLOOKUP(C245,Table_items[],4,FALSE)</f>
        <v>5000</v>
      </c>
      <c r="L245" s="23">
        <f>VLOOKUP(C245,Table_items[],5,FALSE)</f>
        <v>5095</v>
      </c>
    </row>
    <row r="246" spans="1:12" x14ac:dyDescent="0.2">
      <c r="A246" s="7" t="s">
        <v>369</v>
      </c>
      <c r="B246" s="27">
        <v>43861</v>
      </c>
      <c r="C246" s="9" t="s">
        <v>16</v>
      </c>
      <c r="D246" s="9">
        <v>182</v>
      </c>
      <c r="E246" s="9" t="s">
        <v>4896</v>
      </c>
      <c r="F246" s="20" t="s">
        <v>4908</v>
      </c>
      <c r="G246" t="s">
        <v>4904</v>
      </c>
      <c r="H246" t="str">
        <f>VLOOKUP(E246,suppliers!$A$2:$B$18,2,)</f>
        <v>OTHER</v>
      </c>
      <c r="I246" t="str">
        <f>VLOOKUP(C246,Table_items[],2,FALSE)</f>
        <v>Ultraflu Box Isi 25 Strip</v>
      </c>
      <c r="J246" t="str">
        <f>VLOOKUP(C246,Table_items[],3,FALSE)</f>
        <v>Obat Batuk &amp; Pilek</v>
      </c>
      <c r="K246" s="23">
        <f>VLOOKUP(C246,Table_items[],4,FALSE)</f>
        <v>72500</v>
      </c>
      <c r="L246" s="23">
        <f>VLOOKUP(C246,Table_items[],5,FALSE)</f>
        <v>73805</v>
      </c>
    </row>
    <row r="247" spans="1:12" x14ac:dyDescent="0.2">
      <c r="A247" s="11" t="s">
        <v>370</v>
      </c>
      <c r="B247" s="28">
        <v>43861</v>
      </c>
      <c r="C247" s="13" t="s">
        <v>35</v>
      </c>
      <c r="D247" s="13">
        <v>41</v>
      </c>
      <c r="E247" s="9" t="s">
        <v>4896</v>
      </c>
      <c r="F247" s="20" t="s">
        <v>4908</v>
      </c>
      <c r="G247" t="s">
        <v>4904</v>
      </c>
      <c r="H247" t="str">
        <f>VLOOKUP(E247,suppliers!$A$2:$B$18,2,)</f>
        <v>OTHER</v>
      </c>
      <c r="I247" t="str">
        <f>VLOOKUP(C247,Table_items[],2,FALSE)</f>
        <v>Proris Ibuprofen</v>
      </c>
      <c r="J247" t="str">
        <f>VLOOKUP(C247,Table_items[],3,FALSE)</f>
        <v>Obat Sakit Kepala &amp; Demam</v>
      </c>
      <c r="K247" s="23">
        <f>VLOOKUP(C247,Table_items[],4,FALSE)</f>
        <v>25000</v>
      </c>
      <c r="L247" s="23">
        <f>VLOOKUP(C247,Table_items[],5,FALSE)</f>
        <v>25275</v>
      </c>
    </row>
    <row r="248" spans="1:12" x14ac:dyDescent="0.2">
      <c r="A248" s="7" t="s">
        <v>371</v>
      </c>
      <c r="B248" s="27">
        <v>43861</v>
      </c>
      <c r="C248" s="9" t="s">
        <v>11</v>
      </c>
      <c r="D248" s="9">
        <v>3</v>
      </c>
      <c r="E248" s="9" t="s">
        <v>4896</v>
      </c>
      <c r="F248" s="20" t="s">
        <v>4908</v>
      </c>
      <c r="G248" t="s">
        <v>4904</v>
      </c>
      <c r="H248" t="str">
        <f>VLOOKUP(E248,suppliers!$A$2:$B$18,2,)</f>
        <v>OTHER</v>
      </c>
      <c r="I248" t="str">
        <f>VLOOKUP(C248,Table_items[],2,FALSE)</f>
        <v>Neozep Forte 1 Strip 4 Tablet</v>
      </c>
      <c r="J248" t="str">
        <f>VLOOKUP(C248,Table_items[],3,FALSE)</f>
        <v>Obat Batuk &amp; Pilek</v>
      </c>
      <c r="K248" s="23">
        <f>VLOOKUP(C248,Table_items[],4,FALSE)</f>
        <v>2324</v>
      </c>
      <c r="L248" s="23">
        <f>VLOOKUP(C248,Table_items[],5,FALSE)</f>
        <v>2338</v>
      </c>
    </row>
    <row r="249" spans="1:12" x14ac:dyDescent="0.2">
      <c r="A249" s="11" t="s">
        <v>372</v>
      </c>
      <c r="B249" s="28">
        <v>43861</v>
      </c>
      <c r="C249" s="13" t="s">
        <v>5</v>
      </c>
      <c r="D249" s="13">
        <v>4</v>
      </c>
      <c r="E249" s="9" t="s">
        <v>4896</v>
      </c>
      <c r="F249" s="20" t="s">
        <v>4908</v>
      </c>
      <c r="G249" t="s">
        <v>4904</v>
      </c>
      <c r="H249" t="str">
        <f>VLOOKUP(E249,suppliers!$A$2:$B$18,2,)</f>
        <v>OTHER</v>
      </c>
      <c r="I249" t="str">
        <f>VLOOKUP(C249,Table_items[],2,FALSE)</f>
        <v>Ozen 10 MG Blister</v>
      </c>
      <c r="J249" t="str">
        <f>VLOOKUP(C249,Table_items[],3,FALSE)</f>
        <v>Obat Alergi</v>
      </c>
      <c r="K249" s="23">
        <f>VLOOKUP(C249,Table_items[],4,FALSE)</f>
        <v>18611</v>
      </c>
      <c r="L249" s="23">
        <f>VLOOKUP(C249,Table_items[],5,FALSE)</f>
        <v>18816</v>
      </c>
    </row>
    <row r="250" spans="1:12" x14ac:dyDescent="0.2">
      <c r="A250" s="7" t="s">
        <v>373</v>
      </c>
      <c r="B250" s="27">
        <v>43862</v>
      </c>
      <c r="C250" s="9" t="s">
        <v>27</v>
      </c>
      <c r="D250" s="9">
        <v>14</v>
      </c>
      <c r="E250" s="9" t="s">
        <v>4896</v>
      </c>
      <c r="F250" s="20" t="s">
        <v>4908</v>
      </c>
      <c r="G250" t="s">
        <v>4904</v>
      </c>
      <c r="H250" t="str">
        <f>VLOOKUP(E250,suppliers!$A$2:$B$18,2,)</f>
        <v>OTHER</v>
      </c>
      <c r="I250" t="str">
        <f>VLOOKUP(C250,Table_items[],2,FALSE)</f>
        <v>Simvastatin 10 MG Strip 10</v>
      </c>
      <c r="J250" t="str">
        <f>VLOOKUP(C250,Table_items[],3,FALSE)</f>
        <v>Obat Kolesterol</v>
      </c>
      <c r="K250" s="23">
        <f>VLOOKUP(C250,Table_items[],4,FALSE)</f>
        <v>6222</v>
      </c>
      <c r="L250" s="23">
        <f>VLOOKUP(C250,Table_items[],5,FALSE)</f>
        <v>6253</v>
      </c>
    </row>
    <row r="251" spans="1:12" x14ac:dyDescent="0.2">
      <c r="A251" s="11" t="s">
        <v>374</v>
      </c>
      <c r="B251" s="28">
        <v>43862</v>
      </c>
      <c r="C251" s="13" t="s">
        <v>12</v>
      </c>
      <c r="D251" s="13">
        <v>8</v>
      </c>
      <c r="E251" s="9" t="s">
        <v>4896</v>
      </c>
      <c r="F251" s="20" t="s">
        <v>4908</v>
      </c>
      <c r="G251" t="s">
        <v>4904</v>
      </c>
      <c r="H251" t="str">
        <f>VLOOKUP(E251,suppliers!$A$2:$B$18,2,)</f>
        <v>OTHER</v>
      </c>
      <c r="I251" t="str">
        <f>VLOOKUP(C251,Table_items[],2,FALSE)</f>
        <v>Decolsen 1 Strip 4 Tablet</v>
      </c>
      <c r="J251" t="str">
        <f>VLOOKUP(C251,Table_items[],3,FALSE)</f>
        <v>Obat Batuk &amp; Pilek</v>
      </c>
      <c r="K251" s="23">
        <f>VLOOKUP(C251,Table_items[],4,FALSE)</f>
        <v>2886</v>
      </c>
      <c r="L251" s="23">
        <f>VLOOKUP(C251,Table_items[],5,FALSE)</f>
        <v>2915</v>
      </c>
    </row>
    <row r="252" spans="1:12" x14ac:dyDescent="0.2">
      <c r="A252" s="7" t="s">
        <v>375</v>
      </c>
      <c r="B252" s="27">
        <v>43862</v>
      </c>
      <c r="C252" s="9" t="s">
        <v>12</v>
      </c>
      <c r="D252" s="9">
        <v>59</v>
      </c>
      <c r="E252" s="9" t="s">
        <v>4896</v>
      </c>
      <c r="F252" s="20" t="s">
        <v>4908</v>
      </c>
      <c r="G252" t="s">
        <v>4904</v>
      </c>
      <c r="H252" t="str">
        <f>VLOOKUP(E252,suppliers!$A$2:$B$18,2,)</f>
        <v>OTHER</v>
      </c>
      <c r="I252" t="str">
        <f>VLOOKUP(C252,Table_items[],2,FALSE)</f>
        <v>Decolsen 1 Strip 4 Tablet</v>
      </c>
      <c r="J252" t="str">
        <f>VLOOKUP(C252,Table_items[],3,FALSE)</f>
        <v>Obat Batuk &amp; Pilek</v>
      </c>
      <c r="K252" s="23">
        <f>VLOOKUP(C252,Table_items[],4,FALSE)</f>
        <v>2886</v>
      </c>
      <c r="L252" s="23">
        <f>VLOOKUP(C252,Table_items[],5,FALSE)</f>
        <v>2915</v>
      </c>
    </row>
    <row r="253" spans="1:12" x14ac:dyDescent="0.2">
      <c r="A253" s="11" t="s">
        <v>376</v>
      </c>
      <c r="B253" s="28">
        <v>43862</v>
      </c>
      <c r="C253" s="13" t="s">
        <v>37</v>
      </c>
      <c r="D253" s="13">
        <v>7</v>
      </c>
      <c r="E253" s="9" t="s">
        <v>4896</v>
      </c>
      <c r="F253" s="20" t="s">
        <v>4908</v>
      </c>
      <c r="G253" t="s">
        <v>4904</v>
      </c>
      <c r="H253" t="str">
        <f>VLOOKUP(E253,suppliers!$A$2:$B$18,2,)</f>
        <v>OTHER</v>
      </c>
      <c r="I253" t="str">
        <f>VLOOKUP(C253,Table_items[],2,FALSE)</f>
        <v>Bodrex Extra</v>
      </c>
      <c r="J253" t="str">
        <f>VLOOKUP(C253,Table_items[],3,FALSE)</f>
        <v>Obat Sakit Kepala &amp; Demam</v>
      </c>
      <c r="K253" s="23">
        <f>VLOOKUP(C253,Table_items[],4,FALSE)</f>
        <v>50788</v>
      </c>
      <c r="L253" s="23">
        <f>VLOOKUP(C253,Table_items[],5,FALSE)</f>
        <v>51753</v>
      </c>
    </row>
    <row r="254" spans="1:12" x14ac:dyDescent="0.2">
      <c r="A254" s="7" t="s">
        <v>377</v>
      </c>
      <c r="B254" s="27">
        <v>43862</v>
      </c>
      <c r="C254" s="9" t="s">
        <v>24</v>
      </c>
      <c r="D254" s="9">
        <v>27</v>
      </c>
      <c r="E254" s="9" t="s">
        <v>4896</v>
      </c>
      <c r="F254" s="20" t="s">
        <v>4908</v>
      </c>
      <c r="G254" t="s">
        <v>4904</v>
      </c>
      <c r="H254" t="str">
        <f>VLOOKUP(E254,suppliers!$A$2:$B$18,2,)</f>
        <v>OTHER</v>
      </c>
      <c r="I254" t="str">
        <f>VLOOKUP(C254,Table_items[],2,FALSE)</f>
        <v>Irbesartan</v>
      </c>
      <c r="J254" t="str">
        <f>VLOOKUP(C254,Table_items[],3,FALSE)</f>
        <v>Obat Hipertensi</v>
      </c>
      <c r="K254" s="23">
        <f>VLOOKUP(C254,Table_items[],4,FALSE)</f>
        <v>108794</v>
      </c>
      <c r="L254" s="23">
        <f>VLOOKUP(C254,Table_items[],5,FALSE)</f>
        <v>109447</v>
      </c>
    </row>
    <row r="255" spans="1:12" x14ac:dyDescent="0.2">
      <c r="A255" s="11" t="s">
        <v>378</v>
      </c>
      <c r="B255" s="28">
        <v>43862</v>
      </c>
      <c r="C255" s="13" t="s">
        <v>41</v>
      </c>
      <c r="D255" s="13">
        <v>41</v>
      </c>
      <c r="E255" s="9" t="s">
        <v>4896</v>
      </c>
      <c r="F255" s="20" t="s">
        <v>4908</v>
      </c>
      <c r="G255" t="s">
        <v>4904</v>
      </c>
      <c r="H255" t="str">
        <f>VLOOKUP(E255,suppliers!$A$2:$B$18,2,)</f>
        <v>OTHER</v>
      </c>
      <c r="I255" t="str">
        <f>VLOOKUP(C255,Table_items[],2,FALSE)</f>
        <v>Otilon Ear Drops 8 mL</v>
      </c>
      <c r="J255" t="str">
        <f>VLOOKUP(C255,Table_items[],3,FALSE)</f>
        <v>Obat Telinga</v>
      </c>
      <c r="K255" s="23">
        <f>VLOOKUP(C255,Table_items[],4,FALSE)</f>
        <v>55000</v>
      </c>
      <c r="L255" s="23">
        <f>VLOOKUP(C255,Table_items[],5,FALSE)</f>
        <v>55935</v>
      </c>
    </row>
    <row r="256" spans="1:12" x14ac:dyDescent="0.2">
      <c r="A256" s="7" t="s">
        <v>379</v>
      </c>
      <c r="B256" s="27">
        <v>43862</v>
      </c>
      <c r="C256" s="9" t="s">
        <v>41</v>
      </c>
      <c r="D256" s="9">
        <v>31</v>
      </c>
      <c r="E256" s="9" t="s">
        <v>4896</v>
      </c>
      <c r="F256" s="20" t="s">
        <v>4908</v>
      </c>
      <c r="G256" t="s">
        <v>4904</v>
      </c>
      <c r="H256" t="str">
        <f>VLOOKUP(E256,suppliers!$A$2:$B$18,2,)</f>
        <v>OTHER</v>
      </c>
      <c r="I256" t="str">
        <f>VLOOKUP(C256,Table_items[],2,FALSE)</f>
        <v>Otilon Ear Drops 8 mL</v>
      </c>
      <c r="J256" t="str">
        <f>VLOOKUP(C256,Table_items[],3,FALSE)</f>
        <v>Obat Telinga</v>
      </c>
      <c r="K256" s="23">
        <f>VLOOKUP(C256,Table_items[],4,FALSE)</f>
        <v>55000</v>
      </c>
      <c r="L256" s="23">
        <f>VLOOKUP(C256,Table_items[],5,FALSE)</f>
        <v>55935</v>
      </c>
    </row>
    <row r="257" spans="1:14" x14ac:dyDescent="0.2">
      <c r="A257" s="11" t="s">
        <v>380</v>
      </c>
      <c r="B257" s="28">
        <v>43862</v>
      </c>
      <c r="C257" s="13" t="s">
        <v>22</v>
      </c>
      <c r="D257" s="13">
        <v>48</v>
      </c>
      <c r="E257" s="9" t="s">
        <v>4896</v>
      </c>
      <c r="F257" s="20" t="s">
        <v>4908</v>
      </c>
      <c r="G257" t="s">
        <v>4904</v>
      </c>
      <c r="H257" t="str">
        <f>VLOOKUP(E257,suppliers!$A$2:$B$18,2,)</f>
        <v>OTHER</v>
      </c>
      <c r="I257" t="str">
        <f>VLOOKUP(C257,Table_items[],2,FALSE)</f>
        <v>Candesartan Ogb Dexa</v>
      </c>
      <c r="J257" t="str">
        <f>VLOOKUP(C257,Table_items[],3,FALSE)</f>
        <v>Obat Hipertensi</v>
      </c>
      <c r="K257" s="23">
        <f>VLOOKUP(C257,Table_items[],4,FALSE)</f>
        <v>5000</v>
      </c>
      <c r="L257" s="23">
        <f>VLOOKUP(C257,Table_items[],5,FALSE)</f>
        <v>5095</v>
      </c>
    </row>
    <row r="258" spans="1:14" x14ac:dyDescent="0.2">
      <c r="A258" s="7" t="s">
        <v>381</v>
      </c>
      <c r="B258" s="27">
        <v>43862</v>
      </c>
      <c r="C258" s="9" t="s">
        <v>16</v>
      </c>
      <c r="D258" s="9">
        <v>53</v>
      </c>
      <c r="E258" s="9" t="s">
        <v>4896</v>
      </c>
      <c r="F258" s="20" t="s">
        <v>4908</v>
      </c>
      <c r="G258" t="s">
        <v>4904</v>
      </c>
      <c r="H258" t="str">
        <f>VLOOKUP(E258,suppliers!$A$2:$B$18,2,)</f>
        <v>OTHER</v>
      </c>
      <c r="I258" t="str">
        <f>VLOOKUP(C258,Table_items[],2,FALSE)</f>
        <v>Ultraflu Box Isi 25 Strip</v>
      </c>
      <c r="J258" t="str">
        <f>VLOOKUP(C258,Table_items[],3,FALSE)</f>
        <v>Obat Batuk &amp; Pilek</v>
      </c>
      <c r="K258" s="23">
        <f>VLOOKUP(C258,Table_items[],4,FALSE)</f>
        <v>72500</v>
      </c>
      <c r="L258" s="23">
        <f>VLOOKUP(C258,Table_items[],5,FALSE)</f>
        <v>73805</v>
      </c>
    </row>
    <row r="259" spans="1:14" x14ac:dyDescent="0.2">
      <c r="A259" s="11" t="s">
        <v>382</v>
      </c>
      <c r="B259" s="28">
        <v>43862</v>
      </c>
      <c r="C259" s="13" t="s">
        <v>35</v>
      </c>
      <c r="D259" s="13">
        <v>5</v>
      </c>
      <c r="E259" s="9" t="s">
        <v>4896</v>
      </c>
      <c r="F259" s="20" t="s">
        <v>4908</v>
      </c>
      <c r="G259" t="s">
        <v>4904</v>
      </c>
      <c r="H259" t="str">
        <f>VLOOKUP(E259,suppliers!$A$2:$B$18,2,)</f>
        <v>OTHER</v>
      </c>
      <c r="I259" t="str">
        <f>VLOOKUP(C259,Table_items[],2,FALSE)</f>
        <v>Proris Ibuprofen</v>
      </c>
      <c r="J259" t="str">
        <f>VLOOKUP(C259,Table_items[],3,FALSE)</f>
        <v>Obat Sakit Kepala &amp; Demam</v>
      </c>
      <c r="K259" s="23">
        <f>VLOOKUP(C259,Table_items[],4,FALSE)</f>
        <v>25000</v>
      </c>
      <c r="L259" s="23">
        <f>VLOOKUP(C259,Table_items[],5,FALSE)</f>
        <v>25275</v>
      </c>
    </row>
    <row r="260" spans="1:14" x14ac:dyDescent="0.2">
      <c r="A260" s="7" t="s">
        <v>383</v>
      </c>
      <c r="B260" s="27">
        <v>43862</v>
      </c>
      <c r="C260" s="9" t="s">
        <v>8</v>
      </c>
      <c r="D260" s="9">
        <v>3000</v>
      </c>
      <c r="E260" s="9" t="s">
        <v>4898</v>
      </c>
      <c r="F260" s="20" t="s">
        <v>4896</v>
      </c>
      <c r="G260" t="s">
        <v>4903</v>
      </c>
      <c r="H260" t="str">
        <f>VLOOKUP(E260,suppliers!$A$2:$B$18,2,)</f>
        <v>DQLab Pharmacy Cipayung</v>
      </c>
      <c r="I260" t="str">
        <f>VLOOKUP(C260,Table_items[],2,FALSE)</f>
        <v>Bisoprolol Ogb Dexa</v>
      </c>
      <c r="J260" t="str">
        <f>VLOOKUP(C260,Table_items[],3,FALSE)</f>
        <v>Obat Alergi</v>
      </c>
      <c r="M260" s="23">
        <f>VLOOKUP(C260,item_suppliers!$A$2:$F$112,5,)</f>
        <v>10300</v>
      </c>
      <c r="N260" s="23">
        <f>VLOOKUP(C260,item_suppliers!$A$2:$F$112,6,)</f>
        <v>10444</v>
      </c>
    </row>
    <row r="261" spans="1:14" x14ac:dyDescent="0.2">
      <c r="A261" s="11" t="s">
        <v>384</v>
      </c>
      <c r="B261" s="28">
        <v>43862</v>
      </c>
      <c r="C261" s="13" t="s">
        <v>10</v>
      </c>
      <c r="D261" s="13">
        <v>1000</v>
      </c>
      <c r="E261" s="9" t="s">
        <v>4889</v>
      </c>
      <c r="F261" s="20" t="s">
        <v>4896</v>
      </c>
      <c r="G261" t="s">
        <v>4903</v>
      </c>
      <c r="H261" t="str">
        <f>VLOOKUP(E261,suppliers!$A$2:$B$18,2,)</f>
        <v>DQLab Pharmacy Kebon Jeruk</v>
      </c>
      <c r="I261" t="str">
        <f>VLOOKUP(C261,Table_items[],2,FALSE)</f>
        <v>Dexteem Box Plus 100 Tablet</v>
      </c>
      <c r="J261" t="str">
        <f>VLOOKUP(C261,Table_items[],3,FALSE)</f>
        <v>Obat Alergi</v>
      </c>
      <c r="M261" s="23">
        <f>VLOOKUP(C261,item_suppliers!$A$2:$F$112,5,)</f>
        <v>25069</v>
      </c>
      <c r="N261" s="23">
        <f>VLOOKUP(C261,item_suppliers!$A$2:$F$112,6,)</f>
        <v>25420</v>
      </c>
    </row>
    <row r="262" spans="1:14" x14ac:dyDescent="0.2">
      <c r="A262" s="7" t="s">
        <v>385</v>
      </c>
      <c r="B262" s="27">
        <v>43862</v>
      </c>
      <c r="C262" s="9" t="s">
        <v>12</v>
      </c>
      <c r="D262" s="9">
        <v>3000</v>
      </c>
      <c r="E262" s="9" t="s">
        <v>4891</v>
      </c>
      <c r="F262" s="20" t="s">
        <v>4896</v>
      </c>
      <c r="G262" t="s">
        <v>4903</v>
      </c>
      <c r="H262" t="str">
        <f>VLOOKUP(E262,suppliers!$A$2:$B$18,2,)</f>
        <v>DQLab Pharmacy Kelapa Gading</v>
      </c>
      <c r="I262" t="str">
        <f>VLOOKUP(C262,Table_items[],2,FALSE)</f>
        <v>Decolsen 1 Strip 4 Tablet</v>
      </c>
      <c r="J262" t="str">
        <f>VLOOKUP(C262,Table_items[],3,FALSE)</f>
        <v>Obat Batuk &amp; Pilek</v>
      </c>
      <c r="M262" s="23">
        <f>VLOOKUP(C262,item_suppliers!$A$2:$F$112,5,)</f>
        <v>2944</v>
      </c>
      <c r="N262" s="23">
        <f>VLOOKUP(C262,item_suppliers!$A$2:$F$112,6,)</f>
        <v>2932</v>
      </c>
    </row>
    <row r="263" spans="1:14" x14ac:dyDescent="0.2">
      <c r="A263" s="11" t="s">
        <v>386</v>
      </c>
      <c r="B263" s="28">
        <v>43862</v>
      </c>
      <c r="C263" s="13" t="s">
        <v>14</v>
      </c>
      <c r="D263" s="13">
        <v>2000</v>
      </c>
      <c r="E263" s="9" t="s">
        <v>4891</v>
      </c>
      <c r="F263" s="20" t="s">
        <v>4896</v>
      </c>
      <c r="G263" t="s">
        <v>4903</v>
      </c>
      <c r="H263" t="str">
        <f>VLOOKUP(E263,suppliers!$A$2:$B$18,2,)</f>
        <v>DQLab Pharmacy Kelapa Gading</v>
      </c>
      <c r="I263" t="str">
        <f>VLOOKUP(C263,Table_items[],2,FALSE)</f>
        <v>Lo Han Kuo Infusion 12</v>
      </c>
      <c r="J263" t="str">
        <f>VLOOKUP(C263,Table_items[],3,FALSE)</f>
        <v>Obat Batuk &amp; Pilek</v>
      </c>
      <c r="M263" s="23">
        <f>VLOOKUP(C263,item_suppliers!$A$2:$F$112,5,)</f>
        <v>24824</v>
      </c>
      <c r="N263" s="23">
        <f>VLOOKUP(C263,item_suppliers!$A$2:$F$112,6,)</f>
        <v>24724</v>
      </c>
    </row>
    <row r="264" spans="1:14" x14ac:dyDescent="0.2">
      <c r="A264" s="7" t="s">
        <v>387</v>
      </c>
      <c r="B264" s="27">
        <v>43862</v>
      </c>
      <c r="C264" s="9" t="s">
        <v>16</v>
      </c>
      <c r="D264" s="9">
        <v>2000</v>
      </c>
      <c r="E264" s="9" t="s">
        <v>4892</v>
      </c>
      <c r="F264" s="20" t="s">
        <v>4896</v>
      </c>
      <c r="G264" t="s">
        <v>4903</v>
      </c>
      <c r="H264" t="str">
        <f>VLOOKUP(E264,suppliers!$A$2:$B$18,2,)</f>
        <v>DQLab Pharmacy Jagakarsa</v>
      </c>
      <c r="I264" t="str">
        <f>VLOOKUP(C264,Table_items[],2,FALSE)</f>
        <v>Ultraflu Box Isi 25 Strip</v>
      </c>
      <c r="J264" t="str">
        <f>VLOOKUP(C264,Table_items[],3,FALSE)</f>
        <v>Obat Batuk &amp; Pilek</v>
      </c>
      <c r="M264" s="23">
        <f>VLOOKUP(C264,item_suppliers!$A$2:$F$112,5,)</f>
        <v>71775</v>
      </c>
      <c r="N264" s="23">
        <f>VLOOKUP(C264,item_suppliers!$A$2:$F$112,6,)</f>
        <v>73713</v>
      </c>
    </row>
    <row r="265" spans="1:14" x14ac:dyDescent="0.2">
      <c r="A265" s="11" t="s">
        <v>388</v>
      </c>
      <c r="B265" s="28">
        <v>43862</v>
      </c>
      <c r="C265" s="13" t="s">
        <v>18</v>
      </c>
      <c r="D265" s="13">
        <v>1000</v>
      </c>
      <c r="E265" s="9" t="s">
        <v>4886</v>
      </c>
      <c r="F265" s="20" t="s">
        <v>4896</v>
      </c>
      <c r="G265" t="s">
        <v>4903</v>
      </c>
      <c r="H265" t="str">
        <f>VLOOKUP(E265,suppliers!$A$2:$B$18,2,)</f>
        <v>DQLab Pharmacy Senayan</v>
      </c>
      <c r="I265" t="str">
        <f>VLOOKUP(C265,Table_items[],2,FALSE)</f>
        <v>Konidin 4 Tablet</v>
      </c>
      <c r="J265" t="str">
        <f>VLOOKUP(C265,Table_items[],3,FALSE)</f>
        <v>Obat Batuk &amp; Pilek</v>
      </c>
      <c r="M265" s="23">
        <f>VLOOKUP(C265,item_suppliers!$A$2:$F$112,5,)</f>
        <v>2312</v>
      </c>
      <c r="N265" s="23">
        <f>VLOOKUP(C265,item_suppliers!$A$2:$F$112,6,)</f>
        <v>2377</v>
      </c>
    </row>
    <row r="266" spans="1:14" x14ac:dyDescent="0.2">
      <c r="A266" s="7" t="s">
        <v>389</v>
      </c>
      <c r="B266" s="27">
        <v>43862</v>
      </c>
      <c r="C266" s="9" t="s">
        <v>19</v>
      </c>
      <c r="D266" s="9">
        <v>500</v>
      </c>
      <c r="E266" s="9" t="s">
        <v>4887</v>
      </c>
      <c r="F266" s="20" t="s">
        <v>4896</v>
      </c>
      <c r="G266" t="s">
        <v>4903</v>
      </c>
      <c r="H266" t="str">
        <f>VLOOKUP(E266,suppliers!$A$2:$B$18,2,)</f>
        <v>DQLab Pharmacy Pancoran</v>
      </c>
      <c r="I266" t="str">
        <f>VLOOKUP(C266,Table_items[],2,FALSE)</f>
        <v>Paratusin 1 Strip 10 Tablet</v>
      </c>
      <c r="J266" t="str">
        <f>VLOOKUP(C266,Table_items[],3,FALSE)</f>
        <v>Obat Batuk &amp; Pilek</v>
      </c>
      <c r="M266" s="23">
        <f>VLOOKUP(C266,item_suppliers!$A$2:$F$112,5,)</f>
        <v>13192</v>
      </c>
      <c r="N266" s="23">
        <f>VLOOKUP(C266,item_suppliers!$A$2:$F$112,6,)</f>
        <v>13522</v>
      </c>
    </row>
    <row r="267" spans="1:14" x14ac:dyDescent="0.2">
      <c r="A267" s="11" t="s">
        <v>390</v>
      </c>
      <c r="B267" s="28">
        <v>43862</v>
      </c>
      <c r="C267" s="13" t="s">
        <v>30</v>
      </c>
      <c r="D267" s="13">
        <v>2000</v>
      </c>
      <c r="E267" s="9" t="s">
        <v>4893</v>
      </c>
      <c r="F267" s="20" t="s">
        <v>4896</v>
      </c>
      <c r="G267" t="s">
        <v>4903</v>
      </c>
      <c r="H267" t="str">
        <f>VLOOKUP(E267,suppliers!$A$2:$B$18,2,)</f>
        <v>DQLab Pharmacy Palmerah</v>
      </c>
      <c r="I267" t="str">
        <f>VLOOKUP(C267,Table_items[],2,FALSE)</f>
        <v>Koolfever</v>
      </c>
      <c r="J267" t="str">
        <f>VLOOKUP(C267,Table_items[],3,FALSE)</f>
        <v>Obat Sakit Kepala &amp; Demam</v>
      </c>
      <c r="M267" s="23">
        <f>VLOOKUP(C267,item_suppliers!$A$2:$F$112,5,)</f>
        <v>7650</v>
      </c>
      <c r="N267" s="23">
        <f>VLOOKUP(C267,item_suppliers!$A$2:$F$112,6,)</f>
        <v>7765</v>
      </c>
    </row>
    <row r="268" spans="1:14" x14ac:dyDescent="0.2">
      <c r="A268" s="7" t="s">
        <v>391</v>
      </c>
      <c r="B268" s="27">
        <v>43862</v>
      </c>
      <c r="C268" s="9" t="s">
        <v>37</v>
      </c>
      <c r="D268" s="9">
        <v>2000</v>
      </c>
      <c r="E268" s="9" t="s">
        <v>4896</v>
      </c>
      <c r="F268" s="20" t="s">
        <v>4896</v>
      </c>
      <c r="G268" t="s">
        <v>4903</v>
      </c>
      <c r="H268" t="str">
        <f>VLOOKUP(E268,suppliers!$A$2:$B$18,2,)</f>
        <v>OTHER</v>
      </c>
      <c r="I268" t="str">
        <f>VLOOKUP(C268,Table_items[],2,FALSE)</f>
        <v>Bodrex Extra</v>
      </c>
      <c r="J268" t="str">
        <f>VLOOKUP(C268,Table_items[],3,FALSE)</f>
        <v>Obat Sakit Kepala &amp; Demam</v>
      </c>
      <c r="M268" s="23">
        <f>VLOOKUP(C268,item_suppliers!$A$2:$F$112,5,)</f>
        <v>52820</v>
      </c>
      <c r="N268" s="23">
        <f>VLOOKUP(C268,item_suppliers!$A$2:$F$112,6,)</f>
        <v>53770</v>
      </c>
    </row>
    <row r="269" spans="1:14" x14ac:dyDescent="0.2">
      <c r="A269" s="11" t="s">
        <v>392</v>
      </c>
      <c r="B269" s="28">
        <v>43862</v>
      </c>
      <c r="C269" s="13" t="s">
        <v>38</v>
      </c>
      <c r="D269" s="13">
        <v>1000</v>
      </c>
      <c r="E269" s="9" t="s">
        <v>4888</v>
      </c>
      <c r="F269" s="20" t="s">
        <v>4896</v>
      </c>
      <c r="G269" t="s">
        <v>4903</v>
      </c>
      <c r="H269" t="str">
        <f>VLOOKUP(E269,suppliers!$A$2:$B$18,2,)</f>
        <v>DQLab Pharmacy Cempaka Putih</v>
      </c>
      <c r="I269" t="str">
        <f>VLOOKUP(C269,Table_items[],2,FALSE)</f>
        <v>Sanmol 500 MG 4 Tablet</v>
      </c>
      <c r="J269" t="str">
        <f>VLOOKUP(C269,Table_items[],3,FALSE)</f>
        <v>Obat Sakit Kepala &amp; Demam</v>
      </c>
      <c r="M269" s="23">
        <f>VLOOKUP(C269,item_suppliers!$A$2:$F$112,5,)</f>
        <v>1600</v>
      </c>
      <c r="N269" s="23">
        <f>VLOOKUP(C269,item_suppliers!$A$2:$F$112,6,)</f>
        <v>1648</v>
      </c>
    </row>
    <row r="270" spans="1:14" x14ac:dyDescent="0.2">
      <c r="A270" s="7" t="s">
        <v>393</v>
      </c>
      <c r="B270" s="27">
        <v>43862</v>
      </c>
      <c r="C270" s="9" t="s">
        <v>40</v>
      </c>
      <c r="D270" s="9">
        <v>2000</v>
      </c>
      <c r="E270" s="9" t="s">
        <v>4897</v>
      </c>
      <c r="F270" s="20" t="s">
        <v>4896</v>
      </c>
      <c r="G270" t="s">
        <v>4903</v>
      </c>
      <c r="H270" t="str">
        <f>VLOOKUP(E270,suppliers!$A$2:$B$18,2,)</f>
        <v>DQLab Pharmacy Tanah Abang</v>
      </c>
      <c r="I270" t="str">
        <f>VLOOKUP(C270,Table_items[],2,FALSE)</f>
        <v>Paramex Tablet / Obat</v>
      </c>
      <c r="J270" t="str">
        <f>VLOOKUP(C270,Table_items[],3,FALSE)</f>
        <v>Obat Sakit Kepala &amp; Demam</v>
      </c>
      <c r="M270" s="23">
        <f>VLOOKUP(C270,item_suppliers!$A$2:$F$112,5,)</f>
        <v>2560</v>
      </c>
      <c r="N270" s="23">
        <f>VLOOKUP(C270,item_suppliers!$A$2:$F$112,6,)</f>
        <v>2557</v>
      </c>
    </row>
    <row r="271" spans="1:14" x14ac:dyDescent="0.2">
      <c r="A271" s="11" t="s">
        <v>394</v>
      </c>
      <c r="B271" s="28">
        <v>43862</v>
      </c>
      <c r="C271" s="13" t="s">
        <v>22</v>
      </c>
      <c r="D271" s="13">
        <v>1000</v>
      </c>
      <c r="E271" s="9" t="s">
        <v>4895</v>
      </c>
      <c r="F271" s="20" t="s">
        <v>4896</v>
      </c>
      <c r="G271" t="s">
        <v>4903</v>
      </c>
      <c r="H271" t="str">
        <f>VLOOKUP(E271,suppliers!$A$2:$B$18,2,)</f>
        <v>DQLab Pharmacy Pulogadung</v>
      </c>
      <c r="I271" t="str">
        <f>VLOOKUP(C271,Table_items[],2,FALSE)</f>
        <v>Candesartan Ogb Dexa</v>
      </c>
      <c r="J271" t="str">
        <f>VLOOKUP(C271,Table_items[],3,FALSE)</f>
        <v>Obat Hipertensi</v>
      </c>
      <c r="M271" s="23">
        <f>VLOOKUP(C271,item_suppliers!$A$2:$F$112,5,)</f>
        <v>4700</v>
      </c>
      <c r="N271" s="23">
        <f>VLOOKUP(C271,item_suppliers!$A$2:$F$112,6,)</f>
        <v>4691</v>
      </c>
    </row>
    <row r="272" spans="1:14" x14ac:dyDescent="0.2">
      <c r="A272" s="7" t="s">
        <v>395</v>
      </c>
      <c r="B272" s="27">
        <v>43862</v>
      </c>
      <c r="C272" s="9" t="s">
        <v>23</v>
      </c>
      <c r="D272" s="9">
        <v>2000</v>
      </c>
      <c r="E272" s="9" t="s">
        <v>4900</v>
      </c>
      <c r="F272" s="20" t="s">
        <v>4896</v>
      </c>
      <c r="G272" t="s">
        <v>4903</v>
      </c>
      <c r="H272" t="str">
        <f>VLOOKUP(E272,suppliers!$A$2:$B$18,2,)</f>
        <v>DQLab Pharmacy Setiabudi</v>
      </c>
      <c r="I272" t="str">
        <f>VLOOKUP(C272,Table_items[],2,FALSE)</f>
        <v>Amlodipine Besilate</v>
      </c>
      <c r="J272" t="str">
        <f>VLOOKUP(C272,Table_items[],3,FALSE)</f>
        <v>Obat Hipertensi</v>
      </c>
      <c r="M272" s="23">
        <f>VLOOKUP(C272,item_suppliers!$A$2:$F$112,5,)</f>
        <v>7019</v>
      </c>
      <c r="N272" s="23">
        <f>VLOOKUP(C272,item_suppliers!$A$2:$F$112,6,)</f>
        <v>7089</v>
      </c>
    </row>
    <row r="273" spans="1:14" x14ac:dyDescent="0.2">
      <c r="A273" s="11" t="s">
        <v>396</v>
      </c>
      <c r="B273" s="28">
        <v>43862</v>
      </c>
      <c r="C273" s="13" t="s">
        <v>24</v>
      </c>
      <c r="D273" s="13">
        <v>1000</v>
      </c>
      <c r="E273" s="9" t="s">
        <v>4900</v>
      </c>
      <c r="F273" s="20" t="s">
        <v>4896</v>
      </c>
      <c r="G273" t="s">
        <v>4903</v>
      </c>
      <c r="H273" t="str">
        <f>VLOOKUP(E273,suppliers!$A$2:$B$18,2,)</f>
        <v>DQLab Pharmacy Setiabudi</v>
      </c>
      <c r="I273" t="str">
        <f>VLOOKUP(C273,Table_items[],2,FALSE)</f>
        <v>Irbesartan</v>
      </c>
      <c r="J273" t="str">
        <f>VLOOKUP(C273,Table_items[],3,FALSE)</f>
        <v>Obat Hipertensi</v>
      </c>
      <c r="M273" s="23">
        <f>VLOOKUP(C273,item_suppliers!$A$2:$F$112,5,)</f>
        <v>112058</v>
      </c>
      <c r="N273" s="23">
        <f>VLOOKUP(C273,item_suppliers!$A$2:$F$112,6,)</f>
        <v>113627</v>
      </c>
    </row>
    <row r="274" spans="1:14" x14ac:dyDescent="0.2">
      <c r="A274" s="7" t="s">
        <v>397</v>
      </c>
      <c r="B274" s="27">
        <v>43862</v>
      </c>
      <c r="C274" s="9" t="s">
        <v>28</v>
      </c>
      <c r="D274" s="9">
        <v>2000</v>
      </c>
      <c r="E274" s="9" t="s">
        <v>4892</v>
      </c>
      <c r="F274" s="20" t="s">
        <v>4896</v>
      </c>
      <c r="G274" t="s">
        <v>4903</v>
      </c>
      <c r="H274" t="str">
        <f>VLOOKUP(E274,suppliers!$A$2:$B$18,2,)</f>
        <v>DQLab Pharmacy Jagakarsa</v>
      </c>
      <c r="I274" t="str">
        <f>VLOOKUP(C274,Table_items[],2,FALSE)</f>
        <v>Hyperchol 100 MG 12 KPS</v>
      </c>
      <c r="J274" t="str">
        <f>VLOOKUP(C274,Table_items[],3,FALSE)</f>
        <v>Obat Kolesterol</v>
      </c>
      <c r="M274" s="23">
        <f>VLOOKUP(C274,item_suppliers!$A$2:$F$112,5,)</f>
        <v>40232</v>
      </c>
      <c r="N274" s="23">
        <f>VLOOKUP(C274,item_suppliers!$A$2:$F$112,6,)</f>
        <v>41238</v>
      </c>
    </row>
    <row r="275" spans="1:14" x14ac:dyDescent="0.2">
      <c r="A275" s="11" t="s">
        <v>398</v>
      </c>
      <c r="B275" s="28">
        <v>43862</v>
      </c>
      <c r="C275" s="13" t="s">
        <v>42</v>
      </c>
      <c r="D275" s="13">
        <v>500</v>
      </c>
      <c r="E275" s="9" t="s">
        <v>4895</v>
      </c>
      <c r="F275" s="20" t="s">
        <v>4896</v>
      </c>
      <c r="G275" t="s">
        <v>4903</v>
      </c>
      <c r="H275" t="str">
        <f>VLOOKUP(E275,suppliers!$A$2:$B$18,2,)</f>
        <v>DQLab Pharmacy Pulogadung</v>
      </c>
      <c r="I275" t="str">
        <f>VLOOKUP(C275,Table_items[],2,FALSE)</f>
        <v>Vital Ear Oil 10 mL</v>
      </c>
      <c r="J275" t="str">
        <f>VLOOKUP(C275,Table_items[],3,FALSE)</f>
        <v>Obat Telinga</v>
      </c>
      <c r="M275" s="23">
        <f>VLOOKUP(C275,item_suppliers!$A$2:$F$112,5,)</f>
        <v>16023</v>
      </c>
      <c r="N275" s="23">
        <f>VLOOKUP(C275,item_suppliers!$A$2:$F$112,6,)</f>
        <v>16392</v>
      </c>
    </row>
    <row r="276" spans="1:14" x14ac:dyDescent="0.2">
      <c r="A276" s="7" t="s">
        <v>399</v>
      </c>
      <c r="B276" s="27">
        <v>43863</v>
      </c>
      <c r="C276" s="9" t="s">
        <v>37</v>
      </c>
      <c r="D276" s="9">
        <v>52</v>
      </c>
      <c r="E276" s="9" t="s">
        <v>4896</v>
      </c>
      <c r="F276" s="20" t="s">
        <v>4908</v>
      </c>
      <c r="G276" t="s">
        <v>4904</v>
      </c>
      <c r="H276" t="str">
        <f>VLOOKUP(E276,suppliers!$A$2:$B$18,2,)</f>
        <v>OTHER</v>
      </c>
      <c r="I276" t="str">
        <f>VLOOKUP(C276,Table_items[],2,FALSE)</f>
        <v>Bodrex Extra</v>
      </c>
      <c r="J276" t="str">
        <f>VLOOKUP(C276,Table_items[],3,FALSE)</f>
        <v>Obat Sakit Kepala &amp; Demam</v>
      </c>
      <c r="K276" s="23">
        <f>VLOOKUP(C276,Table_items[],4,FALSE)</f>
        <v>50788</v>
      </c>
      <c r="L276" s="23">
        <f>VLOOKUP(C276,Table_items[],5,FALSE)</f>
        <v>51753</v>
      </c>
    </row>
    <row r="277" spans="1:14" x14ac:dyDescent="0.2">
      <c r="A277" s="11" t="s">
        <v>400</v>
      </c>
      <c r="B277" s="28">
        <v>43863</v>
      </c>
      <c r="C277" s="13" t="s">
        <v>16</v>
      </c>
      <c r="D277" s="13">
        <v>16</v>
      </c>
      <c r="E277" s="9" t="s">
        <v>4896</v>
      </c>
      <c r="F277" s="20" t="s">
        <v>4908</v>
      </c>
      <c r="G277" t="s">
        <v>4904</v>
      </c>
      <c r="H277" t="str">
        <f>VLOOKUP(E277,suppliers!$A$2:$B$18,2,)</f>
        <v>OTHER</v>
      </c>
      <c r="I277" t="str">
        <f>VLOOKUP(C277,Table_items[],2,FALSE)</f>
        <v>Ultraflu Box Isi 25 Strip</v>
      </c>
      <c r="J277" t="str">
        <f>VLOOKUP(C277,Table_items[],3,FALSE)</f>
        <v>Obat Batuk &amp; Pilek</v>
      </c>
      <c r="K277" s="23">
        <f>VLOOKUP(C277,Table_items[],4,FALSE)</f>
        <v>72500</v>
      </c>
      <c r="L277" s="23">
        <f>VLOOKUP(C277,Table_items[],5,FALSE)</f>
        <v>73805</v>
      </c>
    </row>
    <row r="278" spans="1:14" x14ac:dyDescent="0.2">
      <c r="A278" s="7" t="s">
        <v>401</v>
      </c>
      <c r="B278" s="27">
        <v>43863</v>
      </c>
      <c r="C278" s="9" t="s">
        <v>28</v>
      </c>
      <c r="D278" s="9">
        <v>18</v>
      </c>
      <c r="E278" s="9" t="s">
        <v>4896</v>
      </c>
      <c r="F278" s="20" t="s">
        <v>4908</v>
      </c>
      <c r="G278" t="s">
        <v>4904</v>
      </c>
      <c r="H278" t="str">
        <f>VLOOKUP(E278,suppliers!$A$2:$B$18,2,)</f>
        <v>OTHER</v>
      </c>
      <c r="I278" t="str">
        <f>VLOOKUP(C278,Table_items[],2,FALSE)</f>
        <v>Hyperchol 100 MG 12 KPS</v>
      </c>
      <c r="J278" t="str">
        <f>VLOOKUP(C278,Table_items[],3,FALSE)</f>
        <v>Obat Kolesterol</v>
      </c>
      <c r="K278" s="23">
        <f>VLOOKUP(C278,Table_items[],4,FALSE)</f>
        <v>42800</v>
      </c>
      <c r="L278" s="23">
        <f>VLOOKUP(C278,Table_items[],5,FALSE)</f>
        <v>43442</v>
      </c>
    </row>
    <row r="279" spans="1:14" x14ac:dyDescent="0.2">
      <c r="A279" s="11" t="s">
        <v>402</v>
      </c>
      <c r="B279" s="28">
        <v>43863</v>
      </c>
      <c r="C279" s="13" t="s">
        <v>7</v>
      </c>
      <c r="D279" s="13">
        <v>131</v>
      </c>
      <c r="E279" s="9" t="s">
        <v>4896</v>
      </c>
      <c r="F279" s="20" t="s">
        <v>4908</v>
      </c>
      <c r="G279" t="s">
        <v>4904</v>
      </c>
      <c r="H279" t="str">
        <f>VLOOKUP(E279,suppliers!$A$2:$B$18,2,)</f>
        <v>OTHER</v>
      </c>
      <c r="I279" t="str">
        <f>VLOOKUP(C279,Table_items[],2,FALSE)</f>
        <v>Acetylcysteine Mahakam 200 mg</v>
      </c>
      <c r="J279" t="str">
        <f>VLOOKUP(C279,Table_items[],3,FALSE)</f>
        <v>Obat Alergi</v>
      </c>
      <c r="K279" s="23">
        <f>VLOOKUP(C279,Table_items[],4,FALSE)</f>
        <v>33000</v>
      </c>
      <c r="L279" s="23">
        <f>VLOOKUP(C279,Table_items[],5,FALSE)</f>
        <v>33330</v>
      </c>
    </row>
    <row r="280" spans="1:14" x14ac:dyDescent="0.2">
      <c r="A280" s="7" t="s">
        <v>403</v>
      </c>
      <c r="B280" s="27">
        <v>43864</v>
      </c>
      <c r="C280" s="9" t="s">
        <v>37</v>
      </c>
      <c r="D280" s="9">
        <v>37</v>
      </c>
      <c r="E280" s="9" t="s">
        <v>4896</v>
      </c>
      <c r="F280" s="20" t="s">
        <v>4908</v>
      </c>
      <c r="G280" t="s">
        <v>4904</v>
      </c>
      <c r="H280" t="str">
        <f>VLOOKUP(E280,suppliers!$A$2:$B$18,2,)</f>
        <v>OTHER</v>
      </c>
      <c r="I280" t="str">
        <f>VLOOKUP(C280,Table_items[],2,FALSE)</f>
        <v>Bodrex Extra</v>
      </c>
      <c r="J280" t="str">
        <f>VLOOKUP(C280,Table_items[],3,FALSE)</f>
        <v>Obat Sakit Kepala &amp; Demam</v>
      </c>
      <c r="K280" s="23">
        <f>VLOOKUP(C280,Table_items[],4,FALSE)</f>
        <v>50788</v>
      </c>
      <c r="L280" s="23">
        <f>VLOOKUP(C280,Table_items[],5,FALSE)</f>
        <v>51753</v>
      </c>
    </row>
    <row r="281" spans="1:14" x14ac:dyDescent="0.2">
      <c r="A281" s="11" t="s">
        <v>404</v>
      </c>
      <c r="B281" s="28">
        <v>43864</v>
      </c>
      <c r="C281" s="13" t="s">
        <v>24</v>
      </c>
      <c r="D281" s="13">
        <v>24</v>
      </c>
      <c r="E281" s="9" t="s">
        <v>4896</v>
      </c>
      <c r="F281" s="20" t="s">
        <v>4908</v>
      </c>
      <c r="G281" t="s">
        <v>4904</v>
      </c>
      <c r="H281" t="str">
        <f>VLOOKUP(E281,suppliers!$A$2:$B$18,2,)</f>
        <v>OTHER</v>
      </c>
      <c r="I281" t="str">
        <f>VLOOKUP(C281,Table_items[],2,FALSE)</f>
        <v>Irbesartan</v>
      </c>
      <c r="J281" t="str">
        <f>VLOOKUP(C281,Table_items[],3,FALSE)</f>
        <v>Obat Hipertensi</v>
      </c>
      <c r="K281" s="23">
        <f>VLOOKUP(C281,Table_items[],4,FALSE)</f>
        <v>108794</v>
      </c>
      <c r="L281" s="23">
        <f>VLOOKUP(C281,Table_items[],5,FALSE)</f>
        <v>109447</v>
      </c>
    </row>
    <row r="282" spans="1:14" x14ac:dyDescent="0.2">
      <c r="A282" s="7" t="s">
        <v>405</v>
      </c>
      <c r="B282" s="27">
        <v>43864</v>
      </c>
      <c r="C282" s="9" t="s">
        <v>24</v>
      </c>
      <c r="D282" s="9">
        <v>45</v>
      </c>
      <c r="E282" s="9" t="s">
        <v>4896</v>
      </c>
      <c r="F282" s="20" t="s">
        <v>4908</v>
      </c>
      <c r="G282" t="s">
        <v>4904</v>
      </c>
      <c r="H282" t="str">
        <f>VLOOKUP(E282,suppliers!$A$2:$B$18,2,)</f>
        <v>OTHER</v>
      </c>
      <c r="I282" t="str">
        <f>VLOOKUP(C282,Table_items[],2,FALSE)</f>
        <v>Irbesartan</v>
      </c>
      <c r="J282" t="str">
        <f>VLOOKUP(C282,Table_items[],3,FALSE)</f>
        <v>Obat Hipertensi</v>
      </c>
      <c r="K282" s="23">
        <f>VLOOKUP(C282,Table_items[],4,FALSE)</f>
        <v>108794</v>
      </c>
      <c r="L282" s="23">
        <f>VLOOKUP(C282,Table_items[],5,FALSE)</f>
        <v>109447</v>
      </c>
    </row>
    <row r="283" spans="1:14" x14ac:dyDescent="0.2">
      <c r="A283" s="11" t="s">
        <v>406</v>
      </c>
      <c r="B283" s="28">
        <v>43864</v>
      </c>
      <c r="C283" s="13" t="s">
        <v>41</v>
      </c>
      <c r="D283" s="13">
        <v>30</v>
      </c>
      <c r="E283" s="9" t="s">
        <v>4896</v>
      </c>
      <c r="F283" s="20" t="s">
        <v>4908</v>
      </c>
      <c r="G283" t="s">
        <v>4904</v>
      </c>
      <c r="H283" t="str">
        <f>VLOOKUP(E283,suppliers!$A$2:$B$18,2,)</f>
        <v>OTHER</v>
      </c>
      <c r="I283" t="str">
        <f>VLOOKUP(C283,Table_items[],2,FALSE)</f>
        <v>Otilon Ear Drops 8 mL</v>
      </c>
      <c r="J283" t="str">
        <f>VLOOKUP(C283,Table_items[],3,FALSE)</f>
        <v>Obat Telinga</v>
      </c>
      <c r="K283" s="23">
        <f>VLOOKUP(C283,Table_items[],4,FALSE)</f>
        <v>55000</v>
      </c>
      <c r="L283" s="23">
        <f>VLOOKUP(C283,Table_items[],5,FALSE)</f>
        <v>55935</v>
      </c>
    </row>
    <row r="284" spans="1:14" x14ac:dyDescent="0.2">
      <c r="A284" s="7" t="s">
        <v>407</v>
      </c>
      <c r="B284" s="27">
        <v>43864</v>
      </c>
      <c r="C284" s="9" t="s">
        <v>22</v>
      </c>
      <c r="D284" s="9">
        <v>41</v>
      </c>
      <c r="E284" s="9" t="s">
        <v>4896</v>
      </c>
      <c r="F284" s="20" t="s">
        <v>4908</v>
      </c>
      <c r="G284" t="s">
        <v>4904</v>
      </c>
      <c r="H284" t="str">
        <f>VLOOKUP(E284,suppliers!$A$2:$B$18,2,)</f>
        <v>OTHER</v>
      </c>
      <c r="I284" t="str">
        <f>VLOOKUP(C284,Table_items[],2,FALSE)</f>
        <v>Candesartan Ogb Dexa</v>
      </c>
      <c r="J284" t="str">
        <f>VLOOKUP(C284,Table_items[],3,FALSE)</f>
        <v>Obat Hipertensi</v>
      </c>
      <c r="K284" s="23">
        <f>VLOOKUP(C284,Table_items[],4,FALSE)</f>
        <v>5000</v>
      </c>
      <c r="L284" s="23">
        <f>VLOOKUP(C284,Table_items[],5,FALSE)</f>
        <v>5095</v>
      </c>
    </row>
    <row r="285" spans="1:14" x14ac:dyDescent="0.2">
      <c r="A285" s="11" t="s">
        <v>408</v>
      </c>
      <c r="B285" s="28">
        <v>43864</v>
      </c>
      <c r="C285" s="13" t="s">
        <v>22</v>
      </c>
      <c r="D285" s="13">
        <v>5</v>
      </c>
      <c r="E285" s="9" t="s">
        <v>4896</v>
      </c>
      <c r="F285" s="20" t="s">
        <v>4908</v>
      </c>
      <c r="G285" t="s">
        <v>4904</v>
      </c>
      <c r="H285" t="str">
        <f>VLOOKUP(E285,suppliers!$A$2:$B$18,2,)</f>
        <v>OTHER</v>
      </c>
      <c r="I285" t="str">
        <f>VLOOKUP(C285,Table_items[],2,FALSE)</f>
        <v>Candesartan Ogb Dexa</v>
      </c>
      <c r="J285" t="str">
        <f>VLOOKUP(C285,Table_items[],3,FALSE)</f>
        <v>Obat Hipertensi</v>
      </c>
      <c r="K285" s="23">
        <f>VLOOKUP(C285,Table_items[],4,FALSE)</f>
        <v>5000</v>
      </c>
      <c r="L285" s="23">
        <f>VLOOKUP(C285,Table_items[],5,FALSE)</f>
        <v>5095</v>
      </c>
    </row>
    <row r="286" spans="1:14" x14ac:dyDescent="0.2">
      <c r="A286" s="7" t="s">
        <v>410</v>
      </c>
      <c r="B286" s="27">
        <v>43864</v>
      </c>
      <c r="C286" s="9" t="s">
        <v>16</v>
      </c>
      <c r="D286" s="9">
        <v>46</v>
      </c>
      <c r="E286" s="9" t="s">
        <v>4896</v>
      </c>
      <c r="F286" s="20" t="s">
        <v>4908</v>
      </c>
      <c r="G286" t="s">
        <v>4904</v>
      </c>
      <c r="H286" t="str">
        <f>VLOOKUP(E286,suppliers!$A$2:$B$18,2,)</f>
        <v>OTHER</v>
      </c>
      <c r="I286" t="str">
        <f>VLOOKUP(C286,Table_items[],2,FALSE)</f>
        <v>Ultraflu Box Isi 25 Strip</v>
      </c>
      <c r="J286" t="str">
        <f>VLOOKUP(C286,Table_items[],3,FALSE)</f>
        <v>Obat Batuk &amp; Pilek</v>
      </c>
      <c r="K286" s="23">
        <f>VLOOKUP(C286,Table_items[],4,FALSE)</f>
        <v>72500</v>
      </c>
      <c r="L286" s="23">
        <f>VLOOKUP(C286,Table_items[],5,FALSE)</f>
        <v>73805</v>
      </c>
    </row>
    <row r="287" spans="1:14" x14ac:dyDescent="0.2">
      <c r="A287" s="11" t="s">
        <v>411</v>
      </c>
      <c r="B287" s="28">
        <v>43864</v>
      </c>
      <c r="C287" s="13" t="s">
        <v>17</v>
      </c>
      <c r="D287" s="13">
        <v>132</v>
      </c>
      <c r="E287" s="9" t="s">
        <v>4896</v>
      </c>
      <c r="F287" s="20" t="s">
        <v>4908</v>
      </c>
      <c r="G287" t="s">
        <v>4904</v>
      </c>
      <c r="H287" t="str">
        <f>VLOOKUP(E287,suppliers!$A$2:$B$18,2,)</f>
        <v>OTHER</v>
      </c>
      <c r="I287" t="str">
        <f>VLOOKUP(C287,Table_items[],2,FALSE)</f>
        <v>Vicks Inhaler 0.5 mL</v>
      </c>
      <c r="J287" t="str">
        <f>VLOOKUP(C287,Table_items[],3,FALSE)</f>
        <v>Obat Batuk &amp; Pilek</v>
      </c>
      <c r="K287" s="23">
        <f>VLOOKUP(C287,Table_items[],4,FALSE)</f>
        <v>16155</v>
      </c>
      <c r="L287" s="23">
        <f>VLOOKUP(C287,Table_items[],5,FALSE)</f>
        <v>16430</v>
      </c>
    </row>
    <row r="288" spans="1:14" x14ac:dyDescent="0.2">
      <c r="A288" s="7" t="s">
        <v>412</v>
      </c>
      <c r="B288" s="27">
        <v>43864</v>
      </c>
      <c r="C288" s="9" t="s">
        <v>14</v>
      </c>
      <c r="D288" s="9">
        <v>45</v>
      </c>
      <c r="E288" s="9" t="s">
        <v>4896</v>
      </c>
      <c r="F288" s="20" t="s">
        <v>4908</v>
      </c>
      <c r="G288" t="s">
        <v>4904</v>
      </c>
      <c r="H288" t="str">
        <f>VLOOKUP(E288,suppliers!$A$2:$B$18,2,)</f>
        <v>OTHER</v>
      </c>
      <c r="I288" t="str">
        <f>VLOOKUP(C288,Table_items[],2,FALSE)</f>
        <v>Lo Han Kuo Infusion 12</v>
      </c>
      <c r="J288" t="str">
        <f>VLOOKUP(C288,Table_items[],3,FALSE)</f>
        <v>Obat Batuk &amp; Pilek</v>
      </c>
      <c r="K288" s="23">
        <f>VLOOKUP(C288,Table_items[],4,FALSE)</f>
        <v>23869</v>
      </c>
      <c r="L288" s="23">
        <f>VLOOKUP(C288,Table_items[],5,FALSE)</f>
        <v>24179</v>
      </c>
    </row>
    <row r="289" spans="1:12" x14ac:dyDescent="0.2">
      <c r="A289" s="11" t="s">
        <v>413</v>
      </c>
      <c r="B289" s="28">
        <v>43864</v>
      </c>
      <c r="C289" s="13" t="s">
        <v>11</v>
      </c>
      <c r="D289" s="13">
        <v>204</v>
      </c>
      <c r="E289" s="9" t="s">
        <v>4896</v>
      </c>
      <c r="F289" s="20" t="s">
        <v>4908</v>
      </c>
      <c r="G289" t="s">
        <v>4904</v>
      </c>
      <c r="H289" t="str">
        <f>VLOOKUP(E289,suppliers!$A$2:$B$18,2,)</f>
        <v>OTHER</v>
      </c>
      <c r="I289" t="str">
        <f>VLOOKUP(C289,Table_items[],2,FALSE)</f>
        <v>Neozep Forte 1 Strip 4 Tablet</v>
      </c>
      <c r="J289" t="str">
        <f>VLOOKUP(C289,Table_items[],3,FALSE)</f>
        <v>Obat Batuk &amp; Pilek</v>
      </c>
      <c r="K289" s="23">
        <f>VLOOKUP(C289,Table_items[],4,FALSE)</f>
        <v>2324</v>
      </c>
      <c r="L289" s="23">
        <f>VLOOKUP(C289,Table_items[],5,FALSE)</f>
        <v>2338</v>
      </c>
    </row>
    <row r="290" spans="1:12" x14ac:dyDescent="0.2">
      <c r="A290" s="7" t="s">
        <v>414</v>
      </c>
      <c r="B290" s="27">
        <v>43865</v>
      </c>
      <c r="C290" s="9" t="s">
        <v>12</v>
      </c>
      <c r="D290" s="9">
        <v>41</v>
      </c>
      <c r="E290" s="9" t="s">
        <v>4896</v>
      </c>
      <c r="F290" s="20" t="s">
        <v>4908</v>
      </c>
      <c r="G290" t="s">
        <v>4904</v>
      </c>
      <c r="H290" t="str">
        <f>VLOOKUP(E290,suppliers!$A$2:$B$18,2,)</f>
        <v>OTHER</v>
      </c>
      <c r="I290" t="str">
        <f>VLOOKUP(C290,Table_items[],2,FALSE)</f>
        <v>Decolsen 1 Strip 4 Tablet</v>
      </c>
      <c r="J290" t="str">
        <f>VLOOKUP(C290,Table_items[],3,FALSE)</f>
        <v>Obat Batuk &amp; Pilek</v>
      </c>
      <c r="K290" s="23">
        <f>VLOOKUP(C290,Table_items[],4,FALSE)</f>
        <v>2886</v>
      </c>
      <c r="L290" s="23">
        <f>VLOOKUP(C290,Table_items[],5,FALSE)</f>
        <v>2915</v>
      </c>
    </row>
    <row r="291" spans="1:12" x14ac:dyDescent="0.2">
      <c r="A291" s="11" t="s">
        <v>415</v>
      </c>
      <c r="B291" s="28">
        <v>43865</v>
      </c>
      <c r="C291" s="13" t="s">
        <v>12</v>
      </c>
      <c r="D291" s="13">
        <v>81</v>
      </c>
      <c r="E291" s="9" t="s">
        <v>4896</v>
      </c>
      <c r="F291" s="20" t="s">
        <v>4908</v>
      </c>
      <c r="G291" t="s">
        <v>4904</v>
      </c>
      <c r="H291" t="str">
        <f>VLOOKUP(E291,suppliers!$A$2:$B$18,2,)</f>
        <v>OTHER</v>
      </c>
      <c r="I291" t="str">
        <f>VLOOKUP(C291,Table_items[],2,FALSE)</f>
        <v>Decolsen 1 Strip 4 Tablet</v>
      </c>
      <c r="J291" t="str">
        <f>VLOOKUP(C291,Table_items[],3,FALSE)</f>
        <v>Obat Batuk &amp; Pilek</v>
      </c>
      <c r="K291" s="23">
        <f>VLOOKUP(C291,Table_items[],4,FALSE)</f>
        <v>2886</v>
      </c>
      <c r="L291" s="23">
        <f>VLOOKUP(C291,Table_items[],5,FALSE)</f>
        <v>2915</v>
      </c>
    </row>
    <row r="292" spans="1:12" x14ac:dyDescent="0.2">
      <c r="A292" s="7" t="s">
        <v>416</v>
      </c>
      <c r="B292" s="27">
        <v>43865</v>
      </c>
      <c r="C292" s="9" t="s">
        <v>38</v>
      </c>
      <c r="D292" s="9">
        <v>13</v>
      </c>
      <c r="E292" s="9" t="s">
        <v>4896</v>
      </c>
      <c r="F292" s="20" t="s">
        <v>4908</v>
      </c>
      <c r="G292" t="s">
        <v>4904</v>
      </c>
      <c r="H292" t="str">
        <f>VLOOKUP(E292,suppliers!$A$2:$B$18,2,)</f>
        <v>OTHER</v>
      </c>
      <c r="I292" t="str">
        <f>VLOOKUP(C292,Table_items[],2,FALSE)</f>
        <v>Sanmol 500 MG 4 Tablet</v>
      </c>
      <c r="J292" t="str">
        <f>VLOOKUP(C292,Table_items[],3,FALSE)</f>
        <v>Obat Sakit Kepala &amp; Demam</v>
      </c>
      <c r="K292" s="23">
        <f>VLOOKUP(C292,Table_items[],4,FALSE)</f>
        <v>1600</v>
      </c>
      <c r="L292" s="23">
        <f>VLOOKUP(C292,Table_items[],5,FALSE)</f>
        <v>1619</v>
      </c>
    </row>
    <row r="293" spans="1:12" x14ac:dyDescent="0.2">
      <c r="A293" s="11" t="s">
        <v>417</v>
      </c>
      <c r="B293" s="28">
        <v>43865</v>
      </c>
      <c r="C293" s="13" t="s">
        <v>30</v>
      </c>
      <c r="D293" s="13">
        <v>21</v>
      </c>
      <c r="E293" s="9" t="s">
        <v>4896</v>
      </c>
      <c r="F293" s="20" t="s">
        <v>4908</v>
      </c>
      <c r="G293" t="s">
        <v>4904</v>
      </c>
      <c r="H293" t="str">
        <f>VLOOKUP(E293,suppliers!$A$2:$B$18,2,)</f>
        <v>OTHER</v>
      </c>
      <c r="I293" t="str">
        <f>VLOOKUP(C293,Table_items[],2,FALSE)</f>
        <v>Koolfever</v>
      </c>
      <c r="J293" t="str">
        <f>VLOOKUP(C293,Table_items[],3,FALSE)</f>
        <v>Obat Sakit Kepala &amp; Demam</v>
      </c>
      <c r="K293" s="23">
        <f>VLOOKUP(C293,Table_items[],4,FALSE)</f>
        <v>7500</v>
      </c>
      <c r="L293" s="23">
        <f>VLOOKUP(C293,Table_items[],5,FALSE)</f>
        <v>7620</v>
      </c>
    </row>
    <row r="294" spans="1:12" x14ac:dyDescent="0.2">
      <c r="A294" s="7" t="s">
        <v>418</v>
      </c>
      <c r="B294" s="27">
        <v>43865</v>
      </c>
      <c r="C294" s="9" t="s">
        <v>11</v>
      </c>
      <c r="D294" s="9">
        <v>39</v>
      </c>
      <c r="E294" s="9" t="s">
        <v>4896</v>
      </c>
      <c r="F294" s="20" t="s">
        <v>4908</v>
      </c>
      <c r="G294" t="s">
        <v>4904</v>
      </c>
      <c r="H294" t="str">
        <f>VLOOKUP(E294,suppliers!$A$2:$B$18,2,)</f>
        <v>OTHER</v>
      </c>
      <c r="I294" t="str">
        <f>VLOOKUP(C294,Table_items[],2,FALSE)</f>
        <v>Neozep Forte 1 Strip 4 Tablet</v>
      </c>
      <c r="J294" t="str">
        <f>VLOOKUP(C294,Table_items[],3,FALSE)</f>
        <v>Obat Batuk &amp; Pilek</v>
      </c>
      <c r="K294" s="23">
        <f>VLOOKUP(C294,Table_items[],4,FALSE)</f>
        <v>2324</v>
      </c>
      <c r="L294" s="23">
        <f>VLOOKUP(C294,Table_items[],5,FALSE)</f>
        <v>2338</v>
      </c>
    </row>
    <row r="295" spans="1:12" x14ac:dyDescent="0.2">
      <c r="A295" s="11" t="s">
        <v>419</v>
      </c>
      <c r="B295" s="28">
        <v>43866</v>
      </c>
      <c r="C295" s="13" t="s">
        <v>9</v>
      </c>
      <c r="D295" s="13">
        <v>55</v>
      </c>
      <c r="E295" s="9" t="s">
        <v>4896</v>
      </c>
      <c r="F295" s="20" t="s">
        <v>4908</v>
      </c>
      <c r="G295" t="s">
        <v>4904</v>
      </c>
      <c r="H295" t="str">
        <f>VLOOKUP(E295,suppliers!$A$2:$B$18,2,)</f>
        <v>OTHER</v>
      </c>
      <c r="I295" t="str">
        <f>VLOOKUP(C295,Table_items[],2,FALSE)</f>
        <v>Bedak Heroxyn 150 gr</v>
      </c>
      <c r="J295" t="str">
        <f>VLOOKUP(C295,Table_items[],3,FALSE)</f>
        <v>Obat Alergi</v>
      </c>
      <c r="K295" s="23">
        <f>VLOOKUP(C295,Table_items[],4,FALSE)</f>
        <v>16950</v>
      </c>
      <c r="L295" s="23">
        <f>VLOOKUP(C295,Table_items[],5,FALSE)</f>
        <v>17170</v>
      </c>
    </row>
    <row r="296" spans="1:12" x14ac:dyDescent="0.2">
      <c r="A296" s="7" t="s">
        <v>420</v>
      </c>
      <c r="B296" s="27">
        <v>43866</v>
      </c>
      <c r="C296" s="9" t="s">
        <v>10</v>
      </c>
      <c r="D296" s="9">
        <v>12</v>
      </c>
      <c r="E296" s="9" t="s">
        <v>4896</v>
      </c>
      <c r="F296" s="20" t="s">
        <v>4908</v>
      </c>
      <c r="G296" t="s">
        <v>4904</v>
      </c>
      <c r="H296" t="str">
        <f>VLOOKUP(E296,suppliers!$A$2:$B$18,2,)</f>
        <v>OTHER</v>
      </c>
      <c r="I296" t="str">
        <f>VLOOKUP(C296,Table_items[],2,FALSE)</f>
        <v>Dexteem Box Plus 100 Tablet</v>
      </c>
      <c r="J296" t="str">
        <f>VLOOKUP(C296,Table_items[],3,FALSE)</f>
        <v>Obat Alergi</v>
      </c>
      <c r="K296" s="23">
        <f>VLOOKUP(C296,Table_items[],4,FALSE)</f>
        <v>25322</v>
      </c>
      <c r="L296" s="23">
        <f>VLOOKUP(C296,Table_items[],5,FALSE)</f>
        <v>25449</v>
      </c>
    </row>
    <row r="297" spans="1:12" x14ac:dyDescent="0.2">
      <c r="A297" s="11" t="s">
        <v>421</v>
      </c>
      <c r="B297" s="28">
        <v>43866</v>
      </c>
      <c r="C297" s="13" t="s">
        <v>30</v>
      </c>
      <c r="D297" s="13">
        <v>27</v>
      </c>
      <c r="E297" s="9" t="s">
        <v>4896</v>
      </c>
      <c r="F297" s="20" t="s">
        <v>4908</v>
      </c>
      <c r="G297" t="s">
        <v>4904</v>
      </c>
      <c r="H297" t="str">
        <f>VLOOKUP(E297,suppliers!$A$2:$B$18,2,)</f>
        <v>OTHER</v>
      </c>
      <c r="I297" t="str">
        <f>VLOOKUP(C297,Table_items[],2,FALSE)</f>
        <v>Koolfever</v>
      </c>
      <c r="J297" t="str">
        <f>VLOOKUP(C297,Table_items[],3,FALSE)</f>
        <v>Obat Sakit Kepala &amp; Demam</v>
      </c>
      <c r="K297" s="23">
        <f>VLOOKUP(C297,Table_items[],4,FALSE)</f>
        <v>7500</v>
      </c>
      <c r="L297" s="23">
        <f>VLOOKUP(C297,Table_items[],5,FALSE)</f>
        <v>7620</v>
      </c>
    </row>
    <row r="298" spans="1:12" x14ac:dyDescent="0.2">
      <c r="A298" s="7" t="s">
        <v>422</v>
      </c>
      <c r="B298" s="27">
        <v>43866</v>
      </c>
      <c r="C298" s="9" t="s">
        <v>28</v>
      </c>
      <c r="D298" s="9">
        <v>2</v>
      </c>
      <c r="E298" s="9" t="s">
        <v>4896</v>
      </c>
      <c r="F298" s="20" t="s">
        <v>4908</v>
      </c>
      <c r="G298" t="s">
        <v>4904</v>
      </c>
      <c r="H298" t="str">
        <f>VLOOKUP(E298,suppliers!$A$2:$B$18,2,)</f>
        <v>OTHER</v>
      </c>
      <c r="I298" t="str">
        <f>VLOOKUP(C298,Table_items[],2,FALSE)</f>
        <v>Hyperchol 100 MG 12 KPS</v>
      </c>
      <c r="J298" t="str">
        <f>VLOOKUP(C298,Table_items[],3,FALSE)</f>
        <v>Obat Kolesterol</v>
      </c>
      <c r="K298" s="23">
        <f>VLOOKUP(C298,Table_items[],4,FALSE)</f>
        <v>42800</v>
      </c>
      <c r="L298" s="23">
        <f>VLOOKUP(C298,Table_items[],5,FALSE)</f>
        <v>43442</v>
      </c>
    </row>
    <row r="299" spans="1:12" x14ac:dyDescent="0.2">
      <c r="A299" s="11" t="s">
        <v>423</v>
      </c>
      <c r="B299" s="28">
        <v>43866</v>
      </c>
      <c r="C299" s="13" t="s">
        <v>20</v>
      </c>
      <c r="D299" s="13">
        <v>108</v>
      </c>
      <c r="E299" s="9" t="s">
        <v>4896</v>
      </c>
      <c r="F299" s="20" t="s">
        <v>4908</v>
      </c>
      <c r="G299" t="s">
        <v>4904</v>
      </c>
      <c r="H299" t="str">
        <f>VLOOKUP(E299,suppliers!$A$2:$B$18,2,)</f>
        <v>OTHER</v>
      </c>
      <c r="I299" t="str">
        <f>VLOOKUP(C299,Table_items[],2,FALSE)</f>
        <v>Carditens</v>
      </c>
      <c r="J299" t="str">
        <f>VLOOKUP(C299,Table_items[],3,FALSE)</f>
        <v>Obat Hipertensi</v>
      </c>
      <c r="K299" s="23">
        <f>VLOOKUP(C299,Table_items[],4,FALSE)</f>
        <v>100000</v>
      </c>
      <c r="L299" s="23">
        <f>VLOOKUP(C299,Table_items[],5,FALSE)</f>
        <v>100900</v>
      </c>
    </row>
    <row r="300" spans="1:12" x14ac:dyDescent="0.2">
      <c r="A300" s="7" t="s">
        <v>424</v>
      </c>
      <c r="B300" s="27">
        <v>43867</v>
      </c>
      <c r="C300" s="9" t="s">
        <v>9</v>
      </c>
      <c r="D300" s="9">
        <v>52</v>
      </c>
      <c r="E300" s="9" t="s">
        <v>4896</v>
      </c>
      <c r="F300" s="20" t="s">
        <v>4908</v>
      </c>
      <c r="G300" t="s">
        <v>4904</v>
      </c>
      <c r="H300" t="str">
        <f>VLOOKUP(E300,suppliers!$A$2:$B$18,2,)</f>
        <v>OTHER</v>
      </c>
      <c r="I300" t="str">
        <f>VLOOKUP(C300,Table_items[],2,FALSE)</f>
        <v>Bedak Heroxyn 150 gr</v>
      </c>
      <c r="J300" t="str">
        <f>VLOOKUP(C300,Table_items[],3,FALSE)</f>
        <v>Obat Alergi</v>
      </c>
      <c r="K300" s="23">
        <f>VLOOKUP(C300,Table_items[],4,FALSE)</f>
        <v>16950</v>
      </c>
      <c r="L300" s="23">
        <f>VLOOKUP(C300,Table_items[],5,FALSE)</f>
        <v>17170</v>
      </c>
    </row>
    <row r="301" spans="1:12" x14ac:dyDescent="0.2">
      <c r="A301" s="11" t="s">
        <v>425</v>
      </c>
      <c r="B301" s="28">
        <v>43867</v>
      </c>
      <c r="C301" s="13" t="s">
        <v>9</v>
      </c>
      <c r="D301" s="13">
        <v>76</v>
      </c>
      <c r="E301" s="9" t="s">
        <v>4896</v>
      </c>
      <c r="F301" s="20" t="s">
        <v>4908</v>
      </c>
      <c r="G301" t="s">
        <v>4904</v>
      </c>
      <c r="H301" t="str">
        <f>VLOOKUP(E301,suppliers!$A$2:$B$18,2,)</f>
        <v>OTHER</v>
      </c>
      <c r="I301" t="str">
        <f>VLOOKUP(C301,Table_items[],2,FALSE)</f>
        <v>Bedak Heroxyn 150 gr</v>
      </c>
      <c r="J301" t="str">
        <f>VLOOKUP(C301,Table_items[],3,FALSE)</f>
        <v>Obat Alergi</v>
      </c>
      <c r="K301" s="23">
        <f>VLOOKUP(C301,Table_items[],4,FALSE)</f>
        <v>16950</v>
      </c>
      <c r="L301" s="23">
        <f>VLOOKUP(C301,Table_items[],5,FALSE)</f>
        <v>17170</v>
      </c>
    </row>
    <row r="302" spans="1:12" x14ac:dyDescent="0.2">
      <c r="A302" s="7" t="s">
        <v>426</v>
      </c>
      <c r="B302" s="27">
        <v>43867</v>
      </c>
      <c r="C302" s="9" t="s">
        <v>24</v>
      </c>
      <c r="D302" s="9">
        <v>28</v>
      </c>
      <c r="E302" s="9" t="s">
        <v>4896</v>
      </c>
      <c r="F302" s="20" t="s">
        <v>4908</v>
      </c>
      <c r="G302" t="s">
        <v>4904</v>
      </c>
      <c r="H302" t="str">
        <f>VLOOKUP(E302,suppliers!$A$2:$B$18,2,)</f>
        <v>OTHER</v>
      </c>
      <c r="I302" t="str">
        <f>VLOOKUP(C302,Table_items[],2,FALSE)</f>
        <v>Irbesartan</v>
      </c>
      <c r="J302" t="str">
        <f>VLOOKUP(C302,Table_items[],3,FALSE)</f>
        <v>Obat Hipertensi</v>
      </c>
      <c r="K302" s="23">
        <f>VLOOKUP(C302,Table_items[],4,FALSE)</f>
        <v>108794</v>
      </c>
      <c r="L302" s="23">
        <f>VLOOKUP(C302,Table_items[],5,FALSE)</f>
        <v>109447</v>
      </c>
    </row>
    <row r="303" spans="1:12" x14ac:dyDescent="0.2">
      <c r="A303" s="11" t="s">
        <v>427</v>
      </c>
      <c r="B303" s="28">
        <v>43867</v>
      </c>
      <c r="C303" s="13" t="s">
        <v>41</v>
      </c>
      <c r="D303" s="13">
        <v>21</v>
      </c>
      <c r="E303" s="9" t="s">
        <v>4896</v>
      </c>
      <c r="F303" s="20" t="s">
        <v>4908</v>
      </c>
      <c r="G303" t="s">
        <v>4904</v>
      </c>
      <c r="H303" t="str">
        <f>VLOOKUP(E303,suppliers!$A$2:$B$18,2,)</f>
        <v>OTHER</v>
      </c>
      <c r="I303" t="str">
        <f>VLOOKUP(C303,Table_items[],2,FALSE)</f>
        <v>Otilon Ear Drops 8 mL</v>
      </c>
      <c r="J303" t="str">
        <f>VLOOKUP(C303,Table_items[],3,FALSE)</f>
        <v>Obat Telinga</v>
      </c>
      <c r="K303" s="23">
        <f>VLOOKUP(C303,Table_items[],4,FALSE)</f>
        <v>55000</v>
      </c>
      <c r="L303" s="23">
        <f>VLOOKUP(C303,Table_items[],5,FALSE)</f>
        <v>55935</v>
      </c>
    </row>
    <row r="304" spans="1:12" x14ac:dyDescent="0.2">
      <c r="A304" s="7" t="s">
        <v>428</v>
      </c>
      <c r="B304" s="27">
        <v>43867</v>
      </c>
      <c r="C304" s="9" t="s">
        <v>22</v>
      </c>
      <c r="D304" s="9">
        <v>7</v>
      </c>
      <c r="E304" s="9" t="s">
        <v>4896</v>
      </c>
      <c r="F304" s="20" t="s">
        <v>4908</v>
      </c>
      <c r="G304" t="s">
        <v>4904</v>
      </c>
      <c r="H304" t="str">
        <f>VLOOKUP(E304,suppliers!$A$2:$B$18,2,)</f>
        <v>OTHER</v>
      </c>
      <c r="I304" t="str">
        <f>VLOOKUP(C304,Table_items[],2,FALSE)</f>
        <v>Candesartan Ogb Dexa</v>
      </c>
      <c r="J304" t="str">
        <f>VLOOKUP(C304,Table_items[],3,FALSE)</f>
        <v>Obat Hipertensi</v>
      </c>
      <c r="K304" s="23">
        <f>VLOOKUP(C304,Table_items[],4,FALSE)</f>
        <v>5000</v>
      </c>
      <c r="L304" s="23">
        <f>VLOOKUP(C304,Table_items[],5,FALSE)</f>
        <v>5095</v>
      </c>
    </row>
    <row r="305" spans="1:12" x14ac:dyDescent="0.2">
      <c r="A305" s="11" t="s">
        <v>429</v>
      </c>
      <c r="B305" s="28">
        <v>43867</v>
      </c>
      <c r="C305" s="13" t="s">
        <v>16</v>
      </c>
      <c r="D305" s="13">
        <v>3</v>
      </c>
      <c r="E305" s="9" t="s">
        <v>4896</v>
      </c>
      <c r="F305" s="20" t="s">
        <v>4908</v>
      </c>
      <c r="G305" t="s">
        <v>4904</v>
      </c>
      <c r="H305" t="str">
        <f>VLOOKUP(E305,suppliers!$A$2:$B$18,2,)</f>
        <v>OTHER</v>
      </c>
      <c r="I305" t="str">
        <f>VLOOKUP(C305,Table_items[],2,FALSE)</f>
        <v>Ultraflu Box Isi 25 Strip</v>
      </c>
      <c r="J305" t="str">
        <f>VLOOKUP(C305,Table_items[],3,FALSE)</f>
        <v>Obat Batuk &amp; Pilek</v>
      </c>
      <c r="K305" s="23">
        <f>VLOOKUP(C305,Table_items[],4,FALSE)</f>
        <v>72500</v>
      </c>
      <c r="L305" s="23">
        <f>VLOOKUP(C305,Table_items[],5,FALSE)</f>
        <v>73805</v>
      </c>
    </row>
    <row r="306" spans="1:12" x14ac:dyDescent="0.2">
      <c r="A306" s="7" t="s">
        <v>430</v>
      </c>
      <c r="B306" s="27">
        <v>43867</v>
      </c>
      <c r="C306" s="9" t="s">
        <v>16</v>
      </c>
      <c r="D306" s="9">
        <v>44</v>
      </c>
      <c r="E306" s="9" t="s">
        <v>4896</v>
      </c>
      <c r="F306" s="20" t="s">
        <v>4908</v>
      </c>
      <c r="G306" t="s">
        <v>4904</v>
      </c>
      <c r="H306" t="str">
        <f>VLOOKUP(E306,suppliers!$A$2:$B$18,2,)</f>
        <v>OTHER</v>
      </c>
      <c r="I306" t="str">
        <f>VLOOKUP(C306,Table_items[],2,FALSE)</f>
        <v>Ultraflu Box Isi 25 Strip</v>
      </c>
      <c r="J306" t="str">
        <f>VLOOKUP(C306,Table_items[],3,FALSE)</f>
        <v>Obat Batuk &amp; Pilek</v>
      </c>
      <c r="K306" s="23">
        <f>VLOOKUP(C306,Table_items[],4,FALSE)</f>
        <v>72500</v>
      </c>
      <c r="L306" s="23">
        <f>VLOOKUP(C306,Table_items[],5,FALSE)</f>
        <v>73805</v>
      </c>
    </row>
    <row r="307" spans="1:12" x14ac:dyDescent="0.2">
      <c r="A307" s="11" t="s">
        <v>431</v>
      </c>
      <c r="B307" s="28">
        <v>43867</v>
      </c>
      <c r="C307" s="13" t="s">
        <v>30</v>
      </c>
      <c r="D307" s="13">
        <v>24</v>
      </c>
      <c r="E307" s="9" t="s">
        <v>4896</v>
      </c>
      <c r="F307" s="20" t="s">
        <v>4908</v>
      </c>
      <c r="G307" t="s">
        <v>4904</v>
      </c>
      <c r="H307" t="str">
        <f>VLOOKUP(E307,suppliers!$A$2:$B$18,2,)</f>
        <v>OTHER</v>
      </c>
      <c r="I307" t="str">
        <f>VLOOKUP(C307,Table_items[],2,FALSE)</f>
        <v>Koolfever</v>
      </c>
      <c r="J307" t="str">
        <f>VLOOKUP(C307,Table_items[],3,FALSE)</f>
        <v>Obat Sakit Kepala &amp; Demam</v>
      </c>
      <c r="K307" s="23">
        <f>VLOOKUP(C307,Table_items[],4,FALSE)</f>
        <v>7500</v>
      </c>
      <c r="L307" s="23">
        <f>VLOOKUP(C307,Table_items[],5,FALSE)</f>
        <v>7620</v>
      </c>
    </row>
    <row r="308" spans="1:12" x14ac:dyDescent="0.2">
      <c r="A308" s="7" t="s">
        <v>432</v>
      </c>
      <c r="B308" s="27">
        <v>43867</v>
      </c>
      <c r="C308" s="9" t="s">
        <v>30</v>
      </c>
      <c r="D308" s="9">
        <v>6</v>
      </c>
      <c r="E308" s="9" t="s">
        <v>4896</v>
      </c>
      <c r="F308" s="20" t="s">
        <v>4908</v>
      </c>
      <c r="G308" t="s">
        <v>4904</v>
      </c>
      <c r="H308" t="str">
        <f>VLOOKUP(E308,suppliers!$A$2:$B$18,2,)</f>
        <v>OTHER</v>
      </c>
      <c r="I308" t="str">
        <f>VLOOKUP(C308,Table_items[],2,FALSE)</f>
        <v>Koolfever</v>
      </c>
      <c r="J308" t="str">
        <f>VLOOKUP(C308,Table_items[],3,FALSE)</f>
        <v>Obat Sakit Kepala &amp; Demam</v>
      </c>
      <c r="K308" s="23">
        <f>VLOOKUP(C308,Table_items[],4,FALSE)</f>
        <v>7500</v>
      </c>
      <c r="L308" s="23">
        <f>VLOOKUP(C308,Table_items[],5,FALSE)</f>
        <v>7620</v>
      </c>
    </row>
    <row r="309" spans="1:12" x14ac:dyDescent="0.2">
      <c r="A309" s="11" t="s">
        <v>433</v>
      </c>
      <c r="B309" s="28">
        <v>43867</v>
      </c>
      <c r="C309" s="13" t="s">
        <v>20</v>
      </c>
      <c r="D309" s="13">
        <v>38</v>
      </c>
      <c r="E309" s="9" t="s">
        <v>4896</v>
      </c>
      <c r="F309" s="20" t="s">
        <v>4908</v>
      </c>
      <c r="G309" t="s">
        <v>4904</v>
      </c>
      <c r="H309" t="str">
        <f>VLOOKUP(E309,suppliers!$A$2:$B$18,2,)</f>
        <v>OTHER</v>
      </c>
      <c r="I309" t="str">
        <f>VLOOKUP(C309,Table_items[],2,FALSE)</f>
        <v>Carditens</v>
      </c>
      <c r="J309" t="str">
        <f>VLOOKUP(C309,Table_items[],3,FALSE)</f>
        <v>Obat Hipertensi</v>
      </c>
      <c r="K309" s="23">
        <f>VLOOKUP(C309,Table_items[],4,FALSE)</f>
        <v>100000</v>
      </c>
      <c r="L309" s="23">
        <f>VLOOKUP(C309,Table_items[],5,FALSE)</f>
        <v>100900</v>
      </c>
    </row>
    <row r="310" spans="1:12" x14ac:dyDescent="0.2">
      <c r="A310" s="7" t="s">
        <v>434</v>
      </c>
      <c r="B310" s="27">
        <v>43867</v>
      </c>
      <c r="C310" s="9" t="s">
        <v>18</v>
      </c>
      <c r="D310" s="9">
        <v>41</v>
      </c>
      <c r="E310" s="9" t="s">
        <v>4896</v>
      </c>
      <c r="F310" s="20" t="s">
        <v>4908</v>
      </c>
      <c r="G310" t="s">
        <v>4904</v>
      </c>
      <c r="H310" t="str">
        <f>VLOOKUP(E310,suppliers!$A$2:$B$18,2,)</f>
        <v>OTHER</v>
      </c>
      <c r="I310" t="str">
        <f>VLOOKUP(C310,Table_items[],2,FALSE)</f>
        <v>Konidin 4 Tablet</v>
      </c>
      <c r="J310" t="str">
        <f>VLOOKUP(C310,Table_items[],3,FALSE)</f>
        <v>Obat Batuk &amp; Pilek</v>
      </c>
      <c r="K310" s="23">
        <f>VLOOKUP(C310,Table_items[],4,FALSE)</f>
        <v>2460</v>
      </c>
      <c r="L310" s="23">
        <f>VLOOKUP(C310,Table_items[],5,FALSE)</f>
        <v>2490</v>
      </c>
    </row>
    <row r="311" spans="1:12" x14ac:dyDescent="0.2">
      <c r="A311" s="11" t="s">
        <v>435</v>
      </c>
      <c r="B311" s="28">
        <v>43868</v>
      </c>
      <c r="C311" s="13" t="s">
        <v>12</v>
      </c>
      <c r="D311" s="13">
        <v>1</v>
      </c>
      <c r="E311" s="9" t="s">
        <v>4896</v>
      </c>
      <c r="F311" s="20" t="s">
        <v>4908</v>
      </c>
      <c r="G311" t="s">
        <v>4904</v>
      </c>
      <c r="H311" t="str">
        <f>VLOOKUP(E311,suppliers!$A$2:$B$18,2,)</f>
        <v>OTHER</v>
      </c>
      <c r="I311" t="str">
        <f>VLOOKUP(C311,Table_items[],2,FALSE)</f>
        <v>Decolsen 1 Strip 4 Tablet</v>
      </c>
      <c r="J311" t="str">
        <f>VLOOKUP(C311,Table_items[],3,FALSE)</f>
        <v>Obat Batuk &amp; Pilek</v>
      </c>
      <c r="K311" s="23">
        <f>VLOOKUP(C311,Table_items[],4,FALSE)</f>
        <v>2886</v>
      </c>
      <c r="L311" s="23">
        <f>VLOOKUP(C311,Table_items[],5,FALSE)</f>
        <v>2915</v>
      </c>
    </row>
    <row r="312" spans="1:12" x14ac:dyDescent="0.2">
      <c r="A312" s="7" t="s">
        <v>436</v>
      </c>
      <c r="B312" s="27">
        <v>43868</v>
      </c>
      <c r="C312" s="9" t="s">
        <v>12</v>
      </c>
      <c r="D312" s="9">
        <v>34</v>
      </c>
      <c r="E312" s="9" t="s">
        <v>4896</v>
      </c>
      <c r="F312" s="20" t="s">
        <v>4908</v>
      </c>
      <c r="G312" t="s">
        <v>4904</v>
      </c>
      <c r="H312" t="str">
        <f>VLOOKUP(E312,suppliers!$A$2:$B$18,2,)</f>
        <v>OTHER</v>
      </c>
      <c r="I312" t="str">
        <f>VLOOKUP(C312,Table_items[],2,FALSE)</f>
        <v>Decolsen 1 Strip 4 Tablet</v>
      </c>
      <c r="J312" t="str">
        <f>VLOOKUP(C312,Table_items[],3,FALSE)</f>
        <v>Obat Batuk &amp; Pilek</v>
      </c>
      <c r="K312" s="23">
        <f>VLOOKUP(C312,Table_items[],4,FALSE)</f>
        <v>2886</v>
      </c>
      <c r="L312" s="23">
        <f>VLOOKUP(C312,Table_items[],5,FALSE)</f>
        <v>2915</v>
      </c>
    </row>
    <row r="313" spans="1:12" x14ac:dyDescent="0.2">
      <c r="A313" s="11" t="s">
        <v>437</v>
      </c>
      <c r="B313" s="28">
        <v>43868</v>
      </c>
      <c r="C313" s="13" t="s">
        <v>37</v>
      </c>
      <c r="D313" s="13">
        <v>27</v>
      </c>
      <c r="E313" s="9" t="s">
        <v>4896</v>
      </c>
      <c r="F313" s="20" t="s">
        <v>4908</v>
      </c>
      <c r="G313" t="s">
        <v>4904</v>
      </c>
      <c r="H313" t="str">
        <f>VLOOKUP(E313,suppliers!$A$2:$B$18,2,)</f>
        <v>OTHER</v>
      </c>
      <c r="I313" t="str">
        <f>VLOOKUP(C313,Table_items[],2,FALSE)</f>
        <v>Bodrex Extra</v>
      </c>
      <c r="J313" t="str">
        <f>VLOOKUP(C313,Table_items[],3,FALSE)</f>
        <v>Obat Sakit Kepala &amp; Demam</v>
      </c>
      <c r="K313" s="23">
        <f>VLOOKUP(C313,Table_items[],4,FALSE)</f>
        <v>50788</v>
      </c>
      <c r="L313" s="23">
        <f>VLOOKUP(C313,Table_items[],5,FALSE)</f>
        <v>51753</v>
      </c>
    </row>
    <row r="314" spans="1:12" x14ac:dyDescent="0.2">
      <c r="A314" s="7" t="s">
        <v>438</v>
      </c>
      <c r="B314" s="27">
        <v>43868</v>
      </c>
      <c r="C314" s="9" t="s">
        <v>37</v>
      </c>
      <c r="D314" s="9">
        <v>69</v>
      </c>
      <c r="E314" s="9" t="s">
        <v>4896</v>
      </c>
      <c r="F314" s="20" t="s">
        <v>4908</v>
      </c>
      <c r="G314" t="s">
        <v>4904</v>
      </c>
      <c r="H314" t="str">
        <f>VLOOKUP(E314,suppliers!$A$2:$B$18,2,)</f>
        <v>OTHER</v>
      </c>
      <c r="I314" t="str">
        <f>VLOOKUP(C314,Table_items[],2,FALSE)</f>
        <v>Bodrex Extra</v>
      </c>
      <c r="J314" t="str">
        <f>VLOOKUP(C314,Table_items[],3,FALSE)</f>
        <v>Obat Sakit Kepala &amp; Demam</v>
      </c>
      <c r="K314" s="23">
        <f>VLOOKUP(C314,Table_items[],4,FALSE)</f>
        <v>50788</v>
      </c>
      <c r="L314" s="23">
        <f>VLOOKUP(C314,Table_items[],5,FALSE)</f>
        <v>51753</v>
      </c>
    </row>
    <row r="315" spans="1:12" x14ac:dyDescent="0.2">
      <c r="A315" s="11" t="s">
        <v>439</v>
      </c>
      <c r="B315" s="28">
        <v>43868</v>
      </c>
      <c r="C315" s="13" t="s">
        <v>22</v>
      </c>
      <c r="D315" s="13">
        <v>15</v>
      </c>
      <c r="E315" s="9" t="s">
        <v>4896</v>
      </c>
      <c r="F315" s="20" t="s">
        <v>4908</v>
      </c>
      <c r="G315" t="s">
        <v>4904</v>
      </c>
      <c r="H315" t="str">
        <f>VLOOKUP(E315,suppliers!$A$2:$B$18,2,)</f>
        <v>OTHER</v>
      </c>
      <c r="I315" t="str">
        <f>VLOOKUP(C315,Table_items[],2,FALSE)</f>
        <v>Candesartan Ogb Dexa</v>
      </c>
      <c r="J315" t="str">
        <f>VLOOKUP(C315,Table_items[],3,FALSE)</f>
        <v>Obat Hipertensi</v>
      </c>
      <c r="K315" s="23">
        <f>VLOOKUP(C315,Table_items[],4,FALSE)</f>
        <v>5000</v>
      </c>
      <c r="L315" s="23">
        <f>VLOOKUP(C315,Table_items[],5,FALSE)</f>
        <v>5095</v>
      </c>
    </row>
    <row r="316" spans="1:12" x14ac:dyDescent="0.2">
      <c r="A316" s="7" t="s">
        <v>440</v>
      </c>
      <c r="B316" s="27">
        <v>43868</v>
      </c>
      <c r="C316" s="9" t="s">
        <v>22</v>
      </c>
      <c r="D316" s="9">
        <v>36</v>
      </c>
      <c r="E316" s="9" t="s">
        <v>4896</v>
      </c>
      <c r="F316" s="20" t="s">
        <v>4908</v>
      </c>
      <c r="G316" t="s">
        <v>4904</v>
      </c>
      <c r="H316" t="str">
        <f>VLOOKUP(E316,suppliers!$A$2:$B$18,2,)</f>
        <v>OTHER</v>
      </c>
      <c r="I316" t="str">
        <f>VLOOKUP(C316,Table_items[],2,FALSE)</f>
        <v>Candesartan Ogb Dexa</v>
      </c>
      <c r="J316" t="str">
        <f>VLOOKUP(C316,Table_items[],3,FALSE)</f>
        <v>Obat Hipertensi</v>
      </c>
      <c r="K316" s="23">
        <f>VLOOKUP(C316,Table_items[],4,FALSE)</f>
        <v>5000</v>
      </c>
      <c r="L316" s="23">
        <f>VLOOKUP(C316,Table_items[],5,FALSE)</f>
        <v>5095</v>
      </c>
    </row>
    <row r="317" spans="1:12" x14ac:dyDescent="0.2">
      <c r="A317" s="11" t="s">
        <v>441</v>
      </c>
      <c r="B317" s="28">
        <v>43868</v>
      </c>
      <c r="C317" s="13" t="s">
        <v>40</v>
      </c>
      <c r="D317" s="13">
        <v>68</v>
      </c>
      <c r="E317" s="9" t="s">
        <v>4896</v>
      </c>
      <c r="F317" s="20" t="s">
        <v>4908</v>
      </c>
      <c r="G317" t="s">
        <v>4904</v>
      </c>
      <c r="H317" t="str">
        <f>VLOOKUP(E317,suppliers!$A$2:$B$18,2,)</f>
        <v>OTHER</v>
      </c>
      <c r="I317" t="str">
        <f>VLOOKUP(C317,Table_items[],2,FALSE)</f>
        <v>Paramex Tablet / Obat</v>
      </c>
      <c r="J317" t="str">
        <f>VLOOKUP(C317,Table_items[],3,FALSE)</f>
        <v>Obat Sakit Kepala &amp; Demam</v>
      </c>
      <c r="K317" s="23">
        <f>VLOOKUP(C317,Table_items[],4,FALSE)</f>
        <v>2560</v>
      </c>
      <c r="L317" s="23">
        <f>VLOOKUP(C317,Table_items[],5,FALSE)</f>
        <v>2586</v>
      </c>
    </row>
    <row r="318" spans="1:12" x14ac:dyDescent="0.2">
      <c r="A318" s="7" t="s">
        <v>442</v>
      </c>
      <c r="B318" s="27">
        <v>43868</v>
      </c>
      <c r="C318" s="9" t="s">
        <v>40</v>
      </c>
      <c r="D318" s="9">
        <v>28</v>
      </c>
      <c r="E318" s="9" t="s">
        <v>4896</v>
      </c>
      <c r="F318" s="20" t="s">
        <v>4908</v>
      </c>
      <c r="G318" t="s">
        <v>4904</v>
      </c>
      <c r="H318" t="str">
        <f>VLOOKUP(E318,suppliers!$A$2:$B$18,2,)</f>
        <v>OTHER</v>
      </c>
      <c r="I318" t="str">
        <f>VLOOKUP(C318,Table_items[],2,FALSE)</f>
        <v>Paramex Tablet / Obat</v>
      </c>
      <c r="J318" t="str">
        <f>VLOOKUP(C318,Table_items[],3,FALSE)</f>
        <v>Obat Sakit Kepala &amp; Demam</v>
      </c>
      <c r="K318" s="23">
        <f>VLOOKUP(C318,Table_items[],4,FALSE)</f>
        <v>2560</v>
      </c>
      <c r="L318" s="23">
        <f>VLOOKUP(C318,Table_items[],5,FALSE)</f>
        <v>2586</v>
      </c>
    </row>
    <row r="319" spans="1:12" x14ac:dyDescent="0.2">
      <c r="A319" s="11" t="s">
        <v>443</v>
      </c>
      <c r="B319" s="28">
        <v>43868</v>
      </c>
      <c r="C319" s="13" t="s">
        <v>21</v>
      </c>
      <c r="D319" s="13">
        <v>115</v>
      </c>
      <c r="E319" s="9" t="s">
        <v>4896</v>
      </c>
      <c r="F319" s="20" t="s">
        <v>4908</v>
      </c>
      <c r="G319" t="s">
        <v>4904</v>
      </c>
      <c r="H319" t="str">
        <f>VLOOKUP(E319,suppliers!$A$2:$B$18,2,)</f>
        <v>OTHER</v>
      </c>
      <c r="I319" t="str">
        <f>VLOOKUP(C319,Table_items[],2,FALSE)</f>
        <v>Concor 5MG Strip 10</v>
      </c>
      <c r="J319" t="str">
        <f>VLOOKUP(C319,Table_items[],3,FALSE)</f>
        <v>Obat Hipertensi</v>
      </c>
      <c r="K319" s="23">
        <f>VLOOKUP(C319,Table_items[],4,FALSE)</f>
        <v>102000</v>
      </c>
      <c r="L319" s="23">
        <f>VLOOKUP(C319,Table_items[],5,FALSE)</f>
        <v>103632</v>
      </c>
    </row>
    <row r="320" spans="1:12" x14ac:dyDescent="0.2">
      <c r="A320" s="7" t="s">
        <v>444</v>
      </c>
      <c r="B320" s="27">
        <v>43869</v>
      </c>
      <c r="C320" s="9" t="s">
        <v>37</v>
      </c>
      <c r="D320" s="9">
        <v>57</v>
      </c>
      <c r="E320" s="9" t="s">
        <v>4896</v>
      </c>
      <c r="F320" s="20" t="s">
        <v>4908</v>
      </c>
      <c r="G320" t="s">
        <v>4904</v>
      </c>
      <c r="H320" t="str">
        <f>VLOOKUP(E320,suppliers!$A$2:$B$18,2,)</f>
        <v>OTHER</v>
      </c>
      <c r="I320" t="str">
        <f>VLOOKUP(C320,Table_items[],2,FALSE)</f>
        <v>Bodrex Extra</v>
      </c>
      <c r="J320" t="str">
        <f>VLOOKUP(C320,Table_items[],3,FALSE)</f>
        <v>Obat Sakit Kepala &amp; Demam</v>
      </c>
      <c r="K320" s="23">
        <f>VLOOKUP(C320,Table_items[],4,FALSE)</f>
        <v>50788</v>
      </c>
      <c r="L320" s="23">
        <f>VLOOKUP(C320,Table_items[],5,FALSE)</f>
        <v>51753</v>
      </c>
    </row>
    <row r="321" spans="1:12" x14ac:dyDescent="0.2">
      <c r="A321" s="11" t="s">
        <v>445</v>
      </c>
      <c r="B321" s="28">
        <v>43869</v>
      </c>
      <c r="C321" s="13" t="s">
        <v>24</v>
      </c>
      <c r="D321" s="13">
        <v>4</v>
      </c>
      <c r="E321" s="9" t="s">
        <v>4896</v>
      </c>
      <c r="F321" s="20" t="s">
        <v>4908</v>
      </c>
      <c r="G321" t="s">
        <v>4904</v>
      </c>
      <c r="H321" t="str">
        <f>VLOOKUP(E321,suppliers!$A$2:$B$18,2,)</f>
        <v>OTHER</v>
      </c>
      <c r="I321" t="str">
        <f>VLOOKUP(C321,Table_items[],2,FALSE)</f>
        <v>Irbesartan</v>
      </c>
      <c r="J321" t="str">
        <f>VLOOKUP(C321,Table_items[],3,FALSE)</f>
        <v>Obat Hipertensi</v>
      </c>
      <c r="K321" s="23">
        <f>VLOOKUP(C321,Table_items[],4,FALSE)</f>
        <v>108794</v>
      </c>
      <c r="L321" s="23">
        <f>VLOOKUP(C321,Table_items[],5,FALSE)</f>
        <v>109447</v>
      </c>
    </row>
    <row r="322" spans="1:12" x14ac:dyDescent="0.2">
      <c r="A322" s="7" t="s">
        <v>446</v>
      </c>
      <c r="B322" s="27">
        <v>43869</v>
      </c>
      <c r="C322" s="9" t="s">
        <v>24</v>
      </c>
      <c r="D322" s="9">
        <v>24</v>
      </c>
      <c r="E322" s="9" t="s">
        <v>4896</v>
      </c>
      <c r="F322" s="20" t="s">
        <v>4908</v>
      </c>
      <c r="G322" t="s">
        <v>4904</v>
      </c>
      <c r="H322" t="str">
        <f>VLOOKUP(E322,suppliers!$A$2:$B$18,2,)</f>
        <v>OTHER</v>
      </c>
      <c r="I322" t="str">
        <f>VLOOKUP(C322,Table_items[],2,FALSE)</f>
        <v>Irbesartan</v>
      </c>
      <c r="J322" t="str">
        <f>VLOOKUP(C322,Table_items[],3,FALSE)</f>
        <v>Obat Hipertensi</v>
      </c>
      <c r="K322" s="23">
        <f>VLOOKUP(C322,Table_items[],4,FALSE)</f>
        <v>108794</v>
      </c>
      <c r="L322" s="23">
        <f>VLOOKUP(C322,Table_items[],5,FALSE)</f>
        <v>109447</v>
      </c>
    </row>
    <row r="323" spans="1:12" x14ac:dyDescent="0.2">
      <c r="A323" s="11" t="s">
        <v>447</v>
      </c>
      <c r="B323" s="28">
        <v>43869</v>
      </c>
      <c r="C323" s="13" t="s">
        <v>16</v>
      </c>
      <c r="D323" s="13">
        <v>27</v>
      </c>
      <c r="E323" s="9" t="s">
        <v>4896</v>
      </c>
      <c r="F323" s="20" t="s">
        <v>4908</v>
      </c>
      <c r="G323" t="s">
        <v>4904</v>
      </c>
      <c r="H323" t="str">
        <f>VLOOKUP(E323,suppliers!$A$2:$B$18,2,)</f>
        <v>OTHER</v>
      </c>
      <c r="I323" t="str">
        <f>VLOOKUP(C323,Table_items[],2,FALSE)</f>
        <v>Ultraflu Box Isi 25 Strip</v>
      </c>
      <c r="J323" t="str">
        <f>VLOOKUP(C323,Table_items[],3,FALSE)</f>
        <v>Obat Batuk &amp; Pilek</v>
      </c>
      <c r="K323" s="23">
        <f>VLOOKUP(C323,Table_items[],4,FALSE)</f>
        <v>72500</v>
      </c>
      <c r="L323" s="23">
        <f>VLOOKUP(C323,Table_items[],5,FALSE)</f>
        <v>73805</v>
      </c>
    </row>
    <row r="324" spans="1:12" x14ac:dyDescent="0.2">
      <c r="A324" s="7" t="s">
        <v>448</v>
      </c>
      <c r="B324" s="27">
        <v>43869</v>
      </c>
      <c r="C324" s="9" t="s">
        <v>16</v>
      </c>
      <c r="D324" s="9">
        <v>2</v>
      </c>
      <c r="E324" s="9" t="s">
        <v>4896</v>
      </c>
      <c r="F324" s="20" t="s">
        <v>4908</v>
      </c>
      <c r="G324" t="s">
        <v>4904</v>
      </c>
      <c r="H324" t="str">
        <f>VLOOKUP(E324,suppliers!$A$2:$B$18,2,)</f>
        <v>OTHER</v>
      </c>
      <c r="I324" t="str">
        <f>VLOOKUP(C324,Table_items[],2,FALSE)</f>
        <v>Ultraflu Box Isi 25 Strip</v>
      </c>
      <c r="J324" t="str">
        <f>VLOOKUP(C324,Table_items[],3,FALSE)</f>
        <v>Obat Batuk &amp; Pilek</v>
      </c>
      <c r="K324" s="23">
        <f>VLOOKUP(C324,Table_items[],4,FALSE)</f>
        <v>72500</v>
      </c>
      <c r="L324" s="23">
        <f>VLOOKUP(C324,Table_items[],5,FALSE)</f>
        <v>73805</v>
      </c>
    </row>
    <row r="325" spans="1:12" x14ac:dyDescent="0.2">
      <c r="A325" s="11" t="s">
        <v>449</v>
      </c>
      <c r="B325" s="28">
        <v>43869</v>
      </c>
      <c r="C325" s="13" t="s">
        <v>30</v>
      </c>
      <c r="D325" s="13">
        <v>369</v>
      </c>
      <c r="E325" s="9" t="s">
        <v>4896</v>
      </c>
      <c r="F325" s="20" t="s">
        <v>4908</v>
      </c>
      <c r="G325" t="s">
        <v>4904</v>
      </c>
      <c r="H325" t="str">
        <f>VLOOKUP(E325,suppliers!$A$2:$B$18,2,)</f>
        <v>OTHER</v>
      </c>
      <c r="I325" t="str">
        <f>VLOOKUP(C325,Table_items[],2,FALSE)</f>
        <v>Koolfever</v>
      </c>
      <c r="J325" t="str">
        <f>VLOOKUP(C325,Table_items[],3,FALSE)</f>
        <v>Obat Sakit Kepala &amp; Demam</v>
      </c>
      <c r="K325" s="23">
        <f>VLOOKUP(C325,Table_items[],4,FALSE)</f>
        <v>7500</v>
      </c>
      <c r="L325" s="23">
        <f>VLOOKUP(C325,Table_items[],5,FALSE)</f>
        <v>7620</v>
      </c>
    </row>
    <row r="326" spans="1:12" x14ac:dyDescent="0.2">
      <c r="A326" s="7" t="s">
        <v>450</v>
      </c>
      <c r="B326" s="27">
        <v>43869</v>
      </c>
      <c r="C326" s="9" t="s">
        <v>14</v>
      </c>
      <c r="D326" s="9">
        <v>33</v>
      </c>
      <c r="E326" s="9" t="s">
        <v>4896</v>
      </c>
      <c r="F326" s="20" t="s">
        <v>4908</v>
      </c>
      <c r="G326" t="s">
        <v>4904</v>
      </c>
      <c r="H326" t="str">
        <f>VLOOKUP(E326,suppliers!$A$2:$B$18,2,)</f>
        <v>OTHER</v>
      </c>
      <c r="I326" t="str">
        <f>VLOOKUP(C326,Table_items[],2,FALSE)</f>
        <v>Lo Han Kuo Infusion 12</v>
      </c>
      <c r="J326" t="str">
        <f>VLOOKUP(C326,Table_items[],3,FALSE)</f>
        <v>Obat Batuk &amp; Pilek</v>
      </c>
      <c r="K326" s="23">
        <f>VLOOKUP(C326,Table_items[],4,FALSE)</f>
        <v>23869</v>
      </c>
      <c r="L326" s="23">
        <f>VLOOKUP(C326,Table_items[],5,FALSE)</f>
        <v>24179</v>
      </c>
    </row>
    <row r="327" spans="1:12" x14ac:dyDescent="0.2">
      <c r="A327" s="11" t="s">
        <v>451</v>
      </c>
      <c r="B327" s="28">
        <v>43869</v>
      </c>
      <c r="C327" s="13" t="s">
        <v>25</v>
      </c>
      <c r="D327" s="13">
        <v>140</v>
      </c>
      <c r="E327" s="9" t="s">
        <v>4896</v>
      </c>
      <c r="F327" s="20" t="s">
        <v>4908</v>
      </c>
      <c r="G327" t="s">
        <v>4904</v>
      </c>
      <c r="H327" t="str">
        <f>VLOOKUP(E327,suppliers!$A$2:$B$18,2,)</f>
        <v>OTHER</v>
      </c>
      <c r="I327" t="str">
        <f>VLOOKUP(C327,Table_items[],2,FALSE)</f>
        <v>Irvell 150MG Box 20 Tablet</v>
      </c>
      <c r="J327" t="str">
        <f>VLOOKUP(C327,Table_items[],3,FALSE)</f>
        <v>Obat Hipertensi</v>
      </c>
      <c r="K327" s="23">
        <f>VLOOKUP(C327,Table_items[],4,FALSE)</f>
        <v>143991</v>
      </c>
      <c r="L327" s="23">
        <f>VLOOKUP(C327,Table_items[],5,FALSE)</f>
        <v>146871</v>
      </c>
    </row>
    <row r="328" spans="1:12" x14ac:dyDescent="0.2">
      <c r="A328" s="7" t="s">
        <v>452</v>
      </c>
      <c r="B328" s="27">
        <v>43870</v>
      </c>
      <c r="C328" s="9" t="s">
        <v>37</v>
      </c>
      <c r="D328" s="9">
        <v>17</v>
      </c>
      <c r="E328" s="9" t="s">
        <v>4896</v>
      </c>
      <c r="F328" s="20" t="s">
        <v>4908</v>
      </c>
      <c r="G328" t="s">
        <v>4904</v>
      </c>
      <c r="H328" t="str">
        <f>VLOOKUP(E328,suppliers!$A$2:$B$18,2,)</f>
        <v>OTHER</v>
      </c>
      <c r="I328" t="str">
        <f>VLOOKUP(C328,Table_items[],2,FALSE)</f>
        <v>Bodrex Extra</v>
      </c>
      <c r="J328" t="str">
        <f>VLOOKUP(C328,Table_items[],3,FALSE)</f>
        <v>Obat Sakit Kepala &amp; Demam</v>
      </c>
      <c r="K328" s="23">
        <f>VLOOKUP(C328,Table_items[],4,FALSE)</f>
        <v>50788</v>
      </c>
      <c r="L328" s="23">
        <f>VLOOKUP(C328,Table_items[],5,FALSE)</f>
        <v>51753</v>
      </c>
    </row>
    <row r="329" spans="1:12" x14ac:dyDescent="0.2">
      <c r="A329" s="11" t="s">
        <v>453</v>
      </c>
      <c r="B329" s="28">
        <v>43870</v>
      </c>
      <c r="C329" s="13" t="s">
        <v>41</v>
      </c>
      <c r="D329" s="13">
        <v>7</v>
      </c>
      <c r="E329" s="9" t="s">
        <v>4896</v>
      </c>
      <c r="F329" s="20" t="s">
        <v>4908</v>
      </c>
      <c r="G329" t="s">
        <v>4904</v>
      </c>
      <c r="H329" t="str">
        <f>VLOOKUP(E329,suppliers!$A$2:$B$18,2,)</f>
        <v>OTHER</v>
      </c>
      <c r="I329" t="str">
        <f>VLOOKUP(C329,Table_items[],2,FALSE)</f>
        <v>Otilon Ear Drops 8 mL</v>
      </c>
      <c r="J329" t="str">
        <f>VLOOKUP(C329,Table_items[],3,FALSE)</f>
        <v>Obat Telinga</v>
      </c>
      <c r="K329" s="23">
        <f>VLOOKUP(C329,Table_items[],4,FALSE)</f>
        <v>55000</v>
      </c>
      <c r="L329" s="23">
        <f>VLOOKUP(C329,Table_items[],5,FALSE)</f>
        <v>55935</v>
      </c>
    </row>
    <row r="330" spans="1:12" x14ac:dyDescent="0.2">
      <c r="A330" s="7" t="s">
        <v>454</v>
      </c>
      <c r="B330" s="27">
        <v>43870</v>
      </c>
      <c r="C330" s="9" t="s">
        <v>22</v>
      </c>
      <c r="D330" s="9">
        <v>25</v>
      </c>
      <c r="E330" s="9" t="s">
        <v>4896</v>
      </c>
      <c r="F330" s="20" t="s">
        <v>4908</v>
      </c>
      <c r="G330" t="s">
        <v>4904</v>
      </c>
      <c r="H330" t="str">
        <f>VLOOKUP(E330,suppliers!$A$2:$B$18,2,)</f>
        <v>OTHER</v>
      </c>
      <c r="I330" t="str">
        <f>VLOOKUP(C330,Table_items[],2,FALSE)</f>
        <v>Candesartan Ogb Dexa</v>
      </c>
      <c r="J330" t="str">
        <f>VLOOKUP(C330,Table_items[],3,FALSE)</f>
        <v>Obat Hipertensi</v>
      </c>
      <c r="K330" s="23">
        <f>VLOOKUP(C330,Table_items[],4,FALSE)</f>
        <v>5000</v>
      </c>
      <c r="L330" s="23">
        <f>VLOOKUP(C330,Table_items[],5,FALSE)</f>
        <v>5095</v>
      </c>
    </row>
    <row r="331" spans="1:12" x14ac:dyDescent="0.2">
      <c r="A331" s="11" t="s">
        <v>455</v>
      </c>
      <c r="B331" s="28">
        <v>43870</v>
      </c>
      <c r="C331" s="13" t="s">
        <v>28</v>
      </c>
      <c r="D331" s="13">
        <v>2</v>
      </c>
      <c r="E331" s="9" t="s">
        <v>4896</v>
      </c>
      <c r="F331" s="20" t="s">
        <v>4908</v>
      </c>
      <c r="G331" t="s">
        <v>4904</v>
      </c>
      <c r="H331" t="str">
        <f>VLOOKUP(E331,suppliers!$A$2:$B$18,2,)</f>
        <v>OTHER</v>
      </c>
      <c r="I331" t="str">
        <f>VLOOKUP(C331,Table_items[],2,FALSE)</f>
        <v>Hyperchol 100 MG 12 KPS</v>
      </c>
      <c r="J331" t="str">
        <f>VLOOKUP(C331,Table_items[],3,FALSE)</f>
        <v>Obat Kolesterol</v>
      </c>
      <c r="K331" s="23">
        <f>VLOOKUP(C331,Table_items[],4,FALSE)</f>
        <v>42800</v>
      </c>
      <c r="L331" s="23">
        <f>VLOOKUP(C331,Table_items[],5,FALSE)</f>
        <v>43442</v>
      </c>
    </row>
    <row r="332" spans="1:12" x14ac:dyDescent="0.2">
      <c r="A332" s="7" t="s">
        <v>456</v>
      </c>
      <c r="B332" s="27">
        <v>43870</v>
      </c>
      <c r="C332" s="9" t="s">
        <v>11</v>
      </c>
      <c r="D332" s="9">
        <v>325</v>
      </c>
      <c r="E332" s="9" t="s">
        <v>4896</v>
      </c>
      <c r="F332" s="20" t="s">
        <v>4908</v>
      </c>
      <c r="G332" t="s">
        <v>4904</v>
      </c>
      <c r="H332" t="str">
        <f>VLOOKUP(E332,suppliers!$A$2:$B$18,2,)</f>
        <v>OTHER</v>
      </c>
      <c r="I332" t="str">
        <f>VLOOKUP(C332,Table_items[],2,FALSE)</f>
        <v>Neozep Forte 1 Strip 4 Tablet</v>
      </c>
      <c r="J332" t="str">
        <f>VLOOKUP(C332,Table_items[],3,FALSE)</f>
        <v>Obat Batuk &amp; Pilek</v>
      </c>
      <c r="K332" s="23">
        <f>VLOOKUP(C332,Table_items[],4,FALSE)</f>
        <v>2324</v>
      </c>
      <c r="L332" s="23">
        <f>VLOOKUP(C332,Table_items[],5,FALSE)</f>
        <v>2338</v>
      </c>
    </row>
    <row r="333" spans="1:12" x14ac:dyDescent="0.2">
      <c r="A333" s="11" t="s">
        <v>457</v>
      </c>
      <c r="B333" s="28">
        <v>43871</v>
      </c>
      <c r="C333" s="13" t="s">
        <v>9</v>
      </c>
      <c r="D333" s="13">
        <v>46</v>
      </c>
      <c r="E333" s="9" t="s">
        <v>4896</v>
      </c>
      <c r="F333" s="20" t="s">
        <v>4908</v>
      </c>
      <c r="G333" t="s">
        <v>4904</v>
      </c>
      <c r="H333" t="str">
        <f>VLOOKUP(E333,suppliers!$A$2:$B$18,2,)</f>
        <v>OTHER</v>
      </c>
      <c r="I333" t="str">
        <f>VLOOKUP(C333,Table_items[],2,FALSE)</f>
        <v>Bedak Heroxyn 150 gr</v>
      </c>
      <c r="J333" t="str">
        <f>VLOOKUP(C333,Table_items[],3,FALSE)</f>
        <v>Obat Alergi</v>
      </c>
      <c r="K333" s="23">
        <f>VLOOKUP(C333,Table_items[],4,FALSE)</f>
        <v>16950</v>
      </c>
      <c r="L333" s="23">
        <f>VLOOKUP(C333,Table_items[],5,FALSE)</f>
        <v>17170</v>
      </c>
    </row>
    <row r="334" spans="1:12" x14ac:dyDescent="0.2">
      <c r="A334" s="7" t="s">
        <v>458</v>
      </c>
      <c r="B334" s="27">
        <v>43871</v>
      </c>
      <c r="C334" s="9" t="s">
        <v>24</v>
      </c>
      <c r="D334" s="9">
        <v>30</v>
      </c>
      <c r="E334" s="9" t="s">
        <v>4896</v>
      </c>
      <c r="F334" s="20" t="s">
        <v>4908</v>
      </c>
      <c r="G334" t="s">
        <v>4904</v>
      </c>
      <c r="H334" t="str">
        <f>VLOOKUP(E334,suppliers!$A$2:$B$18,2,)</f>
        <v>OTHER</v>
      </c>
      <c r="I334" t="str">
        <f>VLOOKUP(C334,Table_items[],2,FALSE)</f>
        <v>Irbesartan</v>
      </c>
      <c r="J334" t="str">
        <f>VLOOKUP(C334,Table_items[],3,FALSE)</f>
        <v>Obat Hipertensi</v>
      </c>
      <c r="K334" s="23">
        <f>VLOOKUP(C334,Table_items[],4,FALSE)</f>
        <v>108794</v>
      </c>
      <c r="L334" s="23">
        <f>VLOOKUP(C334,Table_items[],5,FALSE)</f>
        <v>109447</v>
      </c>
    </row>
    <row r="335" spans="1:12" x14ac:dyDescent="0.2">
      <c r="A335" s="11" t="s">
        <v>459</v>
      </c>
      <c r="B335" s="28">
        <v>43871</v>
      </c>
      <c r="C335" s="13" t="s">
        <v>22</v>
      </c>
      <c r="D335" s="13">
        <v>23</v>
      </c>
      <c r="E335" s="9" t="s">
        <v>4896</v>
      </c>
      <c r="F335" s="20" t="s">
        <v>4908</v>
      </c>
      <c r="G335" t="s">
        <v>4904</v>
      </c>
      <c r="H335" t="str">
        <f>VLOOKUP(E335,suppliers!$A$2:$B$18,2,)</f>
        <v>OTHER</v>
      </c>
      <c r="I335" t="str">
        <f>VLOOKUP(C335,Table_items[],2,FALSE)</f>
        <v>Candesartan Ogb Dexa</v>
      </c>
      <c r="J335" t="str">
        <f>VLOOKUP(C335,Table_items[],3,FALSE)</f>
        <v>Obat Hipertensi</v>
      </c>
      <c r="K335" s="23">
        <f>VLOOKUP(C335,Table_items[],4,FALSE)</f>
        <v>5000</v>
      </c>
      <c r="L335" s="23">
        <f>VLOOKUP(C335,Table_items[],5,FALSE)</f>
        <v>5095</v>
      </c>
    </row>
    <row r="336" spans="1:12" x14ac:dyDescent="0.2">
      <c r="A336" s="7" t="s">
        <v>460</v>
      </c>
      <c r="B336" s="27">
        <v>43871</v>
      </c>
      <c r="C336" s="9" t="s">
        <v>20</v>
      </c>
      <c r="D336" s="9">
        <v>25</v>
      </c>
      <c r="E336" s="9" t="s">
        <v>4896</v>
      </c>
      <c r="F336" s="20" t="s">
        <v>4908</v>
      </c>
      <c r="G336" t="s">
        <v>4904</v>
      </c>
      <c r="H336" t="str">
        <f>VLOOKUP(E336,suppliers!$A$2:$B$18,2,)</f>
        <v>OTHER</v>
      </c>
      <c r="I336" t="str">
        <f>VLOOKUP(C336,Table_items[],2,FALSE)</f>
        <v>Carditens</v>
      </c>
      <c r="J336" t="str">
        <f>VLOOKUP(C336,Table_items[],3,FALSE)</f>
        <v>Obat Hipertensi</v>
      </c>
      <c r="K336" s="23">
        <f>VLOOKUP(C336,Table_items[],4,FALSE)</f>
        <v>100000</v>
      </c>
      <c r="L336" s="23">
        <f>VLOOKUP(C336,Table_items[],5,FALSE)</f>
        <v>100900</v>
      </c>
    </row>
    <row r="337" spans="1:12" x14ac:dyDescent="0.2">
      <c r="A337" s="11" t="s">
        <v>461</v>
      </c>
      <c r="B337" s="28">
        <v>43871</v>
      </c>
      <c r="C337" s="13" t="s">
        <v>8</v>
      </c>
      <c r="D337" s="13">
        <v>2</v>
      </c>
      <c r="E337" s="9" t="s">
        <v>4896</v>
      </c>
      <c r="F337" s="20" t="s">
        <v>4908</v>
      </c>
      <c r="G337" t="s">
        <v>4904</v>
      </c>
      <c r="H337" t="str">
        <f>VLOOKUP(E337,suppliers!$A$2:$B$18,2,)</f>
        <v>OTHER</v>
      </c>
      <c r="I337" t="str">
        <f>VLOOKUP(C337,Table_items[],2,FALSE)</f>
        <v>Bisoprolol Ogb Dexa</v>
      </c>
      <c r="J337" t="str">
        <f>VLOOKUP(C337,Table_items[],3,FALSE)</f>
        <v>Obat Alergi</v>
      </c>
      <c r="K337" s="23">
        <f>VLOOKUP(C337,Table_items[],4,FALSE)</f>
        <v>10000</v>
      </c>
      <c r="L337" s="23">
        <f>VLOOKUP(C337,Table_items[],5,FALSE)</f>
        <v>10180</v>
      </c>
    </row>
    <row r="338" spans="1:12" x14ac:dyDescent="0.2">
      <c r="A338" s="7" t="s">
        <v>462</v>
      </c>
      <c r="B338" s="27">
        <v>43872</v>
      </c>
      <c r="C338" s="9" t="s">
        <v>12</v>
      </c>
      <c r="D338" s="9">
        <v>83</v>
      </c>
      <c r="E338" s="9" t="s">
        <v>4896</v>
      </c>
      <c r="F338" s="20" t="s">
        <v>4908</v>
      </c>
      <c r="G338" t="s">
        <v>4904</v>
      </c>
      <c r="H338" t="str">
        <f>VLOOKUP(E338,suppliers!$A$2:$B$18,2,)</f>
        <v>OTHER</v>
      </c>
      <c r="I338" t="str">
        <f>VLOOKUP(C338,Table_items[],2,FALSE)</f>
        <v>Decolsen 1 Strip 4 Tablet</v>
      </c>
      <c r="J338" t="str">
        <f>VLOOKUP(C338,Table_items[],3,FALSE)</f>
        <v>Obat Batuk &amp; Pilek</v>
      </c>
      <c r="K338" s="23">
        <f>VLOOKUP(C338,Table_items[],4,FALSE)</f>
        <v>2886</v>
      </c>
      <c r="L338" s="23">
        <f>VLOOKUP(C338,Table_items[],5,FALSE)</f>
        <v>2915</v>
      </c>
    </row>
    <row r="339" spans="1:12" x14ac:dyDescent="0.2">
      <c r="A339" s="11" t="s">
        <v>463</v>
      </c>
      <c r="B339" s="28">
        <v>43872</v>
      </c>
      <c r="C339" s="13" t="s">
        <v>9</v>
      </c>
      <c r="D339" s="13">
        <v>35</v>
      </c>
      <c r="E339" s="9" t="s">
        <v>4896</v>
      </c>
      <c r="F339" s="20" t="s">
        <v>4908</v>
      </c>
      <c r="G339" t="s">
        <v>4904</v>
      </c>
      <c r="H339" t="str">
        <f>VLOOKUP(E339,suppliers!$A$2:$B$18,2,)</f>
        <v>OTHER</v>
      </c>
      <c r="I339" t="str">
        <f>VLOOKUP(C339,Table_items[],2,FALSE)</f>
        <v>Bedak Heroxyn 150 gr</v>
      </c>
      <c r="J339" t="str">
        <f>VLOOKUP(C339,Table_items[],3,FALSE)</f>
        <v>Obat Alergi</v>
      </c>
      <c r="K339" s="23">
        <f>VLOOKUP(C339,Table_items[],4,FALSE)</f>
        <v>16950</v>
      </c>
      <c r="L339" s="23">
        <f>VLOOKUP(C339,Table_items[],5,FALSE)</f>
        <v>17170</v>
      </c>
    </row>
    <row r="340" spans="1:12" x14ac:dyDescent="0.2">
      <c r="A340" s="7" t="s">
        <v>464</v>
      </c>
      <c r="B340" s="27">
        <v>43872</v>
      </c>
      <c r="C340" s="9" t="s">
        <v>24</v>
      </c>
      <c r="D340" s="9">
        <v>34</v>
      </c>
      <c r="E340" s="9" t="s">
        <v>4896</v>
      </c>
      <c r="F340" s="20" t="s">
        <v>4908</v>
      </c>
      <c r="G340" t="s">
        <v>4904</v>
      </c>
      <c r="H340" t="str">
        <f>VLOOKUP(E340,suppliers!$A$2:$B$18,2,)</f>
        <v>OTHER</v>
      </c>
      <c r="I340" t="str">
        <f>VLOOKUP(C340,Table_items[],2,FALSE)</f>
        <v>Irbesartan</v>
      </c>
      <c r="J340" t="str">
        <f>VLOOKUP(C340,Table_items[],3,FALSE)</f>
        <v>Obat Hipertensi</v>
      </c>
      <c r="K340" s="23">
        <f>VLOOKUP(C340,Table_items[],4,FALSE)</f>
        <v>108794</v>
      </c>
      <c r="L340" s="23">
        <f>VLOOKUP(C340,Table_items[],5,FALSE)</f>
        <v>109447</v>
      </c>
    </row>
    <row r="341" spans="1:12" x14ac:dyDescent="0.2">
      <c r="A341" s="11" t="s">
        <v>465</v>
      </c>
      <c r="B341" s="28">
        <v>43872</v>
      </c>
      <c r="C341" s="13" t="s">
        <v>39</v>
      </c>
      <c r="D341" s="13">
        <v>37</v>
      </c>
      <c r="E341" s="9" t="s">
        <v>4896</v>
      </c>
      <c r="F341" s="20" t="s">
        <v>4908</v>
      </c>
      <c r="G341" t="s">
        <v>4904</v>
      </c>
      <c r="H341" t="str">
        <f>VLOOKUP(E341,suppliers!$A$2:$B$18,2,)</f>
        <v>OTHER</v>
      </c>
      <c r="I341" t="str">
        <f>VLOOKUP(C341,Table_items[],2,FALSE)</f>
        <v>Cilostazol Bernofarm</v>
      </c>
      <c r="J341" t="str">
        <f>VLOOKUP(C341,Table_items[],3,FALSE)</f>
        <v>Obat Sakit Kepala &amp; Demam</v>
      </c>
      <c r="K341" s="23">
        <f>VLOOKUP(C341,Table_items[],4,FALSE)</f>
        <v>45450</v>
      </c>
      <c r="L341" s="23">
        <f>VLOOKUP(C341,Table_items[],5,FALSE)</f>
        <v>46223</v>
      </c>
    </row>
    <row r="342" spans="1:12" x14ac:dyDescent="0.2">
      <c r="A342" s="7" t="s">
        <v>466</v>
      </c>
      <c r="B342" s="27">
        <v>43873</v>
      </c>
      <c r="C342" s="9" t="s">
        <v>9</v>
      </c>
      <c r="D342" s="9">
        <v>46</v>
      </c>
      <c r="E342" s="9" t="s">
        <v>4896</v>
      </c>
      <c r="F342" s="20" t="s">
        <v>4908</v>
      </c>
      <c r="G342" t="s">
        <v>4904</v>
      </c>
      <c r="H342" t="str">
        <f>VLOOKUP(E342,suppliers!$A$2:$B$18,2,)</f>
        <v>OTHER</v>
      </c>
      <c r="I342" t="str">
        <f>VLOOKUP(C342,Table_items[],2,FALSE)</f>
        <v>Bedak Heroxyn 150 gr</v>
      </c>
      <c r="J342" t="str">
        <f>VLOOKUP(C342,Table_items[],3,FALSE)</f>
        <v>Obat Alergi</v>
      </c>
      <c r="K342" s="23">
        <f>VLOOKUP(C342,Table_items[],4,FALSE)</f>
        <v>16950</v>
      </c>
      <c r="L342" s="23">
        <f>VLOOKUP(C342,Table_items[],5,FALSE)</f>
        <v>17170</v>
      </c>
    </row>
    <row r="343" spans="1:12" x14ac:dyDescent="0.2">
      <c r="A343" s="11" t="s">
        <v>467</v>
      </c>
      <c r="B343" s="28">
        <v>43873</v>
      </c>
      <c r="C343" s="13" t="s">
        <v>41</v>
      </c>
      <c r="D343" s="13">
        <v>27</v>
      </c>
      <c r="E343" s="9" t="s">
        <v>4896</v>
      </c>
      <c r="F343" s="20" t="s">
        <v>4908</v>
      </c>
      <c r="G343" t="s">
        <v>4904</v>
      </c>
      <c r="H343" t="str">
        <f>VLOOKUP(E343,suppliers!$A$2:$B$18,2,)</f>
        <v>OTHER</v>
      </c>
      <c r="I343" t="str">
        <f>VLOOKUP(C343,Table_items[],2,FALSE)</f>
        <v>Otilon Ear Drops 8 mL</v>
      </c>
      <c r="J343" t="str">
        <f>VLOOKUP(C343,Table_items[],3,FALSE)</f>
        <v>Obat Telinga</v>
      </c>
      <c r="K343" s="23">
        <f>VLOOKUP(C343,Table_items[],4,FALSE)</f>
        <v>55000</v>
      </c>
      <c r="L343" s="23">
        <f>VLOOKUP(C343,Table_items[],5,FALSE)</f>
        <v>55935</v>
      </c>
    </row>
    <row r="344" spans="1:12" x14ac:dyDescent="0.2">
      <c r="A344" s="7" t="s">
        <v>468</v>
      </c>
      <c r="B344" s="27">
        <v>43873</v>
      </c>
      <c r="C344" s="9" t="s">
        <v>22</v>
      </c>
      <c r="D344" s="9">
        <v>34</v>
      </c>
      <c r="E344" s="9" t="s">
        <v>4896</v>
      </c>
      <c r="F344" s="20" t="s">
        <v>4908</v>
      </c>
      <c r="G344" t="s">
        <v>4904</v>
      </c>
      <c r="H344" t="str">
        <f>VLOOKUP(E344,suppliers!$A$2:$B$18,2,)</f>
        <v>OTHER</v>
      </c>
      <c r="I344" t="str">
        <f>VLOOKUP(C344,Table_items[],2,FALSE)</f>
        <v>Candesartan Ogb Dexa</v>
      </c>
      <c r="J344" t="str">
        <f>VLOOKUP(C344,Table_items[],3,FALSE)</f>
        <v>Obat Hipertensi</v>
      </c>
      <c r="K344" s="23">
        <f>VLOOKUP(C344,Table_items[],4,FALSE)</f>
        <v>5000</v>
      </c>
      <c r="L344" s="23">
        <f>VLOOKUP(C344,Table_items[],5,FALSE)</f>
        <v>5095</v>
      </c>
    </row>
    <row r="345" spans="1:12" x14ac:dyDescent="0.2">
      <c r="A345" s="11" t="s">
        <v>469</v>
      </c>
      <c r="B345" s="28">
        <v>43873</v>
      </c>
      <c r="C345" s="13" t="s">
        <v>28</v>
      </c>
      <c r="D345" s="13">
        <v>12</v>
      </c>
      <c r="E345" s="9" t="s">
        <v>4896</v>
      </c>
      <c r="F345" s="20" t="s">
        <v>4908</v>
      </c>
      <c r="G345" t="s">
        <v>4904</v>
      </c>
      <c r="H345" t="str">
        <f>VLOOKUP(E345,suppliers!$A$2:$B$18,2,)</f>
        <v>OTHER</v>
      </c>
      <c r="I345" t="str">
        <f>VLOOKUP(C345,Table_items[],2,FALSE)</f>
        <v>Hyperchol 100 MG 12 KPS</v>
      </c>
      <c r="J345" t="str">
        <f>VLOOKUP(C345,Table_items[],3,FALSE)</f>
        <v>Obat Kolesterol</v>
      </c>
      <c r="K345" s="23">
        <f>VLOOKUP(C345,Table_items[],4,FALSE)</f>
        <v>42800</v>
      </c>
      <c r="L345" s="23">
        <f>VLOOKUP(C345,Table_items[],5,FALSE)</f>
        <v>43442</v>
      </c>
    </row>
    <row r="346" spans="1:12" x14ac:dyDescent="0.2">
      <c r="A346" s="7" t="s">
        <v>470</v>
      </c>
      <c r="B346" s="27">
        <v>43873</v>
      </c>
      <c r="C346" s="9" t="s">
        <v>20</v>
      </c>
      <c r="D346" s="9">
        <v>188</v>
      </c>
      <c r="E346" s="9" t="s">
        <v>4896</v>
      </c>
      <c r="F346" s="20" t="s">
        <v>4908</v>
      </c>
      <c r="G346" t="s">
        <v>4904</v>
      </c>
      <c r="H346" t="str">
        <f>VLOOKUP(E346,suppliers!$A$2:$B$18,2,)</f>
        <v>OTHER</v>
      </c>
      <c r="I346" t="str">
        <f>VLOOKUP(C346,Table_items[],2,FALSE)</f>
        <v>Carditens</v>
      </c>
      <c r="J346" t="str">
        <f>VLOOKUP(C346,Table_items[],3,FALSE)</f>
        <v>Obat Hipertensi</v>
      </c>
      <c r="K346" s="23">
        <f>VLOOKUP(C346,Table_items[],4,FALSE)</f>
        <v>100000</v>
      </c>
      <c r="L346" s="23">
        <f>VLOOKUP(C346,Table_items[],5,FALSE)</f>
        <v>100900</v>
      </c>
    </row>
    <row r="347" spans="1:12" x14ac:dyDescent="0.2">
      <c r="A347" s="11" t="s">
        <v>471</v>
      </c>
      <c r="B347" s="28">
        <v>43874</v>
      </c>
      <c r="C347" s="13" t="s">
        <v>12</v>
      </c>
      <c r="D347" s="13">
        <v>83</v>
      </c>
      <c r="E347" s="9" t="s">
        <v>4896</v>
      </c>
      <c r="F347" s="20" t="s">
        <v>4908</v>
      </c>
      <c r="G347" t="s">
        <v>4904</v>
      </c>
      <c r="H347" t="str">
        <f>VLOOKUP(E347,suppliers!$A$2:$B$18,2,)</f>
        <v>OTHER</v>
      </c>
      <c r="I347" t="str">
        <f>VLOOKUP(C347,Table_items[],2,FALSE)</f>
        <v>Decolsen 1 Strip 4 Tablet</v>
      </c>
      <c r="J347" t="str">
        <f>VLOOKUP(C347,Table_items[],3,FALSE)</f>
        <v>Obat Batuk &amp; Pilek</v>
      </c>
      <c r="K347" s="23">
        <f>VLOOKUP(C347,Table_items[],4,FALSE)</f>
        <v>2886</v>
      </c>
      <c r="L347" s="23">
        <f>VLOOKUP(C347,Table_items[],5,FALSE)</f>
        <v>2915</v>
      </c>
    </row>
    <row r="348" spans="1:12" x14ac:dyDescent="0.2">
      <c r="A348" s="7" t="s">
        <v>472</v>
      </c>
      <c r="B348" s="27">
        <v>43874</v>
      </c>
      <c r="C348" s="9" t="s">
        <v>37</v>
      </c>
      <c r="D348" s="9">
        <v>55</v>
      </c>
      <c r="E348" s="9" t="s">
        <v>4896</v>
      </c>
      <c r="F348" s="20" t="s">
        <v>4908</v>
      </c>
      <c r="G348" t="s">
        <v>4904</v>
      </c>
      <c r="H348" t="str">
        <f>VLOOKUP(E348,suppliers!$A$2:$B$18,2,)</f>
        <v>OTHER</v>
      </c>
      <c r="I348" t="str">
        <f>VLOOKUP(C348,Table_items[],2,FALSE)</f>
        <v>Bodrex Extra</v>
      </c>
      <c r="J348" t="str">
        <f>VLOOKUP(C348,Table_items[],3,FALSE)</f>
        <v>Obat Sakit Kepala &amp; Demam</v>
      </c>
      <c r="K348" s="23">
        <f>VLOOKUP(C348,Table_items[],4,FALSE)</f>
        <v>50788</v>
      </c>
      <c r="L348" s="23">
        <f>VLOOKUP(C348,Table_items[],5,FALSE)</f>
        <v>51753</v>
      </c>
    </row>
    <row r="349" spans="1:12" x14ac:dyDescent="0.2">
      <c r="A349" s="11" t="s">
        <v>473</v>
      </c>
      <c r="B349" s="28">
        <v>43874</v>
      </c>
      <c r="C349" s="13" t="s">
        <v>37</v>
      </c>
      <c r="D349" s="13">
        <v>62</v>
      </c>
      <c r="E349" s="9" t="s">
        <v>4896</v>
      </c>
      <c r="F349" s="20" t="s">
        <v>4908</v>
      </c>
      <c r="G349" t="s">
        <v>4904</v>
      </c>
      <c r="H349" t="str">
        <f>VLOOKUP(E349,suppliers!$A$2:$B$18,2,)</f>
        <v>OTHER</v>
      </c>
      <c r="I349" t="str">
        <f>VLOOKUP(C349,Table_items[],2,FALSE)</f>
        <v>Bodrex Extra</v>
      </c>
      <c r="J349" t="str">
        <f>VLOOKUP(C349,Table_items[],3,FALSE)</f>
        <v>Obat Sakit Kepala &amp; Demam</v>
      </c>
      <c r="K349" s="23">
        <f>VLOOKUP(C349,Table_items[],4,FALSE)</f>
        <v>50788</v>
      </c>
      <c r="L349" s="23">
        <f>VLOOKUP(C349,Table_items[],5,FALSE)</f>
        <v>51753</v>
      </c>
    </row>
    <row r="350" spans="1:12" x14ac:dyDescent="0.2">
      <c r="A350" s="7" t="s">
        <v>474</v>
      </c>
      <c r="B350" s="27">
        <v>43874</v>
      </c>
      <c r="C350" s="9" t="s">
        <v>9</v>
      </c>
      <c r="D350" s="9">
        <v>10</v>
      </c>
      <c r="E350" s="9" t="s">
        <v>4896</v>
      </c>
      <c r="F350" s="20" t="s">
        <v>4908</v>
      </c>
      <c r="G350" t="s">
        <v>4904</v>
      </c>
      <c r="H350" t="str">
        <f>VLOOKUP(E350,suppliers!$A$2:$B$18,2,)</f>
        <v>OTHER</v>
      </c>
      <c r="I350" t="str">
        <f>VLOOKUP(C350,Table_items[],2,FALSE)</f>
        <v>Bedak Heroxyn 150 gr</v>
      </c>
      <c r="J350" t="str">
        <f>VLOOKUP(C350,Table_items[],3,FALSE)</f>
        <v>Obat Alergi</v>
      </c>
      <c r="K350" s="23">
        <f>VLOOKUP(C350,Table_items[],4,FALSE)</f>
        <v>16950</v>
      </c>
      <c r="L350" s="23">
        <f>VLOOKUP(C350,Table_items[],5,FALSE)</f>
        <v>17170</v>
      </c>
    </row>
    <row r="351" spans="1:12" x14ac:dyDescent="0.2">
      <c r="A351" s="11" t="s">
        <v>476</v>
      </c>
      <c r="B351" s="28">
        <v>43874</v>
      </c>
      <c r="C351" s="13" t="s">
        <v>24</v>
      </c>
      <c r="D351" s="13">
        <v>24</v>
      </c>
      <c r="E351" s="9" t="s">
        <v>4896</v>
      </c>
      <c r="F351" s="20" t="s">
        <v>4908</v>
      </c>
      <c r="G351" t="s">
        <v>4904</v>
      </c>
      <c r="H351" t="str">
        <f>VLOOKUP(E351,suppliers!$A$2:$B$18,2,)</f>
        <v>OTHER</v>
      </c>
      <c r="I351" t="str">
        <f>VLOOKUP(C351,Table_items[],2,FALSE)</f>
        <v>Irbesartan</v>
      </c>
      <c r="J351" t="str">
        <f>VLOOKUP(C351,Table_items[],3,FALSE)</f>
        <v>Obat Hipertensi</v>
      </c>
      <c r="K351" s="23">
        <f>VLOOKUP(C351,Table_items[],4,FALSE)</f>
        <v>108794</v>
      </c>
      <c r="L351" s="23">
        <f>VLOOKUP(C351,Table_items[],5,FALSE)</f>
        <v>109447</v>
      </c>
    </row>
    <row r="352" spans="1:12" x14ac:dyDescent="0.2">
      <c r="A352" s="7" t="s">
        <v>477</v>
      </c>
      <c r="B352" s="27">
        <v>43874</v>
      </c>
      <c r="C352" s="9" t="s">
        <v>38</v>
      </c>
      <c r="D352" s="9">
        <v>5</v>
      </c>
      <c r="E352" s="9" t="s">
        <v>4896</v>
      </c>
      <c r="F352" s="20" t="s">
        <v>4908</v>
      </c>
      <c r="G352" t="s">
        <v>4904</v>
      </c>
      <c r="H352" t="str">
        <f>VLOOKUP(E352,suppliers!$A$2:$B$18,2,)</f>
        <v>OTHER</v>
      </c>
      <c r="I352" t="str">
        <f>VLOOKUP(C352,Table_items[],2,FALSE)</f>
        <v>Sanmol 500 MG 4 Tablet</v>
      </c>
      <c r="J352" t="str">
        <f>VLOOKUP(C352,Table_items[],3,FALSE)</f>
        <v>Obat Sakit Kepala &amp; Demam</v>
      </c>
      <c r="K352" s="23">
        <f>VLOOKUP(C352,Table_items[],4,FALSE)</f>
        <v>1600</v>
      </c>
      <c r="L352" s="23">
        <f>VLOOKUP(C352,Table_items[],5,FALSE)</f>
        <v>1619</v>
      </c>
    </row>
    <row r="353" spans="1:12" x14ac:dyDescent="0.2">
      <c r="A353" s="11" t="s">
        <v>478</v>
      </c>
      <c r="B353" s="28">
        <v>43874</v>
      </c>
      <c r="C353" s="13" t="s">
        <v>36</v>
      </c>
      <c r="D353" s="13">
        <v>3</v>
      </c>
      <c r="E353" s="9" t="s">
        <v>4896</v>
      </c>
      <c r="F353" s="20" t="s">
        <v>4908</v>
      </c>
      <c r="G353" t="s">
        <v>4904</v>
      </c>
      <c r="H353" t="str">
        <f>VLOOKUP(E353,suppliers!$A$2:$B$18,2,)</f>
        <v>OTHER</v>
      </c>
      <c r="I353" t="str">
        <f>VLOOKUP(C353,Table_items[],2,FALSE)</f>
        <v>Sanmol Paracetamol</v>
      </c>
      <c r="J353" t="str">
        <f>VLOOKUP(C353,Table_items[],3,FALSE)</f>
        <v>Obat Sakit Kepala &amp; Demam</v>
      </c>
      <c r="K353" s="23">
        <f>VLOOKUP(C353,Table_items[],4,FALSE)</f>
        <v>16100</v>
      </c>
      <c r="L353" s="23">
        <f>VLOOKUP(C353,Table_items[],5,FALSE)</f>
        <v>16261</v>
      </c>
    </row>
    <row r="354" spans="1:12" x14ac:dyDescent="0.2">
      <c r="A354" s="7" t="s">
        <v>479</v>
      </c>
      <c r="B354" s="27">
        <v>43874</v>
      </c>
      <c r="C354" s="9" t="s">
        <v>7</v>
      </c>
      <c r="D354" s="9">
        <v>231</v>
      </c>
      <c r="E354" s="9" t="s">
        <v>4896</v>
      </c>
      <c r="F354" s="20" t="s">
        <v>4908</v>
      </c>
      <c r="G354" t="s">
        <v>4904</v>
      </c>
      <c r="H354" t="str">
        <f>VLOOKUP(E354,suppliers!$A$2:$B$18,2,)</f>
        <v>OTHER</v>
      </c>
      <c r="I354" t="str">
        <f>VLOOKUP(C354,Table_items[],2,FALSE)</f>
        <v>Acetylcysteine Mahakam 200 mg</v>
      </c>
      <c r="J354" t="str">
        <f>VLOOKUP(C354,Table_items[],3,FALSE)</f>
        <v>Obat Alergi</v>
      </c>
      <c r="K354" s="23">
        <f>VLOOKUP(C354,Table_items[],4,FALSE)</f>
        <v>33000</v>
      </c>
      <c r="L354" s="23">
        <f>VLOOKUP(C354,Table_items[],5,FALSE)</f>
        <v>33330</v>
      </c>
    </row>
    <row r="355" spans="1:12" x14ac:dyDescent="0.2">
      <c r="A355" s="11" t="s">
        <v>480</v>
      </c>
      <c r="B355" s="28">
        <v>43874</v>
      </c>
      <c r="C355" s="13" t="s">
        <v>39</v>
      </c>
      <c r="D355" s="13">
        <v>21</v>
      </c>
      <c r="E355" s="9" t="s">
        <v>4896</v>
      </c>
      <c r="F355" s="20" t="s">
        <v>4908</v>
      </c>
      <c r="G355" t="s">
        <v>4904</v>
      </c>
      <c r="H355" t="str">
        <f>VLOOKUP(E355,suppliers!$A$2:$B$18,2,)</f>
        <v>OTHER</v>
      </c>
      <c r="I355" t="str">
        <f>VLOOKUP(C355,Table_items[],2,FALSE)</f>
        <v>Cilostazol Bernofarm</v>
      </c>
      <c r="J355" t="str">
        <f>VLOOKUP(C355,Table_items[],3,FALSE)</f>
        <v>Obat Sakit Kepala &amp; Demam</v>
      </c>
      <c r="K355" s="23">
        <f>VLOOKUP(C355,Table_items[],4,FALSE)</f>
        <v>45450</v>
      </c>
      <c r="L355" s="23">
        <f>VLOOKUP(C355,Table_items[],5,FALSE)</f>
        <v>46223</v>
      </c>
    </row>
    <row r="356" spans="1:12" x14ac:dyDescent="0.2">
      <c r="A356" s="7" t="s">
        <v>481</v>
      </c>
      <c r="B356" s="27">
        <v>43875</v>
      </c>
      <c r="C356" s="9" t="s">
        <v>12</v>
      </c>
      <c r="D356" s="9">
        <v>50</v>
      </c>
      <c r="E356" s="9" t="s">
        <v>4896</v>
      </c>
      <c r="F356" s="20" t="s">
        <v>4908</v>
      </c>
      <c r="G356" t="s">
        <v>4904</v>
      </c>
      <c r="H356" t="str">
        <f>VLOOKUP(E356,suppliers!$A$2:$B$18,2,)</f>
        <v>OTHER</v>
      </c>
      <c r="I356" t="str">
        <f>VLOOKUP(C356,Table_items[],2,FALSE)</f>
        <v>Decolsen 1 Strip 4 Tablet</v>
      </c>
      <c r="J356" t="str">
        <f>VLOOKUP(C356,Table_items[],3,FALSE)</f>
        <v>Obat Batuk &amp; Pilek</v>
      </c>
      <c r="K356" s="23">
        <f>VLOOKUP(C356,Table_items[],4,FALSE)</f>
        <v>2886</v>
      </c>
      <c r="L356" s="23">
        <f>VLOOKUP(C356,Table_items[],5,FALSE)</f>
        <v>2915</v>
      </c>
    </row>
    <row r="357" spans="1:12" x14ac:dyDescent="0.2">
      <c r="A357" s="11" t="s">
        <v>482</v>
      </c>
      <c r="B357" s="28">
        <v>43875</v>
      </c>
      <c r="C357" s="13" t="s">
        <v>12</v>
      </c>
      <c r="D357" s="13">
        <v>88</v>
      </c>
      <c r="E357" s="9" t="s">
        <v>4896</v>
      </c>
      <c r="F357" s="20" t="s">
        <v>4908</v>
      </c>
      <c r="G357" t="s">
        <v>4904</v>
      </c>
      <c r="H357" t="str">
        <f>VLOOKUP(E357,suppliers!$A$2:$B$18,2,)</f>
        <v>OTHER</v>
      </c>
      <c r="I357" t="str">
        <f>VLOOKUP(C357,Table_items[],2,FALSE)</f>
        <v>Decolsen 1 Strip 4 Tablet</v>
      </c>
      <c r="J357" t="str">
        <f>VLOOKUP(C357,Table_items[],3,FALSE)</f>
        <v>Obat Batuk &amp; Pilek</v>
      </c>
      <c r="K357" s="23">
        <f>VLOOKUP(C357,Table_items[],4,FALSE)</f>
        <v>2886</v>
      </c>
      <c r="L357" s="23">
        <f>VLOOKUP(C357,Table_items[],5,FALSE)</f>
        <v>2915</v>
      </c>
    </row>
    <row r="358" spans="1:12" x14ac:dyDescent="0.2">
      <c r="A358" s="7" t="s">
        <v>483</v>
      </c>
      <c r="B358" s="27">
        <v>43875</v>
      </c>
      <c r="C358" s="9" t="s">
        <v>40</v>
      </c>
      <c r="D358" s="9">
        <v>239</v>
      </c>
      <c r="E358" s="9" t="s">
        <v>4896</v>
      </c>
      <c r="F358" s="20" t="s">
        <v>4908</v>
      </c>
      <c r="G358" t="s">
        <v>4904</v>
      </c>
      <c r="H358" t="str">
        <f>VLOOKUP(E358,suppliers!$A$2:$B$18,2,)</f>
        <v>OTHER</v>
      </c>
      <c r="I358" t="str">
        <f>VLOOKUP(C358,Table_items[],2,FALSE)</f>
        <v>Paramex Tablet / Obat</v>
      </c>
      <c r="J358" t="str">
        <f>VLOOKUP(C358,Table_items[],3,FALSE)</f>
        <v>Obat Sakit Kepala &amp; Demam</v>
      </c>
      <c r="K358" s="23">
        <f>VLOOKUP(C358,Table_items[],4,FALSE)</f>
        <v>2560</v>
      </c>
      <c r="L358" s="23">
        <f>VLOOKUP(C358,Table_items[],5,FALSE)</f>
        <v>2586</v>
      </c>
    </row>
    <row r="359" spans="1:12" x14ac:dyDescent="0.2">
      <c r="A359" s="11" t="s">
        <v>484</v>
      </c>
      <c r="B359" s="28">
        <v>43875</v>
      </c>
      <c r="C359" s="13" t="s">
        <v>23</v>
      </c>
      <c r="D359" s="13">
        <v>294</v>
      </c>
      <c r="E359" s="9" t="s">
        <v>4896</v>
      </c>
      <c r="F359" s="20" t="s">
        <v>4908</v>
      </c>
      <c r="G359" t="s">
        <v>4904</v>
      </c>
      <c r="H359" t="str">
        <f>VLOOKUP(E359,suppliers!$A$2:$B$18,2,)</f>
        <v>OTHER</v>
      </c>
      <c r="I359" t="str">
        <f>VLOOKUP(C359,Table_items[],2,FALSE)</f>
        <v>Amlodipine Besilate</v>
      </c>
      <c r="J359" t="str">
        <f>VLOOKUP(C359,Table_items[],3,FALSE)</f>
        <v>Obat Hipertensi</v>
      </c>
      <c r="K359" s="23">
        <f>VLOOKUP(C359,Table_items[],4,FALSE)</f>
        <v>7467</v>
      </c>
      <c r="L359" s="23">
        <f>VLOOKUP(C359,Table_items[],5,FALSE)</f>
        <v>7504</v>
      </c>
    </row>
    <row r="360" spans="1:12" x14ac:dyDescent="0.2">
      <c r="A360" s="7" t="s">
        <v>485</v>
      </c>
      <c r="B360" s="27">
        <v>43876</v>
      </c>
      <c r="C360" s="9" t="s">
        <v>38</v>
      </c>
      <c r="D360" s="9">
        <v>17</v>
      </c>
      <c r="E360" s="9" t="s">
        <v>4896</v>
      </c>
      <c r="F360" s="20" t="s">
        <v>4908</v>
      </c>
      <c r="G360" t="s">
        <v>4904</v>
      </c>
      <c r="H360" t="str">
        <f>VLOOKUP(E360,suppliers!$A$2:$B$18,2,)</f>
        <v>OTHER</v>
      </c>
      <c r="I360" t="str">
        <f>VLOOKUP(C360,Table_items[],2,FALSE)</f>
        <v>Sanmol 500 MG 4 Tablet</v>
      </c>
      <c r="J360" t="str">
        <f>VLOOKUP(C360,Table_items[],3,FALSE)</f>
        <v>Obat Sakit Kepala &amp; Demam</v>
      </c>
      <c r="K360" s="23">
        <f>VLOOKUP(C360,Table_items[],4,FALSE)</f>
        <v>1600</v>
      </c>
      <c r="L360" s="23">
        <f>VLOOKUP(C360,Table_items[],5,FALSE)</f>
        <v>1619</v>
      </c>
    </row>
    <row r="361" spans="1:12" x14ac:dyDescent="0.2">
      <c r="A361" s="11" t="s">
        <v>486</v>
      </c>
      <c r="B361" s="28">
        <v>43876</v>
      </c>
      <c r="C361" s="13" t="s">
        <v>20</v>
      </c>
      <c r="D361" s="13">
        <v>23</v>
      </c>
      <c r="E361" s="9" t="s">
        <v>4896</v>
      </c>
      <c r="F361" s="20" t="s">
        <v>4908</v>
      </c>
      <c r="G361" t="s">
        <v>4904</v>
      </c>
      <c r="H361" t="str">
        <f>VLOOKUP(E361,suppliers!$A$2:$B$18,2,)</f>
        <v>OTHER</v>
      </c>
      <c r="I361" t="str">
        <f>VLOOKUP(C361,Table_items[],2,FALSE)</f>
        <v>Carditens</v>
      </c>
      <c r="J361" t="str">
        <f>VLOOKUP(C361,Table_items[],3,FALSE)</f>
        <v>Obat Hipertensi</v>
      </c>
      <c r="K361" s="23">
        <f>VLOOKUP(C361,Table_items[],4,FALSE)</f>
        <v>100000</v>
      </c>
      <c r="L361" s="23">
        <f>VLOOKUP(C361,Table_items[],5,FALSE)</f>
        <v>100900</v>
      </c>
    </row>
    <row r="362" spans="1:12" x14ac:dyDescent="0.2">
      <c r="A362" s="7" t="s">
        <v>487</v>
      </c>
      <c r="B362" s="27">
        <v>43876</v>
      </c>
      <c r="C362" s="9" t="s">
        <v>14</v>
      </c>
      <c r="D362" s="9">
        <v>21</v>
      </c>
      <c r="E362" s="9" t="s">
        <v>4896</v>
      </c>
      <c r="F362" s="20" t="s">
        <v>4908</v>
      </c>
      <c r="G362" t="s">
        <v>4904</v>
      </c>
      <c r="H362" t="str">
        <f>VLOOKUP(E362,suppliers!$A$2:$B$18,2,)</f>
        <v>OTHER</v>
      </c>
      <c r="I362" t="str">
        <f>VLOOKUP(C362,Table_items[],2,FALSE)</f>
        <v>Lo Han Kuo Infusion 12</v>
      </c>
      <c r="J362" t="str">
        <f>VLOOKUP(C362,Table_items[],3,FALSE)</f>
        <v>Obat Batuk &amp; Pilek</v>
      </c>
      <c r="K362" s="23">
        <f>VLOOKUP(C362,Table_items[],4,FALSE)</f>
        <v>23869</v>
      </c>
      <c r="L362" s="23">
        <f>VLOOKUP(C362,Table_items[],5,FALSE)</f>
        <v>24179</v>
      </c>
    </row>
    <row r="363" spans="1:12" x14ac:dyDescent="0.2">
      <c r="A363" s="11" t="s">
        <v>488</v>
      </c>
      <c r="B363" s="28">
        <v>43876</v>
      </c>
      <c r="C363" s="13" t="s">
        <v>18</v>
      </c>
      <c r="D363" s="13">
        <v>8</v>
      </c>
      <c r="E363" s="9" t="s">
        <v>4896</v>
      </c>
      <c r="F363" s="20" t="s">
        <v>4908</v>
      </c>
      <c r="G363" t="s">
        <v>4904</v>
      </c>
      <c r="H363" t="str">
        <f>VLOOKUP(E363,suppliers!$A$2:$B$18,2,)</f>
        <v>OTHER</v>
      </c>
      <c r="I363" t="str">
        <f>VLOOKUP(C363,Table_items[],2,FALSE)</f>
        <v>Konidin 4 Tablet</v>
      </c>
      <c r="J363" t="str">
        <f>VLOOKUP(C363,Table_items[],3,FALSE)</f>
        <v>Obat Batuk &amp; Pilek</v>
      </c>
      <c r="K363" s="23">
        <f>VLOOKUP(C363,Table_items[],4,FALSE)</f>
        <v>2460</v>
      </c>
      <c r="L363" s="23">
        <f>VLOOKUP(C363,Table_items[],5,FALSE)</f>
        <v>2490</v>
      </c>
    </row>
    <row r="364" spans="1:12" x14ac:dyDescent="0.2">
      <c r="A364" s="7" t="s">
        <v>489</v>
      </c>
      <c r="B364" s="27">
        <v>43877</v>
      </c>
      <c r="C364" s="9" t="s">
        <v>37</v>
      </c>
      <c r="D364" s="9">
        <v>46</v>
      </c>
      <c r="E364" s="9" t="s">
        <v>4896</v>
      </c>
      <c r="F364" s="20" t="s">
        <v>4908</v>
      </c>
      <c r="G364" t="s">
        <v>4904</v>
      </c>
      <c r="H364" t="str">
        <f>VLOOKUP(E364,suppliers!$A$2:$B$18,2,)</f>
        <v>OTHER</v>
      </c>
      <c r="I364" t="str">
        <f>VLOOKUP(C364,Table_items[],2,FALSE)</f>
        <v>Bodrex Extra</v>
      </c>
      <c r="J364" t="str">
        <f>VLOOKUP(C364,Table_items[],3,FALSE)</f>
        <v>Obat Sakit Kepala &amp; Demam</v>
      </c>
      <c r="K364" s="23">
        <f>VLOOKUP(C364,Table_items[],4,FALSE)</f>
        <v>50788</v>
      </c>
      <c r="L364" s="23">
        <f>VLOOKUP(C364,Table_items[],5,FALSE)</f>
        <v>51753</v>
      </c>
    </row>
    <row r="365" spans="1:12" x14ac:dyDescent="0.2">
      <c r="A365" s="11" t="s">
        <v>490</v>
      </c>
      <c r="B365" s="28">
        <v>43877</v>
      </c>
      <c r="C365" s="13" t="s">
        <v>41</v>
      </c>
      <c r="D365" s="13">
        <v>39</v>
      </c>
      <c r="E365" s="9" t="s">
        <v>4896</v>
      </c>
      <c r="F365" s="20" t="s">
        <v>4908</v>
      </c>
      <c r="G365" t="s">
        <v>4904</v>
      </c>
      <c r="H365" t="str">
        <f>VLOOKUP(E365,suppliers!$A$2:$B$18,2,)</f>
        <v>OTHER</v>
      </c>
      <c r="I365" t="str">
        <f>VLOOKUP(C365,Table_items[],2,FALSE)</f>
        <v>Otilon Ear Drops 8 mL</v>
      </c>
      <c r="J365" t="str">
        <f>VLOOKUP(C365,Table_items[],3,FALSE)</f>
        <v>Obat Telinga</v>
      </c>
      <c r="K365" s="23">
        <f>VLOOKUP(C365,Table_items[],4,FALSE)</f>
        <v>55000</v>
      </c>
      <c r="L365" s="23">
        <f>VLOOKUP(C365,Table_items[],5,FALSE)</f>
        <v>55935</v>
      </c>
    </row>
    <row r="366" spans="1:12" x14ac:dyDescent="0.2">
      <c r="A366" s="7" t="s">
        <v>491</v>
      </c>
      <c r="B366" s="27">
        <v>43877</v>
      </c>
      <c r="C366" s="9" t="s">
        <v>7</v>
      </c>
      <c r="D366" s="9">
        <v>169</v>
      </c>
      <c r="E366" s="9" t="s">
        <v>4896</v>
      </c>
      <c r="F366" s="20" t="s">
        <v>4908</v>
      </c>
      <c r="G366" t="s">
        <v>4904</v>
      </c>
      <c r="H366" t="str">
        <f>VLOOKUP(E366,suppliers!$A$2:$B$18,2,)</f>
        <v>OTHER</v>
      </c>
      <c r="I366" t="str">
        <f>VLOOKUP(C366,Table_items[],2,FALSE)</f>
        <v>Acetylcysteine Mahakam 200 mg</v>
      </c>
      <c r="J366" t="str">
        <f>VLOOKUP(C366,Table_items[],3,FALSE)</f>
        <v>Obat Alergi</v>
      </c>
      <c r="K366" s="23">
        <f>VLOOKUP(C366,Table_items[],4,FALSE)</f>
        <v>33000</v>
      </c>
      <c r="L366" s="23">
        <f>VLOOKUP(C366,Table_items[],5,FALSE)</f>
        <v>33330</v>
      </c>
    </row>
    <row r="367" spans="1:12" x14ac:dyDescent="0.2">
      <c r="A367" s="11" t="s">
        <v>492</v>
      </c>
      <c r="B367" s="28">
        <v>43878</v>
      </c>
      <c r="C367" s="13" t="s">
        <v>12</v>
      </c>
      <c r="D367" s="13">
        <v>20</v>
      </c>
      <c r="E367" s="9" t="s">
        <v>4896</v>
      </c>
      <c r="F367" s="20" t="s">
        <v>4908</v>
      </c>
      <c r="G367" t="s">
        <v>4904</v>
      </c>
      <c r="H367" t="str">
        <f>VLOOKUP(E367,suppliers!$A$2:$B$18,2,)</f>
        <v>OTHER</v>
      </c>
      <c r="I367" t="str">
        <f>VLOOKUP(C367,Table_items[],2,FALSE)</f>
        <v>Decolsen 1 Strip 4 Tablet</v>
      </c>
      <c r="J367" t="str">
        <f>VLOOKUP(C367,Table_items[],3,FALSE)</f>
        <v>Obat Batuk &amp; Pilek</v>
      </c>
      <c r="K367" s="23">
        <f>VLOOKUP(C367,Table_items[],4,FALSE)</f>
        <v>2886</v>
      </c>
      <c r="L367" s="23">
        <f>VLOOKUP(C367,Table_items[],5,FALSE)</f>
        <v>2915</v>
      </c>
    </row>
    <row r="368" spans="1:12" x14ac:dyDescent="0.2">
      <c r="A368" s="7" t="s">
        <v>493</v>
      </c>
      <c r="B368" s="27">
        <v>43878</v>
      </c>
      <c r="C368" s="9" t="s">
        <v>38</v>
      </c>
      <c r="D368" s="9">
        <v>20</v>
      </c>
      <c r="E368" s="9" t="s">
        <v>4896</v>
      </c>
      <c r="F368" s="20" t="s">
        <v>4908</v>
      </c>
      <c r="G368" t="s">
        <v>4904</v>
      </c>
      <c r="H368" t="str">
        <f>VLOOKUP(E368,suppliers!$A$2:$B$18,2,)</f>
        <v>OTHER</v>
      </c>
      <c r="I368" t="str">
        <f>VLOOKUP(C368,Table_items[],2,FALSE)</f>
        <v>Sanmol 500 MG 4 Tablet</v>
      </c>
      <c r="J368" t="str">
        <f>VLOOKUP(C368,Table_items[],3,FALSE)</f>
        <v>Obat Sakit Kepala &amp; Demam</v>
      </c>
      <c r="K368" s="23">
        <f>VLOOKUP(C368,Table_items[],4,FALSE)</f>
        <v>1600</v>
      </c>
      <c r="L368" s="23">
        <f>VLOOKUP(C368,Table_items[],5,FALSE)</f>
        <v>1619</v>
      </c>
    </row>
    <row r="369" spans="1:12" x14ac:dyDescent="0.2">
      <c r="A369" s="11" t="s">
        <v>494</v>
      </c>
      <c r="B369" s="28">
        <v>43878</v>
      </c>
      <c r="C369" s="13" t="s">
        <v>35</v>
      </c>
      <c r="D369" s="13">
        <v>7</v>
      </c>
      <c r="E369" s="9" t="s">
        <v>4896</v>
      </c>
      <c r="F369" s="20" t="s">
        <v>4908</v>
      </c>
      <c r="G369" t="s">
        <v>4904</v>
      </c>
      <c r="H369" t="str">
        <f>VLOOKUP(E369,suppliers!$A$2:$B$18,2,)</f>
        <v>OTHER</v>
      </c>
      <c r="I369" t="str">
        <f>VLOOKUP(C369,Table_items[],2,FALSE)</f>
        <v>Proris Ibuprofen</v>
      </c>
      <c r="J369" t="str">
        <f>VLOOKUP(C369,Table_items[],3,FALSE)</f>
        <v>Obat Sakit Kepala &amp; Demam</v>
      </c>
      <c r="K369" s="23">
        <f>VLOOKUP(C369,Table_items[],4,FALSE)</f>
        <v>25000</v>
      </c>
      <c r="L369" s="23">
        <f>VLOOKUP(C369,Table_items[],5,FALSE)</f>
        <v>25275</v>
      </c>
    </row>
    <row r="370" spans="1:12" x14ac:dyDescent="0.2">
      <c r="A370" s="7" t="s">
        <v>495</v>
      </c>
      <c r="B370" s="27">
        <v>43879</v>
      </c>
      <c r="C370" s="9" t="s">
        <v>9</v>
      </c>
      <c r="D370" s="9">
        <v>55</v>
      </c>
      <c r="E370" s="9" t="s">
        <v>4896</v>
      </c>
      <c r="F370" s="20" t="s">
        <v>4908</v>
      </c>
      <c r="G370" t="s">
        <v>4904</v>
      </c>
      <c r="H370" t="str">
        <f>VLOOKUP(E370,suppliers!$A$2:$B$18,2,)</f>
        <v>OTHER</v>
      </c>
      <c r="I370" t="str">
        <f>VLOOKUP(C370,Table_items[],2,FALSE)</f>
        <v>Bedak Heroxyn 150 gr</v>
      </c>
      <c r="J370" t="str">
        <f>VLOOKUP(C370,Table_items[],3,FALSE)</f>
        <v>Obat Alergi</v>
      </c>
      <c r="K370" s="23">
        <f>VLOOKUP(C370,Table_items[],4,FALSE)</f>
        <v>16950</v>
      </c>
      <c r="L370" s="23">
        <f>VLOOKUP(C370,Table_items[],5,FALSE)</f>
        <v>17170</v>
      </c>
    </row>
    <row r="371" spans="1:12" x14ac:dyDescent="0.2">
      <c r="A371" s="11" t="s">
        <v>496</v>
      </c>
      <c r="B371" s="28">
        <v>43879</v>
      </c>
      <c r="C371" s="13" t="s">
        <v>38</v>
      </c>
      <c r="D371" s="13">
        <v>5</v>
      </c>
      <c r="E371" s="9" t="s">
        <v>4896</v>
      </c>
      <c r="F371" s="20" t="s">
        <v>4908</v>
      </c>
      <c r="G371" t="s">
        <v>4904</v>
      </c>
      <c r="H371" t="str">
        <f>VLOOKUP(E371,suppliers!$A$2:$B$18,2,)</f>
        <v>OTHER</v>
      </c>
      <c r="I371" t="str">
        <f>VLOOKUP(C371,Table_items[],2,FALSE)</f>
        <v>Sanmol 500 MG 4 Tablet</v>
      </c>
      <c r="J371" t="str">
        <f>VLOOKUP(C371,Table_items[],3,FALSE)</f>
        <v>Obat Sakit Kepala &amp; Demam</v>
      </c>
      <c r="K371" s="23">
        <f>VLOOKUP(C371,Table_items[],4,FALSE)</f>
        <v>1600</v>
      </c>
      <c r="L371" s="23">
        <f>VLOOKUP(C371,Table_items[],5,FALSE)</f>
        <v>1619</v>
      </c>
    </row>
    <row r="372" spans="1:12" x14ac:dyDescent="0.2">
      <c r="A372" s="7" t="s">
        <v>497</v>
      </c>
      <c r="B372" s="27">
        <v>43879</v>
      </c>
      <c r="C372" s="9" t="s">
        <v>41</v>
      </c>
      <c r="D372" s="9">
        <v>47</v>
      </c>
      <c r="E372" s="9" t="s">
        <v>4896</v>
      </c>
      <c r="F372" s="20" t="s">
        <v>4908</v>
      </c>
      <c r="G372" t="s">
        <v>4904</v>
      </c>
      <c r="H372" t="str">
        <f>VLOOKUP(E372,suppliers!$A$2:$B$18,2,)</f>
        <v>OTHER</v>
      </c>
      <c r="I372" t="str">
        <f>VLOOKUP(C372,Table_items[],2,FALSE)</f>
        <v>Otilon Ear Drops 8 mL</v>
      </c>
      <c r="J372" t="str">
        <f>VLOOKUP(C372,Table_items[],3,FALSE)</f>
        <v>Obat Telinga</v>
      </c>
      <c r="K372" s="23">
        <f>VLOOKUP(C372,Table_items[],4,FALSE)</f>
        <v>55000</v>
      </c>
      <c r="L372" s="23">
        <f>VLOOKUP(C372,Table_items[],5,FALSE)</f>
        <v>55935</v>
      </c>
    </row>
    <row r="373" spans="1:12" x14ac:dyDescent="0.2">
      <c r="A373" s="11" t="s">
        <v>498</v>
      </c>
      <c r="B373" s="28">
        <v>43879</v>
      </c>
      <c r="C373" s="13" t="s">
        <v>21</v>
      </c>
      <c r="D373" s="13">
        <v>12</v>
      </c>
      <c r="E373" s="9" t="s">
        <v>4896</v>
      </c>
      <c r="F373" s="20" t="s">
        <v>4908</v>
      </c>
      <c r="G373" t="s">
        <v>4904</v>
      </c>
      <c r="H373" t="str">
        <f>VLOOKUP(E373,suppliers!$A$2:$B$18,2,)</f>
        <v>OTHER</v>
      </c>
      <c r="I373" t="str">
        <f>VLOOKUP(C373,Table_items[],2,FALSE)</f>
        <v>Concor 5MG Strip 10</v>
      </c>
      <c r="J373" t="str">
        <f>VLOOKUP(C373,Table_items[],3,FALSE)</f>
        <v>Obat Hipertensi</v>
      </c>
      <c r="K373" s="23">
        <f>VLOOKUP(C373,Table_items[],4,FALSE)</f>
        <v>102000</v>
      </c>
      <c r="L373" s="23">
        <f>VLOOKUP(C373,Table_items[],5,FALSE)</f>
        <v>103632</v>
      </c>
    </row>
    <row r="374" spans="1:12" x14ac:dyDescent="0.2">
      <c r="A374" s="7" t="s">
        <v>499</v>
      </c>
      <c r="B374" s="27">
        <v>43880</v>
      </c>
      <c r="C374" s="9" t="s">
        <v>37</v>
      </c>
      <c r="D374" s="9">
        <v>34</v>
      </c>
      <c r="E374" s="9" t="s">
        <v>4896</v>
      </c>
      <c r="F374" s="20" t="s">
        <v>4908</v>
      </c>
      <c r="G374" t="s">
        <v>4904</v>
      </c>
      <c r="H374" t="str">
        <f>VLOOKUP(E374,suppliers!$A$2:$B$18,2,)</f>
        <v>OTHER</v>
      </c>
      <c r="I374" t="str">
        <f>VLOOKUP(C374,Table_items[],2,FALSE)</f>
        <v>Bodrex Extra</v>
      </c>
      <c r="J374" t="str">
        <f>VLOOKUP(C374,Table_items[],3,FALSE)</f>
        <v>Obat Sakit Kepala &amp; Demam</v>
      </c>
      <c r="K374" s="23">
        <f>VLOOKUP(C374,Table_items[],4,FALSE)</f>
        <v>50788</v>
      </c>
      <c r="L374" s="23">
        <f>VLOOKUP(C374,Table_items[],5,FALSE)</f>
        <v>51753</v>
      </c>
    </row>
    <row r="375" spans="1:12" x14ac:dyDescent="0.2">
      <c r="A375" s="11" t="s">
        <v>500</v>
      </c>
      <c r="B375" s="28">
        <v>43880</v>
      </c>
      <c r="C375" s="13" t="s">
        <v>41</v>
      </c>
      <c r="D375" s="13">
        <v>35</v>
      </c>
      <c r="E375" s="9" t="s">
        <v>4896</v>
      </c>
      <c r="F375" s="20" t="s">
        <v>4908</v>
      </c>
      <c r="G375" t="s">
        <v>4904</v>
      </c>
      <c r="H375" t="str">
        <f>VLOOKUP(E375,suppliers!$A$2:$B$18,2,)</f>
        <v>OTHER</v>
      </c>
      <c r="I375" t="str">
        <f>VLOOKUP(C375,Table_items[],2,FALSE)</f>
        <v>Otilon Ear Drops 8 mL</v>
      </c>
      <c r="J375" t="str">
        <f>VLOOKUP(C375,Table_items[],3,FALSE)</f>
        <v>Obat Telinga</v>
      </c>
      <c r="K375" s="23">
        <f>VLOOKUP(C375,Table_items[],4,FALSE)</f>
        <v>55000</v>
      </c>
      <c r="L375" s="23">
        <f>VLOOKUP(C375,Table_items[],5,FALSE)</f>
        <v>55935</v>
      </c>
    </row>
    <row r="376" spans="1:12" x14ac:dyDescent="0.2">
      <c r="A376" s="7" t="s">
        <v>501</v>
      </c>
      <c r="B376" s="27">
        <v>43880</v>
      </c>
      <c r="C376" s="9" t="s">
        <v>20</v>
      </c>
      <c r="D376" s="9">
        <v>5</v>
      </c>
      <c r="E376" s="9" t="s">
        <v>4896</v>
      </c>
      <c r="F376" s="20" t="s">
        <v>4908</v>
      </c>
      <c r="G376" t="s">
        <v>4904</v>
      </c>
      <c r="H376" t="str">
        <f>VLOOKUP(E376,suppliers!$A$2:$B$18,2,)</f>
        <v>OTHER</v>
      </c>
      <c r="I376" t="str">
        <f>VLOOKUP(C376,Table_items[],2,FALSE)</f>
        <v>Carditens</v>
      </c>
      <c r="J376" t="str">
        <f>VLOOKUP(C376,Table_items[],3,FALSE)</f>
        <v>Obat Hipertensi</v>
      </c>
      <c r="K376" s="23">
        <f>VLOOKUP(C376,Table_items[],4,FALSE)</f>
        <v>100000</v>
      </c>
      <c r="L376" s="23">
        <f>VLOOKUP(C376,Table_items[],5,FALSE)</f>
        <v>100900</v>
      </c>
    </row>
    <row r="377" spans="1:12" x14ac:dyDescent="0.2">
      <c r="A377" s="11" t="s">
        <v>502</v>
      </c>
      <c r="B377" s="28">
        <v>43880</v>
      </c>
      <c r="C377" s="13" t="s">
        <v>8</v>
      </c>
      <c r="D377" s="13">
        <v>12</v>
      </c>
      <c r="E377" s="9" t="s">
        <v>4896</v>
      </c>
      <c r="F377" s="20" t="s">
        <v>4908</v>
      </c>
      <c r="G377" t="s">
        <v>4904</v>
      </c>
      <c r="H377" t="str">
        <f>VLOOKUP(E377,suppliers!$A$2:$B$18,2,)</f>
        <v>OTHER</v>
      </c>
      <c r="I377" t="str">
        <f>VLOOKUP(C377,Table_items[],2,FALSE)</f>
        <v>Bisoprolol Ogb Dexa</v>
      </c>
      <c r="J377" t="str">
        <f>VLOOKUP(C377,Table_items[],3,FALSE)</f>
        <v>Obat Alergi</v>
      </c>
      <c r="K377" s="23">
        <f>VLOOKUP(C377,Table_items[],4,FALSE)</f>
        <v>10000</v>
      </c>
      <c r="L377" s="23">
        <f>VLOOKUP(C377,Table_items[],5,FALSE)</f>
        <v>10180</v>
      </c>
    </row>
    <row r="378" spans="1:12" x14ac:dyDescent="0.2">
      <c r="A378" s="7" t="s">
        <v>503</v>
      </c>
      <c r="B378" s="27">
        <v>43880</v>
      </c>
      <c r="C378" s="9" t="s">
        <v>34</v>
      </c>
      <c r="D378" s="9">
        <v>3</v>
      </c>
      <c r="E378" s="9" t="s">
        <v>4896</v>
      </c>
      <c r="F378" s="20" t="s">
        <v>4908</v>
      </c>
      <c r="G378" t="s">
        <v>4904</v>
      </c>
      <c r="H378" t="str">
        <f>VLOOKUP(E378,suppliers!$A$2:$B$18,2,)</f>
        <v>OTHER</v>
      </c>
      <c r="I378" t="str">
        <f>VLOOKUP(C378,Table_items[],2,FALSE)</f>
        <v>Panadol Anak Tablet 1 Strip</v>
      </c>
      <c r="J378" t="str">
        <f>VLOOKUP(C378,Table_items[],3,FALSE)</f>
        <v>Obat Sakit Kepala &amp; Demam</v>
      </c>
      <c r="K378" s="23">
        <f>VLOOKUP(C378,Table_items[],4,FALSE)</f>
        <v>25000</v>
      </c>
      <c r="L378" s="23">
        <f>VLOOKUP(C378,Table_items[],5,FALSE)</f>
        <v>25450</v>
      </c>
    </row>
    <row r="379" spans="1:12" x14ac:dyDescent="0.2">
      <c r="A379" s="11" t="s">
        <v>504</v>
      </c>
      <c r="B379" s="28">
        <v>43880</v>
      </c>
      <c r="C379" s="13" t="s">
        <v>18</v>
      </c>
      <c r="D379" s="13">
        <v>14</v>
      </c>
      <c r="E379" s="9" t="s">
        <v>4896</v>
      </c>
      <c r="F379" s="20" t="s">
        <v>4908</v>
      </c>
      <c r="G379" t="s">
        <v>4904</v>
      </c>
      <c r="H379" t="str">
        <f>VLOOKUP(E379,suppliers!$A$2:$B$18,2,)</f>
        <v>OTHER</v>
      </c>
      <c r="I379" t="str">
        <f>VLOOKUP(C379,Table_items[],2,FALSE)</f>
        <v>Konidin 4 Tablet</v>
      </c>
      <c r="J379" t="str">
        <f>VLOOKUP(C379,Table_items[],3,FALSE)</f>
        <v>Obat Batuk &amp; Pilek</v>
      </c>
      <c r="K379" s="23">
        <f>VLOOKUP(C379,Table_items[],4,FALSE)</f>
        <v>2460</v>
      </c>
      <c r="L379" s="23">
        <f>VLOOKUP(C379,Table_items[],5,FALSE)</f>
        <v>2490</v>
      </c>
    </row>
    <row r="380" spans="1:12" x14ac:dyDescent="0.2">
      <c r="A380" s="7" t="s">
        <v>505</v>
      </c>
      <c r="B380" s="27">
        <v>43881</v>
      </c>
      <c r="C380" s="9" t="s">
        <v>12</v>
      </c>
      <c r="D380" s="9">
        <v>30</v>
      </c>
      <c r="E380" s="9" t="s">
        <v>4896</v>
      </c>
      <c r="F380" s="20" t="s">
        <v>4908</v>
      </c>
      <c r="G380" t="s">
        <v>4904</v>
      </c>
      <c r="H380" t="str">
        <f>VLOOKUP(E380,suppliers!$A$2:$B$18,2,)</f>
        <v>OTHER</v>
      </c>
      <c r="I380" t="str">
        <f>VLOOKUP(C380,Table_items[],2,FALSE)</f>
        <v>Decolsen 1 Strip 4 Tablet</v>
      </c>
      <c r="J380" t="str">
        <f>VLOOKUP(C380,Table_items[],3,FALSE)</f>
        <v>Obat Batuk &amp; Pilek</v>
      </c>
      <c r="K380" s="23">
        <f>VLOOKUP(C380,Table_items[],4,FALSE)</f>
        <v>2886</v>
      </c>
      <c r="L380" s="23">
        <f>VLOOKUP(C380,Table_items[],5,FALSE)</f>
        <v>2915</v>
      </c>
    </row>
    <row r="381" spans="1:12" x14ac:dyDescent="0.2">
      <c r="A381" s="11" t="s">
        <v>506</v>
      </c>
      <c r="B381" s="28">
        <v>43881</v>
      </c>
      <c r="C381" s="13" t="s">
        <v>24</v>
      </c>
      <c r="D381" s="13">
        <v>52</v>
      </c>
      <c r="E381" s="9" t="s">
        <v>4896</v>
      </c>
      <c r="F381" s="20" t="s">
        <v>4908</v>
      </c>
      <c r="G381" t="s">
        <v>4904</v>
      </c>
      <c r="H381" t="str">
        <f>VLOOKUP(E381,suppliers!$A$2:$B$18,2,)</f>
        <v>OTHER</v>
      </c>
      <c r="I381" t="str">
        <f>VLOOKUP(C381,Table_items[],2,FALSE)</f>
        <v>Irbesartan</v>
      </c>
      <c r="J381" t="str">
        <f>VLOOKUP(C381,Table_items[],3,FALSE)</f>
        <v>Obat Hipertensi</v>
      </c>
      <c r="K381" s="23">
        <f>VLOOKUP(C381,Table_items[],4,FALSE)</f>
        <v>108794</v>
      </c>
      <c r="L381" s="23">
        <f>VLOOKUP(C381,Table_items[],5,FALSE)</f>
        <v>109447</v>
      </c>
    </row>
    <row r="382" spans="1:12" x14ac:dyDescent="0.2">
      <c r="A382" s="7" t="s">
        <v>507</v>
      </c>
      <c r="B382" s="27">
        <v>43881</v>
      </c>
      <c r="C382" s="9" t="s">
        <v>24</v>
      </c>
      <c r="D382" s="9">
        <v>3</v>
      </c>
      <c r="E382" s="9" t="s">
        <v>4896</v>
      </c>
      <c r="F382" s="20" t="s">
        <v>4908</v>
      </c>
      <c r="G382" t="s">
        <v>4904</v>
      </c>
      <c r="H382" t="str">
        <f>VLOOKUP(E382,suppliers!$A$2:$B$18,2,)</f>
        <v>OTHER</v>
      </c>
      <c r="I382" t="str">
        <f>VLOOKUP(C382,Table_items[],2,FALSE)</f>
        <v>Irbesartan</v>
      </c>
      <c r="J382" t="str">
        <f>VLOOKUP(C382,Table_items[],3,FALSE)</f>
        <v>Obat Hipertensi</v>
      </c>
      <c r="K382" s="23">
        <f>VLOOKUP(C382,Table_items[],4,FALSE)</f>
        <v>108794</v>
      </c>
      <c r="L382" s="23">
        <f>VLOOKUP(C382,Table_items[],5,FALSE)</f>
        <v>109447</v>
      </c>
    </row>
    <row r="383" spans="1:12" x14ac:dyDescent="0.2">
      <c r="A383" s="11" t="s">
        <v>508</v>
      </c>
      <c r="B383" s="28">
        <v>43881</v>
      </c>
      <c r="C383" s="13" t="s">
        <v>16</v>
      </c>
      <c r="D383" s="13">
        <v>176</v>
      </c>
      <c r="E383" s="9" t="s">
        <v>4896</v>
      </c>
      <c r="F383" s="20" t="s">
        <v>4908</v>
      </c>
      <c r="G383" t="s">
        <v>4904</v>
      </c>
      <c r="H383" t="str">
        <f>VLOOKUP(E383,suppliers!$A$2:$B$18,2,)</f>
        <v>OTHER</v>
      </c>
      <c r="I383" t="str">
        <f>VLOOKUP(C383,Table_items[],2,FALSE)</f>
        <v>Ultraflu Box Isi 25 Strip</v>
      </c>
      <c r="J383" t="str">
        <f>VLOOKUP(C383,Table_items[],3,FALSE)</f>
        <v>Obat Batuk &amp; Pilek</v>
      </c>
      <c r="K383" s="23">
        <f>VLOOKUP(C383,Table_items[],4,FALSE)</f>
        <v>72500</v>
      </c>
      <c r="L383" s="23">
        <f>VLOOKUP(C383,Table_items[],5,FALSE)</f>
        <v>73805</v>
      </c>
    </row>
    <row r="384" spans="1:12" x14ac:dyDescent="0.2">
      <c r="A384" s="7" t="s">
        <v>509</v>
      </c>
      <c r="B384" s="27">
        <v>43881</v>
      </c>
      <c r="C384" s="9" t="s">
        <v>8</v>
      </c>
      <c r="D384" s="9">
        <v>21</v>
      </c>
      <c r="E384" s="9" t="s">
        <v>4896</v>
      </c>
      <c r="F384" s="20" t="s">
        <v>4908</v>
      </c>
      <c r="G384" t="s">
        <v>4904</v>
      </c>
      <c r="H384" t="str">
        <f>VLOOKUP(E384,suppliers!$A$2:$B$18,2,)</f>
        <v>OTHER</v>
      </c>
      <c r="I384" t="str">
        <f>VLOOKUP(C384,Table_items[],2,FALSE)</f>
        <v>Bisoprolol Ogb Dexa</v>
      </c>
      <c r="J384" t="str">
        <f>VLOOKUP(C384,Table_items[],3,FALSE)</f>
        <v>Obat Alergi</v>
      </c>
      <c r="K384" s="23">
        <f>VLOOKUP(C384,Table_items[],4,FALSE)</f>
        <v>10000</v>
      </c>
      <c r="L384" s="23">
        <f>VLOOKUP(C384,Table_items[],5,FALSE)</f>
        <v>10180</v>
      </c>
    </row>
    <row r="385" spans="1:12" x14ac:dyDescent="0.2">
      <c r="A385" s="11" t="s">
        <v>510</v>
      </c>
      <c r="B385" s="28">
        <v>43882</v>
      </c>
      <c r="C385" s="13" t="s">
        <v>9</v>
      </c>
      <c r="D385" s="13">
        <v>63</v>
      </c>
      <c r="E385" s="9" t="s">
        <v>4896</v>
      </c>
      <c r="F385" s="20" t="s">
        <v>4908</v>
      </c>
      <c r="G385" t="s">
        <v>4904</v>
      </c>
      <c r="H385" t="str">
        <f>VLOOKUP(E385,suppliers!$A$2:$B$18,2,)</f>
        <v>OTHER</v>
      </c>
      <c r="I385" t="str">
        <f>VLOOKUP(C385,Table_items[],2,FALSE)</f>
        <v>Bedak Heroxyn 150 gr</v>
      </c>
      <c r="J385" t="str">
        <f>VLOOKUP(C385,Table_items[],3,FALSE)</f>
        <v>Obat Alergi</v>
      </c>
      <c r="K385" s="23">
        <f>VLOOKUP(C385,Table_items[],4,FALSE)</f>
        <v>16950</v>
      </c>
      <c r="L385" s="23">
        <f>VLOOKUP(C385,Table_items[],5,FALSE)</f>
        <v>17170</v>
      </c>
    </row>
    <row r="386" spans="1:12" x14ac:dyDescent="0.2">
      <c r="A386" s="7" t="s">
        <v>511</v>
      </c>
      <c r="B386" s="27">
        <v>43882</v>
      </c>
      <c r="C386" s="9" t="s">
        <v>24</v>
      </c>
      <c r="D386" s="9">
        <v>50</v>
      </c>
      <c r="E386" s="9" t="s">
        <v>4896</v>
      </c>
      <c r="F386" s="20" t="s">
        <v>4908</v>
      </c>
      <c r="G386" t="s">
        <v>4904</v>
      </c>
      <c r="H386" t="str">
        <f>VLOOKUP(E386,suppliers!$A$2:$B$18,2,)</f>
        <v>OTHER</v>
      </c>
      <c r="I386" t="str">
        <f>VLOOKUP(C386,Table_items[],2,FALSE)</f>
        <v>Irbesartan</v>
      </c>
      <c r="J386" t="str">
        <f>VLOOKUP(C386,Table_items[],3,FALSE)</f>
        <v>Obat Hipertensi</v>
      </c>
      <c r="K386" s="23">
        <f>VLOOKUP(C386,Table_items[],4,FALSE)</f>
        <v>108794</v>
      </c>
      <c r="L386" s="23">
        <f>VLOOKUP(C386,Table_items[],5,FALSE)</f>
        <v>109447</v>
      </c>
    </row>
    <row r="387" spans="1:12" x14ac:dyDescent="0.2">
      <c r="A387" s="11" t="s">
        <v>512</v>
      </c>
      <c r="B387" s="28">
        <v>43882</v>
      </c>
      <c r="C387" s="13" t="s">
        <v>16</v>
      </c>
      <c r="D387" s="13">
        <v>358</v>
      </c>
      <c r="E387" s="9" t="s">
        <v>4896</v>
      </c>
      <c r="F387" s="20" t="s">
        <v>4896</v>
      </c>
      <c r="G387" t="s">
        <v>4904</v>
      </c>
      <c r="H387" t="str">
        <f>VLOOKUP(E387,suppliers!$A$2:$B$18,2,)</f>
        <v>OTHER</v>
      </c>
      <c r="I387" t="str">
        <f>VLOOKUP(C387,Table_items[],2,FALSE)</f>
        <v>Ultraflu Box Isi 25 Strip</v>
      </c>
      <c r="J387" t="str">
        <f>VLOOKUP(C387,Table_items[],3,FALSE)</f>
        <v>Obat Batuk &amp; Pilek</v>
      </c>
      <c r="K387" s="23">
        <f>VLOOKUP(C387,Table_items[],4,FALSE)</f>
        <v>72500</v>
      </c>
      <c r="L387" s="23">
        <f>VLOOKUP(C387,Table_items[],5,FALSE)</f>
        <v>73805</v>
      </c>
    </row>
    <row r="388" spans="1:12" x14ac:dyDescent="0.2">
      <c r="A388" s="7" t="s">
        <v>513</v>
      </c>
      <c r="B388" s="27">
        <v>43882</v>
      </c>
      <c r="C388" s="9" t="s">
        <v>40</v>
      </c>
      <c r="D388" s="9">
        <v>73</v>
      </c>
      <c r="E388" s="9" t="s">
        <v>4896</v>
      </c>
      <c r="F388" s="20" t="s">
        <v>4896</v>
      </c>
      <c r="G388" t="s">
        <v>4904</v>
      </c>
      <c r="H388" t="str">
        <f>VLOOKUP(E388,suppliers!$A$2:$B$18,2,)</f>
        <v>OTHER</v>
      </c>
      <c r="I388" t="str">
        <f>VLOOKUP(C388,Table_items[],2,FALSE)</f>
        <v>Paramex Tablet / Obat</v>
      </c>
      <c r="J388" t="str">
        <f>VLOOKUP(C388,Table_items[],3,FALSE)</f>
        <v>Obat Sakit Kepala &amp; Demam</v>
      </c>
      <c r="K388" s="23">
        <f>VLOOKUP(C388,Table_items[],4,FALSE)</f>
        <v>2560</v>
      </c>
      <c r="L388" s="23">
        <f>VLOOKUP(C388,Table_items[],5,FALSE)</f>
        <v>2586</v>
      </c>
    </row>
    <row r="389" spans="1:12" x14ac:dyDescent="0.2">
      <c r="A389" s="11" t="s">
        <v>514</v>
      </c>
      <c r="B389" s="28">
        <v>43882</v>
      </c>
      <c r="C389" s="13" t="s">
        <v>30</v>
      </c>
      <c r="D389" s="13">
        <v>90</v>
      </c>
      <c r="E389" s="9" t="s">
        <v>4896</v>
      </c>
      <c r="F389" s="20" t="s">
        <v>4908</v>
      </c>
      <c r="G389" t="s">
        <v>4904</v>
      </c>
      <c r="H389" t="str">
        <f>VLOOKUP(E389,suppliers!$A$2:$B$18,2,)</f>
        <v>OTHER</v>
      </c>
      <c r="I389" t="str">
        <f>VLOOKUP(C389,Table_items[],2,FALSE)</f>
        <v>Koolfever</v>
      </c>
      <c r="J389" t="str">
        <f>VLOOKUP(C389,Table_items[],3,FALSE)</f>
        <v>Obat Sakit Kepala &amp; Demam</v>
      </c>
      <c r="K389" s="23">
        <f>VLOOKUP(C389,Table_items[],4,FALSE)</f>
        <v>7500</v>
      </c>
      <c r="L389" s="23">
        <f>VLOOKUP(C389,Table_items[],5,FALSE)</f>
        <v>7620</v>
      </c>
    </row>
    <row r="390" spans="1:12" x14ac:dyDescent="0.2">
      <c r="A390" s="7" t="s">
        <v>515</v>
      </c>
      <c r="B390" s="27">
        <v>43882</v>
      </c>
      <c r="C390" s="9" t="s">
        <v>35</v>
      </c>
      <c r="D390" s="9">
        <v>382</v>
      </c>
      <c r="E390" s="9" t="s">
        <v>4896</v>
      </c>
      <c r="F390" s="20" t="s">
        <v>4908</v>
      </c>
      <c r="G390" t="s">
        <v>4904</v>
      </c>
      <c r="H390" t="str">
        <f>VLOOKUP(E390,suppliers!$A$2:$B$18,2,)</f>
        <v>OTHER</v>
      </c>
      <c r="I390" t="str">
        <f>VLOOKUP(C390,Table_items[],2,FALSE)</f>
        <v>Proris Ibuprofen</v>
      </c>
      <c r="J390" t="str">
        <f>VLOOKUP(C390,Table_items[],3,FALSE)</f>
        <v>Obat Sakit Kepala &amp; Demam</v>
      </c>
      <c r="K390" s="23">
        <f>VLOOKUP(C390,Table_items[],4,FALSE)</f>
        <v>25000</v>
      </c>
      <c r="L390" s="23">
        <f>VLOOKUP(C390,Table_items[],5,FALSE)</f>
        <v>25275</v>
      </c>
    </row>
    <row r="391" spans="1:12" x14ac:dyDescent="0.2">
      <c r="A391" s="11" t="s">
        <v>516</v>
      </c>
      <c r="B391" s="28">
        <v>43883</v>
      </c>
      <c r="C391" s="13" t="s">
        <v>12</v>
      </c>
      <c r="D391" s="13">
        <v>43</v>
      </c>
      <c r="E391" s="9" t="s">
        <v>4896</v>
      </c>
      <c r="F391" s="20" t="s">
        <v>4908</v>
      </c>
      <c r="G391" t="s">
        <v>4904</v>
      </c>
      <c r="H391" t="str">
        <f>VLOOKUP(E391,suppliers!$A$2:$B$18,2,)</f>
        <v>OTHER</v>
      </c>
      <c r="I391" t="str">
        <f>VLOOKUP(C391,Table_items[],2,FALSE)</f>
        <v>Decolsen 1 Strip 4 Tablet</v>
      </c>
      <c r="J391" t="str">
        <f>VLOOKUP(C391,Table_items[],3,FALSE)</f>
        <v>Obat Batuk &amp; Pilek</v>
      </c>
      <c r="K391" s="23">
        <f>VLOOKUP(C391,Table_items[],4,FALSE)</f>
        <v>2886</v>
      </c>
      <c r="L391" s="23">
        <f>VLOOKUP(C391,Table_items[],5,FALSE)</f>
        <v>2915</v>
      </c>
    </row>
    <row r="392" spans="1:12" x14ac:dyDescent="0.2">
      <c r="A392" s="7" t="s">
        <v>517</v>
      </c>
      <c r="B392" s="27">
        <v>43883</v>
      </c>
      <c r="C392" s="9" t="s">
        <v>12</v>
      </c>
      <c r="D392" s="9">
        <v>60</v>
      </c>
      <c r="E392" s="9" t="s">
        <v>4896</v>
      </c>
      <c r="F392" s="20" t="s">
        <v>4908</v>
      </c>
      <c r="G392" t="s">
        <v>4904</v>
      </c>
      <c r="H392" t="str">
        <f>VLOOKUP(E392,suppliers!$A$2:$B$18,2,)</f>
        <v>OTHER</v>
      </c>
      <c r="I392" t="str">
        <f>VLOOKUP(C392,Table_items[],2,FALSE)</f>
        <v>Decolsen 1 Strip 4 Tablet</v>
      </c>
      <c r="J392" t="str">
        <f>VLOOKUP(C392,Table_items[],3,FALSE)</f>
        <v>Obat Batuk &amp; Pilek</v>
      </c>
      <c r="K392" s="23">
        <f>VLOOKUP(C392,Table_items[],4,FALSE)</f>
        <v>2886</v>
      </c>
      <c r="L392" s="23">
        <f>VLOOKUP(C392,Table_items[],5,FALSE)</f>
        <v>2915</v>
      </c>
    </row>
    <row r="393" spans="1:12" x14ac:dyDescent="0.2">
      <c r="A393" s="11" t="s">
        <v>518</v>
      </c>
      <c r="B393" s="28">
        <v>43883</v>
      </c>
      <c r="C393" s="13" t="s">
        <v>16</v>
      </c>
      <c r="D393" s="13">
        <v>24</v>
      </c>
      <c r="E393" s="9" t="s">
        <v>4896</v>
      </c>
      <c r="F393" s="20" t="s">
        <v>4908</v>
      </c>
      <c r="G393" t="s">
        <v>4904</v>
      </c>
      <c r="H393" t="str">
        <f>VLOOKUP(E393,suppliers!$A$2:$B$18,2,)</f>
        <v>OTHER</v>
      </c>
      <c r="I393" t="str">
        <f>VLOOKUP(C393,Table_items[],2,FALSE)</f>
        <v>Ultraflu Box Isi 25 Strip</v>
      </c>
      <c r="J393" t="str">
        <f>VLOOKUP(C393,Table_items[],3,FALSE)</f>
        <v>Obat Batuk &amp; Pilek</v>
      </c>
      <c r="K393" s="23">
        <f>VLOOKUP(C393,Table_items[],4,FALSE)</f>
        <v>72500</v>
      </c>
      <c r="L393" s="23">
        <f>VLOOKUP(C393,Table_items[],5,FALSE)</f>
        <v>73805</v>
      </c>
    </row>
    <row r="394" spans="1:12" x14ac:dyDescent="0.2">
      <c r="A394" s="7" t="s">
        <v>519</v>
      </c>
      <c r="B394" s="27">
        <v>43884</v>
      </c>
      <c r="C394" s="9" t="s">
        <v>12</v>
      </c>
      <c r="D394" s="9">
        <v>95</v>
      </c>
      <c r="E394" s="9" t="s">
        <v>4896</v>
      </c>
      <c r="F394" s="20" t="s">
        <v>4908</v>
      </c>
      <c r="G394" t="s">
        <v>4904</v>
      </c>
      <c r="H394" t="str">
        <f>VLOOKUP(E394,suppliers!$A$2:$B$18,2,)</f>
        <v>OTHER</v>
      </c>
      <c r="I394" t="str">
        <f>VLOOKUP(C394,Table_items[],2,FALSE)</f>
        <v>Decolsen 1 Strip 4 Tablet</v>
      </c>
      <c r="J394" t="str">
        <f>VLOOKUP(C394,Table_items[],3,FALSE)</f>
        <v>Obat Batuk &amp; Pilek</v>
      </c>
      <c r="K394" s="23">
        <f>VLOOKUP(C394,Table_items[],4,FALSE)</f>
        <v>2886</v>
      </c>
      <c r="L394" s="23">
        <f>VLOOKUP(C394,Table_items[],5,FALSE)</f>
        <v>2915</v>
      </c>
    </row>
    <row r="395" spans="1:12" x14ac:dyDescent="0.2">
      <c r="A395" s="11" t="s">
        <v>520</v>
      </c>
      <c r="B395" s="28">
        <v>43884</v>
      </c>
      <c r="C395" s="13" t="s">
        <v>24</v>
      </c>
      <c r="D395" s="13">
        <v>22</v>
      </c>
      <c r="E395" s="9" t="s">
        <v>4896</v>
      </c>
      <c r="F395" s="20" t="s">
        <v>4908</v>
      </c>
      <c r="G395" t="s">
        <v>4904</v>
      </c>
      <c r="H395" t="str">
        <f>VLOOKUP(E395,suppliers!$A$2:$B$18,2,)</f>
        <v>OTHER</v>
      </c>
      <c r="I395" t="str">
        <f>VLOOKUP(C395,Table_items[],2,FALSE)</f>
        <v>Irbesartan</v>
      </c>
      <c r="J395" t="str">
        <f>VLOOKUP(C395,Table_items[],3,FALSE)</f>
        <v>Obat Hipertensi</v>
      </c>
      <c r="K395" s="23">
        <f>VLOOKUP(C395,Table_items[],4,FALSE)</f>
        <v>108794</v>
      </c>
      <c r="L395" s="23">
        <f>VLOOKUP(C395,Table_items[],5,FALSE)</f>
        <v>109447</v>
      </c>
    </row>
    <row r="396" spans="1:12" x14ac:dyDescent="0.2">
      <c r="A396" s="7" t="s">
        <v>521</v>
      </c>
      <c r="B396" s="27">
        <v>43884</v>
      </c>
      <c r="C396" s="9" t="s">
        <v>38</v>
      </c>
      <c r="D396" s="9">
        <v>19</v>
      </c>
      <c r="E396" s="9" t="s">
        <v>4896</v>
      </c>
      <c r="F396" s="20" t="s">
        <v>4908</v>
      </c>
      <c r="G396" t="s">
        <v>4904</v>
      </c>
      <c r="H396" t="str">
        <f>VLOOKUP(E396,suppliers!$A$2:$B$18,2,)</f>
        <v>OTHER</v>
      </c>
      <c r="I396" t="str">
        <f>VLOOKUP(C396,Table_items[],2,FALSE)</f>
        <v>Sanmol 500 MG 4 Tablet</v>
      </c>
      <c r="J396" t="str">
        <f>VLOOKUP(C396,Table_items[],3,FALSE)</f>
        <v>Obat Sakit Kepala &amp; Demam</v>
      </c>
      <c r="K396" s="23">
        <f>VLOOKUP(C396,Table_items[],4,FALSE)</f>
        <v>1600</v>
      </c>
      <c r="L396" s="23">
        <f>VLOOKUP(C396,Table_items[],5,FALSE)</f>
        <v>1619</v>
      </c>
    </row>
    <row r="397" spans="1:12" x14ac:dyDescent="0.2">
      <c r="A397" s="11" t="s">
        <v>522</v>
      </c>
      <c r="B397" s="28">
        <v>43884</v>
      </c>
      <c r="C397" s="13" t="s">
        <v>22</v>
      </c>
      <c r="D397" s="13">
        <v>52</v>
      </c>
      <c r="E397" s="9" t="s">
        <v>4896</v>
      </c>
      <c r="F397" s="20" t="s">
        <v>4908</v>
      </c>
      <c r="G397" t="s">
        <v>4904</v>
      </c>
      <c r="H397" t="str">
        <f>VLOOKUP(E397,suppliers!$A$2:$B$18,2,)</f>
        <v>OTHER</v>
      </c>
      <c r="I397" t="str">
        <f>VLOOKUP(C397,Table_items[],2,FALSE)</f>
        <v>Candesartan Ogb Dexa</v>
      </c>
      <c r="J397" t="str">
        <f>VLOOKUP(C397,Table_items[],3,FALSE)</f>
        <v>Obat Hipertensi</v>
      </c>
      <c r="K397" s="23">
        <f>VLOOKUP(C397,Table_items[],4,FALSE)</f>
        <v>5000</v>
      </c>
      <c r="L397" s="23">
        <f>VLOOKUP(C397,Table_items[],5,FALSE)</f>
        <v>5095</v>
      </c>
    </row>
    <row r="398" spans="1:12" x14ac:dyDescent="0.2">
      <c r="A398" s="7" t="s">
        <v>523</v>
      </c>
      <c r="B398" s="27">
        <v>43885</v>
      </c>
      <c r="C398" s="9" t="s">
        <v>41</v>
      </c>
      <c r="D398" s="9">
        <v>14</v>
      </c>
      <c r="E398" s="9" t="s">
        <v>4896</v>
      </c>
      <c r="F398" s="20" t="s">
        <v>4908</v>
      </c>
      <c r="G398" t="s">
        <v>4904</v>
      </c>
      <c r="H398" t="str">
        <f>VLOOKUP(E398,suppliers!$A$2:$B$18,2,)</f>
        <v>OTHER</v>
      </c>
      <c r="I398" t="str">
        <f>VLOOKUP(C398,Table_items[],2,FALSE)</f>
        <v>Otilon Ear Drops 8 mL</v>
      </c>
      <c r="J398" t="str">
        <f>VLOOKUP(C398,Table_items[],3,FALSE)</f>
        <v>Obat Telinga</v>
      </c>
      <c r="K398" s="23">
        <f>VLOOKUP(C398,Table_items[],4,FALSE)</f>
        <v>55000</v>
      </c>
      <c r="L398" s="23">
        <f>VLOOKUP(C398,Table_items[],5,FALSE)</f>
        <v>55935</v>
      </c>
    </row>
    <row r="399" spans="1:12" x14ac:dyDescent="0.2">
      <c r="A399" s="11" t="s">
        <v>524</v>
      </c>
      <c r="B399" s="28">
        <v>43885</v>
      </c>
      <c r="C399" s="13" t="s">
        <v>28</v>
      </c>
      <c r="D399" s="13">
        <v>256</v>
      </c>
      <c r="E399" s="9" t="s">
        <v>4896</v>
      </c>
      <c r="F399" s="20" t="s">
        <v>4908</v>
      </c>
      <c r="G399" t="s">
        <v>4904</v>
      </c>
      <c r="H399" t="str">
        <f>VLOOKUP(E399,suppliers!$A$2:$B$18,2,)</f>
        <v>OTHER</v>
      </c>
      <c r="I399" t="str">
        <f>VLOOKUP(C399,Table_items[],2,FALSE)</f>
        <v>Hyperchol 100 MG 12 KPS</v>
      </c>
      <c r="J399" t="str">
        <f>VLOOKUP(C399,Table_items[],3,FALSE)</f>
        <v>Obat Kolesterol</v>
      </c>
      <c r="K399" s="23">
        <f>VLOOKUP(C399,Table_items[],4,FALSE)</f>
        <v>42800</v>
      </c>
      <c r="L399" s="23">
        <f>VLOOKUP(C399,Table_items[],5,FALSE)</f>
        <v>43442</v>
      </c>
    </row>
    <row r="400" spans="1:12" x14ac:dyDescent="0.2">
      <c r="A400" s="7" t="s">
        <v>525</v>
      </c>
      <c r="B400" s="27">
        <v>43885</v>
      </c>
      <c r="C400" s="9" t="s">
        <v>7</v>
      </c>
      <c r="D400" s="9">
        <v>60</v>
      </c>
      <c r="E400" s="9" t="s">
        <v>4896</v>
      </c>
      <c r="F400" s="20" t="s">
        <v>4908</v>
      </c>
      <c r="G400" t="s">
        <v>4904</v>
      </c>
      <c r="H400" t="str">
        <f>VLOOKUP(E400,suppliers!$A$2:$B$18,2,)</f>
        <v>OTHER</v>
      </c>
      <c r="I400" t="str">
        <f>VLOOKUP(C400,Table_items[],2,FALSE)</f>
        <v>Acetylcysteine Mahakam 200 mg</v>
      </c>
      <c r="J400" t="str">
        <f>VLOOKUP(C400,Table_items[],3,FALSE)</f>
        <v>Obat Alergi</v>
      </c>
      <c r="K400" s="23">
        <f>VLOOKUP(C400,Table_items[],4,FALSE)</f>
        <v>33000</v>
      </c>
      <c r="L400" s="23">
        <f>VLOOKUP(C400,Table_items[],5,FALSE)</f>
        <v>33330</v>
      </c>
    </row>
    <row r="401" spans="1:12" x14ac:dyDescent="0.2">
      <c r="A401" s="11" t="s">
        <v>526</v>
      </c>
      <c r="B401" s="28">
        <v>43885</v>
      </c>
      <c r="C401" s="13" t="s">
        <v>35</v>
      </c>
      <c r="D401" s="13">
        <v>66</v>
      </c>
      <c r="E401" s="9" t="s">
        <v>4896</v>
      </c>
      <c r="F401" s="20" t="s">
        <v>4908</v>
      </c>
      <c r="G401" t="s">
        <v>4904</v>
      </c>
      <c r="H401" t="str">
        <f>VLOOKUP(E401,suppliers!$A$2:$B$18,2,)</f>
        <v>OTHER</v>
      </c>
      <c r="I401" t="str">
        <f>VLOOKUP(C401,Table_items[],2,FALSE)</f>
        <v>Proris Ibuprofen</v>
      </c>
      <c r="J401" t="str">
        <f>VLOOKUP(C401,Table_items[],3,FALSE)</f>
        <v>Obat Sakit Kepala &amp; Demam</v>
      </c>
      <c r="K401" s="23">
        <f>VLOOKUP(C401,Table_items[],4,FALSE)</f>
        <v>25000</v>
      </c>
      <c r="L401" s="23">
        <f>VLOOKUP(C401,Table_items[],5,FALSE)</f>
        <v>25275</v>
      </c>
    </row>
    <row r="402" spans="1:12" x14ac:dyDescent="0.2">
      <c r="A402" s="7" t="s">
        <v>527</v>
      </c>
      <c r="B402" s="27">
        <v>43886</v>
      </c>
      <c r="C402" s="9" t="s">
        <v>12</v>
      </c>
      <c r="D402" s="9">
        <v>46</v>
      </c>
      <c r="E402" s="9" t="s">
        <v>4896</v>
      </c>
      <c r="F402" s="20" t="s">
        <v>4908</v>
      </c>
      <c r="G402" t="s">
        <v>4904</v>
      </c>
      <c r="H402" t="str">
        <f>VLOOKUP(E402,suppliers!$A$2:$B$18,2,)</f>
        <v>OTHER</v>
      </c>
      <c r="I402" t="str">
        <f>VLOOKUP(C402,Table_items[],2,FALSE)</f>
        <v>Decolsen 1 Strip 4 Tablet</v>
      </c>
      <c r="J402" t="str">
        <f>VLOOKUP(C402,Table_items[],3,FALSE)</f>
        <v>Obat Batuk &amp; Pilek</v>
      </c>
      <c r="K402" s="23">
        <f>VLOOKUP(C402,Table_items[],4,FALSE)</f>
        <v>2886</v>
      </c>
      <c r="L402" s="23">
        <f>VLOOKUP(C402,Table_items[],5,FALSE)</f>
        <v>2915</v>
      </c>
    </row>
    <row r="403" spans="1:12" x14ac:dyDescent="0.2">
      <c r="A403" s="11" t="s">
        <v>528</v>
      </c>
      <c r="B403" s="28">
        <v>43886</v>
      </c>
      <c r="C403" s="13" t="s">
        <v>28</v>
      </c>
      <c r="D403" s="13">
        <v>168</v>
      </c>
      <c r="E403" s="9" t="s">
        <v>4896</v>
      </c>
      <c r="F403" s="20" t="s">
        <v>4908</v>
      </c>
      <c r="G403" t="s">
        <v>4904</v>
      </c>
      <c r="H403" t="str">
        <f>VLOOKUP(E403,suppliers!$A$2:$B$18,2,)</f>
        <v>OTHER</v>
      </c>
      <c r="I403" t="str">
        <f>VLOOKUP(C403,Table_items[],2,FALSE)</f>
        <v>Hyperchol 100 MG 12 KPS</v>
      </c>
      <c r="J403" t="str">
        <f>VLOOKUP(C403,Table_items[],3,FALSE)</f>
        <v>Obat Kolesterol</v>
      </c>
      <c r="K403" s="23">
        <f>VLOOKUP(C403,Table_items[],4,FALSE)</f>
        <v>42800</v>
      </c>
      <c r="L403" s="23">
        <f>VLOOKUP(C403,Table_items[],5,FALSE)</f>
        <v>43442</v>
      </c>
    </row>
    <row r="404" spans="1:12" x14ac:dyDescent="0.2">
      <c r="A404" s="7" t="s">
        <v>529</v>
      </c>
      <c r="B404" s="27">
        <v>43886</v>
      </c>
      <c r="C404" s="9" t="s">
        <v>28</v>
      </c>
      <c r="D404" s="9">
        <v>18</v>
      </c>
      <c r="E404" s="9" t="s">
        <v>4896</v>
      </c>
      <c r="F404" s="20" t="s">
        <v>4908</v>
      </c>
      <c r="G404" t="s">
        <v>4904</v>
      </c>
      <c r="H404" t="str">
        <f>VLOOKUP(E404,suppliers!$A$2:$B$18,2,)</f>
        <v>OTHER</v>
      </c>
      <c r="I404" t="str">
        <f>VLOOKUP(C404,Table_items[],2,FALSE)</f>
        <v>Hyperchol 100 MG 12 KPS</v>
      </c>
      <c r="J404" t="str">
        <f>VLOOKUP(C404,Table_items[],3,FALSE)</f>
        <v>Obat Kolesterol</v>
      </c>
      <c r="K404" s="23">
        <f>VLOOKUP(C404,Table_items[],4,FALSE)</f>
        <v>42800</v>
      </c>
      <c r="L404" s="23">
        <f>VLOOKUP(C404,Table_items[],5,FALSE)</f>
        <v>43442</v>
      </c>
    </row>
    <row r="405" spans="1:12" x14ac:dyDescent="0.2">
      <c r="A405" s="11" t="s">
        <v>530</v>
      </c>
      <c r="B405" s="28">
        <v>43886</v>
      </c>
      <c r="C405" s="13" t="s">
        <v>20</v>
      </c>
      <c r="D405" s="13">
        <v>40</v>
      </c>
      <c r="E405" s="9" t="s">
        <v>4896</v>
      </c>
      <c r="F405" s="20" t="s">
        <v>4908</v>
      </c>
      <c r="G405" t="s">
        <v>4905</v>
      </c>
      <c r="H405" t="str">
        <f>VLOOKUP(E405,suppliers!$A$2:$B$18,2,)</f>
        <v>OTHER</v>
      </c>
      <c r="I405" t="str">
        <f>VLOOKUP(C405,Table_items[],2,FALSE)</f>
        <v>Carditens</v>
      </c>
      <c r="J405" t="str">
        <f>VLOOKUP(C405,Table_items[],3,FALSE)</f>
        <v>Obat Hipertensi</v>
      </c>
      <c r="K405" s="23">
        <f>VLOOKUP(C405,Table_items[],4,FALSE)</f>
        <v>100000</v>
      </c>
      <c r="L405" s="23">
        <f>VLOOKUP(C405,Table_items[],5,FALSE)</f>
        <v>100900</v>
      </c>
    </row>
    <row r="406" spans="1:12" x14ac:dyDescent="0.2">
      <c r="A406" s="7" t="s">
        <v>531</v>
      </c>
      <c r="B406" s="27">
        <v>43886</v>
      </c>
      <c r="C406" s="9" t="s">
        <v>14</v>
      </c>
      <c r="D406" s="9">
        <v>3</v>
      </c>
      <c r="E406" s="9" t="s">
        <v>4896</v>
      </c>
      <c r="F406" s="20" t="s">
        <v>4908</v>
      </c>
      <c r="G406" t="s">
        <v>4904</v>
      </c>
      <c r="H406" t="str">
        <f>VLOOKUP(E406,suppliers!$A$2:$B$18,2,)</f>
        <v>OTHER</v>
      </c>
      <c r="I406" t="str">
        <f>VLOOKUP(C406,Table_items[],2,FALSE)</f>
        <v>Lo Han Kuo Infusion 12</v>
      </c>
      <c r="J406" t="str">
        <f>VLOOKUP(C406,Table_items[],3,FALSE)</f>
        <v>Obat Batuk &amp; Pilek</v>
      </c>
      <c r="K406" s="23">
        <f>VLOOKUP(C406,Table_items[],4,FALSE)</f>
        <v>23869</v>
      </c>
      <c r="L406" s="23">
        <f>VLOOKUP(C406,Table_items[],5,FALSE)</f>
        <v>24179</v>
      </c>
    </row>
    <row r="407" spans="1:12" x14ac:dyDescent="0.2">
      <c r="A407" s="11" t="s">
        <v>532</v>
      </c>
      <c r="B407" s="28">
        <v>43886</v>
      </c>
      <c r="C407" s="13" t="s">
        <v>14</v>
      </c>
      <c r="D407" s="13">
        <v>258</v>
      </c>
      <c r="E407" s="9" t="s">
        <v>4896</v>
      </c>
      <c r="F407" s="20" t="s">
        <v>4908</v>
      </c>
      <c r="G407" t="s">
        <v>4904</v>
      </c>
      <c r="H407" t="str">
        <f>VLOOKUP(E407,suppliers!$A$2:$B$18,2,)</f>
        <v>OTHER</v>
      </c>
      <c r="I407" t="str">
        <f>VLOOKUP(C407,Table_items[],2,FALSE)</f>
        <v>Lo Han Kuo Infusion 12</v>
      </c>
      <c r="J407" t="str">
        <f>VLOOKUP(C407,Table_items[],3,FALSE)</f>
        <v>Obat Batuk &amp; Pilek</v>
      </c>
      <c r="K407" s="23">
        <f>VLOOKUP(C407,Table_items[],4,FALSE)</f>
        <v>23869</v>
      </c>
      <c r="L407" s="23">
        <f>VLOOKUP(C407,Table_items[],5,FALSE)</f>
        <v>24179</v>
      </c>
    </row>
    <row r="408" spans="1:12" x14ac:dyDescent="0.2">
      <c r="A408" s="7" t="s">
        <v>533</v>
      </c>
      <c r="B408" s="27">
        <v>43886</v>
      </c>
      <c r="C408" s="9" t="s">
        <v>14</v>
      </c>
      <c r="D408" s="9">
        <v>7</v>
      </c>
      <c r="E408" s="9" t="s">
        <v>4896</v>
      </c>
      <c r="F408" s="20" t="s">
        <v>4908</v>
      </c>
      <c r="G408" t="s">
        <v>4904</v>
      </c>
      <c r="H408" t="str">
        <f>VLOOKUP(E408,suppliers!$A$2:$B$18,2,)</f>
        <v>OTHER</v>
      </c>
      <c r="I408" t="str">
        <f>VLOOKUP(C408,Table_items[],2,FALSE)</f>
        <v>Lo Han Kuo Infusion 12</v>
      </c>
      <c r="J408" t="str">
        <f>VLOOKUP(C408,Table_items[],3,FALSE)</f>
        <v>Obat Batuk &amp; Pilek</v>
      </c>
      <c r="K408" s="23">
        <f>VLOOKUP(C408,Table_items[],4,FALSE)</f>
        <v>23869</v>
      </c>
      <c r="L408" s="23">
        <f>VLOOKUP(C408,Table_items[],5,FALSE)</f>
        <v>24179</v>
      </c>
    </row>
    <row r="409" spans="1:12" x14ac:dyDescent="0.2">
      <c r="A409" s="11" t="s">
        <v>534</v>
      </c>
      <c r="B409" s="28">
        <v>43886</v>
      </c>
      <c r="C409" s="13" t="s">
        <v>5</v>
      </c>
      <c r="D409" s="13">
        <v>3</v>
      </c>
      <c r="E409" s="9" t="s">
        <v>4896</v>
      </c>
      <c r="F409" s="20" t="s">
        <v>4908</v>
      </c>
      <c r="G409" t="s">
        <v>4904</v>
      </c>
      <c r="H409" t="str">
        <f>VLOOKUP(E409,suppliers!$A$2:$B$18,2,)</f>
        <v>OTHER</v>
      </c>
      <c r="I409" t="str">
        <f>VLOOKUP(C409,Table_items[],2,FALSE)</f>
        <v>Ozen 10 MG Blister</v>
      </c>
      <c r="J409" t="str">
        <f>VLOOKUP(C409,Table_items[],3,FALSE)</f>
        <v>Obat Alergi</v>
      </c>
      <c r="K409" s="23">
        <f>VLOOKUP(C409,Table_items[],4,FALSE)</f>
        <v>18611</v>
      </c>
      <c r="L409" s="23">
        <f>VLOOKUP(C409,Table_items[],5,FALSE)</f>
        <v>18816</v>
      </c>
    </row>
    <row r="410" spans="1:12" x14ac:dyDescent="0.2">
      <c r="A410" s="7" t="s">
        <v>535</v>
      </c>
      <c r="B410" s="27">
        <v>43887</v>
      </c>
      <c r="C410" s="9" t="s">
        <v>37</v>
      </c>
      <c r="D410" s="9">
        <v>5</v>
      </c>
      <c r="E410" s="9" t="s">
        <v>4896</v>
      </c>
      <c r="F410" s="20" t="s">
        <v>4908</v>
      </c>
      <c r="G410" t="s">
        <v>4904</v>
      </c>
      <c r="H410" t="str">
        <f>VLOOKUP(E410,suppliers!$A$2:$B$18,2,)</f>
        <v>OTHER</v>
      </c>
      <c r="I410" t="str">
        <f>VLOOKUP(C410,Table_items[],2,FALSE)</f>
        <v>Bodrex Extra</v>
      </c>
      <c r="J410" t="str">
        <f>VLOOKUP(C410,Table_items[],3,FALSE)</f>
        <v>Obat Sakit Kepala &amp; Demam</v>
      </c>
      <c r="K410" s="23">
        <f>VLOOKUP(C410,Table_items[],4,FALSE)</f>
        <v>50788</v>
      </c>
      <c r="L410" s="23">
        <f>VLOOKUP(C410,Table_items[],5,FALSE)</f>
        <v>51753</v>
      </c>
    </row>
    <row r="411" spans="1:12" x14ac:dyDescent="0.2">
      <c r="A411" s="11" t="s">
        <v>536</v>
      </c>
      <c r="B411" s="28">
        <v>43887</v>
      </c>
      <c r="C411" s="13" t="s">
        <v>37</v>
      </c>
      <c r="D411" s="13">
        <v>43</v>
      </c>
      <c r="E411" s="9" t="s">
        <v>4896</v>
      </c>
      <c r="F411" s="20" t="s">
        <v>4908</v>
      </c>
      <c r="G411" t="s">
        <v>4904</v>
      </c>
      <c r="H411" t="str">
        <f>VLOOKUP(E411,suppliers!$A$2:$B$18,2,)</f>
        <v>OTHER</v>
      </c>
      <c r="I411" t="str">
        <f>VLOOKUP(C411,Table_items[],2,FALSE)</f>
        <v>Bodrex Extra</v>
      </c>
      <c r="J411" t="str">
        <f>VLOOKUP(C411,Table_items[],3,FALSE)</f>
        <v>Obat Sakit Kepala &amp; Demam</v>
      </c>
      <c r="K411" s="23">
        <f>VLOOKUP(C411,Table_items[],4,FALSE)</f>
        <v>50788</v>
      </c>
      <c r="L411" s="23">
        <f>VLOOKUP(C411,Table_items[],5,FALSE)</f>
        <v>51753</v>
      </c>
    </row>
    <row r="412" spans="1:12" x14ac:dyDescent="0.2">
      <c r="A412" s="7" t="s">
        <v>537</v>
      </c>
      <c r="B412" s="27">
        <v>43887</v>
      </c>
      <c r="C412" s="9" t="s">
        <v>38</v>
      </c>
      <c r="D412" s="9">
        <v>43</v>
      </c>
      <c r="E412" s="9" t="s">
        <v>4896</v>
      </c>
      <c r="F412" s="20" t="s">
        <v>4908</v>
      </c>
      <c r="G412" t="s">
        <v>4904</v>
      </c>
      <c r="H412" t="str">
        <f>VLOOKUP(E412,suppliers!$A$2:$B$18,2,)</f>
        <v>OTHER</v>
      </c>
      <c r="I412" t="str">
        <f>VLOOKUP(C412,Table_items[],2,FALSE)</f>
        <v>Sanmol 500 MG 4 Tablet</v>
      </c>
      <c r="J412" t="str">
        <f>VLOOKUP(C412,Table_items[],3,FALSE)</f>
        <v>Obat Sakit Kepala &amp; Demam</v>
      </c>
      <c r="K412" s="23">
        <f>VLOOKUP(C412,Table_items[],4,FALSE)</f>
        <v>1600</v>
      </c>
      <c r="L412" s="23">
        <f>VLOOKUP(C412,Table_items[],5,FALSE)</f>
        <v>1619</v>
      </c>
    </row>
    <row r="413" spans="1:12" x14ac:dyDescent="0.2">
      <c r="A413" s="11" t="s">
        <v>538</v>
      </c>
      <c r="B413" s="28">
        <v>43887</v>
      </c>
      <c r="C413" s="13" t="s">
        <v>22</v>
      </c>
      <c r="D413" s="13">
        <v>45</v>
      </c>
      <c r="E413" s="9" t="s">
        <v>4896</v>
      </c>
      <c r="F413" s="20" t="s">
        <v>4908</v>
      </c>
      <c r="G413" t="s">
        <v>4904</v>
      </c>
      <c r="H413" t="str">
        <f>VLOOKUP(E413,suppliers!$A$2:$B$18,2,)</f>
        <v>OTHER</v>
      </c>
      <c r="I413" t="str">
        <f>VLOOKUP(C413,Table_items[],2,FALSE)</f>
        <v>Candesartan Ogb Dexa</v>
      </c>
      <c r="J413" t="str">
        <f>VLOOKUP(C413,Table_items[],3,FALSE)</f>
        <v>Obat Hipertensi</v>
      </c>
      <c r="K413" s="23">
        <f>VLOOKUP(C413,Table_items[],4,FALSE)</f>
        <v>5000</v>
      </c>
      <c r="L413" s="23">
        <f>VLOOKUP(C413,Table_items[],5,FALSE)</f>
        <v>5095</v>
      </c>
    </row>
    <row r="414" spans="1:12" x14ac:dyDescent="0.2">
      <c r="A414" s="7" t="s">
        <v>539</v>
      </c>
      <c r="B414" s="27">
        <v>43887</v>
      </c>
      <c r="C414" s="9" t="s">
        <v>10</v>
      </c>
      <c r="D414" s="9">
        <v>78</v>
      </c>
      <c r="E414" s="9" t="s">
        <v>4896</v>
      </c>
      <c r="F414" s="20" t="s">
        <v>4908</v>
      </c>
      <c r="G414" t="s">
        <v>4904</v>
      </c>
      <c r="H414" t="str">
        <f>VLOOKUP(E414,suppliers!$A$2:$B$18,2,)</f>
        <v>OTHER</v>
      </c>
      <c r="I414" t="str">
        <f>VLOOKUP(C414,Table_items[],2,FALSE)</f>
        <v>Dexteem Box Plus 100 Tablet</v>
      </c>
      <c r="J414" t="str">
        <f>VLOOKUP(C414,Table_items[],3,FALSE)</f>
        <v>Obat Alergi</v>
      </c>
      <c r="K414" s="23">
        <f>VLOOKUP(C414,Table_items[],4,FALSE)</f>
        <v>25322</v>
      </c>
      <c r="L414" s="23">
        <f>VLOOKUP(C414,Table_items[],5,FALSE)</f>
        <v>25449</v>
      </c>
    </row>
    <row r="415" spans="1:12" x14ac:dyDescent="0.2">
      <c r="A415" s="11" t="s">
        <v>540</v>
      </c>
      <c r="B415" s="28">
        <v>43887</v>
      </c>
      <c r="C415" s="13" t="s">
        <v>8</v>
      </c>
      <c r="D415" s="13">
        <v>16</v>
      </c>
      <c r="E415" s="9" t="s">
        <v>4896</v>
      </c>
      <c r="F415" s="20" t="s">
        <v>4908</v>
      </c>
      <c r="G415" t="s">
        <v>4904</v>
      </c>
      <c r="H415" t="str">
        <f>VLOOKUP(E415,suppliers!$A$2:$B$18,2,)</f>
        <v>OTHER</v>
      </c>
      <c r="I415" t="str">
        <f>VLOOKUP(C415,Table_items[],2,FALSE)</f>
        <v>Bisoprolol Ogb Dexa</v>
      </c>
      <c r="J415" t="str">
        <f>VLOOKUP(C415,Table_items[],3,FALSE)</f>
        <v>Obat Alergi</v>
      </c>
      <c r="K415" s="23">
        <f>VLOOKUP(C415,Table_items[],4,FALSE)</f>
        <v>10000</v>
      </c>
      <c r="L415" s="23">
        <f>VLOOKUP(C415,Table_items[],5,FALSE)</f>
        <v>10180</v>
      </c>
    </row>
    <row r="416" spans="1:12" x14ac:dyDescent="0.2">
      <c r="A416" s="7" t="s">
        <v>541</v>
      </c>
      <c r="B416" s="27">
        <v>43887</v>
      </c>
      <c r="C416" s="9" t="s">
        <v>23</v>
      </c>
      <c r="D416" s="9">
        <v>45</v>
      </c>
      <c r="E416" s="9" t="s">
        <v>4896</v>
      </c>
      <c r="F416" s="20" t="s">
        <v>4908</v>
      </c>
      <c r="G416" t="s">
        <v>4904</v>
      </c>
      <c r="H416" t="str">
        <f>VLOOKUP(E416,suppliers!$A$2:$B$18,2,)</f>
        <v>OTHER</v>
      </c>
      <c r="I416" t="str">
        <f>VLOOKUP(C416,Table_items[],2,FALSE)</f>
        <v>Amlodipine Besilate</v>
      </c>
      <c r="J416" t="str">
        <f>VLOOKUP(C416,Table_items[],3,FALSE)</f>
        <v>Obat Hipertensi</v>
      </c>
      <c r="K416" s="23">
        <f>VLOOKUP(C416,Table_items[],4,FALSE)</f>
        <v>7467</v>
      </c>
      <c r="L416" s="23">
        <f>VLOOKUP(C416,Table_items[],5,FALSE)</f>
        <v>7504</v>
      </c>
    </row>
    <row r="417" spans="1:12" x14ac:dyDescent="0.2">
      <c r="A417" s="11" t="s">
        <v>542</v>
      </c>
      <c r="B417" s="28">
        <v>43888</v>
      </c>
      <c r="C417" s="13" t="s">
        <v>12</v>
      </c>
      <c r="D417" s="13">
        <v>67</v>
      </c>
      <c r="E417" s="9" t="s">
        <v>4896</v>
      </c>
      <c r="F417" s="20" t="s">
        <v>4908</v>
      </c>
      <c r="G417" t="s">
        <v>4904</v>
      </c>
      <c r="H417" t="str">
        <f>VLOOKUP(E417,suppliers!$A$2:$B$18,2,)</f>
        <v>OTHER</v>
      </c>
      <c r="I417" t="str">
        <f>VLOOKUP(C417,Table_items[],2,FALSE)</f>
        <v>Decolsen 1 Strip 4 Tablet</v>
      </c>
      <c r="J417" t="str">
        <f>VLOOKUP(C417,Table_items[],3,FALSE)</f>
        <v>Obat Batuk &amp; Pilek</v>
      </c>
      <c r="K417" s="23">
        <f>VLOOKUP(C417,Table_items[],4,FALSE)</f>
        <v>2886</v>
      </c>
      <c r="L417" s="23">
        <f>VLOOKUP(C417,Table_items[],5,FALSE)</f>
        <v>2915</v>
      </c>
    </row>
    <row r="418" spans="1:12" x14ac:dyDescent="0.2">
      <c r="A418" s="7" t="s">
        <v>543</v>
      </c>
      <c r="B418" s="27">
        <v>43888</v>
      </c>
      <c r="C418" s="9" t="s">
        <v>12</v>
      </c>
      <c r="D418" s="9">
        <v>61</v>
      </c>
      <c r="E418" s="9" t="s">
        <v>4896</v>
      </c>
      <c r="F418" s="20" t="s">
        <v>4908</v>
      </c>
      <c r="G418" t="s">
        <v>4904</v>
      </c>
      <c r="H418" t="str">
        <f>VLOOKUP(E418,suppliers!$A$2:$B$18,2,)</f>
        <v>OTHER</v>
      </c>
      <c r="I418" t="str">
        <f>VLOOKUP(C418,Table_items[],2,FALSE)</f>
        <v>Decolsen 1 Strip 4 Tablet</v>
      </c>
      <c r="J418" t="str">
        <f>VLOOKUP(C418,Table_items[],3,FALSE)</f>
        <v>Obat Batuk &amp; Pilek</v>
      </c>
      <c r="K418" s="23">
        <f>VLOOKUP(C418,Table_items[],4,FALSE)</f>
        <v>2886</v>
      </c>
      <c r="L418" s="23">
        <f>VLOOKUP(C418,Table_items[],5,FALSE)</f>
        <v>2915</v>
      </c>
    </row>
    <row r="419" spans="1:12" x14ac:dyDescent="0.2">
      <c r="A419" s="11" t="s">
        <v>544</v>
      </c>
      <c r="B419" s="28">
        <v>43888</v>
      </c>
      <c r="C419" s="13" t="s">
        <v>37</v>
      </c>
      <c r="D419" s="13">
        <v>25</v>
      </c>
      <c r="E419" s="9" t="s">
        <v>4896</v>
      </c>
      <c r="F419" s="20" t="s">
        <v>4908</v>
      </c>
      <c r="G419" t="s">
        <v>4904</v>
      </c>
      <c r="H419" t="str">
        <f>VLOOKUP(E419,suppliers!$A$2:$B$18,2,)</f>
        <v>OTHER</v>
      </c>
      <c r="I419" t="str">
        <f>VLOOKUP(C419,Table_items[],2,FALSE)</f>
        <v>Bodrex Extra</v>
      </c>
      <c r="J419" t="str">
        <f>VLOOKUP(C419,Table_items[],3,FALSE)</f>
        <v>Obat Sakit Kepala &amp; Demam</v>
      </c>
      <c r="K419" s="23">
        <f>VLOOKUP(C419,Table_items[],4,FALSE)</f>
        <v>50788</v>
      </c>
      <c r="L419" s="23">
        <f>VLOOKUP(C419,Table_items[],5,FALSE)</f>
        <v>51753</v>
      </c>
    </row>
    <row r="420" spans="1:12" x14ac:dyDescent="0.2">
      <c r="A420" s="7" t="s">
        <v>545</v>
      </c>
      <c r="B420" s="27">
        <v>43888</v>
      </c>
      <c r="C420" s="9" t="s">
        <v>9</v>
      </c>
      <c r="D420" s="9">
        <v>55</v>
      </c>
      <c r="E420" s="9" t="s">
        <v>4896</v>
      </c>
      <c r="F420" s="20" t="s">
        <v>4908</v>
      </c>
      <c r="G420" t="s">
        <v>4904</v>
      </c>
      <c r="H420" t="str">
        <f>VLOOKUP(E420,suppliers!$A$2:$B$18,2,)</f>
        <v>OTHER</v>
      </c>
      <c r="I420" t="str">
        <f>VLOOKUP(C420,Table_items[],2,FALSE)</f>
        <v>Bedak Heroxyn 150 gr</v>
      </c>
      <c r="J420" t="str">
        <f>VLOOKUP(C420,Table_items[],3,FALSE)</f>
        <v>Obat Alergi</v>
      </c>
      <c r="K420" s="23">
        <f>VLOOKUP(C420,Table_items[],4,FALSE)</f>
        <v>16950</v>
      </c>
      <c r="L420" s="23">
        <f>VLOOKUP(C420,Table_items[],5,FALSE)</f>
        <v>17170</v>
      </c>
    </row>
    <row r="421" spans="1:12" x14ac:dyDescent="0.2">
      <c r="A421" s="11" t="s">
        <v>546</v>
      </c>
      <c r="B421" s="28">
        <v>43888</v>
      </c>
      <c r="C421" s="13" t="s">
        <v>38</v>
      </c>
      <c r="D421" s="13">
        <v>6</v>
      </c>
      <c r="E421" s="9" t="s">
        <v>4896</v>
      </c>
      <c r="F421" s="20" t="s">
        <v>4908</v>
      </c>
      <c r="G421" t="s">
        <v>4904</v>
      </c>
      <c r="H421" t="str">
        <f>VLOOKUP(E421,suppliers!$A$2:$B$18,2,)</f>
        <v>OTHER</v>
      </c>
      <c r="I421" t="str">
        <f>VLOOKUP(C421,Table_items[],2,FALSE)</f>
        <v>Sanmol 500 MG 4 Tablet</v>
      </c>
      <c r="J421" t="str">
        <f>VLOOKUP(C421,Table_items[],3,FALSE)</f>
        <v>Obat Sakit Kepala &amp; Demam</v>
      </c>
      <c r="K421" s="23">
        <f>VLOOKUP(C421,Table_items[],4,FALSE)</f>
        <v>1600</v>
      </c>
      <c r="L421" s="23">
        <f>VLOOKUP(C421,Table_items[],5,FALSE)</f>
        <v>1619</v>
      </c>
    </row>
    <row r="422" spans="1:12" x14ac:dyDescent="0.2">
      <c r="A422" s="7" t="s">
        <v>547</v>
      </c>
      <c r="B422" s="27">
        <v>43888</v>
      </c>
      <c r="C422" s="9" t="s">
        <v>10</v>
      </c>
      <c r="D422" s="9">
        <v>32</v>
      </c>
      <c r="E422" s="9" t="s">
        <v>4896</v>
      </c>
      <c r="F422" s="20" t="s">
        <v>4908</v>
      </c>
      <c r="G422" t="s">
        <v>4904</v>
      </c>
      <c r="H422" t="str">
        <f>VLOOKUP(E422,suppliers!$A$2:$B$18,2,)</f>
        <v>OTHER</v>
      </c>
      <c r="I422" t="str">
        <f>VLOOKUP(C422,Table_items[],2,FALSE)</f>
        <v>Dexteem Box Plus 100 Tablet</v>
      </c>
      <c r="J422" t="str">
        <f>VLOOKUP(C422,Table_items[],3,FALSE)</f>
        <v>Obat Alergi</v>
      </c>
      <c r="K422" s="23">
        <f>VLOOKUP(C422,Table_items[],4,FALSE)</f>
        <v>25322</v>
      </c>
      <c r="L422" s="23">
        <f>VLOOKUP(C422,Table_items[],5,FALSE)</f>
        <v>25449</v>
      </c>
    </row>
    <row r="423" spans="1:12" x14ac:dyDescent="0.2">
      <c r="A423" s="11" t="s">
        <v>548</v>
      </c>
      <c r="B423" s="28">
        <v>43888</v>
      </c>
      <c r="C423" s="13" t="s">
        <v>16</v>
      </c>
      <c r="D423" s="13">
        <v>92</v>
      </c>
      <c r="E423" s="9" t="s">
        <v>4896</v>
      </c>
      <c r="F423" s="20" t="s">
        <v>4908</v>
      </c>
      <c r="G423" t="s">
        <v>4904</v>
      </c>
      <c r="H423" t="str">
        <f>VLOOKUP(E423,suppliers!$A$2:$B$18,2,)</f>
        <v>OTHER</v>
      </c>
      <c r="I423" t="str">
        <f>VLOOKUP(C423,Table_items[],2,FALSE)</f>
        <v>Ultraflu Box Isi 25 Strip</v>
      </c>
      <c r="J423" t="str">
        <f>VLOOKUP(C423,Table_items[],3,FALSE)</f>
        <v>Obat Batuk &amp; Pilek</v>
      </c>
      <c r="K423" s="23">
        <f>VLOOKUP(C423,Table_items[],4,FALSE)</f>
        <v>72500</v>
      </c>
      <c r="L423" s="23">
        <f>VLOOKUP(C423,Table_items[],5,FALSE)</f>
        <v>73805</v>
      </c>
    </row>
    <row r="424" spans="1:12" x14ac:dyDescent="0.2">
      <c r="A424" s="7" t="s">
        <v>549</v>
      </c>
      <c r="B424" s="27">
        <v>43888</v>
      </c>
      <c r="C424" s="9" t="s">
        <v>40</v>
      </c>
      <c r="D424" s="9">
        <v>103</v>
      </c>
      <c r="E424" s="9" t="s">
        <v>4896</v>
      </c>
      <c r="F424" s="20" t="s">
        <v>4908</v>
      </c>
      <c r="G424" t="s">
        <v>4904</v>
      </c>
      <c r="H424" t="str">
        <f>VLOOKUP(E424,suppliers!$A$2:$B$18,2,)</f>
        <v>OTHER</v>
      </c>
      <c r="I424" t="str">
        <f>VLOOKUP(C424,Table_items[],2,FALSE)</f>
        <v>Paramex Tablet / Obat</v>
      </c>
      <c r="J424" t="str">
        <f>VLOOKUP(C424,Table_items[],3,FALSE)</f>
        <v>Obat Sakit Kepala &amp; Demam</v>
      </c>
      <c r="K424" s="23">
        <f>VLOOKUP(C424,Table_items[],4,FALSE)</f>
        <v>2560</v>
      </c>
      <c r="L424" s="23">
        <f>VLOOKUP(C424,Table_items[],5,FALSE)</f>
        <v>2586</v>
      </c>
    </row>
    <row r="425" spans="1:12" x14ac:dyDescent="0.2">
      <c r="A425" s="11" t="s">
        <v>550</v>
      </c>
      <c r="B425" s="28">
        <v>43889</v>
      </c>
      <c r="C425" s="13" t="s">
        <v>12</v>
      </c>
      <c r="D425" s="13">
        <v>39</v>
      </c>
      <c r="E425" s="9" t="s">
        <v>4896</v>
      </c>
      <c r="F425" s="20" t="s">
        <v>4908</v>
      </c>
      <c r="G425" t="s">
        <v>4904</v>
      </c>
      <c r="H425" t="str">
        <f>VLOOKUP(E425,suppliers!$A$2:$B$18,2,)</f>
        <v>OTHER</v>
      </c>
      <c r="I425" t="str">
        <f>VLOOKUP(C425,Table_items[],2,FALSE)</f>
        <v>Decolsen 1 Strip 4 Tablet</v>
      </c>
      <c r="J425" t="str">
        <f>VLOOKUP(C425,Table_items[],3,FALSE)</f>
        <v>Obat Batuk &amp; Pilek</v>
      </c>
      <c r="K425" s="23">
        <f>VLOOKUP(C425,Table_items[],4,FALSE)</f>
        <v>2886</v>
      </c>
      <c r="L425" s="23">
        <f>VLOOKUP(C425,Table_items[],5,FALSE)</f>
        <v>2915</v>
      </c>
    </row>
    <row r="426" spans="1:12" x14ac:dyDescent="0.2">
      <c r="A426" s="7" t="s">
        <v>551</v>
      </c>
      <c r="B426" s="27">
        <v>43889</v>
      </c>
      <c r="C426" s="9" t="s">
        <v>12</v>
      </c>
      <c r="D426" s="9">
        <v>96</v>
      </c>
      <c r="E426" s="9" t="s">
        <v>4896</v>
      </c>
      <c r="F426" s="20" t="s">
        <v>4908</v>
      </c>
      <c r="G426" t="s">
        <v>4904</v>
      </c>
      <c r="H426" t="str">
        <f>VLOOKUP(E426,suppliers!$A$2:$B$18,2,)</f>
        <v>OTHER</v>
      </c>
      <c r="I426" t="str">
        <f>VLOOKUP(C426,Table_items[],2,FALSE)</f>
        <v>Decolsen 1 Strip 4 Tablet</v>
      </c>
      <c r="J426" t="str">
        <f>VLOOKUP(C426,Table_items[],3,FALSE)</f>
        <v>Obat Batuk &amp; Pilek</v>
      </c>
      <c r="K426" s="23">
        <f>VLOOKUP(C426,Table_items[],4,FALSE)</f>
        <v>2886</v>
      </c>
      <c r="L426" s="23">
        <f>VLOOKUP(C426,Table_items[],5,FALSE)</f>
        <v>2915</v>
      </c>
    </row>
    <row r="427" spans="1:12" x14ac:dyDescent="0.2">
      <c r="A427" s="11" t="s">
        <v>552</v>
      </c>
      <c r="B427" s="28">
        <v>43889</v>
      </c>
      <c r="C427" s="13" t="s">
        <v>12</v>
      </c>
      <c r="D427" s="13">
        <v>80</v>
      </c>
      <c r="E427" s="9" t="s">
        <v>4896</v>
      </c>
      <c r="F427" s="20" t="s">
        <v>4908</v>
      </c>
      <c r="G427" t="s">
        <v>4904</v>
      </c>
      <c r="H427" t="str">
        <f>VLOOKUP(E427,suppliers!$A$2:$B$18,2,)</f>
        <v>OTHER</v>
      </c>
      <c r="I427" t="str">
        <f>VLOOKUP(C427,Table_items[],2,FALSE)</f>
        <v>Decolsen 1 Strip 4 Tablet</v>
      </c>
      <c r="J427" t="str">
        <f>VLOOKUP(C427,Table_items[],3,FALSE)</f>
        <v>Obat Batuk &amp; Pilek</v>
      </c>
      <c r="K427" s="23">
        <f>VLOOKUP(C427,Table_items[],4,FALSE)</f>
        <v>2886</v>
      </c>
      <c r="L427" s="23">
        <f>VLOOKUP(C427,Table_items[],5,FALSE)</f>
        <v>2915</v>
      </c>
    </row>
    <row r="428" spans="1:12" x14ac:dyDescent="0.2">
      <c r="A428" s="7" t="s">
        <v>553</v>
      </c>
      <c r="B428" s="27">
        <v>43889</v>
      </c>
      <c r="C428" s="9" t="s">
        <v>9</v>
      </c>
      <c r="D428" s="9">
        <v>14</v>
      </c>
      <c r="E428" s="9" t="s">
        <v>4896</v>
      </c>
      <c r="F428" s="20" t="s">
        <v>4908</v>
      </c>
      <c r="G428" t="s">
        <v>4904</v>
      </c>
      <c r="H428" t="str">
        <f>VLOOKUP(E428,suppliers!$A$2:$B$18,2,)</f>
        <v>OTHER</v>
      </c>
      <c r="I428" t="str">
        <f>VLOOKUP(C428,Table_items[],2,FALSE)</f>
        <v>Bedak Heroxyn 150 gr</v>
      </c>
      <c r="J428" t="str">
        <f>VLOOKUP(C428,Table_items[],3,FALSE)</f>
        <v>Obat Alergi</v>
      </c>
      <c r="K428" s="23">
        <f>VLOOKUP(C428,Table_items[],4,FALSE)</f>
        <v>16950</v>
      </c>
      <c r="L428" s="23">
        <f>VLOOKUP(C428,Table_items[],5,FALSE)</f>
        <v>17170</v>
      </c>
    </row>
    <row r="429" spans="1:12" x14ac:dyDescent="0.2">
      <c r="A429" s="11" t="s">
        <v>554</v>
      </c>
      <c r="B429" s="28">
        <v>43889</v>
      </c>
      <c r="C429" s="13" t="s">
        <v>30</v>
      </c>
      <c r="D429" s="13">
        <v>8</v>
      </c>
      <c r="E429" s="9" t="s">
        <v>4896</v>
      </c>
      <c r="F429" s="20" t="s">
        <v>4908</v>
      </c>
      <c r="G429" t="s">
        <v>4904</v>
      </c>
      <c r="H429" t="str">
        <f>VLOOKUP(E429,suppliers!$A$2:$B$18,2,)</f>
        <v>OTHER</v>
      </c>
      <c r="I429" t="str">
        <f>VLOOKUP(C429,Table_items[],2,FALSE)</f>
        <v>Koolfever</v>
      </c>
      <c r="J429" t="str">
        <f>VLOOKUP(C429,Table_items[],3,FALSE)</f>
        <v>Obat Sakit Kepala &amp; Demam</v>
      </c>
      <c r="K429" s="23">
        <f>VLOOKUP(C429,Table_items[],4,FALSE)</f>
        <v>7500</v>
      </c>
      <c r="L429" s="23">
        <f>VLOOKUP(C429,Table_items[],5,FALSE)</f>
        <v>7620</v>
      </c>
    </row>
    <row r="430" spans="1:12" x14ac:dyDescent="0.2">
      <c r="A430" s="7" t="s">
        <v>555</v>
      </c>
      <c r="B430" s="27">
        <v>43890</v>
      </c>
      <c r="C430" s="9" t="s">
        <v>37</v>
      </c>
      <c r="D430" s="9">
        <v>69</v>
      </c>
      <c r="E430" s="9" t="s">
        <v>4896</v>
      </c>
      <c r="F430" s="20" t="s">
        <v>4908</v>
      </c>
      <c r="G430" t="s">
        <v>4904</v>
      </c>
      <c r="H430" t="str">
        <f>VLOOKUP(E430,suppliers!$A$2:$B$18,2,)</f>
        <v>OTHER</v>
      </c>
      <c r="I430" t="str">
        <f>VLOOKUP(C430,Table_items[],2,FALSE)</f>
        <v>Bodrex Extra</v>
      </c>
      <c r="J430" t="str">
        <f>VLOOKUP(C430,Table_items[],3,FALSE)</f>
        <v>Obat Sakit Kepala &amp; Demam</v>
      </c>
      <c r="K430" s="23">
        <f>VLOOKUP(C430,Table_items[],4,FALSE)</f>
        <v>50788</v>
      </c>
      <c r="L430" s="23">
        <f>VLOOKUP(C430,Table_items[],5,FALSE)</f>
        <v>51753</v>
      </c>
    </row>
    <row r="431" spans="1:12" x14ac:dyDescent="0.2">
      <c r="A431" s="11" t="s">
        <v>556</v>
      </c>
      <c r="B431" s="28">
        <v>43890</v>
      </c>
      <c r="C431" s="13" t="s">
        <v>9</v>
      </c>
      <c r="D431" s="13">
        <v>70</v>
      </c>
      <c r="E431" s="9" t="s">
        <v>4896</v>
      </c>
      <c r="F431" s="20" t="s">
        <v>4908</v>
      </c>
      <c r="G431" t="s">
        <v>4904</v>
      </c>
      <c r="H431" t="str">
        <f>VLOOKUP(E431,suppliers!$A$2:$B$18,2,)</f>
        <v>OTHER</v>
      </c>
      <c r="I431" t="str">
        <f>VLOOKUP(C431,Table_items[],2,FALSE)</f>
        <v>Bedak Heroxyn 150 gr</v>
      </c>
      <c r="J431" t="str">
        <f>VLOOKUP(C431,Table_items[],3,FALSE)</f>
        <v>Obat Alergi</v>
      </c>
      <c r="K431" s="23">
        <f>VLOOKUP(C431,Table_items[],4,FALSE)</f>
        <v>16950</v>
      </c>
      <c r="L431" s="23">
        <f>VLOOKUP(C431,Table_items[],5,FALSE)</f>
        <v>17170</v>
      </c>
    </row>
    <row r="432" spans="1:12" x14ac:dyDescent="0.2">
      <c r="A432" s="7" t="s">
        <v>557</v>
      </c>
      <c r="B432" s="27">
        <v>43890</v>
      </c>
      <c r="C432" s="9" t="s">
        <v>9</v>
      </c>
      <c r="D432" s="9">
        <v>54</v>
      </c>
      <c r="E432" s="9" t="s">
        <v>4896</v>
      </c>
      <c r="F432" s="20" t="s">
        <v>4908</v>
      </c>
      <c r="G432" t="s">
        <v>4904</v>
      </c>
      <c r="H432" t="str">
        <f>VLOOKUP(E432,suppliers!$A$2:$B$18,2,)</f>
        <v>OTHER</v>
      </c>
      <c r="I432" t="str">
        <f>VLOOKUP(C432,Table_items[],2,FALSE)</f>
        <v>Bedak Heroxyn 150 gr</v>
      </c>
      <c r="J432" t="str">
        <f>VLOOKUP(C432,Table_items[],3,FALSE)</f>
        <v>Obat Alergi</v>
      </c>
      <c r="K432" s="23">
        <f>VLOOKUP(C432,Table_items[],4,FALSE)</f>
        <v>16950</v>
      </c>
      <c r="L432" s="23">
        <f>VLOOKUP(C432,Table_items[],5,FALSE)</f>
        <v>17170</v>
      </c>
    </row>
    <row r="433" spans="1:14" x14ac:dyDescent="0.2">
      <c r="A433" s="11" t="s">
        <v>558</v>
      </c>
      <c r="B433" s="28">
        <v>43890</v>
      </c>
      <c r="C433" s="13" t="s">
        <v>10</v>
      </c>
      <c r="D433" s="13">
        <v>21</v>
      </c>
      <c r="E433" s="9" t="s">
        <v>4896</v>
      </c>
      <c r="F433" s="20" t="s">
        <v>4908</v>
      </c>
      <c r="G433" t="s">
        <v>4904</v>
      </c>
      <c r="H433" t="str">
        <f>VLOOKUP(E433,suppliers!$A$2:$B$18,2,)</f>
        <v>OTHER</v>
      </c>
      <c r="I433" t="str">
        <f>VLOOKUP(C433,Table_items[],2,FALSE)</f>
        <v>Dexteem Box Plus 100 Tablet</v>
      </c>
      <c r="J433" t="str">
        <f>VLOOKUP(C433,Table_items[],3,FALSE)</f>
        <v>Obat Alergi</v>
      </c>
      <c r="K433" s="23">
        <f>VLOOKUP(C433,Table_items[],4,FALSE)</f>
        <v>25322</v>
      </c>
      <c r="L433" s="23">
        <f>VLOOKUP(C433,Table_items[],5,FALSE)</f>
        <v>25449</v>
      </c>
    </row>
    <row r="434" spans="1:14" x14ac:dyDescent="0.2">
      <c r="A434" s="7" t="s">
        <v>560</v>
      </c>
      <c r="B434" s="27">
        <v>43890</v>
      </c>
      <c r="C434" s="9" t="s">
        <v>36</v>
      </c>
      <c r="D434" s="9">
        <v>3</v>
      </c>
      <c r="E434" s="9" t="s">
        <v>4896</v>
      </c>
      <c r="F434" s="20" t="s">
        <v>4908</v>
      </c>
      <c r="G434" t="s">
        <v>4904</v>
      </c>
      <c r="H434" t="str">
        <f>VLOOKUP(E434,suppliers!$A$2:$B$18,2,)</f>
        <v>OTHER</v>
      </c>
      <c r="I434" t="str">
        <f>VLOOKUP(C434,Table_items[],2,FALSE)</f>
        <v>Sanmol Paracetamol</v>
      </c>
      <c r="J434" t="str">
        <f>VLOOKUP(C434,Table_items[],3,FALSE)</f>
        <v>Obat Sakit Kepala &amp; Demam</v>
      </c>
      <c r="K434" s="23">
        <f>VLOOKUP(C434,Table_items[],4,FALSE)</f>
        <v>16100</v>
      </c>
      <c r="L434" s="23">
        <f>VLOOKUP(C434,Table_items[],5,FALSE)</f>
        <v>16261</v>
      </c>
    </row>
    <row r="435" spans="1:14" x14ac:dyDescent="0.2">
      <c r="A435" s="11" t="s">
        <v>561</v>
      </c>
      <c r="B435" s="28">
        <v>43890</v>
      </c>
      <c r="C435" s="13" t="s">
        <v>16</v>
      </c>
      <c r="D435" s="13">
        <v>25</v>
      </c>
      <c r="E435" s="9" t="s">
        <v>4896</v>
      </c>
      <c r="F435" s="20" t="s">
        <v>4908</v>
      </c>
      <c r="G435" t="s">
        <v>4904</v>
      </c>
      <c r="H435" t="str">
        <f>VLOOKUP(E435,suppliers!$A$2:$B$18,2,)</f>
        <v>OTHER</v>
      </c>
      <c r="I435" t="str">
        <f>VLOOKUP(C435,Table_items[],2,FALSE)</f>
        <v>Ultraflu Box Isi 25 Strip</v>
      </c>
      <c r="J435" t="str">
        <f>VLOOKUP(C435,Table_items[],3,FALSE)</f>
        <v>Obat Batuk &amp; Pilek</v>
      </c>
      <c r="K435" s="23">
        <f>VLOOKUP(C435,Table_items[],4,FALSE)</f>
        <v>72500</v>
      </c>
      <c r="L435" s="23">
        <f>VLOOKUP(C435,Table_items[],5,FALSE)</f>
        <v>73805</v>
      </c>
    </row>
    <row r="436" spans="1:14" x14ac:dyDescent="0.2">
      <c r="A436" s="7" t="s">
        <v>562</v>
      </c>
      <c r="B436" s="27">
        <v>43891</v>
      </c>
      <c r="C436" s="9" t="s">
        <v>37</v>
      </c>
      <c r="D436" s="9">
        <v>58</v>
      </c>
      <c r="E436" s="9" t="s">
        <v>4896</v>
      </c>
      <c r="F436" s="20" t="s">
        <v>4908</v>
      </c>
      <c r="G436" t="s">
        <v>4904</v>
      </c>
      <c r="H436" t="str">
        <f>VLOOKUP(E436,suppliers!$A$2:$B$18,2,)</f>
        <v>OTHER</v>
      </c>
      <c r="I436" t="str">
        <f>VLOOKUP(C436,Table_items[],2,FALSE)</f>
        <v>Bodrex Extra</v>
      </c>
      <c r="J436" t="str">
        <f>VLOOKUP(C436,Table_items[],3,FALSE)</f>
        <v>Obat Sakit Kepala &amp; Demam</v>
      </c>
      <c r="K436" s="23">
        <f>VLOOKUP(C436,Table_items[],4,FALSE)</f>
        <v>50788</v>
      </c>
      <c r="L436" s="23">
        <f>VLOOKUP(C436,Table_items[],5,FALSE)</f>
        <v>51753</v>
      </c>
    </row>
    <row r="437" spans="1:14" x14ac:dyDescent="0.2">
      <c r="A437" s="11" t="s">
        <v>563</v>
      </c>
      <c r="B437" s="28">
        <v>43891</v>
      </c>
      <c r="C437" s="13" t="s">
        <v>38</v>
      </c>
      <c r="D437" s="13">
        <v>19</v>
      </c>
      <c r="E437" s="9" t="s">
        <v>4896</v>
      </c>
      <c r="F437" s="20" t="s">
        <v>4908</v>
      </c>
      <c r="G437" t="s">
        <v>4904</v>
      </c>
      <c r="H437" t="str">
        <f>VLOOKUP(E437,suppliers!$A$2:$B$18,2,)</f>
        <v>OTHER</v>
      </c>
      <c r="I437" t="str">
        <f>VLOOKUP(C437,Table_items[],2,FALSE)</f>
        <v>Sanmol 500 MG 4 Tablet</v>
      </c>
      <c r="J437" t="str">
        <f>VLOOKUP(C437,Table_items[],3,FALSE)</f>
        <v>Obat Sakit Kepala &amp; Demam</v>
      </c>
      <c r="K437" s="23">
        <f>VLOOKUP(C437,Table_items[],4,FALSE)</f>
        <v>1600</v>
      </c>
      <c r="L437" s="23">
        <f>VLOOKUP(C437,Table_items[],5,FALSE)</f>
        <v>1619</v>
      </c>
    </row>
    <row r="438" spans="1:14" x14ac:dyDescent="0.2">
      <c r="A438" s="7" t="s">
        <v>564</v>
      </c>
      <c r="B438" s="27">
        <v>43891</v>
      </c>
      <c r="C438" s="9" t="s">
        <v>28</v>
      </c>
      <c r="D438" s="9">
        <v>6</v>
      </c>
      <c r="E438" s="9" t="s">
        <v>4896</v>
      </c>
      <c r="F438" s="20" t="s">
        <v>4908</v>
      </c>
      <c r="G438" t="s">
        <v>4904</v>
      </c>
      <c r="H438" t="str">
        <f>VLOOKUP(E438,suppliers!$A$2:$B$18,2,)</f>
        <v>OTHER</v>
      </c>
      <c r="I438" t="str">
        <f>VLOOKUP(C438,Table_items[],2,FALSE)</f>
        <v>Hyperchol 100 MG 12 KPS</v>
      </c>
      <c r="J438" t="str">
        <f>VLOOKUP(C438,Table_items[],3,FALSE)</f>
        <v>Obat Kolesterol</v>
      </c>
      <c r="K438" s="23">
        <f>VLOOKUP(C438,Table_items[],4,FALSE)</f>
        <v>42800</v>
      </c>
      <c r="L438" s="23">
        <f>VLOOKUP(C438,Table_items[],5,FALSE)</f>
        <v>43442</v>
      </c>
    </row>
    <row r="439" spans="1:14" x14ac:dyDescent="0.2">
      <c r="A439" s="11" t="s">
        <v>565</v>
      </c>
      <c r="B439" s="28">
        <v>43891</v>
      </c>
      <c r="C439" s="13" t="s">
        <v>7</v>
      </c>
      <c r="D439" s="13">
        <v>9</v>
      </c>
      <c r="E439" s="9" t="s">
        <v>4896</v>
      </c>
      <c r="F439" s="20" t="s">
        <v>4908</v>
      </c>
      <c r="G439" t="s">
        <v>4904</v>
      </c>
      <c r="H439" t="str">
        <f>VLOOKUP(E439,suppliers!$A$2:$B$18,2,)</f>
        <v>OTHER</v>
      </c>
      <c r="I439" t="str">
        <f>VLOOKUP(C439,Table_items[],2,FALSE)</f>
        <v>Acetylcysteine Mahakam 200 mg</v>
      </c>
      <c r="J439" t="str">
        <f>VLOOKUP(C439,Table_items[],3,FALSE)</f>
        <v>Obat Alergi</v>
      </c>
      <c r="K439" s="23">
        <f>VLOOKUP(C439,Table_items[],4,FALSE)</f>
        <v>33000</v>
      </c>
      <c r="L439" s="23">
        <f>VLOOKUP(C439,Table_items[],5,FALSE)</f>
        <v>33330</v>
      </c>
    </row>
    <row r="440" spans="1:14" x14ac:dyDescent="0.2">
      <c r="A440" s="7" t="s">
        <v>566</v>
      </c>
      <c r="B440" s="27">
        <v>43891</v>
      </c>
      <c r="C440" s="9" t="s">
        <v>23</v>
      </c>
      <c r="D440" s="9">
        <v>21</v>
      </c>
      <c r="E440" s="9" t="s">
        <v>4896</v>
      </c>
      <c r="F440" s="20" t="s">
        <v>4908</v>
      </c>
      <c r="G440" t="s">
        <v>4904</v>
      </c>
      <c r="H440" t="str">
        <f>VLOOKUP(E440,suppliers!$A$2:$B$18,2,)</f>
        <v>OTHER</v>
      </c>
      <c r="I440" t="str">
        <f>VLOOKUP(C440,Table_items[],2,FALSE)</f>
        <v>Amlodipine Besilate</v>
      </c>
      <c r="J440" t="str">
        <f>VLOOKUP(C440,Table_items[],3,FALSE)</f>
        <v>Obat Hipertensi</v>
      </c>
      <c r="K440" s="23">
        <f>VLOOKUP(C440,Table_items[],4,FALSE)</f>
        <v>7467</v>
      </c>
      <c r="L440" s="23">
        <f>VLOOKUP(C440,Table_items[],5,FALSE)</f>
        <v>7504</v>
      </c>
    </row>
    <row r="441" spans="1:14" x14ac:dyDescent="0.2">
      <c r="A441" s="11" t="s">
        <v>567</v>
      </c>
      <c r="B441" s="28">
        <v>43891</v>
      </c>
      <c r="C441" s="13" t="s">
        <v>9</v>
      </c>
      <c r="D441" s="13">
        <v>2000</v>
      </c>
      <c r="E441" s="9" t="s">
        <v>4888</v>
      </c>
      <c r="F441" s="20" t="s">
        <v>4896</v>
      </c>
      <c r="G441" t="s">
        <v>4903</v>
      </c>
      <c r="H441" t="str">
        <f>VLOOKUP(E441,suppliers!$A$2:$B$18,2,)</f>
        <v>DQLab Pharmacy Cempaka Putih</v>
      </c>
      <c r="I441" t="str">
        <f>VLOOKUP(C441,Table_items[],2,FALSE)</f>
        <v>Bedak Heroxyn 150 gr</v>
      </c>
      <c r="J441" t="str">
        <f>VLOOKUP(C441,Table_items[],3,FALSE)</f>
        <v>Obat Alergi</v>
      </c>
      <c r="M441" s="23">
        <f>VLOOKUP(C441,item_suppliers!$A$2:$F$112,5,)</f>
        <v>16272</v>
      </c>
      <c r="N441" s="23">
        <f>VLOOKUP(C441,item_suppliers!$A$2:$F$112,6,)</f>
        <v>16435</v>
      </c>
    </row>
    <row r="442" spans="1:14" x14ac:dyDescent="0.2">
      <c r="A442" s="7" t="s">
        <v>568</v>
      </c>
      <c r="B442" s="27">
        <v>43891</v>
      </c>
      <c r="C442" s="9" t="s">
        <v>10</v>
      </c>
      <c r="D442" s="9">
        <v>1000</v>
      </c>
      <c r="E442" s="9" t="s">
        <v>4889</v>
      </c>
      <c r="F442" s="20" t="s">
        <v>4896</v>
      </c>
      <c r="G442" t="s">
        <v>4903</v>
      </c>
      <c r="H442" t="str">
        <f>VLOOKUP(E442,suppliers!$A$2:$B$18,2,)</f>
        <v>DQLab Pharmacy Kebon Jeruk</v>
      </c>
      <c r="I442" t="str">
        <f>VLOOKUP(C442,Table_items[],2,FALSE)</f>
        <v>Dexteem Box Plus 100 Tablet</v>
      </c>
      <c r="J442" t="str">
        <f>VLOOKUP(C442,Table_items[],3,FALSE)</f>
        <v>Obat Alergi</v>
      </c>
      <c r="M442" s="23">
        <f>VLOOKUP(C442,item_suppliers!$A$2:$F$112,5,)</f>
        <v>25069</v>
      </c>
      <c r="N442" s="23">
        <f>VLOOKUP(C442,item_suppliers!$A$2:$F$112,6,)</f>
        <v>25420</v>
      </c>
    </row>
    <row r="443" spans="1:14" x14ac:dyDescent="0.2">
      <c r="A443" s="11" t="s">
        <v>569</v>
      </c>
      <c r="B443" s="28">
        <v>43891</v>
      </c>
      <c r="C443" s="13" t="s">
        <v>11</v>
      </c>
      <c r="D443" s="13">
        <v>2000</v>
      </c>
      <c r="E443" s="9" t="s">
        <v>4899</v>
      </c>
      <c r="F443" s="20" t="s">
        <v>4896</v>
      </c>
      <c r="G443" t="s">
        <v>4903</v>
      </c>
      <c r="H443" t="str">
        <f>VLOOKUP(E443,suppliers!$A$2:$B$18,2,)</f>
        <v>DQLab Pharmacy Jatinegara</v>
      </c>
      <c r="I443" t="str">
        <f>VLOOKUP(C443,Table_items[],2,FALSE)</f>
        <v>Neozep Forte 1 Strip 4 Tablet</v>
      </c>
      <c r="J443" t="str">
        <f>VLOOKUP(C443,Table_items[],3,FALSE)</f>
        <v>Obat Batuk &amp; Pilek</v>
      </c>
      <c r="M443" s="23">
        <f>VLOOKUP(C443,item_suppliers!$A$2:$F$112,5,)</f>
        <v>2278</v>
      </c>
      <c r="N443" s="23">
        <f>VLOOKUP(C443,item_suppliers!$A$2:$F$112,6,)</f>
        <v>2307</v>
      </c>
    </row>
    <row r="444" spans="1:14" x14ac:dyDescent="0.2">
      <c r="A444" s="7" t="s">
        <v>570</v>
      </c>
      <c r="B444" s="27">
        <v>43891</v>
      </c>
      <c r="C444" s="9" t="s">
        <v>15</v>
      </c>
      <c r="D444" s="9">
        <v>500</v>
      </c>
      <c r="E444" s="9" t="s">
        <v>4886</v>
      </c>
      <c r="F444" s="20" t="s">
        <v>4896</v>
      </c>
      <c r="G444" t="s">
        <v>4903</v>
      </c>
      <c r="H444" t="str">
        <f>VLOOKUP(E444,suppliers!$A$2:$B$18,2,)</f>
        <v>DQLab Pharmacy Senayan</v>
      </c>
      <c r="I444" t="str">
        <f>VLOOKUP(C444,Table_items[],2,FALSE)</f>
        <v>Vicks Formula 44 Antitusif</v>
      </c>
      <c r="J444" t="str">
        <f>VLOOKUP(C444,Table_items[],3,FALSE)</f>
        <v>Obat Batuk &amp; Pilek</v>
      </c>
      <c r="M444" s="23">
        <f>VLOOKUP(C444,item_suppliers!$A$2:$F$112,5,)</f>
        <v>23461</v>
      </c>
      <c r="N444" s="23">
        <f>VLOOKUP(C444,item_suppliers!$A$2:$F$112,6,)</f>
        <v>24165</v>
      </c>
    </row>
    <row r="445" spans="1:14" x14ac:dyDescent="0.2">
      <c r="A445" s="11" t="s">
        <v>571</v>
      </c>
      <c r="B445" s="28">
        <v>43891</v>
      </c>
      <c r="C445" s="13" t="s">
        <v>35</v>
      </c>
      <c r="D445" s="13">
        <v>2000</v>
      </c>
      <c r="E445" s="9" t="s">
        <v>4895</v>
      </c>
      <c r="F445" s="20" t="s">
        <v>4896</v>
      </c>
      <c r="G445" t="s">
        <v>4903</v>
      </c>
      <c r="H445" t="str">
        <f>VLOOKUP(E445,suppliers!$A$2:$B$18,2,)</f>
        <v>DQLab Pharmacy Pulogadung</v>
      </c>
      <c r="I445" t="str">
        <f>VLOOKUP(C445,Table_items[],2,FALSE)</f>
        <v>Proris Ibuprofen</v>
      </c>
      <c r="J445" t="str">
        <f>VLOOKUP(C445,Table_items[],3,FALSE)</f>
        <v>Obat Sakit Kepala &amp; Demam</v>
      </c>
      <c r="M445" s="23">
        <f>VLOOKUP(C445,item_suppliers!$A$2:$F$112,5,)</f>
        <v>25750</v>
      </c>
      <c r="N445" s="23">
        <f>VLOOKUP(C445,item_suppliers!$A$2:$F$112,6,)</f>
        <v>26420</v>
      </c>
    </row>
    <row r="446" spans="1:14" x14ac:dyDescent="0.2">
      <c r="A446" s="7" t="s">
        <v>572</v>
      </c>
      <c r="B446" s="27">
        <v>43891</v>
      </c>
      <c r="C446" s="9" t="s">
        <v>20</v>
      </c>
      <c r="D446" s="9">
        <v>2000</v>
      </c>
      <c r="E446" s="9" t="s">
        <v>4888</v>
      </c>
      <c r="F446" s="20" t="s">
        <v>4896</v>
      </c>
      <c r="G446" t="s">
        <v>4903</v>
      </c>
      <c r="H446" t="str">
        <f>VLOOKUP(E446,suppliers!$A$2:$B$18,2,)</f>
        <v>DQLab Pharmacy Cempaka Putih</v>
      </c>
      <c r="I446" t="str">
        <f>VLOOKUP(C446,Table_items[],2,FALSE)</f>
        <v>Carditens</v>
      </c>
      <c r="J446" t="str">
        <f>VLOOKUP(C446,Table_items[],3,FALSE)</f>
        <v>Obat Hipertensi</v>
      </c>
      <c r="M446" s="23">
        <f>VLOOKUP(C446,item_suppliers!$A$2:$F$112,5,)</f>
        <v>94000</v>
      </c>
      <c r="N446" s="23">
        <f>VLOOKUP(C446,item_suppliers!$A$2:$F$112,6,)</f>
        <v>95034</v>
      </c>
    </row>
    <row r="447" spans="1:14" x14ac:dyDescent="0.2">
      <c r="A447" s="11" t="s">
        <v>573</v>
      </c>
      <c r="B447" s="28">
        <v>43891</v>
      </c>
      <c r="C447" s="13" t="s">
        <v>41</v>
      </c>
      <c r="D447" s="13">
        <v>1000</v>
      </c>
      <c r="E447" s="9" t="s">
        <v>4886</v>
      </c>
      <c r="F447" s="20" t="s">
        <v>4896</v>
      </c>
      <c r="G447" t="s">
        <v>4903</v>
      </c>
      <c r="H447" t="str">
        <f>VLOOKUP(E447,suppliers!$A$2:$B$18,2,)</f>
        <v>DQLab Pharmacy Senayan</v>
      </c>
      <c r="I447" t="str">
        <f>VLOOKUP(C447,Table_items[],2,FALSE)</f>
        <v>Otilon Ear Drops 8 mL</v>
      </c>
      <c r="J447" t="str">
        <f>VLOOKUP(C447,Table_items[],3,FALSE)</f>
        <v>Obat Telinga</v>
      </c>
      <c r="M447" s="23">
        <f>VLOOKUP(C447,item_suppliers!$A$2:$F$112,5,)</f>
        <v>52800</v>
      </c>
      <c r="N447" s="23">
        <f>VLOOKUP(C447,item_suppliers!$A$2:$F$112,6,)</f>
        <v>54278</v>
      </c>
    </row>
    <row r="448" spans="1:14" x14ac:dyDescent="0.2">
      <c r="A448" s="7" t="s">
        <v>574</v>
      </c>
      <c r="B448" s="27">
        <v>43892</v>
      </c>
      <c r="C448" s="9" t="s">
        <v>38</v>
      </c>
      <c r="D448" s="9">
        <v>1</v>
      </c>
      <c r="E448" s="9" t="s">
        <v>4896</v>
      </c>
      <c r="F448" s="20" t="s">
        <v>4908</v>
      </c>
      <c r="G448" t="s">
        <v>4904</v>
      </c>
      <c r="H448" t="str">
        <f>VLOOKUP(E448,suppliers!$A$2:$B$18,2,)</f>
        <v>OTHER</v>
      </c>
      <c r="I448" t="str">
        <f>VLOOKUP(C448,Table_items[],2,FALSE)</f>
        <v>Sanmol 500 MG 4 Tablet</v>
      </c>
      <c r="J448" t="str">
        <f>VLOOKUP(C448,Table_items[],3,FALSE)</f>
        <v>Obat Sakit Kepala &amp; Demam</v>
      </c>
      <c r="K448" s="23">
        <f>VLOOKUP(C448,Table_items[],4,FALSE)</f>
        <v>1600</v>
      </c>
      <c r="L448" s="23">
        <f>VLOOKUP(C448,Table_items[],5,FALSE)</f>
        <v>1619</v>
      </c>
    </row>
    <row r="449" spans="1:12" x14ac:dyDescent="0.2">
      <c r="A449" s="11" t="s">
        <v>575</v>
      </c>
      <c r="B449" s="28">
        <v>43892</v>
      </c>
      <c r="C449" s="13" t="s">
        <v>28</v>
      </c>
      <c r="D449" s="13">
        <v>45</v>
      </c>
      <c r="E449" s="9" t="s">
        <v>4896</v>
      </c>
      <c r="F449" s="20" t="s">
        <v>4908</v>
      </c>
      <c r="G449" t="s">
        <v>4904</v>
      </c>
      <c r="H449" t="str">
        <f>VLOOKUP(E449,suppliers!$A$2:$B$18,2,)</f>
        <v>OTHER</v>
      </c>
      <c r="I449" t="str">
        <f>VLOOKUP(C449,Table_items[],2,FALSE)</f>
        <v>Hyperchol 100 MG 12 KPS</v>
      </c>
      <c r="J449" t="str">
        <f>VLOOKUP(C449,Table_items[],3,FALSE)</f>
        <v>Obat Kolesterol</v>
      </c>
      <c r="K449" s="23">
        <f>VLOOKUP(C449,Table_items[],4,FALSE)</f>
        <v>42800</v>
      </c>
      <c r="L449" s="23">
        <f>VLOOKUP(C449,Table_items[],5,FALSE)</f>
        <v>43442</v>
      </c>
    </row>
    <row r="450" spans="1:12" x14ac:dyDescent="0.2">
      <c r="A450" s="7" t="s">
        <v>576</v>
      </c>
      <c r="B450" s="27">
        <v>43892</v>
      </c>
      <c r="C450" s="9" t="s">
        <v>17</v>
      </c>
      <c r="D450" s="9">
        <v>11</v>
      </c>
      <c r="E450" s="9" t="s">
        <v>4896</v>
      </c>
      <c r="F450" s="20" t="s">
        <v>4908</v>
      </c>
      <c r="G450" t="s">
        <v>4904</v>
      </c>
      <c r="H450" t="str">
        <f>VLOOKUP(E450,suppliers!$A$2:$B$18,2,)</f>
        <v>OTHER</v>
      </c>
      <c r="I450" t="str">
        <f>VLOOKUP(C450,Table_items[],2,FALSE)</f>
        <v>Vicks Inhaler 0.5 mL</v>
      </c>
      <c r="J450" t="str">
        <f>VLOOKUP(C450,Table_items[],3,FALSE)</f>
        <v>Obat Batuk &amp; Pilek</v>
      </c>
      <c r="K450" s="23">
        <f>VLOOKUP(C450,Table_items[],4,FALSE)</f>
        <v>16155</v>
      </c>
      <c r="L450" s="23">
        <f>VLOOKUP(C450,Table_items[],5,FALSE)</f>
        <v>16430</v>
      </c>
    </row>
    <row r="451" spans="1:12" x14ac:dyDescent="0.2">
      <c r="A451" s="11" t="s">
        <v>577</v>
      </c>
      <c r="B451" s="28">
        <v>43892</v>
      </c>
      <c r="C451" s="13" t="s">
        <v>23</v>
      </c>
      <c r="D451" s="13">
        <v>22</v>
      </c>
      <c r="E451" s="9" t="s">
        <v>4896</v>
      </c>
      <c r="F451" s="20" t="s">
        <v>4908</v>
      </c>
      <c r="G451" t="s">
        <v>4904</v>
      </c>
      <c r="H451" t="str">
        <f>VLOOKUP(E451,suppliers!$A$2:$B$18,2,)</f>
        <v>OTHER</v>
      </c>
      <c r="I451" t="str">
        <f>VLOOKUP(C451,Table_items[],2,FALSE)</f>
        <v>Amlodipine Besilate</v>
      </c>
      <c r="J451" t="str">
        <f>VLOOKUP(C451,Table_items[],3,FALSE)</f>
        <v>Obat Hipertensi</v>
      </c>
      <c r="K451" s="23">
        <f>VLOOKUP(C451,Table_items[],4,FALSE)</f>
        <v>7467</v>
      </c>
      <c r="L451" s="23">
        <f>VLOOKUP(C451,Table_items[],5,FALSE)</f>
        <v>7504</v>
      </c>
    </row>
    <row r="452" spans="1:12" x14ac:dyDescent="0.2">
      <c r="A452" s="7" t="s">
        <v>578</v>
      </c>
      <c r="B452" s="27">
        <v>43892</v>
      </c>
      <c r="C452" s="9" t="s">
        <v>39</v>
      </c>
      <c r="D452" s="9">
        <v>9</v>
      </c>
      <c r="E452" s="9" t="s">
        <v>4896</v>
      </c>
      <c r="F452" s="20" t="s">
        <v>4908</v>
      </c>
      <c r="G452" t="s">
        <v>4904</v>
      </c>
      <c r="H452" t="str">
        <f>VLOOKUP(E452,suppliers!$A$2:$B$18,2,)</f>
        <v>OTHER</v>
      </c>
      <c r="I452" t="str">
        <f>VLOOKUP(C452,Table_items[],2,FALSE)</f>
        <v>Cilostazol Bernofarm</v>
      </c>
      <c r="J452" t="str">
        <f>VLOOKUP(C452,Table_items[],3,FALSE)</f>
        <v>Obat Sakit Kepala &amp; Demam</v>
      </c>
      <c r="K452" s="23">
        <f>VLOOKUP(C452,Table_items[],4,FALSE)</f>
        <v>45450</v>
      </c>
      <c r="L452" s="23">
        <f>VLOOKUP(C452,Table_items[],5,FALSE)</f>
        <v>46223</v>
      </c>
    </row>
    <row r="453" spans="1:12" x14ac:dyDescent="0.2">
      <c r="A453" s="11" t="s">
        <v>579</v>
      </c>
      <c r="B453" s="28">
        <v>43893</v>
      </c>
      <c r="C453" s="13" t="s">
        <v>37</v>
      </c>
      <c r="D453" s="13">
        <v>25</v>
      </c>
      <c r="E453" s="9" t="s">
        <v>4896</v>
      </c>
      <c r="F453" s="20" t="s">
        <v>4908</v>
      </c>
      <c r="G453" t="s">
        <v>4904</v>
      </c>
      <c r="H453" t="str">
        <f>VLOOKUP(E453,suppliers!$A$2:$B$18,2,)</f>
        <v>OTHER</v>
      </c>
      <c r="I453" t="str">
        <f>VLOOKUP(C453,Table_items[],2,FALSE)</f>
        <v>Bodrex Extra</v>
      </c>
      <c r="J453" t="str">
        <f>VLOOKUP(C453,Table_items[],3,FALSE)</f>
        <v>Obat Sakit Kepala &amp; Demam</v>
      </c>
      <c r="K453" s="23">
        <f>VLOOKUP(C453,Table_items[],4,FALSE)</f>
        <v>50788</v>
      </c>
      <c r="L453" s="23">
        <f>VLOOKUP(C453,Table_items[],5,FALSE)</f>
        <v>51753</v>
      </c>
    </row>
    <row r="454" spans="1:12" x14ac:dyDescent="0.2">
      <c r="A454" s="7" t="s">
        <v>580</v>
      </c>
      <c r="B454" s="27">
        <v>43893</v>
      </c>
      <c r="C454" s="9" t="s">
        <v>40</v>
      </c>
      <c r="D454" s="9">
        <v>106</v>
      </c>
      <c r="E454" s="9" t="s">
        <v>4896</v>
      </c>
      <c r="F454" s="20" t="s">
        <v>4908</v>
      </c>
      <c r="G454" t="s">
        <v>4904</v>
      </c>
      <c r="H454" t="str">
        <f>VLOOKUP(E454,suppliers!$A$2:$B$18,2,)</f>
        <v>OTHER</v>
      </c>
      <c r="I454" t="str">
        <f>VLOOKUP(C454,Table_items[],2,FALSE)</f>
        <v>Paramex Tablet / Obat</v>
      </c>
      <c r="J454" t="str">
        <f>VLOOKUP(C454,Table_items[],3,FALSE)</f>
        <v>Obat Sakit Kepala &amp; Demam</v>
      </c>
      <c r="K454" s="23">
        <f>VLOOKUP(C454,Table_items[],4,FALSE)</f>
        <v>2560</v>
      </c>
      <c r="L454" s="23">
        <f>VLOOKUP(C454,Table_items[],5,FALSE)</f>
        <v>2586</v>
      </c>
    </row>
    <row r="455" spans="1:12" x14ac:dyDescent="0.2">
      <c r="A455" s="11" t="s">
        <v>581</v>
      </c>
      <c r="B455" s="28">
        <v>43893</v>
      </c>
      <c r="C455" s="13" t="s">
        <v>14</v>
      </c>
      <c r="D455" s="13">
        <v>14</v>
      </c>
      <c r="E455" s="9" t="s">
        <v>4896</v>
      </c>
      <c r="F455" s="20" t="s">
        <v>4908</v>
      </c>
      <c r="G455" t="s">
        <v>4904</v>
      </c>
      <c r="H455" t="str">
        <f>VLOOKUP(E455,suppliers!$A$2:$B$18,2,)</f>
        <v>OTHER</v>
      </c>
      <c r="I455" t="str">
        <f>VLOOKUP(C455,Table_items[],2,FALSE)</f>
        <v>Lo Han Kuo Infusion 12</v>
      </c>
      <c r="J455" t="str">
        <f>VLOOKUP(C455,Table_items[],3,FALSE)</f>
        <v>Obat Batuk &amp; Pilek</v>
      </c>
      <c r="K455" s="23">
        <f>VLOOKUP(C455,Table_items[],4,FALSE)</f>
        <v>23869</v>
      </c>
      <c r="L455" s="23">
        <f>VLOOKUP(C455,Table_items[],5,FALSE)</f>
        <v>24179</v>
      </c>
    </row>
    <row r="456" spans="1:12" x14ac:dyDescent="0.2">
      <c r="A456" s="7" t="s">
        <v>582</v>
      </c>
      <c r="B456" s="27">
        <v>43894</v>
      </c>
      <c r="C456" s="9" t="s">
        <v>10</v>
      </c>
      <c r="D456" s="9">
        <v>233</v>
      </c>
      <c r="E456" s="9" t="s">
        <v>4896</v>
      </c>
      <c r="F456" s="20" t="s">
        <v>4908</v>
      </c>
      <c r="G456" t="s">
        <v>4904</v>
      </c>
      <c r="H456" t="str">
        <f>VLOOKUP(E456,suppliers!$A$2:$B$18,2,)</f>
        <v>OTHER</v>
      </c>
      <c r="I456" t="str">
        <f>VLOOKUP(C456,Table_items[],2,FALSE)</f>
        <v>Dexteem Box Plus 100 Tablet</v>
      </c>
      <c r="J456" t="str">
        <f>VLOOKUP(C456,Table_items[],3,FALSE)</f>
        <v>Obat Alergi</v>
      </c>
      <c r="K456" s="23">
        <f>VLOOKUP(C456,Table_items[],4,FALSE)</f>
        <v>25322</v>
      </c>
      <c r="L456" s="23">
        <f>VLOOKUP(C456,Table_items[],5,FALSE)</f>
        <v>25449</v>
      </c>
    </row>
    <row r="457" spans="1:12" x14ac:dyDescent="0.2">
      <c r="A457" s="11" t="s">
        <v>583</v>
      </c>
      <c r="B457" s="28">
        <v>43895</v>
      </c>
      <c r="C457" s="13" t="s">
        <v>9</v>
      </c>
      <c r="D457" s="13">
        <v>71</v>
      </c>
      <c r="E457" s="9" t="s">
        <v>4896</v>
      </c>
      <c r="F457" s="20" t="s">
        <v>4908</v>
      </c>
      <c r="G457" t="s">
        <v>4904</v>
      </c>
      <c r="H457" t="str">
        <f>VLOOKUP(E457,suppliers!$A$2:$B$18,2,)</f>
        <v>OTHER</v>
      </c>
      <c r="I457" t="str">
        <f>VLOOKUP(C457,Table_items[],2,FALSE)</f>
        <v>Bedak Heroxyn 150 gr</v>
      </c>
      <c r="J457" t="str">
        <f>VLOOKUP(C457,Table_items[],3,FALSE)</f>
        <v>Obat Alergi</v>
      </c>
      <c r="K457" s="23">
        <f>VLOOKUP(C457,Table_items[],4,FALSE)</f>
        <v>16950</v>
      </c>
      <c r="L457" s="23">
        <f>VLOOKUP(C457,Table_items[],5,FALSE)</f>
        <v>17170</v>
      </c>
    </row>
    <row r="458" spans="1:12" x14ac:dyDescent="0.2">
      <c r="A458" s="7" t="s">
        <v>584</v>
      </c>
      <c r="B458" s="27">
        <v>43895</v>
      </c>
      <c r="C458" s="9" t="s">
        <v>24</v>
      </c>
      <c r="D458" s="9">
        <v>32</v>
      </c>
      <c r="E458" s="9" t="s">
        <v>4896</v>
      </c>
      <c r="F458" s="20" t="s">
        <v>4908</v>
      </c>
      <c r="G458" t="s">
        <v>4904</v>
      </c>
      <c r="H458" t="str">
        <f>VLOOKUP(E458,suppliers!$A$2:$B$18,2,)</f>
        <v>OTHER</v>
      </c>
      <c r="I458" t="str">
        <f>VLOOKUP(C458,Table_items[],2,FALSE)</f>
        <v>Irbesartan</v>
      </c>
      <c r="J458" t="str">
        <f>VLOOKUP(C458,Table_items[],3,FALSE)</f>
        <v>Obat Hipertensi</v>
      </c>
      <c r="K458" s="23">
        <f>VLOOKUP(C458,Table_items[],4,FALSE)</f>
        <v>108794</v>
      </c>
      <c r="L458" s="23">
        <f>VLOOKUP(C458,Table_items[],5,FALSE)</f>
        <v>109447</v>
      </c>
    </row>
    <row r="459" spans="1:12" x14ac:dyDescent="0.2">
      <c r="A459" s="11" t="s">
        <v>585</v>
      </c>
      <c r="B459" s="28">
        <v>43895</v>
      </c>
      <c r="C459" s="13" t="s">
        <v>41</v>
      </c>
      <c r="D459" s="13">
        <v>32</v>
      </c>
      <c r="E459" s="9" t="s">
        <v>4896</v>
      </c>
      <c r="F459" s="20" t="s">
        <v>4908</v>
      </c>
      <c r="G459" t="s">
        <v>4904</v>
      </c>
      <c r="H459" t="str">
        <f>VLOOKUP(E459,suppliers!$A$2:$B$18,2,)</f>
        <v>OTHER</v>
      </c>
      <c r="I459" t="str">
        <f>VLOOKUP(C459,Table_items[],2,FALSE)</f>
        <v>Otilon Ear Drops 8 mL</v>
      </c>
      <c r="J459" t="str">
        <f>VLOOKUP(C459,Table_items[],3,FALSE)</f>
        <v>Obat Telinga</v>
      </c>
      <c r="K459" s="23">
        <f>VLOOKUP(C459,Table_items[],4,FALSE)</f>
        <v>55000</v>
      </c>
      <c r="L459" s="23">
        <f>VLOOKUP(C459,Table_items[],5,FALSE)</f>
        <v>55935</v>
      </c>
    </row>
    <row r="460" spans="1:12" x14ac:dyDescent="0.2">
      <c r="A460" s="7" t="s">
        <v>586</v>
      </c>
      <c r="B460" s="27">
        <v>43895</v>
      </c>
      <c r="C460" s="9" t="s">
        <v>10</v>
      </c>
      <c r="D460" s="9">
        <v>0</v>
      </c>
      <c r="E460" s="9" t="s">
        <v>4896</v>
      </c>
      <c r="F460" s="20" t="s">
        <v>4908</v>
      </c>
      <c r="G460" t="s">
        <v>4904</v>
      </c>
      <c r="H460" t="str">
        <f>VLOOKUP(E460,suppliers!$A$2:$B$18,2,)</f>
        <v>OTHER</v>
      </c>
      <c r="I460" t="str">
        <f>VLOOKUP(C460,Table_items[],2,FALSE)</f>
        <v>Dexteem Box Plus 100 Tablet</v>
      </c>
      <c r="J460" t="str">
        <f>VLOOKUP(C460,Table_items[],3,FALSE)</f>
        <v>Obat Alergi</v>
      </c>
      <c r="K460" s="23">
        <f>VLOOKUP(C460,Table_items[],4,FALSE)</f>
        <v>25322</v>
      </c>
      <c r="L460" s="23">
        <f>VLOOKUP(C460,Table_items[],5,FALSE)</f>
        <v>25449</v>
      </c>
    </row>
    <row r="461" spans="1:12" x14ac:dyDescent="0.2">
      <c r="A461" s="11" t="s">
        <v>587</v>
      </c>
      <c r="B461" s="28">
        <v>43895</v>
      </c>
      <c r="C461" s="13" t="s">
        <v>20</v>
      </c>
      <c r="D461" s="13">
        <v>5</v>
      </c>
      <c r="E461" s="9" t="s">
        <v>4896</v>
      </c>
      <c r="F461" s="20" t="s">
        <v>4908</v>
      </c>
      <c r="G461" t="s">
        <v>4904</v>
      </c>
      <c r="H461" t="str">
        <f>VLOOKUP(E461,suppliers!$A$2:$B$18,2,)</f>
        <v>OTHER</v>
      </c>
      <c r="I461" t="str">
        <f>VLOOKUP(C461,Table_items[],2,FALSE)</f>
        <v>Carditens</v>
      </c>
      <c r="J461" t="str">
        <f>VLOOKUP(C461,Table_items[],3,FALSE)</f>
        <v>Obat Hipertensi</v>
      </c>
      <c r="K461" s="23">
        <f>VLOOKUP(C461,Table_items[],4,FALSE)</f>
        <v>100000</v>
      </c>
      <c r="L461" s="23">
        <f>VLOOKUP(C461,Table_items[],5,FALSE)</f>
        <v>100900</v>
      </c>
    </row>
    <row r="462" spans="1:12" x14ac:dyDescent="0.2">
      <c r="A462" s="7" t="s">
        <v>588</v>
      </c>
      <c r="B462" s="27">
        <v>43895</v>
      </c>
      <c r="C462" s="9" t="s">
        <v>23</v>
      </c>
      <c r="D462" s="9">
        <v>66</v>
      </c>
      <c r="E462" s="9" t="s">
        <v>4896</v>
      </c>
      <c r="F462" s="20" t="s">
        <v>4908</v>
      </c>
      <c r="G462" t="s">
        <v>4904</v>
      </c>
      <c r="H462" t="str">
        <f>VLOOKUP(E462,suppliers!$A$2:$B$18,2,)</f>
        <v>OTHER</v>
      </c>
      <c r="I462" t="str">
        <f>VLOOKUP(C462,Table_items[],2,FALSE)</f>
        <v>Amlodipine Besilate</v>
      </c>
      <c r="J462" t="str">
        <f>VLOOKUP(C462,Table_items[],3,FALSE)</f>
        <v>Obat Hipertensi</v>
      </c>
      <c r="K462" s="23">
        <f>VLOOKUP(C462,Table_items[],4,FALSE)</f>
        <v>7467</v>
      </c>
      <c r="L462" s="23">
        <f>VLOOKUP(C462,Table_items[],5,FALSE)</f>
        <v>7504</v>
      </c>
    </row>
    <row r="463" spans="1:12" x14ac:dyDescent="0.2">
      <c r="A463" s="11" t="s">
        <v>589</v>
      </c>
      <c r="B463" s="28">
        <v>43896</v>
      </c>
      <c r="C463" s="13" t="s">
        <v>9</v>
      </c>
      <c r="D463" s="13">
        <v>21</v>
      </c>
      <c r="E463" s="9" t="s">
        <v>4896</v>
      </c>
      <c r="F463" s="20" t="s">
        <v>4908</v>
      </c>
      <c r="G463" t="s">
        <v>4904</v>
      </c>
      <c r="H463" t="str">
        <f>VLOOKUP(E463,suppliers!$A$2:$B$18,2,)</f>
        <v>OTHER</v>
      </c>
      <c r="I463" t="str">
        <f>VLOOKUP(C463,Table_items[],2,FALSE)</f>
        <v>Bedak Heroxyn 150 gr</v>
      </c>
      <c r="J463" t="str">
        <f>VLOOKUP(C463,Table_items[],3,FALSE)</f>
        <v>Obat Alergi</v>
      </c>
      <c r="K463" s="23">
        <f>VLOOKUP(C463,Table_items[],4,FALSE)</f>
        <v>16950</v>
      </c>
      <c r="L463" s="23">
        <f>VLOOKUP(C463,Table_items[],5,FALSE)</f>
        <v>17170</v>
      </c>
    </row>
    <row r="464" spans="1:12" x14ac:dyDescent="0.2">
      <c r="A464" s="7" t="s">
        <v>590</v>
      </c>
      <c r="B464" s="27">
        <v>43896</v>
      </c>
      <c r="C464" s="9" t="s">
        <v>9</v>
      </c>
      <c r="D464" s="9">
        <v>12</v>
      </c>
      <c r="E464" s="9" t="s">
        <v>4896</v>
      </c>
      <c r="F464" s="20" t="s">
        <v>4908</v>
      </c>
      <c r="G464" t="s">
        <v>4904</v>
      </c>
      <c r="H464" t="str">
        <f>VLOOKUP(E464,suppliers!$A$2:$B$18,2,)</f>
        <v>OTHER</v>
      </c>
      <c r="I464" t="str">
        <f>VLOOKUP(C464,Table_items[],2,FALSE)</f>
        <v>Bedak Heroxyn 150 gr</v>
      </c>
      <c r="J464" t="str">
        <f>VLOOKUP(C464,Table_items[],3,FALSE)</f>
        <v>Obat Alergi</v>
      </c>
      <c r="K464" s="23">
        <f>VLOOKUP(C464,Table_items[],4,FALSE)</f>
        <v>16950</v>
      </c>
      <c r="L464" s="23">
        <f>VLOOKUP(C464,Table_items[],5,FALSE)</f>
        <v>17170</v>
      </c>
    </row>
    <row r="465" spans="1:12" x14ac:dyDescent="0.2">
      <c r="A465" s="11" t="s">
        <v>591</v>
      </c>
      <c r="B465" s="28">
        <v>43896</v>
      </c>
      <c r="C465" s="13" t="s">
        <v>24</v>
      </c>
      <c r="D465" s="13">
        <v>31</v>
      </c>
      <c r="E465" s="9" t="s">
        <v>4896</v>
      </c>
      <c r="F465" s="20" t="s">
        <v>4908</v>
      </c>
      <c r="G465" t="s">
        <v>4904</v>
      </c>
      <c r="H465" t="str">
        <f>VLOOKUP(E465,suppliers!$A$2:$B$18,2,)</f>
        <v>OTHER</v>
      </c>
      <c r="I465" t="str">
        <f>VLOOKUP(C465,Table_items[],2,FALSE)</f>
        <v>Irbesartan</v>
      </c>
      <c r="J465" t="str">
        <f>VLOOKUP(C465,Table_items[],3,FALSE)</f>
        <v>Obat Hipertensi</v>
      </c>
      <c r="K465" s="23">
        <f>VLOOKUP(C465,Table_items[],4,FALSE)</f>
        <v>108794</v>
      </c>
      <c r="L465" s="23">
        <f>VLOOKUP(C465,Table_items[],5,FALSE)</f>
        <v>109447</v>
      </c>
    </row>
    <row r="466" spans="1:12" x14ac:dyDescent="0.2">
      <c r="A466" s="7" t="s">
        <v>592</v>
      </c>
      <c r="B466" s="27">
        <v>43896</v>
      </c>
      <c r="C466" s="9" t="s">
        <v>41</v>
      </c>
      <c r="D466" s="9">
        <v>12</v>
      </c>
      <c r="E466" s="9" t="s">
        <v>4896</v>
      </c>
      <c r="F466" s="20" t="s">
        <v>4908</v>
      </c>
      <c r="G466" t="s">
        <v>4904</v>
      </c>
      <c r="H466" t="str">
        <f>VLOOKUP(E466,suppliers!$A$2:$B$18,2,)</f>
        <v>OTHER</v>
      </c>
      <c r="I466" t="str">
        <f>VLOOKUP(C466,Table_items[],2,FALSE)</f>
        <v>Otilon Ear Drops 8 mL</v>
      </c>
      <c r="J466" t="str">
        <f>VLOOKUP(C466,Table_items[],3,FALSE)</f>
        <v>Obat Telinga</v>
      </c>
      <c r="K466" s="23">
        <f>VLOOKUP(C466,Table_items[],4,FALSE)</f>
        <v>55000</v>
      </c>
      <c r="L466" s="23">
        <f>VLOOKUP(C466,Table_items[],5,FALSE)</f>
        <v>55935</v>
      </c>
    </row>
    <row r="467" spans="1:12" x14ac:dyDescent="0.2">
      <c r="A467" s="11" t="s">
        <v>593</v>
      </c>
      <c r="B467" s="28">
        <v>43896</v>
      </c>
      <c r="C467" s="13" t="s">
        <v>41</v>
      </c>
      <c r="D467" s="13">
        <v>41</v>
      </c>
      <c r="E467" s="9" t="s">
        <v>4896</v>
      </c>
      <c r="F467" s="20" t="s">
        <v>4908</v>
      </c>
      <c r="G467" t="s">
        <v>4904</v>
      </c>
      <c r="H467" t="str">
        <f>VLOOKUP(E467,suppliers!$A$2:$B$18,2,)</f>
        <v>OTHER</v>
      </c>
      <c r="I467" t="str">
        <f>VLOOKUP(C467,Table_items[],2,FALSE)</f>
        <v>Otilon Ear Drops 8 mL</v>
      </c>
      <c r="J467" t="str">
        <f>VLOOKUP(C467,Table_items[],3,FALSE)</f>
        <v>Obat Telinga</v>
      </c>
      <c r="K467" s="23">
        <f>VLOOKUP(C467,Table_items[],4,FALSE)</f>
        <v>55000</v>
      </c>
      <c r="L467" s="23">
        <f>VLOOKUP(C467,Table_items[],5,FALSE)</f>
        <v>55935</v>
      </c>
    </row>
    <row r="468" spans="1:12" x14ac:dyDescent="0.2">
      <c r="A468" s="7" t="s">
        <v>594</v>
      </c>
      <c r="B468" s="27">
        <v>43896</v>
      </c>
      <c r="C468" s="9" t="s">
        <v>14</v>
      </c>
      <c r="D468" s="9">
        <v>12</v>
      </c>
      <c r="E468" s="9" t="s">
        <v>4896</v>
      </c>
      <c r="F468" s="20" t="s">
        <v>4908</v>
      </c>
      <c r="G468" t="s">
        <v>4904</v>
      </c>
      <c r="H468" t="str">
        <f>VLOOKUP(E468,suppliers!$A$2:$B$18,2,)</f>
        <v>OTHER</v>
      </c>
      <c r="I468" t="str">
        <f>VLOOKUP(C468,Table_items[],2,FALSE)</f>
        <v>Lo Han Kuo Infusion 12</v>
      </c>
      <c r="J468" t="str">
        <f>VLOOKUP(C468,Table_items[],3,FALSE)</f>
        <v>Obat Batuk &amp; Pilek</v>
      </c>
      <c r="K468" s="23">
        <f>VLOOKUP(C468,Table_items[],4,FALSE)</f>
        <v>23869</v>
      </c>
      <c r="L468" s="23">
        <f>VLOOKUP(C468,Table_items[],5,FALSE)</f>
        <v>24179</v>
      </c>
    </row>
    <row r="469" spans="1:12" x14ac:dyDescent="0.2">
      <c r="A469" s="11" t="s">
        <v>595</v>
      </c>
      <c r="B469" s="28">
        <v>43896</v>
      </c>
      <c r="C469" s="13" t="s">
        <v>14</v>
      </c>
      <c r="D469" s="13">
        <v>20</v>
      </c>
      <c r="E469" s="9" t="s">
        <v>4896</v>
      </c>
      <c r="F469" s="20" t="s">
        <v>4908</v>
      </c>
      <c r="G469" t="s">
        <v>4904</v>
      </c>
      <c r="H469" t="str">
        <f>VLOOKUP(E469,suppliers!$A$2:$B$18,2,)</f>
        <v>OTHER</v>
      </c>
      <c r="I469" t="str">
        <f>VLOOKUP(C469,Table_items[],2,FALSE)</f>
        <v>Lo Han Kuo Infusion 12</v>
      </c>
      <c r="J469" t="str">
        <f>VLOOKUP(C469,Table_items[],3,FALSE)</f>
        <v>Obat Batuk &amp; Pilek</v>
      </c>
      <c r="K469" s="23">
        <f>VLOOKUP(C469,Table_items[],4,FALSE)</f>
        <v>23869</v>
      </c>
      <c r="L469" s="23">
        <f>VLOOKUP(C469,Table_items[],5,FALSE)</f>
        <v>24179</v>
      </c>
    </row>
    <row r="470" spans="1:12" x14ac:dyDescent="0.2">
      <c r="A470" s="7" t="s">
        <v>596</v>
      </c>
      <c r="B470" s="27">
        <v>43896</v>
      </c>
      <c r="C470" s="9" t="s">
        <v>14</v>
      </c>
      <c r="D470" s="9">
        <v>2</v>
      </c>
      <c r="E470" s="9" t="s">
        <v>4896</v>
      </c>
      <c r="F470" s="20" t="s">
        <v>4908</v>
      </c>
      <c r="G470" t="s">
        <v>4904</v>
      </c>
      <c r="H470" t="str">
        <f>VLOOKUP(E470,suppliers!$A$2:$B$18,2,)</f>
        <v>OTHER</v>
      </c>
      <c r="I470" t="str">
        <f>VLOOKUP(C470,Table_items[],2,FALSE)</f>
        <v>Lo Han Kuo Infusion 12</v>
      </c>
      <c r="J470" t="str">
        <f>VLOOKUP(C470,Table_items[],3,FALSE)</f>
        <v>Obat Batuk &amp; Pilek</v>
      </c>
      <c r="K470" s="23">
        <f>VLOOKUP(C470,Table_items[],4,FALSE)</f>
        <v>23869</v>
      </c>
      <c r="L470" s="23">
        <f>VLOOKUP(C470,Table_items[],5,FALSE)</f>
        <v>24179</v>
      </c>
    </row>
    <row r="471" spans="1:12" x14ac:dyDescent="0.2">
      <c r="A471" s="11" t="s">
        <v>597</v>
      </c>
      <c r="B471" s="28">
        <v>43897</v>
      </c>
      <c r="C471" s="13" t="s">
        <v>42</v>
      </c>
      <c r="D471" s="13">
        <v>32</v>
      </c>
      <c r="E471" s="9" t="s">
        <v>4896</v>
      </c>
      <c r="F471" s="20" t="s">
        <v>4908</v>
      </c>
      <c r="G471" t="s">
        <v>4904</v>
      </c>
      <c r="H471" t="str">
        <f>VLOOKUP(E471,suppliers!$A$2:$B$18,2,)</f>
        <v>OTHER</v>
      </c>
      <c r="I471" t="str">
        <f>VLOOKUP(C471,Table_items[],2,FALSE)</f>
        <v>Vital Ear Oil 10 mL</v>
      </c>
      <c r="J471" t="str">
        <f>VLOOKUP(C471,Table_items[],3,FALSE)</f>
        <v>Obat Telinga</v>
      </c>
      <c r="K471" s="23">
        <f>VLOOKUP(C471,Table_items[],4,FALSE)</f>
        <v>16350</v>
      </c>
      <c r="L471" s="23">
        <f>VLOOKUP(C471,Table_items[],5,FALSE)</f>
        <v>16677</v>
      </c>
    </row>
    <row r="472" spans="1:12" x14ac:dyDescent="0.2">
      <c r="A472" s="7" t="s">
        <v>598</v>
      </c>
      <c r="B472" s="27">
        <v>43897</v>
      </c>
      <c r="C472" s="9" t="s">
        <v>12</v>
      </c>
      <c r="D472" s="9">
        <v>10</v>
      </c>
      <c r="E472" s="9" t="s">
        <v>4896</v>
      </c>
      <c r="F472" s="20" t="s">
        <v>4908</v>
      </c>
      <c r="G472" t="s">
        <v>4904</v>
      </c>
      <c r="H472" t="str">
        <f>VLOOKUP(E472,suppliers!$A$2:$B$18,2,)</f>
        <v>OTHER</v>
      </c>
      <c r="I472" t="str">
        <f>VLOOKUP(C472,Table_items[],2,FALSE)</f>
        <v>Decolsen 1 Strip 4 Tablet</v>
      </c>
      <c r="J472" t="str">
        <f>VLOOKUP(C472,Table_items[],3,FALSE)</f>
        <v>Obat Batuk &amp; Pilek</v>
      </c>
      <c r="K472" s="23">
        <f>VLOOKUP(C472,Table_items[],4,FALSE)</f>
        <v>2886</v>
      </c>
      <c r="L472" s="23">
        <f>VLOOKUP(C472,Table_items[],5,FALSE)</f>
        <v>2915</v>
      </c>
    </row>
    <row r="473" spans="1:12" x14ac:dyDescent="0.2">
      <c r="A473" s="11" t="s">
        <v>599</v>
      </c>
      <c r="B473" s="28">
        <v>43897</v>
      </c>
      <c r="C473" s="13" t="s">
        <v>37</v>
      </c>
      <c r="D473" s="13">
        <v>5</v>
      </c>
      <c r="E473" s="9" t="s">
        <v>4896</v>
      </c>
      <c r="F473" s="20" t="s">
        <v>4908</v>
      </c>
      <c r="G473" t="s">
        <v>4904</v>
      </c>
      <c r="H473" t="str">
        <f>VLOOKUP(E473,suppliers!$A$2:$B$18,2,)</f>
        <v>OTHER</v>
      </c>
      <c r="I473" t="str">
        <f>VLOOKUP(C473,Table_items[],2,FALSE)</f>
        <v>Bodrex Extra</v>
      </c>
      <c r="J473" t="str">
        <f>VLOOKUP(C473,Table_items[],3,FALSE)</f>
        <v>Obat Sakit Kepala &amp; Demam</v>
      </c>
      <c r="K473" s="23">
        <f>VLOOKUP(C473,Table_items[],4,FALSE)</f>
        <v>50788</v>
      </c>
      <c r="L473" s="23">
        <f>VLOOKUP(C473,Table_items[],5,FALSE)</f>
        <v>51753</v>
      </c>
    </row>
    <row r="474" spans="1:12" x14ac:dyDescent="0.2">
      <c r="A474" s="7" t="s">
        <v>600</v>
      </c>
      <c r="B474" s="27">
        <v>43897</v>
      </c>
      <c r="C474" s="9" t="s">
        <v>9</v>
      </c>
      <c r="D474" s="9">
        <v>44</v>
      </c>
      <c r="E474" s="9" t="s">
        <v>4896</v>
      </c>
      <c r="F474" s="20" t="s">
        <v>4908</v>
      </c>
      <c r="G474" t="s">
        <v>4904</v>
      </c>
      <c r="H474" t="str">
        <f>VLOOKUP(E474,suppliers!$A$2:$B$18,2,)</f>
        <v>OTHER</v>
      </c>
      <c r="I474" t="str">
        <f>VLOOKUP(C474,Table_items[],2,FALSE)</f>
        <v>Bedak Heroxyn 150 gr</v>
      </c>
      <c r="J474" t="str">
        <f>VLOOKUP(C474,Table_items[],3,FALSE)</f>
        <v>Obat Alergi</v>
      </c>
      <c r="K474" s="23">
        <f>VLOOKUP(C474,Table_items[],4,FALSE)</f>
        <v>16950</v>
      </c>
      <c r="L474" s="23">
        <f>VLOOKUP(C474,Table_items[],5,FALSE)</f>
        <v>17170</v>
      </c>
    </row>
    <row r="475" spans="1:12" x14ac:dyDescent="0.2">
      <c r="A475" s="11" t="s">
        <v>601</v>
      </c>
      <c r="B475" s="28">
        <v>43897</v>
      </c>
      <c r="C475" s="13" t="s">
        <v>24</v>
      </c>
      <c r="D475" s="13">
        <v>14</v>
      </c>
      <c r="E475" s="9" t="s">
        <v>4896</v>
      </c>
      <c r="F475" s="20" t="s">
        <v>4908</v>
      </c>
      <c r="G475" t="s">
        <v>4904</v>
      </c>
      <c r="H475" t="str">
        <f>VLOOKUP(E475,suppliers!$A$2:$B$18,2,)</f>
        <v>OTHER</v>
      </c>
      <c r="I475" t="str">
        <f>VLOOKUP(C475,Table_items[],2,FALSE)</f>
        <v>Irbesartan</v>
      </c>
      <c r="J475" t="str">
        <f>VLOOKUP(C475,Table_items[],3,FALSE)</f>
        <v>Obat Hipertensi</v>
      </c>
      <c r="K475" s="23">
        <f>VLOOKUP(C475,Table_items[],4,FALSE)</f>
        <v>108794</v>
      </c>
      <c r="L475" s="23">
        <f>VLOOKUP(C475,Table_items[],5,FALSE)</f>
        <v>109447</v>
      </c>
    </row>
    <row r="476" spans="1:12" x14ac:dyDescent="0.2">
      <c r="A476" s="7" t="s">
        <v>602</v>
      </c>
      <c r="B476" s="27">
        <v>43897</v>
      </c>
      <c r="C476" s="9" t="s">
        <v>41</v>
      </c>
      <c r="D476" s="9">
        <v>11</v>
      </c>
      <c r="E476" s="9" t="s">
        <v>4896</v>
      </c>
      <c r="F476" s="20" t="s">
        <v>4908</v>
      </c>
      <c r="G476" t="s">
        <v>4904</v>
      </c>
      <c r="H476" t="str">
        <f>VLOOKUP(E476,suppliers!$A$2:$B$18,2,)</f>
        <v>OTHER</v>
      </c>
      <c r="I476" t="str">
        <f>VLOOKUP(C476,Table_items[],2,FALSE)</f>
        <v>Otilon Ear Drops 8 mL</v>
      </c>
      <c r="J476" t="str">
        <f>VLOOKUP(C476,Table_items[],3,FALSE)</f>
        <v>Obat Telinga</v>
      </c>
      <c r="K476" s="23">
        <f>VLOOKUP(C476,Table_items[],4,FALSE)</f>
        <v>55000</v>
      </c>
      <c r="L476" s="23">
        <f>VLOOKUP(C476,Table_items[],5,FALSE)</f>
        <v>55935</v>
      </c>
    </row>
    <row r="477" spans="1:12" x14ac:dyDescent="0.2">
      <c r="A477" s="11" t="s">
        <v>603</v>
      </c>
      <c r="B477" s="28">
        <v>43897</v>
      </c>
      <c r="C477" s="13" t="s">
        <v>16</v>
      </c>
      <c r="D477" s="13">
        <v>16</v>
      </c>
      <c r="E477" s="9" t="s">
        <v>4896</v>
      </c>
      <c r="F477" s="20" t="s">
        <v>4908</v>
      </c>
      <c r="G477" t="s">
        <v>4904</v>
      </c>
      <c r="H477" t="str">
        <f>VLOOKUP(E477,suppliers!$A$2:$B$18,2,)</f>
        <v>OTHER</v>
      </c>
      <c r="I477" t="str">
        <f>VLOOKUP(C477,Table_items[],2,FALSE)</f>
        <v>Ultraflu Box Isi 25 Strip</v>
      </c>
      <c r="J477" t="str">
        <f>VLOOKUP(C477,Table_items[],3,FALSE)</f>
        <v>Obat Batuk &amp; Pilek</v>
      </c>
      <c r="K477" s="23">
        <f>VLOOKUP(C477,Table_items[],4,FALSE)</f>
        <v>72500</v>
      </c>
      <c r="L477" s="23">
        <f>VLOOKUP(C477,Table_items[],5,FALSE)</f>
        <v>73805</v>
      </c>
    </row>
    <row r="478" spans="1:12" x14ac:dyDescent="0.2">
      <c r="A478" s="7" t="s">
        <v>604</v>
      </c>
      <c r="B478" s="27">
        <v>43897</v>
      </c>
      <c r="C478" s="9" t="s">
        <v>20</v>
      </c>
      <c r="D478" s="9">
        <v>2</v>
      </c>
      <c r="E478" s="9" t="s">
        <v>4896</v>
      </c>
      <c r="F478" s="20" t="s">
        <v>4908</v>
      </c>
      <c r="G478" t="s">
        <v>4904</v>
      </c>
      <c r="H478" t="str">
        <f>VLOOKUP(E478,suppliers!$A$2:$B$18,2,)</f>
        <v>OTHER</v>
      </c>
      <c r="I478" t="str">
        <f>VLOOKUP(C478,Table_items[],2,FALSE)</f>
        <v>Carditens</v>
      </c>
      <c r="J478" t="str">
        <f>VLOOKUP(C478,Table_items[],3,FALSE)</f>
        <v>Obat Hipertensi</v>
      </c>
      <c r="K478" s="23">
        <f>VLOOKUP(C478,Table_items[],4,FALSE)</f>
        <v>100000</v>
      </c>
      <c r="L478" s="23">
        <f>VLOOKUP(C478,Table_items[],5,FALSE)</f>
        <v>100900</v>
      </c>
    </row>
    <row r="479" spans="1:12" x14ac:dyDescent="0.2">
      <c r="A479" s="11" t="s">
        <v>605</v>
      </c>
      <c r="B479" s="28">
        <v>43898</v>
      </c>
      <c r="C479" s="13" t="s">
        <v>12</v>
      </c>
      <c r="D479" s="13">
        <v>4</v>
      </c>
      <c r="E479" s="9" t="s">
        <v>4896</v>
      </c>
      <c r="F479" s="20" t="s">
        <v>4908</v>
      </c>
      <c r="G479" t="s">
        <v>4904</v>
      </c>
      <c r="H479" t="str">
        <f>VLOOKUP(E479,suppliers!$A$2:$B$18,2,)</f>
        <v>OTHER</v>
      </c>
      <c r="I479" t="str">
        <f>VLOOKUP(C479,Table_items[],2,FALSE)</f>
        <v>Decolsen 1 Strip 4 Tablet</v>
      </c>
      <c r="J479" t="str">
        <f>VLOOKUP(C479,Table_items[],3,FALSE)</f>
        <v>Obat Batuk &amp; Pilek</v>
      </c>
      <c r="K479" s="23">
        <f>VLOOKUP(C479,Table_items[],4,FALSE)</f>
        <v>2886</v>
      </c>
      <c r="L479" s="23">
        <f>VLOOKUP(C479,Table_items[],5,FALSE)</f>
        <v>2915</v>
      </c>
    </row>
    <row r="480" spans="1:12" x14ac:dyDescent="0.2">
      <c r="A480" s="7" t="s">
        <v>606</v>
      </c>
      <c r="B480" s="27">
        <v>43898</v>
      </c>
      <c r="C480" s="9" t="s">
        <v>12</v>
      </c>
      <c r="D480" s="9">
        <v>34</v>
      </c>
      <c r="E480" s="9" t="s">
        <v>4896</v>
      </c>
      <c r="F480" s="20" t="s">
        <v>4908</v>
      </c>
      <c r="G480" t="s">
        <v>4904</v>
      </c>
      <c r="H480" t="str">
        <f>VLOOKUP(E480,suppliers!$A$2:$B$18,2,)</f>
        <v>OTHER</v>
      </c>
      <c r="I480" t="str">
        <f>VLOOKUP(C480,Table_items[],2,FALSE)</f>
        <v>Decolsen 1 Strip 4 Tablet</v>
      </c>
      <c r="J480" t="str">
        <f>VLOOKUP(C480,Table_items[],3,FALSE)</f>
        <v>Obat Batuk &amp; Pilek</v>
      </c>
      <c r="K480" s="23">
        <f>VLOOKUP(C480,Table_items[],4,FALSE)</f>
        <v>2886</v>
      </c>
      <c r="L480" s="23">
        <f>VLOOKUP(C480,Table_items[],5,FALSE)</f>
        <v>2915</v>
      </c>
    </row>
    <row r="481" spans="1:12" x14ac:dyDescent="0.2">
      <c r="A481" s="11" t="s">
        <v>607</v>
      </c>
      <c r="B481" s="28">
        <v>43898</v>
      </c>
      <c r="C481" s="13" t="s">
        <v>24</v>
      </c>
      <c r="D481" s="13">
        <v>37</v>
      </c>
      <c r="E481" s="9" t="s">
        <v>4896</v>
      </c>
      <c r="F481" s="20" t="s">
        <v>4908</v>
      </c>
      <c r="G481" t="s">
        <v>4904</v>
      </c>
      <c r="H481" t="str">
        <f>VLOOKUP(E481,suppliers!$A$2:$B$18,2,)</f>
        <v>OTHER</v>
      </c>
      <c r="I481" t="str">
        <f>VLOOKUP(C481,Table_items[],2,FALSE)</f>
        <v>Irbesartan</v>
      </c>
      <c r="J481" t="str">
        <f>VLOOKUP(C481,Table_items[],3,FALSE)</f>
        <v>Obat Hipertensi</v>
      </c>
      <c r="K481" s="23">
        <f>VLOOKUP(C481,Table_items[],4,FALSE)</f>
        <v>108794</v>
      </c>
      <c r="L481" s="23">
        <f>VLOOKUP(C481,Table_items[],5,FALSE)</f>
        <v>109447</v>
      </c>
    </row>
    <row r="482" spans="1:12" x14ac:dyDescent="0.2">
      <c r="A482" s="7" t="s">
        <v>608</v>
      </c>
      <c r="B482" s="27">
        <v>43898</v>
      </c>
      <c r="C482" s="9" t="s">
        <v>38</v>
      </c>
      <c r="D482" s="9">
        <v>38</v>
      </c>
      <c r="E482" s="9" t="s">
        <v>4896</v>
      </c>
      <c r="F482" s="20" t="s">
        <v>4908</v>
      </c>
      <c r="G482" t="s">
        <v>4904</v>
      </c>
      <c r="H482" t="str">
        <f>VLOOKUP(E482,suppliers!$A$2:$B$18,2,)</f>
        <v>OTHER</v>
      </c>
      <c r="I482" t="str">
        <f>VLOOKUP(C482,Table_items[],2,FALSE)</f>
        <v>Sanmol 500 MG 4 Tablet</v>
      </c>
      <c r="J482" t="str">
        <f>VLOOKUP(C482,Table_items[],3,FALSE)</f>
        <v>Obat Sakit Kepala &amp; Demam</v>
      </c>
      <c r="K482" s="23">
        <f>VLOOKUP(C482,Table_items[],4,FALSE)</f>
        <v>1600</v>
      </c>
      <c r="L482" s="23">
        <f>VLOOKUP(C482,Table_items[],5,FALSE)</f>
        <v>1619</v>
      </c>
    </row>
    <row r="483" spans="1:12" x14ac:dyDescent="0.2">
      <c r="A483" s="11" t="s">
        <v>609</v>
      </c>
      <c r="B483" s="28">
        <v>43898</v>
      </c>
      <c r="C483" s="13" t="s">
        <v>10</v>
      </c>
      <c r="D483" s="13">
        <v>0</v>
      </c>
      <c r="E483" s="9" t="s">
        <v>4896</v>
      </c>
      <c r="F483" s="20" t="s">
        <v>4908</v>
      </c>
      <c r="G483" t="s">
        <v>4904</v>
      </c>
      <c r="H483" t="str">
        <f>VLOOKUP(E483,suppliers!$A$2:$B$18,2,)</f>
        <v>OTHER</v>
      </c>
      <c r="I483" t="str">
        <f>VLOOKUP(C483,Table_items[],2,FALSE)</f>
        <v>Dexteem Box Plus 100 Tablet</v>
      </c>
      <c r="J483" t="str">
        <f>VLOOKUP(C483,Table_items[],3,FALSE)</f>
        <v>Obat Alergi</v>
      </c>
      <c r="K483" s="23">
        <f>VLOOKUP(C483,Table_items[],4,FALSE)</f>
        <v>25322</v>
      </c>
      <c r="L483" s="23">
        <f>VLOOKUP(C483,Table_items[],5,FALSE)</f>
        <v>25449</v>
      </c>
    </row>
    <row r="484" spans="1:12" x14ac:dyDescent="0.2">
      <c r="A484" s="7" t="s">
        <v>610</v>
      </c>
      <c r="B484" s="27">
        <v>43898</v>
      </c>
      <c r="C484" s="9" t="s">
        <v>7</v>
      </c>
      <c r="D484" s="9">
        <v>1</v>
      </c>
      <c r="E484" s="9" t="s">
        <v>4896</v>
      </c>
      <c r="F484" s="20" t="s">
        <v>4908</v>
      </c>
      <c r="G484" t="s">
        <v>4904</v>
      </c>
      <c r="H484" t="str">
        <f>VLOOKUP(E484,suppliers!$A$2:$B$18,2,)</f>
        <v>OTHER</v>
      </c>
      <c r="I484" t="str">
        <f>VLOOKUP(C484,Table_items[],2,FALSE)</f>
        <v>Acetylcysteine Mahakam 200 mg</v>
      </c>
      <c r="J484" t="str">
        <f>VLOOKUP(C484,Table_items[],3,FALSE)</f>
        <v>Obat Alergi</v>
      </c>
      <c r="K484" s="23">
        <f>VLOOKUP(C484,Table_items[],4,FALSE)</f>
        <v>33000</v>
      </c>
      <c r="L484" s="23">
        <f>VLOOKUP(C484,Table_items[],5,FALSE)</f>
        <v>33330</v>
      </c>
    </row>
    <row r="485" spans="1:12" x14ac:dyDescent="0.2">
      <c r="A485" s="11" t="s">
        <v>611</v>
      </c>
      <c r="B485" s="28">
        <v>43898</v>
      </c>
      <c r="C485" s="13" t="s">
        <v>23</v>
      </c>
      <c r="D485" s="13">
        <v>38</v>
      </c>
      <c r="E485" s="9" t="s">
        <v>4896</v>
      </c>
      <c r="F485" s="20" t="s">
        <v>4908</v>
      </c>
      <c r="G485" t="s">
        <v>4904</v>
      </c>
      <c r="H485" t="str">
        <f>VLOOKUP(E485,suppliers!$A$2:$B$18,2,)</f>
        <v>OTHER</v>
      </c>
      <c r="I485" t="str">
        <f>VLOOKUP(C485,Table_items[],2,FALSE)</f>
        <v>Amlodipine Besilate</v>
      </c>
      <c r="J485" t="str">
        <f>VLOOKUP(C485,Table_items[],3,FALSE)</f>
        <v>Obat Hipertensi</v>
      </c>
      <c r="K485" s="23">
        <f>VLOOKUP(C485,Table_items[],4,FALSE)</f>
        <v>7467</v>
      </c>
      <c r="L485" s="23">
        <f>VLOOKUP(C485,Table_items[],5,FALSE)</f>
        <v>7504</v>
      </c>
    </row>
    <row r="486" spans="1:12" x14ac:dyDescent="0.2">
      <c r="A486" s="7" t="s">
        <v>612</v>
      </c>
      <c r="B486" s="27">
        <v>43899</v>
      </c>
      <c r="C486" s="9" t="s">
        <v>24</v>
      </c>
      <c r="D486" s="9">
        <v>21</v>
      </c>
      <c r="E486" s="9" t="s">
        <v>4896</v>
      </c>
      <c r="F486" s="20" t="s">
        <v>4908</v>
      </c>
      <c r="G486" t="s">
        <v>4904</v>
      </c>
      <c r="H486" t="str">
        <f>VLOOKUP(E486,suppliers!$A$2:$B$18,2,)</f>
        <v>OTHER</v>
      </c>
      <c r="I486" t="str">
        <f>VLOOKUP(C486,Table_items[],2,FALSE)</f>
        <v>Irbesartan</v>
      </c>
      <c r="J486" t="str">
        <f>VLOOKUP(C486,Table_items[],3,FALSE)</f>
        <v>Obat Hipertensi</v>
      </c>
      <c r="K486" s="23">
        <f>VLOOKUP(C486,Table_items[],4,FALSE)</f>
        <v>108794</v>
      </c>
      <c r="L486" s="23">
        <f>VLOOKUP(C486,Table_items[],5,FALSE)</f>
        <v>109447</v>
      </c>
    </row>
    <row r="487" spans="1:12" x14ac:dyDescent="0.2">
      <c r="A487" s="11" t="s">
        <v>613</v>
      </c>
      <c r="B487" s="28">
        <v>43899</v>
      </c>
      <c r="C487" s="13" t="s">
        <v>40</v>
      </c>
      <c r="D487" s="13">
        <v>23</v>
      </c>
      <c r="E487" s="9" t="s">
        <v>4896</v>
      </c>
      <c r="F487" s="20" t="s">
        <v>4908</v>
      </c>
      <c r="G487" t="s">
        <v>4904</v>
      </c>
      <c r="H487" t="str">
        <f>VLOOKUP(E487,suppliers!$A$2:$B$18,2,)</f>
        <v>OTHER</v>
      </c>
      <c r="I487" t="str">
        <f>VLOOKUP(C487,Table_items[],2,FALSE)</f>
        <v>Paramex Tablet / Obat</v>
      </c>
      <c r="J487" t="str">
        <f>VLOOKUP(C487,Table_items[],3,FALSE)</f>
        <v>Obat Sakit Kepala &amp; Demam</v>
      </c>
      <c r="K487" s="23">
        <f>VLOOKUP(C487,Table_items[],4,FALSE)</f>
        <v>2560</v>
      </c>
      <c r="L487" s="23">
        <f>VLOOKUP(C487,Table_items[],5,FALSE)</f>
        <v>2586</v>
      </c>
    </row>
    <row r="488" spans="1:12" x14ac:dyDescent="0.2">
      <c r="A488" s="7" t="s">
        <v>614</v>
      </c>
      <c r="B488" s="27">
        <v>43899</v>
      </c>
      <c r="C488" s="9" t="s">
        <v>28</v>
      </c>
      <c r="D488" s="9">
        <v>11</v>
      </c>
      <c r="E488" s="9" t="s">
        <v>4896</v>
      </c>
      <c r="F488" s="20" t="s">
        <v>4908</v>
      </c>
      <c r="G488" t="s">
        <v>4904</v>
      </c>
      <c r="H488" t="str">
        <f>VLOOKUP(E488,suppliers!$A$2:$B$18,2,)</f>
        <v>OTHER</v>
      </c>
      <c r="I488" t="str">
        <f>VLOOKUP(C488,Table_items[],2,FALSE)</f>
        <v>Hyperchol 100 MG 12 KPS</v>
      </c>
      <c r="J488" t="str">
        <f>VLOOKUP(C488,Table_items[],3,FALSE)</f>
        <v>Obat Kolesterol</v>
      </c>
      <c r="K488" s="23">
        <f>VLOOKUP(C488,Table_items[],4,FALSE)</f>
        <v>42800</v>
      </c>
      <c r="L488" s="23">
        <f>VLOOKUP(C488,Table_items[],5,FALSE)</f>
        <v>43442</v>
      </c>
    </row>
    <row r="489" spans="1:12" x14ac:dyDescent="0.2">
      <c r="A489" s="11" t="s">
        <v>615</v>
      </c>
      <c r="B489" s="28">
        <v>43899</v>
      </c>
      <c r="C489" s="13" t="s">
        <v>5</v>
      </c>
      <c r="D489" s="13">
        <v>141</v>
      </c>
      <c r="E489" s="9" t="s">
        <v>4896</v>
      </c>
      <c r="F489" s="20" t="s">
        <v>4908</v>
      </c>
      <c r="G489" t="s">
        <v>4904</v>
      </c>
      <c r="H489" t="str">
        <f>VLOOKUP(E489,suppliers!$A$2:$B$18,2,)</f>
        <v>OTHER</v>
      </c>
      <c r="I489" t="str">
        <f>VLOOKUP(C489,Table_items[],2,FALSE)</f>
        <v>Ozen 10 MG Blister</v>
      </c>
      <c r="J489" t="str">
        <f>VLOOKUP(C489,Table_items[],3,FALSE)</f>
        <v>Obat Alergi</v>
      </c>
      <c r="K489" s="23">
        <f>VLOOKUP(C489,Table_items[],4,FALSE)</f>
        <v>18611</v>
      </c>
      <c r="L489" s="23">
        <f>VLOOKUP(C489,Table_items[],5,FALSE)</f>
        <v>18816</v>
      </c>
    </row>
    <row r="490" spans="1:12" x14ac:dyDescent="0.2">
      <c r="A490" s="7" t="s">
        <v>616</v>
      </c>
      <c r="B490" s="27">
        <v>43899</v>
      </c>
      <c r="C490" s="9" t="s">
        <v>34</v>
      </c>
      <c r="D490" s="9">
        <v>26</v>
      </c>
      <c r="E490" s="9" t="s">
        <v>4896</v>
      </c>
      <c r="F490" s="20" t="s">
        <v>4908</v>
      </c>
      <c r="G490" t="s">
        <v>4904</v>
      </c>
      <c r="H490" t="str">
        <f>VLOOKUP(E490,suppliers!$A$2:$B$18,2,)</f>
        <v>OTHER</v>
      </c>
      <c r="I490" t="str">
        <f>VLOOKUP(C490,Table_items[],2,FALSE)</f>
        <v>Panadol Anak Tablet 1 Strip</v>
      </c>
      <c r="J490" t="str">
        <f>VLOOKUP(C490,Table_items[],3,FALSE)</f>
        <v>Obat Sakit Kepala &amp; Demam</v>
      </c>
      <c r="K490" s="23">
        <f>VLOOKUP(C490,Table_items[],4,FALSE)</f>
        <v>25000</v>
      </c>
      <c r="L490" s="23">
        <f>VLOOKUP(C490,Table_items[],5,FALSE)</f>
        <v>25450</v>
      </c>
    </row>
    <row r="491" spans="1:12" x14ac:dyDescent="0.2">
      <c r="A491" s="11" t="s">
        <v>617</v>
      </c>
      <c r="B491" s="28">
        <v>43899</v>
      </c>
      <c r="C491" s="13" t="s">
        <v>18</v>
      </c>
      <c r="D491" s="13">
        <v>53</v>
      </c>
      <c r="E491" s="9" t="s">
        <v>4896</v>
      </c>
      <c r="F491" s="20" t="s">
        <v>4908</v>
      </c>
      <c r="G491" t="s">
        <v>4904</v>
      </c>
      <c r="H491" t="str">
        <f>VLOOKUP(E491,suppliers!$A$2:$B$18,2,)</f>
        <v>OTHER</v>
      </c>
      <c r="I491" t="str">
        <f>VLOOKUP(C491,Table_items[],2,FALSE)</f>
        <v>Konidin 4 Tablet</v>
      </c>
      <c r="J491" t="str">
        <f>VLOOKUP(C491,Table_items[],3,FALSE)</f>
        <v>Obat Batuk &amp; Pilek</v>
      </c>
      <c r="K491" s="23">
        <f>VLOOKUP(C491,Table_items[],4,FALSE)</f>
        <v>2460</v>
      </c>
      <c r="L491" s="23">
        <f>VLOOKUP(C491,Table_items[],5,FALSE)</f>
        <v>2490</v>
      </c>
    </row>
    <row r="492" spans="1:12" x14ac:dyDescent="0.2">
      <c r="A492" s="7" t="s">
        <v>618</v>
      </c>
      <c r="B492" s="27">
        <v>43900</v>
      </c>
      <c r="C492" s="9" t="s">
        <v>37</v>
      </c>
      <c r="D492" s="9">
        <v>37</v>
      </c>
      <c r="E492" s="9" t="s">
        <v>4896</v>
      </c>
      <c r="F492" s="20" t="s">
        <v>4908</v>
      </c>
      <c r="G492" t="s">
        <v>4904</v>
      </c>
      <c r="H492" t="str">
        <f>VLOOKUP(E492,suppliers!$A$2:$B$18,2,)</f>
        <v>OTHER</v>
      </c>
      <c r="I492" t="str">
        <f>VLOOKUP(C492,Table_items[],2,FALSE)</f>
        <v>Bodrex Extra</v>
      </c>
      <c r="J492" t="str">
        <f>VLOOKUP(C492,Table_items[],3,FALSE)</f>
        <v>Obat Sakit Kepala &amp; Demam</v>
      </c>
      <c r="K492" s="23">
        <f>VLOOKUP(C492,Table_items[],4,FALSE)</f>
        <v>50788</v>
      </c>
      <c r="L492" s="23">
        <f>VLOOKUP(C492,Table_items[],5,FALSE)</f>
        <v>51753</v>
      </c>
    </row>
    <row r="493" spans="1:12" x14ac:dyDescent="0.2">
      <c r="A493" s="11" t="s">
        <v>619</v>
      </c>
      <c r="B493" s="28">
        <v>43900</v>
      </c>
      <c r="C493" s="13" t="s">
        <v>24</v>
      </c>
      <c r="D493" s="13">
        <v>13</v>
      </c>
      <c r="E493" s="9" t="s">
        <v>4896</v>
      </c>
      <c r="F493" s="20" t="s">
        <v>4908</v>
      </c>
      <c r="G493" t="s">
        <v>4904</v>
      </c>
      <c r="H493" t="str">
        <f>VLOOKUP(E493,suppliers!$A$2:$B$18,2,)</f>
        <v>OTHER</v>
      </c>
      <c r="I493" t="str">
        <f>VLOOKUP(C493,Table_items[],2,FALSE)</f>
        <v>Irbesartan</v>
      </c>
      <c r="J493" t="str">
        <f>VLOOKUP(C493,Table_items[],3,FALSE)</f>
        <v>Obat Hipertensi</v>
      </c>
      <c r="K493" s="23">
        <f>VLOOKUP(C493,Table_items[],4,FALSE)</f>
        <v>108794</v>
      </c>
      <c r="L493" s="23">
        <f>VLOOKUP(C493,Table_items[],5,FALSE)</f>
        <v>109447</v>
      </c>
    </row>
    <row r="494" spans="1:12" x14ac:dyDescent="0.2">
      <c r="A494" s="7" t="s">
        <v>620</v>
      </c>
      <c r="B494" s="27">
        <v>43900</v>
      </c>
      <c r="C494" s="9" t="s">
        <v>16</v>
      </c>
      <c r="D494" s="9">
        <v>14</v>
      </c>
      <c r="E494" s="9" t="s">
        <v>4896</v>
      </c>
      <c r="F494" s="20" t="s">
        <v>4908</v>
      </c>
      <c r="G494" t="s">
        <v>4904</v>
      </c>
      <c r="H494" t="str">
        <f>VLOOKUP(E494,suppliers!$A$2:$B$18,2,)</f>
        <v>OTHER</v>
      </c>
      <c r="I494" t="str">
        <f>VLOOKUP(C494,Table_items[],2,FALSE)</f>
        <v>Ultraflu Box Isi 25 Strip</v>
      </c>
      <c r="J494" t="str">
        <f>VLOOKUP(C494,Table_items[],3,FALSE)</f>
        <v>Obat Batuk &amp; Pilek</v>
      </c>
      <c r="K494" s="23">
        <f>VLOOKUP(C494,Table_items[],4,FALSE)</f>
        <v>72500</v>
      </c>
      <c r="L494" s="23">
        <f>VLOOKUP(C494,Table_items[],5,FALSE)</f>
        <v>73805</v>
      </c>
    </row>
    <row r="495" spans="1:12" x14ac:dyDescent="0.2">
      <c r="A495" s="11" t="s">
        <v>621</v>
      </c>
      <c r="B495" s="28">
        <v>43900</v>
      </c>
      <c r="C495" s="13" t="s">
        <v>11</v>
      </c>
      <c r="D495" s="13">
        <v>1</v>
      </c>
      <c r="E495" s="9" t="s">
        <v>4896</v>
      </c>
      <c r="F495" s="20" t="s">
        <v>4908</v>
      </c>
      <c r="G495" t="s">
        <v>4904</v>
      </c>
      <c r="H495" t="str">
        <f>VLOOKUP(E495,suppliers!$A$2:$B$18,2,)</f>
        <v>OTHER</v>
      </c>
      <c r="I495" t="str">
        <f>VLOOKUP(C495,Table_items[],2,FALSE)</f>
        <v>Neozep Forte 1 Strip 4 Tablet</v>
      </c>
      <c r="J495" t="str">
        <f>VLOOKUP(C495,Table_items[],3,FALSE)</f>
        <v>Obat Batuk &amp; Pilek</v>
      </c>
      <c r="K495" s="23">
        <f>VLOOKUP(C495,Table_items[],4,FALSE)</f>
        <v>2324</v>
      </c>
      <c r="L495" s="23">
        <f>VLOOKUP(C495,Table_items[],5,FALSE)</f>
        <v>2338</v>
      </c>
    </row>
    <row r="496" spans="1:12" x14ac:dyDescent="0.2">
      <c r="A496" s="7" t="s">
        <v>622</v>
      </c>
      <c r="B496" s="27">
        <v>43900</v>
      </c>
      <c r="C496" s="9" t="s">
        <v>11</v>
      </c>
      <c r="D496" s="9">
        <v>97</v>
      </c>
      <c r="E496" s="9" t="s">
        <v>4896</v>
      </c>
      <c r="F496" s="20" t="s">
        <v>4908</v>
      </c>
      <c r="G496" t="s">
        <v>4904</v>
      </c>
      <c r="H496" t="str">
        <f>VLOOKUP(E496,suppliers!$A$2:$B$18,2,)</f>
        <v>OTHER</v>
      </c>
      <c r="I496" t="str">
        <f>VLOOKUP(C496,Table_items[],2,FALSE)</f>
        <v>Neozep Forte 1 Strip 4 Tablet</v>
      </c>
      <c r="J496" t="str">
        <f>VLOOKUP(C496,Table_items[],3,FALSE)</f>
        <v>Obat Batuk &amp; Pilek</v>
      </c>
      <c r="K496" s="23">
        <f>VLOOKUP(C496,Table_items[],4,FALSE)</f>
        <v>2324</v>
      </c>
      <c r="L496" s="23">
        <f>VLOOKUP(C496,Table_items[],5,FALSE)</f>
        <v>2338</v>
      </c>
    </row>
    <row r="497" spans="1:12" x14ac:dyDescent="0.2">
      <c r="A497" s="11" t="s">
        <v>623</v>
      </c>
      <c r="B497" s="28">
        <v>43901</v>
      </c>
      <c r="C497" s="13" t="s">
        <v>12</v>
      </c>
      <c r="D497" s="13">
        <v>63</v>
      </c>
      <c r="E497" s="9" t="s">
        <v>4896</v>
      </c>
      <c r="F497" s="20" t="s">
        <v>4908</v>
      </c>
      <c r="G497" t="s">
        <v>4904</v>
      </c>
      <c r="H497" t="str">
        <f>VLOOKUP(E497,suppliers!$A$2:$B$18,2,)</f>
        <v>OTHER</v>
      </c>
      <c r="I497" t="str">
        <f>VLOOKUP(C497,Table_items[],2,FALSE)</f>
        <v>Decolsen 1 Strip 4 Tablet</v>
      </c>
      <c r="J497" t="str">
        <f>VLOOKUP(C497,Table_items[],3,FALSE)</f>
        <v>Obat Batuk &amp; Pilek</v>
      </c>
      <c r="K497" s="23">
        <f>VLOOKUP(C497,Table_items[],4,FALSE)</f>
        <v>2886</v>
      </c>
      <c r="L497" s="23">
        <f>VLOOKUP(C497,Table_items[],5,FALSE)</f>
        <v>2915</v>
      </c>
    </row>
    <row r="498" spans="1:12" x14ac:dyDescent="0.2">
      <c r="A498" s="7" t="s">
        <v>624</v>
      </c>
      <c r="B498" s="27">
        <v>43901</v>
      </c>
      <c r="C498" s="9" t="s">
        <v>37</v>
      </c>
      <c r="D498" s="9">
        <v>17</v>
      </c>
      <c r="E498" s="9" t="s">
        <v>4896</v>
      </c>
      <c r="F498" s="20" t="s">
        <v>4908</v>
      </c>
      <c r="G498" t="s">
        <v>4904</v>
      </c>
      <c r="H498" t="str">
        <f>VLOOKUP(E498,suppliers!$A$2:$B$18,2,)</f>
        <v>OTHER</v>
      </c>
      <c r="I498" t="str">
        <f>VLOOKUP(C498,Table_items[],2,FALSE)</f>
        <v>Bodrex Extra</v>
      </c>
      <c r="J498" t="str">
        <f>VLOOKUP(C498,Table_items[],3,FALSE)</f>
        <v>Obat Sakit Kepala &amp; Demam</v>
      </c>
      <c r="K498" s="23">
        <f>VLOOKUP(C498,Table_items[],4,FALSE)</f>
        <v>50788</v>
      </c>
      <c r="L498" s="23">
        <f>VLOOKUP(C498,Table_items[],5,FALSE)</f>
        <v>51753</v>
      </c>
    </row>
    <row r="499" spans="1:12" x14ac:dyDescent="0.2">
      <c r="A499" s="11" t="s">
        <v>625</v>
      </c>
      <c r="B499" s="28">
        <v>43901</v>
      </c>
      <c r="C499" s="13" t="s">
        <v>37</v>
      </c>
      <c r="D499" s="13">
        <v>68</v>
      </c>
      <c r="E499" s="9" t="s">
        <v>4896</v>
      </c>
      <c r="F499" s="20" t="s">
        <v>4908</v>
      </c>
      <c r="G499" t="s">
        <v>4904</v>
      </c>
      <c r="H499" t="str">
        <f>VLOOKUP(E499,suppliers!$A$2:$B$18,2,)</f>
        <v>OTHER</v>
      </c>
      <c r="I499" t="str">
        <f>VLOOKUP(C499,Table_items[],2,FALSE)</f>
        <v>Bodrex Extra</v>
      </c>
      <c r="J499" t="str">
        <f>VLOOKUP(C499,Table_items[],3,FALSE)</f>
        <v>Obat Sakit Kepala &amp; Demam</v>
      </c>
      <c r="K499" s="23">
        <f>VLOOKUP(C499,Table_items[],4,FALSE)</f>
        <v>50788</v>
      </c>
      <c r="L499" s="23">
        <f>VLOOKUP(C499,Table_items[],5,FALSE)</f>
        <v>51753</v>
      </c>
    </row>
    <row r="500" spans="1:12" x14ac:dyDescent="0.2">
      <c r="A500" s="7" t="s">
        <v>626</v>
      </c>
      <c r="B500" s="27">
        <v>43901</v>
      </c>
      <c r="C500" s="9" t="s">
        <v>38</v>
      </c>
      <c r="D500" s="9">
        <v>43</v>
      </c>
      <c r="E500" s="9" t="s">
        <v>4896</v>
      </c>
      <c r="F500" s="20" t="s">
        <v>4908</v>
      </c>
      <c r="G500" t="s">
        <v>4904</v>
      </c>
      <c r="H500" t="str">
        <f>VLOOKUP(E500,suppliers!$A$2:$B$18,2,)</f>
        <v>OTHER</v>
      </c>
      <c r="I500" t="str">
        <f>VLOOKUP(C500,Table_items[],2,FALSE)</f>
        <v>Sanmol 500 MG 4 Tablet</v>
      </c>
      <c r="J500" t="str">
        <f>VLOOKUP(C500,Table_items[],3,FALSE)</f>
        <v>Obat Sakit Kepala &amp; Demam</v>
      </c>
      <c r="K500" s="23">
        <f>VLOOKUP(C500,Table_items[],4,FALSE)</f>
        <v>1600</v>
      </c>
      <c r="L500" s="23">
        <f>VLOOKUP(C500,Table_items[],5,FALSE)</f>
        <v>1619</v>
      </c>
    </row>
    <row r="501" spans="1:12" x14ac:dyDescent="0.2">
      <c r="A501" s="11" t="s">
        <v>627</v>
      </c>
      <c r="B501" s="28">
        <v>43901</v>
      </c>
      <c r="C501" s="13" t="s">
        <v>38</v>
      </c>
      <c r="D501" s="13">
        <v>21</v>
      </c>
      <c r="E501" s="9" t="s">
        <v>4896</v>
      </c>
      <c r="F501" s="20" t="s">
        <v>4908</v>
      </c>
      <c r="G501" t="s">
        <v>4904</v>
      </c>
      <c r="H501" t="str">
        <f>VLOOKUP(E501,suppliers!$A$2:$B$18,2,)</f>
        <v>OTHER</v>
      </c>
      <c r="I501" t="str">
        <f>VLOOKUP(C501,Table_items[],2,FALSE)</f>
        <v>Sanmol 500 MG 4 Tablet</v>
      </c>
      <c r="J501" t="str">
        <f>VLOOKUP(C501,Table_items[],3,FALSE)</f>
        <v>Obat Sakit Kepala &amp; Demam</v>
      </c>
      <c r="K501" s="23">
        <f>VLOOKUP(C501,Table_items[],4,FALSE)</f>
        <v>1600</v>
      </c>
      <c r="L501" s="23">
        <f>VLOOKUP(C501,Table_items[],5,FALSE)</f>
        <v>1619</v>
      </c>
    </row>
    <row r="502" spans="1:12" x14ac:dyDescent="0.2">
      <c r="A502" s="7" t="s">
        <v>628</v>
      </c>
      <c r="B502" s="27">
        <v>43901</v>
      </c>
      <c r="C502" s="9" t="s">
        <v>28</v>
      </c>
      <c r="D502" s="9">
        <v>4</v>
      </c>
      <c r="E502" s="9" t="s">
        <v>4896</v>
      </c>
      <c r="F502" s="20" t="s">
        <v>4908</v>
      </c>
      <c r="G502" t="s">
        <v>4904</v>
      </c>
      <c r="H502" t="str">
        <f>VLOOKUP(E502,suppliers!$A$2:$B$18,2,)</f>
        <v>OTHER</v>
      </c>
      <c r="I502" t="str">
        <f>VLOOKUP(C502,Table_items[],2,FALSE)</f>
        <v>Hyperchol 100 MG 12 KPS</v>
      </c>
      <c r="J502" t="str">
        <f>VLOOKUP(C502,Table_items[],3,FALSE)</f>
        <v>Obat Kolesterol</v>
      </c>
      <c r="K502" s="23">
        <f>VLOOKUP(C502,Table_items[],4,FALSE)</f>
        <v>42800</v>
      </c>
      <c r="L502" s="23">
        <f>VLOOKUP(C502,Table_items[],5,FALSE)</f>
        <v>43442</v>
      </c>
    </row>
    <row r="503" spans="1:12" x14ac:dyDescent="0.2">
      <c r="A503" s="11" t="s">
        <v>629</v>
      </c>
      <c r="B503" s="28">
        <v>43902</v>
      </c>
      <c r="C503" s="13" t="s">
        <v>37</v>
      </c>
      <c r="D503" s="13">
        <v>64</v>
      </c>
      <c r="E503" s="9" t="s">
        <v>4896</v>
      </c>
      <c r="F503" s="20" t="s">
        <v>4908</v>
      </c>
      <c r="G503" t="s">
        <v>4904</v>
      </c>
      <c r="H503" t="str">
        <f>VLOOKUP(E503,suppliers!$A$2:$B$18,2,)</f>
        <v>OTHER</v>
      </c>
      <c r="I503" t="str">
        <f>VLOOKUP(C503,Table_items[],2,FALSE)</f>
        <v>Bodrex Extra</v>
      </c>
      <c r="J503" t="str">
        <f>VLOOKUP(C503,Table_items[],3,FALSE)</f>
        <v>Obat Sakit Kepala &amp; Demam</v>
      </c>
      <c r="K503" s="23">
        <f>VLOOKUP(C503,Table_items[],4,FALSE)</f>
        <v>50788</v>
      </c>
      <c r="L503" s="23">
        <f>VLOOKUP(C503,Table_items[],5,FALSE)</f>
        <v>51753</v>
      </c>
    </row>
    <row r="504" spans="1:12" x14ac:dyDescent="0.2">
      <c r="A504" s="7" t="s">
        <v>630</v>
      </c>
      <c r="B504" s="27">
        <v>43902</v>
      </c>
      <c r="C504" s="9" t="s">
        <v>24</v>
      </c>
      <c r="D504" s="9">
        <v>47</v>
      </c>
      <c r="E504" s="9" t="s">
        <v>4896</v>
      </c>
      <c r="F504" s="20" t="s">
        <v>4908</v>
      </c>
      <c r="G504" t="s">
        <v>4904</v>
      </c>
      <c r="H504" t="str">
        <f>VLOOKUP(E504,suppliers!$A$2:$B$18,2,)</f>
        <v>OTHER</v>
      </c>
      <c r="I504" t="str">
        <f>VLOOKUP(C504,Table_items[],2,FALSE)</f>
        <v>Irbesartan</v>
      </c>
      <c r="J504" t="str">
        <f>VLOOKUP(C504,Table_items[],3,FALSE)</f>
        <v>Obat Hipertensi</v>
      </c>
      <c r="K504" s="23">
        <f>VLOOKUP(C504,Table_items[],4,FALSE)</f>
        <v>108794</v>
      </c>
      <c r="L504" s="23">
        <f>VLOOKUP(C504,Table_items[],5,FALSE)</f>
        <v>109447</v>
      </c>
    </row>
    <row r="505" spans="1:12" x14ac:dyDescent="0.2">
      <c r="A505" s="11" t="s">
        <v>631</v>
      </c>
      <c r="B505" s="28">
        <v>43902</v>
      </c>
      <c r="C505" s="13" t="s">
        <v>22</v>
      </c>
      <c r="D505" s="13">
        <v>14</v>
      </c>
      <c r="E505" s="9" t="s">
        <v>4896</v>
      </c>
      <c r="F505" s="20" t="s">
        <v>4908</v>
      </c>
      <c r="G505" t="s">
        <v>4904</v>
      </c>
      <c r="H505" t="str">
        <f>VLOOKUP(E505,suppliers!$A$2:$B$18,2,)</f>
        <v>OTHER</v>
      </c>
      <c r="I505" t="str">
        <f>VLOOKUP(C505,Table_items[],2,FALSE)</f>
        <v>Candesartan Ogb Dexa</v>
      </c>
      <c r="J505" t="str">
        <f>VLOOKUP(C505,Table_items[],3,FALSE)</f>
        <v>Obat Hipertensi</v>
      </c>
      <c r="K505" s="23">
        <f>VLOOKUP(C505,Table_items[],4,FALSE)</f>
        <v>5000</v>
      </c>
      <c r="L505" s="23">
        <f>VLOOKUP(C505,Table_items[],5,FALSE)</f>
        <v>5095</v>
      </c>
    </row>
    <row r="506" spans="1:12" x14ac:dyDescent="0.2">
      <c r="A506" s="7" t="s">
        <v>632</v>
      </c>
      <c r="B506" s="27">
        <v>43902</v>
      </c>
      <c r="C506" s="9" t="s">
        <v>10</v>
      </c>
      <c r="D506" s="9">
        <v>10</v>
      </c>
      <c r="E506" s="9" t="s">
        <v>4896</v>
      </c>
      <c r="F506" s="20" t="s">
        <v>4908</v>
      </c>
      <c r="G506" t="s">
        <v>4904</v>
      </c>
      <c r="H506" t="str">
        <f>VLOOKUP(E506,suppliers!$A$2:$B$18,2,)</f>
        <v>OTHER</v>
      </c>
      <c r="I506" t="str">
        <f>VLOOKUP(C506,Table_items[],2,FALSE)</f>
        <v>Dexteem Box Plus 100 Tablet</v>
      </c>
      <c r="J506" t="str">
        <f>VLOOKUP(C506,Table_items[],3,FALSE)</f>
        <v>Obat Alergi</v>
      </c>
      <c r="K506" s="23">
        <f>VLOOKUP(C506,Table_items[],4,FALSE)</f>
        <v>25322</v>
      </c>
      <c r="L506" s="23">
        <f>VLOOKUP(C506,Table_items[],5,FALSE)</f>
        <v>25449</v>
      </c>
    </row>
    <row r="507" spans="1:12" x14ac:dyDescent="0.2">
      <c r="A507" s="11" t="s">
        <v>633</v>
      </c>
      <c r="B507" s="28">
        <v>43902</v>
      </c>
      <c r="C507" s="13" t="s">
        <v>40</v>
      </c>
      <c r="D507" s="13">
        <v>58</v>
      </c>
      <c r="E507" s="9" t="s">
        <v>4896</v>
      </c>
      <c r="F507" s="20" t="s">
        <v>4908</v>
      </c>
      <c r="G507" t="s">
        <v>4904</v>
      </c>
      <c r="H507" t="str">
        <f>VLOOKUP(E507,suppliers!$A$2:$B$18,2,)</f>
        <v>OTHER</v>
      </c>
      <c r="I507" t="str">
        <f>VLOOKUP(C507,Table_items[],2,FALSE)</f>
        <v>Paramex Tablet / Obat</v>
      </c>
      <c r="J507" t="str">
        <f>VLOOKUP(C507,Table_items[],3,FALSE)</f>
        <v>Obat Sakit Kepala &amp; Demam</v>
      </c>
      <c r="K507" s="23">
        <f>VLOOKUP(C507,Table_items[],4,FALSE)</f>
        <v>2560</v>
      </c>
      <c r="L507" s="23">
        <f>VLOOKUP(C507,Table_items[],5,FALSE)</f>
        <v>2586</v>
      </c>
    </row>
    <row r="508" spans="1:12" x14ac:dyDescent="0.2">
      <c r="A508" s="7" t="s">
        <v>634</v>
      </c>
      <c r="B508" s="27">
        <v>43902</v>
      </c>
      <c r="C508" s="9" t="s">
        <v>20</v>
      </c>
      <c r="D508" s="9">
        <v>7</v>
      </c>
      <c r="E508" s="9" t="s">
        <v>4896</v>
      </c>
      <c r="F508" s="20" t="s">
        <v>4908</v>
      </c>
      <c r="G508" t="s">
        <v>4904</v>
      </c>
      <c r="H508" t="str">
        <f>VLOOKUP(E508,suppliers!$A$2:$B$18,2,)</f>
        <v>OTHER</v>
      </c>
      <c r="I508" t="str">
        <f>VLOOKUP(C508,Table_items[],2,FALSE)</f>
        <v>Carditens</v>
      </c>
      <c r="J508" t="str">
        <f>VLOOKUP(C508,Table_items[],3,FALSE)</f>
        <v>Obat Hipertensi</v>
      </c>
      <c r="K508" s="23">
        <f>VLOOKUP(C508,Table_items[],4,FALSE)</f>
        <v>100000</v>
      </c>
      <c r="L508" s="23">
        <f>VLOOKUP(C508,Table_items[],5,FALSE)</f>
        <v>100900</v>
      </c>
    </row>
    <row r="509" spans="1:12" x14ac:dyDescent="0.2">
      <c r="A509" s="11" t="s">
        <v>635</v>
      </c>
      <c r="B509" s="28">
        <v>43903</v>
      </c>
      <c r="C509" s="13" t="s">
        <v>12</v>
      </c>
      <c r="D509" s="13">
        <v>81</v>
      </c>
      <c r="E509" s="9" t="s">
        <v>4896</v>
      </c>
      <c r="F509" s="20" t="s">
        <v>4908</v>
      </c>
      <c r="G509" t="s">
        <v>4904</v>
      </c>
      <c r="H509" t="str">
        <f>VLOOKUP(E509,suppliers!$A$2:$B$18,2,)</f>
        <v>OTHER</v>
      </c>
      <c r="I509" t="str">
        <f>VLOOKUP(C509,Table_items[],2,FALSE)</f>
        <v>Decolsen 1 Strip 4 Tablet</v>
      </c>
      <c r="J509" t="str">
        <f>VLOOKUP(C509,Table_items[],3,FALSE)</f>
        <v>Obat Batuk &amp; Pilek</v>
      </c>
      <c r="K509" s="23">
        <f>VLOOKUP(C509,Table_items[],4,FALSE)</f>
        <v>2886</v>
      </c>
      <c r="L509" s="23">
        <f>VLOOKUP(C509,Table_items[],5,FALSE)</f>
        <v>2915</v>
      </c>
    </row>
    <row r="510" spans="1:12" x14ac:dyDescent="0.2">
      <c r="A510" s="7" t="s">
        <v>636</v>
      </c>
      <c r="B510" s="27">
        <v>43903</v>
      </c>
      <c r="C510" s="9" t="s">
        <v>37</v>
      </c>
      <c r="D510" s="9">
        <v>9</v>
      </c>
      <c r="E510" s="9" t="s">
        <v>4896</v>
      </c>
      <c r="F510" s="20" t="s">
        <v>4908</v>
      </c>
      <c r="G510" t="s">
        <v>4904</v>
      </c>
      <c r="H510" t="str">
        <f>VLOOKUP(E510,suppliers!$A$2:$B$18,2,)</f>
        <v>OTHER</v>
      </c>
      <c r="I510" t="str">
        <f>VLOOKUP(C510,Table_items[],2,FALSE)</f>
        <v>Bodrex Extra</v>
      </c>
      <c r="J510" t="str">
        <f>VLOOKUP(C510,Table_items[],3,FALSE)</f>
        <v>Obat Sakit Kepala &amp; Demam</v>
      </c>
      <c r="K510" s="23">
        <f>VLOOKUP(C510,Table_items[],4,FALSE)</f>
        <v>50788</v>
      </c>
      <c r="L510" s="23">
        <f>VLOOKUP(C510,Table_items[],5,FALSE)</f>
        <v>51753</v>
      </c>
    </row>
    <row r="511" spans="1:12" x14ac:dyDescent="0.2">
      <c r="A511" s="11" t="s">
        <v>637</v>
      </c>
      <c r="B511" s="28">
        <v>43903</v>
      </c>
      <c r="C511" s="13" t="s">
        <v>9</v>
      </c>
      <c r="D511" s="13">
        <v>19</v>
      </c>
      <c r="E511" s="9" t="s">
        <v>4896</v>
      </c>
      <c r="F511" s="20" t="s">
        <v>4908</v>
      </c>
      <c r="G511" t="s">
        <v>4904</v>
      </c>
      <c r="H511" t="str">
        <f>VLOOKUP(E511,suppliers!$A$2:$B$18,2,)</f>
        <v>OTHER</v>
      </c>
      <c r="I511" t="str">
        <f>VLOOKUP(C511,Table_items[],2,FALSE)</f>
        <v>Bedak Heroxyn 150 gr</v>
      </c>
      <c r="J511" t="str">
        <f>VLOOKUP(C511,Table_items[],3,FALSE)</f>
        <v>Obat Alergi</v>
      </c>
      <c r="K511" s="23">
        <f>VLOOKUP(C511,Table_items[],4,FALSE)</f>
        <v>16950</v>
      </c>
      <c r="L511" s="23">
        <f>VLOOKUP(C511,Table_items[],5,FALSE)</f>
        <v>17170</v>
      </c>
    </row>
    <row r="512" spans="1:12" x14ac:dyDescent="0.2">
      <c r="A512" s="7" t="s">
        <v>638</v>
      </c>
      <c r="B512" s="27">
        <v>43903</v>
      </c>
      <c r="C512" s="9" t="s">
        <v>24</v>
      </c>
      <c r="D512" s="9">
        <v>19</v>
      </c>
      <c r="E512" s="9" t="s">
        <v>4896</v>
      </c>
      <c r="F512" s="20" t="s">
        <v>4908</v>
      </c>
      <c r="G512" t="s">
        <v>4904</v>
      </c>
      <c r="H512" t="str">
        <f>VLOOKUP(E512,suppliers!$A$2:$B$18,2,)</f>
        <v>OTHER</v>
      </c>
      <c r="I512" t="str">
        <f>VLOOKUP(C512,Table_items[],2,FALSE)</f>
        <v>Irbesartan</v>
      </c>
      <c r="J512" t="str">
        <f>VLOOKUP(C512,Table_items[],3,FALSE)</f>
        <v>Obat Hipertensi</v>
      </c>
      <c r="K512" s="23">
        <f>VLOOKUP(C512,Table_items[],4,FALSE)</f>
        <v>108794</v>
      </c>
      <c r="L512" s="23">
        <f>VLOOKUP(C512,Table_items[],5,FALSE)</f>
        <v>109447</v>
      </c>
    </row>
    <row r="513" spans="1:12" x14ac:dyDescent="0.2">
      <c r="A513" s="11" t="s">
        <v>639</v>
      </c>
      <c r="B513" s="28">
        <v>43903</v>
      </c>
      <c r="C513" s="13" t="s">
        <v>36</v>
      </c>
      <c r="D513" s="13">
        <v>47</v>
      </c>
      <c r="E513" s="9" t="s">
        <v>4896</v>
      </c>
      <c r="F513" s="20" t="s">
        <v>4908</v>
      </c>
      <c r="G513" t="s">
        <v>4904</v>
      </c>
      <c r="H513" t="str">
        <f>VLOOKUP(E513,suppliers!$A$2:$B$18,2,)</f>
        <v>OTHER</v>
      </c>
      <c r="I513" t="str">
        <f>VLOOKUP(C513,Table_items[],2,FALSE)</f>
        <v>Sanmol Paracetamol</v>
      </c>
      <c r="J513" t="str">
        <f>VLOOKUP(C513,Table_items[],3,FALSE)</f>
        <v>Obat Sakit Kepala &amp; Demam</v>
      </c>
      <c r="K513" s="23">
        <f>VLOOKUP(C513,Table_items[],4,FALSE)</f>
        <v>16100</v>
      </c>
      <c r="L513" s="23">
        <f>VLOOKUP(C513,Table_items[],5,FALSE)</f>
        <v>16261</v>
      </c>
    </row>
    <row r="514" spans="1:12" x14ac:dyDescent="0.2">
      <c r="A514" s="7" t="s">
        <v>640</v>
      </c>
      <c r="B514" s="27">
        <v>43904</v>
      </c>
      <c r="C514" s="9" t="s">
        <v>19</v>
      </c>
      <c r="D514" s="9">
        <v>2</v>
      </c>
      <c r="E514" s="9" t="s">
        <v>4896</v>
      </c>
      <c r="F514" s="20" t="s">
        <v>4908</v>
      </c>
      <c r="G514" t="s">
        <v>4904</v>
      </c>
      <c r="H514" t="str">
        <f>VLOOKUP(E514,suppliers!$A$2:$B$18,2,)</f>
        <v>OTHER</v>
      </c>
      <c r="I514" t="str">
        <f>VLOOKUP(C514,Table_items[],2,FALSE)</f>
        <v>Paratusin 1 Strip 10 Tablet</v>
      </c>
      <c r="J514" t="str">
        <f>VLOOKUP(C514,Table_items[],3,FALSE)</f>
        <v>Obat Batuk &amp; Pilek</v>
      </c>
      <c r="K514" s="23">
        <f>VLOOKUP(C514,Table_items[],4,FALSE)</f>
        <v>13600</v>
      </c>
      <c r="L514" s="23">
        <f>VLOOKUP(C514,Table_items[],5,FALSE)</f>
        <v>13818</v>
      </c>
    </row>
    <row r="515" spans="1:12" x14ac:dyDescent="0.2">
      <c r="A515" s="11" t="s">
        <v>641</v>
      </c>
      <c r="B515" s="28">
        <v>43904</v>
      </c>
      <c r="C515" s="13" t="s">
        <v>38</v>
      </c>
      <c r="D515" s="13">
        <v>7</v>
      </c>
      <c r="E515" s="9" t="s">
        <v>4896</v>
      </c>
      <c r="F515" s="20" t="s">
        <v>4908</v>
      </c>
      <c r="G515" t="s">
        <v>4904</v>
      </c>
      <c r="H515" t="str">
        <f>VLOOKUP(E515,suppliers!$A$2:$B$18,2,)</f>
        <v>OTHER</v>
      </c>
      <c r="I515" t="str">
        <f>VLOOKUP(C515,Table_items[],2,FALSE)</f>
        <v>Sanmol 500 MG 4 Tablet</v>
      </c>
      <c r="J515" t="str">
        <f>VLOOKUP(C515,Table_items[],3,FALSE)</f>
        <v>Obat Sakit Kepala &amp; Demam</v>
      </c>
      <c r="K515" s="23">
        <f>VLOOKUP(C515,Table_items[],4,FALSE)</f>
        <v>1600</v>
      </c>
      <c r="L515" s="23">
        <f>VLOOKUP(C515,Table_items[],5,FALSE)</f>
        <v>1619</v>
      </c>
    </row>
    <row r="516" spans="1:12" x14ac:dyDescent="0.2">
      <c r="A516" s="7" t="s">
        <v>642</v>
      </c>
      <c r="B516" s="27">
        <v>43904</v>
      </c>
      <c r="C516" s="9" t="s">
        <v>38</v>
      </c>
      <c r="D516" s="9">
        <v>49</v>
      </c>
      <c r="E516" s="9" t="s">
        <v>4896</v>
      </c>
      <c r="F516" s="20" t="s">
        <v>4908</v>
      </c>
      <c r="G516" t="s">
        <v>4904</v>
      </c>
      <c r="H516" t="str">
        <f>VLOOKUP(E516,suppliers!$A$2:$B$18,2,)</f>
        <v>OTHER</v>
      </c>
      <c r="I516" t="str">
        <f>VLOOKUP(C516,Table_items[],2,FALSE)</f>
        <v>Sanmol 500 MG 4 Tablet</v>
      </c>
      <c r="J516" t="str">
        <f>VLOOKUP(C516,Table_items[],3,FALSE)</f>
        <v>Obat Sakit Kepala &amp; Demam</v>
      </c>
      <c r="K516" s="23">
        <f>VLOOKUP(C516,Table_items[],4,FALSE)</f>
        <v>1600</v>
      </c>
      <c r="L516" s="23">
        <f>VLOOKUP(C516,Table_items[],5,FALSE)</f>
        <v>1619</v>
      </c>
    </row>
    <row r="517" spans="1:12" x14ac:dyDescent="0.2">
      <c r="A517" s="11" t="s">
        <v>643</v>
      </c>
      <c r="B517" s="28">
        <v>43905</v>
      </c>
      <c r="C517" s="13" t="s">
        <v>9</v>
      </c>
      <c r="D517" s="13">
        <v>28</v>
      </c>
      <c r="E517" s="9" t="s">
        <v>4896</v>
      </c>
      <c r="F517" s="20" t="s">
        <v>4908</v>
      </c>
      <c r="G517" t="s">
        <v>4904</v>
      </c>
      <c r="H517" t="str">
        <f>VLOOKUP(E517,suppliers!$A$2:$B$18,2,)</f>
        <v>OTHER</v>
      </c>
      <c r="I517" t="str">
        <f>VLOOKUP(C517,Table_items[],2,FALSE)</f>
        <v>Bedak Heroxyn 150 gr</v>
      </c>
      <c r="J517" t="str">
        <f>VLOOKUP(C517,Table_items[],3,FALSE)</f>
        <v>Obat Alergi</v>
      </c>
      <c r="K517" s="23">
        <f>VLOOKUP(C517,Table_items[],4,FALSE)</f>
        <v>16950</v>
      </c>
      <c r="L517" s="23">
        <f>VLOOKUP(C517,Table_items[],5,FALSE)</f>
        <v>17170</v>
      </c>
    </row>
    <row r="518" spans="1:12" x14ac:dyDescent="0.2">
      <c r="A518" s="7" t="s">
        <v>645</v>
      </c>
      <c r="B518" s="27">
        <v>43905</v>
      </c>
      <c r="C518" s="9" t="s">
        <v>24</v>
      </c>
      <c r="D518" s="9">
        <v>31</v>
      </c>
      <c r="E518" s="9" t="s">
        <v>4896</v>
      </c>
      <c r="F518" s="20" t="s">
        <v>4908</v>
      </c>
      <c r="G518" t="s">
        <v>4904</v>
      </c>
      <c r="H518" t="str">
        <f>VLOOKUP(E518,suppliers!$A$2:$B$18,2,)</f>
        <v>OTHER</v>
      </c>
      <c r="I518" t="str">
        <f>VLOOKUP(C518,Table_items[],2,FALSE)</f>
        <v>Irbesartan</v>
      </c>
      <c r="J518" t="str">
        <f>VLOOKUP(C518,Table_items[],3,FALSE)</f>
        <v>Obat Hipertensi</v>
      </c>
      <c r="K518" s="23">
        <f>VLOOKUP(C518,Table_items[],4,FALSE)</f>
        <v>108794</v>
      </c>
      <c r="L518" s="23">
        <f>VLOOKUP(C518,Table_items[],5,FALSE)</f>
        <v>109447</v>
      </c>
    </row>
    <row r="519" spans="1:12" x14ac:dyDescent="0.2">
      <c r="A519" s="11" t="s">
        <v>646</v>
      </c>
      <c r="B519" s="28">
        <v>43905</v>
      </c>
      <c r="C519" s="13" t="s">
        <v>11</v>
      </c>
      <c r="D519" s="13">
        <v>22</v>
      </c>
      <c r="E519" s="9" t="s">
        <v>4896</v>
      </c>
      <c r="F519" s="20" t="s">
        <v>4908</v>
      </c>
      <c r="G519" t="s">
        <v>4904</v>
      </c>
      <c r="H519" t="str">
        <f>VLOOKUP(E519,suppliers!$A$2:$B$18,2,)</f>
        <v>OTHER</v>
      </c>
      <c r="I519" t="str">
        <f>VLOOKUP(C519,Table_items[],2,FALSE)</f>
        <v>Neozep Forte 1 Strip 4 Tablet</v>
      </c>
      <c r="J519" t="str">
        <f>VLOOKUP(C519,Table_items[],3,FALSE)</f>
        <v>Obat Batuk &amp; Pilek</v>
      </c>
      <c r="K519" s="23">
        <f>VLOOKUP(C519,Table_items[],4,FALSE)</f>
        <v>2324</v>
      </c>
      <c r="L519" s="23">
        <f>VLOOKUP(C519,Table_items[],5,FALSE)</f>
        <v>2338</v>
      </c>
    </row>
    <row r="520" spans="1:12" x14ac:dyDescent="0.2">
      <c r="A520" s="7" t="s">
        <v>647</v>
      </c>
      <c r="B520" s="27">
        <v>43905</v>
      </c>
      <c r="C520" s="9" t="s">
        <v>11</v>
      </c>
      <c r="D520" s="9">
        <v>4</v>
      </c>
      <c r="E520" s="9" t="s">
        <v>4896</v>
      </c>
      <c r="F520" s="20" t="s">
        <v>4908</v>
      </c>
      <c r="G520" t="s">
        <v>4904</v>
      </c>
      <c r="H520" t="str">
        <f>VLOOKUP(E520,suppliers!$A$2:$B$18,2,)</f>
        <v>OTHER</v>
      </c>
      <c r="I520" t="str">
        <f>VLOOKUP(C520,Table_items[],2,FALSE)</f>
        <v>Neozep Forte 1 Strip 4 Tablet</v>
      </c>
      <c r="J520" t="str">
        <f>VLOOKUP(C520,Table_items[],3,FALSE)</f>
        <v>Obat Batuk &amp; Pilek</v>
      </c>
      <c r="K520" s="23">
        <f>VLOOKUP(C520,Table_items[],4,FALSE)</f>
        <v>2324</v>
      </c>
      <c r="L520" s="23">
        <f>VLOOKUP(C520,Table_items[],5,FALSE)</f>
        <v>2338</v>
      </c>
    </row>
    <row r="521" spans="1:12" x14ac:dyDescent="0.2">
      <c r="A521" s="11" t="s">
        <v>648</v>
      </c>
      <c r="B521" s="28">
        <v>43906</v>
      </c>
      <c r="C521" s="13" t="s">
        <v>37</v>
      </c>
      <c r="D521" s="13">
        <v>77</v>
      </c>
      <c r="E521" s="9" t="s">
        <v>4896</v>
      </c>
      <c r="F521" s="20" t="s">
        <v>4908</v>
      </c>
      <c r="G521" t="s">
        <v>4904</v>
      </c>
      <c r="H521" t="str">
        <f>VLOOKUP(E521,suppliers!$A$2:$B$18,2,)</f>
        <v>OTHER</v>
      </c>
      <c r="I521" t="str">
        <f>VLOOKUP(C521,Table_items[],2,FALSE)</f>
        <v>Bodrex Extra</v>
      </c>
      <c r="J521" t="str">
        <f>VLOOKUP(C521,Table_items[],3,FALSE)</f>
        <v>Obat Sakit Kepala &amp; Demam</v>
      </c>
      <c r="K521" s="23">
        <f>VLOOKUP(C521,Table_items[],4,FALSE)</f>
        <v>50788</v>
      </c>
      <c r="L521" s="23">
        <f>VLOOKUP(C521,Table_items[],5,FALSE)</f>
        <v>51753</v>
      </c>
    </row>
    <row r="522" spans="1:12" x14ac:dyDescent="0.2">
      <c r="A522" s="7" t="s">
        <v>649</v>
      </c>
      <c r="B522" s="27">
        <v>43906</v>
      </c>
      <c r="C522" s="9" t="s">
        <v>37</v>
      </c>
      <c r="D522" s="9">
        <v>57</v>
      </c>
      <c r="E522" s="9" t="s">
        <v>4896</v>
      </c>
      <c r="F522" s="20" t="s">
        <v>4908</v>
      </c>
      <c r="G522" t="s">
        <v>4904</v>
      </c>
      <c r="H522" t="str">
        <f>VLOOKUP(E522,suppliers!$A$2:$B$18,2,)</f>
        <v>OTHER</v>
      </c>
      <c r="I522" t="str">
        <f>VLOOKUP(C522,Table_items[],2,FALSE)</f>
        <v>Bodrex Extra</v>
      </c>
      <c r="J522" t="str">
        <f>VLOOKUP(C522,Table_items[],3,FALSE)</f>
        <v>Obat Sakit Kepala &amp; Demam</v>
      </c>
      <c r="K522" s="23">
        <f>VLOOKUP(C522,Table_items[],4,FALSE)</f>
        <v>50788</v>
      </c>
      <c r="L522" s="23">
        <f>VLOOKUP(C522,Table_items[],5,FALSE)</f>
        <v>51753</v>
      </c>
    </row>
    <row r="523" spans="1:12" x14ac:dyDescent="0.2">
      <c r="A523" s="11" t="s">
        <v>650</v>
      </c>
      <c r="B523" s="28">
        <v>43906</v>
      </c>
      <c r="C523" s="13" t="s">
        <v>36</v>
      </c>
      <c r="D523" s="13">
        <v>13</v>
      </c>
      <c r="E523" s="9" t="s">
        <v>4896</v>
      </c>
      <c r="F523" s="20" t="s">
        <v>4908</v>
      </c>
      <c r="G523" t="s">
        <v>4904</v>
      </c>
      <c r="H523" t="str">
        <f>VLOOKUP(E523,suppliers!$A$2:$B$18,2,)</f>
        <v>OTHER</v>
      </c>
      <c r="I523" t="str">
        <f>VLOOKUP(C523,Table_items[],2,FALSE)</f>
        <v>Sanmol Paracetamol</v>
      </c>
      <c r="J523" t="str">
        <f>VLOOKUP(C523,Table_items[],3,FALSE)</f>
        <v>Obat Sakit Kepala &amp; Demam</v>
      </c>
      <c r="K523" s="23">
        <f>VLOOKUP(C523,Table_items[],4,FALSE)</f>
        <v>16100</v>
      </c>
      <c r="L523" s="23">
        <f>VLOOKUP(C523,Table_items[],5,FALSE)</f>
        <v>16261</v>
      </c>
    </row>
    <row r="524" spans="1:12" x14ac:dyDescent="0.2">
      <c r="A524" s="7" t="s">
        <v>651</v>
      </c>
      <c r="B524" s="27">
        <v>43906</v>
      </c>
      <c r="C524" s="9" t="s">
        <v>17</v>
      </c>
      <c r="D524" s="9">
        <v>383</v>
      </c>
      <c r="E524" s="9" t="s">
        <v>4896</v>
      </c>
      <c r="F524" s="20" t="s">
        <v>4908</v>
      </c>
      <c r="G524" t="s">
        <v>4904</v>
      </c>
      <c r="H524" t="str">
        <f>VLOOKUP(E524,suppliers!$A$2:$B$18,2,)</f>
        <v>OTHER</v>
      </c>
      <c r="I524" t="str">
        <f>VLOOKUP(C524,Table_items[],2,FALSE)</f>
        <v>Vicks Inhaler 0.5 mL</v>
      </c>
      <c r="J524" t="str">
        <f>VLOOKUP(C524,Table_items[],3,FALSE)</f>
        <v>Obat Batuk &amp; Pilek</v>
      </c>
      <c r="K524" s="23">
        <f>VLOOKUP(C524,Table_items[],4,FALSE)</f>
        <v>16155</v>
      </c>
      <c r="L524" s="23">
        <f>VLOOKUP(C524,Table_items[],5,FALSE)</f>
        <v>16430</v>
      </c>
    </row>
    <row r="525" spans="1:12" x14ac:dyDescent="0.2">
      <c r="A525" s="11" t="s">
        <v>652</v>
      </c>
      <c r="B525" s="28">
        <v>43907</v>
      </c>
      <c r="C525" s="13" t="s">
        <v>12</v>
      </c>
      <c r="D525" s="13">
        <v>84</v>
      </c>
      <c r="E525" s="9" t="s">
        <v>4896</v>
      </c>
      <c r="F525" s="20" t="s">
        <v>4908</v>
      </c>
      <c r="G525" t="s">
        <v>4904</v>
      </c>
      <c r="H525" t="str">
        <f>VLOOKUP(E525,suppliers!$A$2:$B$18,2,)</f>
        <v>OTHER</v>
      </c>
      <c r="I525" t="str">
        <f>VLOOKUP(C525,Table_items[],2,FALSE)</f>
        <v>Decolsen 1 Strip 4 Tablet</v>
      </c>
      <c r="J525" t="str">
        <f>VLOOKUP(C525,Table_items[],3,FALSE)</f>
        <v>Obat Batuk &amp; Pilek</v>
      </c>
      <c r="K525" s="23">
        <f>VLOOKUP(C525,Table_items[],4,FALSE)</f>
        <v>2886</v>
      </c>
      <c r="L525" s="23">
        <f>VLOOKUP(C525,Table_items[],5,FALSE)</f>
        <v>2915</v>
      </c>
    </row>
    <row r="526" spans="1:12" x14ac:dyDescent="0.2">
      <c r="A526" s="7" t="s">
        <v>653</v>
      </c>
      <c r="B526" s="27">
        <v>43907</v>
      </c>
      <c r="C526" s="9" t="s">
        <v>41</v>
      </c>
      <c r="D526" s="9">
        <v>13</v>
      </c>
      <c r="E526" s="9" t="s">
        <v>4896</v>
      </c>
      <c r="F526" s="20" t="s">
        <v>4908</v>
      </c>
      <c r="G526" t="s">
        <v>4904</v>
      </c>
      <c r="H526" t="str">
        <f>VLOOKUP(E526,suppliers!$A$2:$B$18,2,)</f>
        <v>OTHER</v>
      </c>
      <c r="I526" t="str">
        <f>VLOOKUP(C526,Table_items[],2,FALSE)</f>
        <v>Otilon Ear Drops 8 mL</v>
      </c>
      <c r="J526" t="str">
        <f>VLOOKUP(C526,Table_items[],3,FALSE)</f>
        <v>Obat Telinga</v>
      </c>
      <c r="K526" s="23">
        <f>VLOOKUP(C526,Table_items[],4,FALSE)</f>
        <v>55000</v>
      </c>
      <c r="L526" s="23">
        <f>VLOOKUP(C526,Table_items[],5,FALSE)</f>
        <v>55935</v>
      </c>
    </row>
    <row r="527" spans="1:12" x14ac:dyDescent="0.2">
      <c r="A527" s="11" t="s">
        <v>654</v>
      </c>
      <c r="B527" s="28">
        <v>43907</v>
      </c>
      <c r="C527" s="13" t="s">
        <v>22</v>
      </c>
      <c r="D527" s="13">
        <v>51</v>
      </c>
      <c r="E527" s="9" t="s">
        <v>4896</v>
      </c>
      <c r="F527" s="20" t="s">
        <v>4908</v>
      </c>
      <c r="G527" t="s">
        <v>4904</v>
      </c>
      <c r="H527" t="str">
        <f>VLOOKUP(E527,suppliers!$A$2:$B$18,2,)</f>
        <v>OTHER</v>
      </c>
      <c r="I527" t="str">
        <f>VLOOKUP(C527,Table_items[],2,FALSE)</f>
        <v>Candesartan Ogb Dexa</v>
      </c>
      <c r="J527" t="str">
        <f>VLOOKUP(C527,Table_items[],3,FALSE)</f>
        <v>Obat Hipertensi</v>
      </c>
      <c r="K527" s="23">
        <f>VLOOKUP(C527,Table_items[],4,FALSE)</f>
        <v>5000</v>
      </c>
      <c r="L527" s="23">
        <f>VLOOKUP(C527,Table_items[],5,FALSE)</f>
        <v>5095</v>
      </c>
    </row>
    <row r="528" spans="1:12" x14ac:dyDescent="0.2">
      <c r="A528" s="7" t="s">
        <v>655</v>
      </c>
      <c r="B528" s="27">
        <v>43907</v>
      </c>
      <c r="C528" s="9" t="s">
        <v>8</v>
      </c>
      <c r="D528" s="9">
        <v>52</v>
      </c>
      <c r="E528" s="9" t="s">
        <v>4896</v>
      </c>
      <c r="F528" s="20" t="s">
        <v>4908</v>
      </c>
      <c r="G528" t="s">
        <v>4904</v>
      </c>
      <c r="H528" t="str">
        <f>VLOOKUP(E528,suppliers!$A$2:$B$18,2,)</f>
        <v>OTHER</v>
      </c>
      <c r="I528" t="str">
        <f>VLOOKUP(C528,Table_items[],2,FALSE)</f>
        <v>Bisoprolol Ogb Dexa</v>
      </c>
      <c r="J528" t="str">
        <f>VLOOKUP(C528,Table_items[],3,FALSE)</f>
        <v>Obat Alergi</v>
      </c>
      <c r="K528" s="23">
        <f>VLOOKUP(C528,Table_items[],4,FALSE)</f>
        <v>10000</v>
      </c>
      <c r="L528" s="23">
        <f>VLOOKUP(C528,Table_items[],5,FALSE)</f>
        <v>10180</v>
      </c>
    </row>
    <row r="529" spans="1:12" x14ac:dyDescent="0.2">
      <c r="A529" s="11" t="s">
        <v>656</v>
      </c>
      <c r="B529" s="28">
        <v>43908</v>
      </c>
      <c r="C529" s="13" t="s">
        <v>38</v>
      </c>
      <c r="D529" s="13">
        <v>27</v>
      </c>
      <c r="E529" s="9" t="s">
        <v>4896</v>
      </c>
      <c r="F529" s="20" t="s">
        <v>4908</v>
      </c>
      <c r="G529" t="s">
        <v>4904</v>
      </c>
      <c r="H529" t="str">
        <f>VLOOKUP(E529,suppliers!$A$2:$B$18,2,)</f>
        <v>OTHER</v>
      </c>
      <c r="I529" t="str">
        <f>VLOOKUP(C529,Table_items[],2,FALSE)</f>
        <v>Sanmol 500 MG 4 Tablet</v>
      </c>
      <c r="J529" t="str">
        <f>VLOOKUP(C529,Table_items[],3,FALSE)</f>
        <v>Obat Sakit Kepala &amp; Demam</v>
      </c>
      <c r="K529" s="23">
        <f>VLOOKUP(C529,Table_items[],4,FALSE)</f>
        <v>1600</v>
      </c>
      <c r="L529" s="23">
        <f>VLOOKUP(C529,Table_items[],5,FALSE)</f>
        <v>1619</v>
      </c>
    </row>
    <row r="530" spans="1:12" x14ac:dyDescent="0.2">
      <c r="A530" s="7" t="s">
        <v>657</v>
      </c>
      <c r="B530" s="27">
        <v>43909</v>
      </c>
      <c r="C530" s="9" t="s">
        <v>37</v>
      </c>
      <c r="D530" s="9">
        <v>6</v>
      </c>
      <c r="E530" s="9" t="s">
        <v>4896</v>
      </c>
      <c r="F530" s="20" t="s">
        <v>4908</v>
      </c>
      <c r="G530" t="s">
        <v>4904</v>
      </c>
      <c r="H530" t="str">
        <f>VLOOKUP(E530,suppliers!$A$2:$B$18,2,)</f>
        <v>OTHER</v>
      </c>
      <c r="I530" t="str">
        <f>VLOOKUP(C530,Table_items[],2,FALSE)</f>
        <v>Bodrex Extra</v>
      </c>
      <c r="J530" t="str">
        <f>VLOOKUP(C530,Table_items[],3,FALSE)</f>
        <v>Obat Sakit Kepala &amp; Demam</v>
      </c>
      <c r="K530" s="23">
        <f>VLOOKUP(C530,Table_items[],4,FALSE)</f>
        <v>50788</v>
      </c>
      <c r="L530" s="23">
        <f>VLOOKUP(C530,Table_items[],5,FALSE)</f>
        <v>51753</v>
      </c>
    </row>
    <row r="531" spans="1:12" x14ac:dyDescent="0.2">
      <c r="A531" s="11" t="s">
        <v>658</v>
      </c>
      <c r="B531" s="28">
        <v>43909</v>
      </c>
      <c r="C531" s="13" t="s">
        <v>37</v>
      </c>
      <c r="D531" s="13">
        <v>15</v>
      </c>
      <c r="E531" s="9" t="s">
        <v>4896</v>
      </c>
      <c r="F531" s="20" t="s">
        <v>4908</v>
      </c>
      <c r="G531" t="s">
        <v>4904</v>
      </c>
      <c r="H531" t="str">
        <f>VLOOKUP(E531,suppliers!$A$2:$B$18,2,)</f>
        <v>OTHER</v>
      </c>
      <c r="I531" t="str">
        <f>VLOOKUP(C531,Table_items[],2,FALSE)</f>
        <v>Bodrex Extra</v>
      </c>
      <c r="J531" t="str">
        <f>VLOOKUP(C531,Table_items[],3,FALSE)</f>
        <v>Obat Sakit Kepala &amp; Demam</v>
      </c>
      <c r="K531" s="23">
        <f>VLOOKUP(C531,Table_items[],4,FALSE)</f>
        <v>50788</v>
      </c>
      <c r="L531" s="23">
        <f>VLOOKUP(C531,Table_items[],5,FALSE)</f>
        <v>51753</v>
      </c>
    </row>
    <row r="532" spans="1:12" x14ac:dyDescent="0.2">
      <c r="A532" s="7" t="s">
        <v>659</v>
      </c>
      <c r="B532" s="27">
        <v>43909</v>
      </c>
      <c r="C532" s="9" t="s">
        <v>38</v>
      </c>
      <c r="D532" s="9">
        <v>50</v>
      </c>
      <c r="E532" s="9" t="s">
        <v>4896</v>
      </c>
      <c r="F532" s="20" t="s">
        <v>4908</v>
      </c>
      <c r="G532" t="s">
        <v>4904</v>
      </c>
      <c r="H532" t="str">
        <f>VLOOKUP(E532,suppliers!$A$2:$B$18,2,)</f>
        <v>OTHER</v>
      </c>
      <c r="I532" t="str">
        <f>VLOOKUP(C532,Table_items[],2,FALSE)</f>
        <v>Sanmol 500 MG 4 Tablet</v>
      </c>
      <c r="J532" t="str">
        <f>VLOOKUP(C532,Table_items[],3,FALSE)</f>
        <v>Obat Sakit Kepala &amp; Demam</v>
      </c>
      <c r="K532" s="23">
        <f>VLOOKUP(C532,Table_items[],4,FALSE)</f>
        <v>1600</v>
      </c>
      <c r="L532" s="23">
        <f>VLOOKUP(C532,Table_items[],5,FALSE)</f>
        <v>1619</v>
      </c>
    </row>
    <row r="533" spans="1:12" x14ac:dyDescent="0.2">
      <c r="A533" s="11" t="s">
        <v>660</v>
      </c>
      <c r="B533" s="28">
        <v>43909</v>
      </c>
      <c r="C533" s="13" t="s">
        <v>38</v>
      </c>
      <c r="D533" s="13">
        <v>1</v>
      </c>
      <c r="E533" s="9" t="s">
        <v>4896</v>
      </c>
      <c r="F533" s="20" t="s">
        <v>4908</v>
      </c>
      <c r="G533" t="s">
        <v>4904</v>
      </c>
      <c r="H533" t="str">
        <f>VLOOKUP(E533,suppliers!$A$2:$B$18,2,)</f>
        <v>OTHER</v>
      </c>
      <c r="I533" t="str">
        <f>VLOOKUP(C533,Table_items[],2,FALSE)</f>
        <v>Sanmol 500 MG 4 Tablet</v>
      </c>
      <c r="J533" t="str">
        <f>VLOOKUP(C533,Table_items[],3,FALSE)</f>
        <v>Obat Sakit Kepala &amp; Demam</v>
      </c>
      <c r="K533" s="23">
        <f>VLOOKUP(C533,Table_items[],4,FALSE)</f>
        <v>1600</v>
      </c>
      <c r="L533" s="23">
        <f>VLOOKUP(C533,Table_items[],5,FALSE)</f>
        <v>1619</v>
      </c>
    </row>
    <row r="534" spans="1:12" x14ac:dyDescent="0.2">
      <c r="A534" s="7" t="s">
        <v>661</v>
      </c>
      <c r="B534" s="27">
        <v>43909</v>
      </c>
      <c r="C534" s="9" t="s">
        <v>30</v>
      </c>
      <c r="D534" s="9">
        <v>1</v>
      </c>
      <c r="E534" s="9" t="s">
        <v>4896</v>
      </c>
      <c r="F534" s="20" t="s">
        <v>4908</v>
      </c>
      <c r="G534" t="s">
        <v>4904</v>
      </c>
      <c r="H534" t="str">
        <f>VLOOKUP(E534,suppliers!$A$2:$B$18,2,)</f>
        <v>OTHER</v>
      </c>
      <c r="I534" t="str">
        <f>VLOOKUP(C534,Table_items[],2,FALSE)</f>
        <v>Koolfever</v>
      </c>
      <c r="J534" t="str">
        <f>VLOOKUP(C534,Table_items[],3,FALSE)</f>
        <v>Obat Sakit Kepala &amp; Demam</v>
      </c>
      <c r="K534" s="23">
        <f>VLOOKUP(C534,Table_items[],4,FALSE)</f>
        <v>7500</v>
      </c>
      <c r="L534" s="23">
        <f>VLOOKUP(C534,Table_items[],5,FALSE)</f>
        <v>7620</v>
      </c>
    </row>
    <row r="535" spans="1:12" x14ac:dyDescent="0.2">
      <c r="A535" s="11" t="s">
        <v>662</v>
      </c>
      <c r="B535" s="28">
        <v>43909</v>
      </c>
      <c r="C535" s="13" t="s">
        <v>23</v>
      </c>
      <c r="D535" s="13">
        <v>14</v>
      </c>
      <c r="E535" s="9" t="s">
        <v>4896</v>
      </c>
      <c r="F535" s="20" t="s">
        <v>4908</v>
      </c>
      <c r="G535" t="s">
        <v>4904</v>
      </c>
      <c r="H535" t="str">
        <f>VLOOKUP(E535,suppliers!$A$2:$B$18,2,)</f>
        <v>OTHER</v>
      </c>
      <c r="I535" t="str">
        <f>VLOOKUP(C535,Table_items[],2,FALSE)</f>
        <v>Amlodipine Besilate</v>
      </c>
      <c r="J535" t="str">
        <f>VLOOKUP(C535,Table_items[],3,FALSE)</f>
        <v>Obat Hipertensi</v>
      </c>
      <c r="K535" s="23">
        <f>VLOOKUP(C535,Table_items[],4,FALSE)</f>
        <v>7467</v>
      </c>
      <c r="L535" s="23">
        <f>VLOOKUP(C535,Table_items[],5,FALSE)</f>
        <v>7504</v>
      </c>
    </row>
    <row r="536" spans="1:12" x14ac:dyDescent="0.2">
      <c r="A536" s="7" t="s">
        <v>663</v>
      </c>
      <c r="B536" s="27">
        <v>43910</v>
      </c>
      <c r="C536" s="9" t="s">
        <v>12</v>
      </c>
      <c r="D536" s="9">
        <v>46</v>
      </c>
      <c r="E536" s="9" t="s">
        <v>4896</v>
      </c>
      <c r="F536" s="20" t="s">
        <v>4908</v>
      </c>
      <c r="G536" t="s">
        <v>4904</v>
      </c>
      <c r="H536" t="str">
        <f>VLOOKUP(E536,suppliers!$A$2:$B$18,2,)</f>
        <v>OTHER</v>
      </c>
      <c r="I536" t="str">
        <f>VLOOKUP(C536,Table_items[],2,FALSE)</f>
        <v>Decolsen 1 Strip 4 Tablet</v>
      </c>
      <c r="J536" t="str">
        <f>VLOOKUP(C536,Table_items[],3,FALSE)</f>
        <v>Obat Batuk &amp; Pilek</v>
      </c>
      <c r="K536" s="23">
        <f>VLOOKUP(C536,Table_items[],4,FALSE)</f>
        <v>2886</v>
      </c>
      <c r="L536" s="23">
        <f>VLOOKUP(C536,Table_items[],5,FALSE)</f>
        <v>2915</v>
      </c>
    </row>
    <row r="537" spans="1:12" x14ac:dyDescent="0.2">
      <c r="A537" s="11" t="s">
        <v>664</v>
      </c>
      <c r="B537" s="28">
        <v>43910</v>
      </c>
      <c r="C537" s="13" t="s">
        <v>38</v>
      </c>
      <c r="D537" s="13">
        <v>3</v>
      </c>
      <c r="E537" s="9" t="s">
        <v>4896</v>
      </c>
      <c r="F537" s="20" t="s">
        <v>4908</v>
      </c>
      <c r="G537" t="s">
        <v>4904</v>
      </c>
      <c r="H537" t="str">
        <f>VLOOKUP(E537,suppliers!$A$2:$B$18,2,)</f>
        <v>OTHER</v>
      </c>
      <c r="I537" t="str">
        <f>VLOOKUP(C537,Table_items[],2,FALSE)</f>
        <v>Sanmol 500 MG 4 Tablet</v>
      </c>
      <c r="J537" t="str">
        <f>VLOOKUP(C537,Table_items[],3,FALSE)</f>
        <v>Obat Sakit Kepala &amp; Demam</v>
      </c>
      <c r="K537" s="23">
        <f>VLOOKUP(C537,Table_items[],4,FALSE)</f>
        <v>1600</v>
      </c>
      <c r="L537" s="23">
        <f>VLOOKUP(C537,Table_items[],5,FALSE)</f>
        <v>1619</v>
      </c>
    </row>
    <row r="538" spans="1:12" x14ac:dyDescent="0.2">
      <c r="A538" s="7" t="s">
        <v>665</v>
      </c>
      <c r="B538" s="27">
        <v>43910</v>
      </c>
      <c r="C538" s="9" t="s">
        <v>41</v>
      </c>
      <c r="D538" s="9">
        <v>23</v>
      </c>
      <c r="E538" s="9" t="s">
        <v>4896</v>
      </c>
      <c r="F538" s="20" t="s">
        <v>4908</v>
      </c>
      <c r="G538" t="s">
        <v>4904</v>
      </c>
      <c r="H538" t="str">
        <f>VLOOKUP(E538,suppliers!$A$2:$B$18,2,)</f>
        <v>OTHER</v>
      </c>
      <c r="I538" t="str">
        <f>VLOOKUP(C538,Table_items[],2,FALSE)</f>
        <v>Otilon Ear Drops 8 mL</v>
      </c>
      <c r="J538" t="str">
        <f>VLOOKUP(C538,Table_items[],3,FALSE)</f>
        <v>Obat Telinga</v>
      </c>
      <c r="K538" s="23">
        <f>VLOOKUP(C538,Table_items[],4,FALSE)</f>
        <v>55000</v>
      </c>
      <c r="L538" s="23">
        <f>VLOOKUP(C538,Table_items[],5,FALSE)</f>
        <v>55935</v>
      </c>
    </row>
    <row r="539" spans="1:12" x14ac:dyDescent="0.2">
      <c r="A539" s="11" t="s">
        <v>666</v>
      </c>
      <c r="B539" s="28">
        <v>43910</v>
      </c>
      <c r="C539" s="13" t="s">
        <v>22</v>
      </c>
      <c r="D539" s="13">
        <v>47</v>
      </c>
      <c r="E539" s="9" t="s">
        <v>4896</v>
      </c>
      <c r="F539" s="20" t="s">
        <v>4908</v>
      </c>
      <c r="G539" t="s">
        <v>4904</v>
      </c>
      <c r="H539" t="str">
        <f>VLOOKUP(E539,suppliers!$A$2:$B$18,2,)</f>
        <v>OTHER</v>
      </c>
      <c r="I539" t="str">
        <f>VLOOKUP(C539,Table_items[],2,FALSE)</f>
        <v>Candesartan Ogb Dexa</v>
      </c>
      <c r="J539" t="str">
        <f>VLOOKUP(C539,Table_items[],3,FALSE)</f>
        <v>Obat Hipertensi</v>
      </c>
      <c r="K539" s="23">
        <f>VLOOKUP(C539,Table_items[],4,FALSE)</f>
        <v>5000</v>
      </c>
      <c r="L539" s="23">
        <f>VLOOKUP(C539,Table_items[],5,FALSE)</f>
        <v>5095</v>
      </c>
    </row>
    <row r="540" spans="1:12" x14ac:dyDescent="0.2">
      <c r="A540" s="7" t="s">
        <v>667</v>
      </c>
      <c r="B540" s="27">
        <v>43910</v>
      </c>
      <c r="C540" s="9" t="s">
        <v>36</v>
      </c>
      <c r="D540" s="9">
        <v>32</v>
      </c>
      <c r="E540" s="9" t="s">
        <v>4896</v>
      </c>
      <c r="F540" s="20" t="s">
        <v>4908</v>
      </c>
      <c r="G540" t="s">
        <v>4904</v>
      </c>
      <c r="H540" t="str">
        <f>VLOOKUP(E540,suppliers!$A$2:$B$18,2,)</f>
        <v>OTHER</v>
      </c>
      <c r="I540" t="str">
        <f>VLOOKUP(C540,Table_items[],2,FALSE)</f>
        <v>Sanmol Paracetamol</v>
      </c>
      <c r="J540" t="str">
        <f>VLOOKUP(C540,Table_items[],3,FALSE)</f>
        <v>Obat Sakit Kepala &amp; Demam</v>
      </c>
      <c r="K540" s="23">
        <f>VLOOKUP(C540,Table_items[],4,FALSE)</f>
        <v>16100</v>
      </c>
      <c r="L540" s="23">
        <f>VLOOKUP(C540,Table_items[],5,FALSE)</f>
        <v>16261</v>
      </c>
    </row>
    <row r="541" spans="1:12" x14ac:dyDescent="0.2">
      <c r="A541" s="11" t="s">
        <v>668</v>
      </c>
      <c r="B541" s="28">
        <v>43910</v>
      </c>
      <c r="C541" s="13" t="s">
        <v>35</v>
      </c>
      <c r="D541" s="13">
        <v>34</v>
      </c>
      <c r="E541" s="9" t="s">
        <v>4896</v>
      </c>
      <c r="F541" s="20" t="s">
        <v>4908</v>
      </c>
      <c r="G541" t="s">
        <v>4904</v>
      </c>
      <c r="H541" t="str">
        <f>VLOOKUP(E541,suppliers!$A$2:$B$18,2,)</f>
        <v>OTHER</v>
      </c>
      <c r="I541" t="str">
        <f>VLOOKUP(C541,Table_items[],2,FALSE)</f>
        <v>Proris Ibuprofen</v>
      </c>
      <c r="J541" t="str">
        <f>VLOOKUP(C541,Table_items[],3,FALSE)</f>
        <v>Obat Sakit Kepala &amp; Demam</v>
      </c>
      <c r="K541" s="23">
        <f>VLOOKUP(C541,Table_items[],4,FALSE)</f>
        <v>25000</v>
      </c>
      <c r="L541" s="23">
        <f>VLOOKUP(C541,Table_items[],5,FALSE)</f>
        <v>25275</v>
      </c>
    </row>
    <row r="542" spans="1:12" x14ac:dyDescent="0.2">
      <c r="A542" s="7" t="s">
        <v>669</v>
      </c>
      <c r="B542" s="27">
        <v>43911</v>
      </c>
      <c r="C542" s="9" t="s">
        <v>12</v>
      </c>
      <c r="D542" s="9">
        <v>26</v>
      </c>
      <c r="E542" s="9" t="s">
        <v>4896</v>
      </c>
      <c r="F542" s="20" t="s">
        <v>4908</v>
      </c>
      <c r="G542" t="s">
        <v>4904</v>
      </c>
      <c r="H542" t="str">
        <f>VLOOKUP(E542,suppliers!$A$2:$B$18,2,)</f>
        <v>OTHER</v>
      </c>
      <c r="I542" t="str">
        <f>VLOOKUP(C542,Table_items[],2,FALSE)</f>
        <v>Decolsen 1 Strip 4 Tablet</v>
      </c>
      <c r="J542" t="str">
        <f>VLOOKUP(C542,Table_items[],3,FALSE)</f>
        <v>Obat Batuk &amp; Pilek</v>
      </c>
      <c r="K542" s="23">
        <f>VLOOKUP(C542,Table_items[],4,FALSE)</f>
        <v>2886</v>
      </c>
      <c r="L542" s="23">
        <f>VLOOKUP(C542,Table_items[],5,FALSE)</f>
        <v>2915</v>
      </c>
    </row>
    <row r="543" spans="1:12" x14ac:dyDescent="0.2">
      <c r="A543" s="11" t="s">
        <v>670</v>
      </c>
      <c r="B543" s="28">
        <v>43911</v>
      </c>
      <c r="C543" s="13" t="s">
        <v>12</v>
      </c>
      <c r="D543" s="13">
        <v>78</v>
      </c>
      <c r="E543" s="9" t="s">
        <v>4896</v>
      </c>
      <c r="F543" s="20" t="s">
        <v>4908</v>
      </c>
      <c r="G543" t="s">
        <v>4904</v>
      </c>
      <c r="H543" t="str">
        <f>VLOOKUP(E543,suppliers!$A$2:$B$18,2,)</f>
        <v>OTHER</v>
      </c>
      <c r="I543" t="str">
        <f>VLOOKUP(C543,Table_items[],2,FALSE)</f>
        <v>Decolsen 1 Strip 4 Tablet</v>
      </c>
      <c r="J543" t="str">
        <f>VLOOKUP(C543,Table_items[],3,FALSE)</f>
        <v>Obat Batuk &amp; Pilek</v>
      </c>
      <c r="K543" s="23">
        <f>VLOOKUP(C543,Table_items[],4,FALSE)</f>
        <v>2886</v>
      </c>
      <c r="L543" s="23">
        <f>VLOOKUP(C543,Table_items[],5,FALSE)</f>
        <v>2915</v>
      </c>
    </row>
    <row r="544" spans="1:12" x14ac:dyDescent="0.2">
      <c r="A544" s="7" t="s">
        <v>671</v>
      </c>
      <c r="B544" s="27">
        <v>43911</v>
      </c>
      <c r="C544" s="9" t="s">
        <v>37</v>
      </c>
      <c r="D544" s="9">
        <v>18</v>
      </c>
      <c r="E544" s="9" t="s">
        <v>4896</v>
      </c>
      <c r="F544" s="20" t="s">
        <v>4908</v>
      </c>
      <c r="G544" t="s">
        <v>4904</v>
      </c>
      <c r="H544" t="str">
        <f>VLOOKUP(E544,suppliers!$A$2:$B$18,2,)</f>
        <v>OTHER</v>
      </c>
      <c r="I544" t="str">
        <f>VLOOKUP(C544,Table_items[],2,FALSE)</f>
        <v>Bodrex Extra</v>
      </c>
      <c r="J544" t="str">
        <f>VLOOKUP(C544,Table_items[],3,FALSE)</f>
        <v>Obat Sakit Kepala &amp; Demam</v>
      </c>
      <c r="K544" s="23">
        <f>VLOOKUP(C544,Table_items[],4,FALSE)</f>
        <v>50788</v>
      </c>
      <c r="L544" s="23">
        <f>VLOOKUP(C544,Table_items[],5,FALSE)</f>
        <v>51753</v>
      </c>
    </row>
    <row r="545" spans="1:12" x14ac:dyDescent="0.2">
      <c r="A545" s="11" t="s">
        <v>672</v>
      </c>
      <c r="B545" s="28">
        <v>43911</v>
      </c>
      <c r="C545" s="13" t="s">
        <v>9</v>
      </c>
      <c r="D545" s="13">
        <v>25</v>
      </c>
      <c r="E545" s="9" t="s">
        <v>4896</v>
      </c>
      <c r="F545" s="20" t="s">
        <v>4908</v>
      </c>
      <c r="G545" t="s">
        <v>4904</v>
      </c>
      <c r="H545" t="str">
        <f>VLOOKUP(E545,suppliers!$A$2:$B$18,2,)</f>
        <v>OTHER</v>
      </c>
      <c r="I545" t="str">
        <f>VLOOKUP(C545,Table_items[],2,FALSE)</f>
        <v>Bedak Heroxyn 150 gr</v>
      </c>
      <c r="J545" t="str">
        <f>VLOOKUP(C545,Table_items[],3,FALSE)</f>
        <v>Obat Alergi</v>
      </c>
      <c r="K545" s="23">
        <f>VLOOKUP(C545,Table_items[],4,FALSE)</f>
        <v>16950</v>
      </c>
      <c r="L545" s="23">
        <f>VLOOKUP(C545,Table_items[],5,FALSE)</f>
        <v>17170</v>
      </c>
    </row>
    <row r="546" spans="1:12" x14ac:dyDescent="0.2">
      <c r="A546" s="7" t="s">
        <v>673</v>
      </c>
      <c r="B546" s="27">
        <v>43911</v>
      </c>
      <c r="C546" s="9" t="s">
        <v>24</v>
      </c>
      <c r="D546" s="9">
        <v>49</v>
      </c>
      <c r="E546" s="9" t="s">
        <v>4896</v>
      </c>
      <c r="F546" s="20" t="s">
        <v>4908</v>
      </c>
      <c r="G546" t="s">
        <v>4904</v>
      </c>
      <c r="H546" t="str">
        <f>VLOOKUP(E546,suppliers!$A$2:$B$18,2,)</f>
        <v>OTHER</v>
      </c>
      <c r="I546" t="str">
        <f>VLOOKUP(C546,Table_items[],2,FALSE)</f>
        <v>Irbesartan</v>
      </c>
      <c r="J546" t="str">
        <f>VLOOKUP(C546,Table_items[],3,FALSE)</f>
        <v>Obat Hipertensi</v>
      </c>
      <c r="K546" s="23">
        <f>VLOOKUP(C546,Table_items[],4,FALSE)</f>
        <v>108794</v>
      </c>
      <c r="L546" s="23">
        <f>VLOOKUP(C546,Table_items[],5,FALSE)</f>
        <v>109447</v>
      </c>
    </row>
    <row r="547" spans="1:12" x14ac:dyDescent="0.2">
      <c r="A547" s="11" t="s">
        <v>674</v>
      </c>
      <c r="B547" s="28">
        <v>43911</v>
      </c>
      <c r="C547" s="13" t="s">
        <v>38</v>
      </c>
      <c r="D547" s="13">
        <v>51</v>
      </c>
      <c r="E547" s="9" t="s">
        <v>4896</v>
      </c>
      <c r="F547" s="20" t="s">
        <v>4908</v>
      </c>
      <c r="G547" t="s">
        <v>4904</v>
      </c>
      <c r="H547" t="str">
        <f>VLOOKUP(E547,suppliers!$A$2:$B$18,2,)</f>
        <v>OTHER</v>
      </c>
      <c r="I547" t="str">
        <f>VLOOKUP(C547,Table_items[],2,FALSE)</f>
        <v>Sanmol 500 MG 4 Tablet</v>
      </c>
      <c r="J547" t="str">
        <f>VLOOKUP(C547,Table_items[],3,FALSE)</f>
        <v>Obat Sakit Kepala &amp; Demam</v>
      </c>
      <c r="K547" s="23">
        <f>VLOOKUP(C547,Table_items[],4,FALSE)</f>
        <v>1600</v>
      </c>
      <c r="L547" s="23">
        <f>VLOOKUP(C547,Table_items[],5,FALSE)</f>
        <v>1619</v>
      </c>
    </row>
    <row r="548" spans="1:12" x14ac:dyDescent="0.2">
      <c r="A548" s="7" t="s">
        <v>675</v>
      </c>
      <c r="B548" s="27">
        <v>43911</v>
      </c>
      <c r="C548" s="9" t="s">
        <v>41</v>
      </c>
      <c r="D548" s="9">
        <v>45</v>
      </c>
      <c r="E548" s="9" t="s">
        <v>4896</v>
      </c>
      <c r="F548" s="20" t="s">
        <v>4908</v>
      </c>
      <c r="G548" t="s">
        <v>4904</v>
      </c>
      <c r="H548" t="str">
        <f>VLOOKUP(E548,suppliers!$A$2:$B$18,2,)</f>
        <v>OTHER</v>
      </c>
      <c r="I548" t="str">
        <f>VLOOKUP(C548,Table_items[],2,FALSE)</f>
        <v>Otilon Ear Drops 8 mL</v>
      </c>
      <c r="J548" t="str">
        <f>VLOOKUP(C548,Table_items[],3,FALSE)</f>
        <v>Obat Telinga</v>
      </c>
      <c r="K548" s="23">
        <f>VLOOKUP(C548,Table_items[],4,FALSE)</f>
        <v>55000</v>
      </c>
      <c r="L548" s="23">
        <f>VLOOKUP(C548,Table_items[],5,FALSE)</f>
        <v>55935</v>
      </c>
    </row>
    <row r="549" spans="1:12" x14ac:dyDescent="0.2">
      <c r="A549" s="11" t="s">
        <v>676</v>
      </c>
      <c r="B549" s="28">
        <v>43911</v>
      </c>
      <c r="C549" s="13" t="s">
        <v>16</v>
      </c>
      <c r="D549" s="13">
        <v>47</v>
      </c>
      <c r="E549" s="9" t="s">
        <v>4896</v>
      </c>
      <c r="F549" s="20" t="s">
        <v>4908</v>
      </c>
      <c r="G549" t="s">
        <v>4904</v>
      </c>
      <c r="H549" t="str">
        <f>VLOOKUP(E549,suppliers!$A$2:$B$18,2,)</f>
        <v>OTHER</v>
      </c>
      <c r="I549" t="str">
        <f>VLOOKUP(C549,Table_items[],2,FALSE)</f>
        <v>Ultraflu Box Isi 25 Strip</v>
      </c>
      <c r="J549" t="str">
        <f>VLOOKUP(C549,Table_items[],3,FALSE)</f>
        <v>Obat Batuk &amp; Pilek</v>
      </c>
      <c r="K549" s="23">
        <f>VLOOKUP(C549,Table_items[],4,FALSE)</f>
        <v>72500</v>
      </c>
      <c r="L549" s="23">
        <f>VLOOKUP(C549,Table_items[],5,FALSE)</f>
        <v>73805</v>
      </c>
    </row>
    <row r="550" spans="1:12" x14ac:dyDescent="0.2">
      <c r="A550" s="7" t="s">
        <v>677</v>
      </c>
      <c r="B550" s="27">
        <v>43911</v>
      </c>
      <c r="C550" s="9" t="s">
        <v>30</v>
      </c>
      <c r="D550" s="9">
        <v>0</v>
      </c>
      <c r="E550" s="9" t="s">
        <v>4896</v>
      </c>
      <c r="F550" s="20" t="s">
        <v>4908</v>
      </c>
      <c r="G550" t="s">
        <v>4904</v>
      </c>
      <c r="H550" t="str">
        <f>VLOOKUP(E550,suppliers!$A$2:$B$18,2,)</f>
        <v>OTHER</v>
      </c>
      <c r="I550" t="str">
        <f>VLOOKUP(C550,Table_items[],2,FALSE)</f>
        <v>Koolfever</v>
      </c>
      <c r="J550" t="str">
        <f>VLOOKUP(C550,Table_items[],3,FALSE)</f>
        <v>Obat Sakit Kepala &amp; Demam</v>
      </c>
      <c r="K550" s="23">
        <f>VLOOKUP(C550,Table_items[],4,FALSE)</f>
        <v>7500</v>
      </c>
      <c r="L550" s="23">
        <f>VLOOKUP(C550,Table_items[],5,FALSE)</f>
        <v>7620</v>
      </c>
    </row>
    <row r="551" spans="1:12" x14ac:dyDescent="0.2">
      <c r="A551" s="11" t="s">
        <v>678</v>
      </c>
      <c r="B551" s="28">
        <v>43911</v>
      </c>
      <c r="C551" s="13" t="s">
        <v>20</v>
      </c>
      <c r="D551" s="13">
        <v>5</v>
      </c>
      <c r="E551" s="9" t="s">
        <v>4896</v>
      </c>
      <c r="F551" s="20" t="s">
        <v>4908</v>
      </c>
      <c r="G551" t="s">
        <v>4904</v>
      </c>
      <c r="H551" t="str">
        <f>VLOOKUP(E551,suppliers!$A$2:$B$18,2,)</f>
        <v>OTHER</v>
      </c>
      <c r="I551" t="str">
        <f>VLOOKUP(C551,Table_items[],2,FALSE)</f>
        <v>Carditens</v>
      </c>
      <c r="J551" t="str">
        <f>VLOOKUP(C551,Table_items[],3,FALSE)</f>
        <v>Obat Hipertensi</v>
      </c>
      <c r="K551" s="23">
        <f>VLOOKUP(C551,Table_items[],4,FALSE)</f>
        <v>100000</v>
      </c>
      <c r="L551" s="23">
        <f>VLOOKUP(C551,Table_items[],5,FALSE)</f>
        <v>100900</v>
      </c>
    </row>
    <row r="552" spans="1:12" x14ac:dyDescent="0.2">
      <c r="A552" s="7" t="s">
        <v>679</v>
      </c>
      <c r="B552" s="27">
        <v>43912</v>
      </c>
      <c r="C552" s="9" t="s">
        <v>24</v>
      </c>
      <c r="D552" s="9">
        <v>26</v>
      </c>
      <c r="E552" s="9" t="s">
        <v>4896</v>
      </c>
      <c r="F552" s="20" t="s">
        <v>4908</v>
      </c>
      <c r="G552" t="s">
        <v>4904</v>
      </c>
      <c r="H552" t="str">
        <f>VLOOKUP(E552,suppliers!$A$2:$B$18,2,)</f>
        <v>OTHER</v>
      </c>
      <c r="I552" t="str">
        <f>VLOOKUP(C552,Table_items[],2,FALSE)</f>
        <v>Irbesartan</v>
      </c>
      <c r="J552" t="str">
        <f>VLOOKUP(C552,Table_items[],3,FALSE)</f>
        <v>Obat Hipertensi</v>
      </c>
      <c r="K552" s="23">
        <f>VLOOKUP(C552,Table_items[],4,FALSE)</f>
        <v>108794</v>
      </c>
      <c r="L552" s="23">
        <f>VLOOKUP(C552,Table_items[],5,FALSE)</f>
        <v>109447</v>
      </c>
    </row>
    <row r="553" spans="1:12" x14ac:dyDescent="0.2">
      <c r="A553" s="11" t="s">
        <v>680</v>
      </c>
      <c r="B553" s="28">
        <v>43912</v>
      </c>
      <c r="C553" s="13" t="s">
        <v>10</v>
      </c>
      <c r="D553" s="13">
        <v>21</v>
      </c>
      <c r="E553" s="9" t="s">
        <v>4896</v>
      </c>
      <c r="F553" s="20" t="s">
        <v>4908</v>
      </c>
      <c r="G553" t="s">
        <v>4904</v>
      </c>
      <c r="H553" t="str">
        <f>VLOOKUP(E553,suppliers!$A$2:$B$18,2,)</f>
        <v>OTHER</v>
      </c>
      <c r="I553" t="str">
        <f>VLOOKUP(C553,Table_items[],2,FALSE)</f>
        <v>Dexteem Box Plus 100 Tablet</v>
      </c>
      <c r="J553" t="str">
        <f>VLOOKUP(C553,Table_items[],3,FALSE)</f>
        <v>Obat Alergi</v>
      </c>
      <c r="K553" s="23">
        <f>VLOOKUP(C553,Table_items[],4,FALSE)</f>
        <v>25322</v>
      </c>
      <c r="L553" s="23">
        <f>VLOOKUP(C553,Table_items[],5,FALSE)</f>
        <v>25449</v>
      </c>
    </row>
    <row r="554" spans="1:12" x14ac:dyDescent="0.2">
      <c r="A554" s="7" t="s">
        <v>681</v>
      </c>
      <c r="B554" s="27">
        <v>43913</v>
      </c>
      <c r="C554" s="9" t="s">
        <v>12</v>
      </c>
      <c r="D554" s="9">
        <v>47</v>
      </c>
      <c r="E554" s="9" t="s">
        <v>4896</v>
      </c>
      <c r="F554" s="20" t="s">
        <v>4908</v>
      </c>
      <c r="G554" t="s">
        <v>4904</v>
      </c>
      <c r="H554" t="str">
        <f>VLOOKUP(E554,suppliers!$A$2:$B$18,2,)</f>
        <v>OTHER</v>
      </c>
      <c r="I554" t="str">
        <f>VLOOKUP(C554,Table_items[],2,FALSE)</f>
        <v>Decolsen 1 Strip 4 Tablet</v>
      </c>
      <c r="J554" t="str">
        <f>VLOOKUP(C554,Table_items[],3,FALSE)</f>
        <v>Obat Batuk &amp; Pilek</v>
      </c>
      <c r="K554" s="23">
        <f>VLOOKUP(C554,Table_items[],4,FALSE)</f>
        <v>2886</v>
      </c>
      <c r="L554" s="23">
        <f>VLOOKUP(C554,Table_items[],5,FALSE)</f>
        <v>2915</v>
      </c>
    </row>
    <row r="555" spans="1:12" x14ac:dyDescent="0.2">
      <c r="A555" s="11" t="s">
        <v>682</v>
      </c>
      <c r="B555" s="28">
        <v>43913</v>
      </c>
      <c r="C555" s="13" t="s">
        <v>37</v>
      </c>
      <c r="D555" s="13">
        <v>15</v>
      </c>
      <c r="E555" s="9" t="s">
        <v>4896</v>
      </c>
      <c r="F555" s="20" t="s">
        <v>4908</v>
      </c>
      <c r="G555" t="s">
        <v>4904</v>
      </c>
      <c r="H555" t="str">
        <f>VLOOKUP(E555,suppliers!$A$2:$B$18,2,)</f>
        <v>OTHER</v>
      </c>
      <c r="I555" t="str">
        <f>VLOOKUP(C555,Table_items[],2,FALSE)</f>
        <v>Bodrex Extra</v>
      </c>
      <c r="J555" t="str">
        <f>VLOOKUP(C555,Table_items[],3,FALSE)</f>
        <v>Obat Sakit Kepala &amp; Demam</v>
      </c>
      <c r="K555" s="23">
        <f>VLOOKUP(C555,Table_items[],4,FALSE)</f>
        <v>50788</v>
      </c>
      <c r="L555" s="23">
        <f>VLOOKUP(C555,Table_items[],5,FALSE)</f>
        <v>51753</v>
      </c>
    </row>
    <row r="556" spans="1:12" x14ac:dyDescent="0.2">
      <c r="A556" s="7" t="s">
        <v>683</v>
      </c>
      <c r="B556" s="27">
        <v>43913</v>
      </c>
      <c r="C556" s="9" t="s">
        <v>9</v>
      </c>
      <c r="D556" s="9">
        <v>68</v>
      </c>
      <c r="E556" s="9" t="s">
        <v>4896</v>
      </c>
      <c r="F556" s="20" t="s">
        <v>4908</v>
      </c>
      <c r="G556" t="s">
        <v>4904</v>
      </c>
      <c r="H556" t="str">
        <f>VLOOKUP(E556,suppliers!$A$2:$B$18,2,)</f>
        <v>OTHER</v>
      </c>
      <c r="I556" t="str">
        <f>VLOOKUP(C556,Table_items[],2,FALSE)</f>
        <v>Bedak Heroxyn 150 gr</v>
      </c>
      <c r="J556" t="str">
        <f>VLOOKUP(C556,Table_items[],3,FALSE)</f>
        <v>Obat Alergi</v>
      </c>
      <c r="K556" s="23">
        <f>VLOOKUP(C556,Table_items[],4,FALSE)</f>
        <v>16950</v>
      </c>
      <c r="L556" s="23">
        <f>VLOOKUP(C556,Table_items[],5,FALSE)</f>
        <v>17170</v>
      </c>
    </row>
    <row r="557" spans="1:12" x14ac:dyDescent="0.2">
      <c r="A557" s="11" t="s">
        <v>684</v>
      </c>
      <c r="B557" s="28">
        <v>43913</v>
      </c>
      <c r="C557" s="13" t="s">
        <v>9</v>
      </c>
      <c r="D557" s="13">
        <v>28</v>
      </c>
      <c r="E557" s="9" t="s">
        <v>4896</v>
      </c>
      <c r="F557" s="20" t="s">
        <v>4908</v>
      </c>
      <c r="G557" t="s">
        <v>4904</v>
      </c>
      <c r="H557" t="str">
        <f>VLOOKUP(E557,suppliers!$A$2:$B$18,2,)</f>
        <v>OTHER</v>
      </c>
      <c r="I557" t="str">
        <f>VLOOKUP(C557,Table_items[],2,FALSE)</f>
        <v>Bedak Heroxyn 150 gr</v>
      </c>
      <c r="J557" t="str">
        <f>VLOOKUP(C557,Table_items[],3,FALSE)</f>
        <v>Obat Alergi</v>
      </c>
      <c r="K557" s="23">
        <f>VLOOKUP(C557,Table_items[],4,FALSE)</f>
        <v>16950</v>
      </c>
      <c r="L557" s="23">
        <f>VLOOKUP(C557,Table_items[],5,FALSE)</f>
        <v>17170</v>
      </c>
    </row>
    <row r="558" spans="1:12" x14ac:dyDescent="0.2">
      <c r="A558" s="7" t="s">
        <v>685</v>
      </c>
      <c r="B558" s="27">
        <v>43913</v>
      </c>
      <c r="C558" s="9" t="s">
        <v>24</v>
      </c>
      <c r="D558" s="9">
        <v>40</v>
      </c>
      <c r="E558" s="9" t="s">
        <v>4896</v>
      </c>
      <c r="F558" s="20" t="s">
        <v>4908</v>
      </c>
      <c r="G558" t="s">
        <v>4904</v>
      </c>
      <c r="H558" t="str">
        <f>VLOOKUP(E558,suppliers!$A$2:$B$18,2,)</f>
        <v>OTHER</v>
      </c>
      <c r="I558" t="str">
        <f>VLOOKUP(C558,Table_items[],2,FALSE)</f>
        <v>Irbesartan</v>
      </c>
      <c r="J558" t="str">
        <f>VLOOKUP(C558,Table_items[],3,FALSE)</f>
        <v>Obat Hipertensi</v>
      </c>
      <c r="K558" s="23">
        <f>VLOOKUP(C558,Table_items[],4,FALSE)</f>
        <v>108794</v>
      </c>
      <c r="L558" s="23">
        <f>VLOOKUP(C558,Table_items[],5,FALSE)</f>
        <v>109447</v>
      </c>
    </row>
    <row r="559" spans="1:12" x14ac:dyDescent="0.2">
      <c r="A559" s="11" t="s">
        <v>686</v>
      </c>
      <c r="B559" s="28">
        <v>43913</v>
      </c>
      <c r="C559" s="13" t="s">
        <v>41</v>
      </c>
      <c r="D559" s="13">
        <v>5</v>
      </c>
      <c r="E559" s="9" t="s">
        <v>4896</v>
      </c>
      <c r="F559" s="20" t="s">
        <v>4908</v>
      </c>
      <c r="G559" t="s">
        <v>4904</v>
      </c>
      <c r="H559" t="str">
        <f>VLOOKUP(E559,suppliers!$A$2:$B$18,2,)</f>
        <v>OTHER</v>
      </c>
      <c r="I559" t="str">
        <f>VLOOKUP(C559,Table_items[],2,FALSE)</f>
        <v>Otilon Ear Drops 8 mL</v>
      </c>
      <c r="J559" t="str">
        <f>VLOOKUP(C559,Table_items[],3,FALSE)</f>
        <v>Obat Telinga</v>
      </c>
      <c r="K559" s="23">
        <f>VLOOKUP(C559,Table_items[],4,FALSE)</f>
        <v>55000</v>
      </c>
      <c r="L559" s="23">
        <f>VLOOKUP(C559,Table_items[],5,FALSE)</f>
        <v>55935</v>
      </c>
    </row>
    <row r="560" spans="1:12" x14ac:dyDescent="0.2">
      <c r="A560" s="7" t="s">
        <v>687</v>
      </c>
      <c r="B560" s="27">
        <v>43913</v>
      </c>
      <c r="C560" s="9" t="s">
        <v>22</v>
      </c>
      <c r="D560" s="9">
        <v>2</v>
      </c>
      <c r="E560" s="9" t="s">
        <v>4896</v>
      </c>
      <c r="F560" s="20" t="s">
        <v>4908</v>
      </c>
      <c r="G560" t="s">
        <v>4904</v>
      </c>
      <c r="H560" t="str">
        <f>VLOOKUP(E560,suppliers!$A$2:$B$18,2,)</f>
        <v>OTHER</v>
      </c>
      <c r="I560" t="str">
        <f>VLOOKUP(C560,Table_items[],2,FALSE)</f>
        <v>Candesartan Ogb Dexa</v>
      </c>
      <c r="J560" t="str">
        <f>VLOOKUP(C560,Table_items[],3,FALSE)</f>
        <v>Obat Hipertensi</v>
      </c>
      <c r="K560" s="23">
        <f>VLOOKUP(C560,Table_items[],4,FALSE)</f>
        <v>5000</v>
      </c>
      <c r="L560" s="23">
        <f>VLOOKUP(C560,Table_items[],5,FALSE)</f>
        <v>5095</v>
      </c>
    </row>
    <row r="561" spans="1:12" x14ac:dyDescent="0.2">
      <c r="A561" s="11" t="s">
        <v>688</v>
      </c>
      <c r="B561" s="28">
        <v>43913</v>
      </c>
      <c r="C561" s="13" t="s">
        <v>16</v>
      </c>
      <c r="D561" s="13">
        <v>52</v>
      </c>
      <c r="E561" s="9" t="s">
        <v>4896</v>
      </c>
      <c r="F561" s="20" t="s">
        <v>4908</v>
      </c>
      <c r="G561" t="s">
        <v>4904</v>
      </c>
      <c r="H561" t="str">
        <f>VLOOKUP(E561,suppliers!$A$2:$B$18,2,)</f>
        <v>OTHER</v>
      </c>
      <c r="I561" t="str">
        <f>VLOOKUP(C561,Table_items[],2,FALSE)</f>
        <v>Ultraflu Box Isi 25 Strip</v>
      </c>
      <c r="J561" t="str">
        <f>VLOOKUP(C561,Table_items[],3,FALSE)</f>
        <v>Obat Batuk &amp; Pilek</v>
      </c>
      <c r="K561" s="23">
        <f>VLOOKUP(C561,Table_items[],4,FALSE)</f>
        <v>72500</v>
      </c>
      <c r="L561" s="23">
        <f>VLOOKUP(C561,Table_items[],5,FALSE)</f>
        <v>73805</v>
      </c>
    </row>
    <row r="562" spans="1:12" x14ac:dyDescent="0.2">
      <c r="A562" s="7" t="s">
        <v>689</v>
      </c>
      <c r="B562" s="27">
        <v>43913</v>
      </c>
      <c r="C562" s="9" t="s">
        <v>40</v>
      </c>
      <c r="D562" s="9">
        <v>14</v>
      </c>
      <c r="E562" s="9" t="s">
        <v>4896</v>
      </c>
      <c r="F562" s="20" t="s">
        <v>4908</v>
      </c>
      <c r="G562" t="s">
        <v>4904</v>
      </c>
      <c r="H562" t="str">
        <f>VLOOKUP(E562,suppliers!$A$2:$B$18,2,)</f>
        <v>OTHER</v>
      </c>
      <c r="I562" t="str">
        <f>VLOOKUP(C562,Table_items[],2,FALSE)</f>
        <v>Paramex Tablet / Obat</v>
      </c>
      <c r="J562" t="str">
        <f>VLOOKUP(C562,Table_items[],3,FALSE)</f>
        <v>Obat Sakit Kepala &amp; Demam</v>
      </c>
      <c r="K562" s="23">
        <f>VLOOKUP(C562,Table_items[],4,FALSE)</f>
        <v>2560</v>
      </c>
      <c r="L562" s="23">
        <f>VLOOKUP(C562,Table_items[],5,FALSE)</f>
        <v>2586</v>
      </c>
    </row>
    <row r="563" spans="1:12" x14ac:dyDescent="0.2">
      <c r="A563" s="11" t="s">
        <v>690</v>
      </c>
      <c r="B563" s="28">
        <v>43913</v>
      </c>
      <c r="C563" s="13" t="s">
        <v>28</v>
      </c>
      <c r="D563" s="13">
        <v>18</v>
      </c>
      <c r="E563" s="9" t="s">
        <v>4896</v>
      </c>
      <c r="F563" s="20" t="s">
        <v>4908</v>
      </c>
      <c r="G563" t="s">
        <v>4904</v>
      </c>
      <c r="H563" t="str">
        <f>VLOOKUP(E563,suppliers!$A$2:$B$18,2,)</f>
        <v>OTHER</v>
      </c>
      <c r="I563" t="str">
        <f>VLOOKUP(C563,Table_items[],2,FALSE)</f>
        <v>Hyperchol 100 MG 12 KPS</v>
      </c>
      <c r="J563" t="str">
        <f>VLOOKUP(C563,Table_items[],3,FALSE)</f>
        <v>Obat Kolesterol</v>
      </c>
      <c r="K563" s="23">
        <f>VLOOKUP(C563,Table_items[],4,FALSE)</f>
        <v>42800</v>
      </c>
      <c r="L563" s="23">
        <f>VLOOKUP(C563,Table_items[],5,FALSE)</f>
        <v>43442</v>
      </c>
    </row>
    <row r="564" spans="1:12" x14ac:dyDescent="0.2">
      <c r="A564" s="7" t="s">
        <v>691</v>
      </c>
      <c r="B564" s="27">
        <v>43913</v>
      </c>
      <c r="C564" s="9" t="s">
        <v>35</v>
      </c>
      <c r="D564" s="9">
        <v>26</v>
      </c>
      <c r="E564" s="9" t="s">
        <v>4896</v>
      </c>
      <c r="F564" s="20" t="s">
        <v>4908</v>
      </c>
      <c r="G564" t="s">
        <v>4904</v>
      </c>
      <c r="H564" t="str">
        <f>VLOOKUP(E564,suppliers!$A$2:$B$18,2,)</f>
        <v>OTHER</v>
      </c>
      <c r="I564" t="str">
        <f>VLOOKUP(C564,Table_items[],2,FALSE)</f>
        <v>Proris Ibuprofen</v>
      </c>
      <c r="J564" t="str">
        <f>VLOOKUP(C564,Table_items[],3,FALSE)</f>
        <v>Obat Sakit Kepala &amp; Demam</v>
      </c>
      <c r="K564" s="23">
        <f>VLOOKUP(C564,Table_items[],4,FALSE)</f>
        <v>25000</v>
      </c>
      <c r="L564" s="23">
        <f>VLOOKUP(C564,Table_items[],5,FALSE)</f>
        <v>25275</v>
      </c>
    </row>
    <row r="565" spans="1:12" x14ac:dyDescent="0.2">
      <c r="A565" s="11" t="s">
        <v>692</v>
      </c>
      <c r="B565" s="28">
        <v>43913</v>
      </c>
      <c r="C565" s="13" t="s">
        <v>5</v>
      </c>
      <c r="D565" s="13">
        <v>390</v>
      </c>
      <c r="E565" s="9" t="s">
        <v>4896</v>
      </c>
      <c r="F565" s="20" t="s">
        <v>4908</v>
      </c>
      <c r="G565" t="s">
        <v>4904</v>
      </c>
      <c r="H565" t="str">
        <f>VLOOKUP(E565,suppliers!$A$2:$B$18,2,)</f>
        <v>OTHER</v>
      </c>
      <c r="I565" t="str">
        <f>VLOOKUP(C565,Table_items[],2,FALSE)</f>
        <v>Ozen 10 MG Blister</v>
      </c>
      <c r="J565" t="str">
        <f>VLOOKUP(C565,Table_items[],3,FALSE)</f>
        <v>Obat Alergi</v>
      </c>
      <c r="K565" s="23">
        <f>VLOOKUP(C565,Table_items[],4,FALSE)</f>
        <v>18611</v>
      </c>
      <c r="L565" s="23">
        <f>VLOOKUP(C565,Table_items[],5,FALSE)</f>
        <v>18816</v>
      </c>
    </row>
    <row r="566" spans="1:12" x14ac:dyDescent="0.2">
      <c r="A566" s="7" t="s">
        <v>693</v>
      </c>
      <c r="B566" s="27">
        <v>43914</v>
      </c>
      <c r="C566" s="9" t="s">
        <v>12</v>
      </c>
      <c r="D566" s="9">
        <v>48</v>
      </c>
      <c r="E566" s="9" t="s">
        <v>4896</v>
      </c>
      <c r="F566" s="20" t="s">
        <v>4908</v>
      </c>
      <c r="G566" t="s">
        <v>4904</v>
      </c>
      <c r="H566" t="str">
        <f>VLOOKUP(E566,suppliers!$A$2:$B$18,2,)</f>
        <v>OTHER</v>
      </c>
      <c r="I566" t="str">
        <f>VLOOKUP(C566,Table_items[],2,FALSE)</f>
        <v>Decolsen 1 Strip 4 Tablet</v>
      </c>
      <c r="J566" t="str">
        <f>VLOOKUP(C566,Table_items[],3,FALSE)</f>
        <v>Obat Batuk &amp; Pilek</v>
      </c>
      <c r="K566" s="23">
        <f>VLOOKUP(C566,Table_items[],4,FALSE)</f>
        <v>2886</v>
      </c>
      <c r="L566" s="23">
        <f>VLOOKUP(C566,Table_items[],5,FALSE)</f>
        <v>2915</v>
      </c>
    </row>
    <row r="567" spans="1:12" x14ac:dyDescent="0.2">
      <c r="A567" s="11" t="s">
        <v>694</v>
      </c>
      <c r="B567" s="28">
        <v>43914</v>
      </c>
      <c r="C567" s="13" t="s">
        <v>12</v>
      </c>
      <c r="D567" s="13">
        <v>87</v>
      </c>
      <c r="E567" s="9" t="s">
        <v>4896</v>
      </c>
      <c r="F567" s="20" t="s">
        <v>4908</v>
      </c>
      <c r="G567" t="s">
        <v>4904</v>
      </c>
      <c r="H567" t="str">
        <f>VLOOKUP(E567,suppliers!$A$2:$B$18,2,)</f>
        <v>OTHER</v>
      </c>
      <c r="I567" t="str">
        <f>VLOOKUP(C567,Table_items[],2,FALSE)</f>
        <v>Decolsen 1 Strip 4 Tablet</v>
      </c>
      <c r="J567" t="str">
        <f>VLOOKUP(C567,Table_items[],3,FALSE)</f>
        <v>Obat Batuk &amp; Pilek</v>
      </c>
      <c r="K567" s="23">
        <f>VLOOKUP(C567,Table_items[],4,FALSE)</f>
        <v>2886</v>
      </c>
      <c r="L567" s="23">
        <f>VLOOKUP(C567,Table_items[],5,FALSE)</f>
        <v>2915</v>
      </c>
    </row>
    <row r="568" spans="1:12" x14ac:dyDescent="0.2">
      <c r="A568" s="7" t="s">
        <v>695</v>
      </c>
      <c r="B568" s="27">
        <v>43914</v>
      </c>
      <c r="C568" s="9" t="s">
        <v>37</v>
      </c>
      <c r="D568" s="9">
        <v>48</v>
      </c>
      <c r="E568" s="9" t="s">
        <v>4896</v>
      </c>
      <c r="F568" s="20" t="s">
        <v>4908</v>
      </c>
      <c r="G568" t="s">
        <v>4904</v>
      </c>
      <c r="H568" t="str">
        <f>VLOOKUP(E568,suppliers!$A$2:$B$18,2,)</f>
        <v>OTHER</v>
      </c>
      <c r="I568" t="str">
        <f>VLOOKUP(C568,Table_items[],2,FALSE)</f>
        <v>Bodrex Extra</v>
      </c>
      <c r="J568" t="str">
        <f>VLOOKUP(C568,Table_items[],3,FALSE)</f>
        <v>Obat Sakit Kepala &amp; Demam</v>
      </c>
      <c r="K568" s="23">
        <f>VLOOKUP(C568,Table_items[],4,FALSE)</f>
        <v>50788</v>
      </c>
      <c r="L568" s="23">
        <f>VLOOKUP(C568,Table_items[],5,FALSE)</f>
        <v>51753</v>
      </c>
    </row>
    <row r="569" spans="1:12" x14ac:dyDescent="0.2">
      <c r="A569" s="11" t="s">
        <v>696</v>
      </c>
      <c r="B569" s="28">
        <v>43914</v>
      </c>
      <c r="C569" s="13" t="s">
        <v>24</v>
      </c>
      <c r="D569" s="13">
        <v>41</v>
      </c>
      <c r="E569" s="9" t="s">
        <v>4896</v>
      </c>
      <c r="F569" s="20" t="s">
        <v>4908</v>
      </c>
      <c r="G569" t="s">
        <v>4904</v>
      </c>
      <c r="H569" t="str">
        <f>VLOOKUP(E569,suppliers!$A$2:$B$18,2,)</f>
        <v>OTHER</v>
      </c>
      <c r="I569" t="str">
        <f>VLOOKUP(C569,Table_items[],2,FALSE)</f>
        <v>Irbesartan</v>
      </c>
      <c r="J569" t="str">
        <f>VLOOKUP(C569,Table_items[],3,FALSE)</f>
        <v>Obat Hipertensi</v>
      </c>
      <c r="K569" s="23">
        <f>VLOOKUP(C569,Table_items[],4,FALSE)</f>
        <v>108794</v>
      </c>
      <c r="L569" s="23">
        <f>VLOOKUP(C569,Table_items[],5,FALSE)</f>
        <v>109447</v>
      </c>
    </row>
    <row r="570" spans="1:12" x14ac:dyDescent="0.2">
      <c r="A570" s="7" t="s">
        <v>697</v>
      </c>
      <c r="B570" s="27">
        <v>43914</v>
      </c>
      <c r="C570" s="9" t="s">
        <v>10</v>
      </c>
      <c r="D570" s="9">
        <v>189</v>
      </c>
      <c r="E570" s="9" t="s">
        <v>4896</v>
      </c>
      <c r="F570" s="20" t="s">
        <v>4908</v>
      </c>
      <c r="G570" t="s">
        <v>4904</v>
      </c>
      <c r="H570" t="str">
        <f>VLOOKUP(E570,suppliers!$A$2:$B$18,2,)</f>
        <v>OTHER</v>
      </c>
      <c r="I570" t="str">
        <f>VLOOKUP(C570,Table_items[],2,FALSE)</f>
        <v>Dexteem Box Plus 100 Tablet</v>
      </c>
      <c r="J570" t="str">
        <f>VLOOKUP(C570,Table_items[],3,FALSE)</f>
        <v>Obat Alergi</v>
      </c>
      <c r="K570" s="23">
        <f>VLOOKUP(C570,Table_items[],4,FALSE)</f>
        <v>25322</v>
      </c>
      <c r="L570" s="23">
        <f>VLOOKUP(C570,Table_items[],5,FALSE)</f>
        <v>25449</v>
      </c>
    </row>
    <row r="571" spans="1:12" x14ac:dyDescent="0.2">
      <c r="A571" s="11" t="s">
        <v>698</v>
      </c>
      <c r="B571" s="28">
        <v>43914</v>
      </c>
      <c r="C571" s="13" t="s">
        <v>28</v>
      </c>
      <c r="D571" s="13">
        <v>252</v>
      </c>
      <c r="E571" s="9" t="s">
        <v>4896</v>
      </c>
      <c r="F571" s="20" t="s">
        <v>4908</v>
      </c>
      <c r="G571" t="s">
        <v>4904</v>
      </c>
      <c r="H571" t="str">
        <f>VLOOKUP(E571,suppliers!$A$2:$B$18,2,)</f>
        <v>OTHER</v>
      </c>
      <c r="I571" t="str">
        <f>VLOOKUP(C571,Table_items[],2,FALSE)</f>
        <v>Hyperchol 100 MG 12 KPS</v>
      </c>
      <c r="J571" t="str">
        <f>VLOOKUP(C571,Table_items[],3,FALSE)</f>
        <v>Obat Kolesterol</v>
      </c>
      <c r="K571" s="23">
        <f>VLOOKUP(C571,Table_items[],4,FALSE)</f>
        <v>42800</v>
      </c>
      <c r="L571" s="23">
        <f>VLOOKUP(C571,Table_items[],5,FALSE)</f>
        <v>43442</v>
      </c>
    </row>
    <row r="572" spans="1:12" x14ac:dyDescent="0.2">
      <c r="A572" s="7" t="s">
        <v>699</v>
      </c>
      <c r="B572" s="27">
        <v>43914</v>
      </c>
      <c r="C572" s="9" t="s">
        <v>20</v>
      </c>
      <c r="D572" s="9">
        <v>116</v>
      </c>
      <c r="E572" s="9" t="s">
        <v>4896</v>
      </c>
      <c r="F572" s="20" t="s">
        <v>4908</v>
      </c>
      <c r="G572" t="s">
        <v>4904</v>
      </c>
      <c r="H572" t="str">
        <f>VLOOKUP(E572,suppliers!$A$2:$B$18,2,)</f>
        <v>OTHER</v>
      </c>
      <c r="I572" t="str">
        <f>VLOOKUP(C572,Table_items[],2,FALSE)</f>
        <v>Carditens</v>
      </c>
      <c r="J572" t="str">
        <f>VLOOKUP(C572,Table_items[],3,FALSE)</f>
        <v>Obat Hipertensi</v>
      </c>
      <c r="K572" s="23">
        <f>VLOOKUP(C572,Table_items[],4,FALSE)</f>
        <v>100000</v>
      </c>
      <c r="L572" s="23">
        <f>VLOOKUP(C572,Table_items[],5,FALSE)</f>
        <v>100900</v>
      </c>
    </row>
    <row r="573" spans="1:12" x14ac:dyDescent="0.2">
      <c r="A573" s="11" t="s">
        <v>700</v>
      </c>
      <c r="B573" s="28">
        <v>43914</v>
      </c>
      <c r="C573" s="13" t="s">
        <v>8</v>
      </c>
      <c r="D573" s="13">
        <v>8</v>
      </c>
      <c r="E573" s="9" t="s">
        <v>4896</v>
      </c>
      <c r="F573" s="20" t="s">
        <v>4908</v>
      </c>
      <c r="G573" t="s">
        <v>4904</v>
      </c>
      <c r="H573" t="str">
        <f>VLOOKUP(E573,suppliers!$A$2:$B$18,2,)</f>
        <v>OTHER</v>
      </c>
      <c r="I573" t="str">
        <f>VLOOKUP(C573,Table_items[],2,FALSE)</f>
        <v>Bisoprolol Ogb Dexa</v>
      </c>
      <c r="J573" t="str">
        <f>VLOOKUP(C573,Table_items[],3,FALSE)</f>
        <v>Obat Alergi</v>
      </c>
      <c r="K573" s="23">
        <f>VLOOKUP(C573,Table_items[],4,FALSE)</f>
        <v>10000</v>
      </c>
      <c r="L573" s="23">
        <f>VLOOKUP(C573,Table_items[],5,FALSE)</f>
        <v>10180</v>
      </c>
    </row>
    <row r="574" spans="1:12" x14ac:dyDescent="0.2">
      <c r="A574" s="7" t="s">
        <v>701</v>
      </c>
      <c r="B574" s="27">
        <v>43915</v>
      </c>
      <c r="C574" s="9" t="s">
        <v>12</v>
      </c>
      <c r="D574" s="9">
        <v>56</v>
      </c>
      <c r="E574" s="9" t="s">
        <v>4896</v>
      </c>
      <c r="F574" s="20" t="s">
        <v>4908</v>
      </c>
      <c r="G574" t="s">
        <v>4904</v>
      </c>
      <c r="H574" t="str">
        <f>VLOOKUP(E574,suppliers!$A$2:$B$18,2,)</f>
        <v>OTHER</v>
      </c>
      <c r="I574" t="str">
        <f>VLOOKUP(C574,Table_items[],2,FALSE)</f>
        <v>Decolsen 1 Strip 4 Tablet</v>
      </c>
      <c r="J574" t="str">
        <f>VLOOKUP(C574,Table_items[],3,FALSE)</f>
        <v>Obat Batuk &amp; Pilek</v>
      </c>
      <c r="K574" s="23">
        <f>VLOOKUP(C574,Table_items[],4,FALSE)</f>
        <v>2886</v>
      </c>
      <c r="L574" s="23">
        <f>VLOOKUP(C574,Table_items[],5,FALSE)</f>
        <v>2915</v>
      </c>
    </row>
    <row r="575" spans="1:12" x14ac:dyDescent="0.2">
      <c r="A575" s="11" t="s">
        <v>702</v>
      </c>
      <c r="B575" s="28">
        <v>43915</v>
      </c>
      <c r="C575" s="13" t="s">
        <v>37</v>
      </c>
      <c r="D575" s="13">
        <v>71</v>
      </c>
      <c r="E575" s="9" t="s">
        <v>4896</v>
      </c>
      <c r="F575" s="20" t="s">
        <v>4908</v>
      </c>
      <c r="G575" t="s">
        <v>4904</v>
      </c>
      <c r="H575" t="str">
        <f>VLOOKUP(E575,suppliers!$A$2:$B$18,2,)</f>
        <v>OTHER</v>
      </c>
      <c r="I575" t="str">
        <f>VLOOKUP(C575,Table_items[],2,FALSE)</f>
        <v>Bodrex Extra</v>
      </c>
      <c r="J575" t="str">
        <f>VLOOKUP(C575,Table_items[],3,FALSE)</f>
        <v>Obat Sakit Kepala &amp; Demam</v>
      </c>
      <c r="K575" s="23">
        <f>VLOOKUP(C575,Table_items[],4,FALSE)</f>
        <v>50788</v>
      </c>
      <c r="L575" s="23">
        <f>VLOOKUP(C575,Table_items[],5,FALSE)</f>
        <v>51753</v>
      </c>
    </row>
    <row r="576" spans="1:12" x14ac:dyDescent="0.2">
      <c r="A576" s="7" t="s">
        <v>703</v>
      </c>
      <c r="B576" s="27">
        <v>43915</v>
      </c>
      <c r="C576" s="9" t="s">
        <v>41</v>
      </c>
      <c r="D576" s="9">
        <v>24</v>
      </c>
      <c r="E576" s="9" t="s">
        <v>4896</v>
      </c>
      <c r="F576" s="20" t="s">
        <v>4908</v>
      </c>
      <c r="G576" t="s">
        <v>4904</v>
      </c>
      <c r="H576" t="str">
        <f>VLOOKUP(E576,suppliers!$A$2:$B$18,2,)</f>
        <v>OTHER</v>
      </c>
      <c r="I576" t="str">
        <f>VLOOKUP(C576,Table_items[],2,FALSE)</f>
        <v>Otilon Ear Drops 8 mL</v>
      </c>
      <c r="J576" t="str">
        <f>VLOOKUP(C576,Table_items[],3,FALSE)</f>
        <v>Obat Telinga</v>
      </c>
      <c r="K576" s="23">
        <f>VLOOKUP(C576,Table_items[],4,FALSE)</f>
        <v>55000</v>
      </c>
      <c r="L576" s="23">
        <f>VLOOKUP(C576,Table_items[],5,FALSE)</f>
        <v>55935</v>
      </c>
    </row>
    <row r="577" spans="1:12" x14ac:dyDescent="0.2">
      <c r="A577" s="11" t="s">
        <v>704</v>
      </c>
      <c r="B577" s="28">
        <v>43915</v>
      </c>
      <c r="C577" s="13" t="s">
        <v>16</v>
      </c>
      <c r="D577" s="13">
        <v>105</v>
      </c>
      <c r="E577" s="9" t="s">
        <v>4896</v>
      </c>
      <c r="F577" s="20" t="s">
        <v>4908</v>
      </c>
      <c r="G577" t="s">
        <v>4904</v>
      </c>
      <c r="H577" t="str">
        <f>VLOOKUP(E577,suppliers!$A$2:$B$18,2,)</f>
        <v>OTHER</v>
      </c>
      <c r="I577" t="str">
        <f>VLOOKUP(C577,Table_items[],2,FALSE)</f>
        <v>Ultraflu Box Isi 25 Strip</v>
      </c>
      <c r="J577" t="str">
        <f>VLOOKUP(C577,Table_items[],3,FALSE)</f>
        <v>Obat Batuk &amp; Pilek</v>
      </c>
      <c r="K577" s="23">
        <f>VLOOKUP(C577,Table_items[],4,FALSE)</f>
        <v>72500</v>
      </c>
      <c r="L577" s="23">
        <f>VLOOKUP(C577,Table_items[],5,FALSE)</f>
        <v>73805</v>
      </c>
    </row>
    <row r="578" spans="1:12" x14ac:dyDescent="0.2">
      <c r="A578" s="7" t="s">
        <v>705</v>
      </c>
      <c r="B578" s="27">
        <v>43915</v>
      </c>
      <c r="C578" s="9" t="s">
        <v>30</v>
      </c>
      <c r="D578" s="9">
        <v>59</v>
      </c>
      <c r="E578" s="9" t="s">
        <v>4896</v>
      </c>
      <c r="F578" s="20" t="s">
        <v>4908</v>
      </c>
      <c r="G578" t="s">
        <v>4904</v>
      </c>
      <c r="H578" t="str">
        <f>VLOOKUP(E578,suppliers!$A$2:$B$18,2,)</f>
        <v>OTHER</v>
      </c>
      <c r="I578" t="str">
        <f>VLOOKUP(C578,Table_items[],2,FALSE)</f>
        <v>Koolfever</v>
      </c>
      <c r="J578" t="str">
        <f>VLOOKUP(C578,Table_items[],3,FALSE)</f>
        <v>Obat Sakit Kepala &amp; Demam</v>
      </c>
      <c r="K578" s="23">
        <f>VLOOKUP(C578,Table_items[],4,FALSE)</f>
        <v>7500</v>
      </c>
      <c r="L578" s="23">
        <f>VLOOKUP(C578,Table_items[],5,FALSE)</f>
        <v>7620</v>
      </c>
    </row>
    <row r="579" spans="1:12" x14ac:dyDescent="0.2">
      <c r="A579" s="11" t="s">
        <v>706</v>
      </c>
      <c r="B579" s="28">
        <v>43915</v>
      </c>
      <c r="C579" s="13" t="s">
        <v>11</v>
      </c>
      <c r="D579" s="13">
        <v>28</v>
      </c>
      <c r="E579" s="9" t="s">
        <v>4896</v>
      </c>
      <c r="F579" s="20" t="s">
        <v>4908</v>
      </c>
      <c r="G579" t="s">
        <v>4904</v>
      </c>
      <c r="H579" t="str">
        <f>VLOOKUP(E579,suppliers!$A$2:$B$18,2,)</f>
        <v>OTHER</v>
      </c>
      <c r="I579" t="str">
        <f>VLOOKUP(C579,Table_items[],2,FALSE)</f>
        <v>Neozep Forte 1 Strip 4 Tablet</v>
      </c>
      <c r="J579" t="str">
        <f>VLOOKUP(C579,Table_items[],3,FALSE)</f>
        <v>Obat Batuk &amp; Pilek</v>
      </c>
      <c r="K579" s="23">
        <f>VLOOKUP(C579,Table_items[],4,FALSE)</f>
        <v>2324</v>
      </c>
      <c r="L579" s="23">
        <f>VLOOKUP(C579,Table_items[],5,FALSE)</f>
        <v>2338</v>
      </c>
    </row>
    <row r="580" spans="1:12" x14ac:dyDescent="0.2">
      <c r="A580" s="7" t="s">
        <v>707</v>
      </c>
      <c r="B580" s="27">
        <v>43915</v>
      </c>
      <c r="C580" s="9" t="s">
        <v>25</v>
      </c>
      <c r="D580" s="9">
        <v>11</v>
      </c>
      <c r="E580" s="9" t="s">
        <v>4896</v>
      </c>
      <c r="F580" s="20" t="s">
        <v>4908</v>
      </c>
      <c r="G580" t="s">
        <v>4904</v>
      </c>
      <c r="H580" t="str">
        <f>VLOOKUP(E580,suppliers!$A$2:$B$18,2,)</f>
        <v>OTHER</v>
      </c>
      <c r="I580" t="str">
        <f>VLOOKUP(C580,Table_items[],2,FALSE)</f>
        <v>Irvell 150MG Box 20 Tablet</v>
      </c>
      <c r="J580" t="str">
        <f>VLOOKUP(C580,Table_items[],3,FALSE)</f>
        <v>Obat Hipertensi</v>
      </c>
      <c r="K580" s="23">
        <f>VLOOKUP(C580,Table_items[],4,FALSE)</f>
        <v>143991</v>
      </c>
      <c r="L580" s="23">
        <f>VLOOKUP(C580,Table_items[],5,FALSE)</f>
        <v>146871</v>
      </c>
    </row>
    <row r="581" spans="1:12" x14ac:dyDescent="0.2">
      <c r="A581" s="11" t="s">
        <v>708</v>
      </c>
      <c r="B581" s="28">
        <v>43916</v>
      </c>
      <c r="C581" s="13" t="s">
        <v>12</v>
      </c>
      <c r="D581" s="13">
        <v>31</v>
      </c>
      <c r="E581" s="9" t="s">
        <v>4896</v>
      </c>
      <c r="F581" s="20" t="s">
        <v>4908</v>
      </c>
      <c r="G581" t="s">
        <v>4904</v>
      </c>
      <c r="H581" t="str">
        <f>VLOOKUP(E581,suppliers!$A$2:$B$18,2,)</f>
        <v>OTHER</v>
      </c>
      <c r="I581" t="str">
        <f>VLOOKUP(C581,Table_items[],2,FALSE)</f>
        <v>Decolsen 1 Strip 4 Tablet</v>
      </c>
      <c r="J581" t="str">
        <f>VLOOKUP(C581,Table_items[],3,FALSE)</f>
        <v>Obat Batuk &amp; Pilek</v>
      </c>
      <c r="K581" s="23">
        <f>VLOOKUP(C581,Table_items[],4,FALSE)</f>
        <v>2886</v>
      </c>
      <c r="L581" s="23">
        <f>VLOOKUP(C581,Table_items[],5,FALSE)</f>
        <v>2915</v>
      </c>
    </row>
    <row r="582" spans="1:12" x14ac:dyDescent="0.2">
      <c r="A582" s="7" t="s">
        <v>709</v>
      </c>
      <c r="B582" s="27">
        <v>43916</v>
      </c>
      <c r="C582" s="9" t="s">
        <v>24</v>
      </c>
      <c r="D582" s="9">
        <v>46</v>
      </c>
      <c r="E582" s="9" t="s">
        <v>4896</v>
      </c>
      <c r="F582" s="20" t="s">
        <v>4908</v>
      </c>
      <c r="G582" t="s">
        <v>4904</v>
      </c>
      <c r="H582" t="str">
        <f>VLOOKUP(E582,suppliers!$A$2:$B$18,2,)</f>
        <v>OTHER</v>
      </c>
      <c r="I582" t="str">
        <f>VLOOKUP(C582,Table_items[],2,FALSE)</f>
        <v>Irbesartan</v>
      </c>
      <c r="J582" t="str">
        <f>VLOOKUP(C582,Table_items[],3,FALSE)</f>
        <v>Obat Hipertensi</v>
      </c>
      <c r="K582" s="23">
        <f>VLOOKUP(C582,Table_items[],4,FALSE)</f>
        <v>108794</v>
      </c>
      <c r="L582" s="23">
        <f>VLOOKUP(C582,Table_items[],5,FALSE)</f>
        <v>109447</v>
      </c>
    </row>
    <row r="583" spans="1:12" x14ac:dyDescent="0.2">
      <c r="A583" s="11" t="s">
        <v>710</v>
      </c>
      <c r="B583" s="28">
        <v>43916</v>
      </c>
      <c r="C583" s="13" t="s">
        <v>38</v>
      </c>
      <c r="D583" s="13">
        <v>43</v>
      </c>
      <c r="E583" s="9" t="s">
        <v>4896</v>
      </c>
      <c r="F583" s="20" t="s">
        <v>4908</v>
      </c>
      <c r="G583" t="s">
        <v>4904</v>
      </c>
      <c r="H583" t="str">
        <f>VLOOKUP(E583,suppliers!$A$2:$B$18,2,)</f>
        <v>OTHER</v>
      </c>
      <c r="I583" t="str">
        <f>VLOOKUP(C583,Table_items[],2,FALSE)</f>
        <v>Sanmol 500 MG 4 Tablet</v>
      </c>
      <c r="J583" t="str">
        <f>VLOOKUP(C583,Table_items[],3,FALSE)</f>
        <v>Obat Sakit Kepala &amp; Demam</v>
      </c>
      <c r="K583" s="23">
        <f>VLOOKUP(C583,Table_items[],4,FALSE)</f>
        <v>1600</v>
      </c>
      <c r="L583" s="23">
        <f>VLOOKUP(C583,Table_items[],5,FALSE)</f>
        <v>1619</v>
      </c>
    </row>
    <row r="584" spans="1:12" x14ac:dyDescent="0.2">
      <c r="A584" s="7" t="s">
        <v>711</v>
      </c>
      <c r="B584" s="27">
        <v>43916</v>
      </c>
      <c r="C584" s="9" t="s">
        <v>36</v>
      </c>
      <c r="D584" s="9">
        <v>18</v>
      </c>
      <c r="E584" s="9" t="s">
        <v>4896</v>
      </c>
      <c r="F584" s="20" t="s">
        <v>4908</v>
      </c>
      <c r="G584" t="s">
        <v>4904</v>
      </c>
      <c r="H584" t="str">
        <f>VLOOKUP(E584,suppliers!$A$2:$B$18,2,)</f>
        <v>OTHER</v>
      </c>
      <c r="I584" t="str">
        <f>VLOOKUP(C584,Table_items[],2,FALSE)</f>
        <v>Sanmol Paracetamol</v>
      </c>
      <c r="J584" t="str">
        <f>VLOOKUP(C584,Table_items[],3,FALSE)</f>
        <v>Obat Sakit Kepala &amp; Demam</v>
      </c>
      <c r="K584" s="23">
        <f>VLOOKUP(C584,Table_items[],4,FALSE)</f>
        <v>16100</v>
      </c>
      <c r="L584" s="23">
        <f>VLOOKUP(C584,Table_items[],5,FALSE)</f>
        <v>16261</v>
      </c>
    </row>
    <row r="585" spans="1:12" x14ac:dyDescent="0.2">
      <c r="A585" s="11" t="s">
        <v>712</v>
      </c>
      <c r="B585" s="28">
        <v>43916</v>
      </c>
      <c r="C585" s="13" t="s">
        <v>30</v>
      </c>
      <c r="D585" s="13">
        <v>28</v>
      </c>
      <c r="E585" s="9" t="s">
        <v>4896</v>
      </c>
      <c r="F585" s="20" t="s">
        <v>4908</v>
      </c>
      <c r="G585" t="s">
        <v>4904</v>
      </c>
      <c r="H585" t="str">
        <f>VLOOKUP(E585,suppliers!$A$2:$B$18,2,)</f>
        <v>OTHER</v>
      </c>
      <c r="I585" t="str">
        <f>VLOOKUP(C585,Table_items[],2,FALSE)</f>
        <v>Koolfever</v>
      </c>
      <c r="J585" t="str">
        <f>VLOOKUP(C585,Table_items[],3,FALSE)</f>
        <v>Obat Sakit Kepala &amp; Demam</v>
      </c>
      <c r="K585" s="23">
        <f>VLOOKUP(C585,Table_items[],4,FALSE)</f>
        <v>7500</v>
      </c>
      <c r="L585" s="23">
        <f>VLOOKUP(C585,Table_items[],5,FALSE)</f>
        <v>7620</v>
      </c>
    </row>
    <row r="586" spans="1:12" x14ac:dyDescent="0.2">
      <c r="A586" s="7" t="s">
        <v>713</v>
      </c>
      <c r="B586" s="27">
        <v>43916</v>
      </c>
      <c r="C586" s="9" t="s">
        <v>28</v>
      </c>
      <c r="D586" s="9">
        <v>1</v>
      </c>
      <c r="E586" s="9" t="s">
        <v>4896</v>
      </c>
      <c r="F586" s="20" t="s">
        <v>4908</v>
      </c>
      <c r="G586" t="s">
        <v>4904</v>
      </c>
      <c r="H586" t="str">
        <f>VLOOKUP(E586,suppliers!$A$2:$B$18,2,)</f>
        <v>OTHER</v>
      </c>
      <c r="I586" t="str">
        <f>VLOOKUP(C586,Table_items[],2,FALSE)</f>
        <v>Hyperchol 100 MG 12 KPS</v>
      </c>
      <c r="J586" t="str">
        <f>VLOOKUP(C586,Table_items[],3,FALSE)</f>
        <v>Obat Kolesterol</v>
      </c>
      <c r="K586" s="23">
        <f>VLOOKUP(C586,Table_items[],4,FALSE)</f>
        <v>42800</v>
      </c>
      <c r="L586" s="23">
        <f>VLOOKUP(C586,Table_items[],5,FALSE)</f>
        <v>43442</v>
      </c>
    </row>
    <row r="587" spans="1:12" x14ac:dyDescent="0.2">
      <c r="A587" s="11" t="s">
        <v>714</v>
      </c>
      <c r="B587" s="28">
        <v>43917</v>
      </c>
      <c r="C587" s="13" t="s">
        <v>29</v>
      </c>
      <c r="D587" s="13">
        <v>45</v>
      </c>
      <c r="E587" s="9" t="s">
        <v>4896</v>
      </c>
      <c r="F587" s="20" t="s">
        <v>4908</v>
      </c>
      <c r="G587" t="s">
        <v>4904</v>
      </c>
      <c r="H587" t="str">
        <f>VLOOKUP(E587,suppliers!$A$2:$B$18,2,)</f>
        <v>OTHER</v>
      </c>
      <c r="I587" t="str">
        <f>VLOOKUP(C587,Table_items[],2,FALSE)</f>
        <v>Trolip 100 MG 10 KPS</v>
      </c>
      <c r="J587" t="str">
        <f>VLOOKUP(C587,Table_items[],3,FALSE)</f>
        <v>Obat Kolesterol</v>
      </c>
      <c r="K587" s="23">
        <f>VLOOKUP(C587,Table_items[],4,FALSE)</f>
        <v>56300</v>
      </c>
      <c r="L587" s="23">
        <f>VLOOKUP(C587,Table_items[],5,FALSE)</f>
        <v>56694</v>
      </c>
    </row>
    <row r="588" spans="1:12" x14ac:dyDescent="0.2">
      <c r="A588" s="7" t="s">
        <v>715</v>
      </c>
      <c r="B588" s="27">
        <v>43917</v>
      </c>
      <c r="C588" s="9" t="s">
        <v>12</v>
      </c>
      <c r="D588" s="9">
        <v>28</v>
      </c>
      <c r="E588" s="9" t="s">
        <v>4896</v>
      </c>
      <c r="F588" s="20" t="s">
        <v>4908</v>
      </c>
      <c r="G588" t="s">
        <v>4904</v>
      </c>
      <c r="H588" t="str">
        <f>VLOOKUP(E588,suppliers!$A$2:$B$18,2,)</f>
        <v>OTHER</v>
      </c>
      <c r="I588" t="str">
        <f>VLOOKUP(C588,Table_items[],2,FALSE)</f>
        <v>Decolsen 1 Strip 4 Tablet</v>
      </c>
      <c r="J588" t="str">
        <f>VLOOKUP(C588,Table_items[],3,FALSE)</f>
        <v>Obat Batuk &amp; Pilek</v>
      </c>
      <c r="K588" s="23">
        <f>VLOOKUP(C588,Table_items[],4,FALSE)</f>
        <v>2886</v>
      </c>
      <c r="L588" s="23">
        <f>VLOOKUP(C588,Table_items[],5,FALSE)</f>
        <v>2915</v>
      </c>
    </row>
    <row r="589" spans="1:12" x14ac:dyDescent="0.2">
      <c r="A589" s="11" t="s">
        <v>716</v>
      </c>
      <c r="B589" s="28">
        <v>43917</v>
      </c>
      <c r="C589" s="13" t="s">
        <v>9</v>
      </c>
      <c r="D589" s="13">
        <v>36</v>
      </c>
      <c r="E589" s="9" t="s">
        <v>4896</v>
      </c>
      <c r="F589" s="20" t="s">
        <v>4908</v>
      </c>
      <c r="G589" t="s">
        <v>4904</v>
      </c>
      <c r="H589" t="str">
        <f>VLOOKUP(E589,suppliers!$A$2:$B$18,2,)</f>
        <v>OTHER</v>
      </c>
      <c r="I589" t="str">
        <f>VLOOKUP(C589,Table_items[],2,FALSE)</f>
        <v>Bedak Heroxyn 150 gr</v>
      </c>
      <c r="J589" t="str">
        <f>VLOOKUP(C589,Table_items[],3,FALSE)</f>
        <v>Obat Alergi</v>
      </c>
      <c r="K589" s="23">
        <f>VLOOKUP(C589,Table_items[],4,FALSE)</f>
        <v>16950</v>
      </c>
      <c r="L589" s="23">
        <f>VLOOKUP(C589,Table_items[],5,FALSE)</f>
        <v>17170</v>
      </c>
    </row>
    <row r="590" spans="1:12" x14ac:dyDescent="0.2">
      <c r="A590" s="7" t="s">
        <v>717</v>
      </c>
      <c r="B590" s="27">
        <v>43917</v>
      </c>
      <c r="C590" s="9" t="s">
        <v>38</v>
      </c>
      <c r="D590" s="9">
        <v>2</v>
      </c>
      <c r="E590" s="9" t="s">
        <v>4896</v>
      </c>
      <c r="F590" s="20" t="s">
        <v>4908</v>
      </c>
      <c r="G590" t="s">
        <v>4904</v>
      </c>
      <c r="H590" t="str">
        <f>VLOOKUP(E590,suppliers!$A$2:$B$18,2,)</f>
        <v>OTHER</v>
      </c>
      <c r="I590" t="str">
        <f>VLOOKUP(C590,Table_items[],2,FALSE)</f>
        <v>Sanmol 500 MG 4 Tablet</v>
      </c>
      <c r="J590" t="str">
        <f>VLOOKUP(C590,Table_items[],3,FALSE)</f>
        <v>Obat Sakit Kepala &amp; Demam</v>
      </c>
      <c r="K590" s="23">
        <f>VLOOKUP(C590,Table_items[],4,FALSE)</f>
        <v>1600</v>
      </c>
      <c r="L590" s="23">
        <f>VLOOKUP(C590,Table_items[],5,FALSE)</f>
        <v>1619</v>
      </c>
    </row>
    <row r="591" spans="1:12" x14ac:dyDescent="0.2">
      <c r="A591" s="11" t="s">
        <v>718</v>
      </c>
      <c r="B591" s="28">
        <v>43917</v>
      </c>
      <c r="C591" s="13" t="s">
        <v>10</v>
      </c>
      <c r="D591" s="13">
        <v>33</v>
      </c>
      <c r="E591" s="9" t="s">
        <v>4896</v>
      </c>
      <c r="F591" s="20" t="s">
        <v>4908</v>
      </c>
      <c r="G591" t="s">
        <v>4904</v>
      </c>
      <c r="H591" t="str">
        <f>VLOOKUP(E591,suppliers!$A$2:$B$18,2,)</f>
        <v>OTHER</v>
      </c>
      <c r="I591" t="str">
        <f>VLOOKUP(C591,Table_items[],2,FALSE)</f>
        <v>Dexteem Box Plus 100 Tablet</v>
      </c>
      <c r="J591" t="str">
        <f>VLOOKUP(C591,Table_items[],3,FALSE)</f>
        <v>Obat Alergi</v>
      </c>
      <c r="K591" s="23">
        <f>VLOOKUP(C591,Table_items[],4,FALSE)</f>
        <v>25322</v>
      </c>
      <c r="L591" s="23">
        <f>VLOOKUP(C591,Table_items[],5,FALSE)</f>
        <v>25449</v>
      </c>
    </row>
    <row r="592" spans="1:12" x14ac:dyDescent="0.2">
      <c r="A592" s="7" t="s">
        <v>719</v>
      </c>
      <c r="B592" s="27">
        <v>43917</v>
      </c>
      <c r="C592" s="9" t="s">
        <v>36</v>
      </c>
      <c r="D592" s="9">
        <v>52</v>
      </c>
      <c r="E592" s="9" t="s">
        <v>4896</v>
      </c>
      <c r="F592" s="20" t="s">
        <v>4908</v>
      </c>
      <c r="G592" t="s">
        <v>4904</v>
      </c>
      <c r="H592" t="str">
        <f>VLOOKUP(E592,suppliers!$A$2:$B$18,2,)</f>
        <v>OTHER</v>
      </c>
      <c r="I592" t="str">
        <f>VLOOKUP(C592,Table_items[],2,FALSE)</f>
        <v>Sanmol Paracetamol</v>
      </c>
      <c r="J592" t="str">
        <f>VLOOKUP(C592,Table_items[],3,FALSE)</f>
        <v>Obat Sakit Kepala &amp; Demam</v>
      </c>
      <c r="K592" s="23">
        <f>VLOOKUP(C592,Table_items[],4,FALSE)</f>
        <v>16100</v>
      </c>
      <c r="L592" s="23">
        <f>VLOOKUP(C592,Table_items[],5,FALSE)</f>
        <v>16261</v>
      </c>
    </row>
    <row r="593" spans="1:12" x14ac:dyDescent="0.2">
      <c r="A593" s="11" t="s">
        <v>720</v>
      </c>
      <c r="B593" s="28">
        <v>43917</v>
      </c>
      <c r="C593" s="13" t="s">
        <v>11</v>
      </c>
      <c r="D593" s="13">
        <v>92</v>
      </c>
      <c r="E593" s="9" t="s">
        <v>4896</v>
      </c>
      <c r="F593" s="20" t="s">
        <v>4908</v>
      </c>
      <c r="G593" t="s">
        <v>4904</v>
      </c>
      <c r="H593" t="str">
        <f>VLOOKUP(E593,suppliers!$A$2:$B$18,2,)</f>
        <v>OTHER</v>
      </c>
      <c r="I593" t="str">
        <f>VLOOKUP(C593,Table_items[],2,FALSE)</f>
        <v>Neozep Forte 1 Strip 4 Tablet</v>
      </c>
      <c r="J593" t="str">
        <f>VLOOKUP(C593,Table_items[],3,FALSE)</f>
        <v>Obat Batuk &amp; Pilek</v>
      </c>
      <c r="K593" s="23">
        <f>VLOOKUP(C593,Table_items[],4,FALSE)</f>
        <v>2324</v>
      </c>
      <c r="L593" s="23">
        <f>VLOOKUP(C593,Table_items[],5,FALSE)</f>
        <v>2338</v>
      </c>
    </row>
    <row r="594" spans="1:12" x14ac:dyDescent="0.2">
      <c r="A594" s="7" t="s">
        <v>721</v>
      </c>
      <c r="B594" s="27">
        <v>43918</v>
      </c>
      <c r="C594" s="9" t="s">
        <v>37</v>
      </c>
      <c r="D594" s="9">
        <v>16</v>
      </c>
      <c r="E594" s="9" t="s">
        <v>4896</v>
      </c>
      <c r="F594" s="20" t="s">
        <v>4908</v>
      </c>
      <c r="G594" t="s">
        <v>4904</v>
      </c>
      <c r="H594" t="str">
        <f>VLOOKUP(E594,suppliers!$A$2:$B$18,2,)</f>
        <v>OTHER</v>
      </c>
      <c r="I594" t="str">
        <f>VLOOKUP(C594,Table_items[],2,FALSE)</f>
        <v>Bodrex Extra</v>
      </c>
      <c r="J594" t="str">
        <f>VLOOKUP(C594,Table_items[],3,FALSE)</f>
        <v>Obat Sakit Kepala &amp; Demam</v>
      </c>
      <c r="K594" s="23">
        <f>VLOOKUP(C594,Table_items[],4,FALSE)</f>
        <v>50788</v>
      </c>
      <c r="L594" s="23">
        <f>VLOOKUP(C594,Table_items[],5,FALSE)</f>
        <v>51753</v>
      </c>
    </row>
    <row r="595" spans="1:12" x14ac:dyDescent="0.2">
      <c r="A595" s="11" t="s">
        <v>722</v>
      </c>
      <c r="B595" s="28">
        <v>43918</v>
      </c>
      <c r="C595" s="13" t="s">
        <v>9</v>
      </c>
      <c r="D595" s="13">
        <v>34</v>
      </c>
      <c r="E595" s="9" t="s">
        <v>4896</v>
      </c>
      <c r="F595" s="20" t="s">
        <v>4908</v>
      </c>
      <c r="G595" t="s">
        <v>4904</v>
      </c>
      <c r="H595" t="str">
        <f>VLOOKUP(E595,suppliers!$A$2:$B$18,2,)</f>
        <v>OTHER</v>
      </c>
      <c r="I595" t="str">
        <f>VLOOKUP(C595,Table_items[],2,FALSE)</f>
        <v>Bedak Heroxyn 150 gr</v>
      </c>
      <c r="J595" t="str">
        <f>VLOOKUP(C595,Table_items[],3,FALSE)</f>
        <v>Obat Alergi</v>
      </c>
      <c r="K595" s="23">
        <f>VLOOKUP(C595,Table_items[],4,FALSE)</f>
        <v>16950</v>
      </c>
      <c r="L595" s="23">
        <f>VLOOKUP(C595,Table_items[],5,FALSE)</f>
        <v>17170</v>
      </c>
    </row>
    <row r="596" spans="1:12" x14ac:dyDescent="0.2">
      <c r="A596" s="7" t="s">
        <v>723</v>
      </c>
      <c r="B596" s="27">
        <v>43918</v>
      </c>
      <c r="C596" s="9" t="s">
        <v>10</v>
      </c>
      <c r="D596" s="9">
        <v>12</v>
      </c>
      <c r="E596" s="9" t="s">
        <v>4896</v>
      </c>
      <c r="F596" s="20" t="s">
        <v>4908</v>
      </c>
      <c r="G596" t="s">
        <v>4904</v>
      </c>
      <c r="H596" t="str">
        <f>VLOOKUP(E596,suppliers!$A$2:$B$18,2,)</f>
        <v>OTHER</v>
      </c>
      <c r="I596" t="str">
        <f>VLOOKUP(C596,Table_items[],2,FALSE)</f>
        <v>Dexteem Box Plus 100 Tablet</v>
      </c>
      <c r="J596" t="str">
        <f>VLOOKUP(C596,Table_items[],3,FALSE)</f>
        <v>Obat Alergi</v>
      </c>
      <c r="K596" s="23">
        <f>VLOOKUP(C596,Table_items[],4,FALSE)</f>
        <v>25322</v>
      </c>
      <c r="L596" s="23">
        <f>VLOOKUP(C596,Table_items[],5,FALSE)</f>
        <v>25449</v>
      </c>
    </row>
    <row r="597" spans="1:12" x14ac:dyDescent="0.2">
      <c r="A597" s="11" t="s">
        <v>724</v>
      </c>
      <c r="B597" s="28">
        <v>43918</v>
      </c>
      <c r="C597" s="13" t="s">
        <v>16</v>
      </c>
      <c r="D597" s="13">
        <v>23</v>
      </c>
      <c r="E597" s="9" t="s">
        <v>4896</v>
      </c>
      <c r="F597" s="20" t="s">
        <v>4908</v>
      </c>
      <c r="G597" t="s">
        <v>4904</v>
      </c>
      <c r="H597" t="str">
        <f>VLOOKUP(E597,suppliers!$A$2:$B$18,2,)</f>
        <v>OTHER</v>
      </c>
      <c r="I597" t="str">
        <f>VLOOKUP(C597,Table_items[],2,FALSE)</f>
        <v>Ultraflu Box Isi 25 Strip</v>
      </c>
      <c r="J597" t="str">
        <f>VLOOKUP(C597,Table_items[],3,FALSE)</f>
        <v>Obat Batuk &amp; Pilek</v>
      </c>
      <c r="K597" s="23">
        <f>VLOOKUP(C597,Table_items[],4,FALSE)</f>
        <v>72500</v>
      </c>
      <c r="L597" s="23">
        <f>VLOOKUP(C597,Table_items[],5,FALSE)</f>
        <v>73805</v>
      </c>
    </row>
    <row r="598" spans="1:12" x14ac:dyDescent="0.2">
      <c r="A598" s="7" t="s">
        <v>725</v>
      </c>
      <c r="B598" s="27">
        <v>43918</v>
      </c>
      <c r="C598" s="9" t="s">
        <v>17</v>
      </c>
      <c r="D598" s="9">
        <v>88</v>
      </c>
      <c r="E598" s="9" t="s">
        <v>4896</v>
      </c>
      <c r="F598" s="20" t="s">
        <v>4908</v>
      </c>
      <c r="G598" t="s">
        <v>4904</v>
      </c>
      <c r="H598" t="str">
        <f>VLOOKUP(E598,suppliers!$A$2:$B$18,2,)</f>
        <v>OTHER</v>
      </c>
      <c r="I598" t="str">
        <f>VLOOKUP(C598,Table_items[],2,FALSE)</f>
        <v>Vicks Inhaler 0.5 mL</v>
      </c>
      <c r="J598" t="str">
        <f>VLOOKUP(C598,Table_items[],3,FALSE)</f>
        <v>Obat Batuk &amp; Pilek</v>
      </c>
      <c r="K598" s="23">
        <f>VLOOKUP(C598,Table_items[],4,FALSE)</f>
        <v>16155</v>
      </c>
      <c r="L598" s="23">
        <f>VLOOKUP(C598,Table_items[],5,FALSE)</f>
        <v>16430</v>
      </c>
    </row>
    <row r="599" spans="1:12" x14ac:dyDescent="0.2">
      <c r="A599" s="11" t="s">
        <v>726</v>
      </c>
      <c r="B599" s="28">
        <v>43919</v>
      </c>
      <c r="C599" s="13" t="s">
        <v>29</v>
      </c>
      <c r="D599" s="13">
        <v>30</v>
      </c>
      <c r="E599" s="9" t="s">
        <v>4896</v>
      </c>
      <c r="F599" s="20" t="s">
        <v>4908</v>
      </c>
      <c r="G599" t="s">
        <v>4904</v>
      </c>
      <c r="H599" t="str">
        <f>VLOOKUP(E599,suppliers!$A$2:$B$18,2,)</f>
        <v>OTHER</v>
      </c>
      <c r="I599" t="str">
        <f>VLOOKUP(C599,Table_items[],2,FALSE)</f>
        <v>Trolip 100 MG 10 KPS</v>
      </c>
      <c r="J599" t="str">
        <f>VLOOKUP(C599,Table_items[],3,FALSE)</f>
        <v>Obat Kolesterol</v>
      </c>
      <c r="K599" s="23">
        <f>VLOOKUP(C599,Table_items[],4,FALSE)</f>
        <v>56300</v>
      </c>
      <c r="L599" s="23">
        <f>VLOOKUP(C599,Table_items[],5,FALSE)</f>
        <v>56694</v>
      </c>
    </row>
    <row r="600" spans="1:12" x14ac:dyDescent="0.2">
      <c r="A600" s="7" t="s">
        <v>727</v>
      </c>
      <c r="B600" s="27">
        <v>43919</v>
      </c>
      <c r="C600" s="9" t="s">
        <v>37</v>
      </c>
      <c r="D600" s="9">
        <v>21</v>
      </c>
      <c r="E600" s="9" t="s">
        <v>4896</v>
      </c>
      <c r="F600" s="20" t="s">
        <v>4908</v>
      </c>
      <c r="G600" t="s">
        <v>4904</v>
      </c>
      <c r="H600" t="str">
        <f>VLOOKUP(E600,suppliers!$A$2:$B$18,2,)</f>
        <v>OTHER</v>
      </c>
      <c r="I600" t="str">
        <f>VLOOKUP(C600,Table_items[],2,FALSE)</f>
        <v>Bodrex Extra</v>
      </c>
      <c r="J600" t="str">
        <f>VLOOKUP(C600,Table_items[],3,FALSE)</f>
        <v>Obat Sakit Kepala &amp; Demam</v>
      </c>
      <c r="K600" s="23">
        <f>VLOOKUP(C600,Table_items[],4,FALSE)</f>
        <v>50788</v>
      </c>
      <c r="L600" s="23">
        <f>VLOOKUP(C600,Table_items[],5,FALSE)</f>
        <v>51753</v>
      </c>
    </row>
    <row r="601" spans="1:12" x14ac:dyDescent="0.2">
      <c r="A601" s="11" t="s">
        <v>728</v>
      </c>
      <c r="B601" s="28">
        <v>43919</v>
      </c>
      <c r="C601" s="13" t="s">
        <v>24</v>
      </c>
      <c r="D601" s="13">
        <v>27</v>
      </c>
      <c r="E601" s="9" t="s">
        <v>4896</v>
      </c>
      <c r="F601" s="20" t="s">
        <v>4908</v>
      </c>
      <c r="G601" t="s">
        <v>4904</v>
      </c>
      <c r="H601" t="str">
        <f>VLOOKUP(E601,suppliers!$A$2:$B$18,2,)</f>
        <v>OTHER</v>
      </c>
      <c r="I601" t="str">
        <f>VLOOKUP(C601,Table_items[],2,FALSE)</f>
        <v>Irbesartan</v>
      </c>
      <c r="J601" t="str">
        <f>VLOOKUP(C601,Table_items[],3,FALSE)</f>
        <v>Obat Hipertensi</v>
      </c>
      <c r="K601" s="23">
        <f>VLOOKUP(C601,Table_items[],4,FALSE)</f>
        <v>108794</v>
      </c>
      <c r="L601" s="23">
        <f>VLOOKUP(C601,Table_items[],5,FALSE)</f>
        <v>109447</v>
      </c>
    </row>
    <row r="602" spans="1:12" x14ac:dyDescent="0.2">
      <c r="A602" s="7" t="s">
        <v>729</v>
      </c>
      <c r="B602" s="27">
        <v>43919</v>
      </c>
      <c r="C602" s="9" t="s">
        <v>41</v>
      </c>
      <c r="D602" s="9">
        <v>29</v>
      </c>
      <c r="E602" s="9" t="s">
        <v>4896</v>
      </c>
      <c r="F602" s="20" t="s">
        <v>4908</v>
      </c>
      <c r="G602" t="s">
        <v>4904</v>
      </c>
      <c r="H602" t="str">
        <f>VLOOKUP(E602,suppliers!$A$2:$B$18,2,)</f>
        <v>OTHER</v>
      </c>
      <c r="I602" t="str">
        <f>VLOOKUP(C602,Table_items[],2,FALSE)</f>
        <v>Otilon Ear Drops 8 mL</v>
      </c>
      <c r="J602" t="str">
        <f>VLOOKUP(C602,Table_items[],3,FALSE)</f>
        <v>Obat Telinga</v>
      </c>
      <c r="K602" s="23">
        <f>VLOOKUP(C602,Table_items[],4,FALSE)</f>
        <v>55000</v>
      </c>
      <c r="L602" s="23">
        <f>VLOOKUP(C602,Table_items[],5,FALSE)</f>
        <v>55935</v>
      </c>
    </row>
    <row r="603" spans="1:12" x14ac:dyDescent="0.2">
      <c r="A603" s="11" t="s">
        <v>730</v>
      </c>
      <c r="B603" s="28">
        <v>43919</v>
      </c>
      <c r="C603" s="13" t="s">
        <v>22</v>
      </c>
      <c r="D603" s="13">
        <v>20</v>
      </c>
      <c r="E603" s="9" t="s">
        <v>4896</v>
      </c>
      <c r="F603" s="20" t="s">
        <v>4908</v>
      </c>
      <c r="G603" t="s">
        <v>4904</v>
      </c>
      <c r="H603" t="str">
        <f>VLOOKUP(E603,suppliers!$A$2:$B$18,2,)</f>
        <v>OTHER</v>
      </c>
      <c r="I603" t="str">
        <f>VLOOKUP(C603,Table_items[],2,FALSE)</f>
        <v>Candesartan Ogb Dexa</v>
      </c>
      <c r="J603" t="str">
        <f>VLOOKUP(C603,Table_items[],3,FALSE)</f>
        <v>Obat Hipertensi</v>
      </c>
      <c r="K603" s="23">
        <f>VLOOKUP(C603,Table_items[],4,FALSE)</f>
        <v>5000</v>
      </c>
      <c r="L603" s="23">
        <f>VLOOKUP(C603,Table_items[],5,FALSE)</f>
        <v>5095</v>
      </c>
    </row>
    <row r="604" spans="1:12" x14ac:dyDescent="0.2">
      <c r="A604" s="7" t="s">
        <v>731</v>
      </c>
      <c r="B604" s="27">
        <v>43919</v>
      </c>
      <c r="C604" s="9" t="s">
        <v>10</v>
      </c>
      <c r="D604" s="9">
        <v>98</v>
      </c>
      <c r="E604" s="9" t="s">
        <v>4896</v>
      </c>
      <c r="F604" s="20" t="s">
        <v>4908</v>
      </c>
      <c r="G604" t="s">
        <v>4904</v>
      </c>
      <c r="H604" t="str">
        <f>VLOOKUP(E604,suppliers!$A$2:$B$18,2,)</f>
        <v>OTHER</v>
      </c>
      <c r="I604" t="str">
        <f>VLOOKUP(C604,Table_items[],2,FALSE)</f>
        <v>Dexteem Box Plus 100 Tablet</v>
      </c>
      <c r="J604" t="str">
        <f>VLOOKUP(C604,Table_items[],3,FALSE)</f>
        <v>Obat Alergi</v>
      </c>
      <c r="K604" s="23">
        <f>VLOOKUP(C604,Table_items[],4,FALSE)</f>
        <v>25322</v>
      </c>
      <c r="L604" s="23">
        <f>VLOOKUP(C604,Table_items[],5,FALSE)</f>
        <v>25449</v>
      </c>
    </row>
    <row r="605" spans="1:12" x14ac:dyDescent="0.2">
      <c r="A605" s="11" t="s">
        <v>732</v>
      </c>
      <c r="B605" s="28">
        <v>43919</v>
      </c>
      <c r="C605" s="13" t="s">
        <v>20</v>
      </c>
      <c r="D605" s="13">
        <v>335</v>
      </c>
      <c r="E605" s="9" t="s">
        <v>4896</v>
      </c>
      <c r="F605" s="20" t="s">
        <v>4908</v>
      </c>
      <c r="G605" t="s">
        <v>4904</v>
      </c>
      <c r="H605" t="str">
        <f>VLOOKUP(E605,suppliers!$A$2:$B$18,2,)</f>
        <v>OTHER</v>
      </c>
      <c r="I605" t="str">
        <f>VLOOKUP(C605,Table_items[],2,FALSE)</f>
        <v>Carditens</v>
      </c>
      <c r="J605" t="str">
        <f>VLOOKUP(C605,Table_items[],3,FALSE)</f>
        <v>Obat Hipertensi</v>
      </c>
      <c r="K605" s="23">
        <f>VLOOKUP(C605,Table_items[],4,FALSE)</f>
        <v>100000</v>
      </c>
      <c r="L605" s="23">
        <f>VLOOKUP(C605,Table_items[],5,FALSE)</f>
        <v>100900</v>
      </c>
    </row>
    <row r="606" spans="1:12" x14ac:dyDescent="0.2">
      <c r="A606" s="7" t="s">
        <v>733</v>
      </c>
      <c r="B606" s="27">
        <v>43920</v>
      </c>
      <c r="C606" s="9" t="s">
        <v>12</v>
      </c>
      <c r="D606" s="9">
        <v>75</v>
      </c>
      <c r="E606" s="9" t="s">
        <v>4896</v>
      </c>
      <c r="F606" s="20" t="s">
        <v>4908</v>
      </c>
      <c r="G606" t="s">
        <v>4904</v>
      </c>
      <c r="H606" t="str">
        <f>VLOOKUP(E606,suppliers!$A$2:$B$18,2,)</f>
        <v>OTHER</v>
      </c>
      <c r="I606" t="str">
        <f>VLOOKUP(C606,Table_items[],2,FALSE)</f>
        <v>Decolsen 1 Strip 4 Tablet</v>
      </c>
      <c r="J606" t="str">
        <f>VLOOKUP(C606,Table_items[],3,FALSE)</f>
        <v>Obat Batuk &amp; Pilek</v>
      </c>
      <c r="K606" s="23">
        <f>VLOOKUP(C606,Table_items[],4,FALSE)</f>
        <v>2886</v>
      </c>
      <c r="L606" s="23">
        <f>VLOOKUP(C606,Table_items[],5,FALSE)</f>
        <v>2915</v>
      </c>
    </row>
    <row r="607" spans="1:12" x14ac:dyDescent="0.2">
      <c r="A607" s="11" t="s">
        <v>734</v>
      </c>
      <c r="B607" s="28">
        <v>43920</v>
      </c>
      <c r="C607" s="13" t="s">
        <v>12</v>
      </c>
      <c r="D607" s="13">
        <v>41</v>
      </c>
      <c r="E607" s="9" t="s">
        <v>4896</v>
      </c>
      <c r="F607" s="20" t="s">
        <v>4908</v>
      </c>
      <c r="G607" t="s">
        <v>4904</v>
      </c>
      <c r="H607" t="str">
        <f>VLOOKUP(E607,suppliers!$A$2:$B$18,2,)</f>
        <v>OTHER</v>
      </c>
      <c r="I607" t="str">
        <f>VLOOKUP(C607,Table_items[],2,FALSE)</f>
        <v>Decolsen 1 Strip 4 Tablet</v>
      </c>
      <c r="J607" t="str">
        <f>VLOOKUP(C607,Table_items[],3,FALSE)</f>
        <v>Obat Batuk &amp; Pilek</v>
      </c>
      <c r="K607" s="23">
        <f>VLOOKUP(C607,Table_items[],4,FALSE)</f>
        <v>2886</v>
      </c>
      <c r="L607" s="23">
        <f>VLOOKUP(C607,Table_items[],5,FALSE)</f>
        <v>2915</v>
      </c>
    </row>
    <row r="608" spans="1:12" x14ac:dyDescent="0.2">
      <c r="A608" s="7" t="s">
        <v>735</v>
      </c>
      <c r="B608" s="27">
        <v>43920</v>
      </c>
      <c r="C608" s="9" t="s">
        <v>37</v>
      </c>
      <c r="D608" s="9">
        <v>3</v>
      </c>
      <c r="E608" s="9" t="s">
        <v>4896</v>
      </c>
      <c r="F608" s="20" t="s">
        <v>4908</v>
      </c>
      <c r="G608" t="s">
        <v>4904</v>
      </c>
      <c r="H608" t="str">
        <f>VLOOKUP(E608,suppliers!$A$2:$B$18,2,)</f>
        <v>OTHER</v>
      </c>
      <c r="I608" t="str">
        <f>VLOOKUP(C608,Table_items[],2,FALSE)</f>
        <v>Bodrex Extra</v>
      </c>
      <c r="J608" t="str">
        <f>VLOOKUP(C608,Table_items[],3,FALSE)</f>
        <v>Obat Sakit Kepala &amp; Demam</v>
      </c>
      <c r="K608" s="23">
        <f>VLOOKUP(C608,Table_items[],4,FALSE)</f>
        <v>50788</v>
      </c>
      <c r="L608" s="23">
        <f>VLOOKUP(C608,Table_items[],5,FALSE)</f>
        <v>51753</v>
      </c>
    </row>
    <row r="609" spans="1:14" x14ac:dyDescent="0.2">
      <c r="A609" s="11" t="s">
        <v>736</v>
      </c>
      <c r="B609" s="28">
        <v>43920</v>
      </c>
      <c r="C609" s="13" t="s">
        <v>24</v>
      </c>
      <c r="D609" s="13">
        <v>51</v>
      </c>
      <c r="E609" s="9" t="s">
        <v>4896</v>
      </c>
      <c r="F609" s="20" t="s">
        <v>4908</v>
      </c>
      <c r="G609" t="s">
        <v>4904</v>
      </c>
      <c r="H609" t="str">
        <f>VLOOKUP(E609,suppliers!$A$2:$B$18,2,)</f>
        <v>OTHER</v>
      </c>
      <c r="I609" t="str">
        <f>VLOOKUP(C609,Table_items[],2,FALSE)</f>
        <v>Irbesartan</v>
      </c>
      <c r="J609" t="str">
        <f>VLOOKUP(C609,Table_items[],3,FALSE)</f>
        <v>Obat Hipertensi</v>
      </c>
      <c r="K609" s="23">
        <f>VLOOKUP(C609,Table_items[],4,FALSE)</f>
        <v>108794</v>
      </c>
      <c r="L609" s="23">
        <f>VLOOKUP(C609,Table_items[],5,FALSE)</f>
        <v>109447</v>
      </c>
    </row>
    <row r="610" spans="1:14" x14ac:dyDescent="0.2">
      <c r="A610" s="7" t="s">
        <v>737</v>
      </c>
      <c r="B610" s="27">
        <v>43920</v>
      </c>
      <c r="C610" s="9" t="s">
        <v>41</v>
      </c>
      <c r="D610" s="9">
        <v>18</v>
      </c>
      <c r="E610" s="9" t="s">
        <v>4896</v>
      </c>
      <c r="F610" s="20" t="s">
        <v>4908</v>
      </c>
      <c r="G610" t="s">
        <v>4904</v>
      </c>
      <c r="H610" t="str">
        <f>VLOOKUP(E610,suppliers!$A$2:$B$18,2,)</f>
        <v>OTHER</v>
      </c>
      <c r="I610" t="str">
        <f>VLOOKUP(C610,Table_items[],2,FALSE)</f>
        <v>Otilon Ear Drops 8 mL</v>
      </c>
      <c r="J610" t="str">
        <f>VLOOKUP(C610,Table_items[],3,FALSE)</f>
        <v>Obat Telinga</v>
      </c>
      <c r="K610" s="23">
        <f>VLOOKUP(C610,Table_items[],4,FALSE)</f>
        <v>55000</v>
      </c>
      <c r="L610" s="23">
        <f>VLOOKUP(C610,Table_items[],5,FALSE)</f>
        <v>55935</v>
      </c>
    </row>
    <row r="611" spans="1:14" x14ac:dyDescent="0.2">
      <c r="A611" s="11" t="s">
        <v>738</v>
      </c>
      <c r="B611" s="28">
        <v>43920</v>
      </c>
      <c r="C611" s="13" t="s">
        <v>41</v>
      </c>
      <c r="D611" s="13">
        <v>5</v>
      </c>
      <c r="E611" s="9" t="s">
        <v>4896</v>
      </c>
      <c r="F611" s="20" t="s">
        <v>4908</v>
      </c>
      <c r="G611" t="s">
        <v>4904</v>
      </c>
      <c r="H611" t="str">
        <f>VLOOKUP(E611,suppliers!$A$2:$B$18,2,)</f>
        <v>OTHER</v>
      </c>
      <c r="I611" t="str">
        <f>VLOOKUP(C611,Table_items[],2,FALSE)</f>
        <v>Otilon Ear Drops 8 mL</v>
      </c>
      <c r="J611" t="str">
        <f>VLOOKUP(C611,Table_items[],3,FALSE)</f>
        <v>Obat Telinga</v>
      </c>
      <c r="K611" s="23">
        <f>VLOOKUP(C611,Table_items[],4,FALSE)</f>
        <v>55000</v>
      </c>
      <c r="L611" s="23">
        <f>VLOOKUP(C611,Table_items[],5,FALSE)</f>
        <v>55935</v>
      </c>
    </row>
    <row r="612" spans="1:14" x14ac:dyDescent="0.2">
      <c r="A612" s="7" t="s">
        <v>739</v>
      </c>
      <c r="B612" s="27">
        <v>43920</v>
      </c>
      <c r="C612" s="9" t="s">
        <v>36</v>
      </c>
      <c r="D612" s="9">
        <v>14</v>
      </c>
      <c r="E612" s="9" t="s">
        <v>4896</v>
      </c>
      <c r="F612" s="20" t="s">
        <v>4908</v>
      </c>
      <c r="G612" t="s">
        <v>4904</v>
      </c>
      <c r="H612" t="str">
        <f>VLOOKUP(E612,suppliers!$A$2:$B$18,2,)</f>
        <v>OTHER</v>
      </c>
      <c r="I612" t="str">
        <f>VLOOKUP(C612,Table_items[],2,FALSE)</f>
        <v>Sanmol Paracetamol</v>
      </c>
      <c r="J612" t="str">
        <f>VLOOKUP(C612,Table_items[],3,FALSE)</f>
        <v>Obat Sakit Kepala &amp; Demam</v>
      </c>
      <c r="K612" s="23">
        <f>VLOOKUP(C612,Table_items[],4,FALSE)</f>
        <v>16100</v>
      </c>
      <c r="L612" s="23">
        <f>VLOOKUP(C612,Table_items[],5,FALSE)</f>
        <v>16261</v>
      </c>
    </row>
    <row r="613" spans="1:14" x14ac:dyDescent="0.2">
      <c r="A613" s="11" t="s">
        <v>740</v>
      </c>
      <c r="B613" s="28">
        <v>43920</v>
      </c>
      <c r="C613" s="13" t="s">
        <v>40</v>
      </c>
      <c r="D613" s="13">
        <v>31</v>
      </c>
      <c r="E613" s="9" t="s">
        <v>4896</v>
      </c>
      <c r="F613" s="20" t="s">
        <v>4908</v>
      </c>
      <c r="G613" t="s">
        <v>4904</v>
      </c>
      <c r="H613" t="str">
        <f>VLOOKUP(E613,suppliers!$A$2:$B$18,2,)</f>
        <v>OTHER</v>
      </c>
      <c r="I613" t="str">
        <f>VLOOKUP(C613,Table_items[],2,FALSE)</f>
        <v>Paramex Tablet / Obat</v>
      </c>
      <c r="J613" t="str">
        <f>VLOOKUP(C613,Table_items[],3,FALSE)</f>
        <v>Obat Sakit Kepala &amp; Demam</v>
      </c>
      <c r="K613" s="23">
        <f>VLOOKUP(C613,Table_items[],4,FALSE)</f>
        <v>2560</v>
      </c>
      <c r="L613" s="23">
        <f>VLOOKUP(C613,Table_items[],5,FALSE)</f>
        <v>2586</v>
      </c>
    </row>
    <row r="614" spans="1:14" x14ac:dyDescent="0.2">
      <c r="A614" s="7" t="s">
        <v>741</v>
      </c>
      <c r="B614" s="27">
        <v>43920</v>
      </c>
      <c r="C614" s="9" t="s">
        <v>25</v>
      </c>
      <c r="D614" s="9">
        <v>22</v>
      </c>
      <c r="E614" s="9" t="s">
        <v>4896</v>
      </c>
      <c r="F614" s="20" t="s">
        <v>4908</v>
      </c>
      <c r="G614" t="s">
        <v>4904</v>
      </c>
      <c r="H614" t="str">
        <f>VLOOKUP(E614,suppliers!$A$2:$B$18,2,)</f>
        <v>OTHER</v>
      </c>
      <c r="I614" t="str">
        <f>VLOOKUP(C614,Table_items[],2,FALSE)</f>
        <v>Irvell 150MG Box 20 Tablet</v>
      </c>
      <c r="J614" t="str">
        <f>VLOOKUP(C614,Table_items[],3,FALSE)</f>
        <v>Obat Hipertensi</v>
      </c>
      <c r="K614" s="23">
        <f>VLOOKUP(C614,Table_items[],4,FALSE)</f>
        <v>143991</v>
      </c>
      <c r="L614" s="23">
        <f>VLOOKUP(C614,Table_items[],5,FALSE)</f>
        <v>146871</v>
      </c>
    </row>
    <row r="615" spans="1:14" x14ac:dyDescent="0.2">
      <c r="A615" s="11" t="s">
        <v>742</v>
      </c>
      <c r="B615" s="28">
        <v>43921</v>
      </c>
      <c r="C615" s="13" t="s">
        <v>29</v>
      </c>
      <c r="D615" s="13">
        <v>16</v>
      </c>
      <c r="E615" s="9" t="s">
        <v>4896</v>
      </c>
      <c r="F615" s="20" t="s">
        <v>4908</v>
      </c>
      <c r="G615" t="s">
        <v>4904</v>
      </c>
      <c r="H615" t="str">
        <f>VLOOKUP(E615,suppliers!$A$2:$B$18,2,)</f>
        <v>OTHER</v>
      </c>
      <c r="I615" t="str">
        <f>VLOOKUP(C615,Table_items[],2,FALSE)</f>
        <v>Trolip 100 MG 10 KPS</v>
      </c>
      <c r="J615" t="str">
        <f>VLOOKUP(C615,Table_items[],3,FALSE)</f>
        <v>Obat Kolesterol</v>
      </c>
      <c r="K615" s="23">
        <f>VLOOKUP(C615,Table_items[],4,FALSE)</f>
        <v>56300</v>
      </c>
      <c r="L615" s="23">
        <f>VLOOKUP(C615,Table_items[],5,FALSE)</f>
        <v>56694</v>
      </c>
    </row>
    <row r="616" spans="1:14" x14ac:dyDescent="0.2">
      <c r="A616" s="7" t="s">
        <v>743</v>
      </c>
      <c r="B616" s="27">
        <v>43921</v>
      </c>
      <c r="C616" s="9" t="s">
        <v>9</v>
      </c>
      <c r="D616" s="9">
        <v>78</v>
      </c>
      <c r="E616" s="9" t="s">
        <v>4896</v>
      </c>
      <c r="F616" s="20" t="s">
        <v>4908</v>
      </c>
      <c r="G616" t="s">
        <v>4904</v>
      </c>
      <c r="H616" t="str">
        <f>VLOOKUP(E616,suppliers!$A$2:$B$18,2,)</f>
        <v>OTHER</v>
      </c>
      <c r="I616" t="str">
        <f>VLOOKUP(C616,Table_items[],2,FALSE)</f>
        <v>Bedak Heroxyn 150 gr</v>
      </c>
      <c r="J616" t="str">
        <f>VLOOKUP(C616,Table_items[],3,FALSE)</f>
        <v>Obat Alergi</v>
      </c>
      <c r="K616" s="23">
        <f>VLOOKUP(C616,Table_items[],4,FALSE)</f>
        <v>16950</v>
      </c>
      <c r="L616" s="23">
        <f>VLOOKUP(C616,Table_items[],5,FALSE)</f>
        <v>17170</v>
      </c>
    </row>
    <row r="617" spans="1:14" x14ac:dyDescent="0.2">
      <c r="A617" s="11" t="s">
        <v>744</v>
      </c>
      <c r="B617" s="28">
        <v>43921</v>
      </c>
      <c r="C617" s="13" t="s">
        <v>22</v>
      </c>
      <c r="D617" s="13">
        <v>1</v>
      </c>
      <c r="E617" s="9" t="s">
        <v>4896</v>
      </c>
      <c r="F617" s="20" t="s">
        <v>4908</v>
      </c>
      <c r="G617" t="s">
        <v>4904</v>
      </c>
      <c r="H617" t="str">
        <f>VLOOKUP(E617,suppliers!$A$2:$B$18,2,)</f>
        <v>OTHER</v>
      </c>
      <c r="I617" t="str">
        <f>VLOOKUP(C617,Table_items[],2,FALSE)</f>
        <v>Candesartan Ogb Dexa</v>
      </c>
      <c r="J617" t="str">
        <f>VLOOKUP(C617,Table_items[],3,FALSE)</f>
        <v>Obat Hipertensi</v>
      </c>
      <c r="K617" s="23">
        <f>VLOOKUP(C617,Table_items[],4,FALSE)</f>
        <v>5000</v>
      </c>
      <c r="L617" s="23">
        <f>VLOOKUP(C617,Table_items[],5,FALSE)</f>
        <v>5095</v>
      </c>
    </row>
    <row r="618" spans="1:14" x14ac:dyDescent="0.2">
      <c r="A618" s="7" t="s">
        <v>745</v>
      </c>
      <c r="B618" s="27">
        <v>43921</v>
      </c>
      <c r="C618" s="9" t="s">
        <v>7</v>
      </c>
      <c r="D618" s="9">
        <v>0</v>
      </c>
      <c r="E618" s="9" t="s">
        <v>4896</v>
      </c>
      <c r="F618" s="20" t="s">
        <v>4908</v>
      </c>
      <c r="G618" t="s">
        <v>4904</v>
      </c>
      <c r="H618" t="str">
        <f>VLOOKUP(E618,suppliers!$A$2:$B$18,2,)</f>
        <v>OTHER</v>
      </c>
      <c r="I618" t="str">
        <f>VLOOKUP(C618,Table_items[],2,FALSE)</f>
        <v>Acetylcysteine Mahakam 200 mg</v>
      </c>
      <c r="J618" t="str">
        <f>VLOOKUP(C618,Table_items[],3,FALSE)</f>
        <v>Obat Alergi</v>
      </c>
      <c r="K618" s="23">
        <f>VLOOKUP(C618,Table_items[],4,FALSE)</f>
        <v>33000</v>
      </c>
      <c r="L618" s="23">
        <f>VLOOKUP(C618,Table_items[],5,FALSE)</f>
        <v>33330</v>
      </c>
    </row>
    <row r="619" spans="1:14" x14ac:dyDescent="0.2">
      <c r="A619" s="11" t="s">
        <v>746</v>
      </c>
      <c r="B619" s="28">
        <v>43922</v>
      </c>
      <c r="C619" s="13" t="s">
        <v>41</v>
      </c>
      <c r="D619" s="13">
        <v>42</v>
      </c>
      <c r="E619" s="9" t="s">
        <v>4896</v>
      </c>
      <c r="F619" s="20" t="s">
        <v>4908</v>
      </c>
      <c r="G619" t="s">
        <v>4904</v>
      </c>
      <c r="H619" t="str">
        <f>VLOOKUP(E619,suppliers!$A$2:$B$18,2,)</f>
        <v>OTHER</v>
      </c>
      <c r="I619" t="str">
        <f>VLOOKUP(C619,Table_items[],2,FALSE)</f>
        <v>Otilon Ear Drops 8 mL</v>
      </c>
      <c r="J619" t="str">
        <f>VLOOKUP(C619,Table_items[],3,FALSE)</f>
        <v>Obat Telinga</v>
      </c>
      <c r="K619" s="23">
        <f>VLOOKUP(C619,Table_items[],4,FALSE)</f>
        <v>55000</v>
      </c>
      <c r="L619" s="23">
        <f>VLOOKUP(C619,Table_items[],5,FALSE)</f>
        <v>55935</v>
      </c>
    </row>
    <row r="620" spans="1:14" x14ac:dyDescent="0.2">
      <c r="A620" s="7" t="s">
        <v>747</v>
      </c>
      <c r="B620" s="27">
        <v>43922</v>
      </c>
      <c r="C620" s="9" t="s">
        <v>41</v>
      </c>
      <c r="D620" s="9">
        <v>20</v>
      </c>
      <c r="E620" s="9" t="s">
        <v>4896</v>
      </c>
      <c r="F620" s="20" t="s">
        <v>4908</v>
      </c>
      <c r="G620" t="s">
        <v>4904</v>
      </c>
      <c r="H620" t="str">
        <f>VLOOKUP(E620,suppliers!$A$2:$B$18,2,)</f>
        <v>OTHER</v>
      </c>
      <c r="I620" t="str">
        <f>VLOOKUP(C620,Table_items[],2,FALSE)</f>
        <v>Otilon Ear Drops 8 mL</v>
      </c>
      <c r="J620" t="str">
        <f>VLOOKUP(C620,Table_items[],3,FALSE)</f>
        <v>Obat Telinga</v>
      </c>
      <c r="K620" s="23">
        <f>VLOOKUP(C620,Table_items[],4,FALSE)</f>
        <v>55000</v>
      </c>
      <c r="L620" s="23">
        <f>VLOOKUP(C620,Table_items[],5,FALSE)</f>
        <v>55935</v>
      </c>
    </row>
    <row r="621" spans="1:14" x14ac:dyDescent="0.2">
      <c r="A621" s="11" t="s">
        <v>749</v>
      </c>
      <c r="B621" s="28">
        <v>43922</v>
      </c>
      <c r="C621" s="13" t="s">
        <v>22</v>
      </c>
      <c r="D621" s="13">
        <v>50</v>
      </c>
      <c r="E621" s="9" t="s">
        <v>4896</v>
      </c>
      <c r="F621" s="20" t="s">
        <v>4908</v>
      </c>
      <c r="G621" t="s">
        <v>4904</v>
      </c>
      <c r="H621" t="str">
        <f>VLOOKUP(E621,suppliers!$A$2:$B$18,2,)</f>
        <v>OTHER</v>
      </c>
      <c r="I621" t="str">
        <f>VLOOKUP(C621,Table_items[],2,FALSE)</f>
        <v>Candesartan Ogb Dexa</v>
      </c>
      <c r="J621" t="str">
        <f>VLOOKUP(C621,Table_items[],3,FALSE)</f>
        <v>Obat Hipertensi</v>
      </c>
      <c r="K621" s="23">
        <f>VLOOKUP(C621,Table_items[],4,FALSE)</f>
        <v>5000</v>
      </c>
      <c r="L621" s="23">
        <f>VLOOKUP(C621,Table_items[],5,FALSE)</f>
        <v>5095</v>
      </c>
    </row>
    <row r="622" spans="1:14" x14ac:dyDescent="0.2">
      <c r="A622" s="7" t="s">
        <v>750</v>
      </c>
      <c r="B622" s="27">
        <v>43922</v>
      </c>
      <c r="C622" s="9" t="s">
        <v>22</v>
      </c>
      <c r="D622" s="9">
        <v>25</v>
      </c>
      <c r="E622" s="9" t="s">
        <v>4896</v>
      </c>
      <c r="F622" s="20" t="s">
        <v>4908</v>
      </c>
      <c r="G622" t="s">
        <v>4904</v>
      </c>
      <c r="H622" t="str">
        <f>VLOOKUP(E622,suppliers!$A$2:$B$18,2,)</f>
        <v>OTHER</v>
      </c>
      <c r="I622" t="str">
        <f>VLOOKUP(C622,Table_items[],2,FALSE)</f>
        <v>Candesartan Ogb Dexa</v>
      </c>
      <c r="J622" t="str">
        <f>VLOOKUP(C622,Table_items[],3,FALSE)</f>
        <v>Obat Hipertensi</v>
      </c>
      <c r="K622" s="23">
        <f>VLOOKUP(C622,Table_items[],4,FALSE)</f>
        <v>5000</v>
      </c>
      <c r="L622" s="23">
        <f>VLOOKUP(C622,Table_items[],5,FALSE)</f>
        <v>5095</v>
      </c>
    </row>
    <row r="623" spans="1:14" x14ac:dyDescent="0.2">
      <c r="A623" s="11" t="s">
        <v>751</v>
      </c>
      <c r="B623" s="28">
        <v>43922</v>
      </c>
      <c r="C623" s="13" t="s">
        <v>10</v>
      </c>
      <c r="D623" s="13">
        <v>13</v>
      </c>
      <c r="E623" s="9" t="s">
        <v>4896</v>
      </c>
      <c r="F623" s="20" t="s">
        <v>4908</v>
      </c>
      <c r="G623" t="s">
        <v>4904</v>
      </c>
      <c r="H623" t="str">
        <f>VLOOKUP(E623,suppliers!$A$2:$B$18,2,)</f>
        <v>OTHER</v>
      </c>
      <c r="I623" t="str">
        <f>VLOOKUP(C623,Table_items[],2,FALSE)</f>
        <v>Dexteem Box Plus 100 Tablet</v>
      </c>
      <c r="J623" t="str">
        <f>VLOOKUP(C623,Table_items[],3,FALSE)</f>
        <v>Obat Alergi</v>
      </c>
      <c r="K623" s="23">
        <f>VLOOKUP(C623,Table_items[],4,FALSE)</f>
        <v>25322</v>
      </c>
      <c r="L623" s="23">
        <f>VLOOKUP(C623,Table_items[],5,FALSE)</f>
        <v>25449</v>
      </c>
    </row>
    <row r="624" spans="1:14" x14ac:dyDescent="0.2">
      <c r="A624" s="7" t="s">
        <v>752</v>
      </c>
      <c r="B624" s="27">
        <v>43922</v>
      </c>
      <c r="C624" s="9" t="s">
        <v>5</v>
      </c>
      <c r="D624" s="9">
        <v>1000</v>
      </c>
      <c r="E624" s="9" t="s">
        <v>4885</v>
      </c>
      <c r="F624" s="20" t="s">
        <v>4896</v>
      </c>
      <c r="G624" t="s">
        <v>4903</v>
      </c>
      <c r="H624" t="str">
        <f>VLOOKUP(E624,suppliers!$A$2:$B$18,2,)</f>
        <v>DQLab Pharmacy Tanjung Priuk</v>
      </c>
      <c r="I624" t="str">
        <f>VLOOKUP(C624,Table_items[],2,FALSE)</f>
        <v>Ozen 10 MG Blister</v>
      </c>
      <c r="J624" t="str">
        <f>VLOOKUP(C624,Table_items[],3,FALSE)</f>
        <v>Obat Alergi</v>
      </c>
      <c r="M624" s="23">
        <f>VLOOKUP(C624,item_suppliers!$A$2:$F$112,5,)</f>
        <v>18425</v>
      </c>
      <c r="N624" s="23">
        <f>VLOOKUP(C624,item_suppliers!$A$2:$F$112,6,)</f>
        <v>18775</v>
      </c>
    </row>
    <row r="625" spans="1:14" x14ac:dyDescent="0.2">
      <c r="A625" s="11" t="s">
        <v>753</v>
      </c>
      <c r="B625" s="28">
        <v>43922</v>
      </c>
      <c r="C625" s="13" t="s">
        <v>17</v>
      </c>
      <c r="D625" s="13">
        <v>1000</v>
      </c>
      <c r="E625" s="9" t="s">
        <v>4889</v>
      </c>
      <c r="F625" s="20" t="s">
        <v>4896</v>
      </c>
      <c r="G625" t="s">
        <v>4903</v>
      </c>
      <c r="H625" t="str">
        <f>VLOOKUP(E625,suppliers!$A$2:$B$18,2,)</f>
        <v>DQLab Pharmacy Kebon Jeruk</v>
      </c>
      <c r="I625" t="str">
        <f>VLOOKUP(C625,Table_items[],2,FALSE)</f>
        <v>Vicks Inhaler 0.5 mL</v>
      </c>
      <c r="J625" t="str">
        <f>VLOOKUP(C625,Table_items[],3,FALSE)</f>
        <v>Obat Batuk &amp; Pilek</v>
      </c>
      <c r="M625" s="23">
        <f>VLOOKUP(C625,item_suppliers!$A$2:$F$112,5,)</f>
        <v>16478</v>
      </c>
      <c r="N625" s="23">
        <f>VLOOKUP(C625,item_suppliers!$A$2:$F$112,6,)</f>
        <v>16972</v>
      </c>
    </row>
    <row r="626" spans="1:14" x14ac:dyDescent="0.2">
      <c r="A626" s="7" t="s">
        <v>754</v>
      </c>
      <c r="B626" s="27">
        <v>43922</v>
      </c>
      <c r="C626" s="9" t="s">
        <v>30</v>
      </c>
      <c r="D626" s="9">
        <v>2000</v>
      </c>
      <c r="E626" s="9" t="s">
        <v>4887</v>
      </c>
      <c r="F626" s="20" t="s">
        <v>4896</v>
      </c>
      <c r="G626" t="s">
        <v>4903</v>
      </c>
      <c r="H626" t="str">
        <f>VLOOKUP(E626,suppliers!$A$2:$B$18,2,)</f>
        <v>DQLab Pharmacy Pancoran</v>
      </c>
      <c r="I626" t="str">
        <f>VLOOKUP(C626,Table_items[],2,FALSE)</f>
        <v>Koolfever</v>
      </c>
      <c r="J626" t="str">
        <f>VLOOKUP(C626,Table_items[],3,FALSE)</f>
        <v>Obat Sakit Kepala &amp; Demam</v>
      </c>
      <c r="M626" s="23">
        <f>VLOOKUP(C626,item_suppliers!$A$2:$F$112,5,)</f>
        <v>7650</v>
      </c>
      <c r="N626" s="23">
        <f>VLOOKUP(C626,item_suppliers!$A$2:$F$112,6,)</f>
        <v>7765</v>
      </c>
    </row>
    <row r="627" spans="1:14" x14ac:dyDescent="0.2">
      <c r="A627" s="11" t="s">
        <v>755</v>
      </c>
      <c r="B627" s="28">
        <v>43922</v>
      </c>
      <c r="C627" s="13" t="s">
        <v>33</v>
      </c>
      <c r="D627" s="13">
        <v>500</v>
      </c>
      <c r="E627" s="9" t="s">
        <v>4887</v>
      </c>
      <c r="F627" s="20" t="s">
        <v>4896</v>
      </c>
      <c r="G627" t="s">
        <v>4903</v>
      </c>
      <c r="H627" t="str">
        <f>VLOOKUP(E627,suppliers!$A$2:$B$18,2,)</f>
        <v>DQLab Pharmacy Pancoran</v>
      </c>
      <c r="I627" t="str">
        <f>VLOOKUP(C627,Table_items[],2,FALSE)</f>
        <v>Hisamitsu Bye Bye Fever</v>
      </c>
      <c r="J627" t="str">
        <f>VLOOKUP(C627,Table_items[],3,FALSE)</f>
        <v>Obat Sakit Kepala &amp; Demam</v>
      </c>
      <c r="M627" s="23">
        <f>VLOOKUP(C627,item_suppliers!$A$2:$F$112,5,)</f>
        <v>6580</v>
      </c>
      <c r="N627" s="23">
        <f>VLOOKUP(C627,item_suppliers!$A$2:$F$112,6,)</f>
        <v>6646</v>
      </c>
    </row>
    <row r="628" spans="1:14" x14ac:dyDescent="0.2">
      <c r="A628" s="7" t="s">
        <v>757</v>
      </c>
      <c r="B628" s="27">
        <v>43922</v>
      </c>
      <c r="C628" s="9" t="s">
        <v>34</v>
      </c>
      <c r="D628" s="9">
        <v>1000</v>
      </c>
      <c r="E628" s="9" t="s">
        <v>4895</v>
      </c>
      <c r="F628" s="20" t="s">
        <v>4896</v>
      </c>
      <c r="G628" t="s">
        <v>4903</v>
      </c>
      <c r="H628" t="str">
        <f>VLOOKUP(E628,suppliers!$A$2:$B$18,2,)</f>
        <v>DQLab Pharmacy Pulogadung</v>
      </c>
      <c r="I628" t="str">
        <f>VLOOKUP(C628,Table_items[],2,FALSE)</f>
        <v>Panadol Anak Tablet 1 Strip</v>
      </c>
      <c r="J628" t="str">
        <f>VLOOKUP(C628,Table_items[],3,FALSE)</f>
        <v>Obat Sakit Kepala &amp; Demam</v>
      </c>
      <c r="M628" s="23">
        <f>VLOOKUP(C628,item_suppliers!$A$2:$F$112,5,)</f>
        <v>23750</v>
      </c>
      <c r="N628" s="23">
        <f>VLOOKUP(C628,item_suppliers!$A$2:$F$112,6,)</f>
        <v>24011</v>
      </c>
    </row>
    <row r="629" spans="1:14" x14ac:dyDescent="0.2">
      <c r="A629" s="11" t="s">
        <v>758</v>
      </c>
      <c r="B629" s="28">
        <v>43922</v>
      </c>
      <c r="C629" s="13" t="s">
        <v>36</v>
      </c>
      <c r="D629" s="13">
        <v>2000</v>
      </c>
      <c r="E629" s="9" t="s">
        <v>4888</v>
      </c>
      <c r="F629" s="20" t="s">
        <v>4896</v>
      </c>
      <c r="G629" t="s">
        <v>4903</v>
      </c>
      <c r="H629" t="str">
        <f>VLOOKUP(E629,suppliers!$A$2:$B$18,2,)</f>
        <v>DQLab Pharmacy Cempaka Putih</v>
      </c>
      <c r="I629" t="str">
        <f>VLOOKUP(C629,Table_items[],2,FALSE)</f>
        <v>Sanmol Paracetamol</v>
      </c>
      <c r="J629" t="str">
        <f>VLOOKUP(C629,Table_items[],3,FALSE)</f>
        <v>Obat Sakit Kepala &amp; Demam</v>
      </c>
      <c r="M629" s="23">
        <f>VLOOKUP(C629,item_suppliers!$A$2:$F$112,5,)</f>
        <v>15456</v>
      </c>
      <c r="N629" s="23">
        <f>VLOOKUP(C629,item_suppliers!$A$2:$F$112,6,)</f>
        <v>15873</v>
      </c>
    </row>
    <row r="630" spans="1:14" x14ac:dyDescent="0.2">
      <c r="A630" s="7" t="s">
        <v>759</v>
      </c>
      <c r="B630" s="27">
        <v>43922</v>
      </c>
      <c r="C630" s="9" t="s">
        <v>25</v>
      </c>
      <c r="D630" s="9">
        <v>1000</v>
      </c>
      <c r="E630" s="9" t="s">
        <v>4895</v>
      </c>
      <c r="F630" s="20" t="s">
        <v>4896</v>
      </c>
      <c r="G630" t="s">
        <v>4903</v>
      </c>
      <c r="H630" t="str">
        <f>VLOOKUP(E630,suppliers!$A$2:$B$18,2,)</f>
        <v>DQLab Pharmacy Pulogadung</v>
      </c>
      <c r="I630" t="str">
        <f>VLOOKUP(C630,Table_items[],2,FALSE)</f>
        <v>Irvell 150MG Box 20 Tablet</v>
      </c>
      <c r="J630" t="str">
        <f>VLOOKUP(C630,Table_items[],3,FALSE)</f>
        <v>Obat Hipertensi</v>
      </c>
      <c r="M630" s="23">
        <f>VLOOKUP(C630,item_suppliers!$A$2:$F$112,5,)</f>
        <v>138231</v>
      </c>
      <c r="N630" s="23">
        <f>VLOOKUP(C630,item_suppliers!$A$2:$F$112,6,)</f>
        <v>141687</v>
      </c>
    </row>
    <row r="631" spans="1:14" x14ac:dyDescent="0.2">
      <c r="A631" s="11" t="s">
        <v>760</v>
      </c>
      <c r="B631" s="28">
        <v>43923</v>
      </c>
      <c r="C631" s="13" t="s">
        <v>15</v>
      </c>
      <c r="D631" s="13">
        <v>6</v>
      </c>
      <c r="E631" s="9" t="s">
        <v>4896</v>
      </c>
      <c r="F631" s="20" t="s">
        <v>4908</v>
      </c>
      <c r="G631" t="s">
        <v>4904</v>
      </c>
      <c r="H631" t="str">
        <f>VLOOKUP(E631,suppliers!$A$2:$B$18,2,)</f>
        <v>OTHER</v>
      </c>
      <c r="I631" t="str">
        <f>VLOOKUP(C631,Table_items[],2,FALSE)</f>
        <v>Vicks Formula 44 Antitusif</v>
      </c>
      <c r="J631" t="str">
        <f>VLOOKUP(C631,Table_items[],3,FALSE)</f>
        <v>Obat Batuk &amp; Pilek</v>
      </c>
      <c r="K631" s="23">
        <f>VLOOKUP(C631,Table_items[],4,FALSE)</f>
        <v>23461</v>
      </c>
      <c r="L631" s="23">
        <f>VLOOKUP(C631,Table_items[],5,FALSE)</f>
        <v>23836</v>
      </c>
    </row>
    <row r="632" spans="1:14" x14ac:dyDescent="0.2">
      <c r="A632" s="7" t="s">
        <v>761</v>
      </c>
      <c r="B632" s="27">
        <v>43923</v>
      </c>
      <c r="C632" s="9" t="s">
        <v>12</v>
      </c>
      <c r="D632" s="9">
        <v>55</v>
      </c>
      <c r="E632" s="9" t="s">
        <v>4896</v>
      </c>
      <c r="F632" s="20" t="s">
        <v>4908</v>
      </c>
      <c r="G632" t="s">
        <v>4904</v>
      </c>
      <c r="H632" t="str">
        <f>VLOOKUP(E632,suppliers!$A$2:$B$18,2,)</f>
        <v>OTHER</v>
      </c>
      <c r="I632" t="str">
        <f>VLOOKUP(C632,Table_items[],2,FALSE)</f>
        <v>Decolsen 1 Strip 4 Tablet</v>
      </c>
      <c r="J632" t="str">
        <f>VLOOKUP(C632,Table_items[],3,FALSE)</f>
        <v>Obat Batuk &amp; Pilek</v>
      </c>
      <c r="K632" s="23">
        <f>VLOOKUP(C632,Table_items[],4,FALSE)</f>
        <v>2886</v>
      </c>
      <c r="L632" s="23">
        <f>VLOOKUP(C632,Table_items[],5,FALSE)</f>
        <v>2915</v>
      </c>
    </row>
    <row r="633" spans="1:14" x14ac:dyDescent="0.2">
      <c r="A633" s="11" t="s">
        <v>762</v>
      </c>
      <c r="B633" s="28">
        <v>43923</v>
      </c>
      <c r="C633" s="13" t="s">
        <v>9</v>
      </c>
      <c r="D633" s="13">
        <v>10</v>
      </c>
      <c r="E633" s="9" t="s">
        <v>4896</v>
      </c>
      <c r="F633" s="20" t="s">
        <v>4908</v>
      </c>
      <c r="G633" t="s">
        <v>4904</v>
      </c>
      <c r="H633" t="str">
        <f>VLOOKUP(E633,suppliers!$A$2:$B$18,2,)</f>
        <v>OTHER</v>
      </c>
      <c r="I633" t="str">
        <f>VLOOKUP(C633,Table_items[],2,FALSE)</f>
        <v>Bedak Heroxyn 150 gr</v>
      </c>
      <c r="J633" t="str">
        <f>VLOOKUP(C633,Table_items[],3,FALSE)</f>
        <v>Obat Alergi</v>
      </c>
      <c r="K633" s="23">
        <f>VLOOKUP(C633,Table_items[],4,FALSE)</f>
        <v>16950</v>
      </c>
      <c r="L633" s="23">
        <f>VLOOKUP(C633,Table_items[],5,FALSE)</f>
        <v>17170</v>
      </c>
    </row>
    <row r="634" spans="1:14" x14ac:dyDescent="0.2">
      <c r="A634" s="7" t="s">
        <v>763</v>
      </c>
      <c r="B634" s="27">
        <v>43923</v>
      </c>
      <c r="C634" s="9" t="s">
        <v>10</v>
      </c>
      <c r="D634" s="9">
        <v>9</v>
      </c>
      <c r="E634" s="9" t="s">
        <v>4896</v>
      </c>
      <c r="F634" s="20" t="s">
        <v>4908</v>
      </c>
      <c r="G634" t="s">
        <v>4904</v>
      </c>
      <c r="H634" t="str">
        <f>VLOOKUP(E634,suppliers!$A$2:$B$18,2,)</f>
        <v>OTHER</v>
      </c>
      <c r="I634" t="str">
        <f>VLOOKUP(C634,Table_items[],2,FALSE)</f>
        <v>Dexteem Box Plus 100 Tablet</v>
      </c>
      <c r="J634" t="str">
        <f>VLOOKUP(C634,Table_items[],3,FALSE)</f>
        <v>Obat Alergi</v>
      </c>
      <c r="K634" s="23">
        <f>VLOOKUP(C634,Table_items[],4,FALSE)</f>
        <v>25322</v>
      </c>
      <c r="L634" s="23">
        <f>VLOOKUP(C634,Table_items[],5,FALSE)</f>
        <v>25449</v>
      </c>
    </row>
    <row r="635" spans="1:14" x14ac:dyDescent="0.2">
      <c r="A635" s="11" t="s">
        <v>764</v>
      </c>
      <c r="B635" s="28">
        <v>43923</v>
      </c>
      <c r="C635" s="13" t="s">
        <v>36</v>
      </c>
      <c r="D635" s="13">
        <v>13</v>
      </c>
      <c r="E635" s="9" t="s">
        <v>4896</v>
      </c>
      <c r="F635" s="20" t="s">
        <v>4908</v>
      </c>
      <c r="G635" t="s">
        <v>4904</v>
      </c>
      <c r="H635" t="str">
        <f>VLOOKUP(E635,suppliers!$A$2:$B$18,2,)</f>
        <v>OTHER</v>
      </c>
      <c r="I635" t="str">
        <f>VLOOKUP(C635,Table_items[],2,FALSE)</f>
        <v>Sanmol Paracetamol</v>
      </c>
      <c r="J635" t="str">
        <f>VLOOKUP(C635,Table_items[],3,FALSE)</f>
        <v>Obat Sakit Kepala &amp; Demam</v>
      </c>
      <c r="K635" s="23">
        <f>VLOOKUP(C635,Table_items[],4,FALSE)</f>
        <v>16100</v>
      </c>
      <c r="L635" s="23">
        <f>VLOOKUP(C635,Table_items[],5,FALSE)</f>
        <v>16261</v>
      </c>
    </row>
    <row r="636" spans="1:14" x14ac:dyDescent="0.2">
      <c r="A636" s="7" t="s">
        <v>765</v>
      </c>
      <c r="B636" s="27">
        <v>43923</v>
      </c>
      <c r="C636" s="9" t="s">
        <v>17</v>
      </c>
      <c r="D636" s="9">
        <v>18</v>
      </c>
      <c r="E636" s="9" t="s">
        <v>4896</v>
      </c>
      <c r="F636" s="20" t="s">
        <v>4908</v>
      </c>
      <c r="G636" t="s">
        <v>4904</v>
      </c>
      <c r="H636" t="str">
        <f>VLOOKUP(E636,suppliers!$A$2:$B$18,2,)</f>
        <v>OTHER</v>
      </c>
      <c r="I636" t="str">
        <f>VLOOKUP(C636,Table_items[],2,FALSE)</f>
        <v>Vicks Inhaler 0.5 mL</v>
      </c>
      <c r="J636" t="str">
        <f>VLOOKUP(C636,Table_items[],3,FALSE)</f>
        <v>Obat Batuk &amp; Pilek</v>
      </c>
      <c r="K636" s="23">
        <f>VLOOKUP(C636,Table_items[],4,FALSE)</f>
        <v>16155</v>
      </c>
      <c r="L636" s="23">
        <f>VLOOKUP(C636,Table_items[],5,FALSE)</f>
        <v>16430</v>
      </c>
    </row>
    <row r="637" spans="1:14" x14ac:dyDescent="0.2">
      <c r="A637" s="11" t="s">
        <v>766</v>
      </c>
      <c r="B637" s="28">
        <v>43924</v>
      </c>
      <c r="C637" s="13" t="s">
        <v>17</v>
      </c>
      <c r="D637" s="13">
        <v>14</v>
      </c>
      <c r="E637" s="9" t="s">
        <v>4896</v>
      </c>
      <c r="F637" s="20" t="s">
        <v>4908</v>
      </c>
      <c r="G637" t="s">
        <v>4904</v>
      </c>
      <c r="H637" t="str">
        <f>VLOOKUP(E637,suppliers!$A$2:$B$18,2,)</f>
        <v>OTHER</v>
      </c>
      <c r="I637" t="str">
        <f>VLOOKUP(C637,Table_items[],2,FALSE)</f>
        <v>Vicks Inhaler 0.5 mL</v>
      </c>
      <c r="J637" t="str">
        <f>VLOOKUP(C637,Table_items[],3,FALSE)</f>
        <v>Obat Batuk &amp; Pilek</v>
      </c>
      <c r="K637" s="23">
        <f>VLOOKUP(C637,Table_items[],4,FALSE)</f>
        <v>16155</v>
      </c>
      <c r="L637" s="23">
        <f>VLOOKUP(C637,Table_items[],5,FALSE)</f>
        <v>16430</v>
      </c>
    </row>
    <row r="638" spans="1:14" x14ac:dyDescent="0.2">
      <c r="A638" s="7" t="s">
        <v>767</v>
      </c>
      <c r="B638" s="27">
        <v>43924</v>
      </c>
      <c r="C638" s="9" t="s">
        <v>7</v>
      </c>
      <c r="D638" s="9">
        <v>88</v>
      </c>
      <c r="E638" s="9" t="s">
        <v>4896</v>
      </c>
      <c r="F638" s="20" t="s">
        <v>4908</v>
      </c>
      <c r="G638" t="s">
        <v>4904</v>
      </c>
      <c r="H638" t="str">
        <f>VLOOKUP(E638,suppliers!$A$2:$B$18,2,)</f>
        <v>OTHER</v>
      </c>
      <c r="I638" t="str">
        <f>VLOOKUP(C638,Table_items[],2,FALSE)</f>
        <v>Acetylcysteine Mahakam 200 mg</v>
      </c>
      <c r="J638" t="str">
        <f>VLOOKUP(C638,Table_items[],3,FALSE)</f>
        <v>Obat Alergi</v>
      </c>
      <c r="K638" s="23">
        <f>VLOOKUP(C638,Table_items[],4,FALSE)</f>
        <v>33000</v>
      </c>
      <c r="L638" s="23">
        <f>VLOOKUP(C638,Table_items[],5,FALSE)</f>
        <v>33330</v>
      </c>
    </row>
    <row r="639" spans="1:14" x14ac:dyDescent="0.2">
      <c r="A639" s="11" t="s">
        <v>768</v>
      </c>
      <c r="B639" s="28">
        <v>43924</v>
      </c>
      <c r="C639" s="13" t="s">
        <v>34</v>
      </c>
      <c r="D639" s="13">
        <v>386</v>
      </c>
      <c r="E639" s="9" t="s">
        <v>4896</v>
      </c>
      <c r="F639" s="20" t="s">
        <v>4908</v>
      </c>
      <c r="G639" t="s">
        <v>4904</v>
      </c>
      <c r="H639" t="str">
        <f>VLOOKUP(E639,suppliers!$A$2:$B$18,2,)</f>
        <v>OTHER</v>
      </c>
      <c r="I639" t="str">
        <f>VLOOKUP(C639,Table_items[],2,FALSE)</f>
        <v>Panadol Anak Tablet 1 Strip</v>
      </c>
      <c r="J639" t="str">
        <f>VLOOKUP(C639,Table_items[],3,FALSE)</f>
        <v>Obat Sakit Kepala &amp; Demam</v>
      </c>
      <c r="K639" s="23">
        <f>VLOOKUP(C639,Table_items[],4,FALSE)</f>
        <v>25000</v>
      </c>
      <c r="L639" s="23">
        <f>VLOOKUP(C639,Table_items[],5,FALSE)</f>
        <v>25450</v>
      </c>
    </row>
    <row r="640" spans="1:14" x14ac:dyDescent="0.2">
      <c r="A640" s="7" t="s">
        <v>769</v>
      </c>
      <c r="B640" s="27">
        <v>43925</v>
      </c>
      <c r="C640" s="9" t="s">
        <v>37</v>
      </c>
      <c r="D640" s="9">
        <v>59</v>
      </c>
      <c r="E640" s="9" t="s">
        <v>4896</v>
      </c>
      <c r="F640" s="20" t="s">
        <v>4908</v>
      </c>
      <c r="G640" t="s">
        <v>4904</v>
      </c>
      <c r="H640" t="str">
        <f>VLOOKUP(E640,suppliers!$A$2:$B$18,2,)</f>
        <v>OTHER</v>
      </c>
      <c r="I640" t="str">
        <f>VLOOKUP(C640,Table_items[],2,FALSE)</f>
        <v>Bodrex Extra</v>
      </c>
      <c r="J640" t="str">
        <f>VLOOKUP(C640,Table_items[],3,FALSE)</f>
        <v>Obat Sakit Kepala &amp; Demam</v>
      </c>
      <c r="K640" s="23">
        <f>VLOOKUP(C640,Table_items[],4,FALSE)</f>
        <v>50788</v>
      </c>
      <c r="L640" s="23">
        <f>VLOOKUP(C640,Table_items[],5,FALSE)</f>
        <v>51753</v>
      </c>
    </row>
    <row r="641" spans="1:12" x14ac:dyDescent="0.2">
      <c r="A641" s="11" t="s">
        <v>770</v>
      </c>
      <c r="B641" s="28">
        <v>43925</v>
      </c>
      <c r="C641" s="13" t="s">
        <v>16</v>
      </c>
      <c r="D641" s="13">
        <v>918</v>
      </c>
      <c r="E641" s="9" t="s">
        <v>4896</v>
      </c>
      <c r="F641" s="20" t="s">
        <v>4908</v>
      </c>
      <c r="G641" t="s">
        <v>4904</v>
      </c>
      <c r="H641" t="str">
        <f>VLOOKUP(E641,suppliers!$A$2:$B$18,2,)</f>
        <v>OTHER</v>
      </c>
      <c r="I641" t="str">
        <f>VLOOKUP(C641,Table_items[],2,FALSE)</f>
        <v>Ultraflu Box Isi 25 Strip</v>
      </c>
      <c r="J641" t="str">
        <f>VLOOKUP(C641,Table_items[],3,FALSE)</f>
        <v>Obat Batuk &amp; Pilek</v>
      </c>
      <c r="K641" s="23">
        <f>VLOOKUP(C641,Table_items[],4,FALSE)</f>
        <v>72500</v>
      </c>
      <c r="L641" s="23">
        <f>VLOOKUP(C641,Table_items[],5,FALSE)</f>
        <v>73805</v>
      </c>
    </row>
    <row r="642" spans="1:12" x14ac:dyDescent="0.2">
      <c r="A642" s="7" t="s">
        <v>771</v>
      </c>
      <c r="B642" s="27">
        <v>43925</v>
      </c>
      <c r="C642" s="9" t="s">
        <v>30</v>
      </c>
      <c r="D642" s="9">
        <v>25</v>
      </c>
      <c r="E642" s="9" t="s">
        <v>4896</v>
      </c>
      <c r="F642" s="20" t="s">
        <v>4908</v>
      </c>
      <c r="G642" t="s">
        <v>4904</v>
      </c>
      <c r="H642" t="str">
        <f>VLOOKUP(E642,suppliers!$A$2:$B$18,2,)</f>
        <v>OTHER</v>
      </c>
      <c r="I642" t="str">
        <f>VLOOKUP(C642,Table_items[],2,FALSE)</f>
        <v>Koolfever</v>
      </c>
      <c r="J642" t="str">
        <f>VLOOKUP(C642,Table_items[],3,FALSE)</f>
        <v>Obat Sakit Kepala &amp; Demam</v>
      </c>
      <c r="K642" s="23">
        <f>VLOOKUP(C642,Table_items[],4,FALSE)</f>
        <v>7500</v>
      </c>
      <c r="L642" s="23">
        <f>VLOOKUP(C642,Table_items[],5,FALSE)</f>
        <v>7620</v>
      </c>
    </row>
    <row r="643" spans="1:12" x14ac:dyDescent="0.2">
      <c r="A643" s="11" t="s">
        <v>772</v>
      </c>
      <c r="B643" s="28">
        <v>43925</v>
      </c>
      <c r="C643" s="13" t="s">
        <v>17</v>
      </c>
      <c r="D643" s="13">
        <v>143</v>
      </c>
      <c r="E643" s="9" t="s">
        <v>4896</v>
      </c>
      <c r="F643" s="20" t="s">
        <v>4908</v>
      </c>
      <c r="G643" t="s">
        <v>4904</v>
      </c>
      <c r="H643" t="str">
        <f>VLOOKUP(E643,suppliers!$A$2:$B$18,2,)</f>
        <v>OTHER</v>
      </c>
      <c r="I643" t="str">
        <f>VLOOKUP(C643,Table_items[],2,FALSE)</f>
        <v>Vicks Inhaler 0.5 mL</v>
      </c>
      <c r="J643" t="str">
        <f>VLOOKUP(C643,Table_items[],3,FALSE)</f>
        <v>Obat Batuk &amp; Pilek</v>
      </c>
      <c r="K643" s="23">
        <f>VLOOKUP(C643,Table_items[],4,FALSE)</f>
        <v>16155</v>
      </c>
      <c r="L643" s="23">
        <f>VLOOKUP(C643,Table_items[],5,FALSE)</f>
        <v>16430</v>
      </c>
    </row>
    <row r="644" spans="1:12" x14ac:dyDescent="0.2">
      <c r="A644" s="7" t="s">
        <v>773</v>
      </c>
      <c r="B644" s="27">
        <v>43926</v>
      </c>
      <c r="C644" s="9" t="s">
        <v>12</v>
      </c>
      <c r="D644" s="9">
        <v>22</v>
      </c>
      <c r="E644" s="9" t="s">
        <v>4896</v>
      </c>
      <c r="F644" s="20" t="s">
        <v>4908</v>
      </c>
      <c r="G644" t="s">
        <v>4904</v>
      </c>
      <c r="H644" t="str">
        <f>VLOOKUP(E644,suppliers!$A$2:$B$18,2,)</f>
        <v>OTHER</v>
      </c>
      <c r="I644" t="str">
        <f>VLOOKUP(C644,Table_items[],2,FALSE)</f>
        <v>Decolsen 1 Strip 4 Tablet</v>
      </c>
      <c r="J644" t="str">
        <f>VLOOKUP(C644,Table_items[],3,FALSE)</f>
        <v>Obat Batuk &amp; Pilek</v>
      </c>
      <c r="K644" s="23">
        <f>VLOOKUP(C644,Table_items[],4,FALSE)</f>
        <v>2886</v>
      </c>
      <c r="L644" s="23">
        <f>VLOOKUP(C644,Table_items[],5,FALSE)</f>
        <v>2915</v>
      </c>
    </row>
    <row r="645" spans="1:12" x14ac:dyDescent="0.2">
      <c r="A645" s="11" t="s">
        <v>774</v>
      </c>
      <c r="B645" s="28">
        <v>43926</v>
      </c>
      <c r="C645" s="13" t="s">
        <v>37</v>
      </c>
      <c r="D645" s="13">
        <v>57</v>
      </c>
      <c r="E645" s="9" t="s">
        <v>4896</v>
      </c>
      <c r="F645" s="20" t="s">
        <v>4908</v>
      </c>
      <c r="G645" t="s">
        <v>4904</v>
      </c>
      <c r="H645" t="str">
        <f>VLOOKUP(E645,suppliers!$A$2:$B$18,2,)</f>
        <v>OTHER</v>
      </c>
      <c r="I645" t="str">
        <f>VLOOKUP(C645,Table_items[],2,FALSE)</f>
        <v>Bodrex Extra</v>
      </c>
      <c r="J645" t="str">
        <f>VLOOKUP(C645,Table_items[],3,FALSE)</f>
        <v>Obat Sakit Kepala &amp; Demam</v>
      </c>
      <c r="K645" s="23">
        <f>VLOOKUP(C645,Table_items[],4,FALSE)</f>
        <v>50788</v>
      </c>
      <c r="L645" s="23">
        <f>VLOOKUP(C645,Table_items[],5,FALSE)</f>
        <v>51753</v>
      </c>
    </row>
    <row r="646" spans="1:12" x14ac:dyDescent="0.2">
      <c r="A646" s="7" t="s">
        <v>775</v>
      </c>
      <c r="B646" s="27">
        <v>43926</v>
      </c>
      <c r="C646" s="9" t="s">
        <v>24</v>
      </c>
      <c r="D646" s="9">
        <v>19</v>
      </c>
      <c r="E646" s="9" t="s">
        <v>4896</v>
      </c>
      <c r="F646" s="20" t="s">
        <v>4908</v>
      </c>
      <c r="G646" t="s">
        <v>4904</v>
      </c>
      <c r="H646" t="str">
        <f>VLOOKUP(E646,suppliers!$A$2:$B$18,2,)</f>
        <v>OTHER</v>
      </c>
      <c r="I646" t="str">
        <f>VLOOKUP(C646,Table_items[],2,FALSE)</f>
        <v>Irbesartan</v>
      </c>
      <c r="J646" t="str">
        <f>VLOOKUP(C646,Table_items[],3,FALSE)</f>
        <v>Obat Hipertensi</v>
      </c>
      <c r="K646" s="23">
        <f>VLOOKUP(C646,Table_items[],4,FALSE)</f>
        <v>108794</v>
      </c>
      <c r="L646" s="23">
        <f>VLOOKUP(C646,Table_items[],5,FALSE)</f>
        <v>109447</v>
      </c>
    </row>
    <row r="647" spans="1:12" x14ac:dyDescent="0.2">
      <c r="A647" s="11" t="s">
        <v>776</v>
      </c>
      <c r="B647" s="28">
        <v>43926</v>
      </c>
      <c r="C647" s="13" t="s">
        <v>38</v>
      </c>
      <c r="D647" s="13">
        <v>16</v>
      </c>
      <c r="E647" s="9" t="s">
        <v>4896</v>
      </c>
      <c r="F647" s="20" t="s">
        <v>4908</v>
      </c>
      <c r="G647" t="s">
        <v>4904</v>
      </c>
      <c r="H647" t="str">
        <f>VLOOKUP(E647,suppliers!$A$2:$B$18,2,)</f>
        <v>OTHER</v>
      </c>
      <c r="I647" t="str">
        <f>VLOOKUP(C647,Table_items[],2,FALSE)</f>
        <v>Sanmol 500 MG 4 Tablet</v>
      </c>
      <c r="J647" t="str">
        <f>VLOOKUP(C647,Table_items[],3,FALSE)</f>
        <v>Obat Sakit Kepala &amp; Demam</v>
      </c>
      <c r="K647" s="23">
        <f>VLOOKUP(C647,Table_items[],4,FALSE)</f>
        <v>1600</v>
      </c>
      <c r="L647" s="23">
        <f>VLOOKUP(C647,Table_items[],5,FALSE)</f>
        <v>1619</v>
      </c>
    </row>
    <row r="648" spans="1:12" x14ac:dyDescent="0.2">
      <c r="A648" s="7" t="s">
        <v>777</v>
      </c>
      <c r="B648" s="27">
        <v>43926</v>
      </c>
      <c r="C648" s="9" t="s">
        <v>30</v>
      </c>
      <c r="D648" s="9">
        <v>109</v>
      </c>
      <c r="E648" s="9" t="s">
        <v>4896</v>
      </c>
      <c r="F648" s="20" t="s">
        <v>4908</v>
      </c>
      <c r="G648" t="s">
        <v>4904</v>
      </c>
      <c r="H648" t="str">
        <f>VLOOKUP(E648,suppliers!$A$2:$B$18,2,)</f>
        <v>OTHER</v>
      </c>
      <c r="I648" t="str">
        <f>VLOOKUP(C648,Table_items[],2,FALSE)</f>
        <v>Koolfever</v>
      </c>
      <c r="J648" t="str">
        <f>VLOOKUP(C648,Table_items[],3,FALSE)</f>
        <v>Obat Sakit Kepala &amp; Demam</v>
      </c>
      <c r="K648" s="23">
        <f>VLOOKUP(C648,Table_items[],4,FALSE)</f>
        <v>7500</v>
      </c>
      <c r="L648" s="23">
        <f>VLOOKUP(C648,Table_items[],5,FALSE)</f>
        <v>7620</v>
      </c>
    </row>
    <row r="649" spans="1:12" x14ac:dyDescent="0.2">
      <c r="A649" s="11" t="s">
        <v>778</v>
      </c>
      <c r="B649" s="28">
        <v>43926</v>
      </c>
      <c r="C649" s="13" t="s">
        <v>28</v>
      </c>
      <c r="D649" s="13">
        <v>20</v>
      </c>
      <c r="E649" s="9" t="s">
        <v>4896</v>
      </c>
      <c r="F649" s="20" t="s">
        <v>4908</v>
      </c>
      <c r="G649" t="s">
        <v>4904</v>
      </c>
      <c r="H649" t="str">
        <f>VLOOKUP(E649,suppliers!$A$2:$B$18,2,)</f>
        <v>OTHER</v>
      </c>
      <c r="I649" t="str">
        <f>VLOOKUP(C649,Table_items[],2,FALSE)</f>
        <v>Hyperchol 100 MG 12 KPS</v>
      </c>
      <c r="J649" t="str">
        <f>VLOOKUP(C649,Table_items[],3,FALSE)</f>
        <v>Obat Kolesterol</v>
      </c>
      <c r="K649" s="23">
        <f>VLOOKUP(C649,Table_items[],4,FALSE)</f>
        <v>42800</v>
      </c>
      <c r="L649" s="23">
        <f>VLOOKUP(C649,Table_items[],5,FALSE)</f>
        <v>43442</v>
      </c>
    </row>
    <row r="650" spans="1:12" x14ac:dyDescent="0.2">
      <c r="A650" s="7" t="s">
        <v>779</v>
      </c>
      <c r="B650" s="27">
        <v>43926</v>
      </c>
      <c r="C650" s="9" t="s">
        <v>7</v>
      </c>
      <c r="D650" s="9">
        <v>18</v>
      </c>
      <c r="E650" s="9" t="s">
        <v>4896</v>
      </c>
      <c r="F650" s="20" t="s">
        <v>4908</v>
      </c>
      <c r="G650" t="s">
        <v>4904</v>
      </c>
      <c r="H650" t="str">
        <f>VLOOKUP(E650,suppliers!$A$2:$B$18,2,)</f>
        <v>OTHER</v>
      </c>
      <c r="I650" t="str">
        <f>VLOOKUP(C650,Table_items[],2,FALSE)</f>
        <v>Acetylcysteine Mahakam 200 mg</v>
      </c>
      <c r="J650" t="str">
        <f>VLOOKUP(C650,Table_items[],3,FALSE)</f>
        <v>Obat Alergi</v>
      </c>
      <c r="K650" s="23">
        <f>VLOOKUP(C650,Table_items[],4,FALSE)</f>
        <v>33000</v>
      </c>
      <c r="L650" s="23">
        <f>VLOOKUP(C650,Table_items[],5,FALSE)</f>
        <v>33330</v>
      </c>
    </row>
    <row r="651" spans="1:12" x14ac:dyDescent="0.2">
      <c r="A651" s="11" t="s">
        <v>780</v>
      </c>
      <c r="B651" s="28">
        <v>43926</v>
      </c>
      <c r="C651" s="13" t="s">
        <v>14</v>
      </c>
      <c r="D651" s="13">
        <v>24</v>
      </c>
      <c r="E651" s="9" t="s">
        <v>4896</v>
      </c>
      <c r="F651" s="20" t="s">
        <v>4908</v>
      </c>
      <c r="G651" t="s">
        <v>4904</v>
      </c>
      <c r="H651" t="str">
        <f>VLOOKUP(E651,suppliers!$A$2:$B$18,2,)</f>
        <v>OTHER</v>
      </c>
      <c r="I651" t="str">
        <f>VLOOKUP(C651,Table_items[],2,FALSE)</f>
        <v>Lo Han Kuo Infusion 12</v>
      </c>
      <c r="J651" t="str">
        <f>VLOOKUP(C651,Table_items[],3,FALSE)</f>
        <v>Obat Batuk &amp; Pilek</v>
      </c>
      <c r="K651" s="23">
        <f>VLOOKUP(C651,Table_items[],4,FALSE)</f>
        <v>23869</v>
      </c>
      <c r="L651" s="23">
        <f>VLOOKUP(C651,Table_items[],5,FALSE)</f>
        <v>24179</v>
      </c>
    </row>
    <row r="652" spans="1:12" x14ac:dyDescent="0.2">
      <c r="A652" s="7" t="s">
        <v>781</v>
      </c>
      <c r="B652" s="27">
        <v>43927</v>
      </c>
      <c r="C652" s="9" t="s">
        <v>12</v>
      </c>
      <c r="D652" s="9">
        <v>35</v>
      </c>
      <c r="E652" s="9" t="s">
        <v>4896</v>
      </c>
      <c r="F652" s="20" t="s">
        <v>4908</v>
      </c>
      <c r="G652" t="s">
        <v>4904</v>
      </c>
      <c r="H652" t="str">
        <f>VLOOKUP(E652,suppliers!$A$2:$B$18,2,)</f>
        <v>OTHER</v>
      </c>
      <c r="I652" t="str">
        <f>VLOOKUP(C652,Table_items[],2,FALSE)</f>
        <v>Decolsen 1 Strip 4 Tablet</v>
      </c>
      <c r="J652" t="str">
        <f>VLOOKUP(C652,Table_items[],3,FALSE)</f>
        <v>Obat Batuk &amp; Pilek</v>
      </c>
      <c r="K652" s="23">
        <f>VLOOKUP(C652,Table_items[],4,FALSE)</f>
        <v>2886</v>
      </c>
      <c r="L652" s="23">
        <f>VLOOKUP(C652,Table_items[],5,FALSE)</f>
        <v>2915</v>
      </c>
    </row>
    <row r="653" spans="1:12" x14ac:dyDescent="0.2">
      <c r="A653" s="11" t="s">
        <v>782</v>
      </c>
      <c r="B653" s="28">
        <v>43927</v>
      </c>
      <c r="C653" s="13" t="s">
        <v>41</v>
      </c>
      <c r="D653" s="13">
        <v>39</v>
      </c>
      <c r="E653" s="9" t="s">
        <v>4896</v>
      </c>
      <c r="F653" s="20" t="s">
        <v>4908</v>
      </c>
      <c r="G653" t="s">
        <v>4904</v>
      </c>
      <c r="H653" t="str">
        <f>VLOOKUP(E653,suppliers!$A$2:$B$18,2,)</f>
        <v>OTHER</v>
      </c>
      <c r="I653" t="str">
        <f>VLOOKUP(C653,Table_items[],2,FALSE)</f>
        <v>Otilon Ear Drops 8 mL</v>
      </c>
      <c r="J653" t="str">
        <f>VLOOKUP(C653,Table_items[],3,FALSE)</f>
        <v>Obat Telinga</v>
      </c>
      <c r="K653" s="23">
        <f>VLOOKUP(C653,Table_items[],4,FALSE)</f>
        <v>55000</v>
      </c>
      <c r="L653" s="23">
        <f>VLOOKUP(C653,Table_items[],5,FALSE)</f>
        <v>55935</v>
      </c>
    </row>
    <row r="654" spans="1:12" x14ac:dyDescent="0.2">
      <c r="A654" s="7" t="s">
        <v>783</v>
      </c>
      <c r="B654" s="27">
        <v>43927</v>
      </c>
      <c r="C654" s="9" t="s">
        <v>10</v>
      </c>
      <c r="D654" s="9">
        <v>16</v>
      </c>
      <c r="E654" s="9" t="s">
        <v>4896</v>
      </c>
      <c r="F654" s="20" t="s">
        <v>4908</v>
      </c>
      <c r="G654" t="s">
        <v>4904</v>
      </c>
      <c r="H654" t="str">
        <f>VLOOKUP(E654,suppliers!$A$2:$B$18,2,)</f>
        <v>OTHER</v>
      </c>
      <c r="I654" t="str">
        <f>VLOOKUP(C654,Table_items[],2,FALSE)</f>
        <v>Dexteem Box Plus 100 Tablet</v>
      </c>
      <c r="J654" t="str">
        <f>VLOOKUP(C654,Table_items[],3,FALSE)</f>
        <v>Obat Alergi</v>
      </c>
      <c r="K654" s="23">
        <f>VLOOKUP(C654,Table_items[],4,FALSE)</f>
        <v>25322</v>
      </c>
      <c r="L654" s="23">
        <f>VLOOKUP(C654,Table_items[],5,FALSE)</f>
        <v>25449</v>
      </c>
    </row>
    <row r="655" spans="1:12" x14ac:dyDescent="0.2">
      <c r="A655" s="11" t="s">
        <v>784</v>
      </c>
      <c r="B655" s="28">
        <v>43927</v>
      </c>
      <c r="C655" s="13" t="s">
        <v>8</v>
      </c>
      <c r="D655" s="13">
        <v>212</v>
      </c>
      <c r="E655" s="9" t="s">
        <v>4896</v>
      </c>
      <c r="F655" s="20" t="s">
        <v>4908</v>
      </c>
      <c r="G655" t="s">
        <v>4904</v>
      </c>
      <c r="H655" t="str">
        <f>VLOOKUP(E655,suppliers!$A$2:$B$18,2,)</f>
        <v>OTHER</v>
      </c>
      <c r="I655" t="str">
        <f>VLOOKUP(C655,Table_items[],2,FALSE)</f>
        <v>Bisoprolol Ogb Dexa</v>
      </c>
      <c r="J655" t="str">
        <f>VLOOKUP(C655,Table_items[],3,FALSE)</f>
        <v>Obat Alergi</v>
      </c>
      <c r="K655" s="23">
        <f>VLOOKUP(C655,Table_items[],4,FALSE)</f>
        <v>10000</v>
      </c>
      <c r="L655" s="23">
        <f>VLOOKUP(C655,Table_items[],5,FALSE)</f>
        <v>10180</v>
      </c>
    </row>
    <row r="656" spans="1:12" x14ac:dyDescent="0.2">
      <c r="A656" s="7" t="s">
        <v>785</v>
      </c>
      <c r="B656" s="27">
        <v>43927</v>
      </c>
      <c r="C656" s="9" t="s">
        <v>21</v>
      </c>
      <c r="D656" s="9">
        <v>29</v>
      </c>
      <c r="E656" s="9" t="s">
        <v>4896</v>
      </c>
      <c r="F656" s="20" t="s">
        <v>4908</v>
      </c>
      <c r="G656" t="s">
        <v>4904</v>
      </c>
      <c r="H656" t="str">
        <f>VLOOKUP(E656,suppliers!$A$2:$B$18,2,)</f>
        <v>OTHER</v>
      </c>
      <c r="I656" t="str">
        <f>VLOOKUP(C656,Table_items[],2,FALSE)</f>
        <v>Concor 5MG Strip 10</v>
      </c>
      <c r="J656" t="str">
        <f>VLOOKUP(C656,Table_items[],3,FALSE)</f>
        <v>Obat Hipertensi</v>
      </c>
      <c r="K656" s="23">
        <f>VLOOKUP(C656,Table_items[],4,FALSE)</f>
        <v>102000</v>
      </c>
      <c r="L656" s="23">
        <f>VLOOKUP(C656,Table_items[],5,FALSE)</f>
        <v>103632</v>
      </c>
    </row>
    <row r="657" spans="1:12" x14ac:dyDescent="0.2">
      <c r="A657" s="11" t="s">
        <v>786</v>
      </c>
      <c r="B657" s="28">
        <v>43928</v>
      </c>
      <c r="C657" s="13" t="s">
        <v>9</v>
      </c>
      <c r="D657" s="13">
        <v>15</v>
      </c>
      <c r="E657" s="9" t="s">
        <v>4896</v>
      </c>
      <c r="F657" s="20" t="s">
        <v>4908</v>
      </c>
      <c r="G657" t="s">
        <v>4904</v>
      </c>
      <c r="H657" t="str">
        <f>VLOOKUP(E657,suppliers!$A$2:$B$18,2,)</f>
        <v>OTHER</v>
      </c>
      <c r="I657" t="str">
        <f>VLOOKUP(C657,Table_items[],2,FALSE)</f>
        <v>Bedak Heroxyn 150 gr</v>
      </c>
      <c r="J657" t="str">
        <f>VLOOKUP(C657,Table_items[],3,FALSE)</f>
        <v>Obat Alergi</v>
      </c>
      <c r="K657" s="23">
        <f>VLOOKUP(C657,Table_items[],4,FALSE)</f>
        <v>16950</v>
      </c>
      <c r="L657" s="23">
        <f>VLOOKUP(C657,Table_items[],5,FALSE)</f>
        <v>17170</v>
      </c>
    </row>
    <row r="658" spans="1:12" x14ac:dyDescent="0.2">
      <c r="A658" s="7" t="s">
        <v>787</v>
      </c>
      <c r="B658" s="27">
        <v>43928</v>
      </c>
      <c r="C658" s="9" t="s">
        <v>30</v>
      </c>
      <c r="D658" s="9">
        <v>14</v>
      </c>
      <c r="E658" s="9" t="s">
        <v>4896</v>
      </c>
      <c r="F658" s="20" t="s">
        <v>4908</v>
      </c>
      <c r="G658" t="s">
        <v>4904</v>
      </c>
      <c r="H658" t="str">
        <f>VLOOKUP(E658,suppliers!$A$2:$B$18,2,)</f>
        <v>OTHER</v>
      </c>
      <c r="I658" t="str">
        <f>VLOOKUP(C658,Table_items[],2,FALSE)</f>
        <v>Koolfever</v>
      </c>
      <c r="J658" t="str">
        <f>VLOOKUP(C658,Table_items[],3,FALSE)</f>
        <v>Obat Sakit Kepala &amp; Demam</v>
      </c>
      <c r="K658" s="23">
        <f>VLOOKUP(C658,Table_items[],4,FALSE)</f>
        <v>7500</v>
      </c>
      <c r="L658" s="23">
        <f>VLOOKUP(C658,Table_items[],5,FALSE)</f>
        <v>7620</v>
      </c>
    </row>
    <row r="659" spans="1:12" x14ac:dyDescent="0.2">
      <c r="A659" s="11" t="s">
        <v>788</v>
      </c>
      <c r="B659" s="28">
        <v>43928</v>
      </c>
      <c r="C659" s="13" t="s">
        <v>20</v>
      </c>
      <c r="D659" s="13">
        <v>3</v>
      </c>
      <c r="E659" s="9" t="s">
        <v>4896</v>
      </c>
      <c r="F659" s="20" t="s">
        <v>4908</v>
      </c>
      <c r="G659" t="s">
        <v>4904</v>
      </c>
      <c r="H659" t="str">
        <f>VLOOKUP(E659,suppliers!$A$2:$B$18,2,)</f>
        <v>OTHER</v>
      </c>
      <c r="I659" t="str">
        <f>VLOOKUP(C659,Table_items[],2,FALSE)</f>
        <v>Carditens</v>
      </c>
      <c r="J659" t="str">
        <f>VLOOKUP(C659,Table_items[],3,FALSE)</f>
        <v>Obat Hipertensi</v>
      </c>
      <c r="K659" s="23">
        <f>VLOOKUP(C659,Table_items[],4,FALSE)</f>
        <v>100000</v>
      </c>
      <c r="L659" s="23">
        <f>VLOOKUP(C659,Table_items[],5,FALSE)</f>
        <v>100900</v>
      </c>
    </row>
    <row r="660" spans="1:12" x14ac:dyDescent="0.2">
      <c r="A660" s="7" t="s">
        <v>789</v>
      </c>
      <c r="B660" s="27">
        <v>43928</v>
      </c>
      <c r="C660" s="9" t="s">
        <v>17</v>
      </c>
      <c r="D660" s="9">
        <v>84</v>
      </c>
      <c r="E660" s="9" t="s">
        <v>4896</v>
      </c>
      <c r="F660" s="20" t="s">
        <v>4908</v>
      </c>
      <c r="G660" t="s">
        <v>4904</v>
      </c>
      <c r="H660" t="str">
        <f>VLOOKUP(E660,suppliers!$A$2:$B$18,2,)</f>
        <v>OTHER</v>
      </c>
      <c r="I660" t="str">
        <f>VLOOKUP(C660,Table_items[],2,FALSE)</f>
        <v>Vicks Inhaler 0.5 mL</v>
      </c>
      <c r="J660" t="str">
        <f>VLOOKUP(C660,Table_items[],3,FALSE)</f>
        <v>Obat Batuk &amp; Pilek</v>
      </c>
      <c r="K660" s="23">
        <f>VLOOKUP(C660,Table_items[],4,FALSE)</f>
        <v>16155</v>
      </c>
      <c r="L660" s="23">
        <f>VLOOKUP(C660,Table_items[],5,FALSE)</f>
        <v>16430</v>
      </c>
    </row>
    <row r="661" spans="1:12" x14ac:dyDescent="0.2">
      <c r="A661" s="11" t="s">
        <v>790</v>
      </c>
      <c r="B661" s="28">
        <v>43928</v>
      </c>
      <c r="C661" s="13" t="s">
        <v>34</v>
      </c>
      <c r="D661" s="13">
        <v>18</v>
      </c>
      <c r="E661" s="9" t="s">
        <v>4896</v>
      </c>
      <c r="F661" s="20" t="s">
        <v>4908</v>
      </c>
      <c r="G661" t="s">
        <v>4904</v>
      </c>
      <c r="H661" t="str">
        <f>VLOOKUP(E661,suppliers!$A$2:$B$18,2,)</f>
        <v>OTHER</v>
      </c>
      <c r="I661" t="str">
        <f>VLOOKUP(C661,Table_items[],2,FALSE)</f>
        <v>Panadol Anak Tablet 1 Strip</v>
      </c>
      <c r="J661" t="str">
        <f>VLOOKUP(C661,Table_items[],3,FALSE)</f>
        <v>Obat Sakit Kepala &amp; Demam</v>
      </c>
      <c r="K661" s="23">
        <f>VLOOKUP(C661,Table_items[],4,FALSE)</f>
        <v>25000</v>
      </c>
      <c r="L661" s="23">
        <f>VLOOKUP(C661,Table_items[],5,FALSE)</f>
        <v>25450</v>
      </c>
    </row>
    <row r="662" spans="1:12" x14ac:dyDescent="0.2">
      <c r="A662" s="7" t="s">
        <v>791</v>
      </c>
      <c r="B662" s="27">
        <v>43929</v>
      </c>
      <c r="C662" s="9" t="s">
        <v>10</v>
      </c>
      <c r="D662" s="9">
        <v>2</v>
      </c>
      <c r="E662" s="9" t="s">
        <v>4896</v>
      </c>
      <c r="F662" s="20" t="s">
        <v>4908</v>
      </c>
      <c r="G662" t="s">
        <v>4904</v>
      </c>
      <c r="H662" t="str">
        <f>VLOOKUP(E662,suppliers!$A$2:$B$18,2,)</f>
        <v>OTHER</v>
      </c>
      <c r="I662" t="str">
        <f>VLOOKUP(C662,Table_items[],2,FALSE)</f>
        <v>Dexteem Box Plus 100 Tablet</v>
      </c>
      <c r="J662" t="str">
        <f>VLOOKUP(C662,Table_items[],3,FALSE)</f>
        <v>Obat Alergi</v>
      </c>
      <c r="K662" s="23">
        <f>VLOOKUP(C662,Table_items[],4,FALSE)</f>
        <v>25322</v>
      </c>
      <c r="L662" s="23">
        <f>VLOOKUP(C662,Table_items[],5,FALSE)</f>
        <v>25449</v>
      </c>
    </row>
    <row r="663" spans="1:12" x14ac:dyDescent="0.2">
      <c r="A663" s="11" t="s">
        <v>792</v>
      </c>
      <c r="B663" s="28">
        <v>43929</v>
      </c>
      <c r="C663" s="13" t="s">
        <v>10</v>
      </c>
      <c r="D663" s="13">
        <v>201</v>
      </c>
      <c r="E663" s="9" t="s">
        <v>4896</v>
      </c>
      <c r="F663" s="20" t="s">
        <v>4908</v>
      </c>
      <c r="G663" t="s">
        <v>4904</v>
      </c>
      <c r="H663" t="str">
        <f>VLOOKUP(E663,suppliers!$A$2:$B$18,2,)</f>
        <v>OTHER</v>
      </c>
      <c r="I663" t="str">
        <f>VLOOKUP(C663,Table_items[],2,FALSE)</f>
        <v>Dexteem Box Plus 100 Tablet</v>
      </c>
      <c r="J663" t="str">
        <f>VLOOKUP(C663,Table_items[],3,FALSE)</f>
        <v>Obat Alergi</v>
      </c>
      <c r="K663" s="23">
        <f>VLOOKUP(C663,Table_items[],4,FALSE)</f>
        <v>25322</v>
      </c>
      <c r="L663" s="23">
        <f>VLOOKUP(C663,Table_items[],5,FALSE)</f>
        <v>25449</v>
      </c>
    </row>
    <row r="664" spans="1:12" x14ac:dyDescent="0.2">
      <c r="A664" s="7" t="s">
        <v>793</v>
      </c>
      <c r="B664" s="27">
        <v>43929</v>
      </c>
      <c r="C664" s="9" t="s">
        <v>36</v>
      </c>
      <c r="D664" s="9">
        <v>25</v>
      </c>
      <c r="E664" s="9" t="s">
        <v>4896</v>
      </c>
      <c r="F664" s="20" t="s">
        <v>4908</v>
      </c>
      <c r="G664" t="s">
        <v>4904</v>
      </c>
      <c r="H664" t="str">
        <f>VLOOKUP(E664,suppliers!$A$2:$B$18,2,)</f>
        <v>OTHER</v>
      </c>
      <c r="I664" t="str">
        <f>VLOOKUP(C664,Table_items[],2,FALSE)</f>
        <v>Sanmol Paracetamol</v>
      </c>
      <c r="J664" t="str">
        <f>VLOOKUP(C664,Table_items[],3,FALSE)</f>
        <v>Obat Sakit Kepala &amp; Demam</v>
      </c>
      <c r="K664" s="23">
        <f>VLOOKUP(C664,Table_items[],4,FALSE)</f>
        <v>16100</v>
      </c>
      <c r="L664" s="23">
        <f>VLOOKUP(C664,Table_items[],5,FALSE)</f>
        <v>16261</v>
      </c>
    </row>
    <row r="665" spans="1:12" x14ac:dyDescent="0.2">
      <c r="A665" s="11" t="s">
        <v>794</v>
      </c>
      <c r="B665" s="28">
        <v>43929</v>
      </c>
      <c r="C665" s="13" t="s">
        <v>16</v>
      </c>
      <c r="D665" s="13">
        <v>24</v>
      </c>
      <c r="E665" s="9" t="s">
        <v>4896</v>
      </c>
      <c r="F665" s="20" t="s">
        <v>4908</v>
      </c>
      <c r="G665" t="s">
        <v>4904</v>
      </c>
      <c r="H665" t="str">
        <f>VLOOKUP(E665,suppliers!$A$2:$B$18,2,)</f>
        <v>OTHER</v>
      </c>
      <c r="I665" t="str">
        <f>VLOOKUP(C665,Table_items[],2,FALSE)</f>
        <v>Ultraflu Box Isi 25 Strip</v>
      </c>
      <c r="J665" t="str">
        <f>VLOOKUP(C665,Table_items[],3,FALSE)</f>
        <v>Obat Batuk &amp; Pilek</v>
      </c>
      <c r="K665" s="23">
        <f>VLOOKUP(C665,Table_items[],4,FALSE)</f>
        <v>72500</v>
      </c>
      <c r="L665" s="23">
        <f>VLOOKUP(C665,Table_items[],5,FALSE)</f>
        <v>73805</v>
      </c>
    </row>
    <row r="666" spans="1:12" x14ac:dyDescent="0.2">
      <c r="A666" s="7" t="s">
        <v>795</v>
      </c>
      <c r="B666" s="27">
        <v>43929</v>
      </c>
      <c r="C666" s="9" t="s">
        <v>17</v>
      </c>
      <c r="D666" s="9">
        <v>72</v>
      </c>
      <c r="E666" s="9" t="s">
        <v>4896</v>
      </c>
      <c r="F666" s="20" t="s">
        <v>4908</v>
      </c>
      <c r="G666" t="s">
        <v>4904</v>
      </c>
      <c r="H666" t="str">
        <f>VLOOKUP(E666,suppliers!$A$2:$B$18,2,)</f>
        <v>OTHER</v>
      </c>
      <c r="I666" t="str">
        <f>VLOOKUP(C666,Table_items[],2,FALSE)</f>
        <v>Vicks Inhaler 0.5 mL</v>
      </c>
      <c r="J666" t="str">
        <f>VLOOKUP(C666,Table_items[],3,FALSE)</f>
        <v>Obat Batuk &amp; Pilek</v>
      </c>
      <c r="K666" s="23">
        <f>VLOOKUP(C666,Table_items[],4,FALSE)</f>
        <v>16155</v>
      </c>
      <c r="L666" s="23">
        <f>VLOOKUP(C666,Table_items[],5,FALSE)</f>
        <v>16430</v>
      </c>
    </row>
    <row r="667" spans="1:12" x14ac:dyDescent="0.2">
      <c r="A667" s="11" t="s">
        <v>796</v>
      </c>
      <c r="B667" s="28">
        <v>43930</v>
      </c>
      <c r="C667" s="13" t="s">
        <v>10</v>
      </c>
      <c r="D667" s="13">
        <v>25</v>
      </c>
      <c r="E667" s="9" t="s">
        <v>4896</v>
      </c>
      <c r="F667" s="20" t="s">
        <v>4908</v>
      </c>
      <c r="G667" t="s">
        <v>4904</v>
      </c>
      <c r="H667" t="str">
        <f>VLOOKUP(E667,suppliers!$A$2:$B$18,2,)</f>
        <v>OTHER</v>
      </c>
      <c r="I667" t="str">
        <f>VLOOKUP(C667,Table_items[],2,FALSE)</f>
        <v>Dexteem Box Plus 100 Tablet</v>
      </c>
      <c r="J667" t="str">
        <f>VLOOKUP(C667,Table_items[],3,FALSE)</f>
        <v>Obat Alergi</v>
      </c>
      <c r="K667" s="23">
        <f>VLOOKUP(C667,Table_items[],4,FALSE)</f>
        <v>25322</v>
      </c>
      <c r="L667" s="23">
        <f>VLOOKUP(C667,Table_items[],5,FALSE)</f>
        <v>25449</v>
      </c>
    </row>
    <row r="668" spans="1:12" x14ac:dyDescent="0.2">
      <c r="A668" s="7" t="s">
        <v>797</v>
      </c>
      <c r="B668" s="27">
        <v>43930</v>
      </c>
      <c r="C668" s="9" t="s">
        <v>30</v>
      </c>
      <c r="D668" s="9">
        <v>58</v>
      </c>
      <c r="E668" s="9" t="s">
        <v>4896</v>
      </c>
      <c r="F668" s="20" t="s">
        <v>4908</v>
      </c>
      <c r="G668" t="s">
        <v>4904</v>
      </c>
      <c r="H668" t="str">
        <f>VLOOKUP(E668,suppliers!$A$2:$B$18,2,)</f>
        <v>OTHER</v>
      </c>
      <c r="I668" t="str">
        <f>VLOOKUP(C668,Table_items[],2,FALSE)</f>
        <v>Koolfever</v>
      </c>
      <c r="J668" t="str">
        <f>VLOOKUP(C668,Table_items[],3,FALSE)</f>
        <v>Obat Sakit Kepala &amp; Demam</v>
      </c>
      <c r="K668" s="23">
        <f>VLOOKUP(C668,Table_items[],4,FALSE)</f>
        <v>7500</v>
      </c>
      <c r="L668" s="23">
        <f>VLOOKUP(C668,Table_items[],5,FALSE)</f>
        <v>7620</v>
      </c>
    </row>
    <row r="669" spans="1:12" x14ac:dyDescent="0.2">
      <c r="A669" s="11" t="s">
        <v>798</v>
      </c>
      <c r="B669" s="28">
        <v>43930</v>
      </c>
      <c r="C669" s="13" t="s">
        <v>8</v>
      </c>
      <c r="D669" s="13">
        <v>114</v>
      </c>
      <c r="E669" s="9" t="s">
        <v>4896</v>
      </c>
      <c r="F669" s="20" t="s">
        <v>4908</v>
      </c>
      <c r="G669" t="s">
        <v>4904</v>
      </c>
      <c r="H669" t="str">
        <f>VLOOKUP(E669,suppliers!$A$2:$B$18,2,)</f>
        <v>OTHER</v>
      </c>
      <c r="I669" t="str">
        <f>VLOOKUP(C669,Table_items[],2,FALSE)</f>
        <v>Bisoprolol Ogb Dexa</v>
      </c>
      <c r="J669" t="str">
        <f>VLOOKUP(C669,Table_items[],3,FALSE)</f>
        <v>Obat Alergi</v>
      </c>
      <c r="K669" s="23">
        <f>VLOOKUP(C669,Table_items[],4,FALSE)</f>
        <v>10000</v>
      </c>
      <c r="L669" s="23">
        <f>VLOOKUP(C669,Table_items[],5,FALSE)</f>
        <v>10180</v>
      </c>
    </row>
    <row r="670" spans="1:12" x14ac:dyDescent="0.2">
      <c r="A670" s="7" t="s">
        <v>799</v>
      </c>
      <c r="B670" s="27">
        <v>43931</v>
      </c>
      <c r="C670" s="9" t="s">
        <v>37</v>
      </c>
      <c r="D670" s="9">
        <v>29</v>
      </c>
      <c r="E670" s="9" t="s">
        <v>4896</v>
      </c>
      <c r="F670" s="20" t="s">
        <v>4908</v>
      </c>
      <c r="G670" t="s">
        <v>4904</v>
      </c>
      <c r="H670" t="str">
        <f>VLOOKUP(E670,suppliers!$A$2:$B$18,2,)</f>
        <v>OTHER</v>
      </c>
      <c r="I670" t="str">
        <f>VLOOKUP(C670,Table_items[],2,FALSE)</f>
        <v>Bodrex Extra</v>
      </c>
      <c r="J670" t="str">
        <f>VLOOKUP(C670,Table_items[],3,FALSE)</f>
        <v>Obat Sakit Kepala &amp; Demam</v>
      </c>
      <c r="K670" s="23">
        <f>VLOOKUP(C670,Table_items[],4,FALSE)</f>
        <v>50788</v>
      </c>
      <c r="L670" s="23">
        <f>VLOOKUP(C670,Table_items[],5,FALSE)</f>
        <v>51753</v>
      </c>
    </row>
    <row r="671" spans="1:12" x14ac:dyDescent="0.2">
      <c r="A671" s="11" t="s">
        <v>800</v>
      </c>
      <c r="B671" s="28">
        <v>43931</v>
      </c>
      <c r="C671" s="13" t="s">
        <v>37</v>
      </c>
      <c r="D671" s="13">
        <v>84</v>
      </c>
      <c r="E671" s="9" t="s">
        <v>4896</v>
      </c>
      <c r="F671" s="20" t="s">
        <v>4908</v>
      </c>
      <c r="G671" t="s">
        <v>4904</v>
      </c>
      <c r="H671" t="str">
        <f>VLOOKUP(E671,suppliers!$A$2:$B$18,2,)</f>
        <v>OTHER</v>
      </c>
      <c r="I671" t="str">
        <f>VLOOKUP(C671,Table_items[],2,FALSE)</f>
        <v>Bodrex Extra</v>
      </c>
      <c r="J671" t="str">
        <f>VLOOKUP(C671,Table_items[],3,FALSE)</f>
        <v>Obat Sakit Kepala &amp; Demam</v>
      </c>
      <c r="K671" s="23">
        <f>VLOOKUP(C671,Table_items[],4,FALSE)</f>
        <v>50788</v>
      </c>
      <c r="L671" s="23">
        <f>VLOOKUP(C671,Table_items[],5,FALSE)</f>
        <v>51753</v>
      </c>
    </row>
    <row r="672" spans="1:12" x14ac:dyDescent="0.2">
      <c r="A672" s="7" t="s">
        <v>801</v>
      </c>
      <c r="B672" s="27">
        <v>43931</v>
      </c>
      <c r="C672" s="9" t="s">
        <v>9</v>
      </c>
      <c r="D672" s="9">
        <v>69</v>
      </c>
      <c r="E672" s="9" t="s">
        <v>4896</v>
      </c>
      <c r="F672" s="20" t="s">
        <v>4908</v>
      </c>
      <c r="G672" t="s">
        <v>4904</v>
      </c>
      <c r="H672" t="str">
        <f>VLOOKUP(E672,suppliers!$A$2:$B$18,2,)</f>
        <v>OTHER</v>
      </c>
      <c r="I672" t="str">
        <f>VLOOKUP(C672,Table_items[],2,FALSE)</f>
        <v>Bedak Heroxyn 150 gr</v>
      </c>
      <c r="J672" t="str">
        <f>VLOOKUP(C672,Table_items[],3,FALSE)</f>
        <v>Obat Alergi</v>
      </c>
      <c r="K672" s="23">
        <f>VLOOKUP(C672,Table_items[],4,FALSE)</f>
        <v>16950</v>
      </c>
      <c r="L672" s="23">
        <f>VLOOKUP(C672,Table_items[],5,FALSE)</f>
        <v>17170</v>
      </c>
    </row>
    <row r="673" spans="1:12" x14ac:dyDescent="0.2">
      <c r="A673" s="11" t="s">
        <v>802</v>
      </c>
      <c r="B673" s="28">
        <v>43932</v>
      </c>
      <c r="C673" s="13" t="s">
        <v>12</v>
      </c>
      <c r="D673" s="13">
        <v>2</v>
      </c>
      <c r="E673" s="9" t="s">
        <v>4896</v>
      </c>
      <c r="F673" s="20" t="s">
        <v>4908</v>
      </c>
      <c r="G673" t="s">
        <v>4904</v>
      </c>
      <c r="H673" t="str">
        <f>VLOOKUP(E673,suppliers!$A$2:$B$18,2,)</f>
        <v>OTHER</v>
      </c>
      <c r="I673" t="str">
        <f>VLOOKUP(C673,Table_items[],2,FALSE)</f>
        <v>Decolsen 1 Strip 4 Tablet</v>
      </c>
      <c r="J673" t="str">
        <f>VLOOKUP(C673,Table_items[],3,FALSE)</f>
        <v>Obat Batuk &amp; Pilek</v>
      </c>
      <c r="K673" s="23">
        <f>VLOOKUP(C673,Table_items[],4,FALSE)</f>
        <v>2886</v>
      </c>
      <c r="L673" s="23">
        <f>VLOOKUP(C673,Table_items[],5,FALSE)</f>
        <v>2915</v>
      </c>
    </row>
    <row r="674" spans="1:12" x14ac:dyDescent="0.2">
      <c r="A674" s="7" t="s">
        <v>803</v>
      </c>
      <c r="B674" s="27">
        <v>43932</v>
      </c>
      <c r="C674" s="9" t="s">
        <v>12</v>
      </c>
      <c r="D674" s="9">
        <v>79</v>
      </c>
      <c r="E674" s="9" t="s">
        <v>4896</v>
      </c>
      <c r="F674" s="20" t="s">
        <v>4908</v>
      </c>
      <c r="G674" t="s">
        <v>4904</v>
      </c>
      <c r="H674" t="str">
        <f>VLOOKUP(E674,suppliers!$A$2:$B$18,2,)</f>
        <v>OTHER</v>
      </c>
      <c r="I674" t="str">
        <f>VLOOKUP(C674,Table_items[],2,FALSE)</f>
        <v>Decolsen 1 Strip 4 Tablet</v>
      </c>
      <c r="J674" t="str">
        <f>VLOOKUP(C674,Table_items[],3,FALSE)</f>
        <v>Obat Batuk &amp; Pilek</v>
      </c>
      <c r="K674" s="23">
        <f>VLOOKUP(C674,Table_items[],4,FALSE)</f>
        <v>2886</v>
      </c>
      <c r="L674" s="23">
        <f>VLOOKUP(C674,Table_items[],5,FALSE)</f>
        <v>2915</v>
      </c>
    </row>
    <row r="675" spans="1:12" x14ac:dyDescent="0.2">
      <c r="A675" s="11" t="s">
        <v>804</v>
      </c>
      <c r="B675" s="28">
        <v>43932</v>
      </c>
      <c r="C675" s="13" t="s">
        <v>12</v>
      </c>
      <c r="D675" s="13">
        <v>18</v>
      </c>
      <c r="E675" s="9" t="s">
        <v>4896</v>
      </c>
      <c r="F675" s="20" t="s">
        <v>4908</v>
      </c>
      <c r="G675" t="s">
        <v>4904</v>
      </c>
      <c r="H675" t="str">
        <f>VLOOKUP(E675,suppliers!$A$2:$B$18,2,)</f>
        <v>OTHER</v>
      </c>
      <c r="I675" t="str">
        <f>VLOOKUP(C675,Table_items[],2,FALSE)</f>
        <v>Decolsen 1 Strip 4 Tablet</v>
      </c>
      <c r="J675" t="str">
        <f>VLOOKUP(C675,Table_items[],3,FALSE)</f>
        <v>Obat Batuk &amp; Pilek</v>
      </c>
      <c r="K675" s="23">
        <f>VLOOKUP(C675,Table_items[],4,FALSE)</f>
        <v>2886</v>
      </c>
      <c r="L675" s="23">
        <f>VLOOKUP(C675,Table_items[],5,FALSE)</f>
        <v>2915</v>
      </c>
    </row>
    <row r="676" spans="1:12" x14ac:dyDescent="0.2">
      <c r="A676" s="7" t="s">
        <v>805</v>
      </c>
      <c r="B676" s="27">
        <v>43932</v>
      </c>
      <c r="C676" s="9" t="s">
        <v>24</v>
      </c>
      <c r="D676" s="9">
        <v>29</v>
      </c>
      <c r="E676" s="9" t="s">
        <v>4896</v>
      </c>
      <c r="F676" s="20" t="s">
        <v>4908</v>
      </c>
      <c r="G676" t="s">
        <v>4904</v>
      </c>
      <c r="H676" t="str">
        <f>VLOOKUP(E676,suppliers!$A$2:$B$18,2,)</f>
        <v>OTHER</v>
      </c>
      <c r="I676" t="str">
        <f>VLOOKUP(C676,Table_items[],2,FALSE)</f>
        <v>Irbesartan</v>
      </c>
      <c r="J676" t="str">
        <f>VLOOKUP(C676,Table_items[],3,FALSE)</f>
        <v>Obat Hipertensi</v>
      </c>
      <c r="K676" s="23">
        <f>VLOOKUP(C676,Table_items[],4,FALSE)</f>
        <v>108794</v>
      </c>
      <c r="L676" s="23">
        <f>VLOOKUP(C676,Table_items[],5,FALSE)</f>
        <v>109447</v>
      </c>
    </row>
    <row r="677" spans="1:12" x14ac:dyDescent="0.2">
      <c r="A677" s="11" t="s">
        <v>806</v>
      </c>
      <c r="B677" s="28">
        <v>43932</v>
      </c>
      <c r="C677" s="13" t="s">
        <v>41</v>
      </c>
      <c r="D677" s="13">
        <v>29</v>
      </c>
      <c r="E677" s="9" t="s">
        <v>4896</v>
      </c>
      <c r="F677" s="20" t="s">
        <v>4908</v>
      </c>
      <c r="G677" t="s">
        <v>4904</v>
      </c>
      <c r="H677" t="str">
        <f>VLOOKUP(E677,suppliers!$A$2:$B$18,2,)</f>
        <v>OTHER</v>
      </c>
      <c r="I677" t="str">
        <f>VLOOKUP(C677,Table_items[],2,FALSE)</f>
        <v>Otilon Ear Drops 8 mL</v>
      </c>
      <c r="J677" t="str">
        <f>VLOOKUP(C677,Table_items[],3,FALSE)</f>
        <v>Obat Telinga</v>
      </c>
      <c r="K677" s="23">
        <f>VLOOKUP(C677,Table_items[],4,FALSE)</f>
        <v>55000</v>
      </c>
      <c r="L677" s="23">
        <f>VLOOKUP(C677,Table_items[],5,FALSE)</f>
        <v>55935</v>
      </c>
    </row>
    <row r="678" spans="1:12" x14ac:dyDescent="0.2">
      <c r="A678" s="7" t="s">
        <v>807</v>
      </c>
      <c r="B678" s="27">
        <v>43932</v>
      </c>
      <c r="C678" s="9" t="s">
        <v>40</v>
      </c>
      <c r="D678" s="9">
        <v>4</v>
      </c>
      <c r="E678" s="9" t="s">
        <v>4896</v>
      </c>
      <c r="F678" s="20" t="s">
        <v>4908</v>
      </c>
      <c r="G678" t="s">
        <v>4904</v>
      </c>
      <c r="H678" t="str">
        <f>VLOOKUP(E678,suppliers!$A$2:$B$18,2,)</f>
        <v>OTHER</v>
      </c>
      <c r="I678" t="str">
        <f>VLOOKUP(C678,Table_items[],2,FALSE)</f>
        <v>Paramex Tablet / Obat</v>
      </c>
      <c r="J678" t="str">
        <f>VLOOKUP(C678,Table_items[],3,FALSE)</f>
        <v>Obat Sakit Kepala &amp; Demam</v>
      </c>
      <c r="K678" s="23">
        <f>VLOOKUP(C678,Table_items[],4,FALSE)</f>
        <v>2560</v>
      </c>
      <c r="L678" s="23">
        <f>VLOOKUP(C678,Table_items[],5,FALSE)</f>
        <v>2586</v>
      </c>
    </row>
    <row r="679" spans="1:12" x14ac:dyDescent="0.2">
      <c r="A679" s="11" t="s">
        <v>808</v>
      </c>
      <c r="B679" s="28">
        <v>43933</v>
      </c>
      <c r="C679" s="13" t="s">
        <v>16</v>
      </c>
      <c r="D679" s="13">
        <v>63</v>
      </c>
      <c r="E679" s="9" t="s">
        <v>4896</v>
      </c>
      <c r="F679" s="20" t="s">
        <v>4908</v>
      </c>
      <c r="G679" t="s">
        <v>4904</v>
      </c>
      <c r="H679" t="str">
        <f>VLOOKUP(E679,suppliers!$A$2:$B$18,2,)</f>
        <v>OTHER</v>
      </c>
      <c r="I679" t="str">
        <f>VLOOKUP(C679,Table_items[],2,FALSE)</f>
        <v>Ultraflu Box Isi 25 Strip</v>
      </c>
      <c r="J679" t="str">
        <f>VLOOKUP(C679,Table_items[],3,FALSE)</f>
        <v>Obat Batuk &amp; Pilek</v>
      </c>
      <c r="K679" s="23">
        <f>VLOOKUP(C679,Table_items[],4,FALSE)</f>
        <v>72500</v>
      </c>
      <c r="L679" s="23">
        <f>VLOOKUP(C679,Table_items[],5,FALSE)</f>
        <v>73805</v>
      </c>
    </row>
    <row r="680" spans="1:12" x14ac:dyDescent="0.2">
      <c r="A680" s="7" t="s">
        <v>809</v>
      </c>
      <c r="B680" s="27">
        <v>43933</v>
      </c>
      <c r="C680" s="9" t="s">
        <v>23</v>
      </c>
      <c r="D680" s="9">
        <v>50</v>
      </c>
      <c r="E680" s="9" t="s">
        <v>4896</v>
      </c>
      <c r="F680" s="20" t="s">
        <v>4908</v>
      </c>
      <c r="G680" t="s">
        <v>4904</v>
      </c>
      <c r="H680" t="str">
        <f>VLOOKUP(E680,suppliers!$A$2:$B$18,2,)</f>
        <v>OTHER</v>
      </c>
      <c r="I680" t="str">
        <f>VLOOKUP(C680,Table_items[],2,FALSE)</f>
        <v>Amlodipine Besilate</v>
      </c>
      <c r="J680" t="str">
        <f>VLOOKUP(C680,Table_items[],3,FALSE)</f>
        <v>Obat Hipertensi</v>
      </c>
      <c r="K680" s="23">
        <f>VLOOKUP(C680,Table_items[],4,FALSE)</f>
        <v>7467</v>
      </c>
      <c r="L680" s="23">
        <f>VLOOKUP(C680,Table_items[],5,FALSE)</f>
        <v>7504</v>
      </c>
    </row>
    <row r="681" spans="1:12" x14ac:dyDescent="0.2">
      <c r="A681" s="11" t="s">
        <v>810</v>
      </c>
      <c r="B681" s="28">
        <v>43933</v>
      </c>
      <c r="C681" s="13" t="s">
        <v>11</v>
      </c>
      <c r="D681" s="13">
        <v>14</v>
      </c>
      <c r="E681" s="9" t="s">
        <v>4896</v>
      </c>
      <c r="F681" s="20" t="s">
        <v>4908</v>
      </c>
      <c r="G681" t="s">
        <v>4904</v>
      </c>
      <c r="H681" t="str">
        <f>VLOOKUP(E681,suppliers!$A$2:$B$18,2,)</f>
        <v>OTHER</v>
      </c>
      <c r="I681" t="str">
        <f>VLOOKUP(C681,Table_items[],2,FALSE)</f>
        <v>Neozep Forte 1 Strip 4 Tablet</v>
      </c>
      <c r="J681" t="str">
        <f>VLOOKUP(C681,Table_items[],3,FALSE)</f>
        <v>Obat Batuk &amp; Pilek</v>
      </c>
      <c r="K681" s="23">
        <f>VLOOKUP(C681,Table_items[],4,FALSE)</f>
        <v>2324</v>
      </c>
      <c r="L681" s="23">
        <f>VLOOKUP(C681,Table_items[],5,FALSE)</f>
        <v>2338</v>
      </c>
    </row>
    <row r="682" spans="1:12" x14ac:dyDescent="0.2">
      <c r="A682" s="7" t="s">
        <v>811</v>
      </c>
      <c r="B682" s="27">
        <v>43933</v>
      </c>
      <c r="C682" s="9" t="s">
        <v>5</v>
      </c>
      <c r="D682" s="9">
        <v>35</v>
      </c>
      <c r="E682" s="9" t="s">
        <v>4896</v>
      </c>
      <c r="F682" s="20" t="s">
        <v>4908</v>
      </c>
      <c r="G682" t="s">
        <v>4904</v>
      </c>
      <c r="H682" t="str">
        <f>VLOOKUP(E682,suppliers!$A$2:$B$18,2,)</f>
        <v>OTHER</v>
      </c>
      <c r="I682" t="str">
        <f>VLOOKUP(C682,Table_items[],2,FALSE)</f>
        <v>Ozen 10 MG Blister</v>
      </c>
      <c r="J682" t="str">
        <f>VLOOKUP(C682,Table_items[],3,FALSE)</f>
        <v>Obat Alergi</v>
      </c>
      <c r="K682" s="23">
        <f>VLOOKUP(C682,Table_items[],4,FALSE)</f>
        <v>18611</v>
      </c>
      <c r="L682" s="23">
        <f>VLOOKUP(C682,Table_items[],5,FALSE)</f>
        <v>18816</v>
      </c>
    </row>
    <row r="683" spans="1:12" x14ac:dyDescent="0.2">
      <c r="A683" s="11" t="s">
        <v>812</v>
      </c>
      <c r="B683" s="28">
        <v>43934</v>
      </c>
      <c r="C683" s="13" t="s">
        <v>9</v>
      </c>
      <c r="D683" s="13">
        <v>26</v>
      </c>
      <c r="E683" s="9" t="s">
        <v>4896</v>
      </c>
      <c r="F683" s="20" t="s">
        <v>4908</v>
      </c>
      <c r="G683" t="s">
        <v>4904</v>
      </c>
      <c r="H683" t="str">
        <f>VLOOKUP(E683,suppliers!$A$2:$B$18,2,)</f>
        <v>OTHER</v>
      </c>
      <c r="I683" t="str">
        <f>VLOOKUP(C683,Table_items[],2,FALSE)</f>
        <v>Bedak Heroxyn 150 gr</v>
      </c>
      <c r="J683" t="str">
        <f>VLOOKUP(C683,Table_items[],3,FALSE)</f>
        <v>Obat Alergi</v>
      </c>
      <c r="K683" s="23">
        <f>VLOOKUP(C683,Table_items[],4,FALSE)</f>
        <v>16950</v>
      </c>
      <c r="L683" s="23">
        <f>VLOOKUP(C683,Table_items[],5,FALSE)</f>
        <v>17170</v>
      </c>
    </row>
    <row r="684" spans="1:12" x14ac:dyDescent="0.2">
      <c r="A684" s="7" t="s">
        <v>813</v>
      </c>
      <c r="B684" s="27">
        <v>43934</v>
      </c>
      <c r="C684" s="9" t="s">
        <v>9</v>
      </c>
      <c r="D684" s="9">
        <v>31</v>
      </c>
      <c r="E684" s="9" t="s">
        <v>4896</v>
      </c>
      <c r="F684" s="20" t="s">
        <v>4908</v>
      </c>
      <c r="G684" t="s">
        <v>4904</v>
      </c>
      <c r="H684" t="str">
        <f>VLOOKUP(E684,suppliers!$A$2:$B$18,2,)</f>
        <v>OTHER</v>
      </c>
      <c r="I684" t="str">
        <f>VLOOKUP(C684,Table_items[],2,FALSE)</f>
        <v>Bedak Heroxyn 150 gr</v>
      </c>
      <c r="J684" t="str">
        <f>VLOOKUP(C684,Table_items[],3,FALSE)</f>
        <v>Obat Alergi</v>
      </c>
      <c r="K684" s="23">
        <f>VLOOKUP(C684,Table_items[],4,FALSE)</f>
        <v>16950</v>
      </c>
      <c r="L684" s="23">
        <f>VLOOKUP(C684,Table_items[],5,FALSE)</f>
        <v>17170</v>
      </c>
    </row>
    <row r="685" spans="1:12" x14ac:dyDescent="0.2">
      <c r="A685" s="11" t="s">
        <v>814</v>
      </c>
      <c r="B685" s="28">
        <v>43934</v>
      </c>
      <c r="C685" s="13" t="s">
        <v>41</v>
      </c>
      <c r="D685" s="13">
        <v>3</v>
      </c>
      <c r="E685" s="9" t="s">
        <v>4896</v>
      </c>
      <c r="F685" s="20" t="s">
        <v>4908</v>
      </c>
      <c r="G685" t="s">
        <v>4904</v>
      </c>
      <c r="H685" t="str">
        <f>VLOOKUP(E685,suppliers!$A$2:$B$18,2,)</f>
        <v>OTHER</v>
      </c>
      <c r="I685" t="str">
        <f>VLOOKUP(C685,Table_items[],2,FALSE)</f>
        <v>Otilon Ear Drops 8 mL</v>
      </c>
      <c r="J685" t="str">
        <f>VLOOKUP(C685,Table_items[],3,FALSE)</f>
        <v>Obat Telinga</v>
      </c>
      <c r="K685" s="23">
        <f>VLOOKUP(C685,Table_items[],4,FALSE)</f>
        <v>55000</v>
      </c>
      <c r="L685" s="23">
        <f>VLOOKUP(C685,Table_items[],5,FALSE)</f>
        <v>55935</v>
      </c>
    </row>
    <row r="686" spans="1:12" x14ac:dyDescent="0.2">
      <c r="A686" s="7" t="s">
        <v>815</v>
      </c>
      <c r="B686" s="27">
        <v>43934</v>
      </c>
      <c r="C686" s="9" t="s">
        <v>10</v>
      </c>
      <c r="D686" s="9">
        <v>476</v>
      </c>
      <c r="E686" s="9" t="s">
        <v>4896</v>
      </c>
      <c r="F686" s="20" t="s">
        <v>4908</v>
      </c>
      <c r="G686" t="s">
        <v>4904</v>
      </c>
      <c r="H686" t="str">
        <f>VLOOKUP(E686,suppliers!$A$2:$B$18,2,)</f>
        <v>OTHER</v>
      </c>
      <c r="I686" t="str">
        <f>VLOOKUP(C686,Table_items[],2,FALSE)</f>
        <v>Dexteem Box Plus 100 Tablet</v>
      </c>
      <c r="J686" t="str">
        <f>VLOOKUP(C686,Table_items[],3,FALSE)</f>
        <v>Obat Alergi</v>
      </c>
      <c r="K686" s="23">
        <f>VLOOKUP(C686,Table_items[],4,FALSE)</f>
        <v>25322</v>
      </c>
      <c r="L686" s="23">
        <f>VLOOKUP(C686,Table_items[],5,FALSE)</f>
        <v>25449</v>
      </c>
    </row>
    <row r="687" spans="1:12" x14ac:dyDescent="0.2">
      <c r="A687" s="11" t="s">
        <v>816</v>
      </c>
      <c r="B687" s="28">
        <v>43934</v>
      </c>
      <c r="C687" s="13" t="s">
        <v>30</v>
      </c>
      <c r="D687" s="13">
        <v>35</v>
      </c>
      <c r="E687" s="9" t="s">
        <v>4896</v>
      </c>
      <c r="F687" s="20" t="s">
        <v>4908</v>
      </c>
      <c r="G687" t="s">
        <v>4904</v>
      </c>
      <c r="H687" t="str">
        <f>VLOOKUP(E687,suppliers!$A$2:$B$18,2,)</f>
        <v>OTHER</v>
      </c>
      <c r="I687" t="str">
        <f>VLOOKUP(C687,Table_items[],2,FALSE)</f>
        <v>Koolfever</v>
      </c>
      <c r="J687" t="str">
        <f>VLOOKUP(C687,Table_items[],3,FALSE)</f>
        <v>Obat Sakit Kepala &amp; Demam</v>
      </c>
      <c r="K687" s="23">
        <f>VLOOKUP(C687,Table_items[],4,FALSE)</f>
        <v>7500</v>
      </c>
      <c r="L687" s="23">
        <f>VLOOKUP(C687,Table_items[],5,FALSE)</f>
        <v>7620</v>
      </c>
    </row>
    <row r="688" spans="1:12" x14ac:dyDescent="0.2">
      <c r="A688" s="7" t="s">
        <v>817</v>
      </c>
      <c r="B688" s="27">
        <v>43934</v>
      </c>
      <c r="C688" s="9" t="s">
        <v>8</v>
      </c>
      <c r="D688" s="9">
        <v>26</v>
      </c>
      <c r="E688" s="9" t="s">
        <v>4896</v>
      </c>
      <c r="F688" s="20" t="s">
        <v>4908</v>
      </c>
      <c r="G688" t="s">
        <v>4904</v>
      </c>
      <c r="H688" t="str">
        <f>VLOOKUP(E688,suppliers!$A$2:$B$18,2,)</f>
        <v>OTHER</v>
      </c>
      <c r="I688" t="str">
        <f>VLOOKUP(C688,Table_items[],2,FALSE)</f>
        <v>Bisoprolol Ogb Dexa</v>
      </c>
      <c r="J688" t="str">
        <f>VLOOKUP(C688,Table_items[],3,FALSE)</f>
        <v>Obat Alergi</v>
      </c>
      <c r="K688" s="23">
        <f>VLOOKUP(C688,Table_items[],4,FALSE)</f>
        <v>10000</v>
      </c>
      <c r="L688" s="23">
        <f>VLOOKUP(C688,Table_items[],5,FALSE)</f>
        <v>10180</v>
      </c>
    </row>
    <row r="689" spans="1:12" x14ac:dyDescent="0.2">
      <c r="A689" s="11" t="s">
        <v>818</v>
      </c>
      <c r="B689" s="28">
        <v>43934</v>
      </c>
      <c r="C689" s="13" t="s">
        <v>21</v>
      </c>
      <c r="D689" s="13">
        <v>0</v>
      </c>
      <c r="E689" s="9" t="s">
        <v>4896</v>
      </c>
      <c r="F689" s="20" t="s">
        <v>4908</v>
      </c>
      <c r="G689" t="s">
        <v>4904</v>
      </c>
      <c r="H689" t="str">
        <f>VLOOKUP(E689,suppliers!$A$2:$B$18,2,)</f>
        <v>OTHER</v>
      </c>
      <c r="I689" t="str">
        <f>VLOOKUP(C689,Table_items[],2,FALSE)</f>
        <v>Concor 5MG Strip 10</v>
      </c>
      <c r="J689" t="str">
        <f>VLOOKUP(C689,Table_items[],3,FALSE)</f>
        <v>Obat Hipertensi</v>
      </c>
      <c r="K689" s="23">
        <f>VLOOKUP(C689,Table_items[],4,FALSE)</f>
        <v>102000</v>
      </c>
      <c r="L689" s="23">
        <f>VLOOKUP(C689,Table_items[],5,FALSE)</f>
        <v>103632</v>
      </c>
    </row>
    <row r="690" spans="1:12" x14ac:dyDescent="0.2">
      <c r="A690" s="7" t="s">
        <v>819</v>
      </c>
      <c r="B690" s="27">
        <v>43935</v>
      </c>
      <c r="C690" s="9" t="s">
        <v>41</v>
      </c>
      <c r="D690" s="9">
        <v>26</v>
      </c>
      <c r="E690" s="9" t="s">
        <v>4896</v>
      </c>
      <c r="F690" s="20" t="s">
        <v>4908</v>
      </c>
      <c r="G690" t="s">
        <v>4904</v>
      </c>
      <c r="H690" t="str">
        <f>VLOOKUP(E690,suppliers!$A$2:$B$18,2,)</f>
        <v>OTHER</v>
      </c>
      <c r="I690" t="str">
        <f>VLOOKUP(C690,Table_items[],2,FALSE)</f>
        <v>Otilon Ear Drops 8 mL</v>
      </c>
      <c r="J690" t="str">
        <f>VLOOKUP(C690,Table_items[],3,FALSE)</f>
        <v>Obat Telinga</v>
      </c>
      <c r="K690" s="23">
        <f>VLOOKUP(C690,Table_items[],4,FALSE)</f>
        <v>55000</v>
      </c>
      <c r="L690" s="23">
        <f>VLOOKUP(C690,Table_items[],5,FALSE)</f>
        <v>55935</v>
      </c>
    </row>
    <row r="691" spans="1:12" x14ac:dyDescent="0.2">
      <c r="A691" s="11" t="s">
        <v>820</v>
      </c>
      <c r="B691" s="28">
        <v>43935</v>
      </c>
      <c r="C691" s="13" t="s">
        <v>40</v>
      </c>
      <c r="D691" s="13">
        <v>48</v>
      </c>
      <c r="E691" s="9" t="s">
        <v>4896</v>
      </c>
      <c r="F691" s="20" t="s">
        <v>4908</v>
      </c>
      <c r="G691" t="s">
        <v>4904</v>
      </c>
      <c r="H691" t="str">
        <f>VLOOKUP(E691,suppliers!$A$2:$B$18,2,)</f>
        <v>OTHER</v>
      </c>
      <c r="I691" t="str">
        <f>VLOOKUP(C691,Table_items[],2,FALSE)</f>
        <v>Paramex Tablet / Obat</v>
      </c>
      <c r="J691" t="str">
        <f>VLOOKUP(C691,Table_items[],3,FALSE)</f>
        <v>Obat Sakit Kepala &amp; Demam</v>
      </c>
      <c r="K691" s="23">
        <f>VLOOKUP(C691,Table_items[],4,FALSE)</f>
        <v>2560</v>
      </c>
      <c r="L691" s="23">
        <f>VLOOKUP(C691,Table_items[],5,FALSE)</f>
        <v>2586</v>
      </c>
    </row>
    <row r="692" spans="1:12" x14ac:dyDescent="0.2">
      <c r="A692" s="7" t="s">
        <v>821</v>
      </c>
      <c r="B692" s="27">
        <v>43935</v>
      </c>
      <c r="C692" s="9" t="s">
        <v>5</v>
      </c>
      <c r="D692" s="9">
        <v>176</v>
      </c>
      <c r="E692" s="9" t="s">
        <v>4896</v>
      </c>
      <c r="F692" s="20" t="s">
        <v>4908</v>
      </c>
      <c r="G692" t="s">
        <v>4904</v>
      </c>
      <c r="H692" t="str">
        <f>VLOOKUP(E692,suppliers!$A$2:$B$18,2,)</f>
        <v>OTHER</v>
      </c>
      <c r="I692" t="str">
        <f>VLOOKUP(C692,Table_items[],2,FALSE)</f>
        <v>Ozen 10 MG Blister</v>
      </c>
      <c r="J692" t="str">
        <f>VLOOKUP(C692,Table_items[],3,FALSE)</f>
        <v>Obat Alergi</v>
      </c>
      <c r="K692" s="23">
        <f>VLOOKUP(C692,Table_items[],4,FALSE)</f>
        <v>18611</v>
      </c>
      <c r="L692" s="23">
        <f>VLOOKUP(C692,Table_items[],5,FALSE)</f>
        <v>18816</v>
      </c>
    </row>
    <row r="693" spans="1:12" x14ac:dyDescent="0.2">
      <c r="A693" s="11" t="s">
        <v>822</v>
      </c>
      <c r="B693" s="28">
        <v>43936</v>
      </c>
      <c r="C693" s="13" t="s">
        <v>8</v>
      </c>
      <c r="D693" s="13">
        <v>1</v>
      </c>
      <c r="E693" s="9" t="s">
        <v>4896</v>
      </c>
      <c r="F693" s="20" t="s">
        <v>4908</v>
      </c>
      <c r="G693" t="s">
        <v>4904</v>
      </c>
      <c r="H693" t="str">
        <f>VLOOKUP(E693,suppliers!$A$2:$B$18,2,)</f>
        <v>OTHER</v>
      </c>
      <c r="I693" t="str">
        <f>VLOOKUP(C693,Table_items[],2,FALSE)</f>
        <v>Bisoprolol Ogb Dexa</v>
      </c>
      <c r="J693" t="str">
        <f>VLOOKUP(C693,Table_items[],3,FALSE)</f>
        <v>Obat Alergi</v>
      </c>
      <c r="K693" s="23">
        <f>VLOOKUP(C693,Table_items[],4,FALSE)</f>
        <v>10000</v>
      </c>
      <c r="L693" s="23">
        <f>VLOOKUP(C693,Table_items[],5,FALSE)</f>
        <v>10180</v>
      </c>
    </row>
    <row r="694" spans="1:12" x14ac:dyDescent="0.2">
      <c r="A694" s="7" t="s">
        <v>823</v>
      </c>
      <c r="B694" s="27">
        <v>43936</v>
      </c>
      <c r="C694" s="9" t="s">
        <v>35</v>
      </c>
      <c r="D694" s="9">
        <v>16</v>
      </c>
      <c r="E694" s="9" t="s">
        <v>4896</v>
      </c>
      <c r="F694" s="20" t="s">
        <v>4908</v>
      </c>
      <c r="G694" t="s">
        <v>4904</v>
      </c>
      <c r="H694" t="str">
        <f>VLOOKUP(E694,suppliers!$A$2:$B$18,2,)</f>
        <v>OTHER</v>
      </c>
      <c r="I694" t="str">
        <f>VLOOKUP(C694,Table_items[],2,FALSE)</f>
        <v>Proris Ibuprofen</v>
      </c>
      <c r="J694" t="str">
        <f>VLOOKUP(C694,Table_items[],3,FALSE)</f>
        <v>Obat Sakit Kepala &amp; Demam</v>
      </c>
      <c r="K694" s="23">
        <f>VLOOKUP(C694,Table_items[],4,FALSE)</f>
        <v>25000</v>
      </c>
      <c r="L694" s="23">
        <f>VLOOKUP(C694,Table_items[],5,FALSE)</f>
        <v>25275</v>
      </c>
    </row>
    <row r="695" spans="1:12" x14ac:dyDescent="0.2">
      <c r="A695" s="11" t="s">
        <v>824</v>
      </c>
      <c r="B695" s="28">
        <v>43937</v>
      </c>
      <c r="C695" s="13" t="s">
        <v>12</v>
      </c>
      <c r="D695" s="13">
        <v>57</v>
      </c>
      <c r="E695" s="9" t="s">
        <v>4896</v>
      </c>
      <c r="F695" s="20" t="s">
        <v>4908</v>
      </c>
      <c r="G695" t="s">
        <v>4904</v>
      </c>
      <c r="H695" t="str">
        <f>VLOOKUP(E695,suppliers!$A$2:$B$18,2,)</f>
        <v>OTHER</v>
      </c>
      <c r="I695" t="str">
        <f>VLOOKUP(C695,Table_items[],2,FALSE)</f>
        <v>Decolsen 1 Strip 4 Tablet</v>
      </c>
      <c r="J695" t="str">
        <f>VLOOKUP(C695,Table_items[],3,FALSE)</f>
        <v>Obat Batuk &amp; Pilek</v>
      </c>
      <c r="K695" s="23">
        <f>VLOOKUP(C695,Table_items[],4,FALSE)</f>
        <v>2886</v>
      </c>
      <c r="L695" s="23">
        <f>VLOOKUP(C695,Table_items[],5,FALSE)</f>
        <v>2915</v>
      </c>
    </row>
    <row r="696" spans="1:12" x14ac:dyDescent="0.2">
      <c r="A696" s="7" t="s">
        <v>825</v>
      </c>
      <c r="B696" s="27">
        <v>43937</v>
      </c>
      <c r="C696" s="9" t="s">
        <v>12</v>
      </c>
      <c r="D696" s="9">
        <v>6</v>
      </c>
      <c r="E696" s="9" t="s">
        <v>4896</v>
      </c>
      <c r="F696" s="20" t="s">
        <v>4908</v>
      </c>
      <c r="G696" t="s">
        <v>4904</v>
      </c>
      <c r="H696" t="str">
        <f>VLOOKUP(E696,suppliers!$A$2:$B$18,2,)</f>
        <v>OTHER</v>
      </c>
      <c r="I696" t="str">
        <f>VLOOKUP(C696,Table_items[],2,FALSE)</f>
        <v>Decolsen 1 Strip 4 Tablet</v>
      </c>
      <c r="J696" t="str">
        <f>VLOOKUP(C696,Table_items[],3,FALSE)</f>
        <v>Obat Batuk &amp; Pilek</v>
      </c>
      <c r="K696" s="23">
        <f>VLOOKUP(C696,Table_items[],4,FALSE)</f>
        <v>2886</v>
      </c>
      <c r="L696" s="23">
        <f>VLOOKUP(C696,Table_items[],5,FALSE)</f>
        <v>2915</v>
      </c>
    </row>
    <row r="697" spans="1:12" x14ac:dyDescent="0.2">
      <c r="A697" s="11" t="s">
        <v>826</v>
      </c>
      <c r="B697" s="28">
        <v>43937</v>
      </c>
      <c r="C697" s="13" t="s">
        <v>37</v>
      </c>
      <c r="D697" s="13">
        <v>44</v>
      </c>
      <c r="E697" s="9" t="s">
        <v>4896</v>
      </c>
      <c r="F697" s="20" t="s">
        <v>4908</v>
      </c>
      <c r="G697" t="s">
        <v>4904</v>
      </c>
      <c r="H697" t="str">
        <f>VLOOKUP(E697,suppliers!$A$2:$B$18,2,)</f>
        <v>OTHER</v>
      </c>
      <c r="I697" t="str">
        <f>VLOOKUP(C697,Table_items[],2,FALSE)</f>
        <v>Bodrex Extra</v>
      </c>
      <c r="J697" t="str">
        <f>VLOOKUP(C697,Table_items[],3,FALSE)</f>
        <v>Obat Sakit Kepala &amp; Demam</v>
      </c>
      <c r="K697" s="23">
        <f>VLOOKUP(C697,Table_items[],4,FALSE)</f>
        <v>50788</v>
      </c>
      <c r="L697" s="23">
        <f>VLOOKUP(C697,Table_items[],5,FALSE)</f>
        <v>51753</v>
      </c>
    </row>
    <row r="698" spans="1:12" x14ac:dyDescent="0.2">
      <c r="A698" s="7" t="s">
        <v>827</v>
      </c>
      <c r="B698" s="27">
        <v>43937</v>
      </c>
      <c r="C698" s="9" t="s">
        <v>37</v>
      </c>
      <c r="D698" s="9">
        <v>70</v>
      </c>
      <c r="E698" s="9" t="s">
        <v>4896</v>
      </c>
      <c r="F698" s="20" t="s">
        <v>4908</v>
      </c>
      <c r="G698" t="s">
        <v>4904</v>
      </c>
      <c r="H698" t="str">
        <f>VLOOKUP(E698,suppliers!$A$2:$B$18,2,)</f>
        <v>OTHER</v>
      </c>
      <c r="I698" t="str">
        <f>VLOOKUP(C698,Table_items[],2,FALSE)</f>
        <v>Bodrex Extra</v>
      </c>
      <c r="J698" t="str">
        <f>VLOOKUP(C698,Table_items[],3,FALSE)</f>
        <v>Obat Sakit Kepala &amp; Demam</v>
      </c>
      <c r="K698" s="23">
        <f>VLOOKUP(C698,Table_items[],4,FALSE)</f>
        <v>50788</v>
      </c>
      <c r="L698" s="23">
        <f>VLOOKUP(C698,Table_items[],5,FALSE)</f>
        <v>51753</v>
      </c>
    </row>
    <row r="699" spans="1:12" x14ac:dyDescent="0.2">
      <c r="A699" s="11" t="s">
        <v>828</v>
      </c>
      <c r="B699" s="28">
        <v>43937</v>
      </c>
      <c r="C699" s="13" t="s">
        <v>24</v>
      </c>
      <c r="D699" s="13">
        <v>40</v>
      </c>
      <c r="E699" s="9" t="s">
        <v>4896</v>
      </c>
      <c r="F699" s="20" t="s">
        <v>4908</v>
      </c>
      <c r="G699" t="s">
        <v>4904</v>
      </c>
      <c r="H699" t="str">
        <f>VLOOKUP(E699,suppliers!$A$2:$B$18,2,)</f>
        <v>OTHER</v>
      </c>
      <c r="I699" t="str">
        <f>VLOOKUP(C699,Table_items[],2,FALSE)</f>
        <v>Irbesartan</v>
      </c>
      <c r="J699" t="str">
        <f>VLOOKUP(C699,Table_items[],3,FALSE)</f>
        <v>Obat Hipertensi</v>
      </c>
      <c r="K699" s="23">
        <f>VLOOKUP(C699,Table_items[],4,FALSE)</f>
        <v>108794</v>
      </c>
      <c r="L699" s="23">
        <f>VLOOKUP(C699,Table_items[],5,FALSE)</f>
        <v>109447</v>
      </c>
    </row>
    <row r="700" spans="1:12" x14ac:dyDescent="0.2">
      <c r="A700" s="7" t="s">
        <v>829</v>
      </c>
      <c r="B700" s="27">
        <v>43937</v>
      </c>
      <c r="C700" s="9" t="s">
        <v>22</v>
      </c>
      <c r="D700" s="9">
        <v>43</v>
      </c>
      <c r="E700" s="9" t="s">
        <v>4896</v>
      </c>
      <c r="F700" s="20" t="s">
        <v>4908</v>
      </c>
      <c r="G700" t="s">
        <v>4904</v>
      </c>
      <c r="H700" t="str">
        <f>VLOOKUP(E700,suppliers!$A$2:$B$18,2,)</f>
        <v>OTHER</v>
      </c>
      <c r="I700" t="str">
        <f>VLOOKUP(C700,Table_items[],2,FALSE)</f>
        <v>Candesartan Ogb Dexa</v>
      </c>
      <c r="J700" t="str">
        <f>VLOOKUP(C700,Table_items[],3,FALSE)</f>
        <v>Obat Hipertensi</v>
      </c>
      <c r="K700" s="23">
        <f>VLOOKUP(C700,Table_items[],4,FALSE)</f>
        <v>5000</v>
      </c>
      <c r="L700" s="23">
        <f>VLOOKUP(C700,Table_items[],5,FALSE)</f>
        <v>5095</v>
      </c>
    </row>
    <row r="701" spans="1:12" x14ac:dyDescent="0.2">
      <c r="A701" s="11" t="s">
        <v>830</v>
      </c>
      <c r="B701" s="28">
        <v>43937</v>
      </c>
      <c r="C701" s="13" t="s">
        <v>10</v>
      </c>
      <c r="D701" s="13">
        <v>41</v>
      </c>
      <c r="E701" s="9" t="s">
        <v>4896</v>
      </c>
      <c r="F701" s="20" t="s">
        <v>4908</v>
      </c>
      <c r="G701" t="s">
        <v>4904</v>
      </c>
      <c r="H701" t="str">
        <f>VLOOKUP(E701,suppliers!$A$2:$B$18,2,)</f>
        <v>OTHER</v>
      </c>
      <c r="I701" t="str">
        <f>VLOOKUP(C701,Table_items[],2,FALSE)</f>
        <v>Dexteem Box Plus 100 Tablet</v>
      </c>
      <c r="J701" t="str">
        <f>VLOOKUP(C701,Table_items[],3,FALSE)</f>
        <v>Obat Alergi</v>
      </c>
      <c r="K701" s="23">
        <f>VLOOKUP(C701,Table_items[],4,FALSE)</f>
        <v>25322</v>
      </c>
      <c r="L701" s="23">
        <f>VLOOKUP(C701,Table_items[],5,FALSE)</f>
        <v>25449</v>
      </c>
    </row>
    <row r="702" spans="1:12" x14ac:dyDescent="0.2">
      <c r="A702" s="7" t="s">
        <v>831</v>
      </c>
      <c r="B702" s="27">
        <v>43937</v>
      </c>
      <c r="C702" s="9" t="s">
        <v>16</v>
      </c>
      <c r="D702" s="9">
        <v>3</v>
      </c>
      <c r="E702" s="9" t="s">
        <v>4896</v>
      </c>
      <c r="F702" s="20" t="s">
        <v>4908</v>
      </c>
      <c r="G702" t="s">
        <v>4904</v>
      </c>
      <c r="H702" t="str">
        <f>VLOOKUP(E702,suppliers!$A$2:$B$18,2,)</f>
        <v>OTHER</v>
      </c>
      <c r="I702" t="str">
        <f>VLOOKUP(C702,Table_items[],2,FALSE)</f>
        <v>Ultraflu Box Isi 25 Strip</v>
      </c>
      <c r="J702" t="str">
        <f>VLOOKUP(C702,Table_items[],3,FALSE)</f>
        <v>Obat Batuk &amp; Pilek</v>
      </c>
      <c r="K702" s="23">
        <f>VLOOKUP(C702,Table_items[],4,FALSE)</f>
        <v>72500</v>
      </c>
      <c r="L702" s="23">
        <f>VLOOKUP(C702,Table_items[],5,FALSE)</f>
        <v>73805</v>
      </c>
    </row>
    <row r="703" spans="1:12" x14ac:dyDescent="0.2">
      <c r="A703" s="11" t="s">
        <v>832</v>
      </c>
      <c r="B703" s="28">
        <v>43937</v>
      </c>
      <c r="C703" s="13" t="s">
        <v>30</v>
      </c>
      <c r="D703" s="13">
        <v>86</v>
      </c>
      <c r="E703" s="9" t="s">
        <v>4896</v>
      </c>
      <c r="F703" s="20" t="s">
        <v>4908</v>
      </c>
      <c r="G703" t="s">
        <v>4904</v>
      </c>
      <c r="H703" t="str">
        <f>VLOOKUP(E703,suppliers!$A$2:$B$18,2,)</f>
        <v>OTHER</v>
      </c>
      <c r="I703" t="str">
        <f>VLOOKUP(C703,Table_items[],2,FALSE)</f>
        <v>Koolfever</v>
      </c>
      <c r="J703" t="str">
        <f>VLOOKUP(C703,Table_items[],3,FALSE)</f>
        <v>Obat Sakit Kepala &amp; Demam</v>
      </c>
      <c r="K703" s="23">
        <f>VLOOKUP(C703,Table_items[],4,FALSE)</f>
        <v>7500</v>
      </c>
      <c r="L703" s="23">
        <f>VLOOKUP(C703,Table_items[],5,FALSE)</f>
        <v>7620</v>
      </c>
    </row>
    <row r="704" spans="1:12" x14ac:dyDescent="0.2">
      <c r="A704" s="7" t="s">
        <v>833</v>
      </c>
      <c r="B704" s="27">
        <v>43937</v>
      </c>
      <c r="C704" s="9" t="s">
        <v>20</v>
      </c>
      <c r="D704" s="9">
        <v>13</v>
      </c>
      <c r="E704" s="9" t="s">
        <v>4896</v>
      </c>
      <c r="F704" s="20" t="s">
        <v>4908</v>
      </c>
      <c r="G704" t="s">
        <v>4904</v>
      </c>
      <c r="H704" t="str">
        <f>VLOOKUP(E704,suppliers!$A$2:$B$18,2,)</f>
        <v>OTHER</v>
      </c>
      <c r="I704" t="str">
        <f>VLOOKUP(C704,Table_items[],2,FALSE)</f>
        <v>Carditens</v>
      </c>
      <c r="J704" t="str">
        <f>VLOOKUP(C704,Table_items[],3,FALSE)</f>
        <v>Obat Hipertensi</v>
      </c>
      <c r="K704" s="23">
        <f>VLOOKUP(C704,Table_items[],4,FALSE)</f>
        <v>100000</v>
      </c>
      <c r="L704" s="23">
        <f>VLOOKUP(C704,Table_items[],5,FALSE)</f>
        <v>100900</v>
      </c>
    </row>
    <row r="705" spans="1:12" x14ac:dyDescent="0.2">
      <c r="A705" s="11" t="s">
        <v>834</v>
      </c>
      <c r="B705" s="28">
        <v>43937</v>
      </c>
      <c r="C705" s="13" t="s">
        <v>11</v>
      </c>
      <c r="D705" s="13">
        <v>41</v>
      </c>
      <c r="E705" s="9" t="s">
        <v>4896</v>
      </c>
      <c r="F705" s="20" t="s">
        <v>4908</v>
      </c>
      <c r="G705" t="s">
        <v>4904</v>
      </c>
      <c r="H705" t="str">
        <f>VLOOKUP(E705,suppliers!$A$2:$B$18,2,)</f>
        <v>OTHER</v>
      </c>
      <c r="I705" t="str">
        <f>VLOOKUP(C705,Table_items[],2,FALSE)</f>
        <v>Neozep Forte 1 Strip 4 Tablet</v>
      </c>
      <c r="J705" t="str">
        <f>VLOOKUP(C705,Table_items[],3,FALSE)</f>
        <v>Obat Batuk &amp; Pilek</v>
      </c>
      <c r="K705" s="23">
        <f>VLOOKUP(C705,Table_items[],4,FALSE)</f>
        <v>2324</v>
      </c>
      <c r="L705" s="23">
        <f>VLOOKUP(C705,Table_items[],5,FALSE)</f>
        <v>2338</v>
      </c>
    </row>
    <row r="706" spans="1:12" x14ac:dyDescent="0.2">
      <c r="A706" s="7" t="s">
        <v>835</v>
      </c>
      <c r="B706" s="27">
        <v>43937</v>
      </c>
      <c r="C706" s="9" t="s">
        <v>21</v>
      </c>
      <c r="D706" s="9">
        <v>19</v>
      </c>
      <c r="E706" s="9" t="s">
        <v>4896</v>
      </c>
      <c r="F706" s="20" t="s">
        <v>4908</v>
      </c>
      <c r="G706" t="s">
        <v>4904</v>
      </c>
      <c r="H706" t="str">
        <f>VLOOKUP(E706,suppliers!$A$2:$B$18,2,)</f>
        <v>OTHER</v>
      </c>
      <c r="I706" t="str">
        <f>VLOOKUP(C706,Table_items[],2,FALSE)</f>
        <v>Concor 5MG Strip 10</v>
      </c>
      <c r="J706" t="str">
        <f>VLOOKUP(C706,Table_items[],3,FALSE)</f>
        <v>Obat Hipertensi</v>
      </c>
      <c r="K706" s="23">
        <f>VLOOKUP(C706,Table_items[],4,FALSE)</f>
        <v>102000</v>
      </c>
      <c r="L706" s="23">
        <f>VLOOKUP(C706,Table_items[],5,FALSE)</f>
        <v>103632</v>
      </c>
    </row>
    <row r="707" spans="1:12" x14ac:dyDescent="0.2">
      <c r="A707" s="11" t="s">
        <v>836</v>
      </c>
      <c r="B707" s="28">
        <v>43938</v>
      </c>
      <c r="C707" s="13" t="s">
        <v>12</v>
      </c>
      <c r="D707" s="13">
        <v>37</v>
      </c>
      <c r="E707" s="9" t="s">
        <v>4896</v>
      </c>
      <c r="F707" s="20" t="s">
        <v>4908</v>
      </c>
      <c r="G707" t="s">
        <v>4904</v>
      </c>
      <c r="H707" t="str">
        <f>VLOOKUP(E707,suppliers!$A$2:$B$18,2,)</f>
        <v>OTHER</v>
      </c>
      <c r="I707" t="str">
        <f>VLOOKUP(C707,Table_items[],2,FALSE)</f>
        <v>Decolsen 1 Strip 4 Tablet</v>
      </c>
      <c r="J707" t="str">
        <f>VLOOKUP(C707,Table_items[],3,FALSE)</f>
        <v>Obat Batuk &amp; Pilek</v>
      </c>
      <c r="K707" s="23">
        <f>VLOOKUP(C707,Table_items[],4,FALSE)</f>
        <v>2886</v>
      </c>
      <c r="L707" s="23">
        <f>VLOOKUP(C707,Table_items[],5,FALSE)</f>
        <v>2915</v>
      </c>
    </row>
    <row r="708" spans="1:12" x14ac:dyDescent="0.2">
      <c r="A708" s="7" t="s">
        <v>837</v>
      </c>
      <c r="B708" s="27">
        <v>43938</v>
      </c>
      <c r="C708" s="9" t="s">
        <v>9</v>
      </c>
      <c r="D708" s="9">
        <v>48</v>
      </c>
      <c r="E708" s="9" t="s">
        <v>4896</v>
      </c>
      <c r="F708" s="20" t="s">
        <v>4908</v>
      </c>
      <c r="G708" t="s">
        <v>4904</v>
      </c>
      <c r="H708" t="str">
        <f>VLOOKUP(E708,suppliers!$A$2:$B$18,2,)</f>
        <v>OTHER</v>
      </c>
      <c r="I708" t="str">
        <f>VLOOKUP(C708,Table_items[],2,FALSE)</f>
        <v>Bedak Heroxyn 150 gr</v>
      </c>
      <c r="J708" t="str">
        <f>VLOOKUP(C708,Table_items[],3,FALSE)</f>
        <v>Obat Alergi</v>
      </c>
      <c r="K708" s="23">
        <f>VLOOKUP(C708,Table_items[],4,FALSE)</f>
        <v>16950</v>
      </c>
      <c r="L708" s="23">
        <f>VLOOKUP(C708,Table_items[],5,FALSE)</f>
        <v>17170</v>
      </c>
    </row>
    <row r="709" spans="1:12" x14ac:dyDescent="0.2">
      <c r="A709" s="11" t="s">
        <v>838</v>
      </c>
      <c r="B709" s="28">
        <v>43938</v>
      </c>
      <c r="C709" s="13" t="s">
        <v>38</v>
      </c>
      <c r="D709" s="13">
        <v>15</v>
      </c>
      <c r="E709" s="9" t="s">
        <v>4896</v>
      </c>
      <c r="F709" s="20" t="s">
        <v>4908</v>
      </c>
      <c r="G709" t="s">
        <v>4904</v>
      </c>
      <c r="H709" t="str">
        <f>VLOOKUP(E709,suppliers!$A$2:$B$18,2,)</f>
        <v>OTHER</v>
      </c>
      <c r="I709" t="str">
        <f>VLOOKUP(C709,Table_items[],2,FALSE)</f>
        <v>Sanmol 500 MG 4 Tablet</v>
      </c>
      <c r="J709" t="str">
        <f>VLOOKUP(C709,Table_items[],3,FALSE)</f>
        <v>Obat Sakit Kepala &amp; Demam</v>
      </c>
      <c r="K709" s="23">
        <f>VLOOKUP(C709,Table_items[],4,FALSE)</f>
        <v>1600</v>
      </c>
      <c r="L709" s="23">
        <f>VLOOKUP(C709,Table_items[],5,FALSE)</f>
        <v>1619</v>
      </c>
    </row>
    <row r="710" spans="1:12" x14ac:dyDescent="0.2">
      <c r="A710" s="7" t="s">
        <v>839</v>
      </c>
      <c r="B710" s="27">
        <v>43938</v>
      </c>
      <c r="C710" s="9" t="s">
        <v>10</v>
      </c>
      <c r="D710" s="9">
        <v>67</v>
      </c>
      <c r="E710" s="9" t="s">
        <v>4896</v>
      </c>
      <c r="F710" s="20" t="s">
        <v>4908</v>
      </c>
      <c r="G710" t="s">
        <v>4904</v>
      </c>
      <c r="H710" t="str">
        <f>VLOOKUP(E710,suppliers!$A$2:$B$18,2,)</f>
        <v>OTHER</v>
      </c>
      <c r="I710" t="str">
        <f>VLOOKUP(C710,Table_items[],2,FALSE)</f>
        <v>Dexteem Box Plus 100 Tablet</v>
      </c>
      <c r="J710" t="str">
        <f>VLOOKUP(C710,Table_items[],3,FALSE)</f>
        <v>Obat Alergi</v>
      </c>
      <c r="K710" s="23">
        <f>VLOOKUP(C710,Table_items[],4,FALSE)</f>
        <v>25322</v>
      </c>
      <c r="L710" s="23">
        <f>VLOOKUP(C710,Table_items[],5,FALSE)</f>
        <v>25449</v>
      </c>
    </row>
    <row r="711" spans="1:12" x14ac:dyDescent="0.2">
      <c r="A711" s="11" t="s">
        <v>840</v>
      </c>
      <c r="B711" s="28">
        <v>43938</v>
      </c>
      <c r="C711" s="13" t="s">
        <v>10</v>
      </c>
      <c r="D711" s="13">
        <v>2</v>
      </c>
      <c r="E711" s="9" t="s">
        <v>4896</v>
      </c>
      <c r="F711" s="20" t="s">
        <v>4908</v>
      </c>
      <c r="G711" t="s">
        <v>4904</v>
      </c>
      <c r="H711" t="str">
        <f>VLOOKUP(E711,suppliers!$A$2:$B$18,2,)</f>
        <v>OTHER</v>
      </c>
      <c r="I711" t="str">
        <f>VLOOKUP(C711,Table_items[],2,FALSE)</f>
        <v>Dexteem Box Plus 100 Tablet</v>
      </c>
      <c r="J711" t="str">
        <f>VLOOKUP(C711,Table_items[],3,FALSE)</f>
        <v>Obat Alergi</v>
      </c>
      <c r="K711" s="23">
        <f>VLOOKUP(C711,Table_items[],4,FALSE)</f>
        <v>25322</v>
      </c>
      <c r="L711" s="23">
        <f>VLOOKUP(C711,Table_items[],5,FALSE)</f>
        <v>25449</v>
      </c>
    </row>
    <row r="712" spans="1:12" x14ac:dyDescent="0.2">
      <c r="A712" s="7" t="s">
        <v>841</v>
      </c>
      <c r="B712" s="27">
        <v>43938</v>
      </c>
      <c r="C712" s="9" t="s">
        <v>16</v>
      </c>
      <c r="D712" s="9">
        <v>85</v>
      </c>
      <c r="E712" s="9" t="s">
        <v>4896</v>
      </c>
      <c r="F712" s="20" t="s">
        <v>4908</v>
      </c>
      <c r="G712" t="s">
        <v>4904</v>
      </c>
      <c r="H712" t="str">
        <f>VLOOKUP(E712,suppliers!$A$2:$B$18,2,)</f>
        <v>OTHER</v>
      </c>
      <c r="I712" t="str">
        <f>VLOOKUP(C712,Table_items[],2,FALSE)</f>
        <v>Ultraflu Box Isi 25 Strip</v>
      </c>
      <c r="J712" t="str">
        <f>VLOOKUP(C712,Table_items[],3,FALSE)</f>
        <v>Obat Batuk &amp; Pilek</v>
      </c>
      <c r="K712" s="23">
        <f>VLOOKUP(C712,Table_items[],4,FALSE)</f>
        <v>72500</v>
      </c>
      <c r="L712" s="23">
        <f>VLOOKUP(C712,Table_items[],5,FALSE)</f>
        <v>73805</v>
      </c>
    </row>
    <row r="713" spans="1:12" x14ac:dyDescent="0.2">
      <c r="A713" s="11" t="s">
        <v>842</v>
      </c>
      <c r="B713" s="28">
        <v>43938</v>
      </c>
      <c r="C713" s="13" t="s">
        <v>17</v>
      </c>
      <c r="D713" s="13">
        <v>26</v>
      </c>
      <c r="E713" s="9" t="s">
        <v>4896</v>
      </c>
      <c r="F713" s="20" t="s">
        <v>4908</v>
      </c>
      <c r="G713" t="s">
        <v>4904</v>
      </c>
      <c r="H713" t="str">
        <f>VLOOKUP(E713,suppliers!$A$2:$B$18,2,)</f>
        <v>OTHER</v>
      </c>
      <c r="I713" t="str">
        <f>VLOOKUP(C713,Table_items[],2,FALSE)</f>
        <v>Vicks Inhaler 0.5 mL</v>
      </c>
      <c r="J713" t="str">
        <f>VLOOKUP(C713,Table_items[],3,FALSE)</f>
        <v>Obat Batuk &amp; Pilek</v>
      </c>
      <c r="K713" s="23">
        <f>VLOOKUP(C713,Table_items[],4,FALSE)</f>
        <v>16155</v>
      </c>
      <c r="L713" s="23">
        <f>VLOOKUP(C713,Table_items[],5,FALSE)</f>
        <v>16430</v>
      </c>
    </row>
    <row r="714" spans="1:12" x14ac:dyDescent="0.2">
      <c r="A714" s="7" t="s">
        <v>843</v>
      </c>
      <c r="B714" s="27">
        <v>43938</v>
      </c>
      <c r="C714" s="9" t="s">
        <v>34</v>
      </c>
      <c r="D714" s="9">
        <v>34</v>
      </c>
      <c r="E714" s="9" t="s">
        <v>4896</v>
      </c>
      <c r="F714" s="20" t="s">
        <v>4908</v>
      </c>
      <c r="G714" t="s">
        <v>4904</v>
      </c>
      <c r="H714" t="str">
        <f>VLOOKUP(E714,suppliers!$A$2:$B$18,2,)</f>
        <v>OTHER</v>
      </c>
      <c r="I714" t="str">
        <f>VLOOKUP(C714,Table_items[],2,FALSE)</f>
        <v>Panadol Anak Tablet 1 Strip</v>
      </c>
      <c r="J714" t="str">
        <f>VLOOKUP(C714,Table_items[],3,FALSE)</f>
        <v>Obat Sakit Kepala &amp; Demam</v>
      </c>
      <c r="K714" s="23">
        <f>VLOOKUP(C714,Table_items[],4,FALSE)</f>
        <v>25000</v>
      </c>
      <c r="L714" s="23">
        <f>VLOOKUP(C714,Table_items[],5,FALSE)</f>
        <v>25450</v>
      </c>
    </row>
    <row r="715" spans="1:12" x14ac:dyDescent="0.2">
      <c r="A715" s="11" t="s">
        <v>844</v>
      </c>
      <c r="B715" s="28">
        <v>43939</v>
      </c>
      <c r="C715" s="13" t="s">
        <v>38</v>
      </c>
      <c r="D715" s="13">
        <v>4</v>
      </c>
      <c r="E715" s="9" t="s">
        <v>4896</v>
      </c>
      <c r="F715" s="20" t="s">
        <v>4908</v>
      </c>
      <c r="G715" t="s">
        <v>4904</v>
      </c>
      <c r="H715" t="str">
        <f>VLOOKUP(E715,suppliers!$A$2:$B$18,2,)</f>
        <v>OTHER</v>
      </c>
      <c r="I715" t="str">
        <f>VLOOKUP(C715,Table_items[],2,FALSE)</f>
        <v>Sanmol 500 MG 4 Tablet</v>
      </c>
      <c r="J715" t="str">
        <f>VLOOKUP(C715,Table_items[],3,FALSE)</f>
        <v>Obat Sakit Kepala &amp; Demam</v>
      </c>
      <c r="K715" s="23">
        <f>VLOOKUP(C715,Table_items[],4,FALSE)</f>
        <v>1600</v>
      </c>
      <c r="L715" s="23">
        <f>VLOOKUP(C715,Table_items[],5,FALSE)</f>
        <v>1619</v>
      </c>
    </row>
    <row r="716" spans="1:12" x14ac:dyDescent="0.2">
      <c r="A716" s="7" t="s">
        <v>845</v>
      </c>
      <c r="B716" s="27">
        <v>43939</v>
      </c>
      <c r="C716" s="9" t="s">
        <v>41</v>
      </c>
      <c r="D716" s="9">
        <v>44</v>
      </c>
      <c r="E716" s="9" t="s">
        <v>4896</v>
      </c>
      <c r="F716" s="20" t="s">
        <v>4908</v>
      </c>
      <c r="G716" t="s">
        <v>4904</v>
      </c>
      <c r="H716" t="str">
        <f>VLOOKUP(E716,suppliers!$A$2:$B$18,2,)</f>
        <v>OTHER</v>
      </c>
      <c r="I716" t="str">
        <f>VLOOKUP(C716,Table_items[],2,FALSE)</f>
        <v>Otilon Ear Drops 8 mL</v>
      </c>
      <c r="J716" t="str">
        <f>VLOOKUP(C716,Table_items[],3,FALSE)</f>
        <v>Obat Telinga</v>
      </c>
      <c r="K716" s="23">
        <f>VLOOKUP(C716,Table_items[],4,FALSE)</f>
        <v>55000</v>
      </c>
      <c r="L716" s="23">
        <f>VLOOKUP(C716,Table_items[],5,FALSE)</f>
        <v>55935</v>
      </c>
    </row>
    <row r="717" spans="1:12" x14ac:dyDescent="0.2">
      <c r="A717" s="11" t="s">
        <v>846</v>
      </c>
      <c r="B717" s="28">
        <v>43939</v>
      </c>
      <c r="C717" s="13" t="s">
        <v>36</v>
      </c>
      <c r="D717" s="13">
        <v>8</v>
      </c>
      <c r="E717" s="9" t="s">
        <v>4896</v>
      </c>
      <c r="F717" s="20" t="s">
        <v>4908</v>
      </c>
      <c r="G717" t="s">
        <v>4904</v>
      </c>
      <c r="H717" t="str">
        <f>VLOOKUP(E717,suppliers!$A$2:$B$18,2,)</f>
        <v>OTHER</v>
      </c>
      <c r="I717" t="str">
        <f>VLOOKUP(C717,Table_items[],2,FALSE)</f>
        <v>Sanmol Paracetamol</v>
      </c>
      <c r="J717" t="str">
        <f>VLOOKUP(C717,Table_items[],3,FALSE)</f>
        <v>Obat Sakit Kepala &amp; Demam</v>
      </c>
      <c r="K717" s="23">
        <f>VLOOKUP(C717,Table_items[],4,FALSE)</f>
        <v>16100</v>
      </c>
      <c r="L717" s="23">
        <f>VLOOKUP(C717,Table_items[],5,FALSE)</f>
        <v>16261</v>
      </c>
    </row>
    <row r="718" spans="1:12" x14ac:dyDescent="0.2">
      <c r="A718" s="7" t="s">
        <v>847</v>
      </c>
      <c r="B718" s="27">
        <v>43939</v>
      </c>
      <c r="C718" s="9" t="s">
        <v>20</v>
      </c>
      <c r="D718" s="9">
        <v>6</v>
      </c>
      <c r="E718" s="9" t="s">
        <v>4896</v>
      </c>
      <c r="F718" s="20" t="s">
        <v>4908</v>
      </c>
      <c r="G718" t="s">
        <v>4904</v>
      </c>
      <c r="H718" t="str">
        <f>VLOOKUP(E718,suppliers!$A$2:$B$18,2,)</f>
        <v>OTHER</v>
      </c>
      <c r="I718" t="str">
        <f>VLOOKUP(C718,Table_items[],2,FALSE)</f>
        <v>Carditens</v>
      </c>
      <c r="J718" t="str">
        <f>VLOOKUP(C718,Table_items[],3,FALSE)</f>
        <v>Obat Hipertensi</v>
      </c>
      <c r="K718" s="23">
        <f>VLOOKUP(C718,Table_items[],4,FALSE)</f>
        <v>100000</v>
      </c>
      <c r="L718" s="23">
        <f>VLOOKUP(C718,Table_items[],5,FALSE)</f>
        <v>100900</v>
      </c>
    </row>
    <row r="719" spans="1:12" x14ac:dyDescent="0.2">
      <c r="A719" s="11" t="s">
        <v>848</v>
      </c>
      <c r="B719" s="28">
        <v>43939</v>
      </c>
      <c r="C719" s="13" t="s">
        <v>8</v>
      </c>
      <c r="D719" s="13">
        <v>12</v>
      </c>
      <c r="E719" s="9" t="s">
        <v>4896</v>
      </c>
      <c r="F719" s="20" t="s">
        <v>4908</v>
      </c>
      <c r="G719" t="s">
        <v>4904</v>
      </c>
      <c r="H719" t="str">
        <f>VLOOKUP(E719,suppliers!$A$2:$B$18,2,)</f>
        <v>OTHER</v>
      </c>
      <c r="I719" t="str">
        <f>VLOOKUP(C719,Table_items[],2,FALSE)</f>
        <v>Bisoprolol Ogb Dexa</v>
      </c>
      <c r="J719" t="str">
        <f>VLOOKUP(C719,Table_items[],3,FALSE)</f>
        <v>Obat Alergi</v>
      </c>
      <c r="K719" s="23">
        <f>VLOOKUP(C719,Table_items[],4,FALSE)</f>
        <v>10000</v>
      </c>
      <c r="L719" s="23">
        <f>VLOOKUP(C719,Table_items[],5,FALSE)</f>
        <v>10180</v>
      </c>
    </row>
    <row r="720" spans="1:12" x14ac:dyDescent="0.2">
      <c r="A720" s="7" t="s">
        <v>849</v>
      </c>
      <c r="B720" s="27">
        <v>43939</v>
      </c>
      <c r="C720" s="9" t="s">
        <v>14</v>
      </c>
      <c r="D720" s="9">
        <v>2</v>
      </c>
      <c r="E720" s="9" t="s">
        <v>4896</v>
      </c>
      <c r="F720" s="20" t="s">
        <v>4908</v>
      </c>
      <c r="G720" t="s">
        <v>4904</v>
      </c>
      <c r="H720" t="str">
        <f>VLOOKUP(E720,suppliers!$A$2:$B$18,2,)</f>
        <v>OTHER</v>
      </c>
      <c r="I720" t="str">
        <f>VLOOKUP(C720,Table_items[],2,FALSE)</f>
        <v>Lo Han Kuo Infusion 12</v>
      </c>
      <c r="J720" t="str">
        <f>VLOOKUP(C720,Table_items[],3,FALSE)</f>
        <v>Obat Batuk &amp; Pilek</v>
      </c>
      <c r="K720" s="23">
        <f>VLOOKUP(C720,Table_items[],4,FALSE)</f>
        <v>23869</v>
      </c>
      <c r="L720" s="23">
        <f>VLOOKUP(C720,Table_items[],5,FALSE)</f>
        <v>24179</v>
      </c>
    </row>
    <row r="721" spans="1:12" x14ac:dyDescent="0.2">
      <c r="A721" s="11" t="s">
        <v>850</v>
      </c>
      <c r="B721" s="28">
        <v>43939</v>
      </c>
      <c r="C721" s="13" t="s">
        <v>23</v>
      </c>
      <c r="D721" s="13">
        <v>12</v>
      </c>
      <c r="E721" s="9" t="s">
        <v>4896</v>
      </c>
      <c r="F721" s="20" t="s">
        <v>4908</v>
      </c>
      <c r="G721" t="s">
        <v>4904</v>
      </c>
      <c r="H721" t="str">
        <f>VLOOKUP(E721,suppliers!$A$2:$B$18,2,)</f>
        <v>OTHER</v>
      </c>
      <c r="I721" t="str">
        <f>VLOOKUP(C721,Table_items[],2,FALSE)</f>
        <v>Amlodipine Besilate</v>
      </c>
      <c r="J721" t="str">
        <f>VLOOKUP(C721,Table_items[],3,FALSE)</f>
        <v>Obat Hipertensi</v>
      </c>
      <c r="K721" s="23">
        <f>VLOOKUP(C721,Table_items[],4,FALSE)</f>
        <v>7467</v>
      </c>
      <c r="L721" s="23">
        <f>VLOOKUP(C721,Table_items[],5,FALSE)</f>
        <v>7504</v>
      </c>
    </row>
    <row r="722" spans="1:12" x14ac:dyDescent="0.2">
      <c r="A722" s="7" t="s">
        <v>851</v>
      </c>
      <c r="B722" s="27">
        <v>43940</v>
      </c>
      <c r="C722" s="9" t="s">
        <v>24</v>
      </c>
      <c r="D722" s="9">
        <v>16</v>
      </c>
      <c r="E722" s="9" t="s">
        <v>4896</v>
      </c>
      <c r="F722" s="20" t="s">
        <v>4908</v>
      </c>
      <c r="G722" t="s">
        <v>4904</v>
      </c>
      <c r="H722" t="str">
        <f>VLOOKUP(E722,suppliers!$A$2:$B$18,2,)</f>
        <v>OTHER</v>
      </c>
      <c r="I722" t="str">
        <f>VLOOKUP(C722,Table_items[],2,FALSE)</f>
        <v>Irbesartan</v>
      </c>
      <c r="J722" t="str">
        <f>VLOOKUP(C722,Table_items[],3,FALSE)</f>
        <v>Obat Hipertensi</v>
      </c>
      <c r="K722" s="23">
        <f>VLOOKUP(C722,Table_items[],4,FALSE)</f>
        <v>108794</v>
      </c>
      <c r="L722" s="23">
        <f>VLOOKUP(C722,Table_items[],5,FALSE)</f>
        <v>109447</v>
      </c>
    </row>
    <row r="723" spans="1:12" x14ac:dyDescent="0.2">
      <c r="A723" s="11" t="s">
        <v>852</v>
      </c>
      <c r="B723" s="28">
        <v>43940</v>
      </c>
      <c r="C723" s="13" t="s">
        <v>10</v>
      </c>
      <c r="D723" s="13">
        <v>95</v>
      </c>
      <c r="E723" s="9" t="s">
        <v>4896</v>
      </c>
      <c r="F723" s="20" t="s">
        <v>4908</v>
      </c>
      <c r="G723" t="s">
        <v>4904</v>
      </c>
      <c r="H723" t="str">
        <f>VLOOKUP(E723,suppliers!$A$2:$B$18,2,)</f>
        <v>OTHER</v>
      </c>
      <c r="I723" t="str">
        <f>VLOOKUP(C723,Table_items[],2,FALSE)</f>
        <v>Dexteem Box Plus 100 Tablet</v>
      </c>
      <c r="J723" t="str">
        <f>VLOOKUP(C723,Table_items[],3,FALSE)</f>
        <v>Obat Alergi</v>
      </c>
      <c r="K723" s="23">
        <f>VLOOKUP(C723,Table_items[],4,FALSE)</f>
        <v>25322</v>
      </c>
      <c r="L723" s="23">
        <f>VLOOKUP(C723,Table_items[],5,FALSE)</f>
        <v>25449</v>
      </c>
    </row>
    <row r="724" spans="1:12" x14ac:dyDescent="0.2">
      <c r="A724" s="7" t="s">
        <v>853</v>
      </c>
      <c r="B724" s="27">
        <v>43940</v>
      </c>
      <c r="C724" s="9" t="s">
        <v>30</v>
      </c>
      <c r="D724" s="9">
        <v>16</v>
      </c>
      <c r="E724" s="9" t="s">
        <v>4896</v>
      </c>
      <c r="F724" s="20" t="s">
        <v>4908</v>
      </c>
      <c r="G724" t="s">
        <v>4904</v>
      </c>
      <c r="H724" t="str">
        <f>VLOOKUP(E724,suppliers!$A$2:$B$18,2,)</f>
        <v>OTHER</v>
      </c>
      <c r="I724" t="str">
        <f>VLOOKUP(C724,Table_items[],2,FALSE)</f>
        <v>Koolfever</v>
      </c>
      <c r="J724" t="str">
        <f>VLOOKUP(C724,Table_items[],3,FALSE)</f>
        <v>Obat Sakit Kepala &amp; Demam</v>
      </c>
      <c r="K724" s="23">
        <f>VLOOKUP(C724,Table_items[],4,FALSE)</f>
        <v>7500</v>
      </c>
      <c r="L724" s="23">
        <f>VLOOKUP(C724,Table_items[],5,FALSE)</f>
        <v>7620</v>
      </c>
    </row>
    <row r="725" spans="1:12" x14ac:dyDescent="0.2">
      <c r="A725" s="11" t="s">
        <v>854</v>
      </c>
      <c r="B725" s="28">
        <v>43941</v>
      </c>
      <c r="C725" s="13" t="s">
        <v>12</v>
      </c>
      <c r="D725" s="13">
        <v>23</v>
      </c>
      <c r="E725" s="9" t="s">
        <v>4896</v>
      </c>
      <c r="F725" s="20" t="s">
        <v>4908</v>
      </c>
      <c r="G725" t="s">
        <v>4904</v>
      </c>
      <c r="H725" t="str">
        <f>VLOOKUP(E725,suppliers!$A$2:$B$18,2,)</f>
        <v>OTHER</v>
      </c>
      <c r="I725" t="str">
        <f>VLOOKUP(C725,Table_items[],2,FALSE)</f>
        <v>Decolsen 1 Strip 4 Tablet</v>
      </c>
      <c r="J725" t="str">
        <f>VLOOKUP(C725,Table_items[],3,FALSE)</f>
        <v>Obat Batuk &amp; Pilek</v>
      </c>
      <c r="K725" s="23">
        <f>VLOOKUP(C725,Table_items[],4,FALSE)</f>
        <v>2886</v>
      </c>
      <c r="L725" s="23">
        <f>VLOOKUP(C725,Table_items[],5,FALSE)</f>
        <v>2915</v>
      </c>
    </row>
    <row r="726" spans="1:12" x14ac:dyDescent="0.2">
      <c r="A726" s="7" t="s">
        <v>855</v>
      </c>
      <c r="B726" s="27">
        <v>43941</v>
      </c>
      <c r="C726" s="9" t="s">
        <v>10</v>
      </c>
      <c r="D726" s="9">
        <v>24</v>
      </c>
      <c r="E726" s="9" t="s">
        <v>4896</v>
      </c>
      <c r="F726" s="20" t="s">
        <v>4908</v>
      </c>
      <c r="G726" t="s">
        <v>4904</v>
      </c>
      <c r="H726" t="str">
        <f>VLOOKUP(E726,suppliers!$A$2:$B$18,2,)</f>
        <v>OTHER</v>
      </c>
      <c r="I726" t="str">
        <f>VLOOKUP(C726,Table_items[],2,FALSE)</f>
        <v>Dexteem Box Plus 100 Tablet</v>
      </c>
      <c r="J726" t="str">
        <f>VLOOKUP(C726,Table_items[],3,FALSE)</f>
        <v>Obat Alergi</v>
      </c>
      <c r="K726" s="23">
        <f>VLOOKUP(C726,Table_items[],4,FALSE)</f>
        <v>25322</v>
      </c>
      <c r="L726" s="23">
        <f>VLOOKUP(C726,Table_items[],5,FALSE)</f>
        <v>25449</v>
      </c>
    </row>
    <row r="727" spans="1:12" x14ac:dyDescent="0.2">
      <c r="A727" s="11" t="s">
        <v>856</v>
      </c>
      <c r="B727" s="28">
        <v>43941</v>
      </c>
      <c r="C727" s="13" t="s">
        <v>36</v>
      </c>
      <c r="D727" s="13">
        <v>36</v>
      </c>
      <c r="E727" s="9" t="s">
        <v>4896</v>
      </c>
      <c r="F727" s="20" t="s">
        <v>4908</v>
      </c>
      <c r="G727" t="s">
        <v>4904</v>
      </c>
      <c r="H727" t="str">
        <f>VLOOKUP(E727,suppliers!$A$2:$B$18,2,)</f>
        <v>OTHER</v>
      </c>
      <c r="I727" t="str">
        <f>VLOOKUP(C727,Table_items[],2,FALSE)</f>
        <v>Sanmol Paracetamol</v>
      </c>
      <c r="J727" t="str">
        <f>VLOOKUP(C727,Table_items[],3,FALSE)</f>
        <v>Obat Sakit Kepala &amp; Demam</v>
      </c>
      <c r="K727" s="23">
        <f>VLOOKUP(C727,Table_items[],4,FALSE)</f>
        <v>16100</v>
      </c>
      <c r="L727" s="23">
        <f>VLOOKUP(C727,Table_items[],5,FALSE)</f>
        <v>16261</v>
      </c>
    </row>
    <row r="728" spans="1:12" x14ac:dyDescent="0.2">
      <c r="A728" s="7" t="s">
        <v>857</v>
      </c>
      <c r="B728" s="27">
        <v>43941</v>
      </c>
      <c r="C728" s="9" t="s">
        <v>18</v>
      </c>
      <c r="D728" s="9">
        <v>7</v>
      </c>
      <c r="E728" s="9" t="s">
        <v>4896</v>
      </c>
      <c r="F728" s="20" t="s">
        <v>4908</v>
      </c>
      <c r="G728" t="s">
        <v>4904</v>
      </c>
      <c r="H728" t="str">
        <f>VLOOKUP(E728,suppliers!$A$2:$B$18,2,)</f>
        <v>OTHER</v>
      </c>
      <c r="I728" t="str">
        <f>VLOOKUP(C728,Table_items[],2,FALSE)</f>
        <v>Konidin 4 Tablet</v>
      </c>
      <c r="J728" t="str">
        <f>VLOOKUP(C728,Table_items[],3,FALSE)</f>
        <v>Obat Batuk &amp; Pilek</v>
      </c>
      <c r="K728" s="23">
        <f>VLOOKUP(C728,Table_items[],4,FALSE)</f>
        <v>2460</v>
      </c>
      <c r="L728" s="23">
        <f>VLOOKUP(C728,Table_items[],5,FALSE)</f>
        <v>2490</v>
      </c>
    </row>
    <row r="729" spans="1:12" x14ac:dyDescent="0.2">
      <c r="A729" s="11" t="s">
        <v>858</v>
      </c>
      <c r="B729" s="28">
        <v>43942</v>
      </c>
      <c r="C729" s="13" t="s">
        <v>12</v>
      </c>
      <c r="D729" s="13">
        <v>52</v>
      </c>
      <c r="E729" s="9" t="s">
        <v>4896</v>
      </c>
      <c r="F729" s="20" t="s">
        <v>4908</v>
      </c>
      <c r="G729" t="s">
        <v>4904</v>
      </c>
      <c r="H729" t="str">
        <f>VLOOKUP(E729,suppliers!$A$2:$B$18,2,)</f>
        <v>OTHER</v>
      </c>
      <c r="I729" t="str">
        <f>VLOOKUP(C729,Table_items[],2,FALSE)</f>
        <v>Decolsen 1 Strip 4 Tablet</v>
      </c>
      <c r="J729" t="str">
        <f>VLOOKUP(C729,Table_items[],3,FALSE)</f>
        <v>Obat Batuk &amp; Pilek</v>
      </c>
      <c r="K729" s="23">
        <f>VLOOKUP(C729,Table_items[],4,FALSE)</f>
        <v>2886</v>
      </c>
      <c r="L729" s="23">
        <f>VLOOKUP(C729,Table_items[],5,FALSE)</f>
        <v>2915</v>
      </c>
    </row>
    <row r="730" spans="1:12" x14ac:dyDescent="0.2">
      <c r="A730" s="7" t="s">
        <v>859</v>
      </c>
      <c r="B730" s="27">
        <v>43942</v>
      </c>
      <c r="C730" s="9" t="s">
        <v>40</v>
      </c>
      <c r="D730" s="9">
        <v>83</v>
      </c>
      <c r="E730" s="9" t="s">
        <v>4896</v>
      </c>
      <c r="F730" s="20" t="s">
        <v>4908</v>
      </c>
      <c r="G730" t="s">
        <v>4904</v>
      </c>
      <c r="H730" t="str">
        <f>VLOOKUP(E730,suppliers!$A$2:$B$18,2,)</f>
        <v>OTHER</v>
      </c>
      <c r="I730" t="str">
        <f>VLOOKUP(C730,Table_items[],2,FALSE)</f>
        <v>Paramex Tablet / Obat</v>
      </c>
      <c r="J730" t="str">
        <f>VLOOKUP(C730,Table_items[],3,FALSE)</f>
        <v>Obat Sakit Kepala &amp; Demam</v>
      </c>
      <c r="K730" s="23">
        <f>VLOOKUP(C730,Table_items[],4,FALSE)</f>
        <v>2560</v>
      </c>
      <c r="L730" s="23">
        <f>VLOOKUP(C730,Table_items[],5,FALSE)</f>
        <v>2586</v>
      </c>
    </row>
    <row r="731" spans="1:12" x14ac:dyDescent="0.2">
      <c r="A731" s="11" t="s">
        <v>860</v>
      </c>
      <c r="B731" s="28">
        <v>43942</v>
      </c>
      <c r="C731" s="13" t="s">
        <v>20</v>
      </c>
      <c r="D731" s="13">
        <v>25</v>
      </c>
      <c r="E731" s="9" t="s">
        <v>4896</v>
      </c>
      <c r="F731" s="20" t="s">
        <v>4908</v>
      </c>
      <c r="G731" t="s">
        <v>4904</v>
      </c>
      <c r="H731" t="str">
        <f>VLOOKUP(E731,suppliers!$A$2:$B$18,2,)</f>
        <v>OTHER</v>
      </c>
      <c r="I731" t="str">
        <f>VLOOKUP(C731,Table_items[],2,FALSE)</f>
        <v>Carditens</v>
      </c>
      <c r="J731" t="str">
        <f>VLOOKUP(C731,Table_items[],3,FALSE)</f>
        <v>Obat Hipertensi</v>
      </c>
      <c r="K731" s="23">
        <f>VLOOKUP(C731,Table_items[],4,FALSE)</f>
        <v>100000</v>
      </c>
      <c r="L731" s="23">
        <f>VLOOKUP(C731,Table_items[],5,FALSE)</f>
        <v>100900</v>
      </c>
    </row>
    <row r="732" spans="1:12" x14ac:dyDescent="0.2">
      <c r="A732" s="7" t="s">
        <v>861</v>
      </c>
      <c r="B732" s="27">
        <v>43942</v>
      </c>
      <c r="C732" s="9" t="s">
        <v>7</v>
      </c>
      <c r="D732" s="9">
        <v>261</v>
      </c>
      <c r="E732" s="9" t="s">
        <v>4896</v>
      </c>
      <c r="F732" s="20" t="s">
        <v>4908</v>
      </c>
      <c r="G732" t="s">
        <v>4904</v>
      </c>
      <c r="H732" t="str">
        <f>VLOOKUP(E732,suppliers!$A$2:$B$18,2,)</f>
        <v>OTHER</v>
      </c>
      <c r="I732" t="str">
        <f>VLOOKUP(C732,Table_items[],2,FALSE)</f>
        <v>Acetylcysteine Mahakam 200 mg</v>
      </c>
      <c r="J732" t="str">
        <f>VLOOKUP(C732,Table_items[],3,FALSE)</f>
        <v>Obat Alergi</v>
      </c>
      <c r="K732" s="23">
        <f>VLOOKUP(C732,Table_items[],4,FALSE)</f>
        <v>33000</v>
      </c>
      <c r="L732" s="23">
        <f>VLOOKUP(C732,Table_items[],5,FALSE)</f>
        <v>33330</v>
      </c>
    </row>
    <row r="733" spans="1:12" x14ac:dyDescent="0.2">
      <c r="A733" s="11" t="s">
        <v>862</v>
      </c>
      <c r="B733" s="28">
        <v>43942</v>
      </c>
      <c r="C733" s="13" t="s">
        <v>21</v>
      </c>
      <c r="D733" s="13">
        <v>2</v>
      </c>
      <c r="E733" s="9" t="s">
        <v>4896</v>
      </c>
      <c r="F733" s="20" t="s">
        <v>4908</v>
      </c>
      <c r="G733" t="s">
        <v>4904</v>
      </c>
      <c r="H733" t="str">
        <f>VLOOKUP(E733,suppliers!$A$2:$B$18,2,)</f>
        <v>OTHER</v>
      </c>
      <c r="I733" t="str">
        <f>VLOOKUP(C733,Table_items[],2,FALSE)</f>
        <v>Concor 5MG Strip 10</v>
      </c>
      <c r="J733" t="str">
        <f>VLOOKUP(C733,Table_items[],3,FALSE)</f>
        <v>Obat Hipertensi</v>
      </c>
      <c r="K733" s="23">
        <f>VLOOKUP(C733,Table_items[],4,FALSE)</f>
        <v>102000</v>
      </c>
      <c r="L733" s="23">
        <f>VLOOKUP(C733,Table_items[],5,FALSE)</f>
        <v>103632</v>
      </c>
    </row>
    <row r="734" spans="1:12" x14ac:dyDescent="0.2">
      <c r="A734" s="7" t="s">
        <v>863</v>
      </c>
      <c r="B734" s="27">
        <v>43943</v>
      </c>
      <c r="C734" s="9" t="s">
        <v>12</v>
      </c>
      <c r="D734" s="9">
        <v>61</v>
      </c>
      <c r="E734" s="9" t="s">
        <v>4896</v>
      </c>
      <c r="F734" s="20" t="s">
        <v>4908</v>
      </c>
      <c r="G734" t="s">
        <v>4904</v>
      </c>
      <c r="H734" t="str">
        <f>VLOOKUP(E734,suppliers!$A$2:$B$18,2,)</f>
        <v>OTHER</v>
      </c>
      <c r="I734" t="str">
        <f>VLOOKUP(C734,Table_items[],2,FALSE)</f>
        <v>Decolsen 1 Strip 4 Tablet</v>
      </c>
      <c r="J734" t="str">
        <f>VLOOKUP(C734,Table_items[],3,FALSE)</f>
        <v>Obat Batuk &amp; Pilek</v>
      </c>
      <c r="K734" s="23">
        <f>VLOOKUP(C734,Table_items[],4,FALSE)</f>
        <v>2886</v>
      </c>
      <c r="L734" s="23">
        <f>VLOOKUP(C734,Table_items[],5,FALSE)</f>
        <v>2915</v>
      </c>
    </row>
    <row r="735" spans="1:12" x14ac:dyDescent="0.2">
      <c r="A735" s="11" t="s">
        <v>864</v>
      </c>
      <c r="B735" s="28">
        <v>43943</v>
      </c>
      <c r="C735" s="13" t="s">
        <v>37</v>
      </c>
      <c r="D735" s="13">
        <v>42</v>
      </c>
      <c r="E735" s="9" t="s">
        <v>4896</v>
      </c>
      <c r="F735" s="20" t="s">
        <v>4908</v>
      </c>
      <c r="G735" t="s">
        <v>4904</v>
      </c>
      <c r="H735" t="str">
        <f>VLOOKUP(E735,suppliers!$A$2:$B$18,2,)</f>
        <v>OTHER</v>
      </c>
      <c r="I735" t="str">
        <f>VLOOKUP(C735,Table_items[],2,FALSE)</f>
        <v>Bodrex Extra</v>
      </c>
      <c r="J735" t="str">
        <f>VLOOKUP(C735,Table_items[],3,FALSE)</f>
        <v>Obat Sakit Kepala &amp; Demam</v>
      </c>
      <c r="K735" s="23">
        <f>VLOOKUP(C735,Table_items[],4,FALSE)</f>
        <v>50788</v>
      </c>
      <c r="L735" s="23">
        <f>VLOOKUP(C735,Table_items[],5,FALSE)</f>
        <v>51753</v>
      </c>
    </row>
    <row r="736" spans="1:12" x14ac:dyDescent="0.2">
      <c r="A736" s="7" t="s">
        <v>865</v>
      </c>
      <c r="B736" s="27">
        <v>43943</v>
      </c>
      <c r="C736" s="9" t="s">
        <v>9</v>
      </c>
      <c r="D736" s="9">
        <v>78</v>
      </c>
      <c r="E736" s="9" t="s">
        <v>4896</v>
      </c>
      <c r="F736" s="20" t="s">
        <v>4908</v>
      </c>
      <c r="G736" t="s">
        <v>4904</v>
      </c>
      <c r="H736" t="str">
        <f>VLOOKUP(E736,suppliers!$A$2:$B$18,2,)</f>
        <v>OTHER</v>
      </c>
      <c r="I736" t="str">
        <f>VLOOKUP(C736,Table_items[],2,FALSE)</f>
        <v>Bedak Heroxyn 150 gr</v>
      </c>
      <c r="J736" t="str">
        <f>VLOOKUP(C736,Table_items[],3,FALSE)</f>
        <v>Obat Alergi</v>
      </c>
      <c r="K736" s="23">
        <f>VLOOKUP(C736,Table_items[],4,FALSE)</f>
        <v>16950</v>
      </c>
      <c r="L736" s="23">
        <f>VLOOKUP(C736,Table_items[],5,FALSE)</f>
        <v>17170</v>
      </c>
    </row>
    <row r="737" spans="1:12" x14ac:dyDescent="0.2">
      <c r="A737" s="11" t="s">
        <v>866</v>
      </c>
      <c r="B737" s="28">
        <v>43943</v>
      </c>
      <c r="C737" s="13" t="s">
        <v>9</v>
      </c>
      <c r="D737" s="13">
        <v>79</v>
      </c>
      <c r="E737" s="9" t="s">
        <v>4896</v>
      </c>
      <c r="F737" s="20" t="s">
        <v>4908</v>
      </c>
      <c r="G737" t="s">
        <v>4904</v>
      </c>
      <c r="H737" t="str">
        <f>VLOOKUP(E737,suppliers!$A$2:$B$18,2,)</f>
        <v>OTHER</v>
      </c>
      <c r="I737" t="str">
        <f>VLOOKUP(C737,Table_items[],2,FALSE)</f>
        <v>Bedak Heroxyn 150 gr</v>
      </c>
      <c r="J737" t="str">
        <f>VLOOKUP(C737,Table_items[],3,FALSE)</f>
        <v>Obat Alergi</v>
      </c>
      <c r="K737" s="23">
        <f>VLOOKUP(C737,Table_items[],4,FALSE)</f>
        <v>16950</v>
      </c>
      <c r="L737" s="23">
        <f>VLOOKUP(C737,Table_items[],5,FALSE)</f>
        <v>17170</v>
      </c>
    </row>
    <row r="738" spans="1:12" x14ac:dyDescent="0.2">
      <c r="A738" s="7" t="s">
        <v>867</v>
      </c>
      <c r="B738" s="27">
        <v>43943</v>
      </c>
      <c r="C738" s="9" t="s">
        <v>41</v>
      </c>
      <c r="D738" s="9">
        <v>33</v>
      </c>
      <c r="E738" s="9" t="s">
        <v>4896</v>
      </c>
      <c r="F738" s="20" t="s">
        <v>4908</v>
      </c>
      <c r="G738" t="s">
        <v>4904</v>
      </c>
      <c r="H738" t="str">
        <f>VLOOKUP(E738,suppliers!$A$2:$B$18,2,)</f>
        <v>OTHER</v>
      </c>
      <c r="I738" t="str">
        <f>VLOOKUP(C738,Table_items[],2,FALSE)</f>
        <v>Otilon Ear Drops 8 mL</v>
      </c>
      <c r="J738" t="str">
        <f>VLOOKUP(C738,Table_items[],3,FALSE)</f>
        <v>Obat Telinga</v>
      </c>
      <c r="K738" s="23">
        <f>VLOOKUP(C738,Table_items[],4,FALSE)</f>
        <v>55000</v>
      </c>
      <c r="L738" s="23">
        <f>VLOOKUP(C738,Table_items[],5,FALSE)</f>
        <v>55935</v>
      </c>
    </row>
    <row r="739" spans="1:12" x14ac:dyDescent="0.2">
      <c r="A739" s="11" t="s">
        <v>868</v>
      </c>
      <c r="B739" s="28">
        <v>43943</v>
      </c>
      <c r="C739" s="13" t="s">
        <v>16</v>
      </c>
      <c r="D739" s="13">
        <v>2</v>
      </c>
      <c r="E739" s="9" t="s">
        <v>4896</v>
      </c>
      <c r="F739" s="20" t="s">
        <v>4908</v>
      </c>
      <c r="G739" t="s">
        <v>4904</v>
      </c>
      <c r="H739" t="str">
        <f>VLOOKUP(E739,suppliers!$A$2:$B$18,2,)</f>
        <v>OTHER</v>
      </c>
      <c r="I739" t="str">
        <f>VLOOKUP(C739,Table_items[],2,FALSE)</f>
        <v>Ultraflu Box Isi 25 Strip</v>
      </c>
      <c r="J739" t="str">
        <f>VLOOKUP(C739,Table_items[],3,FALSE)</f>
        <v>Obat Batuk &amp; Pilek</v>
      </c>
      <c r="K739" s="23">
        <f>VLOOKUP(C739,Table_items[],4,FALSE)</f>
        <v>72500</v>
      </c>
      <c r="L739" s="23">
        <f>VLOOKUP(C739,Table_items[],5,FALSE)</f>
        <v>73805</v>
      </c>
    </row>
    <row r="740" spans="1:12" x14ac:dyDescent="0.2">
      <c r="A740" s="7" t="s">
        <v>869</v>
      </c>
      <c r="B740" s="27">
        <v>43943</v>
      </c>
      <c r="C740" s="9" t="s">
        <v>35</v>
      </c>
      <c r="D740" s="9">
        <v>45</v>
      </c>
      <c r="E740" s="9" t="s">
        <v>4896</v>
      </c>
      <c r="F740" s="20" t="s">
        <v>4908</v>
      </c>
      <c r="G740" t="s">
        <v>4904</v>
      </c>
      <c r="H740" t="str">
        <f>VLOOKUP(E740,suppliers!$A$2:$B$18,2,)</f>
        <v>OTHER</v>
      </c>
      <c r="I740" t="str">
        <f>VLOOKUP(C740,Table_items[],2,FALSE)</f>
        <v>Proris Ibuprofen</v>
      </c>
      <c r="J740" t="str">
        <f>VLOOKUP(C740,Table_items[],3,FALSE)</f>
        <v>Obat Sakit Kepala &amp; Demam</v>
      </c>
      <c r="K740" s="23">
        <f>VLOOKUP(C740,Table_items[],4,FALSE)</f>
        <v>25000</v>
      </c>
      <c r="L740" s="23">
        <f>VLOOKUP(C740,Table_items[],5,FALSE)</f>
        <v>25275</v>
      </c>
    </row>
    <row r="741" spans="1:12" x14ac:dyDescent="0.2">
      <c r="A741" s="11" t="s">
        <v>870</v>
      </c>
      <c r="B741" s="28">
        <v>43943</v>
      </c>
      <c r="C741" s="13" t="s">
        <v>11</v>
      </c>
      <c r="D741" s="13">
        <v>20</v>
      </c>
      <c r="E741" s="9" t="s">
        <v>4896</v>
      </c>
      <c r="F741" s="20" t="s">
        <v>4908</v>
      </c>
      <c r="G741" t="s">
        <v>4904</v>
      </c>
      <c r="H741" t="str">
        <f>VLOOKUP(E741,suppliers!$A$2:$B$18,2,)</f>
        <v>OTHER</v>
      </c>
      <c r="I741" t="str">
        <f>VLOOKUP(C741,Table_items[],2,FALSE)</f>
        <v>Neozep Forte 1 Strip 4 Tablet</v>
      </c>
      <c r="J741" t="str">
        <f>VLOOKUP(C741,Table_items[],3,FALSE)</f>
        <v>Obat Batuk &amp; Pilek</v>
      </c>
      <c r="K741" s="23">
        <f>VLOOKUP(C741,Table_items[],4,FALSE)</f>
        <v>2324</v>
      </c>
      <c r="L741" s="23">
        <f>VLOOKUP(C741,Table_items[],5,FALSE)</f>
        <v>2338</v>
      </c>
    </row>
    <row r="742" spans="1:12" x14ac:dyDescent="0.2">
      <c r="A742" s="7" t="s">
        <v>871</v>
      </c>
      <c r="B742" s="27">
        <v>43943</v>
      </c>
      <c r="C742" s="9" t="s">
        <v>34</v>
      </c>
      <c r="D742" s="9">
        <v>24</v>
      </c>
      <c r="E742" s="9" t="s">
        <v>4896</v>
      </c>
      <c r="F742" s="20" t="s">
        <v>4908</v>
      </c>
      <c r="G742" t="s">
        <v>4904</v>
      </c>
      <c r="H742" t="str">
        <f>VLOOKUP(E742,suppliers!$A$2:$B$18,2,)</f>
        <v>OTHER</v>
      </c>
      <c r="I742" t="str">
        <f>VLOOKUP(C742,Table_items[],2,FALSE)</f>
        <v>Panadol Anak Tablet 1 Strip</v>
      </c>
      <c r="J742" t="str">
        <f>VLOOKUP(C742,Table_items[],3,FALSE)</f>
        <v>Obat Sakit Kepala &amp; Demam</v>
      </c>
      <c r="K742" s="23">
        <f>VLOOKUP(C742,Table_items[],4,FALSE)</f>
        <v>25000</v>
      </c>
      <c r="L742" s="23">
        <f>VLOOKUP(C742,Table_items[],5,FALSE)</f>
        <v>25450</v>
      </c>
    </row>
    <row r="743" spans="1:12" x14ac:dyDescent="0.2">
      <c r="A743" s="11" t="s">
        <v>872</v>
      </c>
      <c r="B743" s="28">
        <v>43944</v>
      </c>
      <c r="C743" s="13" t="s">
        <v>16</v>
      </c>
      <c r="D743" s="13">
        <v>4</v>
      </c>
      <c r="E743" s="9" t="s">
        <v>4896</v>
      </c>
      <c r="F743" s="20" t="s">
        <v>4908</v>
      </c>
      <c r="G743" t="s">
        <v>4904</v>
      </c>
      <c r="H743" t="str">
        <f>VLOOKUP(E743,suppliers!$A$2:$B$18,2,)</f>
        <v>OTHER</v>
      </c>
      <c r="I743" t="str">
        <f>VLOOKUP(C743,Table_items[],2,FALSE)</f>
        <v>Ultraflu Box Isi 25 Strip</v>
      </c>
      <c r="J743" t="str">
        <f>VLOOKUP(C743,Table_items[],3,FALSE)</f>
        <v>Obat Batuk &amp; Pilek</v>
      </c>
      <c r="K743" s="23">
        <f>VLOOKUP(C743,Table_items[],4,FALSE)</f>
        <v>72500</v>
      </c>
      <c r="L743" s="23">
        <f>VLOOKUP(C743,Table_items[],5,FALSE)</f>
        <v>73805</v>
      </c>
    </row>
    <row r="744" spans="1:12" x14ac:dyDescent="0.2">
      <c r="A744" s="7" t="s">
        <v>873</v>
      </c>
      <c r="B744" s="27">
        <v>43945</v>
      </c>
      <c r="C744" s="9" t="s">
        <v>22</v>
      </c>
      <c r="D744" s="9">
        <v>42</v>
      </c>
      <c r="E744" s="9" t="s">
        <v>4896</v>
      </c>
      <c r="F744" s="20" t="s">
        <v>4908</v>
      </c>
      <c r="G744" t="s">
        <v>4904</v>
      </c>
      <c r="H744" t="str">
        <f>VLOOKUP(E744,suppliers!$A$2:$B$18,2,)</f>
        <v>OTHER</v>
      </c>
      <c r="I744" t="str">
        <f>VLOOKUP(C744,Table_items[],2,FALSE)</f>
        <v>Candesartan Ogb Dexa</v>
      </c>
      <c r="J744" t="str">
        <f>VLOOKUP(C744,Table_items[],3,FALSE)</f>
        <v>Obat Hipertensi</v>
      </c>
      <c r="K744" s="23">
        <f>VLOOKUP(C744,Table_items[],4,FALSE)</f>
        <v>5000</v>
      </c>
      <c r="L744" s="23">
        <f>VLOOKUP(C744,Table_items[],5,FALSE)</f>
        <v>5095</v>
      </c>
    </row>
    <row r="745" spans="1:12" x14ac:dyDescent="0.2">
      <c r="A745" s="11" t="s">
        <v>874</v>
      </c>
      <c r="B745" s="28">
        <v>43945</v>
      </c>
      <c r="C745" s="13" t="s">
        <v>10</v>
      </c>
      <c r="D745" s="13">
        <v>40</v>
      </c>
      <c r="E745" s="9" t="s">
        <v>4896</v>
      </c>
      <c r="F745" s="20" t="s">
        <v>4908</v>
      </c>
      <c r="G745" t="s">
        <v>4904</v>
      </c>
      <c r="H745" t="str">
        <f>VLOOKUP(E745,suppliers!$A$2:$B$18,2,)</f>
        <v>OTHER</v>
      </c>
      <c r="I745" t="str">
        <f>VLOOKUP(C745,Table_items[],2,FALSE)</f>
        <v>Dexteem Box Plus 100 Tablet</v>
      </c>
      <c r="J745" t="str">
        <f>VLOOKUP(C745,Table_items[],3,FALSE)</f>
        <v>Obat Alergi</v>
      </c>
      <c r="K745" s="23">
        <f>VLOOKUP(C745,Table_items[],4,FALSE)</f>
        <v>25322</v>
      </c>
      <c r="L745" s="23">
        <f>VLOOKUP(C745,Table_items[],5,FALSE)</f>
        <v>25449</v>
      </c>
    </row>
    <row r="746" spans="1:12" x14ac:dyDescent="0.2">
      <c r="A746" s="7" t="s">
        <v>875</v>
      </c>
      <c r="B746" s="27">
        <v>43945</v>
      </c>
      <c r="C746" s="9" t="s">
        <v>16</v>
      </c>
      <c r="D746" s="9">
        <v>1</v>
      </c>
      <c r="E746" s="9" t="s">
        <v>4896</v>
      </c>
      <c r="F746" s="20" t="s">
        <v>4908</v>
      </c>
      <c r="G746" t="s">
        <v>4904</v>
      </c>
      <c r="H746" t="str">
        <f>VLOOKUP(E746,suppliers!$A$2:$B$18,2,)</f>
        <v>OTHER</v>
      </c>
      <c r="I746" t="str">
        <f>VLOOKUP(C746,Table_items[],2,FALSE)</f>
        <v>Ultraflu Box Isi 25 Strip</v>
      </c>
      <c r="J746" t="str">
        <f>VLOOKUP(C746,Table_items[],3,FALSE)</f>
        <v>Obat Batuk &amp; Pilek</v>
      </c>
      <c r="K746" s="23">
        <f>VLOOKUP(C746,Table_items[],4,FALSE)</f>
        <v>72500</v>
      </c>
      <c r="L746" s="23">
        <f>VLOOKUP(C746,Table_items[],5,FALSE)</f>
        <v>73805</v>
      </c>
    </row>
    <row r="747" spans="1:12" x14ac:dyDescent="0.2">
      <c r="A747" s="11" t="s">
        <v>876</v>
      </c>
      <c r="B747" s="28">
        <v>43945</v>
      </c>
      <c r="C747" s="13" t="s">
        <v>23</v>
      </c>
      <c r="D747" s="13">
        <v>180</v>
      </c>
      <c r="E747" s="9" t="s">
        <v>4896</v>
      </c>
      <c r="F747" s="20" t="s">
        <v>4908</v>
      </c>
      <c r="G747" t="s">
        <v>4904</v>
      </c>
      <c r="H747" t="str">
        <f>VLOOKUP(E747,suppliers!$A$2:$B$18,2,)</f>
        <v>OTHER</v>
      </c>
      <c r="I747" t="str">
        <f>VLOOKUP(C747,Table_items[],2,FALSE)</f>
        <v>Amlodipine Besilate</v>
      </c>
      <c r="J747" t="str">
        <f>VLOOKUP(C747,Table_items[],3,FALSE)</f>
        <v>Obat Hipertensi</v>
      </c>
      <c r="K747" s="23">
        <f>VLOOKUP(C747,Table_items[],4,FALSE)</f>
        <v>7467</v>
      </c>
      <c r="L747" s="23">
        <f>VLOOKUP(C747,Table_items[],5,FALSE)</f>
        <v>7504</v>
      </c>
    </row>
    <row r="748" spans="1:12" x14ac:dyDescent="0.2">
      <c r="A748" s="7" t="s">
        <v>877</v>
      </c>
      <c r="B748" s="27">
        <v>43946</v>
      </c>
      <c r="C748" s="9" t="s">
        <v>12</v>
      </c>
      <c r="D748" s="9">
        <v>16</v>
      </c>
      <c r="E748" s="9" t="s">
        <v>4896</v>
      </c>
      <c r="F748" s="20" t="s">
        <v>4908</v>
      </c>
      <c r="G748" t="s">
        <v>4904</v>
      </c>
      <c r="H748" t="str">
        <f>VLOOKUP(E748,suppliers!$A$2:$B$18,2,)</f>
        <v>OTHER</v>
      </c>
      <c r="I748" t="str">
        <f>VLOOKUP(C748,Table_items[],2,FALSE)</f>
        <v>Decolsen 1 Strip 4 Tablet</v>
      </c>
      <c r="J748" t="str">
        <f>VLOOKUP(C748,Table_items[],3,FALSE)</f>
        <v>Obat Batuk &amp; Pilek</v>
      </c>
      <c r="K748" s="23">
        <f>VLOOKUP(C748,Table_items[],4,FALSE)</f>
        <v>2886</v>
      </c>
      <c r="L748" s="23">
        <f>VLOOKUP(C748,Table_items[],5,FALSE)</f>
        <v>2915</v>
      </c>
    </row>
    <row r="749" spans="1:12" x14ac:dyDescent="0.2">
      <c r="A749" s="11" t="s">
        <v>878</v>
      </c>
      <c r="B749" s="28">
        <v>43946</v>
      </c>
      <c r="C749" s="13" t="s">
        <v>37</v>
      </c>
      <c r="D749" s="13">
        <v>12</v>
      </c>
      <c r="E749" s="9" t="s">
        <v>4896</v>
      </c>
      <c r="F749" s="20" t="s">
        <v>4908</v>
      </c>
      <c r="G749" t="s">
        <v>4904</v>
      </c>
      <c r="H749" t="str">
        <f>VLOOKUP(E749,suppliers!$A$2:$B$18,2,)</f>
        <v>OTHER</v>
      </c>
      <c r="I749" t="str">
        <f>VLOOKUP(C749,Table_items[],2,FALSE)</f>
        <v>Bodrex Extra</v>
      </c>
      <c r="J749" t="str">
        <f>VLOOKUP(C749,Table_items[],3,FALSE)</f>
        <v>Obat Sakit Kepala &amp; Demam</v>
      </c>
      <c r="K749" s="23">
        <f>VLOOKUP(C749,Table_items[],4,FALSE)</f>
        <v>50788</v>
      </c>
      <c r="L749" s="23">
        <f>VLOOKUP(C749,Table_items[],5,FALSE)</f>
        <v>51753</v>
      </c>
    </row>
    <row r="750" spans="1:12" x14ac:dyDescent="0.2">
      <c r="A750" s="7" t="s">
        <v>880</v>
      </c>
      <c r="B750" s="27">
        <v>43946</v>
      </c>
      <c r="C750" s="9" t="s">
        <v>9</v>
      </c>
      <c r="D750" s="9">
        <v>31</v>
      </c>
      <c r="E750" s="9" t="s">
        <v>4896</v>
      </c>
      <c r="F750" s="20" t="s">
        <v>4908</v>
      </c>
      <c r="G750" t="s">
        <v>4904</v>
      </c>
      <c r="H750" t="str">
        <f>VLOOKUP(E750,suppliers!$A$2:$B$18,2,)</f>
        <v>OTHER</v>
      </c>
      <c r="I750" t="str">
        <f>VLOOKUP(C750,Table_items[],2,FALSE)</f>
        <v>Bedak Heroxyn 150 gr</v>
      </c>
      <c r="J750" t="str">
        <f>VLOOKUP(C750,Table_items[],3,FALSE)</f>
        <v>Obat Alergi</v>
      </c>
      <c r="K750" s="23">
        <f>VLOOKUP(C750,Table_items[],4,FALSE)</f>
        <v>16950</v>
      </c>
      <c r="L750" s="23">
        <f>VLOOKUP(C750,Table_items[],5,FALSE)</f>
        <v>17170</v>
      </c>
    </row>
    <row r="751" spans="1:12" x14ac:dyDescent="0.2">
      <c r="A751" s="11" t="s">
        <v>881</v>
      </c>
      <c r="B751" s="28">
        <v>43946</v>
      </c>
      <c r="C751" s="13" t="s">
        <v>41</v>
      </c>
      <c r="D751" s="13">
        <v>37</v>
      </c>
      <c r="E751" s="9" t="s">
        <v>4896</v>
      </c>
      <c r="F751" s="20" t="s">
        <v>4908</v>
      </c>
      <c r="G751" t="s">
        <v>4904</v>
      </c>
      <c r="H751" t="str">
        <f>VLOOKUP(E751,suppliers!$A$2:$B$18,2,)</f>
        <v>OTHER</v>
      </c>
      <c r="I751" t="str">
        <f>VLOOKUP(C751,Table_items[],2,FALSE)</f>
        <v>Otilon Ear Drops 8 mL</v>
      </c>
      <c r="J751" t="str">
        <f>VLOOKUP(C751,Table_items[],3,FALSE)</f>
        <v>Obat Telinga</v>
      </c>
      <c r="K751" s="23">
        <f>VLOOKUP(C751,Table_items[],4,FALSE)</f>
        <v>55000</v>
      </c>
      <c r="L751" s="23">
        <f>VLOOKUP(C751,Table_items[],5,FALSE)</f>
        <v>55935</v>
      </c>
    </row>
    <row r="752" spans="1:12" x14ac:dyDescent="0.2">
      <c r="A752" s="7" t="s">
        <v>882</v>
      </c>
      <c r="B752" s="27">
        <v>43947</v>
      </c>
      <c r="C752" s="9" t="s">
        <v>15</v>
      </c>
      <c r="D752" s="9">
        <v>44</v>
      </c>
      <c r="E752" s="9" t="s">
        <v>4896</v>
      </c>
      <c r="F752" s="20" t="s">
        <v>4908</v>
      </c>
      <c r="G752" t="s">
        <v>4904</v>
      </c>
      <c r="H752" t="str">
        <f>VLOOKUP(E752,suppliers!$A$2:$B$18,2,)</f>
        <v>OTHER</v>
      </c>
      <c r="I752" t="str">
        <f>VLOOKUP(C752,Table_items[],2,FALSE)</f>
        <v>Vicks Formula 44 Antitusif</v>
      </c>
      <c r="J752" t="str">
        <f>VLOOKUP(C752,Table_items[],3,FALSE)</f>
        <v>Obat Batuk &amp; Pilek</v>
      </c>
      <c r="K752" s="23">
        <f>VLOOKUP(C752,Table_items[],4,FALSE)</f>
        <v>23461</v>
      </c>
      <c r="L752" s="23">
        <f>VLOOKUP(C752,Table_items[],5,FALSE)</f>
        <v>23836</v>
      </c>
    </row>
    <row r="753" spans="1:12" x14ac:dyDescent="0.2">
      <c r="A753" s="11" t="s">
        <v>883</v>
      </c>
      <c r="B753" s="28">
        <v>43947</v>
      </c>
      <c r="C753" s="13" t="s">
        <v>12</v>
      </c>
      <c r="D753" s="13">
        <v>52</v>
      </c>
      <c r="E753" s="9" t="s">
        <v>4896</v>
      </c>
      <c r="F753" s="20" t="s">
        <v>4908</v>
      </c>
      <c r="G753" t="s">
        <v>4904</v>
      </c>
      <c r="H753" t="str">
        <f>VLOOKUP(E753,suppliers!$A$2:$B$18,2,)</f>
        <v>OTHER</v>
      </c>
      <c r="I753" t="str">
        <f>VLOOKUP(C753,Table_items[],2,FALSE)</f>
        <v>Decolsen 1 Strip 4 Tablet</v>
      </c>
      <c r="J753" t="str">
        <f>VLOOKUP(C753,Table_items[],3,FALSE)</f>
        <v>Obat Batuk &amp; Pilek</v>
      </c>
      <c r="K753" s="23">
        <f>VLOOKUP(C753,Table_items[],4,FALSE)</f>
        <v>2886</v>
      </c>
      <c r="L753" s="23">
        <f>VLOOKUP(C753,Table_items[],5,FALSE)</f>
        <v>2915</v>
      </c>
    </row>
    <row r="754" spans="1:12" x14ac:dyDescent="0.2">
      <c r="A754" s="7" t="s">
        <v>884</v>
      </c>
      <c r="B754" s="27">
        <v>43947</v>
      </c>
      <c r="C754" s="9" t="s">
        <v>37</v>
      </c>
      <c r="D754" s="9">
        <v>25</v>
      </c>
      <c r="E754" s="9" t="s">
        <v>4896</v>
      </c>
      <c r="F754" s="20" t="s">
        <v>4908</v>
      </c>
      <c r="G754" t="s">
        <v>4904</v>
      </c>
      <c r="H754" t="str">
        <f>VLOOKUP(E754,suppliers!$A$2:$B$18,2,)</f>
        <v>OTHER</v>
      </c>
      <c r="I754" t="str">
        <f>VLOOKUP(C754,Table_items[],2,FALSE)</f>
        <v>Bodrex Extra</v>
      </c>
      <c r="J754" t="str">
        <f>VLOOKUP(C754,Table_items[],3,FALSE)</f>
        <v>Obat Sakit Kepala &amp; Demam</v>
      </c>
      <c r="K754" s="23">
        <f>VLOOKUP(C754,Table_items[],4,FALSE)</f>
        <v>50788</v>
      </c>
      <c r="L754" s="23">
        <f>VLOOKUP(C754,Table_items[],5,FALSE)</f>
        <v>51753</v>
      </c>
    </row>
    <row r="755" spans="1:12" x14ac:dyDescent="0.2">
      <c r="A755" s="11" t="s">
        <v>885</v>
      </c>
      <c r="B755" s="28">
        <v>43947</v>
      </c>
      <c r="C755" s="13" t="s">
        <v>38</v>
      </c>
      <c r="D755" s="13">
        <v>18</v>
      </c>
      <c r="E755" s="9" t="s">
        <v>4896</v>
      </c>
      <c r="F755" s="20" t="s">
        <v>4908</v>
      </c>
      <c r="G755" t="s">
        <v>4904</v>
      </c>
      <c r="H755" t="str">
        <f>VLOOKUP(E755,suppliers!$A$2:$B$18,2,)</f>
        <v>OTHER</v>
      </c>
      <c r="I755" t="str">
        <f>VLOOKUP(C755,Table_items[],2,FALSE)</f>
        <v>Sanmol 500 MG 4 Tablet</v>
      </c>
      <c r="J755" t="str">
        <f>VLOOKUP(C755,Table_items[],3,FALSE)</f>
        <v>Obat Sakit Kepala &amp; Demam</v>
      </c>
      <c r="K755" s="23">
        <f>VLOOKUP(C755,Table_items[],4,FALSE)</f>
        <v>1600</v>
      </c>
      <c r="L755" s="23">
        <f>VLOOKUP(C755,Table_items[],5,FALSE)</f>
        <v>1619</v>
      </c>
    </row>
    <row r="756" spans="1:12" x14ac:dyDescent="0.2">
      <c r="A756" s="7" t="s">
        <v>886</v>
      </c>
      <c r="B756" s="27">
        <v>43947</v>
      </c>
      <c r="C756" s="9" t="s">
        <v>38</v>
      </c>
      <c r="D756" s="9">
        <v>43</v>
      </c>
      <c r="E756" s="9" t="s">
        <v>4896</v>
      </c>
      <c r="F756" s="20" t="s">
        <v>4908</v>
      </c>
      <c r="G756" t="s">
        <v>4904</v>
      </c>
      <c r="H756" t="str">
        <f>VLOOKUP(E756,suppliers!$A$2:$B$18,2,)</f>
        <v>OTHER</v>
      </c>
      <c r="I756" t="str">
        <f>VLOOKUP(C756,Table_items[],2,FALSE)</f>
        <v>Sanmol 500 MG 4 Tablet</v>
      </c>
      <c r="J756" t="str">
        <f>VLOOKUP(C756,Table_items[],3,FALSE)</f>
        <v>Obat Sakit Kepala &amp; Demam</v>
      </c>
      <c r="K756" s="23">
        <f>VLOOKUP(C756,Table_items[],4,FALSE)</f>
        <v>1600</v>
      </c>
      <c r="L756" s="23">
        <f>VLOOKUP(C756,Table_items[],5,FALSE)</f>
        <v>1619</v>
      </c>
    </row>
    <row r="757" spans="1:12" x14ac:dyDescent="0.2">
      <c r="A757" s="11" t="s">
        <v>887</v>
      </c>
      <c r="B757" s="28">
        <v>43947</v>
      </c>
      <c r="C757" s="13" t="s">
        <v>22</v>
      </c>
      <c r="D757" s="13">
        <v>25</v>
      </c>
      <c r="E757" s="9" t="s">
        <v>4896</v>
      </c>
      <c r="F757" s="20" t="s">
        <v>4908</v>
      </c>
      <c r="G757" t="s">
        <v>4904</v>
      </c>
      <c r="H757" t="str">
        <f>VLOOKUP(E757,suppliers!$A$2:$B$18,2,)</f>
        <v>OTHER</v>
      </c>
      <c r="I757" t="str">
        <f>VLOOKUP(C757,Table_items[],2,FALSE)</f>
        <v>Candesartan Ogb Dexa</v>
      </c>
      <c r="J757" t="str">
        <f>VLOOKUP(C757,Table_items[],3,FALSE)</f>
        <v>Obat Hipertensi</v>
      </c>
      <c r="K757" s="23">
        <f>VLOOKUP(C757,Table_items[],4,FALSE)</f>
        <v>5000</v>
      </c>
      <c r="L757" s="23">
        <f>VLOOKUP(C757,Table_items[],5,FALSE)</f>
        <v>5095</v>
      </c>
    </row>
    <row r="758" spans="1:12" x14ac:dyDescent="0.2">
      <c r="A758" s="7" t="s">
        <v>888</v>
      </c>
      <c r="B758" s="27">
        <v>43947</v>
      </c>
      <c r="C758" s="9" t="s">
        <v>8</v>
      </c>
      <c r="D758" s="9">
        <v>23</v>
      </c>
      <c r="E758" s="9" t="s">
        <v>4896</v>
      </c>
      <c r="F758" s="20" t="s">
        <v>4908</v>
      </c>
      <c r="G758" t="s">
        <v>4904</v>
      </c>
      <c r="H758" t="str">
        <f>VLOOKUP(E758,suppliers!$A$2:$B$18,2,)</f>
        <v>OTHER</v>
      </c>
      <c r="I758" t="str">
        <f>VLOOKUP(C758,Table_items[],2,FALSE)</f>
        <v>Bisoprolol Ogb Dexa</v>
      </c>
      <c r="J758" t="str">
        <f>VLOOKUP(C758,Table_items[],3,FALSE)</f>
        <v>Obat Alergi</v>
      </c>
      <c r="K758" s="23">
        <f>VLOOKUP(C758,Table_items[],4,FALSE)</f>
        <v>10000</v>
      </c>
      <c r="L758" s="23">
        <f>VLOOKUP(C758,Table_items[],5,FALSE)</f>
        <v>10180</v>
      </c>
    </row>
    <row r="759" spans="1:12" x14ac:dyDescent="0.2">
      <c r="A759" s="11" t="s">
        <v>889</v>
      </c>
      <c r="B759" s="28">
        <v>43947</v>
      </c>
      <c r="C759" s="13" t="s">
        <v>35</v>
      </c>
      <c r="D759" s="13">
        <v>22</v>
      </c>
      <c r="E759" s="9" t="s">
        <v>4896</v>
      </c>
      <c r="F759" s="20" t="s">
        <v>4908</v>
      </c>
      <c r="G759" t="s">
        <v>4904</v>
      </c>
      <c r="H759" t="str">
        <f>VLOOKUP(E759,suppliers!$A$2:$B$18,2,)</f>
        <v>OTHER</v>
      </c>
      <c r="I759" t="str">
        <f>VLOOKUP(C759,Table_items[],2,FALSE)</f>
        <v>Proris Ibuprofen</v>
      </c>
      <c r="J759" t="str">
        <f>VLOOKUP(C759,Table_items[],3,FALSE)</f>
        <v>Obat Sakit Kepala &amp; Demam</v>
      </c>
      <c r="K759" s="23">
        <f>VLOOKUP(C759,Table_items[],4,FALSE)</f>
        <v>25000</v>
      </c>
      <c r="L759" s="23">
        <f>VLOOKUP(C759,Table_items[],5,FALSE)</f>
        <v>25275</v>
      </c>
    </row>
    <row r="760" spans="1:12" x14ac:dyDescent="0.2">
      <c r="A760" s="7" t="s">
        <v>890</v>
      </c>
      <c r="B760" s="27">
        <v>43947</v>
      </c>
      <c r="C760" s="9" t="s">
        <v>34</v>
      </c>
      <c r="D760" s="9">
        <v>84</v>
      </c>
      <c r="E760" s="9" t="s">
        <v>4896</v>
      </c>
      <c r="F760" s="20" t="s">
        <v>4908</v>
      </c>
      <c r="G760" t="s">
        <v>4904</v>
      </c>
      <c r="H760" t="str">
        <f>VLOOKUP(E760,suppliers!$A$2:$B$18,2,)</f>
        <v>OTHER</v>
      </c>
      <c r="I760" t="str">
        <f>VLOOKUP(C760,Table_items[],2,FALSE)</f>
        <v>Panadol Anak Tablet 1 Strip</v>
      </c>
      <c r="J760" t="str">
        <f>VLOOKUP(C760,Table_items[],3,FALSE)</f>
        <v>Obat Sakit Kepala &amp; Demam</v>
      </c>
      <c r="K760" s="23">
        <f>VLOOKUP(C760,Table_items[],4,FALSE)</f>
        <v>25000</v>
      </c>
      <c r="L760" s="23">
        <f>VLOOKUP(C760,Table_items[],5,FALSE)</f>
        <v>25450</v>
      </c>
    </row>
    <row r="761" spans="1:12" x14ac:dyDescent="0.2">
      <c r="A761" s="11" t="s">
        <v>891</v>
      </c>
      <c r="B761" s="28">
        <v>43948</v>
      </c>
      <c r="C761" s="13" t="s">
        <v>9</v>
      </c>
      <c r="D761" s="13">
        <v>81</v>
      </c>
      <c r="E761" s="9" t="s">
        <v>4896</v>
      </c>
      <c r="F761" s="20" t="s">
        <v>4908</v>
      </c>
      <c r="G761" t="s">
        <v>4904</v>
      </c>
      <c r="H761" t="str">
        <f>VLOOKUP(E761,suppliers!$A$2:$B$18,2,)</f>
        <v>OTHER</v>
      </c>
      <c r="I761" t="str">
        <f>VLOOKUP(C761,Table_items[],2,FALSE)</f>
        <v>Bedak Heroxyn 150 gr</v>
      </c>
      <c r="J761" t="str">
        <f>VLOOKUP(C761,Table_items[],3,FALSE)</f>
        <v>Obat Alergi</v>
      </c>
      <c r="K761" s="23">
        <f>VLOOKUP(C761,Table_items[],4,FALSE)</f>
        <v>16950</v>
      </c>
      <c r="L761" s="23">
        <f>VLOOKUP(C761,Table_items[],5,FALSE)</f>
        <v>17170</v>
      </c>
    </row>
    <row r="762" spans="1:12" x14ac:dyDescent="0.2">
      <c r="A762" s="7" t="s">
        <v>892</v>
      </c>
      <c r="B762" s="27">
        <v>43948</v>
      </c>
      <c r="C762" s="9" t="s">
        <v>24</v>
      </c>
      <c r="D762" s="9">
        <v>46</v>
      </c>
      <c r="E762" s="9" t="s">
        <v>4896</v>
      </c>
      <c r="F762" s="20" t="s">
        <v>4908</v>
      </c>
      <c r="G762" t="s">
        <v>4904</v>
      </c>
      <c r="H762" t="str">
        <f>VLOOKUP(E762,suppliers!$A$2:$B$18,2,)</f>
        <v>OTHER</v>
      </c>
      <c r="I762" t="str">
        <f>VLOOKUP(C762,Table_items[],2,FALSE)</f>
        <v>Irbesartan</v>
      </c>
      <c r="J762" t="str">
        <f>VLOOKUP(C762,Table_items[],3,FALSE)</f>
        <v>Obat Hipertensi</v>
      </c>
      <c r="K762" s="23">
        <f>VLOOKUP(C762,Table_items[],4,FALSE)</f>
        <v>108794</v>
      </c>
      <c r="L762" s="23">
        <f>VLOOKUP(C762,Table_items[],5,FALSE)</f>
        <v>109447</v>
      </c>
    </row>
    <row r="763" spans="1:12" x14ac:dyDescent="0.2">
      <c r="A763" s="11" t="s">
        <v>893</v>
      </c>
      <c r="B763" s="28">
        <v>43948</v>
      </c>
      <c r="C763" s="13" t="s">
        <v>38</v>
      </c>
      <c r="D763" s="13">
        <v>49</v>
      </c>
      <c r="E763" s="9" t="s">
        <v>4896</v>
      </c>
      <c r="F763" s="20" t="s">
        <v>4908</v>
      </c>
      <c r="G763" t="s">
        <v>4904</v>
      </c>
      <c r="H763" t="str">
        <f>VLOOKUP(E763,suppliers!$A$2:$B$18,2,)</f>
        <v>OTHER</v>
      </c>
      <c r="I763" t="str">
        <f>VLOOKUP(C763,Table_items[],2,FALSE)</f>
        <v>Sanmol 500 MG 4 Tablet</v>
      </c>
      <c r="J763" t="str">
        <f>VLOOKUP(C763,Table_items[],3,FALSE)</f>
        <v>Obat Sakit Kepala &amp; Demam</v>
      </c>
      <c r="K763" s="23">
        <f>VLOOKUP(C763,Table_items[],4,FALSE)</f>
        <v>1600</v>
      </c>
      <c r="L763" s="23">
        <f>VLOOKUP(C763,Table_items[],5,FALSE)</f>
        <v>1619</v>
      </c>
    </row>
    <row r="764" spans="1:12" x14ac:dyDescent="0.2">
      <c r="A764" s="7" t="s">
        <v>894</v>
      </c>
      <c r="B764" s="27">
        <v>43948</v>
      </c>
      <c r="C764" s="9" t="s">
        <v>22</v>
      </c>
      <c r="D764" s="9">
        <v>24</v>
      </c>
      <c r="E764" s="9" t="s">
        <v>4896</v>
      </c>
      <c r="F764" s="20" t="s">
        <v>4908</v>
      </c>
      <c r="G764" t="s">
        <v>4904</v>
      </c>
      <c r="H764" t="str">
        <f>VLOOKUP(E764,suppliers!$A$2:$B$18,2,)</f>
        <v>OTHER</v>
      </c>
      <c r="I764" t="str">
        <f>VLOOKUP(C764,Table_items[],2,FALSE)</f>
        <v>Candesartan Ogb Dexa</v>
      </c>
      <c r="J764" t="str">
        <f>VLOOKUP(C764,Table_items[],3,FALSE)</f>
        <v>Obat Hipertensi</v>
      </c>
      <c r="K764" s="23">
        <f>VLOOKUP(C764,Table_items[],4,FALSE)</f>
        <v>5000</v>
      </c>
      <c r="L764" s="23">
        <f>VLOOKUP(C764,Table_items[],5,FALSE)</f>
        <v>5095</v>
      </c>
    </row>
    <row r="765" spans="1:12" x14ac:dyDescent="0.2">
      <c r="A765" s="11" t="s">
        <v>895</v>
      </c>
      <c r="B765" s="28">
        <v>43948</v>
      </c>
      <c r="C765" s="13" t="s">
        <v>10</v>
      </c>
      <c r="D765" s="13">
        <v>165</v>
      </c>
      <c r="E765" s="9" t="s">
        <v>4896</v>
      </c>
      <c r="F765" s="20" t="s">
        <v>4908</v>
      </c>
      <c r="G765" t="s">
        <v>4904</v>
      </c>
      <c r="H765" t="str">
        <f>VLOOKUP(E765,suppliers!$A$2:$B$18,2,)</f>
        <v>OTHER</v>
      </c>
      <c r="I765" t="str">
        <f>VLOOKUP(C765,Table_items[],2,FALSE)</f>
        <v>Dexteem Box Plus 100 Tablet</v>
      </c>
      <c r="J765" t="str">
        <f>VLOOKUP(C765,Table_items[],3,FALSE)</f>
        <v>Obat Alergi</v>
      </c>
      <c r="K765" s="23">
        <f>VLOOKUP(C765,Table_items[],4,FALSE)</f>
        <v>25322</v>
      </c>
      <c r="L765" s="23">
        <f>VLOOKUP(C765,Table_items[],5,FALSE)</f>
        <v>25449</v>
      </c>
    </row>
    <row r="766" spans="1:12" x14ac:dyDescent="0.2">
      <c r="A766" s="7" t="s">
        <v>896</v>
      </c>
      <c r="B766" s="27">
        <v>43948</v>
      </c>
      <c r="C766" s="9" t="s">
        <v>30</v>
      </c>
      <c r="D766" s="9">
        <v>50</v>
      </c>
      <c r="E766" s="9" t="s">
        <v>4896</v>
      </c>
      <c r="F766" s="20" t="s">
        <v>4908</v>
      </c>
      <c r="G766" t="s">
        <v>4904</v>
      </c>
      <c r="H766" t="str">
        <f>VLOOKUP(E766,suppliers!$A$2:$B$18,2,)</f>
        <v>OTHER</v>
      </c>
      <c r="I766" t="str">
        <f>VLOOKUP(C766,Table_items[],2,FALSE)</f>
        <v>Koolfever</v>
      </c>
      <c r="J766" t="str">
        <f>VLOOKUP(C766,Table_items[],3,FALSE)</f>
        <v>Obat Sakit Kepala &amp; Demam</v>
      </c>
      <c r="K766" s="23">
        <f>VLOOKUP(C766,Table_items[],4,FALSE)</f>
        <v>7500</v>
      </c>
      <c r="L766" s="23">
        <f>VLOOKUP(C766,Table_items[],5,FALSE)</f>
        <v>7620</v>
      </c>
    </row>
    <row r="767" spans="1:12" x14ac:dyDescent="0.2">
      <c r="A767" s="11" t="s">
        <v>897</v>
      </c>
      <c r="B767" s="28">
        <v>43948</v>
      </c>
      <c r="C767" s="13" t="s">
        <v>28</v>
      </c>
      <c r="D767" s="13">
        <v>18</v>
      </c>
      <c r="E767" s="9" t="s">
        <v>4896</v>
      </c>
      <c r="F767" s="20" t="s">
        <v>4908</v>
      </c>
      <c r="G767" t="s">
        <v>4904</v>
      </c>
      <c r="H767" t="str">
        <f>VLOOKUP(E767,suppliers!$A$2:$B$18,2,)</f>
        <v>OTHER</v>
      </c>
      <c r="I767" t="str">
        <f>VLOOKUP(C767,Table_items[],2,FALSE)</f>
        <v>Hyperchol 100 MG 12 KPS</v>
      </c>
      <c r="J767" t="str">
        <f>VLOOKUP(C767,Table_items[],3,FALSE)</f>
        <v>Obat Kolesterol</v>
      </c>
      <c r="K767" s="23">
        <f>VLOOKUP(C767,Table_items[],4,FALSE)</f>
        <v>42800</v>
      </c>
      <c r="L767" s="23">
        <f>VLOOKUP(C767,Table_items[],5,FALSE)</f>
        <v>43442</v>
      </c>
    </row>
    <row r="768" spans="1:12" x14ac:dyDescent="0.2">
      <c r="A768" s="7" t="s">
        <v>898</v>
      </c>
      <c r="B768" s="27">
        <v>43948</v>
      </c>
      <c r="C768" s="9" t="s">
        <v>20</v>
      </c>
      <c r="D768" s="9">
        <v>1</v>
      </c>
      <c r="E768" s="9" t="s">
        <v>4896</v>
      </c>
      <c r="F768" s="20" t="s">
        <v>4908</v>
      </c>
      <c r="G768" t="s">
        <v>4904</v>
      </c>
      <c r="H768" t="str">
        <f>VLOOKUP(E768,suppliers!$A$2:$B$18,2,)</f>
        <v>OTHER</v>
      </c>
      <c r="I768" t="str">
        <f>VLOOKUP(C768,Table_items[],2,FALSE)</f>
        <v>Carditens</v>
      </c>
      <c r="J768" t="str">
        <f>VLOOKUP(C768,Table_items[],3,FALSE)</f>
        <v>Obat Hipertensi</v>
      </c>
      <c r="K768" s="23">
        <f>VLOOKUP(C768,Table_items[],4,FALSE)</f>
        <v>100000</v>
      </c>
      <c r="L768" s="23">
        <f>VLOOKUP(C768,Table_items[],5,FALSE)</f>
        <v>100900</v>
      </c>
    </row>
    <row r="769" spans="1:12" x14ac:dyDescent="0.2">
      <c r="A769" s="11" t="s">
        <v>899</v>
      </c>
      <c r="B769" s="28">
        <v>43948</v>
      </c>
      <c r="C769" s="13" t="s">
        <v>23</v>
      </c>
      <c r="D769" s="13">
        <v>6</v>
      </c>
      <c r="E769" s="9" t="s">
        <v>4896</v>
      </c>
      <c r="F769" s="20" t="s">
        <v>4908</v>
      </c>
      <c r="G769" t="s">
        <v>4904</v>
      </c>
      <c r="H769" t="str">
        <f>VLOOKUP(E769,suppliers!$A$2:$B$18,2,)</f>
        <v>OTHER</v>
      </c>
      <c r="I769" t="str">
        <f>VLOOKUP(C769,Table_items[],2,FALSE)</f>
        <v>Amlodipine Besilate</v>
      </c>
      <c r="J769" t="str">
        <f>VLOOKUP(C769,Table_items[],3,FALSE)</f>
        <v>Obat Hipertensi</v>
      </c>
      <c r="K769" s="23">
        <f>VLOOKUP(C769,Table_items[],4,FALSE)</f>
        <v>7467</v>
      </c>
      <c r="L769" s="23">
        <f>VLOOKUP(C769,Table_items[],5,FALSE)</f>
        <v>7504</v>
      </c>
    </row>
    <row r="770" spans="1:12" x14ac:dyDescent="0.2">
      <c r="A770" s="7" t="s">
        <v>900</v>
      </c>
      <c r="B770" s="27">
        <v>43949</v>
      </c>
      <c r="C770" s="9" t="s">
        <v>12</v>
      </c>
      <c r="D770" s="9">
        <v>23</v>
      </c>
      <c r="E770" s="9" t="s">
        <v>4896</v>
      </c>
      <c r="F770" s="20" t="s">
        <v>4908</v>
      </c>
      <c r="G770" t="s">
        <v>4904</v>
      </c>
      <c r="H770" t="str">
        <f>VLOOKUP(E770,suppliers!$A$2:$B$18,2,)</f>
        <v>OTHER</v>
      </c>
      <c r="I770" t="str">
        <f>VLOOKUP(C770,Table_items[],2,FALSE)</f>
        <v>Decolsen 1 Strip 4 Tablet</v>
      </c>
      <c r="J770" t="str">
        <f>VLOOKUP(C770,Table_items[],3,FALSE)</f>
        <v>Obat Batuk &amp; Pilek</v>
      </c>
      <c r="K770" s="23">
        <f>VLOOKUP(C770,Table_items[],4,FALSE)</f>
        <v>2886</v>
      </c>
      <c r="L770" s="23">
        <f>VLOOKUP(C770,Table_items[],5,FALSE)</f>
        <v>2915</v>
      </c>
    </row>
    <row r="771" spans="1:12" x14ac:dyDescent="0.2">
      <c r="A771" s="11" t="s">
        <v>901</v>
      </c>
      <c r="B771" s="28">
        <v>43949</v>
      </c>
      <c r="C771" s="13" t="s">
        <v>37</v>
      </c>
      <c r="D771" s="13">
        <v>14</v>
      </c>
      <c r="E771" s="9" t="s">
        <v>4896</v>
      </c>
      <c r="F771" s="20" t="s">
        <v>4908</v>
      </c>
      <c r="G771" t="s">
        <v>4904</v>
      </c>
      <c r="H771" t="str">
        <f>VLOOKUP(E771,suppliers!$A$2:$B$18,2,)</f>
        <v>OTHER</v>
      </c>
      <c r="I771" t="str">
        <f>VLOOKUP(C771,Table_items[],2,FALSE)</f>
        <v>Bodrex Extra</v>
      </c>
      <c r="J771" t="str">
        <f>VLOOKUP(C771,Table_items[],3,FALSE)</f>
        <v>Obat Sakit Kepala &amp; Demam</v>
      </c>
      <c r="K771" s="23">
        <f>VLOOKUP(C771,Table_items[],4,FALSE)</f>
        <v>50788</v>
      </c>
      <c r="L771" s="23">
        <f>VLOOKUP(C771,Table_items[],5,FALSE)</f>
        <v>51753</v>
      </c>
    </row>
    <row r="772" spans="1:12" x14ac:dyDescent="0.2">
      <c r="A772" s="7" t="s">
        <v>902</v>
      </c>
      <c r="B772" s="27">
        <v>43949</v>
      </c>
      <c r="C772" s="9" t="s">
        <v>41</v>
      </c>
      <c r="D772" s="9">
        <v>51</v>
      </c>
      <c r="E772" s="9" t="s">
        <v>4896</v>
      </c>
      <c r="F772" s="20" t="s">
        <v>4908</v>
      </c>
      <c r="G772" t="s">
        <v>4904</v>
      </c>
      <c r="H772" t="str">
        <f>VLOOKUP(E772,suppliers!$A$2:$B$18,2,)</f>
        <v>OTHER</v>
      </c>
      <c r="I772" t="str">
        <f>VLOOKUP(C772,Table_items[],2,FALSE)</f>
        <v>Otilon Ear Drops 8 mL</v>
      </c>
      <c r="J772" t="str">
        <f>VLOOKUP(C772,Table_items[],3,FALSE)</f>
        <v>Obat Telinga</v>
      </c>
      <c r="K772" s="23">
        <f>VLOOKUP(C772,Table_items[],4,FALSE)</f>
        <v>55000</v>
      </c>
      <c r="L772" s="23">
        <f>VLOOKUP(C772,Table_items[],5,FALSE)</f>
        <v>55935</v>
      </c>
    </row>
    <row r="773" spans="1:12" x14ac:dyDescent="0.2">
      <c r="A773" s="11" t="s">
        <v>903</v>
      </c>
      <c r="B773" s="28">
        <v>43949</v>
      </c>
      <c r="C773" s="13" t="s">
        <v>41</v>
      </c>
      <c r="D773" s="13">
        <v>25</v>
      </c>
      <c r="E773" s="9" t="s">
        <v>4896</v>
      </c>
      <c r="F773" s="20" t="s">
        <v>4908</v>
      </c>
      <c r="G773" t="s">
        <v>4904</v>
      </c>
      <c r="H773" t="str">
        <f>VLOOKUP(E773,suppliers!$A$2:$B$18,2,)</f>
        <v>OTHER</v>
      </c>
      <c r="I773" t="str">
        <f>VLOOKUP(C773,Table_items[],2,FALSE)</f>
        <v>Otilon Ear Drops 8 mL</v>
      </c>
      <c r="J773" t="str">
        <f>VLOOKUP(C773,Table_items[],3,FALSE)</f>
        <v>Obat Telinga</v>
      </c>
      <c r="K773" s="23">
        <f>VLOOKUP(C773,Table_items[],4,FALSE)</f>
        <v>55000</v>
      </c>
      <c r="L773" s="23">
        <f>VLOOKUP(C773,Table_items[],5,FALSE)</f>
        <v>55935</v>
      </c>
    </row>
    <row r="774" spans="1:12" x14ac:dyDescent="0.2">
      <c r="A774" s="7" t="s">
        <v>904</v>
      </c>
      <c r="B774" s="27">
        <v>43949</v>
      </c>
      <c r="C774" s="9" t="s">
        <v>22</v>
      </c>
      <c r="D774" s="9">
        <v>42</v>
      </c>
      <c r="E774" s="9" t="s">
        <v>4896</v>
      </c>
      <c r="F774" s="20" t="s">
        <v>4908</v>
      </c>
      <c r="G774" t="s">
        <v>4904</v>
      </c>
      <c r="H774" t="str">
        <f>VLOOKUP(E774,suppliers!$A$2:$B$18,2,)</f>
        <v>OTHER</v>
      </c>
      <c r="I774" t="str">
        <f>VLOOKUP(C774,Table_items[],2,FALSE)</f>
        <v>Candesartan Ogb Dexa</v>
      </c>
      <c r="J774" t="str">
        <f>VLOOKUP(C774,Table_items[],3,FALSE)</f>
        <v>Obat Hipertensi</v>
      </c>
      <c r="K774" s="23">
        <f>VLOOKUP(C774,Table_items[],4,FALSE)</f>
        <v>5000</v>
      </c>
      <c r="L774" s="23">
        <f>VLOOKUP(C774,Table_items[],5,FALSE)</f>
        <v>5095</v>
      </c>
    </row>
    <row r="775" spans="1:12" x14ac:dyDescent="0.2">
      <c r="A775" s="11" t="s">
        <v>905</v>
      </c>
      <c r="B775" s="28">
        <v>43949</v>
      </c>
      <c r="C775" s="13" t="s">
        <v>22</v>
      </c>
      <c r="D775" s="13">
        <v>36</v>
      </c>
      <c r="E775" s="9" t="s">
        <v>4896</v>
      </c>
      <c r="F775" s="20" t="s">
        <v>4908</v>
      </c>
      <c r="G775" t="s">
        <v>4904</v>
      </c>
      <c r="H775" t="str">
        <f>VLOOKUP(E775,suppliers!$A$2:$B$18,2,)</f>
        <v>OTHER</v>
      </c>
      <c r="I775" t="str">
        <f>VLOOKUP(C775,Table_items[],2,FALSE)</f>
        <v>Candesartan Ogb Dexa</v>
      </c>
      <c r="J775" t="str">
        <f>VLOOKUP(C775,Table_items[],3,FALSE)</f>
        <v>Obat Hipertensi</v>
      </c>
      <c r="K775" s="23">
        <f>VLOOKUP(C775,Table_items[],4,FALSE)</f>
        <v>5000</v>
      </c>
      <c r="L775" s="23">
        <f>VLOOKUP(C775,Table_items[],5,FALSE)</f>
        <v>5095</v>
      </c>
    </row>
    <row r="776" spans="1:12" x14ac:dyDescent="0.2">
      <c r="A776" s="7" t="s">
        <v>906</v>
      </c>
      <c r="B776" s="27">
        <v>43949</v>
      </c>
      <c r="C776" s="9" t="s">
        <v>10</v>
      </c>
      <c r="D776" s="9">
        <v>29</v>
      </c>
      <c r="E776" s="9" t="s">
        <v>4896</v>
      </c>
      <c r="F776" s="20" t="s">
        <v>4908</v>
      </c>
      <c r="G776" t="s">
        <v>4904</v>
      </c>
      <c r="H776" t="str">
        <f>VLOOKUP(E776,suppliers!$A$2:$B$18,2,)</f>
        <v>OTHER</v>
      </c>
      <c r="I776" t="str">
        <f>VLOOKUP(C776,Table_items[],2,FALSE)</f>
        <v>Dexteem Box Plus 100 Tablet</v>
      </c>
      <c r="J776" t="str">
        <f>VLOOKUP(C776,Table_items[],3,FALSE)</f>
        <v>Obat Alergi</v>
      </c>
      <c r="K776" s="23">
        <f>VLOOKUP(C776,Table_items[],4,FALSE)</f>
        <v>25322</v>
      </c>
      <c r="L776" s="23">
        <f>VLOOKUP(C776,Table_items[],5,FALSE)</f>
        <v>25449</v>
      </c>
    </row>
    <row r="777" spans="1:12" x14ac:dyDescent="0.2">
      <c r="A777" s="11" t="s">
        <v>907</v>
      </c>
      <c r="B777" s="28">
        <v>43949</v>
      </c>
      <c r="C777" s="13" t="s">
        <v>36</v>
      </c>
      <c r="D777" s="13">
        <v>71</v>
      </c>
      <c r="E777" s="9" t="s">
        <v>4896</v>
      </c>
      <c r="F777" s="20" t="s">
        <v>4908</v>
      </c>
      <c r="G777" t="s">
        <v>4904</v>
      </c>
      <c r="H777" t="str">
        <f>VLOOKUP(E777,suppliers!$A$2:$B$18,2,)</f>
        <v>OTHER</v>
      </c>
      <c r="I777" t="str">
        <f>VLOOKUP(C777,Table_items[],2,FALSE)</f>
        <v>Sanmol Paracetamol</v>
      </c>
      <c r="J777" t="str">
        <f>VLOOKUP(C777,Table_items[],3,FALSE)</f>
        <v>Obat Sakit Kepala &amp; Demam</v>
      </c>
      <c r="K777" s="23">
        <f>VLOOKUP(C777,Table_items[],4,FALSE)</f>
        <v>16100</v>
      </c>
      <c r="L777" s="23">
        <f>VLOOKUP(C777,Table_items[],5,FALSE)</f>
        <v>16261</v>
      </c>
    </row>
    <row r="778" spans="1:12" x14ac:dyDescent="0.2">
      <c r="A778" s="7" t="s">
        <v>908</v>
      </c>
      <c r="B778" s="27">
        <v>43950</v>
      </c>
      <c r="C778" s="9" t="s">
        <v>12</v>
      </c>
      <c r="D778" s="9">
        <v>86</v>
      </c>
      <c r="E778" s="9" t="s">
        <v>4896</v>
      </c>
      <c r="F778" s="20" t="s">
        <v>4908</v>
      </c>
      <c r="G778" t="s">
        <v>4904</v>
      </c>
      <c r="H778" t="str">
        <f>VLOOKUP(E778,suppliers!$A$2:$B$18,2,)</f>
        <v>OTHER</v>
      </c>
      <c r="I778" t="str">
        <f>VLOOKUP(C778,Table_items[],2,FALSE)</f>
        <v>Decolsen 1 Strip 4 Tablet</v>
      </c>
      <c r="J778" t="str">
        <f>VLOOKUP(C778,Table_items[],3,FALSE)</f>
        <v>Obat Batuk &amp; Pilek</v>
      </c>
      <c r="K778" s="23">
        <f>VLOOKUP(C778,Table_items[],4,FALSE)</f>
        <v>2886</v>
      </c>
      <c r="L778" s="23">
        <f>VLOOKUP(C778,Table_items[],5,FALSE)</f>
        <v>2915</v>
      </c>
    </row>
    <row r="779" spans="1:12" x14ac:dyDescent="0.2">
      <c r="A779" s="11" t="s">
        <v>909</v>
      </c>
      <c r="B779" s="28">
        <v>43950</v>
      </c>
      <c r="C779" s="13" t="s">
        <v>37</v>
      </c>
      <c r="D779" s="13">
        <v>34</v>
      </c>
      <c r="E779" s="9" t="s">
        <v>4896</v>
      </c>
      <c r="F779" s="20" t="s">
        <v>4908</v>
      </c>
      <c r="G779" t="s">
        <v>4904</v>
      </c>
      <c r="H779" t="str">
        <f>VLOOKUP(E779,suppliers!$A$2:$B$18,2,)</f>
        <v>OTHER</v>
      </c>
      <c r="I779" t="str">
        <f>VLOOKUP(C779,Table_items[],2,FALSE)</f>
        <v>Bodrex Extra</v>
      </c>
      <c r="J779" t="str">
        <f>VLOOKUP(C779,Table_items[],3,FALSE)</f>
        <v>Obat Sakit Kepala &amp; Demam</v>
      </c>
      <c r="K779" s="23">
        <f>VLOOKUP(C779,Table_items[],4,FALSE)</f>
        <v>50788</v>
      </c>
      <c r="L779" s="23">
        <f>VLOOKUP(C779,Table_items[],5,FALSE)</f>
        <v>51753</v>
      </c>
    </row>
    <row r="780" spans="1:12" x14ac:dyDescent="0.2">
      <c r="A780" s="7" t="s">
        <v>910</v>
      </c>
      <c r="B780" s="27">
        <v>43950</v>
      </c>
      <c r="C780" s="9" t="s">
        <v>24</v>
      </c>
      <c r="D780" s="9">
        <v>13</v>
      </c>
      <c r="E780" s="9" t="s">
        <v>4896</v>
      </c>
      <c r="F780" s="20" t="s">
        <v>4908</v>
      </c>
      <c r="G780" t="s">
        <v>4904</v>
      </c>
      <c r="H780" t="str">
        <f>VLOOKUP(E780,suppliers!$A$2:$B$18,2,)</f>
        <v>OTHER</v>
      </c>
      <c r="I780" t="str">
        <f>VLOOKUP(C780,Table_items[],2,FALSE)</f>
        <v>Irbesartan</v>
      </c>
      <c r="J780" t="str">
        <f>VLOOKUP(C780,Table_items[],3,FALSE)</f>
        <v>Obat Hipertensi</v>
      </c>
      <c r="K780" s="23">
        <f>VLOOKUP(C780,Table_items[],4,FALSE)</f>
        <v>108794</v>
      </c>
      <c r="L780" s="23">
        <f>VLOOKUP(C780,Table_items[],5,FALSE)</f>
        <v>109447</v>
      </c>
    </row>
    <row r="781" spans="1:12" x14ac:dyDescent="0.2">
      <c r="A781" s="11" t="s">
        <v>911</v>
      </c>
      <c r="B781" s="28">
        <v>43950</v>
      </c>
      <c r="C781" s="13" t="s">
        <v>24</v>
      </c>
      <c r="D781" s="13">
        <v>31</v>
      </c>
      <c r="E781" s="9" t="s">
        <v>4896</v>
      </c>
      <c r="F781" s="20" t="s">
        <v>4908</v>
      </c>
      <c r="G781" t="s">
        <v>4904</v>
      </c>
      <c r="H781" t="str">
        <f>VLOOKUP(E781,suppliers!$A$2:$B$18,2,)</f>
        <v>OTHER</v>
      </c>
      <c r="I781" t="str">
        <f>VLOOKUP(C781,Table_items[],2,FALSE)</f>
        <v>Irbesartan</v>
      </c>
      <c r="J781" t="str">
        <f>VLOOKUP(C781,Table_items[],3,FALSE)</f>
        <v>Obat Hipertensi</v>
      </c>
      <c r="K781" s="23">
        <f>VLOOKUP(C781,Table_items[],4,FALSE)</f>
        <v>108794</v>
      </c>
      <c r="L781" s="23">
        <f>VLOOKUP(C781,Table_items[],5,FALSE)</f>
        <v>109447</v>
      </c>
    </row>
    <row r="782" spans="1:12" x14ac:dyDescent="0.2">
      <c r="A782" s="7" t="s">
        <v>912</v>
      </c>
      <c r="B782" s="27">
        <v>43950</v>
      </c>
      <c r="C782" s="9" t="s">
        <v>22</v>
      </c>
      <c r="D782" s="9">
        <v>27</v>
      </c>
      <c r="E782" s="9" t="s">
        <v>4896</v>
      </c>
      <c r="F782" s="20" t="s">
        <v>4908</v>
      </c>
      <c r="G782" t="s">
        <v>4904</v>
      </c>
      <c r="H782" t="str">
        <f>VLOOKUP(E782,suppliers!$A$2:$B$18,2,)</f>
        <v>OTHER</v>
      </c>
      <c r="I782" t="str">
        <f>VLOOKUP(C782,Table_items[],2,FALSE)</f>
        <v>Candesartan Ogb Dexa</v>
      </c>
      <c r="J782" t="str">
        <f>VLOOKUP(C782,Table_items[],3,FALSE)</f>
        <v>Obat Hipertensi</v>
      </c>
      <c r="K782" s="23">
        <f>VLOOKUP(C782,Table_items[],4,FALSE)</f>
        <v>5000</v>
      </c>
      <c r="L782" s="23">
        <f>VLOOKUP(C782,Table_items[],5,FALSE)</f>
        <v>5095</v>
      </c>
    </row>
    <row r="783" spans="1:12" x14ac:dyDescent="0.2">
      <c r="A783" s="11" t="s">
        <v>913</v>
      </c>
      <c r="B783" s="28">
        <v>43950</v>
      </c>
      <c r="C783" s="13" t="s">
        <v>16</v>
      </c>
      <c r="D783" s="13">
        <v>114</v>
      </c>
      <c r="E783" s="9" t="s">
        <v>4896</v>
      </c>
      <c r="F783" s="20" t="s">
        <v>4908</v>
      </c>
      <c r="G783" t="s">
        <v>4904</v>
      </c>
      <c r="H783" t="str">
        <f>VLOOKUP(E783,suppliers!$A$2:$B$18,2,)</f>
        <v>OTHER</v>
      </c>
      <c r="I783" t="str">
        <f>VLOOKUP(C783,Table_items[],2,FALSE)</f>
        <v>Ultraflu Box Isi 25 Strip</v>
      </c>
      <c r="J783" t="str">
        <f>VLOOKUP(C783,Table_items[],3,FALSE)</f>
        <v>Obat Batuk &amp; Pilek</v>
      </c>
      <c r="K783" s="23">
        <f>VLOOKUP(C783,Table_items[],4,FALSE)</f>
        <v>72500</v>
      </c>
      <c r="L783" s="23">
        <f>VLOOKUP(C783,Table_items[],5,FALSE)</f>
        <v>73805</v>
      </c>
    </row>
    <row r="784" spans="1:12" x14ac:dyDescent="0.2">
      <c r="A784" s="7" t="s">
        <v>914</v>
      </c>
      <c r="B784" s="27">
        <v>43950</v>
      </c>
      <c r="C784" s="9" t="s">
        <v>17</v>
      </c>
      <c r="D784" s="9">
        <v>3</v>
      </c>
      <c r="E784" s="9" t="s">
        <v>4896</v>
      </c>
      <c r="F784" s="20" t="s">
        <v>4908</v>
      </c>
      <c r="G784" t="s">
        <v>4904</v>
      </c>
      <c r="H784" t="str">
        <f>VLOOKUP(E784,suppliers!$A$2:$B$18,2,)</f>
        <v>OTHER</v>
      </c>
      <c r="I784" t="str">
        <f>VLOOKUP(C784,Table_items[],2,FALSE)</f>
        <v>Vicks Inhaler 0.5 mL</v>
      </c>
      <c r="J784" t="str">
        <f>VLOOKUP(C784,Table_items[],3,FALSE)</f>
        <v>Obat Batuk &amp; Pilek</v>
      </c>
      <c r="K784" s="23">
        <f>VLOOKUP(C784,Table_items[],4,FALSE)</f>
        <v>16155</v>
      </c>
      <c r="L784" s="23">
        <f>VLOOKUP(C784,Table_items[],5,FALSE)</f>
        <v>16430</v>
      </c>
    </row>
    <row r="785" spans="1:14" x14ac:dyDescent="0.2">
      <c r="A785" s="11" t="s">
        <v>915</v>
      </c>
      <c r="B785" s="28">
        <v>43950</v>
      </c>
      <c r="C785" s="13" t="s">
        <v>17</v>
      </c>
      <c r="D785" s="13">
        <v>10</v>
      </c>
      <c r="E785" s="9" t="s">
        <v>4896</v>
      </c>
      <c r="F785" s="20" t="s">
        <v>4908</v>
      </c>
      <c r="G785" t="s">
        <v>4904</v>
      </c>
      <c r="H785" t="str">
        <f>VLOOKUP(E785,suppliers!$A$2:$B$18,2,)</f>
        <v>OTHER</v>
      </c>
      <c r="I785" t="str">
        <f>VLOOKUP(C785,Table_items[],2,FALSE)</f>
        <v>Vicks Inhaler 0.5 mL</v>
      </c>
      <c r="J785" t="str">
        <f>VLOOKUP(C785,Table_items[],3,FALSE)</f>
        <v>Obat Batuk &amp; Pilek</v>
      </c>
      <c r="K785" s="23">
        <f>VLOOKUP(C785,Table_items[],4,FALSE)</f>
        <v>16155</v>
      </c>
      <c r="L785" s="23">
        <f>VLOOKUP(C785,Table_items[],5,FALSE)</f>
        <v>16430</v>
      </c>
    </row>
    <row r="786" spans="1:14" x14ac:dyDescent="0.2">
      <c r="A786" s="7" t="s">
        <v>916</v>
      </c>
      <c r="B786" s="27">
        <v>43951</v>
      </c>
      <c r="C786" s="9" t="s">
        <v>12</v>
      </c>
      <c r="D786" s="9">
        <v>21</v>
      </c>
      <c r="E786" s="9" t="s">
        <v>4896</v>
      </c>
      <c r="F786" s="20" t="s">
        <v>4908</v>
      </c>
      <c r="G786" t="s">
        <v>4904</v>
      </c>
      <c r="H786" t="str">
        <f>VLOOKUP(E786,suppliers!$A$2:$B$18,2,)</f>
        <v>OTHER</v>
      </c>
      <c r="I786" t="str">
        <f>VLOOKUP(C786,Table_items[],2,FALSE)</f>
        <v>Decolsen 1 Strip 4 Tablet</v>
      </c>
      <c r="J786" t="str">
        <f>VLOOKUP(C786,Table_items[],3,FALSE)</f>
        <v>Obat Batuk &amp; Pilek</v>
      </c>
      <c r="K786" s="23">
        <f>VLOOKUP(C786,Table_items[],4,FALSE)</f>
        <v>2886</v>
      </c>
      <c r="L786" s="23">
        <f>VLOOKUP(C786,Table_items[],5,FALSE)</f>
        <v>2915</v>
      </c>
    </row>
    <row r="787" spans="1:14" x14ac:dyDescent="0.2">
      <c r="A787" s="11" t="s">
        <v>917</v>
      </c>
      <c r="B787" s="28">
        <v>43951</v>
      </c>
      <c r="C787" s="13" t="s">
        <v>9</v>
      </c>
      <c r="D787" s="13">
        <v>51</v>
      </c>
      <c r="E787" s="9" t="s">
        <v>4896</v>
      </c>
      <c r="F787" s="20" t="s">
        <v>4908</v>
      </c>
      <c r="G787" t="s">
        <v>4904</v>
      </c>
      <c r="H787" t="str">
        <f>VLOOKUP(E787,suppliers!$A$2:$B$18,2,)</f>
        <v>OTHER</v>
      </c>
      <c r="I787" t="str">
        <f>VLOOKUP(C787,Table_items[],2,FALSE)</f>
        <v>Bedak Heroxyn 150 gr</v>
      </c>
      <c r="J787" t="str">
        <f>VLOOKUP(C787,Table_items[],3,FALSE)</f>
        <v>Obat Alergi</v>
      </c>
      <c r="K787" s="23">
        <f>VLOOKUP(C787,Table_items[],4,FALSE)</f>
        <v>16950</v>
      </c>
      <c r="L787" s="23">
        <f>VLOOKUP(C787,Table_items[],5,FALSE)</f>
        <v>17170</v>
      </c>
    </row>
    <row r="788" spans="1:14" x14ac:dyDescent="0.2">
      <c r="A788" s="7" t="s">
        <v>918</v>
      </c>
      <c r="B788" s="27">
        <v>43951</v>
      </c>
      <c r="C788" s="9" t="s">
        <v>38</v>
      </c>
      <c r="D788" s="9">
        <v>27</v>
      </c>
      <c r="E788" s="9" t="s">
        <v>4896</v>
      </c>
      <c r="F788" s="20" t="s">
        <v>4908</v>
      </c>
      <c r="G788" t="s">
        <v>4904</v>
      </c>
      <c r="H788" t="str">
        <f>VLOOKUP(E788,suppliers!$A$2:$B$18,2,)</f>
        <v>OTHER</v>
      </c>
      <c r="I788" t="str">
        <f>VLOOKUP(C788,Table_items[],2,FALSE)</f>
        <v>Sanmol 500 MG 4 Tablet</v>
      </c>
      <c r="J788" t="str">
        <f>VLOOKUP(C788,Table_items[],3,FALSE)</f>
        <v>Obat Sakit Kepala &amp; Demam</v>
      </c>
      <c r="K788" s="23">
        <f>VLOOKUP(C788,Table_items[],4,FALSE)</f>
        <v>1600</v>
      </c>
      <c r="L788" s="23">
        <f>VLOOKUP(C788,Table_items[],5,FALSE)</f>
        <v>1619</v>
      </c>
    </row>
    <row r="789" spans="1:14" x14ac:dyDescent="0.2">
      <c r="A789" s="11" t="s">
        <v>919</v>
      </c>
      <c r="B789" s="28">
        <v>43951</v>
      </c>
      <c r="C789" s="13" t="s">
        <v>38</v>
      </c>
      <c r="D789" s="13">
        <v>46</v>
      </c>
      <c r="E789" s="9" t="s">
        <v>4896</v>
      </c>
      <c r="F789" s="20" t="s">
        <v>4908</v>
      </c>
      <c r="G789" t="s">
        <v>4904</v>
      </c>
      <c r="H789" t="str">
        <f>VLOOKUP(E789,suppliers!$A$2:$B$18,2,)</f>
        <v>OTHER</v>
      </c>
      <c r="I789" t="str">
        <f>VLOOKUP(C789,Table_items[],2,FALSE)</f>
        <v>Sanmol 500 MG 4 Tablet</v>
      </c>
      <c r="J789" t="str">
        <f>VLOOKUP(C789,Table_items[],3,FALSE)</f>
        <v>Obat Sakit Kepala &amp; Demam</v>
      </c>
      <c r="K789" s="23">
        <f>VLOOKUP(C789,Table_items[],4,FALSE)</f>
        <v>1600</v>
      </c>
      <c r="L789" s="23">
        <f>VLOOKUP(C789,Table_items[],5,FALSE)</f>
        <v>1619</v>
      </c>
    </row>
    <row r="790" spans="1:14" x14ac:dyDescent="0.2">
      <c r="A790" s="7" t="s">
        <v>920</v>
      </c>
      <c r="B790" s="27">
        <v>43951</v>
      </c>
      <c r="C790" s="9" t="s">
        <v>41</v>
      </c>
      <c r="D790" s="9">
        <v>24</v>
      </c>
      <c r="E790" s="9" t="s">
        <v>4896</v>
      </c>
      <c r="F790" s="20" t="s">
        <v>4908</v>
      </c>
      <c r="G790" t="s">
        <v>4904</v>
      </c>
      <c r="H790" t="str">
        <f>VLOOKUP(E790,suppliers!$A$2:$B$18,2,)</f>
        <v>OTHER</v>
      </c>
      <c r="I790" t="str">
        <f>VLOOKUP(C790,Table_items[],2,FALSE)</f>
        <v>Otilon Ear Drops 8 mL</v>
      </c>
      <c r="J790" t="str">
        <f>VLOOKUP(C790,Table_items[],3,FALSE)</f>
        <v>Obat Telinga</v>
      </c>
      <c r="K790" s="23">
        <f>VLOOKUP(C790,Table_items[],4,FALSE)</f>
        <v>55000</v>
      </c>
      <c r="L790" s="23">
        <f>VLOOKUP(C790,Table_items[],5,FALSE)</f>
        <v>55935</v>
      </c>
    </row>
    <row r="791" spans="1:14" x14ac:dyDescent="0.2">
      <c r="A791" s="11" t="s">
        <v>921</v>
      </c>
      <c r="B791" s="28">
        <v>43951</v>
      </c>
      <c r="C791" s="13" t="s">
        <v>10</v>
      </c>
      <c r="D791" s="13">
        <v>19</v>
      </c>
      <c r="E791" s="9" t="s">
        <v>4896</v>
      </c>
      <c r="F791" s="20" t="s">
        <v>4908</v>
      </c>
      <c r="G791" t="s">
        <v>4904</v>
      </c>
      <c r="H791" t="str">
        <f>VLOOKUP(E791,suppliers!$A$2:$B$18,2,)</f>
        <v>OTHER</v>
      </c>
      <c r="I791" t="str">
        <f>VLOOKUP(C791,Table_items[],2,FALSE)</f>
        <v>Dexteem Box Plus 100 Tablet</v>
      </c>
      <c r="J791" t="str">
        <f>VLOOKUP(C791,Table_items[],3,FALSE)</f>
        <v>Obat Alergi</v>
      </c>
      <c r="K791" s="23">
        <f>VLOOKUP(C791,Table_items[],4,FALSE)</f>
        <v>25322</v>
      </c>
      <c r="L791" s="23">
        <f>VLOOKUP(C791,Table_items[],5,FALSE)</f>
        <v>25449</v>
      </c>
    </row>
    <row r="792" spans="1:14" x14ac:dyDescent="0.2">
      <c r="A792" s="7" t="s">
        <v>922</v>
      </c>
      <c r="B792" s="27">
        <v>43951</v>
      </c>
      <c r="C792" s="9" t="s">
        <v>36</v>
      </c>
      <c r="D792" s="9">
        <v>11</v>
      </c>
      <c r="E792" s="9" t="s">
        <v>4896</v>
      </c>
      <c r="F792" s="20" t="s">
        <v>4908</v>
      </c>
      <c r="G792" t="s">
        <v>4904</v>
      </c>
      <c r="H792" t="str">
        <f>VLOOKUP(E792,suppliers!$A$2:$B$18,2,)</f>
        <v>OTHER</v>
      </c>
      <c r="I792" t="str">
        <f>VLOOKUP(C792,Table_items[],2,FALSE)</f>
        <v>Sanmol Paracetamol</v>
      </c>
      <c r="J792" t="str">
        <f>VLOOKUP(C792,Table_items[],3,FALSE)</f>
        <v>Obat Sakit Kepala &amp; Demam</v>
      </c>
      <c r="K792" s="23">
        <f>VLOOKUP(C792,Table_items[],4,FALSE)</f>
        <v>16100</v>
      </c>
      <c r="L792" s="23">
        <f>VLOOKUP(C792,Table_items[],5,FALSE)</f>
        <v>16261</v>
      </c>
    </row>
    <row r="793" spans="1:14" x14ac:dyDescent="0.2">
      <c r="A793" s="11" t="s">
        <v>923</v>
      </c>
      <c r="B793" s="28">
        <v>43951</v>
      </c>
      <c r="C793" s="13" t="s">
        <v>16</v>
      </c>
      <c r="D793" s="13">
        <v>9</v>
      </c>
      <c r="E793" s="9" t="s">
        <v>4896</v>
      </c>
      <c r="F793" s="20" t="s">
        <v>4908</v>
      </c>
      <c r="G793" t="s">
        <v>4904</v>
      </c>
      <c r="H793" t="str">
        <f>VLOOKUP(E793,suppliers!$A$2:$B$18,2,)</f>
        <v>OTHER</v>
      </c>
      <c r="I793" t="str">
        <f>VLOOKUP(C793,Table_items[],2,FALSE)</f>
        <v>Ultraflu Box Isi 25 Strip</v>
      </c>
      <c r="J793" t="str">
        <f>VLOOKUP(C793,Table_items[],3,FALSE)</f>
        <v>Obat Batuk &amp; Pilek</v>
      </c>
      <c r="K793" s="23">
        <f>VLOOKUP(C793,Table_items[],4,FALSE)</f>
        <v>72500</v>
      </c>
      <c r="L793" s="23">
        <f>VLOOKUP(C793,Table_items[],5,FALSE)</f>
        <v>73805</v>
      </c>
    </row>
    <row r="794" spans="1:14" x14ac:dyDescent="0.2">
      <c r="A794" s="7" t="s">
        <v>924</v>
      </c>
      <c r="B794" s="27">
        <v>43951</v>
      </c>
      <c r="C794" s="9" t="s">
        <v>7</v>
      </c>
      <c r="D794" s="9">
        <v>220</v>
      </c>
      <c r="E794" s="9" t="s">
        <v>4896</v>
      </c>
      <c r="F794" s="20" t="s">
        <v>4908</v>
      </c>
      <c r="G794" t="s">
        <v>4904</v>
      </c>
      <c r="H794" t="str">
        <f>VLOOKUP(E794,suppliers!$A$2:$B$18,2,)</f>
        <v>OTHER</v>
      </c>
      <c r="I794" t="str">
        <f>VLOOKUP(C794,Table_items[],2,FALSE)</f>
        <v>Acetylcysteine Mahakam 200 mg</v>
      </c>
      <c r="J794" t="str">
        <f>VLOOKUP(C794,Table_items[],3,FALSE)</f>
        <v>Obat Alergi</v>
      </c>
      <c r="K794" s="23">
        <f>VLOOKUP(C794,Table_items[],4,FALSE)</f>
        <v>33000</v>
      </c>
      <c r="L794" s="23">
        <f>VLOOKUP(C794,Table_items[],5,FALSE)</f>
        <v>33330</v>
      </c>
    </row>
    <row r="795" spans="1:14" x14ac:dyDescent="0.2">
      <c r="A795" s="11" t="s">
        <v>925</v>
      </c>
      <c r="B795" s="28">
        <v>43951</v>
      </c>
      <c r="C795" s="13" t="s">
        <v>23</v>
      </c>
      <c r="D795" s="13">
        <v>113</v>
      </c>
      <c r="E795" s="9" t="s">
        <v>4896</v>
      </c>
      <c r="F795" s="20" t="s">
        <v>4908</v>
      </c>
      <c r="G795" t="s">
        <v>4904</v>
      </c>
      <c r="H795" t="str">
        <f>VLOOKUP(E795,suppliers!$A$2:$B$18,2,)</f>
        <v>OTHER</v>
      </c>
      <c r="I795" t="str">
        <f>VLOOKUP(C795,Table_items[],2,FALSE)</f>
        <v>Amlodipine Besilate</v>
      </c>
      <c r="J795" t="str">
        <f>VLOOKUP(C795,Table_items[],3,FALSE)</f>
        <v>Obat Hipertensi</v>
      </c>
      <c r="K795" s="23">
        <f>VLOOKUP(C795,Table_items[],4,FALSE)</f>
        <v>7467</v>
      </c>
      <c r="L795" s="23">
        <f>VLOOKUP(C795,Table_items[],5,FALSE)</f>
        <v>7504</v>
      </c>
    </row>
    <row r="796" spans="1:14" x14ac:dyDescent="0.2">
      <c r="A796" s="7" t="s">
        <v>926</v>
      </c>
      <c r="B796" s="27">
        <v>43952</v>
      </c>
      <c r="C796" s="9" t="s">
        <v>37</v>
      </c>
      <c r="D796" s="9">
        <v>44</v>
      </c>
      <c r="E796" s="9" t="s">
        <v>4896</v>
      </c>
      <c r="F796" s="20" t="s">
        <v>4908</v>
      </c>
      <c r="G796" t="s">
        <v>4904</v>
      </c>
      <c r="H796" t="str">
        <f>VLOOKUP(E796,suppliers!$A$2:$B$18,2,)</f>
        <v>OTHER</v>
      </c>
      <c r="I796" t="str">
        <f>VLOOKUP(C796,Table_items[],2,FALSE)</f>
        <v>Bodrex Extra</v>
      </c>
      <c r="J796" t="str">
        <f>VLOOKUP(C796,Table_items[],3,FALSE)</f>
        <v>Obat Sakit Kepala &amp; Demam</v>
      </c>
      <c r="K796" s="23">
        <f>VLOOKUP(C796,Table_items[],4,FALSE)</f>
        <v>50788</v>
      </c>
      <c r="L796" s="23">
        <f>VLOOKUP(C796,Table_items[],5,FALSE)</f>
        <v>51753</v>
      </c>
    </row>
    <row r="797" spans="1:14" x14ac:dyDescent="0.2">
      <c r="A797" s="11" t="s">
        <v>927</v>
      </c>
      <c r="B797" s="28">
        <v>43952</v>
      </c>
      <c r="C797" s="13" t="s">
        <v>9</v>
      </c>
      <c r="D797" s="13">
        <v>20</v>
      </c>
      <c r="E797" s="9" t="s">
        <v>4896</v>
      </c>
      <c r="F797" s="20" t="s">
        <v>4908</v>
      </c>
      <c r="G797" t="s">
        <v>4904</v>
      </c>
      <c r="H797" t="str">
        <f>VLOOKUP(E797,suppliers!$A$2:$B$18,2,)</f>
        <v>OTHER</v>
      </c>
      <c r="I797" t="str">
        <f>VLOOKUP(C797,Table_items[],2,FALSE)</f>
        <v>Bedak Heroxyn 150 gr</v>
      </c>
      <c r="J797" t="str">
        <f>VLOOKUP(C797,Table_items[],3,FALSE)</f>
        <v>Obat Alergi</v>
      </c>
      <c r="K797" s="23">
        <f>VLOOKUP(C797,Table_items[],4,FALSE)</f>
        <v>16950</v>
      </c>
      <c r="L797" s="23">
        <f>VLOOKUP(C797,Table_items[],5,FALSE)</f>
        <v>17170</v>
      </c>
    </row>
    <row r="798" spans="1:14" x14ac:dyDescent="0.2">
      <c r="A798" s="7" t="s">
        <v>928</v>
      </c>
      <c r="B798" s="27">
        <v>43952</v>
      </c>
      <c r="C798" s="9" t="s">
        <v>24</v>
      </c>
      <c r="D798" s="9">
        <v>34</v>
      </c>
      <c r="E798" s="9" t="s">
        <v>4896</v>
      </c>
      <c r="F798" s="20" t="s">
        <v>4908</v>
      </c>
      <c r="G798" t="s">
        <v>4904</v>
      </c>
      <c r="H798" t="str">
        <f>VLOOKUP(E798,suppliers!$A$2:$B$18,2,)</f>
        <v>OTHER</v>
      </c>
      <c r="I798" t="str">
        <f>VLOOKUP(C798,Table_items[],2,FALSE)</f>
        <v>Irbesartan</v>
      </c>
      <c r="J798" t="str">
        <f>VLOOKUP(C798,Table_items[],3,FALSE)</f>
        <v>Obat Hipertensi</v>
      </c>
      <c r="K798" s="23">
        <f>VLOOKUP(C798,Table_items[],4,FALSE)</f>
        <v>108794</v>
      </c>
      <c r="L798" s="23">
        <f>VLOOKUP(C798,Table_items[],5,FALSE)</f>
        <v>109447</v>
      </c>
    </row>
    <row r="799" spans="1:14" x14ac:dyDescent="0.2">
      <c r="A799" s="11" t="s">
        <v>929</v>
      </c>
      <c r="B799" s="28">
        <v>43952</v>
      </c>
      <c r="C799" s="13" t="s">
        <v>41</v>
      </c>
      <c r="D799" s="13">
        <v>22</v>
      </c>
      <c r="E799" s="9" t="s">
        <v>4896</v>
      </c>
      <c r="F799" s="20" t="s">
        <v>4908</v>
      </c>
      <c r="G799" t="s">
        <v>4904</v>
      </c>
      <c r="H799" t="str">
        <f>VLOOKUP(E799,suppliers!$A$2:$B$18,2,)</f>
        <v>OTHER</v>
      </c>
      <c r="I799" t="str">
        <f>VLOOKUP(C799,Table_items[],2,FALSE)</f>
        <v>Otilon Ear Drops 8 mL</v>
      </c>
      <c r="J799" t="str">
        <f>VLOOKUP(C799,Table_items[],3,FALSE)</f>
        <v>Obat Telinga</v>
      </c>
      <c r="K799" s="23">
        <f>VLOOKUP(C799,Table_items[],4,FALSE)</f>
        <v>55000</v>
      </c>
      <c r="L799" s="23">
        <f>VLOOKUP(C799,Table_items[],5,FALSE)</f>
        <v>55935</v>
      </c>
    </row>
    <row r="800" spans="1:14" x14ac:dyDescent="0.2">
      <c r="A800" s="7" t="s">
        <v>930</v>
      </c>
      <c r="B800" s="27">
        <v>43952</v>
      </c>
      <c r="C800" s="9" t="s">
        <v>7</v>
      </c>
      <c r="D800" s="9">
        <v>2000</v>
      </c>
      <c r="E800" s="9" t="s">
        <v>4886</v>
      </c>
      <c r="F800" s="20" t="s">
        <v>4896</v>
      </c>
      <c r="G800" t="s">
        <v>4903</v>
      </c>
      <c r="H800" t="str">
        <f>VLOOKUP(E800,suppliers!$A$2:$B$18,2,)</f>
        <v>DQLab Pharmacy Senayan</v>
      </c>
      <c r="I800" t="str">
        <f>VLOOKUP(C800,Table_items[],2,FALSE)</f>
        <v>Acetylcysteine Mahakam 200 mg</v>
      </c>
      <c r="J800" t="str">
        <f>VLOOKUP(C800,Table_items[],3,FALSE)</f>
        <v>Obat Alergi</v>
      </c>
      <c r="M800" s="23">
        <f>VLOOKUP(C800,item_suppliers!$A$2:$F$112,5,)</f>
        <v>34320</v>
      </c>
      <c r="N800" s="23">
        <f>VLOOKUP(C800,item_suppliers!$A$2:$F$112,6,)</f>
        <v>34972</v>
      </c>
    </row>
    <row r="801" spans="1:14" x14ac:dyDescent="0.2">
      <c r="A801" s="11" t="s">
        <v>931</v>
      </c>
      <c r="B801" s="28">
        <v>43952</v>
      </c>
      <c r="C801" s="13" t="s">
        <v>10</v>
      </c>
      <c r="D801" s="13">
        <v>1000</v>
      </c>
      <c r="E801" s="9" t="s">
        <v>4889</v>
      </c>
      <c r="F801" s="20" t="s">
        <v>4896</v>
      </c>
      <c r="G801" t="s">
        <v>4903</v>
      </c>
      <c r="H801" t="str">
        <f>VLOOKUP(E801,suppliers!$A$2:$B$18,2,)</f>
        <v>DQLab Pharmacy Kebon Jeruk</v>
      </c>
      <c r="I801" t="str">
        <f>VLOOKUP(C801,Table_items[],2,FALSE)</f>
        <v>Dexteem Box Plus 100 Tablet</v>
      </c>
      <c r="J801" t="str">
        <f>VLOOKUP(C801,Table_items[],3,FALSE)</f>
        <v>Obat Alergi</v>
      </c>
      <c r="M801" s="23">
        <f>VLOOKUP(C801,item_suppliers!$A$2:$F$112,5,)</f>
        <v>25069</v>
      </c>
      <c r="N801" s="23">
        <f>VLOOKUP(C801,item_suppliers!$A$2:$F$112,6,)</f>
        <v>25420</v>
      </c>
    </row>
    <row r="802" spans="1:14" x14ac:dyDescent="0.2">
      <c r="A802" s="7" t="s">
        <v>932</v>
      </c>
      <c r="B802" s="27">
        <v>43952</v>
      </c>
      <c r="C802" s="9" t="s">
        <v>12</v>
      </c>
      <c r="D802" s="9">
        <v>3000</v>
      </c>
      <c r="E802" s="9" t="s">
        <v>4889</v>
      </c>
      <c r="F802" s="20" t="s">
        <v>4896</v>
      </c>
      <c r="G802" t="s">
        <v>4903</v>
      </c>
      <c r="H802" t="str">
        <f>VLOOKUP(E802,suppliers!$A$2:$B$18,2,)</f>
        <v>DQLab Pharmacy Kebon Jeruk</v>
      </c>
      <c r="I802" t="str">
        <f>VLOOKUP(C802,Table_items[],2,FALSE)</f>
        <v>Decolsen 1 Strip 4 Tablet</v>
      </c>
      <c r="J802" t="str">
        <f>VLOOKUP(C802,Table_items[],3,FALSE)</f>
        <v>Obat Batuk &amp; Pilek</v>
      </c>
      <c r="M802" s="23">
        <f>VLOOKUP(C802,item_suppliers!$A$2:$F$112,5,)</f>
        <v>2944</v>
      </c>
      <c r="N802" s="23">
        <f>VLOOKUP(C802,item_suppliers!$A$2:$F$112,6,)</f>
        <v>2932</v>
      </c>
    </row>
    <row r="803" spans="1:14" x14ac:dyDescent="0.2">
      <c r="A803" s="11" t="s">
        <v>933</v>
      </c>
      <c r="B803" s="28">
        <v>43952</v>
      </c>
      <c r="C803" s="13" t="s">
        <v>16</v>
      </c>
      <c r="D803" s="13">
        <v>2000</v>
      </c>
      <c r="E803" s="9" t="s">
        <v>4892</v>
      </c>
      <c r="F803" s="20" t="s">
        <v>4896</v>
      </c>
      <c r="G803" t="s">
        <v>4903</v>
      </c>
      <c r="H803" t="str">
        <f>VLOOKUP(E803,suppliers!$A$2:$B$18,2,)</f>
        <v>DQLab Pharmacy Jagakarsa</v>
      </c>
      <c r="I803" t="str">
        <f>VLOOKUP(C803,Table_items[],2,FALSE)</f>
        <v>Ultraflu Box Isi 25 Strip</v>
      </c>
      <c r="J803" t="str">
        <f>VLOOKUP(C803,Table_items[],3,FALSE)</f>
        <v>Obat Batuk &amp; Pilek</v>
      </c>
      <c r="M803" s="23">
        <f>VLOOKUP(C803,item_suppliers!$A$2:$F$112,5,)</f>
        <v>71775</v>
      </c>
      <c r="N803" s="23">
        <f>VLOOKUP(C803,item_suppliers!$A$2:$F$112,6,)</f>
        <v>73713</v>
      </c>
    </row>
    <row r="804" spans="1:14" x14ac:dyDescent="0.2">
      <c r="A804" s="7" t="s">
        <v>934</v>
      </c>
      <c r="B804" s="27">
        <v>43952</v>
      </c>
      <c r="C804" s="9" t="s">
        <v>37</v>
      </c>
      <c r="D804" s="9">
        <v>2000</v>
      </c>
      <c r="E804" s="9" t="s">
        <v>4896</v>
      </c>
      <c r="F804" s="20" t="s">
        <v>4896</v>
      </c>
      <c r="G804" t="s">
        <v>4903</v>
      </c>
      <c r="H804" t="str">
        <f>VLOOKUP(E804,suppliers!$A$2:$B$18,2,)</f>
        <v>OTHER</v>
      </c>
      <c r="I804" t="str">
        <f>VLOOKUP(C804,Table_items[],2,FALSE)</f>
        <v>Bodrex Extra</v>
      </c>
      <c r="J804" t="str">
        <f>VLOOKUP(C804,Table_items[],3,FALSE)</f>
        <v>Obat Sakit Kepala &amp; Demam</v>
      </c>
      <c r="M804" s="23">
        <f>VLOOKUP(C804,item_suppliers!$A$2:$F$112,5,)</f>
        <v>52820</v>
      </c>
      <c r="N804" s="23">
        <f>VLOOKUP(C804,item_suppliers!$A$2:$F$112,6,)</f>
        <v>53770</v>
      </c>
    </row>
    <row r="805" spans="1:14" x14ac:dyDescent="0.2">
      <c r="A805" s="11" t="s">
        <v>935</v>
      </c>
      <c r="B805" s="28">
        <v>43952</v>
      </c>
      <c r="C805" s="13" t="s">
        <v>38</v>
      </c>
      <c r="D805" s="13">
        <v>1000</v>
      </c>
      <c r="E805" s="9" t="s">
        <v>4899</v>
      </c>
      <c r="F805" s="20" t="s">
        <v>4896</v>
      </c>
      <c r="G805" t="s">
        <v>4903</v>
      </c>
      <c r="H805" t="str">
        <f>VLOOKUP(E805,suppliers!$A$2:$B$18,2,)</f>
        <v>DQLab Pharmacy Jatinegara</v>
      </c>
      <c r="I805" t="str">
        <f>VLOOKUP(C805,Table_items[],2,FALSE)</f>
        <v>Sanmol 500 MG 4 Tablet</v>
      </c>
      <c r="J805" t="str">
        <f>VLOOKUP(C805,Table_items[],3,FALSE)</f>
        <v>Obat Sakit Kepala &amp; Demam</v>
      </c>
      <c r="M805" s="23">
        <f>VLOOKUP(C805,item_suppliers!$A$2:$F$112,5,)</f>
        <v>1600</v>
      </c>
      <c r="N805" s="23">
        <f>VLOOKUP(C805,item_suppliers!$A$2:$F$112,6,)</f>
        <v>1648</v>
      </c>
    </row>
    <row r="806" spans="1:14" x14ac:dyDescent="0.2">
      <c r="A806" s="7" t="s">
        <v>936</v>
      </c>
      <c r="B806" s="27">
        <v>43952</v>
      </c>
      <c r="C806" s="9" t="s">
        <v>24</v>
      </c>
      <c r="D806" s="9">
        <v>1000</v>
      </c>
      <c r="E806" s="9" t="s">
        <v>4900</v>
      </c>
      <c r="F806" s="20" t="s">
        <v>4896</v>
      </c>
      <c r="G806" t="s">
        <v>4903</v>
      </c>
      <c r="H806" t="str">
        <f>VLOOKUP(E806,suppliers!$A$2:$B$18,2,)</f>
        <v>DQLab Pharmacy Setiabudi</v>
      </c>
      <c r="I806" t="str">
        <f>VLOOKUP(C806,Table_items[],2,FALSE)</f>
        <v>Irbesartan</v>
      </c>
      <c r="J806" t="str">
        <f>VLOOKUP(C806,Table_items[],3,FALSE)</f>
        <v>Obat Hipertensi</v>
      </c>
      <c r="M806" s="23">
        <f>VLOOKUP(C806,item_suppliers!$A$2:$F$112,5,)</f>
        <v>112058</v>
      </c>
      <c r="N806" s="23">
        <f>VLOOKUP(C806,item_suppliers!$A$2:$F$112,6,)</f>
        <v>113627</v>
      </c>
    </row>
    <row r="807" spans="1:14" x14ac:dyDescent="0.2">
      <c r="A807" s="11" t="s">
        <v>937</v>
      </c>
      <c r="B807" s="28">
        <v>43952</v>
      </c>
      <c r="C807" s="13" t="s">
        <v>25</v>
      </c>
      <c r="D807" s="13">
        <v>1000</v>
      </c>
      <c r="E807" s="9" t="s">
        <v>4895</v>
      </c>
      <c r="F807" s="20" t="s">
        <v>4896</v>
      </c>
      <c r="G807" t="s">
        <v>4903</v>
      </c>
      <c r="H807" t="str">
        <f>VLOOKUP(E807,suppliers!$A$2:$B$18,2,)</f>
        <v>DQLab Pharmacy Pulogadung</v>
      </c>
      <c r="I807" t="str">
        <f>VLOOKUP(C807,Table_items[],2,FALSE)</f>
        <v>Irvell 150MG Box 20 Tablet</v>
      </c>
      <c r="J807" t="str">
        <f>VLOOKUP(C807,Table_items[],3,FALSE)</f>
        <v>Obat Hipertensi</v>
      </c>
      <c r="M807" s="23">
        <f>VLOOKUP(C807,item_suppliers!$A$2:$F$112,5,)</f>
        <v>138231</v>
      </c>
      <c r="N807" s="23">
        <f>VLOOKUP(C807,item_suppliers!$A$2:$F$112,6,)</f>
        <v>141687</v>
      </c>
    </row>
    <row r="808" spans="1:14" x14ac:dyDescent="0.2">
      <c r="A808" s="7" t="s">
        <v>938</v>
      </c>
      <c r="B808" s="27">
        <v>43952</v>
      </c>
      <c r="C808" s="9" t="s">
        <v>28</v>
      </c>
      <c r="D808" s="9">
        <v>2000</v>
      </c>
      <c r="E808" s="9" t="s">
        <v>4892</v>
      </c>
      <c r="F808" s="20" t="s">
        <v>4896</v>
      </c>
      <c r="G808" t="s">
        <v>4903</v>
      </c>
      <c r="H808" t="str">
        <f>VLOOKUP(E808,suppliers!$A$2:$B$18,2,)</f>
        <v>DQLab Pharmacy Jagakarsa</v>
      </c>
      <c r="I808" t="str">
        <f>VLOOKUP(C808,Table_items[],2,FALSE)</f>
        <v>Hyperchol 100 MG 12 KPS</v>
      </c>
      <c r="J808" t="str">
        <f>VLOOKUP(C808,Table_items[],3,FALSE)</f>
        <v>Obat Kolesterol</v>
      </c>
      <c r="M808" s="23">
        <f>VLOOKUP(C808,item_suppliers!$A$2:$F$112,5,)</f>
        <v>40232</v>
      </c>
      <c r="N808" s="23">
        <f>VLOOKUP(C808,item_suppliers!$A$2:$F$112,6,)</f>
        <v>41238</v>
      </c>
    </row>
    <row r="809" spans="1:14" x14ac:dyDescent="0.2">
      <c r="A809" s="11" t="s">
        <v>939</v>
      </c>
      <c r="B809" s="28">
        <v>43953</v>
      </c>
      <c r="C809" s="13" t="s">
        <v>27</v>
      </c>
      <c r="D809" s="13">
        <v>15</v>
      </c>
      <c r="E809" s="9" t="s">
        <v>4896</v>
      </c>
      <c r="F809" s="20" t="s">
        <v>4908</v>
      </c>
      <c r="G809" t="s">
        <v>4904</v>
      </c>
      <c r="H809" t="str">
        <f>VLOOKUP(E809,suppliers!$A$2:$B$18,2,)</f>
        <v>OTHER</v>
      </c>
      <c r="I809" t="str">
        <f>VLOOKUP(C809,Table_items[],2,FALSE)</f>
        <v>Simvastatin 10 MG Strip 10</v>
      </c>
      <c r="J809" t="str">
        <f>VLOOKUP(C809,Table_items[],3,FALSE)</f>
        <v>Obat Kolesterol</v>
      </c>
      <c r="K809" s="23">
        <f>VLOOKUP(C809,Table_items[],4,FALSE)</f>
        <v>6222</v>
      </c>
      <c r="L809" s="23">
        <f>VLOOKUP(C809,Table_items[],5,FALSE)</f>
        <v>6253</v>
      </c>
    </row>
    <row r="810" spans="1:14" x14ac:dyDescent="0.2">
      <c r="A810" s="7" t="s">
        <v>940</v>
      </c>
      <c r="B810" s="27">
        <v>43953</v>
      </c>
      <c r="C810" s="9" t="s">
        <v>12</v>
      </c>
      <c r="D810" s="9">
        <v>26</v>
      </c>
      <c r="E810" s="9" t="s">
        <v>4896</v>
      </c>
      <c r="F810" s="20" t="s">
        <v>4908</v>
      </c>
      <c r="G810" t="s">
        <v>4904</v>
      </c>
      <c r="H810" t="str">
        <f>VLOOKUP(E810,suppliers!$A$2:$B$18,2,)</f>
        <v>OTHER</v>
      </c>
      <c r="I810" t="str">
        <f>VLOOKUP(C810,Table_items[],2,FALSE)</f>
        <v>Decolsen 1 Strip 4 Tablet</v>
      </c>
      <c r="J810" t="str">
        <f>VLOOKUP(C810,Table_items[],3,FALSE)</f>
        <v>Obat Batuk &amp; Pilek</v>
      </c>
      <c r="K810" s="23">
        <f>VLOOKUP(C810,Table_items[],4,FALSE)</f>
        <v>2886</v>
      </c>
      <c r="L810" s="23">
        <f>VLOOKUP(C810,Table_items[],5,FALSE)</f>
        <v>2915</v>
      </c>
    </row>
    <row r="811" spans="1:14" x14ac:dyDescent="0.2">
      <c r="A811" s="11" t="s">
        <v>941</v>
      </c>
      <c r="B811" s="28">
        <v>43953</v>
      </c>
      <c r="C811" s="13" t="s">
        <v>12</v>
      </c>
      <c r="D811" s="13">
        <v>52</v>
      </c>
      <c r="E811" s="9" t="s">
        <v>4896</v>
      </c>
      <c r="F811" s="20" t="s">
        <v>4908</v>
      </c>
      <c r="G811" t="s">
        <v>4904</v>
      </c>
      <c r="H811" t="str">
        <f>VLOOKUP(E811,suppliers!$A$2:$B$18,2,)</f>
        <v>OTHER</v>
      </c>
      <c r="I811" t="str">
        <f>VLOOKUP(C811,Table_items[],2,FALSE)</f>
        <v>Decolsen 1 Strip 4 Tablet</v>
      </c>
      <c r="J811" t="str">
        <f>VLOOKUP(C811,Table_items[],3,FALSE)</f>
        <v>Obat Batuk &amp; Pilek</v>
      </c>
      <c r="K811" s="23">
        <f>VLOOKUP(C811,Table_items[],4,FALSE)</f>
        <v>2886</v>
      </c>
      <c r="L811" s="23">
        <f>VLOOKUP(C811,Table_items[],5,FALSE)</f>
        <v>2915</v>
      </c>
    </row>
    <row r="812" spans="1:14" x14ac:dyDescent="0.2">
      <c r="A812" s="7" t="s">
        <v>942</v>
      </c>
      <c r="B812" s="27">
        <v>43953</v>
      </c>
      <c r="C812" s="9" t="s">
        <v>9</v>
      </c>
      <c r="D812" s="9">
        <v>55</v>
      </c>
      <c r="E812" s="9" t="s">
        <v>4896</v>
      </c>
      <c r="F812" s="20" t="s">
        <v>4908</v>
      </c>
      <c r="G812" t="s">
        <v>4904</v>
      </c>
      <c r="H812" t="str">
        <f>VLOOKUP(E812,suppliers!$A$2:$B$18,2,)</f>
        <v>OTHER</v>
      </c>
      <c r="I812" t="str">
        <f>VLOOKUP(C812,Table_items[],2,FALSE)</f>
        <v>Bedak Heroxyn 150 gr</v>
      </c>
      <c r="J812" t="str">
        <f>VLOOKUP(C812,Table_items[],3,FALSE)</f>
        <v>Obat Alergi</v>
      </c>
      <c r="K812" s="23">
        <f>VLOOKUP(C812,Table_items[],4,FALSE)</f>
        <v>16950</v>
      </c>
      <c r="L812" s="23">
        <f>VLOOKUP(C812,Table_items[],5,FALSE)</f>
        <v>17170</v>
      </c>
    </row>
    <row r="813" spans="1:14" x14ac:dyDescent="0.2">
      <c r="A813" s="11" t="s">
        <v>943</v>
      </c>
      <c r="B813" s="28">
        <v>43953</v>
      </c>
      <c r="C813" s="13" t="s">
        <v>22</v>
      </c>
      <c r="D813" s="13">
        <v>9</v>
      </c>
      <c r="E813" s="9" t="s">
        <v>4896</v>
      </c>
      <c r="F813" s="20" t="s">
        <v>4908</v>
      </c>
      <c r="G813" t="s">
        <v>4904</v>
      </c>
      <c r="H813" t="str">
        <f>VLOOKUP(E813,suppliers!$A$2:$B$18,2,)</f>
        <v>OTHER</v>
      </c>
      <c r="I813" t="str">
        <f>VLOOKUP(C813,Table_items[],2,FALSE)</f>
        <v>Candesartan Ogb Dexa</v>
      </c>
      <c r="J813" t="str">
        <f>VLOOKUP(C813,Table_items[],3,FALSE)</f>
        <v>Obat Hipertensi</v>
      </c>
      <c r="K813" s="23">
        <f>VLOOKUP(C813,Table_items[],4,FALSE)</f>
        <v>5000</v>
      </c>
      <c r="L813" s="23">
        <f>VLOOKUP(C813,Table_items[],5,FALSE)</f>
        <v>5095</v>
      </c>
    </row>
    <row r="814" spans="1:14" x14ac:dyDescent="0.2">
      <c r="A814" s="7" t="s">
        <v>944</v>
      </c>
      <c r="B814" s="27">
        <v>43953</v>
      </c>
      <c r="C814" s="9" t="s">
        <v>22</v>
      </c>
      <c r="D814" s="9">
        <v>4</v>
      </c>
      <c r="E814" s="9" t="s">
        <v>4896</v>
      </c>
      <c r="F814" s="20" t="s">
        <v>4908</v>
      </c>
      <c r="G814" t="s">
        <v>4904</v>
      </c>
      <c r="H814" t="str">
        <f>VLOOKUP(E814,suppliers!$A$2:$B$18,2,)</f>
        <v>OTHER</v>
      </c>
      <c r="I814" t="str">
        <f>VLOOKUP(C814,Table_items[],2,FALSE)</f>
        <v>Candesartan Ogb Dexa</v>
      </c>
      <c r="J814" t="str">
        <f>VLOOKUP(C814,Table_items[],3,FALSE)</f>
        <v>Obat Hipertensi</v>
      </c>
      <c r="K814" s="23">
        <f>VLOOKUP(C814,Table_items[],4,FALSE)</f>
        <v>5000</v>
      </c>
      <c r="L814" s="23">
        <f>VLOOKUP(C814,Table_items[],5,FALSE)</f>
        <v>5095</v>
      </c>
    </row>
    <row r="815" spans="1:14" x14ac:dyDescent="0.2">
      <c r="A815" s="11" t="s">
        <v>945</v>
      </c>
      <c r="B815" s="28">
        <v>43953</v>
      </c>
      <c r="C815" s="13" t="s">
        <v>28</v>
      </c>
      <c r="D815" s="13">
        <v>58</v>
      </c>
      <c r="E815" s="9" t="s">
        <v>4896</v>
      </c>
      <c r="F815" s="20" t="s">
        <v>4908</v>
      </c>
      <c r="G815" t="s">
        <v>4904</v>
      </c>
      <c r="H815" t="str">
        <f>VLOOKUP(E815,suppliers!$A$2:$B$18,2,)</f>
        <v>OTHER</v>
      </c>
      <c r="I815" t="str">
        <f>VLOOKUP(C815,Table_items[],2,FALSE)</f>
        <v>Hyperchol 100 MG 12 KPS</v>
      </c>
      <c r="J815" t="str">
        <f>VLOOKUP(C815,Table_items[],3,FALSE)</f>
        <v>Obat Kolesterol</v>
      </c>
      <c r="K815" s="23">
        <f>VLOOKUP(C815,Table_items[],4,FALSE)</f>
        <v>42800</v>
      </c>
      <c r="L815" s="23">
        <f>VLOOKUP(C815,Table_items[],5,FALSE)</f>
        <v>43442</v>
      </c>
    </row>
    <row r="816" spans="1:14" x14ac:dyDescent="0.2">
      <c r="A816" s="7" t="s">
        <v>946</v>
      </c>
      <c r="B816" s="27">
        <v>43954</v>
      </c>
      <c r="C816" s="9" t="s">
        <v>12</v>
      </c>
      <c r="D816" s="9">
        <v>56</v>
      </c>
      <c r="E816" s="9" t="s">
        <v>4896</v>
      </c>
      <c r="F816" s="20" t="s">
        <v>4908</v>
      </c>
      <c r="G816" t="s">
        <v>4904</v>
      </c>
      <c r="H816" t="str">
        <f>VLOOKUP(E816,suppliers!$A$2:$B$18,2,)</f>
        <v>OTHER</v>
      </c>
      <c r="I816" t="str">
        <f>VLOOKUP(C816,Table_items[],2,FALSE)</f>
        <v>Decolsen 1 Strip 4 Tablet</v>
      </c>
      <c r="J816" t="str">
        <f>VLOOKUP(C816,Table_items[],3,FALSE)</f>
        <v>Obat Batuk &amp; Pilek</v>
      </c>
      <c r="K816" s="23">
        <f>VLOOKUP(C816,Table_items[],4,FALSE)</f>
        <v>2886</v>
      </c>
      <c r="L816" s="23">
        <f>VLOOKUP(C816,Table_items[],5,FALSE)</f>
        <v>2915</v>
      </c>
    </row>
    <row r="817" spans="1:12" x14ac:dyDescent="0.2">
      <c r="A817" s="11" t="s">
        <v>947</v>
      </c>
      <c r="B817" s="28">
        <v>43954</v>
      </c>
      <c r="C817" s="13" t="s">
        <v>9</v>
      </c>
      <c r="D817" s="13">
        <v>29</v>
      </c>
      <c r="E817" s="9" t="s">
        <v>4896</v>
      </c>
      <c r="F817" s="20" t="s">
        <v>4908</v>
      </c>
      <c r="G817" t="s">
        <v>4904</v>
      </c>
      <c r="H817" t="str">
        <f>VLOOKUP(E817,suppliers!$A$2:$B$18,2,)</f>
        <v>OTHER</v>
      </c>
      <c r="I817" t="str">
        <f>VLOOKUP(C817,Table_items[],2,FALSE)</f>
        <v>Bedak Heroxyn 150 gr</v>
      </c>
      <c r="J817" t="str">
        <f>VLOOKUP(C817,Table_items[],3,FALSE)</f>
        <v>Obat Alergi</v>
      </c>
      <c r="K817" s="23">
        <f>VLOOKUP(C817,Table_items[],4,FALSE)</f>
        <v>16950</v>
      </c>
      <c r="L817" s="23">
        <f>VLOOKUP(C817,Table_items[],5,FALSE)</f>
        <v>17170</v>
      </c>
    </row>
    <row r="818" spans="1:12" x14ac:dyDescent="0.2">
      <c r="A818" s="7" t="s">
        <v>948</v>
      </c>
      <c r="B818" s="27">
        <v>43954</v>
      </c>
      <c r="C818" s="9" t="s">
        <v>9</v>
      </c>
      <c r="D818" s="9">
        <v>23</v>
      </c>
      <c r="E818" s="9" t="s">
        <v>4896</v>
      </c>
      <c r="F818" s="20" t="s">
        <v>4908</v>
      </c>
      <c r="G818" t="s">
        <v>4904</v>
      </c>
      <c r="H818" t="str">
        <f>VLOOKUP(E818,suppliers!$A$2:$B$18,2,)</f>
        <v>OTHER</v>
      </c>
      <c r="I818" t="str">
        <f>VLOOKUP(C818,Table_items[],2,FALSE)</f>
        <v>Bedak Heroxyn 150 gr</v>
      </c>
      <c r="J818" t="str">
        <f>VLOOKUP(C818,Table_items[],3,FALSE)</f>
        <v>Obat Alergi</v>
      </c>
      <c r="K818" s="23">
        <f>VLOOKUP(C818,Table_items[],4,FALSE)</f>
        <v>16950</v>
      </c>
      <c r="L818" s="23">
        <f>VLOOKUP(C818,Table_items[],5,FALSE)</f>
        <v>17170</v>
      </c>
    </row>
    <row r="819" spans="1:12" x14ac:dyDescent="0.2">
      <c r="A819" s="11" t="s">
        <v>949</v>
      </c>
      <c r="B819" s="28">
        <v>43954</v>
      </c>
      <c r="C819" s="13" t="s">
        <v>20</v>
      </c>
      <c r="D819" s="13">
        <v>40</v>
      </c>
      <c r="E819" s="9" t="s">
        <v>4896</v>
      </c>
      <c r="F819" s="20" t="s">
        <v>4908</v>
      </c>
      <c r="G819" t="s">
        <v>4904</v>
      </c>
      <c r="H819" t="str">
        <f>VLOOKUP(E819,suppliers!$A$2:$B$18,2,)</f>
        <v>OTHER</v>
      </c>
      <c r="I819" t="str">
        <f>VLOOKUP(C819,Table_items[],2,FALSE)</f>
        <v>Carditens</v>
      </c>
      <c r="J819" t="str">
        <f>VLOOKUP(C819,Table_items[],3,FALSE)</f>
        <v>Obat Hipertensi</v>
      </c>
      <c r="K819" s="23">
        <f>VLOOKUP(C819,Table_items[],4,FALSE)</f>
        <v>100000</v>
      </c>
      <c r="L819" s="23">
        <f>VLOOKUP(C819,Table_items[],5,FALSE)</f>
        <v>100900</v>
      </c>
    </row>
    <row r="820" spans="1:12" x14ac:dyDescent="0.2">
      <c r="A820" s="7" t="s">
        <v>950</v>
      </c>
      <c r="B820" s="27">
        <v>43954</v>
      </c>
      <c r="C820" s="9" t="s">
        <v>17</v>
      </c>
      <c r="D820" s="9">
        <v>17</v>
      </c>
      <c r="E820" s="9" t="s">
        <v>4896</v>
      </c>
      <c r="F820" s="20" t="s">
        <v>4908</v>
      </c>
      <c r="G820" t="s">
        <v>4904</v>
      </c>
      <c r="H820" t="str">
        <f>VLOOKUP(E820,suppliers!$A$2:$B$18,2,)</f>
        <v>OTHER</v>
      </c>
      <c r="I820" t="str">
        <f>VLOOKUP(C820,Table_items[],2,FALSE)</f>
        <v>Vicks Inhaler 0.5 mL</v>
      </c>
      <c r="J820" t="str">
        <f>VLOOKUP(C820,Table_items[],3,FALSE)</f>
        <v>Obat Batuk &amp; Pilek</v>
      </c>
      <c r="K820" s="23">
        <f>VLOOKUP(C820,Table_items[],4,FALSE)</f>
        <v>16155</v>
      </c>
      <c r="L820" s="23">
        <f>VLOOKUP(C820,Table_items[],5,FALSE)</f>
        <v>16430</v>
      </c>
    </row>
    <row r="821" spans="1:12" x14ac:dyDescent="0.2">
      <c r="A821" s="11" t="s">
        <v>951</v>
      </c>
      <c r="B821" s="28">
        <v>43954</v>
      </c>
      <c r="C821" s="13" t="s">
        <v>18</v>
      </c>
      <c r="D821" s="13">
        <v>27</v>
      </c>
      <c r="E821" s="9" t="s">
        <v>4896</v>
      </c>
      <c r="F821" s="20" t="s">
        <v>4908</v>
      </c>
      <c r="G821" t="s">
        <v>4904</v>
      </c>
      <c r="H821" t="str">
        <f>VLOOKUP(E821,suppliers!$A$2:$B$18,2,)</f>
        <v>OTHER</v>
      </c>
      <c r="I821" t="str">
        <f>VLOOKUP(C821,Table_items[],2,FALSE)</f>
        <v>Konidin 4 Tablet</v>
      </c>
      <c r="J821" t="str">
        <f>VLOOKUP(C821,Table_items[],3,FALSE)</f>
        <v>Obat Batuk &amp; Pilek</v>
      </c>
      <c r="K821" s="23">
        <f>VLOOKUP(C821,Table_items[],4,FALSE)</f>
        <v>2460</v>
      </c>
      <c r="L821" s="23">
        <f>VLOOKUP(C821,Table_items[],5,FALSE)</f>
        <v>2490</v>
      </c>
    </row>
    <row r="822" spans="1:12" x14ac:dyDescent="0.2">
      <c r="A822" s="7" t="s">
        <v>952</v>
      </c>
      <c r="B822" s="27">
        <v>43954</v>
      </c>
      <c r="C822" s="9" t="s">
        <v>21</v>
      </c>
      <c r="D822" s="9">
        <v>43</v>
      </c>
      <c r="E822" s="9" t="s">
        <v>4896</v>
      </c>
      <c r="F822" s="20" t="s">
        <v>4908</v>
      </c>
      <c r="G822" t="s">
        <v>4904</v>
      </c>
      <c r="H822" t="str">
        <f>VLOOKUP(E822,suppliers!$A$2:$B$18,2,)</f>
        <v>OTHER</v>
      </c>
      <c r="I822" t="str">
        <f>VLOOKUP(C822,Table_items[],2,FALSE)</f>
        <v>Concor 5MG Strip 10</v>
      </c>
      <c r="J822" t="str">
        <f>VLOOKUP(C822,Table_items[],3,FALSE)</f>
        <v>Obat Hipertensi</v>
      </c>
      <c r="K822" s="23">
        <f>VLOOKUP(C822,Table_items[],4,FALSE)</f>
        <v>102000</v>
      </c>
      <c r="L822" s="23">
        <f>VLOOKUP(C822,Table_items[],5,FALSE)</f>
        <v>103632</v>
      </c>
    </row>
    <row r="823" spans="1:12" x14ac:dyDescent="0.2">
      <c r="A823" s="11" t="s">
        <v>953</v>
      </c>
      <c r="B823" s="28">
        <v>43955</v>
      </c>
      <c r="C823" s="13" t="s">
        <v>12</v>
      </c>
      <c r="D823" s="13">
        <v>38</v>
      </c>
      <c r="E823" s="9" t="s">
        <v>4896</v>
      </c>
      <c r="F823" s="20" t="s">
        <v>4908</v>
      </c>
      <c r="G823" t="s">
        <v>4904</v>
      </c>
      <c r="H823" t="str">
        <f>VLOOKUP(E823,suppliers!$A$2:$B$18,2,)</f>
        <v>OTHER</v>
      </c>
      <c r="I823" t="str">
        <f>VLOOKUP(C823,Table_items[],2,FALSE)</f>
        <v>Decolsen 1 Strip 4 Tablet</v>
      </c>
      <c r="J823" t="str">
        <f>VLOOKUP(C823,Table_items[],3,FALSE)</f>
        <v>Obat Batuk &amp; Pilek</v>
      </c>
      <c r="K823" s="23">
        <f>VLOOKUP(C823,Table_items[],4,FALSE)</f>
        <v>2886</v>
      </c>
      <c r="L823" s="23">
        <f>VLOOKUP(C823,Table_items[],5,FALSE)</f>
        <v>2915</v>
      </c>
    </row>
    <row r="824" spans="1:12" x14ac:dyDescent="0.2">
      <c r="A824" s="7" t="s">
        <v>954</v>
      </c>
      <c r="B824" s="27">
        <v>43955</v>
      </c>
      <c r="C824" s="9" t="s">
        <v>12</v>
      </c>
      <c r="D824" s="9">
        <v>27</v>
      </c>
      <c r="E824" s="9" t="s">
        <v>4896</v>
      </c>
      <c r="F824" s="20" t="s">
        <v>4908</v>
      </c>
      <c r="G824" t="s">
        <v>4904</v>
      </c>
      <c r="H824" t="str">
        <f>VLOOKUP(E824,suppliers!$A$2:$B$18,2,)</f>
        <v>OTHER</v>
      </c>
      <c r="I824" t="str">
        <f>VLOOKUP(C824,Table_items[],2,FALSE)</f>
        <v>Decolsen 1 Strip 4 Tablet</v>
      </c>
      <c r="J824" t="str">
        <f>VLOOKUP(C824,Table_items[],3,FALSE)</f>
        <v>Obat Batuk &amp; Pilek</v>
      </c>
      <c r="K824" s="23">
        <f>VLOOKUP(C824,Table_items[],4,FALSE)</f>
        <v>2886</v>
      </c>
      <c r="L824" s="23">
        <f>VLOOKUP(C824,Table_items[],5,FALSE)</f>
        <v>2915</v>
      </c>
    </row>
    <row r="825" spans="1:12" x14ac:dyDescent="0.2">
      <c r="A825" s="11" t="s">
        <v>955</v>
      </c>
      <c r="B825" s="28">
        <v>43955</v>
      </c>
      <c r="C825" s="13" t="s">
        <v>24</v>
      </c>
      <c r="D825" s="13">
        <v>38</v>
      </c>
      <c r="E825" s="9" t="s">
        <v>4896</v>
      </c>
      <c r="F825" s="20" t="s">
        <v>4908</v>
      </c>
      <c r="G825" t="s">
        <v>4904</v>
      </c>
      <c r="H825" t="str">
        <f>VLOOKUP(E825,suppliers!$A$2:$B$18,2,)</f>
        <v>OTHER</v>
      </c>
      <c r="I825" t="str">
        <f>VLOOKUP(C825,Table_items[],2,FALSE)</f>
        <v>Irbesartan</v>
      </c>
      <c r="J825" t="str">
        <f>VLOOKUP(C825,Table_items[],3,FALSE)</f>
        <v>Obat Hipertensi</v>
      </c>
      <c r="K825" s="23">
        <f>VLOOKUP(C825,Table_items[],4,FALSE)</f>
        <v>108794</v>
      </c>
      <c r="L825" s="23">
        <f>VLOOKUP(C825,Table_items[],5,FALSE)</f>
        <v>109447</v>
      </c>
    </row>
    <row r="826" spans="1:12" x14ac:dyDescent="0.2">
      <c r="A826" s="7" t="s">
        <v>956</v>
      </c>
      <c r="B826" s="27">
        <v>43955</v>
      </c>
      <c r="C826" s="9" t="s">
        <v>41</v>
      </c>
      <c r="D826" s="9">
        <v>6</v>
      </c>
      <c r="E826" s="9" t="s">
        <v>4896</v>
      </c>
      <c r="F826" s="20" t="s">
        <v>4908</v>
      </c>
      <c r="G826" t="s">
        <v>4904</v>
      </c>
      <c r="H826" t="str">
        <f>VLOOKUP(E826,suppliers!$A$2:$B$18,2,)</f>
        <v>OTHER</v>
      </c>
      <c r="I826" t="str">
        <f>VLOOKUP(C826,Table_items[],2,FALSE)</f>
        <v>Otilon Ear Drops 8 mL</v>
      </c>
      <c r="J826" t="str">
        <f>VLOOKUP(C826,Table_items[],3,FALSE)</f>
        <v>Obat Telinga</v>
      </c>
      <c r="K826" s="23">
        <f>VLOOKUP(C826,Table_items[],4,FALSE)</f>
        <v>55000</v>
      </c>
      <c r="L826" s="23">
        <f>VLOOKUP(C826,Table_items[],5,FALSE)</f>
        <v>55935</v>
      </c>
    </row>
    <row r="827" spans="1:12" x14ac:dyDescent="0.2">
      <c r="A827" s="11" t="s">
        <v>957</v>
      </c>
      <c r="B827" s="28">
        <v>43955</v>
      </c>
      <c r="C827" s="13" t="s">
        <v>30</v>
      </c>
      <c r="D827" s="13">
        <v>21</v>
      </c>
      <c r="E827" s="9" t="s">
        <v>4896</v>
      </c>
      <c r="F827" s="20" t="s">
        <v>4908</v>
      </c>
      <c r="G827" t="s">
        <v>4904</v>
      </c>
      <c r="H827" t="str">
        <f>VLOOKUP(E827,suppliers!$A$2:$B$18,2,)</f>
        <v>OTHER</v>
      </c>
      <c r="I827" t="str">
        <f>VLOOKUP(C827,Table_items[],2,FALSE)</f>
        <v>Koolfever</v>
      </c>
      <c r="J827" t="str">
        <f>VLOOKUP(C827,Table_items[],3,FALSE)</f>
        <v>Obat Sakit Kepala &amp; Demam</v>
      </c>
      <c r="K827" s="23">
        <f>VLOOKUP(C827,Table_items[],4,FALSE)</f>
        <v>7500</v>
      </c>
      <c r="L827" s="23">
        <f>VLOOKUP(C827,Table_items[],5,FALSE)</f>
        <v>7620</v>
      </c>
    </row>
    <row r="828" spans="1:12" x14ac:dyDescent="0.2">
      <c r="A828" s="7" t="s">
        <v>958</v>
      </c>
      <c r="B828" s="27">
        <v>43956</v>
      </c>
      <c r="C828" s="9" t="s">
        <v>12</v>
      </c>
      <c r="D828" s="9">
        <v>80</v>
      </c>
      <c r="E828" s="9" t="s">
        <v>4896</v>
      </c>
      <c r="F828" s="20" t="s">
        <v>4908</v>
      </c>
      <c r="G828" t="s">
        <v>4904</v>
      </c>
      <c r="H828" t="str">
        <f>VLOOKUP(E828,suppliers!$A$2:$B$18,2,)</f>
        <v>OTHER</v>
      </c>
      <c r="I828" t="str">
        <f>VLOOKUP(C828,Table_items[],2,FALSE)</f>
        <v>Decolsen 1 Strip 4 Tablet</v>
      </c>
      <c r="J828" t="str">
        <f>VLOOKUP(C828,Table_items[],3,FALSE)</f>
        <v>Obat Batuk &amp; Pilek</v>
      </c>
      <c r="K828" s="23">
        <f>VLOOKUP(C828,Table_items[],4,FALSE)</f>
        <v>2886</v>
      </c>
      <c r="L828" s="23">
        <f>VLOOKUP(C828,Table_items[],5,FALSE)</f>
        <v>2915</v>
      </c>
    </row>
    <row r="829" spans="1:12" x14ac:dyDescent="0.2">
      <c r="A829" s="11" t="s">
        <v>959</v>
      </c>
      <c r="B829" s="28">
        <v>43956</v>
      </c>
      <c r="C829" s="13" t="s">
        <v>12</v>
      </c>
      <c r="D829" s="13">
        <v>78</v>
      </c>
      <c r="E829" s="9" t="s">
        <v>4896</v>
      </c>
      <c r="F829" s="20" t="s">
        <v>4908</v>
      </c>
      <c r="G829" t="s">
        <v>4904</v>
      </c>
      <c r="H829" t="str">
        <f>VLOOKUP(E829,suppliers!$A$2:$B$18,2,)</f>
        <v>OTHER</v>
      </c>
      <c r="I829" t="str">
        <f>VLOOKUP(C829,Table_items[],2,FALSE)</f>
        <v>Decolsen 1 Strip 4 Tablet</v>
      </c>
      <c r="J829" t="str">
        <f>VLOOKUP(C829,Table_items[],3,FALSE)</f>
        <v>Obat Batuk &amp; Pilek</v>
      </c>
      <c r="K829" s="23">
        <f>VLOOKUP(C829,Table_items[],4,FALSE)</f>
        <v>2886</v>
      </c>
      <c r="L829" s="23">
        <f>VLOOKUP(C829,Table_items[],5,FALSE)</f>
        <v>2915</v>
      </c>
    </row>
    <row r="830" spans="1:12" x14ac:dyDescent="0.2">
      <c r="A830" s="7" t="s">
        <v>961</v>
      </c>
      <c r="B830" s="27">
        <v>43956</v>
      </c>
      <c r="C830" s="9" t="s">
        <v>37</v>
      </c>
      <c r="D830" s="9">
        <v>48</v>
      </c>
      <c r="E830" s="9" t="s">
        <v>4896</v>
      </c>
      <c r="F830" s="20" t="s">
        <v>4908</v>
      </c>
      <c r="G830" t="s">
        <v>4904</v>
      </c>
      <c r="H830" t="str">
        <f>VLOOKUP(E830,suppliers!$A$2:$B$18,2,)</f>
        <v>OTHER</v>
      </c>
      <c r="I830" t="str">
        <f>VLOOKUP(C830,Table_items[],2,FALSE)</f>
        <v>Bodrex Extra</v>
      </c>
      <c r="J830" t="str">
        <f>VLOOKUP(C830,Table_items[],3,FALSE)</f>
        <v>Obat Sakit Kepala &amp; Demam</v>
      </c>
      <c r="K830" s="23">
        <f>VLOOKUP(C830,Table_items[],4,FALSE)</f>
        <v>50788</v>
      </c>
      <c r="L830" s="23">
        <f>VLOOKUP(C830,Table_items[],5,FALSE)</f>
        <v>51753</v>
      </c>
    </row>
    <row r="831" spans="1:12" x14ac:dyDescent="0.2">
      <c r="A831" s="11" t="s">
        <v>962</v>
      </c>
      <c r="B831" s="28">
        <v>43956</v>
      </c>
      <c r="C831" s="13" t="s">
        <v>37</v>
      </c>
      <c r="D831" s="13">
        <v>12</v>
      </c>
      <c r="E831" s="9" t="s">
        <v>4896</v>
      </c>
      <c r="F831" s="20" t="s">
        <v>4908</v>
      </c>
      <c r="G831" t="s">
        <v>4904</v>
      </c>
      <c r="H831" t="str">
        <f>VLOOKUP(E831,suppliers!$A$2:$B$18,2,)</f>
        <v>OTHER</v>
      </c>
      <c r="I831" t="str">
        <f>VLOOKUP(C831,Table_items[],2,FALSE)</f>
        <v>Bodrex Extra</v>
      </c>
      <c r="J831" t="str">
        <f>VLOOKUP(C831,Table_items[],3,FALSE)</f>
        <v>Obat Sakit Kepala &amp; Demam</v>
      </c>
      <c r="K831" s="23">
        <f>VLOOKUP(C831,Table_items[],4,FALSE)</f>
        <v>50788</v>
      </c>
      <c r="L831" s="23">
        <f>VLOOKUP(C831,Table_items[],5,FALSE)</f>
        <v>51753</v>
      </c>
    </row>
    <row r="832" spans="1:12" x14ac:dyDescent="0.2">
      <c r="A832" s="7" t="s">
        <v>963</v>
      </c>
      <c r="B832" s="27">
        <v>43956</v>
      </c>
      <c r="C832" s="9" t="s">
        <v>38</v>
      </c>
      <c r="D832" s="9">
        <v>34</v>
      </c>
      <c r="E832" s="9" t="s">
        <v>4896</v>
      </c>
      <c r="F832" s="20" t="s">
        <v>4908</v>
      </c>
      <c r="G832" t="s">
        <v>4904</v>
      </c>
      <c r="H832" t="str">
        <f>VLOOKUP(E832,suppliers!$A$2:$B$18,2,)</f>
        <v>OTHER</v>
      </c>
      <c r="I832" t="str">
        <f>VLOOKUP(C832,Table_items[],2,FALSE)</f>
        <v>Sanmol 500 MG 4 Tablet</v>
      </c>
      <c r="J832" t="str">
        <f>VLOOKUP(C832,Table_items[],3,FALSE)</f>
        <v>Obat Sakit Kepala &amp; Demam</v>
      </c>
      <c r="K832" s="23">
        <f>VLOOKUP(C832,Table_items[],4,FALSE)</f>
        <v>1600</v>
      </c>
      <c r="L832" s="23">
        <f>VLOOKUP(C832,Table_items[],5,FALSE)</f>
        <v>1619</v>
      </c>
    </row>
    <row r="833" spans="1:12" x14ac:dyDescent="0.2">
      <c r="A833" s="11" t="s">
        <v>964</v>
      </c>
      <c r="B833" s="28">
        <v>43956</v>
      </c>
      <c r="C833" s="13" t="s">
        <v>40</v>
      </c>
      <c r="D833" s="13">
        <v>80</v>
      </c>
      <c r="E833" s="9" t="s">
        <v>4896</v>
      </c>
      <c r="F833" s="20" t="s">
        <v>4908</v>
      </c>
      <c r="G833" t="s">
        <v>4904</v>
      </c>
      <c r="H833" t="str">
        <f>VLOOKUP(E833,suppliers!$A$2:$B$18,2,)</f>
        <v>OTHER</v>
      </c>
      <c r="I833" t="str">
        <f>VLOOKUP(C833,Table_items[],2,FALSE)</f>
        <v>Paramex Tablet / Obat</v>
      </c>
      <c r="J833" t="str">
        <f>VLOOKUP(C833,Table_items[],3,FALSE)</f>
        <v>Obat Sakit Kepala &amp; Demam</v>
      </c>
      <c r="K833" s="23">
        <f>VLOOKUP(C833,Table_items[],4,FALSE)</f>
        <v>2560</v>
      </c>
      <c r="L833" s="23">
        <f>VLOOKUP(C833,Table_items[],5,FALSE)</f>
        <v>2586</v>
      </c>
    </row>
    <row r="834" spans="1:12" x14ac:dyDescent="0.2">
      <c r="A834" s="7" t="s">
        <v>965</v>
      </c>
      <c r="B834" s="27">
        <v>43956</v>
      </c>
      <c r="C834" s="9" t="s">
        <v>7</v>
      </c>
      <c r="D834" s="9">
        <v>67</v>
      </c>
      <c r="E834" s="9" t="s">
        <v>4896</v>
      </c>
      <c r="F834" s="20" t="s">
        <v>4908</v>
      </c>
      <c r="G834" t="s">
        <v>4904</v>
      </c>
      <c r="H834" t="str">
        <f>VLOOKUP(E834,suppliers!$A$2:$B$18,2,)</f>
        <v>OTHER</v>
      </c>
      <c r="I834" t="str">
        <f>VLOOKUP(C834,Table_items[],2,FALSE)</f>
        <v>Acetylcysteine Mahakam 200 mg</v>
      </c>
      <c r="J834" t="str">
        <f>VLOOKUP(C834,Table_items[],3,FALSE)</f>
        <v>Obat Alergi</v>
      </c>
      <c r="K834" s="23">
        <f>VLOOKUP(C834,Table_items[],4,FALSE)</f>
        <v>33000</v>
      </c>
      <c r="L834" s="23">
        <f>VLOOKUP(C834,Table_items[],5,FALSE)</f>
        <v>33330</v>
      </c>
    </row>
    <row r="835" spans="1:12" x14ac:dyDescent="0.2">
      <c r="A835" s="11" t="s">
        <v>966</v>
      </c>
      <c r="B835" s="28">
        <v>43956</v>
      </c>
      <c r="C835" s="13" t="s">
        <v>25</v>
      </c>
      <c r="D835" s="13">
        <v>213</v>
      </c>
      <c r="E835" s="9" t="s">
        <v>4896</v>
      </c>
      <c r="F835" s="20" t="s">
        <v>4908</v>
      </c>
      <c r="G835" t="s">
        <v>4904</v>
      </c>
      <c r="H835" t="str">
        <f>VLOOKUP(E835,suppliers!$A$2:$B$18,2,)</f>
        <v>OTHER</v>
      </c>
      <c r="I835" t="str">
        <f>VLOOKUP(C835,Table_items[],2,FALSE)</f>
        <v>Irvell 150MG Box 20 Tablet</v>
      </c>
      <c r="J835" t="str">
        <f>VLOOKUP(C835,Table_items[],3,FALSE)</f>
        <v>Obat Hipertensi</v>
      </c>
      <c r="K835" s="23">
        <f>VLOOKUP(C835,Table_items[],4,FALSE)</f>
        <v>143991</v>
      </c>
      <c r="L835" s="23">
        <f>VLOOKUP(C835,Table_items[],5,FALSE)</f>
        <v>146871</v>
      </c>
    </row>
    <row r="836" spans="1:12" x14ac:dyDescent="0.2">
      <c r="A836" s="7" t="s">
        <v>967</v>
      </c>
      <c r="B836" s="27">
        <v>43957</v>
      </c>
      <c r="C836" s="9" t="s">
        <v>12</v>
      </c>
      <c r="D836" s="9">
        <v>46</v>
      </c>
      <c r="E836" s="9" t="s">
        <v>4896</v>
      </c>
      <c r="F836" s="20" t="s">
        <v>4908</v>
      </c>
      <c r="G836" t="s">
        <v>4904</v>
      </c>
      <c r="H836" t="str">
        <f>VLOOKUP(E836,suppliers!$A$2:$B$18,2,)</f>
        <v>OTHER</v>
      </c>
      <c r="I836" t="str">
        <f>VLOOKUP(C836,Table_items[],2,FALSE)</f>
        <v>Decolsen 1 Strip 4 Tablet</v>
      </c>
      <c r="J836" t="str">
        <f>VLOOKUP(C836,Table_items[],3,FALSE)</f>
        <v>Obat Batuk &amp; Pilek</v>
      </c>
      <c r="K836" s="23">
        <f>VLOOKUP(C836,Table_items[],4,FALSE)</f>
        <v>2886</v>
      </c>
      <c r="L836" s="23">
        <f>VLOOKUP(C836,Table_items[],5,FALSE)</f>
        <v>2915</v>
      </c>
    </row>
    <row r="837" spans="1:12" x14ac:dyDescent="0.2">
      <c r="A837" s="11" t="s">
        <v>968</v>
      </c>
      <c r="B837" s="28">
        <v>43957</v>
      </c>
      <c r="C837" s="13" t="s">
        <v>38</v>
      </c>
      <c r="D837" s="13">
        <v>22</v>
      </c>
      <c r="E837" s="9" t="s">
        <v>4896</v>
      </c>
      <c r="F837" s="20" t="s">
        <v>4908</v>
      </c>
      <c r="G837" t="s">
        <v>4904</v>
      </c>
      <c r="H837" t="str">
        <f>VLOOKUP(E837,suppliers!$A$2:$B$18,2,)</f>
        <v>OTHER</v>
      </c>
      <c r="I837" t="str">
        <f>VLOOKUP(C837,Table_items[],2,FALSE)</f>
        <v>Sanmol 500 MG 4 Tablet</v>
      </c>
      <c r="J837" t="str">
        <f>VLOOKUP(C837,Table_items[],3,FALSE)</f>
        <v>Obat Sakit Kepala &amp; Demam</v>
      </c>
      <c r="K837" s="23">
        <f>VLOOKUP(C837,Table_items[],4,FALSE)</f>
        <v>1600</v>
      </c>
      <c r="L837" s="23">
        <f>VLOOKUP(C837,Table_items[],5,FALSE)</f>
        <v>1619</v>
      </c>
    </row>
    <row r="838" spans="1:12" x14ac:dyDescent="0.2">
      <c r="A838" s="7" t="s">
        <v>969</v>
      </c>
      <c r="B838" s="27">
        <v>43957</v>
      </c>
      <c r="C838" s="9" t="s">
        <v>41</v>
      </c>
      <c r="D838" s="9">
        <v>1</v>
      </c>
      <c r="E838" s="9" t="s">
        <v>4896</v>
      </c>
      <c r="F838" s="20" t="s">
        <v>4908</v>
      </c>
      <c r="G838" t="s">
        <v>4904</v>
      </c>
      <c r="H838" t="str">
        <f>VLOOKUP(E838,suppliers!$A$2:$B$18,2,)</f>
        <v>OTHER</v>
      </c>
      <c r="I838" t="str">
        <f>VLOOKUP(C838,Table_items[],2,FALSE)</f>
        <v>Otilon Ear Drops 8 mL</v>
      </c>
      <c r="J838" t="str">
        <f>VLOOKUP(C838,Table_items[],3,FALSE)</f>
        <v>Obat Telinga</v>
      </c>
      <c r="K838" s="23">
        <f>VLOOKUP(C838,Table_items[],4,FALSE)</f>
        <v>55000</v>
      </c>
      <c r="L838" s="23">
        <f>VLOOKUP(C838,Table_items[],5,FALSE)</f>
        <v>55935</v>
      </c>
    </row>
    <row r="839" spans="1:12" x14ac:dyDescent="0.2">
      <c r="A839" s="11" t="s">
        <v>970</v>
      </c>
      <c r="B839" s="28">
        <v>43957</v>
      </c>
      <c r="C839" s="13" t="s">
        <v>22</v>
      </c>
      <c r="D839" s="13">
        <v>51</v>
      </c>
      <c r="E839" s="9" t="s">
        <v>4896</v>
      </c>
      <c r="F839" s="20" t="s">
        <v>4908</v>
      </c>
      <c r="G839" t="s">
        <v>4904</v>
      </c>
      <c r="H839" t="str">
        <f>VLOOKUP(E839,suppliers!$A$2:$B$18,2,)</f>
        <v>OTHER</v>
      </c>
      <c r="I839" t="str">
        <f>VLOOKUP(C839,Table_items[],2,FALSE)</f>
        <v>Candesartan Ogb Dexa</v>
      </c>
      <c r="J839" t="str">
        <f>VLOOKUP(C839,Table_items[],3,FALSE)</f>
        <v>Obat Hipertensi</v>
      </c>
      <c r="K839" s="23">
        <f>VLOOKUP(C839,Table_items[],4,FALSE)</f>
        <v>5000</v>
      </c>
      <c r="L839" s="23">
        <f>VLOOKUP(C839,Table_items[],5,FALSE)</f>
        <v>5095</v>
      </c>
    </row>
    <row r="840" spans="1:12" x14ac:dyDescent="0.2">
      <c r="A840" s="7" t="s">
        <v>971</v>
      </c>
      <c r="B840" s="27">
        <v>43957</v>
      </c>
      <c r="C840" s="9" t="s">
        <v>30</v>
      </c>
      <c r="D840" s="9">
        <v>39</v>
      </c>
      <c r="E840" s="9" t="s">
        <v>4896</v>
      </c>
      <c r="F840" s="20" t="s">
        <v>4908</v>
      </c>
      <c r="G840" t="s">
        <v>4904</v>
      </c>
      <c r="H840" t="str">
        <f>VLOOKUP(E840,suppliers!$A$2:$B$18,2,)</f>
        <v>OTHER</v>
      </c>
      <c r="I840" t="str">
        <f>VLOOKUP(C840,Table_items[],2,FALSE)</f>
        <v>Koolfever</v>
      </c>
      <c r="J840" t="str">
        <f>VLOOKUP(C840,Table_items[],3,FALSE)</f>
        <v>Obat Sakit Kepala &amp; Demam</v>
      </c>
      <c r="K840" s="23">
        <f>VLOOKUP(C840,Table_items[],4,FALSE)</f>
        <v>7500</v>
      </c>
      <c r="L840" s="23">
        <f>VLOOKUP(C840,Table_items[],5,FALSE)</f>
        <v>7620</v>
      </c>
    </row>
    <row r="841" spans="1:12" x14ac:dyDescent="0.2">
      <c r="A841" s="11" t="s">
        <v>972</v>
      </c>
      <c r="B841" s="28">
        <v>43958</v>
      </c>
      <c r="C841" s="13" t="s">
        <v>24</v>
      </c>
      <c r="D841" s="13">
        <v>16</v>
      </c>
      <c r="E841" s="9" t="s">
        <v>4896</v>
      </c>
      <c r="F841" s="20" t="s">
        <v>4908</v>
      </c>
      <c r="G841" t="s">
        <v>4904</v>
      </c>
      <c r="H841" t="str">
        <f>VLOOKUP(E841,suppliers!$A$2:$B$18,2,)</f>
        <v>OTHER</v>
      </c>
      <c r="I841" t="str">
        <f>VLOOKUP(C841,Table_items[],2,FALSE)</f>
        <v>Irbesartan</v>
      </c>
      <c r="J841" t="str">
        <f>VLOOKUP(C841,Table_items[],3,FALSE)</f>
        <v>Obat Hipertensi</v>
      </c>
      <c r="K841" s="23">
        <f>VLOOKUP(C841,Table_items[],4,FALSE)</f>
        <v>108794</v>
      </c>
      <c r="L841" s="23">
        <f>VLOOKUP(C841,Table_items[],5,FALSE)</f>
        <v>109447</v>
      </c>
    </row>
    <row r="842" spans="1:12" x14ac:dyDescent="0.2">
      <c r="A842" s="7" t="s">
        <v>973</v>
      </c>
      <c r="B842" s="27">
        <v>43958</v>
      </c>
      <c r="C842" s="9" t="s">
        <v>10</v>
      </c>
      <c r="D842" s="9">
        <v>32</v>
      </c>
      <c r="E842" s="9" t="s">
        <v>4896</v>
      </c>
      <c r="F842" s="20" t="s">
        <v>4908</v>
      </c>
      <c r="G842" t="s">
        <v>4904</v>
      </c>
      <c r="H842" t="str">
        <f>VLOOKUP(E842,suppliers!$A$2:$B$18,2,)</f>
        <v>OTHER</v>
      </c>
      <c r="I842" t="str">
        <f>VLOOKUP(C842,Table_items[],2,FALSE)</f>
        <v>Dexteem Box Plus 100 Tablet</v>
      </c>
      <c r="J842" t="str">
        <f>VLOOKUP(C842,Table_items[],3,FALSE)</f>
        <v>Obat Alergi</v>
      </c>
      <c r="K842" s="23">
        <f>VLOOKUP(C842,Table_items[],4,FALSE)</f>
        <v>25322</v>
      </c>
      <c r="L842" s="23">
        <f>VLOOKUP(C842,Table_items[],5,FALSE)</f>
        <v>25449</v>
      </c>
    </row>
    <row r="843" spans="1:12" x14ac:dyDescent="0.2">
      <c r="A843" s="11" t="s">
        <v>974</v>
      </c>
      <c r="B843" s="28">
        <v>43958</v>
      </c>
      <c r="C843" s="13" t="s">
        <v>8</v>
      </c>
      <c r="D843" s="13">
        <v>8</v>
      </c>
      <c r="E843" s="9" t="s">
        <v>4896</v>
      </c>
      <c r="F843" s="20" t="s">
        <v>4908</v>
      </c>
      <c r="G843" t="s">
        <v>4904</v>
      </c>
      <c r="H843" t="str">
        <f>VLOOKUP(E843,suppliers!$A$2:$B$18,2,)</f>
        <v>OTHER</v>
      </c>
      <c r="I843" t="str">
        <f>VLOOKUP(C843,Table_items[],2,FALSE)</f>
        <v>Bisoprolol Ogb Dexa</v>
      </c>
      <c r="J843" t="str">
        <f>VLOOKUP(C843,Table_items[],3,FALSE)</f>
        <v>Obat Alergi</v>
      </c>
      <c r="K843" s="23">
        <f>VLOOKUP(C843,Table_items[],4,FALSE)</f>
        <v>10000</v>
      </c>
      <c r="L843" s="23">
        <f>VLOOKUP(C843,Table_items[],5,FALSE)</f>
        <v>10180</v>
      </c>
    </row>
    <row r="844" spans="1:12" x14ac:dyDescent="0.2">
      <c r="A844" s="7" t="s">
        <v>975</v>
      </c>
      <c r="B844" s="27">
        <v>43959</v>
      </c>
      <c r="C844" s="9" t="s">
        <v>9</v>
      </c>
      <c r="D844" s="9">
        <v>35</v>
      </c>
      <c r="E844" s="9" t="s">
        <v>4896</v>
      </c>
      <c r="F844" s="20" t="s">
        <v>4908</v>
      </c>
      <c r="G844" t="s">
        <v>4904</v>
      </c>
      <c r="H844" t="str">
        <f>VLOOKUP(E844,suppliers!$A$2:$B$18,2,)</f>
        <v>OTHER</v>
      </c>
      <c r="I844" t="str">
        <f>VLOOKUP(C844,Table_items[],2,FALSE)</f>
        <v>Bedak Heroxyn 150 gr</v>
      </c>
      <c r="J844" t="str">
        <f>VLOOKUP(C844,Table_items[],3,FALSE)</f>
        <v>Obat Alergi</v>
      </c>
      <c r="K844" s="23">
        <f>VLOOKUP(C844,Table_items[],4,FALSE)</f>
        <v>16950</v>
      </c>
      <c r="L844" s="23">
        <f>VLOOKUP(C844,Table_items[],5,FALSE)</f>
        <v>17170</v>
      </c>
    </row>
    <row r="845" spans="1:12" x14ac:dyDescent="0.2">
      <c r="A845" s="11" t="s">
        <v>976</v>
      </c>
      <c r="B845" s="28">
        <v>43959</v>
      </c>
      <c r="C845" s="13" t="s">
        <v>41</v>
      </c>
      <c r="D845" s="13">
        <v>17</v>
      </c>
      <c r="E845" s="9" t="s">
        <v>4896</v>
      </c>
      <c r="F845" s="20" t="s">
        <v>4908</v>
      </c>
      <c r="G845" t="s">
        <v>4904</v>
      </c>
      <c r="H845" t="str">
        <f>VLOOKUP(E845,suppliers!$A$2:$B$18,2,)</f>
        <v>OTHER</v>
      </c>
      <c r="I845" t="str">
        <f>VLOOKUP(C845,Table_items[],2,FALSE)</f>
        <v>Otilon Ear Drops 8 mL</v>
      </c>
      <c r="J845" t="str">
        <f>VLOOKUP(C845,Table_items[],3,FALSE)</f>
        <v>Obat Telinga</v>
      </c>
      <c r="K845" s="23">
        <f>VLOOKUP(C845,Table_items[],4,FALSE)</f>
        <v>55000</v>
      </c>
      <c r="L845" s="23">
        <f>VLOOKUP(C845,Table_items[],5,FALSE)</f>
        <v>55935</v>
      </c>
    </row>
    <row r="846" spans="1:12" x14ac:dyDescent="0.2">
      <c r="A846" s="7" t="s">
        <v>977</v>
      </c>
      <c r="B846" s="27">
        <v>43959</v>
      </c>
      <c r="C846" s="9" t="s">
        <v>36</v>
      </c>
      <c r="D846" s="9">
        <v>50</v>
      </c>
      <c r="E846" s="9" t="s">
        <v>4896</v>
      </c>
      <c r="F846" s="20" t="s">
        <v>4908</v>
      </c>
      <c r="G846" t="s">
        <v>4904</v>
      </c>
      <c r="H846" t="str">
        <f>VLOOKUP(E846,suppliers!$A$2:$B$18,2,)</f>
        <v>OTHER</v>
      </c>
      <c r="I846" t="str">
        <f>VLOOKUP(C846,Table_items[],2,FALSE)</f>
        <v>Sanmol Paracetamol</v>
      </c>
      <c r="J846" t="str">
        <f>VLOOKUP(C846,Table_items[],3,FALSE)</f>
        <v>Obat Sakit Kepala &amp; Demam</v>
      </c>
      <c r="K846" s="23">
        <f>VLOOKUP(C846,Table_items[],4,FALSE)</f>
        <v>16100</v>
      </c>
      <c r="L846" s="23">
        <f>VLOOKUP(C846,Table_items[],5,FALSE)</f>
        <v>16261</v>
      </c>
    </row>
    <row r="847" spans="1:12" x14ac:dyDescent="0.2">
      <c r="A847" s="11" t="s">
        <v>978</v>
      </c>
      <c r="B847" s="28">
        <v>43959</v>
      </c>
      <c r="C847" s="13" t="s">
        <v>20</v>
      </c>
      <c r="D847" s="13">
        <v>45</v>
      </c>
      <c r="E847" s="9" t="s">
        <v>4896</v>
      </c>
      <c r="F847" s="20" t="s">
        <v>4908</v>
      </c>
      <c r="G847" t="s">
        <v>4904</v>
      </c>
      <c r="H847" t="str">
        <f>VLOOKUP(E847,suppliers!$A$2:$B$18,2,)</f>
        <v>OTHER</v>
      </c>
      <c r="I847" t="str">
        <f>VLOOKUP(C847,Table_items[],2,FALSE)</f>
        <v>Carditens</v>
      </c>
      <c r="J847" t="str">
        <f>VLOOKUP(C847,Table_items[],3,FALSE)</f>
        <v>Obat Hipertensi</v>
      </c>
      <c r="K847" s="23">
        <f>VLOOKUP(C847,Table_items[],4,FALSE)</f>
        <v>100000</v>
      </c>
      <c r="L847" s="23">
        <f>VLOOKUP(C847,Table_items[],5,FALSE)</f>
        <v>100900</v>
      </c>
    </row>
    <row r="848" spans="1:12" x14ac:dyDescent="0.2">
      <c r="A848" s="7" t="s">
        <v>979</v>
      </c>
      <c r="B848" s="27">
        <v>43959</v>
      </c>
      <c r="C848" s="9" t="s">
        <v>20</v>
      </c>
      <c r="D848" s="9">
        <v>17</v>
      </c>
      <c r="E848" s="9" t="s">
        <v>4896</v>
      </c>
      <c r="F848" s="20" t="s">
        <v>4908</v>
      </c>
      <c r="G848" t="s">
        <v>4904</v>
      </c>
      <c r="H848" t="str">
        <f>VLOOKUP(E848,suppliers!$A$2:$B$18,2,)</f>
        <v>OTHER</v>
      </c>
      <c r="I848" t="str">
        <f>VLOOKUP(C848,Table_items[],2,FALSE)</f>
        <v>Carditens</v>
      </c>
      <c r="J848" t="str">
        <f>VLOOKUP(C848,Table_items[],3,FALSE)</f>
        <v>Obat Hipertensi</v>
      </c>
      <c r="K848" s="23">
        <f>VLOOKUP(C848,Table_items[],4,FALSE)</f>
        <v>100000</v>
      </c>
      <c r="L848" s="23">
        <f>VLOOKUP(C848,Table_items[],5,FALSE)</f>
        <v>100900</v>
      </c>
    </row>
    <row r="849" spans="1:12" x14ac:dyDescent="0.2">
      <c r="A849" s="11" t="s">
        <v>980</v>
      </c>
      <c r="B849" s="28">
        <v>43959</v>
      </c>
      <c r="C849" s="13" t="s">
        <v>34</v>
      </c>
      <c r="D849" s="13">
        <v>0</v>
      </c>
      <c r="E849" s="9" t="s">
        <v>4896</v>
      </c>
      <c r="F849" s="20" t="s">
        <v>4908</v>
      </c>
      <c r="G849" t="s">
        <v>4904</v>
      </c>
      <c r="H849" t="str">
        <f>VLOOKUP(E849,suppliers!$A$2:$B$18,2,)</f>
        <v>OTHER</v>
      </c>
      <c r="I849" t="str">
        <f>VLOOKUP(C849,Table_items[],2,FALSE)</f>
        <v>Panadol Anak Tablet 1 Strip</v>
      </c>
      <c r="J849" t="str">
        <f>VLOOKUP(C849,Table_items[],3,FALSE)</f>
        <v>Obat Sakit Kepala &amp; Demam</v>
      </c>
      <c r="K849" s="23">
        <f>VLOOKUP(C849,Table_items[],4,FALSE)</f>
        <v>25000</v>
      </c>
      <c r="L849" s="23">
        <f>VLOOKUP(C849,Table_items[],5,FALSE)</f>
        <v>25450</v>
      </c>
    </row>
    <row r="850" spans="1:12" x14ac:dyDescent="0.2">
      <c r="A850" s="7" t="s">
        <v>981</v>
      </c>
      <c r="B850" s="27">
        <v>43959</v>
      </c>
      <c r="C850" s="9" t="s">
        <v>34</v>
      </c>
      <c r="D850" s="9">
        <v>24</v>
      </c>
      <c r="E850" s="9" t="s">
        <v>4896</v>
      </c>
      <c r="F850" s="20" t="s">
        <v>4908</v>
      </c>
      <c r="G850" t="s">
        <v>4904</v>
      </c>
      <c r="H850" t="str">
        <f>VLOOKUP(E850,suppliers!$A$2:$B$18,2,)</f>
        <v>OTHER</v>
      </c>
      <c r="I850" t="str">
        <f>VLOOKUP(C850,Table_items[],2,FALSE)</f>
        <v>Panadol Anak Tablet 1 Strip</v>
      </c>
      <c r="J850" t="str">
        <f>VLOOKUP(C850,Table_items[],3,FALSE)</f>
        <v>Obat Sakit Kepala &amp; Demam</v>
      </c>
      <c r="K850" s="23">
        <f>VLOOKUP(C850,Table_items[],4,FALSE)</f>
        <v>25000</v>
      </c>
      <c r="L850" s="23">
        <f>VLOOKUP(C850,Table_items[],5,FALSE)</f>
        <v>25450</v>
      </c>
    </row>
    <row r="851" spans="1:12" x14ac:dyDescent="0.2">
      <c r="A851" s="11" t="s">
        <v>982</v>
      </c>
      <c r="B851" s="28">
        <v>43960</v>
      </c>
      <c r="C851" s="13" t="s">
        <v>12</v>
      </c>
      <c r="D851" s="13">
        <v>28</v>
      </c>
      <c r="E851" s="9" t="s">
        <v>4896</v>
      </c>
      <c r="F851" s="20" t="s">
        <v>4908</v>
      </c>
      <c r="G851" t="s">
        <v>4904</v>
      </c>
      <c r="H851" t="str">
        <f>VLOOKUP(E851,suppliers!$A$2:$B$18,2,)</f>
        <v>OTHER</v>
      </c>
      <c r="I851" t="str">
        <f>VLOOKUP(C851,Table_items[],2,FALSE)</f>
        <v>Decolsen 1 Strip 4 Tablet</v>
      </c>
      <c r="J851" t="str">
        <f>VLOOKUP(C851,Table_items[],3,FALSE)</f>
        <v>Obat Batuk &amp; Pilek</v>
      </c>
      <c r="K851" s="23">
        <f>VLOOKUP(C851,Table_items[],4,FALSE)</f>
        <v>2886</v>
      </c>
      <c r="L851" s="23">
        <f>VLOOKUP(C851,Table_items[],5,FALSE)</f>
        <v>2915</v>
      </c>
    </row>
    <row r="852" spans="1:12" x14ac:dyDescent="0.2">
      <c r="A852" s="7" t="s">
        <v>983</v>
      </c>
      <c r="B852" s="27">
        <v>43960</v>
      </c>
      <c r="C852" s="9" t="s">
        <v>12</v>
      </c>
      <c r="D852" s="9">
        <v>35</v>
      </c>
      <c r="E852" s="9" t="s">
        <v>4896</v>
      </c>
      <c r="F852" s="20" t="s">
        <v>4908</v>
      </c>
      <c r="G852" t="s">
        <v>4904</v>
      </c>
      <c r="H852" t="str">
        <f>VLOOKUP(E852,suppliers!$A$2:$B$18,2,)</f>
        <v>OTHER</v>
      </c>
      <c r="I852" t="str">
        <f>VLOOKUP(C852,Table_items[],2,FALSE)</f>
        <v>Decolsen 1 Strip 4 Tablet</v>
      </c>
      <c r="J852" t="str">
        <f>VLOOKUP(C852,Table_items[],3,FALSE)</f>
        <v>Obat Batuk &amp; Pilek</v>
      </c>
      <c r="K852" s="23">
        <f>VLOOKUP(C852,Table_items[],4,FALSE)</f>
        <v>2886</v>
      </c>
      <c r="L852" s="23">
        <f>VLOOKUP(C852,Table_items[],5,FALSE)</f>
        <v>2915</v>
      </c>
    </row>
    <row r="853" spans="1:12" x14ac:dyDescent="0.2">
      <c r="A853" s="11" t="s">
        <v>984</v>
      </c>
      <c r="B853" s="28">
        <v>43960</v>
      </c>
      <c r="C853" s="13" t="s">
        <v>38</v>
      </c>
      <c r="D853" s="13">
        <v>1</v>
      </c>
      <c r="E853" s="9" t="s">
        <v>4896</v>
      </c>
      <c r="F853" s="20" t="s">
        <v>4908</v>
      </c>
      <c r="G853" t="s">
        <v>4904</v>
      </c>
      <c r="H853" t="str">
        <f>VLOOKUP(E853,suppliers!$A$2:$B$18,2,)</f>
        <v>OTHER</v>
      </c>
      <c r="I853" t="str">
        <f>VLOOKUP(C853,Table_items[],2,FALSE)</f>
        <v>Sanmol 500 MG 4 Tablet</v>
      </c>
      <c r="J853" t="str">
        <f>VLOOKUP(C853,Table_items[],3,FALSE)</f>
        <v>Obat Sakit Kepala &amp; Demam</v>
      </c>
      <c r="K853" s="23">
        <f>VLOOKUP(C853,Table_items[],4,FALSE)</f>
        <v>1600</v>
      </c>
      <c r="L853" s="23">
        <f>VLOOKUP(C853,Table_items[],5,FALSE)</f>
        <v>1619</v>
      </c>
    </row>
    <row r="854" spans="1:12" x14ac:dyDescent="0.2">
      <c r="A854" s="7" t="s">
        <v>985</v>
      </c>
      <c r="B854" s="27">
        <v>43960</v>
      </c>
      <c r="C854" s="9" t="s">
        <v>38</v>
      </c>
      <c r="D854" s="9">
        <v>41</v>
      </c>
      <c r="E854" s="9" t="s">
        <v>4896</v>
      </c>
      <c r="F854" s="20" t="s">
        <v>4908</v>
      </c>
      <c r="G854" t="s">
        <v>4904</v>
      </c>
      <c r="H854" t="str">
        <f>VLOOKUP(E854,suppliers!$A$2:$B$18,2,)</f>
        <v>OTHER</v>
      </c>
      <c r="I854" t="str">
        <f>VLOOKUP(C854,Table_items[],2,FALSE)</f>
        <v>Sanmol 500 MG 4 Tablet</v>
      </c>
      <c r="J854" t="str">
        <f>VLOOKUP(C854,Table_items[],3,FALSE)</f>
        <v>Obat Sakit Kepala &amp; Demam</v>
      </c>
      <c r="K854" s="23">
        <f>VLOOKUP(C854,Table_items[],4,FALSE)</f>
        <v>1600</v>
      </c>
      <c r="L854" s="23">
        <f>VLOOKUP(C854,Table_items[],5,FALSE)</f>
        <v>1619</v>
      </c>
    </row>
    <row r="855" spans="1:12" x14ac:dyDescent="0.2">
      <c r="A855" s="11" t="s">
        <v>986</v>
      </c>
      <c r="B855" s="28">
        <v>43960</v>
      </c>
      <c r="C855" s="13" t="s">
        <v>30</v>
      </c>
      <c r="D855" s="13">
        <v>30</v>
      </c>
      <c r="E855" s="9" t="s">
        <v>4896</v>
      </c>
      <c r="F855" s="20" t="s">
        <v>4908</v>
      </c>
      <c r="G855" t="s">
        <v>4904</v>
      </c>
      <c r="H855" t="str">
        <f>VLOOKUP(E855,suppliers!$A$2:$B$18,2,)</f>
        <v>OTHER</v>
      </c>
      <c r="I855" t="str">
        <f>VLOOKUP(C855,Table_items[],2,FALSE)</f>
        <v>Koolfever</v>
      </c>
      <c r="J855" t="str">
        <f>VLOOKUP(C855,Table_items[],3,FALSE)</f>
        <v>Obat Sakit Kepala &amp; Demam</v>
      </c>
      <c r="K855" s="23">
        <f>VLOOKUP(C855,Table_items[],4,FALSE)</f>
        <v>7500</v>
      </c>
      <c r="L855" s="23">
        <f>VLOOKUP(C855,Table_items[],5,FALSE)</f>
        <v>7620</v>
      </c>
    </row>
    <row r="856" spans="1:12" x14ac:dyDescent="0.2">
      <c r="A856" s="7" t="s">
        <v>987</v>
      </c>
      <c r="B856" s="27">
        <v>43960</v>
      </c>
      <c r="C856" s="9" t="s">
        <v>17</v>
      </c>
      <c r="D856" s="9">
        <v>14</v>
      </c>
      <c r="E856" s="9" t="s">
        <v>4896</v>
      </c>
      <c r="F856" s="20" t="s">
        <v>4908</v>
      </c>
      <c r="G856" t="s">
        <v>4904</v>
      </c>
      <c r="H856" t="str">
        <f>VLOOKUP(E856,suppliers!$A$2:$B$18,2,)</f>
        <v>OTHER</v>
      </c>
      <c r="I856" t="str">
        <f>VLOOKUP(C856,Table_items[],2,FALSE)</f>
        <v>Vicks Inhaler 0.5 mL</v>
      </c>
      <c r="J856" t="str">
        <f>VLOOKUP(C856,Table_items[],3,FALSE)</f>
        <v>Obat Batuk &amp; Pilek</v>
      </c>
      <c r="K856" s="23">
        <f>VLOOKUP(C856,Table_items[],4,FALSE)</f>
        <v>16155</v>
      </c>
      <c r="L856" s="23">
        <f>VLOOKUP(C856,Table_items[],5,FALSE)</f>
        <v>16430</v>
      </c>
    </row>
    <row r="857" spans="1:12" x14ac:dyDescent="0.2">
      <c r="A857" s="11" t="s">
        <v>988</v>
      </c>
      <c r="B857" s="28">
        <v>43960</v>
      </c>
      <c r="C857" s="13" t="s">
        <v>11</v>
      </c>
      <c r="D857" s="13">
        <v>12</v>
      </c>
      <c r="E857" s="9" t="s">
        <v>4896</v>
      </c>
      <c r="F857" s="20" t="s">
        <v>4908</v>
      </c>
      <c r="G857" t="s">
        <v>4904</v>
      </c>
      <c r="H857" t="str">
        <f>VLOOKUP(E857,suppliers!$A$2:$B$18,2,)</f>
        <v>OTHER</v>
      </c>
      <c r="I857" t="str">
        <f>VLOOKUP(C857,Table_items[],2,FALSE)</f>
        <v>Neozep Forte 1 Strip 4 Tablet</v>
      </c>
      <c r="J857" t="str">
        <f>VLOOKUP(C857,Table_items[],3,FALSE)</f>
        <v>Obat Batuk &amp; Pilek</v>
      </c>
      <c r="K857" s="23">
        <f>VLOOKUP(C857,Table_items[],4,FALSE)</f>
        <v>2324</v>
      </c>
      <c r="L857" s="23">
        <f>VLOOKUP(C857,Table_items[],5,FALSE)</f>
        <v>2338</v>
      </c>
    </row>
    <row r="858" spans="1:12" x14ac:dyDescent="0.2">
      <c r="A858" s="7" t="s">
        <v>989</v>
      </c>
      <c r="B858" s="27">
        <v>43960</v>
      </c>
      <c r="C858" s="9" t="s">
        <v>34</v>
      </c>
      <c r="D858" s="9">
        <v>24</v>
      </c>
      <c r="E858" s="9" t="s">
        <v>4896</v>
      </c>
      <c r="F858" s="20" t="s">
        <v>4908</v>
      </c>
      <c r="G858" t="s">
        <v>4904</v>
      </c>
      <c r="H858" t="str">
        <f>VLOOKUP(E858,suppliers!$A$2:$B$18,2,)</f>
        <v>OTHER</v>
      </c>
      <c r="I858" t="str">
        <f>VLOOKUP(C858,Table_items[],2,FALSE)</f>
        <v>Panadol Anak Tablet 1 Strip</v>
      </c>
      <c r="J858" t="str">
        <f>VLOOKUP(C858,Table_items[],3,FALSE)</f>
        <v>Obat Sakit Kepala &amp; Demam</v>
      </c>
      <c r="K858" s="23">
        <f>VLOOKUP(C858,Table_items[],4,FALSE)</f>
        <v>25000</v>
      </c>
      <c r="L858" s="23">
        <f>VLOOKUP(C858,Table_items[],5,FALSE)</f>
        <v>25450</v>
      </c>
    </row>
    <row r="859" spans="1:12" x14ac:dyDescent="0.2">
      <c r="A859" s="11" t="s">
        <v>990</v>
      </c>
      <c r="B859" s="28">
        <v>43961</v>
      </c>
      <c r="C859" s="13" t="s">
        <v>12</v>
      </c>
      <c r="D859" s="13">
        <v>62</v>
      </c>
      <c r="E859" s="9" t="s">
        <v>4896</v>
      </c>
      <c r="F859" s="20" t="s">
        <v>4908</v>
      </c>
      <c r="G859" t="s">
        <v>4904</v>
      </c>
      <c r="H859" t="str">
        <f>VLOOKUP(E859,suppliers!$A$2:$B$18,2,)</f>
        <v>OTHER</v>
      </c>
      <c r="I859" t="str">
        <f>VLOOKUP(C859,Table_items[],2,FALSE)</f>
        <v>Decolsen 1 Strip 4 Tablet</v>
      </c>
      <c r="J859" t="str">
        <f>VLOOKUP(C859,Table_items[],3,FALSE)</f>
        <v>Obat Batuk &amp; Pilek</v>
      </c>
      <c r="K859" s="23">
        <f>VLOOKUP(C859,Table_items[],4,FALSE)</f>
        <v>2886</v>
      </c>
      <c r="L859" s="23">
        <f>VLOOKUP(C859,Table_items[],5,FALSE)</f>
        <v>2915</v>
      </c>
    </row>
    <row r="860" spans="1:12" x14ac:dyDescent="0.2">
      <c r="A860" s="7" t="s">
        <v>991</v>
      </c>
      <c r="B860" s="27">
        <v>43961</v>
      </c>
      <c r="C860" s="9" t="s">
        <v>24</v>
      </c>
      <c r="D860" s="9">
        <v>4</v>
      </c>
      <c r="E860" s="9" t="s">
        <v>4896</v>
      </c>
      <c r="F860" s="20" t="s">
        <v>4908</v>
      </c>
      <c r="G860" t="s">
        <v>4904</v>
      </c>
      <c r="H860" t="str">
        <f>VLOOKUP(E860,suppliers!$A$2:$B$18,2,)</f>
        <v>OTHER</v>
      </c>
      <c r="I860" t="str">
        <f>VLOOKUP(C860,Table_items[],2,FALSE)</f>
        <v>Irbesartan</v>
      </c>
      <c r="J860" t="str">
        <f>VLOOKUP(C860,Table_items[],3,FALSE)</f>
        <v>Obat Hipertensi</v>
      </c>
      <c r="K860" s="23">
        <f>VLOOKUP(C860,Table_items[],4,FALSE)</f>
        <v>108794</v>
      </c>
      <c r="L860" s="23">
        <f>VLOOKUP(C860,Table_items[],5,FALSE)</f>
        <v>109447</v>
      </c>
    </row>
    <row r="861" spans="1:12" x14ac:dyDescent="0.2">
      <c r="A861" s="11" t="s">
        <v>992</v>
      </c>
      <c r="B861" s="28">
        <v>43961</v>
      </c>
      <c r="C861" s="13" t="s">
        <v>38</v>
      </c>
      <c r="D861" s="13">
        <v>15</v>
      </c>
      <c r="E861" s="9" t="s">
        <v>4896</v>
      </c>
      <c r="F861" s="20" t="s">
        <v>4908</v>
      </c>
      <c r="G861" t="s">
        <v>4904</v>
      </c>
      <c r="H861" t="str">
        <f>VLOOKUP(E861,suppliers!$A$2:$B$18,2,)</f>
        <v>OTHER</v>
      </c>
      <c r="I861" t="str">
        <f>VLOOKUP(C861,Table_items[],2,FALSE)</f>
        <v>Sanmol 500 MG 4 Tablet</v>
      </c>
      <c r="J861" t="str">
        <f>VLOOKUP(C861,Table_items[],3,FALSE)</f>
        <v>Obat Sakit Kepala &amp; Demam</v>
      </c>
      <c r="K861" s="23">
        <f>VLOOKUP(C861,Table_items[],4,FALSE)</f>
        <v>1600</v>
      </c>
      <c r="L861" s="23">
        <f>VLOOKUP(C861,Table_items[],5,FALSE)</f>
        <v>1619</v>
      </c>
    </row>
    <row r="862" spans="1:12" x14ac:dyDescent="0.2">
      <c r="A862" s="7" t="s">
        <v>993</v>
      </c>
      <c r="B862" s="27">
        <v>43961</v>
      </c>
      <c r="C862" s="9" t="s">
        <v>22</v>
      </c>
      <c r="D862" s="9">
        <v>31</v>
      </c>
      <c r="E862" s="9" t="s">
        <v>4896</v>
      </c>
      <c r="F862" s="20" t="s">
        <v>4908</v>
      </c>
      <c r="G862" t="s">
        <v>4904</v>
      </c>
      <c r="H862" t="str">
        <f>VLOOKUP(E862,suppliers!$A$2:$B$18,2,)</f>
        <v>OTHER</v>
      </c>
      <c r="I862" t="str">
        <f>VLOOKUP(C862,Table_items[],2,FALSE)</f>
        <v>Candesartan Ogb Dexa</v>
      </c>
      <c r="J862" t="str">
        <f>VLOOKUP(C862,Table_items[],3,FALSE)</f>
        <v>Obat Hipertensi</v>
      </c>
      <c r="K862" s="23">
        <f>VLOOKUP(C862,Table_items[],4,FALSE)</f>
        <v>5000</v>
      </c>
      <c r="L862" s="23">
        <f>VLOOKUP(C862,Table_items[],5,FALSE)</f>
        <v>5095</v>
      </c>
    </row>
    <row r="863" spans="1:12" x14ac:dyDescent="0.2">
      <c r="A863" s="11" t="s">
        <v>994</v>
      </c>
      <c r="B863" s="28">
        <v>43961</v>
      </c>
      <c r="C863" s="13" t="s">
        <v>10</v>
      </c>
      <c r="D863" s="13">
        <v>5</v>
      </c>
      <c r="E863" s="9" t="s">
        <v>4896</v>
      </c>
      <c r="F863" s="20" t="s">
        <v>4908</v>
      </c>
      <c r="G863" t="s">
        <v>4904</v>
      </c>
      <c r="H863" t="str">
        <f>VLOOKUP(E863,suppliers!$A$2:$B$18,2,)</f>
        <v>OTHER</v>
      </c>
      <c r="I863" t="str">
        <f>VLOOKUP(C863,Table_items[],2,FALSE)</f>
        <v>Dexteem Box Plus 100 Tablet</v>
      </c>
      <c r="J863" t="str">
        <f>VLOOKUP(C863,Table_items[],3,FALSE)</f>
        <v>Obat Alergi</v>
      </c>
      <c r="K863" s="23">
        <f>VLOOKUP(C863,Table_items[],4,FALSE)</f>
        <v>25322</v>
      </c>
      <c r="L863" s="23">
        <f>VLOOKUP(C863,Table_items[],5,FALSE)</f>
        <v>25449</v>
      </c>
    </row>
    <row r="864" spans="1:12" x14ac:dyDescent="0.2">
      <c r="A864" s="7" t="s">
        <v>995</v>
      </c>
      <c r="B864" s="27">
        <v>43961</v>
      </c>
      <c r="C864" s="9" t="s">
        <v>16</v>
      </c>
      <c r="D864" s="9">
        <v>44</v>
      </c>
      <c r="E864" s="9" t="s">
        <v>4896</v>
      </c>
      <c r="F864" s="20" t="s">
        <v>4908</v>
      </c>
      <c r="G864" t="s">
        <v>4904</v>
      </c>
      <c r="H864" t="str">
        <f>VLOOKUP(E864,suppliers!$A$2:$B$18,2,)</f>
        <v>OTHER</v>
      </c>
      <c r="I864" t="str">
        <f>VLOOKUP(C864,Table_items[],2,FALSE)</f>
        <v>Ultraflu Box Isi 25 Strip</v>
      </c>
      <c r="J864" t="str">
        <f>VLOOKUP(C864,Table_items[],3,FALSE)</f>
        <v>Obat Batuk &amp; Pilek</v>
      </c>
      <c r="K864" s="23">
        <f>VLOOKUP(C864,Table_items[],4,FALSE)</f>
        <v>72500</v>
      </c>
      <c r="L864" s="23">
        <f>VLOOKUP(C864,Table_items[],5,FALSE)</f>
        <v>73805</v>
      </c>
    </row>
    <row r="865" spans="1:12" x14ac:dyDescent="0.2">
      <c r="A865" s="11" t="s">
        <v>996</v>
      </c>
      <c r="B865" s="28">
        <v>43962</v>
      </c>
      <c r="C865" s="13" t="s">
        <v>37</v>
      </c>
      <c r="D865" s="13">
        <v>84</v>
      </c>
      <c r="E865" s="9" t="s">
        <v>4896</v>
      </c>
      <c r="F865" s="20" t="s">
        <v>4908</v>
      </c>
      <c r="G865" t="s">
        <v>4904</v>
      </c>
      <c r="H865" t="str">
        <f>VLOOKUP(E865,suppliers!$A$2:$B$18,2,)</f>
        <v>OTHER</v>
      </c>
      <c r="I865" t="str">
        <f>VLOOKUP(C865,Table_items[],2,FALSE)</f>
        <v>Bodrex Extra</v>
      </c>
      <c r="J865" t="str">
        <f>VLOOKUP(C865,Table_items[],3,FALSE)</f>
        <v>Obat Sakit Kepala &amp; Demam</v>
      </c>
      <c r="K865" s="23">
        <f>VLOOKUP(C865,Table_items[],4,FALSE)</f>
        <v>50788</v>
      </c>
      <c r="L865" s="23">
        <f>VLOOKUP(C865,Table_items[],5,FALSE)</f>
        <v>51753</v>
      </c>
    </row>
    <row r="866" spans="1:12" x14ac:dyDescent="0.2">
      <c r="A866" s="7" t="s">
        <v>997</v>
      </c>
      <c r="B866" s="27">
        <v>43962</v>
      </c>
      <c r="C866" s="9" t="s">
        <v>9</v>
      </c>
      <c r="D866" s="9">
        <v>9</v>
      </c>
      <c r="E866" s="9" t="s">
        <v>4896</v>
      </c>
      <c r="F866" s="20" t="s">
        <v>4908</v>
      </c>
      <c r="G866" t="s">
        <v>4904</v>
      </c>
      <c r="H866" t="str">
        <f>VLOOKUP(E866,suppliers!$A$2:$B$18,2,)</f>
        <v>OTHER</v>
      </c>
      <c r="I866" t="str">
        <f>VLOOKUP(C866,Table_items[],2,FALSE)</f>
        <v>Bedak Heroxyn 150 gr</v>
      </c>
      <c r="J866" t="str">
        <f>VLOOKUP(C866,Table_items[],3,FALSE)</f>
        <v>Obat Alergi</v>
      </c>
      <c r="K866" s="23">
        <f>VLOOKUP(C866,Table_items[],4,FALSE)</f>
        <v>16950</v>
      </c>
      <c r="L866" s="23">
        <f>VLOOKUP(C866,Table_items[],5,FALSE)</f>
        <v>17170</v>
      </c>
    </row>
    <row r="867" spans="1:12" x14ac:dyDescent="0.2">
      <c r="A867" s="11" t="s">
        <v>998</v>
      </c>
      <c r="B867" s="28">
        <v>43962</v>
      </c>
      <c r="C867" s="13" t="s">
        <v>38</v>
      </c>
      <c r="D867" s="13">
        <v>35</v>
      </c>
      <c r="E867" s="9" t="s">
        <v>4896</v>
      </c>
      <c r="F867" s="20" t="s">
        <v>4908</v>
      </c>
      <c r="G867" t="s">
        <v>4904</v>
      </c>
      <c r="H867" t="str">
        <f>VLOOKUP(E867,suppliers!$A$2:$B$18,2,)</f>
        <v>OTHER</v>
      </c>
      <c r="I867" t="str">
        <f>VLOOKUP(C867,Table_items[],2,FALSE)</f>
        <v>Sanmol 500 MG 4 Tablet</v>
      </c>
      <c r="J867" t="str">
        <f>VLOOKUP(C867,Table_items[],3,FALSE)</f>
        <v>Obat Sakit Kepala &amp; Demam</v>
      </c>
      <c r="K867" s="23">
        <f>VLOOKUP(C867,Table_items[],4,FALSE)</f>
        <v>1600</v>
      </c>
      <c r="L867" s="23">
        <f>VLOOKUP(C867,Table_items[],5,FALSE)</f>
        <v>1619</v>
      </c>
    </row>
    <row r="868" spans="1:12" x14ac:dyDescent="0.2">
      <c r="A868" s="7" t="s">
        <v>999</v>
      </c>
      <c r="B868" s="27">
        <v>43962</v>
      </c>
      <c r="C868" s="9" t="s">
        <v>16</v>
      </c>
      <c r="D868" s="9">
        <v>168</v>
      </c>
      <c r="E868" s="9" t="s">
        <v>4896</v>
      </c>
      <c r="F868" s="20" t="s">
        <v>4908</v>
      </c>
      <c r="G868" t="s">
        <v>4904</v>
      </c>
      <c r="H868" t="str">
        <f>VLOOKUP(E868,suppliers!$A$2:$B$18,2,)</f>
        <v>OTHER</v>
      </c>
      <c r="I868" t="str">
        <f>VLOOKUP(C868,Table_items[],2,FALSE)</f>
        <v>Ultraflu Box Isi 25 Strip</v>
      </c>
      <c r="J868" t="str">
        <f>VLOOKUP(C868,Table_items[],3,FALSE)</f>
        <v>Obat Batuk &amp; Pilek</v>
      </c>
      <c r="K868" s="23">
        <f>VLOOKUP(C868,Table_items[],4,FALSE)</f>
        <v>72500</v>
      </c>
      <c r="L868" s="23">
        <f>VLOOKUP(C868,Table_items[],5,FALSE)</f>
        <v>73805</v>
      </c>
    </row>
    <row r="869" spans="1:12" x14ac:dyDescent="0.2">
      <c r="A869" s="11" t="s">
        <v>1000</v>
      </c>
      <c r="B869" s="28">
        <v>43962</v>
      </c>
      <c r="C869" s="13" t="s">
        <v>40</v>
      </c>
      <c r="D869" s="13">
        <v>231</v>
      </c>
      <c r="E869" s="9" t="s">
        <v>4896</v>
      </c>
      <c r="F869" s="20" t="s">
        <v>4908</v>
      </c>
      <c r="G869" t="s">
        <v>4904</v>
      </c>
      <c r="H869" t="str">
        <f>VLOOKUP(E869,suppliers!$A$2:$B$18,2,)</f>
        <v>OTHER</v>
      </c>
      <c r="I869" t="str">
        <f>VLOOKUP(C869,Table_items[],2,FALSE)</f>
        <v>Paramex Tablet / Obat</v>
      </c>
      <c r="J869" t="str">
        <f>VLOOKUP(C869,Table_items[],3,FALSE)</f>
        <v>Obat Sakit Kepala &amp; Demam</v>
      </c>
      <c r="K869" s="23">
        <f>VLOOKUP(C869,Table_items[],4,FALSE)</f>
        <v>2560</v>
      </c>
      <c r="L869" s="23">
        <f>VLOOKUP(C869,Table_items[],5,FALSE)</f>
        <v>2586</v>
      </c>
    </row>
    <row r="870" spans="1:12" x14ac:dyDescent="0.2">
      <c r="A870" s="7" t="s">
        <v>1001</v>
      </c>
      <c r="B870" s="27">
        <v>43962</v>
      </c>
      <c r="C870" s="9" t="s">
        <v>8</v>
      </c>
      <c r="D870" s="9">
        <v>14</v>
      </c>
      <c r="E870" s="9" t="s">
        <v>4896</v>
      </c>
      <c r="F870" s="20" t="s">
        <v>4908</v>
      </c>
      <c r="G870" t="s">
        <v>4904</v>
      </c>
      <c r="H870" t="str">
        <f>VLOOKUP(E870,suppliers!$A$2:$B$18,2,)</f>
        <v>OTHER</v>
      </c>
      <c r="I870" t="str">
        <f>VLOOKUP(C870,Table_items[],2,FALSE)</f>
        <v>Bisoprolol Ogb Dexa</v>
      </c>
      <c r="J870" t="str">
        <f>VLOOKUP(C870,Table_items[],3,FALSE)</f>
        <v>Obat Alergi</v>
      </c>
      <c r="K870" s="23">
        <f>VLOOKUP(C870,Table_items[],4,FALSE)</f>
        <v>10000</v>
      </c>
      <c r="L870" s="23">
        <f>VLOOKUP(C870,Table_items[],5,FALSE)</f>
        <v>10180</v>
      </c>
    </row>
    <row r="871" spans="1:12" x14ac:dyDescent="0.2">
      <c r="A871" s="11" t="s">
        <v>1002</v>
      </c>
      <c r="B871" s="28">
        <v>43962</v>
      </c>
      <c r="C871" s="13" t="s">
        <v>7</v>
      </c>
      <c r="D871" s="13">
        <v>28</v>
      </c>
      <c r="E871" s="9" t="s">
        <v>4896</v>
      </c>
      <c r="F871" s="20" t="s">
        <v>4908</v>
      </c>
      <c r="G871" t="s">
        <v>4904</v>
      </c>
      <c r="H871" t="str">
        <f>VLOOKUP(E871,suppliers!$A$2:$B$18,2,)</f>
        <v>OTHER</v>
      </c>
      <c r="I871" t="str">
        <f>VLOOKUP(C871,Table_items[],2,FALSE)</f>
        <v>Acetylcysteine Mahakam 200 mg</v>
      </c>
      <c r="J871" t="str">
        <f>VLOOKUP(C871,Table_items[],3,FALSE)</f>
        <v>Obat Alergi</v>
      </c>
      <c r="K871" s="23">
        <f>VLOOKUP(C871,Table_items[],4,FALSE)</f>
        <v>33000</v>
      </c>
      <c r="L871" s="23">
        <f>VLOOKUP(C871,Table_items[],5,FALSE)</f>
        <v>33330</v>
      </c>
    </row>
    <row r="872" spans="1:12" x14ac:dyDescent="0.2">
      <c r="A872" s="7" t="s">
        <v>1003</v>
      </c>
      <c r="B872" s="27">
        <v>43962</v>
      </c>
      <c r="C872" s="9" t="s">
        <v>18</v>
      </c>
      <c r="D872" s="9">
        <v>50</v>
      </c>
      <c r="E872" s="9" t="s">
        <v>4896</v>
      </c>
      <c r="F872" s="20" t="s">
        <v>4908</v>
      </c>
      <c r="G872" t="s">
        <v>4904</v>
      </c>
      <c r="H872" t="str">
        <f>VLOOKUP(E872,suppliers!$A$2:$B$18,2,)</f>
        <v>OTHER</v>
      </c>
      <c r="I872" t="str">
        <f>VLOOKUP(C872,Table_items[],2,FALSE)</f>
        <v>Konidin 4 Tablet</v>
      </c>
      <c r="J872" t="str">
        <f>VLOOKUP(C872,Table_items[],3,FALSE)</f>
        <v>Obat Batuk &amp; Pilek</v>
      </c>
      <c r="K872" s="23">
        <f>VLOOKUP(C872,Table_items[],4,FALSE)</f>
        <v>2460</v>
      </c>
      <c r="L872" s="23">
        <f>VLOOKUP(C872,Table_items[],5,FALSE)</f>
        <v>2490</v>
      </c>
    </row>
    <row r="873" spans="1:12" x14ac:dyDescent="0.2">
      <c r="A873" s="11" t="s">
        <v>1004</v>
      </c>
      <c r="B873" s="28">
        <v>43963</v>
      </c>
      <c r="C873" s="13" t="s">
        <v>24</v>
      </c>
      <c r="D873" s="13">
        <v>39</v>
      </c>
      <c r="E873" s="9" t="s">
        <v>4896</v>
      </c>
      <c r="F873" s="20" t="s">
        <v>4908</v>
      </c>
      <c r="G873" t="s">
        <v>4904</v>
      </c>
      <c r="H873" t="str">
        <f>VLOOKUP(E873,suppliers!$A$2:$B$18,2,)</f>
        <v>OTHER</v>
      </c>
      <c r="I873" t="str">
        <f>VLOOKUP(C873,Table_items[],2,FALSE)</f>
        <v>Irbesartan</v>
      </c>
      <c r="J873" t="str">
        <f>VLOOKUP(C873,Table_items[],3,FALSE)</f>
        <v>Obat Hipertensi</v>
      </c>
      <c r="K873" s="23">
        <f>VLOOKUP(C873,Table_items[],4,FALSE)</f>
        <v>108794</v>
      </c>
      <c r="L873" s="23">
        <f>VLOOKUP(C873,Table_items[],5,FALSE)</f>
        <v>109447</v>
      </c>
    </row>
    <row r="874" spans="1:12" x14ac:dyDescent="0.2">
      <c r="A874" s="7" t="s">
        <v>1005</v>
      </c>
      <c r="B874" s="27">
        <v>43963</v>
      </c>
      <c r="C874" s="9" t="s">
        <v>24</v>
      </c>
      <c r="D874" s="9">
        <v>15</v>
      </c>
      <c r="E874" s="9" t="s">
        <v>4896</v>
      </c>
      <c r="F874" s="20" t="s">
        <v>4908</v>
      </c>
      <c r="G874" t="s">
        <v>4904</v>
      </c>
      <c r="H874" t="str">
        <f>VLOOKUP(E874,suppliers!$A$2:$B$18,2,)</f>
        <v>OTHER</v>
      </c>
      <c r="I874" t="str">
        <f>VLOOKUP(C874,Table_items[],2,FALSE)</f>
        <v>Irbesartan</v>
      </c>
      <c r="J874" t="str">
        <f>VLOOKUP(C874,Table_items[],3,FALSE)</f>
        <v>Obat Hipertensi</v>
      </c>
      <c r="K874" s="23">
        <f>VLOOKUP(C874,Table_items[],4,FALSE)</f>
        <v>108794</v>
      </c>
      <c r="L874" s="23">
        <f>VLOOKUP(C874,Table_items[],5,FALSE)</f>
        <v>109447</v>
      </c>
    </row>
    <row r="875" spans="1:12" x14ac:dyDescent="0.2">
      <c r="A875" s="11" t="s">
        <v>1006</v>
      </c>
      <c r="B875" s="28">
        <v>43963</v>
      </c>
      <c r="C875" s="13" t="s">
        <v>22</v>
      </c>
      <c r="D875" s="13">
        <v>15</v>
      </c>
      <c r="E875" s="9" t="s">
        <v>4896</v>
      </c>
      <c r="F875" s="20" t="s">
        <v>4908</v>
      </c>
      <c r="G875" t="s">
        <v>4904</v>
      </c>
      <c r="H875" t="str">
        <f>VLOOKUP(E875,suppliers!$A$2:$B$18,2,)</f>
        <v>OTHER</v>
      </c>
      <c r="I875" t="str">
        <f>VLOOKUP(C875,Table_items[],2,FALSE)</f>
        <v>Candesartan Ogb Dexa</v>
      </c>
      <c r="J875" t="str">
        <f>VLOOKUP(C875,Table_items[],3,FALSE)</f>
        <v>Obat Hipertensi</v>
      </c>
      <c r="K875" s="23">
        <f>VLOOKUP(C875,Table_items[],4,FALSE)</f>
        <v>5000</v>
      </c>
      <c r="L875" s="23">
        <f>VLOOKUP(C875,Table_items[],5,FALSE)</f>
        <v>5095</v>
      </c>
    </row>
    <row r="876" spans="1:12" x14ac:dyDescent="0.2">
      <c r="A876" s="7" t="s">
        <v>1007</v>
      </c>
      <c r="B876" s="27">
        <v>43963</v>
      </c>
      <c r="C876" s="9" t="s">
        <v>16</v>
      </c>
      <c r="D876" s="9">
        <v>5</v>
      </c>
      <c r="E876" s="9" t="s">
        <v>4896</v>
      </c>
      <c r="F876" s="20" t="s">
        <v>4908</v>
      </c>
      <c r="G876" t="s">
        <v>4904</v>
      </c>
      <c r="H876" t="str">
        <f>VLOOKUP(E876,suppliers!$A$2:$B$18,2,)</f>
        <v>OTHER</v>
      </c>
      <c r="I876" t="str">
        <f>VLOOKUP(C876,Table_items[],2,FALSE)</f>
        <v>Ultraflu Box Isi 25 Strip</v>
      </c>
      <c r="J876" t="str">
        <f>VLOOKUP(C876,Table_items[],3,FALSE)</f>
        <v>Obat Batuk &amp; Pilek</v>
      </c>
      <c r="K876" s="23">
        <f>VLOOKUP(C876,Table_items[],4,FALSE)</f>
        <v>72500</v>
      </c>
      <c r="L876" s="23">
        <f>VLOOKUP(C876,Table_items[],5,FALSE)</f>
        <v>73805</v>
      </c>
    </row>
    <row r="877" spans="1:12" x14ac:dyDescent="0.2">
      <c r="A877" s="11" t="s">
        <v>1008</v>
      </c>
      <c r="B877" s="28">
        <v>43963</v>
      </c>
      <c r="C877" s="13" t="s">
        <v>20</v>
      </c>
      <c r="D877" s="13">
        <v>187</v>
      </c>
      <c r="E877" s="9" t="s">
        <v>4896</v>
      </c>
      <c r="F877" s="20" t="s">
        <v>4908</v>
      </c>
      <c r="G877" t="s">
        <v>4904</v>
      </c>
      <c r="H877" t="str">
        <f>VLOOKUP(E877,suppliers!$A$2:$B$18,2,)</f>
        <v>OTHER</v>
      </c>
      <c r="I877" t="str">
        <f>VLOOKUP(C877,Table_items[],2,FALSE)</f>
        <v>Carditens</v>
      </c>
      <c r="J877" t="str">
        <f>VLOOKUP(C877,Table_items[],3,FALSE)</f>
        <v>Obat Hipertensi</v>
      </c>
      <c r="K877" s="23">
        <f>VLOOKUP(C877,Table_items[],4,FALSE)</f>
        <v>100000</v>
      </c>
      <c r="L877" s="23">
        <f>VLOOKUP(C877,Table_items[],5,FALSE)</f>
        <v>100900</v>
      </c>
    </row>
    <row r="878" spans="1:12" x14ac:dyDescent="0.2">
      <c r="A878" s="7" t="s">
        <v>1009</v>
      </c>
      <c r="B878" s="27">
        <v>43963</v>
      </c>
      <c r="C878" s="9" t="s">
        <v>8</v>
      </c>
      <c r="D878" s="9">
        <v>43</v>
      </c>
      <c r="E878" s="9" t="s">
        <v>4896</v>
      </c>
      <c r="F878" s="20" t="s">
        <v>4908</v>
      </c>
      <c r="G878" t="s">
        <v>4904</v>
      </c>
      <c r="H878" t="str">
        <f>VLOOKUP(E878,suppliers!$A$2:$B$18,2,)</f>
        <v>OTHER</v>
      </c>
      <c r="I878" t="str">
        <f>VLOOKUP(C878,Table_items[],2,FALSE)</f>
        <v>Bisoprolol Ogb Dexa</v>
      </c>
      <c r="J878" t="str">
        <f>VLOOKUP(C878,Table_items[],3,FALSE)</f>
        <v>Obat Alergi</v>
      </c>
      <c r="K878" s="23">
        <f>VLOOKUP(C878,Table_items[],4,FALSE)</f>
        <v>10000</v>
      </c>
      <c r="L878" s="23">
        <f>VLOOKUP(C878,Table_items[],5,FALSE)</f>
        <v>10180</v>
      </c>
    </row>
    <row r="879" spans="1:12" x14ac:dyDescent="0.2">
      <c r="A879" s="11" t="s">
        <v>1010</v>
      </c>
      <c r="B879" s="28">
        <v>43963</v>
      </c>
      <c r="C879" s="13" t="s">
        <v>11</v>
      </c>
      <c r="D879" s="13">
        <v>53</v>
      </c>
      <c r="E879" s="9" t="s">
        <v>4896</v>
      </c>
      <c r="F879" s="20" t="s">
        <v>4908</v>
      </c>
      <c r="G879" t="s">
        <v>4904</v>
      </c>
      <c r="H879" t="str">
        <f>VLOOKUP(E879,suppliers!$A$2:$B$18,2,)</f>
        <v>OTHER</v>
      </c>
      <c r="I879" t="str">
        <f>VLOOKUP(C879,Table_items[],2,FALSE)</f>
        <v>Neozep Forte 1 Strip 4 Tablet</v>
      </c>
      <c r="J879" t="str">
        <f>VLOOKUP(C879,Table_items[],3,FALSE)</f>
        <v>Obat Batuk &amp; Pilek</v>
      </c>
      <c r="K879" s="23">
        <f>VLOOKUP(C879,Table_items[],4,FALSE)</f>
        <v>2324</v>
      </c>
      <c r="L879" s="23">
        <f>VLOOKUP(C879,Table_items[],5,FALSE)</f>
        <v>2338</v>
      </c>
    </row>
    <row r="880" spans="1:12" x14ac:dyDescent="0.2">
      <c r="A880" s="7" t="s">
        <v>1011</v>
      </c>
      <c r="B880" s="27">
        <v>43963</v>
      </c>
      <c r="C880" s="9" t="s">
        <v>25</v>
      </c>
      <c r="D880" s="9">
        <v>74</v>
      </c>
      <c r="E880" s="9" t="s">
        <v>4896</v>
      </c>
      <c r="F880" s="20" t="s">
        <v>4908</v>
      </c>
      <c r="G880" t="s">
        <v>4904</v>
      </c>
      <c r="H880" t="str">
        <f>VLOOKUP(E880,suppliers!$A$2:$B$18,2,)</f>
        <v>OTHER</v>
      </c>
      <c r="I880" t="str">
        <f>VLOOKUP(C880,Table_items[],2,FALSE)</f>
        <v>Irvell 150MG Box 20 Tablet</v>
      </c>
      <c r="J880" t="str">
        <f>VLOOKUP(C880,Table_items[],3,FALSE)</f>
        <v>Obat Hipertensi</v>
      </c>
      <c r="K880" s="23">
        <f>VLOOKUP(C880,Table_items[],4,FALSE)</f>
        <v>143991</v>
      </c>
      <c r="L880" s="23">
        <f>VLOOKUP(C880,Table_items[],5,FALSE)</f>
        <v>146871</v>
      </c>
    </row>
    <row r="881" spans="1:12" x14ac:dyDescent="0.2">
      <c r="A881" s="11" t="s">
        <v>1012</v>
      </c>
      <c r="B881" s="28">
        <v>43964</v>
      </c>
      <c r="C881" s="13" t="s">
        <v>12</v>
      </c>
      <c r="D881" s="13">
        <v>15</v>
      </c>
      <c r="E881" s="9" t="s">
        <v>4896</v>
      </c>
      <c r="F881" s="20" t="s">
        <v>4908</v>
      </c>
      <c r="G881" t="s">
        <v>4904</v>
      </c>
      <c r="H881" t="str">
        <f>VLOOKUP(E881,suppliers!$A$2:$B$18,2,)</f>
        <v>OTHER</v>
      </c>
      <c r="I881" t="str">
        <f>VLOOKUP(C881,Table_items[],2,FALSE)</f>
        <v>Decolsen 1 Strip 4 Tablet</v>
      </c>
      <c r="J881" t="str">
        <f>VLOOKUP(C881,Table_items[],3,FALSE)</f>
        <v>Obat Batuk &amp; Pilek</v>
      </c>
      <c r="K881" s="23">
        <f>VLOOKUP(C881,Table_items[],4,FALSE)</f>
        <v>2886</v>
      </c>
      <c r="L881" s="23">
        <f>VLOOKUP(C881,Table_items[],5,FALSE)</f>
        <v>2915</v>
      </c>
    </row>
    <row r="882" spans="1:12" x14ac:dyDescent="0.2">
      <c r="A882" s="7" t="s">
        <v>1013</v>
      </c>
      <c r="B882" s="27">
        <v>43964</v>
      </c>
      <c r="C882" s="9" t="s">
        <v>12</v>
      </c>
      <c r="D882" s="9">
        <v>73</v>
      </c>
      <c r="E882" s="9" t="s">
        <v>4896</v>
      </c>
      <c r="F882" s="20" t="s">
        <v>4896</v>
      </c>
      <c r="G882" t="s">
        <v>4904</v>
      </c>
      <c r="H882" t="str">
        <f>VLOOKUP(E882,suppliers!$A$2:$B$18,2,)</f>
        <v>OTHER</v>
      </c>
      <c r="I882" t="str">
        <f>VLOOKUP(C882,Table_items[],2,FALSE)</f>
        <v>Decolsen 1 Strip 4 Tablet</v>
      </c>
      <c r="J882" t="str">
        <f>VLOOKUP(C882,Table_items[],3,FALSE)</f>
        <v>Obat Batuk &amp; Pilek</v>
      </c>
      <c r="K882" s="23">
        <f>VLOOKUP(C882,Table_items[],4,FALSE)</f>
        <v>2886</v>
      </c>
      <c r="L882" s="23">
        <f>VLOOKUP(C882,Table_items[],5,FALSE)</f>
        <v>2915</v>
      </c>
    </row>
    <row r="883" spans="1:12" x14ac:dyDescent="0.2">
      <c r="A883" s="11" t="s">
        <v>1014</v>
      </c>
      <c r="B883" s="28">
        <v>43964</v>
      </c>
      <c r="C883" s="13" t="s">
        <v>12</v>
      </c>
      <c r="D883" s="13">
        <v>59</v>
      </c>
      <c r="E883" s="9" t="s">
        <v>4896</v>
      </c>
      <c r="F883" s="20" t="s">
        <v>4896</v>
      </c>
      <c r="G883" t="s">
        <v>4904</v>
      </c>
      <c r="H883" t="str">
        <f>VLOOKUP(E883,suppliers!$A$2:$B$18,2,)</f>
        <v>OTHER</v>
      </c>
      <c r="I883" t="str">
        <f>VLOOKUP(C883,Table_items[],2,FALSE)</f>
        <v>Decolsen 1 Strip 4 Tablet</v>
      </c>
      <c r="J883" t="str">
        <f>VLOOKUP(C883,Table_items[],3,FALSE)</f>
        <v>Obat Batuk &amp; Pilek</v>
      </c>
      <c r="K883" s="23">
        <f>VLOOKUP(C883,Table_items[],4,FALSE)</f>
        <v>2886</v>
      </c>
      <c r="L883" s="23">
        <f>VLOOKUP(C883,Table_items[],5,FALSE)</f>
        <v>2915</v>
      </c>
    </row>
    <row r="884" spans="1:12" x14ac:dyDescent="0.2">
      <c r="A884" s="7" t="s">
        <v>1015</v>
      </c>
      <c r="B884" s="27">
        <v>43964</v>
      </c>
      <c r="C884" s="9" t="s">
        <v>41</v>
      </c>
      <c r="D884" s="9">
        <v>12</v>
      </c>
      <c r="E884" s="9" t="s">
        <v>4896</v>
      </c>
      <c r="F884" s="20" t="s">
        <v>4896</v>
      </c>
      <c r="G884" t="s">
        <v>4904</v>
      </c>
      <c r="H884" t="str">
        <f>VLOOKUP(E884,suppliers!$A$2:$B$18,2,)</f>
        <v>OTHER</v>
      </c>
      <c r="I884" t="str">
        <f>VLOOKUP(C884,Table_items[],2,FALSE)</f>
        <v>Otilon Ear Drops 8 mL</v>
      </c>
      <c r="J884" t="str">
        <f>VLOOKUP(C884,Table_items[],3,FALSE)</f>
        <v>Obat Telinga</v>
      </c>
      <c r="K884" s="23">
        <f>VLOOKUP(C884,Table_items[],4,FALSE)</f>
        <v>55000</v>
      </c>
      <c r="L884" s="23">
        <f>VLOOKUP(C884,Table_items[],5,FALSE)</f>
        <v>55935</v>
      </c>
    </row>
    <row r="885" spans="1:12" x14ac:dyDescent="0.2">
      <c r="A885" s="11" t="s">
        <v>1016</v>
      </c>
      <c r="B885" s="28">
        <v>43964</v>
      </c>
      <c r="C885" s="13" t="s">
        <v>30</v>
      </c>
      <c r="D885" s="13">
        <v>1</v>
      </c>
      <c r="E885" s="9" t="s">
        <v>4896</v>
      </c>
      <c r="F885" s="20" t="s">
        <v>4896</v>
      </c>
      <c r="G885" t="s">
        <v>4904</v>
      </c>
      <c r="H885" t="str">
        <f>VLOOKUP(E885,suppliers!$A$2:$B$18,2,)</f>
        <v>OTHER</v>
      </c>
      <c r="I885" t="str">
        <f>VLOOKUP(C885,Table_items[],2,FALSE)</f>
        <v>Koolfever</v>
      </c>
      <c r="J885" t="str">
        <f>VLOOKUP(C885,Table_items[],3,FALSE)</f>
        <v>Obat Sakit Kepala &amp; Demam</v>
      </c>
      <c r="K885" s="23">
        <f>VLOOKUP(C885,Table_items[],4,FALSE)</f>
        <v>7500</v>
      </c>
      <c r="L885" s="23">
        <f>VLOOKUP(C885,Table_items[],5,FALSE)</f>
        <v>7620</v>
      </c>
    </row>
    <row r="886" spans="1:12" x14ac:dyDescent="0.2">
      <c r="A886" s="7" t="s">
        <v>1017</v>
      </c>
      <c r="B886" s="27">
        <v>43964</v>
      </c>
      <c r="C886" s="9" t="s">
        <v>8</v>
      </c>
      <c r="D886" s="9">
        <v>10</v>
      </c>
      <c r="E886" s="9" t="s">
        <v>4896</v>
      </c>
      <c r="F886" s="20" t="s">
        <v>4896</v>
      </c>
      <c r="G886" t="s">
        <v>4904</v>
      </c>
      <c r="H886" t="str">
        <f>VLOOKUP(E886,suppliers!$A$2:$B$18,2,)</f>
        <v>OTHER</v>
      </c>
      <c r="I886" t="str">
        <f>VLOOKUP(C886,Table_items[],2,FALSE)</f>
        <v>Bisoprolol Ogb Dexa</v>
      </c>
      <c r="J886" t="str">
        <f>VLOOKUP(C886,Table_items[],3,FALSE)</f>
        <v>Obat Alergi</v>
      </c>
      <c r="K886" s="23">
        <f>VLOOKUP(C886,Table_items[],4,FALSE)</f>
        <v>10000</v>
      </c>
      <c r="L886" s="23">
        <f>VLOOKUP(C886,Table_items[],5,FALSE)</f>
        <v>10180</v>
      </c>
    </row>
    <row r="887" spans="1:12" x14ac:dyDescent="0.2">
      <c r="A887" s="11" t="s">
        <v>1018</v>
      </c>
      <c r="B887" s="28">
        <v>43964</v>
      </c>
      <c r="C887" s="13" t="s">
        <v>8</v>
      </c>
      <c r="D887" s="13">
        <v>158</v>
      </c>
      <c r="E887" s="9" t="s">
        <v>4896</v>
      </c>
      <c r="F887" s="20" t="s">
        <v>4896</v>
      </c>
      <c r="G887" t="s">
        <v>4904</v>
      </c>
      <c r="H887" t="str">
        <f>VLOOKUP(E887,suppliers!$A$2:$B$18,2,)</f>
        <v>OTHER</v>
      </c>
      <c r="I887" t="str">
        <f>VLOOKUP(C887,Table_items[],2,FALSE)</f>
        <v>Bisoprolol Ogb Dexa</v>
      </c>
      <c r="J887" t="str">
        <f>VLOOKUP(C887,Table_items[],3,FALSE)</f>
        <v>Obat Alergi</v>
      </c>
      <c r="K887" s="23">
        <f>VLOOKUP(C887,Table_items[],4,FALSE)</f>
        <v>10000</v>
      </c>
      <c r="L887" s="23">
        <f>VLOOKUP(C887,Table_items[],5,FALSE)</f>
        <v>10180</v>
      </c>
    </row>
    <row r="888" spans="1:12" x14ac:dyDescent="0.2">
      <c r="A888" s="7" t="s">
        <v>1019</v>
      </c>
      <c r="B888" s="27">
        <v>43965</v>
      </c>
      <c r="C888" s="9" t="s">
        <v>27</v>
      </c>
      <c r="D888" s="9">
        <v>28</v>
      </c>
      <c r="E888" s="9" t="s">
        <v>4896</v>
      </c>
      <c r="F888" s="20" t="s">
        <v>4896</v>
      </c>
      <c r="G888" t="s">
        <v>4904</v>
      </c>
      <c r="H888" t="str">
        <f>VLOOKUP(E888,suppliers!$A$2:$B$18,2,)</f>
        <v>OTHER</v>
      </c>
      <c r="I888" t="str">
        <f>VLOOKUP(C888,Table_items[],2,FALSE)</f>
        <v>Simvastatin 10 MG Strip 10</v>
      </c>
      <c r="J888" t="str">
        <f>VLOOKUP(C888,Table_items[],3,FALSE)</f>
        <v>Obat Kolesterol</v>
      </c>
      <c r="K888" s="23">
        <f>VLOOKUP(C888,Table_items[],4,FALSE)</f>
        <v>6222</v>
      </c>
      <c r="L888" s="23">
        <f>VLOOKUP(C888,Table_items[],5,FALSE)</f>
        <v>6253</v>
      </c>
    </row>
    <row r="889" spans="1:12" x14ac:dyDescent="0.2">
      <c r="A889" s="11" t="s">
        <v>1020</v>
      </c>
      <c r="B889" s="28">
        <v>43965</v>
      </c>
      <c r="C889" s="13" t="s">
        <v>37</v>
      </c>
      <c r="D889" s="13">
        <v>33</v>
      </c>
      <c r="E889" s="9" t="s">
        <v>4896</v>
      </c>
      <c r="F889" s="20" t="s">
        <v>4896</v>
      </c>
      <c r="G889" t="s">
        <v>4904</v>
      </c>
      <c r="H889" t="str">
        <f>VLOOKUP(E889,suppliers!$A$2:$B$18,2,)</f>
        <v>OTHER</v>
      </c>
      <c r="I889" t="str">
        <f>VLOOKUP(C889,Table_items[],2,FALSE)</f>
        <v>Bodrex Extra</v>
      </c>
      <c r="J889" t="str">
        <f>VLOOKUP(C889,Table_items[],3,FALSE)</f>
        <v>Obat Sakit Kepala &amp; Demam</v>
      </c>
      <c r="K889" s="23">
        <f>VLOOKUP(C889,Table_items[],4,FALSE)</f>
        <v>50788</v>
      </c>
      <c r="L889" s="23">
        <f>VLOOKUP(C889,Table_items[],5,FALSE)</f>
        <v>51753</v>
      </c>
    </row>
    <row r="890" spans="1:12" x14ac:dyDescent="0.2">
      <c r="A890" s="7" t="s">
        <v>1021</v>
      </c>
      <c r="B890" s="27">
        <v>43965</v>
      </c>
      <c r="C890" s="9" t="s">
        <v>9</v>
      </c>
      <c r="D890" s="9">
        <v>9</v>
      </c>
      <c r="E890" s="9" t="s">
        <v>4896</v>
      </c>
      <c r="F890" s="20" t="s">
        <v>4896</v>
      </c>
      <c r="G890" t="s">
        <v>4904</v>
      </c>
      <c r="H890" t="str">
        <f>VLOOKUP(E890,suppliers!$A$2:$B$18,2,)</f>
        <v>OTHER</v>
      </c>
      <c r="I890" t="str">
        <f>VLOOKUP(C890,Table_items[],2,FALSE)</f>
        <v>Bedak Heroxyn 150 gr</v>
      </c>
      <c r="J890" t="str">
        <f>VLOOKUP(C890,Table_items[],3,FALSE)</f>
        <v>Obat Alergi</v>
      </c>
      <c r="K890" s="23">
        <f>VLOOKUP(C890,Table_items[],4,FALSE)</f>
        <v>16950</v>
      </c>
      <c r="L890" s="23">
        <f>VLOOKUP(C890,Table_items[],5,FALSE)</f>
        <v>17170</v>
      </c>
    </row>
    <row r="891" spans="1:12" x14ac:dyDescent="0.2">
      <c r="A891" s="11" t="s">
        <v>1022</v>
      </c>
      <c r="B891" s="28">
        <v>43965</v>
      </c>
      <c r="C891" s="13" t="s">
        <v>41</v>
      </c>
      <c r="D891" s="13">
        <v>10</v>
      </c>
      <c r="E891" s="9" t="s">
        <v>4896</v>
      </c>
      <c r="F891" s="20" t="s">
        <v>4908</v>
      </c>
      <c r="G891" t="s">
        <v>4904</v>
      </c>
      <c r="H891" t="str">
        <f>VLOOKUP(E891,suppliers!$A$2:$B$18,2,)</f>
        <v>OTHER</v>
      </c>
      <c r="I891" t="str">
        <f>VLOOKUP(C891,Table_items[],2,FALSE)</f>
        <v>Otilon Ear Drops 8 mL</v>
      </c>
      <c r="J891" t="str">
        <f>VLOOKUP(C891,Table_items[],3,FALSE)</f>
        <v>Obat Telinga</v>
      </c>
      <c r="K891" s="23">
        <f>VLOOKUP(C891,Table_items[],4,FALSE)</f>
        <v>55000</v>
      </c>
      <c r="L891" s="23">
        <f>VLOOKUP(C891,Table_items[],5,FALSE)</f>
        <v>55935</v>
      </c>
    </row>
    <row r="892" spans="1:12" x14ac:dyDescent="0.2">
      <c r="A892" s="7" t="s">
        <v>1023</v>
      </c>
      <c r="B892" s="27">
        <v>43965</v>
      </c>
      <c r="C892" s="9" t="s">
        <v>40</v>
      </c>
      <c r="D892" s="9">
        <v>12</v>
      </c>
      <c r="E892" s="9" t="s">
        <v>4896</v>
      </c>
      <c r="F892" s="20" t="s">
        <v>4908</v>
      </c>
      <c r="G892" t="s">
        <v>4904</v>
      </c>
      <c r="H892" t="str">
        <f>VLOOKUP(E892,suppliers!$A$2:$B$18,2,)</f>
        <v>OTHER</v>
      </c>
      <c r="I892" t="str">
        <f>VLOOKUP(C892,Table_items[],2,FALSE)</f>
        <v>Paramex Tablet / Obat</v>
      </c>
      <c r="J892" t="str">
        <f>VLOOKUP(C892,Table_items[],3,FALSE)</f>
        <v>Obat Sakit Kepala &amp; Demam</v>
      </c>
      <c r="K892" s="23">
        <f>VLOOKUP(C892,Table_items[],4,FALSE)</f>
        <v>2560</v>
      </c>
      <c r="L892" s="23">
        <f>VLOOKUP(C892,Table_items[],5,FALSE)</f>
        <v>2586</v>
      </c>
    </row>
    <row r="893" spans="1:12" x14ac:dyDescent="0.2">
      <c r="A893" s="11" t="s">
        <v>1024</v>
      </c>
      <c r="B893" s="28">
        <v>43965</v>
      </c>
      <c r="C893" s="13" t="s">
        <v>8</v>
      </c>
      <c r="D893" s="13">
        <v>5</v>
      </c>
      <c r="E893" s="9" t="s">
        <v>4896</v>
      </c>
      <c r="F893" s="20" t="s">
        <v>4908</v>
      </c>
      <c r="G893" t="s">
        <v>4904</v>
      </c>
      <c r="H893" t="str">
        <f>VLOOKUP(E893,suppliers!$A$2:$B$18,2,)</f>
        <v>OTHER</v>
      </c>
      <c r="I893" t="str">
        <f>VLOOKUP(C893,Table_items[],2,FALSE)</f>
        <v>Bisoprolol Ogb Dexa</v>
      </c>
      <c r="J893" t="str">
        <f>VLOOKUP(C893,Table_items[],3,FALSE)</f>
        <v>Obat Alergi</v>
      </c>
      <c r="K893" s="23">
        <f>VLOOKUP(C893,Table_items[],4,FALSE)</f>
        <v>10000</v>
      </c>
      <c r="L893" s="23">
        <f>VLOOKUP(C893,Table_items[],5,FALSE)</f>
        <v>10180</v>
      </c>
    </row>
    <row r="894" spans="1:12" x14ac:dyDescent="0.2">
      <c r="A894" s="7" t="s">
        <v>1025</v>
      </c>
      <c r="B894" s="27">
        <v>43965</v>
      </c>
      <c r="C894" s="9" t="s">
        <v>11</v>
      </c>
      <c r="D894" s="9">
        <v>11</v>
      </c>
      <c r="E894" s="9" t="s">
        <v>4896</v>
      </c>
      <c r="F894" s="20" t="s">
        <v>4908</v>
      </c>
      <c r="G894" t="s">
        <v>4904</v>
      </c>
      <c r="H894" t="str">
        <f>VLOOKUP(E894,suppliers!$A$2:$B$18,2,)</f>
        <v>OTHER</v>
      </c>
      <c r="I894" t="str">
        <f>VLOOKUP(C894,Table_items[],2,FALSE)</f>
        <v>Neozep Forte 1 Strip 4 Tablet</v>
      </c>
      <c r="J894" t="str">
        <f>VLOOKUP(C894,Table_items[],3,FALSE)</f>
        <v>Obat Batuk &amp; Pilek</v>
      </c>
      <c r="K894" s="23">
        <f>VLOOKUP(C894,Table_items[],4,FALSE)</f>
        <v>2324</v>
      </c>
      <c r="L894" s="23">
        <f>VLOOKUP(C894,Table_items[],5,FALSE)</f>
        <v>2338</v>
      </c>
    </row>
    <row r="895" spans="1:12" x14ac:dyDescent="0.2">
      <c r="A895" s="11" t="s">
        <v>1026</v>
      </c>
      <c r="B895" s="28">
        <v>43966</v>
      </c>
      <c r="C895" s="13" t="s">
        <v>12</v>
      </c>
      <c r="D895" s="13">
        <v>19</v>
      </c>
      <c r="E895" s="9" t="s">
        <v>4896</v>
      </c>
      <c r="F895" s="20" t="s">
        <v>4908</v>
      </c>
      <c r="G895" t="s">
        <v>4904</v>
      </c>
      <c r="H895" t="str">
        <f>VLOOKUP(E895,suppliers!$A$2:$B$18,2,)</f>
        <v>OTHER</v>
      </c>
      <c r="I895" t="str">
        <f>VLOOKUP(C895,Table_items[],2,FALSE)</f>
        <v>Decolsen 1 Strip 4 Tablet</v>
      </c>
      <c r="J895" t="str">
        <f>VLOOKUP(C895,Table_items[],3,FALSE)</f>
        <v>Obat Batuk &amp; Pilek</v>
      </c>
      <c r="K895" s="23">
        <f>VLOOKUP(C895,Table_items[],4,FALSE)</f>
        <v>2886</v>
      </c>
      <c r="L895" s="23">
        <f>VLOOKUP(C895,Table_items[],5,FALSE)</f>
        <v>2915</v>
      </c>
    </row>
    <row r="896" spans="1:12" x14ac:dyDescent="0.2">
      <c r="A896" s="7" t="s">
        <v>1027</v>
      </c>
      <c r="B896" s="27">
        <v>43966</v>
      </c>
      <c r="C896" s="9" t="s">
        <v>12</v>
      </c>
      <c r="D896" s="9">
        <v>45</v>
      </c>
      <c r="E896" s="9" t="s">
        <v>4896</v>
      </c>
      <c r="F896" s="20" t="s">
        <v>4908</v>
      </c>
      <c r="G896" t="s">
        <v>4904</v>
      </c>
      <c r="H896" t="str">
        <f>VLOOKUP(E896,suppliers!$A$2:$B$18,2,)</f>
        <v>OTHER</v>
      </c>
      <c r="I896" t="str">
        <f>VLOOKUP(C896,Table_items[],2,FALSE)</f>
        <v>Decolsen 1 Strip 4 Tablet</v>
      </c>
      <c r="J896" t="str">
        <f>VLOOKUP(C896,Table_items[],3,FALSE)</f>
        <v>Obat Batuk &amp; Pilek</v>
      </c>
      <c r="K896" s="23">
        <f>VLOOKUP(C896,Table_items[],4,FALSE)</f>
        <v>2886</v>
      </c>
      <c r="L896" s="23">
        <f>VLOOKUP(C896,Table_items[],5,FALSE)</f>
        <v>2915</v>
      </c>
    </row>
    <row r="897" spans="1:12" x14ac:dyDescent="0.2">
      <c r="A897" s="11" t="s">
        <v>1028</v>
      </c>
      <c r="B897" s="28">
        <v>43966</v>
      </c>
      <c r="C897" s="13" t="s">
        <v>37</v>
      </c>
      <c r="D897" s="13">
        <v>75</v>
      </c>
      <c r="E897" s="9" t="s">
        <v>4896</v>
      </c>
      <c r="F897" s="20" t="s">
        <v>4908</v>
      </c>
      <c r="G897" t="s">
        <v>4904</v>
      </c>
      <c r="H897" t="str">
        <f>VLOOKUP(E897,suppliers!$A$2:$B$18,2,)</f>
        <v>OTHER</v>
      </c>
      <c r="I897" t="str">
        <f>VLOOKUP(C897,Table_items[],2,FALSE)</f>
        <v>Bodrex Extra</v>
      </c>
      <c r="J897" t="str">
        <f>VLOOKUP(C897,Table_items[],3,FALSE)</f>
        <v>Obat Sakit Kepala &amp; Demam</v>
      </c>
      <c r="K897" s="23">
        <f>VLOOKUP(C897,Table_items[],4,FALSE)</f>
        <v>50788</v>
      </c>
      <c r="L897" s="23">
        <f>VLOOKUP(C897,Table_items[],5,FALSE)</f>
        <v>51753</v>
      </c>
    </row>
    <row r="898" spans="1:12" x14ac:dyDescent="0.2">
      <c r="A898" s="7" t="s">
        <v>1029</v>
      </c>
      <c r="B898" s="27">
        <v>43966</v>
      </c>
      <c r="C898" s="9" t="s">
        <v>24</v>
      </c>
      <c r="D898" s="9">
        <v>6</v>
      </c>
      <c r="E898" s="9" t="s">
        <v>4896</v>
      </c>
      <c r="F898" s="20" t="s">
        <v>4908</v>
      </c>
      <c r="G898" t="s">
        <v>4904</v>
      </c>
      <c r="H898" t="str">
        <f>VLOOKUP(E898,suppliers!$A$2:$B$18,2,)</f>
        <v>OTHER</v>
      </c>
      <c r="I898" t="str">
        <f>VLOOKUP(C898,Table_items[],2,FALSE)</f>
        <v>Irbesartan</v>
      </c>
      <c r="J898" t="str">
        <f>VLOOKUP(C898,Table_items[],3,FALSE)</f>
        <v>Obat Hipertensi</v>
      </c>
      <c r="K898" s="23">
        <f>VLOOKUP(C898,Table_items[],4,FALSE)</f>
        <v>108794</v>
      </c>
      <c r="L898" s="23">
        <f>VLOOKUP(C898,Table_items[],5,FALSE)</f>
        <v>109447</v>
      </c>
    </row>
    <row r="899" spans="1:12" x14ac:dyDescent="0.2">
      <c r="A899" s="11" t="s">
        <v>1030</v>
      </c>
      <c r="B899" s="28">
        <v>43966</v>
      </c>
      <c r="C899" s="13" t="s">
        <v>41</v>
      </c>
      <c r="D899" s="13">
        <v>39</v>
      </c>
      <c r="E899" s="9" t="s">
        <v>4896</v>
      </c>
      <c r="F899" s="20" t="s">
        <v>4908</v>
      </c>
      <c r="G899" t="s">
        <v>4904</v>
      </c>
      <c r="H899" t="str">
        <f>VLOOKUP(E899,suppliers!$A$2:$B$18,2,)</f>
        <v>OTHER</v>
      </c>
      <c r="I899" t="str">
        <f>VLOOKUP(C899,Table_items[],2,FALSE)</f>
        <v>Otilon Ear Drops 8 mL</v>
      </c>
      <c r="J899" t="str">
        <f>VLOOKUP(C899,Table_items[],3,FALSE)</f>
        <v>Obat Telinga</v>
      </c>
      <c r="K899" s="23">
        <f>VLOOKUP(C899,Table_items[],4,FALSE)</f>
        <v>55000</v>
      </c>
      <c r="L899" s="23">
        <f>VLOOKUP(C899,Table_items[],5,FALSE)</f>
        <v>55935</v>
      </c>
    </row>
    <row r="900" spans="1:12" x14ac:dyDescent="0.2">
      <c r="A900" s="7" t="s">
        <v>1031</v>
      </c>
      <c r="B900" s="27">
        <v>43966</v>
      </c>
      <c r="C900" s="9" t="s">
        <v>10</v>
      </c>
      <c r="D900" s="9">
        <v>5</v>
      </c>
      <c r="E900" s="9" t="s">
        <v>4896</v>
      </c>
      <c r="F900" s="20" t="s">
        <v>4908</v>
      </c>
      <c r="G900" t="s">
        <v>4904</v>
      </c>
      <c r="H900" t="str">
        <f>VLOOKUP(E900,suppliers!$A$2:$B$18,2,)</f>
        <v>OTHER</v>
      </c>
      <c r="I900" t="str">
        <f>VLOOKUP(C900,Table_items[],2,FALSE)</f>
        <v>Dexteem Box Plus 100 Tablet</v>
      </c>
      <c r="J900" t="str">
        <f>VLOOKUP(C900,Table_items[],3,FALSE)</f>
        <v>Obat Alergi</v>
      </c>
      <c r="K900" s="23">
        <f>VLOOKUP(C900,Table_items[],4,FALSE)</f>
        <v>25322</v>
      </c>
      <c r="L900" s="23">
        <f>VLOOKUP(C900,Table_items[],5,FALSE)</f>
        <v>25449</v>
      </c>
    </row>
    <row r="901" spans="1:12" x14ac:dyDescent="0.2">
      <c r="A901" s="11" t="s">
        <v>1032</v>
      </c>
      <c r="B901" s="28">
        <v>43966</v>
      </c>
      <c r="C901" s="13" t="s">
        <v>16</v>
      </c>
      <c r="D901" s="13">
        <v>13</v>
      </c>
      <c r="E901" s="9" t="s">
        <v>4896</v>
      </c>
      <c r="F901" s="20" t="s">
        <v>4908</v>
      </c>
      <c r="G901" t="s">
        <v>4904</v>
      </c>
      <c r="H901" t="str">
        <f>VLOOKUP(E901,suppliers!$A$2:$B$18,2,)</f>
        <v>OTHER</v>
      </c>
      <c r="I901" t="str">
        <f>VLOOKUP(C901,Table_items[],2,FALSE)</f>
        <v>Ultraflu Box Isi 25 Strip</v>
      </c>
      <c r="J901" t="str">
        <f>VLOOKUP(C901,Table_items[],3,FALSE)</f>
        <v>Obat Batuk &amp; Pilek</v>
      </c>
      <c r="K901" s="23">
        <f>VLOOKUP(C901,Table_items[],4,FALSE)</f>
        <v>72500</v>
      </c>
      <c r="L901" s="23">
        <f>VLOOKUP(C901,Table_items[],5,FALSE)</f>
        <v>73805</v>
      </c>
    </row>
    <row r="902" spans="1:12" x14ac:dyDescent="0.2">
      <c r="A902" s="7" t="s">
        <v>1033</v>
      </c>
      <c r="B902" s="27">
        <v>43966</v>
      </c>
      <c r="C902" s="9" t="s">
        <v>30</v>
      </c>
      <c r="D902" s="9">
        <v>2747</v>
      </c>
      <c r="E902" s="9" t="s">
        <v>4896</v>
      </c>
      <c r="F902" s="20" t="s">
        <v>4908</v>
      </c>
      <c r="G902" t="s">
        <v>4904</v>
      </c>
      <c r="H902" t="str">
        <f>VLOOKUP(E902,suppliers!$A$2:$B$18,2,)</f>
        <v>OTHER</v>
      </c>
      <c r="I902" t="str">
        <f>VLOOKUP(C902,Table_items[],2,FALSE)</f>
        <v>Koolfever</v>
      </c>
      <c r="J902" t="str">
        <f>VLOOKUP(C902,Table_items[],3,FALSE)</f>
        <v>Obat Sakit Kepala &amp; Demam</v>
      </c>
      <c r="K902" s="23">
        <f>VLOOKUP(C902,Table_items[],4,FALSE)</f>
        <v>7500</v>
      </c>
      <c r="L902" s="23">
        <f>VLOOKUP(C902,Table_items[],5,FALSE)</f>
        <v>7620</v>
      </c>
    </row>
    <row r="903" spans="1:12" x14ac:dyDescent="0.2">
      <c r="A903" s="11" t="s">
        <v>1034</v>
      </c>
      <c r="B903" s="28">
        <v>43966</v>
      </c>
      <c r="C903" s="13" t="s">
        <v>8</v>
      </c>
      <c r="D903" s="13">
        <v>17</v>
      </c>
      <c r="E903" s="9" t="s">
        <v>4896</v>
      </c>
      <c r="F903" s="20" t="s">
        <v>4908</v>
      </c>
      <c r="G903" t="s">
        <v>4904</v>
      </c>
      <c r="H903" t="str">
        <f>VLOOKUP(E903,suppliers!$A$2:$B$18,2,)</f>
        <v>OTHER</v>
      </c>
      <c r="I903" t="str">
        <f>VLOOKUP(C903,Table_items[],2,FALSE)</f>
        <v>Bisoprolol Ogb Dexa</v>
      </c>
      <c r="J903" t="str">
        <f>VLOOKUP(C903,Table_items[],3,FALSE)</f>
        <v>Obat Alergi</v>
      </c>
      <c r="K903" s="23">
        <f>VLOOKUP(C903,Table_items[],4,FALSE)</f>
        <v>10000</v>
      </c>
      <c r="L903" s="23">
        <f>VLOOKUP(C903,Table_items[],5,FALSE)</f>
        <v>10180</v>
      </c>
    </row>
    <row r="904" spans="1:12" x14ac:dyDescent="0.2">
      <c r="A904" s="7" t="s">
        <v>1035</v>
      </c>
      <c r="B904" s="27">
        <v>43966</v>
      </c>
      <c r="C904" s="9" t="s">
        <v>17</v>
      </c>
      <c r="D904" s="9">
        <v>57</v>
      </c>
      <c r="E904" s="9" t="s">
        <v>4896</v>
      </c>
      <c r="F904" s="20" t="s">
        <v>4908</v>
      </c>
      <c r="G904" t="s">
        <v>4904</v>
      </c>
      <c r="H904" t="str">
        <f>VLOOKUP(E904,suppliers!$A$2:$B$18,2,)</f>
        <v>OTHER</v>
      </c>
      <c r="I904" t="str">
        <f>VLOOKUP(C904,Table_items[],2,FALSE)</f>
        <v>Vicks Inhaler 0.5 mL</v>
      </c>
      <c r="J904" t="str">
        <f>VLOOKUP(C904,Table_items[],3,FALSE)</f>
        <v>Obat Batuk &amp; Pilek</v>
      </c>
      <c r="K904" s="23">
        <f>VLOOKUP(C904,Table_items[],4,FALSE)</f>
        <v>16155</v>
      </c>
      <c r="L904" s="23">
        <f>VLOOKUP(C904,Table_items[],5,FALSE)</f>
        <v>16430</v>
      </c>
    </row>
    <row r="905" spans="1:12" x14ac:dyDescent="0.2">
      <c r="A905" s="11" t="s">
        <v>1036</v>
      </c>
      <c r="B905" s="28">
        <v>43966</v>
      </c>
      <c r="C905" s="13" t="s">
        <v>23</v>
      </c>
      <c r="D905" s="13">
        <v>28</v>
      </c>
      <c r="E905" s="9" t="s">
        <v>4896</v>
      </c>
      <c r="F905" s="20" t="s">
        <v>4908</v>
      </c>
      <c r="G905" t="s">
        <v>4904</v>
      </c>
      <c r="H905" t="str">
        <f>VLOOKUP(E905,suppliers!$A$2:$B$18,2,)</f>
        <v>OTHER</v>
      </c>
      <c r="I905" t="str">
        <f>VLOOKUP(C905,Table_items[],2,FALSE)</f>
        <v>Amlodipine Besilate</v>
      </c>
      <c r="J905" t="str">
        <f>VLOOKUP(C905,Table_items[],3,FALSE)</f>
        <v>Obat Hipertensi</v>
      </c>
      <c r="K905" s="23">
        <f>VLOOKUP(C905,Table_items[],4,FALSE)</f>
        <v>7467</v>
      </c>
      <c r="L905" s="23">
        <f>VLOOKUP(C905,Table_items[],5,FALSE)</f>
        <v>7504</v>
      </c>
    </row>
    <row r="906" spans="1:12" x14ac:dyDescent="0.2">
      <c r="A906" s="7" t="s">
        <v>1037</v>
      </c>
      <c r="B906" s="27">
        <v>43967</v>
      </c>
      <c r="C906" s="9" t="s">
        <v>12</v>
      </c>
      <c r="D906" s="9">
        <v>3</v>
      </c>
      <c r="E906" s="9" t="s">
        <v>4896</v>
      </c>
      <c r="F906" s="20" t="s">
        <v>4908</v>
      </c>
      <c r="G906" t="s">
        <v>4904</v>
      </c>
      <c r="H906" t="str">
        <f>VLOOKUP(E906,suppliers!$A$2:$B$18,2,)</f>
        <v>OTHER</v>
      </c>
      <c r="I906" t="str">
        <f>VLOOKUP(C906,Table_items[],2,FALSE)</f>
        <v>Decolsen 1 Strip 4 Tablet</v>
      </c>
      <c r="J906" t="str">
        <f>VLOOKUP(C906,Table_items[],3,FALSE)</f>
        <v>Obat Batuk &amp; Pilek</v>
      </c>
      <c r="K906" s="23">
        <f>VLOOKUP(C906,Table_items[],4,FALSE)</f>
        <v>2886</v>
      </c>
      <c r="L906" s="23">
        <f>VLOOKUP(C906,Table_items[],5,FALSE)</f>
        <v>2915</v>
      </c>
    </row>
    <row r="907" spans="1:12" x14ac:dyDescent="0.2">
      <c r="A907" s="11" t="s">
        <v>1038</v>
      </c>
      <c r="B907" s="28">
        <v>43967</v>
      </c>
      <c r="C907" s="13" t="s">
        <v>12</v>
      </c>
      <c r="D907" s="13">
        <v>78</v>
      </c>
      <c r="E907" s="9" t="s">
        <v>4896</v>
      </c>
      <c r="F907" s="20" t="s">
        <v>4908</v>
      </c>
      <c r="G907" t="s">
        <v>4904</v>
      </c>
      <c r="H907" t="str">
        <f>VLOOKUP(E907,suppliers!$A$2:$B$18,2,)</f>
        <v>OTHER</v>
      </c>
      <c r="I907" t="str">
        <f>VLOOKUP(C907,Table_items[],2,FALSE)</f>
        <v>Decolsen 1 Strip 4 Tablet</v>
      </c>
      <c r="J907" t="str">
        <f>VLOOKUP(C907,Table_items[],3,FALSE)</f>
        <v>Obat Batuk &amp; Pilek</v>
      </c>
      <c r="K907" s="23">
        <f>VLOOKUP(C907,Table_items[],4,FALSE)</f>
        <v>2886</v>
      </c>
      <c r="L907" s="23">
        <f>VLOOKUP(C907,Table_items[],5,FALSE)</f>
        <v>2915</v>
      </c>
    </row>
    <row r="908" spans="1:12" x14ac:dyDescent="0.2">
      <c r="A908" s="7" t="s">
        <v>1039</v>
      </c>
      <c r="B908" s="27">
        <v>43967</v>
      </c>
      <c r="C908" s="9" t="s">
        <v>9</v>
      </c>
      <c r="D908" s="9">
        <v>47</v>
      </c>
      <c r="E908" s="9" t="s">
        <v>4896</v>
      </c>
      <c r="F908" s="20" t="s">
        <v>4908</v>
      </c>
      <c r="G908" t="s">
        <v>4904</v>
      </c>
      <c r="H908" t="str">
        <f>VLOOKUP(E908,suppliers!$A$2:$B$18,2,)</f>
        <v>OTHER</v>
      </c>
      <c r="I908" t="str">
        <f>VLOOKUP(C908,Table_items[],2,FALSE)</f>
        <v>Bedak Heroxyn 150 gr</v>
      </c>
      <c r="J908" t="str">
        <f>VLOOKUP(C908,Table_items[],3,FALSE)</f>
        <v>Obat Alergi</v>
      </c>
      <c r="K908" s="23">
        <f>VLOOKUP(C908,Table_items[],4,FALSE)</f>
        <v>16950</v>
      </c>
      <c r="L908" s="23">
        <f>VLOOKUP(C908,Table_items[],5,FALSE)</f>
        <v>17170</v>
      </c>
    </row>
    <row r="909" spans="1:12" x14ac:dyDescent="0.2">
      <c r="A909" s="11" t="s">
        <v>1040</v>
      </c>
      <c r="B909" s="28">
        <v>43967</v>
      </c>
      <c r="C909" s="13" t="s">
        <v>38</v>
      </c>
      <c r="D909" s="13">
        <v>7</v>
      </c>
      <c r="E909" s="9" t="s">
        <v>4896</v>
      </c>
      <c r="F909" s="20" t="s">
        <v>4908</v>
      </c>
      <c r="G909" t="s">
        <v>4904</v>
      </c>
      <c r="H909" t="str">
        <f>VLOOKUP(E909,suppliers!$A$2:$B$18,2,)</f>
        <v>OTHER</v>
      </c>
      <c r="I909" t="str">
        <f>VLOOKUP(C909,Table_items[],2,FALSE)</f>
        <v>Sanmol 500 MG 4 Tablet</v>
      </c>
      <c r="J909" t="str">
        <f>VLOOKUP(C909,Table_items[],3,FALSE)</f>
        <v>Obat Sakit Kepala &amp; Demam</v>
      </c>
      <c r="K909" s="23">
        <f>VLOOKUP(C909,Table_items[],4,FALSE)</f>
        <v>1600</v>
      </c>
      <c r="L909" s="23">
        <f>VLOOKUP(C909,Table_items[],5,FALSE)</f>
        <v>1619</v>
      </c>
    </row>
    <row r="910" spans="1:12" x14ac:dyDescent="0.2">
      <c r="A910" s="7" t="s">
        <v>1041</v>
      </c>
      <c r="B910" s="27">
        <v>43967</v>
      </c>
      <c r="C910" s="9" t="s">
        <v>36</v>
      </c>
      <c r="D910" s="9">
        <v>19</v>
      </c>
      <c r="E910" s="9" t="s">
        <v>4896</v>
      </c>
      <c r="F910" s="20" t="s">
        <v>4908</v>
      </c>
      <c r="G910" t="s">
        <v>4904</v>
      </c>
      <c r="H910" t="str">
        <f>VLOOKUP(E910,suppliers!$A$2:$B$18,2,)</f>
        <v>OTHER</v>
      </c>
      <c r="I910" t="str">
        <f>VLOOKUP(C910,Table_items[],2,FALSE)</f>
        <v>Sanmol Paracetamol</v>
      </c>
      <c r="J910" t="str">
        <f>VLOOKUP(C910,Table_items[],3,FALSE)</f>
        <v>Obat Sakit Kepala &amp; Demam</v>
      </c>
      <c r="K910" s="23">
        <f>VLOOKUP(C910,Table_items[],4,FALSE)</f>
        <v>16100</v>
      </c>
      <c r="L910" s="23">
        <f>VLOOKUP(C910,Table_items[],5,FALSE)</f>
        <v>16261</v>
      </c>
    </row>
    <row r="911" spans="1:12" x14ac:dyDescent="0.2">
      <c r="A911" s="11" t="s">
        <v>1042</v>
      </c>
      <c r="B911" s="28">
        <v>43967</v>
      </c>
      <c r="C911" s="13" t="s">
        <v>30</v>
      </c>
      <c r="D911" s="13">
        <v>578</v>
      </c>
      <c r="E911" s="9" t="s">
        <v>4896</v>
      </c>
      <c r="F911" s="20" t="s">
        <v>4908</v>
      </c>
      <c r="G911" t="s">
        <v>4904</v>
      </c>
      <c r="H911" t="str">
        <f>VLOOKUP(E911,suppliers!$A$2:$B$18,2,)</f>
        <v>OTHER</v>
      </c>
      <c r="I911" t="str">
        <f>VLOOKUP(C911,Table_items[],2,FALSE)</f>
        <v>Koolfever</v>
      </c>
      <c r="J911" t="str">
        <f>VLOOKUP(C911,Table_items[],3,FALSE)</f>
        <v>Obat Sakit Kepala &amp; Demam</v>
      </c>
      <c r="K911" s="23">
        <f>VLOOKUP(C911,Table_items[],4,FALSE)</f>
        <v>7500</v>
      </c>
      <c r="L911" s="23">
        <f>VLOOKUP(C911,Table_items[],5,FALSE)</f>
        <v>7620</v>
      </c>
    </row>
    <row r="912" spans="1:12" x14ac:dyDescent="0.2">
      <c r="A912" s="7" t="s">
        <v>1043</v>
      </c>
      <c r="B912" s="27">
        <v>43967</v>
      </c>
      <c r="C912" s="9" t="s">
        <v>8</v>
      </c>
      <c r="D912" s="9">
        <v>5</v>
      </c>
      <c r="E912" s="9" t="s">
        <v>4896</v>
      </c>
      <c r="F912" s="20" t="s">
        <v>4908</v>
      </c>
      <c r="G912" t="s">
        <v>4904</v>
      </c>
      <c r="H912" t="str">
        <f>VLOOKUP(E912,suppliers!$A$2:$B$18,2,)</f>
        <v>OTHER</v>
      </c>
      <c r="I912" t="str">
        <f>VLOOKUP(C912,Table_items[],2,FALSE)</f>
        <v>Bisoprolol Ogb Dexa</v>
      </c>
      <c r="J912" t="str">
        <f>VLOOKUP(C912,Table_items[],3,FALSE)</f>
        <v>Obat Alergi</v>
      </c>
      <c r="K912" s="23">
        <f>VLOOKUP(C912,Table_items[],4,FALSE)</f>
        <v>10000</v>
      </c>
      <c r="L912" s="23">
        <f>VLOOKUP(C912,Table_items[],5,FALSE)</f>
        <v>10180</v>
      </c>
    </row>
    <row r="913" spans="1:12" x14ac:dyDescent="0.2">
      <c r="A913" s="11" t="s">
        <v>1044</v>
      </c>
      <c r="B913" s="28">
        <v>43967</v>
      </c>
      <c r="C913" s="13" t="s">
        <v>5</v>
      </c>
      <c r="D913" s="13">
        <v>68</v>
      </c>
      <c r="E913" s="9" t="s">
        <v>4896</v>
      </c>
      <c r="F913" s="20" t="s">
        <v>4908</v>
      </c>
      <c r="G913" t="s">
        <v>4904</v>
      </c>
      <c r="H913" t="str">
        <f>VLOOKUP(E913,suppliers!$A$2:$B$18,2,)</f>
        <v>OTHER</v>
      </c>
      <c r="I913" t="str">
        <f>VLOOKUP(C913,Table_items[],2,FALSE)</f>
        <v>Ozen 10 MG Blister</v>
      </c>
      <c r="J913" t="str">
        <f>VLOOKUP(C913,Table_items[],3,FALSE)</f>
        <v>Obat Alergi</v>
      </c>
      <c r="K913" s="23">
        <f>VLOOKUP(C913,Table_items[],4,FALSE)</f>
        <v>18611</v>
      </c>
      <c r="L913" s="23">
        <f>VLOOKUP(C913,Table_items[],5,FALSE)</f>
        <v>18816</v>
      </c>
    </row>
    <row r="914" spans="1:12" x14ac:dyDescent="0.2">
      <c r="A914" s="7" t="s">
        <v>1045</v>
      </c>
      <c r="B914" s="27">
        <v>43968</v>
      </c>
      <c r="C914" s="9" t="s">
        <v>19</v>
      </c>
      <c r="D914" s="9">
        <v>32</v>
      </c>
      <c r="E914" s="9" t="s">
        <v>4896</v>
      </c>
      <c r="F914" s="20" t="s">
        <v>4908</v>
      </c>
      <c r="G914" t="s">
        <v>4904</v>
      </c>
      <c r="H914" t="str">
        <f>VLOOKUP(E914,suppliers!$A$2:$B$18,2,)</f>
        <v>OTHER</v>
      </c>
      <c r="I914" t="str">
        <f>VLOOKUP(C914,Table_items[],2,FALSE)</f>
        <v>Paratusin 1 Strip 10 Tablet</v>
      </c>
      <c r="J914" t="str">
        <f>VLOOKUP(C914,Table_items[],3,FALSE)</f>
        <v>Obat Batuk &amp; Pilek</v>
      </c>
      <c r="K914" s="23">
        <f>VLOOKUP(C914,Table_items[],4,FALSE)</f>
        <v>13600</v>
      </c>
      <c r="L914" s="23">
        <f>VLOOKUP(C914,Table_items[],5,FALSE)</f>
        <v>13818</v>
      </c>
    </row>
    <row r="915" spans="1:12" x14ac:dyDescent="0.2">
      <c r="A915" s="11" t="s">
        <v>1046</v>
      </c>
      <c r="B915" s="28">
        <v>43968</v>
      </c>
      <c r="C915" s="13" t="s">
        <v>33</v>
      </c>
      <c r="D915" s="13">
        <v>9</v>
      </c>
      <c r="E915" s="9" t="s">
        <v>4896</v>
      </c>
      <c r="F915" s="20" t="s">
        <v>4908</v>
      </c>
      <c r="G915" t="s">
        <v>4904</v>
      </c>
      <c r="H915" t="str">
        <f>VLOOKUP(E915,suppliers!$A$2:$B$18,2,)</f>
        <v>OTHER</v>
      </c>
      <c r="I915" t="str">
        <f>VLOOKUP(C915,Table_items[],2,FALSE)</f>
        <v>Hisamitsu Bye Bye Fever</v>
      </c>
      <c r="J915" t="str">
        <f>VLOOKUP(C915,Table_items[],3,FALSE)</f>
        <v>Obat Sakit Kepala &amp; Demam</v>
      </c>
      <c r="K915" s="23">
        <f>VLOOKUP(C915,Table_items[],4,FALSE)</f>
        <v>7000</v>
      </c>
      <c r="L915" s="23">
        <f>VLOOKUP(C915,Table_items[],5,FALSE)</f>
        <v>7035</v>
      </c>
    </row>
    <row r="916" spans="1:12" x14ac:dyDescent="0.2">
      <c r="A916" s="7" t="s">
        <v>1047</v>
      </c>
      <c r="B916" s="27">
        <v>43968</v>
      </c>
      <c r="C916" s="9" t="s">
        <v>12</v>
      </c>
      <c r="D916" s="9">
        <v>23</v>
      </c>
      <c r="E916" s="9" t="s">
        <v>4896</v>
      </c>
      <c r="F916" s="20" t="s">
        <v>4908</v>
      </c>
      <c r="G916" t="s">
        <v>4904</v>
      </c>
      <c r="H916" t="str">
        <f>VLOOKUP(E916,suppliers!$A$2:$B$18,2,)</f>
        <v>OTHER</v>
      </c>
      <c r="I916" t="str">
        <f>VLOOKUP(C916,Table_items[],2,FALSE)</f>
        <v>Decolsen 1 Strip 4 Tablet</v>
      </c>
      <c r="J916" t="str">
        <f>VLOOKUP(C916,Table_items[],3,FALSE)</f>
        <v>Obat Batuk &amp; Pilek</v>
      </c>
      <c r="K916" s="23">
        <f>VLOOKUP(C916,Table_items[],4,FALSE)</f>
        <v>2886</v>
      </c>
      <c r="L916" s="23">
        <f>VLOOKUP(C916,Table_items[],5,FALSE)</f>
        <v>2915</v>
      </c>
    </row>
    <row r="917" spans="1:12" x14ac:dyDescent="0.2">
      <c r="A917" s="11" t="s">
        <v>1048</v>
      </c>
      <c r="B917" s="28">
        <v>43968</v>
      </c>
      <c r="C917" s="13" t="s">
        <v>37</v>
      </c>
      <c r="D917" s="13">
        <v>21</v>
      </c>
      <c r="E917" s="9" t="s">
        <v>4896</v>
      </c>
      <c r="F917" s="20" t="s">
        <v>4908</v>
      </c>
      <c r="G917" t="s">
        <v>4904</v>
      </c>
      <c r="H917" t="str">
        <f>VLOOKUP(E917,suppliers!$A$2:$B$18,2,)</f>
        <v>OTHER</v>
      </c>
      <c r="I917" t="str">
        <f>VLOOKUP(C917,Table_items[],2,FALSE)</f>
        <v>Bodrex Extra</v>
      </c>
      <c r="J917" t="str">
        <f>VLOOKUP(C917,Table_items[],3,FALSE)</f>
        <v>Obat Sakit Kepala &amp; Demam</v>
      </c>
      <c r="K917" s="23">
        <f>VLOOKUP(C917,Table_items[],4,FALSE)</f>
        <v>50788</v>
      </c>
      <c r="L917" s="23">
        <f>VLOOKUP(C917,Table_items[],5,FALSE)</f>
        <v>51753</v>
      </c>
    </row>
    <row r="918" spans="1:12" x14ac:dyDescent="0.2">
      <c r="A918" s="7" t="s">
        <v>1049</v>
      </c>
      <c r="B918" s="27">
        <v>43968</v>
      </c>
      <c r="C918" s="9" t="s">
        <v>9</v>
      </c>
      <c r="D918" s="9">
        <v>32</v>
      </c>
      <c r="E918" s="9" t="s">
        <v>4896</v>
      </c>
      <c r="F918" s="20" t="s">
        <v>4908</v>
      </c>
      <c r="G918" t="s">
        <v>4904</v>
      </c>
      <c r="H918" t="str">
        <f>VLOOKUP(E918,suppliers!$A$2:$B$18,2,)</f>
        <v>OTHER</v>
      </c>
      <c r="I918" t="str">
        <f>VLOOKUP(C918,Table_items[],2,FALSE)</f>
        <v>Bedak Heroxyn 150 gr</v>
      </c>
      <c r="J918" t="str">
        <f>VLOOKUP(C918,Table_items[],3,FALSE)</f>
        <v>Obat Alergi</v>
      </c>
      <c r="K918" s="23">
        <f>VLOOKUP(C918,Table_items[],4,FALSE)</f>
        <v>16950</v>
      </c>
      <c r="L918" s="23">
        <f>VLOOKUP(C918,Table_items[],5,FALSE)</f>
        <v>17170</v>
      </c>
    </row>
    <row r="919" spans="1:12" x14ac:dyDescent="0.2">
      <c r="A919" s="11" t="s">
        <v>1050</v>
      </c>
      <c r="B919" s="28">
        <v>43968</v>
      </c>
      <c r="C919" s="13" t="s">
        <v>41</v>
      </c>
      <c r="D919" s="13">
        <v>49</v>
      </c>
      <c r="E919" s="9" t="s">
        <v>4896</v>
      </c>
      <c r="F919" s="20" t="s">
        <v>4908</v>
      </c>
      <c r="G919" t="s">
        <v>4904</v>
      </c>
      <c r="H919" t="str">
        <f>VLOOKUP(E919,suppliers!$A$2:$B$18,2,)</f>
        <v>OTHER</v>
      </c>
      <c r="I919" t="str">
        <f>VLOOKUP(C919,Table_items[],2,FALSE)</f>
        <v>Otilon Ear Drops 8 mL</v>
      </c>
      <c r="J919" t="str">
        <f>VLOOKUP(C919,Table_items[],3,FALSE)</f>
        <v>Obat Telinga</v>
      </c>
      <c r="K919" s="23">
        <f>VLOOKUP(C919,Table_items[],4,FALSE)</f>
        <v>55000</v>
      </c>
      <c r="L919" s="23">
        <f>VLOOKUP(C919,Table_items[],5,FALSE)</f>
        <v>55935</v>
      </c>
    </row>
    <row r="920" spans="1:12" x14ac:dyDescent="0.2">
      <c r="A920" s="7" t="s">
        <v>1051</v>
      </c>
      <c r="B920" s="27">
        <v>43968</v>
      </c>
      <c r="C920" s="9" t="s">
        <v>22</v>
      </c>
      <c r="D920" s="9">
        <v>27</v>
      </c>
      <c r="E920" s="9" t="s">
        <v>4896</v>
      </c>
      <c r="F920" s="20" t="s">
        <v>4908</v>
      </c>
      <c r="G920" t="s">
        <v>4904</v>
      </c>
      <c r="H920" t="str">
        <f>VLOOKUP(E920,suppliers!$A$2:$B$18,2,)</f>
        <v>OTHER</v>
      </c>
      <c r="I920" t="str">
        <f>VLOOKUP(C920,Table_items[],2,FALSE)</f>
        <v>Candesartan Ogb Dexa</v>
      </c>
      <c r="J920" t="str">
        <f>VLOOKUP(C920,Table_items[],3,FALSE)</f>
        <v>Obat Hipertensi</v>
      </c>
      <c r="K920" s="23">
        <f>VLOOKUP(C920,Table_items[],4,FALSE)</f>
        <v>5000</v>
      </c>
      <c r="L920" s="23">
        <f>VLOOKUP(C920,Table_items[],5,FALSE)</f>
        <v>5095</v>
      </c>
    </row>
    <row r="921" spans="1:12" x14ac:dyDescent="0.2">
      <c r="A921" s="11" t="s">
        <v>1052</v>
      </c>
      <c r="B921" s="28">
        <v>43968</v>
      </c>
      <c r="C921" s="13" t="s">
        <v>36</v>
      </c>
      <c r="D921" s="13">
        <v>88</v>
      </c>
      <c r="E921" s="9" t="s">
        <v>4896</v>
      </c>
      <c r="F921" s="20" t="s">
        <v>4908</v>
      </c>
      <c r="G921" t="s">
        <v>4904</v>
      </c>
      <c r="H921" t="str">
        <f>VLOOKUP(E921,suppliers!$A$2:$B$18,2,)</f>
        <v>OTHER</v>
      </c>
      <c r="I921" t="str">
        <f>VLOOKUP(C921,Table_items[],2,FALSE)</f>
        <v>Sanmol Paracetamol</v>
      </c>
      <c r="J921" t="str">
        <f>VLOOKUP(C921,Table_items[],3,FALSE)</f>
        <v>Obat Sakit Kepala &amp; Demam</v>
      </c>
      <c r="K921" s="23">
        <f>VLOOKUP(C921,Table_items[],4,FALSE)</f>
        <v>16100</v>
      </c>
      <c r="L921" s="23">
        <f>VLOOKUP(C921,Table_items[],5,FALSE)</f>
        <v>16261</v>
      </c>
    </row>
    <row r="922" spans="1:12" x14ac:dyDescent="0.2">
      <c r="A922" s="7" t="s">
        <v>1053</v>
      </c>
      <c r="B922" s="27">
        <v>43968</v>
      </c>
      <c r="C922" s="9" t="s">
        <v>20</v>
      </c>
      <c r="D922" s="9">
        <v>60</v>
      </c>
      <c r="E922" s="9" t="s">
        <v>4896</v>
      </c>
      <c r="F922" s="20" t="s">
        <v>4908</v>
      </c>
      <c r="G922" t="s">
        <v>4904</v>
      </c>
      <c r="H922" t="str">
        <f>VLOOKUP(E922,suppliers!$A$2:$B$18,2,)</f>
        <v>OTHER</v>
      </c>
      <c r="I922" t="str">
        <f>VLOOKUP(C922,Table_items[],2,FALSE)</f>
        <v>Carditens</v>
      </c>
      <c r="J922" t="str">
        <f>VLOOKUP(C922,Table_items[],3,FALSE)</f>
        <v>Obat Hipertensi</v>
      </c>
      <c r="K922" s="23">
        <f>VLOOKUP(C922,Table_items[],4,FALSE)</f>
        <v>100000</v>
      </c>
      <c r="L922" s="23">
        <f>VLOOKUP(C922,Table_items[],5,FALSE)</f>
        <v>100900</v>
      </c>
    </row>
    <row r="923" spans="1:12" x14ac:dyDescent="0.2">
      <c r="A923" s="11" t="s">
        <v>1054</v>
      </c>
      <c r="B923" s="28">
        <v>43969</v>
      </c>
      <c r="C923" s="13" t="s">
        <v>37</v>
      </c>
      <c r="D923" s="13">
        <v>76</v>
      </c>
      <c r="E923" s="9" t="s">
        <v>4896</v>
      </c>
      <c r="F923" s="20" t="s">
        <v>4908</v>
      </c>
      <c r="G923" t="s">
        <v>4904</v>
      </c>
      <c r="H923" t="str">
        <f>VLOOKUP(E923,suppliers!$A$2:$B$18,2,)</f>
        <v>OTHER</v>
      </c>
      <c r="I923" t="str">
        <f>VLOOKUP(C923,Table_items[],2,FALSE)</f>
        <v>Bodrex Extra</v>
      </c>
      <c r="J923" t="str">
        <f>VLOOKUP(C923,Table_items[],3,FALSE)</f>
        <v>Obat Sakit Kepala &amp; Demam</v>
      </c>
      <c r="K923" s="23">
        <f>VLOOKUP(C923,Table_items[],4,FALSE)</f>
        <v>50788</v>
      </c>
      <c r="L923" s="23">
        <f>VLOOKUP(C923,Table_items[],5,FALSE)</f>
        <v>51753</v>
      </c>
    </row>
    <row r="924" spans="1:12" x14ac:dyDescent="0.2">
      <c r="A924" s="7" t="s">
        <v>1055</v>
      </c>
      <c r="B924" s="27">
        <v>43969</v>
      </c>
      <c r="C924" s="9" t="s">
        <v>38</v>
      </c>
      <c r="D924" s="9">
        <v>4</v>
      </c>
      <c r="E924" s="9" t="s">
        <v>4896</v>
      </c>
      <c r="F924" s="20" t="s">
        <v>4908</v>
      </c>
      <c r="G924" t="s">
        <v>4904</v>
      </c>
      <c r="H924" t="str">
        <f>VLOOKUP(E924,suppliers!$A$2:$B$18,2,)</f>
        <v>OTHER</v>
      </c>
      <c r="I924" t="str">
        <f>VLOOKUP(C924,Table_items[],2,FALSE)</f>
        <v>Sanmol 500 MG 4 Tablet</v>
      </c>
      <c r="J924" t="str">
        <f>VLOOKUP(C924,Table_items[],3,FALSE)</f>
        <v>Obat Sakit Kepala &amp; Demam</v>
      </c>
      <c r="K924" s="23">
        <f>VLOOKUP(C924,Table_items[],4,FALSE)</f>
        <v>1600</v>
      </c>
      <c r="L924" s="23">
        <f>VLOOKUP(C924,Table_items[],5,FALSE)</f>
        <v>1619</v>
      </c>
    </row>
    <row r="925" spans="1:12" x14ac:dyDescent="0.2">
      <c r="A925" s="11" t="s">
        <v>1056</v>
      </c>
      <c r="B925" s="28">
        <v>43969</v>
      </c>
      <c r="C925" s="13" t="s">
        <v>41</v>
      </c>
      <c r="D925" s="13">
        <v>13</v>
      </c>
      <c r="E925" s="9" t="s">
        <v>4896</v>
      </c>
      <c r="F925" s="20" t="s">
        <v>4908</v>
      </c>
      <c r="G925" t="s">
        <v>4904</v>
      </c>
      <c r="H925" t="str">
        <f>VLOOKUP(E925,suppliers!$A$2:$B$18,2,)</f>
        <v>OTHER</v>
      </c>
      <c r="I925" t="str">
        <f>VLOOKUP(C925,Table_items[],2,FALSE)</f>
        <v>Otilon Ear Drops 8 mL</v>
      </c>
      <c r="J925" t="str">
        <f>VLOOKUP(C925,Table_items[],3,FALSE)</f>
        <v>Obat Telinga</v>
      </c>
      <c r="K925" s="23">
        <f>VLOOKUP(C925,Table_items[],4,FALSE)</f>
        <v>55000</v>
      </c>
      <c r="L925" s="23">
        <f>VLOOKUP(C925,Table_items[],5,FALSE)</f>
        <v>55935</v>
      </c>
    </row>
    <row r="926" spans="1:12" x14ac:dyDescent="0.2">
      <c r="A926" s="7" t="s">
        <v>1057</v>
      </c>
      <c r="B926" s="27">
        <v>43969</v>
      </c>
      <c r="C926" s="9" t="s">
        <v>22</v>
      </c>
      <c r="D926" s="9">
        <v>2</v>
      </c>
      <c r="E926" s="9" t="s">
        <v>4896</v>
      </c>
      <c r="F926" s="20" t="s">
        <v>4908</v>
      </c>
      <c r="G926" t="s">
        <v>4904</v>
      </c>
      <c r="H926" t="str">
        <f>VLOOKUP(E926,suppliers!$A$2:$B$18,2,)</f>
        <v>OTHER</v>
      </c>
      <c r="I926" t="str">
        <f>VLOOKUP(C926,Table_items[],2,FALSE)</f>
        <v>Candesartan Ogb Dexa</v>
      </c>
      <c r="J926" t="str">
        <f>VLOOKUP(C926,Table_items[],3,FALSE)</f>
        <v>Obat Hipertensi</v>
      </c>
      <c r="K926" s="23">
        <f>VLOOKUP(C926,Table_items[],4,FALSE)</f>
        <v>5000</v>
      </c>
      <c r="L926" s="23">
        <f>VLOOKUP(C926,Table_items[],5,FALSE)</f>
        <v>5095</v>
      </c>
    </row>
    <row r="927" spans="1:12" x14ac:dyDescent="0.2">
      <c r="A927" s="11" t="s">
        <v>1058</v>
      </c>
      <c r="B927" s="28">
        <v>43969</v>
      </c>
      <c r="C927" s="13" t="s">
        <v>30</v>
      </c>
      <c r="D927" s="13">
        <v>2</v>
      </c>
      <c r="E927" s="9" t="s">
        <v>4896</v>
      </c>
      <c r="F927" s="20" t="s">
        <v>4908</v>
      </c>
      <c r="G927" t="s">
        <v>4904</v>
      </c>
      <c r="H927" t="str">
        <f>VLOOKUP(E927,suppliers!$A$2:$B$18,2,)</f>
        <v>OTHER</v>
      </c>
      <c r="I927" t="str">
        <f>VLOOKUP(C927,Table_items[],2,FALSE)</f>
        <v>Koolfever</v>
      </c>
      <c r="J927" t="str">
        <f>VLOOKUP(C927,Table_items[],3,FALSE)</f>
        <v>Obat Sakit Kepala &amp; Demam</v>
      </c>
      <c r="K927" s="23">
        <f>VLOOKUP(C927,Table_items[],4,FALSE)</f>
        <v>7500</v>
      </c>
      <c r="L927" s="23">
        <f>VLOOKUP(C927,Table_items[],5,FALSE)</f>
        <v>7620</v>
      </c>
    </row>
    <row r="928" spans="1:12" x14ac:dyDescent="0.2">
      <c r="A928" s="7" t="s">
        <v>1059</v>
      </c>
      <c r="B928" s="27">
        <v>43969</v>
      </c>
      <c r="C928" s="9" t="s">
        <v>28</v>
      </c>
      <c r="D928" s="9">
        <v>226</v>
      </c>
      <c r="E928" s="9" t="s">
        <v>4896</v>
      </c>
      <c r="F928" s="20" t="s">
        <v>4908</v>
      </c>
      <c r="G928" t="s">
        <v>4904</v>
      </c>
      <c r="H928" t="str">
        <f>VLOOKUP(E928,suppliers!$A$2:$B$18,2,)</f>
        <v>OTHER</v>
      </c>
      <c r="I928" t="str">
        <f>VLOOKUP(C928,Table_items[],2,FALSE)</f>
        <v>Hyperchol 100 MG 12 KPS</v>
      </c>
      <c r="J928" t="str">
        <f>VLOOKUP(C928,Table_items[],3,FALSE)</f>
        <v>Obat Kolesterol</v>
      </c>
      <c r="K928" s="23">
        <f>VLOOKUP(C928,Table_items[],4,FALSE)</f>
        <v>42800</v>
      </c>
      <c r="L928" s="23">
        <f>VLOOKUP(C928,Table_items[],5,FALSE)</f>
        <v>43442</v>
      </c>
    </row>
    <row r="929" spans="1:12" x14ac:dyDescent="0.2">
      <c r="A929" s="11" t="s">
        <v>1060</v>
      </c>
      <c r="B929" s="28">
        <v>43969</v>
      </c>
      <c r="C929" s="13" t="s">
        <v>11</v>
      </c>
      <c r="D929" s="13">
        <v>32</v>
      </c>
      <c r="E929" s="9" t="s">
        <v>4896</v>
      </c>
      <c r="F929" s="20" t="s">
        <v>4908</v>
      </c>
      <c r="G929" t="s">
        <v>4904</v>
      </c>
      <c r="H929" t="str">
        <f>VLOOKUP(E929,suppliers!$A$2:$B$18,2,)</f>
        <v>OTHER</v>
      </c>
      <c r="I929" t="str">
        <f>VLOOKUP(C929,Table_items[],2,FALSE)</f>
        <v>Neozep Forte 1 Strip 4 Tablet</v>
      </c>
      <c r="J929" t="str">
        <f>VLOOKUP(C929,Table_items[],3,FALSE)</f>
        <v>Obat Batuk &amp; Pilek</v>
      </c>
      <c r="K929" s="23">
        <f>VLOOKUP(C929,Table_items[],4,FALSE)</f>
        <v>2324</v>
      </c>
      <c r="L929" s="23">
        <f>VLOOKUP(C929,Table_items[],5,FALSE)</f>
        <v>2338</v>
      </c>
    </row>
    <row r="930" spans="1:12" x14ac:dyDescent="0.2">
      <c r="A930" s="7" t="s">
        <v>1061</v>
      </c>
      <c r="B930" s="27">
        <v>43970</v>
      </c>
      <c r="C930" s="9" t="s">
        <v>37</v>
      </c>
      <c r="D930" s="9">
        <v>26</v>
      </c>
      <c r="E930" s="9" t="s">
        <v>4896</v>
      </c>
      <c r="F930" s="20" t="s">
        <v>4908</v>
      </c>
      <c r="G930" t="s">
        <v>4904</v>
      </c>
      <c r="H930" t="str">
        <f>VLOOKUP(E930,suppliers!$A$2:$B$18,2,)</f>
        <v>OTHER</v>
      </c>
      <c r="I930" t="str">
        <f>VLOOKUP(C930,Table_items[],2,FALSE)</f>
        <v>Bodrex Extra</v>
      </c>
      <c r="J930" t="str">
        <f>VLOOKUP(C930,Table_items[],3,FALSE)</f>
        <v>Obat Sakit Kepala &amp; Demam</v>
      </c>
      <c r="K930" s="23">
        <f>VLOOKUP(C930,Table_items[],4,FALSE)</f>
        <v>50788</v>
      </c>
      <c r="L930" s="23">
        <f>VLOOKUP(C930,Table_items[],5,FALSE)</f>
        <v>51753</v>
      </c>
    </row>
    <row r="931" spans="1:12" x14ac:dyDescent="0.2">
      <c r="A931" s="11" t="s">
        <v>1062</v>
      </c>
      <c r="B931" s="28">
        <v>43970</v>
      </c>
      <c r="C931" s="13" t="s">
        <v>30</v>
      </c>
      <c r="D931" s="13">
        <v>13</v>
      </c>
      <c r="E931" s="9" t="s">
        <v>4896</v>
      </c>
      <c r="F931" s="20" t="s">
        <v>4908</v>
      </c>
      <c r="G931" t="s">
        <v>4904</v>
      </c>
      <c r="H931" t="str">
        <f>VLOOKUP(E931,suppliers!$A$2:$B$18,2,)</f>
        <v>OTHER</v>
      </c>
      <c r="I931" t="str">
        <f>VLOOKUP(C931,Table_items[],2,FALSE)</f>
        <v>Koolfever</v>
      </c>
      <c r="J931" t="str">
        <f>VLOOKUP(C931,Table_items[],3,FALSE)</f>
        <v>Obat Sakit Kepala &amp; Demam</v>
      </c>
      <c r="K931" s="23">
        <f>VLOOKUP(C931,Table_items[],4,FALSE)</f>
        <v>7500</v>
      </c>
      <c r="L931" s="23">
        <f>VLOOKUP(C931,Table_items[],5,FALSE)</f>
        <v>7620</v>
      </c>
    </row>
    <row r="932" spans="1:12" x14ac:dyDescent="0.2">
      <c r="A932" s="7" t="s">
        <v>1063</v>
      </c>
      <c r="B932" s="27">
        <v>43970</v>
      </c>
      <c r="C932" s="9" t="s">
        <v>25</v>
      </c>
      <c r="D932" s="9">
        <v>23</v>
      </c>
      <c r="E932" s="9" t="s">
        <v>4896</v>
      </c>
      <c r="F932" s="20" t="s">
        <v>4908</v>
      </c>
      <c r="G932" t="s">
        <v>4904</v>
      </c>
      <c r="H932" t="str">
        <f>VLOOKUP(E932,suppliers!$A$2:$B$18,2,)</f>
        <v>OTHER</v>
      </c>
      <c r="I932" t="str">
        <f>VLOOKUP(C932,Table_items[],2,FALSE)</f>
        <v>Irvell 150MG Box 20 Tablet</v>
      </c>
      <c r="J932" t="str">
        <f>VLOOKUP(C932,Table_items[],3,FALSE)</f>
        <v>Obat Hipertensi</v>
      </c>
      <c r="K932" s="23">
        <f>VLOOKUP(C932,Table_items[],4,FALSE)</f>
        <v>143991</v>
      </c>
      <c r="L932" s="23">
        <f>VLOOKUP(C932,Table_items[],5,FALSE)</f>
        <v>146871</v>
      </c>
    </row>
    <row r="933" spans="1:12" x14ac:dyDescent="0.2">
      <c r="A933" s="11" t="s">
        <v>1064</v>
      </c>
      <c r="B933" s="28">
        <v>43970</v>
      </c>
      <c r="C933" s="13" t="s">
        <v>18</v>
      </c>
      <c r="D933" s="13">
        <v>9</v>
      </c>
      <c r="E933" s="9" t="s">
        <v>4896</v>
      </c>
      <c r="F933" s="20" t="s">
        <v>4908</v>
      </c>
      <c r="G933" t="s">
        <v>4904</v>
      </c>
      <c r="H933" t="str">
        <f>VLOOKUP(E933,suppliers!$A$2:$B$18,2,)</f>
        <v>OTHER</v>
      </c>
      <c r="I933" t="str">
        <f>VLOOKUP(C933,Table_items[],2,FALSE)</f>
        <v>Konidin 4 Tablet</v>
      </c>
      <c r="J933" t="str">
        <f>VLOOKUP(C933,Table_items[],3,FALSE)</f>
        <v>Obat Batuk &amp; Pilek</v>
      </c>
      <c r="K933" s="23">
        <f>VLOOKUP(C933,Table_items[],4,FALSE)</f>
        <v>2460</v>
      </c>
      <c r="L933" s="23">
        <f>VLOOKUP(C933,Table_items[],5,FALSE)</f>
        <v>2490</v>
      </c>
    </row>
    <row r="934" spans="1:12" x14ac:dyDescent="0.2">
      <c r="A934" s="7" t="s">
        <v>1065</v>
      </c>
      <c r="B934" s="27">
        <v>43971</v>
      </c>
      <c r="C934" s="9" t="s">
        <v>37</v>
      </c>
      <c r="D934" s="9">
        <v>32</v>
      </c>
      <c r="E934" s="9" t="s">
        <v>4896</v>
      </c>
      <c r="F934" s="20" t="s">
        <v>4908</v>
      </c>
      <c r="G934" t="s">
        <v>4904</v>
      </c>
      <c r="H934" t="str">
        <f>VLOOKUP(E934,suppliers!$A$2:$B$18,2,)</f>
        <v>OTHER</v>
      </c>
      <c r="I934" t="str">
        <f>VLOOKUP(C934,Table_items[],2,FALSE)</f>
        <v>Bodrex Extra</v>
      </c>
      <c r="J934" t="str">
        <f>VLOOKUP(C934,Table_items[],3,FALSE)</f>
        <v>Obat Sakit Kepala &amp; Demam</v>
      </c>
      <c r="K934" s="23">
        <f>VLOOKUP(C934,Table_items[],4,FALSE)</f>
        <v>50788</v>
      </c>
      <c r="L934" s="23">
        <f>VLOOKUP(C934,Table_items[],5,FALSE)</f>
        <v>51753</v>
      </c>
    </row>
    <row r="935" spans="1:12" x14ac:dyDescent="0.2">
      <c r="A935" s="11" t="s">
        <v>1066</v>
      </c>
      <c r="B935" s="28">
        <v>43971</v>
      </c>
      <c r="C935" s="13" t="s">
        <v>9</v>
      </c>
      <c r="D935" s="13">
        <v>11</v>
      </c>
      <c r="E935" s="9" t="s">
        <v>4896</v>
      </c>
      <c r="F935" s="20" t="s">
        <v>4908</v>
      </c>
      <c r="G935" t="s">
        <v>4904</v>
      </c>
      <c r="H935" t="str">
        <f>VLOOKUP(E935,suppliers!$A$2:$B$18,2,)</f>
        <v>OTHER</v>
      </c>
      <c r="I935" t="str">
        <f>VLOOKUP(C935,Table_items[],2,FALSE)</f>
        <v>Bedak Heroxyn 150 gr</v>
      </c>
      <c r="J935" t="str">
        <f>VLOOKUP(C935,Table_items[],3,FALSE)</f>
        <v>Obat Alergi</v>
      </c>
      <c r="K935" s="23">
        <f>VLOOKUP(C935,Table_items[],4,FALSE)</f>
        <v>16950</v>
      </c>
      <c r="L935" s="23">
        <f>VLOOKUP(C935,Table_items[],5,FALSE)</f>
        <v>17170</v>
      </c>
    </row>
    <row r="936" spans="1:12" x14ac:dyDescent="0.2">
      <c r="A936" s="7" t="s">
        <v>1067</v>
      </c>
      <c r="B936" s="27">
        <v>43971</v>
      </c>
      <c r="C936" s="9" t="s">
        <v>22</v>
      </c>
      <c r="D936" s="9">
        <v>19</v>
      </c>
      <c r="E936" s="9" t="s">
        <v>4896</v>
      </c>
      <c r="F936" s="20" t="s">
        <v>4908</v>
      </c>
      <c r="G936" t="s">
        <v>4904</v>
      </c>
      <c r="H936" t="str">
        <f>VLOOKUP(E936,suppliers!$A$2:$B$18,2,)</f>
        <v>OTHER</v>
      </c>
      <c r="I936" t="str">
        <f>VLOOKUP(C936,Table_items[],2,FALSE)</f>
        <v>Candesartan Ogb Dexa</v>
      </c>
      <c r="J936" t="str">
        <f>VLOOKUP(C936,Table_items[],3,FALSE)</f>
        <v>Obat Hipertensi</v>
      </c>
      <c r="K936" s="23">
        <f>VLOOKUP(C936,Table_items[],4,FALSE)</f>
        <v>5000</v>
      </c>
      <c r="L936" s="23">
        <f>VLOOKUP(C936,Table_items[],5,FALSE)</f>
        <v>5095</v>
      </c>
    </row>
    <row r="937" spans="1:12" x14ac:dyDescent="0.2">
      <c r="A937" s="11" t="s">
        <v>1068</v>
      </c>
      <c r="B937" s="28">
        <v>43971</v>
      </c>
      <c r="C937" s="13" t="s">
        <v>16</v>
      </c>
      <c r="D937" s="13">
        <v>3</v>
      </c>
      <c r="E937" s="9" t="s">
        <v>4896</v>
      </c>
      <c r="F937" s="20" t="s">
        <v>4908</v>
      </c>
      <c r="G937" t="s">
        <v>4904</v>
      </c>
      <c r="H937" t="str">
        <f>VLOOKUP(E937,suppliers!$A$2:$B$18,2,)</f>
        <v>OTHER</v>
      </c>
      <c r="I937" t="str">
        <f>VLOOKUP(C937,Table_items[],2,FALSE)</f>
        <v>Ultraflu Box Isi 25 Strip</v>
      </c>
      <c r="J937" t="str">
        <f>VLOOKUP(C937,Table_items[],3,FALSE)</f>
        <v>Obat Batuk &amp; Pilek</v>
      </c>
      <c r="K937" s="23">
        <f>VLOOKUP(C937,Table_items[],4,FALSE)</f>
        <v>72500</v>
      </c>
      <c r="L937" s="23">
        <f>VLOOKUP(C937,Table_items[],5,FALSE)</f>
        <v>73805</v>
      </c>
    </row>
    <row r="938" spans="1:12" x14ac:dyDescent="0.2">
      <c r="A938" s="7" t="s">
        <v>1069</v>
      </c>
      <c r="B938" s="27">
        <v>43971</v>
      </c>
      <c r="C938" s="9" t="s">
        <v>40</v>
      </c>
      <c r="D938" s="9">
        <v>20</v>
      </c>
      <c r="E938" s="9" t="s">
        <v>4896</v>
      </c>
      <c r="F938" s="20" t="s">
        <v>4908</v>
      </c>
      <c r="G938" t="s">
        <v>4904</v>
      </c>
      <c r="H938" t="str">
        <f>VLOOKUP(E938,suppliers!$A$2:$B$18,2,)</f>
        <v>OTHER</v>
      </c>
      <c r="I938" t="str">
        <f>VLOOKUP(C938,Table_items[],2,FALSE)</f>
        <v>Paramex Tablet / Obat</v>
      </c>
      <c r="J938" t="str">
        <f>VLOOKUP(C938,Table_items[],3,FALSE)</f>
        <v>Obat Sakit Kepala &amp; Demam</v>
      </c>
      <c r="K938" s="23">
        <f>VLOOKUP(C938,Table_items[],4,FALSE)</f>
        <v>2560</v>
      </c>
      <c r="L938" s="23">
        <f>VLOOKUP(C938,Table_items[],5,FALSE)</f>
        <v>2586</v>
      </c>
    </row>
    <row r="939" spans="1:12" x14ac:dyDescent="0.2">
      <c r="A939" s="11" t="s">
        <v>1070</v>
      </c>
      <c r="B939" s="28">
        <v>43971</v>
      </c>
      <c r="C939" s="13" t="s">
        <v>28</v>
      </c>
      <c r="D939" s="13">
        <v>18</v>
      </c>
      <c r="E939" s="9" t="s">
        <v>4896</v>
      </c>
      <c r="F939" s="20" t="s">
        <v>4908</v>
      </c>
      <c r="G939" t="s">
        <v>4904</v>
      </c>
      <c r="H939" t="str">
        <f>VLOOKUP(E939,suppliers!$A$2:$B$18,2,)</f>
        <v>OTHER</v>
      </c>
      <c r="I939" t="str">
        <f>VLOOKUP(C939,Table_items[],2,FALSE)</f>
        <v>Hyperchol 100 MG 12 KPS</v>
      </c>
      <c r="J939" t="str">
        <f>VLOOKUP(C939,Table_items[],3,FALSE)</f>
        <v>Obat Kolesterol</v>
      </c>
      <c r="K939" s="23">
        <f>VLOOKUP(C939,Table_items[],4,FALSE)</f>
        <v>42800</v>
      </c>
      <c r="L939" s="23">
        <f>VLOOKUP(C939,Table_items[],5,FALSE)</f>
        <v>43442</v>
      </c>
    </row>
    <row r="940" spans="1:12" x14ac:dyDescent="0.2">
      <c r="A940" s="7" t="s">
        <v>1071</v>
      </c>
      <c r="B940" s="27">
        <v>43971</v>
      </c>
      <c r="C940" s="9" t="s">
        <v>28</v>
      </c>
      <c r="D940" s="9">
        <v>23</v>
      </c>
      <c r="E940" s="9" t="s">
        <v>4896</v>
      </c>
      <c r="F940" s="20" t="s">
        <v>4908</v>
      </c>
      <c r="G940" t="s">
        <v>4904</v>
      </c>
      <c r="H940" t="str">
        <f>VLOOKUP(E940,suppliers!$A$2:$B$18,2,)</f>
        <v>OTHER</v>
      </c>
      <c r="I940" t="str">
        <f>VLOOKUP(C940,Table_items[],2,FALSE)</f>
        <v>Hyperchol 100 MG 12 KPS</v>
      </c>
      <c r="J940" t="str">
        <f>VLOOKUP(C940,Table_items[],3,FALSE)</f>
        <v>Obat Kolesterol</v>
      </c>
      <c r="K940" s="23">
        <f>VLOOKUP(C940,Table_items[],4,FALSE)</f>
        <v>42800</v>
      </c>
      <c r="L940" s="23">
        <f>VLOOKUP(C940,Table_items[],5,FALSE)</f>
        <v>43442</v>
      </c>
    </row>
    <row r="941" spans="1:12" x14ac:dyDescent="0.2">
      <c r="A941" s="11" t="s">
        <v>1072</v>
      </c>
      <c r="B941" s="28">
        <v>43971</v>
      </c>
      <c r="C941" s="13" t="s">
        <v>28</v>
      </c>
      <c r="D941" s="13">
        <v>3</v>
      </c>
      <c r="E941" s="9" t="s">
        <v>4896</v>
      </c>
      <c r="F941" s="20" t="s">
        <v>4908</v>
      </c>
      <c r="G941" t="s">
        <v>4904</v>
      </c>
      <c r="H941" t="str">
        <f>VLOOKUP(E941,suppliers!$A$2:$B$18,2,)</f>
        <v>OTHER</v>
      </c>
      <c r="I941" t="str">
        <f>VLOOKUP(C941,Table_items[],2,FALSE)</f>
        <v>Hyperchol 100 MG 12 KPS</v>
      </c>
      <c r="J941" t="str">
        <f>VLOOKUP(C941,Table_items[],3,FALSE)</f>
        <v>Obat Kolesterol</v>
      </c>
      <c r="K941" s="23">
        <f>VLOOKUP(C941,Table_items[],4,FALSE)</f>
        <v>42800</v>
      </c>
      <c r="L941" s="23">
        <f>VLOOKUP(C941,Table_items[],5,FALSE)</f>
        <v>43442</v>
      </c>
    </row>
    <row r="942" spans="1:12" x14ac:dyDescent="0.2">
      <c r="A942" s="7" t="s">
        <v>1073</v>
      </c>
      <c r="B942" s="27">
        <v>43972</v>
      </c>
      <c r="C942" s="9" t="s">
        <v>12</v>
      </c>
      <c r="D942" s="9">
        <v>33</v>
      </c>
      <c r="E942" s="9" t="s">
        <v>4896</v>
      </c>
      <c r="F942" s="20" t="s">
        <v>4908</v>
      </c>
      <c r="G942" t="s">
        <v>4904</v>
      </c>
      <c r="H942" t="str">
        <f>VLOOKUP(E942,suppliers!$A$2:$B$18,2,)</f>
        <v>OTHER</v>
      </c>
      <c r="I942" t="str">
        <f>VLOOKUP(C942,Table_items[],2,FALSE)</f>
        <v>Decolsen 1 Strip 4 Tablet</v>
      </c>
      <c r="J942" t="str">
        <f>VLOOKUP(C942,Table_items[],3,FALSE)</f>
        <v>Obat Batuk &amp; Pilek</v>
      </c>
      <c r="K942" s="23">
        <f>VLOOKUP(C942,Table_items[],4,FALSE)</f>
        <v>2886</v>
      </c>
      <c r="L942" s="23">
        <f>VLOOKUP(C942,Table_items[],5,FALSE)</f>
        <v>2915</v>
      </c>
    </row>
    <row r="943" spans="1:12" x14ac:dyDescent="0.2">
      <c r="A943" s="11" t="s">
        <v>1074</v>
      </c>
      <c r="B943" s="28">
        <v>43972</v>
      </c>
      <c r="C943" s="13" t="s">
        <v>9</v>
      </c>
      <c r="D943" s="13">
        <v>53</v>
      </c>
      <c r="E943" s="9" t="s">
        <v>4896</v>
      </c>
      <c r="F943" s="20" t="s">
        <v>4908</v>
      </c>
      <c r="G943" t="s">
        <v>4904</v>
      </c>
      <c r="H943" t="str">
        <f>VLOOKUP(E943,suppliers!$A$2:$B$18,2,)</f>
        <v>OTHER</v>
      </c>
      <c r="I943" t="str">
        <f>VLOOKUP(C943,Table_items[],2,FALSE)</f>
        <v>Bedak Heroxyn 150 gr</v>
      </c>
      <c r="J943" t="str">
        <f>VLOOKUP(C943,Table_items[],3,FALSE)</f>
        <v>Obat Alergi</v>
      </c>
      <c r="K943" s="23">
        <f>VLOOKUP(C943,Table_items[],4,FALSE)</f>
        <v>16950</v>
      </c>
      <c r="L943" s="23">
        <f>VLOOKUP(C943,Table_items[],5,FALSE)</f>
        <v>17170</v>
      </c>
    </row>
    <row r="944" spans="1:12" x14ac:dyDescent="0.2">
      <c r="A944" s="7" t="s">
        <v>1075</v>
      </c>
      <c r="B944" s="27">
        <v>43972</v>
      </c>
      <c r="C944" s="9" t="s">
        <v>24</v>
      </c>
      <c r="D944" s="9">
        <v>51</v>
      </c>
      <c r="E944" s="9" t="s">
        <v>4896</v>
      </c>
      <c r="F944" s="20" t="s">
        <v>4908</v>
      </c>
      <c r="G944" t="s">
        <v>4904</v>
      </c>
      <c r="H944" t="str">
        <f>VLOOKUP(E944,suppliers!$A$2:$B$18,2,)</f>
        <v>OTHER</v>
      </c>
      <c r="I944" t="str">
        <f>VLOOKUP(C944,Table_items[],2,FALSE)</f>
        <v>Irbesartan</v>
      </c>
      <c r="J944" t="str">
        <f>VLOOKUP(C944,Table_items[],3,FALSE)</f>
        <v>Obat Hipertensi</v>
      </c>
      <c r="K944" s="23">
        <f>VLOOKUP(C944,Table_items[],4,FALSE)</f>
        <v>108794</v>
      </c>
      <c r="L944" s="23">
        <f>VLOOKUP(C944,Table_items[],5,FALSE)</f>
        <v>109447</v>
      </c>
    </row>
    <row r="945" spans="1:12" x14ac:dyDescent="0.2">
      <c r="A945" s="11" t="s">
        <v>1076</v>
      </c>
      <c r="B945" s="28">
        <v>43972</v>
      </c>
      <c r="C945" s="13" t="s">
        <v>24</v>
      </c>
      <c r="D945" s="13">
        <v>42</v>
      </c>
      <c r="E945" s="9" t="s">
        <v>4896</v>
      </c>
      <c r="F945" s="20" t="s">
        <v>4908</v>
      </c>
      <c r="G945" t="s">
        <v>4904</v>
      </c>
      <c r="H945" t="str">
        <f>VLOOKUP(E945,suppliers!$A$2:$B$18,2,)</f>
        <v>OTHER</v>
      </c>
      <c r="I945" t="str">
        <f>VLOOKUP(C945,Table_items[],2,FALSE)</f>
        <v>Irbesartan</v>
      </c>
      <c r="J945" t="str">
        <f>VLOOKUP(C945,Table_items[],3,FALSE)</f>
        <v>Obat Hipertensi</v>
      </c>
      <c r="K945" s="23">
        <f>VLOOKUP(C945,Table_items[],4,FALSE)</f>
        <v>108794</v>
      </c>
      <c r="L945" s="23">
        <f>VLOOKUP(C945,Table_items[],5,FALSE)</f>
        <v>109447</v>
      </c>
    </row>
    <row r="946" spans="1:12" x14ac:dyDescent="0.2">
      <c r="A946" s="7" t="s">
        <v>1077</v>
      </c>
      <c r="B946" s="27">
        <v>43972</v>
      </c>
      <c r="C946" s="9" t="s">
        <v>16</v>
      </c>
      <c r="D946" s="9">
        <v>105</v>
      </c>
      <c r="E946" s="9" t="s">
        <v>4896</v>
      </c>
      <c r="F946" s="20" t="s">
        <v>4908</v>
      </c>
      <c r="G946" t="s">
        <v>4904</v>
      </c>
      <c r="H946" t="str">
        <f>VLOOKUP(E946,suppliers!$A$2:$B$18,2,)</f>
        <v>OTHER</v>
      </c>
      <c r="I946" t="str">
        <f>VLOOKUP(C946,Table_items[],2,FALSE)</f>
        <v>Ultraflu Box Isi 25 Strip</v>
      </c>
      <c r="J946" t="str">
        <f>VLOOKUP(C946,Table_items[],3,FALSE)</f>
        <v>Obat Batuk &amp; Pilek</v>
      </c>
      <c r="K946" s="23">
        <f>VLOOKUP(C946,Table_items[],4,FALSE)</f>
        <v>72500</v>
      </c>
      <c r="L946" s="23">
        <f>VLOOKUP(C946,Table_items[],5,FALSE)</f>
        <v>73805</v>
      </c>
    </row>
    <row r="947" spans="1:12" x14ac:dyDescent="0.2">
      <c r="A947" s="11" t="s">
        <v>1078</v>
      </c>
      <c r="B947" s="28">
        <v>43972</v>
      </c>
      <c r="C947" s="13" t="s">
        <v>8</v>
      </c>
      <c r="D947" s="13">
        <v>7</v>
      </c>
      <c r="E947" s="9" t="s">
        <v>4896</v>
      </c>
      <c r="F947" s="20" t="s">
        <v>4908</v>
      </c>
      <c r="G947" t="s">
        <v>4904</v>
      </c>
      <c r="H947" t="str">
        <f>VLOOKUP(E947,suppliers!$A$2:$B$18,2,)</f>
        <v>OTHER</v>
      </c>
      <c r="I947" t="str">
        <f>VLOOKUP(C947,Table_items[],2,FALSE)</f>
        <v>Bisoprolol Ogb Dexa</v>
      </c>
      <c r="J947" t="str">
        <f>VLOOKUP(C947,Table_items[],3,FALSE)</f>
        <v>Obat Alergi</v>
      </c>
      <c r="K947" s="23">
        <f>VLOOKUP(C947,Table_items[],4,FALSE)</f>
        <v>10000</v>
      </c>
      <c r="L947" s="23">
        <f>VLOOKUP(C947,Table_items[],5,FALSE)</f>
        <v>10180</v>
      </c>
    </row>
    <row r="948" spans="1:12" x14ac:dyDescent="0.2">
      <c r="A948" s="7" t="s">
        <v>1079</v>
      </c>
      <c r="B948" s="27">
        <v>43972</v>
      </c>
      <c r="C948" s="9" t="s">
        <v>7</v>
      </c>
      <c r="D948" s="9">
        <v>14</v>
      </c>
      <c r="E948" s="9" t="s">
        <v>4896</v>
      </c>
      <c r="F948" s="20" t="s">
        <v>4908</v>
      </c>
      <c r="G948" t="s">
        <v>4904</v>
      </c>
      <c r="H948" t="str">
        <f>VLOOKUP(E948,suppliers!$A$2:$B$18,2,)</f>
        <v>OTHER</v>
      </c>
      <c r="I948" t="str">
        <f>VLOOKUP(C948,Table_items[],2,FALSE)</f>
        <v>Acetylcysteine Mahakam 200 mg</v>
      </c>
      <c r="J948" t="str">
        <f>VLOOKUP(C948,Table_items[],3,FALSE)</f>
        <v>Obat Alergi</v>
      </c>
      <c r="K948" s="23">
        <f>VLOOKUP(C948,Table_items[],4,FALSE)</f>
        <v>33000</v>
      </c>
      <c r="L948" s="23">
        <f>VLOOKUP(C948,Table_items[],5,FALSE)</f>
        <v>33330</v>
      </c>
    </row>
    <row r="949" spans="1:12" x14ac:dyDescent="0.2">
      <c r="A949" s="11" t="s">
        <v>1080</v>
      </c>
      <c r="B949" s="28">
        <v>43972</v>
      </c>
      <c r="C949" s="13" t="s">
        <v>35</v>
      </c>
      <c r="D949" s="13">
        <v>420</v>
      </c>
      <c r="E949" s="9" t="s">
        <v>4896</v>
      </c>
      <c r="F949" s="20" t="s">
        <v>4908</v>
      </c>
      <c r="G949" t="s">
        <v>4904</v>
      </c>
      <c r="H949" t="str">
        <f>VLOOKUP(E949,suppliers!$A$2:$B$18,2,)</f>
        <v>OTHER</v>
      </c>
      <c r="I949" t="str">
        <f>VLOOKUP(C949,Table_items[],2,FALSE)</f>
        <v>Proris Ibuprofen</v>
      </c>
      <c r="J949" t="str">
        <f>VLOOKUP(C949,Table_items[],3,FALSE)</f>
        <v>Obat Sakit Kepala &amp; Demam</v>
      </c>
      <c r="K949" s="23">
        <f>VLOOKUP(C949,Table_items[],4,FALSE)</f>
        <v>25000</v>
      </c>
      <c r="L949" s="23">
        <f>VLOOKUP(C949,Table_items[],5,FALSE)</f>
        <v>25275</v>
      </c>
    </row>
    <row r="950" spans="1:12" x14ac:dyDescent="0.2">
      <c r="A950" s="7" t="s">
        <v>1081</v>
      </c>
      <c r="B950" s="27">
        <v>43973</v>
      </c>
      <c r="C950" s="9" t="s">
        <v>12</v>
      </c>
      <c r="D950" s="9">
        <v>67</v>
      </c>
      <c r="E950" s="9" t="s">
        <v>4896</v>
      </c>
      <c r="F950" s="20" t="s">
        <v>4908</v>
      </c>
      <c r="G950" t="s">
        <v>4904</v>
      </c>
      <c r="H950" t="str">
        <f>VLOOKUP(E950,suppliers!$A$2:$B$18,2,)</f>
        <v>OTHER</v>
      </c>
      <c r="I950" t="str">
        <f>VLOOKUP(C950,Table_items[],2,FALSE)</f>
        <v>Decolsen 1 Strip 4 Tablet</v>
      </c>
      <c r="J950" t="str">
        <f>VLOOKUP(C950,Table_items[],3,FALSE)</f>
        <v>Obat Batuk &amp; Pilek</v>
      </c>
      <c r="K950" s="23">
        <f>VLOOKUP(C950,Table_items[],4,FALSE)</f>
        <v>2886</v>
      </c>
      <c r="L950" s="23">
        <f>VLOOKUP(C950,Table_items[],5,FALSE)</f>
        <v>2915</v>
      </c>
    </row>
    <row r="951" spans="1:12" x14ac:dyDescent="0.2">
      <c r="A951" s="11" t="s">
        <v>1082</v>
      </c>
      <c r="B951" s="28">
        <v>43973</v>
      </c>
      <c r="C951" s="13" t="s">
        <v>12</v>
      </c>
      <c r="D951" s="13">
        <v>16</v>
      </c>
      <c r="E951" s="9" t="s">
        <v>4896</v>
      </c>
      <c r="F951" s="20" t="s">
        <v>4908</v>
      </c>
      <c r="G951" t="s">
        <v>4904</v>
      </c>
      <c r="H951" t="str">
        <f>VLOOKUP(E951,suppliers!$A$2:$B$18,2,)</f>
        <v>OTHER</v>
      </c>
      <c r="I951" t="str">
        <f>VLOOKUP(C951,Table_items[],2,FALSE)</f>
        <v>Decolsen 1 Strip 4 Tablet</v>
      </c>
      <c r="J951" t="str">
        <f>VLOOKUP(C951,Table_items[],3,FALSE)</f>
        <v>Obat Batuk &amp; Pilek</v>
      </c>
      <c r="K951" s="23">
        <f>VLOOKUP(C951,Table_items[],4,FALSE)</f>
        <v>2886</v>
      </c>
      <c r="L951" s="23">
        <f>VLOOKUP(C951,Table_items[],5,FALSE)</f>
        <v>2915</v>
      </c>
    </row>
    <row r="952" spans="1:12" x14ac:dyDescent="0.2">
      <c r="A952" s="7" t="s">
        <v>1083</v>
      </c>
      <c r="B952" s="27">
        <v>43973</v>
      </c>
      <c r="C952" s="9" t="s">
        <v>37</v>
      </c>
      <c r="D952" s="9">
        <v>30</v>
      </c>
      <c r="E952" s="9" t="s">
        <v>4896</v>
      </c>
      <c r="F952" s="20" t="s">
        <v>4908</v>
      </c>
      <c r="G952" t="s">
        <v>4904</v>
      </c>
      <c r="H952" t="str">
        <f>VLOOKUP(E952,suppliers!$A$2:$B$18,2,)</f>
        <v>OTHER</v>
      </c>
      <c r="I952" t="str">
        <f>VLOOKUP(C952,Table_items[],2,FALSE)</f>
        <v>Bodrex Extra</v>
      </c>
      <c r="J952" t="str">
        <f>VLOOKUP(C952,Table_items[],3,FALSE)</f>
        <v>Obat Sakit Kepala &amp; Demam</v>
      </c>
      <c r="K952" s="23">
        <f>VLOOKUP(C952,Table_items[],4,FALSE)</f>
        <v>50788</v>
      </c>
      <c r="L952" s="23">
        <f>VLOOKUP(C952,Table_items[],5,FALSE)</f>
        <v>51753</v>
      </c>
    </row>
    <row r="953" spans="1:12" x14ac:dyDescent="0.2">
      <c r="A953" s="11" t="s">
        <v>1084</v>
      </c>
      <c r="B953" s="28">
        <v>43973</v>
      </c>
      <c r="C953" s="13" t="s">
        <v>22</v>
      </c>
      <c r="D953" s="13">
        <v>47</v>
      </c>
      <c r="E953" s="9" t="s">
        <v>4896</v>
      </c>
      <c r="F953" s="20" t="s">
        <v>4908</v>
      </c>
      <c r="G953" t="s">
        <v>4904</v>
      </c>
      <c r="H953" t="str">
        <f>VLOOKUP(E953,suppliers!$A$2:$B$18,2,)</f>
        <v>OTHER</v>
      </c>
      <c r="I953" t="str">
        <f>VLOOKUP(C953,Table_items[],2,FALSE)</f>
        <v>Candesartan Ogb Dexa</v>
      </c>
      <c r="J953" t="str">
        <f>VLOOKUP(C953,Table_items[],3,FALSE)</f>
        <v>Obat Hipertensi</v>
      </c>
      <c r="K953" s="23">
        <f>VLOOKUP(C953,Table_items[],4,FALSE)</f>
        <v>5000</v>
      </c>
      <c r="L953" s="23">
        <f>VLOOKUP(C953,Table_items[],5,FALSE)</f>
        <v>5095</v>
      </c>
    </row>
    <row r="954" spans="1:12" x14ac:dyDescent="0.2">
      <c r="A954" s="7" t="s">
        <v>1085</v>
      </c>
      <c r="B954" s="27">
        <v>43973</v>
      </c>
      <c r="C954" s="9" t="s">
        <v>16</v>
      </c>
      <c r="D954" s="9">
        <v>52</v>
      </c>
      <c r="E954" s="9" t="s">
        <v>4896</v>
      </c>
      <c r="F954" s="20" t="s">
        <v>4908</v>
      </c>
      <c r="G954" t="s">
        <v>4904</v>
      </c>
      <c r="H954" t="str">
        <f>VLOOKUP(E954,suppliers!$A$2:$B$18,2,)</f>
        <v>OTHER</v>
      </c>
      <c r="I954" t="str">
        <f>VLOOKUP(C954,Table_items[],2,FALSE)</f>
        <v>Ultraflu Box Isi 25 Strip</v>
      </c>
      <c r="J954" t="str">
        <f>VLOOKUP(C954,Table_items[],3,FALSE)</f>
        <v>Obat Batuk &amp; Pilek</v>
      </c>
      <c r="K954" s="23">
        <f>VLOOKUP(C954,Table_items[],4,FALSE)</f>
        <v>72500</v>
      </c>
      <c r="L954" s="23">
        <f>VLOOKUP(C954,Table_items[],5,FALSE)</f>
        <v>73805</v>
      </c>
    </row>
    <row r="955" spans="1:12" x14ac:dyDescent="0.2">
      <c r="A955" s="11" t="s">
        <v>1086</v>
      </c>
      <c r="B955" s="28">
        <v>43973</v>
      </c>
      <c r="C955" s="13" t="s">
        <v>40</v>
      </c>
      <c r="D955" s="13">
        <v>43</v>
      </c>
      <c r="E955" s="9" t="s">
        <v>4896</v>
      </c>
      <c r="F955" s="20" t="s">
        <v>4908</v>
      </c>
      <c r="G955" t="s">
        <v>4904</v>
      </c>
      <c r="H955" t="str">
        <f>VLOOKUP(E955,suppliers!$A$2:$B$18,2,)</f>
        <v>OTHER</v>
      </c>
      <c r="I955" t="str">
        <f>VLOOKUP(C955,Table_items[],2,FALSE)</f>
        <v>Paramex Tablet / Obat</v>
      </c>
      <c r="J955" t="str">
        <f>VLOOKUP(C955,Table_items[],3,FALSE)</f>
        <v>Obat Sakit Kepala &amp; Demam</v>
      </c>
      <c r="K955" s="23">
        <f>VLOOKUP(C955,Table_items[],4,FALSE)</f>
        <v>2560</v>
      </c>
      <c r="L955" s="23">
        <f>VLOOKUP(C955,Table_items[],5,FALSE)</f>
        <v>2586</v>
      </c>
    </row>
    <row r="956" spans="1:12" x14ac:dyDescent="0.2">
      <c r="A956" s="7" t="s">
        <v>1087</v>
      </c>
      <c r="B956" s="27">
        <v>43973</v>
      </c>
      <c r="C956" s="9" t="s">
        <v>40</v>
      </c>
      <c r="D956" s="9">
        <v>378</v>
      </c>
      <c r="E956" s="9" t="s">
        <v>4896</v>
      </c>
      <c r="F956" s="20" t="s">
        <v>4908</v>
      </c>
      <c r="G956" t="s">
        <v>4904</v>
      </c>
      <c r="H956" t="str">
        <f>VLOOKUP(E956,suppliers!$A$2:$B$18,2,)</f>
        <v>OTHER</v>
      </c>
      <c r="I956" t="str">
        <f>VLOOKUP(C956,Table_items[],2,FALSE)</f>
        <v>Paramex Tablet / Obat</v>
      </c>
      <c r="J956" t="str">
        <f>VLOOKUP(C956,Table_items[],3,FALSE)</f>
        <v>Obat Sakit Kepala &amp; Demam</v>
      </c>
      <c r="K956" s="23">
        <f>VLOOKUP(C956,Table_items[],4,FALSE)</f>
        <v>2560</v>
      </c>
      <c r="L956" s="23">
        <f>VLOOKUP(C956,Table_items[],5,FALSE)</f>
        <v>2586</v>
      </c>
    </row>
    <row r="957" spans="1:12" x14ac:dyDescent="0.2">
      <c r="A957" s="11" t="s">
        <v>1088</v>
      </c>
      <c r="B957" s="28">
        <v>43973</v>
      </c>
      <c r="C957" s="13" t="s">
        <v>30</v>
      </c>
      <c r="D957" s="13">
        <v>2</v>
      </c>
      <c r="E957" s="9" t="s">
        <v>4896</v>
      </c>
      <c r="F957" s="20" t="s">
        <v>4908</v>
      </c>
      <c r="G957" t="s">
        <v>4904</v>
      </c>
      <c r="H957" t="str">
        <f>VLOOKUP(E957,suppliers!$A$2:$B$18,2,)</f>
        <v>OTHER</v>
      </c>
      <c r="I957" t="str">
        <f>VLOOKUP(C957,Table_items[],2,FALSE)</f>
        <v>Koolfever</v>
      </c>
      <c r="J957" t="str">
        <f>VLOOKUP(C957,Table_items[],3,FALSE)</f>
        <v>Obat Sakit Kepala &amp; Demam</v>
      </c>
      <c r="K957" s="23">
        <f>VLOOKUP(C957,Table_items[],4,FALSE)</f>
        <v>7500</v>
      </c>
      <c r="L957" s="23">
        <f>VLOOKUP(C957,Table_items[],5,FALSE)</f>
        <v>7620</v>
      </c>
    </row>
    <row r="958" spans="1:12" x14ac:dyDescent="0.2">
      <c r="A958" s="7" t="s">
        <v>1089</v>
      </c>
      <c r="B958" s="27">
        <v>43973</v>
      </c>
      <c r="C958" s="9" t="s">
        <v>17</v>
      </c>
      <c r="D958" s="9">
        <v>5</v>
      </c>
      <c r="E958" s="9" t="s">
        <v>4896</v>
      </c>
      <c r="F958" s="20" t="s">
        <v>4908</v>
      </c>
      <c r="G958" t="s">
        <v>4904</v>
      </c>
      <c r="H958" t="str">
        <f>VLOOKUP(E958,suppliers!$A$2:$B$18,2,)</f>
        <v>OTHER</v>
      </c>
      <c r="I958" t="str">
        <f>VLOOKUP(C958,Table_items[],2,FALSE)</f>
        <v>Vicks Inhaler 0.5 mL</v>
      </c>
      <c r="J958" t="str">
        <f>VLOOKUP(C958,Table_items[],3,FALSE)</f>
        <v>Obat Batuk &amp; Pilek</v>
      </c>
      <c r="K958" s="23">
        <f>VLOOKUP(C958,Table_items[],4,FALSE)</f>
        <v>16155</v>
      </c>
      <c r="L958" s="23">
        <f>VLOOKUP(C958,Table_items[],5,FALSE)</f>
        <v>16430</v>
      </c>
    </row>
    <row r="959" spans="1:12" x14ac:dyDescent="0.2">
      <c r="A959" s="11" t="s">
        <v>1090</v>
      </c>
      <c r="B959" s="28">
        <v>43973</v>
      </c>
      <c r="C959" s="13" t="s">
        <v>25</v>
      </c>
      <c r="D959" s="13">
        <v>36</v>
      </c>
      <c r="E959" s="9" t="s">
        <v>4896</v>
      </c>
      <c r="F959" s="20" t="s">
        <v>4908</v>
      </c>
      <c r="G959" t="s">
        <v>4904</v>
      </c>
      <c r="H959" t="str">
        <f>VLOOKUP(E959,suppliers!$A$2:$B$18,2,)</f>
        <v>OTHER</v>
      </c>
      <c r="I959" t="str">
        <f>VLOOKUP(C959,Table_items[],2,FALSE)</f>
        <v>Irvell 150MG Box 20 Tablet</v>
      </c>
      <c r="J959" t="str">
        <f>VLOOKUP(C959,Table_items[],3,FALSE)</f>
        <v>Obat Hipertensi</v>
      </c>
      <c r="K959" s="23">
        <f>VLOOKUP(C959,Table_items[],4,FALSE)</f>
        <v>143991</v>
      </c>
      <c r="L959" s="23">
        <f>VLOOKUP(C959,Table_items[],5,FALSE)</f>
        <v>146871</v>
      </c>
    </row>
    <row r="960" spans="1:12" x14ac:dyDescent="0.2">
      <c r="A960" s="7" t="s">
        <v>1091</v>
      </c>
      <c r="B960" s="27">
        <v>43974</v>
      </c>
      <c r="C960" s="9" t="s">
        <v>42</v>
      </c>
      <c r="D960" s="9">
        <v>32</v>
      </c>
      <c r="E960" s="9" t="s">
        <v>4896</v>
      </c>
      <c r="F960" s="20" t="s">
        <v>4908</v>
      </c>
      <c r="G960" t="s">
        <v>4904</v>
      </c>
      <c r="H960" t="str">
        <f>VLOOKUP(E960,suppliers!$A$2:$B$18,2,)</f>
        <v>OTHER</v>
      </c>
      <c r="I960" t="str">
        <f>VLOOKUP(C960,Table_items[],2,FALSE)</f>
        <v>Vital Ear Oil 10 mL</v>
      </c>
      <c r="J960" t="str">
        <f>VLOOKUP(C960,Table_items[],3,FALSE)</f>
        <v>Obat Telinga</v>
      </c>
      <c r="K960" s="23">
        <f>VLOOKUP(C960,Table_items[],4,FALSE)</f>
        <v>16350</v>
      </c>
      <c r="L960" s="23">
        <f>VLOOKUP(C960,Table_items[],5,FALSE)</f>
        <v>16677</v>
      </c>
    </row>
    <row r="961" spans="1:12" x14ac:dyDescent="0.2">
      <c r="A961" s="11" t="s">
        <v>1092</v>
      </c>
      <c r="B961" s="28">
        <v>43974</v>
      </c>
      <c r="C961" s="13" t="s">
        <v>9</v>
      </c>
      <c r="D961" s="13">
        <v>1</v>
      </c>
      <c r="E961" s="9" t="s">
        <v>4896</v>
      </c>
      <c r="F961" s="20" t="s">
        <v>4908</v>
      </c>
      <c r="G961" t="s">
        <v>4904</v>
      </c>
      <c r="H961" t="str">
        <f>VLOOKUP(E961,suppliers!$A$2:$B$18,2,)</f>
        <v>OTHER</v>
      </c>
      <c r="I961" t="str">
        <f>VLOOKUP(C961,Table_items[],2,FALSE)</f>
        <v>Bedak Heroxyn 150 gr</v>
      </c>
      <c r="J961" t="str">
        <f>VLOOKUP(C961,Table_items[],3,FALSE)</f>
        <v>Obat Alergi</v>
      </c>
      <c r="K961" s="23">
        <f>VLOOKUP(C961,Table_items[],4,FALSE)</f>
        <v>16950</v>
      </c>
      <c r="L961" s="23">
        <f>VLOOKUP(C961,Table_items[],5,FALSE)</f>
        <v>17170</v>
      </c>
    </row>
    <row r="962" spans="1:12" x14ac:dyDescent="0.2">
      <c r="A962" s="7" t="s">
        <v>1093</v>
      </c>
      <c r="B962" s="27">
        <v>43974</v>
      </c>
      <c r="C962" s="9" t="s">
        <v>9</v>
      </c>
      <c r="D962" s="9">
        <v>21</v>
      </c>
      <c r="E962" s="9" t="s">
        <v>4896</v>
      </c>
      <c r="F962" s="20" t="s">
        <v>4908</v>
      </c>
      <c r="G962" t="s">
        <v>4904</v>
      </c>
      <c r="H962" t="str">
        <f>VLOOKUP(E962,suppliers!$A$2:$B$18,2,)</f>
        <v>OTHER</v>
      </c>
      <c r="I962" t="str">
        <f>VLOOKUP(C962,Table_items[],2,FALSE)</f>
        <v>Bedak Heroxyn 150 gr</v>
      </c>
      <c r="J962" t="str">
        <f>VLOOKUP(C962,Table_items[],3,FALSE)</f>
        <v>Obat Alergi</v>
      </c>
      <c r="K962" s="23">
        <f>VLOOKUP(C962,Table_items[],4,FALSE)</f>
        <v>16950</v>
      </c>
      <c r="L962" s="23">
        <f>VLOOKUP(C962,Table_items[],5,FALSE)</f>
        <v>17170</v>
      </c>
    </row>
    <row r="963" spans="1:12" x14ac:dyDescent="0.2">
      <c r="A963" s="11" t="s">
        <v>1094</v>
      </c>
      <c r="B963" s="28">
        <v>43974</v>
      </c>
      <c r="C963" s="13" t="s">
        <v>41</v>
      </c>
      <c r="D963" s="13">
        <v>20</v>
      </c>
      <c r="E963" s="9" t="s">
        <v>4896</v>
      </c>
      <c r="F963" s="20" t="s">
        <v>4908</v>
      </c>
      <c r="G963" t="s">
        <v>4904</v>
      </c>
      <c r="H963" t="str">
        <f>VLOOKUP(E963,suppliers!$A$2:$B$18,2,)</f>
        <v>OTHER</v>
      </c>
      <c r="I963" t="str">
        <f>VLOOKUP(C963,Table_items[],2,FALSE)</f>
        <v>Otilon Ear Drops 8 mL</v>
      </c>
      <c r="J963" t="str">
        <f>VLOOKUP(C963,Table_items[],3,FALSE)</f>
        <v>Obat Telinga</v>
      </c>
      <c r="K963" s="23">
        <f>VLOOKUP(C963,Table_items[],4,FALSE)</f>
        <v>55000</v>
      </c>
      <c r="L963" s="23">
        <f>VLOOKUP(C963,Table_items[],5,FALSE)</f>
        <v>55935</v>
      </c>
    </row>
    <row r="964" spans="1:12" x14ac:dyDescent="0.2">
      <c r="A964" s="7" t="s">
        <v>1095</v>
      </c>
      <c r="B964" s="27">
        <v>43974</v>
      </c>
      <c r="C964" s="9" t="s">
        <v>22</v>
      </c>
      <c r="D964" s="9">
        <v>25</v>
      </c>
      <c r="E964" s="9" t="s">
        <v>4896</v>
      </c>
      <c r="F964" s="20" t="s">
        <v>4908</v>
      </c>
      <c r="G964" t="s">
        <v>4904</v>
      </c>
      <c r="H964" t="str">
        <f>VLOOKUP(E964,suppliers!$A$2:$B$18,2,)</f>
        <v>OTHER</v>
      </c>
      <c r="I964" t="str">
        <f>VLOOKUP(C964,Table_items[],2,FALSE)</f>
        <v>Candesartan Ogb Dexa</v>
      </c>
      <c r="J964" t="str">
        <f>VLOOKUP(C964,Table_items[],3,FALSE)</f>
        <v>Obat Hipertensi</v>
      </c>
      <c r="K964" s="23">
        <f>VLOOKUP(C964,Table_items[],4,FALSE)</f>
        <v>5000</v>
      </c>
      <c r="L964" s="23">
        <f>VLOOKUP(C964,Table_items[],5,FALSE)</f>
        <v>5095</v>
      </c>
    </row>
    <row r="965" spans="1:12" x14ac:dyDescent="0.2">
      <c r="A965" s="11" t="s">
        <v>1096</v>
      </c>
      <c r="B965" s="28">
        <v>43974</v>
      </c>
      <c r="C965" s="13" t="s">
        <v>16</v>
      </c>
      <c r="D965" s="13">
        <v>31</v>
      </c>
      <c r="E965" s="9" t="s">
        <v>4896</v>
      </c>
      <c r="F965" s="20" t="s">
        <v>4908</v>
      </c>
      <c r="G965" t="s">
        <v>4904</v>
      </c>
      <c r="H965" t="str">
        <f>VLOOKUP(E965,suppliers!$A$2:$B$18,2,)</f>
        <v>OTHER</v>
      </c>
      <c r="I965" t="str">
        <f>VLOOKUP(C965,Table_items[],2,FALSE)</f>
        <v>Ultraflu Box Isi 25 Strip</v>
      </c>
      <c r="J965" t="str">
        <f>VLOOKUP(C965,Table_items[],3,FALSE)</f>
        <v>Obat Batuk &amp; Pilek</v>
      </c>
      <c r="K965" s="23">
        <f>VLOOKUP(C965,Table_items[],4,FALSE)</f>
        <v>72500</v>
      </c>
      <c r="L965" s="23">
        <f>VLOOKUP(C965,Table_items[],5,FALSE)</f>
        <v>73805</v>
      </c>
    </row>
    <row r="966" spans="1:12" x14ac:dyDescent="0.2">
      <c r="A966" s="7" t="s">
        <v>1097</v>
      </c>
      <c r="B966" s="27">
        <v>43974</v>
      </c>
      <c r="C966" s="9" t="s">
        <v>20</v>
      </c>
      <c r="D966" s="9">
        <v>3</v>
      </c>
      <c r="E966" s="9" t="s">
        <v>4896</v>
      </c>
      <c r="F966" s="20" t="s">
        <v>4908</v>
      </c>
      <c r="G966" t="s">
        <v>4904</v>
      </c>
      <c r="H966" t="str">
        <f>VLOOKUP(E966,suppliers!$A$2:$B$18,2,)</f>
        <v>OTHER</v>
      </c>
      <c r="I966" t="str">
        <f>VLOOKUP(C966,Table_items[],2,FALSE)</f>
        <v>Carditens</v>
      </c>
      <c r="J966" t="str">
        <f>VLOOKUP(C966,Table_items[],3,FALSE)</f>
        <v>Obat Hipertensi</v>
      </c>
      <c r="K966" s="23">
        <f>VLOOKUP(C966,Table_items[],4,FALSE)</f>
        <v>100000</v>
      </c>
      <c r="L966" s="23">
        <f>VLOOKUP(C966,Table_items[],5,FALSE)</f>
        <v>100900</v>
      </c>
    </row>
    <row r="967" spans="1:12" x14ac:dyDescent="0.2">
      <c r="A967" s="11" t="s">
        <v>1098</v>
      </c>
      <c r="B967" s="28">
        <v>43974</v>
      </c>
      <c r="C967" s="13" t="s">
        <v>23</v>
      </c>
      <c r="D967" s="13">
        <v>72</v>
      </c>
      <c r="E967" s="9" t="s">
        <v>4896</v>
      </c>
      <c r="F967" s="20" t="s">
        <v>4908</v>
      </c>
      <c r="G967" t="s">
        <v>4904</v>
      </c>
      <c r="H967" t="str">
        <f>VLOOKUP(E967,suppliers!$A$2:$B$18,2,)</f>
        <v>OTHER</v>
      </c>
      <c r="I967" t="str">
        <f>VLOOKUP(C967,Table_items[],2,FALSE)</f>
        <v>Amlodipine Besilate</v>
      </c>
      <c r="J967" t="str">
        <f>VLOOKUP(C967,Table_items[],3,FALSE)</f>
        <v>Obat Hipertensi</v>
      </c>
      <c r="K967" s="23">
        <f>VLOOKUP(C967,Table_items[],4,FALSE)</f>
        <v>7467</v>
      </c>
      <c r="L967" s="23">
        <f>VLOOKUP(C967,Table_items[],5,FALSE)</f>
        <v>7504</v>
      </c>
    </row>
    <row r="968" spans="1:12" x14ac:dyDescent="0.2">
      <c r="A968" s="7" t="s">
        <v>1099</v>
      </c>
      <c r="B968" s="27">
        <v>43974</v>
      </c>
      <c r="C968" s="9" t="s">
        <v>35</v>
      </c>
      <c r="D968" s="9">
        <v>9</v>
      </c>
      <c r="E968" s="9" t="s">
        <v>4896</v>
      </c>
      <c r="F968" s="20" t="s">
        <v>4908</v>
      </c>
      <c r="G968" t="s">
        <v>4904</v>
      </c>
      <c r="H968" t="str">
        <f>VLOOKUP(E968,suppliers!$A$2:$B$18,2,)</f>
        <v>OTHER</v>
      </c>
      <c r="I968" t="str">
        <f>VLOOKUP(C968,Table_items[],2,FALSE)</f>
        <v>Proris Ibuprofen</v>
      </c>
      <c r="J968" t="str">
        <f>VLOOKUP(C968,Table_items[],3,FALSE)</f>
        <v>Obat Sakit Kepala &amp; Demam</v>
      </c>
      <c r="K968" s="23">
        <f>VLOOKUP(C968,Table_items[],4,FALSE)</f>
        <v>25000</v>
      </c>
      <c r="L968" s="23">
        <f>VLOOKUP(C968,Table_items[],5,FALSE)</f>
        <v>25275</v>
      </c>
    </row>
    <row r="969" spans="1:12" x14ac:dyDescent="0.2">
      <c r="A969" s="11" t="s">
        <v>1100</v>
      </c>
      <c r="B969" s="28">
        <v>43974</v>
      </c>
      <c r="C969" s="13" t="s">
        <v>39</v>
      </c>
      <c r="D969" s="13">
        <v>14</v>
      </c>
      <c r="E969" s="9" t="s">
        <v>4896</v>
      </c>
      <c r="F969" s="20" t="s">
        <v>4908</v>
      </c>
      <c r="G969" t="s">
        <v>4904</v>
      </c>
      <c r="H969" t="str">
        <f>VLOOKUP(E969,suppliers!$A$2:$B$18,2,)</f>
        <v>OTHER</v>
      </c>
      <c r="I969" t="str">
        <f>VLOOKUP(C969,Table_items[],2,FALSE)</f>
        <v>Cilostazol Bernofarm</v>
      </c>
      <c r="J969" t="str">
        <f>VLOOKUP(C969,Table_items[],3,FALSE)</f>
        <v>Obat Sakit Kepala &amp; Demam</v>
      </c>
      <c r="K969" s="23">
        <f>VLOOKUP(C969,Table_items[],4,FALSE)</f>
        <v>45450</v>
      </c>
      <c r="L969" s="23">
        <f>VLOOKUP(C969,Table_items[],5,FALSE)</f>
        <v>46223</v>
      </c>
    </row>
    <row r="970" spans="1:12" x14ac:dyDescent="0.2">
      <c r="A970" s="7" t="s">
        <v>1101</v>
      </c>
      <c r="B970" s="27">
        <v>43975</v>
      </c>
      <c r="C970" s="9" t="s">
        <v>12</v>
      </c>
      <c r="D970" s="9">
        <v>40</v>
      </c>
      <c r="E970" s="9" t="s">
        <v>4896</v>
      </c>
      <c r="F970" s="20" t="s">
        <v>4908</v>
      </c>
      <c r="G970" t="s">
        <v>4904</v>
      </c>
      <c r="H970" t="str">
        <f>VLOOKUP(E970,suppliers!$A$2:$B$18,2,)</f>
        <v>OTHER</v>
      </c>
      <c r="I970" t="str">
        <f>VLOOKUP(C970,Table_items[],2,FALSE)</f>
        <v>Decolsen 1 Strip 4 Tablet</v>
      </c>
      <c r="J970" t="str">
        <f>VLOOKUP(C970,Table_items[],3,FALSE)</f>
        <v>Obat Batuk &amp; Pilek</v>
      </c>
      <c r="K970" s="23">
        <f>VLOOKUP(C970,Table_items[],4,FALSE)</f>
        <v>2886</v>
      </c>
      <c r="L970" s="23">
        <f>VLOOKUP(C970,Table_items[],5,FALSE)</f>
        <v>2915</v>
      </c>
    </row>
    <row r="971" spans="1:12" x14ac:dyDescent="0.2">
      <c r="A971" s="11" t="s">
        <v>1102</v>
      </c>
      <c r="B971" s="28">
        <v>43975</v>
      </c>
      <c r="C971" s="13" t="s">
        <v>12</v>
      </c>
      <c r="D971" s="13">
        <v>33</v>
      </c>
      <c r="E971" s="9" t="s">
        <v>4896</v>
      </c>
      <c r="F971" s="20" t="s">
        <v>4908</v>
      </c>
      <c r="G971" t="s">
        <v>4904</v>
      </c>
      <c r="H971" t="str">
        <f>VLOOKUP(E971,suppliers!$A$2:$B$18,2,)</f>
        <v>OTHER</v>
      </c>
      <c r="I971" t="str">
        <f>VLOOKUP(C971,Table_items[],2,FALSE)</f>
        <v>Decolsen 1 Strip 4 Tablet</v>
      </c>
      <c r="J971" t="str">
        <f>VLOOKUP(C971,Table_items[],3,FALSE)</f>
        <v>Obat Batuk &amp; Pilek</v>
      </c>
      <c r="K971" s="23">
        <f>VLOOKUP(C971,Table_items[],4,FALSE)</f>
        <v>2886</v>
      </c>
      <c r="L971" s="23">
        <f>VLOOKUP(C971,Table_items[],5,FALSE)</f>
        <v>2915</v>
      </c>
    </row>
    <row r="972" spans="1:12" x14ac:dyDescent="0.2">
      <c r="A972" s="7" t="s">
        <v>1103</v>
      </c>
      <c r="B972" s="27">
        <v>43975</v>
      </c>
      <c r="C972" s="9" t="s">
        <v>37</v>
      </c>
      <c r="D972" s="9">
        <v>35</v>
      </c>
      <c r="E972" s="9" t="s">
        <v>4896</v>
      </c>
      <c r="F972" s="20" t="s">
        <v>4908</v>
      </c>
      <c r="G972" t="s">
        <v>4904</v>
      </c>
      <c r="H972" t="str">
        <f>VLOOKUP(E972,suppliers!$A$2:$B$18,2,)</f>
        <v>OTHER</v>
      </c>
      <c r="I972" t="str">
        <f>VLOOKUP(C972,Table_items[],2,FALSE)</f>
        <v>Bodrex Extra</v>
      </c>
      <c r="J972" t="str">
        <f>VLOOKUP(C972,Table_items[],3,FALSE)</f>
        <v>Obat Sakit Kepala &amp; Demam</v>
      </c>
      <c r="K972" s="23">
        <f>VLOOKUP(C972,Table_items[],4,FALSE)</f>
        <v>50788</v>
      </c>
      <c r="L972" s="23">
        <f>VLOOKUP(C972,Table_items[],5,FALSE)</f>
        <v>51753</v>
      </c>
    </row>
    <row r="973" spans="1:12" x14ac:dyDescent="0.2">
      <c r="A973" s="11" t="s">
        <v>1104</v>
      </c>
      <c r="B973" s="28">
        <v>43975</v>
      </c>
      <c r="C973" s="13" t="s">
        <v>22</v>
      </c>
      <c r="D973" s="13">
        <v>28</v>
      </c>
      <c r="E973" s="9" t="s">
        <v>4896</v>
      </c>
      <c r="F973" s="20" t="s">
        <v>4908</v>
      </c>
      <c r="G973" t="s">
        <v>4904</v>
      </c>
      <c r="H973" t="str">
        <f>VLOOKUP(E973,suppliers!$A$2:$B$18,2,)</f>
        <v>OTHER</v>
      </c>
      <c r="I973" t="str">
        <f>VLOOKUP(C973,Table_items[],2,FALSE)</f>
        <v>Candesartan Ogb Dexa</v>
      </c>
      <c r="J973" t="str">
        <f>VLOOKUP(C973,Table_items[],3,FALSE)</f>
        <v>Obat Hipertensi</v>
      </c>
      <c r="K973" s="23">
        <f>VLOOKUP(C973,Table_items[],4,FALSE)</f>
        <v>5000</v>
      </c>
      <c r="L973" s="23">
        <f>VLOOKUP(C973,Table_items[],5,FALSE)</f>
        <v>5095</v>
      </c>
    </row>
    <row r="974" spans="1:12" x14ac:dyDescent="0.2">
      <c r="A974" s="7" t="s">
        <v>1105</v>
      </c>
      <c r="B974" s="27">
        <v>43975</v>
      </c>
      <c r="C974" s="9" t="s">
        <v>22</v>
      </c>
      <c r="D974" s="9">
        <v>43</v>
      </c>
      <c r="E974" s="9" t="s">
        <v>4896</v>
      </c>
      <c r="F974" s="20" t="s">
        <v>4908</v>
      </c>
      <c r="G974" t="s">
        <v>4904</v>
      </c>
      <c r="H974" t="str">
        <f>VLOOKUP(E974,suppliers!$A$2:$B$18,2,)</f>
        <v>OTHER</v>
      </c>
      <c r="I974" t="str">
        <f>VLOOKUP(C974,Table_items[],2,FALSE)</f>
        <v>Candesartan Ogb Dexa</v>
      </c>
      <c r="J974" t="str">
        <f>VLOOKUP(C974,Table_items[],3,FALSE)</f>
        <v>Obat Hipertensi</v>
      </c>
      <c r="K974" s="23">
        <f>VLOOKUP(C974,Table_items[],4,FALSE)</f>
        <v>5000</v>
      </c>
      <c r="L974" s="23">
        <f>VLOOKUP(C974,Table_items[],5,FALSE)</f>
        <v>5095</v>
      </c>
    </row>
    <row r="975" spans="1:12" x14ac:dyDescent="0.2">
      <c r="A975" s="11" t="s">
        <v>1106</v>
      </c>
      <c r="B975" s="28">
        <v>43975</v>
      </c>
      <c r="C975" s="13" t="s">
        <v>22</v>
      </c>
      <c r="D975" s="13">
        <v>31</v>
      </c>
      <c r="E975" s="9" t="s">
        <v>4896</v>
      </c>
      <c r="F975" s="20" t="s">
        <v>4908</v>
      </c>
      <c r="G975" t="s">
        <v>4904</v>
      </c>
      <c r="H975" t="str">
        <f>VLOOKUP(E975,suppliers!$A$2:$B$18,2,)</f>
        <v>OTHER</v>
      </c>
      <c r="I975" t="str">
        <f>VLOOKUP(C975,Table_items[],2,FALSE)</f>
        <v>Candesartan Ogb Dexa</v>
      </c>
      <c r="J975" t="str">
        <f>VLOOKUP(C975,Table_items[],3,FALSE)</f>
        <v>Obat Hipertensi</v>
      </c>
      <c r="K975" s="23">
        <f>VLOOKUP(C975,Table_items[],4,FALSE)</f>
        <v>5000</v>
      </c>
      <c r="L975" s="23">
        <f>VLOOKUP(C975,Table_items[],5,FALSE)</f>
        <v>5095</v>
      </c>
    </row>
    <row r="976" spans="1:12" x14ac:dyDescent="0.2">
      <c r="A976" s="7" t="s">
        <v>1107</v>
      </c>
      <c r="B976" s="27">
        <v>43975</v>
      </c>
      <c r="C976" s="9" t="s">
        <v>8</v>
      </c>
      <c r="D976" s="9">
        <v>247</v>
      </c>
      <c r="E976" s="9" t="s">
        <v>4896</v>
      </c>
      <c r="F976" s="20" t="s">
        <v>4908</v>
      </c>
      <c r="G976" t="s">
        <v>4904</v>
      </c>
      <c r="H976" t="str">
        <f>VLOOKUP(E976,suppliers!$A$2:$B$18,2,)</f>
        <v>OTHER</v>
      </c>
      <c r="I976" t="str">
        <f>VLOOKUP(C976,Table_items[],2,FALSE)</f>
        <v>Bisoprolol Ogb Dexa</v>
      </c>
      <c r="J976" t="str">
        <f>VLOOKUP(C976,Table_items[],3,FALSE)</f>
        <v>Obat Alergi</v>
      </c>
      <c r="K976" s="23">
        <f>VLOOKUP(C976,Table_items[],4,FALSE)</f>
        <v>10000</v>
      </c>
      <c r="L976" s="23">
        <f>VLOOKUP(C976,Table_items[],5,FALSE)</f>
        <v>10180</v>
      </c>
    </row>
    <row r="977" spans="1:12" x14ac:dyDescent="0.2">
      <c r="A977" s="11" t="s">
        <v>1108</v>
      </c>
      <c r="B977" s="28">
        <v>43975</v>
      </c>
      <c r="C977" s="13" t="s">
        <v>7</v>
      </c>
      <c r="D977" s="13">
        <v>1</v>
      </c>
      <c r="E977" s="9" t="s">
        <v>4896</v>
      </c>
      <c r="F977" s="20" t="s">
        <v>4908</v>
      </c>
      <c r="G977" t="s">
        <v>4904</v>
      </c>
      <c r="H977" t="str">
        <f>VLOOKUP(E977,suppliers!$A$2:$B$18,2,)</f>
        <v>OTHER</v>
      </c>
      <c r="I977" t="str">
        <f>VLOOKUP(C977,Table_items[],2,FALSE)</f>
        <v>Acetylcysteine Mahakam 200 mg</v>
      </c>
      <c r="J977" t="str">
        <f>VLOOKUP(C977,Table_items[],3,FALSE)</f>
        <v>Obat Alergi</v>
      </c>
      <c r="K977" s="23">
        <f>VLOOKUP(C977,Table_items[],4,FALSE)</f>
        <v>33000</v>
      </c>
      <c r="L977" s="23">
        <f>VLOOKUP(C977,Table_items[],5,FALSE)</f>
        <v>33330</v>
      </c>
    </row>
    <row r="978" spans="1:12" x14ac:dyDescent="0.2">
      <c r="A978" s="7" t="s">
        <v>1109</v>
      </c>
      <c r="B978" s="27">
        <v>43975</v>
      </c>
      <c r="C978" s="9" t="s">
        <v>11</v>
      </c>
      <c r="D978" s="9">
        <v>27</v>
      </c>
      <c r="E978" s="9" t="s">
        <v>4896</v>
      </c>
      <c r="F978" s="20" t="s">
        <v>4908</v>
      </c>
      <c r="G978" t="s">
        <v>4904</v>
      </c>
      <c r="H978" t="str">
        <f>VLOOKUP(E978,suppliers!$A$2:$B$18,2,)</f>
        <v>OTHER</v>
      </c>
      <c r="I978" t="str">
        <f>VLOOKUP(C978,Table_items[],2,FALSE)</f>
        <v>Neozep Forte 1 Strip 4 Tablet</v>
      </c>
      <c r="J978" t="str">
        <f>VLOOKUP(C978,Table_items[],3,FALSE)</f>
        <v>Obat Batuk &amp; Pilek</v>
      </c>
      <c r="K978" s="23">
        <f>VLOOKUP(C978,Table_items[],4,FALSE)</f>
        <v>2324</v>
      </c>
      <c r="L978" s="23">
        <f>VLOOKUP(C978,Table_items[],5,FALSE)</f>
        <v>2338</v>
      </c>
    </row>
    <row r="979" spans="1:12" x14ac:dyDescent="0.2">
      <c r="A979" s="11" t="s">
        <v>1110</v>
      </c>
      <c r="B979" s="28">
        <v>43975</v>
      </c>
      <c r="C979" s="13" t="s">
        <v>11</v>
      </c>
      <c r="D979" s="13">
        <v>82</v>
      </c>
      <c r="E979" s="9" t="s">
        <v>4896</v>
      </c>
      <c r="F979" s="20" t="s">
        <v>4908</v>
      </c>
      <c r="G979" t="s">
        <v>4904</v>
      </c>
      <c r="H979" t="str">
        <f>VLOOKUP(E979,suppliers!$A$2:$B$18,2,)</f>
        <v>OTHER</v>
      </c>
      <c r="I979" t="str">
        <f>VLOOKUP(C979,Table_items[],2,FALSE)</f>
        <v>Neozep Forte 1 Strip 4 Tablet</v>
      </c>
      <c r="J979" t="str">
        <f>VLOOKUP(C979,Table_items[],3,FALSE)</f>
        <v>Obat Batuk &amp; Pilek</v>
      </c>
      <c r="K979" s="23">
        <f>VLOOKUP(C979,Table_items[],4,FALSE)</f>
        <v>2324</v>
      </c>
      <c r="L979" s="23">
        <f>VLOOKUP(C979,Table_items[],5,FALSE)</f>
        <v>2338</v>
      </c>
    </row>
    <row r="980" spans="1:12" x14ac:dyDescent="0.2">
      <c r="A980" s="7" t="s">
        <v>1111</v>
      </c>
      <c r="B980" s="27">
        <v>43976</v>
      </c>
      <c r="C980" s="9" t="s">
        <v>12</v>
      </c>
      <c r="D980" s="9">
        <v>50</v>
      </c>
      <c r="E980" s="9" t="s">
        <v>4896</v>
      </c>
      <c r="F980" s="20" t="s">
        <v>4908</v>
      </c>
      <c r="G980" t="s">
        <v>4904</v>
      </c>
      <c r="H980" t="str">
        <f>VLOOKUP(E980,suppliers!$A$2:$B$18,2,)</f>
        <v>OTHER</v>
      </c>
      <c r="I980" t="str">
        <f>VLOOKUP(C980,Table_items[],2,FALSE)</f>
        <v>Decolsen 1 Strip 4 Tablet</v>
      </c>
      <c r="J980" t="str">
        <f>VLOOKUP(C980,Table_items[],3,FALSE)</f>
        <v>Obat Batuk &amp; Pilek</v>
      </c>
      <c r="K980" s="23">
        <f>VLOOKUP(C980,Table_items[],4,FALSE)</f>
        <v>2886</v>
      </c>
      <c r="L980" s="23">
        <f>VLOOKUP(C980,Table_items[],5,FALSE)</f>
        <v>2915</v>
      </c>
    </row>
    <row r="981" spans="1:12" x14ac:dyDescent="0.2">
      <c r="A981" s="11" t="s">
        <v>1112</v>
      </c>
      <c r="B981" s="28">
        <v>43976</v>
      </c>
      <c r="C981" s="13" t="s">
        <v>9</v>
      </c>
      <c r="D981" s="13">
        <v>2</v>
      </c>
      <c r="E981" s="9" t="s">
        <v>4896</v>
      </c>
      <c r="F981" s="20" t="s">
        <v>4908</v>
      </c>
      <c r="G981" t="s">
        <v>4904</v>
      </c>
      <c r="H981" t="str">
        <f>VLOOKUP(E981,suppliers!$A$2:$B$18,2,)</f>
        <v>OTHER</v>
      </c>
      <c r="I981" t="str">
        <f>VLOOKUP(C981,Table_items[],2,FALSE)</f>
        <v>Bedak Heroxyn 150 gr</v>
      </c>
      <c r="J981" t="str">
        <f>VLOOKUP(C981,Table_items[],3,FALSE)</f>
        <v>Obat Alergi</v>
      </c>
      <c r="K981" s="23">
        <f>VLOOKUP(C981,Table_items[],4,FALSE)</f>
        <v>16950</v>
      </c>
      <c r="L981" s="23">
        <f>VLOOKUP(C981,Table_items[],5,FALSE)</f>
        <v>17170</v>
      </c>
    </row>
    <row r="982" spans="1:12" x14ac:dyDescent="0.2">
      <c r="A982" s="7" t="s">
        <v>1113</v>
      </c>
      <c r="B982" s="27">
        <v>43976</v>
      </c>
      <c r="C982" s="9" t="s">
        <v>41</v>
      </c>
      <c r="D982" s="9">
        <v>15</v>
      </c>
      <c r="E982" s="9" t="s">
        <v>4896</v>
      </c>
      <c r="F982" s="20" t="s">
        <v>4908</v>
      </c>
      <c r="G982" t="s">
        <v>4904</v>
      </c>
      <c r="H982" t="str">
        <f>VLOOKUP(E982,suppliers!$A$2:$B$18,2,)</f>
        <v>OTHER</v>
      </c>
      <c r="I982" t="str">
        <f>VLOOKUP(C982,Table_items[],2,FALSE)</f>
        <v>Otilon Ear Drops 8 mL</v>
      </c>
      <c r="J982" t="str">
        <f>VLOOKUP(C982,Table_items[],3,FALSE)</f>
        <v>Obat Telinga</v>
      </c>
      <c r="K982" s="23">
        <f>VLOOKUP(C982,Table_items[],4,FALSE)</f>
        <v>55000</v>
      </c>
      <c r="L982" s="23">
        <f>VLOOKUP(C982,Table_items[],5,FALSE)</f>
        <v>55935</v>
      </c>
    </row>
    <row r="983" spans="1:12" x14ac:dyDescent="0.2">
      <c r="A983" s="11" t="s">
        <v>1114</v>
      </c>
      <c r="B983" s="28">
        <v>43976</v>
      </c>
      <c r="C983" s="13" t="s">
        <v>40</v>
      </c>
      <c r="D983" s="13">
        <v>10</v>
      </c>
      <c r="E983" s="9" t="s">
        <v>4896</v>
      </c>
      <c r="F983" s="20" t="s">
        <v>4908</v>
      </c>
      <c r="G983" t="s">
        <v>4904</v>
      </c>
      <c r="H983" t="str">
        <f>VLOOKUP(E983,suppliers!$A$2:$B$18,2,)</f>
        <v>OTHER</v>
      </c>
      <c r="I983" t="str">
        <f>VLOOKUP(C983,Table_items[],2,FALSE)</f>
        <v>Paramex Tablet / Obat</v>
      </c>
      <c r="J983" t="str">
        <f>VLOOKUP(C983,Table_items[],3,FALSE)</f>
        <v>Obat Sakit Kepala &amp; Demam</v>
      </c>
      <c r="K983" s="23">
        <f>VLOOKUP(C983,Table_items[],4,FALSE)</f>
        <v>2560</v>
      </c>
      <c r="L983" s="23">
        <f>VLOOKUP(C983,Table_items[],5,FALSE)</f>
        <v>2586</v>
      </c>
    </row>
    <row r="984" spans="1:12" x14ac:dyDescent="0.2">
      <c r="A984" s="7" t="s">
        <v>1115</v>
      </c>
      <c r="B984" s="27">
        <v>43976</v>
      </c>
      <c r="C984" s="9" t="s">
        <v>40</v>
      </c>
      <c r="D984" s="9">
        <v>53</v>
      </c>
      <c r="E984" s="9" t="s">
        <v>4896</v>
      </c>
      <c r="F984" s="20" t="s">
        <v>4908</v>
      </c>
      <c r="G984" t="s">
        <v>4904</v>
      </c>
      <c r="H984" t="str">
        <f>VLOOKUP(E984,suppliers!$A$2:$B$18,2,)</f>
        <v>OTHER</v>
      </c>
      <c r="I984" t="str">
        <f>VLOOKUP(C984,Table_items[],2,FALSE)</f>
        <v>Paramex Tablet / Obat</v>
      </c>
      <c r="J984" t="str">
        <f>VLOOKUP(C984,Table_items[],3,FALSE)</f>
        <v>Obat Sakit Kepala &amp; Demam</v>
      </c>
      <c r="K984" s="23">
        <f>VLOOKUP(C984,Table_items[],4,FALSE)</f>
        <v>2560</v>
      </c>
      <c r="L984" s="23">
        <f>VLOOKUP(C984,Table_items[],5,FALSE)</f>
        <v>2586</v>
      </c>
    </row>
    <row r="985" spans="1:12" x14ac:dyDescent="0.2">
      <c r="A985" s="11" t="s">
        <v>1116</v>
      </c>
      <c r="B985" s="28">
        <v>43976</v>
      </c>
      <c r="C985" s="13" t="s">
        <v>28</v>
      </c>
      <c r="D985" s="13">
        <v>1467</v>
      </c>
      <c r="E985" s="9" t="s">
        <v>4896</v>
      </c>
      <c r="F985" s="20" t="s">
        <v>4908</v>
      </c>
      <c r="G985" t="s">
        <v>4904</v>
      </c>
      <c r="H985" t="str">
        <f>VLOOKUP(E985,suppliers!$A$2:$B$18,2,)</f>
        <v>OTHER</v>
      </c>
      <c r="I985" t="str">
        <f>VLOOKUP(C985,Table_items[],2,FALSE)</f>
        <v>Hyperchol 100 MG 12 KPS</v>
      </c>
      <c r="J985" t="str">
        <f>VLOOKUP(C985,Table_items[],3,FALSE)</f>
        <v>Obat Kolesterol</v>
      </c>
      <c r="K985" s="23">
        <f>VLOOKUP(C985,Table_items[],4,FALSE)</f>
        <v>42800</v>
      </c>
      <c r="L985" s="23">
        <f>VLOOKUP(C985,Table_items[],5,FALSE)</f>
        <v>43442</v>
      </c>
    </row>
    <row r="986" spans="1:12" x14ac:dyDescent="0.2">
      <c r="A986" s="7" t="s">
        <v>1117</v>
      </c>
      <c r="B986" s="27">
        <v>43977</v>
      </c>
      <c r="C986" s="9" t="s">
        <v>24</v>
      </c>
      <c r="D986" s="9">
        <v>16</v>
      </c>
      <c r="E986" s="9" t="s">
        <v>4896</v>
      </c>
      <c r="F986" s="20" t="s">
        <v>4908</v>
      </c>
      <c r="G986" t="s">
        <v>4904</v>
      </c>
      <c r="H986" t="str">
        <f>VLOOKUP(E986,suppliers!$A$2:$B$18,2,)</f>
        <v>OTHER</v>
      </c>
      <c r="I986" t="str">
        <f>VLOOKUP(C986,Table_items[],2,FALSE)</f>
        <v>Irbesartan</v>
      </c>
      <c r="J986" t="str">
        <f>VLOOKUP(C986,Table_items[],3,FALSE)</f>
        <v>Obat Hipertensi</v>
      </c>
      <c r="K986" s="23">
        <f>VLOOKUP(C986,Table_items[],4,FALSE)</f>
        <v>108794</v>
      </c>
      <c r="L986" s="23">
        <f>VLOOKUP(C986,Table_items[],5,FALSE)</f>
        <v>109447</v>
      </c>
    </row>
    <row r="987" spans="1:12" x14ac:dyDescent="0.2">
      <c r="A987" s="11" t="s">
        <v>1118</v>
      </c>
      <c r="B987" s="28">
        <v>43977</v>
      </c>
      <c r="C987" s="13" t="s">
        <v>10</v>
      </c>
      <c r="D987" s="13">
        <v>7</v>
      </c>
      <c r="E987" s="9" t="s">
        <v>4896</v>
      </c>
      <c r="F987" s="20" t="s">
        <v>4908</v>
      </c>
      <c r="G987" t="s">
        <v>4904</v>
      </c>
      <c r="H987" t="str">
        <f>VLOOKUP(E987,suppliers!$A$2:$B$18,2,)</f>
        <v>OTHER</v>
      </c>
      <c r="I987" t="str">
        <f>VLOOKUP(C987,Table_items[],2,FALSE)</f>
        <v>Dexteem Box Plus 100 Tablet</v>
      </c>
      <c r="J987" t="str">
        <f>VLOOKUP(C987,Table_items[],3,FALSE)</f>
        <v>Obat Alergi</v>
      </c>
      <c r="K987" s="23">
        <f>VLOOKUP(C987,Table_items[],4,FALSE)</f>
        <v>25322</v>
      </c>
      <c r="L987" s="23">
        <f>VLOOKUP(C987,Table_items[],5,FALSE)</f>
        <v>25449</v>
      </c>
    </row>
    <row r="988" spans="1:12" x14ac:dyDescent="0.2">
      <c r="A988" s="7" t="s">
        <v>1119</v>
      </c>
      <c r="B988" s="27">
        <v>43977</v>
      </c>
      <c r="C988" s="9" t="s">
        <v>40</v>
      </c>
      <c r="D988" s="9">
        <v>9</v>
      </c>
      <c r="E988" s="9" t="s">
        <v>4896</v>
      </c>
      <c r="F988" s="20" t="s">
        <v>4908</v>
      </c>
      <c r="G988" t="s">
        <v>4904</v>
      </c>
      <c r="H988" t="str">
        <f>VLOOKUP(E988,suppliers!$A$2:$B$18,2,)</f>
        <v>OTHER</v>
      </c>
      <c r="I988" t="str">
        <f>VLOOKUP(C988,Table_items[],2,FALSE)</f>
        <v>Paramex Tablet / Obat</v>
      </c>
      <c r="J988" t="str">
        <f>VLOOKUP(C988,Table_items[],3,FALSE)</f>
        <v>Obat Sakit Kepala &amp; Demam</v>
      </c>
      <c r="K988" s="23">
        <f>VLOOKUP(C988,Table_items[],4,FALSE)</f>
        <v>2560</v>
      </c>
      <c r="L988" s="23">
        <f>VLOOKUP(C988,Table_items[],5,FALSE)</f>
        <v>2586</v>
      </c>
    </row>
    <row r="989" spans="1:12" x14ac:dyDescent="0.2">
      <c r="A989" s="11" t="s">
        <v>1120</v>
      </c>
      <c r="B989" s="28">
        <v>43977</v>
      </c>
      <c r="C989" s="13" t="s">
        <v>25</v>
      </c>
      <c r="D989" s="13">
        <v>124</v>
      </c>
      <c r="E989" s="9" t="s">
        <v>4896</v>
      </c>
      <c r="F989" s="20" t="s">
        <v>4908</v>
      </c>
      <c r="G989" t="s">
        <v>4904</v>
      </c>
      <c r="H989" t="str">
        <f>VLOOKUP(E989,suppliers!$A$2:$B$18,2,)</f>
        <v>OTHER</v>
      </c>
      <c r="I989" t="str">
        <f>VLOOKUP(C989,Table_items[],2,FALSE)</f>
        <v>Irvell 150MG Box 20 Tablet</v>
      </c>
      <c r="J989" t="str">
        <f>VLOOKUP(C989,Table_items[],3,FALSE)</f>
        <v>Obat Hipertensi</v>
      </c>
      <c r="K989" s="23">
        <f>VLOOKUP(C989,Table_items[],4,FALSE)</f>
        <v>143991</v>
      </c>
      <c r="L989" s="23">
        <f>VLOOKUP(C989,Table_items[],5,FALSE)</f>
        <v>146871</v>
      </c>
    </row>
    <row r="990" spans="1:12" x14ac:dyDescent="0.2">
      <c r="A990" s="7" t="s">
        <v>1121</v>
      </c>
      <c r="B990" s="27">
        <v>43978</v>
      </c>
      <c r="C990" s="9" t="s">
        <v>12</v>
      </c>
      <c r="D990" s="9">
        <v>14</v>
      </c>
      <c r="E990" s="9" t="s">
        <v>4896</v>
      </c>
      <c r="F990" s="20" t="s">
        <v>4908</v>
      </c>
      <c r="G990" t="s">
        <v>4904</v>
      </c>
      <c r="H990" t="str">
        <f>VLOOKUP(E990,suppliers!$A$2:$B$18,2,)</f>
        <v>OTHER</v>
      </c>
      <c r="I990" t="str">
        <f>VLOOKUP(C990,Table_items[],2,FALSE)</f>
        <v>Decolsen 1 Strip 4 Tablet</v>
      </c>
      <c r="J990" t="str">
        <f>VLOOKUP(C990,Table_items[],3,FALSE)</f>
        <v>Obat Batuk &amp; Pilek</v>
      </c>
      <c r="K990" s="23">
        <f>VLOOKUP(C990,Table_items[],4,FALSE)</f>
        <v>2886</v>
      </c>
      <c r="L990" s="23">
        <f>VLOOKUP(C990,Table_items[],5,FALSE)</f>
        <v>2915</v>
      </c>
    </row>
    <row r="991" spans="1:12" x14ac:dyDescent="0.2">
      <c r="A991" s="11" t="s">
        <v>1122</v>
      </c>
      <c r="B991" s="28">
        <v>43978</v>
      </c>
      <c r="C991" s="13" t="s">
        <v>24</v>
      </c>
      <c r="D991" s="13">
        <v>50</v>
      </c>
      <c r="E991" s="9" t="s">
        <v>4896</v>
      </c>
      <c r="F991" s="20" t="s">
        <v>4908</v>
      </c>
      <c r="G991" t="s">
        <v>4904</v>
      </c>
      <c r="H991" t="str">
        <f>VLOOKUP(E991,suppliers!$A$2:$B$18,2,)</f>
        <v>OTHER</v>
      </c>
      <c r="I991" t="str">
        <f>VLOOKUP(C991,Table_items[],2,FALSE)</f>
        <v>Irbesartan</v>
      </c>
      <c r="J991" t="str">
        <f>VLOOKUP(C991,Table_items[],3,FALSE)</f>
        <v>Obat Hipertensi</v>
      </c>
      <c r="K991" s="23">
        <f>VLOOKUP(C991,Table_items[],4,FALSE)</f>
        <v>108794</v>
      </c>
      <c r="L991" s="23">
        <f>VLOOKUP(C991,Table_items[],5,FALSE)</f>
        <v>109447</v>
      </c>
    </row>
    <row r="992" spans="1:12" x14ac:dyDescent="0.2">
      <c r="A992" s="7" t="s">
        <v>1123</v>
      </c>
      <c r="B992" s="27">
        <v>43978</v>
      </c>
      <c r="C992" s="9" t="s">
        <v>36</v>
      </c>
      <c r="D992" s="9">
        <v>72</v>
      </c>
      <c r="E992" s="9" t="s">
        <v>4896</v>
      </c>
      <c r="F992" s="20" t="s">
        <v>4908</v>
      </c>
      <c r="G992" t="s">
        <v>4904</v>
      </c>
      <c r="H992" t="str">
        <f>VLOOKUP(E992,suppliers!$A$2:$B$18,2,)</f>
        <v>OTHER</v>
      </c>
      <c r="I992" t="str">
        <f>VLOOKUP(C992,Table_items[],2,FALSE)</f>
        <v>Sanmol Paracetamol</v>
      </c>
      <c r="J992" t="str">
        <f>VLOOKUP(C992,Table_items[],3,FALSE)</f>
        <v>Obat Sakit Kepala &amp; Demam</v>
      </c>
      <c r="K992" s="23">
        <f>VLOOKUP(C992,Table_items[],4,FALSE)</f>
        <v>16100</v>
      </c>
      <c r="L992" s="23">
        <f>VLOOKUP(C992,Table_items[],5,FALSE)</f>
        <v>16261</v>
      </c>
    </row>
    <row r="993" spans="1:12" x14ac:dyDescent="0.2">
      <c r="A993" s="11" t="s">
        <v>1124</v>
      </c>
      <c r="B993" s="28">
        <v>43979</v>
      </c>
      <c r="C993" s="13" t="s">
        <v>9</v>
      </c>
      <c r="D993" s="13">
        <v>48</v>
      </c>
      <c r="E993" s="9" t="s">
        <v>4896</v>
      </c>
      <c r="F993" s="20" t="s">
        <v>4908</v>
      </c>
      <c r="G993" t="s">
        <v>4904</v>
      </c>
      <c r="H993" t="str">
        <f>VLOOKUP(E993,suppliers!$A$2:$B$18,2,)</f>
        <v>OTHER</v>
      </c>
      <c r="I993" t="str">
        <f>VLOOKUP(C993,Table_items[],2,FALSE)</f>
        <v>Bedak Heroxyn 150 gr</v>
      </c>
      <c r="J993" t="str">
        <f>VLOOKUP(C993,Table_items[],3,FALSE)</f>
        <v>Obat Alergi</v>
      </c>
      <c r="K993" s="23">
        <f>VLOOKUP(C993,Table_items[],4,FALSE)</f>
        <v>16950</v>
      </c>
      <c r="L993" s="23">
        <f>VLOOKUP(C993,Table_items[],5,FALSE)</f>
        <v>17170</v>
      </c>
    </row>
    <row r="994" spans="1:12" x14ac:dyDescent="0.2">
      <c r="A994" s="7" t="s">
        <v>1125</v>
      </c>
      <c r="B994" s="27">
        <v>43979</v>
      </c>
      <c r="C994" s="9" t="s">
        <v>28</v>
      </c>
      <c r="D994" s="9">
        <v>14</v>
      </c>
      <c r="E994" s="9" t="s">
        <v>4896</v>
      </c>
      <c r="F994" s="20" t="s">
        <v>4908</v>
      </c>
      <c r="G994" t="s">
        <v>4904</v>
      </c>
      <c r="H994" t="str">
        <f>VLOOKUP(E994,suppliers!$A$2:$B$18,2,)</f>
        <v>OTHER</v>
      </c>
      <c r="I994" t="str">
        <f>VLOOKUP(C994,Table_items[],2,FALSE)</f>
        <v>Hyperchol 100 MG 12 KPS</v>
      </c>
      <c r="J994" t="str">
        <f>VLOOKUP(C994,Table_items[],3,FALSE)</f>
        <v>Obat Kolesterol</v>
      </c>
      <c r="K994" s="23">
        <f>VLOOKUP(C994,Table_items[],4,FALSE)</f>
        <v>42800</v>
      </c>
      <c r="L994" s="23">
        <f>VLOOKUP(C994,Table_items[],5,FALSE)</f>
        <v>43442</v>
      </c>
    </row>
    <row r="995" spans="1:12" x14ac:dyDescent="0.2">
      <c r="A995" s="11" t="s">
        <v>1126</v>
      </c>
      <c r="B995" s="28">
        <v>43979</v>
      </c>
      <c r="C995" s="13" t="s">
        <v>20</v>
      </c>
      <c r="D995" s="13">
        <v>1</v>
      </c>
      <c r="E995" s="9" t="s">
        <v>4896</v>
      </c>
      <c r="F995" s="20" t="s">
        <v>4908</v>
      </c>
      <c r="G995" t="s">
        <v>4904</v>
      </c>
      <c r="H995" t="str">
        <f>VLOOKUP(E995,suppliers!$A$2:$B$18,2,)</f>
        <v>OTHER</v>
      </c>
      <c r="I995" t="str">
        <f>VLOOKUP(C995,Table_items[],2,FALSE)</f>
        <v>Carditens</v>
      </c>
      <c r="J995" t="str">
        <f>VLOOKUP(C995,Table_items[],3,FALSE)</f>
        <v>Obat Hipertensi</v>
      </c>
      <c r="K995" s="23">
        <f>VLOOKUP(C995,Table_items[],4,FALSE)</f>
        <v>100000</v>
      </c>
      <c r="L995" s="23">
        <f>VLOOKUP(C995,Table_items[],5,FALSE)</f>
        <v>100900</v>
      </c>
    </row>
    <row r="996" spans="1:12" x14ac:dyDescent="0.2">
      <c r="A996" s="7" t="s">
        <v>1127</v>
      </c>
      <c r="B996" s="27">
        <v>43979</v>
      </c>
      <c r="C996" s="9" t="s">
        <v>14</v>
      </c>
      <c r="D996" s="9">
        <v>19</v>
      </c>
      <c r="E996" s="9" t="s">
        <v>4896</v>
      </c>
      <c r="F996" s="20" t="s">
        <v>4908</v>
      </c>
      <c r="G996" t="s">
        <v>4904</v>
      </c>
      <c r="H996" t="str">
        <f>VLOOKUP(E996,suppliers!$A$2:$B$18,2,)</f>
        <v>OTHER</v>
      </c>
      <c r="I996" t="str">
        <f>VLOOKUP(C996,Table_items[],2,FALSE)</f>
        <v>Lo Han Kuo Infusion 12</v>
      </c>
      <c r="J996" t="str">
        <f>VLOOKUP(C996,Table_items[],3,FALSE)</f>
        <v>Obat Batuk &amp; Pilek</v>
      </c>
      <c r="K996" s="23">
        <f>VLOOKUP(C996,Table_items[],4,FALSE)</f>
        <v>23869</v>
      </c>
      <c r="L996" s="23">
        <f>VLOOKUP(C996,Table_items[],5,FALSE)</f>
        <v>24179</v>
      </c>
    </row>
    <row r="997" spans="1:12" x14ac:dyDescent="0.2">
      <c r="A997" s="11" t="s">
        <v>1128</v>
      </c>
      <c r="B997" s="28">
        <v>43979</v>
      </c>
      <c r="C997" s="13" t="s">
        <v>35</v>
      </c>
      <c r="D997" s="13">
        <v>21</v>
      </c>
      <c r="E997" s="9" t="s">
        <v>4896</v>
      </c>
      <c r="F997" s="20" t="s">
        <v>4908</v>
      </c>
      <c r="G997" t="s">
        <v>4904</v>
      </c>
      <c r="H997" t="str">
        <f>VLOOKUP(E997,suppliers!$A$2:$B$18,2,)</f>
        <v>OTHER</v>
      </c>
      <c r="I997" t="str">
        <f>VLOOKUP(C997,Table_items[],2,FALSE)</f>
        <v>Proris Ibuprofen</v>
      </c>
      <c r="J997" t="str">
        <f>VLOOKUP(C997,Table_items[],3,FALSE)</f>
        <v>Obat Sakit Kepala &amp; Demam</v>
      </c>
      <c r="K997" s="23">
        <f>VLOOKUP(C997,Table_items[],4,FALSE)</f>
        <v>25000</v>
      </c>
      <c r="L997" s="23">
        <f>VLOOKUP(C997,Table_items[],5,FALSE)</f>
        <v>25275</v>
      </c>
    </row>
    <row r="998" spans="1:12" x14ac:dyDescent="0.2">
      <c r="A998" s="7" t="s">
        <v>1129</v>
      </c>
      <c r="B998" s="27">
        <v>43979</v>
      </c>
      <c r="C998" s="9" t="s">
        <v>25</v>
      </c>
      <c r="D998" s="9">
        <v>869</v>
      </c>
      <c r="E998" s="9" t="s">
        <v>4896</v>
      </c>
      <c r="F998" s="20" t="s">
        <v>4908</v>
      </c>
      <c r="G998" t="s">
        <v>4904</v>
      </c>
      <c r="H998" t="str">
        <f>VLOOKUP(E998,suppliers!$A$2:$B$18,2,)</f>
        <v>OTHER</v>
      </c>
      <c r="I998" t="str">
        <f>VLOOKUP(C998,Table_items[],2,FALSE)</f>
        <v>Irvell 150MG Box 20 Tablet</v>
      </c>
      <c r="J998" t="str">
        <f>VLOOKUP(C998,Table_items[],3,FALSE)</f>
        <v>Obat Hipertensi</v>
      </c>
      <c r="K998" s="23">
        <f>VLOOKUP(C998,Table_items[],4,FALSE)</f>
        <v>143991</v>
      </c>
      <c r="L998" s="23">
        <f>VLOOKUP(C998,Table_items[],5,FALSE)</f>
        <v>146871</v>
      </c>
    </row>
    <row r="999" spans="1:12" x14ac:dyDescent="0.2">
      <c r="A999" s="11" t="s">
        <v>1130</v>
      </c>
      <c r="B999" s="28">
        <v>43979</v>
      </c>
      <c r="C999" s="13" t="s">
        <v>18</v>
      </c>
      <c r="D999" s="13">
        <v>3</v>
      </c>
      <c r="E999" s="9" t="s">
        <v>4896</v>
      </c>
      <c r="F999" s="20" t="s">
        <v>4908</v>
      </c>
      <c r="G999" t="s">
        <v>4904</v>
      </c>
      <c r="H999" t="str">
        <f>VLOOKUP(E999,suppliers!$A$2:$B$18,2,)</f>
        <v>OTHER</v>
      </c>
      <c r="I999" t="str">
        <f>VLOOKUP(C999,Table_items[],2,FALSE)</f>
        <v>Konidin 4 Tablet</v>
      </c>
      <c r="J999" t="str">
        <f>VLOOKUP(C999,Table_items[],3,FALSE)</f>
        <v>Obat Batuk &amp; Pilek</v>
      </c>
      <c r="K999" s="23">
        <f>VLOOKUP(C999,Table_items[],4,FALSE)</f>
        <v>2460</v>
      </c>
      <c r="L999" s="23">
        <f>VLOOKUP(C999,Table_items[],5,FALSE)</f>
        <v>2490</v>
      </c>
    </row>
    <row r="1000" spans="1:12" x14ac:dyDescent="0.2">
      <c r="A1000" s="7" t="s">
        <v>1131</v>
      </c>
      <c r="B1000" s="27">
        <v>43980</v>
      </c>
      <c r="C1000" s="9" t="s">
        <v>12</v>
      </c>
      <c r="D1000" s="9">
        <v>59</v>
      </c>
      <c r="E1000" s="9" t="s">
        <v>4896</v>
      </c>
      <c r="F1000" s="20" t="s">
        <v>4908</v>
      </c>
      <c r="G1000" t="s">
        <v>4904</v>
      </c>
      <c r="H1000" t="str">
        <f>VLOOKUP(E1000,suppliers!$A$2:$B$18,2,)</f>
        <v>OTHER</v>
      </c>
      <c r="I1000" t="str">
        <f>VLOOKUP(C1000,Table_items[],2,FALSE)</f>
        <v>Decolsen 1 Strip 4 Tablet</v>
      </c>
      <c r="J1000" t="str">
        <f>VLOOKUP(C1000,Table_items[],3,FALSE)</f>
        <v>Obat Batuk &amp; Pilek</v>
      </c>
      <c r="K1000" s="23">
        <f>VLOOKUP(C1000,Table_items[],4,FALSE)</f>
        <v>2886</v>
      </c>
      <c r="L1000" s="23">
        <f>VLOOKUP(C1000,Table_items[],5,FALSE)</f>
        <v>2915</v>
      </c>
    </row>
    <row r="1001" spans="1:12" x14ac:dyDescent="0.2">
      <c r="A1001" s="11" t="s">
        <v>1132</v>
      </c>
      <c r="B1001" s="28">
        <v>43980</v>
      </c>
      <c r="C1001" s="13" t="s">
        <v>41</v>
      </c>
      <c r="D1001" s="13">
        <v>16</v>
      </c>
      <c r="E1001" s="9" t="s">
        <v>4896</v>
      </c>
      <c r="F1001" s="20" t="s">
        <v>4908</v>
      </c>
      <c r="G1001" t="s">
        <v>4904</v>
      </c>
      <c r="H1001" t="str">
        <f>VLOOKUP(E1001,suppliers!$A$2:$B$18,2,)</f>
        <v>OTHER</v>
      </c>
      <c r="I1001" t="str">
        <f>VLOOKUP(C1001,Table_items[],2,FALSE)</f>
        <v>Otilon Ear Drops 8 mL</v>
      </c>
      <c r="J1001" t="str">
        <f>VLOOKUP(C1001,Table_items[],3,FALSE)</f>
        <v>Obat Telinga</v>
      </c>
      <c r="K1001" s="23">
        <f>VLOOKUP(C1001,Table_items[],4,FALSE)</f>
        <v>55000</v>
      </c>
      <c r="L1001" s="23">
        <f>VLOOKUP(C1001,Table_items[],5,FALSE)</f>
        <v>55935</v>
      </c>
    </row>
    <row r="1002" spans="1:12" x14ac:dyDescent="0.2">
      <c r="A1002" s="7" t="s">
        <v>1134</v>
      </c>
      <c r="B1002" s="27">
        <v>43980</v>
      </c>
      <c r="C1002" s="9" t="s">
        <v>28</v>
      </c>
      <c r="D1002" s="9">
        <v>2</v>
      </c>
      <c r="E1002" s="9" t="s">
        <v>4896</v>
      </c>
      <c r="F1002" s="20" t="s">
        <v>4908</v>
      </c>
      <c r="G1002" t="s">
        <v>4904</v>
      </c>
      <c r="H1002" t="str">
        <f>VLOOKUP(E1002,suppliers!$A$2:$B$18,2,)</f>
        <v>OTHER</v>
      </c>
      <c r="I1002" t="str">
        <f>VLOOKUP(C1002,Table_items[],2,FALSE)</f>
        <v>Hyperchol 100 MG 12 KPS</v>
      </c>
      <c r="J1002" t="str">
        <f>VLOOKUP(C1002,Table_items[],3,FALSE)</f>
        <v>Obat Kolesterol</v>
      </c>
      <c r="K1002" s="23">
        <f>VLOOKUP(C1002,Table_items[],4,FALSE)</f>
        <v>42800</v>
      </c>
      <c r="L1002" s="23">
        <f>VLOOKUP(C1002,Table_items[],5,FALSE)</f>
        <v>43442</v>
      </c>
    </row>
    <row r="1003" spans="1:12" x14ac:dyDescent="0.2">
      <c r="A1003" s="11" t="s">
        <v>1135</v>
      </c>
      <c r="B1003" s="28">
        <v>43980</v>
      </c>
      <c r="C1003" s="13" t="s">
        <v>23</v>
      </c>
      <c r="D1003" s="13">
        <v>10</v>
      </c>
      <c r="E1003" s="9" t="s">
        <v>4896</v>
      </c>
      <c r="F1003" s="20" t="s">
        <v>4908</v>
      </c>
      <c r="G1003" t="s">
        <v>4904</v>
      </c>
      <c r="H1003" t="str">
        <f>VLOOKUP(E1003,suppliers!$A$2:$B$18,2,)</f>
        <v>OTHER</v>
      </c>
      <c r="I1003" t="str">
        <f>VLOOKUP(C1003,Table_items[],2,FALSE)</f>
        <v>Amlodipine Besilate</v>
      </c>
      <c r="J1003" t="str">
        <f>VLOOKUP(C1003,Table_items[],3,FALSE)</f>
        <v>Obat Hipertensi</v>
      </c>
      <c r="K1003" s="23">
        <f>VLOOKUP(C1003,Table_items[],4,FALSE)</f>
        <v>7467</v>
      </c>
      <c r="L1003" s="23">
        <f>VLOOKUP(C1003,Table_items[],5,FALSE)</f>
        <v>7504</v>
      </c>
    </row>
    <row r="1004" spans="1:12" x14ac:dyDescent="0.2">
      <c r="A1004" s="7" t="s">
        <v>1136</v>
      </c>
      <c r="B1004" s="27">
        <v>43981</v>
      </c>
      <c r="C1004" s="9" t="s">
        <v>12</v>
      </c>
      <c r="D1004" s="9">
        <v>21</v>
      </c>
      <c r="E1004" s="9" t="s">
        <v>4896</v>
      </c>
      <c r="F1004" s="20" t="s">
        <v>4908</v>
      </c>
      <c r="G1004" t="s">
        <v>4904</v>
      </c>
      <c r="H1004" t="str">
        <f>VLOOKUP(E1004,suppliers!$A$2:$B$18,2,)</f>
        <v>OTHER</v>
      </c>
      <c r="I1004" t="str">
        <f>VLOOKUP(C1004,Table_items[],2,FALSE)</f>
        <v>Decolsen 1 Strip 4 Tablet</v>
      </c>
      <c r="J1004" t="str">
        <f>VLOOKUP(C1004,Table_items[],3,FALSE)</f>
        <v>Obat Batuk &amp; Pilek</v>
      </c>
      <c r="K1004" s="23">
        <f>VLOOKUP(C1004,Table_items[],4,FALSE)</f>
        <v>2886</v>
      </c>
      <c r="L1004" s="23">
        <f>VLOOKUP(C1004,Table_items[],5,FALSE)</f>
        <v>2915</v>
      </c>
    </row>
    <row r="1005" spans="1:12" x14ac:dyDescent="0.2">
      <c r="A1005" s="11" t="s">
        <v>1137</v>
      </c>
      <c r="B1005" s="28">
        <v>43981</v>
      </c>
      <c r="C1005" s="13" t="s">
        <v>37</v>
      </c>
      <c r="D1005" s="13">
        <v>54</v>
      </c>
      <c r="E1005" s="9" t="s">
        <v>4896</v>
      </c>
      <c r="F1005" s="20" t="s">
        <v>4908</v>
      </c>
      <c r="G1005" t="s">
        <v>4904</v>
      </c>
      <c r="H1005" t="str">
        <f>VLOOKUP(E1005,suppliers!$A$2:$B$18,2,)</f>
        <v>OTHER</v>
      </c>
      <c r="I1005" t="str">
        <f>VLOOKUP(C1005,Table_items[],2,FALSE)</f>
        <v>Bodrex Extra</v>
      </c>
      <c r="J1005" t="str">
        <f>VLOOKUP(C1005,Table_items[],3,FALSE)</f>
        <v>Obat Sakit Kepala &amp; Demam</v>
      </c>
      <c r="K1005" s="23">
        <f>VLOOKUP(C1005,Table_items[],4,FALSE)</f>
        <v>50788</v>
      </c>
      <c r="L1005" s="23">
        <f>VLOOKUP(C1005,Table_items[],5,FALSE)</f>
        <v>51753</v>
      </c>
    </row>
    <row r="1006" spans="1:12" x14ac:dyDescent="0.2">
      <c r="A1006" s="7" t="s">
        <v>1138</v>
      </c>
      <c r="B1006" s="27">
        <v>43981</v>
      </c>
      <c r="C1006" s="9" t="s">
        <v>37</v>
      </c>
      <c r="D1006" s="9">
        <v>73</v>
      </c>
      <c r="E1006" s="9" t="s">
        <v>4896</v>
      </c>
      <c r="F1006" s="20" t="s">
        <v>4908</v>
      </c>
      <c r="G1006" t="s">
        <v>4904</v>
      </c>
      <c r="H1006" t="str">
        <f>VLOOKUP(E1006,suppliers!$A$2:$B$18,2,)</f>
        <v>OTHER</v>
      </c>
      <c r="I1006" t="str">
        <f>VLOOKUP(C1006,Table_items[],2,FALSE)</f>
        <v>Bodrex Extra</v>
      </c>
      <c r="J1006" t="str">
        <f>VLOOKUP(C1006,Table_items[],3,FALSE)</f>
        <v>Obat Sakit Kepala &amp; Demam</v>
      </c>
      <c r="K1006" s="23">
        <f>VLOOKUP(C1006,Table_items[],4,FALSE)</f>
        <v>50788</v>
      </c>
      <c r="L1006" s="23">
        <f>VLOOKUP(C1006,Table_items[],5,FALSE)</f>
        <v>51753</v>
      </c>
    </row>
    <row r="1007" spans="1:12" x14ac:dyDescent="0.2">
      <c r="A1007" s="11" t="s">
        <v>1139</v>
      </c>
      <c r="B1007" s="28">
        <v>43981</v>
      </c>
      <c r="C1007" s="13" t="s">
        <v>36</v>
      </c>
      <c r="D1007" s="13">
        <v>46</v>
      </c>
      <c r="E1007" s="9" t="s">
        <v>4896</v>
      </c>
      <c r="F1007" s="20" t="s">
        <v>4908</v>
      </c>
      <c r="G1007" t="s">
        <v>4904</v>
      </c>
      <c r="H1007" t="str">
        <f>VLOOKUP(E1007,suppliers!$A$2:$B$18,2,)</f>
        <v>OTHER</v>
      </c>
      <c r="I1007" t="str">
        <f>VLOOKUP(C1007,Table_items[],2,FALSE)</f>
        <v>Sanmol Paracetamol</v>
      </c>
      <c r="J1007" t="str">
        <f>VLOOKUP(C1007,Table_items[],3,FALSE)</f>
        <v>Obat Sakit Kepala &amp; Demam</v>
      </c>
      <c r="K1007" s="23">
        <f>VLOOKUP(C1007,Table_items[],4,FALSE)</f>
        <v>16100</v>
      </c>
      <c r="L1007" s="23">
        <f>VLOOKUP(C1007,Table_items[],5,FALSE)</f>
        <v>16261</v>
      </c>
    </row>
    <row r="1008" spans="1:12" x14ac:dyDescent="0.2">
      <c r="A1008" s="7" t="s">
        <v>1140</v>
      </c>
      <c r="B1008" s="27">
        <v>43981</v>
      </c>
      <c r="C1008" s="9" t="s">
        <v>36</v>
      </c>
      <c r="D1008" s="9">
        <v>2</v>
      </c>
      <c r="E1008" s="9" t="s">
        <v>4896</v>
      </c>
      <c r="F1008" s="20" t="s">
        <v>4908</v>
      </c>
      <c r="G1008" t="s">
        <v>4904</v>
      </c>
      <c r="H1008" t="str">
        <f>VLOOKUP(E1008,suppliers!$A$2:$B$18,2,)</f>
        <v>OTHER</v>
      </c>
      <c r="I1008" t="str">
        <f>VLOOKUP(C1008,Table_items[],2,FALSE)</f>
        <v>Sanmol Paracetamol</v>
      </c>
      <c r="J1008" t="str">
        <f>VLOOKUP(C1008,Table_items[],3,FALSE)</f>
        <v>Obat Sakit Kepala &amp; Demam</v>
      </c>
      <c r="K1008" s="23">
        <f>VLOOKUP(C1008,Table_items[],4,FALSE)</f>
        <v>16100</v>
      </c>
      <c r="L1008" s="23">
        <f>VLOOKUP(C1008,Table_items[],5,FALSE)</f>
        <v>16261</v>
      </c>
    </row>
    <row r="1009" spans="1:12" x14ac:dyDescent="0.2">
      <c r="A1009" s="11" t="s">
        <v>1141</v>
      </c>
      <c r="B1009" s="28">
        <v>43981</v>
      </c>
      <c r="C1009" s="13" t="s">
        <v>28</v>
      </c>
      <c r="D1009" s="13">
        <v>32</v>
      </c>
      <c r="E1009" s="9" t="s">
        <v>4896</v>
      </c>
      <c r="F1009" s="20" t="s">
        <v>4908</v>
      </c>
      <c r="G1009" t="s">
        <v>4904</v>
      </c>
      <c r="H1009" t="str">
        <f>VLOOKUP(E1009,suppliers!$A$2:$B$18,2,)</f>
        <v>OTHER</v>
      </c>
      <c r="I1009" t="str">
        <f>VLOOKUP(C1009,Table_items[],2,FALSE)</f>
        <v>Hyperchol 100 MG 12 KPS</v>
      </c>
      <c r="J1009" t="str">
        <f>VLOOKUP(C1009,Table_items[],3,FALSE)</f>
        <v>Obat Kolesterol</v>
      </c>
      <c r="K1009" s="23">
        <f>VLOOKUP(C1009,Table_items[],4,FALSE)</f>
        <v>42800</v>
      </c>
      <c r="L1009" s="23">
        <f>VLOOKUP(C1009,Table_items[],5,FALSE)</f>
        <v>43442</v>
      </c>
    </row>
    <row r="1010" spans="1:12" x14ac:dyDescent="0.2">
      <c r="A1010" s="7" t="s">
        <v>1142</v>
      </c>
      <c r="B1010" s="27">
        <v>43981</v>
      </c>
      <c r="C1010" s="9" t="s">
        <v>25</v>
      </c>
      <c r="D1010" s="9">
        <v>5</v>
      </c>
      <c r="E1010" s="9" t="s">
        <v>4896</v>
      </c>
      <c r="F1010" s="20" t="s">
        <v>4908</v>
      </c>
      <c r="G1010" t="s">
        <v>4904</v>
      </c>
      <c r="H1010" t="str">
        <f>VLOOKUP(E1010,suppliers!$A$2:$B$18,2,)</f>
        <v>OTHER</v>
      </c>
      <c r="I1010" t="str">
        <f>VLOOKUP(C1010,Table_items[],2,FALSE)</f>
        <v>Irvell 150MG Box 20 Tablet</v>
      </c>
      <c r="J1010" t="str">
        <f>VLOOKUP(C1010,Table_items[],3,FALSE)</f>
        <v>Obat Hipertensi</v>
      </c>
      <c r="K1010" s="23">
        <f>VLOOKUP(C1010,Table_items[],4,FALSE)</f>
        <v>143991</v>
      </c>
      <c r="L1010" s="23">
        <f>VLOOKUP(C1010,Table_items[],5,FALSE)</f>
        <v>146871</v>
      </c>
    </row>
    <row r="1011" spans="1:12" x14ac:dyDescent="0.2">
      <c r="A1011" s="11" t="s">
        <v>1143</v>
      </c>
      <c r="B1011" s="28">
        <v>43982</v>
      </c>
      <c r="C1011" s="13" t="s">
        <v>12</v>
      </c>
      <c r="D1011" s="13">
        <v>87</v>
      </c>
      <c r="E1011" s="9" t="s">
        <v>4896</v>
      </c>
      <c r="F1011" s="20" t="s">
        <v>4908</v>
      </c>
      <c r="G1011" t="s">
        <v>4904</v>
      </c>
      <c r="H1011" t="str">
        <f>VLOOKUP(E1011,suppliers!$A$2:$B$18,2,)</f>
        <v>OTHER</v>
      </c>
      <c r="I1011" t="str">
        <f>VLOOKUP(C1011,Table_items[],2,FALSE)</f>
        <v>Decolsen 1 Strip 4 Tablet</v>
      </c>
      <c r="J1011" t="str">
        <f>VLOOKUP(C1011,Table_items[],3,FALSE)</f>
        <v>Obat Batuk &amp; Pilek</v>
      </c>
      <c r="K1011" s="23">
        <f>VLOOKUP(C1011,Table_items[],4,FALSE)</f>
        <v>2886</v>
      </c>
      <c r="L1011" s="23">
        <f>VLOOKUP(C1011,Table_items[],5,FALSE)</f>
        <v>2915</v>
      </c>
    </row>
    <row r="1012" spans="1:12" x14ac:dyDescent="0.2">
      <c r="A1012" s="7" t="s">
        <v>1144</v>
      </c>
      <c r="B1012" s="27">
        <v>43982</v>
      </c>
      <c r="C1012" s="9" t="s">
        <v>37</v>
      </c>
      <c r="D1012" s="9">
        <v>39</v>
      </c>
      <c r="E1012" s="9" t="s">
        <v>4896</v>
      </c>
      <c r="F1012" s="20" t="s">
        <v>4908</v>
      </c>
      <c r="G1012" t="s">
        <v>4904</v>
      </c>
      <c r="H1012" t="str">
        <f>VLOOKUP(E1012,suppliers!$A$2:$B$18,2,)</f>
        <v>OTHER</v>
      </c>
      <c r="I1012" t="str">
        <f>VLOOKUP(C1012,Table_items[],2,FALSE)</f>
        <v>Bodrex Extra</v>
      </c>
      <c r="J1012" t="str">
        <f>VLOOKUP(C1012,Table_items[],3,FALSE)</f>
        <v>Obat Sakit Kepala &amp; Demam</v>
      </c>
      <c r="K1012" s="23">
        <f>VLOOKUP(C1012,Table_items[],4,FALSE)</f>
        <v>50788</v>
      </c>
      <c r="L1012" s="23">
        <f>VLOOKUP(C1012,Table_items[],5,FALSE)</f>
        <v>51753</v>
      </c>
    </row>
    <row r="1013" spans="1:12" x14ac:dyDescent="0.2">
      <c r="A1013" s="11" t="s">
        <v>1145</v>
      </c>
      <c r="B1013" s="28">
        <v>43982</v>
      </c>
      <c r="C1013" s="13" t="s">
        <v>37</v>
      </c>
      <c r="D1013" s="13">
        <v>58</v>
      </c>
      <c r="E1013" s="9" t="s">
        <v>4896</v>
      </c>
      <c r="F1013" s="20" t="s">
        <v>4908</v>
      </c>
      <c r="G1013" t="s">
        <v>4904</v>
      </c>
      <c r="H1013" t="str">
        <f>VLOOKUP(E1013,suppliers!$A$2:$B$18,2,)</f>
        <v>OTHER</v>
      </c>
      <c r="I1013" t="str">
        <f>VLOOKUP(C1013,Table_items[],2,FALSE)</f>
        <v>Bodrex Extra</v>
      </c>
      <c r="J1013" t="str">
        <f>VLOOKUP(C1013,Table_items[],3,FALSE)</f>
        <v>Obat Sakit Kepala &amp; Demam</v>
      </c>
      <c r="K1013" s="23">
        <f>VLOOKUP(C1013,Table_items[],4,FALSE)</f>
        <v>50788</v>
      </c>
      <c r="L1013" s="23">
        <f>VLOOKUP(C1013,Table_items[],5,FALSE)</f>
        <v>51753</v>
      </c>
    </row>
    <row r="1014" spans="1:12" x14ac:dyDescent="0.2">
      <c r="A1014" s="7" t="s">
        <v>1146</v>
      </c>
      <c r="B1014" s="27">
        <v>43982</v>
      </c>
      <c r="C1014" s="9" t="s">
        <v>10</v>
      </c>
      <c r="D1014" s="9">
        <v>55</v>
      </c>
      <c r="E1014" s="9" t="s">
        <v>4896</v>
      </c>
      <c r="F1014" s="20" t="s">
        <v>4908</v>
      </c>
      <c r="G1014" t="s">
        <v>4904</v>
      </c>
      <c r="H1014" t="str">
        <f>VLOOKUP(E1014,suppliers!$A$2:$B$18,2,)</f>
        <v>OTHER</v>
      </c>
      <c r="I1014" t="str">
        <f>VLOOKUP(C1014,Table_items[],2,FALSE)</f>
        <v>Dexteem Box Plus 100 Tablet</v>
      </c>
      <c r="J1014" t="str">
        <f>VLOOKUP(C1014,Table_items[],3,FALSE)</f>
        <v>Obat Alergi</v>
      </c>
      <c r="K1014" s="23">
        <f>VLOOKUP(C1014,Table_items[],4,FALSE)</f>
        <v>25322</v>
      </c>
      <c r="L1014" s="23">
        <f>VLOOKUP(C1014,Table_items[],5,FALSE)</f>
        <v>25449</v>
      </c>
    </row>
    <row r="1015" spans="1:12" x14ac:dyDescent="0.2">
      <c r="A1015" s="11" t="s">
        <v>1147</v>
      </c>
      <c r="B1015" s="28">
        <v>43982</v>
      </c>
      <c r="C1015" s="13" t="s">
        <v>16</v>
      </c>
      <c r="D1015" s="13">
        <v>3</v>
      </c>
      <c r="E1015" s="9" t="s">
        <v>4896</v>
      </c>
      <c r="F1015" s="20" t="s">
        <v>4908</v>
      </c>
      <c r="G1015" t="s">
        <v>4904</v>
      </c>
      <c r="H1015" t="str">
        <f>VLOOKUP(E1015,suppliers!$A$2:$B$18,2,)</f>
        <v>OTHER</v>
      </c>
      <c r="I1015" t="str">
        <f>VLOOKUP(C1015,Table_items[],2,FALSE)</f>
        <v>Ultraflu Box Isi 25 Strip</v>
      </c>
      <c r="J1015" t="str">
        <f>VLOOKUP(C1015,Table_items[],3,FALSE)</f>
        <v>Obat Batuk &amp; Pilek</v>
      </c>
      <c r="K1015" s="23">
        <f>VLOOKUP(C1015,Table_items[],4,FALSE)</f>
        <v>72500</v>
      </c>
      <c r="L1015" s="23">
        <f>VLOOKUP(C1015,Table_items[],5,FALSE)</f>
        <v>73805</v>
      </c>
    </row>
    <row r="1016" spans="1:12" x14ac:dyDescent="0.2">
      <c r="A1016" s="7" t="s">
        <v>1148</v>
      </c>
      <c r="B1016" s="27">
        <v>43982</v>
      </c>
      <c r="C1016" s="9" t="s">
        <v>40</v>
      </c>
      <c r="D1016" s="9">
        <v>162</v>
      </c>
      <c r="E1016" s="9" t="s">
        <v>4896</v>
      </c>
      <c r="F1016" s="20" t="s">
        <v>4908</v>
      </c>
      <c r="G1016" t="s">
        <v>4904</v>
      </c>
      <c r="H1016" t="str">
        <f>VLOOKUP(E1016,suppliers!$A$2:$B$18,2,)</f>
        <v>OTHER</v>
      </c>
      <c r="I1016" t="str">
        <f>VLOOKUP(C1016,Table_items[],2,FALSE)</f>
        <v>Paramex Tablet / Obat</v>
      </c>
      <c r="J1016" t="str">
        <f>VLOOKUP(C1016,Table_items[],3,FALSE)</f>
        <v>Obat Sakit Kepala &amp; Demam</v>
      </c>
      <c r="K1016" s="23">
        <f>VLOOKUP(C1016,Table_items[],4,FALSE)</f>
        <v>2560</v>
      </c>
      <c r="L1016" s="23">
        <f>VLOOKUP(C1016,Table_items[],5,FALSE)</f>
        <v>2586</v>
      </c>
    </row>
    <row r="1017" spans="1:12" x14ac:dyDescent="0.2">
      <c r="A1017" s="11" t="s">
        <v>1149</v>
      </c>
      <c r="B1017" s="28">
        <v>43982</v>
      </c>
      <c r="C1017" s="13" t="s">
        <v>40</v>
      </c>
      <c r="D1017" s="13">
        <v>41</v>
      </c>
      <c r="E1017" s="9" t="s">
        <v>4896</v>
      </c>
      <c r="F1017" s="20" t="s">
        <v>4908</v>
      </c>
      <c r="G1017" t="s">
        <v>4904</v>
      </c>
      <c r="H1017" t="str">
        <f>VLOOKUP(E1017,suppliers!$A$2:$B$18,2,)</f>
        <v>OTHER</v>
      </c>
      <c r="I1017" t="str">
        <f>VLOOKUP(C1017,Table_items[],2,FALSE)</f>
        <v>Paramex Tablet / Obat</v>
      </c>
      <c r="J1017" t="str">
        <f>VLOOKUP(C1017,Table_items[],3,FALSE)</f>
        <v>Obat Sakit Kepala &amp; Demam</v>
      </c>
      <c r="K1017" s="23">
        <f>VLOOKUP(C1017,Table_items[],4,FALSE)</f>
        <v>2560</v>
      </c>
      <c r="L1017" s="23">
        <f>VLOOKUP(C1017,Table_items[],5,FALSE)</f>
        <v>2586</v>
      </c>
    </row>
    <row r="1018" spans="1:12" x14ac:dyDescent="0.2">
      <c r="A1018" s="7" t="s">
        <v>1150</v>
      </c>
      <c r="B1018" s="27">
        <v>43982</v>
      </c>
      <c r="C1018" s="9" t="s">
        <v>17</v>
      </c>
      <c r="D1018" s="9">
        <v>113</v>
      </c>
      <c r="E1018" s="9" t="s">
        <v>4896</v>
      </c>
      <c r="F1018" s="20" t="s">
        <v>4908</v>
      </c>
      <c r="G1018" t="s">
        <v>4904</v>
      </c>
      <c r="H1018" t="str">
        <f>VLOOKUP(E1018,suppliers!$A$2:$B$18,2,)</f>
        <v>OTHER</v>
      </c>
      <c r="I1018" t="str">
        <f>VLOOKUP(C1018,Table_items[],2,FALSE)</f>
        <v>Vicks Inhaler 0.5 mL</v>
      </c>
      <c r="J1018" t="str">
        <f>VLOOKUP(C1018,Table_items[],3,FALSE)</f>
        <v>Obat Batuk &amp; Pilek</v>
      </c>
      <c r="K1018" s="23">
        <f>VLOOKUP(C1018,Table_items[],4,FALSE)</f>
        <v>16155</v>
      </c>
      <c r="L1018" s="23">
        <f>VLOOKUP(C1018,Table_items[],5,FALSE)</f>
        <v>16430</v>
      </c>
    </row>
    <row r="1019" spans="1:12" x14ac:dyDescent="0.2">
      <c r="A1019" s="11" t="s">
        <v>1151</v>
      </c>
      <c r="B1019" s="28">
        <v>43982</v>
      </c>
      <c r="C1019" s="13" t="s">
        <v>5</v>
      </c>
      <c r="D1019" s="13">
        <v>35</v>
      </c>
      <c r="E1019" s="9" t="s">
        <v>4896</v>
      </c>
      <c r="F1019" s="20" t="s">
        <v>4908</v>
      </c>
      <c r="G1019" t="s">
        <v>4904</v>
      </c>
      <c r="H1019" t="str">
        <f>VLOOKUP(E1019,suppliers!$A$2:$B$18,2,)</f>
        <v>OTHER</v>
      </c>
      <c r="I1019" t="str">
        <f>VLOOKUP(C1019,Table_items[],2,FALSE)</f>
        <v>Ozen 10 MG Blister</v>
      </c>
      <c r="J1019" t="str">
        <f>VLOOKUP(C1019,Table_items[],3,FALSE)</f>
        <v>Obat Alergi</v>
      </c>
      <c r="K1019" s="23">
        <f>VLOOKUP(C1019,Table_items[],4,FALSE)</f>
        <v>18611</v>
      </c>
      <c r="L1019" s="23">
        <f>VLOOKUP(C1019,Table_items[],5,FALSE)</f>
        <v>18816</v>
      </c>
    </row>
    <row r="1020" spans="1:12" x14ac:dyDescent="0.2">
      <c r="A1020" s="7" t="s">
        <v>1152</v>
      </c>
      <c r="B1020" s="27">
        <v>43982</v>
      </c>
      <c r="C1020" s="9" t="s">
        <v>18</v>
      </c>
      <c r="D1020" s="9">
        <v>12</v>
      </c>
      <c r="E1020" s="9" t="s">
        <v>4896</v>
      </c>
      <c r="F1020" s="20" t="s">
        <v>4908</v>
      </c>
      <c r="G1020" t="s">
        <v>4904</v>
      </c>
      <c r="H1020" t="str">
        <f>VLOOKUP(E1020,suppliers!$A$2:$B$18,2,)</f>
        <v>OTHER</v>
      </c>
      <c r="I1020" t="str">
        <f>VLOOKUP(C1020,Table_items[],2,FALSE)</f>
        <v>Konidin 4 Tablet</v>
      </c>
      <c r="J1020" t="str">
        <f>VLOOKUP(C1020,Table_items[],3,FALSE)</f>
        <v>Obat Batuk &amp; Pilek</v>
      </c>
      <c r="K1020" s="23">
        <f>VLOOKUP(C1020,Table_items[],4,FALSE)</f>
        <v>2460</v>
      </c>
      <c r="L1020" s="23">
        <f>VLOOKUP(C1020,Table_items[],5,FALSE)</f>
        <v>2490</v>
      </c>
    </row>
    <row r="1021" spans="1:12" x14ac:dyDescent="0.2">
      <c r="A1021" s="11" t="s">
        <v>1153</v>
      </c>
      <c r="B1021" s="28">
        <v>43982</v>
      </c>
      <c r="C1021" s="13" t="s">
        <v>18</v>
      </c>
      <c r="D1021" s="13">
        <v>97</v>
      </c>
      <c r="E1021" s="9" t="s">
        <v>4896</v>
      </c>
      <c r="F1021" s="20" t="s">
        <v>4908</v>
      </c>
      <c r="G1021" t="s">
        <v>4904</v>
      </c>
      <c r="H1021" t="str">
        <f>VLOOKUP(E1021,suppliers!$A$2:$B$18,2,)</f>
        <v>OTHER</v>
      </c>
      <c r="I1021" t="str">
        <f>VLOOKUP(C1021,Table_items[],2,FALSE)</f>
        <v>Konidin 4 Tablet</v>
      </c>
      <c r="J1021" t="str">
        <f>VLOOKUP(C1021,Table_items[],3,FALSE)</f>
        <v>Obat Batuk &amp; Pilek</v>
      </c>
      <c r="K1021" s="23">
        <f>VLOOKUP(C1021,Table_items[],4,FALSE)</f>
        <v>2460</v>
      </c>
      <c r="L1021" s="23">
        <f>VLOOKUP(C1021,Table_items[],5,FALSE)</f>
        <v>2490</v>
      </c>
    </row>
    <row r="1022" spans="1:12" x14ac:dyDescent="0.2">
      <c r="A1022" s="7" t="s">
        <v>1154</v>
      </c>
      <c r="B1022" s="27">
        <v>43983</v>
      </c>
      <c r="C1022" s="9" t="s">
        <v>9</v>
      </c>
      <c r="D1022" s="9">
        <v>22</v>
      </c>
      <c r="E1022" s="9" t="s">
        <v>4896</v>
      </c>
      <c r="F1022" s="20" t="s">
        <v>4908</v>
      </c>
      <c r="G1022" t="s">
        <v>4904</v>
      </c>
      <c r="H1022" t="str">
        <f>VLOOKUP(E1022,suppliers!$A$2:$B$18,2,)</f>
        <v>OTHER</v>
      </c>
      <c r="I1022" t="str">
        <f>VLOOKUP(C1022,Table_items[],2,FALSE)</f>
        <v>Bedak Heroxyn 150 gr</v>
      </c>
      <c r="J1022" t="str">
        <f>VLOOKUP(C1022,Table_items[],3,FALSE)</f>
        <v>Obat Alergi</v>
      </c>
      <c r="K1022" s="23">
        <f>VLOOKUP(C1022,Table_items[],4,FALSE)</f>
        <v>16950</v>
      </c>
      <c r="L1022" s="23">
        <f>VLOOKUP(C1022,Table_items[],5,FALSE)</f>
        <v>17170</v>
      </c>
    </row>
    <row r="1023" spans="1:12" x14ac:dyDescent="0.2">
      <c r="A1023" s="11" t="s">
        <v>1155</v>
      </c>
      <c r="B1023" s="28">
        <v>43983</v>
      </c>
      <c r="C1023" s="13" t="s">
        <v>41</v>
      </c>
      <c r="D1023" s="13">
        <v>9</v>
      </c>
      <c r="E1023" s="9" t="s">
        <v>4896</v>
      </c>
      <c r="F1023" s="20" t="s">
        <v>4908</v>
      </c>
      <c r="G1023" t="s">
        <v>4904</v>
      </c>
      <c r="H1023" t="str">
        <f>VLOOKUP(E1023,suppliers!$A$2:$B$18,2,)</f>
        <v>OTHER</v>
      </c>
      <c r="I1023" t="str">
        <f>VLOOKUP(C1023,Table_items[],2,FALSE)</f>
        <v>Otilon Ear Drops 8 mL</v>
      </c>
      <c r="J1023" t="str">
        <f>VLOOKUP(C1023,Table_items[],3,FALSE)</f>
        <v>Obat Telinga</v>
      </c>
      <c r="K1023" s="23">
        <f>VLOOKUP(C1023,Table_items[],4,FALSE)</f>
        <v>55000</v>
      </c>
      <c r="L1023" s="23">
        <f>VLOOKUP(C1023,Table_items[],5,FALSE)</f>
        <v>55935</v>
      </c>
    </row>
    <row r="1024" spans="1:12" x14ac:dyDescent="0.2">
      <c r="A1024" s="7" t="s">
        <v>1156</v>
      </c>
      <c r="B1024" s="27">
        <v>43983</v>
      </c>
      <c r="C1024" s="9" t="s">
        <v>10</v>
      </c>
      <c r="D1024" s="9">
        <v>208</v>
      </c>
      <c r="E1024" s="9" t="s">
        <v>4896</v>
      </c>
      <c r="F1024" s="20" t="s">
        <v>4908</v>
      </c>
      <c r="G1024" t="s">
        <v>4904</v>
      </c>
      <c r="H1024" t="str">
        <f>VLOOKUP(E1024,suppliers!$A$2:$B$18,2,)</f>
        <v>OTHER</v>
      </c>
      <c r="I1024" t="str">
        <f>VLOOKUP(C1024,Table_items[],2,FALSE)</f>
        <v>Dexteem Box Plus 100 Tablet</v>
      </c>
      <c r="J1024" t="str">
        <f>VLOOKUP(C1024,Table_items[],3,FALSE)</f>
        <v>Obat Alergi</v>
      </c>
      <c r="K1024" s="23">
        <f>VLOOKUP(C1024,Table_items[],4,FALSE)</f>
        <v>25322</v>
      </c>
      <c r="L1024" s="23">
        <f>VLOOKUP(C1024,Table_items[],5,FALSE)</f>
        <v>25449</v>
      </c>
    </row>
    <row r="1025" spans="1:14" x14ac:dyDescent="0.2">
      <c r="A1025" s="11" t="s">
        <v>1157</v>
      </c>
      <c r="B1025" s="28">
        <v>43983</v>
      </c>
      <c r="C1025" s="13" t="s">
        <v>17</v>
      </c>
      <c r="D1025" s="13">
        <v>199</v>
      </c>
      <c r="E1025" s="9" t="s">
        <v>4896</v>
      </c>
      <c r="F1025" s="20" t="s">
        <v>4908</v>
      </c>
      <c r="G1025" t="s">
        <v>4904</v>
      </c>
      <c r="H1025" t="str">
        <f>VLOOKUP(E1025,suppliers!$A$2:$B$18,2,)</f>
        <v>OTHER</v>
      </c>
      <c r="I1025" t="str">
        <f>VLOOKUP(C1025,Table_items[],2,FALSE)</f>
        <v>Vicks Inhaler 0.5 mL</v>
      </c>
      <c r="J1025" t="str">
        <f>VLOOKUP(C1025,Table_items[],3,FALSE)</f>
        <v>Obat Batuk &amp; Pilek</v>
      </c>
      <c r="K1025" s="23">
        <f>VLOOKUP(C1025,Table_items[],4,FALSE)</f>
        <v>16155</v>
      </c>
      <c r="L1025" s="23">
        <f>VLOOKUP(C1025,Table_items[],5,FALSE)</f>
        <v>16430</v>
      </c>
    </row>
    <row r="1026" spans="1:14" x14ac:dyDescent="0.2">
      <c r="A1026" s="7" t="s">
        <v>1158</v>
      </c>
      <c r="B1026" s="27">
        <v>43983</v>
      </c>
      <c r="C1026" s="9" t="s">
        <v>6</v>
      </c>
      <c r="D1026" s="9">
        <v>200</v>
      </c>
      <c r="E1026" s="9" t="s">
        <v>4895</v>
      </c>
      <c r="F1026" s="20" t="s">
        <v>4896</v>
      </c>
      <c r="G1026" t="s">
        <v>4903</v>
      </c>
      <c r="H1026" t="str">
        <f>VLOOKUP(E1026,suppliers!$A$2:$B$18,2,)</f>
        <v>DQLab Pharmacy Pulogadung</v>
      </c>
      <c r="I1026" t="str">
        <f>VLOOKUP(C1026,Table_items[],2,FALSE)</f>
        <v>Ketoconazole Ogb Dexa</v>
      </c>
      <c r="J1026" t="str">
        <f>VLOOKUP(C1026,Table_items[],3,FALSE)</f>
        <v>Obat Alergi</v>
      </c>
      <c r="M1026" s="23">
        <f>VLOOKUP(C1026,item_suppliers!$A$2:$F$112,5,)</f>
        <v>4346</v>
      </c>
      <c r="N1026" s="23">
        <f>VLOOKUP(C1026,item_suppliers!$A$2:$F$112,6,)</f>
        <v>4472</v>
      </c>
    </row>
    <row r="1027" spans="1:14" x14ac:dyDescent="0.2">
      <c r="A1027" s="11" t="s">
        <v>1160</v>
      </c>
      <c r="B1027" s="28">
        <v>43983</v>
      </c>
      <c r="C1027" s="13" t="s">
        <v>16</v>
      </c>
      <c r="D1027" s="13">
        <v>2000</v>
      </c>
      <c r="E1027" s="9" t="s">
        <v>4892</v>
      </c>
      <c r="F1027" s="20" t="s">
        <v>4896</v>
      </c>
      <c r="G1027" t="s">
        <v>4903</v>
      </c>
      <c r="H1027" t="str">
        <f>VLOOKUP(E1027,suppliers!$A$2:$B$18,2,)</f>
        <v>DQLab Pharmacy Jagakarsa</v>
      </c>
      <c r="I1027" t="str">
        <f>VLOOKUP(C1027,Table_items[],2,FALSE)</f>
        <v>Ultraflu Box Isi 25 Strip</v>
      </c>
      <c r="J1027" t="str">
        <f>VLOOKUP(C1027,Table_items[],3,FALSE)</f>
        <v>Obat Batuk &amp; Pilek</v>
      </c>
      <c r="M1027" s="23">
        <f>VLOOKUP(C1027,item_suppliers!$A$2:$F$112,5,)</f>
        <v>71775</v>
      </c>
      <c r="N1027" s="23">
        <f>VLOOKUP(C1027,item_suppliers!$A$2:$F$112,6,)</f>
        <v>73713</v>
      </c>
    </row>
    <row r="1028" spans="1:14" x14ac:dyDescent="0.2">
      <c r="A1028" s="7" t="s">
        <v>1161</v>
      </c>
      <c r="B1028" s="27">
        <v>43983</v>
      </c>
      <c r="C1028" s="9" t="s">
        <v>30</v>
      </c>
      <c r="D1028" s="9">
        <v>2000</v>
      </c>
      <c r="E1028" s="9" t="s">
        <v>4898</v>
      </c>
      <c r="F1028" s="20" t="s">
        <v>4896</v>
      </c>
      <c r="G1028" t="s">
        <v>4903</v>
      </c>
      <c r="H1028" t="str">
        <f>VLOOKUP(E1028,suppliers!$A$2:$B$18,2,)</f>
        <v>DQLab Pharmacy Cipayung</v>
      </c>
      <c r="I1028" t="str">
        <f>VLOOKUP(C1028,Table_items[],2,FALSE)</f>
        <v>Koolfever</v>
      </c>
      <c r="J1028" t="str">
        <f>VLOOKUP(C1028,Table_items[],3,FALSE)</f>
        <v>Obat Sakit Kepala &amp; Demam</v>
      </c>
      <c r="M1028" s="23">
        <f>VLOOKUP(C1028,item_suppliers!$A$2:$F$112,5,)</f>
        <v>7650</v>
      </c>
      <c r="N1028" s="23">
        <f>VLOOKUP(C1028,item_suppliers!$A$2:$F$112,6,)</f>
        <v>7765</v>
      </c>
    </row>
    <row r="1029" spans="1:14" x14ac:dyDescent="0.2">
      <c r="A1029" s="11" t="s">
        <v>1162</v>
      </c>
      <c r="B1029" s="28">
        <v>43983</v>
      </c>
      <c r="C1029" s="13" t="s">
        <v>22</v>
      </c>
      <c r="D1029" s="13">
        <v>1000</v>
      </c>
      <c r="E1029" s="9" t="s">
        <v>4895</v>
      </c>
      <c r="F1029" s="20" t="s">
        <v>4896</v>
      </c>
      <c r="G1029" t="s">
        <v>4903</v>
      </c>
      <c r="H1029" t="str">
        <f>VLOOKUP(E1029,suppliers!$A$2:$B$18,2,)</f>
        <v>DQLab Pharmacy Pulogadung</v>
      </c>
      <c r="I1029" t="str">
        <f>VLOOKUP(C1029,Table_items[],2,FALSE)</f>
        <v>Candesartan Ogb Dexa</v>
      </c>
      <c r="J1029" t="str">
        <f>VLOOKUP(C1029,Table_items[],3,FALSE)</f>
        <v>Obat Hipertensi</v>
      </c>
      <c r="M1029" s="23">
        <f>VLOOKUP(C1029,item_suppliers!$A$2:$F$112,5,)</f>
        <v>4700</v>
      </c>
      <c r="N1029" s="23">
        <f>VLOOKUP(C1029,item_suppliers!$A$2:$F$112,6,)</f>
        <v>4691</v>
      </c>
    </row>
    <row r="1030" spans="1:14" x14ac:dyDescent="0.2">
      <c r="A1030" s="7" t="s">
        <v>1163</v>
      </c>
      <c r="B1030" s="27">
        <v>43983</v>
      </c>
      <c r="C1030" s="9" t="s">
        <v>41</v>
      </c>
      <c r="D1030" s="9">
        <v>1000</v>
      </c>
      <c r="E1030" s="9" t="s">
        <v>4896</v>
      </c>
      <c r="F1030" s="20" t="s">
        <v>4896</v>
      </c>
      <c r="G1030" t="s">
        <v>4903</v>
      </c>
      <c r="H1030" t="str">
        <f>VLOOKUP(E1030,suppliers!$A$2:$B$18,2,)</f>
        <v>OTHER</v>
      </c>
      <c r="I1030" t="str">
        <f>VLOOKUP(C1030,Table_items[],2,FALSE)</f>
        <v>Otilon Ear Drops 8 mL</v>
      </c>
      <c r="J1030" t="str">
        <f>VLOOKUP(C1030,Table_items[],3,FALSE)</f>
        <v>Obat Telinga</v>
      </c>
      <c r="M1030" s="23">
        <f>VLOOKUP(C1030,item_suppliers!$A$2:$F$112,5,)</f>
        <v>52800</v>
      </c>
      <c r="N1030" s="23">
        <f>VLOOKUP(C1030,item_suppliers!$A$2:$F$112,6,)</f>
        <v>54278</v>
      </c>
    </row>
    <row r="1031" spans="1:14" x14ac:dyDescent="0.2">
      <c r="A1031" s="11" t="s">
        <v>1164</v>
      </c>
      <c r="B1031" s="28">
        <v>43984</v>
      </c>
      <c r="C1031" s="13" t="s">
        <v>12</v>
      </c>
      <c r="D1031" s="13">
        <v>86</v>
      </c>
      <c r="E1031" s="9" t="s">
        <v>4896</v>
      </c>
      <c r="F1031" s="20" t="s">
        <v>4908</v>
      </c>
      <c r="G1031" t="s">
        <v>4904</v>
      </c>
      <c r="H1031" t="str">
        <f>VLOOKUP(E1031,suppliers!$A$2:$B$18,2,)</f>
        <v>OTHER</v>
      </c>
      <c r="I1031" t="str">
        <f>VLOOKUP(C1031,Table_items[],2,FALSE)</f>
        <v>Decolsen 1 Strip 4 Tablet</v>
      </c>
      <c r="J1031" t="str">
        <f>VLOOKUP(C1031,Table_items[],3,FALSE)</f>
        <v>Obat Batuk &amp; Pilek</v>
      </c>
      <c r="K1031" s="23">
        <f>VLOOKUP(C1031,Table_items[],4,FALSE)</f>
        <v>2886</v>
      </c>
      <c r="L1031" s="23">
        <f>VLOOKUP(C1031,Table_items[],5,FALSE)</f>
        <v>2915</v>
      </c>
    </row>
    <row r="1032" spans="1:14" x14ac:dyDescent="0.2">
      <c r="A1032" s="7" t="s">
        <v>1165</v>
      </c>
      <c r="B1032" s="27">
        <v>43984</v>
      </c>
      <c r="C1032" s="9" t="s">
        <v>37</v>
      </c>
      <c r="D1032" s="9">
        <v>19</v>
      </c>
      <c r="E1032" s="9" t="s">
        <v>4896</v>
      </c>
      <c r="F1032" s="20" t="s">
        <v>4908</v>
      </c>
      <c r="G1032" t="s">
        <v>4904</v>
      </c>
      <c r="H1032" t="str">
        <f>VLOOKUP(E1032,suppliers!$A$2:$B$18,2,)</f>
        <v>OTHER</v>
      </c>
      <c r="I1032" t="str">
        <f>VLOOKUP(C1032,Table_items[],2,FALSE)</f>
        <v>Bodrex Extra</v>
      </c>
      <c r="J1032" t="str">
        <f>VLOOKUP(C1032,Table_items[],3,FALSE)</f>
        <v>Obat Sakit Kepala &amp; Demam</v>
      </c>
      <c r="K1032" s="23">
        <f>VLOOKUP(C1032,Table_items[],4,FALSE)</f>
        <v>50788</v>
      </c>
      <c r="L1032" s="23">
        <f>VLOOKUP(C1032,Table_items[],5,FALSE)</f>
        <v>51753</v>
      </c>
    </row>
    <row r="1033" spans="1:14" x14ac:dyDescent="0.2">
      <c r="A1033" s="11" t="s">
        <v>1166</v>
      </c>
      <c r="B1033" s="28">
        <v>43984</v>
      </c>
      <c r="C1033" s="13" t="s">
        <v>37</v>
      </c>
      <c r="D1033" s="13">
        <v>65</v>
      </c>
      <c r="E1033" s="9" t="s">
        <v>4896</v>
      </c>
      <c r="F1033" s="20" t="s">
        <v>4908</v>
      </c>
      <c r="G1033" t="s">
        <v>4904</v>
      </c>
      <c r="H1033" t="str">
        <f>VLOOKUP(E1033,suppliers!$A$2:$B$18,2,)</f>
        <v>OTHER</v>
      </c>
      <c r="I1033" t="str">
        <f>VLOOKUP(C1033,Table_items[],2,FALSE)</f>
        <v>Bodrex Extra</v>
      </c>
      <c r="J1033" t="str">
        <f>VLOOKUP(C1033,Table_items[],3,FALSE)</f>
        <v>Obat Sakit Kepala &amp; Demam</v>
      </c>
      <c r="K1033" s="23">
        <f>VLOOKUP(C1033,Table_items[],4,FALSE)</f>
        <v>50788</v>
      </c>
      <c r="L1033" s="23">
        <f>VLOOKUP(C1033,Table_items[],5,FALSE)</f>
        <v>51753</v>
      </c>
    </row>
    <row r="1034" spans="1:14" x14ac:dyDescent="0.2">
      <c r="A1034" s="7" t="s">
        <v>1167</v>
      </c>
      <c r="B1034" s="27">
        <v>43984</v>
      </c>
      <c r="C1034" s="9" t="s">
        <v>9</v>
      </c>
      <c r="D1034" s="9">
        <v>11</v>
      </c>
      <c r="E1034" s="9" t="s">
        <v>4896</v>
      </c>
      <c r="F1034" s="20" t="s">
        <v>4908</v>
      </c>
      <c r="G1034" t="s">
        <v>4904</v>
      </c>
      <c r="H1034" t="str">
        <f>VLOOKUP(E1034,suppliers!$A$2:$B$18,2,)</f>
        <v>OTHER</v>
      </c>
      <c r="I1034" t="str">
        <f>VLOOKUP(C1034,Table_items[],2,FALSE)</f>
        <v>Bedak Heroxyn 150 gr</v>
      </c>
      <c r="J1034" t="str">
        <f>VLOOKUP(C1034,Table_items[],3,FALSE)</f>
        <v>Obat Alergi</v>
      </c>
      <c r="K1034" s="23">
        <f>VLOOKUP(C1034,Table_items[],4,FALSE)</f>
        <v>16950</v>
      </c>
      <c r="L1034" s="23">
        <f>VLOOKUP(C1034,Table_items[],5,FALSE)</f>
        <v>17170</v>
      </c>
    </row>
    <row r="1035" spans="1:14" x14ac:dyDescent="0.2">
      <c r="A1035" s="11" t="s">
        <v>1168</v>
      </c>
      <c r="B1035" s="28">
        <v>43984</v>
      </c>
      <c r="C1035" s="13" t="s">
        <v>24</v>
      </c>
      <c r="D1035" s="13">
        <v>38</v>
      </c>
      <c r="E1035" s="9" t="s">
        <v>4896</v>
      </c>
      <c r="F1035" s="20" t="s">
        <v>4908</v>
      </c>
      <c r="G1035" t="s">
        <v>4904</v>
      </c>
      <c r="H1035" t="str">
        <f>VLOOKUP(E1035,suppliers!$A$2:$B$18,2,)</f>
        <v>OTHER</v>
      </c>
      <c r="I1035" t="str">
        <f>VLOOKUP(C1035,Table_items[],2,FALSE)</f>
        <v>Irbesartan</v>
      </c>
      <c r="J1035" t="str">
        <f>VLOOKUP(C1035,Table_items[],3,FALSE)</f>
        <v>Obat Hipertensi</v>
      </c>
      <c r="K1035" s="23">
        <f>VLOOKUP(C1035,Table_items[],4,FALSE)</f>
        <v>108794</v>
      </c>
      <c r="L1035" s="23">
        <f>VLOOKUP(C1035,Table_items[],5,FALSE)</f>
        <v>109447</v>
      </c>
    </row>
    <row r="1036" spans="1:14" x14ac:dyDescent="0.2">
      <c r="A1036" s="7" t="s">
        <v>1169</v>
      </c>
      <c r="B1036" s="27">
        <v>43984</v>
      </c>
      <c r="C1036" s="9" t="s">
        <v>10</v>
      </c>
      <c r="D1036" s="9">
        <v>8</v>
      </c>
      <c r="E1036" s="9" t="s">
        <v>4896</v>
      </c>
      <c r="F1036" s="20" t="s">
        <v>4908</v>
      </c>
      <c r="G1036" t="s">
        <v>4904</v>
      </c>
      <c r="H1036" t="str">
        <f>VLOOKUP(E1036,suppliers!$A$2:$B$18,2,)</f>
        <v>OTHER</v>
      </c>
      <c r="I1036" t="str">
        <f>VLOOKUP(C1036,Table_items[],2,FALSE)</f>
        <v>Dexteem Box Plus 100 Tablet</v>
      </c>
      <c r="J1036" t="str">
        <f>VLOOKUP(C1036,Table_items[],3,FALSE)</f>
        <v>Obat Alergi</v>
      </c>
      <c r="K1036" s="23">
        <f>VLOOKUP(C1036,Table_items[],4,FALSE)</f>
        <v>25322</v>
      </c>
      <c r="L1036" s="23">
        <f>VLOOKUP(C1036,Table_items[],5,FALSE)</f>
        <v>25449</v>
      </c>
    </row>
    <row r="1037" spans="1:14" x14ac:dyDescent="0.2">
      <c r="A1037" s="11" t="s">
        <v>1170</v>
      </c>
      <c r="B1037" s="28">
        <v>43984</v>
      </c>
      <c r="C1037" s="13" t="s">
        <v>28</v>
      </c>
      <c r="D1037" s="13">
        <v>44</v>
      </c>
      <c r="E1037" s="9" t="s">
        <v>4896</v>
      </c>
      <c r="F1037" s="20" t="s">
        <v>4908</v>
      </c>
      <c r="G1037" t="s">
        <v>4904</v>
      </c>
      <c r="H1037" t="str">
        <f>VLOOKUP(E1037,suppliers!$A$2:$B$18,2,)</f>
        <v>OTHER</v>
      </c>
      <c r="I1037" t="str">
        <f>VLOOKUP(C1037,Table_items[],2,FALSE)</f>
        <v>Hyperchol 100 MG 12 KPS</v>
      </c>
      <c r="J1037" t="str">
        <f>VLOOKUP(C1037,Table_items[],3,FALSE)</f>
        <v>Obat Kolesterol</v>
      </c>
      <c r="K1037" s="23">
        <f>VLOOKUP(C1037,Table_items[],4,FALSE)</f>
        <v>42800</v>
      </c>
      <c r="L1037" s="23">
        <f>VLOOKUP(C1037,Table_items[],5,FALSE)</f>
        <v>43442</v>
      </c>
    </row>
    <row r="1038" spans="1:14" x14ac:dyDescent="0.2">
      <c r="A1038" s="7" t="s">
        <v>1171</v>
      </c>
      <c r="B1038" s="27">
        <v>43984</v>
      </c>
      <c r="C1038" s="9" t="s">
        <v>11</v>
      </c>
      <c r="D1038" s="9">
        <v>187</v>
      </c>
      <c r="E1038" s="9" t="s">
        <v>4896</v>
      </c>
      <c r="F1038" s="20" t="s">
        <v>4908</v>
      </c>
      <c r="G1038" t="s">
        <v>4904</v>
      </c>
      <c r="H1038" t="str">
        <f>VLOOKUP(E1038,suppliers!$A$2:$B$18,2,)</f>
        <v>OTHER</v>
      </c>
      <c r="I1038" t="str">
        <f>VLOOKUP(C1038,Table_items[],2,FALSE)</f>
        <v>Neozep Forte 1 Strip 4 Tablet</v>
      </c>
      <c r="J1038" t="str">
        <f>VLOOKUP(C1038,Table_items[],3,FALSE)</f>
        <v>Obat Batuk &amp; Pilek</v>
      </c>
      <c r="K1038" s="23">
        <f>VLOOKUP(C1038,Table_items[],4,FALSE)</f>
        <v>2324</v>
      </c>
      <c r="L1038" s="23">
        <f>VLOOKUP(C1038,Table_items[],5,FALSE)</f>
        <v>2338</v>
      </c>
    </row>
    <row r="1039" spans="1:14" x14ac:dyDescent="0.2">
      <c r="A1039" s="11" t="s">
        <v>1172</v>
      </c>
      <c r="B1039" s="28">
        <v>43985</v>
      </c>
      <c r="C1039" s="13" t="s">
        <v>12</v>
      </c>
      <c r="D1039" s="13">
        <v>64</v>
      </c>
      <c r="E1039" s="9" t="s">
        <v>4896</v>
      </c>
      <c r="F1039" s="20" t="s">
        <v>4908</v>
      </c>
      <c r="G1039" t="s">
        <v>4904</v>
      </c>
      <c r="H1039" t="str">
        <f>VLOOKUP(E1039,suppliers!$A$2:$B$18,2,)</f>
        <v>OTHER</v>
      </c>
      <c r="I1039" t="str">
        <f>VLOOKUP(C1039,Table_items[],2,FALSE)</f>
        <v>Decolsen 1 Strip 4 Tablet</v>
      </c>
      <c r="J1039" t="str">
        <f>VLOOKUP(C1039,Table_items[],3,FALSE)</f>
        <v>Obat Batuk &amp; Pilek</v>
      </c>
      <c r="K1039" s="23">
        <f>VLOOKUP(C1039,Table_items[],4,FALSE)</f>
        <v>2886</v>
      </c>
      <c r="L1039" s="23">
        <f>VLOOKUP(C1039,Table_items[],5,FALSE)</f>
        <v>2915</v>
      </c>
    </row>
    <row r="1040" spans="1:14" x14ac:dyDescent="0.2">
      <c r="A1040" s="7" t="s">
        <v>1173</v>
      </c>
      <c r="B1040" s="27">
        <v>43985</v>
      </c>
      <c r="C1040" s="9" t="s">
        <v>36</v>
      </c>
      <c r="D1040" s="9">
        <v>7</v>
      </c>
      <c r="E1040" s="9" t="s">
        <v>4896</v>
      </c>
      <c r="F1040" s="20" t="s">
        <v>4908</v>
      </c>
      <c r="G1040" t="s">
        <v>4904</v>
      </c>
      <c r="H1040" t="str">
        <f>VLOOKUP(E1040,suppliers!$A$2:$B$18,2,)</f>
        <v>OTHER</v>
      </c>
      <c r="I1040" t="str">
        <f>VLOOKUP(C1040,Table_items[],2,FALSE)</f>
        <v>Sanmol Paracetamol</v>
      </c>
      <c r="J1040" t="str">
        <f>VLOOKUP(C1040,Table_items[],3,FALSE)</f>
        <v>Obat Sakit Kepala &amp; Demam</v>
      </c>
      <c r="K1040" s="23">
        <f>VLOOKUP(C1040,Table_items[],4,FALSE)</f>
        <v>16100</v>
      </c>
      <c r="L1040" s="23">
        <f>VLOOKUP(C1040,Table_items[],5,FALSE)</f>
        <v>16261</v>
      </c>
    </row>
    <row r="1041" spans="1:12" x14ac:dyDescent="0.2">
      <c r="A1041" s="11" t="s">
        <v>1174</v>
      </c>
      <c r="B1041" s="28">
        <v>43985</v>
      </c>
      <c r="C1041" s="13" t="s">
        <v>17</v>
      </c>
      <c r="D1041" s="13">
        <v>47</v>
      </c>
      <c r="E1041" s="9" t="s">
        <v>4896</v>
      </c>
      <c r="F1041" s="20" t="s">
        <v>4908</v>
      </c>
      <c r="G1041" t="s">
        <v>4904</v>
      </c>
      <c r="H1041" t="str">
        <f>VLOOKUP(E1041,suppliers!$A$2:$B$18,2,)</f>
        <v>OTHER</v>
      </c>
      <c r="I1041" t="str">
        <f>VLOOKUP(C1041,Table_items[],2,FALSE)</f>
        <v>Vicks Inhaler 0.5 mL</v>
      </c>
      <c r="J1041" t="str">
        <f>VLOOKUP(C1041,Table_items[],3,FALSE)</f>
        <v>Obat Batuk &amp; Pilek</v>
      </c>
      <c r="K1041" s="23">
        <f>VLOOKUP(C1041,Table_items[],4,FALSE)</f>
        <v>16155</v>
      </c>
      <c r="L1041" s="23">
        <f>VLOOKUP(C1041,Table_items[],5,FALSE)</f>
        <v>16430</v>
      </c>
    </row>
    <row r="1042" spans="1:12" x14ac:dyDescent="0.2">
      <c r="A1042" s="7" t="s">
        <v>1175</v>
      </c>
      <c r="B1042" s="27">
        <v>43985</v>
      </c>
      <c r="C1042" s="9" t="s">
        <v>14</v>
      </c>
      <c r="D1042" s="9">
        <v>27</v>
      </c>
      <c r="E1042" s="9" t="s">
        <v>4896</v>
      </c>
      <c r="F1042" s="20" t="s">
        <v>4908</v>
      </c>
      <c r="G1042" t="s">
        <v>4904</v>
      </c>
      <c r="H1042" t="str">
        <f>VLOOKUP(E1042,suppliers!$A$2:$B$18,2,)</f>
        <v>OTHER</v>
      </c>
      <c r="I1042" t="str">
        <f>VLOOKUP(C1042,Table_items[],2,FALSE)</f>
        <v>Lo Han Kuo Infusion 12</v>
      </c>
      <c r="J1042" t="str">
        <f>VLOOKUP(C1042,Table_items[],3,FALSE)</f>
        <v>Obat Batuk &amp; Pilek</v>
      </c>
      <c r="K1042" s="23">
        <f>VLOOKUP(C1042,Table_items[],4,FALSE)</f>
        <v>23869</v>
      </c>
      <c r="L1042" s="23">
        <f>VLOOKUP(C1042,Table_items[],5,FALSE)</f>
        <v>24179</v>
      </c>
    </row>
    <row r="1043" spans="1:12" x14ac:dyDescent="0.2">
      <c r="A1043" s="11" t="s">
        <v>1176</v>
      </c>
      <c r="B1043" s="28">
        <v>43985</v>
      </c>
      <c r="C1043" s="13" t="s">
        <v>14</v>
      </c>
      <c r="D1043" s="13">
        <v>137</v>
      </c>
      <c r="E1043" s="9" t="s">
        <v>4896</v>
      </c>
      <c r="F1043" s="20" t="s">
        <v>4908</v>
      </c>
      <c r="G1043" t="s">
        <v>4904</v>
      </c>
      <c r="H1043" t="str">
        <f>VLOOKUP(E1043,suppliers!$A$2:$B$18,2,)</f>
        <v>OTHER</v>
      </c>
      <c r="I1043" t="str">
        <f>VLOOKUP(C1043,Table_items[],2,FALSE)</f>
        <v>Lo Han Kuo Infusion 12</v>
      </c>
      <c r="J1043" t="str">
        <f>VLOOKUP(C1043,Table_items[],3,FALSE)</f>
        <v>Obat Batuk &amp; Pilek</v>
      </c>
      <c r="K1043" s="23">
        <f>VLOOKUP(C1043,Table_items[],4,FALSE)</f>
        <v>23869</v>
      </c>
      <c r="L1043" s="23">
        <f>VLOOKUP(C1043,Table_items[],5,FALSE)</f>
        <v>24179</v>
      </c>
    </row>
    <row r="1044" spans="1:12" x14ac:dyDescent="0.2">
      <c r="A1044" s="7" t="s">
        <v>1177</v>
      </c>
      <c r="B1044" s="27">
        <v>43986</v>
      </c>
      <c r="C1044" s="9" t="s">
        <v>41</v>
      </c>
      <c r="D1044" s="9">
        <v>39</v>
      </c>
      <c r="E1044" s="9" t="s">
        <v>4896</v>
      </c>
      <c r="F1044" s="20" t="s">
        <v>4908</v>
      </c>
      <c r="G1044" t="s">
        <v>4904</v>
      </c>
      <c r="H1044" t="str">
        <f>VLOOKUP(E1044,suppliers!$A$2:$B$18,2,)</f>
        <v>OTHER</v>
      </c>
      <c r="I1044" t="str">
        <f>VLOOKUP(C1044,Table_items[],2,FALSE)</f>
        <v>Otilon Ear Drops 8 mL</v>
      </c>
      <c r="J1044" t="str">
        <f>VLOOKUP(C1044,Table_items[],3,FALSE)</f>
        <v>Obat Telinga</v>
      </c>
      <c r="K1044" s="23">
        <f>VLOOKUP(C1044,Table_items[],4,FALSE)</f>
        <v>55000</v>
      </c>
      <c r="L1044" s="23">
        <f>VLOOKUP(C1044,Table_items[],5,FALSE)</f>
        <v>55935</v>
      </c>
    </row>
    <row r="1045" spans="1:12" x14ac:dyDescent="0.2">
      <c r="A1045" s="11" t="s">
        <v>1178</v>
      </c>
      <c r="B1045" s="28">
        <v>43986</v>
      </c>
      <c r="C1045" s="13" t="s">
        <v>41</v>
      </c>
      <c r="D1045" s="13">
        <v>43</v>
      </c>
      <c r="E1045" s="9" t="s">
        <v>4896</v>
      </c>
      <c r="F1045" s="20" t="s">
        <v>4908</v>
      </c>
      <c r="G1045" t="s">
        <v>4904</v>
      </c>
      <c r="H1045" t="str">
        <f>VLOOKUP(E1045,suppliers!$A$2:$B$18,2,)</f>
        <v>OTHER</v>
      </c>
      <c r="I1045" t="str">
        <f>VLOOKUP(C1045,Table_items[],2,FALSE)</f>
        <v>Otilon Ear Drops 8 mL</v>
      </c>
      <c r="J1045" t="str">
        <f>VLOOKUP(C1045,Table_items[],3,FALSE)</f>
        <v>Obat Telinga</v>
      </c>
      <c r="K1045" s="23">
        <f>VLOOKUP(C1045,Table_items[],4,FALSE)</f>
        <v>55000</v>
      </c>
      <c r="L1045" s="23">
        <f>VLOOKUP(C1045,Table_items[],5,FALSE)</f>
        <v>55935</v>
      </c>
    </row>
    <row r="1046" spans="1:12" x14ac:dyDescent="0.2">
      <c r="A1046" s="7" t="s">
        <v>1179</v>
      </c>
      <c r="B1046" s="27">
        <v>43986</v>
      </c>
      <c r="C1046" s="9" t="s">
        <v>41</v>
      </c>
      <c r="D1046" s="9">
        <v>34</v>
      </c>
      <c r="E1046" s="9" t="s">
        <v>4896</v>
      </c>
      <c r="F1046" s="20" t="s">
        <v>4908</v>
      </c>
      <c r="G1046" t="s">
        <v>4904</v>
      </c>
      <c r="H1046" t="str">
        <f>VLOOKUP(E1046,suppliers!$A$2:$B$18,2,)</f>
        <v>OTHER</v>
      </c>
      <c r="I1046" t="str">
        <f>VLOOKUP(C1046,Table_items[],2,FALSE)</f>
        <v>Otilon Ear Drops 8 mL</v>
      </c>
      <c r="J1046" t="str">
        <f>VLOOKUP(C1046,Table_items[],3,FALSE)</f>
        <v>Obat Telinga</v>
      </c>
      <c r="K1046" s="23">
        <f>VLOOKUP(C1046,Table_items[],4,FALSE)</f>
        <v>55000</v>
      </c>
      <c r="L1046" s="23">
        <f>VLOOKUP(C1046,Table_items[],5,FALSE)</f>
        <v>55935</v>
      </c>
    </row>
    <row r="1047" spans="1:12" x14ac:dyDescent="0.2">
      <c r="A1047" s="11" t="s">
        <v>1180</v>
      </c>
      <c r="B1047" s="28">
        <v>43986</v>
      </c>
      <c r="C1047" s="13" t="s">
        <v>40</v>
      </c>
      <c r="D1047" s="13">
        <v>36</v>
      </c>
      <c r="E1047" s="9" t="s">
        <v>4896</v>
      </c>
      <c r="F1047" s="20" t="s">
        <v>4908</v>
      </c>
      <c r="G1047" t="s">
        <v>4904</v>
      </c>
      <c r="H1047" t="str">
        <f>VLOOKUP(E1047,suppliers!$A$2:$B$18,2,)</f>
        <v>OTHER</v>
      </c>
      <c r="I1047" t="str">
        <f>VLOOKUP(C1047,Table_items[],2,FALSE)</f>
        <v>Paramex Tablet / Obat</v>
      </c>
      <c r="J1047" t="str">
        <f>VLOOKUP(C1047,Table_items[],3,FALSE)</f>
        <v>Obat Sakit Kepala &amp; Demam</v>
      </c>
      <c r="K1047" s="23">
        <f>VLOOKUP(C1047,Table_items[],4,FALSE)</f>
        <v>2560</v>
      </c>
      <c r="L1047" s="23">
        <f>VLOOKUP(C1047,Table_items[],5,FALSE)</f>
        <v>2586</v>
      </c>
    </row>
    <row r="1048" spans="1:12" x14ac:dyDescent="0.2">
      <c r="A1048" s="7" t="s">
        <v>1181</v>
      </c>
      <c r="B1048" s="27">
        <v>43986</v>
      </c>
      <c r="C1048" s="9" t="s">
        <v>20</v>
      </c>
      <c r="D1048" s="9">
        <v>24</v>
      </c>
      <c r="E1048" s="9" t="s">
        <v>4896</v>
      </c>
      <c r="F1048" s="20" t="s">
        <v>4908</v>
      </c>
      <c r="G1048" t="s">
        <v>4904</v>
      </c>
      <c r="H1048" t="str">
        <f>VLOOKUP(E1048,suppliers!$A$2:$B$18,2,)</f>
        <v>OTHER</v>
      </c>
      <c r="I1048" t="str">
        <f>VLOOKUP(C1048,Table_items[],2,FALSE)</f>
        <v>Carditens</v>
      </c>
      <c r="J1048" t="str">
        <f>VLOOKUP(C1048,Table_items[],3,FALSE)</f>
        <v>Obat Hipertensi</v>
      </c>
      <c r="K1048" s="23">
        <f>VLOOKUP(C1048,Table_items[],4,FALSE)</f>
        <v>100000</v>
      </c>
      <c r="L1048" s="23">
        <f>VLOOKUP(C1048,Table_items[],5,FALSE)</f>
        <v>100900</v>
      </c>
    </row>
    <row r="1049" spans="1:12" x14ac:dyDescent="0.2">
      <c r="A1049" s="11" t="s">
        <v>1182</v>
      </c>
      <c r="B1049" s="28">
        <v>43986</v>
      </c>
      <c r="C1049" s="13" t="s">
        <v>14</v>
      </c>
      <c r="D1049" s="13">
        <v>4</v>
      </c>
      <c r="E1049" s="9" t="s">
        <v>4896</v>
      </c>
      <c r="F1049" s="20" t="s">
        <v>4908</v>
      </c>
      <c r="G1049" t="s">
        <v>4904</v>
      </c>
      <c r="H1049" t="str">
        <f>VLOOKUP(E1049,suppliers!$A$2:$B$18,2,)</f>
        <v>OTHER</v>
      </c>
      <c r="I1049" t="str">
        <f>VLOOKUP(C1049,Table_items[],2,FALSE)</f>
        <v>Lo Han Kuo Infusion 12</v>
      </c>
      <c r="J1049" t="str">
        <f>VLOOKUP(C1049,Table_items[],3,FALSE)</f>
        <v>Obat Batuk &amp; Pilek</v>
      </c>
      <c r="K1049" s="23">
        <f>VLOOKUP(C1049,Table_items[],4,FALSE)</f>
        <v>23869</v>
      </c>
      <c r="L1049" s="23">
        <f>VLOOKUP(C1049,Table_items[],5,FALSE)</f>
        <v>24179</v>
      </c>
    </row>
    <row r="1050" spans="1:12" x14ac:dyDescent="0.2">
      <c r="A1050" s="7" t="s">
        <v>1183</v>
      </c>
      <c r="B1050" s="27">
        <v>43987</v>
      </c>
      <c r="C1050" s="9" t="s">
        <v>38</v>
      </c>
      <c r="D1050" s="9">
        <v>28</v>
      </c>
      <c r="E1050" s="9" t="s">
        <v>4896</v>
      </c>
      <c r="F1050" s="20" t="s">
        <v>4908</v>
      </c>
      <c r="G1050" t="s">
        <v>4904</v>
      </c>
      <c r="H1050" t="str">
        <f>VLOOKUP(E1050,suppliers!$A$2:$B$18,2,)</f>
        <v>OTHER</v>
      </c>
      <c r="I1050" t="str">
        <f>VLOOKUP(C1050,Table_items[],2,FALSE)</f>
        <v>Sanmol 500 MG 4 Tablet</v>
      </c>
      <c r="J1050" t="str">
        <f>VLOOKUP(C1050,Table_items[],3,FALSE)</f>
        <v>Obat Sakit Kepala &amp; Demam</v>
      </c>
      <c r="K1050" s="23">
        <f>VLOOKUP(C1050,Table_items[],4,FALSE)</f>
        <v>1600</v>
      </c>
      <c r="L1050" s="23">
        <f>VLOOKUP(C1050,Table_items[],5,FALSE)</f>
        <v>1619</v>
      </c>
    </row>
    <row r="1051" spans="1:12" x14ac:dyDescent="0.2">
      <c r="A1051" s="11" t="s">
        <v>1184</v>
      </c>
      <c r="B1051" s="28">
        <v>43987</v>
      </c>
      <c r="C1051" s="13" t="s">
        <v>41</v>
      </c>
      <c r="D1051" s="13">
        <v>27</v>
      </c>
      <c r="E1051" s="9" t="s">
        <v>4896</v>
      </c>
      <c r="F1051" s="20" t="s">
        <v>4908</v>
      </c>
      <c r="G1051" t="s">
        <v>4904</v>
      </c>
      <c r="H1051" t="str">
        <f>VLOOKUP(E1051,suppliers!$A$2:$B$18,2,)</f>
        <v>OTHER</v>
      </c>
      <c r="I1051" t="str">
        <f>VLOOKUP(C1051,Table_items[],2,FALSE)</f>
        <v>Otilon Ear Drops 8 mL</v>
      </c>
      <c r="J1051" t="str">
        <f>VLOOKUP(C1051,Table_items[],3,FALSE)</f>
        <v>Obat Telinga</v>
      </c>
      <c r="K1051" s="23">
        <f>VLOOKUP(C1051,Table_items[],4,FALSE)</f>
        <v>55000</v>
      </c>
      <c r="L1051" s="23">
        <f>VLOOKUP(C1051,Table_items[],5,FALSE)</f>
        <v>55935</v>
      </c>
    </row>
    <row r="1052" spans="1:12" x14ac:dyDescent="0.2">
      <c r="A1052" s="7" t="s">
        <v>1185</v>
      </c>
      <c r="B1052" s="27">
        <v>43987</v>
      </c>
      <c r="C1052" s="9" t="s">
        <v>17</v>
      </c>
      <c r="D1052" s="9">
        <v>8</v>
      </c>
      <c r="E1052" s="9" t="s">
        <v>4896</v>
      </c>
      <c r="F1052" s="20" t="s">
        <v>4908</v>
      </c>
      <c r="G1052" t="s">
        <v>4904</v>
      </c>
      <c r="H1052" t="str">
        <f>VLOOKUP(E1052,suppliers!$A$2:$B$18,2,)</f>
        <v>OTHER</v>
      </c>
      <c r="I1052" t="str">
        <f>VLOOKUP(C1052,Table_items[],2,FALSE)</f>
        <v>Vicks Inhaler 0.5 mL</v>
      </c>
      <c r="J1052" t="str">
        <f>VLOOKUP(C1052,Table_items[],3,FALSE)</f>
        <v>Obat Batuk &amp; Pilek</v>
      </c>
      <c r="K1052" s="23">
        <f>VLOOKUP(C1052,Table_items[],4,FALSE)</f>
        <v>16155</v>
      </c>
      <c r="L1052" s="23">
        <f>VLOOKUP(C1052,Table_items[],5,FALSE)</f>
        <v>16430</v>
      </c>
    </row>
    <row r="1053" spans="1:12" x14ac:dyDescent="0.2">
      <c r="A1053" s="11" t="s">
        <v>1186</v>
      </c>
      <c r="B1053" s="28">
        <v>43987</v>
      </c>
      <c r="C1053" s="13" t="s">
        <v>14</v>
      </c>
      <c r="D1053" s="13">
        <v>40</v>
      </c>
      <c r="E1053" s="9" t="s">
        <v>4896</v>
      </c>
      <c r="F1053" s="20" t="s">
        <v>4908</v>
      </c>
      <c r="G1053" t="s">
        <v>4904</v>
      </c>
      <c r="H1053" t="str">
        <f>VLOOKUP(E1053,suppliers!$A$2:$B$18,2,)</f>
        <v>OTHER</v>
      </c>
      <c r="I1053" t="str">
        <f>VLOOKUP(C1053,Table_items[],2,FALSE)</f>
        <v>Lo Han Kuo Infusion 12</v>
      </c>
      <c r="J1053" t="str">
        <f>VLOOKUP(C1053,Table_items[],3,FALSE)</f>
        <v>Obat Batuk &amp; Pilek</v>
      </c>
      <c r="K1053" s="23">
        <f>VLOOKUP(C1053,Table_items[],4,FALSE)</f>
        <v>23869</v>
      </c>
      <c r="L1053" s="23">
        <f>VLOOKUP(C1053,Table_items[],5,FALSE)</f>
        <v>24179</v>
      </c>
    </row>
    <row r="1054" spans="1:12" x14ac:dyDescent="0.2">
      <c r="A1054" s="7" t="s">
        <v>1187</v>
      </c>
      <c r="B1054" s="27">
        <v>43987</v>
      </c>
      <c r="C1054" s="9" t="s">
        <v>23</v>
      </c>
      <c r="D1054" s="9">
        <v>17</v>
      </c>
      <c r="E1054" s="9" t="s">
        <v>4896</v>
      </c>
      <c r="F1054" s="20" t="s">
        <v>4908</v>
      </c>
      <c r="G1054" t="s">
        <v>4904</v>
      </c>
      <c r="H1054" t="str">
        <f>VLOOKUP(E1054,suppliers!$A$2:$B$18,2,)</f>
        <v>OTHER</v>
      </c>
      <c r="I1054" t="str">
        <f>VLOOKUP(C1054,Table_items[],2,FALSE)</f>
        <v>Amlodipine Besilate</v>
      </c>
      <c r="J1054" t="str">
        <f>VLOOKUP(C1054,Table_items[],3,FALSE)</f>
        <v>Obat Hipertensi</v>
      </c>
      <c r="K1054" s="23">
        <f>VLOOKUP(C1054,Table_items[],4,FALSE)</f>
        <v>7467</v>
      </c>
      <c r="L1054" s="23">
        <f>VLOOKUP(C1054,Table_items[],5,FALSE)</f>
        <v>7504</v>
      </c>
    </row>
    <row r="1055" spans="1:12" x14ac:dyDescent="0.2">
      <c r="A1055" s="11" t="s">
        <v>1188</v>
      </c>
      <c r="B1055" s="28">
        <v>43988</v>
      </c>
      <c r="C1055" s="13" t="s">
        <v>12</v>
      </c>
      <c r="D1055" s="13">
        <v>83</v>
      </c>
      <c r="E1055" s="9" t="s">
        <v>4896</v>
      </c>
      <c r="F1055" s="20" t="s">
        <v>4908</v>
      </c>
      <c r="G1055" t="s">
        <v>4904</v>
      </c>
      <c r="H1055" t="str">
        <f>VLOOKUP(E1055,suppliers!$A$2:$B$18,2,)</f>
        <v>OTHER</v>
      </c>
      <c r="I1055" t="str">
        <f>VLOOKUP(C1055,Table_items[],2,FALSE)</f>
        <v>Decolsen 1 Strip 4 Tablet</v>
      </c>
      <c r="J1055" t="str">
        <f>VLOOKUP(C1055,Table_items[],3,FALSE)</f>
        <v>Obat Batuk &amp; Pilek</v>
      </c>
      <c r="K1055" s="23">
        <f>VLOOKUP(C1055,Table_items[],4,FALSE)</f>
        <v>2886</v>
      </c>
      <c r="L1055" s="23">
        <f>VLOOKUP(C1055,Table_items[],5,FALSE)</f>
        <v>2915</v>
      </c>
    </row>
    <row r="1056" spans="1:12" x14ac:dyDescent="0.2">
      <c r="A1056" s="7" t="s">
        <v>1189</v>
      </c>
      <c r="B1056" s="27">
        <v>43988</v>
      </c>
      <c r="C1056" s="9" t="s">
        <v>41</v>
      </c>
      <c r="D1056" s="9">
        <v>36</v>
      </c>
      <c r="E1056" s="9" t="s">
        <v>4896</v>
      </c>
      <c r="F1056" s="20" t="s">
        <v>4908</v>
      </c>
      <c r="G1056" t="s">
        <v>4904</v>
      </c>
      <c r="H1056" t="str">
        <f>VLOOKUP(E1056,suppliers!$A$2:$B$18,2,)</f>
        <v>OTHER</v>
      </c>
      <c r="I1056" t="str">
        <f>VLOOKUP(C1056,Table_items[],2,FALSE)</f>
        <v>Otilon Ear Drops 8 mL</v>
      </c>
      <c r="J1056" t="str">
        <f>VLOOKUP(C1056,Table_items[],3,FALSE)</f>
        <v>Obat Telinga</v>
      </c>
      <c r="K1056" s="23">
        <f>VLOOKUP(C1056,Table_items[],4,FALSE)</f>
        <v>55000</v>
      </c>
      <c r="L1056" s="23">
        <f>VLOOKUP(C1056,Table_items[],5,FALSE)</f>
        <v>55935</v>
      </c>
    </row>
    <row r="1057" spans="1:12" x14ac:dyDescent="0.2">
      <c r="A1057" s="11" t="s">
        <v>1190</v>
      </c>
      <c r="B1057" s="28">
        <v>43988</v>
      </c>
      <c r="C1057" s="13" t="s">
        <v>28</v>
      </c>
      <c r="D1057" s="13">
        <v>26</v>
      </c>
      <c r="E1057" s="9" t="s">
        <v>4896</v>
      </c>
      <c r="F1057" s="20" t="s">
        <v>4908</v>
      </c>
      <c r="G1057" t="s">
        <v>4904</v>
      </c>
      <c r="H1057" t="str">
        <f>VLOOKUP(E1057,suppliers!$A$2:$B$18,2,)</f>
        <v>OTHER</v>
      </c>
      <c r="I1057" t="str">
        <f>VLOOKUP(C1057,Table_items[],2,FALSE)</f>
        <v>Hyperchol 100 MG 12 KPS</v>
      </c>
      <c r="J1057" t="str">
        <f>VLOOKUP(C1057,Table_items[],3,FALSE)</f>
        <v>Obat Kolesterol</v>
      </c>
      <c r="K1057" s="23">
        <f>VLOOKUP(C1057,Table_items[],4,FALSE)</f>
        <v>42800</v>
      </c>
      <c r="L1057" s="23">
        <f>VLOOKUP(C1057,Table_items[],5,FALSE)</f>
        <v>43442</v>
      </c>
    </row>
    <row r="1058" spans="1:12" x14ac:dyDescent="0.2">
      <c r="A1058" s="7" t="s">
        <v>1191</v>
      </c>
      <c r="B1058" s="27">
        <v>43988</v>
      </c>
      <c r="C1058" s="9" t="s">
        <v>11</v>
      </c>
      <c r="D1058" s="9">
        <v>3</v>
      </c>
      <c r="E1058" s="9" t="s">
        <v>4896</v>
      </c>
      <c r="F1058" s="20" t="s">
        <v>4908</v>
      </c>
      <c r="G1058" t="s">
        <v>4904</v>
      </c>
      <c r="H1058" t="str">
        <f>VLOOKUP(E1058,suppliers!$A$2:$B$18,2,)</f>
        <v>OTHER</v>
      </c>
      <c r="I1058" t="str">
        <f>VLOOKUP(C1058,Table_items[],2,FALSE)</f>
        <v>Neozep Forte 1 Strip 4 Tablet</v>
      </c>
      <c r="J1058" t="str">
        <f>VLOOKUP(C1058,Table_items[],3,FALSE)</f>
        <v>Obat Batuk &amp; Pilek</v>
      </c>
      <c r="K1058" s="23">
        <f>VLOOKUP(C1058,Table_items[],4,FALSE)</f>
        <v>2324</v>
      </c>
      <c r="L1058" s="23">
        <f>VLOOKUP(C1058,Table_items[],5,FALSE)</f>
        <v>2338</v>
      </c>
    </row>
    <row r="1059" spans="1:12" x14ac:dyDescent="0.2">
      <c r="A1059" s="11" t="s">
        <v>1192</v>
      </c>
      <c r="B1059" s="28">
        <v>43989</v>
      </c>
      <c r="C1059" s="13" t="s">
        <v>37</v>
      </c>
      <c r="D1059" s="13">
        <v>58</v>
      </c>
      <c r="E1059" s="9" t="s">
        <v>4896</v>
      </c>
      <c r="F1059" s="20" t="s">
        <v>4908</v>
      </c>
      <c r="G1059" t="s">
        <v>4904</v>
      </c>
      <c r="H1059" t="str">
        <f>VLOOKUP(E1059,suppliers!$A$2:$B$18,2,)</f>
        <v>OTHER</v>
      </c>
      <c r="I1059" t="str">
        <f>VLOOKUP(C1059,Table_items[],2,FALSE)</f>
        <v>Bodrex Extra</v>
      </c>
      <c r="J1059" t="str">
        <f>VLOOKUP(C1059,Table_items[],3,FALSE)</f>
        <v>Obat Sakit Kepala &amp; Demam</v>
      </c>
      <c r="K1059" s="23">
        <f>VLOOKUP(C1059,Table_items[],4,FALSE)</f>
        <v>50788</v>
      </c>
      <c r="L1059" s="23">
        <f>VLOOKUP(C1059,Table_items[],5,FALSE)</f>
        <v>51753</v>
      </c>
    </row>
    <row r="1060" spans="1:12" x14ac:dyDescent="0.2">
      <c r="A1060" s="7" t="s">
        <v>1193</v>
      </c>
      <c r="B1060" s="27">
        <v>43989</v>
      </c>
      <c r="C1060" s="9" t="s">
        <v>24</v>
      </c>
      <c r="D1060" s="9">
        <v>50</v>
      </c>
      <c r="E1060" s="9" t="s">
        <v>4896</v>
      </c>
      <c r="F1060" s="20" t="s">
        <v>4908</v>
      </c>
      <c r="G1060" t="s">
        <v>4904</v>
      </c>
      <c r="H1060" t="str">
        <f>VLOOKUP(E1060,suppliers!$A$2:$B$18,2,)</f>
        <v>OTHER</v>
      </c>
      <c r="I1060" t="str">
        <f>VLOOKUP(C1060,Table_items[],2,FALSE)</f>
        <v>Irbesartan</v>
      </c>
      <c r="J1060" t="str">
        <f>VLOOKUP(C1060,Table_items[],3,FALSE)</f>
        <v>Obat Hipertensi</v>
      </c>
      <c r="K1060" s="23">
        <f>VLOOKUP(C1060,Table_items[],4,FALSE)</f>
        <v>108794</v>
      </c>
      <c r="L1060" s="23">
        <f>VLOOKUP(C1060,Table_items[],5,FALSE)</f>
        <v>109447</v>
      </c>
    </row>
    <row r="1061" spans="1:12" x14ac:dyDescent="0.2">
      <c r="A1061" s="11" t="s">
        <v>1194</v>
      </c>
      <c r="B1061" s="28">
        <v>43989</v>
      </c>
      <c r="C1061" s="13" t="s">
        <v>36</v>
      </c>
      <c r="D1061" s="13">
        <v>90</v>
      </c>
      <c r="E1061" s="9" t="s">
        <v>4896</v>
      </c>
      <c r="F1061" s="20" t="s">
        <v>4908</v>
      </c>
      <c r="G1061" t="s">
        <v>4904</v>
      </c>
      <c r="H1061" t="str">
        <f>VLOOKUP(E1061,suppliers!$A$2:$B$18,2,)</f>
        <v>OTHER</v>
      </c>
      <c r="I1061" t="str">
        <f>VLOOKUP(C1061,Table_items[],2,FALSE)</f>
        <v>Sanmol Paracetamol</v>
      </c>
      <c r="J1061" t="str">
        <f>VLOOKUP(C1061,Table_items[],3,FALSE)</f>
        <v>Obat Sakit Kepala &amp; Demam</v>
      </c>
      <c r="K1061" s="23">
        <f>VLOOKUP(C1061,Table_items[],4,FALSE)</f>
        <v>16100</v>
      </c>
      <c r="L1061" s="23">
        <f>VLOOKUP(C1061,Table_items[],5,FALSE)</f>
        <v>16261</v>
      </c>
    </row>
    <row r="1062" spans="1:12" x14ac:dyDescent="0.2">
      <c r="A1062" s="7" t="s">
        <v>1195</v>
      </c>
      <c r="B1062" s="27">
        <v>43989</v>
      </c>
      <c r="C1062" s="9" t="s">
        <v>28</v>
      </c>
      <c r="D1062" s="9">
        <v>39</v>
      </c>
      <c r="E1062" s="9" t="s">
        <v>4896</v>
      </c>
      <c r="F1062" s="20" t="s">
        <v>4908</v>
      </c>
      <c r="G1062" t="s">
        <v>4904</v>
      </c>
      <c r="H1062" t="str">
        <f>VLOOKUP(E1062,suppliers!$A$2:$B$18,2,)</f>
        <v>OTHER</v>
      </c>
      <c r="I1062" t="str">
        <f>VLOOKUP(C1062,Table_items[],2,FALSE)</f>
        <v>Hyperchol 100 MG 12 KPS</v>
      </c>
      <c r="J1062" t="str">
        <f>VLOOKUP(C1062,Table_items[],3,FALSE)</f>
        <v>Obat Kolesterol</v>
      </c>
      <c r="K1062" s="23">
        <f>VLOOKUP(C1062,Table_items[],4,FALSE)</f>
        <v>42800</v>
      </c>
      <c r="L1062" s="23">
        <f>VLOOKUP(C1062,Table_items[],5,FALSE)</f>
        <v>43442</v>
      </c>
    </row>
    <row r="1063" spans="1:12" x14ac:dyDescent="0.2">
      <c r="A1063" s="11" t="s">
        <v>1196</v>
      </c>
      <c r="B1063" s="28">
        <v>43989</v>
      </c>
      <c r="C1063" s="13" t="s">
        <v>35</v>
      </c>
      <c r="D1063" s="13">
        <v>15</v>
      </c>
      <c r="E1063" s="9" t="s">
        <v>4896</v>
      </c>
      <c r="F1063" s="20" t="s">
        <v>4908</v>
      </c>
      <c r="G1063" t="s">
        <v>4904</v>
      </c>
      <c r="H1063" t="str">
        <f>VLOOKUP(E1063,suppliers!$A$2:$B$18,2,)</f>
        <v>OTHER</v>
      </c>
      <c r="I1063" t="str">
        <f>VLOOKUP(C1063,Table_items[],2,FALSE)</f>
        <v>Proris Ibuprofen</v>
      </c>
      <c r="J1063" t="str">
        <f>VLOOKUP(C1063,Table_items[],3,FALSE)</f>
        <v>Obat Sakit Kepala &amp; Demam</v>
      </c>
      <c r="K1063" s="23">
        <f>VLOOKUP(C1063,Table_items[],4,FALSE)</f>
        <v>25000</v>
      </c>
      <c r="L1063" s="23">
        <f>VLOOKUP(C1063,Table_items[],5,FALSE)</f>
        <v>25275</v>
      </c>
    </row>
    <row r="1064" spans="1:12" x14ac:dyDescent="0.2">
      <c r="A1064" s="7" t="s">
        <v>1197</v>
      </c>
      <c r="B1064" s="27">
        <v>43990</v>
      </c>
      <c r="C1064" s="9" t="s">
        <v>12</v>
      </c>
      <c r="D1064" s="9">
        <v>3</v>
      </c>
      <c r="E1064" s="9" t="s">
        <v>4896</v>
      </c>
      <c r="F1064" s="20" t="s">
        <v>4908</v>
      </c>
      <c r="G1064" t="s">
        <v>4904</v>
      </c>
      <c r="H1064" t="str">
        <f>VLOOKUP(E1064,suppliers!$A$2:$B$18,2,)</f>
        <v>OTHER</v>
      </c>
      <c r="I1064" t="str">
        <f>VLOOKUP(C1064,Table_items[],2,FALSE)</f>
        <v>Decolsen 1 Strip 4 Tablet</v>
      </c>
      <c r="J1064" t="str">
        <f>VLOOKUP(C1064,Table_items[],3,FALSE)</f>
        <v>Obat Batuk &amp; Pilek</v>
      </c>
      <c r="K1064" s="23">
        <f>VLOOKUP(C1064,Table_items[],4,FALSE)</f>
        <v>2886</v>
      </c>
      <c r="L1064" s="23">
        <f>VLOOKUP(C1064,Table_items[],5,FALSE)</f>
        <v>2915</v>
      </c>
    </row>
    <row r="1065" spans="1:12" x14ac:dyDescent="0.2">
      <c r="A1065" s="11" t="s">
        <v>1198</v>
      </c>
      <c r="B1065" s="28">
        <v>43990</v>
      </c>
      <c r="C1065" s="13" t="s">
        <v>37</v>
      </c>
      <c r="D1065" s="13">
        <v>19</v>
      </c>
      <c r="E1065" s="9" t="s">
        <v>4896</v>
      </c>
      <c r="F1065" s="20" t="s">
        <v>4908</v>
      </c>
      <c r="G1065" t="s">
        <v>4904</v>
      </c>
      <c r="H1065" t="str">
        <f>VLOOKUP(E1065,suppliers!$A$2:$B$18,2,)</f>
        <v>OTHER</v>
      </c>
      <c r="I1065" t="str">
        <f>VLOOKUP(C1065,Table_items[],2,FALSE)</f>
        <v>Bodrex Extra</v>
      </c>
      <c r="J1065" t="str">
        <f>VLOOKUP(C1065,Table_items[],3,FALSE)</f>
        <v>Obat Sakit Kepala &amp; Demam</v>
      </c>
      <c r="K1065" s="23">
        <f>VLOOKUP(C1065,Table_items[],4,FALSE)</f>
        <v>50788</v>
      </c>
      <c r="L1065" s="23">
        <f>VLOOKUP(C1065,Table_items[],5,FALSE)</f>
        <v>51753</v>
      </c>
    </row>
    <row r="1066" spans="1:12" x14ac:dyDescent="0.2">
      <c r="A1066" s="7" t="s">
        <v>1199</v>
      </c>
      <c r="B1066" s="27">
        <v>43990</v>
      </c>
      <c r="C1066" s="9" t="s">
        <v>41</v>
      </c>
      <c r="D1066" s="9">
        <v>51</v>
      </c>
      <c r="E1066" s="9" t="s">
        <v>4896</v>
      </c>
      <c r="F1066" s="20" t="s">
        <v>4908</v>
      </c>
      <c r="G1066" t="s">
        <v>4904</v>
      </c>
      <c r="H1066" t="str">
        <f>VLOOKUP(E1066,suppliers!$A$2:$B$18,2,)</f>
        <v>OTHER</v>
      </c>
      <c r="I1066" t="str">
        <f>VLOOKUP(C1066,Table_items[],2,FALSE)</f>
        <v>Otilon Ear Drops 8 mL</v>
      </c>
      <c r="J1066" t="str">
        <f>VLOOKUP(C1066,Table_items[],3,FALSE)</f>
        <v>Obat Telinga</v>
      </c>
      <c r="K1066" s="23">
        <f>VLOOKUP(C1066,Table_items[],4,FALSE)</f>
        <v>55000</v>
      </c>
      <c r="L1066" s="23">
        <f>VLOOKUP(C1066,Table_items[],5,FALSE)</f>
        <v>55935</v>
      </c>
    </row>
    <row r="1067" spans="1:12" x14ac:dyDescent="0.2">
      <c r="A1067" s="11" t="s">
        <v>1200</v>
      </c>
      <c r="B1067" s="28">
        <v>43990</v>
      </c>
      <c r="C1067" s="13" t="s">
        <v>22</v>
      </c>
      <c r="D1067" s="13">
        <v>37</v>
      </c>
      <c r="E1067" s="9" t="s">
        <v>4896</v>
      </c>
      <c r="F1067" s="20" t="s">
        <v>4908</v>
      </c>
      <c r="G1067" t="s">
        <v>4904</v>
      </c>
      <c r="H1067" t="str">
        <f>VLOOKUP(E1067,suppliers!$A$2:$B$18,2,)</f>
        <v>OTHER</v>
      </c>
      <c r="I1067" t="str">
        <f>VLOOKUP(C1067,Table_items[],2,FALSE)</f>
        <v>Candesartan Ogb Dexa</v>
      </c>
      <c r="J1067" t="str">
        <f>VLOOKUP(C1067,Table_items[],3,FALSE)</f>
        <v>Obat Hipertensi</v>
      </c>
      <c r="K1067" s="23">
        <f>VLOOKUP(C1067,Table_items[],4,FALSE)</f>
        <v>5000</v>
      </c>
      <c r="L1067" s="23">
        <f>VLOOKUP(C1067,Table_items[],5,FALSE)</f>
        <v>5095</v>
      </c>
    </row>
    <row r="1068" spans="1:12" x14ac:dyDescent="0.2">
      <c r="A1068" s="7" t="s">
        <v>1201</v>
      </c>
      <c r="B1068" s="27">
        <v>43990</v>
      </c>
      <c r="C1068" s="9" t="s">
        <v>22</v>
      </c>
      <c r="D1068" s="9">
        <v>5</v>
      </c>
      <c r="E1068" s="9" t="s">
        <v>4896</v>
      </c>
      <c r="F1068" s="20" t="s">
        <v>4908</v>
      </c>
      <c r="G1068" t="s">
        <v>4904</v>
      </c>
      <c r="H1068" t="str">
        <f>VLOOKUP(E1068,suppliers!$A$2:$B$18,2,)</f>
        <v>OTHER</v>
      </c>
      <c r="I1068" t="str">
        <f>VLOOKUP(C1068,Table_items[],2,FALSE)</f>
        <v>Candesartan Ogb Dexa</v>
      </c>
      <c r="J1068" t="str">
        <f>VLOOKUP(C1068,Table_items[],3,FALSE)</f>
        <v>Obat Hipertensi</v>
      </c>
      <c r="K1068" s="23">
        <f>VLOOKUP(C1068,Table_items[],4,FALSE)</f>
        <v>5000</v>
      </c>
      <c r="L1068" s="23">
        <f>VLOOKUP(C1068,Table_items[],5,FALSE)</f>
        <v>5095</v>
      </c>
    </row>
    <row r="1069" spans="1:12" x14ac:dyDescent="0.2">
      <c r="A1069" s="11" t="s">
        <v>1202</v>
      </c>
      <c r="B1069" s="28">
        <v>43990</v>
      </c>
      <c r="C1069" s="13" t="s">
        <v>35</v>
      </c>
      <c r="D1069" s="13">
        <v>173</v>
      </c>
      <c r="E1069" s="9" t="s">
        <v>4896</v>
      </c>
      <c r="F1069" s="20" t="s">
        <v>4908</v>
      </c>
      <c r="G1069" t="s">
        <v>4904</v>
      </c>
      <c r="H1069" t="str">
        <f>VLOOKUP(E1069,suppliers!$A$2:$B$18,2,)</f>
        <v>OTHER</v>
      </c>
      <c r="I1069" t="str">
        <f>VLOOKUP(C1069,Table_items[],2,FALSE)</f>
        <v>Proris Ibuprofen</v>
      </c>
      <c r="J1069" t="str">
        <f>VLOOKUP(C1069,Table_items[],3,FALSE)</f>
        <v>Obat Sakit Kepala &amp; Demam</v>
      </c>
      <c r="K1069" s="23">
        <f>VLOOKUP(C1069,Table_items[],4,FALSE)</f>
        <v>25000</v>
      </c>
      <c r="L1069" s="23">
        <f>VLOOKUP(C1069,Table_items[],5,FALSE)</f>
        <v>25275</v>
      </c>
    </row>
    <row r="1070" spans="1:12" x14ac:dyDescent="0.2">
      <c r="A1070" s="7" t="s">
        <v>1203</v>
      </c>
      <c r="B1070" s="27">
        <v>43990</v>
      </c>
      <c r="C1070" s="9" t="s">
        <v>35</v>
      </c>
      <c r="D1070" s="9">
        <v>10</v>
      </c>
      <c r="E1070" s="9" t="s">
        <v>4896</v>
      </c>
      <c r="F1070" s="20" t="s">
        <v>4908</v>
      </c>
      <c r="G1070" t="s">
        <v>4904</v>
      </c>
      <c r="H1070" t="str">
        <f>VLOOKUP(E1070,suppliers!$A$2:$B$18,2,)</f>
        <v>OTHER</v>
      </c>
      <c r="I1070" t="str">
        <f>VLOOKUP(C1070,Table_items[],2,FALSE)</f>
        <v>Proris Ibuprofen</v>
      </c>
      <c r="J1070" t="str">
        <f>VLOOKUP(C1070,Table_items[],3,FALSE)</f>
        <v>Obat Sakit Kepala &amp; Demam</v>
      </c>
      <c r="K1070" s="23">
        <f>VLOOKUP(C1070,Table_items[],4,FALSE)</f>
        <v>25000</v>
      </c>
      <c r="L1070" s="23">
        <f>VLOOKUP(C1070,Table_items[],5,FALSE)</f>
        <v>25275</v>
      </c>
    </row>
    <row r="1071" spans="1:12" x14ac:dyDescent="0.2">
      <c r="A1071" s="11" t="s">
        <v>1204</v>
      </c>
      <c r="B1071" s="28">
        <v>43991</v>
      </c>
      <c r="C1071" s="13" t="s">
        <v>12</v>
      </c>
      <c r="D1071" s="13">
        <v>58</v>
      </c>
      <c r="E1071" s="9" t="s">
        <v>4896</v>
      </c>
      <c r="F1071" s="20" t="s">
        <v>4908</v>
      </c>
      <c r="G1071" t="s">
        <v>4904</v>
      </c>
      <c r="H1071" t="str">
        <f>VLOOKUP(E1071,suppliers!$A$2:$B$18,2,)</f>
        <v>OTHER</v>
      </c>
      <c r="I1071" t="str">
        <f>VLOOKUP(C1071,Table_items[],2,FALSE)</f>
        <v>Decolsen 1 Strip 4 Tablet</v>
      </c>
      <c r="J1071" t="str">
        <f>VLOOKUP(C1071,Table_items[],3,FALSE)</f>
        <v>Obat Batuk &amp; Pilek</v>
      </c>
      <c r="K1071" s="23">
        <f>VLOOKUP(C1071,Table_items[],4,FALSE)</f>
        <v>2886</v>
      </c>
      <c r="L1071" s="23">
        <f>VLOOKUP(C1071,Table_items[],5,FALSE)</f>
        <v>2915</v>
      </c>
    </row>
    <row r="1072" spans="1:12" x14ac:dyDescent="0.2">
      <c r="A1072" s="7" t="s">
        <v>1205</v>
      </c>
      <c r="B1072" s="27">
        <v>43991</v>
      </c>
      <c r="C1072" s="9" t="s">
        <v>12</v>
      </c>
      <c r="D1072" s="9">
        <v>25</v>
      </c>
      <c r="E1072" s="9" t="s">
        <v>4896</v>
      </c>
      <c r="F1072" s="20" t="s">
        <v>4908</v>
      </c>
      <c r="G1072" t="s">
        <v>4904</v>
      </c>
      <c r="H1072" t="str">
        <f>VLOOKUP(E1072,suppliers!$A$2:$B$18,2,)</f>
        <v>OTHER</v>
      </c>
      <c r="I1072" t="str">
        <f>VLOOKUP(C1072,Table_items[],2,FALSE)</f>
        <v>Decolsen 1 Strip 4 Tablet</v>
      </c>
      <c r="J1072" t="str">
        <f>VLOOKUP(C1072,Table_items[],3,FALSE)</f>
        <v>Obat Batuk &amp; Pilek</v>
      </c>
      <c r="K1072" s="23">
        <f>VLOOKUP(C1072,Table_items[],4,FALSE)</f>
        <v>2886</v>
      </c>
      <c r="L1072" s="23">
        <f>VLOOKUP(C1072,Table_items[],5,FALSE)</f>
        <v>2915</v>
      </c>
    </row>
    <row r="1073" spans="1:12" x14ac:dyDescent="0.2">
      <c r="A1073" s="11" t="s">
        <v>1206</v>
      </c>
      <c r="B1073" s="28">
        <v>43991</v>
      </c>
      <c r="C1073" s="13" t="s">
        <v>24</v>
      </c>
      <c r="D1073" s="13">
        <v>50</v>
      </c>
      <c r="E1073" s="9" t="s">
        <v>4896</v>
      </c>
      <c r="F1073" s="20" t="s">
        <v>4908</v>
      </c>
      <c r="G1073" t="s">
        <v>4904</v>
      </c>
      <c r="H1073" t="str">
        <f>VLOOKUP(E1073,suppliers!$A$2:$B$18,2,)</f>
        <v>OTHER</v>
      </c>
      <c r="I1073" t="str">
        <f>VLOOKUP(C1073,Table_items[],2,FALSE)</f>
        <v>Irbesartan</v>
      </c>
      <c r="J1073" t="str">
        <f>VLOOKUP(C1073,Table_items[],3,FALSE)</f>
        <v>Obat Hipertensi</v>
      </c>
      <c r="K1073" s="23">
        <f>VLOOKUP(C1073,Table_items[],4,FALSE)</f>
        <v>108794</v>
      </c>
      <c r="L1073" s="23">
        <f>VLOOKUP(C1073,Table_items[],5,FALSE)</f>
        <v>109447</v>
      </c>
    </row>
    <row r="1074" spans="1:12" x14ac:dyDescent="0.2">
      <c r="A1074" s="7" t="s">
        <v>1207</v>
      </c>
      <c r="B1074" s="27">
        <v>43991</v>
      </c>
      <c r="C1074" s="9" t="s">
        <v>38</v>
      </c>
      <c r="D1074" s="9">
        <v>44</v>
      </c>
      <c r="E1074" s="9" t="s">
        <v>4896</v>
      </c>
      <c r="F1074" s="20" t="s">
        <v>4908</v>
      </c>
      <c r="G1074" t="s">
        <v>4904</v>
      </c>
      <c r="H1074" t="str">
        <f>VLOOKUP(E1074,suppliers!$A$2:$B$18,2,)</f>
        <v>OTHER</v>
      </c>
      <c r="I1074" t="str">
        <f>VLOOKUP(C1074,Table_items[],2,FALSE)</f>
        <v>Sanmol 500 MG 4 Tablet</v>
      </c>
      <c r="J1074" t="str">
        <f>VLOOKUP(C1074,Table_items[],3,FALSE)</f>
        <v>Obat Sakit Kepala &amp; Demam</v>
      </c>
      <c r="K1074" s="23">
        <f>VLOOKUP(C1074,Table_items[],4,FALSE)</f>
        <v>1600</v>
      </c>
      <c r="L1074" s="23">
        <f>VLOOKUP(C1074,Table_items[],5,FALSE)</f>
        <v>1619</v>
      </c>
    </row>
    <row r="1075" spans="1:12" x14ac:dyDescent="0.2">
      <c r="A1075" s="11" t="s">
        <v>1208</v>
      </c>
      <c r="B1075" s="28">
        <v>43991</v>
      </c>
      <c r="C1075" s="13" t="s">
        <v>38</v>
      </c>
      <c r="D1075" s="13">
        <v>33</v>
      </c>
      <c r="E1075" s="9" t="s">
        <v>4896</v>
      </c>
      <c r="F1075" s="20" t="s">
        <v>4908</v>
      </c>
      <c r="G1075" t="s">
        <v>4904</v>
      </c>
      <c r="H1075" t="str">
        <f>VLOOKUP(E1075,suppliers!$A$2:$B$18,2,)</f>
        <v>OTHER</v>
      </c>
      <c r="I1075" t="str">
        <f>VLOOKUP(C1075,Table_items[],2,FALSE)</f>
        <v>Sanmol 500 MG 4 Tablet</v>
      </c>
      <c r="J1075" t="str">
        <f>VLOOKUP(C1075,Table_items[],3,FALSE)</f>
        <v>Obat Sakit Kepala &amp; Demam</v>
      </c>
      <c r="K1075" s="23">
        <f>VLOOKUP(C1075,Table_items[],4,FALSE)</f>
        <v>1600</v>
      </c>
      <c r="L1075" s="23">
        <f>VLOOKUP(C1075,Table_items[],5,FALSE)</f>
        <v>1619</v>
      </c>
    </row>
    <row r="1076" spans="1:12" x14ac:dyDescent="0.2">
      <c r="A1076" s="7" t="s">
        <v>1209</v>
      </c>
      <c r="B1076" s="27">
        <v>43991</v>
      </c>
      <c r="C1076" s="9" t="s">
        <v>22</v>
      </c>
      <c r="D1076" s="9">
        <v>18</v>
      </c>
      <c r="E1076" s="9" t="s">
        <v>4896</v>
      </c>
      <c r="F1076" s="20" t="s">
        <v>4908</v>
      </c>
      <c r="G1076" t="s">
        <v>4904</v>
      </c>
      <c r="H1076" t="str">
        <f>VLOOKUP(E1076,suppliers!$A$2:$B$18,2,)</f>
        <v>OTHER</v>
      </c>
      <c r="I1076" t="str">
        <f>VLOOKUP(C1076,Table_items[],2,FALSE)</f>
        <v>Candesartan Ogb Dexa</v>
      </c>
      <c r="J1076" t="str">
        <f>VLOOKUP(C1076,Table_items[],3,FALSE)</f>
        <v>Obat Hipertensi</v>
      </c>
      <c r="K1076" s="23">
        <f>VLOOKUP(C1076,Table_items[],4,FALSE)</f>
        <v>5000</v>
      </c>
      <c r="L1076" s="23">
        <f>VLOOKUP(C1076,Table_items[],5,FALSE)</f>
        <v>5095</v>
      </c>
    </row>
    <row r="1077" spans="1:12" x14ac:dyDescent="0.2">
      <c r="A1077" s="11" t="s">
        <v>1210</v>
      </c>
      <c r="B1077" s="28">
        <v>43991</v>
      </c>
      <c r="C1077" s="13" t="s">
        <v>22</v>
      </c>
      <c r="D1077" s="13">
        <v>4</v>
      </c>
      <c r="E1077" s="9" t="s">
        <v>4896</v>
      </c>
      <c r="F1077" s="20" t="s">
        <v>4908</v>
      </c>
      <c r="G1077" t="s">
        <v>4904</v>
      </c>
      <c r="H1077" t="str">
        <f>VLOOKUP(E1077,suppliers!$A$2:$B$18,2,)</f>
        <v>OTHER</v>
      </c>
      <c r="I1077" t="str">
        <f>VLOOKUP(C1077,Table_items[],2,FALSE)</f>
        <v>Candesartan Ogb Dexa</v>
      </c>
      <c r="J1077" t="str">
        <f>VLOOKUP(C1077,Table_items[],3,FALSE)</f>
        <v>Obat Hipertensi</v>
      </c>
      <c r="K1077" s="23">
        <f>VLOOKUP(C1077,Table_items[],4,FALSE)</f>
        <v>5000</v>
      </c>
      <c r="L1077" s="23">
        <f>VLOOKUP(C1077,Table_items[],5,FALSE)</f>
        <v>5095</v>
      </c>
    </row>
    <row r="1078" spans="1:12" x14ac:dyDescent="0.2">
      <c r="A1078" s="7" t="s">
        <v>1211</v>
      </c>
      <c r="B1078" s="27">
        <v>43991</v>
      </c>
      <c r="C1078" s="9" t="s">
        <v>22</v>
      </c>
      <c r="D1078" s="9">
        <v>41</v>
      </c>
      <c r="E1078" s="9" t="s">
        <v>4896</v>
      </c>
      <c r="F1078" s="20" t="s">
        <v>4908</v>
      </c>
      <c r="G1078" t="s">
        <v>4904</v>
      </c>
      <c r="H1078" t="str">
        <f>VLOOKUP(E1078,suppliers!$A$2:$B$18,2,)</f>
        <v>OTHER</v>
      </c>
      <c r="I1078" t="str">
        <f>VLOOKUP(C1078,Table_items[],2,FALSE)</f>
        <v>Candesartan Ogb Dexa</v>
      </c>
      <c r="J1078" t="str">
        <f>VLOOKUP(C1078,Table_items[],3,FALSE)</f>
        <v>Obat Hipertensi</v>
      </c>
      <c r="K1078" s="23">
        <f>VLOOKUP(C1078,Table_items[],4,FALSE)</f>
        <v>5000</v>
      </c>
      <c r="L1078" s="23">
        <f>VLOOKUP(C1078,Table_items[],5,FALSE)</f>
        <v>5095</v>
      </c>
    </row>
    <row r="1079" spans="1:12" x14ac:dyDescent="0.2">
      <c r="A1079" s="11" t="s">
        <v>1212</v>
      </c>
      <c r="B1079" s="28">
        <v>43991</v>
      </c>
      <c r="C1079" s="13" t="s">
        <v>11</v>
      </c>
      <c r="D1079" s="13">
        <v>91</v>
      </c>
      <c r="E1079" s="9" t="s">
        <v>4896</v>
      </c>
      <c r="F1079" s="20" t="s">
        <v>4908</v>
      </c>
      <c r="G1079" t="s">
        <v>4904</v>
      </c>
      <c r="H1079" t="str">
        <f>VLOOKUP(E1079,suppliers!$A$2:$B$18,2,)</f>
        <v>OTHER</v>
      </c>
      <c r="I1079" t="str">
        <f>VLOOKUP(C1079,Table_items[],2,FALSE)</f>
        <v>Neozep Forte 1 Strip 4 Tablet</v>
      </c>
      <c r="J1079" t="str">
        <f>VLOOKUP(C1079,Table_items[],3,FALSE)</f>
        <v>Obat Batuk &amp; Pilek</v>
      </c>
      <c r="K1079" s="23">
        <f>VLOOKUP(C1079,Table_items[],4,FALSE)</f>
        <v>2324</v>
      </c>
      <c r="L1079" s="23">
        <f>VLOOKUP(C1079,Table_items[],5,FALSE)</f>
        <v>2338</v>
      </c>
    </row>
    <row r="1080" spans="1:12" x14ac:dyDescent="0.2">
      <c r="A1080" s="7" t="s">
        <v>1213</v>
      </c>
      <c r="B1080" s="27">
        <v>43992</v>
      </c>
      <c r="C1080" s="9" t="s">
        <v>38</v>
      </c>
      <c r="D1080" s="9">
        <v>37</v>
      </c>
      <c r="E1080" s="9" t="s">
        <v>4896</v>
      </c>
      <c r="F1080" s="20" t="s">
        <v>4908</v>
      </c>
      <c r="G1080" t="s">
        <v>4904</v>
      </c>
      <c r="H1080" t="str">
        <f>VLOOKUP(E1080,suppliers!$A$2:$B$18,2,)</f>
        <v>OTHER</v>
      </c>
      <c r="I1080" t="str">
        <f>VLOOKUP(C1080,Table_items[],2,FALSE)</f>
        <v>Sanmol 500 MG 4 Tablet</v>
      </c>
      <c r="J1080" t="str">
        <f>VLOOKUP(C1080,Table_items[],3,FALSE)</f>
        <v>Obat Sakit Kepala &amp; Demam</v>
      </c>
      <c r="K1080" s="23">
        <f>VLOOKUP(C1080,Table_items[],4,FALSE)</f>
        <v>1600</v>
      </c>
      <c r="L1080" s="23">
        <f>VLOOKUP(C1080,Table_items[],5,FALSE)</f>
        <v>1619</v>
      </c>
    </row>
    <row r="1081" spans="1:12" x14ac:dyDescent="0.2">
      <c r="A1081" s="11" t="s">
        <v>1214</v>
      </c>
      <c r="B1081" s="28">
        <v>43993</v>
      </c>
      <c r="C1081" s="13" t="s">
        <v>12</v>
      </c>
      <c r="D1081" s="13">
        <v>22</v>
      </c>
      <c r="E1081" s="9" t="s">
        <v>4896</v>
      </c>
      <c r="F1081" s="20" t="s">
        <v>4908</v>
      </c>
      <c r="G1081" t="s">
        <v>4904</v>
      </c>
      <c r="H1081" t="str">
        <f>VLOOKUP(E1081,suppliers!$A$2:$B$18,2,)</f>
        <v>OTHER</v>
      </c>
      <c r="I1081" t="str">
        <f>VLOOKUP(C1081,Table_items[],2,FALSE)</f>
        <v>Decolsen 1 Strip 4 Tablet</v>
      </c>
      <c r="J1081" t="str">
        <f>VLOOKUP(C1081,Table_items[],3,FALSE)</f>
        <v>Obat Batuk &amp; Pilek</v>
      </c>
      <c r="K1081" s="23">
        <f>VLOOKUP(C1081,Table_items[],4,FALSE)</f>
        <v>2886</v>
      </c>
      <c r="L1081" s="23">
        <f>VLOOKUP(C1081,Table_items[],5,FALSE)</f>
        <v>2915</v>
      </c>
    </row>
    <row r="1082" spans="1:12" x14ac:dyDescent="0.2">
      <c r="A1082" s="7" t="s">
        <v>1215</v>
      </c>
      <c r="B1082" s="27">
        <v>43993</v>
      </c>
      <c r="C1082" s="9" t="s">
        <v>5</v>
      </c>
      <c r="D1082" s="9">
        <v>51</v>
      </c>
      <c r="E1082" s="9" t="s">
        <v>4896</v>
      </c>
      <c r="F1082" s="20" t="s">
        <v>4908</v>
      </c>
      <c r="G1082" t="s">
        <v>4904</v>
      </c>
      <c r="H1082" t="str">
        <f>VLOOKUP(E1082,suppliers!$A$2:$B$18,2,)</f>
        <v>OTHER</v>
      </c>
      <c r="I1082" t="str">
        <f>VLOOKUP(C1082,Table_items[],2,FALSE)</f>
        <v>Ozen 10 MG Blister</v>
      </c>
      <c r="J1082" t="str">
        <f>VLOOKUP(C1082,Table_items[],3,FALSE)</f>
        <v>Obat Alergi</v>
      </c>
      <c r="K1082" s="23">
        <f>VLOOKUP(C1082,Table_items[],4,FALSE)</f>
        <v>18611</v>
      </c>
      <c r="L1082" s="23">
        <f>VLOOKUP(C1082,Table_items[],5,FALSE)</f>
        <v>18816</v>
      </c>
    </row>
    <row r="1083" spans="1:12" x14ac:dyDescent="0.2">
      <c r="A1083" s="11" t="s">
        <v>1216</v>
      </c>
      <c r="B1083" s="28">
        <v>43994</v>
      </c>
      <c r="C1083" s="13" t="s">
        <v>37</v>
      </c>
      <c r="D1083" s="13">
        <v>29</v>
      </c>
      <c r="E1083" s="9" t="s">
        <v>4896</v>
      </c>
      <c r="F1083" s="20" t="s">
        <v>4908</v>
      </c>
      <c r="G1083" t="s">
        <v>4904</v>
      </c>
      <c r="H1083" t="str">
        <f>VLOOKUP(E1083,suppliers!$A$2:$B$18,2,)</f>
        <v>OTHER</v>
      </c>
      <c r="I1083" t="str">
        <f>VLOOKUP(C1083,Table_items[],2,FALSE)</f>
        <v>Bodrex Extra</v>
      </c>
      <c r="J1083" t="str">
        <f>VLOOKUP(C1083,Table_items[],3,FALSE)</f>
        <v>Obat Sakit Kepala &amp; Demam</v>
      </c>
      <c r="K1083" s="23">
        <f>VLOOKUP(C1083,Table_items[],4,FALSE)</f>
        <v>50788</v>
      </c>
      <c r="L1083" s="23">
        <f>VLOOKUP(C1083,Table_items[],5,FALSE)</f>
        <v>51753</v>
      </c>
    </row>
    <row r="1084" spans="1:12" x14ac:dyDescent="0.2">
      <c r="A1084" s="7" t="s">
        <v>1217</v>
      </c>
      <c r="B1084" s="27">
        <v>43994</v>
      </c>
      <c r="C1084" s="9" t="s">
        <v>37</v>
      </c>
      <c r="D1084" s="9">
        <v>71</v>
      </c>
      <c r="E1084" s="9" t="s">
        <v>4896</v>
      </c>
      <c r="F1084" s="20" t="s">
        <v>4908</v>
      </c>
      <c r="G1084" t="s">
        <v>4904</v>
      </c>
      <c r="H1084" t="str">
        <f>VLOOKUP(E1084,suppliers!$A$2:$B$18,2,)</f>
        <v>OTHER</v>
      </c>
      <c r="I1084" t="str">
        <f>VLOOKUP(C1084,Table_items[],2,FALSE)</f>
        <v>Bodrex Extra</v>
      </c>
      <c r="J1084" t="str">
        <f>VLOOKUP(C1084,Table_items[],3,FALSE)</f>
        <v>Obat Sakit Kepala &amp; Demam</v>
      </c>
      <c r="K1084" s="23">
        <f>VLOOKUP(C1084,Table_items[],4,FALSE)</f>
        <v>50788</v>
      </c>
      <c r="L1084" s="23">
        <f>VLOOKUP(C1084,Table_items[],5,FALSE)</f>
        <v>51753</v>
      </c>
    </row>
    <row r="1085" spans="1:12" x14ac:dyDescent="0.2">
      <c r="A1085" s="11" t="s">
        <v>1218</v>
      </c>
      <c r="B1085" s="28">
        <v>43994</v>
      </c>
      <c r="C1085" s="13" t="s">
        <v>30</v>
      </c>
      <c r="D1085" s="13">
        <v>15</v>
      </c>
      <c r="E1085" s="9" t="s">
        <v>4896</v>
      </c>
      <c r="F1085" s="20" t="s">
        <v>4908</v>
      </c>
      <c r="G1085" t="s">
        <v>4904</v>
      </c>
      <c r="H1085" t="str">
        <f>VLOOKUP(E1085,suppliers!$A$2:$B$18,2,)</f>
        <v>OTHER</v>
      </c>
      <c r="I1085" t="str">
        <f>VLOOKUP(C1085,Table_items[],2,FALSE)</f>
        <v>Koolfever</v>
      </c>
      <c r="J1085" t="str">
        <f>VLOOKUP(C1085,Table_items[],3,FALSE)</f>
        <v>Obat Sakit Kepala &amp; Demam</v>
      </c>
      <c r="K1085" s="23">
        <f>VLOOKUP(C1085,Table_items[],4,FALSE)</f>
        <v>7500</v>
      </c>
      <c r="L1085" s="23">
        <f>VLOOKUP(C1085,Table_items[],5,FALSE)</f>
        <v>7620</v>
      </c>
    </row>
    <row r="1086" spans="1:12" x14ac:dyDescent="0.2">
      <c r="A1086" s="7" t="s">
        <v>1220</v>
      </c>
      <c r="B1086" s="27">
        <v>43994</v>
      </c>
      <c r="C1086" s="9" t="s">
        <v>5</v>
      </c>
      <c r="D1086" s="9">
        <v>16</v>
      </c>
      <c r="E1086" s="9" t="s">
        <v>4896</v>
      </c>
      <c r="F1086" s="20" t="s">
        <v>4908</v>
      </c>
      <c r="G1086" t="s">
        <v>4904</v>
      </c>
      <c r="H1086" t="str">
        <f>VLOOKUP(E1086,suppliers!$A$2:$B$18,2,)</f>
        <v>OTHER</v>
      </c>
      <c r="I1086" t="str">
        <f>VLOOKUP(C1086,Table_items[],2,FALSE)</f>
        <v>Ozen 10 MG Blister</v>
      </c>
      <c r="J1086" t="str">
        <f>VLOOKUP(C1086,Table_items[],3,FALSE)</f>
        <v>Obat Alergi</v>
      </c>
      <c r="K1086" s="23">
        <f>VLOOKUP(C1086,Table_items[],4,FALSE)</f>
        <v>18611</v>
      </c>
      <c r="L1086" s="23">
        <f>VLOOKUP(C1086,Table_items[],5,FALSE)</f>
        <v>18816</v>
      </c>
    </row>
    <row r="1087" spans="1:12" x14ac:dyDescent="0.2">
      <c r="A1087" s="11" t="s">
        <v>1221</v>
      </c>
      <c r="B1087" s="28">
        <v>43995</v>
      </c>
      <c r="C1087" s="13" t="s">
        <v>12</v>
      </c>
      <c r="D1087" s="13">
        <v>45</v>
      </c>
      <c r="E1087" s="9" t="s">
        <v>4896</v>
      </c>
      <c r="F1087" s="20" t="s">
        <v>4908</v>
      </c>
      <c r="G1087" t="s">
        <v>4904</v>
      </c>
      <c r="H1087" t="str">
        <f>VLOOKUP(E1087,suppliers!$A$2:$B$18,2,)</f>
        <v>OTHER</v>
      </c>
      <c r="I1087" t="str">
        <f>VLOOKUP(C1087,Table_items[],2,FALSE)</f>
        <v>Decolsen 1 Strip 4 Tablet</v>
      </c>
      <c r="J1087" t="str">
        <f>VLOOKUP(C1087,Table_items[],3,FALSE)</f>
        <v>Obat Batuk &amp; Pilek</v>
      </c>
      <c r="K1087" s="23">
        <f>VLOOKUP(C1087,Table_items[],4,FALSE)</f>
        <v>2886</v>
      </c>
      <c r="L1087" s="23">
        <f>VLOOKUP(C1087,Table_items[],5,FALSE)</f>
        <v>2915</v>
      </c>
    </row>
    <row r="1088" spans="1:12" x14ac:dyDescent="0.2">
      <c r="A1088" s="7" t="s">
        <v>1222</v>
      </c>
      <c r="B1088" s="27">
        <v>43995</v>
      </c>
      <c r="C1088" s="9" t="s">
        <v>41</v>
      </c>
      <c r="D1088" s="9">
        <v>1</v>
      </c>
      <c r="E1088" s="9" t="s">
        <v>4896</v>
      </c>
      <c r="F1088" s="20" t="s">
        <v>4908</v>
      </c>
      <c r="G1088" t="s">
        <v>4904</v>
      </c>
      <c r="H1088" t="str">
        <f>VLOOKUP(E1088,suppliers!$A$2:$B$18,2,)</f>
        <v>OTHER</v>
      </c>
      <c r="I1088" t="str">
        <f>VLOOKUP(C1088,Table_items[],2,FALSE)</f>
        <v>Otilon Ear Drops 8 mL</v>
      </c>
      <c r="J1088" t="str">
        <f>VLOOKUP(C1088,Table_items[],3,FALSE)</f>
        <v>Obat Telinga</v>
      </c>
      <c r="K1088" s="23">
        <f>VLOOKUP(C1088,Table_items[],4,FALSE)</f>
        <v>55000</v>
      </c>
      <c r="L1088" s="23">
        <f>VLOOKUP(C1088,Table_items[],5,FALSE)</f>
        <v>55935</v>
      </c>
    </row>
    <row r="1089" spans="1:12" x14ac:dyDescent="0.2">
      <c r="A1089" s="11" t="s">
        <v>1223</v>
      </c>
      <c r="B1089" s="28">
        <v>43995</v>
      </c>
      <c r="C1089" s="13" t="s">
        <v>16</v>
      </c>
      <c r="D1089" s="13">
        <v>34</v>
      </c>
      <c r="E1089" s="9" t="s">
        <v>4896</v>
      </c>
      <c r="F1089" s="20" t="s">
        <v>4908</v>
      </c>
      <c r="G1089" t="s">
        <v>4904</v>
      </c>
      <c r="H1089" t="str">
        <f>VLOOKUP(E1089,suppliers!$A$2:$B$18,2,)</f>
        <v>OTHER</v>
      </c>
      <c r="I1089" t="str">
        <f>VLOOKUP(C1089,Table_items[],2,FALSE)</f>
        <v>Ultraflu Box Isi 25 Strip</v>
      </c>
      <c r="J1089" t="str">
        <f>VLOOKUP(C1089,Table_items[],3,FALSE)</f>
        <v>Obat Batuk &amp; Pilek</v>
      </c>
      <c r="K1089" s="23">
        <f>VLOOKUP(C1089,Table_items[],4,FALSE)</f>
        <v>72500</v>
      </c>
      <c r="L1089" s="23">
        <f>VLOOKUP(C1089,Table_items[],5,FALSE)</f>
        <v>73805</v>
      </c>
    </row>
    <row r="1090" spans="1:12" x14ac:dyDescent="0.2">
      <c r="A1090" s="7" t="s">
        <v>1224</v>
      </c>
      <c r="B1090" s="27">
        <v>43995</v>
      </c>
      <c r="C1090" s="9" t="s">
        <v>40</v>
      </c>
      <c r="D1090" s="9">
        <v>319</v>
      </c>
      <c r="E1090" s="9" t="s">
        <v>4896</v>
      </c>
      <c r="F1090" s="20" t="s">
        <v>4908</v>
      </c>
      <c r="G1090" t="s">
        <v>4904</v>
      </c>
      <c r="H1090" t="str">
        <f>VLOOKUP(E1090,suppliers!$A$2:$B$18,2,)</f>
        <v>OTHER</v>
      </c>
      <c r="I1090" t="str">
        <f>VLOOKUP(C1090,Table_items[],2,FALSE)</f>
        <v>Paramex Tablet / Obat</v>
      </c>
      <c r="J1090" t="str">
        <f>VLOOKUP(C1090,Table_items[],3,FALSE)</f>
        <v>Obat Sakit Kepala &amp; Demam</v>
      </c>
      <c r="K1090" s="23">
        <f>VLOOKUP(C1090,Table_items[],4,FALSE)</f>
        <v>2560</v>
      </c>
      <c r="L1090" s="23">
        <f>VLOOKUP(C1090,Table_items[],5,FALSE)</f>
        <v>2586</v>
      </c>
    </row>
    <row r="1091" spans="1:12" x14ac:dyDescent="0.2">
      <c r="A1091" s="11" t="s">
        <v>1225</v>
      </c>
      <c r="B1091" s="28">
        <v>43995</v>
      </c>
      <c r="C1091" s="13" t="s">
        <v>25</v>
      </c>
      <c r="D1091" s="13">
        <v>3</v>
      </c>
      <c r="E1091" s="9" t="s">
        <v>4896</v>
      </c>
      <c r="F1091" s="20" t="s">
        <v>4908</v>
      </c>
      <c r="G1091" t="s">
        <v>4904</v>
      </c>
      <c r="H1091" t="str">
        <f>VLOOKUP(E1091,suppliers!$A$2:$B$18,2,)</f>
        <v>OTHER</v>
      </c>
      <c r="I1091" t="str">
        <f>VLOOKUP(C1091,Table_items[],2,FALSE)</f>
        <v>Irvell 150MG Box 20 Tablet</v>
      </c>
      <c r="J1091" t="str">
        <f>VLOOKUP(C1091,Table_items[],3,FALSE)</f>
        <v>Obat Hipertensi</v>
      </c>
      <c r="K1091" s="23">
        <f>VLOOKUP(C1091,Table_items[],4,FALSE)</f>
        <v>143991</v>
      </c>
      <c r="L1091" s="23">
        <f>VLOOKUP(C1091,Table_items[],5,FALSE)</f>
        <v>146871</v>
      </c>
    </row>
    <row r="1092" spans="1:12" x14ac:dyDescent="0.2">
      <c r="A1092" s="7" t="s">
        <v>1226</v>
      </c>
      <c r="B1092" s="27">
        <v>43996</v>
      </c>
      <c r="C1092" s="9" t="s">
        <v>12</v>
      </c>
      <c r="D1092" s="9">
        <v>44</v>
      </c>
      <c r="E1092" s="9" t="s">
        <v>4896</v>
      </c>
      <c r="F1092" s="20" t="s">
        <v>4908</v>
      </c>
      <c r="G1092" t="s">
        <v>4904</v>
      </c>
      <c r="H1092" t="str">
        <f>VLOOKUP(E1092,suppliers!$A$2:$B$18,2,)</f>
        <v>OTHER</v>
      </c>
      <c r="I1092" t="str">
        <f>VLOOKUP(C1092,Table_items[],2,FALSE)</f>
        <v>Decolsen 1 Strip 4 Tablet</v>
      </c>
      <c r="J1092" t="str">
        <f>VLOOKUP(C1092,Table_items[],3,FALSE)</f>
        <v>Obat Batuk &amp; Pilek</v>
      </c>
      <c r="K1092" s="23">
        <f>VLOOKUP(C1092,Table_items[],4,FALSE)</f>
        <v>2886</v>
      </c>
      <c r="L1092" s="23">
        <f>VLOOKUP(C1092,Table_items[],5,FALSE)</f>
        <v>2915</v>
      </c>
    </row>
    <row r="1093" spans="1:12" x14ac:dyDescent="0.2">
      <c r="A1093" s="11" t="s">
        <v>1227</v>
      </c>
      <c r="B1093" s="28">
        <v>43996</v>
      </c>
      <c r="C1093" s="13" t="s">
        <v>37</v>
      </c>
      <c r="D1093" s="13">
        <v>11</v>
      </c>
      <c r="E1093" s="9" t="s">
        <v>4896</v>
      </c>
      <c r="F1093" s="20" t="s">
        <v>4908</v>
      </c>
      <c r="G1093" t="s">
        <v>4904</v>
      </c>
      <c r="H1093" t="str">
        <f>VLOOKUP(E1093,suppliers!$A$2:$B$18,2,)</f>
        <v>OTHER</v>
      </c>
      <c r="I1093" t="str">
        <f>VLOOKUP(C1093,Table_items[],2,FALSE)</f>
        <v>Bodrex Extra</v>
      </c>
      <c r="J1093" t="str">
        <f>VLOOKUP(C1093,Table_items[],3,FALSE)</f>
        <v>Obat Sakit Kepala &amp; Demam</v>
      </c>
      <c r="K1093" s="23">
        <f>VLOOKUP(C1093,Table_items[],4,FALSE)</f>
        <v>50788</v>
      </c>
      <c r="L1093" s="23">
        <f>VLOOKUP(C1093,Table_items[],5,FALSE)</f>
        <v>51753</v>
      </c>
    </row>
    <row r="1094" spans="1:12" x14ac:dyDescent="0.2">
      <c r="A1094" s="7" t="s">
        <v>1228</v>
      </c>
      <c r="B1094" s="27">
        <v>43996</v>
      </c>
      <c r="C1094" s="9" t="s">
        <v>16</v>
      </c>
      <c r="D1094" s="9">
        <v>14</v>
      </c>
      <c r="E1094" s="9" t="s">
        <v>4896</v>
      </c>
      <c r="F1094" s="20" t="s">
        <v>4908</v>
      </c>
      <c r="G1094" t="s">
        <v>4904</v>
      </c>
      <c r="H1094" t="str">
        <f>VLOOKUP(E1094,suppliers!$A$2:$B$18,2,)</f>
        <v>OTHER</v>
      </c>
      <c r="I1094" t="str">
        <f>VLOOKUP(C1094,Table_items[],2,FALSE)</f>
        <v>Ultraflu Box Isi 25 Strip</v>
      </c>
      <c r="J1094" t="str">
        <f>VLOOKUP(C1094,Table_items[],3,FALSE)</f>
        <v>Obat Batuk &amp; Pilek</v>
      </c>
      <c r="K1094" s="23">
        <f>VLOOKUP(C1094,Table_items[],4,FALSE)</f>
        <v>72500</v>
      </c>
      <c r="L1094" s="23">
        <f>VLOOKUP(C1094,Table_items[],5,FALSE)</f>
        <v>73805</v>
      </c>
    </row>
    <row r="1095" spans="1:12" x14ac:dyDescent="0.2">
      <c r="A1095" s="11" t="s">
        <v>1229</v>
      </c>
      <c r="B1095" s="28">
        <v>43996</v>
      </c>
      <c r="C1095" s="13" t="s">
        <v>28</v>
      </c>
      <c r="D1095" s="13">
        <v>11</v>
      </c>
      <c r="E1095" s="9" t="s">
        <v>4896</v>
      </c>
      <c r="F1095" s="20" t="s">
        <v>4908</v>
      </c>
      <c r="G1095" t="s">
        <v>4904</v>
      </c>
      <c r="H1095" t="str">
        <f>VLOOKUP(E1095,suppliers!$A$2:$B$18,2,)</f>
        <v>OTHER</v>
      </c>
      <c r="I1095" t="str">
        <f>VLOOKUP(C1095,Table_items[],2,FALSE)</f>
        <v>Hyperchol 100 MG 12 KPS</v>
      </c>
      <c r="J1095" t="str">
        <f>VLOOKUP(C1095,Table_items[],3,FALSE)</f>
        <v>Obat Kolesterol</v>
      </c>
      <c r="K1095" s="23">
        <f>VLOOKUP(C1095,Table_items[],4,FALSE)</f>
        <v>42800</v>
      </c>
      <c r="L1095" s="23">
        <f>VLOOKUP(C1095,Table_items[],5,FALSE)</f>
        <v>43442</v>
      </c>
    </row>
    <row r="1096" spans="1:12" x14ac:dyDescent="0.2">
      <c r="A1096" s="7" t="s">
        <v>1230</v>
      </c>
      <c r="B1096" s="27">
        <v>43996</v>
      </c>
      <c r="C1096" s="9" t="s">
        <v>28</v>
      </c>
      <c r="D1096" s="9">
        <v>33</v>
      </c>
      <c r="E1096" s="9" t="s">
        <v>4896</v>
      </c>
      <c r="F1096" s="20" t="s">
        <v>4908</v>
      </c>
      <c r="G1096" t="s">
        <v>4904</v>
      </c>
      <c r="H1096" t="str">
        <f>VLOOKUP(E1096,suppliers!$A$2:$B$18,2,)</f>
        <v>OTHER</v>
      </c>
      <c r="I1096" t="str">
        <f>VLOOKUP(C1096,Table_items[],2,FALSE)</f>
        <v>Hyperchol 100 MG 12 KPS</v>
      </c>
      <c r="J1096" t="str">
        <f>VLOOKUP(C1096,Table_items[],3,FALSE)</f>
        <v>Obat Kolesterol</v>
      </c>
      <c r="K1096" s="23">
        <f>VLOOKUP(C1096,Table_items[],4,FALSE)</f>
        <v>42800</v>
      </c>
      <c r="L1096" s="23">
        <f>VLOOKUP(C1096,Table_items[],5,FALSE)</f>
        <v>43442</v>
      </c>
    </row>
    <row r="1097" spans="1:12" x14ac:dyDescent="0.2">
      <c r="A1097" s="11" t="s">
        <v>1231</v>
      </c>
      <c r="B1097" s="28">
        <v>43996</v>
      </c>
      <c r="C1097" s="13" t="s">
        <v>11</v>
      </c>
      <c r="D1097" s="13">
        <v>68</v>
      </c>
      <c r="E1097" s="9" t="s">
        <v>4896</v>
      </c>
      <c r="F1097" s="20" t="s">
        <v>4908</v>
      </c>
      <c r="G1097" t="s">
        <v>4904</v>
      </c>
      <c r="H1097" t="str">
        <f>VLOOKUP(E1097,suppliers!$A$2:$B$18,2,)</f>
        <v>OTHER</v>
      </c>
      <c r="I1097" t="str">
        <f>VLOOKUP(C1097,Table_items[],2,FALSE)</f>
        <v>Neozep Forte 1 Strip 4 Tablet</v>
      </c>
      <c r="J1097" t="str">
        <f>VLOOKUP(C1097,Table_items[],3,FALSE)</f>
        <v>Obat Batuk &amp; Pilek</v>
      </c>
      <c r="K1097" s="23">
        <f>VLOOKUP(C1097,Table_items[],4,FALSE)</f>
        <v>2324</v>
      </c>
      <c r="L1097" s="23">
        <f>VLOOKUP(C1097,Table_items[],5,FALSE)</f>
        <v>2338</v>
      </c>
    </row>
    <row r="1098" spans="1:12" x14ac:dyDescent="0.2">
      <c r="A1098" s="7" t="s">
        <v>1232</v>
      </c>
      <c r="B1098" s="27">
        <v>43997</v>
      </c>
      <c r="C1098" s="9" t="s">
        <v>12</v>
      </c>
      <c r="D1098" s="9">
        <v>2</v>
      </c>
      <c r="E1098" s="9" t="s">
        <v>4896</v>
      </c>
      <c r="F1098" s="20" t="s">
        <v>4908</v>
      </c>
      <c r="G1098" t="s">
        <v>4904</v>
      </c>
      <c r="H1098" t="str">
        <f>VLOOKUP(E1098,suppliers!$A$2:$B$18,2,)</f>
        <v>OTHER</v>
      </c>
      <c r="I1098" t="str">
        <f>VLOOKUP(C1098,Table_items[],2,FALSE)</f>
        <v>Decolsen 1 Strip 4 Tablet</v>
      </c>
      <c r="J1098" t="str">
        <f>VLOOKUP(C1098,Table_items[],3,FALSE)</f>
        <v>Obat Batuk &amp; Pilek</v>
      </c>
      <c r="K1098" s="23">
        <f>VLOOKUP(C1098,Table_items[],4,FALSE)</f>
        <v>2886</v>
      </c>
      <c r="L1098" s="23">
        <f>VLOOKUP(C1098,Table_items[],5,FALSE)</f>
        <v>2915</v>
      </c>
    </row>
    <row r="1099" spans="1:12" x14ac:dyDescent="0.2">
      <c r="A1099" s="11" t="s">
        <v>1233</v>
      </c>
      <c r="B1099" s="28">
        <v>43997</v>
      </c>
      <c r="C1099" s="13" t="s">
        <v>9</v>
      </c>
      <c r="D1099" s="13">
        <v>54</v>
      </c>
      <c r="E1099" s="9" t="s">
        <v>4896</v>
      </c>
      <c r="F1099" s="20" t="s">
        <v>4908</v>
      </c>
      <c r="G1099" t="s">
        <v>4904</v>
      </c>
      <c r="H1099" t="str">
        <f>VLOOKUP(E1099,suppliers!$A$2:$B$18,2,)</f>
        <v>OTHER</v>
      </c>
      <c r="I1099" t="str">
        <f>VLOOKUP(C1099,Table_items[],2,FALSE)</f>
        <v>Bedak Heroxyn 150 gr</v>
      </c>
      <c r="J1099" t="str">
        <f>VLOOKUP(C1099,Table_items[],3,FALSE)</f>
        <v>Obat Alergi</v>
      </c>
      <c r="K1099" s="23">
        <f>VLOOKUP(C1099,Table_items[],4,FALSE)</f>
        <v>16950</v>
      </c>
      <c r="L1099" s="23">
        <f>VLOOKUP(C1099,Table_items[],5,FALSE)</f>
        <v>17170</v>
      </c>
    </row>
    <row r="1100" spans="1:12" x14ac:dyDescent="0.2">
      <c r="A1100" s="7" t="s">
        <v>1234</v>
      </c>
      <c r="B1100" s="27">
        <v>43997</v>
      </c>
      <c r="C1100" s="9" t="s">
        <v>24</v>
      </c>
      <c r="D1100" s="9">
        <v>19</v>
      </c>
      <c r="E1100" s="9" t="s">
        <v>4896</v>
      </c>
      <c r="F1100" s="20" t="s">
        <v>4908</v>
      </c>
      <c r="G1100" t="s">
        <v>4904</v>
      </c>
      <c r="H1100" t="str">
        <f>VLOOKUP(E1100,suppliers!$A$2:$B$18,2,)</f>
        <v>OTHER</v>
      </c>
      <c r="I1100" t="str">
        <f>VLOOKUP(C1100,Table_items[],2,FALSE)</f>
        <v>Irbesartan</v>
      </c>
      <c r="J1100" t="str">
        <f>VLOOKUP(C1100,Table_items[],3,FALSE)</f>
        <v>Obat Hipertensi</v>
      </c>
      <c r="K1100" s="23">
        <f>VLOOKUP(C1100,Table_items[],4,FALSE)</f>
        <v>108794</v>
      </c>
      <c r="L1100" s="23">
        <f>VLOOKUP(C1100,Table_items[],5,FALSE)</f>
        <v>109447</v>
      </c>
    </row>
    <row r="1101" spans="1:12" x14ac:dyDescent="0.2">
      <c r="A1101" s="11" t="s">
        <v>1235</v>
      </c>
      <c r="B1101" s="28">
        <v>43997</v>
      </c>
      <c r="C1101" s="13" t="s">
        <v>22</v>
      </c>
      <c r="D1101" s="13">
        <v>51</v>
      </c>
      <c r="E1101" s="9" t="s">
        <v>4896</v>
      </c>
      <c r="F1101" s="20" t="s">
        <v>4908</v>
      </c>
      <c r="G1101" t="s">
        <v>4904</v>
      </c>
      <c r="H1101" t="str">
        <f>VLOOKUP(E1101,suppliers!$A$2:$B$18,2,)</f>
        <v>OTHER</v>
      </c>
      <c r="I1101" t="str">
        <f>VLOOKUP(C1101,Table_items[],2,FALSE)</f>
        <v>Candesartan Ogb Dexa</v>
      </c>
      <c r="J1101" t="str">
        <f>VLOOKUP(C1101,Table_items[],3,FALSE)</f>
        <v>Obat Hipertensi</v>
      </c>
      <c r="K1101" s="23">
        <f>VLOOKUP(C1101,Table_items[],4,FALSE)</f>
        <v>5000</v>
      </c>
      <c r="L1101" s="23">
        <f>VLOOKUP(C1101,Table_items[],5,FALSE)</f>
        <v>5095</v>
      </c>
    </row>
    <row r="1102" spans="1:12" x14ac:dyDescent="0.2">
      <c r="A1102" s="7" t="s">
        <v>1236</v>
      </c>
      <c r="B1102" s="27">
        <v>43997</v>
      </c>
      <c r="C1102" s="9" t="s">
        <v>21</v>
      </c>
      <c r="D1102" s="9">
        <v>71</v>
      </c>
      <c r="E1102" s="9" t="s">
        <v>4896</v>
      </c>
      <c r="F1102" s="20" t="s">
        <v>4908</v>
      </c>
      <c r="G1102" t="s">
        <v>4904</v>
      </c>
      <c r="H1102" t="str">
        <f>VLOOKUP(E1102,suppliers!$A$2:$B$18,2,)</f>
        <v>OTHER</v>
      </c>
      <c r="I1102" t="str">
        <f>VLOOKUP(C1102,Table_items[],2,FALSE)</f>
        <v>Concor 5MG Strip 10</v>
      </c>
      <c r="J1102" t="str">
        <f>VLOOKUP(C1102,Table_items[],3,FALSE)</f>
        <v>Obat Hipertensi</v>
      </c>
      <c r="K1102" s="23">
        <f>VLOOKUP(C1102,Table_items[],4,FALSE)</f>
        <v>102000</v>
      </c>
      <c r="L1102" s="23">
        <f>VLOOKUP(C1102,Table_items[],5,FALSE)</f>
        <v>103632</v>
      </c>
    </row>
    <row r="1103" spans="1:12" x14ac:dyDescent="0.2">
      <c r="A1103" s="11" t="s">
        <v>1237</v>
      </c>
      <c r="B1103" s="28">
        <v>43998</v>
      </c>
      <c r="C1103" s="13" t="s">
        <v>12</v>
      </c>
      <c r="D1103" s="13">
        <v>67</v>
      </c>
      <c r="E1103" s="9" t="s">
        <v>4896</v>
      </c>
      <c r="F1103" s="20" t="s">
        <v>4908</v>
      </c>
      <c r="G1103" t="s">
        <v>4904</v>
      </c>
      <c r="H1103" t="str">
        <f>VLOOKUP(E1103,suppliers!$A$2:$B$18,2,)</f>
        <v>OTHER</v>
      </c>
      <c r="I1103" t="str">
        <f>VLOOKUP(C1103,Table_items[],2,FALSE)</f>
        <v>Decolsen 1 Strip 4 Tablet</v>
      </c>
      <c r="J1103" t="str">
        <f>VLOOKUP(C1103,Table_items[],3,FALSE)</f>
        <v>Obat Batuk &amp; Pilek</v>
      </c>
      <c r="K1103" s="23">
        <f>VLOOKUP(C1103,Table_items[],4,FALSE)</f>
        <v>2886</v>
      </c>
      <c r="L1103" s="23">
        <f>VLOOKUP(C1103,Table_items[],5,FALSE)</f>
        <v>2915</v>
      </c>
    </row>
    <row r="1104" spans="1:12" x14ac:dyDescent="0.2">
      <c r="A1104" s="7" t="s">
        <v>1238</v>
      </c>
      <c r="B1104" s="27">
        <v>43998</v>
      </c>
      <c r="C1104" s="9" t="s">
        <v>12</v>
      </c>
      <c r="D1104" s="9">
        <v>40</v>
      </c>
      <c r="E1104" s="9" t="s">
        <v>4896</v>
      </c>
      <c r="F1104" s="20" t="s">
        <v>4908</v>
      </c>
      <c r="G1104" t="s">
        <v>4904</v>
      </c>
      <c r="H1104" t="str">
        <f>VLOOKUP(E1104,suppliers!$A$2:$B$18,2,)</f>
        <v>OTHER</v>
      </c>
      <c r="I1104" t="str">
        <f>VLOOKUP(C1104,Table_items[],2,FALSE)</f>
        <v>Decolsen 1 Strip 4 Tablet</v>
      </c>
      <c r="J1104" t="str">
        <f>VLOOKUP(C1104,Table_items[],3,FALSE)</f>
        <v>Obat Batuk &amp; Pilek</v>
      </c>
      <c r="K1104" s="23">
        <f>VLOOKUP(C1104,Table_items[],4,FALSE)</f>
        <v>2886</v>
      </c>
      <c r="L1104" s="23">
        <f>VLOOKUP(C1104,Table_items[],5,FALSE)</f>
        <v>2915</v>
      </c>
    </row>
    <row r="1105" spans="1:12" x14ac:dyDescent="0.2">
      <c r="A1105" s="11" t="s">
        <v>1239</v>
      </c>
      <c r="B1105" s="28">
        <v>43998</v>
      </c>
      <c r="C1105" s="13" t="s">
        <v>41</v>
      </c>
      <c r="D1105" s="13">
        <v>3</v>
      </c>
      <c r="E1105" s="9" t="s">
        <v>4896</v>
      </c>
      <c r="F1105" s="20" t="s">
        <v>4908</v>
      </c>
      <c r="G1105" t="s">
        <v>4904</v>
      </c>
      <c r="H1105" t="str">
        <f>VLOOKUP(E1105,suppliers!$A$2:$B$18,2,)</f>
        <v>OTHER</v>
      </c>
      <c r="I1105" t="str">
        <f>VLOOKUP(C1105,Table_items[],2,FALSE)</f>
        <v>Otilon Ear Drops 8 mL</v>
      </c>
      <c r="J1105" t="str">
        <f>VLOOKUP(C1105,Table_items[],3,FALSE)</f>
        <v>Obat Telinga</v>
      </c>
      <c r="K1105" s="23">
        <f>VLOOKUP(C1105,Table_items[],4,FALSE)</f>
        <v>55000</v>
      </c>
      <c r="L1105" s="23">
        <f>VLOOKUP(C1105,Table_items[],5,FALSE)</f>
        <v>55935</v>
      </c>
    </row>
    <row r="1106" spans="1:12" x14ac:dyDescent="0.2">
      <c r="A1106" s="7" t="s">
        <v>1240</v>
      </c>
      <c r="B1106" s="27">
        <v>43998</v>
      </c>
      <c r="C1106" s="9" t="s">
        <v>30</v>
      </c>
      <c r="D1106" s="9">
        <v>75</v>
      </c>
      <c r="E1106" s="9" t="s">
        <v>4896</v>
      </c>
      <c r="F1106" s="20" t="s">
        <v>4908</v>
      </c>
      <c r="G1106" t="s">
        <v>4904</v>
      </c>
      <c r="H1106" t="str">
        <f>VLOOKUP(E1106,suppliers!$A$2:$B$18,2,)</f>
        <v>OTHER</v>
      </c>
      <c r="I1106" t="str">
        <f>VLOOKUP(C1106,Table_items[],2,FALSE)</f>
        <v>Koolfever</v>
      </c>
      <c r="J1106" t="str">
        <f>VLOOKUP(C1106,Table_items[],3,FALSE)</f>
        <v>Obat Sakit Kepala &amp; Demam</v>
      </c>
      <c r="K1106" s="23">
        <f>VLOOKUP(C1106,Table_items[],4,FALSE)</f>
        <v>7500</v>
      </c>
      <c r="L1106" s="23">
        <f>VLOOKUP(C1106,Table_items[],5,FALSE)</f>
        <v>7620</v>
      </c>
    </row>
    <row r="1107" spans="1:12" x14ac:dyDescent="0.2">
      <c r="A1107" s="11" t="s">
        <v>1241</v>
      </c>
      <c r="B1107" s="28">
        <v>43998</v>
      </c>
      <c r="C1107" s="13" t="s">
        <v>17</v>
      </c>
      <c r="D1107" s="13">
        <v>1</v>
      </c>
      <c r="E1107" s="9" t="s">
        <v>4896</v>
      </c>
      <c r="F1107" s="20" t="s">
        <v>4908</v>
      </c>
      <c r="G1107" t="s">
        <v>4904</v>
      </c>
      <c r="H1107" t="str">
        <f>VLOOKUP(E1107,suppliers!$A$2:$B$18,2,)</f>
        <v>OTHER</v>
      </c>
      <c r="I1107" t="str">
        <f>VLOOKUP(C1107,Table_items[],2,FALSE)</f>
        <v>Vicks Inhaler 0.5 mL</v>
      </c>
      <c r="J1107" t="str">
        <f>VLOOKUP(C1107,Table_items[],3,FALSE)</f>
        <v>Obat Batuk &amp; Pilek</v>
      </c>
      <c r="K1107" s="23">
        <f>VLOOKUP(C1107,Table_items[],4,FALSE)</f>
        <v>16155</v>
      </c>
      <c r="L1107" s="23">
        <f>VLOOKUP(C1107,Table_items[],5,FALSE)</f>
        <v>16430</v>
      </c>
    </row>
    <row r="1108" spans="1:12" x14ac:dyDescent="0.2">
      <c r="A1108" s="7" t="s">
        <v>1242</v>
      </c>
      <c r="B1108" s="27">
        <v>43998</v>
      </c>
      <c r="C1108" s="9" t="s">
        <v>23</v>
      </c>
      <c r="D1108" s="9">
        <v>13</v>
      </c>
      <c r="E1108" s="9" t="s">
        <v>4896</v>
      </c>
      <c r="F1108" s="20" t="s">
        <v>4908</v>
      </c>
      <c r="G1108" t="s">
        <v>4904</v>
      </c>
      <c r="H1108" t="str">
        <f>VLOOKUP(E1108,suppliers!$A$2:$B$18,2,)</f>
        <v>OTHER</v>
      </c>
      <c r="I1108" t="str">
        <f>VLOOKUP(C1108,Table_items[],2,FALSE)</f>
        <v>Amlodipine Besilate</v>
      </c>
      <c r="J1108" t="str">
        <f>VLOOKUP(C1108,Table_items[],3,FALSE)</f>
        <v>Obat Hipertensi</v>
      </c>
      <c r="K1108" s="23">
        <f>VLOOKUP(C1108,Table_items[],4,FALSE)</f>
        <v>7467</v>
      </c>
      <c r="L1108" s="23">
        <f>VLOOKUP(C1108,Table_items[],5,FALSE)</f>
        <v>7504</v>
      </c>
    </row>
    <row r="1109" spans="1:12" x14ac:dyDescent="0.2">
      <c r="A1109" s="11" t="s">
        <v>1243</v>
      </c>
      <c r="B1109" s="28">
        <v>43998</v>
      </c>
      <c r="C1109" s="13" t="s">
        <v>11</v>
      </c>
      <c r="D1109" s="13">
        <v>230</v>
      </c>
      <c r="E1109" s="9" t="s">
        <v>4896</v>
      </c>
      <c r="F1109" s="20" t="s">
        <v>4908</v>
      </c>
      <c r="G1109" t="s">
        <v>4904</v>
      </c>
      <c r="H1109" t="str">
        <f>VLOOKUP(E1109,suppliers!$A$2:$B$18,2,)</f>
        <v>OTHER</v>
      </c>
      <c r="I1109" t="str">
        <f>VLOOKUP(C1109,Table_items[],2,FALSE)</f>
        <v>Neozep Forte 1 Strip 4 Tablet</v>
      </c>
      <c r="J1109" t="str">
        <f>VLOOKUP(C1109,Table_items[],3,FALSE)</f>
        <v>Obat Batuk &amp; Pilek</v>
      </c>
      <c r="K1109" s="23">
        <f>VLOOKUP(C1109,Table_items[],4,FALSE)</f>
        <v>2324</v>
      </c>
      <c r="L1109" s="23">
        <f>VLOOKUP(C1109,Table_items[],5,FALSE)</f>
        <v>2338</v>
      </c>
    </row>
    <row r="1110" spans="1:12" x14ac:dyDescent="0.2">
      <c r="A1110" s="7" t="s">
        <v>1244</v>
      </c>
      <c r="B1110" s="27">
        <v>43998</v>
      </c>
      <c r="C1110" s="9" t="s">
        <v>5</v>
      </c>
      <c r="D1110" s="9">
        <v>8</v>
      </c>
      <c r="E1110" s="9" t="s">
        <v>4896</v>
      </c>
      <c r="F1110" s="20" t="s">
        <v>4908</v>
      </c>
      <c r="G1110" t="s">
        <v>4904</v>
      </c>
      <c r="H1110" t="str">
        <f>VLOOKUP(E1110,suppliers!$A$2:$B$18,2,)</f>
        <v>OTHER</v>
      </c>
      <c r="I1110" t="str">
        <f>VLOOKUP(C1110,Table_items[],2,FALSE)</f>
        <v>Ozen 10 MG Blister</v>
      </c>
      <c r="J1110" t="str">
        <f>VLOOKUP(C1110,Table_items[],3,FALSE)</f>
        <v>Obat Alergi</v>
      </c>
      <c r="K1110" s="23">
        <f>VLOOKUP(C1110,Table_items[],4,FALSE)</f>
        <v>18611</v>
      </c>
      <c r="L1110" s="23">
        <f>VLOOKUP(C1110,Table_items[],5,FALSE)</f>
        <v>18816</v>
      </c>
    </row>
    <row r="1111" spans="1:12" x14ac:dyDescent="0.2">
      <c r="A1111" s="11" t="s">
        <v>1245</v>
      </c>
      <c r="B1111" s="28">
        <v>43998</v>
      </c>
      <c r="C1111" s="13" t="s">
        <v>18</v>
      </c>
      <c r="D1111" s="13">
        <v>4</v>
      </c>
      <c r="E1111" s="9" t="s">
        <v>4896</v>
      </c>
      <c r="F1111" s="20" t="s">
        <v>4908</v>
      </c>
      <c r="G1111" t="s">
        <v>4904</v>
      </c>
      <c r="H1111" t="str">
        <f>VLOOKUP(E1111,suppliers!$A$2:$B$18,2,)</f>
        <v>OTHER</v>
      </c>
      <c r="I1111" t="str">
        <f>VLOOKUP(C1111,Table_items[],2,FALSE)</f>
        <v>Konidin 4 Tablet</v>
      </c>
      <c r="J1111" t="str">
        <f>VLOOKUP(C1111,Table_items[],3,FALSE)</f>
        <v>Obat Batuk &amp; Pilek</v>
      </c>
      <c r="K1111" s="23">
        <f>VLOOKUP(C1111,Table_items[],4,FALSE)</f>
        <v>2460</v>
      </c>
      <c r="L1111" s="23">
        <f>VLOOKUP(C1111,Table_items[],5,FALSE)</f>
        <v>2490</v>
      </c>
    </row>
    <row r="1112" spans="1:12" x14ac:dyDescent="0.2">
      <c r="A1112" s="7" t="s">
        <v>1246</v>
      </c>
      <c r="B1112" s="27">
        <v>43999</v>
      </c>
      <c r="C1112" s="9" t="s">
        <v>12</v>
      </c>
      <c r="D1112" s="9">
        <v>67</v>
      </c>
      <c r="E1112" s="9" t="s">
        <v>4896</v>
      </c>
      <c r="F1112" s="20" t="s">
        <v>4908</v>
      </c>
      <c r="G1112" t="s">
        <v>4904</v>
      </c>
      <c r="H1112" t="str">
        <f>VLOOKUP(E1112,suppliers!$A$2:$B$18,2,)</f>
        <v>OTHER</v>
      </c>
      <c r="I1112" t="str">
        <f>VLOOKUP(C1112,Table_items[],2,FALSE)</f>
        <v>Decolsen 1 Strip 4 Tablet</v>
      </c>
      <c r="J1112" t="str">
        <f>VLOOKUP(C1112,Table_items[],3,FALSE)</f>
        <v>Obat Batuk &amp; Pilek</v>
      </c>
      <c r="K1112" s="23">
        <f>VLOOKUP(C1112,Table_items[],4,FALSE)</f>
        <v>2886</v>
      </c>
      <c r="L1112" s="23">
        <f>VLOOKUP(C1112,Table_items[],5,FALSE)</f>
        <v>2915</v>
      </c>
    </row>
    <row r="1113" spans="1:12" x14ac:dyDescent="0.2">
      <c r="A1113" s="11" t="s">
        <v>1247</v>
      </c>
      <c r="B1113" s="28">
        <v>43999</v>
      </c>
      <c r="C1113" s="13" t="s">
        <v>9</v>
      </c>
      <c r="D1113" s="13">
        <v>20</v>
      </c>
      <c r="E1113" s="9" t="s">
        <v>4896</v>
      </c>
      <c r="F1113" s="20" t="s">
        <v>4908</v>
      </c>
      <c r="G1113" t="s">
        <v>4904</v>
      </c>
      <c r="H1113" t="str">
        <f>VLOOKUP(E1113,suppliers!$A$2:$B$18,2,)</f>
        <v>OTHER</v>
      </c>
      <c r="I1113" t="str">
        <f>VLOOKUP(C1113,Table_items[],2,FALSE)</f>
        <v>Bedak Heroxyn 150 gr</v>
      </c>
      <c r="J1113" t="str">
        <f>VLOOKUP(C1113,Table_items[],3,FALSE)</f>
        <v>Obat Alergi</v>
      </c>
      <c r="K1113" s="23">
        <f>VLOOKUP(C1113,Table_items[],4,FALSE)</f>
        <v>16950</v>
      </c>
      <c r="L1113" s="23">
        <f>VLOOKUP(C1113,Table_items[],5,FALSE)</f>
        <v>17170</v>
      </c>
    </row>
    <row r="1114" spans="1:12" x14ac:dyDescent="0.2">
      <c r="A1114" s="7" t="s">
        <v>1248</v>
      </c>
      <c r="B1114" s="27">
        <v>43999</v>
      </c>
      <c r="C1114" s="9" t="s">
        <v>16</v>
      </c>
      <c r="D1114" s="9">
        <v>11</v>
      </c>
      <c r="E1114" s="9" t="s">
        <v>4896</v>
      </c>
      <c r="F1114" s="20" t="s">
        <v>4908</v>
      </c>
      <c r="G1114" t="s">
        <v>4904</v>
      </c>
      <c r="H1114" t="str">
        <f>VLOOKUP(E1114,suppliers!$A$2:$B$18,2,)</f>
        <v>OTHER</v>
      </c>
      <c r="I1114" t="str">
        <f>VLOOKUP(C1114,Table_items[],2,FALSE)</f>
        <v>Ultraflu Box Isi 25 Strip</v>
      </c>
      <c r="J1114" t="str">
        <f>VLOOKUP(C1114,Table_items[],3,FALSE)</f>
        <v>Obat Batuk &amp; Pilek</v>
      </c>
      <c r="K1114" s="23">
        <f>VLOOKUP(C1114,Table_items[],4,FALSE)</f>
        <v>72500</v>
      </c>
      <c r="L1114" s="23">
        <f>VLOOKUP(C1114,Table_items[],5,FALSE)</f>
        <v>73805</v>
      </c>
    </row>
    <row r="1115" spans="1:12" x14ac:dyDescent="0.2">
      <c r="A1115" s="11" t="s">
        <v>1249</v>
      </c>
      <c r="B1115" s="28">
        <v>43999</v>
      </c>
      <c r="C1115" s="13" t="s">
        <v>40</v>
      </c>
      <c r="D1115" s="13">
        <v>151</v>
      </c>
      <c r="E1115" s="9" t="s">
        <v>4896</v>
      </c>
      <c r="F1115" s="20" t="s">
        <v>4908</v>
      </c>
      <c r="G1115" t="s">
        <v>4904</v>
      </c>
      <c r="H1115" t="str">
        <f>VLOOKUP(E1115,suppliers!$A$2:$B$18,2,)</f>
        <v>OTHER</v>
      </c>
      <c r="I1115" t="str">
        <f>VLOOKUP(C1115,Table_items[],2,FALSE)</f>
        <v>Paramex Tablet / Obat</v>
      </c>
      <c r="J1115" t="str">
        <f>VLOOKUP(C1115,Table_items[],3,FALSE)</f>
        <v>Obat Sakit Kepala &amp; Demam</v>
      </c>
      <c r="K1115" s="23">
        <f>VLOOKUP(C1115,Table_items[],4,FALSE)</f>
        <v>2560</v>
      </c>
      <c r="L1115" s="23">
        <f>VLOOKUP(C1115,Table_items[],5,FALSE)</f>
        <v>2586</v>
      </c>
    </row>
    <row r="1116" spans="1:12" x14ac:dyDescent="0.2">
      <c r="A1116" s="7" t="s">
        <v>1250</v>
      </c>
      <c r="B1116" s="27">
        <v>43999</v>
      </c>
      <c r="C1116" s="9" t="s">
        <v>30</v>
      </c>
      <c r="D1116" s="9">
        <v>21</v>
      </c>
      <c r="E1116" s="9" t="s">
        <v>4896</v>
      </c>
      <c r="F1116" s="20" t="s">
        <v>4908</v>
      </c>
      <c r="G1116" t="s">
        <v>4904</v>
      </c>
      <c r="H1116" t="str">
        <f>VLOOKUP(E1116,suppliers!$A$2:$B$18,2,)</f>
        <v>OTHER</v>
      </c>
      <c r="I1116" t="str">
        <f>VLOOKUP(C1116,Table_items[],2,FALSE)</f>
        <v>Koolfever</v>
      </c>
      <c r="J1116" t="str">
        <f>VLOOKUP(C1116,Table_items[],3,FALSE)</f>
        <v>Obat Sakit Kepala &amp; Demam</v>
      </c>
      <c r="K1116" s="23">
        <f>VLOOKUP(C1116,Table_items[],4,FALSE)</f>
        <v>7500</v>
      </c>
      <c r="L1116" s="23">
        <f>VLOOKUP(C1116,Table_items[],5,FALSE)</f>
        <v>7620</v>
      </c>
    </row>
    <row r="1117" spans="1:12" x14ac:dyDescent="0.2">
      <c r="A1117" s="11" t="s">
        <v>1251</v>
      </c>
      <c r="B1117" s="28">
        <v>43999</v>
      </c>
      <c r="C1117" s="13" t="s">
        <v>39</v>
      </c>
      <c r="D1117" s="13">
        <v>129</v>
      </c>
      <c r="E1117" s="9" t="s">
        <v>4896</v>
      </c>
      <c r="F1117" s="20" t="s">
        <v>4908</v>
      </c>
      <c r="G1117" t="s">
        <v>4904</v>
      </c>
      <c r="H1117" t="str">
        <f>VLOOKUP(E1117,suppliers!$A$2:$B$18,2,)</f>
        <v>OTHER</v>
      </c>
      <c r="I1117" t="str">
        <f>VLOOKUP(C1117,Table_items[],2,FALSE)</f>
        <v>Cilostazol Bernofarm</v>
      </c>
      <c r="J1117" t="str">
        <f>VLOOKUP(C1117,Table_items[],3,FALSE)</f>
        <v>Obat Sakit Kepala &amp; Demam</v>
      </c>
      <c r="K1117" s="23">
        <f>VLOOKUP(C1117,Table_items[],4,FALSE)</f>
        <v>45450</v>
      </c>
      <c r="L1117" s="23">
        <f>VLOOKUP(C1117,Table_items[],5,FALSE)</f>
        <v>46223</v>
      </c>
    </row>
    <row r="1118" spans="1:12" x14ac:dyDescent="0.2">
      <c r="A1118" s="7" t="s">
        <v>1252</v>
      </c>
      <c r="B1118" s="27">
        <v>44000</v>
      </c>
      <c r="C1118" s="9" t="s">
        <v>9</v>
      </c>
      <c r="D1118" s="9">
        <v>77</v>
      </c>
      <c r="E1118" s="9" t="s">
        <v>4896</v>
      </c>
      <c r="F1118" s="20" t="s">
        <v>4908</v>
      </c>
      <c r="G1118" t="s">
        <v>4904</v>
      </c>
      <c r="H1118" t="str">
        <f>VLOOKUP(E1118,suppliers!$A$2:$B$18,2,)</f>
        <v>OTHER</v>
      </c>
      <c r="I1118" t="str">
        <f>VLOOKUP(C1118,Table_items[],2,FALSE)</f>
        <v>Bedak Heroxyn 150 gr</v>
      </c>
      <c r="J1118" t="str">
        <f>VLOOKUP(C1118,Table_items[],3,FALSE)</f>
        <v>Obat Alergi</v>
      </c>
      <c r="K1118" s="23">
        <f>VLOOKUP(C1118,Table_items[],4,FALSE)</f>
        <v>16950</v>
      </c>
      <c r="L1118" s="23">
        <f>VLOOKUP(C1118,Table_items[],5,FALSE)</f>
        <v>17170</v>
      </c>
    </row>
    <row r="1119" spans="1:12" x14ac:dyDescent="0.2">
      <c r="A1119" s="11" t="s">
        <v>1253</v>
      </c>
      <c r="B1119" s="28">
        <v>44000</v>
      </c>
      <c r="C1119" s="13" t="s">
        <v>36</v>
      </c>
      <c r="D1119" s="13">
        <v>18</v>
      </c>
      <c r="E1119" s="9" t="s">
        <v>4896</v>
      </c>
      <c r="F1119" s="20" t="s">
        <v>4908</v>
      </c>
      <c r="G1119" t="s">
        <v>4904</v>
      </c>
      <c r="H1119" t="str">
        <f>VLOOKUP(E1119,suppliers!$A$2:$B$18,2,)</f>
        <v>OTHER</v>
      </c>
      <c r="I1119" t="str">
        <f>VLOOKUP(C1119,Table_items[],2,FALSE)</f>
        <v>Sanmol Paracetamol</v>
      </c>
      <c r="J1119" t="str">
        <f>VLOOKUP(C1119,Table_items[],3,FALSE)</f>
        <v>Obat Sakit Kepala &amp; Demam</v>
      </c>
      <c r="K1119" s="23">
        <f>VLOOKUP(C1119,Table_items[],4,FALSE)</f>
        <v>16100</v>
      </c>
      <c r="L1119" s="23">
        <f>VLOOKUP(C1119,Table_items[],5,FALSE)</f>
        <v>16261</v>
      </c>
    </row>
    <row r="1120" spans="1:12" x14ac:dyDescent="0.2">
      <c r="A1120" s="7" t="s">
        <v>1254</v>
      </c>
      <c r="B1120" s="27">
        <v>44000</v>
      </c>
      <c r="C1120" s="9" t="s">
        <v>40</v>
      </c>
      <c r="D1120" s="9">
        <v>10</v>
      </c>
      <c r="E1120" s="9" t="s">
        <v>4896</v>
      </c>
      <c r="F1120" s="20" t="s">
        <v>4908</v>
      </c>
      <c r="G1120" t="s">
        <v>4904</v>
      </c>
      <c r="H1120" t="str">
        <f>VLOOKUP(E1120,suppliers!$A$2:$B$18,2,)</f>
        <v>OTHER</v>
      </c>
      <c r="I1120" t="str">
        <f>VLOOKUP(C1120,Table_items[],2,FALSE)</f>
        <v>Paramex Tablet / Obat</v>
      </c>
      <c r="J1120" t="str">
        <f>VLOOKUP(C1120,Table_items[],3,FALSE)</f>
        <v>Obat Sakit Kepala &amp; Demam</v>
      </c>
      <c r="K1120" s="23">
        <f>VLOOKUP(C1120,Table_items[],4,FALSE)</f>
        <v>2560</v>
      </c>
      <c r="L1120" s="23">
        <f>VLOOKUP(C1120,Table_items[],5,FALSE)</f>
        <v>2586</v>
      </c>
    </row>
    <row r="1121" spans="1:12" x14ac:dyDescent="0.2">
      <c r="A1121" s="11" t="s">
        <v>1255</v>
      </c>
      <c r="B1121" s="28">
        <v>44000</v>
      </c>
      <c r="C1121" s="13" t="s">
        <v>8</v>
      </c>
      <c r="D1121" s="13">
        <v>11</v>
      </c>
      <c r="E1121" s="9" t="s">
        <v>4896</v>
      </c>
      <c r="F1121" s="20" t="s">
        <v>4908</v>
      </c>
      <c r="G1121" t="s">
        <v>4904</v>
      </c>
      <c r="H1121" t="str">
        <f>VLOOKUP(E1121,suppliers!$A$2:$B$18,2,)</f>
        <v>OTHER</v>
      </c>
      <c r="I1121" t="str">
        <f>VLOOKUP(C1121,Table_items[],2,FALSE)</f>
        <v>Bisoprolol Ogb Dexa</v>
      </c>
      <c r="J1121" t="str">
        <f>VLOOKUP(C1121,Table_items[],3,FALSE)</f>
        <v>Obat Alergi</v>
      </c>
      <c r="K1121" s="23">
        <f>VLOOKUP(C1121,Table_items[],4,FALSE)</f>
        <v>10000</v>
      </c>
      <c r="L1121" s="23">
        <f>VLOOKUP(C1121,Table_items[],5,FALSE)</f>
        <v>10180</v>
      </c>
    </row>
    <row r="1122" spans="1:12" x14ac:dyDescent="0.2">
      <c r="A1122" s="7" t="s">
        <v>1256</v>
      </c>
      <c r="B1122" s="27">
        <v>44000</v>
      </c>
      <c r="C1122" s="9" t="s">
        <v>8</v>
      </c>
      <c r="D1122" s="9">
        <v>2</v>
      </c>
      <c r="E1122" s="9" t="s">
        <v>4896</v>
      </c>
      <c r="F1122" s="20" t="s">
        <v>4908</v>
      </c>
      <c r="G1122" t="s">
        <v>4904</v>
      </c>
      <c r="H1122" t="str">
        <f>VLOOKUP(E1122,suppliers!$A$2:$B$18,2,)</f>
        <v>OTHER</v>
      </c>
      <c r="I1122" t="str">
        <f>VLOOKUP(C1122,Table_items[],2,FALSE)</f>
        <v>Bisoprolol Ogb Dexa</v>
      </c>
      <c r="J1122" t="str">
        <f>VLOOKUP(C1122,Table_items[],3,FALSE)</f>
        <v>Obat Alergi</v>
      </c>
      <c r="K1122" s="23">
        <f>VLOOKUP(C1122,Table_items[],4,FALSE)</f>
        <v>10000</v>
      </c>
      <c r="L1122" s="23">
        <f>VLOOKUP(C1122,Table_items[],5,FALSE)</f>
        <v>10180</v>
      </c>
    </row>
    <row r="1123" spans="1:12" x14ac:dyDescent="0.2">
      <c r="A1123" s="11" t="s">
        <v>1257</v>
      </c>
      <c r="B1123" s="28">
        <v>44001</v>
      </c>
      <c r="C1123" s="13" t="s">
        <v>41</v>
      </c>
      <c r="D1123" s="13">
        <v>21</v>
      </c>
      <c r="E1123" s="9" t="s">
        <v>4896</v>
      </c>
      <c r="F1123" s="20" t="s">
        <v>4908</v>
      </c>
      <c r="G1123" t="s">
        <v>4904</v>
      </c>
      <c r="H1123" t="str">
        <f>VLOOKUP(E1123,suppliers!$A$2:$B$18,2,)</f>
        <v>OTHER</v>
      </c>
      <c r="I1123" t="str">
        <f>VLOOKUP(C1123,Table_items[],2,FALSE)</f>
        <v>Otilon Ear Drops 8 mL</v>
      </c>
      <c r="J1123" t="str">
        <f>VLOOKUP(C1123,Table_items[],3,FALSE)</f>
        <v>Obat Telinga</v>
      </c>
      <c r="K1123" s="23">
        <f>VLOOKUP(C1123,Table_items[],4,FALSE)</f>
        <v>55000</v>
      </c>
      <c r="L1123" s="23">
        <f>VLOOKUP(C1123,Table_items[],5,FALSE)</f>
        <v>55935</v>
      </c>
    </row>
    <row r="1124" spans="1:12" x14ac:dyDescent="0.2">
      <c r="A1124" s="7" t="s">
        <v>1258</v>
      </c>
      <c r="B1124" s="27">
        <v>44001</v>
      </c>
      <c r="C1124" s="9" t="s">
        <v>41</v>
      </c>
      <c r="D1124" s="9">
        <v>5</v>
      </c>
      <c r="E1124" s="9" t="s">
        <v>4896</v>
      </c>
      <c r="F1124" s="20" t="s">
        <v>4908</v>
      </c>
      <c r="G1124" t="s">
        <v>4904</v>
      </c>
      <c r="H1124" t="str">
        <f>VLOOKUP(E1124,suppliers!$A$2:$B$18,2,)</f>
        <v>OTHER</v>
      </c>
      <c r="I1124" t="str">
        <f>VLOOKUP(C1124,Table_items[],2,FALSE)</f>
        <v>Otilon Ear Drops 8 mL</v>
      </c>
      <c r="J1124" t="str">
        <f>VLOOKUP(C1124,Table_items[],3,FALSE)</f>
        <v>Obat Telinga</v>
      </c>
      <c r="K1124" s="23">
        <f>VLOOKUP(C1124,Table_items[],4,FALSE)</f>
        <v>55000</v>
      </c>
      <c r="L1124" s="23">
        <f>VLOOKUP(C1124,Table_items[],5,FALSE)</f>
        <v>55935</v>
      </c>
    </row>
    <row r="1125" spans="1:12" x14ac:dyDescent="0.2">
      <c r="A1125" s="11" t="s">
        <v>1259</v>
      </c>
      <c r="B1125" s="28">
        <v>44001</v>
      </c>
      <c r="C1125" s="13" t="s">
        <v>41</v>
      </c>
      <c r="D1125" s="13">
        <v>4</v>
      </c>
      <c r="E1125" s="9" t="s">
        <v>4896</v>
      </c>
      <c r="F1125" s="20" t="s">
        <v>4908</v>
      </c>
      <c r="G1125" t="s">
        <v>4904</v>
      </c>
      <c r="H1125" t="str">
        <f>VLOOKUP(E1125,suppliers!$A$2:$B$18,2,)</f>
        <v>OTHER</v>
      </c>
      <c r="I1125" t="str">
        <f>VLOOKUP(C1125,Table_items[],2,FALSE)</f>
        <v>Otilon Ear Drops 8 mL</v>
      </c>
      <c r="J1125" t="str">
        <f>VLOOKUP(C1125,Table_items[],3,FALSE)</f>
        <v>Obat Telinga</v>
      </c>
      <c r="K1125" s="23">
        <f>VLOOKUP(C1125,Table_items[],4,FALSE)</f>
        <v>55000</v>
      </c>
      <c r="L1125" s="23">
        <f>VLOOKUP(C1125,Table_items[],5,FALSE)</f>
        <v>55935</v>
      </c>
    </row>
    <row r="1126" spans="1:12" x14ac:dyDescent="0.2">
      <c r="A1126" s="7" t="s">
        <v>1260</v>
      </c>
      <c r="B1126" s="27">
        <v>44001</v>
      </c>
      <c r="C1126" s="9" t="s">
        <v>16</v>
      </c>
      <c r="D1126" s="9">
        <v>36</v>
      </c>
      <c r="E1126" s="9" t="s">
        <v>4896</v>
      </c>
      <c r="F1126" s="20" t="s">
        <v>4908</v>
      </c>
      <c r="G1126" t="s">
        <v>4904</v>
      </c>
      <c r="H1126" t="str">
        <f>VLOOKUP(E1126,suppliers!$A$2:$B$18,2,)</f>
        <v>OTHER</v>
      </c>
      <c r="I1126" t="str">
        <f>VLOOKUP(C1126,Table_items[],2,FALSE)</f>
        <v>Ultraflu Box Isi 25 Strip</v>
      </c>
      <c r="J1126" t="str">
        <f>VLOOKUP(C1126,Table_items[],3,FALSE)</f>
        <v>Obat Batuk &amp; Pilek</v>
      </c>
      <c r="K1126" s="23">
        <f>VLOOKUP(C1126,Table_items[],4,FALSE)</f>
        <v>72500</v>
      </c>
      <c r="L1126" s="23">
        <f>VLOOKUP(C1126,Table_items[],5,FALSE)</f>
        <v>73805</v>
      </c>
    </row>
    <row r="1127" spans="1:12" x14ac:dyDescent="0.2">
      <c r="A1127" s="11" t="s">
        <v>1261</v>
      </c>
      <c r="B1127" s="28">
        <v>44001</v>
      </c>
      <c r="C1127" s="13" t="s">
        <v>8</v>
      </c>
      <c r="D1127" s="13">
        <v>1</v>
      </c>
      <c r="E1127" s="9" t="s">
        <v>4896</v>
      </c>
      <c r="F1127" s="20" t="s">
        <v>4908</v>
      </c>
      <c r="G1127" t="s">
        <v>4904</v>
      </c>
      <c r="H1127" t="str">
        <f>VLOOKUP(E1127,suppliers!$A$2:$B$18,2,)</f>
        <v>OTHER</v>
      </c>
      <c r="I1127" t="str">
        <f>VLOOKUP(C1127,Table_items[],2,FALSE)</f>
        <v>Bisoprolol Ogb Dexa</v>
      </c>
      <c r="J1127" t="str">
        <f>VLOOKUP(C1127,Table_items[],3,FALSE)</f>
        <v>Obat Alergi</v>
      </c>
      <c r="K1127" s="23">
        <f>VLOOKUP(C1127,Table_items[],4,FALSE)</f>
        <v>10000</v>
      </c>
      <c r="L1127" s="23">
        <f>VLOOKUP(C1127,Table_items[],5,FALSE)</f>
        <v>10180</v>
      </c>
    </row>
    <row r="1128" spans="1:12" x14ac:dyDescent="0.2">
      <c r="A1128" s="7" t="s">
        <v>1262</v>
      </c>
      <c r="B1128" s="27">
        <v>44001</v>
      </c>
      <c r="C1128" s="9" t="s">
        <v>17</v>
      </c>
      <c r="D1128" s="9">
        <v>16</v>
      </c>
      <c r="E1128" s="9" t="s">
        <v>4896</v>
      </c>
      <c r="F1128" s="20" t="s">
        <v>4908</v>
      </c>
      <c r="G1128" t="s">
        <v>4904</v>
      </c>
      <c r="H1128" t="str">
        <f>VLOOKUP(E1128,suppliers!$A$2:$B$18,2,)</f>
        <v>OTHER</v>
      </c>
      <c r="I1128" t="str">
        <f>VLOOKUP(C1128,Table_items[],2,FALSE)</f>
        <v>Vicks Inhaler 0.5 mL</v>
      </c>
      <c r="J1128" t="str">
        <f>VLOOKUP(C1128,Table_items[],3,FALSE)</f>
        <v>Obat Batuk &amp; Pilek</v>
      </c>
      <c r="K1128" s="23">
        <f>VLOOKUP(C1128,Table_items[],4,FALSE)</f>
        <v>16155</v>
      </c>
      <c r="L1128" s="23">
        <f>VLOOKUP(C1128,Table_items[],5,FALSE)</f>
        <v>16430</v>
      </c>
    </row>
    <row r="1129" spans="1:12" x14ac:dyDescent="0.2">
      <c r="A1129" s="11" t="s">
        <v>1263</v>
      </c>
      <c r="B1129" s="28">
        <v>44001</v>
      </c>
      <c r="C1129" s="13" t="s">
        <v>11</v>
      </c>
      <c r="D1129" s="13">
        <v>8</v>
      </c>
      <c r="E1129" s="9" t="s">
        <v>4896</v>
      </c>
      <c r="F1129" s="20" t="s">
        <v>4908</v>
      </c>
      <c r="G1129" t="s">
        <v>4904</v>
      </c>
      <c r="H1129" t="str">
        <f>VLOOKUP(E1129,suppliers!$A$2:$B$18,2,)</f>
        <v>OTHER</v>
      </c>
      <c r="I1129" t="str">
        <f>VLOOKUP(C1129,Table_items[],2,FALSE)</f>
        <v>Neozep Forte 1 Strip 4 Tablet</v>
      </c>
      <c r="J1129" t="str">
        <f>VLOOKUP(C1129,Table_items[],3,FALSE)</f>
        <v>Obat Batuk &amp; Pilek</v>
      </c>
      <c r="K1129" s="23">
        <f>VLOOKUP(C1129,Table_items[],4,FALSE)</f>
        <v>2324</v>
      </c>
      <c r="L1129" s="23">
        <f>VLOOKUP(C1129,Table_items[],5,FALSE)</f>
        <v>2338</v>
      </c>
    </row>
    <row r="1130" spans="1:12" x14ac:dyDescent="0.2">
      <c r="A1130" s="7" t="s">
        <v>1264</v>
      </c>
      <c r="B1130" s="27">
        <v>44002</v>
      </c>
      <c r="C1130" s="9" t="s">
        <v>24</v>
      </c>
      <c r="D1130" s="9">
        <v>38</v>
      </c>
      <c r="E1130" s="9" t="s">
        <v>4896</v>
      </c>
      <c r="F1130" s="20" t="s">
        <v>4908</v>
      </c>
      <c r="G1130" t="s">
        <v>4904</v>
      </c>
      <c r="H1130" t="str">
        <f>VLOOKUP(E1130,suppliers!$A$2:$B$18,2,)</f>
        <v>OTHER</v>
      </c>
      <c r="I1130" t="str">
        <f>VLOOKUP(C1130,Table_items[],2,FALSE)</f>
        <v>Irbesartan</v>
      </c>
      <c r="J1130" t="str">
        <f>VLOOKUP(C1130,Table_items[],3,FALSE)</f>
        <v>Obat Hipertensi</v>
      </c>
      <c r="K1130" s="23">
        <f>VLOOKUP(C1130,Table_items[],4,FALSE)</f>
        <v>108794</v>
      </c>
      <c r="L1130" s="23">
        <f>VLOOKUP(C1130,Table_items[],5,FALSE)</f>
        <v>109447</v>
      </c>
    </row>
    <row r="1131" spans="1:12" x14ac:dyDescent="0.2">
      <c r="A1131" s="11" t="s">
        <v>1265</v>
      </c>
      <c r="B1131" s="28">
        <v>44002</v>
      </c>
      <c r="C1131" s="13" t="s">
        <v>22</v>
      </c>
      <c r="D1131" s="13">
        <v>46</v>
      </c>
      <c r="E1131" s="9" t="s">
        <v>4896</v>
      </c>
      <c r="F1131" s="20" t="s">
        <v>4908</v>
      </c>
      <c r="G1131" t="s">
        <v>4904</v>
      </c>
      <c r="H1131" t="str">
        <f>VLOOKUP(E1131,suppliers!$A$2:$B$18,2,)</f>
        <v>OTHER</v>
      </c>
      <c r="I1131" t="str">
        <f>VLOOKUP(C1131,Table_items[],2,FALSE)</f>
        <v>Candesartan Ogb Dexa</v>
      </c>
      <c r="J1131" t="str">
        <f>VLOOKUP(C1131,Table_items[],3,FALSE)</f>
        <v>Obat Hipertensi</v>
      </c>
      <c r="K1131" s="23">
        <f>VLOOKUP(C1131,Table_items[],4,FALSE)</f>
        <v>5000</v>
      </c>
      <c r="L1131" s="23">
        <f>VLOOKUP(C1131,Table_items[],5,FALSE)</f>
        <v>5095</v>
      </c>
    </row>
    <row r="1132" spans="1:12" x14ac:dyDescent="0.2">
      <c r="A1132" s="7" t="s">
        <v>1266</v>
      </c>
      <c r="B1132" s="27">
        <v>44002</v>
      </c>
      <c r="C1132" s="9" t="s">
        <v>10</v>
      </c>
      <c r="D1132" s="9">
        <v>13</v>
      </c>
      <c r="E1132" s="9" t="s">
        <v>4896</v>
      </c>
      <c r="F1132" s="20" t="s">
        <v>4908</v>
      </c>
      <c r="G1132" t="s">
        <v>4904</v>
      </c>
      <c r="H1132" t="str">
        <f>VLOOKUP(E1132,suppliers!$A$2:$B$18,2,)</f>
        <v>OTHER</v>
      </c>
      <c r="I1132" t="str">
        <f>VLOOKUP(C1132,Table_items[],2,FALSE)</f>
        <v>Dexteem Box Plus 100 Tablet</v>
      </c>
      <c r="J1132" t="str">
        <f>VLOOKUP(C1132,Table_items[],3,FALSE)</f>
        <v>Obat Alergi</v>
      </c>
      <c r="K1132" s="23">
        <f>VLOOKUP(C1132,Table_items[],4,FALSE)</f>
        <v>25322</v>
      </c>
      <c r="L1132" s="23">
        <f>VLOOKUP(C1132,Table_items[],5,FALSE)</f>
        <v>25449</v>
      </c>
    </row>
    <row r="1133" spans="1:12" x14ac:dyDescent="0.2">
      <c r="A1133" s="11" t="s">
        <v>1267</v>
      </c>
      <c r="B1133" s="28">
        <v>44002</v>
      </c>
      <c r="C1133" s="13" t="s">
        <v>28</v>
      </c>
      <c r="D1133" s="13">
        <v>69</v>
      </c>
      <c r="E1133" s="9" t="s">
        <v>4896</v>
      </c>
      <c r="F1133" s="20" t="s">
        <v>4908</v>
      </c>
      <c r="G1133" t="s">
        <v>4904</v>
      </c>
      <c r="H1133" t="str">
        <f>VLOOKUP(E1133,suppliers!$A$2:$B$18,2,)</f>
        <v>OTHER</v>
      </c>
      <c r="I1133" t="str">
        <f>VLOOKUP(C1133,Table_items[],2,FALSE)</f>
        <v>Hyperchol 100 MG 12 KPS</v>
      </c>
      <c r="J1133" t="str">
        <f>VLOOKUP(C1133,Table_items[],3,FALSE)</f>
        <v>Obat Kolesterol</v>
      </c>
      <c r="K1133" s="23">
        <f>VLOOKUP(C1133,Table_items[],4,FALSE)</f>
        <v>42800</v>
      </c>
      <c r="L1133" s="23">
        <f>VLOOKUP(C1133,Table_items[],5,FALSE)</f>
        <v>43442</v>
      </c>
    </row>
    <row r="1134" spans="1:12" x14ac:dyDescent="0.2">
      <c r="A1134" s="7" t="s">
        <v>1268</v>
      </c>
      <c r="B1134" s="27">
        <v>44002</v>
      </c>
      <c r="C1134" s="9" t="s">
        <v>7</v>
      </c>
      <c r="D1134" s="9">
        <v>768</v>
      </c>
      <c r="E1134" s="9" t="s">
        <v>4896</v>
      </c>
      <c r="F1134" s="20" t="s">
        <v>4908</v>
      </c>
      <c r="G1134" t="s">
        <v>4904</v>
      </c>
      <c r="H1134" t="str">
        <f>VLOOKUP(E1134,suppliers!$A$2:$B$18,2,)</f>
        <v>OTHER</v>
      </c>
      <c r="I1134" t="str">
        <f>VLOOKUP(C1134,Table_items[],2,FALSE)</f>
        <v>Acetylcysteine Mahakam 200 mg</v>
      </c>
      <c r="J1134" t="str">
        <f>VLOOKUP(C1134,Table_items[],3,FALSE)</f>
        <v>Obat Alergi</v>
      </c>
      <c r="K1134" s="23">
        <f>VLOOKUP(C1134,Table_items[],4,FALSE)</f>
        <v>33000</v>
      </c>
      <c r="L1134" s="23">
        <f>VLOOKUP(C1134,Table_items[],5,FALSE)</f>
        <v>33330</v>
      </c>
    </row>
    <row r="1135" spans="1:12" x14ac:dyDescent="0.2">
      <c r="A1135" s="11" t="s">
        <v>1269</v>
      </c>
      <c r="B1135" s="28">
        <v>44003</v>
      </c>
      <c r="C1135" s="13" t="s">
        <v>37</v>
      </c>
      <c r="D1135" s="13">
        <v>84</v>
      </c>
      <c r="E1135" s="9" t="s">
        <v>4896</v>
      </c>
      <c r="F1135" s="20" t="s">
        <v>4908</v>
      </c>
      <c r="G1135" t="s">
        <v>4904</v>
      </c>
      <c r="H1135" t="str">
        <f>VLOOKUP(E1135,suppliers!$A$2:$B$18,2,)</f>
        <v>OTHER</v>
      </c>
      <c r="I1135" t="str">
        <f>VLOOKUP(C1135,Table_items[],2,FALSE)</f>
        <v>Bodrex Extra</v>
      </c>
      <c r="J1135" t="str">
        <f>VLOOKUP(C1135,Table_items[],3,FALSE)</f>
        <v>Obat Sakit Kepala &amp; Demam</v>
      </c>
      <c r="K1135" s="23">
        <f>VLOOKUP(C1135,Table_items[],4,FALSE)</f>
        <v>50788</v>
      </c>
      <c r="L1135" s="23">
        <f>VLOOKUP(C1135,Table_items[],5,FALSE)</f>
        <v>51753</v>
      </c>
    </row>
    <row r="1136" spans="1:12" x14ac:dyDescent="0.2">
      <c r="A1136" s="7" t="s">
        <v>1270</v>
      </c>
      <c r="B1136" s="27">
        <v>44003</v>
      </c>
      <c r="C1136" s="9" t="s">
        <v>24</v>
      </c>
      <c r="D1136" s="9">
        <v>25</v>
      </c>
      <c r="E1136" s="9" t="s">
        <v>4896</v>
      </c>
      <c r="F1136" s="20" t="s">
        <v>4908</v>
      </c>
      <c r="G1136" t="s">
        <v>4904</v>
      </c>
      <c r="H1136" t="str">
        <f>VLOOKUP(E1136,suppliers!$A$2:$B$18,2,)</f>
        <v>OTHER</v>
      </c>
      <c r="I1136" t="str">
        <f>VLOOKUP(C1136,Table_items[],2,FALSE)</f>
        <v>Irbesartan</v>
      </c>
      <c r="J1136" t="str">
        <f>VLOOKUP(C1136,Table_items[],3,FALSE)</f>
        <v>Obat Hipertensi</v>
      </c>
      <c r="K1136" s="23">
        <f>VLOOKUP(C1136,Table_items[],4,FALSE)</f>
        <v>108794</v>
      </c>
      <c r="L1136" s="23">
        <f>VLOOKUP(C1136,Table_items[],5,FALSE)</f>
        <v>109447</v>
      </c>
    </row>
    <row r="1137" spans="1:12" x14ac:dyDescent="0.2">
      <c r="A1137" s="11" t="s">
        <v>1271</v>
      </c>
      <c r="B1137" s="28">
        <v>44003</v>
      </c>
      <c r="C1137" s="13" t="s">
        <v>24</v>
      </c>
      <c r="D1137" s="13">
        <v>32</v>
      </c>
      <c r="E1137" s="9" t="s">
        <v>4896</v>
      </c>
      <c r="F1137" s="20" t="s">
        <v>4908</v>
      </c>
      <c r="G1137" t="s">
        <v>4904</v>
      </c>
      <c r="H1137" t="str">
        <f>VLOOKUP(E1137,suppliers!$A$2:$B$18,2,)</f>
        <v>OTHER</v>
      </c>
      <c r="I1137" t="str">
        <f>VLOOKUP(C1137,Table_items[],2,FALSE)</f>
        <v>Irbesartan</v>
      </c>
      <c r="J1137" t="str">
        <f>VLOOKUP(C1137,Table_items[],3,FALSE)</f>
        <v>Obat Hipertensi</v>
      </c>
      <c r="K1137" s="23">
        <f>VLOOKUP(C1137,Table_items[],4,FALSE)</f>
        <v>108794</v>
      </c>
      <c r="L1137" s="23">
        <f>VLOOKUP(C1137,Table_items[],5,FALSE)</f>
        <v>109447</v>
      </c>
    </row>
    <row r="1138" spans="1:12" x14ac:dyDescent="0.2">
      <c r="A1138" s="7" t="s">
        <v>1272</v>
      </c>
      <c r="B1138" s="27">
        <v>44003</v>
      </c>
      <c r="C1138" s="9" t="s">
        <v>41</v>
      </c>
      <c r="D1138" s="9">
        <v>17</v>
      </c>
      <c r="E1138" s="9" t="s">
        <v>4896</v>
      </c>
      <c r="F1138" s="20" t="s">
        <v>4908</v>
      </c>
      <c r="G1138" t="s">
        <v>4904</v>
      </c>
      <c r="H1138" t="str">
        <f>VLOOKUP(E1138,suppliers!$A$2:$B$18,2,)</f>
        <v>OTHER</v>
      </c>
      <c r="I1138" t="str">
        <f>VLOOKUP(C1138,Table_items[],2,FALSE)</f>
        <v>Otilon Ear Drops 8 mL</v>
      </c>
      <c r="J1138" t="str">
        <f>VLOOKUP(C1138,Table_items[],3,FALSE)</f>
        <v>Obat Telinga</v>
      </c>
      <c r="K1138" s="23">
        <f>VLOOKUP(C1138,Table_items[],4,FALSE)</f>
        <v>55000</v>
      </c>
      <c r="L1138" s="23">
        <f>VLOOKUP(C1138,Table_items[],5,FALSE)</f>
        <v>55935</v>
      </c>
    </row>
    <row r="1139" spans="1:12" x14ac:dyDescent="0.2">
      <c r="A1139" s="11" t="s">
        <v>1273</v>
      </c>
      <c r="B1139" s="28">
        <v>44003</v>
      </c>
      <c r="C1139" s="13" t="s">
        <v>22</v>
      </c>
      <c r="D1139" s="13">
        <v>42</v>
      </c>
      <c r="E1139" s="9" t="s">
        <v>4896</v>
      </c>
      <c r="F1139" s="20" t="s">
        <v>4908</v>
      </c>
      <c r="G1139" t="s">
        <v>4904</v>
      </c>
      <c r="H1139" t="str">
        <f>VLOOKUP(E1139,suppliers!$A$2:$B$18,2,)</f>
        <v>OTHER</v>
      </c>
      <c r="I1139" t="str">
        <f>VLOOKUP(C1139,Table_items[],2,FALSE)</f>
        <v>Candesartan Ogb Dexa</v>
      </c>
      <c r="J1139" t="str">
        <f>VLOOKUP(C1139,Table_items[],3,FALSE)</f>
        <v>Obat Hipertensi</v>
      </c>
      <c r="K1139" s="23">
        <f>VLOOKUP(C1139,Table_items[],4,FALSE)</f>
        <v>5000</v>
      </c>
      <c r="L1139" s="23">
        <f>VLOOKUP(C1139,Table_items[],5,FALSE)</f>
        <v>5095</v>
      </c>
    </row>
    <row r="1140" spans="1:12" x14ac:dyDescent="0.2">
      <c r="A1140" s="7" t="s">
        <v>1274</v>
      </c>
      <c r="B1140" s="27">
        <v>44003</v>
      </c>
      <c r="C1140" s="9" t="s">
        <v>22</v>
      </c>
      <c r="D1140" s="9">
        <v>26</v>
      </c>
      <c r="E1140" s="9" t="s">
        <v>4896</v>
      </c>
      <c r="F1140" s="20" t="s">
        <v>4908</v>
      </c>
      <c r="G1140" t="s">
        <v>4904</v>
      </c>
      <c r="H1140" t="str">
        <f>VLOOKUP(E1140,suppliers!$A$2:$B$18,2,)</f>
        <v>OTHER</v>
      </c>
      <c r="I1140" t="str">
        <f>VLOOKUP(C1140,Table_items[],2,FALSE)</f>
        <v>Candesartan Ogb Dexa</v>
      </c>
      <c r="J1140" t="str">
        <f>VLOOKUP(C1140,Table_items[],3,FALSE)</f>
        <v>Obat Hipertensi</v>
      </c>
      <c r="K1140" s="23">
        <f>VLOOKUP(C1140,Table_items[],4,FALSE)</f>
        <v>5000</v>
      </c>
      <c r="L1140" s="23">
        <f>VLOOKUP(C1140,Table_items[],5,FALSE)</f>
        <v>5095</v>
      </c>
    </row>
    <row r="1141" spans="1:12" x14ac:dyDescent="0.2">
      <c r="A1141" s="11" t="s">
        <v>1275</v>
      </c>
      <c r="B1141" s="28">
        <v>44003</v>
      </c>
      <c r="C1141" s="13" t="s">
        <v>30</v>
      </c>
      <c r="D1141" s="13">
        <v>35</v>
      </c>
      <c r="E1141" s="9" t="s">
        <v>4896</v>
      </c>
      <c r="F1141" s="20" t="s">
        <v>4908</v>
      </c>
      <c r="G1141" t="s">
        <v>4904</v>
      </c>
      <c r="H1141" t="str">
        <f>VLOOKUP(E1141,suppliers!$A$2:$B$18,2,)</f>
        <v>OTHER</v>
      </c>
      <c r="I1141" t="str">
        <f>VLOOKUP(C1141,Table_items[],2,FALSE)</f>
        <v>Koolfever</v>
      </c>
      <c r="J1141" t="str">
        <f>VLOOKUP(C1141,Table_items[],3,FALSE)</f>
        <v>Obat Sakit Kepala &amp; Demam</v>
      </c>
      <c r="K1141" s="23">
        <f>VLOOKUP(C1141,Table_items[],4,FALSE)</f>
        <v>7500</v>
      </c>
      <c r="L1141" s="23">
        <f>VLOOKUP(C1141,Table_items[],5,FALSE)</f>
        <v>7620</v>
      </c>
    </row>
    <row r="1142" spans="1:12" x14ac:dyDescent="0.2">
      <c r="A1142" s="7" t="s">
        <v>1276</v>
      </c>
      <c r="B1142" s="27">
        <v>44003</v>
      </c>
      <c r="C1142" s="9" t="s">
        <v>28</v>
      </c>
      <c r="D1142" s="9">
        <v>10</v>
      </c>
      <c r="E1142" s="9" t="s">
        <v>4896</v>
      </c>
      <c r="F1142" s="20" t="s">
        <v>4908</v>
      </c>
      <c r="G1142" t="s">
        <v>4904</v>
      </c>
      <c r="H1142" t="str">
        <f>VLOOKUP(E1142,suppliers!$A$2:$B$18,2,)</f>
        <v>OTHER</v>
      </c>
      <c r="I1142" t="str">
        <f>VLOOKUP(C1142,Table_items[],2,FALSE)</f>
        <v>Hyperchol 100 MG 12 KPS</v>
      </c>
      <c r="J1142" t="str">
        <f>VLOOKUP(C1142,Table_items[],3,FALSE)</f>
        <v>Obat Kolesterol</v>
      </c>
      <c r="K1142" s="23">
        <f>VLOOKUP(C1142,Table_items[],4,FALSE)</f>
        <v>42800</v>
      </c>
      <c r="L1142" s="23">
        <f>VLOOKUP(C1142,Table_items[],5,FALSE)</f>
        <v>43442</v>
      </c>
    </row>
    <row r="1143" spans="1:12" x14ac:dyDescent="0.2">
      <c r="A1143" s="11" t="s">
        <v>1277</v>
      </c>
      <c r="B1143" s="28">
        <v>44004</v>
      </c>
      <c r="C1143" s="13" t="s">
        <v>12</v>
      </c>
      <c r="D1143" s="13">
        <v>7</v>
      </c>
      <c r="E1143" s="9" t="s">
        <v>4896</v>
      </c>
      <c r="F1143" s="20" t="s">
        <v>4908</v>
      </c>
      <c r="G1143" t="s">
        <v>4904</v>
      </c>
      <c r="H1143" t="str">
        <f>VLOOKUP(E1143,suppliers!$A$2:$B$18,2,)</f>
        <v>OTHER</v>
      </c>
      <c r="I1143" t="str">
        <f>VLOOKUP(C1143,Table_items[],2,FALSE)</f>
        <v>Decolsen 1 Strip 4 Tablet</v>
      </c>
      <c r="J1143" t="str">
        <f>VLOOKUP(C1143,Table_items[],3,FALSE)</f>
        <v>Obat Batuk &amp; Pilek</v>
      </c>
      <c r="K1143" s="23">
        <f>VLOOKUP(C1143,Table_items[],4,FALSE)</f>
        <v>2886</v>
      </c>
      <c r="L1143" s="23">
        <f>VLOOKUP(C1143,Table_items[],5,FALSE)</f>
        <v>2915</v>
      </c>
    </row>
    <row r="1144" spans="1:12" x14ac:dyDescent="0.2">
      <c r="A1144" s="7" t="s">
        <v>1278</v>
      </c>
      <c r="B1144" s="27">
        <v>44004</v>
      </c>
      <c r="C1144" s="9" t="s">
        <v>37</v>
      </c>
      <c r="D1144" s="9">
        <v>55</v>
      </c>
      <c r="E1144" s="9" t="s">
        <v>4896</v>
      </c>
      <c r="F1144" s="20" t="s">
        <v>4908</v>
      </c>
      <c r="G1144" t="s">
        <v>4904</v>
      </c>
      <c r="H1144" t="str">
        <f>VLOOKUP(E1144,suppliers!$A$2:$B$18,2,)</f>
        <v>OTHER</v>
      </c>
      <c r="I1144" t="str">
        <f>VLOOKUP(C1144,Table_items[],2,FALSE)</f>
        <v>Bodrex Extra</v>
      </c>
      <c r="J1144" t="str">
        <f>VLOOKUP(C1144,Table_items[],3,FALSE)</f>
        <v>Obat Sakit Kepala &amp; Demam</v>
      </c>
      <c r="K1144" s="23">
        <f>VLOOKUP(C1144,Table_items[],4,FALSE)</f>
        <v>50788</v>
      </c>
      <c r="L1144" s="23">
        <f>VLOOKUP(C1144,Table_items[],5,FALSE)</f>
        <v>51753</v>
      </c>
    </row>
    <row r="1145" spans="1:12" x14ac:dyDescent="0.2">
      <c r="A1145" s="11" t="s">
        <v>1279</v>
      </c>
      <c r="B1145" s="28">
        <v>44004</v>
      </c>
      <c r="C1145" s="13" t="s">
        <v>37</v>
      </c>
      <c r="D1145" s="13">
        <v>12</v>
      </c>
      <c r="E1145" s="9" t="s">
        <v>4896</v>
      </c>
      <c r="F1145" s="20" t="s">
        <v>4908</v>
      </c>
      <c r="G1145" t="s">
        <v>4904</v>
      </c>
      <c r="H1145" t="str">
        <f>VLOOKUP(E1145,suppliers!$A$2:$B$18,2,)</f>
        <v>OTHER</v>
      </c>
      <c r="I1145" t="str">
        <f>VLOOKUP(C1145,Table_items[],2,FALSE)</f>
        <v>Bodrex Extra</v>
      </c>
      <c r="J1145" t="str">
        <f>VLOOKUP(C1145,Table_items[],3,FALSE)</f>
        <v>Obat Sakit Kepala &amp; Demam</v>
      </c>
      <c r="K1145" s="23">
        <f>VLOOKUP(C1145,Table_items[],4,FALSE)</f>
        <v>50788</v>
      </c>
      <c r="L1145" s="23">
        <f>VLOOKUP(C1145,Table_items[],5,FALSE)</f>
        <v>51753</v>
      </c>
    </row>
    <row r="1146" spans="1:12" x14ac:dyDescent="0.2">
      <c r="A1146" s="7" t="s">
        <v>1280</v>
      </c>
      <c r="B1146" s="27">
        <v>44004</v>
      </c>
      <c r="C1146" s="9" t="s">
        <v>41</v>
      </c>
      <c r="D1146" s="9">
        <v>51</v>
      </c>
      <c r="E1146" s="9" t="s">
        <v>4896</v>
      </c>
      <c r="F1146" s="20" t="s">
        <v>4908</v>
      </c>
      <c r="G1146" t="s">
        <v>4904</v>
      </c>
      <c r="H1146" t="str">
        <f>VLOOKUP(E1146,suppliers!$A$2:$B$18,2,)</f>
        <v>OTHER</v>
      </c>
      <c r="I1146" t="str">
        <f>VLOOKUP(C1146,Table_items[],2,FALSE)</f>
        <v>Otilon Ear Drops 8 mL</v>
      </c>
      <c r="J1146" t="str">
        <f>VLOOKUP(C1146,Table_items[],3,FALSE)</f>
        <v>Obat Telinga</v>
      </c>
      <c r="K1146" s="23">
        <f>VLOOKUP(C1146,Table_items[],4,FALSE)</f>
        <v>55000</v>
      </c>
      <c r="L1146" s="23">
        <f>VLOOKUP(C1146,Table_items[],5,FALSE)</f>
        <v>55935</v>
      </c>
    </row>
    <row r="1147" spans="1:12" x14ac:dyDescent="0.2">
      <c r="A1147" s="11" t="s">
        <v>1281</v>
      </c>
      <c r="B1147" s="28">
        <v>44004</v>
      </c>
      <c r="C1147" s="13" t="s">
        <v>41</v>
      </c>
      <c r="D1147" s="13">
        <v>39</v>
      </c>
      <c r="E1147" s="9" t="s">
        <v>4896</v>
      </c>
      <c r="F1147" s="20" t="s">
        <v>4908</v>
      </c>
      <c r="G1147" t="s">
        <v>4904</v>
      </c>
      <c r="H1147" t="str">
        <f>VLOOKUP(E1147,suppliers!$A$2:$B$18,2,)</f>
        <v>OTHER</v>
      </c>
      <c r="I1147" t="str">
        <f>VLOOKUP(C1147,Table_items[],2,FALSE)</f>
        <v>Otilon Ear Drops 8 mL</v>
      </c>
      <c r="J1147" t="str">
        <f>VLOOKUP(C1147,Table_items[],3,FALSE)</f>
        <v>Obat Telinga</v>
      </c>
      <c r="K1147" s="23">
        <f>VLOOKUP(C1147,Table_items[],4,FALSE)</f>
        <v>55000</v>
      </c>
      <c r="L1147" s="23">
        <f>VLOOKUP(C1147,Table_items[],5,FALSE)</f>
        <v>55935</v>
      </c>
    </row>
    <row r="1148" spans="1:12" x14ac:dyDescent="0.2">
      <c r="A1148" s="7" t="s">
        <v>1282</v>
      </c>
      <c r="B1148" s="27">
        <v>44004</v>
      </c>
      <c r="C1148" s="9" t="s">
        <v>10</v>
      </c>
      <c r="D1148" s="9">
        <v>385</v>
      </c>
      <c r="E1148" s="9" t="s">
        <v>4896</v>
      </c>
      <c r="F1148" s="20" t="s">
        <v>4908</v>
      </c>
      <c r="G1148" t="s">
        <v>4904</v>
      </c>
      <c r="H1148" t="str">
        <f>VLOOKUP(E1148,suppliers!$A$2:$B$18,2,)</f>
        <v>OTHER</v>
      </c>
      <c r="I1148" t="str">
        <f>VLOOKUP(C1148,Table_items[],2,FALSE)</f>
        <v>Dexteem Box Plus 100 Tablet</v>
      </c>
      <c r="J1148" t="str">
        <f>VLOOKUP(C1148,Table_items[],3,FALSE)</f>
        <v>Obat Alergi</v>
      </c>
      <c r="K1148" s="23">
        <f>VLOOKUP(C1148,Table_items[],4,FALSE)</f>
        <v>25322</v>
      </c>
      <c r="L1148" s="23">
        <f>VLOOKUP(C1148,Table_items[],5,FALSE)</f>
        <v>25449</v>
      </c>
    </row>
    <row r="1149" spans="1:12" x14ac:dyDescent="0.2">
      <c r="A1149" s="11" t="s">
        <v>1283</v>
      </c>
      <c r="B1149" s="28">
        <v>44004</v>
      </c>
      <c r="C1149" s="13" t="s">
        <v>36</v>
      </c>
      <c r="D1149" s="13">
        <v>73</v>
      </c>
      <c r="E1149" s="9" t="s">
        <v>4896</v>
      </c>
      <c r="F1149" s="20" t="s">
        <v>4908</v>
      </c>
      <c r="G1149" t="s">
        <v>4904</v>
      </c>
      <c r="H1149" t="str">
        <f>VLOOKUP(E1149,suppliers!$A$2:$B$18,2,)</f>
        <v>OTHER</v>
      </c>
      <c r="I1149" t="str">
        <f>VLOOKUP(C1149,Table_items[],2,FALSE)</f>
        <v>Sanmol Paracetamol</v>
      </c>
      <c r="J1149" t="str">
        <f>VLOOKUP(C1149,Table_items[],3,FALSE)</f>
        <v>Obat Sakit Kepala &amp; Demam</v>
      </c>
      <c r="K1149" s="23">
        <f>VLOOKUP(C1149,Table_items[],4,FALSE)</f>
        <v>16100</v>
      </c>
      <c r="L1149" s="23">
        <f>VLOOKUP(C1149,Table_items[],5,FALSE)</f>
        <v>16261</v>
      </c>
    </row>
    <row r="1150" spans="1:12" x14ac:dyDescent="0.2">
      <c r="A1150" s="7" t="s">
        <v>1284</v>
      </c>
      <c r="B1150" s="27">
        <v>44004</v>
      </c>
      <c r="C1150" s="9" t="s">
        <v>18</v>
      </c>
      <c r="D1150" s="9">
        <v>132</v>
      </c>
      <c r="E1150" s="9" t="s">
        <v>4896</v>
      </c>
      <c r="F1150" s="20" t="s">
        <v>4908</v>
      </c>
      <c r="G1150" t="s">
        <v>4904</v>
      </c>
      <c r="H1150" t="str">
        <f>VLOOKUP(E1150,suppliers!$A$2:$B$18,2,)</f>
        <v>OTHER</v>
      </c>
      <c r="I1150" t="str">
        <f>VLOOKUP(C1150,Table_items[],2,FALSE)</f>
        <v>Konidin 4 Tablet</v>
      </c>
      <c r="J1150" t="str">
        <f>VLOOKUP(C1150,Table_items[],3,FALSE)</f>
        <v>Obat Batuk &amp; Pilek</v>
      </c>
      <c r="K1150" s="23">
        <f>VLOOKUP(C1150,Table_items[],4,FALSE)</f>
        <v>2460</v>
      </c>
      <c r="L1150" s="23">
        <f>VLOOKUP(C1150,Table_items[],5,FALSE)</f>
        <v>2490</v>
      </c>
    </row>
    <row r="1151" spans="1:12" x14ac:dyDescent="0.2">
      <c r="A1151" s="11" t="s">
        <v>1285</v>
      </c>
      <c r="B1151" s="28">
        <v>44005</v>
      </c>
      <c r="C1151" s="13" t="s">
        <v>12</v>
      </c>
      <c r="D1151" s="13">
        <v>76</v>
      </c>
      <c r="E1151" s="9" t="s">
        <v>4896</v>
      </c>
      <c r="F1151" s="20" t="s">
        <v>4908</v>
      </c>
      <c r="G1151" t="s">
        <v>4904</v>
      </c>
      <c r="H1151" t="str">
        <f>VLOOKUP(E1151,suppliers!$A$2:$B$18,2,)</f>
        <v>OTHER</v>
      </c>
      <c r="I1151" t="str">
        <f>VLOOKUP(C1151,Table_items[],2,FALSE)</f>
        <v>Decolsen 1 Strip 4 Tablet</v>
      </c>
      <c r="J1151" t="str">
        <f>VLOOKUP(C1151,Table_items[],3,FALSE)</f>
        <v>Obat Batuk &amp; Pilek</v>
      </c>
      <c r="K1151" s="23">
        <f>VLOOKUP(C1151,Table_items[],4,FALSE)</f>
        <v>2886</v>
      </c>
      <c r="L1151" s="23">
        <f>VLOOKUP(C1151,Table_items[],5,FALSE)</f>
        <v>2915</v>
      </c>
    </row>
    <row r="1152" spans="1:12" x14ac:dyDescent="0.2">
      <c r="A1152" s="7" t="s">
        <v>1286</v>
      </c>
      <c r="B1152" s="27">
        <v>44005</v>
      </c>
      <c r="C1152" s="9" t="s">
        <v>12</v>
      </c>
      <c r="D1152" s="9">
        <v>60</v>
      </c>
      <c r="E1152" s="9" t="s">
        <v>4896</v>
      </c>
      <c r="F1152" s="20" t="s">
        <v>4908</v>
      </c>
      <c r="G1152" t="s">
        <v>4904</v>
      </c>
      <c r="H1152" t="str">
        <f>VLOOKUP(E1152,suppliers!$A$2:$B$18,2,)</f>
        <v>OTHER</v>
      </c>
      <c r="I1152" t="str">
        <f>VLOOKUP(C1152,Table_items[],2,FALSE)</f>
        <v>Decolsen 1 Strip 4 Tablet</v>
      </c>
      <c r="J1152" t="str">
        <f>VLOOKUP(C1152,Table_items[],3,FALSE)</f>
        <v>Obat Batuk &amp; Pilek</v>
      </c>
      <c r="K1152" s="23">
        <f>VLOOKUP(C1152,Table_items[],4,FALSE)</f>
        <v>2886</v>
      </c>
      <c r="L1152" s="23">
        <f>VLOOKUP(C1152,Table_items[],5,FALSE)</f>
        <v>2915</v>
      </c>
    </row>
    <row r="1153" spans="1:12" x14ac:dyDescent="0.2">
      <c r="A1153" s="11" t="s">
        <v>1287</v>
      </c>
      <c r="B1153" s="28">
        <v>44005</v>
      </c>
      <c r="C1153" s="13" t="s">
        <v>37</v>
      </c>
      <c r="D1153" s="13">
        <v>48</v>
      </c>
      <c r="E1153" s="9" t="s">
        <v>4896</v>
      </c>
      <c r="F1153" s="20" t="s">
        <v>4908</v>
      </c>
      <c r="G1153" t="s">
        <v>4904</v>
      </c>
      <c r="H1153" t="str">
        <f>VLOOKUP(E1153,suppliers!$A$2:$B$18,2,)</f>
        <v>OTHER</v>
      </c>
      <c r="I1153" t="str">
        <f>VLOOKUP(C1153,Table_items[],2,FALSE)</f>
        <v>Bodrex Extra</v>
      </c>
      <c r="J1153" t="str">
        <f>VLOOKUP(C1153,Table_items[],3,FALSE)</f>
        <v>Obat Sakit Kepala &amp; Demam</v>
      </c>
      <c r="K1153" s="23">
        <f>VLOOKUP(C1153,Table_items[],4,FALSE)</f>
        <v>50788</v>
      </c>
      <c r="L1153" s="23">
        <f>VLOOKUP(C1153,Table_items[],5,FALSE)</f>
        <v>51753</v>
      </c>
    </row>
    <row r="1154" spans="1:12" x14ac:dyDescent="0.2">
      <c r="A1154" s="7" t="s">
        <v>1288</v>
      </c>
      <c r="B1154" s="27">
        <v>44005</v>
      </c>
      <c r="C1154" s="9" t="s">
        <v>24</v>
      </c>
      <c r="D1154" s="9">
        <v>26</v>
      </c>
      <c r="E1154" s="9" t="s">
        <v>4896</v>
      </c>
      <c r="F1154" s="20" t="s">
        <v>4908</v>
      </c>
      <c r="G1154" t="s">
        <v>4904</v>
      </c>
      <c r="H1154" t="str">
        <f>VLOOKUP(E1154,suppliers!$A$2:$B$18,2,)</f>
        <v>OTHER</v>
      </c>
      <c r="I1154" t="str">
        <f>VLOOKUP(C1154,Table_items[],2,FALSE)</f>
        <v>Irbesartan</v>
      </c>
      <c r="J1154" t="str">
        <f>VLOOKUP(C1154,Table_items[],3,FALSE)</f>
        <v>Obat Hipertensi</v>
      </c>
      <c r="K1154" s="23">
        <f>VLOOKUP(C1154,Table_items[],4,FALSE)</f>
        <v>108794</v>
      </c>
      <c r="L1154" s="23">
        <f>VLOOKUP(C1154,Table_items[],5,FALSE)</f>
        <v>109447</v>
      </c>
    </row>
    <row r="1155" spans="1:12" x14ac:dyDescent="0.2">
      <c r="A1155" s="11" t="s">
        <v>1289</v>
      </c>
      <c r="B1155" s="28">
        <v>44005</v>
      </c>
      <c r="C1155" s="13" t="s">
        <v>38</v>
      </c>
      <c r="D1155" s="13">
        <v>26</v>
      </c>
      <c r="E1155" s="9" t="s">
        <v>4896</v>
      </c>
      <c r="F1155" s="20" t="s">
        <v>4908</v>
      </c>
      <c r="G1155" t="s">
        <v>4904</v>
      </c>
      <c r="H1155" t="str">
        <f>VLOOKUP(E1155,suppliers!$A$2:$B$18,2,)</f>
        <v>OTHER</v>
      </c>
      <c r="I1155" t="str">
        <f>VLOOKUP(C1155,Table_items[],2,FALSE)</f>
        <v>Sanmol 500 MG 4 Tablet</v>
      </c>
      <c r="J1155" t="str">
        <f>VLOOKUP(C1155,Table_items[],3,FALSE)</f>
        <v>Obat Sakit Kepala &amp; Demam</v>
      </c>
      <c r="K1155" s="23">
        <f>VLOOKUP(C1155,Table_items[],4,FALSE)</f>
        <v>1600</v>
      </c>
      <c r="L1155" s="23">
        <f>VLOOKUP(C1155,Table_items[],5,FALSE)</f>
        <v>1619</v>
      </c>
    </row>
    <row r="1156" spans="1:12" x14ac:dyDescent="0.2">
      <c r="A1156" s="7" t="s">
        <v>1290</v>
      </c>
      <c r="B1156" s="27">
        <v>44005</v>
      </c>
      <c r="C1156" s="9" t="s">
        <v>38</v>
      </c>
      <c r="D1156" s="9">
        <v>12</v>
      </c>
      <c r="E1156" s="9" t="s">
        <v>4896</v>
      </c>
      <c r="F1156" s="20" t="s">
        <v>4908</v>
      </c>
      <c r="G1156" t="s">
        <v>4904</v>
      </c>
      <c r="H1156" t="str">
        <f>VLOOKUP(E1156,suppliers!$A$2:$B$18,2,)</f>
        <v>OTHER</v>
      </c>
      <c r="I1156" t="str">
        <f>VLOOKUP(C1156,Table_items[],2,FALSE)</f>
        <v>Sanmol 500 MG 4 Tablet</v>
      </c>
      <c r="J1156" t="str">
        <f>VLOOKUP(C1156,Table_items[],3,FALSE)</f>
        <v>Obat Sakit Kepala &amp; Demam</v>
      </c>
      <c r="K1156" s="23">
        <f>VLOOKUP(C1156,Table_items[],4,FALSE)</f>
        <v>1600</v>
      </c>
      <c r="L1156" s="23">
        <f>VLOOKUP(C1156,Table_items[],5,FALSE)</f>
        <v>1619</v>
      </c>
    </row>
    <row r="1157" spans="1:12" x14ac:dyDescent="0.2">
      <c r="A1157" s="11" t="s">
        <v>1291</v>
      </c>
      <c r="B1157" s="28">
        <v>44005</v>
      </c>
      <c r="C1157" s="13" t="s">
        <v>38</v>
      </c>
      <c r="D1157" s="13">
        <v>52</v>
      </c>
      <c r="E1157" s="9" t="s">
        <v>4896</v>
      </c>
      <c r="F1157" s="20" t="s">
        <v>4908</v>
      </c>
      <c r="G1157" t="s">
        <v>4904</v>
      </c>
      <c r="H1157" t="str">
        <f>VLOOKUP(E1157,suppliers!$A$2:$B$18,2,)</f>
        <v>OTHER</v>
      </c>
      <c r="I1157" t="str">
        <f>VLOOKUP(C1157,Table_items[],2,FALSE)</f>
        <v>Sanmol 500 MG 4 Tablet</v>
      </c>
      <c r="J1157" t="str">
        <f>VLOOKUP(C1157,Table_items[],3,FALSE)</f>
        <v>Obat Sakit Kepala &amp; Demam</v>
      </c>
      <c r="K1157" s="23">
        <f>VLOOKUP(C1157,Table_items[],4,FALSE)</f>
        <v>1600</v>
      </c>
      <c r="L1157" s="23">
        <f>VLOOKUP(C1157,Table_items[],5,FALSE)</f>
        <v>1619</v>
      </c>
    </row>
    <row r="1158" spans="1:12" x14ac:dyDescent="0.2">
      <c r="A1158" s="7" t="s">
        <v>1292</v>
      </c>
      <c r="B1158" s="27">
        <v>44005</v>
      </c>
      <c r="C1158" s="9" t="s">
        <v>36</v>
      </c>
      <c r="D1158" s="9">
        <v>15</v>
      </c>
      <c r="E1158" s="9" t="s">
        <v>4896</v>
      </c>
      <c r="F1158" s="20" t="s">
        <v>4908</v>
      </c>
      <c r="G1158" t="s">
        <v>4904</v>
      </c>
      <c r="H1158" t="str">
        <f>VLOOKUP(E1158,suppliers!$A$2:$B$18,2,)</f>
        <v>OTHER</v>
      </c>
      <c r="I1158" t="str">
        <f>VLOOKUP(C1158,Table_items[],2,FALSE)</f>
        <v>Sanmol Paracetamol</v>
      </c>
      <c r="J1158" t="str">
        <f>VLOOKUP(C1158,Table_items[],3,FALSE)</f>
        <v>Obat Sakit Kepala &amp; Demam</v>
      </c>
      <c r="K1158" s="23">
        <f>VLOOKUP(C1158,Table_items[],4,FALSE)</f>
        <v>16100</v>
      </c>
      <c r="L1158" s="23">
        <f>VLOOKUP(C1158,Table_items[],5,FALSE)</f>
        <v>16261</v>
      </c>
    </row>
    <row r="1159" spans="1:12" x14ac:dyDescent="0.2">
      <c r="A1159" s="11" t="s">
        <v>1293</v>
      </c>
      <c r="B1159" s="28">
        <v>44005</v>
      </c>
      <c r="C1159" s="13" t="s">
        <v>16</v>
      </c>
      <c r="D1159" s="13">
        <v>392</v>
      </c>
      <c r="E1159" s="9" t="s">
        <v>4896</v>
      </c>
      <c r="F1159" s="20" t="s">
        <v>4908</v>
      </c>
      <c r="G1159" t="s">
        <v>4904</v>
      </c>
      <c r="H1159" t="str">
        <f>VLOOKUP(E1159,suppliers!$A$2:$B$18,2,)</f>
        <v>OTHER</v>
      </c>
      <c r="I1159" t="str">
        <f>VLOOKUP(C1159,Table_items[],2,FALSE)</f>
        <v>Ultraflu Box Isi 25 Strip</v>
      </c>
      <c r="J1159" t="str">
        <f>VLOOKUP(C1159,Table_items[],3,FALSE)</f>
        <v>Obat Batuk &amp; Pilek</v>
      </c>
      <c r="K1159" s="23">
        <f>VLOOKUP(C1159,Table_items[],4,FALSE)</f>
        <v>72500</v>
      </c>
      <c r="L1159" s="23">
        <f>VLOOKUP(C1159,Table_items[],5,FALSE)</f>
        <v>73805</v>
      </c>
    </row>
    <row r="1160" spans="1:12" x14ac:dyDescent="0.2">
      <c r="A1160" s="7" t="s">
        <v>1294</v>
      </c>
      <c r="B1160" s="27">
        <v>44005</v>
      </c>
      <c r="C1160" s="9" t="s">
        <v>17</v>
      </c>
      <c r="D1160" s="9">
        <v>8</v>
      </c>
      <c r="E1160" s="9" t="s">
        <v>4896</v>
      </c>
      <c r="F1160" s="20" t="s">
        <v>4908</v>
      </c>
      <c r="G1160" t="s">
        <v>4904</v>
      </c>
      <c r="H1160" t="str">
        <f>VLOOKUP(E1160,suppliers!$A$2:$B$18,2,)</f>
        <v>OTHER</v>
      </c>
      <c r="I1160" t="str">
        <f>VLOOKUP(C1160,Table_items[],2,FALSE)</f>
        <v>Vicks Inhaler 0.5 mL</v>
      </c>
      <c r="J1160" t="str">
        <f>VLOOKUP(C1160,Table_items[],3,FALSE)</f>
        <v>Obat Batuk &amp; Pilek</v>
      </c>
      <c r="K1160" s="23">
        <f>VLOOKUP(C1160,Table_items[],4,FALSE)</f>
        <v>16155</v>
      </c>
      <c r="L1160" s="23">
        <f>VLOOKUP(C1160,Table_items[],5,FALSE)</f>
        <v>16430</v>
      </c>
    </row>
    <row r="1161" spans="1:12" x14ac:dyDescent="0.2">
      <c r="A1161" s="11" t="s">
        <v>1295</v>
      </c>
      <c r="B1161" s="28">
        <v>44005</v>
      </c>
      <c r="C1161" s="13" t="s">
        <v>35</v>
      </c>
      <c r="D1161" s="13">
        <v>4</v>
      </c>
      <c r="E1161" s="9" t="s">
        <v>4896</v>
      </c>
      <c r="F1161" s="20" t="s">
        <v>4908</v>
      </c>
      <c r="G1161" t="s">
        <v>4904</v>
      </c>
      <c r="H1161" t="str">
        <f>VLOOKUP(E1161,suppliers!$A$2:$B$18,2,)</f>
        <v>OTHER</v>
      </c>
      <c r="I1161" t="str">
        <f>VLOOKUP(C1161,Table_items[],2,FALSE)</f>
        <v>Proris Ibuprofen</v>
      </c>
      <c r="J1161" t="str">
        <f>VLOOKUP(C1161,Table_items[],3,FALSE)</f>
        <v>Obat Sakit Kepala &amp; Demam</v>
      </c>
      <c r="K1161" s="23">
        <f>VLOOKUP(C1161,Table_items[],4,FALSE)</f>
        <v>25000</v>
      </c>
      <c r="L1161" s="23">
        <f>VLOOKUP(C1161,Table_items[],5,FALSE)</f>
        <v>25275</v>
      </c>
    </row>
    <row r="1162" spans="1:12" x14ac:dyDescent="0.2">
      <c r="A1162" s="7" t="s">
        <v>1296</v>
      </c>
      <c r="B1162" s="27">
        <v>44005</v>
      </c>
      <c r="C1162" s="9" t="s">
        <v>5</v>
      </c>
      <c r="D1162" s="9">
        <v>119</v>
      </c>
      <c r="E1162" s="9" t="s">
        <v>4896</v>
      </c>
      <c r="F1162" s="20" t="s">
        <v>4908</v>
      </c>
      <c r="G1162" t="s">
        <v>4904</v>
      </c>
      <c r="H1162" t="str">
        <f>VLOOKUP(E1162,suppliers!$A$2:$B$18,2,)</f>
        <v>OTHER</v>
      </c>
      <c r="I1162" t="str">
        <f>VLOOKUP(C1162,Table_items[],2,FALSE)</f>
        <v>Ozen 10 MG Blister</v>
      </c>
      <c r="J1162" t="str">
        <f>VLOOKUP(C1162,Table_items[],3,FALSE)</f>
        <v>Obat Alergi</v>
      </c>
      <c r="K1162" s="23">
        <f>VLOOKUP(C1162,Table_items[],4,FALSE)</f>
        <v>18611</v>
      </c>
      <c r="L1162" s="23">
        <f>VLOOKUP(C1162,Table_items[],5,FALSE)</f>
        <v>18816</v>
      </c>
    </row>
    <row r="1163" spans="1:12" x14ac:dyDescent="0.2">
      <c r="A1163" s="11" t="s">
        <v>1297</v>
      </c>
      <c r="B1163" s="28">
        <v>44006</v>
      </c>
      <c r="C1163" s="13" t="s">
        <v>10</v>
      </c>
      <c r="D1163" s="13">
        <v>26</v>
      </c>
      <c r="E1163" s="9" t="s">
        <v>4896</v>
      </c>
      <c r="F1163" s="20" t="s">
        <v>4908</v>
      </c>
      <c r="G1163" t="s">
        <v>4904</v>
      </c>
      <c r="H1163" t="str">
        <f>VLOOKUP(E1163,suppliers!$A$2:$B$18,2,)</f>
        <v>OTHER</v>
      </c>
      <c r="I1163" t="str">
        <f>VLOOKUP(C1163,Table_items[],2,FALSE)</f>
        <v>Dexteem Box Plus 100 Tablet</v>
      </c>
      <c r="J1163" t="str">
        <f>VLOOKUP(C1163,Table_items[],3,FALSE)</f>
        <v>Obat Alergi</v>
      </c>
      <c r="K1163" s="23">
        <f>VLOOKUP(C1163,Table_items[],4,FALSE)</f>
        <v>25322</v>
      </c>
      <c r="L1163" s="23">
        <f>VLOOKUP(C1163,Table_items[],5,FALSE)</f>
        <v>25449</v>
      </c>
    </row>
    <row r="1164" spans="1:12" x14ac:dyDescent="0.2">
      <c r="A1164" s="7" t="s">
        <v>1298</v>
      </c>
      <c r="B1164" s="27">
        <v>44006</v>
      </c>
      <c r="C1164" s="9" t="s">
        <v>10</v>
      </c>
      <c r="D1164" s="9">
        <v>122</v>
      </c>
      <c r="E1164" s="9" t="s">
        <v>4896</v>
      </c>
      <c r="F1164" s="20" t="s">
        <v>4908</v>
      </c>
      <c r="G1164" t="s">
        <v>4904</v>
      </c>
      <c r="H1164" t="str">
        <f>VLOOKUP(E1164,suppliers!$A$2:$B$18,2,)</f>
        <v>OTHER</v>
      </c>
      <c r="I1164" t="str">
        <f>VLOOKUP(C1164,Table_items[],2,FALSE)</f>
        <v>Dexteem Box Plus 100 Tablet</v>
      </c>
      <c r="J1164" t="str">
        <f>VLOOKUP(C1164,Table_items[],3,FALSE)</f>
        <v>Obat Alergi</v>
      </c>
      <c r="K1164" s="23">
        <f>VLOOKUP(C1164,Table_items[],4,FALSE)</f>
        <v>25322</v>
      </c>
      <c r="L1164" s="23">
        <f>VLOOKUP(C1164,Table_items[],5,FALSE)</f>
        <v>25449</v>
      </c>
    </row>
    <row r="1165" spans="1:12" x14ac:dyDescent="0.2">
      <c r="A1165" s="11" t="s">
        <v>1299</v>
      </c>
      <c r="B1165" s="28">
        <v>44006</v>
      </c>
      <c r="C1165" s="13" t="s">
        <v>10</v>
      </c>
      <c r="D1165" s="13">
        <v>7</v>
      </c>
      <c r="E1165" s="9" t="s">
        <v>4896</v>
      </c>
      <c r="F1165" s="20" t="s">
        <v>4908</v>
      </c>
      <c r="G1165" t="s">
        <v>4904</v>
      </c>
      <c r="H1165" t="str">
        <f>VLOOKUP(E1165,suppliers!$A$2:$B$18,2,)</f>
        <v>OTHER</v>
      </c>
      <c r="I1165" t="str">
        <f>VLOOKUP(C1165,Table_items[],2,FALSE)</f>
        <v>Dexteem Box Plus 100 Tablet</v>
      </c>
      <c r="J1165" t="str">
        <f>VLOOKUP(C1165,Table_items[],3,FALSE)</f>
        <v>Obat Alergi</v>
      </c>
      <c r="K1165" s="23">
        <f>VLOOKUP(C1165,Table_items[],4,FALSE)</f>
        <v>25322</v>
      </c>
      <c r="L1165" s="23">
        <f>VLOOKUP(C1165,Table_items[],5,FALSE)</f>
        <v>25449</v>
      </c>
    </row>
    <row r="1166" spans="1:12" x14ac:dyDescent="0.2">
      <c r="A1166" s="7" t="s">
        <v>1300</v>
      </c>
      <c r="B1166" s="27">
        <v>44006</v>
      </c>
      <c r="C1166" s="9" t="s">
        <v>28</v>
      </c>
      <c r="D1166" s="9">
        <v>20</v>
      </c>
      <c r="E1166" s="9" t="s">
        <v>4896</v>
      </c>
      <c r="F1166" s="20" t="s">
        <v>4908</v>
      </c>
      <c r="G1166" t="s">
        <v>4904</v>
      </c>
      <c r="H1166" t="str">
        <f>VLOOKUP(E1166,suppliers!$A$2:$B$18,2,)</f>
        <v>OTHER</v>
      </c>
      <c r="I1166" t="str">
        <f>VLOOKUP(C1166,Table_items[],2,FALSE)</f>
        <v>Hyperchol 100 MG 12 KPS</v>
      </c>
      <c r="J1166" t="str">
        <f>VLOOKUP(C1166,Table_items[],3,FALSE)</f>
        <v>Obat Kolesterol</v>
      </c>
      <c r="K1166" s="23">
        <f>VLOOKUP(C1166,Table_items[],4,FALSE)</f>
        <v>42800</v>
      </c>
      <c r="L1166" s="23">
        <f>VLOOKUP(C1166,Table_items[],5,FALSE)</f>
        <v>43442</v>
      </c>
    </row>
    <row r="1167" spans="1:12" x14ac:dyDescent="0.2">
      <c r="A1167" s="11" t="s">
        <v>1301</v>
      </c>
      <c r="B1167" s="28">
        <v>44007</v>
      </c>
      <c r="C1167" s="13" t="s">
        <v>12</v>
      </c>
      <c r="D1167" s="13">
        <v>45</v>
      </c>
      <c r="E1167" s="9" t="s">
        <v>4896</v>
      </c>
      <c r="F1167" s="20" t="s">
        <v>4908</v>
      </c>
      <c r="G1167" t="s">
        <v>4904</v>
      </c>
      <c r="H1167" t="str">
        <f>VLOOKUP(E1167,suppliers!$A$2:$B$18,2,)</f>
        <v>OTHER</v>
      </c>
      <c r="I1167" t="str">
        <f>VLOOKUP(C1167,Table_items[],2,FALSE)</f>
        <v>Decolsen 1 Strip 4 Tablet</v>
      </c>
      <c r="J1167" t="str">
        <f>VLOOKUP(C1167,Table_items[],3,FALSE)</f>
        <v>Obat Batuk &amp; Pilek</v>
      </c>
      <c r="K1167" s="23">
        <f>VLOOKUP(C1167,Table_items[],4,FALSE)</f>
        <v>2886</v>
      </c>
      <c r="L1167" s="23">
        <f>VLOOKUP(C1167,Table_items[],5,FALSE)</f>
        <v>2915</v>
      </c>
    </row>
    <row r="1168" spans="1:12" x14ac:dyDescent="0.2">
      <c r="A1168" s="7" t="s">
        <v>1302</v>
      </c>
      <c r="B1168" s="27">
        <v>44007</v>
      </c>
      <c r="C1168" s="9" t="s">
        <v>9</v>
      </c>
      <c r="D1168" s="9">
        <v>15</v>
      </c>
      <c r="E1168" s="9" t="s">
        <v>4896</v>
      </c>
      <c r="F1168" s="20" t="s">
        <v>4908</v>
      </c>
      <c r="G1168" t="s">
        <v>4904</v>
      </c>
      <c r="H1168" t="str">
        <f>VLOOKUP(E1168,suppliers!$A$2:$B$18,2,)</f>
        <v>OTHER</v>
      </c>
      <c r="I1168" t="str">
        <f>VLOOKUP(C1168,Table_items[],2,FALSE)</f>
        <v>Bedak Heroxyn 150 gr</v>
      </c>
      <c r="J1168" t="str">
        <f>VLOOKUP(C1168,Table_items[],3,FALSE)</f>
        <v>Obat Alergi</v>
      </c>
      <c r="K1168" s="23">
        <f>VLOOKUP(C1168,Table_items[],4,FALSE)</f>
        <v>16950</v>
      </c>
      <c r="L1168" s="23">
        <f>VLOOKUP(C1168,Table_items[],5,FALSE)</f>
        <v>17170</v>
      </c>
    </row>
    <row r="1169" spans="1:12" x14ac:dyDescent="0.2">
      <c r="A1169" s="11" t="s">
        <v>1303</v>
      </c>
      <c r="B1169" s="28">
        <v>44007</v>
      </c>
      <c r="C1169" s="13" t="s">
        <v>38</v>
      </c>
      <c r="D1169" s="13">
        <v>5</v>
      </c>
      <c r="E1169" s="9" t="s">
        <v>4896</v>
      </c>
      <c r="F1169" s="20" t="s">
        <v>4908</v>
      </c>
      <c r="G1169" t="s">
        <v>4904</v>
      </c>
      <c r="H1169" t="str">
        <f>VLOOKUP(E1169,suppliers!$A$2:$B$18,2,)</f>
        <v>OTHER</v>
      </c>
      <c r="I1169" t="str">
        <f>VLOOKUP(C1169,Table_items[],2,FALSE)</f>
        <v>Sanmol 500 MG 4 Tablet</v>
      </c>
      <c r="J1169" t="str">
        <f>VLOOKUP(C1169,Table_items[],3,FALSE)</f>
        <v>Obat Sakit Kepala &amp; Demam</v>
      </c>
      <c r="K1169" s="23">
        <f>VLOOKUP(C1169,Table_items[],4,FALSE)</f>
        <v>1600</v>
      </c>
      <c r="L1169" s="23">
        <f>VLOOKUP(C1169,Table_items[],5,FALSE)</f>
        <v>1619</v>
      </c>
    </row>
    <row r="1170" spans="1:12" x14ac:dyDescent="0.2">
      <c r="A1170" s="7" t="s">
        <v>1304</v>
      </c>
      <c r="B1170" s="27">
        <v>44007</v>
      </c>
      <c r="C1170" s="9" t="s">
        <v>40</v>
      </c>
      <c r="D1170" s="9">
        <v>1</v>
      </c>
      <c r="E1170" s="9" t="s">
        <v>4896</v>
      </c>
      <c r="F1170" s="20" t="s">
        <v>4908</v>
      </c>
      <c r="G1170" t="s">
        <v>4904</v>
      </c>
      <c r="H1170" t="str">
        <f>VLOOKUP(E1170,suppliers!$A$2:$B$18,2,)</f>
        <v>OTHER</v>
      </c>
      <c r="I1170" t="str">
        <f>VLOOKUP(C1170,Table_items[],2,FALSE)</f>
        <v>Paramex Tablet / Obat</v>
      </c>
      <c r="J1170" t="str">
        <f>VLOOKUP(C1170,Table_items[],3,FALSE)</f>
        <v>Obat Sakit Kepala &amp; Demam</v>
      </c>
      <c r="K1170" s="23">
        <f>VLOOKUP(C1170,Table_items[],4,FALSE)</f>
        <v>2560</v>
      </c>
      <c r="L1170" s="23">
        <f>VLOOKUP(C1170,Table_items[],5,FALSE)</f>
        <v>2586</v>
      </c>
    </row>
    <row r="1171" spans="1:12" x14ac:dyDescent="0.2">
      <c r="A1171" s="11" t="s">
        <v>1305</v>
      </c>
      <c r="B1171" s="28">
        <v>44007</v>
      </c>
      <c r="C1171" s="13" t="s">
        <v>11</v>
      </c>
      <c r="D1171" s="13">
        <v>16</v>
      </c>
      <c r="E1171" s="9" t="s">
        <v>4896</v>
      </c>
      <c r="F1171" s="20" t="s">
        <v>4908</v>
      </c>
      <c r="G1171" t="s">
        <v>4904</v>
      </c>
      <c r="H1171" t="str">
        <f>VLOOKUP(E1171,suppliers!$A$2:$B$18,2,)</f>
        <v>OTHER</v>
      </c>
      <c r="I1171" t="str">
        <f>VLOOKUP(C1171,Table_items[],2,FALSE)</f>
        <v>Neozep Forte 1 Strip 4 Tablet</v>
      </c>
      <c r="J1171" t="str">
        <f>VLOOKUP(C1171,Table_items[],3,FALSE)</f>
        <v>Obat Batuk &amp; Pilek</v>
      </c>
      <c r="K1171" s="23">
        <f>VLOOKUP(C1171,Table_items[],4,FALSE)</f>
        <v>2324</v>
      </c>
      <c r="L1171" s="23">
        <f>VLOOKUP(C1171,Table_items[],5,FALSE)</f>
        <v>2338</v>
      </c>
    </row>
    <row r="1172" spans="1:12" x14ac:dyDescent="0.2">
      <c r="A1172" s="7" t="s">
        <v>1306</v>
      </c>
      <c r="B1172" s="27">
        <v>44007</v>
      </c>
      <c r="C1172" s="9" t="s">
        <v>21</v>
      </c>
      <c r="D1172" s="9">
        <v>32</v>
      </c>
      <c r="E1172" s="9" t="s">
        <v>4896</v>
      </c>
      <c r="F1172" s="20" t="s">
        <v>4908</v>
      </c>
      <c r="G1172" t="s">
        <v>4904</v>
      </c>
      <c r="H1172" t="str">
        <f>VLOOKUP(E1172,suppliers!$A$2:$B$18,2,)</f>
        <v>OTHER</v>
      </c>
      <c r="I1172" t="str">
        <f>VLOOKUP(C1172,Table_items[],2,FALSE)</f>
        <v>Concor 5MG Strip 10</v>
      </c>
      <c r="J1172" t="str">
        <f>VLOOKUP(C1172,Table_items[],3,FALSE)</f>
        <v>Obat Hipertensi</v>
      </c>
      <c r="K1172" s="23">
        <f>VLOOKUP(C1172,Table_items[],4,FALSE)</f>
        <v>102000</v>
      </c>
      <c r="L1172" s="23">
        <f>VLOOKUP(C1172,Table_items[],5,FALSE)</f>
        <v>103632</v>
      </c>
    </row>
    <row r="1173" spans="1:12" x14ac:dyDescent="0.2">
      <c r="A1173" s="11" t="s">
        <v>1308</v>
      </c>
      <c r="B1173" s="28">
        <v>44008</v>
      </c>
      <c r="C1173" s="13" t="s">
        <v>37</v>
      </c>
      <c r="D1173" s="13">
        <v>63</v>
      </c>
      <c r="E1173" s="9" t="s">
        <v>4896</v>
      </c>
      <c r="F1173" s="20" t="s">
        <v>4908</v>
      </c>
      <c r="G1173" t="s">
        <v>4904</v>
      </c>
      <c r="H1173" t="str">
        <f>VLOOKUP(E1173,suppliers!$A$2:$B$18,2,)</f>
        <v>OTHER</v>
      </c>
      <c r="I1173" t="str">
        <f>VLOOKUP(C1173,Table_items[],2,FALSE)</f>
        <v>Bodrex Extra</v>
      </c>
      <c r="J1173" t="str">
        <f>VLOOKUP(C1173,Table_items[],3,FALSE)</f>
        <v>Obat Sakit Kepala &amp; Demam</v>
      </c>
      <c r="K1173" s="23">
        <f>VLOOKUP(C1173,Table_items[],4,FALSE)</f>
        <v>50788</v>
      </c>
      <c r="L1173" s="23">
        <f>VLOOKUP(C1173,Table_items[],5,FALSE)</f>
        <v>51753</v>
      </c>
    </row>
    <row r="1174" spans="1:12" x14ac:dyDescent="0.2">
      <c r="A1174" s="7" t="s">
        <v>1309</v>
      </c>
      <c r="B1174" s="27">
        <v>44008</v>
      </c>
      <c r="C1174" s="9" t="s">
        <v>24</v>
      </c>
      <c r="D1174" s="9">
        <v>19</v>
      </c>
      <c r="E1174" s="9" t="s">
        <v>4896</v>
      </c>
      <c r="F1174" s="20" t="s">
        <v>4908</v>
      </c>
      <c r="G1174" t="s">
        <v>4904</v>
      </c>
      <c r="H1174" t="str">
        <f>VLOOKUP(E1174,suppliers!$A$2:$B$18,2,)</f>
        <v>OTHER</v>
      </c>
      <c r="I1174" t="str">
        <f>VLOOKUP(C1174,Table_items[],2,FALSE)</f>
        <v>Irbesartan</v>
      </c>
      <c r="J1174" t="str">
        <f>VLOOKUP(C1174,Table_items[],3,FALSE)</f>
        <v>Obat Hipertensi</v>
      </c>
      <c r="K1174" s="23">
        <f>VLOOKUP(C1174,Table_items[],4,FALSE)</f>
        <v>108794</v>
      </c>
      <c r="L1174" s="23">
        <f>VLOOKUP(C1174,Table_items[],5,FALSE)</f>
        <v>109447</v>
      </c>
    </row>
    <row r="1175" spans="1:12" x14ac:dyDescent="0.2">
      <c r="A1175" s="11" t="s">
        <v>1310</v>
      </c>
      <c r="B1175" s="28">
        <v>44008</v>
      </c>
      <c r="C1175" s="13" t="s">
        <v>24</v>
      </c>
      <c r="D1175" s="13">
        <v>3</v>
      </c>
      <c r="E1175" s="9" t="s">
        <v>4896</v>
      </c>
      <c r="F1175" s="20" t="s">
        <v>4908</v>
      </c>
      <c r="G1175" t="s">
        <v>4904</v>
      </c>
      <c r="H1175" t="str">
        <f>VLOOKUP(E1175,suppliers!$A$2:$B$18,2,)</f>
        <v>OTHER</v>
      </c>
      <c r="I1175" t="str">
        <f>VLOOKUP(C1175,Table_items[],2,FALSE)</f>
        <v>Irbesartan</v>
      </c>
      <c r="J1175" t="str">
        <f>VLOOKUP(C1175,Table_items[],3,FALSE)</f>
        <v>Obat Hipertensi</v>
      </c>
      <c r="K1175" s="23">
        <f>VLOOKUP(C1175,Table_items[],4,FALSE)</f>
        <v>108794</v>
      </c>
      <c r="L1175" s="23">
        <f>VLOOKUP(C1175,Table_items[],5,FALSE)</f>
        <v>109447</v>
      </c>
    </row>
    <row r="1176" spans="1:12" x14ac:dyDescent="0.2">
      <c r="A1176" s="7" t="s">
        <v>1311</v>
      </c>
      <c r="B1176" s="27">
        <v>44008</v>
      </c>
      <c r="C1176" s="9" t="s">
        <v>38</v>
      </c>
      <c r="D1176" s="9">
        <v>9</v>
      </c>
      <c r="E1176" s="9" t="s">
        <v>4896</v>
      </c>
      <c r="F1176" s="20" t="s">
        <v>4908</v>
      </c>
      <c r="G1176" t="s">
        <v>4904</v>
      </c>
      <c r="H1176" t="str">
        <f>VLOOKUP(E1176,suppliers!$A$2:$B$18,2,)</f>
        <v>OTHER</v>
      </c>
      <c r="I1176" t="str">
        <f>VLOOKUP(C1176,Table_items[],2,FALSE)</f>
        <v>Sanmol 500 MG 4 Tablet</v>
      </c>
      <c r="J1176" t="str">
        <f>VLOOKUP(C1176,Table_items[],3,FALSE)</f>
        <v>Obat Sakit Kepala &amp; Demam</v>
      </c>
      <c r="K1176" s="23">
        <f>VLOOKUP(C1176,Table_items[],4,FALSE)</f>
        <v>1600</v>
      </c>
      <c r="L1176" s="23">
        <f>VLOOKUP(C1176,Table_items[],5,FALSE)</f>
        <v>1619</v>
      </c>
    </row>
    <row r="1177" spans="1:12" x14ac:dyDescent="0.2">
      <c r="A1177" s="11" t="s">
        <v>1312</v>
      </c>
      <c r="B1177" s="28">
        <v>44008</v>
      </c>
      <c r="C1177" s="13" t="s">
        <v>38</v>
      </c>
      <c r="D1177" s="13">
        <v>4</v>
      </c>
      <c r="E1177" s="9" t="s">
        <v>4896</v>
      </c>
      <c r="F1177" s="20" t="s">
        <v>4908</v>
      </c>
      <c r="G1177" t="s">
        <v>4904</v>
      </c>
      <c r="H1177" t="str">
        <f>VLOOKUP(E1177,suppliers!$A$2:$B$18,2,)</f>
        <v>OTHER</v>
      </c>
      <c r="I1177" t="str">
        <f>VLOOKUP(C1177,Table_items[],2,FALSE)</f>
        <v>Sanmol 500 MG 4 Tablet</v>
      </c>
      <c r="J1177" t="str">
        <f>VLOOKUP(C1177,Table_items[],3,FALSE)</f>
        <v>Obat Sakit Kepala &amp; Demam</v>
      </c>
      <c r="K1177" s="23">
        <f>VLOOKUP(C1177,Table_items[],4,FALSE)</f>
        <v>1600</v>
      </c>
      <c r="L1177" s="23">
        <f>VLOOKUP(C1177,Table_items[],5,FALSE)</f>
        <v>1619</v>
      </c>
    </row>
    <row r="1178" spans="1:12" x14ac:dyDescent="0.2">
      <c r="A1178" s="7" t="s">
        <v>1313</v>
      </c>
      <c r="B1178" s="27">
        <v>44008</v>
      </c>
      <c r="C1178" s="9" t="s">
        <v>22</v>
      </c>
      <c r="D1178" s="9">
        <v>52</v>
      </c>
      <c r="E1178" s="9" t="s">
        <v>4896</v>
      </c>
      <c r="F1178" s="20" t="s">
        <v>4908</v>
      </c>
      <c r="G1178" t="s">
        <v>4904</v>
      </c>
      <c r="H1178" t="str">
        <f>VLOOKUP(E1178,suppliers!$A$2:$B$18,2,)</f>
        <v>OTHER</v>
      </c>
      <c r="I1178" t="str">
        <f>VLOOKUP(C1178,Table_items[],2,FALSE)</f>
        <v>Candesartan Ogb Dexa</v>
      </c>
      <c r="J1178" t="str">
        <f>VLOOKUP(C1178,Table_items[],3,FALSE)</f>
        <v>Obat Hipertensi</v>
      </c>
      <c r="K1178" s="23">
        <f>VLOOKUP(C1178,Table_items[],4,FALSE)</f>
        <v>5000</v>
      </c>
      <c r="L1178" s="23">
        <f>VLOOKUP(C1178,Table_items[],5,FALSE)</f>
        <v>5095</v>
      </c>
    </row>
    <row r="1179" spans="1:12" x14ac:dyDescent="0.2">
      <c r="A1179" s="11" t="s">
        <v>1314</v>
      </c>
      <c r="B1179" s="28">
        <v>44008</v>
      </c>
      <c r="C1179" s="13" t="s">
        <v>22</v>
      </c>
      <c r="D1179" s="13">
        <v>40</v>
      </c>
      <c r="E1179" s="9" t="s">
        <v>4896</v>
      </c>
      <c r="F1179" s="20" t="s">
        <v>4908</v>
      </c>
      <c r="G1179" t="s">
        <v>4904</v>
      </c>
      <c r="H1179" t="str">
        <f>VLOOKUP(E1179,suppliers!$A$2:$B$18,2,)</f>
        <v>OTHER</v>
      </c>
      <c r="I1179" t="str">
        <f>VLOOKUP(C1179,Table_items[],2,FALSE)</f>
        <v>Candesartan Ogb Dexa</v>
      </c>
      <c r="J1179" t="str">
        <f>VLOOKUP(C1179,Table_items[],3,FALSE)</f>
        <v>Obat Hipertensi</v>
      </c>
      <c r="K1179" s="23">
        <f>VLOOKUP(C1179,Table_items[],4,FALSE)</f>
        <v>5000</v>
      </c>
      <c r="L1179" s="23">
        <f>VLOOKUP(C1179,Table_items[],5,FALSE)</f>
        <v>5095</v>
      </c>
    </row>
    <row r="1180" spans="1:12" x14ac:dyDescent="0.2">
      <c r="A1180" s="7" t="s">
        <v>1315</v>
      </c>
      <c r="B1180" s="27">
        <v>44008</v>
      </c>
      <c r="C1180" s="9" t="s">
        <v>18</v>
      </c>
      <c r="D1180" s="9">
        <v>6</v>
      </c>
      <c r="E1180" s="9" t="s">
        <v>4896</v>
      </c>
      <c r="F1180" s="20" t="s">
        <v>4908</v>
      </c>
      <c r="G1180" t="s">
        <v>4904</v>
      </c>
      <c r="H1180" t="str">
        <f>VLOOKUP(E1180,suppliers!$A$2:$B$18,2,)</f>
        <v>OTHER</v>
      </c>
      <c r="I1180" t="str">
        <f>VLOOKUP(C1180,Table_items[],2,FALSE)</f>
        <v>Konidin 4 Tablet</v>
      </c>
      <c r="J1180" t="str">
        <f>VLOOKUP(C1180,Table_items[],3,FALSE)</f>
        <v>Obat Batuk &amp; Pilek</v>
      </c>
      <c r="K1180" s="23">
        <f>VLOOKUP(C1180,Table_items[],4,FALSE)</f>
        <v>2460</v>
      </c>
      <c r="L1180" s="23">
        <f>VLOOKUP(C1180,Table_items[],5,FALSE)</f>
        <v>2490</v>
      </c>
    </row>
    <row r="1181" spans="1:12" x14ac:dyDescent="0.2">
      <c r="A1181" s="11" t="s">
        <v>1316</v>
      </c>
      <c r="B1181" s="28">
        <v>44009</v>
      </c>
      <c r="C1181" s="13" t="s">
        <v>12</v>
      </c>
      <c r="D1181" s="13">
        <v>10</v>
      </c>
      <c r="E1181" s="9" t="s">
        <v>4896</v>
      </c>
      <c r="F1181" s="20" t="s">
        <v>4908</v>
      </c>
      <c r="G1181" t="s">
        <v>4904</v>
      </c>
      <c r="H1181" t="str">
        <f>VLOOKUP(E1181,suppliers!$A$2:$B$18,2,)</f>
        <v>OTHER</v>
      </c>
      <c r="I1181" t="str">
        <f>VLOOKUP(C1181,Table_items[],2,FALSE)</f>
        <v>Decolsen 1 Strip 4 Tablet</v>
      </c>
      <c r="J1181" t="str">
        <f>VLOOKUP(C1181,Table_items[],3,FALSE)</f>
        <v>Obat Batuk &amp; Pilek</v>
      </c>
      <c r="K1181" s="23">
        <f>VLOOKUP(C1181,Table_items[],4,FALSE)</f>
        <v>2886</v>
      </c>
      <c r="L1181" s="23">
        <f>VLOOKUP(C1181,Table_items[],5,FALSE)</f>
        <v>2915</v>
      </c>
    </row>
    <row r="1182" spans="1:12" x14ac:dyDescent="0.2">
      <c r="A1182" s="7" t="s">
        <v>1317</v>
      </c>
      <c r="B1182" s="27">
        <v>44009</v>
      </c>
      <c r="C1182" s="9" t="s">
        <v>37</v>
      </c>
      <c r="D1182" s="9">
        <v>1</v>
      </c>
      <c r="E1182" s="9" t="s">
        <v>4896</v>
      </c>
      <c r="F1182" s="20" t="s">
        <v>4908</v>
      </c>
      <c r="G1182" t="s">
        <v>4904</v>
      </c>
      <c r="H1182" t="str">
        <f>VLOOKUP(E1182,suppliers!$A$2:$B$18,2,)</f>
        <v>OTHER</v>
      </c>
      <c r="I1182" t="str">
        <f>VLOOKUP(C1182,Table_items[],2,FALSE)</f>
        <v>Bodrex Extra</v>
      </c>
      <c r="J1182" t="str">
        <f>VLOOKUP(C1182,Table_items[],3,FALSE)</f>
        <v>Obat Sakit Kepala &amp; Demam</v>
      </c>
      <c r="K1182" s="23">
        <f>VLOOKUP(C1182,Table_items[],4,FALSE)</f>
        <v>50788</v>
      </c>
      <c r="L1182" s="23">
        <f>VLOOKUP(C1182,Table_items[],5,FALSE)</f>
        <v>51753</v>
      </c>
    </row>
    <row r="1183" spans="1:12" x14ac:dyDescent="0.2">
      <c r="A1183" s="11" t="s">
        <v>1318</v>
      </c>
      <c r="B1183" s="28">
        <v>44009</v>
      </c>
      <c r="C1183" s="13" t="s">
        <v>37</v>
      </c>
      <c r="D1183" s="13">
        <v>84</v>
      </c>
      <c r="E1183" s="9" t="s">
        <v>4896</v>
      </c>
      <c r="F1183" s="20" t="s">
        <v>4908</v>
      </c>
      <c r="G1183" t="s">
        <v>4904</v>
      </c>
      <c r="H1183" t="str">
        <f>VLOOKUP(E1183,suppliers!$A$2:$B$18,2,)</f>
        <v>OTHER</v>
      </c>
      <c r="I1183" t="str">
        <f>VLOOKUP(C1183,Table_items[],2,FALSE)</f>
        <v>Bodrex Extra</v>
      </c>
      <c r="J1183" t="str">
        <f>VLOOKUP(C1183,Table_items[],3,FALSE)</f>
        <v>Obat Sakit Kepala &amp; Demam</v>
      </c>
      <c r="K1183" s="23">
        <f>VLOOKUP(C1183,Table_items[],4,FALSE)</f>
        <v>50788</v>
      </c>
      <c r="L1183" s="23">
        <f>VLOOKUP(C1183,Table_items[],5,FALSE)</f>
        <v>51753</v>
      </c>
    </row>
    <row r="1184" spans="1:12" x14ac:dyDescent="0.2">
      <c r="A1184" s="7" t="s">
        <v>1319</v>
      </c>
      <c r="B1184" s="27">
        <v>44009</v>
      </c>
      <c r="C1184" s="9" t="s">
        <v>10</v>
      </c>
      <c r="D1184" s="9">
        <v>82</v>
      </c>
      <c r="E1184" s="9" t="s">
        <v>4896</v>
      </c>
      <c r="F1184" s="20" t="s">
        <v>4908</v>
      </c>
      <c r="G1184" t="s">
        <v>4904</v>
      </c>
      <c r="H1184" t="str">
        <f>VLOOKUP(E1184,suppliers!$A$2:$B$18,2,)</f>
        <v>OTHER</v>
      </c>
      <c r="I1184" t="str">
        <f>VLOOKUP(C1184,Table_items[],2,FALSE)</f>
        <v>Dexteem Box Plus 100 Tablet</v>
      </c>
      <c r="J1184" t="str">
        <f>VLOOKUP(C1184,Table_items[],3,FALSE)</f>
        <v>Obat Alergi</v>
      </c>
      <c r="K1184" s="23">
        <f>VLOOKUP(C1184,Table_items[],4,FALSE)</f>
        <v>25322</v>
      </c>
      <c r="L1184" s="23">
        <f>VLOOKUP(C1184,Table_items[],5,FALSE)</f>
        <v>25449</v>
      </c>
    </row>
    <row r="1185" spans="1:12" x14ac:dyDescent="0.2">
      <c r="A1185" s="11" t="s">
        <v>1320</v>
      </c>
      <c r="B1185" s="28">
        <v>44009</v>
      </c>
      <c r="C1185" s="13" t="s">
        <v>36</v>
      </c>
      <c r="D1185" s="13">
        <v>15</v>
      </c>
      <c r="E1185" s="9" t="s">
        <v>4896</v>
      </c>
      <c r="F1185" s="20" t="s">
        <v>4908</v>
      </c>
      <c r="G1185" t="s">
        <v>4904</v>
      </c>
      <c r="H1185" t="str">
        <f>VLOOKUP(E1185,suppliers!$A$2:$B$18,2,)</f>
        <v>OTHER</v>
      </c>
      <c r="I1185" t="str">
        <f>VLOOKUP(C1185,Table_items[],2,FALSE)</f>
        <v>Sanmol Paracetamol</v>
      </c>
      <c r="J1185" t="str">
        <f>VLOOKUP(C1185,Table_items[],3,FALSE)</f>
        <v>Obat Sakit Kepala &amp; Demam</v>
      </c>
      <c r="K1185" s="23">
        <f>VLOOKUP(C1185,Table_items[],4,FALSE)</f>
        <v>16100</v>
      </c>
      <c r="L1185" s="23">
        <f>VLOOKUP(C1185,Table_items[],5,FALSE)</f>
        <v>16261</v>
      </c>
    </row>
    <row r="1186" spans="1:12" x14ac:dyDescent="0.2">
      <c r="A1186" s="7" t="s">
        <v>1321</v>
      </c>
      <c r="B1186" s="27">
        <v>44009</v>
      </c>
      <c r="C1186" s="9" t="s">
        <v>40</v>
      </c>
      <c r="D1186" s="9">
        <v>5</v>
      </c>
      <c r="E1186" s="9" t="s">
        <v>4896</v>
      </c>
      <c r="F1186" s="20" t="s">
        <v>4908</v>
      </c>
      <c r="G1186" t="s">
        <v>4904</v>
      </c>
      <c r="H1186" t="str">
        <f>VLOOKUP(E1186,suppliers!$A$2:$B$18,2,)</f>
        <v>OTHER</v>
      </c>
      <c r="I1186" t="str">
        <f>VLOOKUP(C1186,Table_items[],2,FALSE)</f>
        <v>Paramex Tablet / Obat</v>
      </c>
      <c r="J1186" t="str">
        <f>VLOOKUP(C1186,Table_items[],3,FALSE)</f>
        <v>Obat Sakit Kepala &amp; Demam</v>
      </c>
      <c r="K1186" s="23">
        <f>VLOOKUP(C1186,Table_items[],4,FALSE)</f>
        <v>2560</v>
      </c>
      <c r="L1186" s="23">
        <f>VLOOKUP(C1186,Table_items[],5,FALSE)</f>
        <v>2586</v>
      </c>
    </row>
    <row r="1187" spans="1:12" x14ac:dyDescent="0.2">
      <c r="A1187" s="11" t="s">
        <v>1322</v>
      </c>
      <c r="B1187" s="28">
        <v>44009</v>
      </c>
      <c r="C1187" s="13" t="s">
        <v>40</v>
      </c>
      <c r="D1187" s="13">
        <v>6</v>
      </c>
      <c r="E1187" s="9" t="s">
        <v>4896</v>
      </c>
      <c r="F1187" s="20" t="s">
        <v>4908</v>
      </c>
      <c r="G1187" t="s">
        <v>4904</v>
      </c>
      <c r="H1187" t="str">
        <f>VLOOKUP(E1187,suppliers!$A$2:$B$18,2,)</f>
        <v>OTHER</v>
      </c>
      <c r="I1187" t="str">
        <f>VLOOKUP(C1187,Table_items[],2,FALSE)</f>
        <v>Paramex Tablet / Obat</v>
      </c>
      <c r="J1187" t="str">
        <f>VLOOKUP(C1187,Table_items[],3,FALSE)</f>
        <v>Obat Sakit Kepala &amp; Demam</v>
      </c>
      <c r="K1187" s="23">
        <f>VLOOKUP(C1187,Table_items[],4,FALSE)</f>
        <v>2560</v>
      </c>
      <c r="L1187" s="23">
        <f>VLOOKUP(C1187,Table_items[],5,FALSE)</f>
        <v>2586</v>
      </c>
    </row>
    <row r="1188" spans="1:12" x14ac:dyDescent="0.2">
      <c r="A1188" s="7" t="s">
        <v>1323</v>
      </c>
      <c r="B1188" s="27">
        <v>44009</v>
      </c>
      <c r="C1188" s="9" t="s">
        <v>25</v>
      </c>
      <c r="D1188" s="9">
        <v>26</v>
      </c>
      <c r="E1188" s="9" t="s">
        <v>4896</v>
      </c>
      <c r="F1188" s="20" t="s">
        <v>4908</v>
      </c>
      <c r="G1188" t="s">
        <v>4904</v>
      </c>
      <c r="H1188" t="str">
        <f>VLOOKUP(E1188,suppliers!$A$2:$B$18,2,)</f>
        <v>OTHER</v>
      </c>
      <c r="I1188" t="str">
        <f>VLOOKUP(C1188,Table_items[],2,FALSE)</f>
        <v>Irvell 150MG Box 20 Tablet</v>
      </c>
      <c r="J1188" t="str">
        <f>VLOOKUP(C1188,Table_items[],3,FALSE)</f>
        <v>Obat Hipertensi</v>
      </c>
      <c r="K1188" s="23">
        <f>VLOOKUP(C1188,Table_items[],4,FALSE)</f>
        <v>143991</v>
      </c>
      <c r="L1188" s="23">
        <f>VLOOKUP(C1188,Table_items[],5,FALSE)</f>
        <v>146871</v>
      </c>
    </row>
    <row r="1189" spans="1:12" x14ac:dyDescent="0.2">
      <c r="A1189" s="11" t="s">
        <v>1324</v>
      </c>
      <c r="B1189" s="28">
        <v>44010</v>
      </c>
      <c r="C1189" s="13" t="s">
        <v>12</v>
      </c>
      <c r="D1189" s="13">
        <v>54</v>
      </c>
      <c r="E1189" s="9" t="s">
        <v>4896</v>
      </c>
      <c r="F1189" s="20" t="s">
        <v>4908</v>
      </c>
      <c r="G1189" t="s">
        <v>4904</v>
      </c>
      <c r="H1189" t="str">
        <f>VLOOKUP(E1189,suppliers!$A$2:$B$18,2,)</f>
        <v>OTHER</v>
      </c>
      <c r="I1189" t="str">
        <f>VLOOKUP(C1189,Table_items[],2,FALSE)</f>
        <v>Decolsen 1 Strip 4 Tablet</v>
      </c>
      <c r="J1189" t="str">
        <f>VLOOKUP(C1189,Table_items[],3,FALSE)</f>
        <v>Obat Batuk &amp; Pilek</v>
      </c>
      <c r="K1189" s="23">
        <f>VLOOKUP(C1189,Table_items[],4,FALSE)</f>
        <v>2886</v>
      </c>
      <c r="L1189" s="23">
        <f>VLOOKUP(C1189,Table_items[],5,FALSE)</f>
        <v>2915</v>
      </c>
    </row>
    <row r="1190" spans="1:12" x14ac:dyDescent="0.2">
      <c r="A1190" s="7" t="s">
        <v>1325</v>
      </c>
      <c r="B1190" s="27">
        <v>44010</v>
      </c>
      <c r="C1190" s="9" t="s">
        <v>37</v>
      </c>
      <c r="D1190" s="9">
        <v>44</v>
      </c>
      <c r="E1190" s="9" t="s">
        <v>4896</v>
      </c>
      <c r="F1190" s="20" t="s">
        <v>4908</v>
      </c>
      <c r="G1190" t="s">
        <v>4904</v>
      </c>
      <c r="H1190" t="str">
        <f>VLOOKUP(E1190,suppliers!$A$2:$B$18,2,)</f>
        <v>OTHER</v>
      </c>
      <c r="I1190" t="str">
        <f>VLOOKUP(C1190,Table_items[],2,FALSE)</f>
        <v>Bodrex Extra</v>
      </c>
      <c r="J1190" t="str">
        <f>VLOOKUP(C1190,Table_items[],3,FALSE)</f>
        <v>Obat Sakit Kepala &amp; Demam</v>
      </c>
      <c r="K1190" s="23">
        <f>VLOOKUP(C1190,Table_items[],4,FALSE)</f>
        <v>50788</v>
      </c>
      <c r="L1190" s="23">
        <f>VLOOKUP(C1190,Table_items[],5,FALSE)</f>
        <v>51753</v>
      </c>
    </row>
    <row r="1191" spans="1:12" x14ac:dyDescent="0.2">
      <c r="A1191" s="11" t="s">
        <v>1326</v>
      </c>
      <c r="B1191" s="28">
        <v>44010</v>
      </c>
      <c r="C1191" s="13" t="s">
        <v>37</v>
      </c>
      <c r="D1191" s="13">
        <v>46</v>
      </c>
      <c r="E1191" s="9" t="s">
        <v>4896</v>
      </c>
      <c r="F1191" s="20" t="s">
        <v>4908</v>
      </c>
      <c r="G1191" t="s">
        <v>4904</v>
      </c>
      <c r="H1191" t="str">
        <f>VLOOKUP(E1191,suppliers!$A$2:$B$18,2,)</f>
        <v>OTHER</v>
      </c>
      <c r="I1191" t="str">
        <f>VLOOKUP(C1191,Table_items[],2,FALSE)</f>
        <v>Bodrex Extra</v>
      </c>
      <c r="J1191" t="str">
        <f>VLOOKUP(C1191,Table_items[],3,FALSE)</f>
        <v>Obat Sakit Kepala &amp; Demam</v>
      </c>
      <c r="K1191" s="23">
        <f>VLOOKUP(C1191,Table_items[],4,FALSE)</f>
        <v>50788</v>
      </c>
      <c r="L1191" s="23">
        <f>VLOOKUP(C1191,Table_items[],5,FALSE)</f>
        <v>51753</v>
      </c>
    </row>
    <row r="1192" spans="1:12" x14ac:dyDescent="0.2">
      <c r="A1192" s="7" t="s">
        <v>1327</v>
      </c>
      <c r="B1192" s="27">
        <v>44010</v>
      </c>
      <c r="C1192" s="9" t="s">
        <v>16</v>
      </c>
      <c r="D1192" s="9">
        <v>46</v>
      </c>
      <c r="E1192" s="9" t="s">
        <v>4896</v>
      </c>
      <c r="F1192" s="20" t="s">
        <v>4908</v>
      </c>
      <c r="G1192" t="s">
        <v>4904</v>
      </c>
      <c r="H1192" t="str">
        <f>VLOOKUP(E1192,suppliers!$A$2:$B$18,2,)</f>
        <v>OTHER</v>
      </c>
      <c r="I1192" t="str">
        <f>VLOOKUP(C1192,Table_items[],2,FALSE)</f>
        <v>Ultraflu Box Isi 25 Strip</v>
      </c>
      <c r="J1192" t="str">
        <f>VLOOKUP(C1192,Table_items[],3,FALSE)</f>
        <v>Obat Batuk &amp; Pilek</v>
      </c>
      <c r="K1192" s="23">
        <f>VLOOKUP(C1192,Table_items[],4,FALSE)</f>
        <v>72500</v>
      </c>
      <c r="L1192" s="23">
        <f>VLOOKUP(C1192,Table_items[],5,FALSE)</f>
        <v>73805</v>
      </c>
    </row>
    <row r="1193" spans="1:12" x14ac:dyDescent="0.2">
      <c r="A1193" s="11" t="s">
        <v>1328</v>
      </c>
      <c r="B1193" s="28">
        <v>44010</v>
      </c>
      <c r="C1193" s="13" t="s">
        <v>14</v>
      </c>
      <c r="D1193" s="13">
        <v>19</v>
      </c>
      <c r="E1193" s="9" t="s">
        <v>4896</v>
      </c>
      <c r="F1193" s="20" t="s">
        <v>4908</v>
      </c>
      <c r="G1193" t="s">
        <v>4904</v>
      </c>
      <c r="H1193" t="str">
        <f>VLOOKUP(E1193,suppliers!$A$2:$B$18,2,)</f>
        <v>OTHER</v>
      </c>
      <c r="I1193" t="str">
        <f>VLOOKUP(C1193,Table_items[],2,FALSE)</f>
        <v>Lo Han Kuo Infusion 12</v>
      </c>
      <c r="J1193" t="str">
        <f>VLOOKUP(C1193,Table_items[],3,FALSE)</f>
        <v>Obat Batuk &amp; Pilek</v>
      </c>
      <c r="K1193" s="23">
        <f>VLOOKUP(C1193,Table_items[],4,FALSE)</f>
        <v>23869</v>
      </c>
      <c r="L1193" s="23">
        <f>VLOOKUP(C1193,Table_items[],5,FALSE)</f>
        <v>24179</v>
      </c>
    </row>
    <row r="1194" spans="1:12" x14ac:dyDescent="0.2">
      <c r="A1194" s="7" t="s">
        <v>1329</v>
      </c>
      <c r="B1194" s="27">
        <v>44011</v>
      </c>
      <c r="C1194" s="9" t="s">
        <v>37</v>
      </c>
      <c r="D1194" s="9">
        <v>59</v>
      </c>
      <c r="E1194" s="9" t="s">
        <v>4896</v>
      </c>
      <c r="F1194" s="20" t="s">
        <v>4908</v>
      </c>
      <c r="G1194" t="s">
        <v>4904</v>
      </c>
      <c r="H1194" t="str">
        <f>VLOOKUP(E1194,suppliers!$A$2:$B$18,2,)</f>
        <v>OTHER</v>
      </c>
      <c r="I1194" t="str">
        <f>VLOOKUP(C1194,Table_items[],2,FALSE)</f>
        <v>Bodrex Extra</v>
      </c>
      <c r="J1194" t="str">
        <f>VLOOKUP(C1194,Table_items[],3,FALSE)</f>
        <v>Obat Sakit Kepala &amp; Demam</v>
      </c>
      <c r="K1194" s="23">
        <f>VLOOKUP(C1194,Table_items[],4,FALSE)</f>
        <v>50788</v>
      </c>
      <c r="L1194" s="23">
        <f>VLOOKUP(C1194,Table_items[],5,FALSE)</f>
        <v>51753</v>
      </c>
    </row>
    <row r="1195" spans="1:12" x14ac:dyDescent="0.2">
      <c r="A1195" s="11" t="s">
        <v>1330</v>
      </c>
      <c r="B1195" s="28">
        <v>44011</v>
      </c>
      <c r="C1195" s="13" t="s">
        <v>9</v>
      </c>
      <c r="D1195" s="13">
        <v>22</v>
      </c>
      <c r="E1195" s="9" t="s">
        <v>4896</v>
      </c>
      <c r="F1195" s="20" t="s">
        <v>4908</v>
      </c>
      <c r="G1195" t="s">
        <v>4904</v>
      </c>
      <c r="H1195" t="str">
        <f>VLOOKUP(E1195,suppliers!$A$2:$B$18,2,)</f>
        <v>OTHER</v>
      </c>
      <c r="I1195" t="str">
        <f>VLOOKUP(C1195,Table_items[],2,FALSE)</f>
        <v>Bedak Heroxyn 150 gr</v>
      </c>
      <c r="J1195" t="str">
        <f>VLOOKUP(C1195,Table_items[],3,FALSE)</f>
        <v>Obat Alergi</v>
      </c>
      <c r="K1195" s="23">
        <f>VLOOKUP(C1195,Table_items[],4,FALSE)</f>
        <v>16950</v>
      </c>
      <c r="L1195" s="23">
        <f>VLOOKUP(C1195,Table_items[],5,FALSE)</f>
        <v>17170</v>
      </c>
    </row>
    <row r="1196" spans="1:12" x14ac:dyDescent="0.2">
      <c r="A1196" s="7" t="s">
        <v>1331</v>
      </c>
      <c r="B1196" s="27">
        <v>44011</v>
      </c>
      <c r="C1196" s="9" t="s">
        <v>24</v>
      </c>
      <c r="D1196" s="9">
        <v>24</v>
      </c>
      <c r="E1196" s="9" t="s">
        <v>4896</v>
      </c>
      <c r="F1196" s="20" t="s">
        <v>4908</v>
      </c>
      <c r="G1196" t="s">
        <v>4904</v>
      </c>
      <c r="H1196" t="str">
        <f>VLOOKUP(E1196,suppliers!$A$2:$B$18,2,)</f>
        <v>OTHER</v>
      </c>
      <c r="I1196" t="str">
        <f>VLOOKUP(C1196,Table_items[],2,FALSE)</f>
        <v>Irbesartan</v>
      </c>
      <c r="J1196" t="str">
        <f>VLOOKUP(C1196,Table_items[],3,FALSE)</f>
        <v>Obat Hipertensi</v>
      </c>
      <c r="K1196" s="23">
        <f>VLOOKUP(C1196,Table_items[],4,FALSE)</f>
        <v>108794</v>
      </c>
      <c r="L1196" s="23">
        <f>VLOOKUP(C1196,Table_items[],5,FALSE)</f>
        <v>109447</v>
      </c>
    </row>
    <row r="1197" spans="1:12" x14ac:dyDescent="0.2">
      <c r="A1197" s="11" t="s">
        <v>1332</v>
      </c>
      <c r="B1197" s="28">
        <v>44011</v>
      </c>
      <c r="C1197" s="13" t="s">
        <v>41</v>
      </c>
      <c r="D1197" s="13">
        <v>22</v>
      </c>
      <c r="E1197" s="9" t="s">
        <v>4896</v>
      </c>
      <c r="F1197" s="20" t="s">
        <v>4908</v>
      </c>
      <c r="G1197" t="s">
        <v>4904</v>
      </c>
      <c r="H1197" t="str">
        <f>VLOOKUP(E1197,suppliers!$A$2:$B$18,2,)</f>
        <v>OTHER</v>
      </c>
      <c r="I1197" t="str">
        <f>VLOOKUP(C1197,Table_items[],2,FALSE)</f>
        <v>Otilon Ear Drops 8 mL</v>
      </c>
      <c r="J1197" t="str">
        <f>VLOOKUP(C1197,Table_items[],3,FALSE)</f>
        <v>Obat Telinga</v>
      </c>
      <c r="K1197" s="23">
        <f>VLOOKUP(C1197,Table_items[],4,FALSE)</f>
        <v>55000</v>
      </c>
      <c r="L1197" s="23">
        <f>VLOOKUP(C1197,Table_items[],5,FALSE)</f>
        <v>55935</v>
      </c>
    </row>
    <row r="1198" spans="1:12" x14ac:dyDescent="0.2">
      <c r="A1198" s="7" t="s">
        <v>1333</v>
      </c>
      <c r="B1198" s="27">
        <v>44011</v>
      </c>
      <c r="C1198" s="9" t="s">
        <v>41</v>
      </c>
      <c r="D1198" s="9">
        <v>14</v>
      </c>
      <c r="E1198" s="9" t="s">
        <v>4896</v>
      </c>
      <c r="F1198" s="20" t="s">
        <v>4908</v>
      </c>
      <c r="G1198" t="s">
        <v>4904</v>
      </c>
      <c r="H1198" t="str">
        <f>VLOOKUP(E1198,suppliers!$A$2:$B$18,2,)</f>
        <v>OTHER</v>
      </c>
      <c r="I1198" t="str">
        <f>VLOOKUP(C1198,Table_items[],2,FALSE)</f>
        <v>Otilon Ear Drops 8 mL</v>
      </c>
      <c r="J1198" t="str">
        <f>VLOOKUP(C1198,Table_items[],3,FALSE)</f>
        <v>Obat Telinga</v>
      </c>
      <c r="K1198" s="23">
        <f>VLOOKUP(C1198,Table_items[],4,FALSE)</f>
        <v>55000</v>
      </c>
      <c r="L1198" s="23">
        <f>VLOOKUP(C1198,Table_items[],5,FALSE)</f>
        <v>55935</v>
      </c>
    </row>
    <row r="1199" spans="1:12" x14ac:dyDescent="0.2">
      <c r="A1199" s="11" t="s">
        <v>1334</v>
      </c>
      <c r="B1199" s="28">
        <v>44011</v>
      </c>
      <c r="C1199" s="13" t="s">
        <v>10</v>
      </c>
      <c r="D1199" s="13">
        <v>23</v>
      </c>
      <c r="E1199" s="9" t="s">
        <v>4896</v>
      </c>
      <c r="F1199" s="20" t="s">
        <v>4908</v>
      </c>
      <c r="G1199" t="s">
        <v>4904</v>
      </c>
      <c r="H1199" t="str">
        <f>VLOOKUP(E1199,suppliers!$A$2:$B$18,2,)</f>
        <v>OTHER</v>
      </c>
      <c r="I1199" t="str">
        <f>VLOOKUP(C1199,Table_items[],2,FALSE)</f>
        <v>Dexteem Box Plus 100 Tablet</v>
      </c>
      <c r="J1199" t="str">
        <f>VLOOKUP(C1199,Table_items[],3,FALSE)</f>
        <v>Obat Alergi</v>
      </c>
      <c r="K1199" s="23">
        <f>VLOOKUP(C1199,Table_items[],4,FALSE)</f>
        <v>25322</v>
      </c>
      <c r="L1199" s="23">
        <f>VLOOKUP(C1199,Table_items[],5,FALSE)</f>
        <v>25449</v>
      </c>
    </row>
    <row r="1200" spans="1:12" x14ac:dyDescent="0.2">
      <c r="A1200" s="7" t="s">
        <v>1335</v>
      </c>
      <c r="B1200" s="27">
        <v>44011</v>
      </c>
      <c r="C1200" s="9" t="s">
        <v>10</v>
      </c>
      <c r="D1200" s="9">
        <v>51</v>
      </c>
      <c r="E1200" s="9" t="s">
        <v>4896</v>
      </c>
      <c r="F1200" s="20" t="s">
        <v>4908</v>
      </c>
      <c r="G1200" t="s">
        <v>4904</v>
      </c>
      <c r="H1200" t="str">
        <f>VLOOKUP(E1200,suppliers!$A$2:$B$18,2,)</f>
        <v>OTHER</v>
      </c>
      <c r="I1200" t="str">
        <f>VLOOKUP(C1200,Table_items[],2,FALSE)</f>
        <v>Dexteem Box Plus 100 Tablet</v>
      </c>
      <c r="J1200" t="str">
        <f>VLOOKUP(C1200,Table_items[],3,FALSE)</f>
        <v>Obat Alergi</v>
      </c>
      <c r="K1200" s="23">
        <f>VLOOKUP(C1200,Table_items[],4,FALSE)</f>
        <v>25322</v>
      </c>
      <c r="L1200" s="23">
        <f>VLOOKUP(C1200,Table_items[],5,FALSE)</f>
        <v>25449</v>
      </c>
    </row>
    <row r="1201" spans="1:14" x14ac:dyDescent="0.2">
      <c r="A1201" s="11" t="s">
        <v>1336</v>
      </c>
      <c r="B1201" s="28">
        <v>44011</v>
      </c>
      <c r="C1201" s="13" t="s">
        <v>16</v>
      </c>
      <c r="D1201" s="13">
        <v>263</v>
      </c>
      <c r="E1201" s="9" t="s">
        <v>4896</v>
      </c>
      <c r="F1201" s="20" t="s">
        <v>4908</v>
      </c>
      <c r="G1201" t="s">
        <v>4904</v>
      </c>
      <c r="H1201" t="str">
        <f>VLOOKUP(E1201,suppliers!$A$2:$B$18,2,)</f>
        <v>OTHER</v>
      </c>
      <c r="I1201" t="str">
        <f>VLOOKUP(C1201,Table_items[],2,FALSE)</f>
        <v>Ultraflu Box Isi 25 Strip</v>
      </c>
      <c r="J1201" t="str">
        <f>VLOOKUP(C1201,Table_items[],3,FALSE)</f>
        <v>Obat Batuk &amp; Pilek</v>
      </c>
      <c r="K1201" s="23">
        <f>VLOOKUP(C1201,Table_items[],4,FALSE)</f>
        <v>72500</v>
      </c>
      <c r="L1201" s="23">
        <f>VLOOKUP(C1201,Table_items[],5,FALSE)</f>
        <v>73805</v>
      </c>
    </row>
    <row r="1202" spans="1:14" x14ac:dyDescent="0.2">
      <c r="A1202" s="7" t="s">
        <v>1337</v>
      </c>
      <c r="B1202" s="27">
        <v>44012</v>
      </c>
      <c r="C1202" s="9" t="s">
        <v>9</v>
      </c>
      <c r="D1202" s="9">
        <v>15</v>
      </c>
      <c r="E1202" s="9" t="s">
        <v>4896</v>
      </c>
      <c r="F1202" s="20" t="s">
        <v>4908</v>
      </c>
      <c r="G1202" t="s">
        <v>4904</v>
      </c>
      <c r="H1202" t="str">
        <f>VLOOKUP(E1202,suppliers!$A$2:$B$18,2,)</f>
        <v>OTHER</v>
      </c>
      <c r="I1202" t="str">
        <f>VLOOKUP(C1202,Table_items[],2,FALSE)</f>
        <v>Bedak Heroxyn 150 gr</v>
      </c>
      <c r="J1202" t="str">
        <f>VLOOKUP(C1202,Table_items[],3,FALSE)</f>
        <v>Obat Alergi</v>
      </c>
      <c r="K1202" s="23">
        <f>VLOOKUP(C1202,Table_items[],4,FALSE)</f>
        <v>16950</v>
      </c>
      <c r="L1202" s="23">
        <f>VLOOKUP(C1202,Table_items[],5,FALSE)</f>
        <v>17170</v>
      </c>
    </row>
    <row r="1203" spans="1:14" x14ac:dyDescent="0.2">
      <c r="A1203" s="11" t="s">
        <v>1338</v>
      </c>
      <c r="B1203" s="28">
        <v>44012</v>
      </c>
      <c r="C1203" s="13" t="s">
        <v>34</v>
      </c>
      <c r="D1203" s="13">
        <v>7</v>
      </c>
      <c r="E1203" s="9" t="s">
        <v>4896</v>
      </c>
      <c r="F1203" s="20" t="s">
        <v>4908</v>
      </c>
      <c r="G1203" t="s">
        <v>4904</v>
      </c>
      <c r="H1203" t="str">
        <f>VLOOKUP(E1203,suppliers!$A$2:$B$18,2,)</f>
        <v>OTHER</v>
      </c>
      <c r="I1203" t="str">
        <f>VLOOKUP(C1203,Table_items[],2,FALSE)</f>
        <v>Panadol Anak Tablet 1 Strip</v>
      </c>
      <c r="J1203" t="str">
        <f>VLOOKUP(C1203,Table_items[],3,FALSE)</f>
        <v>Obat Sakit Kepala &amp; Demam</v>
      </c>
      <c r="K1203" s="23">
        <f>VLOOKUP(C1203,Table_items[],4,FALSE)</f>
        <v>25000</v>
      </c>
      <c r="L1203" s="23">
        <f>VLOOKUP(C1203,Table_items[],5,FALSE)</f>
        <v>25450</v>
      </c>
    </row>
    <row r="1204" spans="1:14" x14ac:dyDescent="0.2">
      <c r="A1204" s="7" t="s">
        <v>1339</v>
      </c>
      <c r="B1204" s="27">
        <v>44012</v>
      </c>
      <c r="C1204" s="9" t="s">
        <v>18</v>
      </c>
      <c r="D1204" s="9">
        <v>74</v>
      </c>
      <c r="E1204" s="9" t="s">
        <v>4896</v>
      </c>
      <c r="F1204" s="20" t="s">
        <v>4908</v>
      </c>
      <c r="G1204" t="s">
        <v>4904</v>
      </c>
      <c r="H1204" t="str">
        <f>VLOOKUP(E1204,suppliers!$A$2:$B$18,2,)</f>
        <v>OTHER</v>
      </c>
      <c r="I1204" t="str">
        <f>VLOOKUP(C1204,Table_items[],2,FALSE)</f>
        <v>Konidin 4 Tablet</v>
      </c>
      <c r="J1204" t="str">
        <f>VLOOKUP(C1204,Table_items[],3,FALSE)</f>
        <v>Obat Batuk &amp; Pilek</v>
      </c>
      <c r="K1204" s="23">
        <f>VLOOKUP(C1204,Table_items[],4,FALSE)</f>
        <v>2460</v>
      </c>
      <c r="L1204" s="23">
        <f>VLOOKUP(C1204,Table_items[],5,FALSE)</f>
        <v>2490</v>
      </c>
    </row>
    <row r="1205" spans="1:14" x14ac:dyDescent="0.2">
      <c r="A1205" s="11" t="s">
        <v>1340</v>
      </c>
      <c r="B1205" s="28">
        <v>44013</v>
      </c>
      <c r="C1205" s="13" t="s">
        <v>9</v>
      </c>
      <c r="D1205" s="13">
        <v>14</v>
      </c>
      <c r="E1205" s="9" t="s">
        <v>4896</v>
      </c>
      <c r="F1205" s="20" t="s">
        <v>4908</v>
      </c>
      <c r="G1205" t="s">
        <v>4904</v>
      </c>
      <c r="H1205" t="str">
        <f>VLOOKUP(E1205,suppliers!$A$2:$B$18,2,)</f>
        <v>OTHER</v>
      </c>
      <c r="I1205" t="str">
        <f>VLOOKUP(C1205,Table_items[],2,FALSE)</f>
        <v>Bedak Heroxyn 150 gr</v>
      </c>
      <c r="J1205" t="str">
        <f>VLOOKUP(C1205,Table_items[],3,FALSE)</f>
        <v>Obat Alergi</v>
      </c>
      <c r="K1205" s="23">
        <f>VLOOKUP(C1205,Table_items[],4,FALSE)</f>
        <v>16950</v>
      </c>
      <c r="L1205" s="23">
        <f>VLOOKUP(C1205,Table_items[],5,FALSE)</f>
        <v>17170</v>
      </c>
    </row>
    <row r="1206" spans="1:14" x14ac:dyDescent="0.2">
      <c r="A1206" s="7" t="s">
        <v>1341</v>
      </c>
      <c r="B1206" s="27">
        <v>44013</v>
      </c>
      <c r="C1206" s="9" t="s">
        <v>24</v>
      </c>
      <c r="D1206" s="9">
        <v>46</v>
      </c>
      <c r="E1206" s="9" t="s">
        <v>4896</v>
      </c>
      <c r="F1206" s="20" t="s">
        <v>4908</v>
      </c>
      <c r="G1206" t="s">
        <v>4904</v>
      </c>
      <c r="H1206" t="str">
        <f>VLOOKUP(E1206,suppliers!$A$2:$B$18,2,)</f>
        <v>OTHER</v>
      </c>
      <c r="I1206" t="str">
        <f>VLOOKUP(C1206,Table_items[],2,FALSE)</f>
        <v>Irbesartan</v>
      </c>
      <c r="J1206" t="str">
        <f>VLOOKUP(C1206,Table_items[],3,FALSE)</f>
        <v>Obat Hipertensi</v>
      </c>
      <c r="K1206" s="23">
        <f>VLOOKUP(C1206,Table_items[],4,FALSE)</f>
        <v>108794</v>
      </c>
      <c r="L1206" s="23">
        <f>VLOOKUP(C1206,Table_items[],5,FALSE)</f>
        <v>109447</v>
      </c>
    </row>
    <row r="1207" spans="1:14" x14ac:dyDescent="0.2">
      <c r="A1207" s="11" t="s">
        <v>1342</v>
      </c>
      <c r="B1207" s="28">
        <v>44013</v>
      </c>
      <c r="C1207" s="13" t="s">
        <v>20</v>
      </c>
      <c r="D1207" s="13">
        <v>64</v>
      </c>
      <c r="E1207" s="9" t="s">
        <v>4896</v>
      </c>
      <c r="F1207" s="20" t="s">
        <v>4908</v>
      </c>
      <c r="G1207" t="s">
        <v>4904</v>
      </c>
      <c r="H1207" t="str">
        <f>VLOOKUP(E1207,suppliers!$A$2:$B$18,2,)</f>
        <v>OTHER</v>
      </c>
      <c r="I1207" t="str">
        <f>VLOOKUP(C1207,Table_items[],2,FALSE)</f>
        <v>Carditens</v>
      </c>
      <c r="J1207" t="str">
        <f>VLOOKUP(C1207,Table_items[],3,FALSE)</f>
        <v>Obat Hipertensi</v>
      </c>
      <c r="K1207" s="23">
        <f>VLOOKUP(C1207,Table_items[],4,FALSE)</f>
        <v>100000</v>
      </c>
      <c r="L1207" s="23">
        <f>VLOOKUP(C1207,Table_items[],5,FALSE)</f>
        <v>100900</v>
      </c>
    </row>
    <row r="1208" spans="1:14" x14ac:dyDescent="0.2">
      <c r="A1208" s="7" t="s">
        <v>1343</v>
      </c>
      <c r="B1208" s="27">
        <v>44013</v>
      </c>
      <c r="C1208" s="9" t="s">
        <v>35</v>
      </c>
      <c r="D1208" s="9">
        <v>16</v>
      </c>
      <c r="E1208" s="9" t="s">
        <v>4896</v>
      </c>
      <c r="F1208" s="20" t="s">
        <v>4908</v>
      </c>
      <c r="G1208" t="s">
        <v>4904</v>
      </c>
      <c r="H1208" t="str">
        <f>VLOOKUP(E1208,suppliers!$A$2:$B$18,2,)</f>
        <v>OTHER</v>
      </c>
      <c r="I1208" t="str">
        <f>VLOOKUP(C1208,Table_items[],2,FALSE)</f>
        <v>Proris Ibuprofen</v>
      </c>
      <c r="J1208" t="str">
        <f>VLOOKUP(C1208,Table_items[],3,FALSE)</f>
        <v>Obat Sakit Kepala &amp; Demam</v>
      </c>
      <c r="K1208" s="23">
        <f>VLOOKUP(C1208,Table_items[],4,FALSE)</f>
        <v>25000</v>
      </c>
      <c r="L1208" s="23">
        <f>VLOOKUP(C1208,Table_items[],5,FALSE)</f>
        <v>25275</v>
      </c>
    </row>
    <row r="1209" spans="1:14" x14ac:dyDescent="0.2">
      <c r="A1209" s="11" t="s">
        <v>1344</v>
      </c>
      <c r="B1209" s="28">
        <v>44013</v>
      </c>
      <c r="C1209" s="13" t="s">
        <v>21</v>
      </c>
      <c r="D1209" s="13">
        <v>2</v>
      </c>
      <c r="E1209" s="9" t="s">
        <v>4896</v>
      </c>
      <c r="F1209" s="20" t="s">
        <v>4908</v>
      </c>
      <c r="G1209" t="s">
        <v>4904</v>
      </c>
      <c r="H1209" t="str">
        <f>VLOOKUP(E1209,suppliers!$A$2:$B$18,2,)</f>
        <v>OTHER</v>
      </c>
      <c r="I1209" t="str">
        <f>VLOOKUP(C1209,Table_items[],2,FALSE)</f>
        <v>Concor 5MG Strip 10</v>
      </c>
      <c r="J1209" t="str">
        <f>VLOOKUP(C1209,Table_items[],3,FALSE)</f>
        <v>Obat Hipertensi</v>
      </c>
      <c r="K1209" s="23">
        <f>VLOOKUP(C1209,Table_items[],4,FALSE)</f>
        <v>102000</v>
      </c>
      <c r="L1209" s="23">
        <f>VLOOKUP(C1209,Table_items[],5,FALSE)</f>
        <v>103632</v>
      </c>
    </row>
    <row r="1210" spans="1:14" x14ac:dyDescent="0.2">
      <c r="A1210" s="7" t="s">
        <v>1345</v>
      </c>
      <c r="B1210" s="27">
        <v>44013</v>
      </c>
      <c r="C1210" s="9" t="s">
        <v>9</v>
      </c>
      <c r="D1210" s="9">
        <v>2000</v>
      </c>
      <c r="E1210" s="9" t="s">
        <v>4890</v>
      </c>
      <c r="F1210" s="20" t="s">
        <v>4896</v>
      </c>
      <c r="G1210" t="s">
        <v>4903</v>
      </c>
      <c r="H1210" t="str">
        <f>VLOOKUP(E1210,suppliers!$A$2:$B$18,2,)</f>
        <v>DQLab Pharmacy Cilandak</v>
      </c>
      <c r="I1210" t="str">
        <f>VLOOKUP(C1210,Table_items[],2,FALSE)</f>
        <v>Bedak Heroxyn 150 gr</v>
      </c>
      <c r="J1210" t="str">
        <f>VLOOKUP(C1210,Table_items[],3,FALSE)</f>
        <v>Obat Alergi</v>
      </c>
      <c r="M1210" s="23">
        <f>VLOOKUP(C1210,item_suppliers!$A$2:$F$112,5,)</f>
        <v>16272</v>
      </c>
      <c r="N1210" s="23">
        <f>VLOOKUP(C1210,item_suppliers!$A$2:$F$112,6,)</f>
        <v>16435</v>
      </c>
    </row>
    <row r="1211" spans="1:14" x14ac:dyDescent="0.2">
      <c r="A1211" s="11" t="s">
        <v>1346</v>
      </c>
      <c r="B1211" s="28">
        <v>44013</v>
      </c>
      <c r="C1211" s="13" t="s">
        <v>10</v>
      </c>
      <c r="D1211" s="13">
        <v>1000</v>
      </c>
      <c r="E1211" s="9" t="s">
        <v>4889</v>
      </c>
      <c r="F1211" s="20" t="s">
        <v>4896</v>
      </c>
      <c r="G1211" t="s">
        <v>4903</v>
      </c>
      <c r="H1211" t="str">
        <f>VLOOKUP(E1211,suppliers!$A$2:$B$18,2,)</f>
        <v>DQLab Pharmacy Kebon Jeruk</v>
      </c>
      <c r="I1211" t="str">
        <f>VLOOKUP(C1211,Table_items[],2,FALSE)</f>
        <v>Dexteem Box Plus 100 Tablet</v>
      </c>
      <c r="J1211" t="str">
        <f>VLOOKUP(C1211,Table_items[],3,FALSE)</f>
        <v>Obat Alergi</v>
      </c>
      <c r="M1211" s="23">
        <f>VLOOKUP(C1211,item_suppliers!$A$2:$F$112,5,)</f>
        <v>25069</v>
      </c>
      <c r="N1211" s="23">
        <f>VLOOKUP(C1211,item_suppliers!$A$2:$F$112,6,)</f>
        <v>25420</v>
      </c>
    </row>
    <row r="1212" spans="1:14" x14ac:dyDescent="0.2">
      <c r="A1212" s="7" t="s">
        <v>1347</v>
      </c>
      <c r="B1212" s="27">
        <v>44013</v>
      </c>
      <c r="C1212" s="9" t="s">
        <v>18</v>
      </c>
      <c r="D1212" s="9">
        <v>1000</v>
      </c>
      <c r="E1212" s="9" t="s">
        <v>4889</v>
      </c>
      <c r="F1212" s="20" t="s">
        <v>4896</v>
      </c>
      <c r="G1212" t="s">
        <v>4903</v>
      </c>
      <c r="H1212" t="str">
        <f>VLOOKUP(E1212,suppliers!$A$2:$B$18,2,)</f>
        <v>DQLab Pharmacy Kebon Jeruk</v>
      </c>
      <c r="I1212" t="str">
        <f>VLOOKUP(C1212,Table_items[],2,FALSE)</f>
        <v>Konidin 4 Tablet</v>
      </c>
      <c r="J1212" t="str">
        <f>VLOOKUP(C1212,Table_items[],3,FALSE)</f>
        <v>Obat Batuk &amp; Pilek</v>
      </c>
      <c r="M1212" s="23">
        <f>VLOOKUP(C1212,item_suppliers!$A$2:$F$112,5,)</f>
        <v>2312</v>
      </c>
      <c r="N1212" s="23">
        <f>VLOOKUP(C1212,item_suppliers!$A$2:$F$112,6,)</f>
        <v>2377</v>
      </c>
    </row>
    <row r="1213" spans="1:14" x14ac:dyDescent="0.2">
      <c r="A1213" s="11" t="s">
        <v>1348</v>
      </c>
      <c r="B1213" s="28">
        <v>44013</v>
      </c>
      <c r="C1213" s="13" t="s">
        <v>39</v>
      </c>
      <c r="D1213" s="13">
        <v>1000</v>
      </c>
      <c r="E1213" s="9" t="s">
        <v>4892</v>
      </c>
      <c r="F1213" s="20" t="s">
        <v>4896</v>
      </c>
      <c r="G1213" t="s">
        <v>4903</v>
      </c>
      <c r="H1213" t="str">
        <f>VLOOKUP(E1213,suppliers!$A$2:$B$18,2,)</f>
        <v>DQLab Pharmacy Jagakarsa</v>
      </c>
      <c r="I1213" t="str">
        <f>VLOOKUP(C1213,Table_items[],2,FALSE)</f>
        <v>Cilostazol Bernofarm</v>
      </c>
      <c r="J1213" t="str">
        <f>VLOOKUP(C1213,Table_items[],3,FALSE)</f>
        <v>Obat Sakit Kepala &amp; Demam</v>
      </c>
      <c r="M1213" s="23">
        <f>VLOOKUP(C1213,item_suppliers!$A$2:$F$112,5,)</f>
        <v>45905</v>
      </c>
      <c r="N1213" s="23">
        <f>VLOOKUP(C1213,item_suppliers!$A$2:$F$112,6,)</f>
        <v>45675</v>
      </c>
    </row>
    <row r="1214" spans="1:14" x14ac:dyDescent="0.2">
      <c r="A1214" s="7" t="s">
        <v>1349</v>
      </c>
      <c r="B1214" s="27">
        <v>44013</v>
      </c>
      <c r="C1214" s="9" t="s">
        <v>21</v>
      </c>
      <c r="D1214" s="9">
        <v>1000</v>
      </c>
      <c r="E1214" s="9" t="s">
        <v>4899</v>
      </c>
      <c r="F1214" s="20" t="s">
        <v>4896</v>
      </c>
      <c r="G1214" t="s">
        <v>4903</v>
      </c>
      <c r="H1214" t="str">
        <f>VLOOKUP(E1214,suppliers!$A$2:$B$18,2,)</f>
        <v>DQLab Pharmacy Jatinegara</v>
      </c>
      <c r="I1214" t="str">
        <f>VLOOKUP(C1214,Table_items[],2,FALSE)</f>
        <v>Concor 5MG Strip 10</v>
      </c>
      <c r="J1214" t="str">
        <f>VLOOKUP(C1214,Table_items[],3,FALSE)</f>
        <v>Obat Hipertensi</v>
      </c>
      <c r="M1214" s="23">
        <f>VLOOKUP(C1214,item_suppliers!$A$2:$F$112,5,)</f>
        <v>99960</v>
      </c>
      <c r="N1214" s="23">
        <f>VLOOKUP(C1214,item_suppliers!$A$2:$F$112,6,)</f>
        <v>100560</v>
      </c>
    </row>
    <row r="1215" spans="1:14" x14ac:dyDescent="0.2">
      <c r="A1215" s="11" t="s">
        <v>1351</v>
      </c>
      <c r="B1215" s="28">
        <v>44014</v>
      </c>
      <c r="C1215" s="13" t="s">
        <v>9</v>
      </c>
      <c r="D1215" s="13">
        <v>75</v>
      </c>
      <c r="E1215" s="9" t="s">
        <v>4896</v>
      </c>
      <c r="F1215" s="20" t="s">
        <v>4908</v>
      </c>
      <c r="G1215" t="s">
        <v>4904</v>
      </c>
      <c r="H1215" t="str">
        <f>VLOOKUP(E1215,suppliers!$A$2:$B$18,2,)</f>
        <v>OTHER</v>
      </c>
      <c r="I1215" t="str">
        <f>VLOOKUP(C1215,Table_items[],2,FALSE)</f>
        <v>Bedak Heroxyn 150 gr</v>
      </c>
      <c r="J1215" t="str">
        <f>VLOOKUP(C1215,Table_items[],3,FALSE)</f>
        <v>Obat Alergi</v>
      </c>
      <c r="K1215" s="23">
        <f>VLOOKUP(C1215,Table_items[],4,FALSE)</f>
        <v>16950</v>
      </c>
      <c r="L1215" s="23">
        <f>VLOOKUP(C1215,Table_items[],5,FALSE)</f>
        <v>17170</v>
      </c>
    </row>
    <row r="1216" spans="1:14" x14ac:dyDescent="0.2">
      <c r="A1216" s="7" t="s">
        <v>1352</v>
      </c>
      <c r="B1216" s="27">
        <v>44014</v>
      </c>
      <c r="C1216" s="9" t="s">
        <v>23</v>
      </c>
      <c r="D1216" s="9">
        <v>50</v>
      </c>
      <c r="E1216" s="9" t="s">
        <v>4896</v>
      </c>
      <c r="F1216" s="20" t="s">
        <v>4908</v>
      </c>
      <c r="G1216" t="s">
        <v>4904</v>
      </c>
      <c r="H1216" t="str">
        <f>VLOOKUP(E1216,suppliers!$A$2:$B$18,2,)</f>
        <v>OTHER</v>
      </c>
      <c r="I1216" t="str">
        <f>VLOOKUP(C1216,Table_items[],2,FALSE)</f>
        <v>Amlodipine Besilate</v>
      </c>
      <c r="J1216" t="str">
        <f>VLOOKUP(C1216,Table_items[],3,FALSE)</f>
        <v>Obat Hipertensi</v>
      </c>
      <c r="K1216" s="23">
        <f>VLOOKUP(C1216,Table_items[],4,FALSE)</f>
        <v>7467</v>
      </c>
      <c r="L1216" s="23">
        <f>VLOOKUP(C1216,Table_items[],5,FALSE)</f>
        <v>7504</v>
      </c>
    </row>
    <row r="1217" spans="1:12" x14ac:dyDescent="0.2">
      <c r="A1217" s="11" t="s">
        <v>1353</v>
      </c>
      <c r="B1217" s="28">
        <v>44015</v>
      </c>
      <c r="C1217" s="13" t="s">
        <v>12</v>
      </c>
      <c r="D1217" s="13">
        <v>44</v>
      </c>
      <c r="E1217" s="9" t="s">
        <v>4896</v>
      </c>
      <c r="F1217" s="20" t="s">
        <v>4908</v>
      </c>
      <c r="G1217" t="s">
        <v>4904</v>
      </c>
      <c r="H1217" t="str">
        <f>VLOOKUP(E1217,suppliers!$A$2:$B$18,2,)</f>
        <v>OTHER</v>
      </c>
      <c r="I1217" t="str">
        <f>VLOOKUP(C1217,Table_items[],2,FALSE)</f>
        <v>Decolsen 1 Strip 4 Tablet</v>
      </c>
      <c r="J1217" t="str">
        <f>VLOOKUP(C1217,Table_items[],3,FALSE)</f>
        <v>Obat Batuk &amp; Pilek</v>
      </c>
      <c r="K1217" s="23">
        <f>VLOOKUP(C1217,Table_items[],4,FALSE)</f>
        <v>2886</v>
      </c>
      <c r="L1217" s="23">
        <f>VLOOKUP(C1217,Table_items[],5,FALSE)</f>
        <v>2915</v>
      </c>
    </row>
    <row r="1218" spans="1:12" x14ac:dyDescent="0.2">
      <c r="A1218" s="7" t="s">
        <v>1354</v>
      </c>
      <c r="B1218" s="27">
        <v>44015</v>
      </c>
      <c r="C1218" s="9" t="s">
        <v>24</v>
      </c>
      <c r="D1218" s="9">
        <v>14</v>
      </c>
      <c r="E1218" s="9" t="s">
        <v>4896</v>
      </c>
      <c r="F1218" s="20" t="s">
        <v>4908</v>
      </c>
      <c r="G1218" t="s">
        <v>4904</v>
      </c>
      <c r="H1218" t="str">
        <f>VLOOKUP(E1218,suppliers!$A$2:$B$18,2,)</f>
        <v>OTHER</v>
      </c>
      <c r="I1218" t="str">
        <f>VLOOKUP(C1218,Table_items[],2,FALSE)</f>
        <v>Irbesartan</v>
      </c>
      <c r="J1218" t="str">
        <f>VLOOKUP(C1218,Table_items[],3,FALSE)</f>
        <v>Obat Hipertensi</v>
      </c>
      <c r="K1218" s="23">
        <f>VLOOKUP(C1218,Table_items[],4,FALSE)</f>
        <v>108794</v>
      </c>
      <c r="L1218" s="23">
        <f>VLOOKUP(C1218,Table_items[],5,FALSE)</f>
        <v>109447</v>
      </c>
    </row>
    <row r="1219" spans="1:12" x14ac:dyDescent="0.2">
      <c r="A1219" s="11" t="s">
        <v>1355</v>
      </c>
      <c r="B1219" s="28">
        <v>44015</v>
      </c>
      <c r="C1219" s="13" t="s">
        <v>22</v>
      </c>
      <c r="D1219" s="13">
        <v>35</v>
      </c>
      <c r="E1219" s="9" t="s">
        <v>4896</v>
      </c>
      <c r="F1219" s="20" t="s">
        <v>4908</v>
      </c>
      <c r="G1219" t="s">
        <v>4904</v>
      </c>
      <c r="H1219" t="str">
        <f>VLOOKUP(E1219,suppliers!$A$2:$B$18,2,)</f>
        <v>OTHER</v>
      </c>
      <c r="I1219" t="str">
        <f>VLOOKUP(C1219,Table_items[],2,FALSE)</f>
        <v>Candesartan Ogb Dexa</v>
      </c>
      <c r="J1219" t="str">
        <f>VLOOKUP(C1219,Table_items[],3,FALSE)</f>
        <v>Obat Hipertensi</v>
      </c>
      <c r="K1219" s="23">
        <f>VLOOKUP(C1219,Table_items[],4,FALSE)</f>
        <v>5000</v>
      </c>
      <c r="L1219" s="23">
        <f>VLOOKUP(C1219,Table_items[],5,FALSE)</f>
        <v>5095</v>
      </c>
    </row>
    <row r="1220" spans="1:12" x14ac:dyDescent="0.2">
      <c r="A1220" s="7" t="s">
        <v>1356</v>
      </c>
      <c r="B1220" s="27">
        <v>44015</v>
      </c>
      <c r="C1220" s="9" t="s">
        <v>28</v>
      </c>
      <c r="D1220" s="9">
        <v>1</v>
      </c>
      <c r="E1220" s="9" t="s">
        <v>4896</v>
      </c>
      <c r="F1220" s="20" t="s">
        <v>4908</v>
      </c>
      <c r="G1220" t="s">
        <v>4904</v>
      </c>
      <c r="H1220" t="str">
        <f>VLOOKUP(E1220,suppliers!$A$2:$B$18,2,)</f>
        <v>OTHER</v>
      </c>
      <c r="I1220" t="str">
        <f>VLOOKUP(C1220,Table_items[],2,FALSE)</f>
        <v>Hyperchol 100 MG 12 KPS</v>
      </c>
      <c r="J1220" t="str">
        <f>VLOOKUP(C1220,Table_items[],3,FALSE)</f>
        <v>Obat Kolesterol</v>
      </c>
      <c r="K1220" s="23">
        <f>VLOOKUP(C1220,Table_items[],4,FALSE)</f>
        <v>42800</v>
      </c>
      <c r="L1220" s="23">
        <f>VLOOKUP(C1220,Table_items[],5,FALSE)</f>
        <v>43442</v>
      </c>
    </row>
    <row r="1221" spans="1:12" x14ac:dyDescent="0.2">
      <c r="A1221" s="11" t="s">
        <v>1357</v>
      </c>
      <c r="B1221" s="28">
        <v>44015</v>
      </c>
      <c r="C1221" s="13" t="s">
        <v>17</v>
      </c>
      <c r="D1221" s="13">
        <v>6</v>
      </c>
      <c r="E1221" s="9" t="s">
        <v>4896</v>
      </c>
      <c r="F1221" s="20" t="s">
        <v>4908</v>
      </c>
      <c r="G1221" t="s">
        <v>4904</v>
      </c>
      <c r="H1221" t="str">
        <f>VLOOKUP(E1221,suppliers!$A$2:$B$18,2,)</f>
        <v>OTHER</v>
      </c>
      <c r="I1221" t="str">
        <f>VLOOKUP(C1221,Table_items[],2,FALSE)</f>
        <v>Vicks Inhaler 0.5 mL</v>
      </c>
      <c r="J1221" t="str">
        <f>VLOOKUP(C1221,Table_items[],3,FALSE)</f>
        <v>Obat Batuk &amp; Pilek</v>
      </c>
      <c r="K1221" s="23">
        <f>VLOOKUP(C1221,Table_items[],4,FALSE)</f>
        <v>16155</v>
      </c>
      <c r="L1221" s="23">
        <f>VLOOKUP(C1221,Table_items[],5,FALSE)</f>
        <v>16430</v>
      </c>
    </row>
    <row r="1222" spans="1:12" x14ac:dyDescent="0.2">
      <c r="A1222" s="7" t="s">
        <v>1358</v>
      </c>
      <c r="B1222" s="27">
        <v>44015</v>
      </c>
      <c r="C1222" s="9" t="s">
        <v>11</v>
      </c>
      <c r="D1222" s="9">
        <v>105</v>
      </c>
      <c r="E1222" s="9" t="s">
        <v>4896</v>
      </c>
      <c r="F1222" s="20" t="s">
        <v>4908</v>
      </c>
      <c r="G1222" t="s">
        <v>4904</v>
      </c>
      <c r="H1222" t="str">
        <f>VLOOKUP(E1222,suppliers!$A$2:$B$18,2,)</f>
        <v>OTHER</v>
      </c>
      <c r="I1222" t="str">
        <f>VLOOKUP(C1222,Table_items[],2,FALSE)</f>
        <v>Neozep Forte 1 Strip 4 Tablet</v>
      </c>
      <c r="J1222" t="str">
        <f>VLOOKUP(C1222,Table_items[],3,FALSE)</f>
        <v>Obat Batuk &amp; Pilek</v>
      </c>
      <c r="K1222" s="23">
        <f>VLOOKUP(C1222,Table_items[],4,FALSE)</f>
        <v>2324</v>
      </c>
      <c r="L1222" s="23">
        <f>VLOOKUP(C1222,Table_items[],5,FALSE)</f>
        <v>2338</v>
      </c>
    </row>
    <row r="1223" spans="1:12" x14ac:dyDescent="0.2">
      <c r="A1223" s="11" t="s">
        <v>1359</v>
      </c>
      <c r="B1223" s="28">
        <v>44016</v>
      </c>
      <c r="C1223" s="13" t="s">
        <v>9</v>
      </c>
      <c r="D1223" s="13">
        <v>13</v>
      </c>
      <c r="E1223" s="9" t="s">
        <v>4896</v>
      </c>
      <c r="F1223" s="20" t="s">
        <v>4908</v>
      </c>
      <c r="G1223" t="s">
        <v>4904</v>
      </c>
      <c r="H1223" t="str">
        <f>VLOOKUP(E1223,suppliers!$A$2:$B$18,2,)</f>
        <v>OTHER</v>
      </c>
      <c r="I1223" t="str">
        <f>VLOOKUP(C1223,Table_items[],2,FALSE)</f>
        <v>Bedak Heroxyn 150 gr</v>
      </c>
      <c r="J1223" t="str">
        <f>VLOOKUP(C1223,Table_items[],3,FALSE)</f>
        <v>Obat Alergi</v>
      </c>
      <c r="K1223" s="23">
        <f>VLOOKUP(C1223,Table_items[],4,FALSE)</f>
        <v>16950</v>
      </c>
      <c r="L1223" s="23">
        <f>VLOOKUP(C1223,Table_items[],5,FALSE)</f>
        <v>17170</v>
      </c>
    </row>
    <row r="1224" spans="1:12" x14ac:dyDescent="0.2">
      <c r="A1224" s="7" t="s">
        <v>1360</v>
      </c>
      <c r="B1224" s="27">
        <v>44016</v>
      </c>
      <c r="C1224" s="9" t="s">
        <v>24</v>
      </c>
      <c r="D1224" s="9">
        <v>15</v>
      </c>
      <c r="E1224" s="9" t="s">
        <v>4896</v>
      </c>
      <c r="F1224" s="20" t="s">
        <v>4908</v>
      </c>
      <c r="G1224" t="s">
        <v>4904</v>
      </c>
      <c r="H1224" t="str">
        <f>VLOOKUP(E1224,suppliers!$A$2:$B$18,2,)</f>
        <v>OTHER</v>
      </c>
      <c r="I1224" t="str">
        <f>VLOOKUP(C1224,Table_items[],2,FALSE)</f>
        <v>Irbesartan</v>
      </c>
      <c r="J1224" t="str">
        <f>VLOOKUP(C1224,Table_items[],3,FALSE)</f>
        <v>Obat Hipertensi</v>
      </c>
      <c r="K1224" s="23">
        <f>VLOOKUP(C1224,Table_items[],4,FALSE)</f>
        <v>108794</v>
      </c>
      <c r="L1224" s="23">
        <f>VLOOKUP(C1224,Table_items[],5,FALSE)</f>
        <v>109447</v>
      </c>
    </row>
    <row r="1225" spans="1:12" x14ac:dyDescent="0.2">
      <c r="A1225" s="11" t="s">
        <v>1361</v>
      </c>
      <c r="B1225" s="28">
        <v>44016</v>
      </c>
      <c r="C1225" s="13" t="s">
        <v>38</v>
      </c>
      <c r="D1225" s="13">
        <v>20</v>
      </c>
      <c r="E1225" s="9" t="s">
        <v>4896</v>
      </c>
      <c r="F1225" s="20" t="s">
        <v>4908</v>
      </c>
      <c r="G1225" t="s">
        <v>4904</v>
      </c>
      <c r="H1225" t="str">
        <f>VLOOKUP(E1225,suppliers!$A$2:$B$18,2,)</f>
        <v>OTHER</v>
      </c>
      <c r="I1225" t="str">
        <f>VLOOKUP(C1225,Table_items[],2,FALSE)</f>
        <v>Sanmol 500 MG 4 Tablet</v>
      </c>
      <c r="J1225" t="str">
        <f>VLOOKUP(C1225,Table_items[],3,FALSE)</f>
        <v>Obat Sakit Kepala &amp; Demam</v>
      </c>
      <c r="K1225" s="23">
        <f>VLOOKUP(C1225,Table_items[],4,FALSE)</f>
        <v>1600</v>
      </c>
      <c r="L1225" s="23">
        <f>VLOOKUP(C1225,Table_items[],5,FALSE)</f>
        <v>1619</v>
      </c>
    </row>
    <row r="1226" spans="1:12" x14ac:dyDescent="0.2">
      <c r="A1226" s="7" t="s">
        <v>1362</v>
      </c>
      <c r="B1226" s="27">
        <v>44017</v>
      </c>
      <c r="C1226" s="9" t="s">
        <v>38</v>
      </c>
      <c r="D1226" s="9">
        <v>11</v>
      </c>
      <c r="E1226" s="9" t="s">
        <v>4896</v>
      </c>
      <c r="F1226" s="20" t="s">
        <v>4908</v>
      </c>
      <c r="G1226" t="s">
        <v>4904</v>
      </c>
      <c r="H1226" t="str">
        <f>VLOOKUP(E1226,suppliers!$A$2:$B$18,2,)</f>
        <v>OTHER</v>
      </c>
      <c r="I1226" t="str">
        <f>VLOOKUP(C1226,Table_items[],2,FALSE)</f>
        <v>Sanmol 500 MG 4 Tablet</v>
      </c>
      <c r="J1226" t="str">
        <f>VLOOKUP(C1226,Table_items[],3,FALSE)</f>
        <v>Obat Sakit Kepala &amp; Demam</v>
      </c>
      <c r="K1226" s="23">
        <f>VLOOKUP(C1226,Table_items[],4,FALSE)</f>
        <v>1600</v>
      </c>
      <c r="L1226" s="23">
        <f>VLOOKUP(C1226,Table_items[],5,FALSE)</f>
        <v>1619</v>
      </c>
    </row>
    <row r="1227" spans="1:12" x14ac:dyDescent="0.2">
      <c r="A1227" s="11" t="s">
        <v>1363</v>
      </c>
      <c r="B1227" s="28">
        <v>44017</v>
      </c>
      <c r="C1227" s="13" t="s">
        <v>22</v>
      </c>
      <c r="D1227" s="13">
        <v>2</v>
      </c>
      <c r="E1227" s="9" t="s">
        <v>4896</v>
      </c>
      <c r="F1227" s="20" t="s">
        <v>4908</v>
      </c>
      <c r="G1227" t="s">
        <v>4904</v>
      </c>
      <c r="H1227" t="str">
        <f>VLOOKUP(E1227,suppliers!$A$2:$B$18,2,)</f>
        <v>OTHER</v>
      </c>
      <c r="I1227" t="str">
        <f>VLOOKUP(C1227,Table_items[],2,FALSE)</f>
        <v>Candesartan Ogb Dexa</v>
      </c>
      <c r="J1227" t="str">
        <f>VLOOKUP(C1227,Table_items[],3,FALSE)</f>
        <v>Obat Hipertensi</v>
      </c>
      <c r="K1227" s="23">
        <f>VLOOKUP(C1227,Table_items[],4,FALSE)</f>
        <v>5000</v>
      </c>
      <c r="L1227" s="23">
        <f>VLOOKUP(C1227,Table_items[],5,FALSE)</f>
        <v>5095</v>
      </c>
    </row>
    <row r="1228" spans="1:12" x14ac:dyDescent="0.2">
      <c r="A1228" s="7" t="s">
        <v>1364</v>
      </c>
      <c r="B1228" s="27">
        <v>44017</v>
      </c>
      <c r="C1228" s="9" t="s">
        <v>40</v>
      </c>
      <c r="D1228" s="9">
        <v>3</v>
      </c>
      <c r="E1228" s="9" t="s">
        <v>4896</v>
      </c>
      <c r="F1228" s="20" t="s">
        <v>4908</v>
      </c>
      <c r="G1228" t="s">
        <v>4904</v>
      </c>
      <c r="H1228" t="str">
        <f>VLOOKUP(E1228,suppliers!$A$2:$B$18,2,)</f>
        <v>OTHER</v>
      </c>
      <c r="I1228" t="str">
        <f>VLOOKUP(C1228,Table_items[],2,FALSE)</f>
        <v>Paramex Tablet / Obat</v>
      </c>
      <c r="J1228" t="str">
        <f>VLOOKUP(C1228,Table_items[],3,FALSE)</f>
        <v>Obat Sakit Kepala &amp; Demam</v>
      </c>
      <c r="K1228" s="23">
        <f>VLOOKUP(C1228,Table_items[],4,FALSE)</f>
        <v>2560</v>
      </c>
      <c r="L1228" s="23">
        <f>VLOOKUP(C1228,Table_items[],5,FALSE)</f>
        <v>2586</v>
      </c>
    </row>
    <row r="1229" spans="1:12" x14ac:dyDescent="0.2">
      <c r="A1229" s="11" t="s">
        <v>1365</v>
      </c>
      <c r="B1229" s="28">
        <v>44017</v>
      </c>
      <c r="C1229" s="13" t="s">
        <v>20</v>
      </c>
      <c r="D1229" s="13">
        <v>207</v>
      </c>
      <c r="E1229" s="9" t="s">
        <v>4896</v>
      </c>
      <c r="F1229" s="20" t="s">
        <v>4908</v>
      </c>
      <c r="G1229" t="s">
        <v>4904</v>
      </c>
      <c r="H1229" t="str">
        <f>VLOOKUP(E1229,suppliers!$A$2:$B$18,2,)</f>
        <v>OTHER</v>
      </c>
      <c r="I1229" t="str">
        <f>VLOOKUP(C1229,Table_items[],2,FALSE)</f>
        <v>Carditens</v>
      </c>
      <c r="J1229" t="str">
        <f>VLOOKUP(C1229,Table_items[],3,FALSE)</f>
        <v>Obat Hipertensi</v>
      </c>
      <c r="K1229" s="23">
        <f>VLOOKUP(C1229,Table_items[],4,FALSE)</f>
        <v>100000</v>
      </c>
      <c r="L1229" s="23">
        <f>VLOOKUP(C1229,Table_items[],5,FALSE)</f>
        <v>100900</v>
      </c>
    </row>
    <row r="1230" spans="1:12" x14ac:dyDescent="0.2">
      <c r="A1230" s="7" t="s">
        <v>1366</v>
      </c>
      <c r="B1230" s="27">
        <v>44017</v>
      </c>
      <c r="C1230" s="9" t="s">
        <v>8</v>
      </c>
      <c r="D1230" s="9">
        <v>38</v>
      </c>
      <c r="E1230" s="9" t="s">
        <v>4896</v>
      </c>
      <c r="F1230" s="20" t="s">
        <v>4908</v>
      </c>
      <c r="G1230" t="s">
        <v>4904</v>
      </c>
      <c r="H1230" t="str">
        <f>VLOOKUP(E1230,suppliers!$A$2:$B$18,2,)</f>
        <v>OTHER</v>
      </c>
      <c r="I1230" t="str">
        <f>VLOOKUP(C1230,Table_items[],2,FALSE)</f>
        <v>Bisoprolol Ogb Dexa</v>
      </c>
      <c r="J1230" t="str">
        <f>VLOOKUP(C1230,Table_items[],3,FALSE)</f>
        <v>Obat Alergi</v>
      </c>
      <c r="K1230" s="23">
        <f>VLOOKUP(C1230,Table_items[],4,FALSE)</f>
        <v>10000</v>
      </c>
      <c r="L1230" s="23">
        <f>VLOOKUP(C1230,Table_items[],5,FALSE)</f>
        <v>10180</v>
      </c>
    </row>
    <row r="1231" spans="1:12" x14ac:dyDescent="0.2">
      <c r="A1231" s="11" t="s">
        <v>1367</v>
      </c>
      <c r="B1231" s="28">
        <v>44017</v>
      </c>
      <c r="C1231" s="13" t="s">
        <v>17</v>
      </c>
      <c r="D1231" s="13">
        <v>5</v>
      </c>
      <c r="E1231" s="9" t="s">
        <v>4896</v>
      </c>
      <c r="F1231" s="20" t="s">
        <v>4908</v>
      </c>
      <c r="G1231" t="s">
        <v>4904</v>
      </c>
      <c r="H1231" t="str">
        <f>VLOOKUP(E1231,suppliers!$A$2:$B$18,2,)</f>
        <v>OTHER</v>
      </c>
      <c r="I1231" t="str">
        <f>VLOOKUP(C1231,Table_items[],2,FALSE)</f>
        <v>Vicks Inhaler 0.5 mL</v>
      </c>
      <c r="J1231" t="str">
        <f>VLOOKUP(C1231,Table_items[],3,FALSE)</f>
        <v>Obat Batuk &amp; Pilek</v>
      </c>
      <c r="K1231" s="23">
        <f>VLOOKUP(C1231,Table_items[],4,FALSE)</f>
        <v>16155</v>
      </c>
      <c r="L1231" s="23">
        <f>VLOOKUP(C1231,Table_items[],5,FALSE)</f>
        <v>16430</v>
      </c>
    </row>
    <row r="1232" spans="1:12" x14ac:dyDescent="0.2">
      <c r="A1232" s="7" t="s">
        <v>1368</v>
      </c>
      <c r="B1232" s="27">
        <v>44017</v>
      </c>
      <c r="C1232" s="9" t="s">
        <v>23</v>
      </c>
      <c r="D1232" s="9">
        <v>15</v>
      </c>
      <c r="E1232" s="9" t="s">
        <v>4896</v>
      </c>
      <c r="F1232" s="20" t="s">
        <v>4908</v>
      </c>
      <c r="G1232" t="s">
        <v>4904</v>
      </c>
      <c r="H1232" t="str">
        <f>VLOOKUP(E1232,suppliers!$A$2:$B$18,2,)</f>
        <v>OTHER</v>
      </c>
      <c r="I1232" t="str">
        <f>VLOOKUP(C1232,Table_items[],2,FALSE)</f>
        <v>Amlodipine Besilate</v>
      </c>
      <c r="J1232" t="str">
        <f>VLOOKUP(C1232,Table_items[],3,FALSE)</f>
        <v>Obat Hipertensi</v>
      </c>
      <c r="K1232" s="23">
        <f>VLOOKUP(C1232,Table_items[],4,FALSE)</f>
        <v>7467</v>
      </c>
      <c r="L1232" s="23">
        <f>VLOOKUP(C1232,Table_items[],5,FALSE)</f>
        <v>7504</v>
      </c>
    </row>
    <row r="1233" spans="1:12" x14ac:dyDescent="0.2">
      <c r="A1233" s="11" t="s">
        <v>1369</v>
      </c>
      <c r="B1233" s="28">
        <v>44018</v>
      </c>
      <c r="C1233" s="13" t="s">
        <v>37</v>
      </c>
      <c r="D1233" s="13">
        <v>22</v>
      </c>
      <c r="E1233" s="9" t="s">
        <v>4896</v>
      </c>
      <c r="F1233" s="20" t="s">
        <v>4908</v>
      </c>
      <c r="G1233" t="s">
        <v>4904</v>
      </c>
      <c r="H1233" t="str">
        <f>VLOOKUP(E1233,suppliers!$A$2:$B$18,2,)</f>
        <v>OTHER</v>
      </c>
      <c r="I1233" t="str">
        <f>VLOOKUP(C1233,Table_items[],2,FALSE)</f>
        <v>Bodrex Extra</v>
      </c>
      <c r="J1233" t="str">
        <f>VLOOKUP(C1233,Table_items[],3,FALSE)</f>
        <v>Obat Sakit Kepala &amp; Demam</v>
      </c>
      <c r="K1233" s="23">
        <f>VLOOKUP(C1233,Table_items[],4,FALSE)</f>
        <v>50788</v>
      </c>
      <c r="L1233" s="23">
        <f>VLOOKUP(C1233,Table_items[],5,FALSE)</f>
        <v>51753</v>
      </c>
    </row>
    <row r="1234" spans="1:12" x14ac:dyDescent="0.2">
      <c r="A1234" s="7" t="s">
        <v>1370</v>
      </c>
      <c r="B1234" s="27">
        <v>44018</v>
      </c>
      <c r="C1234" s="9" t="s">
        <v>38</v>
      </c>
      <c r="D1234" s="9">
        <v>39</v>
      </c>
      <c r="E1234" s="9" t="s">
        <v>4896</v>
      </c>
      <c r="F1234" s="20" t="s">
        <v>4908</v>
      </c>
      <c r="G1234" t="s">
        <v>4904</v>
      </c>
      <c r="H1234" t="str">
        <f>VLOOKUP(E1234,suppliers!$A$2:$B$18,2,)</f>
        <v>OTHER</v>
      </c>
      <c r="I1234" t="str">
        <f>VLOOKUP(C1234,Table_items[],2,FALSE)</f>
        <v>Sanmol 500 MG 4 Tablet</v>
      </c>
      <c r="J1234" t="str">
        <f>VLOOKUP(C1234,Table_items[],3,FALSE)</f>
        <v>Obat Sakit Kepala &amp; Demam</v>
      </c>
      <c r="K1234" s="23">
        <f>VLOOKUP(C1234,Table_items[],4,FALSE)</f>
        <v>1600</v>
      </c>
      <c r="L1234" s="23">
        <f>VLOOKUP(C1234,Table_items[],5,FALSE)</f>
        <v>1619</v>
      </c>
    </row>
    <row r="1235" spans="1:12" x14ac:dyDescent="0.2">
      <c r="A1235" s="11" t="s">
        <v>1371</v>
      </c>
      <c r="B1235" s="28">
        <v>44018</v>
      </c>
      <c r="C1235" s="13" t="s">
        <v>35</v>
      </c>
      <c r="D1235" s="13">
        <v>1</v>
      </c>
      <c r="E1235" s="9" t="s">
        <v>4896</v>
      </c>
      <c r="F1235" s="20" t="s">
        <v>4908</v>
      </c>
      <c r="G1235" t="s">
        <v>4904</v>
      </c>
      <c r="H1235" t="str">
        <f>VLOOKUP(E1235,suppliers!$A$2:$B$18,2,)</f>
        <v>OTHER</v>
      </c>
      <c r="I1235" t="str">
        <f>VLOOKUP(C1235,Table_items[],2,FALSE)</f>
        <v>Proris Ibuprofen</v>
      </c>
      <c r="J1235" t="str">
        <f>VLOOKUP(C1235,Table_items[],3,FALSE)</f>
        <v>Obat Sakit Kepala &amp; Demam</v>
      </c>
      <c r="K1235" s="23">
        <f>VLOOKUP(C1235,Table_items[],4,FALSE)</f>
        <v>25000</v>
      </c>
      <c r="L1235" s="23">
        <f>VLOOKUP(C1235,Table_items[],5,FALSE)</f>
        <v>25275</v>
      </c>
    </row>
    <row r="1236" spans="1:12" x14ac:dyDescent="0.2">
      <c r="A1236" s="7" t="s">
        <v>1372</v>
      </c>
      <c r="B1236" s="27">
        <v>44019</v>
      </c>
      <c r="C1236" s="9" t="s">
        <v>12</v>
      </c>
      <c r="D1236" s="9">
        <v>43</v>
      </c>
      <c r="E1236" s="9" t="s">
        <v>4896</v>
      </c>
      <c r="F1236" s="20" t="s">
        <v>4908</v>
      </c>
      <c r="G1236" t="s">
        <v>4904</v>
      </c>
      <c r="H1236" t="str">
        <f>VLOOKUP(E1236,suppliers!$A$2:$B$18,2,)</f>
        <v>OTHER</v>
      </c>
      <c r="I1236" t="str">
        <f>VLOOKUP(C1236,Table_items[],2,FALSE)</f>
        <v>Decolsen 1 Strip 4 Tablet</v>
      </c>
      <c r="J1236" t="str">
        <f>VLOOKUP(C1236,Table_items[],3,FALSE)</f>
        <v>Obat Batuk &amp; Pilek</v>
      </c>
      <c r="K1236" s="23">
        <f>VLOOKUP(C1236,Table_items[],4,FALSE)</f>
        <v>2886</v>
      </c>
      <c r="L1236" s="23">
        <f>VLOOKUP(C1236,Table_items[],5,FALSE)</f>
        <v>2915</v>
      </c>
    </row>
    <row r="1237" spans="1:12" x14ac:dyDescent="0.2">
      <c r="A1237" s="11" t="s">
        <v>1373</v>
      </c>
      <c r="B1237" s="28">
        <v>44019</v>
      </c>
      <c r="C1237" s="13" t="s">
        <v>12</v>
      </c>
      <c r="D1237" s="13">
        <v>9</v>
      </c>
      <c r="E1237" s="9" t="s">
        <v>4896</v>
      </c>
      <c r="F1237" s="20" t="s">
        <v>4908</v>
      </c>
      <c r="G1237" t="s">
        <v>4904</v>
      </c>
      <c r="H1237" t="str">
        <f>VLOOKUP(E1237,suppliers!$A$2:$B$18,2,)</f>
        <v>OTHER</v>
      </c>
      <c r="I1237" t="str">
        <f>VLOOKUP(C1237,Table_items[],2,FALSE)</f>
        <v>Decolsen 1 Strip 4 Tablet</v>
      </c>
      <c r="J1237" t="str">
        <f>VLOOKUP(C1237,Table_items[],3,FALSE)</f>
        <v>Obat Batuk &amp; Pilek</v>
      </c>
      <c r="K1237" s="23">
        <f>VLOOKUP(C1237,Table_items[],4,FALSE)</f>
        <v>2886</v>
      </c>
      <c r="L1237" s="23">
        <f>VLOOKUP(C1237,Table_items[],5,FALSE)</f>
        <v>2915</v>
      </c>
    </row>
    <row r="1238" spans="1:12" x14ac:dyDescent="0.2">
      <c r="A1238" s="7" t="s">
        <v>1374</v>
      </c>
      <c r="B1238" s="27">
        <v>44019</v>
      </c>
      <c r="C1238" s="9" t="s">
        <v>9</v>
      </c>
      <c r="D1238" s="9">
        <v>6</v>
      </c>
      <c r="E1238" s="9" t="s">
        <v>4896</v>
      </c>
      <c r="F1238" s="20" t="s">
        <v>4908</v>
      </c>
      <c r="G1238" t="s">
        <v>4904</v>
      </c>
      <c r="H1238" t="str">
        <f>VLOOKUP(E1238,suppliers!$A$2:$B$18,2,)</f>
        <v>OTHER</v>
      </c>
      <c r="I1238" t="str">
        <f>VLOOKUP(C1238,Table_items[],2,FALSE)</f>
        <v>Bedak Heroxyn 150 gr</v>
      </c>
      <c r="J1238" t="str">
        <f>VLOOKUP(C1238,Table_items[],3,FALSE)</f>
        <v>Obat Alergi</v>
      </c>
      <c r="K1238" s="23">
        <f>VLOOKUP(C1238,Table_items[],4,FALSE)</f>
        <v>16950</v>
      </c>
      <c r="L1238" s="23">
        <f>VLOOKUP(C1238,Table_items[],5,FALSE)</f>
        <v>17170</v>
      </c>
    </row>
    <row r="1239" spans="1:12" x14ac:dyDescent="0.2">
      <c r="A1239" s="11" t="s">
        <v>1375</v>
      </c>
      <c r="B1239" s="28">
        <v>44019</v>
      </c>
      <c r="C1239" s="13" t="s">
        <v>9</v>
      </c>
      <c r="D1239" s="13">
        <v>27</v>
      </c>
      <c r="E1239" s="9" t="s">
        <v>4896</v>
      </c>
      <c r="F1239" s="20" t="s">
        <v>4908</v>
      </c>
      <c r="G1239" t="s">
        <v>4904</v>
      </c>
      <c r="H1239" t="str">
        <f>VLOOKUP(E1239,suppliers!$A$2:$B$18,2,)</f>
        <v>OTHER</v>
      </c>
      <c r="I1239" t="str">
        <f>VLOOKUP(C1239,Table_items[],2,FALSE)</f>
        <v>Bedak Heroxyn 150 gr</v>
      </c>
      <c r="J1239" t="str">
        <f>VLOOKUP(C1239,Table_items[],3,FALSE)</f>
        <v>Obat Alergi</v>
      </c>
      <c r="K1239" s="23">
        <f>VLOOKUP(C1239,Table_items[],4,FALSE)</f>
        <v>16950</v>
      </c>
      <c r="L1239" s="23">
        <f>VLOOKUP(C1239,Table_items[],5,FALSE)</f>
        <v>17170</v>
      </c>
    </row>
    <row r="1240" spans="1:12" x14ac:dyDescent="0.2">
      <c r="A1240" s="7" t="s">
        <v>1376</v>
      </c>
      <c r="B1240" s="27">
        <v>44019</v>
      </c>
      <c r="C1240" s="9" t="s">
        <v>10</v>
      </c>
      <c r="D1240" s="9">
        <v>9</v>
      </c>
      <c r="E1240" s="9" t="s">
        <v>4896</v>
      </c>
      <c r="F1240" s="20" t="s">
        <v>4908</v>
      </c>
      <c r="G1240" t="s">
        <v>4904</v>
      </c>
      <c r="H1240" t="str">
        <f>VLOOKUP(E1240,suppliers!$A$2:$B$18,2,)</f>
        <v>OTHER</v>
      </c>
      <c r="I1240" t="str">
        <f>VLOOKUP(C1240,Table_items[],2,FALSE)</f>
        <v>Dexteem Box Plus 100 Tablet</v>
      </c>
      <c r="J1240" t="str">
        <f>VLOOKUP(C1240,Table_items[],3,FALSE)</f>
        <v>Obat Alergi</v>
      </c>
      <c r="K1240" s="23">
        <f>VLOOKUP(C1240,Table_items[],4,FALSE)</f>
        <v>25322</v>
      </c>
      <c r="L1240" s="23">
        <f>VLOOKUP(C1240,Table_items[],5,FALSE)</f>
        <v>25449</v>
      </c>
    </row>
    <row r="1241" spans="1:12" x14ac:dyDescent="0.2">
      <c r="A1241" s="11" t="s">
        <v>1377</v>
      </c>
      <c r="B1241" s="28">
        <v>44019</v>
      </c>
      <c r="C1241" s="13" t="s">
        <v>30</v>
      </c>
      <c r="D1241" s="13">
        <v>4</v>
      </c>
      <c r="E1241" s="9" t="s">
        <v>4896</v>
      </c>
      <c r="F1241" s="20" t="s">
        <v>4908</v>
      </c>
      <c r="G1241" t="s">
        <v>4904</v>
      </c>
      <c r="H1241" t="str">
        <f>VLOOKUP(E1241,suppliers!$A$2:$B$18,2,)</f>
        <v>OTHER</v>
      </c>
      <c r="I1241" t="str">
        <f>VLOOKUP(C1241,Table_items[],2,FALSE)</f>
        <v>Koolfever</v>
      </c>
      <c r="J1241" t="str">
        <f>VLOOKUP(C1241,Table_items[],3,FALSE)</f>
        <v>Obat Sakit Kepala &amp; Demam</v>
      </c>
      <c r="K1241" s="23">
        <f>VLOOKUP(C1241,Table_items[],4,FALSE)</f>
        <v>7500</v>
      </c>
      <c r="L1241" s="23">
        <f>VLOOKUP(C1241,Table_items[],5,FALSE)</f>
        <v>7620</v>
      </c>
    </row>
    <row r="1242" spans="1:12" x14ac:dyDescent="0.2">
      <c r="A1242" s="7" t="s">
        <v>1378</v>
      </c>
      <c r="B1242" s="27">
        <v>44019</v>
      </c>
      <c r="C1242" s="9" t="s">
        <v>30</v>
      </c>
      <c r="D1242" s="9">
        <v>4</v>
      </c>
      <c r="E1242" s="9" t="s">
        <v>4896</v>
      </c>
      <c r="F1242" s="20" t="s">
        <v>4908</v>
      </c>
      <c r="G1242" t="s">
        <v>4904</v>
      </c>
      <c r="H1242" t="str">
        <f>VLOOKUP(E1242,suppliers!$A$2:$B$18,2,)</f>
        <v>OTHER</v>
      </c>
      <c r="I1242" t="str">
        <f>VLOOKUP(C1242,Table_items[],2,FALSE)</f>
        <v>Koolfever</v>
      </c>
      <c r="J1242" t="str">
        <f>VLOOKUP(C1242,Table_items[],3,FALSE)</f>
        <v>Obat Sakit Kepala &amp; Demam</v>
      </c>
      <c r="K1242" s="23">
        <f>VLOOKUP(C1242,Table_items[],4,FALSE)</f>
        <v>7500</v>
      </c>
      <c r="L1242" s="23">
        <f>VLOOKUP(C1242,Table_items[],5,FALSE)</f>
        <v>7620</v>
      </c>
    </row>
    <row r="1243" spans="1:12" x14ac:dyDescent="0.2">
      <c r="A1243" s="11" t="s">
        <v>1379</v>
      </c>
      <c r="B1243" s="28">
        <v>44020</v>
      </c>
      <c r="C1243" s="13" t="s">
        <v>9</v>
      </c>
      <c r="D1243" s="13">
        <v>63</v>
      </c>
      <c r="E1243" s="9" t="s">
        <v>4896</v>
      </c>
      <c r="F1243" s="20" t="s">
        <v>4908</v>
      </c>
      <c r="G1243" t="s">
        <v>4904</v>
      </c>
      <c r="H1243" t="str">
        <f>VLOOKUP(E1243,suppliers!$A$2:$B$18,2,)</f>
        <v>OTHER</v>
      </c>
      <c r="I1243" t="str">
        <f>VLOOKUP(C1243,Table_items[],2,FALSE)</f>
        <v>Bedak Heroxyn 150 gr</v>
      </c>
      <c r="J1243" t="str">
        <f>VLOOKUP(C1243,Table_items[],3,FALSE)</f>
        <v>Obat Alergi</v>
      </c>
      <c r="K1243" s="23">
        <f>VLOOKUP(C1243,Table_items[],4,FALSE)</f>
        <v>16950</v>
      </c>
      <c r="L1243" s="23">
        <f>VLOOKUP(C1243,Table_items[],5,FALSE)</f>
        <v>17170</v>
      </c>
    </row>
    <row r="1244" spans="1:12" x14ac:dyDescent="0.2">
      <c r="A1244" s="7" t="s">
        <v>1380</v>
      </c>
      <c r="B1244" s="27">
        <v>44020</v>
      </c>
      <c r="C1244" s="9" t="s">
        <v>22</v>
      </c>
      <c r="D1244" s="9">
        <v>14</v>
      </c>
      <c r="E1244" s="9" t="s">
        <v>4896</v>
      </c>
      <c r="F1244" s="20" t="s">
        <v>4908</v>
      </c>
      <c r="G1244" t="s">
        <v>4904</v>
      </c>
      <c r="H1244" t="str">
        <f>VLOOKUP(E1244,suppliers!$A$2:$B$18,2,)</f>
        <v>OTHER</v>
      </c>
      <c r="I1244" t="str">
        <f>VLOOKUP(C1244,Table_items[],2,FALSE)</f>
        <v>Candesartan Ogb Dexa</v>
      </c>
      <c r="J1244" t="str">
        <f>VLOOKUP(C1244,Table_items[],3,FALSE)</f>
        <v>Obat Hipertensi</v>
      </c>
      <c r="K1244" s="23">
        <f>VLOOKUP(C1244,Table_items[],4,FALSE)</f>
        <v>5000</v>
      </c>
      <c r="L1244" s="23">
        <f>VLOOKUP(C1244,Table_items[],5,FALSE)</f>
        <v>5095</v>
      </c>
    </row>
    <row r="1245" spans="1:12" x14ac:dyDescent="0.2">
      <c r="A1245" s="11" t="s">
        <v>1381</v>
      </c>
      <c r="B1245" s="28">
        <v>44020</v>
      </c>
      <c r="C1245" s="13" t="s">
        <v>10</v>
      </c>
      <c r="D1245" s="13">
        <v>108</v>
      </c>
      <c r="E1245" s="9" t="s">
        <v>4896</v>
      </c>
      <c r="F1245" s="20" t="s">
        <v>4908</v>
      </c>
      <c r="G1245" t="s">
        <v>4904</v>
      </c>
      <c r="H1245" t="str">
        <f>VLOOKUP(E1245,suppliers!$A$2:$B$18,2,)</f>
        <v>OTHER</v>
      </c>
      <c r="I1245" t="str">
        <f>VLOOKUP(C1245,Table_items[],2,FALSE)</f>
        <v>Dexteem Box Plus 100 Tablet</v>
      </c>
      <c r="J1245" t="str">
        <f>VLOOKUP(C1245,Table_items[],3,FALSE)</f>
        <v>Obat Alergi</v>
      </c>
      <c r="K1245" s="23">
        <f>VLOOKUP(C1245,Table_items[],4,FALSE)</f>
        <v>25322</v>
      </c>
      <c r="L1245" s="23">
        <f>VLOOKUP(C1245,Table_items[],5,FALSE)</f>
        <v>25449</v>
      </c>
    </row>
    <row r="1246" spans="1:12" x14ac:dyDescent="0.2">
      <c r="A1246" s="7" t="s">
        <v>1382</v>
      </c>
      <c r="B1246" s="27">
        <v>44020</v>
      </c>
      <c r="C1246" s="9" t="s">
        <v>36</v>
      </c>
      <c r="D1246" s="9">
        <v>737</v>
      </c>
      <c r="E1246" s="9" t="s">
        <v>4896</v>
      </c>
      <c r="F1246" s="20" t="s">
        <v>4908</v>
      </c>
      <c r="G1246" t="s">
        <v>4904</v>
      </c>
      <c r="H1246" t="str">
        <f>VLOOKUP(E1246,suppliers!$A$2:$B$18,2,)</f>
        <v>OTHER</v>
      </c>
      <c r="I1246" t="str">
        <f>VLOOKUP(C1246,Table_items[],2,FALSE)</f>
        <v>Sanmol Paracetamol</v>
      </c>
      <c r="J1246" t="str">
        <f>VLOOKUP(C1246,Table_items[],3,FALSE)</f>
        <v>Obat Sakit Kepala &amp; Demam</v>
      </c>
      <c r="K1246" s="23">
        <f>VLOOKUP(C1246,Table_items[],4,FALSE)</f>
        <v>16100</v>
      </c>
      <c r="L1246" s="23">
        <f>VLOOKUP(C1246,Table_items[],5,FALSE)</f>
        <v>16261</v>
      </c>
    </row>
    <row r="1247" spans="1:12" x14ac:dyDescent="0.2">
      <c r="A1247" s="11" t="s">
        <v>1383</v>
      </c>
      <c r="B1247" s="28">
        <v>44021</v>
      </c>
      <c r="C1247" s="13" t="s">
        <v>12</v>
      </c>
      <c r="D1247" s="13">
        <v>17</v>
      </c>
      <c r="E1247" s="9" t="s">
        <v>4896</v>
      </c>
      <c r="F1247" s="20" t="s">
        <v>4908</v>
      </c>
      <c r="G1247" t="s">
        <v>4904</v>
      </c>
      <c r="H1247" t="str">
        <f>VLOOKUP(E1247,suppliers!$A$2:$B$18,2,)</f>
        <v>OTHER</v>
      </c>
      <c r="I1247" t="str">
        <f>VLOOKUP(C1247,Table_items[],2,FALSE)</f>
        <v>Decolsen 1 Strip 4 Tablet</v>
      </c>
      <c r="J1247" t="str">
        <f>VLOOKUP(C1247,Table_items[],3,FALSE)</f>
        <v>Obat Batuk &amp; Pilek</v>
      </c>
      <c r="K1247" s="23">
        <f>VLOOKUP(C1247,Table_items[],4,FALSE)</f>
        <v>2886</v>
      </c>
      <c r="L1247" s="23">
        <f>VLOOKUP(C1247,Table_items[],5,FALSE)</f>
        <v>2915</v>
      </c>
    </row>
    <row r="1248" spans="1:12" x14ac:dyDescent="0.2">
      <c r="A1248" s="7" t="s">
        <v>1384</v>
      </c>
      <c r="B1248" s="27">
        <v>44021</v>
      </c>
      <c r="C1248" s="9" t="s">
        <v>37</v>
      </c>
      <c r="D1248" s="9">
        <v>63</v>
      </c>
      <c r="E1248" s="9" t="s">
        <v>4896</v>
      </c>
      <c r="F1248" s="20" t="s">
        <v>4908</v>
      </c>
      <c r="G1248" t="s">
        <v>4904</v>
      </c>
      <c r="H1248" t="str">
        <f>VLOOKUP(E1248,suppliers!$A$2:$B$18,2,)</f>
        <v>OTHER</v>
      </c>
      <c r="I1248" t="str">
        <f>VLOOKUP(C1248,Table_items[],2,FALSE)</f>
        <v>Bodrex Extra</v>
      </c>
      <c r="J1248" t="str">
        <f>VLOOKUP(C1248,Table_items[],3,FALSE)</f>
        <v>Obat Sakit Kepala &amp; Demam</v>
      </c>
      <c r="K1248" s="23">
        <f>VLOOKUP(C1248,Table_items[],4,FALSE)</f>
        <v>50788</v>
      </c>
      <c r="L1248" s="23">
        <f>VLOOKUP(C1248,Table_items[],5,FALSE)</f>
        <v>51753</v>
      </c>
    </row>
    <row r="1249" spans="1:12" x14ac:dyDescent="0.2">
      <c r="A1249" s="11" t="s">
        <v>1385</v>
      </c>
      <c r="B1249" s="28">
        <v>44021</v>
      </c>
      <c r="C1249" s="13" t="s">
        <v>24</v>
      </c>
      <c r="D1249" s="13">
        <v>5</v>
      </c>
      <c r="E1249" s="9" t="s">
        <v>4896</v>
      </c>
      <c r="F1249" s="20" t="s">
        <v>4908</v>
      </c>
      <c r="G1249" t="s">
        <v>4904</v>
      </c>
      <c r="H1249" t="str">
        <f>VLOOKUP(E1249,suppliers!$A$2:$B$18,2,)</f>
        <v>OTHER</v>
      </c>
      <c r="I1249" t="str">
        <f>VLOOKUP(C1249,Table_items[],2,FALSE)</f>
        <v>Irbesartan</v>
      </c>
      <c r="J1249" t="str">
        <f>VLOOKUP(C1249,Table_items[],3,FALSE)</f>
        <v>Obat Hipertensi</v>
      </c>
      <c r="K1249" s="23">
        <f>VLOOKUP(C1249,Table_items[],4,FALSE)</f>
        <v>108794</v>
      </c>
      <c r="L1249" s="23">
        <f>VLOOKUP(C1249,Table_items[],5,FALSE)</f>
        <v>109447</v>
      </c>
    </row>
    <row r="1250" spans="1:12" x14ac:dyDescent="0.2">
      <c r="A1250" s="7" t="s">
        <v>1386</v>
      </c>
      <c r="B1250" s="27">
        <v>44021</v>
      </c>
      <c r="C1250" s="9" t="s">
        <v>38</v>
      </c>
      <c r="D1250" s="9">
        <v>24</v>
      </c>
      <c r="E1250" s="9" t="s">
        <v>4896</v>
      </c>
      <c r="F1250" s="20" t="s">
        <v>4908</v>
      </c>
      <c r="G1250" t="s">
        <v>4904</v>
      </c>
      <c r="H1250" t="str">
        <f>VLOOKUP(E1250,suppliers!$A$2:$B$18,2,)</f>
        <v>OTHER</v>
      </c>
      <c r="I1250" t="str">
        <f>VLOOKUP(C1250,Table_items[],2,FALSE)</f>
        <v>Sanmol 500 MG 4 Tablet</v>
      </c>
      <c r="J1250" t="str">
        <f>VLOOKUP(C1250,Table_items[],3,FALSE)</f>
        <v>Obat Sakit Kepala &amp; Demam</v>
      </c>
      <c r="K1250" s="23">
        <f>VLOOKUP(C1250,Table_items[],4,FALSE)</f>
        <v>1600</v>
      </c>
      <c r="L1250" s="23">
        <f>VLOOKUP(C1250,Table_items[],5,FALSE)</f>
        <v>1619</v>
      </c>
    </row>
    <row r="1251" spans="1:12" x14ac:dyDescent="0.2">
      <c r="A1251" s="11" t="s">
        <v>1387</v>
      </c>
      <c r="B1251" s="28">
        <v>44021</v>
      </c>
      <c r="C1251" s="13" t="s">
        <v>28</v>
      </c>
      <c r="D1251" s="13">
        <v>98</v>
      </c>
      <c r="E1251" s="9" t="s">
        <v>4896</v>
      </c>
      <c r="F1251" s="20" t="s">
        <v>4908</v>
      </c>
      <c r="G1251" t="s">
        <v>4904</v>
      </c>
      <c r="H1251" t="str">
        <f>VLOOKUP(E1251,suppliers!$A$2:$B$18,2,)</f>
        <v>OTHER</v>
      </c>
      <c r="I1251" t="str">
        <f>VLOOKUP(C1251,Table_items[],2,FALSE)</f>
        <v>Hyperchol 100 MG 12 KPS</v>
      </c>
      <c r="J1251" t="str">
        <f>VLOOKUP(C1251,Table_items[],3,FALSE)</f>
        <v>Obat Kolesterol</v>
      </c>
      <c r="K1251" s="23">
        <f>VLOOKUP(C1251,Table_items[],4,FALSE)</f>
        <v>42800</v>
      </c>
      <c r="L1251" s="23">
        <f>VLOOKUP(C1251,Table_items[],5,FALSE)</f>
        <v>43442</v>
      </c>
    </row>
    <row r="1252" spans="1:12" x14ac:dyDescent="0.2">
      <c r="A1252" s="7" t="s">
        <v>1388</v>
      </c>
      <c r="B1252" s="27">
        <v>44021</v>
      </c>
      <c r="C1252" s="9" t="s">
        <v>11</v>
      </c>
      <c r="D1252" s="9">
        <v>340</v>
      </c>
      <c r="E1252" s="9" t="s">
        <v>4896</v>
      </c>
      <c r="F1252" s="20" t="s">
        <v>4908</v>
      </c>
      <c r="G1252" t="s">
        <v>4904</v>
      </c>
      <c r="H1252" t="str">
        <f>VLOOKUP(E1252,suppliers!$A$2:$B$18,2,)</f>
        <v>OTHER</v>
      </c>
      <c r="I1252" t="str">
        <f>VLOOKUP(C1252,Table_items[],2,FALSE)</f>
        <v>Neozep Forte 1 Strip 4 Tablet</v>
      </c>
      <c r="J1252" t="str">
        <f>VLOOKUP(C1252,Table_items[],3,FALSE)</f>
        <v>Obat Batuk &amp; Pilek</v>
      </c>
      <c r="K1252" s="23">
        <f>VLOOKUP(C1252,Table_items[],4,FALSE)</f>
        <v>2324</v>
      </c>
      <c r="L1252" s="23">
        <f>VLOOKUP(C1252,Table_items[],5,FALSE)</f>
        <v>2338</v>
      </c>
    </row>
    <row r="1253" spans="1:12" x14ac:dyDescent="0.2">
      <c r="A1253" s="11" t="s">
        <v>1389</v>
      </c>
      <c r="B1253" s="28">
        <v>44021</v>
      </c>
      <c r="C1253" s="13" t="s">
        <v>39</v>
      </c>
      <c r="D1253" s="13">
        <v>2</v>
      </c>
      <c r="E1253" s="9" t="s">
        <v>4896</v>
      </c>
      <c r="F1253" s="20" t="s">
        <v>4908</v>
      </c>
      <c r="G1253" t="s">
        <v>4904</v>
      </c>
      <c r="H1253" t="str">
        <f>VLOOKUP(E1253,suppliers!$A$2:$B$18,2,)</f>
        <v>OTHER</v>
      </c>
      <c r="I1253" t="str">
        <f>VLOOKUP(C1253,Table_items[],2,FALSE)</f>
        <v>Cilostazol Bernofarm</v>
      </c>
      <c r="J1253" t="str">
        <f>VLOOKUP(C1253,Table_items[],3,FALSE)</f>
        <v>Obat Sakit Kepala &amp; Demam</v>
      </c>
      <c r="K1253" s="23">
        <f>VLOOKUP(C1253,Table_items[],4,FALSE)</f>
        <v>45450</v>
      </c>
      <c r="L1253" s="23">
        <f>VLOOKUP(C1253,Table_items[],5,FALSE)</f>
        <v>46223</v>
      </c>
    </row>
    <row r="1254" spans="1:12" x14ac:dyDescent="0.2">
      <c r="A1254" s="7" t="s">
        <v>1390</v>
      </c>
      <c r="B1254" s="27">
        <v>44022</v>
      </c>
      <c r="C1254" s="9" t="s">
        <v>12</v>
      </c>
      <c r="D1254" s="9">
        <v>13</v>
      </c>
      <c r="E1254" s="9" t="s">
        <v>4896</v>
      </c>
      <c r="F1254" s="20" t="s">
        <v>4908</v>
      </c>
      <c r="G1254" t="s">
        <v>4904</v>
      </c>
      <c r="H1254" t="str">
        <f>VLOOKUP(E1254,suppliers!$A$2:$B$18,2,)</f>
        <v>OTHER</v>
      </c>
      <c r="I1254" t="str">
        <f>VLOOKUP(C1254,Table_items[],2,FALSE)</f>
        <v>Decolsen 1 Strip 4 Tablet</v>
      </c>
      <c r="J1254" t="str">
        <f>VLOOKUP(C1254,Table_items[],3,FALSE)</f>
        <v>Obat Batuk &amp; Pilek</v>
      </c>
      <c r="K1254" s="23">
        <f>VLOOKUP(C1254,Table_items[],4,FALSE)</f>
        <v>2886</v>
      </c>
      <c r="L1254" s="23">
        <f>VLOOKUP(C1254,Table_items[],5,FALSE)</f>
        <v>2915</v>
      </c>
    </row>
    <row r="1255" spans="1:12" x14ac:dyDescent="0.2">
      <c r="A1255" s="11" t="s">
        <v>1391</v>
      </c>
      <c r="B1255" s="28">
        <v>44022</v>
      </c>
      <c r="C1255" s="13" t="s">
        <v>12</v>
      </c>
      <c r="D1255" s="13">
        <v>11</v>
      </c>
      <c r="E1255" s="9" t="s">
        <v>4896</v>
      </c>
      <c r="F1255" s="20" t="s">
        <v>4908</v>
      </c>
      <c r="G1255" t="s">
        <v>4904</v>
      </c>
      <c r="H1255" t="str">
        <f>VLOOKUP(E1255,suppliers!$A$2:$B$18,2,)</f>
        <v>OTHER</v>
      </c>
      <c r="I1255" t="str">
        <f>VLOOKUP(C1255,Table_items[],2,FALSE)</f>
        <v>Decolsen 1 Strip 4 Tablet</v>
      </c>
      <c r="J1255" t="str">
        <f>VLOOKUP(C1255,Table_items[],3,FALSE)</f>
        <v>Obat Batuk &amp; Pilek</v>
      </c>
      <c r="K1255" s="23">
        <f>VLOOKUP(C1255,Table_items[],4,FALSE)</f>
        <v>2886</v>
      </c>
      <c r="L1255" s="23">
        <f>VLOOKUP(C1255,Table_items[],5,FALSE)</f>
        <v>2915</v>
      </c>
    </row>
    <row r="1256" spans="1:12" x14ac:dyDescent="0.2">
      <c r="A1256" s="7" t="s">
        <v>1392</v>
      </c>
      <c r="B1256" s="27">
        <v>44022</v>
      </c>
      <c r="C1256" s="9" t="s">
        <v>37</v>
      </c>
      <c r="D1256" s="9">
        <v>50</v>
      </c>
      <c r="E1256" s="9" t="s">
        <v>4896</v>
      </c>
      <c r="F1256" s="20" t="s">
        <v>4908</v>
      </c>
      <c r="G1256" t="s">
        <v>4904</v>
      </c>
      <c r="H1256" t="str">
        <f>VLOOKUP(E1256,suppliers!$A$2:$B$18,2,)</f>
        <v>OTHER</v>
      </c>
      <c r="I1256" t="str">
        <f>VLOOKUP(C1256,Table_items[],2,FALSE)</f>
        <v>Bodrex Extra</v>
      </c>
      <c r="J1256" t="str">
        <f>VLOOKUP(C1256,Table_items[],3,FALSE)</f>
        <v>Obat Sakit Kepala &amp; Demam</v>
      </c>
      <c r="K1256" s="23">
        <f>VLOOKUP(C1256,Table_items[],4,FALSE)</f>
        <v>50788</v>
      </c>
      <c r="L1256" s="23">
        <f>VLOOKUP(C1256,Table_items[],5,FALSE)</f>
        <v>51753</v>
      </c>
    </row>
    <row r="1257" spans="1:12" x14ac:dyDescent="0.2">
      <c r="A1257" s="11" t="s">
        <v>1393</v>
      </c>
      <c r="B1257" s="28">
        <v>44022</v>
      </c>
      <c r="C1257" s="13" t="s">
        <v>9</v>
      </c>
      <c r="D1257" s="13">
        <v>33</v>
      </c>
      <c r="E1257" s="9" t="s">
        <v>4896</v>
      </c>
      <c r="F1257" s="20" t="s">
        <v>4908</v>
      </c>
      <c r="G1257" t="s">
        <v>4904</v>
      </c>
      <c r="H1257" t="str">
        <f>VLOOKUP(E1257,suppliers!$A$2:$B$18,2,)</f>
        <v>OTHER</v>
      </c>
      <c r="I1257" t="str">
        <f>VLOOKUP(C1257,Table_items[],2,FALSE)</f>
        <v>Bedak Heroxyn 150 gr</v>
      </c>
      <c r="J1257" t="str">
        <f>VLOOKUP(C1257,Table_items[],3,FALSE)</f>
        <v>Obat Alergi</v>
      </c>
      <c r="K1257" s="23">
        <f>VLOOKUP(C1257,Table_items[],4,FALSE)</f>
        <v>16950</v>
      </c>
      <c r="L1257" s="23">
        <f>VLOOKUP(C1257,Table_items[],5,FALSE)</f>
        <v>17170</v>
      </c>
    </row>
    <row r="1258" spans="1:12" x14ac:dyDescent="0.2">
      <c r="A1258" s="7" t="s">
        <v>1394</v>
      </c>
      <c r="B1258" s="27">
        <v>44022</v>
      </c>
      <c r="C1258" s="9" t="s">
        <v>41</v>
      </c>
      <c r="D1258" s="9">
        <v>26</v>
      </c>
      <c r="E1258" s="9" t="s">
        <v>4896</v>
      </c>
      <c r="F1258" s="20" t="s">
        <v>4908</v>
      </c>
      <c r="G1258" t="s">
        <v>4904</v>
      </c>
      <c r="H1258" t="str">
        <f>VLOOKUP(E1258,suppliers!$A$2:$B$18,2,)</f>
        <v>OTHER</v>
      </c>
      <c r="I1258" t="str">
        <f>VLOOKUP(C1258,Table_items[],2,FALSE)</f>
        <v>Otilon Ear Drops 8 mL</v>
      </c>
      <c r="J1258" t="str">
        <f>VLOOKUP(C1258,Table_items[],3,FALSE)</f>
        <v>Obat Telinga</v>
      </c>
      <c r="K1258" s="23">
        <f>VLOOKUP(C1258,Table_items[],4,FALSE)</f>
        <v>55000</v>
      </c>
      <c r="L1258" s="23">
        <f>VLOOKUP(C1258,Table_items[],5,FALSE)</f>
        <v>55935</v>
      </c>
    </row>
    <row r="1259" spans="1:12" x14ac:dyDescent="0.2">
      <c r="A1259" s="11" t="s">
        <v>1395</v>
      </c>
      <c r="B1259" s="28">
        <v>44022</v>
      </c>
      <c r="C1259" s="13" t="s">
        <v>22</v>
      </c>
      <c r="D1259" s="13">
        <v>5</v>
      </c>
      <c r="E1259" s="9" t="s">
        <v>4896</v>
      </c>
      <c r="F1259" s="20" t="s">
        <v>4908</v>
      </c>
      <c r="G1259" t="s">
        <v>4904</v>
      </c>
      <c r="H1259" t="str">
        <f>VLOOKUP(E1259,suppliers!$A$2:$B$18,2,)</f>
        <v>OTHER</v>
      </c>
      <c r="I1259" t="str">
        <f>VLOOKUP(C1259,Table_items[],2,FALSE)</f>
        <v>Candesartan Ogb Dexa</v>
      </c>
      <c r="J1259" t="str">
        <f>VLOOKUP(C1259,Table_items[],3,FALSE)</f>
        <v>Obat Hipertensi</v>
      </c>
      <c r="K1259" s="23">
        <f>VLOOKUP(C1259,Table_items[],4,FALSE)</f>
        <v>5000</v>
      </c>
      <c r="L1259" s="23">
        <f>VLOOKUP(C1259,Table_items[],5,FALSE)</f>
        <v>5095</v>
      </c>
    </row>
    <row r="1260" spans="1:12" x14ac:dyDescent="0.2">
      <c r="A1260" s="7" t="s">
        <v>1396</v>
      </c>
      <c r="B1260" s="27">
        <v>44022</v>
      </c>
      <c r="C1260" s="9" t="s">
        <v>10</v>
      </c>
      <c r="D1260" s="9">
        <v>40</v>
      </c>
      <c r="E1260" s="9" t="s">
        <v>4896</v>
      </c>
      <c r="F1260" s="20" t="s">
        <v>4908</v>
      </c>
      <c r="G1260" t="s">
        <v>4904</v>
      </c>
      <c r="H1260" t="str">
        <f>VLOOKUP(E1260,suppliers!$A$2:$B$18,2,)</f>
        <v>OTHER</v>
      </c>
      <c r="I1260" t="str">
        <f>VLOOKUP(C1260,Table_items[],2,FALSE)</f>
        <v>Dexteem Box Plus 100 Tablet</v>
      </c>
      <c r="J1260" t="str">
        <f>VLOOKUP(C1260,Table_items[],3,FALSE)</f>
        <v>Obat Alergi</v>
      </c>
      <c r="K1260" s="23">
        <f>VLOOKUP(C1260,Table_items[],4,FALSE)</f>
        <v>25322</v>
      </c>
      <c r="L1260" s="23">
        <f>VLOOKUP(C1260,Table_items[],5,FALSE)</f>
        <v>25449</v>
      </c>
    </row>
    <row r="1261" spans="1:12" x14ac:dyDescent="0.2">
      <c r="A1261" s="11" t="s">
        <v>1397</v>
      </c>
      <c r="B1261" s="28">
        <v>44022</v>
      </c>
      <c r="C1261" s="13" t="s">
        <v>36</v>
      </c>
      <c r="D1261" s="13">
        <v>5</v>
      </c>
      <c r="E1261" s="9" t="s">
        <v>4896</v>
      </c>
      <c r="F1261" s="20" t="s">
        <v>4908</v>
      </c>
      <c r="G1261" t="s">
        <v>4904</v>
      </c>
      <c r="H1261" t="str">
        <f>VLOOKUP(E1261,suppliers!$A$2:$B$18,2,)</f>
        <v>OTHER</v>
      </c>
      <c r="I1261" t="str">
        <f>VLOOKUP(C1261,Table_items[],2,FALSE)</f>
        <v>Sanmol Paracetamol</v>
      </c>
      <c r="J1261" t="str">
        <f>VLOOKUP(C1261,Table_items[],3,FALSE)</f>
        <v>Obat Sakit Kepala &amp; Demam</v>
      </c>
      <c r="K1261" s="23">
        <f>VLOOKUP(C1261,Table_items[],4,FALSE)</f>
        <v>16100</v>
      </c>
      <c r="L1261" s="23">
        <f>VLOOKUP(C1261,Table_items[],5,FALSE)</f>
        <v>16261</v>
      </c>
    </row>
    <row r="1262" spans="1:12" x14ac:dyDescent="0.2">
      <c r="A1262" s="7" t="s">
        <v>1398</v>
      </c>
      <c r="B1262" s="27">
        <v>44023</v>
      </c>
      <c r="C1262" s="9" t="s">
        <v>12</v>
      </c>
      <c r="D1262" s="9">
        <v>47</v>
      </c>
      <c r="E1262" s="9" t="s">
        <v>4896</v>
      </c>
      <c r="F1262" s="20" t="s">
        <v>4908</v>
      </c>
      <c r="G1262" t="s">
        <v>4904</v>
      </c>
      <c r="H1262" t="str">
        <f>VLOOKUP(E1262,suppliers!$A$2:$B$18,2,)</f>
        <v>OTHER</v>
      </c>
      <c r="I1262" t="str">
        <f>VLOOKUP(C1262,Table_items[],2,FALSE)</f>
        <v>Decolsen 1 Strip 4 Tablet</v>
      </c>
      <c r="J1262" t="str">
        <f>VLOOKUP(C1262,Table_items[],3,FALSE)</f>
        <v>Obat Batuk &amp; Pilek</v>
      </c>
      <c r="K1262" s="23">
        <f>VLOOKUP(C1262,Table_items[],4,FALSE)</f>
        <v>2886</v>
      </c>
      <c r="L1262" s="23">
        <f>VLOOKUP(C1262,Table_items[],5,FALSE)</f>
        <v>2915</v>
      </c>
    </row>
    <row r="1263" spans="1:12" x14ac:dyDescent="0.2">
      <c r="A1263" s="11" t="s">
        <v>1399</v>
      </c>
      <c r="B1263" s="28">
        <v>44023</v>
      </c>
      <c r="C1263" s="13" t="s">
        <v>12</v>
      </c>
      <c r="D1263" s="13">
        <v>65</v>
      </c>
      <c r="E1263" s="9" t="s">
        <v>4896</v>
      </c>
      <c r="F1263" s="20" t="s">
        <v>4908</v>
      </c>
      <c r="G1263" t="s">
        <v>4904</v>
      </c>
      <c r="H1263" t="str">
        <f>VLOOKUP(E1263,suppliers!$A$2:$B$18,2,)</f>
        <v>OTHER</v>
      </c>
      <c r="I1263" t="str">
        <f>VLOOKUP(C1263,Table_items[],2,FALSE)</f>
        <v>Decolsen 1 Strip 4 Tablet</v>
      </c>
      <c r="J1263" t="str">
        <f>VLOOKUP(C1263,Table_items[],3,FALSE)</f>
        <v>Obat Batuk &amp; Pilek</v>
      </c>
      <c r="K1263" s="23">
        <f>VLOOKUP(C1263,Table_items[],4,FALSE)</f>
        <v>2886</v>
      </c>
      <c r="L1263" s="23">
        <f>VLOOKUP(C1263,Table_items[],5,FALSE)</f>
        <v>2915</v>
      </c>
    </row>
    <row r="1264" spans="1:12" x14ac:dyDescent="0.2">
      <c r="A1264" s="7" t="s">
        <v>1400</v>
      </c>
      <c r="B1264" s="27">
        <v>44023</v>
      </c>
      <c r="C1264" s="9" t="s">
        <v>22</v>
      </c>
      <c r="D1264" s="9">
        <v>2</v>
      </c>
      <c r="E1264" s="9" t="s">
        <v>4896</v>
      </c>
      <c r="F1264" s="20" t="s">
        <v>4908</v>
      </c>
      <c r="G1264" t="s">
        <v>4904</v>
      </c>
      <c r="H1264" t="str">
        <f>VLOOKUP(E1264,suppliers!$A$2:$B$18,2,)</f>
        <v>OTHER</v>
      </c>
      <c r="I1264" t="str">
        <f>VLOOKUP(C1264,Table_items[],2,FALSE)</f>
        <v>Candesartan Ogb Dexa</v>
      </c>
      <c r="J1264" t="str">
        <f>VLOOKUP(C1264,Table_items[],3,FALSE)</f>
        <v>Obat Hipertensi</v>
      </c>
      <c r="K1264" s="23">
        <f>VLOOKUP(C1264,Table_items[],4,FALSE)</f>
        <v>5000</v>
      </c>
      <c r="L1264" s="23">
        <f>VLOOKUP(C1264,Table_items[],5,FALSE)</f>
        <v>5095</v>
      </c>
    </row>
    <row r="1265" spans="1:12" x14ac:dyDescent="0.2">
      <c r="A1265" s="11" t="s">
        <v>1401</v>
      </c>
      <c r="B1265" s="28">
        <v>44023</v>
      </c>
      <c r="C1265" s="13" t="s">
        <v>16</v>
      </c>
      <c r="D1265" s="13">
        <v>19</v>
      </c>
      <c r="E1265" s="9" t="s">
        <v>4896</v>
      </c>
      <c r="F1265" s="20" t="s">
        <v>4908</v>
      </c>
      <c r="G1265" t="s">
        <v>4904</v>
      </c>
      <c r="H1265" t="str">
        <f>VLOOKUP(E1265,suppliers!$A$2:$B$18,2,)</f>
        <v>OTHER</v>
      </c>
      <c r="I1265" t="str">
        <f>VLOOKUP(C1265,Table_items[],2,FALSE)</f>
        <v>Ultraflu Box Isi 25 Strip</v>
      </c>
      <c r="J1265" t="str">
        <f>VLOOKUP(C1265,Table_items[],3,FALSE)</f>
        <v>Obat Batuk &amp; Pilek</v>
      </c>
      <c r="K1265" s="23">
        <f>VLOOKUP(C1265,Table_items[],4,FALSE)</f>
        <v>72500</v>
      </c>
      <c r="L1265" s="23">
        <f>VLOOKUP(C1265,Table_items[],5,FALSE)</f>
        <v>73805</v>
      </c>
    </row>
    <row r="1266" spans="1:12" x14ac:dyDescent="0.2">
      <c r="A1266" s="7" t="s">
        <v>1402</v>
      </c>
      <c r="B1266" s="27">
        <v>44023</v>
      </c>
      <c r="C1266" s="9" t="s">
        <v>11</v>
      </c>
      <c r="D1266" s="9">
        <v>7</v>
      </c>
      <c r="E1266" s="9" t="s">
        <v>4896</v>
      </c>
      <c r="F1266" s="20" t="s">
        <v>4908</v>
      </c>
      <c r="G1266" t="s">
        <v>4904</v>
      </c>
      <c r="H1266" t="str">
        <f>VLOOKUP(E1266,suppliers!$A$2:$B$18,2,)</f>
        <v>OTHER</v>
      </c>
      <c r="I1266" t="str">
        <f>VLOOKUP(C1266,Table_items[],2,FALSE)</f>
        <v>Neozep Forte 1 Strip 4 Tablet</v>
      </c>
      <c r="J1266" t="str">
        <f>VLOOKUP(C1266,Table_items[],3,FALSE)</f>
        <v>Obat Batuk &amp; Pilek</v>
      </c>
      <c r="K1266" s="23">
        <f>VLOOKUP(C1266,Table_items[],4,FALSE)</f>
        <v>2324</v>
      </c>
      <c r="L1266" s="23">
        <f>VLOOKUP(C1266,Table_items[],5,FALSE)</f>
        <v>2338</v>
      </c>
    </row>
    <row r="1267" spans="1:12" x14ac:dyDescent="0.2">
      <c r="A1267" s="11" t="s">
        <v>1403</v>
      </c>
      <c r="B1267" s="28">
        <v>44024</v>
      </c>
      <c r="C1267" s="13" t="s">
        <v>37</v>
      </c>
      <c r="D1267" s="13">
        <v>10</v>
      </c>
      <c r="E1267" s="9" t="s">
        <v>4896</v>
      </c>
      <c r="F1267" s="20" t="s">
        <v>4908</v>
      </c>
      <c r="G1267" t="s">
        <v>4904</v>
      </c>
      <c r="H1267" t="str">
        <f>VLOOKUP(E1267,suppliers!$A$2:$B$18,2,)</f>
        <v>OTHER</v>
      </c>
      <c r="I1267" t="str">
        <f>VLOOKUP(C1267,Table_items[],2,FALSE)</f>
        <v>Bodrex Extra</v>
      </c>
      <c r="J1267" t="str">
        <f>VLOOKUP(C1267,Table_items[],3,FALSE)</f>
        <v>Obat Sakit Kepala &amp; Demam</v>
      </c>
      <c r="K1267" s="23">
        <f>VLOOKUP(C1267,Table_items[],4,FALSE)</f>
        <v>50788</v>
      </c>
      <c r="L1267" s="23">
        <f>VLOOKUP(C1267,Table_items[],5,FALSE)</f>
        <v>51753</v>
      </c>
    </row>
    <row r="1268" spans="1:12" x14ac:dyDescent="0.2">
      <c r="A1268" s="7" t="s">
        <v>1404</v>
      </c>
      <c r="B1268" s="27">
        <v>44024</v>
      </c>
      <c r="C1268" s="9" t="s">
        <v>24</v>
      </c>
      <c r="D1268" s="9">
        <v>23</v>
      </c>
      <c r="E1268" s="9" t="s">
        <v>4896</v>
      </c>
      <c r="F1268" s="20" t="s">
        <v>4908</v>
      </c>
      <c r="G1268" t="s">
        <v>4904</v>
      </c>
      <c r="H1268" t="str">
        <f>VLOOKUP(E1268,suppliers!$A$2:$B$18,2,)</f>
        <v>OTHER</v>
      </c>
      <c r="I1268" t="str">
        <f>VLOOKUP(C1268,Table_items[],2,FALSE)</f>
        <v>Irbesartan</v>
      </c>
      <c r="J1268" t="str">
        <f>VLOOKUP(C1268,Table_items[],3,FALSE)</f>
        <v>Obat Hipertensi</v>
      </c>
      <c r="K1268" s="23">
        <f>VLOOKUP(C1268,Table_items[],4,FALSE)</f>
        <v>108794</v>
      </c>
      <c r="L1268" s="23">
        <f>VLOOKUP(C1268,Table_items[],5,FALSE)</f>
        <v>109447</v>
      </c>
    </row>
    <row r="1269" spans="1:12" x14ac:dyDescent="0.2">
      <c r="A1269" s="11" t="s">
        <v>1405</v>
      </c>
      <c r="B1269" s="28">
        <v>44024</v>
      </c>
      <c r="C1269" s="13" t="s">
        <v>24</v>
      </c>
      <c r="D1269" s="13">
        <v>14</v>
      </c>
      <c r="E1269" s="9" t="s">
        <v>4896</v>
      </c>
      <c r="F1269" s="20" t="s">
        <v>4908</v>
      </c>
      <c r="G1269" t="s">
        <v>4904</v>
      </c>
      <c r="H1269" t="str">
        <f>VLOOKUP(E1269,suppliers!$A$2:$B$18,2,)</f>
        <v>OTHER</v>
      </c>
      <c r="I1269" t="str">
        <f>VLOOKUP(C1269,Table_items[],2,FALSE)</f>
        <v>Irbesartan</v>
      </c>
      <c r="J1269" t="str">
        <f>VLOOKUP(C1269,Table_items[],3,FALSE)</f>
        <v>Obat Hipertensi</v>
      </c>
      <c r="K1269" s="23">
        <f>VLOOKUP(C1269,Table_items[],4,FALSE)</f>
        <v>108794</v>
      </c>
      <c r="L1269" s="23">
        <f>VLOOKUP(C1269,Table_items[],5,FALSE)</f>
        <v>109447</v>
      </c>
    </row>
    <row r="1270" spans="1:12" x14ac:dyDescent="0.2">
      <c r="A1270" s="7" t="s">
        <v>1406</v>
      </c>
      <c r="B1270" s="27">
        <v>44024</v>
      </c>
      <c r="C1270" s="9" t="s">
        <v>41</v>
      </c>
      <c r="D1270" s="9">
        <v>24</v>
      </c>
      <c r="E1270" s="9" t="s">
        <v>4896</v>
      </c>
      <c r="F1270" s="20" t="s">
        <v>4908</v>
      </c>
      <c r="G1270" t="s">
        <v>4904</v>
      </c>
      <c r="H1270" t="str">
        <f>VLOOKUP(E1270,suppliers!$A$2:$B$18,2,)</f>
        <v>OTHER</v>
      </c>
      <c r="I1270" t="str">
        <f>VLOOKUP(C1270,Table_items[],2,FALSE)</f>
        <v>Otilon Ear Drops 8 mL</v>
      </c>
      <c r="J1270" t="str">
        <f>VLOOKUP(C1270,Table_items[],3,FALSE)</f>
        <v>Obat Telinga</v>
      </c>
      <c r="K1270" s="23">
        <f>VLOOKUP(C1270,Table_items[],4,FALSE)</f>
        <v>55000</v>
      </c>
      <c r="L1270" s="23">
        <f>VLOOKUP(C1270,Table_items[],5,FALSE)</f>
        <v>55935</v>
      </c>
    </row>
    <row r="1271" spans="1:12" x14ac:dyDescent="0.2">
      <c r="A1271" s="11" t="s">
        <v>1407</v>
      </c>
      <c r="B1271" s="28">
        <v>44024</v>
      </c>
      <c r="C1271" s="13" t="s">
        <v>16</v>
      </c>
      <c r="D1271" s="13">
        <v>54</v>
      </c>
      <c r="E1271" s="9" t="s">
        <v>4896</v>
      </c>
      <c r="F1271" s="20" t="s">
        <v>4908</v>
      </c>
      <c r="G1271" t="s">
        <v>4904</v>
      </c>
      <c r="H1271" t="str">
        <f>VLOOKUP(E1271,suppliers!$A$2:$B$18,2,)</f>
        <v>OTHER</v>
      </c>
      <c r="I1271" t="str">
        <f>VLOOKUP(C1271,Table_items[],2,FALSE)</f>
        <v>Ultraflu Box Isi 25 Strip</v>
      </c>
      <c r="J1271" t="str">
        <f>VLOOKUP(C1271,Table_items[],3,FALSE)</f>
        <v>Obat Batuk &amp; Pilek</v>
      </c>
      <c r="K1271" s="23">
        <f>VLOOKUP(C1271,Table_items[],4,FALSE)</f>
        <v>72500</v>
      </c>
      <c r="L1271" s="23">
        <f>VLOOKUP(C1271,Table_items[],5,FALSE)</f>
        <v>73805</v>
      </c>
    </row>
    <row r="1272" spans="1:12" x14ac:dyDescent="0.2">
      <c r="A1272" s="7" t="s">
        <v>1408</v>
      </c>
      <c r="B1272" s="27">
        <v>44024</v>
      </c>
      <c r="C1272" s="9" t="s">
        <v>16</v>
      </c>
      <c r="D1272" s="9">
        <v>2046</v>
      </c>
      <c r="E1272" s="9" t="s">
        <v>4896</v>
      </c>
      <c r="F1272" s="20" t="s">
        <v>4908</v>
      </c>
      <c r="G1272" t="s">
        <v>4904</v>
      </c>
      <c r="H1272" t="str">
        <f>VLOOKUP(E1272,suppliers!$A$2:$B$18,2,)</f>
        <v>OTHER</v>
      </c>
      <c r="I1272" t="str">
        <f>VLOOKUP(C1272,Table_items[],2,FALSE)</f>
        <v>Ultraflu Box Isi 25 Strip</v>
      </c>
      <c r="J1272" t="str">
        <f>VLOOKUP(C1272,Table_items[],3,FALSE)</f>
        <v>Obat Batuk &amp; Pilek</v>
      </c>
      <c r="K1272" s="23">
        <f>VLOOKUP(C1272,Table_items[],4,FALSE)</f>
        <v>72500</v>
      </c>
      <c r="L1272" s="23">
        <f>VLOOKUP(C1272,Table_items[],5,FALSE)</f>
        <v>73805</v>
      </c>
    </row>
    <row r="1273" spans="1:12" x14ac:dyDescent="0.2">
      <c r="A1273" s="11" t="s">
        <v>1409</v>
      </c>
      <c r="B1273" s="28">
        <v>44024</v>
      </c>
      <c r="C1273" s="13" t="s">
        <v>30</v>
      </c>
      <c r="D1273" s="13">
        <v>60</v>
      </c>
      <c r="E1273" s="9" t="s">
        <v>4896</v>
      </c>
      <c r="F1273" s="20" t="s">
        <v>4908</v>
      </c>
      <c r="G1273" t="s">
        <v>4904</v>
      </c>
      <c r="H1273" t="str">
        <f>VLOOKUP(E1273,suppliers!$A$2:$B$18,2,)</f>
        <v>OTHER</v>
      </c>
      <c r="I1273" t="str">
        <f>VLOOKUP(C1273,Table_items[],2,FALSE)</f>
        <v>Koolfever</v>
      </c>
      <c r="J1273" t="str">
        <f>VLOOKUP(C1273,Table_items[],3,FALSE)</f>
        <v>Obat Sakit Kepala &amp; Demam</v>
      </c>
      <c r="K1273" s="23">
        <f>VLOOKUP(C1273,Table_items[],4,FALSE)</f>
        <v>7500</v>
      </c>
      <c r="L1273" s="23">
        <f>VLOOKUP(C1273,Table_items[],5,FALSE)</f>
        <v>7620</v>
      </c>
    </row>
    <row r="1274" spans="1:12" x14ac:dyDescent="0.2">
      <c r="A1274" s="7" t="s">
        <v>1410</v>
      </c>
      <c r="B1274" s="27">
        <v>44024</v>
      </c>
      <c r="C1274" s="9" t="s">
        <v>35</v>
      </c>
      <c r="D1274" s="9">
        <v>73</v>
      </c>
      <c r="E1274" s="9" t="s">
        <v>4896</v>
      </c>
      <c r="F1274" s="20" t="s">
        <v>4908</v>
      </c>
      <c r="G1274" t="s">
        <v>4904</v>
      </c>
      <c r="H1274" t="str">
        <f>VLOOKUP(E1274,suppliers!$A$2:$B$18,2,)</f>
        <v>OTHER</v>
      </c>
      <c r="I1274" t="str">
        <f>VLOOKUP(C1274,Table_items[],2,FALSE)</f>
        <v>Proris Ibuprofen</v>
      </c>
      <c r="J1274" t="str">
        <f>VLOOKUP(C1274,Table_items[],3,FALSE)</f>
        <v>Obat Sakit Kepala &amp; Demam</v>
      </c>
      <c r="K1274" s="23">
        <f>VLOOKUP(C1274,Table_items[],4,FALSE)</f>
        <v>25000</v>
      </c>
      <c r="L1274" s="23">
        <f>VLOOKUP(C1274,Table_items[],5,FALSE)</f>
        <v>25275</v>
      </c>
    </row>
    <row r="1275" spans="1:12" x14ac:dyDescent="0.2">
      <c r="A1275" s="11" t="s">
        <v>1411</v>
      </c>
      <c r="B1275" s="28">
        <v>44024</v>
      </c>
      <c r="C1275" s="13" t="s">
        <v>18</v>
      </c>
      <c r="D1275" s="13">
        <v>15</v>
      </c>
      <c r="E1275" s="9" t="s">
        <v>4896</v>
      </c>
      <c r="F1275" s="20" t="s">
        <v>4908</v>
      </c>
      <c r="G1275" t="s">
        <v>4904</v>
      </c>
      <c r="H1275" t="str">
        <f>VLOOKUP(E1275,suppliers!$A$2:$B$18,2,)</f>
        <v>OTHER</v>
      </c>
      <c r="I1275" t="str">
        <f>VLOOKUP(C1275,Table_items[],2,FALSE)</f>
        <v>Konidin 4 Tablet</v>
      </c>
      <c r="J1275" t="str">
        <f>VLOOKUP(C1275,Table_items[],3,FALSE)</f>
        <v>Obat Batuk &amp; Pilek</v>
      </c>
      <c r="K1275" s="23">
        <f>VLOOKUP(C1275,Table_items[],4,FALSE)</f>
        <v>2460</v>
      </c>
      <c r="L1275" s="23">
        <f>VLOOKUP(C1275,Table_items[],5,FALSE)</f>
        <v>2490</v>
      </c>
    </row>
    <row r="1276" spans="1:12" x14ac:dyDescent="0.2">
      <c r="A1276" s="7" t="s">
        <v>1412</v>
      </c>
      <c r="B1276" s="27">
        <v>44024</v>
      </c>
      <c r="C1276" s="9" t="s">
        <v>39</v>
      </c>
      <c r="D1276" s="9">
        <v>37</v>
      </c>
      <c r="E1276" s="9" t="s">
        <v>4896</v>
      </c>
      <c r="F1276" s="20" t="s">
        <v>4908</v>
      </c>
      <c r="G1276" t="s">
        <v>4904</v>
      </c>
      <c r="H1276" t="str">
        <f>VLOOKUP(E1276,suppliers!$A$2:$B$18,2,)</f>
        <v>OTHER</v>
      </c>
      <c r="I1276" t="str">
        <f>VLOOKUP(C1276,Table_items[],2,FALSE)</f>
        <v>Cilostazol Bernofarm</v>
      </c>
      <c r="J1276" t="str">
        <f>VLOOKUP(C1276,Table_items[],3,FALSE)</f>
        <v>Obat Sakit Kepala &amp; Demam</v>
      </c>
      <c r="K1276" s="23">
        <f>VLOOKUP(C1276,Table_items[],4,FALSE)</f>
        <v>45450</v>
      </c>
      <c r="L1276" s="23">
        <f>VLOOKUP(C1276,Table_items[],5,FALSE)</f>
        <v>46223</v>
      </c>
    </row>
    <row r="1277" spans="1:12" x14ac:dyDescent="0.2">
      <c r="A1277" s="11" t="s">
        <v>1413</v>
      </c>
      <c r="B1277" s="28">
        <v>44025</v>
      </c>
      <c r="C1277" s="13" t="s">
        <v>41</v>
      </c>
      <c r="D1277" s="13">
        <v>35</v>
      </c>
      <c r="E1277" s="9" t="s">
        <v>4896</v>
      </c>
      <c r="F1277" s="20" t="s">
        <v>4908</v>
      </c>
      <c r="G1277" t="s">
        <v>4904</v>
      </c>
      <c r="H1277" t="str">
        <f>VLOOKUP(E1277,suppliers!$A$2:$B$18,2,)</f>
        <v>OTHER</v>
      </c>
      <c r="I1277" t="str">
        <f>VLOOKUP(C1277,Table_items[],2,FALSE)</f>
        <v>Otilon Ear Drops 8 mL</v>
      </c>
      <c r="J1277" t="str">
        <f>VLOOKUP(C1277,Table_items[],3,FALSE)</f>
        <v>Obat Telinga</v>
      </c>
      <c r="K1277" s="23">
        <f>VLOOKUP(C1277,Table_items[],4,FALSE)</f>
        <v>55000</v>
      </c>
      <c r="L1277" s="23">
        <f>VLOOKUP(C1277,Table_items[],5,FALSE)</f>
        <v>55935</v>
      </c>
    </row>
    <row r="1278" spans="1:12" x14ac:dyDescent="0.2">
      <c r="A1278" s="7" t="s">
        <v>1414</v>
      </c>
      <c r="B1278" s="27">
        <v>44025</v>
      </c>
      <c r="C1278" s="9" t="s">
        <v>40</v>
      </c>
      <c r="D1278" s="9">
        <v>1</v>
      </c>
      <c r="E1278" s="9" t="s">
        <v>4896</v>
      </c>
      <c r="F1278" s="20" t="s">
        <v>4908</v>
      </c>
      <c r="G1278" t="s">
        <v>4904</v>
      </c>
      <c r="H1278" t="str">
        <f>VLOOKUP(E1278,suppliers!$A$2:$B$18,2,)</f>
        <v>OTHER</v>
      </c>
      <c r="I1278" t="str">
        <f>VLOOKUP(C1278,Table_items[],2,FALSE)</f>
        <v>Paramex Tablet / Obat</v>
      </c>
      <c r="J1278" t="str">
        <f>VLOOKUP(C1278,Table_items[],3,FALSE)</f>
        <v>Obat Sakit Kepala &amp; Demam</v>
      </c>
      <c r="K1278" s="23">
        <f>VLOOKUP(C1278,Table_items[],4,FALSE)</f>
        <v>2560</v>
      </c>
      <c r="L1278" s="23">
        <f>VLOOKUP(C1278,Table_items[],5,FALSE)</f>
        <v>2586</v>
      </c>
    </row>
    <row r="1279" spans="1:12" x14ac:dyDescent="0.2">
      <c r="A1279" s="11" t="s">
        <v>1415</v>
      </c>
      <c r="B1279" s="28">
        <v>44025</v>
      </c>
      <c r="C1279" s="13" t="s">
        <v>30</v>
      </c>
      <c r="D1279" s="13">
        <v>86</v>
      </c>
      <c r="E1279" s="9" t="s">
        <v>4896</v>
      </c>
      <c r="F1279" s="20" t="s">
        <v>4908</v>
      </c>
      <c r="G1279" t="s">
        <v>4904</v>
      </c>
      <c r="H1279" t="str">
        <f>VLOOKUP(E1279,suppliers!$A$2:$B$18,2,)</f>
        <v>OTHER</v>
      </c>
      <c r="I1279" t="str">
        <f>VLOOKUP(C1279,Table_items[],2,FALSE)</f>
        <v>Koolfever</v>
      </c>
      <c r="J1279" t="str">
        <f>VLOOKUP(C1279,Table_items[],3,FALSE)</f>
        <v>Obat Sakit Kepala &amp; Demam</v>
      </c>
      <c r="K1279" s="23">
        <f>VLOOKUP(C1279,Table_items[],4,FALSE)</f>
        <v>7500</v>
      </c>
      <c r="L1279" s="23">
        <f>VLOOKUP(C1279,Table_items[],5,FALSE)</f>
        <v>7620</v>
      </c>
    </row>
    <row r="1280" spans="1:12" x14ac:dyDescent="0.2">
      <c r="A1280" s="7" t="s">
        <v>1416</v>
      </c>
      <c r="B1280" s="27">
        <v>44025</v>
      </c>
      <c r="C1280" s="9" t="s">
        <v>7</v>
      </c>
      <c r="D1280" s="9">
        <v>54</v>
      </c>
      <c r="E1280" s="9" t="s">
        <v>4896</v>
      </c>
      <c r="F1280" s="20" t="s">
        <v>4908</v>
      </c>
      <c r="G1280" t="s">
        <v>4904</v>
      </c>
      <c r="H1280" t="str">
        <f>VLOOKUP(E1280,suppliers!$A$2:$B$18,2,)</f>
        <v>OTHER</v>
      </c>
      <c r="I1280" t="str">
        <f>VLOOKUP(C1280,Table_items[],2,FALSE)</f>
        <v>Acetylcysteine Mahakam 200 mg</v>
      </c>
      <c r="J1280" t="str">
        <f>VLOOKUP(C1280,Table_items[],3,FALSE)</f>
        <v>Obat Alergi</v>
      </c>
      <c r="K1280" s="23">
        <f>VLOOKUP(C1280,Table_items[],4,FALSE)</f>
        <v>33000</v>
      </c>
      <c r="L1280" s="23">
        <f>VLOOKUP(C1280,Table_items[],5,FALSE)</f>
        <v>33330</v>
      </c>
    </row>
    <row r="1281" spans="1:12" x14ac:dyDescent="0.2">
      <c r="A1281" s="11" t="s">
        <v>1417</v>
      </c>
      <c r="B1281" s="28">
        <v>44025</v>
      </c>
      <c r="C1281" s="13" t="s">
        <v>18</v>
      </c>
      <c r="D1281" s="13">
        <v>508</v>
      </c>
      <c r="E1281" s="9" t="s">
        <v>4896</v>
      </c>
      <c r="F1281" s="20" t="s">
        <v>4908</v>
      </c>
      <c r="G1281" t="s">
        <v>4904</v>
      </c>
      <c r="H1281" t="str">
        <f>VLOOKUP(E1281,suppliers!$A$2:$B$18,2,)</f>
        <v>OTHER</v>
      </c>
      <c r="I1281" t="str">
        <f>VLOOKUP(C1281,Table_items[],2,FALSE)</f>
        <v>Konidin 4 Tablet</v>
      </c>
      <c r="J1281" t="str">
        <f>VLOOKUP(C1281,Table_items[],3,FALSE)</f>
        <v>Obat Batuk &amp; Pilek</v>
      </c>
      <c r="K1281" s="23">
        <f>VLOOKUP(C1281,Table_items[],4,FALSE)</f>
        <v>2460</v>
      </c>
      <c r="L1281" s="23">
        <f>VLOOKUP(C1281,Table_items[],5,FALSE)</f>
        <v>2490</v>
      </c>
    </row>
    <row r="1282" spans="1:12" x14ac:dyDescent="0.2">
      <c r="A1282" s="7" t="s">
        <v>1418</v>
      </c>
      <c r="B1282" s="27">
        <v>44025</v>
      </c>
      <c r="C1282" s="9" t="s">
        <v>39</v>
      </c>
      <c r="D1282" s="9">
        <v>48</v>
      </c>
      <c r="E1282" s="9" t="s">
        <v>4896</v>
      </c>
      <c r="F1282" s="20" t="s">
        <v>4908</v>
      </c>
      <c r="G1282" t="s">
        <v>4904</v>
      </c>
      <c r="H1282" t="str">
        <f>VLOOKUP(E1282,suppliers!$A$2:$B$18,2,)</f>
        <v>OTHER</v>
      </c>
      <c r="I1282" t="str">
        <f>VLOOKUP(C1282,Table_items[],2,FALSE)</f>
        <v>Cilostazol Bernofarm</v>
      </c>
      <c r="J1282" t="str">
        <f>VLOOKUP(C1282,Table_items[],3,FALSE)</f>
        <v>Obat Sakit Kepala &amp; Demam</v>
      </c>
      <c r="K1282" s="23">
        <f>VLOOKUP(C1282,Table_items[],4,FALSE)</f>
        <v>45450</v>
      </c>
      <c r="L1282" s="23">
        <f>VLOOKUP(C1282,Table_items[],5,FALSE)</f>
        <v>46223</v>
      </c>
    </row>
    <row r="1283" spans="1:12" x14ac:dyDescent="0.2">
      <c r="A1283" s="11" t="s">
        <v>1419</v>
      </c>
      <c r="B1283" s="28">
        <v>44026</v>
      </c>
      <c r="C1283" s="13" t="s">
        <v>12</v>
      </c>
      <c r="D1283" s="13">
        <v>83</v>
      </c>
      <c r="E1283" s="9" t="s">
        <v>4896</v>
      </c>
      <c r="F1283" s="20" t="s">
        <v>4908</v>
      </c>
      <c r="G1283" t="s">
        <v>4904</v>
      </c>
      <c r="H1283" t="str">
        <f>VLOOKUP(E1283,suppliers!$A$2:$B$18,2,)</f>
        <v>OTHER</v>
      </c>
      <c r="I1283" t="str">
        <f>VLOOKUP(C1283,Table_items[],2,FALSE)</f>
        <v>Decolsen 1 Strip 4 Tablet</v>
      </c>
      <c r="J1283" t="str">
        <f>VLOOKUP(C1283,Table_items[],3,FALSE)</f>
        <v>Obat Batuk &amp; Pilek</v>
      </c>
      <c r="K1283" s="23">
        <f>VLOOKUP(C1283,Table_items[],4,FALSE)</f>
        <v>2886</v>
      </c>
      <c r="L1283" s="23">
        <f>VLOOKUP(C1283,Table_items[],5,FALSE)</f>
        <v>2915</v>
      </c>
    </row>
    <row r="1284" spans="1:12" x14ac:dyDescent="0.2">
      <c r="A1284" s="7" t="s">
        <v>1420</v>
      </c>
      <c r="B1284" s="27">
        <v>44026</v>
      </c>
      <c r="C1284" s="9" t="s">
        <v>12</v>
      </c>
      <c r="D1284" s="9">
        <v>68</v>
      </c>
      <c r="E1284" s="9" t="s">
        <v>4896</v>
      </c>
      <c r="F1284" s="20" t="s">
        <v>4908</v>
      </c>
      <c r="G1284" t="s">
        <v>4904</v>
      </c>
      <c r="H1284" t="str">
        <f>VLOOKUP(E1284,suppliers!$A$2:$B$18,2,)</f>
        <v>OTHER</v>
      </c>
      <c r="I1284" t="str">
        <f>VLOOKUP(C1284,Table_items[],2,FALSE)</f>
        <v>Decolsen 1 Strip 4 Tablet</v>
      </c>
      <c r="J1284" t="str">
        <f>VLOOKUP(C1284,Table_items[],3,FALSE)</f>
        <v>Obat Batuk &amp; Pilek</v>
      </c>
      <c r="K1284" s="23">
        <f>VLOOKUP(C1284,Table_items[],4,FALSE)</f>
        <v>2886</v>
      </c>
      <c r="L1284" s="23">
        <f>VLOOKUP(C1284,Table_items[],5,FALSE)</f>
        <v>2915</v>
      </c>
    </row>
    <row r="1285" spans="1:12" x14ac:dyDescent="0.2">
      <c r="A1285" s="11" t="s">
        <v>1421</v>
      </c>
      <c r="B1285" s="28">
        <v>44026</v>
      </c>
      <c r="C1285" s="13" t="s">
        <v>37</v>
      </c>
      <c r="D1285" s="13">
        <v>84</v>
      </c>
      <c r="E1285" s="9" t="s">
        <v>4896</v>
      </c>
      <c r="F1285" s="20" t="s">
        <v>4908</v>
      </c>
      <c r="G1285" t="s">
        <v>4904</v>
      </c>
      <c r="H1285" t="str">
        <f>VLOOKUP(E1285,suppliers!$A$2:$B$18,2,)</f>
        <v>OTHER</v>
      </c>
      <c r="I1285" t="str">
        <f>VLOOKUP(C1285,Table_items[],2,FALSE)</f>
        <v>Bodrex Extra</v>
      </c>
      <c r="J1285" t="str">
        <f>VLOOKUP(C1285,Table_items[],3,FALSE)</f>
        <v>Obat Sakit Kepala &amp; Demam</v>
      </c>
      <c r="K1285" s="23">
        <f>VLOOKUP(C1285,Table_items[],4,FALSE)</f>
        <v>50788</v>
      </c>
      <c r="L1285" s="23">
        <f>VLOOKUP(C1285,Table_items[],5,FALSE)</f>
        <v>51753</v>
      </c>
    </row>
    <row r="1286" spans="1:12" x14ac:dyDescent="0.2">
      <c r="A1286" s="7" t="s">
        <v>1422</v>
      </c>
      <c r="B1286" s="27">
        <v>44026</v>
      </c>
      <c r="C1286" s="9" t="s">
        <v>37</v>
      </c>
      <c r="D1286" s="9">
        <v>78</v>
      </c>
      <c r="E1286" s="9" t="s">
        <v>4896</v>
      </c>
      <c r="F1286" s="20" t="s">
        <v>4908</v>
      </c>
      <c r="G1286" t="s">
        <v>4904</v>
      </c>
      <c r="H1286" t="str">
        <f>VLOOKUP(E1286,suppliers!$A$2:$B$18,2,)</f>
        <v>OTHER</v>
      </c>
      <c r="I1286" t="str">
        <f>VLOOKUP(C1286,Table_items[],2,FALSE)</f>
        <v>Bodrex Extra</v>
      </c>
      <c r="J1286" t="str">
        <f>VLOOKUP(C1286,Table_items[],3,FALSE)</f>
        <v>Obat Sakit Kepala &amp; Demam</v>
      </c>
      <c r="K1286" s="23">
        <f>VLOOKUP(C1286,Table_items[],4,FALSE)</f>
        <v>50788</v>
      </c>
      <c r="L1286" s="23">
        <f>VLOOKUP(C1286,Table_items[],5,FALSE)</f>
        <v>51753</v>
      </c>
    </row>
    <row r="1287" spans="1:12" x14ac:dyDescent="0.2">
      <c r="A1287" s="11" t="s">
        <v>1423</v>
      </c>
      <c r="B1287" s="28">
        <v>44026</v>
      </c>
      <c r="C1287" s="13" t="s">
        <v>9</v>
      </c>
      <c r="D1287" s="13">
        <v>46</v>
      </c>
      <c r="E1287" s="9" t="s">
        <v>4896</v>
      </c>
      <c r="F1287" s="20" t="s">
        <v>4908</v>
      </c>
      <c r="G1287" t="s">
        <v>4904</v>
      </c>
      <c r="H1287" t="str">
        <f>VLOOKUP(E1287,suppliers!$A$2:$B$18,2,)</f>
        <v>OTHER</v>
      </c>
      <c r="I1287" t="str">
        <f>VLOOKUP(C1287,Table_items[],2,FALSE)</f>
        <v>Bedak Heroxyn 150 gr</v>
      </c>
      <c r="J1287" t="str">
        <f>VLOOKUP(C1287,Table_items[],3,FALSE)</f>
        <v>Obat Alergi</v>
      </c>
      <c r="K1287" s="23">
        <f>VLOOKUP(C1287,Table_items[],4,FALSE)</f>
        <v>16950</v>
      </c>
      <c r="L1287" s="23">
        <f>VLOOKUP(C1287,Table_items[],5,FALSE)</f>
        <v>17170</v>
      </c>
    </row>
    <row r="1288" spans="1:12" x14ac:dyDescent="0.2">
      <c r="A1288" s="7" t="s">
        <v>1424</v>
      </c>
      <c r="B1288" s="27">
        <v>44026</v>
      </c>
      <c r="C1288" s="9" t="s">
        <v>9</v>
      </c>
      <c r="D1288" s="9">
        <v>13</v>
      </c>
      <c r="E1288" s="9" t="s">
        <v>4896</v>
      </c>
      <c r="F1288" s="20" t="s">
        <v>4908</v>
      </c>
      <c r="G1288" t="s">
        <v>4904</v>
      </c>
      <c r="H1288" t="str">
        <f>VLOOKUP(E1288,suppliers!$A$2:$B$18,2,)</f>
        <v>OTHER</v>
      </c>
      <c r="I1288" t="str">
        <f>VLOOKUP(C1288,Table_items[],2,FALSE)</f>
        <v>Bedak Heroxyn 150 gr</v>
      </c>
      <c r="J1288" t="str">
        <f>VLOOKUP(C1288,Table_items[],3,FALSE)</f>
        <v>Obat Alergi</v>
      </c>
      <c r="K1288" s="23">
        <f>VLOOKUP(C1288,Table_items[],4,FALSE)</f>
        <v>16950</v>
      </c>
      <c r="L1288" s="23">
        <f>VLOOKUP(C1288,Table_items[],5,FALSE)</f>
        <v>17170</v>
      </c>
    </row>
    <row r="1289" spans="1:12" x14ac:dyDescent="0.2">
      <c r="A1289" s="11" t="s">
        <v>1425</v>
      </c>
      <c r="B1289" s="28">
        <v>44026</v>
      </c>
      <c r="C1289" s="13" t="s">
        <v>41</v>
      </c>
      <c r="D1289" s="13">
        <v>11</v>
      </c>
      <c r="E1289" s="9" t="s">
        <v>4896</v>
      </c>
      <c r="F1289" s="20" t="s">
        <v>4908</v>
      </c>
      <c r="G1289" t="s">
        <v>4904</v>
      </c>
      <c r="H1289" t="str">
        <f>VLOOKUP(E1289,suppliers!$A$2:$B$18,2,)</f>
        <v>OTHER</v>
      </c>
      <c r="I1289" t="str">
        <f>VLOOKUP(C1289,Table_items[],2,FALSE)</f>
        <v>Otilon Ear Drops 8 mL</v>
      </c>
      <c r="J1289" t="str">
        <f>VLOOKUP(C1289,Table_items[],3,FALSE)</f>
        <v>Obat Telinga</v>
      </c>
      <c r="K1289" s="23">
        <f>VLOOKUP(C1289,Table_items[],4,FALSE)</f>
        <v>55000</v>
      </c>
      <c r="L1289" s="23">
        <f>VLOOKUP(C1289,Table_items[],5,FALSE)</f>
        <v>55935</v>
      </c>
    </row>
    <row r="1290" spans="1:12" x14ac:dyDescent="0.2">
      <c r="A1290" s="7" t="s">
        <v>1426</v>
      </c>
      <c r="B1290" s="27">
        <v>44026</v>
      </c>
      <c r="C1290" s="9" t="s">
        <v>10</v>
      </c>
      <c r="D1290" s="9">
        <v>2</v>
      </c>
      <c r="E1290" s="9" t="s">
        <v>4896</v>
      </c>
      <c r="F1290" s="20" t="s">
        <v>4908</v>
      </c>
      <c r="G1290" t="s">
        <v>4904</v>
      </c>
      <c r="H1290" t="str">
        <f>VLOOKUP(E1290,suppliers!$A$2:$B$18,2,)</f>
        <v>OTHER</v>
      </c>
      <c r="I1290" t="str">
        <f>VLOOKUP(C1290,Table_items[],2,FALSE)</f>
        <v>Dexteem Box Plus 100 Tablet</v>
      </c>
      <c r="J1290" t="str">
        <f>VLOOKUP(C1290,Table_items[],3,FALSE)</f>
        <v>Obat Alergi</v>
      </c>
      <c r="K1290" s="23">
        <f>VLOOKUP(C1290,Table_items[],4,FALSE)</f>
        <v>25322</v>
      </c>
      <c r="L1290" s="23">
        <f>VLOOKUP(C1290,Table_items[],5,FALSE)</f>
        <v>25449</v>
      </c>
    </row>
    <row r="1291" spans="1:12" x14ac:dyDescent="0.2">
      <c r="A1291" s="11" t="s">
        <v>1427</v>
      </c>
      <c r="B1291" s="28">
        <v>44026</v>
      </c>
      <c r="C1291" s="13" t="s">
        <v>30</v>
      </c>
      <c r="D1291" s="13">
        <v>53</v>
      </c>
      <c r="E1291" s="9" t="s">
        <v>4896</v>
      </c>
      <c r="F1291" s="20" t="s">
        <v>4908</v>
      </c>
      <c r="G1291" t="s">
        <v>4904</v>
      </c>
      <c r="H1291" t="str">
        <f>VLOOKUP(E1291,suppliers!$A$2:$B$18,2,)</f>
        <v>OTHER</v>
      </c>
      <c r="I1291" t="str">
        <f>VLOOKUP(C1291,Table_items[],2,FALSE)</f>
        <v>Koolfever</v>
      </c>
      <c r="J1291" t="str">
        <f>VLOOKUP(C1291,Table_items[],3,FALSE)</f>
        <v>Obat Sakit Kepala &amp; Demam</v>
      </c>
      <c r="K1291" s="23">
        <f>VLOOKUP(C1291,Table_items[],4,FALSE)</f>
        <v>7500</v>
      </c>
      <c r="L1291" s="23">
        <f>VLOOKUP(C1291,Table_items[],5,FALSE)</f>
        <v>7620</v>
      </c>
    </row>
    <row r="1292" spans="1:12" x14ac:dyDescent="0.2">
      <c r="A1292" s="7" t="s">
        <v>1428</v>
      </c>
      <c r="B1292" s="27">
        <v>44026</v>
      </c>
      <c r="C1292" s="9" t="s">
        <v>23</v>
      </c>
      <c r="D1292" s="9">
        <v>15</v>
      </c>
      <c r="E1292" s="9" t="s">
        <v>4896</v>
      </c>
      <c r="F1292" s="20" t="s">
        <v>4908</v>
      </c>
      <c r="G1292" t="s">
        <v>4904</v>
      </c>
      <c r="H1292" t="str">
        <f>VLOOKUP(E1292,suppliers!$A$2:$B$18,2,)</f>
        <v>OTHER</v>
      </c>
      <c r="I1292" t="str">
        <f>VLOOKUP(C1292,Table_items[],2,FALSE)</f>
        <v>Amlodipine Besilate</v>
      </c>
      <c r="J1292" t="str">
        <f>VLOOKUP(C1292,Table_items[],3,FALSE)</f>
        <v>Obat Hipertensi</v>
      </c>
      <c r="K1292" s="23">
        <f>VLOOKUP(C1292,Table_items[],4,FALSE)</f>
        <v>7467</v>
      </c>
      <c r="L1292" s="23">
        <f>VLOOKUP(C1292,Table_items[],5,FALSE)</f>
        <v>7504</v>
      </c>
    </row>
    <row r="1293" spans="1:12" x14ac:dyDescent="0.2">
      <c r="A1293" s="11" t="s">
        <v>1429</v>
      </c>
      <c r="B1293" s="28">
        <v>44026</v>
      </c>
      <c r="C1293" s="13" t="s">
        <v>5</v>
      </c>
      <c r="D1293" s="13">
        <v>2</v>
      </c>
      <c r="E1293" s="9" t="s">
        <v>4896</v>
      </c>
      <c r="F1293" s="20" t="s">
        <v>4908</v>
      </c>
      <c r="G1293" t="s">
        <v>4904</v>
      </c>
      <c r="H1293" t="str">
        <f>VLOOKUP(E1293,suppliers!$A$2:$B$18,2,)</f>
        <v>OTHER</v>
      </c>
      <c r="I1293" t="str">
        <f>VLOOKUP(C1293,Table_items[],2,FALSE)</f>
        <v>Ozen 10 MG Blister</v>
      </c>
      <c r="J1293" t="str">
        <f>VLOOKUP(C1293,Table_items[],3,FALSE)</f>
        <v>Obat Alergi</v>
      </c>
      <c r="K1293" s="23">
        <f>VLOOKUP(C1293,Table_items[],4,FALSE)</f>
        <v>18611</v>
      </c>
      <c r="L1293" s="23">
        <f>VLOOKUP(C1293,Table_items[],5,FALSE)</f>
        <v>18816</v>
      </c>
    </row>
    <row r="1294" spans="1:12" x14ac:dyDescent="0.2">
      <c r="A1294" s="7" t="s">
        <v>1430</v>
      </c>
      <c r="B1294" s="27">
        <v>44026</v>
      </c>
      <c r="C1294" s="9" t="s">
        <v>21</v>
      </c>
      <c r="D1294" s="9">
        <v>235</v>
      </c>
      <c r="E1294" s="9" t="s">
        <v>4896</v>
      </c>
      <c r="F1294" s="20" t="s">
        <v>4908</v>
      </c>
      <c r="G1294" t="s">
        <v>4904</v>
      </c>
      <c r="H1294" t="str">
        <f>VLOOKUP(E1294,suppliers!$A$2:$B$18,2,)</f>
        <v>OTHER</v>
      </c>
      <c r="I1294" t="str">
        <f>VLOOKUP(C1294,Table_items[],2,FALSE)</f>
        <v>Concor 5MG Strip 10</v>
      </c>
      <c r="J1294" t="str">
        <f>VLOOKUP(C1294,Table_items[],3,FALSE)</f>
        <v>Obat Hipertensi</v>
      </c>
      <c r="K1294" s="23">
        <f>VLOOKUP(C1294,Table_items[],4,FALSE)</f>
        <v>102000</v>
      </c>
      <c r="L1294" s="23">
        <f>VLOOKUP(C1294,Table_items[],5,FALSE)</f>
        <v>103632</v>
      </c>
    </row>
    <row r="1295" spans="1:12" x14ac:dyDescent="0.2">
      <c r="A1295" s="11" t="s">
        <v>1431</v>
      </c>
      <c r="B1295" s="28">
        <v>44027</v>
      </c>
      <c r="C1295" s="13" t="s">
        <v>37</v>
      </c>
      <c r="D1295" s="13">
        <v>19</v>
      </c>
      <c r="E1295" s="9" t="s">
        <v>4896</v>
      </c>
      <c r="F1295" s="20" t="s">
        <v>4908</v>
      </c>
      <c r="G1295" t="s">
        <v>4904</v>
      </c>
      <c r="H1295" t="str">
        <f>VLOOKUP(E1295,suppliers!$A$2:$B$18,2,)</f>
        <v>OTHER</v>
      </c>
      <c r="I1295" t="str">
        <f>VLOOKUP(C1295,Table_items[],2,FALSE)</f>
        <v>Bodrex Extra</v>
      </c>
      <c r="J1295" t="str">
        <f>VLOOKUP(C1295,Table_items[],3,FALSE)</f>
        <v>Obat Sakit Kepala &amp; Demam</v>
      </c>
      <c r="K1295" s="23">
        <f>VLOOKUP(C1295,Table_items[],4,FALSE)</f>
        <v>50788</v>
      </c>
      <c r="L1295" s="23">
        <f>VLOOKUP(C1295,Table_items[],5,FALSE)</f>
        <v>51753</v>
      </c>
    </row>
    <row r="1296" spans="1:12" x14ac:dyDescent="0.2">
      <c r="A1296" s="7" t="s">
        <v>1432</v>
      </c>
      <c r="B1296" s="27">
        <v>44027</v>
      </c>
      <c r="C1296" s="9" t="s">
        <v>24</v>
      </c>
      <c r="D1296" s="9">
        <v>52</v>
      </c>
      <c r="E1296" s="9" t="s">
        <v>4896</v>
      </c>
      <c r="F1296" s="20" t="s">
        <v>4908</v>
      </c>
      <c r="G1296" t="s">
        <v>4904</v>
      </c>
      <c r="H1296" t="str">
        <f>VLOOKUP(E1296,suppliers!$A$2:$B$18,2,)</f>
        <v>OTHER</v>
      </c>
      <c r="I1296" t="str">
        <f>VLOOKUP(C1296,Table_items[],2,FALSE)</f>
        <v>Irbesartan</v>
      </c>
      <c r="J1296" t="str">
        <f>VLOOKUP(C1296,Table_items[],3,FALSE)</f>
        <v>Obat Hipertensi</v>
      </c>
      <c r="K1296" s="23">
        <f>VLOOKUP(C1296,Table_items[],4,FALSE)</f>
        <v>108794</v>
      </c>
      <c r="L1296" s="23">
        <f>VLOOKUP(C1296,Table_items[],5,FALSE)</f>
        <v>109447</v>
      </c>
    </row>
    <row r="1297" spans="1:12" x14ac:dyDescent="0.2">
      <c r="A1297" s="11" t="s">
        <v>1433</v>
      </c>
      <c r="B1297" s="28">
        <v>44027</v>
      </c>
      <c r="C1297" s="13" t="s">
        <v>22</v>
      </c>
      <c r="D1297" s="13">
        <v>27</v>
      </c>
      <c r="E1297" s="9" t="s">
        <v>4896</v>
      </c>
      <c r="F1297" s="20" t="s">
        <v>4908</v>
      </c>
      <c r="G1297" t="s">
        <v>4904</v>
      </c>
      <c r="H1297" t="str">
        <f>VLOOKUP(E1297,suppliers!$A$2:$B$18,2,)</f>
        <v>OTHER</v>
      </c>
      <c r="I1297" t="str">
        <f>VLOOKUP(C1297,Table_items[],2,FALSE)</f>
        <v>Candesartan Ogb Dexa</v>
      </c>
      <c r="J1297" t="str">
        <f>VLOOKUP(C1297,Table_items[],3,FALSE)</f>
        <v>Obat Hipertensi</v>
      </c>
      <c r="K1297" s="23">
        <f>VLOOKUP(C1297,Table_items[],4,FALSE)</f>
        <v>5000</v>
      </c>
      <c r="L1297" s="23">
        <f>VLOOKUP(C1297,Table_items[],5,FALSE)</f>
        <v>5095</v>
      </c>
    </row>
    <row r="1298" spans="1:12" x14ac:dyDescent="0.2">
      <c r="A1298" s="7" t="s">
        <v>1434</v>
      </c>
      <c r="B1298" s="27">
        <v>44027</v>
      </c>
      <c r="C1298" s="9" t="s">
        <v>23</v>
      </c>
      <c r="D1298" s="9">
        <v>22</v>
      </c>
      <c r="E1298" s="9" t="s">
        <v>4896</v>
      </c>
      <c r="F1298" s="20" t="s">
        <v>4908</v>
      </c>
      <c r="G1298" t="s">
        <v>4904</v>
      </c>
      <c r="H1298" t="str">
        <f>VLOOKUP(E1298,suppliers!$A$2:$B$18,2,)</f>
        <v>OTHER</v>
      </c>
      <c r="I1298" t="str">
        <f>VLOOKUP(C1298,Table_items[],2,FALSE)</f>
        <v>Amlodipine Besilate</v>
      </c>
      <c r="J1298" t="str">
        <f>VLOOKUP(C1298,Table_items[],3,FALSE)</f>
        <v>Obat Hipertensi</v>
      </c>
      <c r="K1298" s="23">
        <f>VLOOKUP(C1298,Table_items[],4,FALSE)</f>
        <v>7467</v>
      </c>
      <c r="L1298" s="23">
        <f>VLOOKUP(C1298,Table_items[],5,FALSE)</f>
        <v>7504</v>
      </c>
    </row>
    <row r="1299" spans="1:12" x14ac:dyDescent="0.2">
      <c r="A1299" s="11" t="s">
        <v>1435</v>
      </c>
      <c r="B1299" s="28">
        <v>44028</v>
      </c>
      <c r="C1299" s="13" t="s">
        <v>12</v>
      </c>
      <c r="D1299" s="13">
        <v>88</v>
      </c>
      <c r="E1299" s="9" t="s">
        <v>4896</v>
      </c>
      <c r="F1299" s="20" t="s">
        <v>4908</v>
      </c>
      <c r="G1299" t="s">
        <v>4904</v>
      </c>
      <c r="H1299" t="str">
        <f>VLOOKUP(E1299,suppliers!$A$2:$B$18,2,)</f>
        <v>OTHER</v>
      </c>
      <c r="I1299" t="str">
        <f>VLOOKUP(C1299,Table_items[],2,FALSE)</f>
        <v>Decolsen 1 Strip 4 Tablet</v>
      </c>
      <c r="J1299" t="str">
        <f>VLOOKUP(C1299,Table_items[],3,FALSE)</f>
        <v>Obat Batuk &amp; Pilek</v>
      </c>
      <c r="K1299" s="23">
        <f>VLOOKUP(C1299,Table_items[],4,FALSE)</f>
        <v>2886</v>
      </c>
      <c r="L1299" s="23">
        <f>VLOOKUP(C1299,Table_items[],5,FALSE)</f>
        <v>2915</v>
      </c>
    </row>
    <row r="1300" spans="1:12" x14ac:dyDescent="0.2">
      <c r="A1300" s="7" t="s">
        <v>1436</v>
      </c>
      <c r="B1300" s="27">
        <v>44028</v>
      </c>
      <c r="C1300" s="9" t="s">
        <v>12</v>
      </c>
      <c r="D1300" s="9">
        <v>50</v>
      </c>
      <c r="E1300" s="9" t="s">
        <v>4896</v>
      </c>
      <c r="F1300" s="20" t="s">
        <v>4908</v>
      </c>
      <c r="G1300" t="s">
        <v>4904</v>
      </c>
      <c r="H1300" t="str">
        <f>VLOOKUP(E1300,suppliers!$A$2:$B$18,2,)</f>
        <v>OTHER</v>
      </c>
      <c r="I1300" t="str">
        <f>VLOOKUP(C1300,Table_items[],2,FALSE)</f>
        <v>Decolsen 1 Strip 4 Tablet</v>
      </c>
      <c r="J1300" t="str">
        <f>VLOOKUP(C1300,Table_items[],3,FALSE)</f>
        <v>Obat Batuk &amp; Pilek</v>
      </c>
      <c r="K1300" s="23">
        <f>VLOOKUP(C1300,Table_items[],4,FALSE)</f>
        <v>2886</v>
      </c>
      <c r="L1300" s="23">
        <f>VLOOKUP(C1300,Table_items[],5,FALSE)</f>
        <v>2915</v>
      </c>
    </row>
    <row r="1301" spans="1:12" x14ac:dyDescent="0.2">
      <c r="A1301" s="11" t="s">
        <v>1437</v>
      </c>
      <c r="B1301" s="28">
        <v>44028</v>
      </c>
      <c r="C1301" s="13" t="s">
        <v>37</v>
      </c>
      <c r="D1301" s="13">
        <v>57</v>
      </c>
      <c r="E1301" s="9" t="s">
        <v>4896</v>
      </c>
      <c r="F1301" s="20" t="s">
        <v>4908</v>
      </c>
      <c r="G1301" t="s">
        <v>4904</v>
      </c>
      <c r="H1301" t="str">
        <f>VLOOKUP(E1301,suppliers!$A$2:$B$18,2,)</f>
        <v>OTHER</v>
      </c>
      <c r="I1301" t="str">
        <f>VLOOKUP(C1301,Table_items[],2,FALSE)</f>
        <v>Bodrex Extra</v>
      </c>
      <c r="J1301" t="str">
        <f>VLOOKUP(C1301,Table_items[],3,FALSE)</f>
        <v>Obat Sakit Kepala &amp; Demam</v>
      </c>
      <c r="K1301" s="23">
        <f>VLOOKUP(C1301,Table_items[],4,FALSE)</f>
        <v>50788</v>
      </c>
      <c r="L1301" s="23">
        <f>VLOOKUP(C1301,Table_items[],5,FALSE)</f>
        <v>51753</v>
      </c>
    </row>
    <row r="1302" spans="1:12" x14ac:dyDescent="0.2">
      <c r="A1302" s="7" t="s">
        <v>1438</v>
      </c>
      <c r="B1302" s="27">
        <v>44028</v>
      </c>
      <c r="C1302" s="9" t="s">
        <v>38</v>
      </c>
      <c r="D1302" s="9">
        <v>16</v>
      </c>
      <c r="E1302" s="9" t="s">
        <v>4896</v>
      </c>
      <c r="F1302" s="20" t="s">
        <v>4908</v>
      </c>
      <c r="G1302" t="s">
        <v>4904</v>
      </c>
      <c r="H1302" t="str">
        <f>VLOOKUP(E1302,suppliers!$A$2:$B$18,2,)</f>
        <v>OTHER</v>
      </c>
      <c r="I1302" t="str">
        <f>VLOOKUP(C1302,Table_items[],2,FALSE)</f>
        <v>Sanmol 500 MG 4 Tablet</v>
      </c>
      <c r="J1302" t="str">
        <f>VLOOKUP(C1302,Table_items[],3,FALSE)</f>
        <v>Obat Sakit Kepala &amp; Demam</v>
      </c>
      <c r="K1302" s="23">
        <f>VLOOKUP(C1302,Table_items[],4,FALSE)</f>
        <v>1600</v>
      </c>
      <c r="L1302" s="23">
        <f>VLOOKUP(C1302,Table_items[],5,FALSE)</f>
        <v>1619</v>
      </c>
    </row>
    <row r="1303" spans="1:12" x14ac:dyDescent="0.2">
      <c r="A1303" s="11" t="s">
        <v>1439</v>
      </c>
      <c r="B1303" s="28">
        <v>44028</v>
      </c>
      <c r="C1303" s="13" t="s">
        <v>10</v>
      </c>
      <c r="D1303" s="13">
        <v>38</v>
      </c>
      <c r="E1303" s="9" t="s">
        <v>4896</v>
      </c>
      <c r="F1303" s="20" t="s">
        <v>4908</v>
      </c>
      <c r="G1303" t="s">
        <v>4904</v>
      </c>
      <c r="H1303" t="str">
        <f>VLOOKUP(E1303,suppliers!$A$2:$B$18,2,)</f>
        <v>OTHER</v>
      </c>
      <c r="I1303" t="str">
        <f>VLOOKUP(C1303,Table_items[],2,FALSE)</f>
        <v>Dexteem Box Plus 100 Tablet</v>
      </c>
      <c r="J1303" t="str">
        <f>VLOOKUP(C1303,Table_items[],3,FALSE)</f>
        <v>Obat Alergi</v>
      </c>
      <c r="K1303" s="23">
        <f>VLOOKUP(C1303,Table_items[],4,FALSE)</f>
        <v>25322</v>
      </c>
      <c r="L1303" s="23">
        <f>VLOOKUP(C1303,Table_items[],5,FALSE)</f>
        <v>25449</v>
      </c>
    </row>
    <row r="1304" spans="1:12" x14ac:dyDescent="0.2">
      <c r="A1304" s="7" t="s">
        <v>1440</v>
      </c>
      <c r="B1304" s="27">
        <v>44028</v>
      </c>
      <c r="C1304" s="9" t="s">
        <v>30</v>
      </c>
      <c r="D1304" s="9">
        <v>33</v>
      </c>
      <c r="E1304" s="9" t="s">
        <v>4896</v>
      </c>
      <c r="F1304" s="20" t="s">
        <v>4908</v>
      </c>
      <c r="G1304" t="s">
        <v>4904</v>
      </c>
      <c r="H1304" t="str">
        <f>VLOOKUP(E1304,suppliers!$A$2:$B$18,2,)</f>
        <v>OTHER</v>
      </c>
      <c r="I1304" t="str">
        <f>VLOOKUP(C1304,Table_items[],2,FALSE)</f>
        <v>Koolfever</v>
      </c>
      <c r="J1304" t="str">
        <f>VLOOKUP(C1304,Table_items[],3,FALSE)</f>
        <v>Obat Sakit Kepala &amp; Demam</v>
      </c>
      <c r="K1304" s="23">
        <f>VLOOKUP(C1304,Table_items[],4,FALSE)</f>
        <v>7500</v>
      </c>
      <c r="L1304" s="23">
        <f>VLOOKUP(C1304,Table_items[],5,FALSE)</f>
        <v>7620</v>
      </c>
    </row>
    <row r="1305" spans="1:12" x14ac:dyDescent="0.2">
      <c r="A1305" s="11" t="s">
        <v>1441</v>
      </c>
      <c r="B1305" s="28">
        <v>44028</v>
      </c>
      <c r="C1305" s="13" t="s">
        <v>23</v>
      </c>
      <c r="D1305" s="13">
        <v>68</v>
      </c>
      <c r="E1305" s="9" t="s">
        <v>4896</v>
      </c>
      <c r="F1305" s="20" t="s">
        <v>4908</v>
      </c>
      <c r="G1305" t="s">
        <v>4904</v>
      </c>
      <c r="H1305" t="str">
        <f>VLOOKUP(E1305,suppliers!$A$2:$B$18,2,)</f>
        <v>OTHER</v>
      </c>
      <c r="I1305" t="str">
        <f>VLOOKUP(C1305,Table_items[],2,FALSE)</f>
        <v>Amlodipine Besilate</v>
      </c>
      <c r="J1305" t="str">
        <f>VLOOKUP(C1305,Table_items[],3,FALSE)</f>
        <v>Obat Hipertensi</v>
      </c>
      <c r="K1305" s="23">
        <f>VLOOKUP(C1305,Table_items[],4,FALSE)</f>
        <v>7467</v>
      </c>
      <c r="L1305" s="23">
        <f>VLOOKUP(C1305,Table_items[],5,FALSE)</f>
        <v>7504</v>
      </c>
    </row>
    <row r="1306" spans="1:12" x14ac:dyDescent="0.2">
      <c r="A1306" s="7" t="s">
        <v>1442</v>
      </c>
      <c r="B1306" s="27">
        <v>44028</v>
      </c>
      <c r="C1306" s="9" t="s">
        <v>5</v>
      </c>
      <c r="D1306" s="9">
        <v>44</v>
      </c>
      <c r="E1306" s="9" t="s">
        <v>4896</v>
      </c>
      <c r="F1306" s="20" t="s">
        <v>4908</v>
      </c>
      <c r="G1306" t="s">
        <v>4904</v>
      </c>
      <c r="H1306" t="str">
        <f>VLOOKUP(E1306,suppliers!$A$2:$B$18,2,)</f>
        <v>OTHER</v>
      </c>
      <c r="I1306" t="str">
        <f>VLOOKUP(C1306,Table_items[],2,FALSE)</f>
        <v>Ozen 10 MG Blister</v>
      </c>
      <c r="J1306" t="str">
        <f>VLOOKUP(C1306,Table_items[],3,FALSE)</f>
        <v>Obat Alergi</v>
      </c>
      <c r="K1306" s="23">
        <f>VLOOKUP(C1306,Table_items[],4,FALSE)</f>
        <v>18611</v>
      </c>
      <c r="L1306" s="23">
        <f>VLOOKUP(C1306,Table_items[],5,FALSE)</f>
        <v>18816</v>
      </c>
    </row>
    <row r="1307" spans="1:12" x14ac:dyDescent="0.2">
      <c r="A1307" s="11" t="s">
        <v>1443</v>
      </c>
      <c r="B1307" s="28">
        <v>44029</v>
      </c>
      <c r="C1307" s="13" t="s">
        <v>12</v>
      </c>
      <c r="D1307" s="13">
        <v>16</v>
      </c>
      <c r="E1307" s="9" t="s">
        <v>4896</v>
      </c>
      <c r="F1307" s="20" t="s">
        <v>4908</v>
      </c>
      <c r="G1307" t="s">
        <v>4904</v>
      </c>
      <c r="H1307" t="str">
        <f>VLOOKUP(E1307,suppliers!$A$2:$B$18,2,)</f>
        <v>OTHER</v>
      </c>
      <c r="I1307" t="str">
        <f>VLOOKUP(C1307,Table_items[],2,FALSE)</f>
        <v>Decolsen 1 Strip 4 Tablet</v>
      </c>
      <c r="J1307" t="str">
        <f>VLOOKUP(C1307,Table_items[],3,FALSE)</f>
        <v>Obat Batuk &amp; Pilek</v>
      </c>
      <c r="K1307" s="23">
        <f>VLOOKUP(C1307,Table_items[],4,FALSE)</f>
        <v>2886</v>
      </c>
      <c r="L1307" s="23">
        <f>VLOOKUP(C1307,Table_items[],5,FALSE)</f>
        <v>2915</v>
      </c>
    </row>
    <row r="1308" spans="1:12" x14ac:dyDescent="0.2">
      <c r="A1308" s="7" t="s">
        <v>1444</v>
      </c>
      <c r="B1308" s="27">
        <v>44029</v>
      </c>
      <c r="C1308" s="9" t="s">
        <v>12</v>
      </c>
      <c r="D1308" s="9">
        <v>45</v>
      </c>
      <c r="E1308" s="9" t="s">
        <v>4896</v>
      </c>
      <c r="F1308" s="20" t="s">
        <v>4908</v>
      </c>
      <c r="G1308" t="s">
        <v>4904</v>
      </c>
      <c r="H1308" t="str">
        <f>VLOOKUP(E1308,suppliers!$A$2:$B$18,2,)</f>
        <v>OTHER</v>
      </c>
      <c r="I1308" t="str">
        <f>VLOOKUP(C1308,Table_items[],2,FALSE)</f>
        <v>Decolsen 1 Strip 4 Tablet</v>
      </c>
      <c r="J1308" t="str">
        <f>VLOOKUP(C1308,Table_items[],3,FALSE)</f>
        <v>Obat Batuk &amp; Pilek</v>
      </c>
      <c r="K1308" s="23">
        <f>VLOOKUP(C1308,Table_items[],4,FALSE)</f>
        <v>2886</v>
      </c>
      <c r="L1308" s="23">
        <f>VLOOKUP(C1308,Table_items[],5,FALSE)</f>
        <v>2915</v>
      </c>
    </row>
    <row r="1309" spans="1:12" x14ac:dyDescent="0.2">
      <c r="A1309" s="11" t="s">
        <v>1445</v>
      </c>
      <c r="B1309" s="28">
        <v>44029</v>
      </c>
      <c r="C1309" s="13" t="s">
        <v>37</v>
      </c>
      <c r="D1309" s="13">
        <v>19</v>
      </c>
      <c r="E1309" s="9" t="s">
        <v>4896</v>
      </c>
      <c r="F1309" s="20" t="s">
        <v>4908</v>
      </c>
      <c r="G1309" t="s">
        <v>4904</v>
      </c>
      <c r="H1309" t="str">
        <f>VLOOKUP(E1309,suppliers!$A$2:$B$18,2,)</f>
        <v>OTHER</v>
      </c>
      <c r="I1309" t="str">
        <f>VLOOKUP(C1309,Table_items[],2,FALSE)</f>
        <v>Bodrex Extra</v>
      </c>
      <c r="J1309" t="str">
        <f>VLOOKUP(C1309,Table_items[],3,FALSE)</f>
        <v>Obat Sakit Kepala &amp; Demam</v>
      </c>
      <c r="K1309" s="23">
        <f>VLOOKUP(C1309,Table_items[],4,FALSE)</f>
        <v>50788</v>
      </c>
      <c r="L1309" s="23">
        <f>VLOOKUP(C1309,Table_items[],5,FALSE)</f>
        <v>51753</v>
      </c>
    </row>
    <row r="1310" spans="1:12" x14ac:dyDescent="0.2">
      <c r="A1310" s="7" t="s">
        <v>1446</v>
      </c>
      <c r="B1310" s="27">
        <v>44029</v>
      </c>
      <c r="C1310" s="9" t="s">
        <v>9</v>
      </c>
      <c r="D1310" s="9">
        <v>73</v>
      </c>
      <c r="E1310" s="9" t="s">
        <v>4896</v>
      </c>
      <c r="F1310" s="20" t="s">
        <v>4908</v>
      </c>
      <c r="G1310" t="s">
        <v>4904</v>
      </c>
      <c r="H1310" t="str">
        <f>VLOOKUP(E1310,suppliers!$A$2:$B$18,2,)</f>
        <v>OTHER</v>
      </c>
      <c r="I1310" t="str">
        <f>VLOOKUP(C1310,Table_items[],2,FALSE)</f>
        <v>Bedak Heroxyn 150 gr</v>
      </c>
      <c r="J1310" t="str">
        <f>VLOOKUP(C1310,Table_items[],3,FALSE)</f>
        <v>Obat Alergi</v>
      </c>
      <c r="K1310" s="23">
        <f>VLOOKUP(C1310,Table_items[],4,FALSE)</f>
        <v>16950</v>
      </c>
      <c r="L1310" s="23">
        <f>VLOOKUP(C1310,Table_items[],5,FALSE)</f>
        <v>17170</v>
      </c>
    </row>
    <row r="1311" spans="1:12" x14ac:dyDescent="0.2">
      <c r="A1311" s="11" t="s">
        <v>1447</v>
      </c>
      <c r="B1311" s="28">
        <v>44029</v>
      </c>
      <c r="C1311" s="13" t="s">
        <v>10</v>
      </c>
      <c r="D1311" s="13">
        <v>25</v>
      </c>
      <c r="E1311" s="9" t="s">
        <v>4896</v>
      </c>
      <c r="F1311" s="20" t="s">
        <v>4908</v>
      </c>
      <c r="G1311" t="s">
        <v>4904</v>
      </c>
      <c r="H1311" t="str">
        <f>VLOOKUP(E1311,suppliers!$A$2:$B$18,2,)</f>
        <v>OTHER</v>
      </c>
      <c r="I1311" t="str">
        <f>VLOOKUP(C1311,Table_items[],2,FALSE)</f>
        <v>Dexteem Box Plus 100 Tablet</v>
      </c>
      <c r="J1311" t="str">
        <f>VLOOKUP(C1311,Table_items[],3,FALSE)</f>
        <v>Obat Alergi</v>
      </c>
      <c r="K1311" s="23">
        <f>VLOOKUP(C1311,Table_items[],4,FALSE)</f>
        <v>25322</v>
      </c>
      <c r="L1311" s="23">
        <f>VLOOKUP(C1311,Table_items[],5,FALSE)</f>
        <v>25449</v>
      </c>
    </row>
    <row r="1312" spans="1:12" x14ac:dyDescent="0.2">
      <c r="A1312" s="7" t="s">
        <v>1448</v>
      </c>
      <c r="B1312" s="27">
        <v>44029</v>
      </c>
      <c r="C1312" s="9" t="s">
        <v>40</v>
      </c>
      <c r="D1312" s="9">
        <v>29</v>
      </c>
      <c r="E1312" s="9" t="s">
        <v>4896</v>
      </c>
      <c r="F1312" s="20" t="s">
        <v>4908</v>
      </c>
      <c r="G1312" t="s">
        <v>4904</v>
      </c>
      <c r="H1312" t="str">
        <f>VLOOKUP(E1312,suppliers!$A$2:$B$18,2,)</f>
        <v>OTHER</v>
      </c>
      <c r="I1312" t="str">
        <f>VLOOKUP(C1312,Table_items[],2,FALSE)</f>
        <v>Paramex Tablet / Obat</v>
      </c>
      <c r="J1312" t="str">
        <f>VLOOKUP(C1312,Table_items[],3,FALSE)</f>
        <v>Obat Sakit Kepala &amp; Demam</v>
      </c>
      <c r="K1312" s="23">
        <f>VLOOKUP(C1312,Table_items[],4,FALSE)</f>
        <v>2560</v>
      </c>
      <c r="L1312" s="23">
        <f>VLOOKUP(C1312,Table_items[],5,FALSE)</f>
        <v>2586</v>
      </c>
    </row>
    <row r="1313" spans="1:12" x14ac:dyDescent="0.2">
      <c r="A1313" s="11" t="s">
        <v>1449</v>
      </c>
      <c r="B1313" s="28">
        <v>44029</v>
      </c>
      <c r="C1313" s="13" t="s">
        <v>20</v>
      </c>
      <c r="D1313" s="13">
        <v>75</v>
      </c>
      <c r="E1313" s="9" t="s">
        <v>4896</v>
      </c>
      <c r="F1313" s="20" t="s">
        <v>4908</v>
      </c>
      <c r="G1313" t="s">
        <v>4904</v>
      </c>
      <c r="H1313" t="str">
        <f>VLOOKUP(E1313,suppliers!$A$2:$B$18,2,)</f>
        <v>OTHER</v>
      </c>
      <c r="I1313" t="str">
        <f>VLOOKUP(C1313,Table_items[],2,FALSE)</f>
        <v>Carditens</v>
      </c>
      <c r="J1313" t="str">
        <f>VLOOKUP(C1313,Table_items[],3,FALSE)</f>
        <v>Obat Hipertensi</v>
      </c>
      <c r="K1313" s="23">
        <f>VLOOKUP(C1313,Table_items[],4,FALSE)</f>
        <v>100000</v>
      </c>
      <c r="L1313" s="23">
        <f>VLOOKUP(C1313,Table_items[],5,FALSE)</f>
        <v>100900</v>
      </c>
    </row>
    <row r="1314" spans="1:12" x14ac:dyDescent="0.2">
      <c r="A1314" s="7" t="s">
        <v>1450</v>
      </c>
      <c r="B1314" s="27">
        <v>44029</v>
      </c>
      <c r="C1314" s="9" t="s">
        <v>35</v>
      </c>
      <c r="D1314" s="9">
        <v>6</v>
      </c>
      <c r="E1314" s="9" t="s">
        <v>4896</v>
      </c>
      <c r="F1314" s="20" t="s">
        <v>4908</v>
      </c>
      <c r="G1314" t="s">
        <v>4904</v>
      </c>
      <c r="H1314" t="str">
        <f>VLOOKUP(E1314,suppliers!$A$2:$B$18,2,)</f>
        <v>OTHER</v>
      </c>
      <c r="I1314" t="str">
        <f>VLOOKUP(C1314,Table_items[],2,FALSE)</f>
        <v>Proris Ibuprofen</v>
      </c>
      <c r="J1314" t="str">
        <f>VLOOKUP(C1314,Table_items[],3,FALSE)</f>
        <v>Obat Sakit Kepala &amp; Demam</v>
      </c>
      <c r="K1314" s="23">
        <f>VLOOKUP(C1314,Table_items[],4,FALSE)</f>
        <v>25000</v>
      </c>
      <c r="L1314" s="23">
        <f>VLOOKUP(C1314,Table_items[],5,FALSE)</f>
        <v>25275</v>
      </c>
    </row>
    <row r="1315" spans="1:12" x14ac:dyDescent="0.2">
      <c r="A1315" s="11" t="s">
        <v>1451</v>
      </c>
      <c r="B1315" s="28">
        <v>44030</v>
      </c>
      <c r="C1315" s="13" t="s">
        <v>6</v>
      </c>
      <c r="D1315" s="13">
        <v>8</v>
      </c>
      <c r="E1315" s="9" t="s">
        <v>4896</v>
      </c>
      <c r="F1315" s="20" t="s">
        <v>4908</v>
      </c>
      <c r="G1315" t="s">
        <v>4904</v>
      </c>
      <c r="H1315" t="str">
        <f>VLOOKUP(E1315,suppliers!$A$2:$B$18,2,)</f>
        <v>OTHER</v>
      </c>
      <c r="I1315" t="str">
        <f>VLOOKUP(C1315,Table_items[],2,FALSE)</f>
        <v>Ketoconazole Ogb Dexa</v>
      </c>
      <c r="J1315" t="str">
        <f>VLOOKUP(C1315,Table_items[],3,FALSE)</f>
        <v>Obat Alergi</v>
      </c>
      <c r="K1315" s="23">
        <f>VLOOKUP(C1315,Table_items[],4,FALSE)</f>
        <v>4480</v>
      </c>
      <c r="L1315" s="23">
        <f>VLOOKUP(C1315,Table_items[],5,FALSE)</f>
        <v>4507</v>
      </c>
    </row>
    <row r="1316" spans="1:12" x14ac:dyDescent="0.2">
      <c r="A1316" s="7" t="s">
        <v>1452</v>
      </c>
      <c r="B1316" s="27">
        <v>44030</v>
      </c>
      <c r="C1316" s="9" t="s">
        <v>9</v>
      </c>
      <c r="D1316" s="9">
        <v>61</v>
      </c>
      <c r="E1316" s="9" t="s">
        <v>4896</v>
      </c>
      <c r="F1316" s="20" t="s">
        <v>4908</v>
      </c>
      <c r="G1316" t="s">
        <v>4904</v>
      </c>
      <c r="H1316" t="str">
        <f>VLOOKUP(E1316,suppliers!$A$2:$B$18,2,)</f>
        <v>OTHER</v>
      </c>
      <c r="I1316" t="str">
        <f>VLOOKUP(C1316,Table_items[],2,FALSE)</f>
        <v>Bedak Heroxyn 150 gr</v>
      </c>
      <c r="J1316" t="str">
        <f>VLOOKUP(C1316,Table_items[],3,FALSE)</f>
        <v>Obat Alergi</v>
      </c>
      <c r="K1316" s="23">
        <f>VLOOKUP(C1316,Table_items[],4,FALSE)</f>
        <v>16950</v>
      </c>
      <c r="L1316" s="23">
        <f>VLOOKUP(C1316,Table_items[],5,FALSE)</f>
        <v>17170</v>
      </c>
    </row>
    <row r="1317" spans="1:12" x14ac:dyDescent="0.2">
      <c r="A1317" s="11" t="s">
        <v>1453</v>
      </c>
      <c r="B1317" s="28">
        <v>44030</v>
      </c>
      <c r="C1317" s="13" t="s">
        <v>41</v>
      </c>
      <c r="D1317" s="13">
        <v>19</v>
      </c>
      <c r="E1317" s="9" t="s">
        <v>4896</v>
      </c>
      <c r="F1317" s="20" t="s">
        <v>4908</v>
      </c>
      <c r="G1317" t="s">
        <v>4904</v>
      </c>
      <c r="H1317" t="str">
        <f>VLOOKUP(E1317,suppliers!$A$2:$B$18,2,)</f>
        <v>OTHER</v>
      </c>
      <c r="I1317" t="str">
        <f>VLOOKUP(C1317,Table_items[],2,FALSE)</f>
        <v>Otilon Ear Drops 8 mL</v>
      </c>
      <c r="J1317" t="str">
        <f>VLOOKUP(C1317,Table_items[],3,FALSE)</f>
        <v>Obat Telinga</v>
      </c>
      <c r="K1317" s="23">
        <f>VLOOKUP(C1317,Table_items[],4,FALSE)</f>
        <v>55000</v>
      </c>
      <c r="L1317" s="23">
        <f>VLOOKUP(C1317,Table_items[],5,FALSE)</f>
        <v>55935</v>
      </c>
    </row>
    <row r="1318" spans="1:12" x14ac:dyDescent="0.2">
      <c r="A1318" s="7" t="s">
        <v>1454</v>
      </c>
      <c r="B1318" s="27">
        <v>44030</v>
      </c>
      <c r="C1318" s="9" t="s">
        <v>10</v>
      </c>
      <c r="D1318" s="9">
        <v>2</v>
      </c>
      <c r="E1318" s="9" t="s">
        <v>4896</v>
      </c>
      <c r="F1318" s="20" t="s">
        <v>4908</v>
      </c>
      <c r="G1318" t="s">
        <v>4904</v>
      </c>
      <c r="H1318" t="str">
        <f>VLOOKUP(E1318,suppliers!$A$2:$B$18,2,)</f>
        <v>OTHER</v>
      </c>
      <c r="I1318" t="str">
        <f>VLOOKUP(C1318,Table_items[],2,FALSE)</f>
        <v>Dexteem Box Plus 100 Tablet</v>
      </c>
      <c r="J1318" t="str">
        <f>VLOOKUP(C1318,Table_items[],3,FALSE)</f>
        <v>Obat Alergi</v>
      </c>
      <c r="K1318" s="23">
        <f>VLOOKUP(C1318,Table_items[],4,FALSE)</f>
        <v>25322</v>
      </c>
      <c r="L1318" s="23">
        <f>VLOOKUP(C1318,Table_items[],5,FALSE)</f>
        <v>25449</v>
      </c>
    </row>
    <row r="1319" spans="1:12" x14ac:dyDescent="0.2">
      <c r="A1319" s="11" t="s">
        <v>1455</v>
      </c>
      <c r="B1319" s="28">
        <v>44030</v>
      </c>
      <c r="C1319" s="13" t="s">
        <v>40</v>
      </c>
      <c r="D1319" s="13">
        <v>18</v>
      </c>
      <c r="E1319" s="9" t="s">
        <v>4896</v>
      </c>
      <c r="F1319" s="20" t="s">
        <v>4908</v>
      </c>
      <c r="G1319" t="s">
        <v>4904</v>
      </c>
      <c r="H1319" t="str">
        <f>VLOOKUP(E1319,suppliers!$A$2:$B$18,2,)</f>
        <v>OTHER</v>
      </c>
      <c r="I1319" t="str">
        <f>VLOOKUP(C1319,Table_items[],2,FALSE)</f>
        <v>Paramex Tablet / Obat</v>
      </c>
      <c r="J1319" t="str">
        <f>VLOOKUP(C1319,Table_items[],3,FALSE)</f>
        <v>Obat Sakit Kepala &amp; Demam</v>
      </c>
      <c r="K1319" s="23">
        <f>VLOOKUP(C1319,Table_items[],4,FALSE)</f>
        <v>2560</v>
      </c>
      <c r="L1319" s="23">
        <f>VLOOKUP(C1319,Table_items[],5,FALSE)</f>
        <v>2586</v>
      </c>
    </row>
    <row r="1320" spans="1:12" x14ac:dyDescent="0.2">
      <c r="A1320" s="7" t="s">
        <v>1456</v>
      </c>
      <c r="B1320" s="27">
        <v>44030</v>
      </c>
      <c r="C1320" s="9" t="s">
        <v>14</v>
      </c>
      <c r="D1320" s="9">
        <v>31</v>
      </c>
      <c r="E1320" s="9" t="s">
        <v>4896</v>
      </c>
      <c r="F1320" s="20" t="s">
        <v>4908</v>
      </c>
      <c r="G1320" t="s">
        <v>4904</v>
      </c>
      <c r="H1320" t="str">
        <f>VLOOKUP(E1320,suppliers!$A$2:$B$18,2,)</f>
        <v>OTHER</v>
      </c>
      <c r="I1320" t="str">
        <f>VLOOKUP(C1320,Table_items[],2,FALSE)</f>
        <v>Lo Han Kuo Infusion 12</v>
      </c>
      <c r="J1320" t="str">
        <f>VLOOKUP(C1320,Table_items[],3,FALSE)</f>
        <v>Obat Batuk &amp; Pilek</v>
      </c>
      <c r="K1320" s="23">
        <f>VLOOKUP(C1320,Table_items[],4,FALSE)</f>
        <v>23869</v>
      </c>
      <c r="L1320" s="23">
        <f>VLOOKUP(C1320,Table_items[],5,FALSE)</f>
        <v>24179</v>
      </c>
    </row>
    <row r="1321" spans="1:12" x14ac:dyDescent="0.2">
      <c r="A1321" s="11" t="s">
        <v>1457</v>
      </c>
      <c r="B1321" s="28">
        <v>44030</v>
      </c>
      <c r="C1321" s="13" t="s">
        <v>39</v>
      </c>
      <c r="D1321" s="13">
        <v>4</v>
      </c>
      <c r="E1321" s="9" t="s">
        <v>4896</v>
      </c>
      <c r="F1321" s="20" t="s">
        <v>4908</v>
      </c>
      <c r="G1321" t="s">
        <v>4904</v>
      </c>
      <c r="H1321" t="str">
        <f>VLOOKUP(E1321,suppliers!$A$2:$B$18,2,)</f>
        <v>OTHER</v>
      </c>
      <c r="I1321" t="str">
        <f>VLOOKUP(C1321,Table_items[],2,FALSE)</f>
        <v>Cilostazol Bernofarm</v>
      </c>
      <c r="J1321" t="str">
        <f>VLOOKUP(C1321,Table_items[],3,FALSE)</f>
        <v>Obat Sakit Kepala &amp; Demam</v>
      </c>
      <c r="K1321" s="23">
        <f>VLOOKUP(C1321,Table_items[],4,FALSE)</f>
        <v>45450</v>
      </c>
      <c r="L1321" s="23">
        <f>VLOOKUP(C1321,Table_items[],5,FALSE)</f>
        <v>46223</v>
      </c>
    </row>
    <row r="1322" spans="1:12" x14ac:dyDescent="0.2">
      <c r="A1322" s="7" t="s">
        <v>1458</v>
      </c>
      <c r="B1322" s="27">
        <v>44031</v>
      </c>
      <c r="C1322" s="9" t="s">
        <v>12</v>
      </c>
      <c r="D1322" s="9">
        <v>79</v>
      </c>
      <c r="E1322" s="9" t="s">
        <v>4896</v>
      </c>
      <c r="F1322" s="20" t="s">
        <v>4908</v>
      </c>
      <c r="G1322" t="s">
        <v>4904</v>
      </c>
      <c r="H1322" t="str">
        <f>VLOOKUP(E1322,suppliers!$A$2:$B$18,2,)</f>
        <v>OTHER</v>
      </c>
      <c r="I1322" t="str">
        <f>VLOOKUP(C1322,Table_items[],2,FALSE)</f>
        <v>Decolsen 1 Strip 4 Tablet</v>
      </c>
      <c r="J1322" t="str">
        <f>VLOOKUP(C1322,Table_items[],3,FALSE)</f>
        <v>Obat Batuk &amp; Pilek</v>
      </c>
      <c r="K1322" s="23">
        <f>VLOOKUP(C1322,Table_items[],4,FALSE)</f>
        <v>2886</v>
      </c>
      <c r="L1322" s="23">
        <f>VLOOKUP(C1322,Table_items[],5,FALSE)</f>
        <v>2915</v>
      </c>
    </row>
    <row r="1323" spans="1:12" x14ac:dyDescent="0.2">
      <c r="A1323" s="11" t="s">
        <v>1459</v>
      </c>
      <c r="B1323" s="28">
        <v>44031</v>
      </c>
      <c r="C1323" s="13" t="s">
        <v>37</v>
      </c>
      <c r="D1323" s="13">
        <v>37</v>
      </c>
      <c r="E1323" s="9" t="s">
        <v>4896</v>
      </c>
      <c r="F1323" s="20" t="s">
        <v>4908</v>
      </c>
      <c r="G1323" t="s">
        <v>4904</v>
      </c>
      <c r="H1323" t="str">
        <f>VLOOKUP(E1323,suppliers!$A$2:$B$18,2,)</f>
        <v>OTHER</v>
      </c>
      <c r="I1323" t="str">
        <f>VLOOKUP(C1323,Table_items[],2,FALSE)</f>
        <v>Bodrex Extra</v>
      </c>
      <c r="J1323" t="str">
        <f>VLOOKUP(C1323,Table_items[],3,FALSE)</f>
        <v>Obat Sakit Kepala &amp; Demam</v>
      </c>
      <c r="K1323" s="23">
        <f>VLOOKUP(C1323,Table_items[],4,FALSE)</f>
        <v>50788</v>
      </c>
      <c r="L1323" s="23">
        <f>VLOOKUP(C1323,Table_items[],5,FALSE)</f>
        <v>51753</v>
      </c>
    </row>
    <row r="1324" spans="1:12" x14ac:dyDescent="0.2">
      <c r="A1324" s="7" t="s">
        <v>1460</v>
      </c>
      <c r="B1324" s="27">
        <v>44031</v>
      </c>
      <c r="C1324" s="9" t="s">
        <v>41</v>
      </c>
      <c r="D1324" s="9">
        <v>8</v>
      </c>
      <c r="E1324" s="9" t="s">
        <v>4896</v>
      </c>
      <c r="F1324" s="20" t="s">
        <v>4908</v>
      </c>
      <c r="G1324" t="s">
        <v>4904</v>
      </c>
      <c r="H1324" t="str">
        <f>VLOOKUP(E1324,suppliers!$A$2:$B$18,2,)</f>
        <v>OTHER</v>
      </c>
      <c r="I1324" t="str">
        <f>VLOOKUP(C1324,Table_items[],2,FALSE)</f>
        <v>Otilon Ear Drops 8 mL</v>
      </c>
      <c r="J1324" t="str">
        <f>VLOOKUP(C1324,Table_items[],3,FALSE)</f>
        <v>Obat Telinga</v>
      </c>
      <c r="K1324" s="23">
        <f>VLOOKUP(C1324,Table_items[],4,FALSE)</f>
        <v>55000</v>
      </c>
      <c r="L1324" s="23">
        <f>VLOOKUP(C1324,Table_items[],5,FALSE)</f>
        <v>55935</v>
      </c>
    </row>
    <row r="1325" spans="1:12" x14ac:dyDescent="0.2">
      <c r="A1325" s="11" t="s">
        <v>1461</v>
      </c>
      <c r="B1325" s="28">
        <v>44031</v>
      </c>
      <c r="C1325" s="13" t="s">
        <v>23</v>
      </c>
      <c r="D1325" s="13">
        <v>4</v>
      </c>
      <c r="E1325" s="9" t="s">
        <v>4896</v>
      </c>
      <c r="F1325" s="20" t="s">
        <v>4908</v>
      </c>
      <c r="G1325" t="s">
        <v>4904</v>
      </c>
      <c r="H1325" t="str">
        <f>VLOOKUP(E1325,suppliers!$A$2:$B$18,2,)</f>
        <v>OTHER</v>
      </c>
      <c r="I1325" t="str">
        <f>VLOOKUP(C1325,Table_items[],2,FALSE)</f>
        <v>Amlodipine Besilate</v>
      </c>
      <c r="J1325" t="str">
        <f>VLOOKUP(C1325,Table_items[],3,FALSE)</f>
        <v>Obat Hipertensi</v>
      </c>
      <c r="K1325" s="23">
        <f>VLOOKUP(C1325,Table_items[],4,FALSE)</f>
        <v>7467</v>
      </c>
      <c r="L1325" s="23">
        <f>VLOOKUP(C1325,Table_items[],5,FALSE)</f>
        <v>7504</v>
      </c>
    </row>
    <row r="1326" spans="1:12" x14ac:dyDescent="0.2">
      <c r="A1326" s="7" t="s">
        <v>1462</v>
      </c>
      <c r="B1326" s="27">
        <v>44031</v>
      </c>
      <c r="C1326" s="9" t="s">
        <v>35</v>
      </c>
      <c r="D1326" s="9">
        <v>4</v>
      </c>
      <c r="E1326" s="9" t="s">
        <v>4896</v>
      </c>
      <c r="F1326" s="20" t="s">
        <v>4908</v>
      </c>
      <c r="G1326" t="s">
        <v>4904</v>
      </c>
      <c r="H1326" t="str">
        <f>VLOOKUP(E1326,suppliers!$A$2:$B$18,2,)</f>
        <v>OTHER</v>
      </c>
      <c r="I1326" t="str">
        <f>VLOOKUP(C1326,Table_items[],2,FALSE)</f>
        <v>Proris Ibuprofen</v>
      </c>
      <c r="J1326" t="str">
        <f>VLOOKUP(C1326,Table_items[],3,FALSE)</f>
        <v>Obat Sakit Kepala &amp; Demam</v>
      </c>
      <c r="K1326" s="23">
        <f>VLOOKUP(C1326,Table_items[],4,FALSE)</f>
        <v>25000</v>
      </c>
      <c r="L1326" s="23">
        <f>VLOOKUP(C1326,Table_items[],5,FALSE)</f>
        <v>25275</v>
      </c>
    </row>
    <row r="1327" spans="1:12" x14ac:dyDescent="0.2">
      <c r="A1327" s="11" t="s">
        <v>1463</v>
      </c>
      <c r="B1327" s="28">
        <v>44032</v>
      </c>
      <c r="C1327" s="13" t="s">
        <v>12</v>
      </c>
      <c r="D1327" s="13">
        <v>19</v>
      </c>
      <c r="E1327" s="9" t="s">
        <v>4896</v>
      </c>
      <c r="F1327" s="20" t="s">
        <v>4908</v>
      </c>
      <c r="G1327" t="s">
        <v>4904</v>
      </c>
      <c r="H1327" t="str">
        <f>VLOOKUP(E1327,suppliers!$A$2:$B$18,2,)</f>
        <v>OTHER</v>
      </c>
      <c r="I1327" t="str">
        <f>VLOOKUP(C1327,Table_items[],2,FALSE)</f>
        <v>Decolsen 1 Strip 4 Tablet</v>
      </c>
      <c r="J1327" t="str">
        <f>VLOOKUP(C1327,Table_items[],3,FALSE)</f>
        <v>Obat Batuk &amp; Pilek</v>
      </c>
      <c r="K1327" s="23">
        <f>VLOOKUP(C1327,Table_items[],4,FALSE)</f>
        <v>2886</v>
      </c>
      <c r="L1327" s="23">
        <f>VLOOKUP(C1327,Table_items[],5,FALSE)</f>
        <v>2915</v>
      </c>
    </row>
    <row r="1328" spans="1:12" x14ac:dyDescent="0.2">
      <c r="A1328" s="7" t="s">
        <v>1464</v>
      </c>
      <c r="B1328" s="27">
        <v>44032</v>
      </c>
      <c r="C1328" s="9" t="s">
        <v>12</v>
      </c>
      <c r="D1328" s="9">
        <v>31</v>
      </c>
      <c r="E1328" s="9" t="s">
        <v>4896</v>
      </c>
      <c r="F1328" s="20" t="s">
        <v>4908</v>
      </c>
      <c r="G1328" t="s">
        <v>4904</v>
      </c>
      <c r="H1328" t="str">
        <f>VLOOKUP(E1328,suppliers!$A$2:$B$18,2,)</f>
        <v>OTHER</v>
      </c>
      <c r="I1328" t="str">
        <f>VLOOKUP(C1328,Table_items[],2,FALSE)</f>
        <v>Decolsen 1 Strip 4 Tablet</v>
      </c>
      <c r="J1328" t="str">
        <f>VLOOKUP(C1328,Table_items[],3,FALSE)</f>
        <v>Obat Batuk &amp; Pilek</v>
      </c>
      <c r="K1328" s="23">
        <f>VLOOKUP(C1328,Table_items[],4,FALSE)</f>
        <v>2886</v>
      </c>
      <c r="L1328" s="23">
        <f>VLOOKUP(C1328,Table_items[],5,FALSE)</f>
        <v>2915</v>
      </c>
    </row>
    <row r="1329" spans="1:12" x14ac:dyDescent="0.2">
      <c r="A1329" s="11" t="s">
        <v>1465</v>
      </c>
      <c r="B1329" s="28">
        <v>44032</v>
      </c>
      <c r="C1329" s="13" t="s">
        <v>37</v>
      </c>
      <c r="D1329" s="13">
        <v>53</v>
      </c>
      <c r="E1329" s="9" t="s">
        <v>4896</v>
      </c>
      <c r="F1329" s="20" t="s">
        <v>4908</v>
      </c>
      <c r="G1329" t="s">
        <v>4904</v>
      </c>
      <c r="H1329" t="str">
        <f>VLOOKUP(E1329,suppliers!$A$2:$B$18,2,)</f>
        <v>OTHER</v>
      </c>
      <c r="I1329" t="str">
        <f>VLOOKUP(C1329,Table_items[],2,FALSE)</f>
        <v>Bodrex Extra</v>
      </c>
      <c r="J1329" t="str">
        <f>VLOOKUP(C1329,Table_items[],3,FALSE)</f>
        <v>Obat Sakit Kepala &amp; Demam</v>
      </c>
      <c r="K1329" s="23">
        <f>VLOOKUP(C1329,Table_items[],4,FALSE)</f>
        <v>50788</v>
      </c>
      <c r="L1329" s="23">
        <f>VLOOKUP(C1329,Table_items[],5,FALSE)</f>
        <v>51753</v>
      </c>
    </row>
    <row r="1330" spans="1:12" x14ac:dyDescent="0.2">
      <c r="A1330" s="7" t="s">
        <v>1466</v>
      </c>
      <c r="B1330" s="27">
        <v>44032</v>
      </c>
      <c r="C1330" s="9" t="s">
        <v>38</v>
      </c>
      <c r="D1330" s="9">
        <v>51</v>
      </c>
      <c r="E1330" s="9" t="s">
        <v>4896</v>
      </c>
      <c r="F1330" s="20" t="s">
        <v>4908</v>
      </c>
      <c r="G1330" t="s">
        <v>4904</v>
      </c>
      <c r="H1330" t="str">
        <f>VLOOKUP(E1330,suppliers!$A$2:$B$18,2,)</f>
        <v>OTHER</v>
      </c>
      <c r="I1330" t="str">
        <f>VLOOKUP(C1330,Table_items[],2,FALSE)</f>
        <v>Sanmol 500 MG 4 Tablet</v>
      </c>
      <c r="J1330" t="str">
        <f>VLOOKUP(C1330,Table_items[],3,FALSE)</f>
        <v>Obat Sakit Kepala &amp; Demam</v>
      </c>
      <c r="K1330" s="23">
        <f>VLOOKUP(C1330,Table_items[],4,FALSE)</f>
        <v>1600</v>
      </c>
      <c r="L1330" s="23">
        <f>VLOOKUP(C1330,Table_items[],5,FALSE)</f>
        <v>1619</v>
      </c>
    </row>
    <row r="1331" spans="1:12" x14ac:dyDescent="0.2">
      <c r="A1331" s="11" t="s">
        <v>1467</v>
      </c>
      <c r="B1331" s="28">
        <v>44032</v>
      </c>
      <c r="C1331" s="13" t="s">
        <v>30</v>
      </c>
      <c r="D1331" s="13">
        <v>1</v>
      </c>
      <c r="E1331" s="9" t="s">
        <v>4896</v>
      </c>
      <c r="F1331" s="20" t="s">
        <v>4908</v>
      </c>
      <c r="G1331" t="s">
        <v>4904</v>
      </c>
      <c r="H1331" t="str">
        <f>VLOOKUP(E1331,suppliers!$A$2:$B$18,2,)</f>
        <v>OTHER</v>
      </c>
      <c r="I1331" t="str">
        <f>VLOOKUP(C1331,Table_items[],2,FALSE)</f>
        <v>Koolfever</v>
      </c>
      <c r="J1331" t="str">
        <f>VLOOKUP(C1331,Table_items[],3,FALSE)</f>
        <v>Obat Sakit Kepala &amp; Demam</v>
      </c>
      <c r="K1331" s="23">
        <f>VLOOKUP(C1331,Table_items[],4,FALSE)</f>
        <v>7500</v>
      </c>
      <c r="L1331" s="23">
        <f>VLOOKUP(C1331,Table_items[],5,FALSE)</f>
        <v>7620</v>
      </c>
    </row>
    <row r="1332" spans="1:12" x14ac:dyDescent="0.2">
      <c r="A1332" s="7" t="s">
        <v>1468</v>
      </c>
      <c r="B1332" s="27">
        <v>44032</v>
      </c>
      <c r="C1332" s="9" t="s">
        <v>8</v>
      </c>
      <c r="D1332" s="9">
        <v>44</v>
      </c>
      <c r="E1332" s="9" t="s">
        <v>4896</v>
      </c>
      <c r="F1332" s="20" t="s">
        <v>4908</v>
      </c>
      <c r="G1332" t="s">
        <v>4904</v>
      </c>
      <c r="H1332" t="str">
        <f>VLOOKUP(E1332,suppliers!$A$2:$B$18,2,)</f>
        <v>OTHER</v>
      </c>
      <c r="I1332" t="str">
        <f>VLOOKUP(C1332,Table_items[],2,FALSE)</f>
        <v>Bisoprolol Ogb Dexa</v>
      </c>
      <c r="J1332" t="str">
        <f>VLOOKUP(C1332,Table_items[],3,FALSE)</f>
        <v>Obat Alergi</v>
      </c>
      <c r="K1332" s="23">
        <f>VLOOKUP(C1332,Table_items[],4,FALSE)</f>
        <v>10000</v>
      </c>
      <c r="L1332" s="23">
        <f>VLOOKUP(C1332,Table_items[],5,FALSE)</f>
        <v>10180</v>
      </c>
    </row>
    <row r="1333" spans="1:12" x14ac:dyDescent="0.2">
      <c r="A1333" s="11" t="s">
        <v>1469</v>
      </c>
      <c r="B1333" s="28">
        <v>44032</v>
      </c>
      <c r="C1333" s="13" t="s">
        <v>7</v>
      </c>
      <c r="D1333" s="13">
        <v>69</v>
      </c>
      <c r="E1333" s="9" t="s">
        <v>4896</v>
      </c>
      <c r="F1333" s="20" t="s">
        <v>4908</v>
      </c>
      <c r="G1333" t="s">
        <v>4904</v>
      </c>
      <c r="H1333" t="str">
        <f>VLOOKUP(E1333,suppliers!$A$2:$B$18,2,)</f>
        <v>OTHER</v>
      </c>
      <c r="I1333" t="str">
        <f>VLOOKUP(C1333,Table_items[],2,FALSE)</f>
        <v>Acetylcysteine Mahakam 200 mg</v>
      </c>
      <c r="J1333" t="str">
        <f>VLOOKUP(C1333,Table_items[],3,FALSE)</f>
        <v>Obat Alergi</v>
      </c>
      <c r="K1333" s="23">
        <f>VLOOKUP(C1333,Table_items[],4,FALSE)</f>
        <v>33000</v>
      </c>
      <c r="L1333" s="23">
        <f>VLOOKUP(C1333,Table_items[],5,FALSE)</f>
        <v>33330</v>
      </c>
    </row>
    <row r="1334" spans="1:12" x14ac:dyDescent="0.2">
      <c r="A1334" s="7" t="s">
        <v>1470</v>
      </c>
      <c r="B1334" s="27">
        <v>44032</v>
      </c>
      <c r="C1334" s="9" t="s">
        <v>5</v>
      </c>
      <c r="D1334" s="9">
        <v>40</v>
      </c>
      <c r="E1334" s="9" t="s">
        <v>4896</v>
      </c>
      <c r="F1334" s="20" t="s">
        <v>4908</v>
      </c>
      <c r="G1334" t="s">
        <v>4904</v>
      </c>
      <c r="H1334" t="str">
        <f>VLOOKUP(E1334,suppliers!$A$2:$B$18,2,)</f>
        <v>OTHER</v>
      </c>
      <c r="I1334" t="str">
        <f>VLOOKUP(C1334,Table_items[],2,FALSE)</f>
        <v>Ozen 10 MG Blister</v>
      </c>
      <c r="J1334" t="str">
        <f>VLOOKUP(C1334,Table_items[],3,FALSE)</f>
        <v>Obat Alergi</v>
      </c>
      <c r="K1334" s="23">
        <f>VLOOKUP(C1334,Table_items[],4,FALSE)</f>
        <v>18611</v>
      </c>
      <c r="L1334" s="23">
        <f>VLOOKUP(C1334,Table_items[],5,FALSE)</f>
        <v>18816</v>
      </c>
    </row>
    <row r="1335" spans="1:12" x14ac:dyDescent="0.2">
      <c r="A1335" s="11" t="s">
        <v>1471</v>
      </c>
      <c r="B1335" s="28">
        <v>44032</v>
      </c>
      <c r="C1335" s="13" t="s">
        <v>5</v>
      </c>
      <c r="D1335" s="13">
        <v>86</v>
      </c>
      <c r="E1335" s="9" t="s">
        <v>4896</v>
      </c>
      <c r="F1335" s="20" t="s">
        <v>4908</v>
      </c>
      <c r="G1335" t="s">
        <v>4904</v>
      </c>
      <c r="H1335" t="str">
        <f>VLOOKUP(E1335,suppliers!$A$2:$B$18,2,)</f>
        <v>OTHER</v>
      </c>
      <c r="I1335" t="str">
        <f>VLOOKUP(C1335,Table_items[],2,FALSE)</f>
        <v>Ozen 10 MG Blister</v>
      </c>
      <c r="J1335" t="str">
        <f>VLOOKUP(C1335,Table_items[],3,FALSE)</f>
        <v>Obat Alergi</v>
      </c>
      <c r="K1335" s="23">
        <f>VLOOKUP(C1335,Table_items[],4,FALSE)</f>
        <v>18611</v>
      </c>
      <c r="L1335" s="23">
        <f>VLOOKUP(C1335,Table_items[],5,FALSE)</f>
        <v>18816</v>
      </c>
    </row>
    <row r="1336" spans="1:12" x14ac:dyDescent="0.2">
      <c r="A1336" s="7" t="s">
        <v>1472</v>
      </c>
      <c r="B1336" s="27">
        <v>44033</v>
      </c>
      <c r="C1336" s="9" t="s">
        <v>9</v>
      </c>
      <c r="D1336" s="9">
        <v>3</v>
      </c>
      <c r="E1336" s="9" t="s">
        <v>4896</v>
      </c>
      <c r="F1336" s="20" t="s">
        <v>4908</v>
      </c>
      <c r="G1336" t="s">
        <v>4904</v>
      </c>
      <c r="H1336" t="str">
        <f>VLOOKUP(E1336,suppliers!$A$2:$B$18,2,)</f>
        <v>OTHER</v>
      </c>
      <c r="I1336" t="str">
        <f>VLOOKUP(C1336,Table_items[],2,FALSE)</f>
        <v>Bedak Heroxyn 150 gr</v>
      </c>
      <c r="J1336" t="str">
        <f>VLOOKUP(C1336,Table_items[],3,FALSE)</f>
        <v>Obat Alergi</v>
      </c>
      <c r="K1336" s="23">
        <f>VLOOKUP(C1336,Table_items[],4,FALSE)</f>
        <v>16950</v>
      </c>
      <c r="L1336" s="23">
        <f>VLOOKUP(C1336,Table_items[],5,FALSE)</f>
        <v>17170</v>
      </c>
    </row>
    <row r="1337" spans="1:12" x14ac:dyDescent="0.2">
      <c r="A1337" s="11" t="s">
        <v>1473</v>
      </c>
      <c r="B1337" s="28">
        <v>44033</v>
      </c>
      <c r="C1337" s="13" t="s">
        <v>24</v>
      </c>
      <c r="D1337" s="13">
        <v>13</v>
      </c>
      <c r="E1337" s="9" t="s">
        <v>4896</v>
      </c>
      <c r="F1337" s="20" t="s">
        <v>4908</v>
      </c>
      <c r="G1337" t="s">
        <v>4904</v>
      </c>
      <c r="H1337" t="str">
        <f>VLOOKUP(E1337,suppliers!$A$2:$B$18,2,)</f>
        <v>OTHER</v>
      </c>
      <c r="I1337" t="str">
        <f>VLOOKUP(C1337,Table_items[],2,FALSE)</f>
        <v>Irbesartan</v>
      </c>
      <c r="J1337" t="str">
        <f>VLOOKUP(C1337,Table_items[],3,FALSE)</f>
        <v>Obat Hipertensi</v>
      </c>
      <c r="K1337" s="23">
        <f>VLOOKUP(C1337,Table_items[],4,FALSE)</f>
        <v>108794</v>
      </c>
      <c r="L1337" s="23">
        <f>VLOOKUP(C1337,Table_items[],5,FALSE)</f>
        <v>109447</v>
      </c>
    </row>
    <row r="1338" spans="1:12" x14ac:dyDescent="0.2">
      <c r="A1338" s="7" t="s">
        <v>1474</v>
      </c>
      <c r="B1338" s="27">
        <v>44033</v>
      </c>
      <c r="C1338" s="9" t="s">
        <v>41</v>
      </c>
      <c r="D1338" s="9">
        <v>46</v>
      </c>
      <c r="E1338" s="9" t="s">
        <v>4896</v>
      </c>
      <c r="F1338" s="20" t="s">
        <v>4908</v>
      </c>
      <c r="G1338" t="s">
        <v>4904</v>
      </c>
      <c r="H1338" t="str">
        <f>VLOOKUP(E1338,suppliers!$A$2:$B$18,2,)</f>
        <v>OTHER</v>
      </c>
      <c r="I1338" t="str">
        <f>VLOOKUP(C1338,Table_items[],2,FALSE)</f>
        <v>Otilon Ear Drops 8 mL</v>
      </c>
      <c r="J1338" t="str">
        <f>VLOOKUP(C1338,Table_items[],3,FALSE)</f>
        <v>Obat Telinga</v>
      </c>
      <c r="K1338" s="23">
        <f>VLOOKUP(C1338,Table_items[],4,FALSE)</f>
        <v>55000</v>
      </c>
      <c r="L1338" s="23">
        <f>VLOOKUP(C1338,Table_items[],5,FALSE)</f>
        <v>55935</v>
      </c>
    </row>
    <row r="1339" spans="1:12" x14ac:dyDescent="0.2">
      <c r="A1339" s="11" t="s">
        <v>1475</v>
      </c>
      <c r="B1339" s="28">
        <v>44033</v>
      </c>
      <c r="C1339" s="13" t="s">
        <v>35</v>
      </c>
      <c r="D1339" s="13">
        <v>25</v>
      </c>
      <c r="E1339" s="9" t="s">
        <v>4896</v>
      </c>
      <c r="F1339" s="20" t="s">
        <v>4908</v>
      </c>
      <c r="G1339" t="s">
        <v>4904</v>
      </c>
      <c r="H1339" t="str">
        <f>VLOOKUP(E1339,suppliers!$A$2:$B$18,2,)</f>
        <v>OTHER</v>
      </c>
      <c r="I1339" t="str">
        <f>VLOOKUP(C1339,Table_items[],2,FALSE)</f>
        <v>Proris Ibuprofen</v>
      </c>
      <c r="J1339" t="str">
        <f>VLOOKUP(C1339,Table_items[],3,FALSE)</f>
        <v>Obat Sakit Kepala &amp; Demam</v>
      </c>
      <c r="K1339" s="23">
        <f>VLOOKUP(C1339,Table_items[],4,FALSE)</f>
        <v>25000</v>
      </c>
      <c r="L1339" s="23">
        <f>VLOOKUP(C1339,Table_items[],5,FALSE)</f>
        <v>25275</v>
      </c>
    </row>
    <row r="1340" spans="1:12" x14ac:dyDescent="0.2">
      <c r="A1340" s="7" t="s">
        <v>1476</v>
      </c>
      <c r="B1340" s="27">
        <v>44033</v>
      </c>
      <c r="C1340" s="9" t="s">
        <v>25</v>
      </c>
      <c r="D1340" s="9">
        <v>171</v>
      </c>
      <c r="E1340" s="9" t="s">
        <v>4896</v>
      </c>
      <c r="F1340" s="20" t="s">
        <v>4908</v>
      </c>
      <c r="G1340" t="s">
        <v>4904</v>
      </c>
      <c r="H1340" t="str">
        <f>VLOOKUP(E1340,suppliers!$A$2:$B$18,2,)</f>
        <v>OTHER</v>
      </c>
      <c r="I1340" t="str">
        <f>VLOOKUP(C1340,Table_items[],2,FALSE)</f>
        <v>Irvell 150MG Box 20 Tablet</v>
      </c>
      <c r="J1340" t="str">
        <f>VLOOKUP(C1340,Table_items[],3,FALSE)</f>
        <v>Obat Hipertensi</v>
      </c>
      <c r="K1340" s="23">
        <f>VLOOKUP(C1340,Table_items[],4,FALSE)</f>
        <v>143991</v>
      </c>
      <c r="L1340" s="23">
        <f>VLOOKUP(C1340,Table_items[],5,FALSE)</f>
        <v>146871</v>
      </c>
    </row>
    <row r="1341" spans="1:12" x14ac:dyDescent="0.2">
      <c r="A1341" s="11" t="s">
        <v>1477</v>
      </c>
      <c r="B1341" s="28">
        <v>44034</v>
      </c>
      <c r="C1341" s="13" t="s">
        <v>37</v>
      </c>
      <c r="D1341" s="13">
        <v>49</v>
      </c>
      <c r="E1341" s="9" t="s">
        <v>4896</v>
      </c>
      <c r="F1341" s="20" t="s">
        <v>4908</v>
      </c>
      <c r="G1341" t="s">
        <v>4904</v>
      </c>
      <c r="H1341" t="str">
        <f>VLOOKUP(E1341,suppliers!$A$2:$B$18,2,)</f>
        <v>OTHER</v>
      </c>
      <c r="I1341" t="str">
        <f>VLOOKUP(C1341,Table_items[],2,FALSE)</f>
        <v>Bodrex Extra</v>
      </c>
      <c r="J1341" t="str">
        <f>VLOOKUP(C1341,Table_items[],3,FALSE)</f>
        <v>Obat Sakit Kepala &amp; Demam</v>
      </c>
      <c r="K1341" s="23">
        <f>VLOOKUP(C1341,Table_items[],4,FALSE)</f>
        <v>50788</v>
      </c>
      <c r="L1341" s="23">
        <f>VLOOKUP(C1341,Table_items[],5,FALSE)</f>
        <v>51753</v>
      </c>
    </row>
    <row r="1342" spans="1:12" x14ac:dyDescent="0.2">
      <c r="A1342" s="7" t="s">
        <v>1478</v>
      </c>
      <c r="B1342" s="27">
        <v>44034</v>
      </c>
      <c r="C1342" s="9" t="s">
        <v>10</v>
      </c>
      <c r="D1342" s="9">
        <v>33</v>
      </c>
      <c r="E1342" s="9" t="s">
        <v>4896</v>
      </c>
      <c r="F1342" s="20" t="s">
        <v>4908</v>
      </c>
      <c r="G1342" t="s">
        <v>4904</v>
      </c>
      <c r="H1342" t="str">
        <f>VLOOKUP(E1342,suppliers!$A$2:$B$18,2,)</f>
        <v>OTHER</v>
      </c>
      <c r="I1342" t="str">
        <f>VLOOKUP(C1342,Table_items[],2,FALSE)</f>
        <v>Dexteem Box Plus 100 Tablet</v>
      </c>
      <c r="J1342" t="str">
        <f>VLOOKUP(C1342,Table_items[],3,FALSE)</f>
        <v>Obat Alergi</v>
      </c>
      <c r="K1342" s="23">
        <f>VLOOKUP(C1342,Table_items[],4,FALSE)</f>
        <v>25322</v>
      </c>
      <c r="L1342" s="23">
        <f>VLOOKUP(C1342,Table_items[],5,FALSE)</f>
        <v>25449</v>
      </c>
    </row>
    <row r="1343" spans="1:12" x14ac:dyDescent="0.2">
      <c r="A1343" s="11" t="s">
        <v>1479</v>
      </c>
      <c r="B1343" s="28">
        <v>44034</v>
      </c>
      <c r="C1343" s="13" t="s">
        <v>40</v>
      </c>
      <c r="D1343" s="13">
        <v>11</v>
      </c>
      <c r="E1343" s="9" t="s">
        <v>4896</v>
      </c>
      <c r="F1343" s="20" t="s">
        <v>4908</v>
      </c>
      <c r="G1343" t="s">
        <v>4904</v>
      </c>
      <c r="H1343" t="str">
        <f>VLOOKUP(E1343,suppliers!$A$2:$B$18,2,)</f>
        <v>OTHER</v>
      </c>
      <c r="I1343" t="str">
        <f>VLOOKUP(C1343,Table_items[],2,FALSE)</f>
        <v>Paramex Tablet / Obat</v>
      </c>
      <c r="J1343" t="str">
        <f>VLOOKUP(C1343,Table_items[],3,FALSE)</f>
        <v>Obat Sakit Kepala &amp; Demam</v>
      </c>
      <c r="K1343" s="23">
        <f>VLOOKUP(C1343,Table_items[],4,FALSE)</f>
        <v>2560</v>
      </c>
      <c r="L1343" s="23">
        <f>VLOOKUP(C1343,Table_items[],5,FALSE)</f>
        <v>2586</v>
      </c>
    </row>
    <row r="1344" spans="1:12" x14ac:dyDescent="0.2">
      <c r="A1344" s="7" t="s">
        <v>1480</v>
      </c>
      <c r="B1344" s="27">
        <v>44035</v>
      </c>
      <c r="C1344" s="9" t="s">
        <v>12</v>
      </c>
      <c r="D1344" s="9">
        <v>61</v>
      </c>
      <c r="E1344" s="9" t="s">
        <v>4896</v>
      </c>
      <c r="F1344" s="20" t="s">
        <v>4908</v>
      </c>
      <c r="G1344" t="s">
        <v>4904</v>
      </c>
      <c r="H1344" t="str">
        <f>VLOOKUP(E1344,suppliers!$A$2:$B$18,2,)</f>
        <v>OTHER</v>
      </c>
      <c r="I1344" t="str">
        <f>VLOOKUP(C1344,Table_items[],2,FALSE)</f>
        <v>Decolsen 1 Strip 4 Tablet</v>
      </c>
      <c r="J1344" t="str">
        <f>VLOOKUP(C1344,Table_items[],3,FALSE)</f>
        <v>Obat Batuk &amp; Pilek</v>
      </c>
      <c r="K1344" s="23">
        <f>VLOOKUP(C1344,Table_items[],4,FALSE)</f>
        <v>2886</v>
      </c>
      <c r="L1344" s="23">
        <f>VLOOKUP(C1344,Table_items[],5,FALSE)</f>
        <v>2915</v>
      </c>
    </row>
    <row r="1345" spans="1:12" x14ac:dyDescent="0.2">
      <c r="A1345" s="11" t="s">
        <v>1481</v>
      </c>
      <c r="B1345" s="28">
        <v>44035</v>
      </c>
      <c r="C1345" s="13" t="s">
        <v>12</v>
      </c>
      <c r="D1345" s="13">
        <v>8</v>
      </c>
      <c r="E1345" s="9" t="s">
        <v>4896</v>
      </c>
      <c r="F1345" s="20" t="s">
        <v>4908</v>
      </c>
      <c r="G1345" t="s">
        <v>4904</v>
      </c>
      <c r="H1345" t="str">
        <f>VLOOKUP(E1345,suppliers!$A$2:$B$18,2,)</f>
        <v>OTHER</v>
      </c>
      <c r="I1345" t="str">
        <f>VLOOKUP(C1345,Table_items[],2,FALSE)</f>
        <v>Decolsen 1 Strip 4 Tablet</v>
      </c>
      <c r="J1345" t="str">
        <f>VLOOKUP(C1345,Table_items[],3,FALSE)</f>
        <v>Obat Batuk &amp; Pilek</v>
      </c>
      <c r="K1345" s="23">
        <f>VLOOKUP(C1345,Table_items[],4,FALSE)</f>
        <v>2886</v>
      </c>
      <c r="L1345" s="23">
        <f>VLOOKUP(C1345,Table_items[],5,FALSE)</f>
        <v>2915</v>
      </c>
    </row>
    <row r="1346" spans="1:12" x14ac:dyDescent="0.2">
      <c r="A1346" s="7" t="s">
        <v>1482</v>
      </c>
      <c r="B1346" s="27">
        <v>44035</v>
      </c>
      <c r="C1346" s="9" t="s">
        <v>37</v>
      </c>
      <c r="D1346" s="9">
        <v>63</v>
      </c>
      <c r="E1346" s="9" t="s">
        <v>4896</v>
      </c>
      <c r="F1346" s="20" t="s">
        <v>4908</v>
      </c>
      <c r="G1346" t="s">
        <v>4904</v>
      </c>
      <c r="H1346" t="str">
        <f>VLOOKUP(E1346,suppliers!$A$2:$B$18,2,)</f>
        <v>OTHER</v>
      </c>
      <c r="I1346" t="str">
        <f>VLOOKUP(C1346,Table_items[],2,FALSE)</f>
        <v>Bodrex Extra</v>
      </c>
      <c r="J1346" t="str">
        <f>VLOOKUP(C1346,Table_items[],3,FALSE)</f>
        <v>Obat Sakit Kepala &amp; Demam</v>
      </c>
      <c r="K1346" s="23">
        <f>VLOOKUP(C1346,Table_items[],4,FALSE)</f>
        <v>50788</v>
      </c>
      <c r="L1346" s="23">
        <f>VLOOKUP(C1346,Table_items[],5,FALSE)</f>
        <v>51753</v>
      </c>
    </row>
    <row r="1347" spans="1:12" x14ac:dyDescent="0.2">
      <c r="A1347" s="11" t="s">
        <v>1483</v>
      </c>
      <c r="B1347" s="28">
        <v>44035</v>
      </c>
      <c r="C1347" s="13" t="s">
        <v>7</v>
      </c>
      <c r="D1347" s="13">
        <v>12</v>
      </c>
      <c r="E1347" s="9" t="s">
        <v>4896</v>
      </c>
      <c r="F1347" s="20" t="s">
        <v>4908</v>
      </c>
      <c r="G1347" t="s">
        <v>4904</v>
      </c>
      <c r="H1347" t="str">
        <f>VLOOKUP(E1347,suppliers!$A$2:$B$18,2,)</f>
        <v>OTHER</v>
      </c>
      <c r="I1347" t="str">
        <f>VLOOKUP(C1347,Table_items[],2,FALSE)</f>
        <v>Acetylcysteine Mahakam 200 mg</v>
      </c>
      <c r="J1347" t="str">
        <f>VLOOKUP(C1347,Table_items[],3,FALSE)</f>
        <v>Obat Alergi</v>
      </c>
      <c r="K1347" s="23">
        <f>VLOOKUP(C1347,Table_items[],4,FALSE)</f>
        <v>33000</v>
      </c>
      <c r="L1347" s="23">
        <f>VLOOKUP(C1347,Table_items[],5,FALSE)</f>
        <v>33330</v>
      </c>
    </row>
    <row r="1348" spans="1:12" x14ac:dyDescent="0.2">
      <c r="A1348" s="7" t="s">
        <v>1484</v>
      </c>
      <c r="B1348" s="27">
        <v>44035</v>
      </c>
      <c r="C1348" s="9" t="s">
        <v>5</v>
      </c>
      <c r="D1348" s="9">
        <v>305</v>
      </c>
      <c r="E1348" s="9" t="s">
        <v>4896</v>
      </c>
      <c r="F1348" s="20" t="s">
        <v>4908</v>
      </c>
      <c r="G1348" t="s">
        <v>4904</v>
      </c>
      <c r="H1348" t="str">
        <f>VLOOKUP(E1348,suppliers!$A$2:$B$18,2,)</f>
        <v>OTHER</v>
      </c>
      <c r="I1348" t="str">
        <f>VLOOKUP(C1348,Table_items[],2,FALSE)</f>
        <v>Ozen 10 MG Blister</v>
      </c>
      <c r="J1348" t="str">
        <f>VLOOKUP(C1348,Table_items[],3,FALSE)</f>
        <v>Obat Alergi</v>
      </c>
      <c r="K1348" s="23">
        <f>VLOOKUP(C1348,Table_items[],4,FALSE)</f>
        <v>18611</v>
      </c>
      <c r="L1348" s="23">
        <f>VLOOKUP(C1348,Table_items[],5,FALSE)</f>
        <v>18816</v>
      </c>
    </row>
    <row r="1349" spans="1:12" x14ac:dyDescent="0.2">
      <c r="A1349" s="11" t="s">
        <v>1485</v>
      </c>
      <c r="B1349" s="28">
        <v>44036</v>
      </c>
      <c r="C1349" s="13" t="s">
        <v>9</v>
      </c>
      <c r="D1349" s="13">
        <v>18</v>
      </c>
      <c r="E1349" s="9" t="s">
        <v>4896</v>
      </c>
      <c r="F1349" s="20" t="s">
        <v>4908</v>
      </c>
      <c r="G1349" t="s">
        <v>4904</v>
      </c>
      <c r="H1349" t="str">
        <f>VLOOKUP(E1349,suppliers!$A$2:$B$18,2,)</f>
        <v>OTHER</v>
      </c>
      <c r="I1349" t="str">
        <f>VLOOKUP(C1349,Table_items[],2,FALSE)</f>
        <v>Bedak Heroxyn 150 gr</v>
      </c>
      <c r="J1349" t="str">
        <f>VLOOKUP(C1349,Table_items[],3,FALSE)</f>
        <v>Obat Alergi</v>
      </c>
      <c r="K1349" s="23">
        <f>VLOOKUP(C1349,Table_items[],4,FALSE)</f>
        <v>16950</v>
      </c>
      <c r="L1349" s="23">
        <f>VLOOKUP(C1349,Table_items[],5,FALSE)</f>
        <v>17170</v>
      </c>
    </row>
    <row r="1350" spans="1:12" x14ac:dyDescent="0.2">
      <c r="A1350" s="7" t="s">
        <v>1486</v>
      </c>
      <c r="B1350" s="27">
        <v>44036</v>
      </c>
      <c r="C1350" s="9" t="s">
        <v>9</v>
      </c>
      <c r="D1350" s="9">
        <v>82</v>
      </c>
      <c r="E1350" s="9" t="s">
        <v>4896</v>
      </c>
      <c r="F1350" s="20" t="s">
        <v>4908</v>
      </c>
      <c r="G1350" t="s">
        <v>4904</v>
      </c>
      <c r="H1350" t="str">
        <f>VLOOKUP(E1350,suppliers!$A$2:$B$18,2,)</f>
        <v>OTHER</v>
      </c>
      <c r="I1350" t="str">
        <f>VLOOKUP(C1350,Table_items[],2,FALSE)</f>
        <v>Bedak Heroxyn 150 gr</v>
      </c>
      <c r="J1350" t="str">
        <f>VLOOKUP(C1350,Table_items[],3,FALSE)</f>
        <v>Obat Alergi</v>
      </c>
      <c r="K1350" s="23">
        <f>VLOOKUP(C1350,Table_items[],4,FALSE)</f>
        <v>16950</v>
      </c>
      <c r="L1350" s="23">
        <f>VLOOKUP(C1350,Table_items[],5,FALSE)</f>
        <v>17170</v>
      </c>
    </row>
    <row r="1351" spans="1:12" x14ac:dyDescent="0.2">
      <c r="A1351" s="11" t="s">
        <v>1487</v>
      </c>
      <c r="B1351" s="28">
        <v>44036</v>
      </c>
      <c r="C1351" s="13" t="s">
        <v>24</v>
      </c>
      <c r="D1351" s="13">
        <v>6</v>
      </c>
      <c r="E1351" s="9" t="s">
        <v>4896</v>
      </c>
      <c r="F1351" s="20" t="s">
        <v>4908</v>
      </c>
      <c r="G1351" t="s">
        <v>4904</v>
      </c>
      <c r="H1351" t="str">
        <f>VLOOKUP(E1351,suppliers!$A$2:$B$18,2,)</f>
        <v>OTHER</v>
      </c>
      <c r="I1351" t="str">
        <f>VLOOKUP(C1351,Table_items[],2,FALSE)</f>
        <v>Irbesartan</v>
      </c>
      <c r="J1351" t="str">
        <f>VLOOKUP(C1351,Table_items[],3,FALSE)</f>
        <v>Obat Hipertensi</v>
      </c>
      <c r="K1351" s="23">
        <f>VLOOKUP(C1351,Table_items[],4,FALSE)</f>
        <v>108794</v>
      </c>
      <c r="L1351" s="23">
        <f>VLOOKUP(C1351,Table_items[],5,FALSE)</f>
        <v>109447</v>
      </c>
    </row>
    <row r="1352" spans="1:12" x14ac:dyDescent="0.2">
      <c r="A1352" s="7" t="s">
        <v>1488</v>
      </c>
      <c r="B1352" s="27">
        <v>44036</v>
      </c>
      <c r="C1352" s="9" t="s">
        <v>38</v>
      </c>
      <c r="D1352" s="9">
        <v>21</v>
      </c>
      <c r="E1352" s="9" t="s">
        <v>4896</v>
      </c>
      <c r="F1352" s="20" t="s">
        <v>4908</v>
      </c>
      <c r="G1352" t="s">
        <v>4904</v>
      </c>
      <c r="H1352" t="str">
        <f>VLOOKUP(E1352,suppliers!$A$2:$B$18,2,)</f>
        <v>OTHER</v>
      </c>
      <c r="I1352" t="str">
        <f>VLOOKUP(C1352,Table_items[],2,FALSE)</f>
        <v>Sanmol 500 MG 4 Tablet</v>
      </c>
      <c r="J1352" t="str">
        <f>VLOOKUP(C1352,Table_items[],3,FALSE)</f>
        <v>Obat Sakit Kepala &amp; Demam</v>
      </c>
      <c r="K1352" s="23">
        <f>VLOOKUP(C1352,Table_items[],4,FALSE)</f>
        <v>1600</v>
      </c>
      <c r="L1352" s="23">
        <f>VLOOKUP(C1352,Table_items[],5,FALSE)</f>
        <v>1619</v>
      </c>
    </row>
    <row r="1353" spans="1:12" x14ac:dyDescent="0.2">
      <c r="A1353" s="11" t="s">
        <v>1489</v>
      </c>
      <c r="B1353" s="28">
        <v>44036</v>
      </c>
      <c r="C1353" s="13" t="s">
        <v>36</v>
      </c>
      <c r="D1353" s="13">
        <v>18</v>
      </c>
      <c r="E1353" s="9" t="s">
        <v>4896</v>
      </c>
      <c r="F1353" s="20" t="s">
        <v>4908</v>
      </c>
      <c r="G1353" t="s">
        <v>4904</v>
      </c>
      <c r="H1353" t="str">
        <f>VLOOKUP(E1353,suppliers!$A$2:$B$18,2,)</f>
        <v>OTHER</v>
      </c>
      <c r="I1353" t="str">
        <f>VLOOKUP(C1353,Table_items[],2,FALSE)</f>
        <v>Sanmol Paracetamol</v>
      </c>
      <c r="J1353" t="str">
        <f>VLOOKUP(C1353,Table_items[],3,FALSE)</f>
        <v>Obat Sakit Kepala &amp; Demam</v>
      </c>
      <c r="K1353" s="23">
        <f>VLOOKUP(C1353,Table_items[],4,FALSE)</f>
        <v>16100</v>
      </c>
      <c r="L1353" s="23">
        <f>VLOOKUP(C1353,Table_items[],5,FALSE)</f>
        <v>16261</v>
      </c>
    </row>
    <row r="1354" spans="1:12" x14ac:dyDescent="0.2">
      <c r="A1354" s="7" t="s">
        <v>1490</v>
      </c>
      <c r="B1354" s="27">
        <v>44036</v>
      </c>
      <c r="C1354" s="9" t="s">
        <v>30</v>
      </c>
      <c r="D1354" s="9">
        <v>6</v>
      </c>
      <c r="E1354" s="9" t="s">
        <v>4896</v>
      </c>
      <c r="F1354" s="20" t="s">
        <v>4908</v>
      </c>
      <c r="G1354" t="s">
        <v>4904</v>
      </c>
      <c r="H1354" t="str">
        <f>VLOOKUP(E1354,suppliers!$A$2:$B$18,2,)</f>
        <v>OTHER</v>
      </c>
      <c r="I1354" t="str">
        <f>VLOOKUP(C1354,Table_items[],2,FALSE)</f>
        <v>Koolfever</v>
      </c>
      <c r="J1354" t="str">
        <f>VLOOKUP(C1354,Table_items[],3,FALSE)</f>
        <v>Obat Sakit Kepala &amp; Demam</v>
      </c>
      <c r="K1354" s="23">
        <f>VLOOKUP(C1354,Table_items[],4,FALSE)</f>
        <v>7500</v>
      </c>
      <c r="L1354" s="23">
        <f>VLOOKUP(C1354,Table_items[],5,FALSE)</f>
        <v>7620</v>
      </c>
    </row>
    <row r="1355" spans="1:12" x14ac:dyDescent="0.2">
      <c r="A1355" s="11" t="s">
        <v>1491</v>
      </c>
      <c r="B1355" s="28">
        <v>44036</v>
      </c>
      <c r="C1355" s="13" t="s">
        <v>20</v>
      </c>
      <c r="D1355" s="13">
        <v>74</v>
      </c>
      <c r="E1355" s="9" t="s">
        <v>4896</v>
      </c>
      <c r="F1355" s="20" t="s">
        <v>4908</v>
      </c>
      <c r="G1355" t="s">
        <v>4904</v>
      </c>
      <c r="H1355" t="str">
        <f>VLOOKUP(E1355,suppliers!$A$2:$B$18,2,)</f>
        <v>OTHER</v>
      </c>
      <c r="I1355" t="str">
        <f>VLOOKUP(C1355,Table_items[],2,FALSE)</f>
        <v>Carditens</v>
      </c>
      <c r="J1355" t="str">
        <f>VLOOKUP(C1355,Table_items[],3,FALSE)</f>
        <v>Obat Hipertensi</v>
      </c>
      <c r="K1355" s="23">
        <f>VLOOKUP(C1355,Table_items[],4,FALSE)</f>
        <v>100000</v>
      </c>
      <c r="L1355" s="23">
        <f>VLOOKUP(C1355,Table_items[],5,FALSE)</f>
        <v>100900</v>
      </c>
    </row>
    <row r="1356" spans="1:12" x14ac:dyDescent="0.2">
      <c r="A1356" s="7" t="s">
        <v>1492</v>
      </c>
      <c r="B1356" s="27">
        <v>44036</v>
      </c>
      <c r="C1356" s="9" t="s">
        <v>20</v>
      </c>
      <c r="D1356" s="9">
        <v>14</v>
      </c>
      <c r="E1356" s="9" t="s">
        <v>4896</v>
      </c>
      <c r="F1356" s="20" t="s">
        <v>4908</v>
      </c>
      <c r="G1356" t="s">
        <v>4904</v>
      </c>
      <c r="H1356" t="str">
        <f>VLOOKUP(E1356,suppliers!$A$2:$B$18,2,)</f>
        <v>OTHER</v>
      </c>
      <c r="I1356" t="str">
        <f>VLOOKUP(C1356,Table_items[],2,FALSE)</f>
        <v>Carditens</v>
      </c>
      <c r="J1356" t="str">
        <f>VLOOKUP(C1356,Table_items[],3,FALSE)</f>
        <v>Obat Hipertensi</v>
      </c>
      <c r="K1356" s="23">
        <f>VLOOKUP(C1356,Table_items[],4,FALSE)</f>
        <v>100000</v>
      </c>
      <c r="L1356" s="23">
        <f>VLOOKUP(C1356,Table_items[],5,FALSE)</f>
        <v>100900</v>
      </c>
    </row>
    <row r="1357" spans="1:12" x14ac:dyDescent="0.2">
      <c r="A1357" s="11" t="s">
        <v>1493</v>
      </c>
      <c r="B1357" s="28">
        <v>44037</v>
      </c>
      <c r="C1357" s="13" t="s">
        <v>19</v>
      </c>
      <c r="D1357" s="13">
        <v>8</v>
      </c>
      <c r="E1357" s="9" t="s">
        <v>4896</v>
      </c>
      <c r="F1357" s="20" t="s">
        <v>4908</v>
      </c>
      <c r="G1357" t="s">
        <v>4904</v>
      </c>
      <c r="H1357" t="str">
        <f>VLOOKUP(E1357,suppliers!$A$2:$B$18,2,)</f>
        <v>OTHER</v>
      </c>
      <c r="I1357" t="str">
        <f>VLOOKUP(C1357,Table_items[],2,FALSE)</f>
        <v>Paratusin 1 Strip 10 Tablet</v>
      </c>
      <c r="J1357" t="str">
        <f>VLOOKUP(C1357,Table_items[],3,FALSE)</f>
        <v>Obat Batuk &amp; Pilek</v>
      </c>
      <c r="K1357" s="23">
        <f>VLOOKUP(C1357,Table_items[],4,FALSE)</f>
        <v>13600</v>
      </c>
      <c r="L1357" s="23">
        <f>VLOOKUP(C1357,Table_items[],5,FALSE)</f>
        <v>13818</v>
      </c>
    </row>
    <row r="1358" spans="1:12" x14ac:dyDescent="0.2">
      <c r="A1358" s="7" t="s">
        <v>1494</v>
      </c>
      <c r="B1358" s="27">
        <v>44037</v>
      </c>
      <c r="C1358" s="9" t="s">
        <v>41</v>
      </c>
      <c r="D1358" s="9">
        <v>27</v>
      </c>
      <c r="E1358" s="9" t="s">
        <v>4896</v>
      </c>
      <c r="F1358" s="20" t="s">
        <v>4908</v>
      </c>
      <c r="G1358" t="s">
        <v>4904</v>
      </c>
      <c r="H1358" t="str">
        <f>VLOOKUP(E1358,suppliers!$A$2:$B$18,2,)</f>
        <v>OTHER</v>
      </c>
      <c r="I1358" t="str">
        <f>VLOOKUP(C1358,Table_items[],2,FALSE)</f>
        <v>Otilon Ear Drops 8 mL</v>
      </c>
      <c r="J1358" t="str">
        <f>VLOOKUP(C1358,Table_items[],3,FALSE)</f>
        <v>Obat Telinga</v>
      </c>
      <c r="K1358" s="23">
        <f>VLOOKUP(C1358,Table_items[],4,FALSE)</f>
        <v>55000</v>
      </c>
      <c r="L1358" s="23">
        <f>VLOOKUP(C1358,Table_items[],5,FALSE)</f>
        <v>55935</v>
      </c>
    </row>
    <row r="1359" spans="1:12" x14ac:dyDescent="0.2">
      <c r="A1359" s="11" t="s">
        <v>1495</v>
      </c>
      <c r="B1359" s="28">
        <v>44037</v>
      </c>
      <c r="C1359" s="13" t="s">
        <v>16</v>
      </c>
      <c r="D1359" s="13">
        <v>37</v>
      </c>
      <c r="E1359" s="9" t="s">
        <v>4896</v>
      </c>
      <c r="F1359" s="20" t="s">
        <v>4908</v>
      </c>
      <c r="G1359" t="s">
        <v>4904</v>
      </c>
      <c r="H1359" t="str">
        <f>VLOOKUP(E1359,suppliers!$A$2:$B$18,2,)</f>
        <v>OTHER</v>
      </c>
      <c r="I1359" t="str">
        <f>VLOOKUP(C1359,Table_items[],2,FALSE)</f>
        <v>Ultraflu Box Isi 25 Strip</v>
      </c>
      <c r="J1359" t="str">
        <f>VLOOKUP(C1359,Table_items[],3,FALSE)</f>
        <v>Obat Batuk &amp; Pilek</v>
      </c>
      <c r="K1359" s="23">
        <f>VLOOKUP(C1359,Table_items[],4,FALSE)</f>
        <v>72500</v>
      </c>
      <c r="L1359" s="23">
        <f>VLOOKUP(C1359,Table_items[],5,FALSE)</f>
        <v>73805</v>
      </c>
    </row>
    <row r="1360" spans="1:12" x14ac:dyDescent="0.2">
      <c r="A1360" s="7" t="s">
        <v>1496</v>
      </c>
      <c r="B1360" s="27">
        <v>44037</v>
      </c>
      <c r="C1360" s="9" t="s">
        <v>16</v>
      </c>
      <c r="D1360" s="9">
        <v>8</v>
      </c>
      <c r="E1360" s="9" t="s">
        <v>4896</v>
      </c>
      <c r="F1360" s="20" t="s">
        <v>4908</v>
      </c>
      <c r="G1360" t="s">
        <v>4904</v>
      </c>
      <c r="H1360" t="str">
        <f>VLOOKUP(E1360,suppliers!$A$2:$B$18,2,)</f>
        <v>OTHER</v>
      </c>
      <c r="I1360" t="str">
        <f>VLOOKUP(C1360,Table_items[],2,FALSE)</f>
        <v>Ultraflu Box Isi 25 Strip</v>
      </c>
      <c r="J1360" t="str">
        <f>VLOOKUP(C1360,Table_items[],3,FALSE)</f>
        <v>Obat Batuk &amp; Pilek</v>
      </c>
      <c r="K1360" s="23">
        <f>VLOOKUP(C1360,Table_items[],4,FALSE)</f>
        <v>72500</v>
      </c>
      <c r="L1360" s="23">
        <f>VLOOKUP(C1360,Table_items[],5,FALSE)</f>
        <v>73805</v>
      </c>
    </row>
    <row r="1361" spans="1:12" x14ac:dyDescent="0.2">
      <c r="A1361" s="11" t="s">
        <v>1497</v>
      </c>
      <c r="B1361" s="28">
        <v>44037</v>
      </c>
      <c r="C1361" s="13" t="s">
        <v>30</v>
      </c>
      <c r="D1361" s="13">
        <v>612</v>
      </c>
      <c r="E1361" s="9" t="s">
        <v>4896</v>
      </c>
      <c r="F1361" s="20" t="s">
        <v>4908</v>
      </c>
      <c r="G1361" t="s">
        <v>4904</v>
      </c>
      <c r="H1361" t="str">
        <f>VLOOKUP(E1361,suppliers!$A$2:$B$18,2,)</f>
        <v>OTHER</v>
      </c>
      <c r="I1361" t="str">
        <f>VLOOKUP(C1361,Table_items[],2,FALSE)</f>
        <v>Koolfever</v>
      </c>
      <c r="J1361" t="str">
        <f>VLOOKUP(C1361,Table_items[],3,FALSE)</f>
        <v>Obat Sakit Kepala &amp; Demam</v>
      </c>
      <c r="K1361" s="23">
        <f>VLOOKUP(C1361,Table_items[],4,FALSE)</f>
        <v>7500</v>
      </c>
      <c r="L1361" s="23">
        <f>VLOOKUP(C1361,Table_items[],5,FALSE)</f>
        <v>7620</v>
      </c>
    </row>
    <row r="1362" spans="1:12" x14ac:dyDescent="0.2">
      <c r="A1362" s="7" t="s">
        <v>1498</v>
      </c>
      <c r="B1362" s="27">
        <v>44037</v>
      </c>
      <c r="C1362" s="9" t="s">
        <v>8</v>
      </c>
      <c r="D1362" s="9">
        <v>46</v>
      </c>
      <c r="E1362" s="9" t="s">
        <v>4896</v>
      </c>
      <c r="F1362" s="20" t="s">
        <v>4908</v>
      </c>
      <c r="G1362" t="s">
        <v>4904</v>
      </c>
      <c r="H1362" t="str">
        <f>VLOOKUP(E1362,suppliers!$A$2:$B$18,2,)</f>
        <v>OTHER</v>
      </c>
      <c r="I1362" t="str">
        <f>VLOOKUP(C1362,Table_items[],2,FALSE)</f>
        <v>Bisoprolol Ogb Dexa</v>
      </c>
      <c r="J1362" t="str">
        <f>VLOOKUP(C1362,Table_items[],3,FALSE)</f>
        <v>Obat Alergi</v>
      </c>
      <c r="K1362" s="23">
        <f>VLOOKUP(C1362,Table_items[],4,FALSE)</f>
        <v>10000</v>
      </c>
      <c r="L1362" s="23">
        <f>VLOOKUP(C1362,Table_items[],5,FALSE)</f>
        <v>10180</v>
      </c>
    </row>
    <row r="1363" spans="1:12" x14ac:dyDescent="0.2">
      <c r="A1363" s="11" t="s">
        <v>1499</v>
      </c>
      <c r="B1363" s="28">
        <v>44037</v>
      </c>
      <c r="C1363" s="13" t="s">
        <v>17</v>
      </c>
      <c r="D1363" s="13">
        <v>5</v>
      </c>
      <c r="E1363" s="9" t="s">
        <v>4896</v>
      </c>
      <c r="F1363" s="20" t="s">
        <v>4908</v>
      </c>
      <c r="G1363" t="s">
        <v>4904</v>
      </c>
      <c r="H1363" t="str">
        <f>VLOOKUP(E1363,suppliers!$A$2:$B$18,2,)</f>
        <v>OTHER</v>
      </c>
      <c r="I1363" t="str">
        <f>VLOOKUP(C1363,Table_items[],2,FALSE)</f>
        <v>Vicks Inhaler 0.5 mL</v>
      </c>
      <c r="J1363" t="str">
        <f>VLOOKUP(C1363,Table_items[],3,FALSE)</f>
        <v>Obat Batuk &amp; Pilek</v>
      </c>
      <c r="K1363" s="23">
        <f>VLOOKUP(C1363,Table_items[],4,FALSE)</f>
        <v>16155</v>
      </c>
      <c r="L1363" s="23">
        <f>VLOOKUP(C1363,Table_items[],5,FALSE)</f>
        <v>16430</v>
      </c>
    </row>
    <row r="1364" spans="1:12" x14ac:dyDescent="0.2">
      <c r="A1364" s="7" t="s">
        <v>1500</v>
      </c>
      <c r="B1364" s="27">
        <v>44037</v>
      </c>
      <c r="C1364" s="9" t="s">
        <v>23</v>
      </c>
      <c r="D1364" s="9">
        <v>1</v>
      </c>
      <c r="E1364" s="9" t="s">
        <v>4896</v>
      </c>
      <c r="F1364" s="20" t="s">
        <v>4908</v>
      </c>
      <c r="G1364" t="s">
        <v>4904</v>
      </c>
      <c r="H1364" t="str">
        <f>VLOOKUP(E1364,suppliers!$A$2:$B$18,2,)</f>
        <v>OTHER</v>
      </c>
      <c r="I1364" t="str">
        <f>VLOOKUP(C1364,Table_items[],2,FALSE)</f>
        <v>Amlodipine Besilate</v>
      </c>
      <c r="J1364" t="str">
        <f>VLOOKUP(C1364,Table_items[],3,FALSE)</f>
        <v>Obat Hipertensi</v>
      </c>
      <c r="K1364" s="23">
        <f>VLOOKUP(C1364,Table_items[],4,FALSE)</f>
        <v>7467</v>
      </c>
      <c r="L1364" s="23">
        <f>VLOOKUP(C1364,Table_items[],5,FALSE)</f>
        <v>7504</v>
      </c>
    </row>
    <row r="1365" spans="1:12" x14ac:dyDescent="0.2">
      <c r="A1365" s="11" t="s">
        <v>1501</v>
      </c>
      <c r="B1365" s="28">
        <v>44037</v>
      </c>
      <c r="C1365" s="13" t="s">
        <v>34</v>
      </c>
      <c r="D1365" s="13">
        <v>51</v>
      </c>
      <c r="E1365" s="9" t="s">
        <v>4896</v>
      </c>
      <c r="F1365" s="20" t="s">
        <v>4908</v>
      </c>
      <c r="G1365" t="s">
        <v>4904</v>
      </c>
      <c r="H1365" t="str">
        <f>VLOOKUP(E1365,suppliers!$A$2:$B$18,2,)</f>
        <v>OTHER</v>
      </c>
      <c r="I1365" t="str">
        <f>VLOOKUP(C1365,Table_items[],2,FALSE)</f>
        <v>Panadol Anak Tablet 1 Strip</v>
      </c>
      <c r="J1365" t="str">
        <f>VLOOKUP(C1365,Table_items[],3,FALSE)</f>
        <v>Obat Sakit Kepala &amp; Demam</v>
      </c>
      <c r="K1365" s="23">
        <f>VLOOKUP(C1365,Table_items[],4,FALSE)</f>
        <v>25000</v>
      </c>
      <c r="L1365" s="23">
        <f>VLOOKUP(C1365,Table_items[],5,FALSE)</f>
        <v>25450</v>
      </c>
    </row>
    <row r="1366" spans="1:12" x14ac:dyDescent="0.2">
      <c r="A1366" s="7" t="s">
        <v>1502</v>
      </c>
      <c r="B1366" s="27">
        <v>44038</v>
      </c>
      <c r="C1366" s="9" t="s">
        <v>12</v>
      </c>
      <c r="D1366" s="9">
        <v>37</v>
      </c>
      <c r="E1366" s="9" t="s">
        <v>4896</v>
      </c>
      <c r="F1366" s="20" t="s">
        <v>4908</v>
      </c>
      <c r="G1366" t="s">
        <v>4904</v>
      </c>
      <c r="H1366" t="str">
        <f>VLOOKUP(E1366,suppliers!$A$2:$B$18,2,)</f>
        <v>OTHER</v>
      </c>
      <c r="I1366" t="str">
        <f>VLOOKUP(C1366,Table_items[],2,FALSE)</f>
        <v>Decolsen 1 Strip 4 Tablet</v>
      </c>
      <c r="J1366" t="str">
        <f>VLOOKUP(C1366,Table_items[],3,FALSE)</f>
        <v>Obat Batuk &amp; Pilek</v>
      </c>
      <c r="K1366" s="23">
        <f>VLOOKUP(C1366,Table_items[],4,FALSE)</f>
        <v>2886</v>
      </c>
      <c r="L1366" s="23">
        <f>VLOOKUP(C1366,Table_items[],5,FALSE)</f>
        <v>2915</v>
      </c>
    </row>
    <row r="1367" spans="1:12" x14ac:dyDescent="0.2">
      <c r="A1367" s="11" t="s">
        <v>1503</v>
      </c>
      <c r="B1367" s="28">
        <v>44038</v>
      </c>
      <c r="C1367" s="13" t="s">
        <v>9</v>
      </c>
      <c r="D1367" s="13">
        <v>56</v>
      </c>
      <c r="E1367" s="9" t="s">
        <v>4896</v>
      </c>
      <c r="F1367" s="20" t="s">
        <v>4908</v>
      </c>
      <c r="G1367" t="s">
        <v>4904</v>
      </c>
      <c r="H1367" t="str">
        <f>VLOOKUP(E1367,suppliers!$A$2:$B$18,2,)</f>
        <v>OTHER</v>
      </c>
      <c r="I1367" t="str">
        <f>VLOOKUP(C1367,Table_items[],2,FALSE)</f>
        <v>Bedak Heroxyn 150 gr</v>
      </c>
      <c r="J1367" t="str">
        <f>VLOOKUP(C1367,Table_items[],3,FALSE)</f>
        <v>Obat Alergi</v>
      </c>
      <c r="K1367" s="23">
        <f>VLOOKUP(C1367,Table_items[],4,FALSE)</f>
        <v>16950</v>
      </c>
      <c r="L1367" s="23">
        <f>VLOOKUP(C1367,Table_items[],5,FALSE)</f>
        <v>17170</v>
      </c>
    </row>
    <row r="1368" spans="1:12" x14ac:dyDescent="0.2">
      <c r="A1368" s="7" t="s">
        <v>1504</v>
      </c>
      <c r="B1368" s="27">
        <v>44038</v>
      </c>
      <c r="C1368" s="9" t="s">
        <v>24</v>
      </c>
      <c r="D1368" s="9">
        <v>20</v>
      </c>
      <c r="E1368" s="9" t="s">
        <v>4896</v>
      </c>
      <c r="F1368" s="20" t="s">
        <v>4908</v>
      </c>
      <c r="G1368" t="s">
        <v>4904</v>
      </c>
      <c r="H1368" t="str">
        <f>VLOOKUP(E1368,suppliers!$A$2:$B$18,2,)</f>
        <v>OTHER</v>
      </c>
      <c r="I1368" t="str">
        <f>VLOOKUP(C1368,Table_items[],2,FALSE)</f>
        <v>Irbesartan</v>
      </c>
      <c r="J1368" t="str">
        <f>VLOOKUP(C1368,Table_items[],3,FALSE)</f>
        <v>Obat Hipertensi</v>
      </c>
      <c r="K1368" s="23">
        <f>VLOOKUP(C1368,Table_items[],4,FALSE)</f>
        <v>108794</v>
      </c>
      <c r="L1368" s="23">
        <f>VLOOKUP(C1368,Table_items[],5,FALSE)</f>
        <v>109447</v>
      </c>
    </row>
    <row r="1369" spans="1:12" x14ac:dyDescent="0.2">
      <c r="A1369" s="11" t="s">
        <v>1505</v>
      </c>
      <c r="B1369" s="28">
        <v>44038</v>
      </c>
      <c r="C1369" s="13" t="s">
        <v>38</v>
      </c>
      <c r="D1369" s="13">
        <v>22</v>
      </c>
      <c r="E1369" s="9" t="s">
        <v>4896</v>
      </c>
      <c r="F1369" s="20" t="s">
        <v>4908</v>
      </c>
      <c r="G1369" t="s">
        <v>4904</v>
      </c>
      <c r="H1369" t="str">
        <f>VLOOKUP(E1369,suppliers!$A$2:$B$18,2,)</f>
        <v>OTHER</v>
      </c>
      <c r="I1369" t="str">
        <f>VLOOKUP(C1369,Table_items[],2,FALSE)</f>
        <v>Sanmol 500 MG 4 Tablet</v>
      </c>
      <c r="J1369" t="str">
        <f>VLOOKUP(C1369,Table_items[],3,FALSE)</f>
        <v>Obat Sakit Kepala &amp; Demam</v>
      </c>
      <c r="K1369" s="23">
        <f>VLOOKUP(C1369,Table_items[],4,FALSE)</f>
        <v>1600</v>
      </c>
      <c r="L1369" s="23">
        <f>VLOOKUP(C1369,Table_items[],5,FALSE)</f>
        <v>1619</v>
      </c>
    </row>
    <row r="1370" spans="1:12" x14ac:dyDescent="0.2">
      <c r="A1370" s="7" t="s">
        <v>1506</v>
      </c>
      <c r="B1370" s="27">
        <v>44038</v>
      </c>
      <c r="C1370" s="9" t="s">
        <v>41</v>
      </c>
      <c r="D1370" s="9">
        <v>29</v>
      </c>
      <c r="E1370" s="9" t="s">
        <v>4896</v>
      </c>
      <c r="F1370" s="20" t="s">
        <v>4908</v>
      </c>
      <c r="G1370" t="s">
        <v>4904</v>
      </c>
      <c r="H1370" t="str">
        <f>VLOOKUP(E1370,suppliers!$A$2:$B$18,2,)</f>
        <v>OTHER</v>
      </c>
      <c r="I1370" t="str">
        <f>VLOOKUP(C1370,Table_items[],2,FALSE)</f>
        <v>Otilon Ear Drops 8 mL</v>
      </c>
      <c r="J1370" t="str">
        <f>VLOOKUP(C1370,Table_items[],3,FALSE)</f>
        <v>Obat Telinga</v>
      </c>
      <c r="K1370" s="23">
        <f>VLOOKUP(C1370,Table_items[],4,FALSE)</f>
        <v>55000</v>
      </c>
      <c r="L1370" s="23">
        <f>VLOOKUP(C1370,Table_items[],5,FALSE)</f>
        <v>55935</v>
      </c>
    </row>
    <row r="1371" spans="1:12" x14ac:dyDescent="0.2">
      <c r="A1371" s="11" t="s">
        <v>1507</v>
      </c>
      <c r="B1371" s="28">
        <v>44038</v>
      </c>
      <c r="C1371" s="13" t="s">
        <v>36</v>
      </c>
      <c r="D1371" s="13">
        <v>69</v>
      </c>
      <c r="E1371" s="9" t="s">
        <v>4896</v>
      </c>
      <c r="F1371" s="20" t="s">
        <v>4908</v>
      </c>
      <c r="G1371" t="s">
        <v>4904</v>
      </c>
      <c r="H1371" t="str">
        <f>VLOOKUP(E1371,suppliers!$A$2:$B$18,2,)</f>
        <v>OTHER</v>
      </c>
      <c r="I1371" t="str">
        <f>VLOOKUP(C1371,Table_items[],2,FALSE)</f>
        <v>Sanmol Paracetamol</v>
      </c>
      <c r="J1371" t="str">
        <f>VLOOKUP(C1371,Table_items[],3,FALSE)</f>
        <v>Obat Sakit Kepala &amp; Demam</v>
      </c>
      <c r="K1371" s="23">
        <f>VLOOKUP(C1371,Table_items[],4,FALSE)</f>
        <v>16100</v>
      </c>
      <c r="L1371" s="23">
        <f>VLOOKUP(C1371,Table_items[],5,FALSE)</f>
        <v>16261</v>
      </c>
    </row>
    <row r="1372" spans="1:12" x14ac:dyDescent="0.2">
      <c r="A1372" s="7" t="s">
        <v>1508</v>
      </c>
      <c r="B1372" s="27">
        <v>44038</v>
      </c>
      <c r="C1372" s="9" t="s">
        <v>11</v>
      </c>
      <c r="D1372" s="9">
        <v>1</v>
      </c>
      <c r="E1372" s="9" t="s">
        <v>4896</v>
      </c>
      <c r="F1372" s="20" t="s">
        <v>4908</v>
      </c>
      <c r="G1372" t="s">
        <v>4904</v>
      </c>
      <c r="H1372" t="str">
        <f>VLOOKUP(E1372,suppliers!$A$2:$B$18,2,)</f>
        <v>OTHER</v>
      </c>
      <c r="I1372" t="str">
        <f>VLOOKUP(C1372,Table_items[],2,FALSE)</f>
        <v>Neozep Forte 1 Strip 4 Tablet</v>
      </c>
      <c r="J1372" t="str">
        <f>VLOOKUP(C1372,Table_items[],3,FALSE)</f>
        <v>Obat Batuk &amp; Pilek</v>
      </c>
      <c r="K1372" s="23">
        <f>VLOOKUP(C1372,Table_items[],4,FALSE)</f>
        <v>2324</v>
      </c>
      <c r="L1372" s="23">
        <f>VLOOKUP(C1372,Table_items[],5,FALSE)</f>
        <v>2338</v>
      </c>
    </row>
    <row r="1373" spans="1:12" x14ac:dyDescent="0.2">
      <c r="A1373" s="11" t="s">
        <v>1509</v>
      </c>
      <c r="B1373" s="28">
        <v>44039</v>
      </c>
      <c r="C1373" s="13" t="s">
        <v>9</v>
      </c>
      <c r="D1373" s="13">
        <v>20</v>
      </c>
      <c r="E1373" s="9" t="s">
        <v>4896</v>
      </c>
      <c r="F1373" s="20" t="s">
        <v>4908</v>
      </c>
      <c r="G1373" t="s">
        <v>4904</v>
      </c>
      <c r="H1373" t="str">
        <f>VLOOKUP(E1373,suppliers!$A$2:$B$18,2,)</f>
        <v>OTHER</v>
      </c>
      <c r="I1373" t="str">
        <f>VLOOKUP(C1373,Table_items[],2,FALSE)</f>
        <v>Bedak Heroxyn 150 gr</v>
      </c>
      <c r="J1373" t="str">
        <f>VLOOKUP(C1373,Table_items[],3,FALSE)</f>
        <v>Obat Alergi</v>
      </c>
      <c r="K1373" s="23">
        <f>VLOOKUP(C1373,Table_items[],4,FALSE)</f>
        <v>16950</v>
      </c>
      <c r="L1373" s="23">
        <f>VLOOKUP(C1373,Table_items[],5,FALSE)</f>
        <v>17170</v>
      </c>
    </row>
    <row r="1374" spans="1:12" x14ac:dyDescent="0.2">
      <c r="A1374" s="7" t="s">
        <v>1510</v>
      </c>
      <c r="B1374" s="27">
        <v>44039</v>
      </c>
      <c r="C1374" s="9" t="s">
        <v>30</v>
      </c>
      <c r="D1374" s="9">
        <v>6</v>
      </c>
      <c r="E1374" s="9" t="s">
        <v>4896</v>
      </c>
      <c r="F1374" s="20" t="s">
        <v>4896</v>
      </c>
      <c r="G1374" t="s">
        <v>4904</v>
      </c>
      <c r="H1374" t="str">
        <f>VLOOKUP(E1374,suppliers!$A$2:$B$18,2,)</f>
        <v>OTHER</v>
      </c>
      <c r="I1374" t="str">
        <f>VLOOKUP(C1374,Table_items[],2,FALSE)</f>
        <v>Koolfever</v>
      </c>
      <c r="J1374" t="str">
        <f>VLOOKUP(C1374,Table_items[],3,FALSE)</f>
        <v>Obat Sakit Kepala &amp; Demam</v>
      </c>
      <c r="K1374" s="23">
        <f>VLOOKUP(C1374,Table_items[],4,FALSE)</f>
        <v>7500</v>
      </c>
      <c r="L1374" s="23">
        <f>VLOOKUP(C1374,Table_items[],5,FALSE)</f>
        <v>7620</v>
      </c>
    </row>
    <row r="1375" spans="1:12" x14ac:dyDescent="0.2">
      <c r="A1375" s="11" t="s">
        <v>1511</v>
      </c>
      <c r="B1375" s="28">
        <v>44039</v>
      </c>
      <c r="C1375" s="13" t="s">
        <v>30</v>
      </c>
      <c r="D1375" s="13">
        <v>13</v>
      </c>
      <c r="E1375" s="9" t="s">
        <v>4896</v>
      </c>
      <c r="F1375" s="20" t="s">
        <v>4896</v>
      </c>
      <c r="G1375" t="s">
        <v>4904</v>
      </c>
      <c r="H1375" t="str">
        <f>VLOOKUP(E1375,suppliers!$A$2:$B$18,2,)</f>
        <v>OTHER</v>
      </c>
      <c r="I1375" t="str">
        <f>VLOOKUP(C1375,Table_items[],2,FALSE)</f>
        <v>Koolfever</v>
      </c>
      <c r="J1375" t="str">
        <f>VLOOKUP(C1375,Table_items[],3,FALSE)</f>
        <v>Obat Sakit Kepala &amp; Demam</v>
      </c>
      <c r="K1375" s="23">
        <f>VLOOKUP(C1375,Table_items[],4,FALSE)</f>
        <v>7500</v>
      </c>
      <c r="L1375" s="23">
        <f>VLOOKUP(C1375,Table_items[],5,FALSE)</f>
        <v>7620</v>
      </c>
    </row>
    <row r="1376" spans="1:12" x14ac:dyDescent="0.2">
      <c r="A1376" s="7" t="s">
        <v>1512</v>
      </c>
      <c r="B1376" s="27">
        <v>44039</v>
      </c>
      <c r="C1376" s="9" t="s">
        <v>8</v>
      </c>
      <c r="D1376" s="9">
        <v>16</v>
      </c>
      <c r="E1376" s="9" t="s">
        <v>4896</v>
      </c>
      <c r="F1376" s="20" t="s">
        <v>4896</v>
      </c>
      <c r="G1376" t="s">
        <v>4904</v>
      </c>
      <c r="H1376" t="str">
        <f>VLOOKUP(E1376,suppliers!$A$2:$B$18,2,)</f>
        <v>OTHER</v>
      </c>
      <c r="I1376" t="str">
        <f>VLOOKUP(C1376,Table_items[],2,FALSE)</f>
        <v>Bisoprolol Ogb Dexa</v>
      </c>
      <c r="J1376" t="str">
        <f>VLOOKUP(C1376,Table_items[],3,FALSE)</f>
        <v>Obat Alergi</v>
      </c>
      <c r="K1376" s="23">
        <f>VLOOKUP(C1376,Table_items[],4,FALSE)</f>
        <v>10000</v>
      </c>
      <c r="L1376" s="23">
        <f>VLOOKUP(C1376,Table_items[],5,FALSE)</f>
        <v>10180</v>
      </c>
    </row>
    <row r="1377" spans="1:12" x14ac:dyDescent="0.2">
      <c r="A1377" s="11" t="s">
        <v>1513</v>
      </c>
      <c r="B1377" s="28">
        <v>44040</v>
      </c>
      <c r="C1377" s="13" t="s">
        <v>37</v>
      </c>
      <c r="D1377" s="13">
        <v>63</v>
      </c>
      <c r="E1377" s="9" t="s">
        <v>4896</v>
      </c>
      <c r="F1377" s="20" t="s">
        <v>4896</v>
      </c>
      <c r="G1377" t="s">
        <v>4904</v>
      </c>
      <c r="H1377" t="str">
        <f>VLOOKUP(E1377,suppliers!$A$2:$B$18,2,)</f>
        <v>OTHER</v>
      </c>
      <c r="I1377" t="str">
        <f>VLOOKUP(C1377,Table_items[],2,FALSE)</f>
        <v>Bodrex Extra</v>
      </c>
      <c r="J1377" t="str">
        <f>VLOOKUP(C1377,Table_items[],3,FALSE)</f>
        <v>Obat Sakit Kepala &amp; Demam</v>
      </c>
      <c r="K1377" s="23">
        <f>VLOOKUP(C1377,Table_items[],4,FALSE)</f>
        <v>50788</v>
      </c>
      <c r="L1377" s="23">
        <f>VLOOKUP(C1377,Table_items[],5,FALSE)</f>
        <v>51753</v>
      </c>
    </row>
    <row r="1378" spans="1:12" x14ac:dyDescent="0.2">
      <c r="A1378" s="7" t="s">
        <v>1514</v>
      </c>
      <c r="B1378" s="27">
        <v>44040</v>
      </c>
      <c r="C1378" s="9" t="s">
        <v>9</v>
      </c>
      <c r="D1378" s="9">
        <v>23</v>
      </c>
      <c r="E1378" s="9" t="s">
        <v>4896</v>
      </c>
      <c r="F1378" s="20" t="s">
        <v>4896</v>
      </c>
      <c r="G1378" t="s">
        <v>4904</v>
      </c>
      <c r="H1378" t="str">
        <f>VLOOKUP(E1378,suppliers!$A$2:$B$18,2,)</f>
        <v>OTHER</v>
      </c>
      <c r="I1378" t="str">
        <f>VLOOKUP(C1378,Table_items[],2,FALSE)</f>
        <v>Bedak Heroxyn 150 gr</v>
      </c>
      <c r="J1378" t="str">
        <f>VLOOKUP(C1378,Table_items[],3,FALSE)</f>
        <v>Obat Alergi</v>
      </c>
      <c r="K1378" s="23">
        <f>VLOOKUP(C1378,Table_items[],4,FALSE)</f>
        <v>16950</v>
      </c>
      <c r="L1378" s="23">
        <f>VLOOKUP(C1378,Table_items[],5,FALSE)</f>
        <v>17170</v>
      </c>
    </row>
    <row r="1379" spans="1:12" x14ac:dyDescent="0.2">
      <c r="A1379" s="11" t="s">
        <v>1515</v>
      </c>
      <c r="B1379" s="28">
        <v>44040</v>
      </c>
      <c r="C1379" s="13" t="s">
        <v>10</v>
      </c>
      <c r="D1379" s="13">
        <v>27</v>
      </c>
      <c r="E1379" s="9" t="s">
        <v>4896</v>
      </c>
      <c r="F1379" s="20" t="s">
        <v>4908</v>
      </c>
      <c r="G1379" t="s">
        <v>4904</v>
      </c>
      <c r="H1379" t="str">
        <f>VLOOKUP(E1379,suppliers!$A$2:$B$18,2,)</f>
        <v>OTHER</v>
      </c>
      <c r="I1379" t="str">
        <f>VLOOKUP(C1379,Table_items[],2,FALSE)</f>
        <v>Dexteem Box Plus 100 Tablet</v>
      </c>
      <c r="J1379" t="str">
        <f>VLOOKUP(C1379,Table_items[],3,FALSE)</f>
        <v>Obat Alergi</v>
      </c>
      <c r="K1379" s="23">
        <f>VLOOKUP(C1379,Table_items[],4,FALSE)</f>
        <v>25322</v>
      </c>
      <c r="L1379" s="23">
        <f>VLOOKUP(C1379,Table_items[],5,FALSE)</f>
        <v>25449</v>
      </c>
    </row>
    <row r="1380" spans="1:12" x14ac:dyDescent="0.2">
      <c r="A1380" s="7" t="s">
        <v>1516</v>
      </c>
      <c r="B1380" s="27">
        <v>44040</v>
      </c>
      <c r="C1380" s="9" t="s">
        <v>25</v>
      </c>
      <c r="D1380" s="9">
        <v>29</v>
      </c>
      <c r="E1380" s="9" t="s">
        <v>4896</v>
      </c>
      <c r="F1380" s="20" t="s">
        <v>4908</v>
      </c>
      <c r="G1380" t="s">
        <v>4904</v>
      </c>
      <c r="H1380" t="str">
        <f>VLOOKUP(E1380,suppliers!$A$2:$B$18,2,)</f>
        <v>OTHER</v>
      </c>
      <c r="I1380" t="str">
        <f>VLOOKUP(C1380,Table_items[],2,FALSE)</f>
        <v>Irvell 150MG Box 20 Tablet</v>
      </c>
      <c r="J1380" t="str">
        <f>VLOOKUP(C1380,Table_items[],3,FALSE)</f>
        <v>Obat Hipertensi</v>
      </c>
      <c r="K1380" s="23">
        <f>VLOOKUP(C1380,Table_items[],4,FALSE)</f>
        <v>143991</v>
      </c>
      <c r="L1380" s="23">
        <f>VLOOKUP(C1380,Table_items[],5,FALSE)</f>
        <v>146871</v>
      </c>
    </row>
    <row r="1381" spans="1:12" x14ac:dyDescent="0.2">
      <c r="A1381" s="11" t="s">
        <v>1517</v>
      </c>
      <c r="B1381" s="28">
        <v>44040</v>
      </c>
      <c r="C1381" s="13" t="s">
        <v>21</v>
      </c>
      <c r="D1381" s="13">
        <v>7</v>
      </c>
      <c r="E1381" s="9" t="s">
        <v>4896</v>
      </c>
      <c r="F1381" s="20" t="s">
        <v>4908</v>
      </c>
      <c r="G1381" t="s">
        <v>4904</v>
      </c>
      <c r="H1381" t="str">
        <f>VLOOKUP(E1381,suppliers!$A$2:$B$18,2,)</f>
        <v>OTHER</v>
      </c>
      <c r="I1381" t="str">
        <f>VLOOKUP(C1381,Table_items[],2,FALSE)</f>
        <v>Concor 5MG Strip 10</v>
      </c>
      <c r="J1381" t="str">
        <f>VLOOKUP(C1381,Table_items[],3,FALSE)</f>
        <v>Obat Hipertensi</v>
      </c>
      <c r="K1381" s="23">
        <f>VLOOKUP(C1381,Table_items[],4,FALSE)</f>
        <v>102000</v>
      </c>
      <c r="L1381" s="23">
        <f>VLOOKUP(C1381,Table_items[],5,FALSE)</f>
        <v>103632</v>
      </c>
    </row>
    <row r="1382" spans="1:12" x14ac:dyDescent="0.2">
      <c r="A1382" s="7" t="s">
        <v>1518</v>
      </c>
      <c r="B1382" s="27">
        <v>44041</v>
      </c>
      <c r="C1382" s="9" t="s">
        <v>12</v>
      </c>
      <c r="D1382" s="9">
        <v>68</v>
      </c>
      <c r="E1382" s="9" t="s">
        <v>4896</v>
      </c>
      <c r="F1382" s="20" t="s">
        <v>4908</v>
      </c>
      <c r="G1382" t="s">
        <v>4904</v>
      </c>
      <c r="H1382" t="str">
        <f>VLOOKUP(E1382,suppliers!$A$2:$B$18,2,)</f>
        <v>OTHER</v>
      </c>
      <c r="I1382" t="str">
        <f>VLOOKUP(C1382,Table_items[],2,FALSE)</f>
        <v>Decolsen 1 Strip 4 Tablet</v>
      </c>
      <c r="J1382" t="str">
        <f>VLOOKUP(C1382,Table_items[],3,FALSE)</f>
        <v>Obat Batuk &amp; Pilek</v>
      </c>
      <c r="K1382" s="23">
        <f>VLOOKUP(C1382,Table_items[],4,FALSE)</f>
        <v>2886</v>
      </c>
      <c r="L1382" s="23">
        <f>VLOOKUP(C1382,Table_items[],5,FALSE)</f>
        <v>2915</v>
      </c>
    </row>
    <row r="1383" spans="1:12" x14ac:dyDescent="0.2">
      <c r="A1383" s="11" t="s">
        <v>1519</v>
      </c>
      <c r="B1383" s="28">
        <v>44041</v>
      </c>
      <c r="C1383" s="13" t="s">
        <v>37</v>
      </c>
      <c r="D1383" s="13">
        <v>17</v>
      </c>
      <c r="E1383" s="9" t="s">
        <v>4896</v>
      </c>
      <c r="F1383" s="20" t="s">
        <v>4908</v>
      </c>
      <c r="G1383" t="s">
        <v>4904</v>
      </c>
      <c r="H1383" t="str">
        <f>VLOOKUP(E1383,suppliers!$A$2:$B$18,2,)</f>
        <v>OTHER</v>
      </c>
      <c r="I1383" t="str">
        <f>VLOOKUP(C1383,Table_items[],2,FALSE)</f>
        <v>Bodrex Extra</v>
      </c>
      <c r="J1383" t="str">
        <f>VLOOKUP(C1383,Table_items[],3,FALSE)</f>
        <v>Obat Sakit Kepala &amp; Demam</v>
      </c>
      <c r="K1383" s="23">
        <f>VLOOKUP(C1383,Table_items[],4,FALSE)</f>
        <v>50788</v>
      </c>
      <c r="L1383" s="23">
        <f>VLOOKUP(C1383,Table_items[],5,FALSE)</f>
        <v>51753</v>
      </c>
    </row>
    <row r="1384" spans="1:12" x14ac:dyDescent="0.2">
      <c r="A1384" s="7" t="s">
        <v>1520</v>
      </c>
      <c r="B1384" s="27">
        <v>44041</v>
      </c>
      <c r="C1384" s="9" t="s">
        <v>24</v>
      </c>
      <c r="D1384" s="9">
        <v>34</v>
      </c>
      <c r="E1384" s="9" t="s">
        <v>4896</v>
      </c>
      <c r="F1384" s="20" t="s">
        <v>4908</v>
      </c>
      <c r="G1384" t="s">
        <v>4904</v>
      </c>
      <c r="H1384" t="str">
        <f>VLOOKUP(E1384,suppliers!$A$2:$B$18,2,)</f>
        <v>OTHER</v>
      </c>
      <c r="I1384" t="str">
        <f>VLOOKUP(C1384,Table_items[],2,FALSE)</f>
        <v>Irbesartan</v>
      </c>
      <c r="J1384" t="str">
        <f>VLOOKUP(C1384,Table_items[],3,FALSE)</f>
        <v>Obat Hipertensi</v>
      </c>
      <c r="K1384" s="23">
        <f>VLOOKUP(C1384,Table_items[],4,FALSE)</f>
        <v>108794</v>
      </c>
      <c r="L1384" s="23">
        <f>VLOOKUP(C1384,Table_items[],5,FALSE)</f>
        <v>109447</v>
      </c>
    </row>
    <row r="1385" spans="1:12" x14ac:dyDescent="0.2">
      <c r="A1385" s="11" t="s">
        <v>1521</v>
      </c>
      <c r="B1385" s="28">
        <v>44041</v>
      </c>
      <c r="C1385" s="13" t="s">
        <v>10</v>
      </c>
      <c r="D1385" s="13">
        <v>14</v>
      </c>
      <c r="E1385" s="9" t="s">
        <v>4896</v>
      </c>
      <c r="F1385" s="20" t="s">
        <v>4908</v>
      </c>
      <c r="G1385" t="s">
        <v>4904</v>
      </c>
      <c r="H1385" t="str">
        <f>VLOOKUP(E1385,suppliers!$A$2:$B$18,2,)</f>
        <v>OTHER</v>
      </c>
      <c r="I1385" t="str">
        <f>VLOOKUP(C1385,Table_items[],2,FALSE)</f>
        <v>Dexteem Box Plus 100 Tablet</v>
      </c>
      <c r="J1385" t="str">
        <f>VLOOKUP(C1385,Table_items[],3,FALSE)</f>
        <v>Obat Alergi</v>
      </c>
      <c r="K1385" s="23">
        <f>VLOOKUP(C1385,Table_items[],4,FALSE)</f>
        <v>25322</v>
      </c>
      <c r="L1385" s="23">
        <f>VLOOKUP(C1385,Table_items[],5,FALSE)</f>
        <v>25449</v>
      </c>
    </row>
    <row r="1386" spans="1:12" x14ac:dyDescent="0.2">
      <c r="A1386" s="7" t="s">
        <v>1522</v>
      </c>
      <c r="B1386" s="27">
        <v>44041</v>
      </c>
      <c r="C1386" s="9" t="s">
        <v>10</v>
      </c>
      <c r="D1386" s="9">
        <v>6</v>
      </c>
      <c r="E1386" s="9" t="s">
        <v>4896</v>
      </c>
      <c r="F1386" s="20" t="s">
        <v>4908</v>
      </c>
      <c r="G1386" t="s">
        <v>4904</v>
      </c>
      <c r="H1386" t="str">
        <f>VLOOKUP(E1386,suppliers!$A$2:$B$18,2,)</f>
        <v>OTHER</v>
      </c>
      <c r="I1386" t="str">
        <f>VLOOKUP(C1386,Table_items[],2,FALSE)</f>
        <v>Dexteem Box Plus 100 Tablet</v>
      </c>
      <c r="J1386" t="str">
        <f>VLOOKUP(C1386,Table_items[],3,FALSE)</f>
        <v>Obat Alergi</v>
      </c>
      <c r="K1386" s="23">
        <f>VLOOKUP(C1386,Table_items[],4,FALSE)</f>
        <v>25322</v>
      </c>
      <c r="L1386" s="23">
        <f>VLOOKUP(C1386,Table_items[],5,FALSE)</f>
        <v>25449</v>
      </c>
    </row>
    <row r="1387" spans="1:12" x14ac:dyDescent="0.2">
      <c r="A1387" s="11" t="s">
        <v>1523</v>
      </c>
      <c r="B1387" s="28">
        <v>44041</v>
      </c>
      <c r="C1387" s="13" t="s">
        <v>30</v>
      </c>
      <c r="D1387" s="13">
        <v>45</v>
      </c>
      <c r="E1387" s="9" t="s">
        <v>4896</v>
      </c>
      <c r="F1387" s="20" t="s">
        <v>4908</v>
      </c>
      <c r="G1387" t="s">
        <v>4904</v>
      </c>
      <c r="H1387" t="str">
        <f>VLOOKUP(E1387,suppliers!$A$2:$B$18,2,)</f>
        <v>OTHER</v>
      </c>
      <c r="I1387" t="str">
        <f>VLOOKUP(C1387,Table_items[],2,FALSE)</f>
        <v>Koolfever</v>
      </c>
      <c r="J1387" t="str">
        <f>VLOOKUP(C1387,Table_items[],3,FALSE)</f>
        <v>Obat Sakit Kepala &amp; Demam</v>
      </c>
      <c r="K1387" s="23">
        <f>VLOOKUP(C1387,Table_items[],4,FALSE)</f>
        <v>7500</v>
      </c>
      <c r="L1387" s="23">
        <f>VLOOKUP(C1387,Table_items[],5,FALSE)</f>
        <v>7620</v>
      </c>
    </row>
    <row r="1388" spans="1:12" x14ac:dyDescent="0.2">
      <c r="A1388" s="7" t="s">
        <v>1524</v>
      </c>
      <c r="B1388" s="27">
        <v>44041</v>
      </c>
      <c r="C1388" s="9" t="s">
        <v>7</v>
      </c>
      <c r="D1388" s="9">
        <v>28</v>
      </c>
      <c r="E1388" s="9" t="s">
        <v>4896</v>
      </c>
      <c r="F1388" s="20" t="s">
        <v>4908</v>
      </c>
      <c r="G1388" t="s">
        <v>4904</v>
      </c>
      <c r="H1388" t="str">
        <f>VLOOKUP(E1388,suppliers!$A$2:$B$18,2,)</f>
        <v>OTHER</v>
      </c>
      <c r="I1388" t="str">
        <f>VLOOKUP(C1388,Table_items[],2,FALSE)</f>
        <v>Acetylcysteine Mahakam 200 mg</v>
      </c>
      <c r="J1388" t="str">
        <f>VLOOKUP(C1388,Table_items[],3,FALSE)</f>
        <v>Obat Alergi</v>
      </c>
      <c r="K1388" s="23">
        <f>VLOOKUP(C1388,Table_items[],4,FALSE)</f>
        <v>33000</v>
      </c>
      <c r="L1388" s="23">
        <f>VLOOKUP(C1388,Table_items[],5,FALSE)</f>
        <v>33330</v>
      </c>
    </row>
    <row r="1389" spans="1:12" x14ac:dyDescent="0.2">
      <c r="A1389" s="11" t="s">
        <v>1525</v>
      </c>
      <c r="B1389" s="28">
        <v>44042</v>
      </c>
      <c r="C1389" s="13" t="s">
        <v>12</v>
      </c>
      <c r="D1389" s="13">
        <v>95</v>
      </c>
      <c r="E1389" s="9" t="s">
        <v>4896</v>
      </c>
      <c r="F1389" s="20" t="s">
        <v>4908</v>
      </c>
      <c r="G1389" t="s">
        <v>4904</v>
      </c>
      <c r="H1389" t="str">
        <f>VLOOKUP(E1389,suppliers!$A$2:$B$18,2,)</f>
        <v>OTHER</v>
      </c>
      <c r="I1389" t="str">
        <f>VLOOKUP(C1389,Table_items[],2,FALSE)</f>
        <v>Decolsen 1 Strip 4 Tablet</v>
      </c>
      <c r="J1389" t="str">
        <f>VLOOKUP(C1389,Table_items[],3,FALSE)</f>
        <v>Obat Batuk &amp; Pilek</v>
      </c>
      <c r="K1389" s="23">
        <f>VLOOKUP(C1389,Table_items[],4,FALSE)</f>
        <v>2886</v>
      </c>
      <c r="L1389" s="23">
        <f>VLOOKUP(C1389,Table_items[],5,FALSE)</f>
        <v>2915</v>
      </c>
    </row>
    <row r="1390" spans="1:12" x14ac:dyDescent="0.2">
      <c r="A1390" s="7" t="s">
        <v>1526</v>
      </c>
      <c r="B1390" s="27">
        <v>44042</v>
      </c>
      <c r="C1390" s="9" t="s">
        <v>37</v>
      </c>
      <c r="D1390" s="9">
        <v>24</v>
      </c>
      <c r="E1390" s="9" t="s">
        <v>4896</v>
      </c>
      <c r="F1390" s="20" t="s">
        <v>4908</v>
      </c>
      <c r="G1390" t="s">
        <v>4904</v>
      </c>
      <c r="H1390" t="str">
        <f>VLOOKUP(E1390,suppliers!$A$2:$B$18,2,)</f>
        <v>OTHER</v>
      </c>
      <c r="I1390" t="str">
        <f>VLOOKUP(C1390,Table_items[],2,FALSE)</f>
        <v>Bodrex Extra</v>
      </c>
      <c r="J1390" t="str">
        <f>VLOOKUP(C1390,Table_items[],3,FALSE)</f>
        <v>Obat Sakit Kepala &amp; Demam</v>
      </c>
      <c r="K1390" s="23">
        <f>VLOOKUP(C1390,Table_items[],4,FALSE)</f>
        <v>50788</v>
      </c>
      <c r="L1390" s="23">
        <f>VLOOKUP(C1390,Table_items[],5,FALSE)</f>
        <v>51753</v>
      </c>
    </row>
    <row r="1391" spans="1:12" x14ac:dyDescent="0.2">
      <c r="A1391" s="11" t="s">
        <v>1527</v>
      </c>
      <c r="B1391" s="28">
        <v>44042</v>
      </c>
      <c r="C1391" s="13" t="s">
        <v>9</v>
      </c>
      <c r="D1391" s="13">
        <v>72</v>
      </c>
      <c r="E1391" s="9" t="s">
        <v>4896</v>
      </c>
      <c r="F1391" s="20" t="s">
        <v>4908</v>
      </c>
      <c r="G1391" t="s">
        <v>4904</v>
      </c>
      <c r="H1391" t="str">
        <f>VLOOKUP(E1391,suppliers!$A$2:$B$18,2,)</f>
        <v>OTHER</v>
      </c>
      <c r="I1391" t="str">
        <f>VLOOKUP(C1391,Table_items[],2,FALSE)</f>
        <v>Bedak Heroxyn 150 gr</v>
      </c>
      <c r="J1391" t="str">
        <f>VLOOKUP(C1391,Table_items[],3,FALSE)</f>
        <v>Obat Alergi</v>
      </c>
      <c r="K1391" s="23">
        <f>VLOOKUP(C1391,Table_items[],4,FALSE)</f>
        <v>16950</v>
      </c>
      <c r="L1391" s="23">
        <f>VLOOKUP(C1391,Table_items[],5,FALSE)</f>
        <v>17170</v>
      </c>
    </row>
    <row r="1392" spans="1:12" x14ac:dyDescent="0.2">
      <c r="A1392" s="7" t="s">
        <v>1528</v>
      </c>
      <c r="B1392" s="27">
        <v>44042</v>
      </c>
      <c r="C1392" s="9" t="s">
        <v>10</v>
      </c>
      <c r="D1392" s="9">
        <v>262</v>
      </c>
      <c r="E1392" s="9" t="s">
        <v>4896</v>
      </c>
      <c r="F1392" s="20" t="s">
        <v>4908</v>
      </c>
      <c r="G1392" t="s">
        <v>4904</v>
      </c>
      <c r="H1392" t="str">
        <f>VLOOKUP(E1392,suppliers!$A$2:$B$18,2,)</f>
        <v>OTHER</v>
      </c>
      <c r="I1392" t="str">
        <f>VLOOKUP(C1392,Table_items[],2,FALSE)</f>
        <v>Dexteem Box Plus 100 Tablet</v>
      </c>
      <c r="J1392" t="str">
        <f>VLOOKUP(C1392,Table_items[],3,FALSE)</f>
        <v>Obat Alergi</v>
      </c>
      <c r="K1392" s="23">
        <f>VLOOKUP(C1392,Table_items[],4,FALSE)</f>
        <v>25322</v>
      </c>
      <c r="L1392" s="23">
        <f>VLOOKUP(C1392,Table_items[],5,FALSE)</f>
        <v>25449</v>
      </c>
    </row>
    <row r="1393" spans="1:12" x14ac:dyDescent="0.2">
      <c r="A1393" s="11" t="s">
        <v>1529</v>
      </c>
      <c r="B1393" s="28">
        <v>44042</v>
      </c>
      <c r="C1393" s="13" t="s">
        <v>35</v>
      </c>
      <c r="D1393" s="13">
        <v>22</v>
      </c>
      <c r="E1393" s="9" t="s">
        <v>4896</v>
      </c>
      <c r="F1393" s="20" t="s">
        <v>4908</v>
      </c>
      <c r="G1393" t="s">
        <v>4904</v>
      </c>
      <c r="H1393" t="str">
        <f>VLOOKUP(E1393,suppliers!$A$2:$B$18,2,)</f>
        <v>OTHER</v>
      </c>
      <c r="I1393" t="str">
        <f>VLOOKUP(C1393,Table_items[],2,FALSE)</f>
        <v>Proris Ibuprofen</v>
      </c>
      <c r="J1393" t="str">
        <f>VLOOKUP(C1393,Table_items[],3,FALSE)</f>
        <v>Obat Sakit Kepala &amp; Demam</v>
      </c>
      <c r="K1393" s="23">
        <f>VLOOKUP(C1393,Table_items[],4,FALSE)</f>
        <v>25000</v>
      </c>
      <c r="L1393" s="23">
        <f>VLOOKUP(C1393,Table_items[],5,FALSE)</f>
        <v>25275</v>
      </c>
    </row>
    <row r="1394" spans="1:12" x14ac:dyDescent="0.2">
      <c r="A1394" s="7" t="s">
        <v>1530</v>
      </c>
      <c r="B1394" s="27">
        <v>44042</v>
      </c>
      <c r="C1394" s="9" t="s">
        <v>5</v>
      </c>
      <c r="D1394" s="9">
        <v>25</v>
      </c>
      <c r="E1394" s="9" t="s">
        <v>4896</v>
      </c>
      <c r="F1394" s="20" t="s">
        <v>4908</v>
      </c>
      <c r="G1394" t="s">
        <v>4904</v>
      </c>
      <c r="H1394" t="str">
        <f>VLOOKUP(E1394,suppliers!$A$2:$B$18,2,)</f>
        <v>OTHER</v>
      </c>
      <c r="I1394" t="str">
        <f>VLOOKUP(C1394,Table_items[],2,FALSE)</f>
        <v>Ozen 10 MG Blister</v>
      </c>
      <c r="J1394" t="str">
        <f>VLOOKUP(C1394,Table_items[],3,FALSE)</f>
        <v>Obat Alergi</v>
      </c>
      <c r="K1394" s="23">
        <f>VLOOKUP(C1394,Table_items[],4,FALSE)</f>
        <v>18611</v>
      </c>
      <c r="L1394" s="23">
        <f>VLOOKUP(C1394,Table_items[],5,FALSE)</f>
        <v>18816</v>
      </c>
    </row>
    <row r="1395" spans="1:12" x14ac:dyDescent="0.2">
      <c r="A1395" s="11" t="s">
        <v>1531</v>
      </c>
      <c r="B1395" s="28">
        <v>44042</v>
      </c>
      <c r="C1395" s="13" t="s">
        <v>39</v>
      </c>
      <c r="D1395" s="13">
        <v>42</v>
      </c>
      <c r="E1395" s="9" t="s">
        <v>4896</v>
      </c>
      <c r="F1395" s="20" t="s">
        <v>4908</v>
      </c>
      <c r="G1395" t="s">
        <v>4904</v>
      </c>
      <c r="H1395" t="str">
        <f>VLOOKUP(E1395,suppliers!$A$2:$B$18,2,)</f>
        <v>OTHER</v>
      </c>
      <c r="I1395" t="str">
        <f>VLOOKUP(C1395,Table_items[],2,FALSE)</f>
        <v>Cilostazol Bernofarm</v>
      </c>
      <c r="J1395" t="str">
        <f>VLOOKUP(C1395,Table_items[],3,FALSE)</f>
        <v>Obat Sakit Kepala &amp; Demam</v>
      </c>
      <c r="K1395" s="23">
        <f>VLOOKUP(C1395,Table_items[],4,FALSE)</f>
        <v>45450</v>
      </c>
      <c r="L1395" s="23">
        <f>VLOOKUP(C1395,Table_items[],5,FALSE)</f>
        <v>46223</v>
      </c>
    </row>
    <row r="1396" spans="1:12" x14ac:dyDescent="0.2">
      <c r="A1396" s="7" t="s">
        <v>1532</v>
      </c>
      <c r="B1396" s="27">
        <v>44043</v>
      </c>
      <c r="C1396" s="9" t="s">
        <v>12</v>
      </c>
      <c r="D1396" s="9">
        <v>64</v>
      </c>
      <c r="E1396" s="9" t="s">
        <v>4896</v>
      </c>
      <c r="F1396" s="20" t="s">
        <v>4908</v>
      </c>
      <c r="G1396" t="s">
        <v>4904</v>
      </c>
      <c r="H1396" t="str">
        <f>VLOOKUP(E1396,suppliers!$A$2:$B$18,2,)</f>
        <v>OTHER</v>
      </c>
      <c r="I1396" t="str">
        <f>VLOOKUP(C1396,Table_items[],2,FALSE)</f>
        <v>Decolsen 1 Strip 4 Tablet</v>
      </c>
      <c r="J1396" t="str">
        <f>VLOOKUP(C1396,Table_items[],3,FALSE)</f>
        <v>Obat Batuk &amp; Pilek</v>
      </c>
      <c r="K1396" s="23">
        <f>VLOOKUP(C1396,Table_items[],4,FALSE)</f>
        <v>2886</v>
      </c>
      <c r="L1396" s="23">
        <f>VLOOKUP(C1396,Table_items[],5,FALSE)</f>
        <v>2915</v>
      </c>
    </row>
    <row r="1397" spans="1:12" x14ac:dyDescent="0.2">
      <c r="A1397" s="11" t="s">
        <v>1533</v>
      </c>
      <c r="B1397" s="28">
        <v>44043</v>
      </c>
      <c r="C1397" s="13" t="s">
        <v>24</v>
      </c>
      <c r="D1397" s="13">
        <v>34</v>
      </c>
      <c r="E1397" s="9" t="s">
        <v>4896</v>
      </c>
      <c r="F1397" s="20" t="s">
        <v>4908</v>
      </c>
      <c r="G1397" t="s">
        <v>4904</v>
      </c>
      <c r="H1397" t="str">
        <f>VLOOKUP(E1397,suppliers!$A$2:$B$18,2,)</f>
        <v>OTHER</v>
      </c>
      <c r="I1397" t="str">
        <f>VLOOKUP(C1397,Table_items[],2,FALSE)</f>
        <v>Irbesartan</v>
      </c>
      <c r="J1397" t="str">
        <f>VLOOKUP(C1397,Table_items[],3,FALSE)</f>
        <v>Obat Hipertensi</v>
      </c>
      <c r="K1397" s="23">
        <f>VLOOKUP(C1397,Table_items[],4,FALSE)</f>
        <v>108794</v>
      </c>
      <c r="L1397" s="23">
        <f>VLOOKUP(C1397,Table_items[],5,FALSE)</f>
        <v>109447</v>
      </c>
    </row>
    <row r="1398" spans="1:12" x14ac:dyDescent="0.2">
      <c r="A1398" s="7" t="s">
        <v>1534</v>
      </c>
      <c r="B1398" s="27">
        <v>44043</v>
      </c>
      <c r="C1398" s="9" t="s">
        <v>41</v>
      </c>
      <c r="D1398" s="9">
        <v>47</v>
      </c>
      <c r="E1398" s="9" t="s">
        <v>4896</v>
      </c>
      <c r="F1398" s="20" t="s">
        <v>4908</v>
      </c>
      <c r="G1398" t="s">
        <v>4904</v>
      </c>
      <c r="H1398" t="str">
        <f>VLOOKUP(E1398,suppliers!$A$2:$B$18,2,)</f>
        <v>OTHER</v>
      </c>
      <c r="I1398" t="str">
        <f>VLOOKUP(C1398,Table_items[],2,FALSE)</f>
        <v>Otilon Ear Drops 8 mL</v>
      </c>
      <c r="J1398" t="str">
        <f>VLOOKUP(C1398,Table_items[],3,FALSE)</f>
        <v>Obat Telinga</v>
      </c>
      <c r="K1398" s="23">
        <f>VLOOKUP(C1398,Table_items[],4,FALSE)</f>
        <v>55000</v>
      </c>
      <c r="L1398" s="23">
        <f>VLOOKUP(C1398,Table_items[],5,FALSE)</f>
        <v>55935</v>
      </c>
    </row>
    <row r="1399" spans="1:12" x14ac:dyDescent="0.2">
      <c r="A1399" s="11" t="s">
        <v>1535</v>
      </c>
      <c r="B1399" s="28">
        <v>44043</v>
      </c>
      <c r="C1399" s="13" t="s">
        <v>22</v>
      </c>
      <c r="D1399" s="13">
        <v>26</v>
      </c>
      <c r="E1399" s="9" t="s">
        <v>4896</v>
      </c>
      <c r="F1399" s="20" t="s">
        <v>4908</v>
      </c>
      <c r="G1399" t="s">
        <v>4904</v>
      </c>
      <c r="H1399" t="str">
        <f>VLOOKUP(E1399,suppliers!$A$2:$B$18,2,)</f>
        <v>OTHER</v>
      </c>
      <c r="I1399" t="str">
        <f>VLOOKUP(C1399,Table_items[],2,FALSE)</f>
        <v>Candesartan Ogb Dexa</v>
      </c>
      <c r="J1399" t="str">
        <f>VLOOKUP(C1399,Table_items[],3,FALSE)</f>
        <v>Obat Hipertensi</v>
      </c>
      <c r="K1399" s="23">
        <f>VLOOKUP(C1399,Table_items[],4,FALSE)</f>
        <v>5000</v>
      </c>
      <c r="L1399" s="23">
        <f>VLOOKUP(C1399,Table_items[],5,FALSE)</f>
        <v>5095</v>
      </c>
    </row>
    <row r="1400" spans="1:12" x14ac:dyDescent="0.2">
      <c r="A1400" s="7" t="s">
        <v>1536</v>
      </c>
      <c r="B1400" s="27">
        <v>44043</v>
      </c>
      <c r="C1400" s="9" t="s">
        <v>10</v>
      </c>
      <c r="D1400" s="9">
        <v>41</v>
      </c>
      <c r="E1400" s="9" t="s">
        <v>4896</v>
      </c>
      <c r="F1400" s="20" t="s">
        <v>4908</v>
      </c>
      <c r="G1400" t="s">
        <v>4904</v>
      </c>
      <c r="H1400" t="str">
        <f>VLOOKUP(E1400,suppliers!$A$2:$B$18,2,)</f>
        <v>OTHER</v>
      </c>
      <c r="I1400" t="str">
        <f>VLOOKUP(C1400,Table_items[],2,FALSE)</f>
        <v>Dexteem Box Plus 100 Tablet</v>
      </c>
      <c r="J1400" t="str">
        <f>VLOOKUP(C1400,Table_items[],3,FALSE)</f>
        <v>Obat Alergi</v>
      </c>
      <c r="K1400" s="23">
        <f>VLOOKUP(C1400,Table_items[],4,FALSE)</f>
        <v>25322</v>
      </c>
      <c r="L1400" s="23">
        <f>VLOOKUP(C1400,Table_items[],5,FALSE)</f>
        <v>25449</v>
      </c>
    </row>
    <row r="1401" spans="1:12" x14ac:dyDescent="0.2">
      <c r="A1401" s="11" t="s">
        <v>1537</v>
      </c>
      <c r="B1401" s="28">
        <v>44043</v>
      </c>
      <c r="C1401" s="13" t="s">
        <v>11</v>
      </c>
      <c r="D1401" s="13">
        <v>1</v>
      </c>
      <c r="E1401" s="9" t="s">
        <v>4896</v>
      </c>
      <c r="F1401" s="20" t="s">
        <v>4908</v>
      </c>
      <c r="G1401" t="s">
        <v>4904</v>
      </c>
      <c r="H1401" t="str">
        <f>VLOOKUP(E1401,suppliers!$A$2:$B$18,2,)</f>
        <v>OTHER</v>
      </c>
      <c r="I1401" t="str">
        <f>VLOOKUP(C1401,Table_items[],2,FALSE)</f>
        <v>Neozep Forte 1 Strip 4 Tablet</v>
      </c>
      <c r="J1401" t="str">
        <f>VLOOKUP(C1401,Table_items[],3,FALSE)</f>
        <v>Obat Batuk &amp; Pilek</v>
      </c>
      <c r="K1401" s="23">
        <f>VLOOKUP(C1401,Table_items[],4,FALSE)</f>
        <v>2324</v>
      </c>
      <c r="L1401" s="23">
        <f>VLOOKUP(C1401,Table_items[],5,FALSE)</f>
        <v>2338</v>
      </c>
    </row>
    <row r="1402" spans="1:12" x14ac:dyDescent="0.2">
      <c r="A1402" s="7" t="s">
        <v>1538</v>
      </c>
      <c r="B1402" s="27">
        <v>44043</v>
      </c>
      <c r="C1402" s="9" t="s">
        <v>34</v>
      </c>
      <c r="D1402" s="9">
        <v>246</v>
      </c>
      <c r="E1402" s="9" t="s">
        <v>4896</v>
      </c>
      <c r="F1402" s="20" t="s">
        <v>4908</v>
      </c>
      <c r="G1402" t="s">
        <v>4904</v>
      </c>
      <c r="H1402" t="str">
        <f>VLOOKUP(E1402,suppliers!$A$2:$B$18,2,)</f>
        <v>OTHER</v>
      </c>
      <c r="I1402" t="str">
        <f>VLOOKUP(C1402,Table_items[],2,FALSE)</f>
        <v>Panadol Anak Tablet 1 Strip</v>
      </c>
      <c r="J1402" t="str">
        <f>VLOOKUP(C1402,Table_items[],3,FALSE)</f>
        <v>Obat Sakit Kepala &amp; Demam</v>
      </c>
      <c r="K1402" s="23">
        <f>VLOOKUP(C1402,Table_items[],4,FALSE)</f>
        <v>25000</v>
      </c>
      <c r="L1402" s="23">
        <f>VLOOKUP(C1402,Table_items[],5,FALSE)</f>
        <v>25450</v>
      </c>
    </row>
    <row r="1403" spans="1:12" x14ac:dyDescent="0.2">
      <c r="A1403" s="11" t="s">
        <v>1539</v>
      </c>
      <c r="B1403" s="28">
        <v>44044</v>
      </c>
      <c r="C1403" s="13" t="s">
        <v>12</v>
      </c>
      <c r="D1403" s="13">
        <v>78</v>
      </c>
      <c r="E1403" s="9" t="s">
        <v>4896</v>
      </c>
      <c r="F1403" s="20" t="s">
        <v>4908</v>
      </c>
      <c r="G1403" t="s">
        <v>4904</v>
      </c>
      <c r="H1403" t="str">
        <f>VLOOKUP(E1403,suppliers!$A$2:$B$18,2,)</f>
        <v>OTHER</v>
      </c>
      <c r="I1403" t="str">
        <f>VLOOKUP(C1403,Table_items[],2,FALSE)</f>
        <v>Decolsen 1 Strip 4 Tablet</v>
      </c>
      <c r="J1403" t="str">
        <f>VLOOKUP(C1403,Table_items[],3,FALSE)</f>
        <v>Obat Batuk &amp; Pilek</v>
      </c>
      <c r="K1403" s="23">
        <f>VLOOKUP(C1403,Table_items[],4,FALSE)</f>
        <v>2886</v>
      </c>
      <c r="L1403" s="23">
        <f>VLOOKUP(C1403,Table_items[],5,FALSE)</f>
        <v>2915</v>
      </c>
    </row>
    <row r="1404" spans="1:12" x14ac:dyDescent="0.2">
      <c r="A1404" s="7" t="s">
        <v>1540</v>
      </c>
      <c r="B1404" s="27">
        <v>44044</v>
      </c>
      <c r="C1404" s="9" t="s">
        <v>37</v>
      </c>
      <c r="D1404" s="9">
        <v>15</v>
      </c>
      <c r="E1404" s="9" t="s">
        <v>4896</v>
      </c>
      <c r="F1404" s="20" t="s">
        <v>4908</v>
      </c>
      <c r="G1404" t="s">
        <v>4904</v>
      </c>
      <c r="H1404" t="str">
        <f>VLOOKUP(E1404,suppliers!$A$2:$B$18,2,)</f>
        <v>OTHER</v>
      </c>
      <c r="I1404" t="str">
        <f>VLOOKUP(C1404,Table_items[],2,FALSE)</f>
        <v>Bodrex Extra</v>
      </c>
      <c r="J1404" t="str">
        <f>VLOOKUP(C1404,Table_items[],3,FALSE)</f>
        <v>Obat Sakit Kepala &amp; Demam</v>
      </c>
      <c r="K1404" s="23">
        <f>VLOOKUP(C1404,Table_items[],4,FALSE)</f>
        <v>50788</v>
      </c>
      <c r="L1404" s="23">
        <f>VLOOKUP(C1404,Table_items[],5,FALSE)</f>
        <v>51753</v>
      </c>
    </row>
    <row r="1405" spans="1:12" x14ac:dyDescent="0.2">
      <c r="A1405" s="11" t="s">
        <v>1541</v>
      </c>
      <c r="B1405" s="28">
        <v>44044</v>
      </c>
      <c r="C1405" s="13" t="s">
        <v>24</v>
      </c>
      <c r="D1405" s="13">
        <v>32</v>
      </c>
      <c r="E1405" s="9" t="s">
        <v>4896</v>
      </c>
      <c r="F1405" s="20" t="s">
        <v>4908</v>
      </c>
      <c r="G1405" t="s">
        <v>4904</v>
      </c>
      <c r="H1405" t="str">
        <f>VLOOKUP(E1405,suppliers!$A$2:$B$18,2,)</f>
        <v>OTHER</v>
      </c>
      <c r="I1405" t="str">
        <f>VLOOKUP(C1405,Table_items[],2,FALSE)</f>
        <v>Irbesartan</v>
      </c>
      <c r="J1405" t="str">
        <f>VLOOKUP(C1405,Table_items[],3,FALSE)</f>
        <v>Obat Hipertensi</v>
      </c>
      <c r="K1405" s="23">
        <f>VLOOKUP(C1405,Table_items[],4,FALSE)</f>
        <v>108794</v>
      </c>
      <c r="L1405" s="23">
        <f>VLOOKUP(C1405,Table_items[],5,FALSE)</f>
        <v>109447</v>
      </c>
    </row>
    <row r="1406" spans="1:12" x14ac:dyDescent="0.2">
      <c r="A1406" s="7" t="s">
        <v>1542</v>
      </c>
      <c r="B1406" s="27">
        <v>44044</v>
      </c>
      <c r="C1406" s="9" t="s">
        <v>38</v>
      </c>
      <c r="D1406" s="9">
        <v>51</v>
      </c>
      <c r="E1406" s="9" t="s">
        <v>4896</v>
      </c>
      <c r="F1406" s="20" t="s">
        <v>4908</v>
      </c>
      <c r="G1406" t="s">
        <v>4904</v>
      </c>
      <c r="H1406" t="str">
        <f>VLOOKUP(E1406,suppliers!$A$2:$B$18,2,)</f>
        <v>OTHER</v>
      </c>
      <c r="I1406" t="str">
        <f>VLOOKUP(C1406,Table_items[],2,FALSE)</f>
        <v>Sanmol 500 MG 4 Tablet</v>
      </c>
      <c r="J1406" t="str">
        <f>VLOOKUP(C1406,Table_items[],3,FALSE)</f>
        <v>Obat Sakit Kepala &amp; Demam</v>
      </c>
      <c r="K1406" s="23">
        <f>VLOOKUP(C1406,Table_items[],4,FALSE)</f>
        <v>1600</v>
      </c>
      <c r="L1406" s="23">
        <f>VLOOKUP(C1406,Table_items[],5,FALSE)</f>
        <v>1619</v>
      </c>
    </row>
    <row r="1407" spans="1:12" x14ac:dyDescent="0.2">
      <c r="A1407" s="11" t="s">
        <v>1543</v>
      </c>
      <c r="B1407" s="28">
        <v>44044</v>
      </c>
      <c r="C1407" s="13" t="s">
        <v>38</v>
      </c>
      <c r="D1407" s="13">
        <v>16</v>
      </c>
      <c r="E1407" s="9" t="s">
        <v>4896</v>
      </c>
      <c r="F1407" s="20" t="s">
        <v>4908</v>
      </c>
      <c r="G1407" t="s">
        <v>4904</v>
      </c>
      <c r="H1407" t="str">
        <f>VLOOKUP(E1407,suppliers!$A$2:$B$18,2,)</f>
        <v>OTHER</v>
      </c>
      <c r="I1407" t="str">
        <f>VLOOKUP(C1407,Table_items[],2,FALSE)</f>
        <v>Sanmol 500 MG 4 Tablet</v>
      </c>
      <c r="J1407" t="str">
        <f>VLOOKUP(C1407,Table_items[],3,FALSE)</f>
        <v>Obat Sakit Kepala &amp; Demam</v>
      </c>
      <c r="K1407" s="23">
        <f>VLOOKUP(C1407,Table_items[],4,FALSE)</f>
        <v>1600</v>
      </c>
      <c r="L1407" s="23">
        <f>VLOOKUP(C1407,Table_items[],5,FALSE)</f>
        <v>1619</v>
      </c>
    </row>
    <row r="1408" spans="1:12" x14ac:dyDescent="0.2">
      <c r="A1408" s="7" t="s">
        <v>1544</v>
      </c>
      <c r="B1408" s="27">
        <v>44044</v>
      </c>
      <c r="C1408" s="9" t="s">
        <v>40</v>
      </c>
      <c r="D1408" s="9">
        <v>0</v>
      </c>
      <c r="E1408" s="9" t="s">
        <v>4896</v>
      </c>
      <c r="F1408" s="20" t="s">
        <v>4908</v>
      </c>
      <c r="G1408" t="s">
        <v>4904</v>
      </c>
      <c r="H1408" t="str">
        <f>VLOOKUP(E1408,suppliers!$A$2:$B$18,2,)</f>
        <v>OTHER</v>
      </c>
      <c r="I1408" t="str">
        <f>VLOOKUP(C1408,Table_items[],2,FALSE)</f>
        <v>Paramex Tablet / Obat</v>
      </c>
      <c r="J1408" t="str">
        <f>VLOOKUP(C1408,Table_items[],3,FALSE)</f>
        <v>Obat Sakit Kepala &amp; Demam</v>
      </c>
      <c r="K1408" s="23">
        <f>VLOOKUP(C1408,Table_items[],4,FALSE)</f>
        <v>2560</v>
      </c>
      <c r="L1408" s="23">
        <f>VLOOKUP(C1408,Table_items[],5,FALSE)</f>
        <v>2586</v>
      </c>
    </row>
    <row r="1409" spans="1:14" x14ac:dyDescent="0.2">
      <c r="A1409" s="11" t="s">
        <v>1545</v>
      </c>
      <c r="B1409" s="28">
        <v>44044</v>
      </c>
      <c r="C1409" s="13" t="s">
        <v>28</v>
      </c>
      <c r="D1409" s="13">
        <v>32</v>
      </c>
      <c r="E1409" s="9" t="s">
        <v>4896</v>
      </c>
      <c r="F1409" s="20" t="s">
        <v>4908</v>
      </c>
      <c r="G1409" t="s">
        <v>4904</v>
      </c>
      <c r="H1409" t="str">
        <f>VLOOKUP(E1409,suppliers!$A$2:$B$18,2,)</f>
        <v>OTHER</v>
      </c>
      <c r="I1409" t="str">
        <f>VLOOKUP(C1409,Table_items[],2,FALSE)</f>
        <v>Hyperchol 100 MG 12 KPS</v>
      </c>
      <c r="J1409" t="str">
        <f>VLOOKUP(C1409,Table_items[],3,FALSE)</f>
        <v>Obat Kolesterol</v>
      </c>
      <c r="K1409" s="23">
        <f>VLOOKUP(C1409,Table_items[],4,FALSE)</f>
        <v>42800</v>
      </c>
      <c r="L1409" s="23">
        <f>VLOOKUP(C1409,Table_items[],5,FALSE)</f>
        <v>43442</v>
      </c>
    </row>
    <row r="1410" spans="1:14" x14ac:dyDescent="0.2">
      <c r="A1410" s="7" t="s">
        <v>1546</v>
      </c>
      <c r="B1410" s="27">
        <v>44044</v>
      </c>
      <c r="C1410" s="9" t="s">
        <v>5</v>
      </c>
      <c r="D1410" s="9">
        <v>1000</v>
      </c>
      <c r="E1410" s="9" t="s">
        <v>4890</v>
      </c>
      <c r="F1410" s="20" t="s">
        <v>4896</v>
      </c>
      <c r="G1410" t="s">
        <v>4903</v>
      </c>
      <c r="H1410" t="str">
        <f>VLOOKUP(E1410,suppliers!$A$2:$B$18,2,)</f>
        <v>DQLab Pharmacy Cilandak</v>
      </c>
      <c r="I1410" t="str">
        <f>VLOOKUP(C1410,Table_items[],2,FALSE)</f>
        <v>Ozen 10 MG Blister</v>
      </c>
      <c r="J1410" t="str">
        <f>VLOOKUP(C1410,Table_items[],3,FALSE)</f>
        <v>Obat Alergi</v>
      </c>
      <c r="M1410" s="23">
        <f>VLOOKUP(C1410,item_suppliers!$A$2:$F$112,5,)</f>
        <v>18425</v>
      </c>
      <c r="N1410" s="23">
        <f>VLOOKUP(C1410,item_suppliers!$A$2:$F$112,6,)</f>
        <v>18775</v>
      </c>
    </row>
    <row r="1411" spans="1:14" x14ac:dyDescent="0.2">
      <c r="A1411" s="11" t="s">
        <v>1547</v>
      </c>
      <c r="B1411" s="28">
        <v>44044</v>
      </c>
      <c r="C1411" s="13" t="s">
        <v>12</v>
      </c>
      <c r="D1411" s="13">
        <v>3000</v>
      </c>
      <c r="E1411" s="9" t="s">
        <v>4889</v>
      </c>
      <c r="F1411" s="20" t="s">
        <v>4896</v>
      </c>
      <c r="G1411" t="s">
        <v>4903</v>
      </c>
      <c r="H1411" t="str">
        <f>VLOOKUP(E1411,suppliers!$A$2:$B$18,2,)</f>
        <v>DQLab Pharmacy Kebon Jeruk</v>
      </c>
      <c r="I1411" t="str">
        <f>VLOOKUP(C1411,Table_items[],2,FALSE)</f>
        <v>Decolsen 1 Strip 4 Tablet</v>
      </c>
      <c r="J1411" t="str">
        <f>VLOOKUP(C1411,Table_items[],3,FALSE)</f>
        <v>Obat Batuk &amp; Pilek</v>
      </c>
      <c r="M1411" s="23">
        <f>VLOOKUP(C1411,item_suppliers!$A$2:$F$112,5,)</f>
        <v>2944</v>
      </c>
      <c r="N1411" s="23">
        <f>VLOOKUP(C1411,item_suppliers!$A$2:$F$112,6,)</f>
        <v>2932</v>
      </c>
    </row>
    <row r="1412" spans="1:14" x14ac:dyDescent="0.2">
      <c r="A1412" s="7" t="s">
        <v>1548</v>
      </c>
      <c r="B1412" s="27">
        <v>44044</v>
      </c>
      <c r="C1412" s="9" t="s">
        <v>17</v>
      </c>
      <c r="D1412" s="9">
        <v>1000</v>
      </c>
      <c r="E1412" s="9" t="s">
        <v>4887</v>
      </c>
      <c r="F1412" s="20" t="s">
        <v>4896</v>
      </c>
      <c r="G1412" t="s">
        <v>4903</v>
      </c>
      <c r="H1412" t="str">
        <f>VLOOKUP(E1412,suppliers!$A$2:$B$18,2,)</f>
        <v>DQLab Pharmacy Pancoran</v>
      </c>
      <c r="I1412" t="str">
        <f>VLOOKUP(C1412,Table_items[],2,FALSE)</f>
        <v>Vicks Inhaler 0.5 mL</v>
      </c>
      <c r="J1412" t="str">
        <f>VLOOKUP(C1412,Table_items[],3,FALSE)</f>
        <v>Obat Batuk &amp; Pilek</v>
      </c>
      <c r="M1412" s="23">
        <f>VLOOKUP(C1412,item_suppliers!$A$2:$F$112,5,)</f>
        <v>16478</v>
      </c>
      <c r="N1412" s="23">
        <f>VLOOKUP(C1412,item_suppliers!$A$2:$F$112,6,)</f>
        <v>16972</v>
      </c>
    </row>
    <row r="1413" spans="1:14" x14ac:dyDescent="0.2">
      <c r="A1413" s="11" t="s">
        <v>1549</v>
      </c>
      <c r="B1413" s="28">
        <v>44044</v>
      </c>
      <c r="C1413" s="13" t="s">
        <v>34</v>
      </c>
      <c r="D1413" s="13">
        <v>1000</v>
      </c>
      <c r="E1413" s="9" t="s">
        <v>4890</v>
      </c>
      <c r="F1413" s="20" t="s">
        <v>4896</v>
      </c>
      <c r="G1413" t="s">
        <v>4903</v>
      </c>
      <c r="H1413" t="str">
        <f>VLOOKUP(E1413,suppliers!$A$2:$B$18,2,)</f>
        <v>DQLab Pharmacy Cilandak</v>
      </c>
      <c r="I1413" t="str">
        <f>VLOOKUP(C1413,Table_items[],2,FALSE)</f>
        <v>Panadol Anak Tablet 1 Strip</v>
      </c>
      <c r="J1413" t="str">
        <f>VLOOKUP(C1413,Table_items[],3,FALSE)</f>
        <v>Obat Sakit Kepala &amp; Demam</v>
      </c>
      <c r="M1413" s="23">
        <f>VLOOKUP(C1413,item_suppliers!$A$2:$F$112,5,)</f>
        <v>23750</v>
      </c>
      <c r="N1413" s="23">
        <f>VLOOKUP(C1413,item_suppliers!$A$2:$F$112,6,)</f>
        <v>24011</v>
      </c>
    </row>
    <row r="1414" spans="1:14" x14ac:dyDescent="0.2">
      <c r="A1414" s="7" t="s">
        <v>1551</v>
      </c>
      <c r="B1414" s="27">
        <v>44044</v>
      </c>
      <c r="C1414" s="9" t="s">
        <v>37</v>
      </c>
      <c r="D1414" s="9">
        <v>2000</v>
      </c>
      <c r="E1414" s="9" t="s">
        <v>4896</v>
      </c>
      <c r="F1414" s="20" t="s">
        <v>4896</v>
      </c>
      <c r="G1414" t="s">
        <v>4903</v>
      </c>
      <c r="H1414" t="str">
        <f>VLOOKUP(E1414,suppliers!$A$2:$B$18,2,)</f>
        <v>OTHER</v>
      </c>
      <c r="I1414" t="str">
        <f>VLOOKUP(C1414,Table_items[],2,FALSE)</f>
        <v>Bodrex Extra</v>
      </c>
      <c r="J1414" t="str">
        <f>VLOOKUP(C1414,Table_items[],3,FALSE)</f>
        <v>Obat Sakit Kepala &amp; Demam</v>
      </c>
      <c r="M1414" s="23">
        <f>VLOOKUP(C1414,item_suppliers!$A$2:$F$112,5,)</f>
        <v>52820</v>
      </c>
      <c r="N1414" s="23">
        <f>VLOOKUP(C1414,item_suppliers!$A$2:$F$112,6,)</f>
        <v>53770</v>
      </c>
    </row>
    <row r="1415" spans="1:14" x14ac:dyDescent="0.2">
      <c r="A1415" s="11" t="s">
        <v>1552</v>
      </c>
      <c r="B1415" s="28">
        <v>44044</v>
      </c>
      <c r="C1415" s="13" t="s">
        <v>38</v>
      </c>
      <c r="D1415" s="13">
        <v>1000</v>
      </c>
      <c r="E1415" s="9" t="s">
        <v>4899</v>
      </c>
      <c r="F1415" s="20" t="s">
        <v>4896</v>
      </c>
      <c r="G1415" t="s">
        <v>4903</v>
      </c>
      <c r="H1415" t="str">
        <f>VLOOKUP(E1415,suppliers!$A$2:$B$18,2,)</f>
        <v>DQLab Pharmacy Jatinegara</v>
      </c>
      <c r="I1415" t="str">
        <f>VLOOKUP(C1415,Table_items[],2,FALSE)</f>
        <v>Sanmol 500 MG 4 Tablet</v>
      </c>
      <c r="J1415" t="str">
        <f>VLOOKUP(C1415,Table_items[],3,FALSE)</f>
        <v>Obat Sakit Kepala &amp; Demam</v>
      </c>
      <c r="M1415" s="23">
        <f>VLOOKUP(C1415,item_suppliers!$A$2:$F$112,5,)</f>
        <v>1600</v>
      </c>
      <c r="N1415" s="23">
        <f>VLOOKUP(C1415,item_suppliers!$A$2:$F$112,6,)</f>
        <v>1648</v>
      </c>
    </row>
    <row r="1416" spans="1:14" x14ac:dyDescent="0.2">
      <c r="A1416" s="7" t="s">
        <v>1554</v>
      </c>
      <c r="B1416" s="27">
        <v>44044</v>
      </c>
      <c r="C1416" s="9" t="s">
        <v>40</v>
      </c>
      <c r="D1416" s="9">
        <v>2000</v>
      </c>
      <c r="E1416" s="9" t="s">
        <v>4894</v>
      </c>
      <c r="F1416" s="20" t="s">
        <v>4896</v>
      </c>
      <c r="G1416" t="s">
        <v>4903</v>
      </c>
      <c r="H1416" t="str">
        <f>VLOOKUP(E1416,suppliers!$A$2:$B$18,2,)</f>
        <v>DQLab Pharmacy Kalideres</v>
      </c>
      <c r="I1416" t="str">
        <f>VLOOKUP(C1416,Table_items[],2,FALSE)</f>
        <v>Paramex Tablet / Obat</v>
      </c>
      <c r="J1416" t="str">
        <f>VLOOKUP(C1416,Table_items[],3,FALSE)</f>
        <v>Obat Sakit Kepala &amp; Demam</v>
      </c>
      <c r="M1416" s="23">
        <f>VLOOKUP(C1416,item_suppliers!$A$2:$F$112,5,)</f>
        <v>2560</v>
      </c>
      <c r="N1416" s="23">
        <f>VLOOKUP(C1416,item_suppliers!$A$2:$F$112,6,)</f>
        <v>2557</v>
      </c>
    </row>
    <row r="1417" spans="1:14" x14ac:dyDescent="0.2">
      <c r="A1417" s="11" t="s">
        <v>1555</v>
      </c>
      <c r="B1417" s="28">
        <v>44044</v>
      </c>
      <c r="C1417" s="13" t="s">
        <v>24</v>
      </c>
      <c r="D1417" s="13">
        <v>1000</v>
      </c>
      <c r="E1417" s="9" t="s">
        <v>4886</v>
      </c>
      <c r="F1417" s="20" t="s">
        <v>4896</v>
      </c>
      <c r="G1417" t="s">
        <v>4903</v>
      </c>
      <c r="H1417" t="str">
        <f>VLOOKUP(E1417,suppliers!$A$2:$B$18,2,)</f>
        <v>DQLab Pharmacy Senayan</v>
      </c>
      <c r="I1417" t="str">
        <f>VLOOKUP(C1417,Table_items[],2,FALSE)</f>
        <v>Irbesartan</v>
      </c>
      <c r="J1417" t="str">
        <f>VLOOKUP(C1417,Table_items[],3,FALSE)</f>
        <v>Obat Hipertensi</v>
      </c>
      <c r="M1417" s="23">
        <f>VLOOKUP(C1417,item_suppliers!$A$2:$F$112,5,)</f>
        <v>112058</v>
      </c>
      <c r="N1417" s="23">
        <f>VLOOKUP(C1417,item_suppliers!$A$2:$F$112,6,)</f>
        <v>113627</v>
      </c>
    </row>
    <row r="1418" spans="1:14" x14ac:dyDescent="0.2">
      <c r="A1418" s="7" t="s">
        <v>1556</v>
      </c>
      <c r="B1418" s="27">
        <v>44044</v>
      </c>
      <c r="C1418" s="9" t="s">
        <v>25</v>
      </c>
      <c r="D1418" s="9">
        <v>1000</v>
      </c>
      <c r="E1418" s="9" t="s">
        <v>4894</v>
      </c>
      <c r="F1418" s="20" t="s">
        <v>4896</v>
      </c>
      <c r="G1418" t="s">
        <v>4903</v>
      </c>
      <c r="H1418" t="str">
        <f>VLOOKUP(E1418,suppliers!$A$2:$B$18,2,)</f>
        <v>DQLab Pharmacy Kalideres</v>
      </c>
      <c r="I1418" t="str">
        <f>VLOOKUP(C1418,Table_items[],2,FALSE)</f>
        <v>Irvell 150MG Box 20 Tablet</v>
      </c>
      <c r="J1418" t="str">
        <f>VLOOKUP(C1418,Table_items[],3,FALSE)</f>
        <v>Obat Hipertensi</v>
      </c>
      <c r="M1418" s="23">
        <f>VLOOKUP(C1418,item_suppliers!$A$2:$F$112,5,)</f>
        <v>138231</v>
      </c>
      <c r="N1418" s="23">
        <f>VLOOKUP(C1418,item_suppliers!$A$2:$F$112,6,)</f>
        <v>141687</v>
      </c>
    </row>
    <row r="1419" spans="1:14" x14ac:dyDescent="0.2">
      <c r="A1419" s="11" t="s">
        <v>1557</v>
      </c>
      <c r="B1419" s="28">
        <v>44045</v>
      </c>
      <c r="C1419" s="13" t="s">
        <v>38</v>
      </c>
      <c r="D1419" s="13">
        <v>41</v>
      </c>
      <c r="E1419" s="9" t="s">
        <v>4896</v>
      </c>
      <c r="F1419" s="20" t="s">
        <v>4908</v>
      </c>
      <c r="G1419" t="s">
        <v>4904</v>
      </c>
      <c r="H1419" t="str">
        <f>VLOOKUP(E1419,suppliers!$A$2:$B$18,2,)</f>
        <v>OTHER</v>
      </c>
      <c r="I1419" t="str">
        <f>VLOOKUP(C1419,Table_items[],2,FALSE)</f>
        <v>Sanmol 500 MG 4 Tablet</v>
      </c>
      <c r="J1419" t="str">
        <f>VLOOKUP(C1419,Table_items[],3,FALSE)</f>
        <v>Obat Sakit Kepala &amp; Demam</v>
      </c>
      <c r="K1419" s="23">
        <f>VLOOKUP(C1419,Table_items[],4,FALSE)</f>
        <v>1600</v>
      </c>
      <c r="L1419" s="23">
        <f>VLOOKUP(C1419,Table_items[],5,FALSE)</f>
        <v>1619</v>
      </c>
    </row>
    <row r="1420" spans="1:14" x14ac:dyDescent="0.2">
      <c r="A1420" s="7" t="s">
        <v>1558</v>
      </c>
      <c r="B1420" s="27">
        <v>44045</v>
      </c>
      <c r="C1420" s="9" t="s">
        <v>36</v>
      </c>
      <c r="D1420" s="9">
        <v>20</v>
      </c>
      <c r="E1420" s="9" t="s">
        <v>4896</v>
      </c>
      <c r="F1420" s="20" t="s">
        <v>4908</v>
      </c>
      <c r="G1420" t="s">
        <v>4904</v>
      </c>
      <c r="H1420" t="str">
        <f>VLOOKUP(E1420,suppliers!$A$2:$B$18,2,)</f>
        <v>OTHER</v>
      </c>
      <c r="I1420" t="str">
        <f>VLOOKUP(C1420,Table_items[],2,FALSE)</f>
        <v>Sanmol Paracetamol</v>
      </c>
      <c r="J1420" t="str">
        <f>VLOOKUP(C1420,Table_items[],3,FALSE)</f>
        <v>Obat Sakit Kepala &amp; Demam</v>
      </c>
      <c r="K1420" s="23">
        <f>VLOOKUP(C1420,Table_items[],4,FALSE)</f>
        <v>16100</v>
      </c>
      <c r="L1420" s="23">
        <f>VLOOKUP(C1420,Table_items[],5,FALSE)</f>
        <v>16261</v>
      </c>
    </row>
    <row r="1421" spans="1:14" x14ac:dyDescent="0.2">
      <c r="A1421" s="11" t="s">
        <v>1559</v>
      </c>
      <c r="B1421" s="28">
        <v>44046</v>
      </c>
      <c r="C1421" s="13" t="s">
        <v>12</v>
      </c>
      <c r="D1421" s="13">
        <v>60</v>
      </c>
      <c r="E1421" s="9" t="s">
        <v>4896</v>
      </c>
      <c r="F1421" s="20" t="s">
        <v>4908</v>
      </c>
      <c r="G1421" t="s">
        <v>4904</v>
      </c>
      <c r="H1421" t="str">
        <f>VLOOKUP(E1421,suppliers!$A$2:$B$18,2,)</f>
        <v>OTHER</v>
      </c>
      <c r="I1421" t="str">
        <f>VLOOKUP(C1421,Table_items[],2,FALSE)</f>
        <v>Decolsen 1 Strip 4 Tablet</v>
      </c>
      <c r="J1421" t="str">
        <f>VLOOKUP(C1421,Table_items[],3,FALSE)</f>
        <v>Obat Batuk &amp; Pilek</v>
      </c>
      <c r="K1421" s="23">
        <f>VLOOKUP(C1421,Table_items[],4,FALSE)</f>
        <v>2886</v>
      </c>
      <c r="L1421" s="23">
        <f>VLOOKUP(C1421,Table_items[],5,FALSE)</f>
        <v>2915</v>
      </c>
    </row>
    <row r="1422" spans="1:14" x14ac:dyDescent="0.2">
      <c r="A1422" s="7" t="s">
        <v>1560</v>
      </c>
      <c r="B1422" s="27">
        <v>44046</v>
      </c>
      <c r="C1422" s="9" t="s">
        <v>9</v>
      </c>
      <c r="D1422" s="9">
        <v>5</v>
      </c>
      <c r="E1422" s="9" t="s">
        <v>4896</v>
      </c>
      <c r="F1422" s="20" t="s">
        <v>4908</v>
      </c>
      <c r="G1422" t="s">
        <v>4904</v>
      </c>
      <c r="H1422" t="str">
        <f>VLOOKUP(E1422,suppliers!$A$2:$B$18,2,)</f>
        <v>OTHER</v>
      </c>
      <c r="I1422" t="str">
        <f>VLOOKUP(C1422,Table_items[],2,FALSE)</f>
        <v>Bedak Heroxyn 150 gr</v>
      </c>
      <c r="J1422" t="str">
        <f>VLOOKUP(C1422,Table_items[],3,FALSE)</f>
        <v>Obat Alergi</v>
      </c>
      <c r="K1422" s="23">
        <f>VLOOKUP(C1422,Table_items[],4,FALSE)</f>
        <v>16950</v>
      </c>
      <c r="L1422" s="23">
        <f>VLOOKUP(C1422,Table_items[],5,FALSE)</f>
        <v>17170</v>
      </c>
    </row>
    <row r="1423" spans="1:14" x14ac:dyDescent="0.2">
      <c r="A1423" s="11" t="s">
        <v>1561</v>
      </c>
      <c r="B1423" s="28">
        <v>44046</v>
      </c>
      <c r="C1423" s="13" t="s">
        <v>41</v>
      </c>
      <c r="D1423" s="13">
        <v>21</v>
      </c>
      <c r="E1423" s="9" t="s">
        <v>4896</v>
      </c>
      <c r="F1423" s="20" t="s">
        <v>4908</v>
      </c>
      <c r="G1423" t="s">
        <v>4904</v>
      </c>
      <c r="H1423" t="str">
        <f>VLOOKUP(E1423,suppliers!$A$2:$B$18,2,)</f>
        <v>OTHER</v>
      </c>
      <c r="I1423" t="str">
        <f>VLOOKUP(C1423,Table_items[],2,FALSE)</f>
        <v>Otilon Ear Drops 8 mL</v>
      </c>
      <c r="J1423" t="str">
        <f>VLOOKUP(C1423,Table_items[],3,FALSE)</f>
        <v>Obat Telinga</v>
      </c>
      <c r="K1423" s="23">
        <f>VLOOKUP(C1423,Table_items[],4,FALSE)</f>
        <v>55000</v>
      </c>
      <c r="L1423" s="23">
        <f>VLOOKUP(C1423,Table_items[],5,FALSE)</f>
        <v>55935</v>
      </c>
    </row>
    <row r="1424" spans="1:14" x14ac:dyDescent="0.2">
      <c r="A1424" s="7" t="s">
        <v>1563</v>
      </c>
      <c r="B1424" s="27">
        <v>44046</v>
      </c>
      <c r="C1424" s="9" t="s">
        <v>22</v>
      </c>
      <c r="D1424" s="9">
        <v>35</v>
      </c>
      <c r="E1424" s="9" t="s">
        <v>4896</v>
      </c>
      <c r="F1424" s="20" t="s">
        <v>4908</v>
      </c>
      <c r="G1424" t="s">
        <v>4904</v>
      </c>
      <c r="H1424" t="str">
        <f>VLOOKUP(E1424,suppliers!$A$2:$B$18,2,)</f>
        <v>OTHER</v>
      </c>
      <c r="I1424" t="str">
        <f>VLOOKUP(C1424,Table_items[],2,FALSE)</f>
        <v>Candesartan Ogb Dexa</v>
      </c>
      <c r="J1424" t="str">
        <f>VLOOKUP(C1424,Table_items[],3,FALSE)</f>
        <v>Obat Hipertensi</v>
      </c>
      <c r="K1424" s="23">
        <f>VLOOKUP(C1424,Table_items[],4,FALSE)</f>
        <v>5000</v>
      </c>
      <c r="L1424" s="23">
        <f>VLOOKUP(C1424,Table_items[],5,FALSE)</f>
        <v>5095</v>
      </c>
    </row>
    <row r="1425" spans="1:12" x14ac:dyDescent="0.2">
      <c r="A1425" s="11" t="s">
        <v>1564</v>
      </c>
      <c r="B1425" s="28">
        <v>44046</v>
      </c>
      <c r="C1425" s="13" t="s">
        <v>22</v>
      </c>
      <c r="D1425" s="13">
        <v>27</v>
      </c>
      <c r="E1425" s="9" t="s">
        <v>4896</v>
      </c>
      <c r="F1425" s="20" t="s">
        <v>4908</v>
      </c>
      <c r="G1425" t="s">
        <v>4904</v>
      </c>
      <c r="H1425" t="str">
        <f>VLOOKUP(E1425,suppliers!$A$2:$B$18,2,)</f>
        <v>OTHER</v>
      </c>
      <c r="I1425" t="str">
        <f>VLOOKUP(C1425,Table_items[],2,FALSE)</f>
        <v>Candesartan Ogb Dexa</v>
      </c>
      <c r="J1425" t="str">
        <f>VLOOKUP(C1425,Table_items[],3,FALSE)</f>
        <v>Obat Hipertensi</v>
      </c>
      <c r="K1425" s="23">
        <f>VLOOKUP(C1425,Table_items[],4,FALSE)</f>
        <v>5000</v>
      </c>
      <c r="L1425" s="23">
        <f>VLOOKUP(C1425,Table_items[],5,FALSE)</f>
        <v>5095</v>
      </c>
    </row>
    <row r="1426" spans="1:12" x14ac:dyDescent="0.2">
      <c r="A1426" s="7" t="s">
        <v>1565</v>
      </c>
      <c r="B1426" s="27">
        <v>44046</v>
      </c>
      <c r="C1426" s="9" t="s">
        <v>8</v>
      </c>
      <c r="D1426" s="9">
        <v>10</v>
      </c>
      <c r="E1426" s="9" t="s">
        <v>4896</v>
      </c>
      <c r="F1426" s="20" t="s">
        <v>4908</v>
      </c>
      <c r="G1426" t="s">
        <v>4904</v>
      </c>
      <c r="H1426" t="str">
        <f>VLOOKUP(E1426,suppliers!$A$2:$B$18,2,)</f>
        <v>OTHER</v>
      </c>
      <c r="I1426" t="str">
        <f>VLOOKUP(C1426,Table_items[],2,FALSE)</f>
        <v>Bisoprolol Ogb Dexa</v>
      </c>
      <c r="J1426" t="str">
        <f>VLOOKUP(C1426,Table_items[],3,FALSE)</f>
        <v>Obat Alergi</v>
      </c>
      <c r="K1426" s="23">
        <f>VLOOKUP(C1426,Table_items[],4,FALSE)</f>
        <v>10000</v>
      </c>
      <c r="L1426" s="23">
        <f>VLOOKUP(C1426,Table_items[],5,FALSE)</f>
        <v>10180</v>
      </c>
    </row>
    <row r="1427" spans="1:12" x14ac:dyDescent="0.2">
      <c r="A1427" s="11" t="s">
        <v>1566</v>
      </c>
      <c r="B1427" s="28">
        <v>44046</v>
      </c>
      <c r="C1427" s="13" t="s">
        <v>8</v>
      </c>
      <c r="D1427" s="13">
        <v>17</v>
      </c>
      <c r="E1427" s="9" t="s">
        <v>4896</v>
      </c>
      <c r="F1427" s="20" t="s">
        <v>4908</v>
      </c>
      <c r="G1427" t="s">
        <v>4904</v>
      </c>
      <c r="H1427" t="str">
        <f>VLOOKUP(E1427,suppliers!$A$2:$B$18,2,)</f>
        <v>OTHER</v>
      </c>
      <c r="I1427" t="str">
        <f>VLOOKUP(C1427,Table_items[],2,FALSE)</f>
        <v>Bisoprolol Ogb Dexa</v>
      </c>
      <c r="J1427" t="str">
        <f>VLOOKUP(C1427,Table_items[],3,FALSE)</f>
        <v>Obat Alergi</v>
      </c>
      <c r="K1427" s="23">
        <f>VLOOKUP(C1427,Table_items[],4,FALSE)</f>
        <v>10000</v>
      </c>
      <c r="L1427" s="23">
        <f>VLOOKUP(C1427,Table_items[],5,FALSE)</f>
        <v>10180</v>
      </c>
    </row>
    <row r="1428" spans="1:12" x14ac:dyDescent="0.2">
      <c r="A1428" s="7" t="s">
        <v>1567</v>
      </c>
      <c r="B1428" s="27">
        <v>44046</v>
      </c>
      <c r="C1428" s="9" t="s">
        <v>25</v>
      </c>
      <c r="D1428" s="9">
        <v>1</v>
      </c>
      <c r="E1428" s="9" t="s">
        <v>4896</v>
      </c>
      <c r="F1428" s="20" t="s">
        <v>4908</v>
      </c>
      <c r="G1428" t="s">
        <v>4904</v>
      </c>
      <c r="H1428" t="str">
        <f>VLOOKUP(E1428,suppliers!$A$2:$B$18,2,)</f>
        <v>OTHER</v>
      </c>
      <c r="I1428" t="str">
        <f>VLOOKUP(C1428,Table_items[],2,FALSE)</f>
        <v>Irvell 150MG Box 20 Tablet</v>
      </c>
      <c r="J1428" t="str">
        <f>VLOOKUP(C1428,Table_items[],3,FALSE)</f>
        <v>Obat Hipertensi</v>
      </c>
      <c r="K1428" s="23">
        <f>VLOOKUP(C1428,Table_items[],4,FALSE)</f>
        <v>143991</v>
      </c>
      <c r="L1428" s="23">
        <f>VLOOKUP(C1428,Table_items[],5,FALSE)</f>
        <v>146871</v>
      </c>
    </row>
    <row r="1429" spans="1:12" x14ac:dyDescent="0.2">
      <c r="A1429" s="11" t="s">
        <v>1568</v>
      </c>
      <c r="B1429" s="28">
        <v>44047</v>
      </c>
      <c r="C1429" s="13" t="s">
        <v>37</v>
      </c>
      <c r="D1429" s="13">
        <v>30</v>
      </c>
      <c r="E1429" s="9" t="s">
        <v>4896</v>
      </c>
      <c r="F1429" s="20" t="s">
        <v>4908</v>
      </c>
      <c r="G1429" t="s">
        <v>4904</v>
      </c>
      <c r="H1429" t="str">
        <f>VLOOKUP(E1429,suppliers!$A$2:$B$18,2,)</f>
        <v>OTHER</v>
      </c>
      <c r="I1429" t="str">
        <f>VLOOKUP(C1429,Table_items[],2,FALSE)</f>
        <v>Bodrex Extra</v>
      </c>
      <c r="J1429" t="str">
        <f>VLOOKUP(C1429,Table_items[],3,FALSE)</f>
        <v>Obat Sakit Kepala &amp; Demam</v>
      </c>
      <c r="K1429" s="23">
        <f>VLOOKUP(C1429,Table_items[],4,FALSE)</f>
        <v>50788</v>
      </c>
      <c r="L1429" s="23">
        <f>VLOOKUP(C1429,Table_items[],5,FALSE)</f>
        <v>51753</v>
      </c>
    </row>
    <row r="1430" spans="1:12" x14ac:dyDescent="0.2">
      <c r="A1430" s="7" t="s">
        <v>1569</v>
      </c>
      <c r="B1430" s="27">
        <v>44047</v>
      </c>
      <c r="C1430" s="9" t="s">
        <v>16</v>
      </c>
      <c r="D1430" s="9">
        <v>20</v>
      </c>
      <c r="E1430" s="9" t="s">
        <v>4896</v>
      </c>
      <c r="F1430" s="20" t="s">
        <v>4908</v>
      </c>
      <c r="G1430" t="s">
        <v>4904</v>
      </c>
      <c r="H1430" t="str">
        <f>VLOOKUP(E1430,suppliers!$A$2:$B$18,2,)</f>
        <v>OTHER</v>
      </c>
      <c r="I1430" t="str">
        <f>VLOOKUP(C1430,Table_items[],2,FALSE)</f>
        <v>Ultraflu Box Isi 25 Strip</v>
      </c>
      <c r="J1430" t="str">
        <f>VLOOKUP(C1430,Table_items[],3,FALSE)</f>
        <v>Obat Batuk &amp; Pilek</v>
      </c>
      <c r="K1430" s="23">
        <f>VLOOKUP(C1430,Table_items[],4,FALSE)</f>
        <v>72500</v>
      </c>
      <c r="L1430" s="23">
        <f>VLOOKUP(C1430,Table_items[],5,FALSE)</f>
        <v>73805</v>
      </c>
    </row>
    <row r="1431" spans="1:12" x14ac:dyDescent="0.2">
      <c r="A1431" s="11" t="s">
        <v>1570</v>
      </c>
      <c r="B1431" s="28">
        <v>44047</v>
      </c>
      <c r="C1431" s="13" t="s">
        <v>16</v>
      </c>
      <c r="D1431" s="13">
        <v>17</v>
      </c>
      <c r="E1431" s="9" t="s">
        <v>4896</v>
      </c>
      <c r="F1431" s="20" t="s">
        <v>4908</v>
      </c>
      <c r="G1431" t="s">
        <v>4904</v>
      </c>
      <c r="H1431" t="str">
        <f>VLOOKUP(E1431,suppliers!$A$2:$B$18,2,)</f>
        <v>OTHER</v>
      </c>
      <c r="I1431" t="str">
        <f>VLOOKUP(C1431,Table_items[],2,FALSE)</f>
        <v>Ultraflu Box Isi 25 Strip</v>
      </c>
      <c r="J1431" t="str">
        <f>VLOOKUP(C1431,Table_items[],3,FALSE)</f>
        <v>Obat Batuk &amp; Pilek</v>
      </c>
      <c r="K1431" s="23">
        <f>VLOOKUP(C1431,Table_items[],4,FALSE)</f>
        <v>72500</v>
      </c>
      <c r="L1431" s="23">
        <f>VLOOKUP(C1431,Table_items[],5,FALSE)</f>
        <v>73805</v>
      </c>
    </row>
    <row r="1432" spans="1:12" x14ac:dyDescent="0.2">
      <c r="A1432" s="7" t="s">
        <v>1571</v>
      </c>
      <c r="B1432" s="27">
        <v>44047</v>
      </c>
      <c r="C1432" s="9" t="s">
        <v>30</v>
      </c>
      <c r="D1432" s="9">
        <v>4</v>
      </c>
      <c r="E1432" s="9" t="s">
        <v>4896</v>
      </c>
      <c r="F1432" s="20" t="s">
        <v>4908</v>
      </c>
      <c r="G1432" t="s">
        <v>4904</v>
      </c>
      <c r="H1432" t="str">
        <f>VLOOKUP(E1432,suppliers!$A$2:$B$18,2,)</f>
        <v>OTHER</v>
      </c>
      <c r="I1432" t="str">
        <f>VLOOKUP(C1432,Table_items[],2,FALSE)</f>
        <v>Koolfever</v>
      </c>
      <c r="J1432" t="str">
        <f>VLOOKUP(C1432,Table_items[],3,FALSE)</f>
        <v>Obat Sakit Kepala &amp; Demam</v>
      </c>
      <c r="K1432" s="23">
        <f>VLOOKUP(C1432,Table_items[],4,FALSE)</f>
        <v>7500</v>
      </c>
      <c r="L1432" s="23">
        <f>VLOOKUP(C1432,Table_items[],5,FALSE)</f>
        <v>7620</v>
      </c>
    </row>
    <row r="1433" spans="1:12" x14ac:dyDescent="0.2">
      <c r="A1433" s="11" t="s">
        <v>1572</v>
      </c>
      <c r="B1433" s="28">
        <v>44047</v>
      </c>
      <c r="C1433" s="13" t="s">
        <v>35</v>
      </c>
      <c r="D1433" s="13">
        <v>24</v>
      </c>
      <c r="E1433" s="9" t="s">
        <v>4896</v>
      </c>
      <c r="F1433" s="20" t="s">
        <v>4908</v>
      </c>
      <c r="G1433" t="s">
        <v>4904</v>
      </c>
      <c r="H1433" t="str">
        <f>VLOOKUP(E1433,suppliers!$A$2:$B$18,2,)</f>
        <v>OTHER</v>
      </c>
      <c r="I1433" t="str">
        <f>VLOOKUP(C1433,Table_items[],2,FALSE)</f>
        <v>Proris Ibuprofen</v>
      </c>
      <c r="J1433" t="str">
        <f>VLOOKUP(C1433,Table_items[],3,FALSE)</f>
        <v>Obat Sakit Kepala &amp; Demam</v>
      </c>
      <c r="K1433" s="23">
        <f>VLOOKUP(C1433,Table_items[],4,FALSE)</f>
        <v>25000</v>
      </c>
      <c r="L1433" s="23">
        <f>VLOOKUP(C1433,Table_items[],5,FALSE)</f>
        <v>25275</v>
      </c>
    </row>
    <row r="1434" spans="1:12" x14ac:dyDescent="0.2">
      <c r="A1434" s="7" t="s">
        <v>1573</v>
      </c>
      <c r="B1434" s="27">
        <v>44048</v>
      </c>
      <c r="C1434" s="9" t="s">
        <v>12</v>
      </c>
      <c r="D1434" s="9">
        <v>62</v>
      </c>
      <c r="E1434" s="9" t="s">
        <v>4896</v>
      </c>
      <c r="F1434" s="20" t="s">
        <v>4908</v>
      </c>
      <c r="G1434" t="s">
        <v>4904</v>
      </c>
      <c r="H1434" t="str">
        <f>VLOOKUP(E1434,suppliers!$A$2:$B$18,2,)</f>
        <v>OTHER</v>
      </c>
      <c r="I1434" t="str">
        <f>VLOOKUP(C1434,Table_items[],2,FALSE)</f>
        <v>Decolsen 1 Strip 4 Tablet</v>
      </c>
      <c r="J1434" t="str">
        <f>VLOOKUP(C1434,Table_items[],3,FALSE)</f>
        <v>Obat Batuk &amp; Pilek</v>
      </c>
      <c r="K1434" s="23">
        <f>VLOOKUP(C1434,Table_items[],4,FALSE)</f>
        <v>2886</v>
      </c>
      <c r="L1434" s="23">
        <f>VLOOKUP(C1434,Table_items[],5,FALSE)</f>
        <v>2915</v>
      </c>
    </row>
    <row r="1435" spans="1:12" x14ac:dyDescent="0.2">
      <c r="A1435" s="11" t="s">
        <v>1574</v>
      </c>
      <c r="B1435" s="28">
        <v>44048</v>
      </c>
      <c r="C1435" s="13" t="s">
        <v>37</v>
      </c>
      <c r="D1435" s="13">
        <v>34</v>
      </c>
      <c r="E1435" s="9" t="s">
        <v>4896</v>
      </c>
      <c r="F1435" s="20" t="s">
        <v>4908</v>
      </c>
      <c r="G1435" t="s">
        <v>4904</v>
      </c>
      <c r="H1435" t="str">
        <f>VLOOKUP(E1435,suppliers!$A$2:$B$18,2,)</f>
        <v>OTHER</v>
      </c>
      <c r="I1435" t="str">
        <f>VLOOKUP(C1435,Table_items[],2,FALSE)</f>
        <v>Bodrex Extra</v>
      </c>
      <c r="J1435" t="str">
        <f>VLOOKUP(C1435,Table_items[],3,FALSE)</f>
        <v>Obat Sakit Kepala &amp; Demam</v>
      </c>
      <c r="K1435" s="23">
        <f>VLOOKUP(C1435,Table_items[],4,FALSE)</f>
        <v>50788</v>
      </c>
      <c r="L1435" s="23">
        <f>VLOOKUP(C1435,Table_items[],5,FALSE)</f>
        <v>51753</v>
      </c>
    </row>
    <row r="1436" spans="1:12" x14ac:dyDescent="0.2">
      <c r="A1436" s="7" t="s">
        <v>1575</v>
      </c>
      <c r="B1436" s="27">
        <v>44048</v>
      </c>
      <c r="C1436" s="9" t="s">
        <v>24</v>
      </c>
      <c r="D1436" s="9">
        <v>31</v>
      </c>
      <c r="E1436" s="9" t="s">
        <v>4896</v>
      </c>
      <c r="F1436" s="20" t="s">
        <v>4908</v>
      </c>
      <c r="G1436" t="s">
        <v>4904</v>
      </c>
      <c r="H1436" t="str">
        <f>VLOOKUP(E1436,suppliers!$A$2:$B$18,2,)</f>
        <v>OTHER</v>
      </c>
      <c r="I1436" t="str">
        <f>VLOOKUP(C1436,Table_items[],2,FALSE)</f>
        <v>Irbesartan</v>
      </c>
      <c r="J1436" t="str">
        <f>VLOOKUP(C1436,Table_items[],3,FALSE)</f>
        <v>Obat Hipertensi</v>
      </c>
      <c r="K1436" s="23">
        <f>VLOOKUP(C1436,Table_items[],4,FALSE)</f>
        <v>108794</v>
      </c>
      <c r="L1436" s="23">
        <f>VLOOKUP(C1436,Table_items[],5,FALSE)</f>
        <v>109447</v>
      </c>
    </row>
    <row r="1437" spans="1:12" x14ac:dyDescent="0.2">
      <c r="A1437" s="11" t="s">
        <v>1576</v>
      </c>
      <c r="B1437" s="28">
        <v>44048</v>
      </c>
      <c r="C1437" s="13" t="s">
        <v>10</v>
      </c>
      <c r="D1437" s="13">
        <v>19</v>
      </c>
      <c r="E1437" s="9" t="s">
        <v>4896</v>
      </c>
      <c r="F1437" s="20" t="s">
        <v>4908</v>
      </c>
      <c r="G1437" t="s">
        <v>4904</v>
      </c>
      <c r="H1437" t="str">
        <f>VLOOKUP(E1437,suppliers!$A$2:$B$18,2,)</f>
        <v>OTHER</v>
      </c>
      <c r="I1437" t="str">
        <f>VLOOKUP(C1437,Table_items[],2,FALSE)</f>
        <v>Dexteem Box Plus 100 Tablet</v>
      </c>
      <c r="J1437" t="str">
        <f>VLOOKUP(C1437,Table_items[],3,FALSE)</f>
        <v>Obat Alergi</v>
      </c>
      <c r="K1437" s="23">
        <f>VLOOKUP(C1437,Table_items[],4,FALSE)</f>
        <v>25322</v>
      </c>
      <c r="L1437" s="23">
        <f>VLOOKUP(C1437,Table_items[],5,FALSE)</f>
        <v>25449</v>
      </c>
    </row>
    <row r="1438" spans="1:12" x14ac:dyDescent="0.2">
      <c r="A1438" s="7" t="s">
        <v>1577</v>
      </c>
      <c r="B1438" s="27">
        <v>44048</v>
      </c>
      <c r="C1438" s="9" t="s">
        <v>34</v>
      </c>
      <c r="D1438" s="9">
        <v>69</v>
      </c>
      <c r="E1438" s="9" t="s">
        <v>4896</v>
      </c>
      <c r="F1438" s="20" t="s">
        <v>4908</v>
      </c>
      <c r="G1438" t="s">
        <v>4904</v>
      </c>
      <c r="H1438" t="str">
        <f>VLOOKUP(E1438,suppliers!$A$2:$B$18,2,)</f>
        <v>OTHER</v>
      </c>
      <c r="I1438" t="str">
        <f>VLOOKUP(C1438,Table_items[],2,FALSE)</f>
        <v>Panadol Anak Tablet 1 Strip</v>
      </c>
      <c r="J1438" t="str">
        <f>VLOOKUP(C1438,Table_items[],3,FALSE)</f>
        <v>Obat Sakit Kepala &amp; Demam</v>
      </c>
      <c r="K1438" s="23">
        <f>VLOOKUP(C1438,Table_items[],4,FALSE)</f>
        <v>25000</v>
      </c>
      <c r="L1438" s="23">
        <f>VLOOKUP(C1438,Table_items[],5,FALSE)</f>
        <v>25450</v>
      </c>
    </row>
    <row r="1439" spans="1:12" x14ac:dyDescent="0.2">
      <c r="A1439" s="11" t="s">
        <v>1578</v>
      </c>
      <c r="B1439" s="28">
        <v>44049</v>
      </c>
      <c r="C1439" s="13" t="s">
        <v>12</v>
      </c>
      <c r="D1439" s="13">
        <v>19</v>
      </c>
      <c r="E1439" s="9" t="s">
        <v>4896</v>
      </c>
      <c r="F1439" s="20" t="s">
        <v>4908</v>
      </c>
      <c r="G1439" t="s">
        <v>4904</v>
      </c>
      <c r="H1439" t="str">
        <f>VLOOKUP(E1439,suppliers!$A$2:$B$18,2,)</f>
        <v>OTHER</v>
      </c>
      <c r="I1439" t="str">
        <f>VLOOKUP(C1439,Table_items[],2,FALSE)</f>
        <v>Decolsen 1 Strip 4 Tablet</v>
      </c>
      <c r="J1439" t="str">
        <f>VLOOKUP(C1439,Table_items[],3,FALSE)</f>
        <v>Obat Batuk &amp; Pilek</v>
      </c>
      <c r="K1439" s="23">
        <f>VLOOKUP(C1439,Table_items[],4,FALSE)</f>
        <v>2886</v>
      </c>
      <c r="L1439" s="23">
        <f>VLOOKUP(C1439,Table_items[],5,FALSE)</f>
        <v>2915</v>
      </c>
    </row>
    <row r="1440" spans="1:12" x14ac:dyDescent="0.2">
      <c r="A1440" s="7" t="s">
        <v>1579</v>
      </c>
      <c r="B1440" s="27">
        <v>44049</v>
      </c>
      <c r="C1440" s="9" t="s">
        <v>9</v>
      </c>
      <c r="D1440" s="9">
        <v>16</v>
      </c>
      <c r="E1440" s="9" t="s">
        <v>4896</v>
      </c>
      <c r="F1440" s="20" t="s">
        <v>4908</v>
      </c>
      <c r="G1440" t="s">
        <v>4904</v>
      </c>
      <c r="H1440" t="str">
        <f>VLOOKUP(E1440,suppliers!$A$2:$B$18,2,)</f>
        <v>OTHER</v>
      </c>
      <c r="I1440" t="str">
        <f>VLOOKUP(C1440,Table_items[],2,FALSE)</f>
        <v>Bedak Heroxyn 150 gr</v>
      </c>
      <c r="J1440" t="str">
        <f>VLOOKUP(C1440,Table_items[],3,FALSE)</f>
        <v>Obat Alergi</v>
      </c>
      <c r="K1440" s="23">
        <f>VLOOKUP(C1440,Table_items[],4,FALSE)</f>
        <v>16950</v>
      </c>
      <c r="L1440" s="23">
        <f>VLOOKUP(C1440,Table_items[],5,FALSE)</f>
        <v>17170</v>
      </c>
    </row>
    <row r="1441" spans="1:12" x14ac:dyDescent="0.2">
      <c r="A1441" s="11" t="s">
        <v>1580</v>
      </c>
      <c r="B1441" s="28">
        <v>44049</v>
      </c>
      <c r="C1441" s="13" t="s">
        <v>38</v>
      </c>
      <c r="D1441" s="13">
        <v>3</v>
      </c>
      <c r="E1441" s="9" t="s">
        <v>4896</v>
      </c>
      <c r="F1441" s="20" t="s">
        <v>4908</v>
      </c>
      <c r="G1441" t="s">
        <v>4904</v>
      </c>
      <c r="H1441" t="str">
        <f>VLOOKUP(E1441,suppliers!$A$2:$B$18,2,)</f>
        <v>OTHER</v>
      </c>
      <c r="I1441" t="str">
        <f>VLOOKUP(C1441,Table_items[],2,FALSE)</f>
        <v>Sanmol 500 MG 4 Tablet</v>
      </c>
      <c r="J1441" t="str">
        <f>VLOOKUP(C1441,Table_items[],3,FALSE)</f>
        <v>Obat Sakit Kepala &amp; Demam</v>
      </c>
      <c r="K1441" s="23">
        <f>VLOOKUP(C1441,Table_items[],4,FALSE)</f>
        <v>1600</v>
      </c>
      <c r="L1441" s="23">
        <f>VLOOKUP(C1441,Table_items[],5,FALSE)</f>
        <v>1619</v>
      </c>
    </row>
    <row r="1442" spans="1:12" x14ac:dyDescent="0.2">
      <c r="A1442" s="7" t="s">
        <v>1581</v>
      </c>
      <c r="B1442" s="27">
        <v>44049</v>
      </c>
      <c r="C1442" s="9" t="s">
        <v>38</v>
      </c>
      <c r="D1442" s="9">
        <v>24</v>
      </c>
      <c r="E1442" s="9" t="s">
        <v>4896</v>
      </c>
      <c r="F1442" s="20" t="s">
        <v>4908</v>
      </c>
      <c r="G1442" t="s">
        <v>4904</v>
      </c>
      <c r="H1442" t="str">
        <f>VLOOKUP(E1442,suppliers!$A$2:$B$18,2,)</f>
        <v>OTHER</v>
      </c>
      <c r="I1442" t="str">
        <f>VLOOKUP(C1442,Table_items[],2,FALSE)</f>
        <v>Sanmol 500 MG 4 Tablet</v>
      </c>
      <c r="J1442" t="str">
        <f>VLOOKUP(C1442,Table_items[],3,FALSE)</f>
        <v>Obat Sakit Kepala &amp; Demam</v>
      </c>
      <c r="K1442" s="23">
        <f>VLOOKUP(C1442,Table_items[],4,FALSE)</f>
        <v>1600</v>
      </c>
      <c r="L1442" s="23">
        <f>VLOOKUP(C1442,Table_items[],5,FALSE)</f>
        <v>1619</v>
      </c>
    </row>
    <row r="1443" spans="1:12" x14ac:dyDescent="0.2">
      <c r="A1443" s="11" t="s">
        <v>1582</v>
      </c>
      <c r="B1443" s="28">
        <v>44049</v>
      </c>
      <c r="C1443" s="13" t="s">
        <v>36</v>
      </c>
      <c r="D1443" s="13">
        <v>7</v>
      </c>
      <c r="E1443" s="9" t="s">
        <v>4896</v>
      </c>
      <c r="F1443" s="20" t="s">
        <v>4908</v>
      </c>
      <c r="G1443" t="s">
        <v>4904</v>
      </c>
      <c r="H1443" t="str">
        <f>VLOOKUP(E1443,suppliers!$A$2:$B$18,2,)</f>
        <v>OTHER</v>
      </c>
      <c r="I1443" t="str">
        <f>VLOOKUP(C1443,Table_items[],2,FALSE)</f>
        <v>Sanmol Paracetamol</v>
      </c>
      <c r="J1443" t="str">
        <f>VLOOKUP(C1443,Table_items[],3,FALSE)</f>
        <v>Obat Sakit Kepala &amp; Demam</v>
      </c>
      <c r="K1443" s="23">
        <f>VLOOKUP(C1443,Table_items[],4,FALSE)</f>
        <v>16100</v>
      </c>
      <c r="L1443" s="23">
        <f>VLOOKUP(C1443,Table_items[],5,FALSE)</f>
        <v>16261</v>
      </c>
    </row>
    <row r="1444" spans="1:12" x14ac:dyDescent="0.2">
      <c r="A1444" s="7" t="s">
        <v>1583</v>
      </c>
      <c r="B1444" s="27">
        <v>44049</v>
      </c>
      <c r="C1444" s="9" t="s">
        <v>23</v>
      </c>
      <c r="D1444" s="9">
        <v>1</v>
      </c>
      <c r="E1444" s="9" t="s">
        <v>4896</v>
      </c>
      <c r="F1444" s="20" t="s">
        <v>4908</v>
      </c>
      <c r="G1444" t="s">
        <v>4904</v>
      </c>
      <c r="H1444" t="str">
        <f>VLOOKUP(E1444,suppliers!$A$2:$B$18,2,)</f>
        <v>OTHER</v>
      </c>
      <c r="I1444" t="str">
        <f>VLOOKUP(C1444,Table_items[],2,FALSE)</f>
        <v>Amlodipine Besilate</v>
      </c>
      <c r="J1444" t="str">
        <f>VLOOKUP(C1444,Table_items[],3,FALSE)</f>
        <v>Obat Hipertensi</v>
      </c>
      <c r="K1444" s="23">
        <f>VLOOKUP(C1444,Table_items[],4,FALSE)</f>
        <v>7467</v>
      </c>
      <c r="L1444" s="23">
        <f>VLOOKUP(C1444,Table_items[],5,FALSE)</f>
        <v>7504</v>
      </c>
    </row>
    <row r="1445" spans="1:12" x14ac:dyDescent="0.2">
      <c r="A1445" s="11" t="s">
        <v>1584</v>
      </c>
      <c r="B1445" s="28">
        <v>44049</v>
      </c>
      <c r="C1445" s="13" t="s">
        <v>18</v>
      </c>
      <c r="D1445" s="13">
        <v>2</v>
      </c>
      <c r="E1445" s="9" t="s">
        <v>4896</v>
      </c>
      <c r="F1445" s="20" t="s">
        <v>4908</v>
      </c>
      <c r="G1445" t="s">
        <v>4904</v>
      </c>
      <c r="H1445" t="str">
        <f>VLOOKUP(E1445,suppliers!$A$2:$B$18,2,)</f>
        <v>OTHER</v>
      </c>
      <c r="I1445" t="str">
        <f>VLOOKUP(C1445,Table_items[],2,FALSE)</f>
        <v>Konidin 4 Tablet</v>
      </c>
      <c r="J1445" t="str">
        <f>VLOOKUP(C1445,Table_items[],3,FALSE)</f>
        <v>Obat Batuk &amp; Pilek</v>
      </c>
      <c r="K1445" s="23">
        <f>VLOOKUP(C1445,Table_items[],4,FALSE)</f>
        <v>2460</v>
      </c>
      <c r="L1445" s="23">
        <f>VLOOKUP(C1445,Table_items[],5,FALSE)</f>
        <v>2490</v>
      </c>
    </row>
    <row r="1446" spans="1:12" x14ac:dyDescent="0.2">
      <c r="A1446" s="7" t="s">
        <v>1585</v>
      </c>
      <c r="B1446" s="27">
        <v>44050</v>
      </c>
      <c r="C1446" s="9" t="s">
        <v>12</v>
      </c>
      <c r="D1446" s="9">
        <v>77</v>
      </c>
      <c r="E1446" s="9" t="s">
        <v>4896</v>
      </c>
      <c r="F1446" s="20" t="s">
        <v>4908</v>
      </c>
      <c r="G1446" t="s">
        <v>4904</v>
      </c>
      <c r="H1446" t="str">
        <f>VLOOKUP(E1446,suppliers!$A$2:$B$18,2,)</f>
        <v>OTHER</v>
      </c>
      <c r="I1446" t="str">
        <f>VLOOKUP(C1446,Table_items[],2,FALSE)</f>
        <v>Decolsen 1 Strip 4 Tablet</v>
      </c>
      <c r="J1446" t="str">
        <f>VLOOKUP(C1446,Table_items[],3,FALSE)</f>
        <v>Obat Batuk &amp; Pilek</v>
      </c>
      <c r="K1446" s="23">
        <f>VLOOKUP(C1446,Table_items[],4,FALSE)</f>
        <v>2886</v>
      </c>
      <c r="L1446" s="23">
        <f>VLOOKUP(C1446,Table_items[],5,FALSE)</f>
        <v>2915</v>
      </c>
    </row>
    <row r="1447" spans="1:12" x14ac:dyDescent="0.2">
      <c r="A1447" s="11" t="s">
        <v>1586</v>
      </c>
      <c r="B1447" s="28">
        <v>44050</v>
      </c>
      <c r="C1447" s="13" t="s">
        <v>38</v>
      </c>
      <c r="D1447" s="13">
        <v>48</v>
      </c>
      <c r="E1447" s="9" t="s">
        <v>4896</v>
      </c>
      <c r="F1447" s="20" t="s">
        <v>4908</v>
      </c>
      <c r="G1447" t="s">
        <v>4904</v>
      </c>
      <c r="H1447" t="str">
        <f>VLOOKUP(E1447,suppliers!$A$2:$B$18,2,)</f>
        <v>OTHER</v>
      </c>
      <c r="I1447" t="str">
        <f>VLOOKUP(C1447,Table_items[],2,FALSE)</f>
        <v>Sanmol 500 MG 4 Tablet</v>
      </c>
      <c r="J1447" t="str">
        <f>VLOOKUP(C1447,Table_items[],3,FALSE)</f>
        <v>Obat Sakit Kepala &amp; Demam</v>
      </c>
      <c r="K1447" s="23">
        <f>VLOOKUP(C1447,Table_items[],4,FALSE)</f>
        <v>1600</v>
      </c>
      <c r="L1447" s="23">
        <f>VLOOKUP(C1447,Table_items[],5,FALSE)</f>
        <v>1619</v>
      </c>
    </row>
    <row r="1448" spans="1:12" x14ac:dyDescent="0.2">
      <c r="A1448" s="7" t="s">
        <v>1587</v>
      </c>
      <c r="B1448" s="27">
        <v>44050</v>
      </c>
      <c r="C1448" s="9" t="s">
        <v>36</v>
      </c>
      <c r="D1448" s="9">
        <v>14</v>
      </c>
      <c r="E1448" s="9" t="s">
        <v>4896</v>
      </c>
      <c r="F1448" s="20" t="s">
        <v>4908</v>
      </c>
      <c r="G1448" t="s">
        <v>4904</v>
      </c>
      <c r="H1448" t="str">
        <f>VLOOKUP(E1448,suppliers!$A$2:$B$18,2,)</f>
        <v>OTHER</v>
      </c>
      <c r="I1448" t="str">
        <f>VLOOKUP(C1448,Table_items[],2,FALSE)</f>
        <v>Sanmol Paracetamol</v>
      </c>
      <c r="J1448" t="str">
        <f>VLOOKUP(C1448,Table_items[],3,FALSE)</f>
        <v>Obat Sakit Kepala &amp; Demam</v>
      </c>
      <c r="K1448" s="23">
        <f>VLOOKUP(C1448,Table_items[],4,FALSE)</f>
        <v>16100</v>
      </c>
      <c r="L1448" s="23">
        <f>VLOOKUP(C1448,Table_items[],5,FALSE)</f>
        <v>16261</v>
      </c>
    </row>
    <row r="1449" spans="1:12" x14ac:dyDescent="0.2">
      <c r="A1449" s="11" t="s">
        <v>1588</v>
      </c>
      <c r="B1449" s="28">
        <v>44050</v>
      </c>
      <c r="C1449" s="13" t="s">
        <v>30</v>
      </c>
      <c r="D1449" s="13">
        <v>27</v>
      </c>
      <c r="E1449" s="9" t="s">
        <v>4896</v>
      </c>
      <c r="F1449" s="20" t="s">
        <v>4908</v>
      </c>
      <c r="G1449" t="s">
        <v>4904</v>
      </c>
      <c r="H1449" t="str">
        <f>VLOOKUP(E1449,suppliers!$A$2:$B$18,2,)</f>
        <v>OTHER</v>
      </c>
      <c r="I1449" t="str">
        <f>VLOOKUP(C1449,Table_items[],2,FALSE)</f>
        <v>Koolfever</v>
      </c>
      <c r="J1449" t="str">
        <f>VLOOKUP(C1449,Table_items[],3,FALSE)</f>
        <v>Obat Sakit Kepala &amp; Demam</v>
      </c>
      <c r="K1449" s="23">
        <f>VLOOKUP(C1449,Table_items[],4,FALSE)</f>
        <v>7500</v>
      </c>
      <c r="L1449" s="23">
        <f>VLOOKUP(C1449,Table_items[],5,FALSE)</f>
        <v>7620</v>
      </c>
    </row>
    <row r="1450" spans="1:12" x14ac:dyDescent="0.2">
      <c r="A1450" s="7" t="s">
        <v>1589</v>
      </c>
      <c r="B1450" s="27">
        <v>44050</v>
      </c>
      <c r="C1450" s="9" t="s">
        <v>7</v>
      </c>
      <c r="D1450" s="9">
        <v>6</v>
      </c>
      <c r="E1450" s="9" t="s">
        <v>4896</v>
      </c>
      <c r="F1450" s="20" t="s">
        <v>4908</v>
      </c>
      <c r="G1450" t="s">
        <v>4904</v>
      </c>
      <c r="H1450" t="str">
        <f>VLOOKUP(E1450,suppliers!$A$2:$B$18,2,)</f>
        <v>OTHER</v>
      </c>
      <c r="I1450" t="str">
        <f>VLOOKUP(C1450,Table_items[],2,FALSE)</f>
        <v>Acetylcysteine Mahakam 200 mg</v>
      </c>
      <c r="J1450" t="str">
        <f>VLOOKUP(C1450,Table_items[],3,FALSE)</f>
        <v>Obat Alergi</v>
      </c>
      <c r="K1450" s="23">
        <f>VLOOKUP(C1450,Table_items[],4,FALSE)</f>
        <v>33000</v>
      </c>
      <c r="L1450" s="23">
        <f>VLOOKUP(C1450,Table_items[],5,FALSE)</f>
        <v>33330</v>
      </c>
    </row>
    <row r="1451" spans="1:12" x14ac:dyDescent="0.2">
      <c r="A1451" s="11" t="s">
        <v>1590</v>
      </c>
      <c r="B1451" s="28">
        <v>44050</v>
      </c>
      <c r="C1451" s="13" t="s">
        <v>7</v>
      </c>
      <c r="D1451" s="13">
        <v>6</v>
      </c>
      <c r="E1451" s="9" t="s">
        <v>4896</v>
      </c>
      <c r="F1451" s="20" t="s">
        <v>4908</v>
      </c>
      <c r="G1451" t="s">
        <v>4904</v>
      </c>
      <c r="H1451" t="str">
        <f>VLOOKUP(E1451,suppliers!$A$2:$B$18,2,)</f>
        <v>OTHER</v>
      </c>
      <c r="I1451" t="str">
        <f>VLOOKUP(C1451,Table_items[],2,FALSE)</f>
        <v>Acetylcysteine Mahakam 200 mg</v>
      </c>
      <c r="J1451" t="str">
        <f>VLOOKUP(C1451,Table_items[],3,FALSE)</f>
        <v>Obat Alergi</v>
      </c>
      <c r="K1451" s="23">
        <f>VLOOKUP(C1451,Table_items[],4,FALSE)</f>
        <v>33000</v>
      </c>
      <c r="L1451" s="23">
        <f>VLOOKUP(C1451,Table_items[],5,FALSE)</f>
        <v>33330</v>
      </c>
    </row>
    <row r="1452" spans="1:12" x14ac:dyDescent="0.2">
      <c r="A1452" s="7" t="s">
        <v>1591</v>
      </c>
      <c r="B1452" s="27">
        <v>44050</v>
      </c>
      <c r="C1452" s="9" t="s">
        <v>39</v>
      </c>
      <c r="D1452" s="9">
        <v>4</v>
      </c>
      <c r="E1452" s="9" t="s">
        <v>4896</v>
      </c>
      <c r="F1452" s="20" t="s">
        <v>4908</v>
      </c>
      <c r="G1452" t="s">
        <v>4904</v>
      </c>
      <c r="H1452" t="str">
        <f>VLOOKUP(E1452,suppliers!$A$2:$B$18,2,)</f>
        <v>OTHER</v>
      </c>
      <c r="I1452" t="str">
        <f>VLOOKUP(C1452,Table_items[],2,FALSE)</f>
        <v>Cilostazol Bernofarm</v>
      </c>
      <c r="J1452" t="str">
        <f>VLOOKUP(C1452,Table_items[],3,FALSE)</f>
        <v>Obat Sakit Kepala &amp; Demam</v>
      </c>
      <c r="K1452" s="23">
        <f>VLOOKUP(C1452,Table_items[],4,FALSE)</f>
        <v>45450</v>
      </c>
      <c r="L1452" s="23">
        <f>VLOOKUP(C1452,Table_items[],5,FALSE)</f>
        <v>46223</v>
      </c>
    </row>
    <row r="1453" spans="1:12" x14ac:dyDescent="0.2">
      <c r="A1453" s="11" t="s">
        <v>1592</v>
      </c>
      <c r="B1453" s="28">
        <v>44051</v>
      </c>
      <c r="C1453" s="13" t="s">
        <v>12</v>
      </c>
      <c r="D1453" s="13">
        <v>70</v>
      </c>
      <c r="E1453" s="9" t="s">
        <v>4896</v>
      </c>
      <c r="F1453" s="20" t="s">
        <v>4908</v>
      </c>
      <c r="G1453" t="s">
        <v>4904</v>
      </c>
      <c r="H1453" t="str">
        <f>VLOOKUP(E1453,suppliers!$A$2:$B$18,2,)</f>
        <v>OTHER</v>
      </c>
      <c r="I1453" t="str">
        <f>VLOOKUP(C1453,Table_items[],2,FALSE)</f>
        <v>Decolsen 1 Strip 4 Tablet</v>
      </c>
      <c r="J1453" t="str">
        <f>VLOOKUP(C1453,Table_items[],3,FALSE)</f>
        <v>Obat Batuk &amp; Pilek</v>
      </c>
      <c r="K1453" s="23">
        <f>VLOOKUP(C1453,Table_items[],4,FALSE)</f>
        <v>2886</v>
      </c>
      <c r="L1453" s="23">
        <f>VLOOKUP(C1453,Table_items[],5,FALSE)</f>
        <v>2915</v>
      </c>
    </row>
    <row r="1454" spans="1:12" x14ac:dyDescent="0.2">
      <c r="A1454" s="7" t="s">
        <v>1593</v>
      </c>
      <c r="B1454" s="27">
        <v>44051</v>
      </c>
      <c r="C1454" s="9" t="s">
        <v>9</v>
      </c>
      <c r="D1454" s="9">
        <v>82</v>
      </c>
      <c r="E1454" s="9" t="s">
        <v>4896</v>
      </c>
      <c r="F1454" s="20" t="s">
        <v>4908</v>
      </c>
      <c r="G1454" t="s">
        <v>4904</v>
      </c>
      <c r="H1454" t="str">
        <f>VLOOKUP(E1454,suppliers!$A$2:$B$18,2,)</f>
        <v>OTHER</v>
      </c>
      <c r="I1454" t="str">
        <f>VLOOKUP(C1454,Table_items[],2,FALSE)</f>
        <v>Bedak Heroxyn 150 gr</v>
      </c>
      <c r="J1454" t="str">
        <f>VLOOKUP(C1454,Table_items[],3,FALSE)</f>
        <v>Obat Alergi</v>
      </c>
      <c r="K1454" s="23">
        <f>VLOOKUP(C1454,Table_items[],4,FALSE)</f>
        <v>16950</v>
      </c>
      <c r="L1454" s="23">
        <f>VLOOKUP(C1454,Table_items[],5,FALSE)</f>
        <v>17170</v>
      </c>
    </row>
    <row r="1455" spans="1:12" x14ac:dyDescent="0.2">
      <c r="A1455" s="11" t="s">
        <v>1594</v>
      </c>
      <c r="B1455" s="28">
        <v>44051</v>
      </c>
      <c r="C1455" s="13" t="s">
        <v>24</v>
      </c>
      <c r="D1455" s="13">
        <v>11</v>
      </c>
      <c r="E1455" s="9" t="s">
        <v>4896</v>
      </c>
      <c r="F1455" s="20" t="s">
        <v>4908</v>
      </c>
      <c r="G1455" t="s">
        <v>4904</v>
      </c>
      <c r="H1455" t="str">
        <f>VLOOKUP(E1455,suppliers!$A$2:$B$18,2,)</f>
        <v>OTHER</v>
      </c>
      <c r="I1455" t="str">
        <f>VLOOKUP(C1455,Table_items[],2,FALSE)</f>
        <v>Irbesartan</v>
      </c>
      <c r="J1455" t="str">
        <f>VLOOKUP(C1455,Table_items[],3,FALSE)</f>
        <v>Obat Hipertensi</v>
      </c>
      <c r="K1455" s="23">
        <f>VLOOKUP(C1455,Table_items[],4,FALSE)</f>
        <v>108794</v>
      </c>
      <c r="L1455" s="23">
        <f>VLOOKUP(C1455,Table_items[],5,FALSE)</f>
        <v>109447</v>
      </c>
    </row>
    <row r="1456" spans="1:12" x14ac:dyDescent="0.2">
      <c r="A1456" s="7" t="s">
        <v>1595</v>
      </c>
      <c r="B1456" s="27">
        <v>44051</v>
      </c>
      <c r="C1456" s="9" t="s">
        <v>41</v>
      </c>
      <c r="D1456" s="9">
        <v>7</v>
      </c>
      <c r="E1456" s="9" t="s">
        <v>4896</v>
      </c>
      <c r="F1456" s="20" t="s">
        <v>4908</v>
      </c>
      <c r="G1456" t="s">
        <v>4904</v>
      </c>
      <c r="H1456" t="str">
        <f>VLOOKUP(E1456,suppliers!$A$2:$B$18,2,)</f>
        <v>OTHER</v>
      </c>
      <c r="I1456" t="str">
        <f>VLOOKUP(C1456,Table_items[],2,FALSE)</f>
        <v>Otilon Ear Drops 8 mL</v>
      </c>
      <c r="J1456" t="str">
        <f>VLOOKUP(C1456,Table_items[],3,FALSE)</f>
        <v>Obat Telinga</v>
      </c>
      <c r="K1456" s="23">
        <f>VLOOKUP(C1456,Table_items[],4,FALSE)</f>
        <v>55000</v>
      </c>
      <c r="L1456" s="23">
        <f>VLOOKUP(C1456,Table_items[],5,FALSE)</f>
        <v>55935</v>
      </c>
    </row>
    <row r="1457" spans="1:12" x14ac:dyDescent="0.2">
      <c r="A1457" s="11" t="s">
        <v>1596</v>
      </c>
      <c r="B1457" s="28">
        <v>44051</v>
      </c>
      <c r="C1457" s="13" t="s">
        <v>22</v>
      </c>
      <c r="D1457" s="13">
        <v>21</v>
      </c>
      <c r="E1457" s="9" t="s">
        <v>4896</v>
      </c>
      <c r="F1457" s="20" t="s">
        <v>4908</v>
      </c>
      <c r="G1457" t="s">
        <v>4904</v>
      </c>
      <c r="H1457" t="str">
        <f>VLOOKUP(E1457,suppliers!$A$2:$B$18,2,)</f>
        <v>OTHER</v>
      </c>
      <c r="I1457" t="str">
        <f>VLOOKUP(C1457,Table_items[],2,FALSE)</f>
        <v>Candesartan Ogb Dexa</v>
      </c>
      <c r="J1457" t="str">
        <f>VLOOKUP(C1457,Table_items[],3,FALSE)</f>
        <v>Obat Hipertensi</v>
      </c>
      <c r="K1457" s="23">
        <f>VLOOKUP(C1457,Table_items[],4,FALSE)</f>
        <v>5000</v>
      </c>
      <c r="L1457" s="23">
        <f>VLOOKUP(C1457,Table_items[],5,FALSE)</f>
        <v>5095</v>
      </c>
    </row>
    <row r="1458" spans="1:12" x14ac:dyDescent="0.2">
      <c r="A1458" s="7" t="s">
        <v>1597</v>
      </c>
      <c r="B1458" s="27">
        <v>44051</v>
      </c>
      <c r="C1458" s="9" t="s">
        <v>20</v>
      </c>
      <c r="D1458" s="9">
        <v>0</v>
      </c>
      <c r="E1458" s="9" t="s">
        <v>4896</v>
      </c>
      <c r="F1458" s="20" t="s">
        <v>4908</v>
      </c>
      <c r="G1458" t="s">
        <v>4904</v>
      </c>
      <c r="H1458" t="str">
        <f>VLOOKUP(E1458,suppliers!$A$2:$B$18,2,)</f>
        <v>OTHER</v>
      </c>
      <c r="I1458" t="str">
        <f>VLOOKUP(C1458,Table_items[],2,FALSE)</f>
        <v>Carditens</v>
      </c>
      <c r="J1458" t="str">
        <f>VLOOKUP(C1458,Table_items[],3,FALSE)</f>
        <v>Obat Hipertensi</v>
      </c>
      <c r="K1458" s="23">
        <f>VLOOKUP(C1458,Table_items[],4,FALSE)</f>
        <v>100000</v>
      </c>
      <c r="L1458" s="23">
        <f>VLOOKUP(C1458,Table_items[],5,FALSE)</f>
        <v>100900</v>
      </c>
    </row>
    <row r="1459" spans="1:12" x14ac:dyDescent="0.2">
      <c r="A1459" s="11" t="s">
        <v>1598</v>
      </c>
      <c r="B1459" s="28">
        <v>44051</v>
      </c>
      <c r="C1459" s="13" t="s">
        <v>5</v>
      </c>
      <c r="D1459" s="13">
        <v>20</v>
      </c>
      <c r="E1459" s="9" t="s">
        <v>4896</v>
      </c>
      <c r="F1459" s="20" t="s">
        <v>4908</v>
      </c>
      <c r="G1459" t="s">
        <v>4904</v>
      </c>
      <c r="H1459" t="str">
        <f>VLOOKUP(E1459,suppliers!$A$2:$B$18,2,)</f>
        <v>OTHER</v>
      </c>
      <c r="I1459" t="str">
        <f>VLOOKUP(C1459,Table_items[],2,FALSE)</f>
        <v>Ozen 10 MG Blister</v>
      </c>
      <c r="J1459" t="str">
        <f>VLOOKUP(C1459,Table_items[],3,FALSE)</f>
        <v>Obat Alergi</v>
      </c>
      <c r="K1459" s="23">
        <f>VLOOKUP(C1459,Table_items[],4,FALSE)</f>
        <v>18611</v>
      </c>
      <c r="L1459" s="23">
        <f>VLOOKUP(C1459,Table_items[],5,FALSE)</f>
        <v>18816</v>
      </c>
    </row>
    <row r="1460" spans="1:12" x14ac:dyDescent="0.2">
      <c r="A1460" s="7" t="s">
        <v>1599</v>
      </c>
      <c r="B1460" s="27">
        <v>44052</v>
      </c>
      <c r="C1460" s="9" t="s">
        <v>12</v>
      </c>
      <c r="D1460" s="9">
        <v>70</v>
      </c>
      <c r="E1460" s="9" t="s">
        <v>4896</v>
      </c>
      <c r="F1460" s="20" t="s">
        <v>4908</v>
      </c>
      <c r="G1460" t="s">
        <v>4904</v>
      </c>
      <c r="H1460" t="str">
        <f>VLOOKUP(E1460,suppliers!$A$2:$B$18,2,)</f>
        <v>OTHER</v>
      </c>
      <c r="I1460" t="str">
        <f>VLOOKUP(C1460,Table_items[],2,FALSE)</f>
        <v>Decolsen 1 Strip 4 Tablet</v>
      </c>
      <c r="J1460" t="str">
        <f>VLOOKUP(C1460,Table_items[],3,FALSE)</f>
        <v>Obat Batuk &amp; Pilek</v>
      </c>
      <c r="K1460" s="23">
        <f>VLOOKUP(C1460,Table_items[],4,FALSE)</f>
        <v>2886</v>
      </c>
      <c r="L1460" s="23">
        <f>VLOOKUP(C1460,Table_items[],5,FALSE)</f>
        <v>2915</v>
      </c>
    </row>
    <row r="1461" spans="1:12" x14ac:dyDescent="0.2">
      <c r="A1461" s="11" t="s">
        <v>1600</v>
      </c>
      <c r="B1461" s="28">
        <v>44052</v>
      </c>
      <c r="C1461" s="13" t="s">
        <v>24</v>
      </c>
      <c r="D1461" s="13">
        <v>49</v>
      </c>
      <c r="E1461" s="9" t="s">
        <v>4896</v>
      </c>
      <c r="F1461" s="20" t="s">
        <v>4908</v>
      </c>
      <c r="G1461" t="s">
        <v>4904</v>
      </c>
      <c r="H1461" t="str">
        <f>VLOOKUP(E1461,suppliers!$A$2:$B$18,2,)</f>
        <v>OTHER</v>
      </c>
      <c r="I1461" t="str">
        <f>VLOOKUP(C1461,Table_items[],2,FALSE)</f>
        <v>Irbesartan</v>
      </c>
      <c r="J1461" t="str">
        <f>VLOOKUP(C1461,Table_items[],3,FALSE)</f>
        <v>Obat Hipertensi</v>
      </c>
      <c r="K1461" s="23">
        <f>VLOOKUP(C1461,Table_items[],4,FALSE)</f>
        <v>108794</v>
      </c>
      <c r="L1461" s="23">
        <f>VLOOKUP(C1461,Table_items[],5,FALSE)</f>
        <v>109447</v>
      </c>
    </row>
    <row r="1462" spans="1:12" x14ac:dyDescent="0.2">
      <c r="A1462" s="7" t="s">
        <v>1601</v>
      </c>
      <c r="B1462" s="27">
        <v>44052</v>
      </c>
      <c r="C1462" s="9" t="s">
        <v>38</v>
      </c>
      <c r="D1462" s="9">
        <v>10</v>
      </c>
      <c r="E1462" s="9" t="s">
        <v>4896</v>
      </c>
      <c r="F1462" s="20" t="s">
        <v>4908</v>
      </c>
      <c r="G1462" t="s">
        <v>4904</v>
      </c>
      <c r="H1462" t="str">
        <f>VLOOKUP(E1462,suppliers!$A$2:$B$18,2,)</f>
        <v>OTHER</v>
      </c>
      <c r="I1462" t="str">
        <f>VLOOKUP(C1462,Table_items[],2,FALSE)</f>
        <v>Sanmol 500 MG 4 Tablet</v>
      </c>
      <c r="J1462" t="str">
        <f>VLOOKUP(C1462,Table_items[],3,FALSE)</f>
        <v>Obat Sakit Kepala &amp; Demam</v>
      </c>
      <c r="K1462" s="23">
        <f>VLOOKUP(C1462,Table_items[],4,FALSE)</f>
        <v>1600</v>
      </c>
      <c r="L1462" s="23">
        <f>VLOOKUP(C1462,Table_items[],5,FALSE)</f>
        <v>1619</v>
      </c>
    </row>
    <row r="1463" spans="1:12" x14ac:dyDescent="0.2">
      <c r="A1463" s="11" t="s">
        <v>1602</v>
      </c>
      <c r="B1463" s="28">
        <v>44052</v>
      </c>
      <c r="C1463" s="13" t="s">
        <v>10</v>
      </c>
      <c r="D1463" s="13">
        <v>44</v>
      </c>
      <c r="E1463" s="9" t="s">
        <v>4896</v>
      </c>
      <c r="F1463" s="20" t="s">
        <v>4908</v>
      </c>
      <c r="G1463" t="s">
        <v>4904</v>
      </c>
      <c r="H1463" t="str">
        <f>VLOOKUP(E1463,suppliers!$A$2:$B$18,2,)</f>
        <v>OTHER</v>
      </c>
      <c r="I1463" t="str">
        <f>VLOOKUP(C1463,Table_items[],2,FALSE)</f>
        <v>Dexteem Box Plus 100 Tablet</v>
      </c>
      <c r="J1463" t="str">
        <f>VLOOKUP(C1463,Table_items[],3,FALSE)</f>
        <v>Obat Alergi</v>
      </c>
      <c r="K1463" s="23">
        <f>VLOOKUP(C1463,Table_items[],4,FALSE)</f>
        <v>25322</v>
      </c>
      <c r="L1463" s="23">
        <f>VLOOKUP(C1463,Table_items[],5,FALSE)</f>
        <v>25449</v>
      </c>
    </row>
    <row r="1464" spans="1:12" x14ac:dyDescent="0.2">
      <c r="A1464" s="7" t="s">
        <v>1603</v>
      </c>
      <c r="B1464" s="27">
        <v>44052</v>
      </c>
      <c r="C1464" s="9" t="s">
        <v>40</v>
      </c>
      <c r="D1464" s="9">
        <v>17</v>
      </c>
      <c r="E1464" s="9" t="s">
        <v>4896</v>
      </c>
      <c r="F1464" s="20" t="s">
        <v>4908</v>
      </c>
      <c r="G1464" t="s">
        <v>4904</v>
      </c>
      <c r="H1464" t="str">
        <f>VLOOKUP(E1464,suppliers!$A$2:$B$18,2,)</f>
        <v>OTHER</v>
      </c>
      <c r="I1464" t="str">
        <f>VLOOKUP(C1464,Table_items[],2,FALSE)</f>
        <v>Paramex Tablet / Obat</v>
      </c>
      <c r="J1464" t="str">
        <f>VLOOKUP(C1464,Table_items[],3,FALSE)</f>
        <v>Obat Sakit Kepala &amp; Demam</v>
      </c>
      <c r="K1464" s="23">
        <f>VLOOKUP(C1464,Table_items[],4,FALSE)</f>
        <v>2560</v>
      </c>
      <c r="L1464" s="23">
        <f>VLOOKUP(C1464,Table_items[],5,FALSE)</f>
        <v>2586</v>
      </c>
    </row>
    <row r="1465" spans="1:12" x14ac:dyDescent="0.2">
      <c r="A1465" s="11" t="s">
        <v>1604</v>
      </c>
      <c r="B1465" s="28">
        <v>44052</v>
      </c>
      <c r="C1465" s="13" t="s">
        <v>28</v>
      </c>
      <c r="D1465" s="13">
        <v>62</v>
      </c>
      <c r="E1465" s="9" t="s">
        <v>4896</v>
      </c>
      <c r="F1465" s="20" t="s">
        <v>4908</v>
      </c>
      <c r="G1465" t="s">
        <v>4904</v>
      </c>
      <c r="H1465" t="str">
        <f>VLOOKUP(E1465,suppliers!$A$2:$B$18,2,)</f>
        <v>OTHER</v>
      </c>
      <c r="I1465" t="str">
        <f>VLOOKUP(C1465,Table_items[],2,FALSE)</f>
        <v>Hyperchol 100 MG 12 KPS</v>
      </c>
      <c r="J1465" t="str">
        <f>VLOOKUP(C1465,Table_items[],3,FALSE)</f>
        <v>Obat Kolesterol</v>
      </c>
      <c r="K1465" s="23">
        <f>VLOOKUP(C1465,Table_items[],4,FALSE)</f>
        <v>42800</v>
      </c>
      <c r="L1465" s="23">
        <f>VLOOKUP(C1465,Table_items[],5,FALSE)</f>
        <v>43442</v>
      </c>
    </row>
    <row r="1466" spans="1:12" x14ac:dyDescent="0.2">
      <c r="A1466" s="7" t="s">
        <v>1605</v>
      </c>
      <c r="B1466" s="27">
        <v>44053</v>
      </c>
      <c r="C1466" s="9" t="s">
        <v>12</v>
      </c>
      <c r="D1466" s="9">
        <v>37</v>
      </c>
      <c r="E1466" s="9" t="s">
        <v>4896</v>
      </c>
      <c r="F1466" s="20" t="s">
        <v>4908</v>
      </c>
      <c r="G1466" t="s">
        <v>4904</v>
      </c>
      <c r="H1466" t="str">
        <f>VLOOKUP(E1466,suppliers!$A$2:$B$18,2,)</f>
        <v>OTHER</v>
      </c>
      <c r="I1466" t="str">
        <f>VLOOKUP(C1466,Table_items[],2,FALSE)</f>
        <v>Decolsen 1 Strip 4 Tablet</v>
      </c>
      <c r="J1466" t="str">
        <f>VLOOKUP(C1466,Table_items[],3,FALSE)</f>
        <v>Obat Batuk &amp; Pilek</v>
      </c>
      <c r="K1466" s="23">
        <f>VLOOKUP(C1466,Table_items[],4,FALSE)</f>
        <v>2886</v>
      </c>
      <c r="L1466" s="23">
        <f>VLOOKUP(C1466,Table_items[],5,FALSE)</f>
        <v>2915</v>
      </c>
    </row>
    <row r="1467" spans="1:12" x14ac:dyDescent="0.2">
      <c r="A1467" s="11" t="s">
        <v>1606</v>
      </c>
      <c r="B1467" s="28">
        <v>44053</v>
      </c>
      <c r="C1467" s="13" t="s">
        <v>12</v>
      </c>
      <c r="D1467" s="13">
        <v>95</v>
      </c>
      <c r="E1467" s="9" t="s">
        <v>4896</v>
      </c>
      <c r="F1467" s="20" t="s">
        <v>4908</v>
      </c>
      <c r="G1467" t="s">
        <v>4904</v>
      </c>
      <c r="H1467" t="str">
        <f>VLOOKUP(E1467,suppliers!$A$2:$B$18,2,)</f>
        <v>OTHER</v>
      </c>
      <c r="I1467" t="str">
        <f>VLOOKUP(C1467,Table_items[],2,FALSE)</f>
        <v>Decolsen 1 Strip 4 Tablet</v>
      </c>
      <c r="J1467" t="str">
        <f>VLOOKUP(C1467,Table_items[],3,FALSE)</f>
        <v>Obat Batuk &amp; Pilek</v>
      </c>
      <c r="K1467" s="23">
        <f>VLOOKUP(C1467,Table_items[],4,FALSE)</f>
        <v>2886</v>
      </c>
      <c r="L1467" s="23">
        <f>VLOOKUP(C1467,Table_items[],5,FALSE)</f>
        <v>2915</v>
      </c>
    </row>
    <row r="1468" spans="1:12" x14ac:dyDescent="0.2">
      <c r="A1468" s="7" t="s">
        <v>1607</v>
      </c>
      <c r="B1468" s="27">
        <v>44053</v>
      </c>
      <c r="C1468" s="9" t="s">
        <v>37</v>
      </c>
      <c r="D1468" s="9">
        <v>27</v>
      </c>
      <c r="E1468" s="9" t="s">
        <v>4896</v>
      </c>
      <c r="F1468" s="20" t="s">
        <v>4908</v>
      </c>
      <c r="G1468" t="s">
        <v>4904</v>
      </c>
      <c r="H1468" t="str">
        <f>VLOOKUP(E1468,suppliers!$A$2:$B$18,2,)</f>
        <v>OTHER</v>
      </c>
      <c r="I1468" t="str">
        <f>VLOOKUP(C1468,Table_items[],2,FALSE)</f>
        <v>Bodrex Extra</v>
      </c>
      <c r="J1468" t="str">
        <f>VLOOKUP(C1468,Table_items[],3,FALSE)</f>
        <v>Obat Sakit Kepala &amp; Demam</v>
      </c>
      <c r="K1468" s="23">
        <f>VLOOKUP(C1468,Table_items[],4,FALSE)</f>
        <v>50788</v>
      </c>
      <c r="L1468" s="23">
        <f>VLOOKUP(C1468,Table_items[],5,FALSE)</f>
        <v>51753</v>
      </c>
    </row>
    <row r="1469" spans="1:12" x14ac:dyDescent="0.2">
      <c r="A1469" s="11" t="s">
        <v>1608</v>
      </c>
      <c r="B1469" s="28">
        <v>44053</v>
      </c>
      <c r="C1469" s="13" t="s">
        <v>37</v>
      </c>
      <c r="D1469" s="13">
        <v>16</v>
      </c>
      <c r="E1469" s="9" t="s">
        <v>4896</v>
      </c>
      <c r="F1469" s="20" t="s">
        <v>4908</v>
      </c>
      <c r="G1469" t="s">
        <v>4904</v>
      </c>
      <c r="H1469" t="str">
        <f>VLOOKUP(E1469,suppliers!$A$2:$B$18,2,)</f>
        <v>OTHER</v>
      </c>
      <c r="I1469" t="str">
        <f>VLOOKUP(C1469,Table_items[],2,FALSE)</f>
        <v>Bodrex Extra</v>
      </c>
      <c r="J1469" t="str">
        <f>VLOOKUP(C1469,Table_items[],3,FALSE)</f>
        <v>Obat Sakit Kepala &amp; Demam</v>
      </c>
      <c r="K1469" s="23">
        <f>VLOOKUP(C1469,Table_items[],4,FALSE)</f>
        <v>50788</v>
      </c>
      <c r="L1469" s="23">
        <f>VLOOKUP(C1469,Table_items[],5,FALSE)</f>
        <v>51753</v>
      </c>
    </row>
    <row r="1470" spans="1:12" x14ac:dyDescent="0.2">
      <c r="A1470" s="7" t="s">
        <v>1609</v>
      </c>
      <c r="B1470" s="27">
        <v>44053</v>
      </c>
      <c r="C1470" s="9" t="s">
        <v>9</v>
      </c>
      <c r="D1470" s="9">
        <v>30</v>
      </c>
      <c r="E1470" s="9" t="s">
        <v>4896</v>
      </c>
      <c r="F1470" s="20" t="s">
        <v>4908</v>
      </c>
      <c r="G1470" t="s">
        <v>4904</v>
      </c>
      <c r="H1470" t="str">
        <f>VLOOKUP(E1470,suppliers!$A$2:$B$18,2,)</f>
        <v>OTHER</v>
      </c>
      <c r="I1470" t="str">
        <f>VLOOKUP(C1470,Table_items[],2,FALSE)</f>
        <v>Bedak Heroxyn 150 gr</v>
      </c>
      <c r="J1470" t="str">
        <f>VLOOKUP(C1470,Table_items[],3,FALSE)</f>
        <v>Obat Alergi</v>
      </c>
      <c r="K1470" s="23">
        <f>VLOOKUP(C1470,Table_items[],4,FALSE)</f>
        <v>16950</v>
      </c>
      <c r="L1470" s="23">
        <f>VLOOKUP(C1470,Table_items[],5,FALSE)</f>
        <v>17170</v>
      </c>
    </row>
    <row r="1471" spans="1:12" x14ac:dyDescent="0.2">
      <c r="A1471" s="11" t="s">
        <v>1610</v>
      </c>
      <c r="B1471" s="28">
        <v>44053</v>
      </c>
      <c r="C1471" s="13" t="s">
        <v>36</v>
      </c>
      <c r="D1471" s="13">
        <v>110</v>
      </c>
      <c r="E1471" s="9" t="s">
        <v>4896</v>
      </c>
      <c r="F1471" s="20" t="s">
        <v>4908</v>
      </c>
      <c r="G1471" t="s">
        <v>4904</v>
      </c>
      <c r="H1471" t="str">
        <f>VLOOKUP(E1471,suppliers!$A$2:$B$18,2,)</f>
        <v>OTHER</v>
      </c>
      <c r="I1471" t="str">
        <f>VLOOKUP(C1471,Table_items[],2,FALSE)</f>
        <v>Sanmol Paracetamol</v>
      </c>
      <c r="J1471" t="str">
        <f>VLOOKUP(C1471,Table_items[],3,FALSE)</f>
        <v>Obat Sakit Kepala &amp; Demam</v>
      </c>
      <c r="K1471" s="23">
        <f>VLOOKUP(C1471,Table_items[],4,FALSE)</f>
        <v>16100</v>
      </c>
      <c r="L1471" s="23">
        <f>VLOOKUP(C1471,Table_items[],5,FALSE)</f>
        <v>16261</v>
      </c>
    </row>
    <row r="1472" spans="1:12" x14ac:dyDescent="0.2">
      <c r="A1472" s="7" t="s">
        <v>1611</v>
      </c>
      <c r="B1472" s="27">
        <v>44053</v>
      </c>
      <c r="C1472" s="9" t="s">
        <v>17</v>
      </c>
      <c r="D1472" s="9">
        <v>93</v>
      </c>
      <c r="E1472" s="9" t="s">
        <v>4896</v>
      </c>
      <c r="F1472" s="20" t="s">
        <v>4908</v>
      </c>
      <c r="G1472" t="s">
        <v>4904</v>
      </c>
      <c r="H1472" t="str">
        <f>VLOOKUP(E1472,suppliers!$A$2:$B$18,2,)</f>
        <v>OTHER</v>
      </c>
      <c r="I1472" t="str">
        <f>VLOOKUP(C1472,Table_items[],2,FALSE)</f>
        <v>Vicks Inhaler 0.5 mL</v>
      </c>
      <c r="J1472" t="str">
        <f>VLOOKUP(C1472,Table_items[],3,FALSE)</f>
        <v>Obat Batuk &amp; Pilek</v>
      </c>
      <c r="K1472" s="23">
        <f>VLOOKUP(C1472,Table_items[],4,FALSE)</f>
        <v>16155</v>
      </c>
      <c r="L1472" s="23">
        <f>VLOOKUP(C1472,Table_items[],5,FALSE)</f>
        <v>16430</v>
      </c>
    </row>
    <row r="1473" spans="1:12" x14ac:dyDescent="0.2">
      <c r="A1473" s="11" t="s">
        <v>1612</v>
      </c>
      <c r="B1473" s="28">
        <v>44053</v>
      </c>
      <c r="C1473" s="13" t="s">
        <v>21</v>
      </c>
      <c r="D1473" s="13">
        <v>27</v>
      </c>
      <c r="E1473" s="9" t="s">
        <v>4896</v>
      </c>
      <c r="F1473" s="20" t="s">
        <v>4908</v>
      </c>
      <c r="G1473" t="s">
        <v>4904</v>
      </c>
      <c r="H1473" t="str">
        <f>VLOOKUP(E1473,suppliers!$A$2:$B$18,2,)</f>
        <v>OTHER</v>
      </c>
      <c r="I1473" t="str">
        <f>VLOOKUP(C1473,Table_items[],2,FALSE)</f>
        <v>Concor 5MG Strip 10</v>
      </c>
      <c r="J1473" t="str">
        <f>VLOOKUP(C1473,Table_items[],3,FALSE)</f>
        <v>Obat Hipertensi</v>
      </c>
      <c r="K1473" s="23">
        <f>VLOOKUP(C1473,Table_items[],4,FALSE)</f>
        <v>102000</v>
      </c>
      <c r="L1473" s="23">
        <f>VLOOKUP(C1473,Table_items[],5,FALSE)</f>
        <v>103632</v>
      </c>
    </row>
    <row r="1474" spans="1:12" x14ac:dyDescent="0.2">
      <c r="A1474" s="7" t="s">
        <v>1613</v>
      </c>
      <c r="B1474" s="27">
        <v>44054</v>
      </c>
      <c r="C1474" s="9" t="s">
        <v>9</v>
      </c>
      <c r="D1474" s="9">
        <v>44</v>
      </c>
      <c r="E1474" s="9" t="s">
        <v>4896</v>
      </c>
      <c r="F1474" s="20" t="s">
        <v>4908</v>
      </c>
      <c r="G1474" t="s">
        <v>4904</v>
      </c>
      <c r="H1474" t="str">
        <f>VLOOKUP(E1474,suppliers!$A$2:$B$18,2,)</f>
        <v>OTHER</v>
      </c>
      <c r="I1474" t="str">
        <f>VLOOKUP(C1474,Table_items[],2,FALSE)</f>
        <v>Bedak Heroxyn 150 gr</v>
      </c>
      <c r="J1474" t="str">
        <f>VLOOKUP(C1474,Table_items[],3,FALSE)</f>
        <v>Obat Alergi</v>
      </c>
      <c r="K1474" s="23">
        <f>VLOOKUP(C1474,Table_items[],4,FALSE)</f>
        <v>16950</v>
      </c>
      <c r="L1474" s="23">
        <f>VLOOKUP(C1474,Table_items[],5,FALSE)</f>
        <v>17170</v>
      </c>
    </row>
    <row r="1475" spans="1:12" x14ac:dyDescent="0.2">
      <c r="A1475" s="11" t="s">
        <v>1614</v>
      </c>
      <c r="B1475" s="28">
        <v>44054</v>
      </c>
      <c r="C1475" s="13" t="s">
        <v>9</v>
      </c>
      <c r="D1475" s="13">
        <v>43</v>
      </c>
      <c r="E1475" s="9" t="s">
        <v>4896</v>
      </c>
      <c r="F1475" s="20" t="s">
        <v>4908</v>
      </c>
      <c r="G1475" t="s">
        <v>4904</v>
      </c>
      <c r="H1475" t="str">
        <f>VLOOKUP(E1475,suppliers!$A$2:$B$18,2,)</f>
        <v>OTHER</v>
      </c>
      <c r="I1475" t="str">
        <f>VLOOKUP(C1475,Table_items[],2,FALSE)</f>
        <v>Bedak Heroxyn 150 gr</v>
      </c>
      <c r="J1475" t="str">
        <f>VLOOKUP(C1475,Table_items[],3,FALSE)</f>
        <v>Obat Alergi</v>
      </c>
      <c r="K1475" s="23">
        <f>VLOOKUP(C1475,Table_items[],4,FALSE)</f>
        <v>16950</v>
      </c>
      <c r="L1475" s="23">
        <f>VLOOKUP(C1475,Table_items[],5,FALSE)</f>
        <v>17170</v>
      </c>
    </row>
    <row r="1476" spans="1:12" x14ac:dyDescent="0.2">
      <c r="A1476" s="7" t="s">
        <v>1615</v>
      </c>
      <c r="B1476" s="27">
        <v>44054</v>
      </c>
      <c r="C1476" s="9" t="s">
        <v>9</v>
      </c>
      <c r="D1476" s="9">
        <v>39</v>
      </c>
      <c r="E1476" s="9" t="s">
        <v>4896</v>
      </c>
      <c r="F1476" s="20" t="s">
        <v>4908</v>
      </c>
      <c r="G1476" t="s">
        <v>4904</v>
      </c>
      <c r="H1476" t="str">
        <f>VLOOKUP(E1476,suppliers!$A$2:$B$18,2,)</f>
        <v>OTHER</v>
      </c>
      <c r="I1476" t="str">
        <f>VLOOKUP(C1476,Table_items[],2,FALSE)</f>
        <v>Bedak Heroxyn 150 gr</v>
      </c>
      <c r="J1476" t="str">
        <f>VLOOKUP(C1476,Table_items[],3,FALSE)</f>
        <v>Obat Alergi</v>
      </c>
      <c r="K1476" s="23">
        <f>VLOOKUP(C1476,Table_items[],4,FALSE)</f>
        <v>16950</v>
      </c>
      <c r="L1476" s="23">
        <f>VLOOKUP(C1476,Table_items[],5,FALSE)</f>
        <v>17170</v>
      </c>
    </row>
    <row r="1477" spans="1:12" x14ac:dyDescent="0.2">
      <c r="A1477" s="11" t="s">
        <v>1616</v>
      </c>
      <c r="B1477" s="28">
        <v>44054</v>
      </c>
      <c r="C1477" s="13" t="s">
        <v>22</v>
      </c>
      <c r="D1477" s="13">
        <v>20</v>
      </c>
      <c r="E1477" s="9" t="s">
        <v>4896</v>
      </c>
      <c r="F1477" s="20" t="s">
        <v>4908</v>
      </c>
      <c r="G1477" t="s">
        <v>4904</v>
      </c>
      <c r="H1477" t="str">
        <f>VLOOKUP(E1477,suppliers!$A$2:$B$18,2,)</f>
        <v>OTHER</v>
      </c>
      <c r="I1477" t="str">
        <f>VLOOKUP(C1477,Table_items[],2,FALSE)</f>
        <v>Candesartan Ogb Dexa</v>
      </c>
      <c r="J1477" t="str">
        <f>VLOOKUP(C1477,Table_items[],3,FALSE)</f>
        <v>Obat Hipertensi</v>
      </c>
      <c r="K1477" s="23">
        <f>VLOOKUP(C1477,Table_items[],4,FALSE)</f>
        <v>5000</v>
      </c>
      <c r="L1477" s="23">
        <f>VLOOKUP(C1477,Table_items[],5,FALSE)</f>
        <v>5095</v>
      </c>
    </row>
    <row r="1478" spans="1:12" x14ac:dyDescent="0.2">
      <c r="A1478" s="7" t="s">
        <v>1617</v>
      </c>
      <c r="B1478" s="27">
        <v>44054</v>
      </c>
      <c r="C1478" s="9" t="s">
        <v>14</v>
      </c>
      <c r="D1478" s="9">
        <v>31</v>
      </c>
      <c r="E1478" s="9" t="s">
        <v>4896</v>
      </c>
      <c r="F1478" s="20" t="s">
        <v>4908</v>
      </c>
      <c r="G1478" t="s">
        <v>4904</v>
      </c>
      <c r="H1478" t="str">
        <f>VLOOKUP(E1478,suppliers!$A$2:$B$18,2,)</f>
        <v>OTHER</v>
      </c>
      <c r="I1478" t="str">
        <f>VLOOKUP(C1478,Table_items[],2,FALSE)</f>
        <v>Lo Han Kuo Infusion 12</v>
      </c>
      <c r="J1478" t="str">
        <f>VLOOKUP(C1478,Table_items[],3,FALSE)</f>
        <v>Obat Batuk &amp; Pilek</v>
      </c>
      <c r="K1478" s="23">
        <f>VLOOKUP(C1478,Table_items[],4,FALSE)</f>
        <v>23869</v>
      </c>
      <c r="L1478" s="23">
        <f>VLOOKUP(C1478,Table_items[],5,FALSE)</f>
        <v>24179</v>
      </c>
    </row>
    <row r="1479" spans="1:12" x14ac:dyDescent="0.2">
      <c r="A1479" s="11" t="s">
        <v>1618</v>
      </c>
      <c r="B1479" s="28">
        <v>44054</v>
      </c>
      <c r="C1479" s="13" t="s">
        <v>23</v>
      </c>
      <c r="D1479" s="13">
        <v>8</v>
      </c>
      <c r="E1479" s="9" t="s">
        <v>4896</v>
      </c>
      <c r="F1479" s="20" t="s">
        <v>4908</v>
      </c>
      <c r="G1479" t="s">
        <v>4904</v>
      </c>
      <c r="H1479" t="str">
        <f>VLOOKUP(E1479,suppliers!$A$2:$B$18,2,)</f>
        <v>OTHER</v>
      </c>
      <c r="I1479" t="str">
        <f>VLOOKUP(C1479,Table_items[],2,FALSE)</f>
        <v>Amlodipine Besilate</v>
      </c>
      <c r="J1479" t="str">
        <f>VLOOKUP(C1479,Table_items[],3,FALSE)</f>
        <v>Obat Hipertensi</v>
      </c>
      <c r="K1479" s="23">
        <f>VLOOKUP(C1479,Table_items[],4,FALSE)</f>
        <v>7467</v>
      </c>
      <c r="L1479" s="23">
        <f>VLOOKUP(C1479,Table_items[],5,FALSE)</f>
        <v>7504</v>
      </c>
    </row>
    <row r="1480" spans="1:12" x14ac:dyDescent="0.2">
      <c r="A1480" s="7" t="s">
        <v>1619</v>
      </c>
      <c r="B1480" s="27">
        <v>44055</v>
      </c>
      <c r="C1480" s="9" t="s">
        <v>12</v>
      </c>
      <c r="D1480" s="9">
        <v>71</v>
      </c>
      <c r="E1480" s="9" t="s">
        <v>4896</v>
      </c>
      <c r="F1480" s="20" t="s">
        <v>4908</v>
      </c>
      <c r="G1480" t="s">
        <v>4904</v>
      </c>
      <c r="H1480" t="str">
        <f>VLOOKUP(E1480,suppliers!$A$2:$B$18,2,)</f>
        <v>OTHER</v>
      </c>
      <c r="I1480" t="str">
        <f>VLOOKUP(C1480,Table_items[],2,FALSE)</f>
        <v>Decolsen 1 Strip 4 Tablet</v>
      </c>
      <c r="J1480" t="str">
        <f>VLOOKUP(C1480,Table_items[],3,FALSE)</f>
        <v>Obat Batuk &amp; Pilek</v>
      </c>
      <c r="K1480" s="23">
        <f>VLOOKUP(C1480,Table_items[],4,FALSE)</f>
        <v>2886</v>
      </c>
      <c r="L1480" s="23">
        <f>VLOOKUP(C1480,Table_items[],5,FALSE)</f>
        <v>2915</v>
      </c>
    </row>
    <row r="1481" spans="1:12" x14ac:dyDescent="0.2">
      <c r="A1481" s="11" t="s">
        <v>1620</v>
      </c>
      <c r="B1481" s="28">
        <v>44055</v>
      </c>
      <c r="C1481" s="13" t="s">
        <v>12</v>
      </c>
      <c r="D1481" s="13">
        <v>87</v>
      </c>
      <c r="E1481" s="9" t="s">
        <v>4896</v>
      </c>
      <c r="F1481" s="20" t="s">
        <v>4908</v>
      </c>
      <c r="G1481" t="s">
        <v>4904</v>
      </c>
      <c r="H1481" t="str">
        <f>VLOOKUP(E1481,suppliers!$A$2:$B$18,2,)</f>
        <v>OTHER</v>
      </c>
      <c r="I1481" t="str">
        <f>VLOOKUP(C1481,Table_items[],2,FALSE)</f>
        <v>Decolsen 1 Strip 4 Tablet</v>
      </c>
      <c r="J1481" t="str">
        <f>VLOOKUP(C1481,Table_items[],3,FALSE)</f>
        <v>Obat Batuk &amp; Pilek</v>
      </c>
      <c r="K1481" s="23">
        <f>VLOOKUP(C1481,Table_items[],4,FALSE)</f>
        <v>2886</v>
      </c>
      <c r="L1481" s="23">
        <f>VLOOKUP(C1481,Table_items[],5,FALSE)</f>
        <v>2915</v>
      </c>
    </row>
    <row r="1482" spans="1:12" x14ac:dyDescent="0.2">
      <c r="A1482" s="7" t="s">
        <v>1621</v>
      </c>
      <c r="B1482" s="27">
        <v>44055</v>
      </c>
      <c r="C1482" s="9" t="s">
        <v>37</v>
      </c>
      <c r="D1482" s="9">
        <v>71</v>
      </c>
      <c r="E1482" s="9" t="s">
        <v>4896</v>
      </c>
      <c r="F1482" s="20" t="s">
        <v>4908</v>
      </c>
      <c r="G1482" t="s">
        <v>4904</v>
      </c>
      <c r="H1482" t="str">
        <f>VLOOKUP(E1482,suppliers!$A$2:$B$18,2,)</f>
        <v>OTHER</v>
      </c>
      <c r="I1482" t="str">
        <f>VLOOKUP(C1482,Table_items[],2,FALSE)</f>
        <v>Bodrex Extra</v>
      </c>
      <c r="J1482" t="str">
        <f>VLOOKUP(C1482,Table_items[],3,FALSE)</f>
        <v>Obat Sakit Kepala &amp; Demam</v>
      </c>
      <c r="K1482" s="23">
        <f>VLOOKUP(C1482,Table_items[],4,FALSE)</f>
        <v>50788</v>
      </c>
      <c r="L1482" s="23">
        <f>VLOOKUP(C1482,Table_items[],5,FALSE)</f>
        <v>51753</v>
      </c>
    </row>
    <row r="1483" spans="1:12" x14ac:dyDescent="0.2">
      <c r="A1483" s="11" t="s">
        <v>1622</v>
      </c>
      <c r="B1483" s="28">
        <v>44055</v>
      </c>
      <c r="C1483" s="13" t="s">
        <v>37</v>
      </c>
      <c r="D1483" s="13">
        <v>57</v>
      </c>
      <c r="E1483" s="9" t="s">
        <v>4896</v>
      </c>
      <c r="F1483" s="20" t="s">
        <v>4908</v>
      </c>
      <c r="G1483" t="s">
        <v>4904</v>
      </c>
      <c r="H1483" t="str">
        <f>VLOOKUP(E1483,suppliers!$A$2:$B$18,2,)</f>
        <v>OTHER</v>
      </c>
      <c r="I1483" t="str">
        <f>VLOOKUP(C1483,Table_items[],2,FALSE)</f>
        <v>Bodrex Extra</v>
      </c>
      <c r="J1483" t="str">
        <f>VLOOKUP(C1483,Table_items[],3,FALSE)</f>
        <v>Obat Sakit Kepala &amp; Demam</v>
      </c>
      <c r="K1483" s="23">
        <f>VLOOKUP(C1483,Table_items[],4,FALSE)</f>
        <v>50788</v>
      </c>
      <c r="L1483" s="23">
        <f>VLOOKUP(C1483,Table_items[],5,FALSE)</f>
        <v>51753</v>
      </c>
    </row>
    <row r="1484" spans="1:12" x14ac:dyDescent="0.2">
      <c r="A1484" s="7" t="s">
        <v>1623</v>
      </c>
      <c r="B1484" s="27">
        <v>44055</v>
      </c>
      <c r="C1484" s="9" t="s">
        <v>37</v>
      </c>
      <c r="D1484" s="9">
        <v>24</v>
      </c>
      <c r="E1484" s="9" t="s">
        <v>4896</v>
      </c>
      <c r="F1484" s="20" t="s">
        <v>4908</v>
      </c>
      <c r="G1484" t="s">
        <v>4904</v>
      </c>
      <c r="H1484" t="str">
        <f>VLOOKUP(E1484,suppliers!$A$2:$B$18,2,)</f>
        <v>OTHER</v>
      </c>
      <c r="I1484" t="str">
        <f>VLOOKUP(C1484,Table_items[],2,FALSE)</f>
        <v>Bodrex Extra</v>
      </c>
      <c r="J1484" t="str">
        <f>VLOOKUP(C1484,Table_items[],3,FALSE)</f>
        <v>Obat Sakit Kepala &amp; Demam</v>
      </c>
      <c r="K1484" s="23">
        <f>VLOOKUP(C1484,Table_items[],4,FALSE)</f>
        <v>50788</v>
      </c>
      <c r="L1484" s="23">
        <f>VLOOKUP(C1484,Table_items[],5,FALSE)</f>
        <v>51753</v>
      </c>
    </row>
    <row r="1485" spans="1:12" x14ac:dyDescent="0.2">
      <c r="A1485" s="11" t="s">
        <v>1624</v>
      </c>
      <c r="B1485" s="28">
        <v>44055</v>
      </c>
      <c r="C1485" s="13" t="s">
        <v>37</v>
      </c>
      <c r="D1485" s="13">
        <v>18</v>
      </c>
      <c r="E1485" s="9" t="s">
        <v>4896</v>
      </c>
      <c r="F1485" s="20" t="s">
        <v>4908</v>
      </c>
      <c r="G1485" t="s">
        <v>4904</v>
      </c>
      <c r="H1485" t="str">
        <f>VLOOKUP(E1485,suppliers!$A$2:$B$18,2,)</f>
        <v>OTHER</v>
      </c>
      <c r="I1485" t="str">
        <f>VLOOKUP(C1485,Table_items[],2,FALSE)</f>
        <v>Bodrex Extra</v>
      </c>
      <c r="J1485" t="str">
        <f>VLOOKUP(C1485,Table_items[],3,FALSE)</f>
        <v>Obat Sakit Kepala &amp; Demam</v>
      </c>
      <c r="K1485" s="23">
        <f>VLOOKUP(C1485,Table_items[],4,FALSE)</f>
        <v>50788</v>
      </c>
      <c r="L1485" s="23">
        <f>VLOOKUP(C1485,Table_items[],5,FALSE)</f>
        <v>51753</v>
      </c>
    </row>
    <row r="1486" spans="1:12" x14ac:dyDescent="0.2">
      <c r="A1486" s="7" t="s">
        <v>1625</v>
      </c>
      <c r="B1486" s="27">
        <v>44055</v>
      </c>
      <c r="C1486" s="9" t="s">
        <v>24</v>
      </c>
      <c r="D1486" s="9">
        <v>27</v>
      </c>
      <c r="E1486" s="9" t="s">
        <v>4896</v>
      </c>
      <c r="F1486" s="20" t="s">
        <v>4908</v>
      </c>
      <c r="G1486" t="s">
        <v>4904</v>
      </c>
      <c r="H1486" t="str">
        <f>VLOOKUP(E1486,suppliers!$A$2:$B$18,2,)</f>
        <v>OTHER</v>
      </c>
      <c r="I1486" t="str">
        <f>VLOOKUP(C1486,Table_items[],2,FALSE)</f>
        <v>Irbesartan</v>
      </c>
      <c r="J1486" t="str">
        <f>VLOOKUP(C1486,Table_items[],3,FALSE)</f>
        <v>Obat Hipertensi</v>
      </c>
      <c r="K1486" s="23">
        <f>VLOOKUP(C1486,Table_items[],4,FALSE)</f>
        <v>108794</v>
      </c>
      <c r="L1486" s="23">
        <f>VLOOKUP(C1486,Table_items[],5,FALSE)</f>
        <v>109447</v>
      </c>
    </row>
    <row r="1487" spans="1:12" x14ac:dyDescent="0.2">
      <c r="A1487" s="11" t="s">
        <v>1626</v>
      </c>
      <c r="B1487" s="28">
        <v>44055</v>
      </c>
      <c r="C1487" s="13" t="s">
        <v>38</v>
      </c>
      <c r="D1487" s="13">
        <v>13</v>
      </c>
      <c r="E1487" s="9" t="s">
        <v>4896</v>
      </c>
      <c r="F1487" s="20" t="s">
        <v>4908</v>
      </c>
      <c r="G1487" t="s">
        <v>4904</v>
      </c>
      <c r="H1487" t="str">
        <f>VLOOKUP(E1487,suppliers!$A$2:$B$18,2,)</f>
        <v>OTHER</v>
      </c>
      <c r="I1487" t="str">
        <f>VLOOKUP(C1487,Table_items[],2,FALSE)</f>
        <v>Sanmol 500 MG 4 Tablet</v>
      </c>
      <c r="J1487" t="str">
        <f>VLOOKUP(C1487,Table_items[],3,FALSE)</f>
        <v>Obat Sakit Kepala &amp; Demam</v>
      </c>
      <c r="K1487" s="23">
        <f>VLOOKUP(C1487,Table_items[],4,FALSE)</f>
        <v>1600</v>
      </c>
      <c r="L1487" s="23">
        <f>VLOOKUP(C1487,Table_items[],5,FALSE)</f>
        <v>1619</v>
      </c>
    </row>
    <row r="1488" spans="1:12" x14ac:dyDescent="0.2">
      <c r="A1488" s="7" t="s">
        <v>1627</v>
      </c>
      <c r="B1488" s="27">
        <v>44055</v>
      </c>
      <c r="C1488" s="9" t="s">
        <v>40</v>
      </c>
      <c r="D1488" s="9">
        <v>25</v>
      </c>
      <c r="E1488" s="9" t="s">
        <v>4896</v>
      </c>
      <c r="F1488" s="20" t="s">
        <v>4908</v>
      </c>
      <c r="G1488" t="s">
        <v>4904</v>
      </c>
      <c r="H1488" t="str">
        <f>VLOOKUP(E1488,suppliers!$A$2:$B$18,2,)</f>
        <v>OTHER</v>
      </c>
      <c r="I1488" t="str">
        <f>VLOOKUP(C1488,Table_items[],2,FALSE)</f>
        <v>Paramex Tablet / Obat</v>
      </c>
      <c r="J1488" t="str">
        <f>VLOOKUP(C1488,Table_items[],3,FALSE)</f>
        <v>Obat Sakit Kepala &amp; Demam</v>
      </c>
      <c r="K1488" s="23">
        <f>VLOOKUP(C1488,Table_items[],4,FALSE)</f>
        <v>2560</v>
      </c>
      <c r="L1488" s="23">
        <f>VLOOKUP(C1488,Table_items[],5,FALSE)</f>
        <v>2586</v>
      </c>
    </row>
    <row r="1489" spans="1:12" x14ac:dyDescent="0.2">
      <c r="A1489" s="11" t="s">
        <v>1628</v>
      </c>
      <c r="B1489" s="28">
        <v>44055</v>
      </c>
      <c r="C1489" s="13" t="s">
        <v>20</v>
      </c>
      <c r="D1489" s="13">
        <v>85</v>
      </c>
      <c r="E1489" s="9" t="s">
        <v>4896</v>
      </c>
      <c r="F1489" s="20" t="s">
        <v>4908</v>
      </c>
      <c r="G1489" t="s">
        <v>4904</v>
      </c>
      <c r="H1489" t="str">
        <f>VLOOKUP(E1489,suppliers!$A$2:$B$18,2,)</f>
        <v>OTHER</v>
      </c>
      <c r="I1489" t="str">
        <f>VLOOKUP(C1489,Table_items[],2,FALSE)</f>
        <v>Carditens</v>
      </c>
      <c r="J1489" t="str">
        <f>VLOOKUP(C1489,Table_items[],3,FALSE)</f>
        <v>Obat Hipertensi</v>
      </c>
      <c r="K1489" s="23">
        <f>VLOOKUP(C1489,Table_items[],4,FALSE)</f>
        <v>100000</v>
      </c>
      <c r="L1489" s="23">
        <f>VLOOKUP(C1489,Table_items[],5,FALSE)</f>
        <v>100900</v>
      </c>
    </row>
    <row r="1490" spans="1:12" x14ac:dyDescent="0.2">
      <c r="A1490" s="7" t="s">
        <v>1629</v>
      </c>
      <c r="B1490" s="27">
        <v>44056</v>
      </c>
      <c r="C1490" s="9" t="s">
        <v>37</v>
      </c>
      <c r="D1490" s="9">
        <v>61</v>
      </c>
      <c r="E1490" s="9" t="s">
        <v>4896</v>
      </c>
      <c r="F1490" s="20" t="s">
        <v>4908</v>
      </c>
      <c r="G1490" t="s">
        <v>4904</v>
      </c>
      <c r="H1490" t="str">
        <f>VLOOKUP(E1490,suppliers!$A$2:$B$18,2,)</f>
        <v>OTHER</v>
      </c>
      <c r="I1490" t="str">
        <f>VLOOKUP(C1490,Table_items[],2,FALSE)</f>
        <v>Bodrex Extra</v>
      </c>
      <c r="J1490" t="str">
        <f>VLOOKUP(C1490,Table_items[],3,FALSE)</f>
        <v>Obat Sakit Kepala &amp; Demam</v>
      </c>
      <c r="K1490" s="23">
        <f>VLOOKUP(C1490,Table_items[],4,FALSE)</f>
        <v>50788</v>
      </c>
      <c r="L1490" s="23">
        <f>VLOOKUP(C1490,Table_items[],5,FALSE)</f>
        <v>51753</v>
      </c>
    </row>
    <row r="1491" spans="1:12" x14ac:dyDescent="0.2">
      <c r="A1491" s="11" t="s">
        <v>1630</v>
      </c>
      <c r="B1491" s="28">
        <v>44056</v>
      </c>
      <c r="C1491" s="13" t="s">
        <v>38</v>
      </c>
      <c r="D1491" s="13">
        <v>8</v>
      </c>
      <c r="E1491" s="9" t="s">
        <v>4896</v>
      </c>
      <c r="F1491" s="20" t="s">
        <v>4908</v>
      </c>
      <c r="G1491" t="s">
        <v>4904</v>
      </c>
      <c r="H1491" t="str">
        <f>VLOOKUP(E1491,suppliers!$A$2:$B$18,2,)</f>
        <v>OTHER</v>
      </c>
      <c r="I1491" t="str">
        <f>VLOOKUP(C1491,Table_items[],2,FALSE)</f>
        <v>Sanmol 500 MG 4 Tablet</v>
      </c>
      <c r="J1491" t="str">
        <f>VLOOKUP(C1491,Table_items[],3,FALSE)</f>
        <v>Obat Sakit Kepala &amp; Demam</v>
      </c>
      <c r="K1491" s="23">
        <f>VLOOKUP(C1491,Table_items[],4,FALSE)</f>
        <v>1600</v>
      </c>
      <c r="L1491" s="23">
        <f>VLOOKUP(C1491,Table_items[],5,FALSE)</f>
        <v>1619</v>
      </c>
    </row>
    <row r="1492" spans="1:12" x14ac:dyDescent="0.2">
      <c r="A1492" s="7" t="s">
        <v>1631</v>
      </c>
      <c r="B1492" s="27">
        <v>44056</v>
      </c>
      <c r="C1492" s="9" t="s">
        <v>41</v>
      </c>
      <c r="D1492" s="9">
        <v>17</v>
      </c>
      <c r="E1492" s="9" t="s">
        <v>4896</v>
      </c>
      <c r="F1492" s="20" t="s">
        <v>4908</v>
      </c>
      <c r="G1492" t="s">
        <v>4904</v>
      </c>
      <c r="H1492" t="str">
        <f>VLOOKUP(E1492,suppliers!$A$2:$B$18,2,)</f>
        <v>OTHER</v>
      </c>
      <c r="I1492" t="str">
        <f>VLOOKUP(C1492,Table_items[],2,FALSE)</f>
        <v>Otilon Ear Drops 8 mL</v>
      </c>
      <c r="J1492" t="str">
        <f>VLOOKUP(C1492,Table_items[],3,FALSE)</f>
        <v>Obat Telinga</v>
      </c>
      <c r="K1492" s="23">
        <f>VLOOKUP(C1492,Table_items[],4,FALSE)</f>
        <v>55000</v>
      </c>
      <c r="L1492" s="23">
        <f>VLOOKUP(C1492,Table_items[],5,FALSE)</f>
        <v>55935</v>
      </c>
    </row>
    <row r="1493" spans="1:12" x14ac:dyDescent="0.2">
      <c r="A1493" s="11" t="s">
        <v>1632</v>
      </c>
      <c r="B1493" s="28">
        <v>44056</v>
      </c>
      <c r="C1493" s="13" t="s">
        <v>22</v>
      </c>
      <c r="D1493" s="13">
        <v>20</v>
      </c>
      <c r="E1493" s="9" t="s">
        <v>4896</v>
      </c>
      <c r="F1493" s="20" t="s">
        <v>4908</v>
      </c>
      <c r="G1493" t="s">
        <v>4904</v>
      </c>
      <c r="H1493" t="str">
        <f>VLOOKUP(E1493,suppliers!$A$2:$B$18,2,)</f>
        <v>OTHER</v>
      </c>
      <c r="I1493" t="str">
        <f>VLOOKUP(C1493,Table_items[],2,FALSE)</f>
        <v>Candesartan Ogb Dexa</v>
      </c>
      <c r="J1493" t="str">
        <f>VLOOKUP(C1493,Table_items[],3,FALSE)</f>
        <v>Obat Hipertensi</v>
      </c>
      <c r="K1493" s="23">
        <f>VLOOKUP(C1493,Table_items[],4,FALSE)</f>
        <v>5000</v>
      </c>
      <c r="L1493" s="23">
        <f>VLOOKUP(C1493,Table_items[],5,FALSE)</f>
        <v>5095</v>
      </c>
    </row>
    <row r="1494" spans="1:12" x14ac:dyDescent="0.2">
      <c r="A1494" s="7" t="s">
        <v>1633</v>
      </c>
      <c r="B1494" s="27">
        <v>44056</v>
      </c>
      <c r="C1494" s="9" t="s">
        <v>36</v>
      </c>
      <c r="D1494" s="9">
        <v>55</v>
      </c>
      <c r="E1494" s="9" t="s">
        <v>4896</v>
      </c>
      <c r="F1494" s="20" t="s">
        <v>4908</v>
      </c>
      <c r="G1494" t="s">
        <v>4904</v>
      </c>
      <c r="H1494" t="str">
        <f>VLOOKUP(E1494,suppliers!$A$2:$B$18,2,)</f>
        <v>OTHER</v>
      </c>
      <c r="I1494" t="str">
        <f>VLOOKUP(C1494,Table_items[],2,FALSE)</f>
        <v>Sanmol Paracetamol</v>
      </c>
      <c r="J1494" t="str">
        <f>VLOOKUP(C1494,Table_items[],3,FALSE)</f>
        <v>Obat Sakit Kepala &amp; Demam</v>
      </c>
      <c r="K1494" s="23">
        <f>VLOOKUP(C1494,Table_items[],4,FALSE)</f>
        <v>16100</v>
      </c>
      <c r="L1494" s="23">
        <f>VLOOKUP(C1494,Table_items[],5,FALSE)</f>
        <v>16261</v>
      </c>
    </row>
    <row r="1495" spans="1:12" x14ac:dyDescent="0.2">
      <c r="A1495" s="11" t="s">
        <v>1634</v>
      </c>
      <c r="B1495" s="28">
        <v>44056</v>
      </c>
      <c r="C1495" s="13" t="s">
        <v>28</v>
      </c>
      <c r="D1495" s="13">
        <v>19</v>
      </c>
      <c r="E1495" s="9" t="s">
        <v>4896</v>
      </c>
      <c r="F1495" s="20" t="s">
        <v>4908</v>
      </c>
      <c r="G1495" t="s">
        <v>4904</v>
      </c>
      <c r="H1495" t="str">
        <f>VLOOKUP(E1495,suppliers!$A$2:$B$18,2,)</f>
        <v>OTHER</v>
      </c>
      <c r="I1495" t="str">
        <f>VLOOKUP(C1495,Table_items[],2,FALSE)</f>
        <v>Hyperchol 100 MG 12 KPS</v>
      </c>
      <c r="J1495" t="str">
        <f>VLOOKUP(C1495,Table_items[],3,FALSE)</f>
        <v>Obat Kolesterol</v>
      </c>
      <c r="K1495" s="23">
        <f>VLOOKUP(C1495,Table_items[],4,FALSE)</f>
        <v>42800</v>
      </c>
      <c r="L1495" s="23">
        <f>VLOOKUP(C1495,Table_items[],5,FALSE)</f>
        <v>43442</v>
      </c>
    </row>
    <row r="1496" spans="1:12" x14ac:dyDescent="0.2">
      <c r="A1496" s="7" t="s">
        <v>1635</v>
      </c>
      <c r="B1496" s="27">
        <v>44056</v>
      </c>
      <c r="C1496" s="9" t="s">
        <v>17</v>
      </c>
      <c r="D1496" s="9">
        <v>74</v>
      </c>
      <c r="E1496" s="9" t="s">
        <v>4896</v>
      </c>
      <c r="F1496" s="20" t="s">
        <v>4908</v>
      </c>
      <c r="G1496" t="s">
        <v>4904</v>
      </c>
      <c r="H1496" t="str">
        <f>VLOOKUP(E1496,suppliers!$A$2:$B$18,2,)</f>
        <v>OTHER</v>
      </c>
      <c r="I1496" t="str">
        <f>VLOOKUP(C1496,Table_items[],2,FALSE)</f>
        <v>Vicks Inhaler 0.5 mL</v>
      </c>
      <c r="J1496" t="str">
        <f>VLOOKUP(C1496,Table_items[],3,FALSE)</f>
        <v>Obat Batuk &amp; Pilek</v>
      </c>
      <c r="K1496" s="23">
        <f>VLOOKUP(C1496,Table_items[],4,FALSE)</f>
        <v>16155</v>
      </c>
      <c r="L1496" s="23">
        <f>VLOOKUP(C1496,Table_items[],5,FALSE)</f>
        <v>16430</v>
      </c>
    </row>
    <row r="1497" spans="1:12" x14ac:dyDescent="0.2">
      <c r="A1497" s="11" t="s">
        <v>1636</v>
      </c>
      <c r="B1497" s="28">
        <v>44057</v>
      </c>
      <c r="C1497" s="13" t="s">
        <v>9</v>
      </c>
      <c r="D1497" s="13">
        <v>25</v>
      </c>
      <c r="E1497" s="9" t="s">
        <v>4896</v>
      </c>
      <c r="F1497" s="20" t="s">
        <v>4908</v>
      </c>
      <c r="G1497" t="s">
        <v>4904</v>
      </c>
      <c r="H1497" t="str">
        <f>VLOOKUP(E1497,suppliers!$A$2:$B$18,2,)</f>
        <v>OTHER</v>
      </c>
      <c r="I1497" t="str">
        <f>VLOOKUP(C1497,Table_items[],2,FALSE)</f>
        <v>Bedak Heroxyn 150 gr</v>
      </c>
      <c r="J1497" t="str">
        <f>VLOOKUP(C1497,Table_items[],3,FALSE)</f>
        <v>Obat Alergi</v>
      </c>
      <c r="K1497" s="23">
        <f>VLOOKUP(C1497,Table_items[],4,FALSE)</f>
        <v>16950</v>
      </c>
      <c r="L1497" s="23">
        <f>VLOOKUP(C1497,Table_items[],5,FALSE)</f>
        <v>17170</v>
      </c>
    </row>
    <row r="1498" spans="1:12" x14ac:dyDescent="0.2">
      <c r="A1498" s="7" t="s">
        <v>1637</v>
      </c>
      <c r="B1498" s="27">
        <v>44057</v>
      </c>
      <c r="C1498" s="9" t="s">
        <v>9</v>
      </c>
      <c r="D1498" s="9">
        <v>61</v>
      </c>
      <c r="E1498" s="9" t="s">
        <v>4896</v>
      </c>
      <c r="F1498" s="20" t="s">
        <v>4908</v>
      </c>
      <c r="G1498" t="s">
        <v>4904</v>
      </c>
      <c r="H1498" t="str">
        <f>VLOOKUP(E1498,suppliers!$A$2:$B$18,2,)</f>
        <v>OTHER</v>
      </c>
      <c r="I1498" t="str">
        <f>VLOOKUP(C1498,Table_items[],2,FALSE)</f>
        <v>Bedak Heroxyn 150 gr</v>
      </c>
      <c r="J1498" t="str">
        <f>VLOOKUP(C1498,Table_items[],3,FALSE)</f>
        <v>Obat Alergi</v>
      </c>
      <c r="K1498" s="23">
        <f>VLOOKUP(C1498,Table_items[],4,FALSE)</f>
        <v>16950</v>
      </c>
      <c r="L1498" s="23">
        <f>VLOOKUP(C1498,Table_items[],5,FALSE)</f>
        <v>17170</v>
      </c>
    </row>
    <row r="1499" spans="1:12" x14ac:dyDescent="0.2">
      <c r="A1499" s="11" t="s">
        <v>1638</v>
      </c>
      <c r="B1499" s="28">
        <v>44057</v>
      </c>
      <c r="C1499" s="13" t="s">
        <v>41</v>
      </c>
      <c r="D1499" s="13">
        <v>41</v>
      </c>
      <c r="E1499" s="9" t="s">
        <v>4896</v>
      </c>
      <c r="F1499" s="20" t="s">
        <v>4908</v>
      </c>
      <c r="G1499" t="s">
        <v>4904</v>
      </c>
      <c r="H1499" t="str">
        <f>VLOOKUP(E1499,suppliers!$A$2:$B$18,2,)</f>
        <v>OTHER</v>
      </c>
      <c r="I1499" t="str">
        <f>VLOOKUP(C1499,Table_items[],2,FALSE)</f>
        <v>Otilon Ear Drops 8 mL</v>
      </c>
      <c r="J1499" t="str">
        <f>VLOOKUP(C1499,Table_items[],3,FALSE)</f>
        <v>Obat Telinga</v>
      </c>
      <c r="K1499" s="23">
        <f>VLOOKUP(C1499,Table_items[],4,FALSE)</f>
        <v>55000</v>
      </c>
      <c r="L1499" s="23">
        <f>VLOOKUP(C1499,Table_items[],5,FALSE)</f>
        <v>55935</v>
      </c>
    </row>
    <row r="1500" spans="1:12" x14ac:dyDescent="0.2">
      <c r="A1500" s="7" t="s">
        <v>1639</v>
      </c>
      <c r="B1500" s="27">
        <v>44057</v>
      </c>
      <c r="C1500" s="9" t="s">
        <v>22</v>
      </c>
      <c r="D1500" s="9">
        <v>16</v>
      </c>
      <c r="E1500" s="9" t="s">
        <v>4896</v>
      </c>
      <c r="F1500" s="20" t="s">
        <v>4908</v>
      </c>
      <c r="G1500" t="s">
        <v>4904</v>
      </c>
      <c r="H1500" t="str">
        <f>VLOOKUP(E1500,suppliers!$A$2:$B$18,2,)</f>
        <v>OTHER</v>
      </c>
      <c r="I1500" t="str">
        <f>VLOOKUP(C1500,Table_items[],2,FALSE)</f>
        <v>Candesartan Ogb Dexa</v>
      </c>
      <c r="J1500" t="str">
        <f>VLOOKUP(C1500,Table_items[],3,FALSE)</f>
        <v>Obat Hipertensi</v>
      </c>
      <c r="K1500" s="23">
        <f>VLOOKUP(C1500,Table_items[],4,FALSE)</f>
        <v>5000</v>
      </c>
      <c r="L1500" s="23">
        <f>VLOOKUP(C1500,Table_items[],5,FALSE)</f>
        <v>5095</v>
      </c>
    </row>
    <row r="1501" spans="1:12" x14ac:dyDescent="0.2">
      <c r="A1501" s="11" t="s">
        <v>1640</v>
      </c>
      <c r="B1501" s="28">
        <v>44057</v>
      </c>
      <c r="C1501" s="13" t="s">
        <v>22</v>
      </c>
      <c r="D1501" s="13">
        <v>32</v>
      </c>
      <c r="E1501" s="9" t="s">
        <v>4896</v>
      </c>
      <c r="F1501" s="20" t="s">
        <v>4908</v>
      </c>
      <c r="G1501" t="s">
        <v>4904</v>
      </c>
      <c r="H1501" t="str">
        <f>VLOOKUP(E1501,suppliers!$A$2:$B$18,2,)</f>
        <v>OTHER</v>
      </c>
      <c r="I1501" t="str">
        <f>VLOOKUP(C1501,Table_items[],2,FALSE)</f>
        <v>Candesartan Ogb Dexa</v>
      </c>
      <c r="J1501" t="str">
        <f>VLOOKUP(C1501,Table_items[],3,FALSE)</f>
        <v>Obat Hipertensi</v>
      </c>
      <c r="K1501" s="23">
        <f>VLOOKUP(C1501,Table_items[],4,FALSE)</f>
        <v>5000</v>
      </c>
      <c r="L1501" s="23">
        <f>VLOOKUP(C1501,Table_items[],5,FALSE)</f>
        <v>5095</v>
      </c>
    </row>
    <row r="1502" spans="1:12" x14ac:dyDescent="0.2">
      <c r="A1502" s="7" t="s">
        <v>1641</v>
      </c>
      <c r="B1502" s="27">
        <v>44057</v>
      </c>
      <c r="C1502" s="9" t="s">
        <v>22</v>
      </c>
      <c r="D1502" s="9">
        <v>47</v>
      </c>
      <c r="E1502" s="9" t="s">
        <v>4896</v>
      </c>
      <c r="F1502" s="20" t="s">
        <v>4908</v>
      </c>
      <c r="G1502" t="s">
        <v>4904</v>
      </c>
      <c r="H1502" t="str">
        <f>VLOOKUP(E1502,suppliers!$A$2:$B$18,2,)</f>
        <v>OTHER</v>
      </c>
      <c r="I1502" t="str">
        <f>VLOOKUP(C1502,Table_items[],2,FALSE)</f>
        <v>Candesartan Ogb Dexa</v>
      </c>
      <c r="J1502" t="str">
        <f>VLOOKUP(C1502,Table_items[],3,FALSE)</f>
        <v>Obat Hipertensi</v>
      </c>
      <c r="K1502" s="23">
        <f>VLOOKUP(C1502,Table_items[],4,FALSE)</f>
        <v>5000</v>
      </c>
      <c r="L1502" s="23">
        <f>VLOOKUP(C1502,Table_items[],5,FALSE)</f>
        <v>5095</v>
      </c>
    </row>
    <row r="1503" spans="1:12" x14ac:dyDescent="0.2">
      <c r="A1503" s="11" t="s">
        <v>1642</v>
      </c>
      <c r="B1503" s="28">
        <v>44057</v>
      </c>
      <c r="C1503" s="13" t="s">
        <v>36</v>
      </c>
      <c r="D1503" s="13">
        <v>12</v>
      </c>
      <c r="E1503" s="9" t="s">
        <v>4896</v>
      </c>
      <c r="F1503" s="20" t="s">
        <v>4908</v>
      </c>
      <c r="G1503" t="s">
        <v>4904</v>
      </c>
      <c r="H1503" t="str">
        <f>VLOOKUP(E1503,suppliers!$A$2:$B$18,2,)</f>
        <v>OTHER</v>
      </c>
      <c r="I1503" t="str">
        <f>VLOOKUP(C1503,Table_items[],2,FALSE)</f>
        <v>Sanmol Paracetamol</v>
      </c>
      <c r="J1503" t="str">
        <f>VLOOKUP(C1503,Table_items[],3,FALSE)</f>
        <v>Obat Sakit Kepala &amp; Demam</v>
      </c>
      <c r="K1503" s="23">
        <f>VLOOKUP(C1503,Table_items[],4,FALSE)</f>
        <v>16100</v>
      </c>
      <c r="L1503" s="23">
        <f>VLOOKUP(C1503,Table_items[],5,FALSE)</f>
        <v>16261</v>
      </c>
    </row>
    <row r="1504" spans="1:12" x14ac:dyDescent="0.2">
      <c r="A1504" s="7" t="s">
        <v>1643</v>
      </c>
      <c r="B1504" s="27">
        <v>44057</v>
      </c>
      <c r="C1504" s="9" t="s">
        <v>30</v>
      </c>
      <c r="D1504" s="9">
        <v>116</v>
      </c>
      <c r="E1504" s="9" t="s">
        <v>4896</v>
      </c>
      <c r="F1504" s="20" t="s">
        <v>4908</v>
      </c>
      <c r="G1504" t="s">
        <v>4904</v>
      </c>
      <c r="H1504" t="str">
        <f>VLOOKUP(E1504,suppliers!$A$2:$B$18,2,)</f>
        <v>OTHER</v>
      </c>
      <c r="I1504" t="str">
        <f>VLOOKUP(C1504,Table_items[],2,FALSE)</f>
        <v>Koolfever</v>
      </c>
      <c r="J1504" t="str">
        <f>VLOOKUP(C1504,Table_items[],3,FALSE)</f>
        <v>Obat Sakit Kepala &amp; Demam</v>
      </c>
      <c r="K1504" s="23">
        <f>VLOOKUP(C1504,Table_items[],4,FALSE)</f>
        <v>7500</v>
      </c>
      <c r="L1504" s="23">
        <f>VLOOKUP(C1504,Table_items[],5,FALSE)</f>
        <v>7620</v>
      </c>
    </row>
    <row r="1505" spans="1:12" x14ac:dyDescent="0.2">
      <c r="A1505" s="11" t="s">
        <v>1644</v>
      </c>
      <c r="B1505" s="28">
        <v>44057</v>
      </c>
      <c r="C1505" s="13" t="s">
        <v>28</v>
      </c>
      <c r="D1505" s="13">
        <v>0</v>
      </c>
      <c r="E1505" s="9" t="s">
        <v>4896</v>
      </c>
      <c r="F1505" s="20" t="s">
        <v>4908</v>
      </c>
      <c r="G1505" t="s">
        <v>4904</v>
      </c>
      <c r="H1505" t="str">
        <f>VLOOKUP(E1505,suppliers!$A$2:$B$18,2,)</f>
        <v>OTHER</v>
      </c>
      <c r="I1505" t="str">
        <f>VLOOKUP(C1505,Table_items[],2,FALSE)</f>
        <v>Hyperchol 100 MG 12 KPS</v>
      </c>
      <c r="J1505" t="str">
        <f>VLOOKUP(C1505,Table_items[],3,FALSE)</f>
        <v>Obat Kolesterol</v>
      </c>
      <c r="K1505" s="23">
        <f>VLOOKUP(C1505,Table_items[],4,FALSE)</f>
        <v>42800</v>
      </c>
      <c r="L1505" s="23">
        <f>VLOOKUP(C1505,Table_items[],5,FALSE)</f>
        <v>43442</v>
      </c>
    </row>
    <row r="1506" spans="1:12" x14ac:dyDescent="0.2">
      <c r="A1506" s="7" t="s">
        <v>1645</v>
      </c>
      <c r="B1506" s="27">
        <v>44057</v>
      </c>
      <c r="C1506" s="9" t="s">
        <v>20</v>
      </c>
      <c r="D1506" s="9">
        <v>135</v>
      </c>
      <c r="E1506" s="9" t="s">
        <v>4896</v>
      </c>
      <c r="F1506" s="20" t="s">
        <v>4908</v>
      </c>
      <c r="G1506" t="s">
        <v>4904</v>
      </c>
      <c r="H1506" t="str">
        <f>VLOOKUP(E1506,suppliers!$A$2:$B$18,2,)</f>
        <v>OTHER</v>
      </c>
      <c r="I1506" t="str">
        <f>VLOOKUP(C1506,Table_items[],2,FALSE)</f>
        <v>Carditens</v>
      </c>
      <c r="J1506" t="str">
        <f>VLOOKUP(C1506,Table_items[],3,FALSE)</f>
        <v>Obat Hipertensi</v>
      </c>
      <c r="K1506" s="23">
        <f>VLOOKUP(C1506,Table_items[],4,FALSE)</f>
        <v>100000</v>
      </c>
      <c r="L1506" s="23">
        <f>VLOOKUP(C1506,Table_items[],5,FALSE)</f>
        <v>100900</v>
      </c>
    </row>
    <row r="1507" spans="1:12" x14ac:dyDescent="0.2">
      <c r="A1507" s="11" t="s">
        <v>1646</v>
      </c>
      <c r="B1507" s="28">
        <v>44057</v>
      </c>
      <c r="C1507" s="13" t="s">
        <v>20</v>
      </c>
      <c r="D1507" s="13">
        <v>39</v>
      </c>
      <c r="E1507" s="9" t="s">
        <v>4896</v>
      </c>
      <c r="F1507" s="20" t="s">
        <v>4908</v>
      </c>
      <c r="G1507" t="s">
        <v>4904</v>
      </c>
      <c r="H1507" t="str">
        <f>VLOOKUP(E1507,suppliers!$A$2:$B$18,2,)</f>
        <v>OTHER</v>
      </c>
      <c r="I1507" t="str">
        <f>VLOOKUP(C1507,Table_items[],2,FALSE)</f>
        <v>Carditens</v>
      </c>
      <c r="J1507" t="str">
        <f>VLOOKUP(C1507,Table_items[],3,FALSE)</f>
        <v>Obat Hipertensi</v>
      </c>
      <c r="K1507" s="23">
        <f>VLOOKUP(C1507,Table_items[],4,FALSE)</f>
        <v>100000</v>
      </c>
      <c r="L1507" s="23">
        <f>VLOOKUP(C1507,Table_items[],5,FALSE)</f>
        <v>100900</v>
      </c>
    </row>
    <row r="1508" spans="1:12" x14ac:dyDescent="0.2">
      <c r="A1508" s="7" t="s">
        <v>1647</v>
      </c>
      <c r="B1508" s="27">
        <v>44057</v>
      </c>
      <c r="C1508" s="9" t="s">
        <v>17</v>
      </c>
      <c r="D1508" s="9">
        <v>37</v>
      </c>
      <c r="E1508" s="9" t="s">
        <v>4896</v>
      </c>
      <c r="F1508" s="20" t="s">
        <v>4908</v>
      </c>
      <c r="G1508" t="s">
        <v>4904</v>
      </c>
      <c r="H1508" t="str">
        <f>VLOOKUP(E1508,suppliers!$A$2:$B$18,2,)</f>
        <v>OTHER</v>
      </c>
      <c r="I1508" t="str">
        <f>VLOOKUP(C1508,Table_items[],2,FALSE)</f>
        <v>Vicks Inhaler 0.5 mL</v>
      </c>
      <c r="J1508" t="str">
        <f>VLOOKUP(C1508,Table_items[],3,FALSE)</f>
        <v>Obat Batuk &amp; Pilek</v>
      </c>
      <c r="K1508" s="23">
        <f>VLOOKUP(C1508,Table_items[],4,FALSE)</f>
        <v>16155</v>
      </c>
      <c r="L1508" s="23">
        <f>VLOOKUP(C1508,Table_items[],5,FALSE)</f>
        <v>16430</v>
      </c>
    </row>
    <row r="1509" spans="1:12" x14ac:dyDescent="0.2">
      <c r="A1509" s="11" t="s">
        <v>1648</v>
      </c>
      <c r="B1509" s="28">
        <v>44057</v>
      </c>
      <c r="C1509" s="13" t="s">
        <v>23</v>
      </c>
      <c r="D1509" s="13">
        <v>159</v>
      </c>
      <c r="E1509" s="9" t="s">
        <v>4896</v>
      </c>
      <c r="F1509" s="20" t="s">
        <v>4908</v>
      </c>
      <c r="G1509" t="s">
        <v>4904</v>
      </c>
      <c r="H1509" t="str">
        <f>VLOOKUP(E1509,suppliers!$A$2:$B$18,2,)</f>
        <v>OTHER</v>
      </c>
      <c r="I1509" t="str">
        <f>VLOOKUP(C1509,Table_items[],2,FALSE)</f>
        <v>Amlodipine Besilate</v>
      </c>
      <c r="J1509" t="str">
        <f>VLOOKUP(C1509,Table_items[],3,FALSE)</f>
        <v>Obat Hipertensi</v>
      </c>
      <c r="K1509" s="23">
        <f>VLOOKUP(C1509,Table_items[],4,FALSE)</f>
        <v>7467</v>
      </c>
      <c r="L1509" s="23">
        <f>VLOOKUP(C1509,Table_items[],5,FALSE)</f>
        <v>7504</v>
      </c>
    </row>
    <row r="1510" spans="1:12" x14ac:dyDescent="0.2">
      <c r="A1510" s="7" t="s">
        <v>1649</v>
      </c>
      <c r="B1510" s="27">
        <v>44057</v>
      </c>
      <c r="C1510" s="9" t="s">
        <v>35</v>
      </c>
      <c r="D1510" s="9">
        <v>180</v>
      </c>
      <c r="E1510" s="9" t="s">
        <v>4896</v>
      </c>
      <c r="F1510" s="20" t="s">
        <v>4908</v>
      </c>
      <c r="G1510" t="s">
        <v>4904</v>
      </c>
      <c r="H1510" t="str">
        <f>VLOOKUP(E1510,suppliers!$A$2:$B$18,2,)</f>
        <v>OTHER</v>
      </c>
      <c r="I1510" t="str">
        <f>VLOOKUP(C1510,Table_items[],2,FALSE)</f>
        <v>Proris Ibuprofen</v>
      </c>
      <c r="J1510" t="str">
        <f>VLOOKUP(C1510,Table_items[],3,FALSE)</f>
        <v>Obat Sakit Kepala &amp; Demam</v>
      </c>
      <c r="K1510" s="23">
        <f>VLOOKUP(C1510,Table_items[],4,FALSE)</f>
        <v>25000</v>
      </c>
      <c r="L1510" s="23">
        <f>VLOOKUP(C1510,Table_items[],5,FALSE)</f>
        <v>25275</v>
      </c>
    </row>
    <row r="1511" spans="1:12" x14ac:dyDescent="0.2">
      <c r="A1511" s="11" t="s">
        <v>1650</v>
      </c>
      <c r="B1511" s="28">
        <v>44057</v>
      </c>
      <c r="C1511" s="13" t="s">
        <v>34</v>
      </c>
      <c r="D1511" s="13">
        <v>92</v>
      </c>
      <c r="E1511" s="9" t="s">
        <v>4896</v>
      </c>
      <c r="F1511" s="20" t="s">
        <v>4908</v>
      </c>
      <c r="G1511" t="s">
        <v>4904</v>
      </c>
      <c r="H1511" t="str">
        <f>VLOOKUP(E1511,suppliers!$A$2:$B$18,2,)</f>
        <v>OTHER</v>
      </c>
      <c r="I1511" t="str">
        <f>VLOOKUP(C1511,Table_items[],2,FALSE)</f>
        <v>Panadol Anak Tablet 1 Strip</v>
      </c>
      <c r="J1511" t="str">
        <f>VLOOKUP(C1511,Table_items[],3,FALSE)</f>
        <v>Obat Sakit Kepala &amp; Demam</v>
      </c>
      <c r="K1511" s="23">
        <f>VLOOKUP(C1511,Table_items[],4,FALSE)</f>
        <v>25000</v>
      </c>
      <c r="L1511" s="23">
        <f>VLOOKUP(C1511,Table_items[],5,FALSE)</f>
        <v>25450</v>
      </c>
    </row>
    <row r="1512" spans="1:12" x14ac:dyDescent="0.2">
      <c r="A1512" s="7" t="s">
        <v>1651</v>
      </c>
      <c r="B1512" s="27">
        <v>44058</v>
      </c>
      <c r="C1512" s="9" t="s">
        <v>24</v>
      </c>
      <c r="D1512" s="9">
        <v>44</v>
      </c>
      <c r="E1512" s="9" t="s">
        <v>4896</v>
      </c>
      <c r="F1512" s="20" t="s">
        <v>4908</v>
      </c>
      <c r="G1512" t="s">
        <v>4904</v>
      </c>
      <c r="H1512" t="str">
        <f>VLOOKUP(E1512,suppliers!$A$2:$B$18,2,)</f>
        <v>OTHER</v>
      </c>
      <c r="I1512" t="str">
        <f>VLOOKUP(C1512,Table_items[],2,FALSE)</f>
        <v>Irbesartan</v>
      </c>
      <c r="J1512" t="str">
        <f>VLOOKUP(C1512,Table_items[],3,FALSE)</f>
        <v>Obat Hipertensi</v>
      </c>
      <c r="K1512" s="23">
        <f>VLOOKUP(C1512,Table_items[],4,FALSE)</f>
        <v>108794</v>
      </c>
      <c r="L1512" s="23">
        <f>VLOOKUP(C1512,Table_items[],5,FALSE)</f>
        <v>109447</v>
      </c>
    </row>
    <row r="1513" spans="1:12" x14ac:dyDescent="0.2">
      <c r="A1513" s="11" t="s">
        <v>1652</v>
      </c>
      <c r="B1513" s="28">
        <v>44058</v>
      </c>
      <c r="C1513" s="13" t="s">
        <v>24</v>
      </c>
      <c r="D1513" s="13">
        <v>14</v>
      </c>
      <c r="E1513" s="9" t="s">
        <v>4896</v>
      </c>
      <c r="F1513" s="20" t="s">
        <v>4908</v>
      </c>
      <c r="G1513" t="s">
        <v>4904</v>
      </c>
      <c r="H1513" t="str">
        <f>VLOOKUP(E1513,suppliers!$A$2:$B$18,2,)</f>
        <v>OTHER</v>
      </c>
      <c r="I1513" t="str">
        <f>VLOOKUP(C1513,Table_items[],2,FALSE)</f>
        <v>Irbesartan</v>
      </c>
      <c r="J1513" t="str">
        <f>VLOOKUP(C1513,Table_items[],3,FALSE)</f>
        <v>Obat Hipertensi</v>
      </c>
      <c r="K1513" s="23">
        <f>VLOOKUP(C1513,Table_items[],4,FALSE)</f>
        <v>108794</v>
      </c>
      <c r="L1513" s="23">
        <f>VLOOKUP(C1513,Table_items[],5,FALSE)</f>
        <v>109447</v>
      </c>
    </row>
    <row r="1514" spans="1:12" x14ac:dyDescent="0.2">
      <c r="A1514" s="7" t="s">
        <v>1653</v>
      </c>
      <c r="B1514" s="27">
        <v>44058</v>
      </c>
      <c r="C1514" s="9" t="s">
        <v>36</v>
      </c>
      <c r="D1514" s="9">
        <v>79</v>
      </c>
      <c r="E1514" s="9" t="s">
        <v>4896</v>
      </c>
      <c r="F1514" s="20" t="s">
        <v>4908</v>
      </c>
      <c r="G1514" t="s">
        <v>4904</v>
      </c>
      <c r="H1514" t="str">
        <f>VLOOKUP(E1514,suppliers!$A$2:$B$18,2,)</f>
        <v>OTHER</v>
      </c>
      <c r="I1514" t="str">
        <f>VLOOKUP(C1514,Table_items[],2,FALSE)</f>
        <v>Sanmol Paracetamol</v>
      </c>
      <c r="J1514" t="str">
        <f>VLOOKUP(C1514,Table_items[],3,FALSE)</f>
        <v>Obat Sakit Kepala &amp; Demam</v>
      </c>
      <c r="K1514" s="23">
        <f>VLOOKUP(C1514,Table_items[],4,FALSE)</f>
        <v>16100</v>
      </c>
      <c r="L1514" s="23">
        <f>VLOOKUP(C1514,Table_items[],5,FALSE)</f>
        <v>16261</v>
      </c>
    </row>
    <row r="1515" spans="1:12" x14ac:dyDescent="0.2">
      <c r="A1515" s="11" t="s">
        <v>1654</v>
      </c>
      <c r="B1515" s="28">
        <v>44058</v>
      </c>
      <c r="C1515" s="13" t="s">
        <v>36</v>
      </c>
      <c r="D1515" s="13">
        <v>23</v>
      </c>
      <c r="E1515" s="9" t="s">
        <v>4896</v>
      </c>
      <c r="F1515" s="20" t="s">
        <v>4908</v>
      </c>
      <c r="G1515" t="s">
        <v>4904</v>
      </c>
      <c r="H1515" t="str">
        <f>VLOOKUP(E1515,suppliers!$A$2:$B$18,2,)</f>
        <v>OTHER</v>
      </c>
      <c r="I1515" t="str">
        <f>VLOOKUP(C1515,Table_items[],2,FALSE)</f>
        <v>Sanmol Paracetamol</v>
      </c>
      <c r="J1515" t="str">
        <f>VLOOKUP(C1515,Table_items[],3,FALSE)</f>
        <v>Obat Sakit Kepala &amp; Demam</v>
      </c>
      <c r="K1515" s="23">
        <f>VLOOKUP(C1515,Table_items[],4,FALSE)</f>
        <v>16100</v>
      </c>
      <c r="L1515" s="23">
        <f>VLOOKUP(C1515,Table_items[],5,FALSE)</f>
        <v>16261</v>
      </c>
    </row>
    <row r="1516" spans="1:12" x14ac:dyDescent="0.2">
      <c r="A1516" s="7" t="s">
        <v>1655</v>
      </c>
      <c r="B1516" s="27">
        <v>44058</v>
      </c>
      <c r="C1516" s="9" t="s">
        <v>16</v>
      </c>
      <c r="D1516" s="9">
        <v>51</v>
      </c>
      <c r="E1516" s="9" t="s">
        <v>4896</v>
      </c>
      <c r="F1516" s="20" t="s">
        <v>4908</v>
      </c>
      <c r="G1516" t="s">
        <v>4904</v>
      </c>
      <c r="H1516" t="str">
        <f>VLOOKUP(E1516,suppliers!$A$2:$B$18,2,)</f>
        <v>OTHER</v>
      </c>
      <c r="I1516" t="str">
        <f>VLOOKUP(C1516,Table_items[],2,FALSE)</f>
        <v>Ultraflu Box Isi 25 Strip</v>
      </c>
      <c r="J1516" t="str">
        <f>VLOOKUP(C1516,Table_items[],3,FALSE)</f>
        <v>Obat Batuk &amp; Pilek</v>
      </c>
      <c r="K1516" s="23">
        <f>VLOOKUP(C1516,Table_items[],4,FALSE)</f>
        <v>72500</v>
      </c>
      <c r="L1516" s="23">
        <f>VLOOKUP(C1516,Table_items[],5,FALSE)</f>
        <v>73805</v>
      </c>
    </row>
    <row r="1517" spans="1:12" x14ac:dyDescent="0.2">
      <c r="A1517" s="11" t="s">
        <v>1656</v>
      </c>
      <c r="B1517" s="28">
        <v>44058</v>
      </c>
      <c r="C1517" s="13" t="s">
        <v>28</v>
      </c>
      <c r="D1517" s="13">
        <v>41</v>
      </c>
      <c r="E1517" s="9" t="s">
        <v>4896</v>
      </c>
      <c r="F1517" s="20" t="s">
        <v>4908</v>
      </c>
      <c r="G1517" t="s">
        <v>4904</v>
      </c>
      <c r="H1517" t="str">
        <f>VLOOKUP(E1517,suppliers!$A$2:$B$18,2,)</f>
        <v>OTHER</v>
      </c>
      <c r="I1517" t="str">
        <f>VLOOKUP(C1517,Table_items[],2,FALSE)</f>
        <v>Hyperchol 100 MG 12 KPS</v>
      </c>
      <c r="J1517" t="str">
        <f>VLOOKUP(C1517,Table_items[],3,FALSE)</f>
        <v>Obat Kolesterol</v>
      </c>
      <c r="K1517" s="23">
        <f>VLOOKUP(C1517,Table_items[],4,FALSE)</f>
        <v>42800</v>
      </c>
      <c r="L1517" s="23">
        <f>VLOOKUP(C1517,Table_items[],5,FALSE)</f>
        <v>43442</v>
      </c>
    </row>
    <row r="1518" spans="1:12" x14ac:dyDescent="0.2">
      <c r="A1518" s="7" t="s">
        <v>1657</v>
      </c>
      <c r="B1518" s="27">
        <v>44058</v>
      </c>
      <c r="C1518" s="9" t="s">
        <v>8</v>
      </c>
      <c r="D1518" s="9">
        <v>9</v>
      </c>
      <c r="E1518" s="9" t="s">
        <v>4896</v>
      </c>
      <c r="F1518" s="20" t="s">
        <v>4908</v>
      </c>
      <c r="G1518" t="s">
        <v>4904</v>
      </c>
      <c r="H1518" t="str">
        <f>VLOOKUP(E1518,suppliers!$A$2:$B$18,2,)</f>
        <v>OTHER</v>
      </c>
      <c r="I1518" t="str">
        <f>VLOOKUP(C1518,Table_items[],2,FALSE)</f>
        <v>Bisoprolol Ogb Dexa</v>
      </c>
      <c r="J1518" t="str">
        <f>VLOOKUP(C1518,Table_items[],3,FALSE)</f>
        <v>Obat Alergi</v>
      </c>
      <c r="K1518" s="23">
        <f>VLOOKUP(C1518,Table_items[],4,FALSE)</f>
        <v>10000</v>
      </c>
      <c r="L1518" s="23">
        <f>VLOOKUP(C1518,Table_items[],5,FALSE)</f>
        <v>10180</v>
      </c>
    </row>
    <row r="1519" spans="1:12" x14ac:dyDescent="0.2">
      <c r="A1519" s="11" t="s">
        <v>1658</v>
      </c>
      <c r="B1519" s="28">
        <v>44059</v>
      </c>
      <c r="C1519" s="13" t="s">
        <v>12</v>
      </c>
      <c r="D1519" s="13">
        <v>68</v>
      </c>
      <c r="E1519" s="9" t="s">
        <v>4896</v>
      </c>
      <c r="F1519" s="20" t="s">
        <v>4908</v>
      </c>
      <c r="G1519" t="s">
        <v>4904</v>
      </c>
      <c r="H1519" t="str">
        <f>VLOOKUP(E1519,suppliers!$A$2:$B$18,2,)</f>
        <v>OTHER</v>
      </c>
      <c r="I1519" t="str">
        <f>VLOOKUP(C1519,Table_items[],2,FALSE)</f>
        <v>Decolsen 1 Strip 4 Tablet</v>
      </c>
      <c r="J1519" t="str">
        <f>VLOOKUP(C1519,Table_items[],3,FALSE)</f>
        <v>Obat Batuk &amp; Pilek</v>
      </c>
      <c r="K1519" s="23">
        <f>VLOOKUP(C1519,Table_items[],4,FALSE)</f>
        <v>2886</v>
      </c>
      <c r="L1519" s="23">
        <f>VLOOKUP(C1519,Table_items[],5,FALSE)</f>
        <v>2915</v>
      </c>
    </row>
    <row r="1520" spans="1:12" x14ac:dyDescent="0.2">
      <c r="A1520" s="7" t="s">
        <v>1659</v>
      </c>
      <c r="B1520" s="27">
        <v>44059</v>
      </c>
      <c r="C1520" s="9" t="s">
        <v>12</v>
      </c>
      <c r="D1520" s="9">
        <v>86</v>
      </c>
      <c r="E1520" s="9" t="s">
        <v>4896</v>
      </c>
      <c r="F1520" s="20" t="s">
        <v>4908</v>
      </c>
      <c r="G1520" t="s">
        <v>4904</v>
      </c>
      <c r="H1520" t="str">
        <f>VLOOKUP(E1520,suppliers!$A$2:$B$18,2,)</f>
        <v>OTHER</v>
      </c>
      <c r="I1520" t="str">
        <f>VLOOKUP(C1520,Table_items[],2,FALSE)</f>
        <v>Decolsen 1 Strip 4 Tablet</v>
      </c>
      <c r="J1520" t="str">
        <f>VLOOKUP(C1520,Table_items[],3,FALSE)</f>
        <v>Obat Batuk &amp; Pilek</v>
      </c>
      <c r="K1520" s="23">
        <f>VLOOKUP(C1520,Table_items[],4,FALSE)</f>
        <v>2886</v>
      </c>
      <c r="L1520" s="23">
        <f>VLOOKUP(C1520,Table_items[],5,FALSE)</f>
        <v>2915</v>
      </c>
    </row>
    <row r="1521" spans="1:12" x14ac:dyDescent="0.2">
      <c r="A1521" s="11" t="s">
        <v>1660</v>
      </c>
      <c r="B1521" s="28">
        <v>44059</v>
      </c>
      <c r="C1521" s="13" t="s">
        <v>9</v>
      </c>
      <c r="D1521" s="13">
        <v>7</v>
      </c>
      <c r="E1521" s="9" t="s">
        <v>4896</v>
      </c>
      <c r="F1521" s="20" t="s">
        <v>4908</v>
      </c>
      <c r="G1521" t="s">
        <v>4904</v>
      </c>
      <c r="H1521" t="str">
        <f>VLOOKUP(E1521,suppliers!$A$2:$B$18,2,)</f>
        <v>OTHER</v>
      </c>
      <c r="I1521" t="str">
        <f>VLOOKUP(C1521,Table_items[],2,FALSE)</f>
        <v>Bedak Heroxyn 150 gr</v>
      </c>
      <c r="J1521" t="str">
        <f>VLOOKUP(C1521,Table_items[],3,FALSE)</f>
        <v>Obat Alergi</v>
      </c>
      <c r="K1521" s="23">
        <f>VLOOKUP(C1521,Table_items[],4,FALSE)</f>
        <v>16950</v>
      </c>
      <c r="L1521" s="23">
        <f>VLOOKUP(C1521,Table_items[],5,FALSE)</f>
        <v>17170</v>
      </c>
    </row>
    <row r="1522" spans="1:12" x14ac:dyDescent="0.2">
      <c r="A1522" s="7" t="s">
        <v>1661</v>
      </c>
      <c r="B1522" s="27">
        <v>44059</v>
      </c>
      <c r="C1522" s="9" t="s">
        <v>40</v>
      </c>
      <c r="D1522" s="9">
        <v>66</v>
      </c>
      <c r="E1522" s="9" t="s">
        <v>4896</v>
      </c>
      <c r="F1522" s="20" t="s">
        <v>4908</v>
      </c>
      <c r="G1522" t="s">
        <v>4904</v>
      </c>
      <c r="H1522" t="str">
        <f>VLOOKUP(E1522,suppliers!$A$2:$B$18,2,)</f>
        <v>OTHER</v>
      </c>
      <c r="I1522" t="str">
        <f>VLOOKUP(C1522,Table_items[],2,FALSE)</f>
        <v>Paramex Tablet / Obat</v>
      </c>
      <c r="J1522" t="str">
        <f>VLOOKUP(C1522,Table_items[],3,FALSE)</f>
        <v>Obat Sakit Kepala &amp; Demam</v>
      </c>
      <c r="K1522" s="23">
        <f>VLOOKUP(C1522,Table_items[],4,FALSE)</f>
        <v>2560</v>
      </c>
      <c r="L1522" s="23">
        <f>VLOOKUP(C1522,Table_items[],5,FALSE)</f>
        <v>2586</v>
      </c>
    </row>
    <row r="1523" spans="1:12" x14ac:dyDescent="0.2">
      <c r="A1523" s="11" t="s">
        <v>1662</v>
      </c>
      <c r="B1523" s="28">
        <v>44060</v>
      </c>
      <c r="C1523" s="13" t="s">
        <v>12</v>
      </c>
      <c r="D1523" s="13">
        <v>97</v>
      </c>
      <c r="E1523" s="9" t="s">
        <v>4896</v>
      </c>
      <c r="F1523" s="20" t="s">
        <v>4908</v>
      </c>
      <c r="G1523" t="s">
        <v>4904</v>
      </c>
      <c r="H1523" t="str">
        <f>VLOOKUP(E1523,suppliers!$A$2:$B$18,2,)</f>
        <v>OTHER</v>
      </c>
      <c r="I1523" t="str">
        <f>VLOOKUP(C1523,Table_items[],2,FALSE)</f>
        <v>Decolsen 1 Strip 4 Tablet</v>
      </c>
      <c r="J1523" t="str">
        <f>VLOOKUP(C1523,Table_items[],3,FALSE)</f>
        <v>Obat Batuk &amp; Pilek</v>
      </c>
      <c r="K1523" s="23">
        <f>VLOOKUP(C1523,Table_items[],4,FALSE)</f>
        <v>2886</v>
      </c>
      <c r="L1523" s="23">
        <f>VLOOKUP(C1523,Table_items[],5,FALSE)</f>
        <v>2915</v>
      </c>
    </row>
    <row r="1524" spans="1:12" x14ac:dyDescent="0.2">
      <c r="A1524" s="7" t="s">
        <v>1663</v>
      </c>
      <c r="B1524" s="27">
        <v>44060</v>
      </c>
      <c r="C1524" s="9" t="s">
        <v>12</v>
      </c>
      <c r="D1524" s="9">
        <v>10</v>
      </c>
      <c r="E1524" s="9" t="s">
        <v>4896</v>
      </c>
      <c r="F1524" s="20" t="s">
        <v>4908</v>
      </c>
      <c r="G1524" t="s">
        <v>4904</v>
      </c>
      <c r="H1524" t="str">
        <f>VLOOKUP(E1524,suppliers!$A$2:$B$18,2,)</f>
        <v>OTHER</v>
      </c>
      <c r="I1524" t="str">
        <f>VLOOKUP(C1524,Table_items[],2,FALSE)</f>
        <v>Decolsen 1 Strip 4 Tablet</v>
      </c>
      <c r="J1524" t="str">
        <f>VLOOKUP(C1524,Table_items[],3,FALSE)</f>
        <v>Obat Batuk &amp; Pilek</v>
      </c>
      <c r="K1524" s="23">
        <f>VLOOKUP(C1524,Table_items[],4,FALSE)</f>
        <v>2886</v>
      </c>
      <c r="L1524" s="23">
        <f>VLOOKUP(C1524,Table_items[],5,FALSE)</f>
        <v>2915</v>
      </c>
    </row>
    <row r="1525" spans="1:12" x14ac:dyDescent="0.2">
      <c r="A1525" s="11" t="s">
        <v>1664</v>
      </c>
      <c r="B1525" s="28">
        <v>44060</v>
      </c>
      <c r="C1525" s="13" t="s">
        <v>37</v>
      </c>
      <c r="D1525" s="13">
        <v>6</v>
      </c>
      <c r="E1525" s="9" t="s">
        <v>4896</v>
      </c>
      <c r="F1525" s="20" t="s">
        <v>4908</v>
      </c>
      <c r="G1525" t="s">
        <v>4904</v>
      </c>
      <c r="H1525" t="str">
        <f>VLOOKUP(E1525,suppliers!$A$2:$B$18,2,)</f>
        <v>OTHER</v>
      </c>
      <c r="I1525" t="str">
        <f>VLOOKUP(C1525,Table_items[],2,FALSE)</f>
        <v>Bodrex Extra</v>
      </c>
      <c r="J1525" t="str">
        <f>VLOOKUP(C1525,Table_items[],3,FALSE)</f>
        <v>Obat Sakit Kepala &amp; Demam</v>
      </c>
      <c r="K1525" s="23">
        <f>VLOOKUP(C1525,Table_items[],4,FALSE)</f>
        <v>50788</v>
      </c>
      <c r="L1525" s="23">
        <f>VLOOKUP(C1525,Table_items[],5,FALSE)</f>
        <v>51753</v>
      </c>
    </row>
    <row r="1526" spans="1:12" x14ac:dyDescent="0.2">
      <c r="A1526" s="7" t="s">
        <v>1665</v>
      </c>
      <c r="B1526" s="27">
        <v>44060</v>
      </c>
      <c r="C1526" s="9" t="s">
        <v>9</v>
      </c>
      <c r="D1526" s="9">
        <v>27</v>
      </c>
      <c r="E1526" s="9" t="s">
        <v>4896</v>
      </c>
      <c r="F1526" s="20" t="s">
        <v>4908</v>
      </c>
      <c r="G1526" t="s">
        <v>4904</v>
      </c>
      <c r="H1526" t="str">
        <f>VLOOKUP(E1526,suppliers!$A$2:$B$18,2,)</f>
        <v>OTHER</v>
      </c>
      <c r="I1526" t="str">
        <f>VLOOKUP(C1526,Table_items[],2,FALSE)</f>
        <v>Bedak Heroxyn 150 gr</v>
      </c>
      <c r="J1526" t="str">
        <f>VLOOKUP(C1526,Table_items[],3,FALSE)</f>
        <v>Obat Alergi</v>
      </c>
      <c r="K1526" s="23">
        <f>VLOOKUP(C1526,Table_items[],4,FALSE)</f>
        <v>16950</v>
      </c>
      <c r="L1526" s="23">
        <f>VLOOKUP(C1526,Table_items[],5,FALSE)</f>
        <v>17170</v>
      </c>
    </row>
    <row r="1527" spans="1:12" x14ac:dyDescent="0.2">
      <c r="A1527" s="11" t="s">
        <v>1666</v>
      </c>
      <c r="B1527" s="28">
        <v>44060</v>
      </c>
      <c r="C1527" s="13" t="s">
        <v>38</v>
      </c>
      <c r="D1527" s="13">
        <v>2</v>
      </c>
      <c r="E1527" s="9" t="s">
        <v>4896</v>
      </c>
      <c r="F1527" s="20" t="s">
        <v>4908</v>
      </c>
      <c r="G1527" t="s">
        <v>4904</v>
      </c>
      <c r="H1527" t="str">
        <f>VLOOKUP(E1527,suppliers!$A$2:$B$18,2,)</f>
        <v>OTHER</v>
      </c>
      <c r="I1527" t="str">
        <f>VLOOKUP(C1527,Table_items[],2,FALSE)</f>
        <v>Sanmol 500 MG 4 Tablet</v>
      </c>
      <c r="J1527" t="str">
        <f>VLOOKUP(C1527,Table_items[],3,FALSE)</f>
        <v>Obat Sakit Kepala &amp; Demam</v>
      </c>
      <c r="K1527" s="23">
        <f>VLOOKUP(C1527,Table_items[],4,FALSE)</f>
        <v>1600</v>
      </c>
      <c r="L1527" s="23">
        <f>VLOOKUP(C1527,Table_items[],5,FALSE)</f>
        <v>1619</v>
      </c>
    </row>
    <row r="1528" spans="1:12" x14ac:dyDescent="0.2">
      <c r="A1528" s="7" t="s">
        <v>1667</v>
      </c>
      <c r="B1528" s="27">
        <v>44060</v>
      </c>
      <c r="C1528" s="9" t="s">
        <v>38</v>
      </c>
      <c r="D1528" s="9">
        <v>21</v>
      </c>
      <c r="E1528" s="9" t="s">
        <v>4896</v>
      </c>
      <c r="F1528" s="20" t="s">
        <v>4908</v>
      </c>
      <c r="G1528" t="s">
        <v>4904</v>
      </c>
      <c r="H1528" t="str">
        <f>VLOOKUP(E1528,suppliers!$A$2:$B$18,2,)</f>
        <v>OTHER</v>
      </c>
      <c r="I1528" t="str">
        <f>VLOOKUP(C1528,Table_items[],2,FALSE)</f>
        <v>Sanmol 500 MG 4 Tablet</v>
      </c>
      <c r="J1528" t="str">
        <f>VLOOKUP(C1528,Table_items[],3,FALSE)</f>
        <v>Obat Sakit Kepala &amp; Demam</v>
      </c>
      <c r="K1528" s="23">
        <f>VLOOKUP(C1528,Table_items[],4,FALSE)</f>
        <v>1600</v>
      </c>
      <c r="L1528" s="23">
        <f>VLOOKUP(C1528,Table_items[],5,FALSE)</f>
        <v>1619</v>
      </c>
    </row>
    <row r="1529" spans="1:12" x14ac:dyDescent="0.2">
      <c r="A1529" s="11" t="s">
        <v>1668</v>
      </c>
      <c r="B1529" s="28">
        <v>44060</v>
      </c>
      <c r="C1529" s="13" t="s">
        <v>41</v>
      </c>
      <c r="D1529" s="13">
        <v>31</v>
      </c>
      <c r="E1529" s="9" t="s">
        <v>4896</v>
      </c>
      <c r="F1529" s="20" t="s">
        <v>4908</v>
      </c>
      <c r="G1529" t="s">
        <v>4904</v>
      </c>
      <c r="H1529" t="str">
        <f>VLOOKUP(E1529,suppliers!$A$2:$B$18,2,)</f>
        <v>OTHER</v>
      </c>
      <c r="I1529" t="str">
        <f>VLOOKUP(C1529,Table_items[],2,FALSE)</f>
        <v>Otilon Ear Drops 8 mL</v>
      </c>
      <c r="J1529" t="str">
        <f>VLOOKUP(C1529,Table_items[],3,FALSE)</f>
        <v>Obat Telinga</v>
      </c>
      <c r="K1529" s="23">
        <f>VLOOKUP(C1529,Table_items[],4,FALSE)</f>
        <v>55000</v>
      </c>
      <c r="L1529" s="23">
        <f>VLOOKUP(C1529,Table_items[],5,FALSE)</f>
        <v>55935</v>
      </c>
    </row>
    <row r="1530" spans="1:12" x14ac:dyDescent="0.2">
      <c r="A1530" s="7" t="s">
        <v>1669</v>
      </c>
      <c r="B1530" s="27">
        <v>44060</v>
      </c>
      <c r="C1530" s="9" t="s">
        <v>41</v>
      </c>
      <c r="D1530" s="9">
        <v>24</v>
      </c>
      <c r="E1530" s="9" t="s">
        <v>4896</v>
      </c>
      <c r="F1530" s="20" t="s">
        <v>4908</v>
      </c>
      <c r="G1530" t="s">
        <v>4904</v>
      </c>
      <c r="H1530" t="str">
        <f>VLOOKUP(E1530,suppliers!$A$2:$B$18,2,)</f>
        <v>OTHER</v>
      </c>
      <c r="I1530" t="str">
        <f>VLOOKUP(C1530,Table_items[],2,FALSE)</f>
        <v>Otilon Ear Drops 8 mL</v>
      </c>
      <c r="J1530" t="str">
        <f>VLOOKUP(C1530,Table_items[],3,FALSE)</f>
        <v>Obat Telinga</v>
      </c>
      <c r="K1530" s="23">
        <f>VLOOKUP(C1530,Table_items[],4,FALSE)</f>
        <v>55000</v>
      </c>
      <c r="L1530" s="23">
        <f>VLOOKUP(C1530,Table_items[],5,FALSE)</f>
        <v>55935</v>
      </c>
    </row>
    <row r="1531" spans="1:12" x14ac:dyDescent="0.2">
      <c r="A1531" s="11" t="s">
        <v>1670</v>
      </c>
      <c r="B1531" s="28">
        <v>44060</v>
      </c>
      <c r="C1531" s="13" t="s">
        <v>10</v>
      </c>
      <c r="D1531" s="13">
        <v>58</v>
      </c>
      <c r="E1531" s="9" t="s">
        <v>4896</v>
      </c>
      <c r="F1531" s="20" t="s">
        <v>4908</v>
      </c>
      <c r="G1531" t="s">
        <v>4904</v>
      </c>
      <c r="H1531" t="str">
        <f>VLOOKUP(E1531,suppliers!$A$2:$B$18,2,)</f>
        <v>OTHER</v>
      </c>
      <c r="I1531" t="str">
        <f>VLOOKUP(C1531,Table_items[],2,FALSE)</f>
        <v>Dexteem Box Plus 100 Tablet</v>
      </c>
      <c r="J1531" t="str">
        <f>VLOOKUP(C1531,Table_items[],3,FALSE)</f>
        <v>Obat Alergi</v>
      </c>
      <c r="K1531" s="23">
        <f>VLOOKUP(C1531,Table_items[],4,FALSE)</f>
        <v>25322</v>
      </c>
      <c r="L1531" s="23">
        <f>VLOOKUP(C1531,Table_items[],5,FALSE)</f>
        <v>25449</v>
      </c>
    </row>
    <row r="1532" spans="1:12" x14ac:dyDescent="0.2">
      <c r="A1532" s="7" t="s">
        <v>1671</v>
      </c>
      <c r="B1532" s="27">
        <v>44060</v>
      </c>
      <c r="C1532" s="9" t="s">
        <v>40</v>
      </c>
      <c r="D1532" s="9">
        <v>84</v>
      </c>
      <c r="E1532" s="9" t="s">
        <v>4896</v>
      </c>
      <c r="F1532" s="20" t="s">
        <v>4908</v>
      </c>
      <c r="G1532" t="s">
        <v>4904</v>
      </c>
      <c r="H1532" t="str">
        <f>VLOOKUP(E1532,suppliers!$A$2:$B$18,2,)</f>
        <v>OTHER</v>
      </c>
      <c r="I1532" t="str">
        <f>VLOOKUP(C1532,Table_items[],2,FALSE)</f>
        <v>Paramex Tablet / Obat</v>
      </c>
      <c r="J1532" t="str">
        <f>VLOOKUP(C1532,Table_items[],3,FALSE)</f>
        <v>Obat Sakit Kepala &amp; Demam</v>
      </c>
      <c r="K1532" s="23">
        <f>VLOOKUP(C1532,Table_items[],4,FALSE)</f>
        <v>2560</v>
      </c>
      <c r="L1532" s="23">
        <f>VLOOKUP(C1532,Table_items[],5,FALSE)</f>
        <v>2586</v>
      </c>
    </row>
    <row r="1533" spans="1:12" x14ac:dyDescent="0.2">
      <c r="A1533" s="11" t="s">
        <v>1672</v>
      </c>
      <c r="B1533" s="28">
        <v>44060</v>
      </c>
      <c r="C1533" s="13" t="s">
        <v>28</v>
      </c>
      <c r="D1533" s="13">
        <v>78</v>
      </c>
      <c r="E1533" s="9" t="s">
        <v>4896</v>
      </c>
      <c r="F1533" s="20" t="s">
        <v>4908</v>
      </c>
      <c r="G1533" t="s">
        <v>4904</v>
      </c>
      <c r="H1533" t="str">
        <f>VLOOKUP(E1533,suppliers!$A$2:$B$18,2,)</f>
        <v>OTHER</v>
      </c>
      <c r="I1533" t="str">
        <f>VLOOKUP(C1533,Table_items[],2,FALSE)</f>
        <v>Hyperchol 100 MG 12 KPS</v>
      </c>
      <c r="J1533" t="str">
        <f>VLOOKUP(C1533,Table_items[],3,FALSE)</f>
        <v>Obat Kolesterol</v>
      </c>
      <c r="K1533" s="23">
        <f>VLOOKUP(C1533,Table_items[],4,FALSE)</f>
        <v>42800</v>
      </c>
      <c r="L1533" s="23">
        <f>VLOOKUP(C1533,Table_items[],5,FALSE)</f>
        <v>43442</v>
      </c>
    </row>
    <row r="1534" spans="1:12" x14ac:dyDescent="0.2">
      <c r="A1534" s="7" t="s">
        <v>1673</v>
      </c>
      <c r="B1534" s="27">
        <v>44060</v>
      </c>
      <c r="C1534" s="9" t="s">
        <v>28</v>
      </c>
      <c r="D1534" s="9">
        <v>329</v>
      </c>
      <c r="E1534" s="9" t="s">
        <v>4896</v>
      </c>
      <c r="F1534" s="20" t="s">
        <v>4908</v>
      </c>
      <c r="G1534" t="s">
        <v>4904</v>
      </c>
      <c r="H1534" t="str">
        <f>VLOOKUP(E1534,suppliers!$A$2:$B$18,2,)</f>
        <v>OTHER</v>
      </c>
      <c r="I1534" t="str">
        <f>VLOOKUP(C1534,Table_items[],2,FALSE)</f>
        <v>Hyperchol 100 MG 12 KPS</v>
      </c>
      <c r="J1534" t="str">
        <f>VLOOKUP(C1534,Table_items[],3,FALSE)</f>
        <v>Obat Kolesterol</v>
      </c>
      <c r="K1534" s="23">
        <f>VLOOKUP(C1534,Table_items[],4,FALSE)</f>
        <v>42800</v>
      </c>
      <c r="L1534" s="23">
        <f>VLOOKUP(C1534,Table_items[],5,FALSE)</f>
        <v>43442</v>
      </c>
    </row>
    <row r="1535" spans="1:12" x14ac:dyDescent="0.2">
      <c r="A1535" s="11" t="s">
        <v>1674</v>
      </c>
      <c r="B1535" s="28">
        <v>44060</v>
      </c>
      <c r="C1535" s="13" t="s">
        <v>20</v>
      </c>
      <c r="D1535" s="13">
        <v>12</v>
      </c>
      <c r="E1535" s="9" t="s">
        <v>4896</v>
      </c>
      <c r="F1535" s="20" t="s">
        <v>4908</v>
      </c>
      <c r="G1535" t="s">
        <v>4904</v>
      </c>
      <c r="H1535" t="str">
        <f>VLOOKUP(E1535,suppliers!$A$2:$B$18,2,)</f>
        <v>OTHER</v>
      </c>
      <c r="I1535" t="str">
        <f>VLOOKUP(C1535,Table_items[],2,FALSE)</f>
        <v>Carditens</v>
      </c>
      <c r="J1535" t="str">
        <f>VLOOKUP(C1535,Table_items[],3,FALSE)</f>
        <v>Obat Hipertensi</v>
      </c>
      <c r="K1535" s="23">
        <f>VLOOKUP(C1535,Table_items[],4,FALSE)</f>
        <v>100000</v>
      </c>
      <c r="L1535" s="23">
        <f>VLOOKUP(C1535,Table_items[],5,FALSE)</f>
        <v>100900</v>
      </c>
    </row>
    <row r="1536" spans="1:12" x14ac:dyDescent="0.2">
      <c r="A1536" s="7" t="s">
        <v>1675</v>
      </c>
      <c r="B1536" s="27">
        <v>44060</v>
      </c>
      <c r="C1536" s="9" t="s">
        <v>20</v>
      </c>
      <c r="D1536" s="9">
        <v>5</v>
      </c>
      <c r="E1536" s="9" t="s">
        <v>4896</v>
      </c>
      <c r="F1536" s="20" t="s">
        <v>4908</v>
      </c>
      <c r="G1536" t="s">
        <v>4904</v>
      </c>
      <c r="H1536" t="str">
        <f>VLOOKUP(E1536,suppliers!$A$2:$B$18,2,)</f>
        <v>OTHER</v>
      </c>
      <c r="I1536" t="str">
        <f>VLOOKUP(C1536,Table_items[],2,FALSE)</f>
        <v>Carditens</v>
      </c>
      <c r="J1536" t="str">
        <f>VLOOKUP(C1536,Table_items[],3,FALSE)</f>
        <v>Obat Hipertensi</v>
      </c>
      <c r="K1536" s="23">
        <f>VLOOKUP(C1536,Table_items[],4,FALSE)</f>
        <v>100000</v>
      </c>
      <c r="L1536" s="23">
        <f>VLOOKUP(C1536,Table_items[],5,FALSE)</f>
        <v>100900</v>
      </c>
    </row>
    <row r="1537" spans="1:12" x14ac:dyDescent="0.2">
      <c r="A1537" s="11" t="s">
        <v>1676</v>
      </c>
      <c r="B1537" s="28">
        <v>44060</v>
      </c>
      <c r="C1537" s="13" t="s">
        <v>8</v>
      </c>
      <c r="D1537" s="13">
        <v>389</v>
      </c>
      <c r="E1537" s="9" t="s">
        <v>4896</v>
      </c>
      <c r="F1537" s="20" t="s">
        <v>4908</v>
      </c>
      <c r="G1537" t="s">
        <v>4904</v>
      </c>
      <c r="H1537" t="str">
        <f>VLOOKUP(E1537,suppliers!$A$2:$B$18,2,)</f>
        <v>OTHER</v>
      </c>
      <c r="I1537" t="str">
        <f>VLOOKUP(C1537,Table_items[],2,FALSE)</f>
        <v>Bisoprolol Ogb Dexa</v>
      </c>
      <c r="J1537" t="str">
        <f>VLOOKUP(C1537,Table_items[],3,FALSE)</f>
        <v>Obat Alergi</v>
      </c>
      <c r="K1537" s="23">
        <f>VLOOKUP(C1537,Table_items[],4,FALSE)</f>
        <v>10000</v>
      </c>
      <c r="L1537" s="23">
        <f>VLOOKUP(C1537,Table_items[],5,FALSE)</f>
        <v>10180</v>
      </c>
    </row>
    <row r="1538" spans="1:12" x14ac:dyDescent="0.2">
      <c r="A1538" s="7" t="s">
        <v>1677</v>
      </c>
      <c r="B1538" s="27">
        <v>44061</v>
      </c>
      <c r="C1538" s="9" t="s">
        <v>12</v>
      </c>
      <c r="D1538" s="9">
        <v>8</v>
      </c>
      <c r="E1538" s="9" t="s">
        <v>4896</v>
      </c>
      <c r="F1538" s="20" t="s">
        <v>4908</v>
      </c>
      <c r="G1538" t="s">
        <v>4904</v>
      </c>
      <c r="H1538" t="str">
        <f>VLOOKUP(E1538,suppliers!$A$2:$B$18,2,)</f>
        <v>OTHER</v>
      </c>
      <c r="I1538" t="str">
        <f>VLOOKUP(C1538,Table_items[],2,FALSE)</f>
        <v>Decolsen 1 Strip 4 Tablet</v>
      </c>
      <c r="J1538" t="str">
        <f>VLOOKUP(C1538,Table_items[],3,FALSE)</f>
        <v>Obat Batuk &amp; Pilek</v>
      </c>
      <c r="K1538" s="23">
        <f>VLOOKUP(C1538,Table_items[],4,FALSE)</f>
        <v>2886</v>
      </c>
      <c r="L1538" s="23">
        <f>VLOOKUP(C1538,Table_items[],5,FALSE)</f>
        <v>2915</v>
      </c>
    </row>
    <row r="1539" spans="1:12" x14ac:dyDescent="0.2">
      <c r="A1539" s="11" t="s">
        <v>1678</v>
      </c>
      <c r="B1539" s="28">
        <v>44061</v>
      </c>
      <c r="C1539" s="13" t="s">
        <v>37</v>
      </c>
      <c r="D1539" s="13">
        <v>4</v>
      </c>
      <c r="E1539" s="9" t="s">
        <v>4896</v>
      </c>
      <c r="F1539" s="20" t="s">
        <v>4908</v>
      </c>
      <c r="G1539" t="s">
        <v>4904</v>
      </c>
      <c r="H1539" t="str">
        <f>VLOOKUP(E1539,suppliers!$A$2:$B$18,2,)</f>
        <v>OTHER</v>
      </c>
      <c r="I1539" t="str">
        <f>VLOOKUP(C1539,Table_items[],2,FALSE)</f>
        <v>Bodrex Extra</v>
      </c>
      <c r="J1539" t="str">
        <f>VLOOKUP(C1539,Table_items[],3,FALSE)</f>
        <v>Obat Sakit Kepala &amp; Demam</v>
      </c>
      <c r="K1539" s="23">
        <f>VLOOKUP(C1539,Table_items[],4,FALSE)</f>
        <v>50788</v>
      </c>
      <c r="L1539" s="23">
        <f>VLOOKUP(C1539,Table_items[],5,FALSE)</f>
        <v>51753</v>
      </c>
    </row>
    <row r="1540" spans="1:12" x14ac:dyDescent="0.2">
      <c r="A1540" s="7" t="s">
        <v>1679</v>
      </c>
      <c r="B1540" s="27">
        <v>44061</v>
      </c>
      <c r="C1540" s="9" t="s">
        <v>9</v>
      </c>
      <c r="D1540" s="9">
        <v>35</v>
      </c>
      <c r="E1540" s="9" t="s">
        <v>4896</v>
      </c>
      <c r="F1540" s="20" t="s">
        <v>4908</v>
      </c>
      <c r="G1540" t="s">
        <v>4904</v>
      </c>
      <c r="H1540" t="str">
        <f>VLOOKUP(E1540,suppliers!$A$2:$B$18,2,)</f>
        <v>OTHER</v>
      </c>
      <c r="I1540" t="str">
        <f>VLOOKUP(C1540,Table_items[],2,FALSE)</f>
        <v>Bedak Heroxyn 150 gr</v>
      </c>
      <c r="J1540" t="str">
        <f>VLOOKUP(C1540,Table_items[],3,FALSE)</f>
        <v>Obat Alergi</v>
      </c>
      <c r="K1540" s="23">
        <f>VLOOKUP(C1540,Table_items[],4,FALSE)</f>
        <v>16950</v>
      </c>
      <c r="L1540" s="23">
        <f>VLOOKUP(C1540,Table_items[],5,FALSE)</f>
        <v>17170</v>
      </c>
    </row>
    <row r="1541" spans="1:12" x14ac:dyDescent="0.2">
      <c r="A1541" s="11" t="s">
        <v>1680</v>
      </c>
      <c r="B1541" s="28">
        <v>44061</v>
      </c>
      <c r="C1541" s="13" t="s">
        <v>24</v>
      </c>
      <c r="D1541" s="13">
        <v>8</v>
      </c>
      <c r="E1541" s="9" t="s">
        <v>4896</v>
      </c>
      <c r="F1541" s="20" t="s">
        <v>4908</v>
      </c>
      <c r="G1541" t="s">
        <v>4904</v>
      </c>
      <c r="H1541" t="str">
        <f>VLOOKUP(E1541,suppliers!$A$2:$B$18,2,)</f>
        <v>OTHER</v>
      </c>
      <c r="I1541" t="str">
        <f>VLOOKUP(C1541,Table_items[],2,FALSE)</f>
        <v>Irbesartan</v>
      </c>
      <c r="J1541" t="str">
        <f>VLOOKUP(C1541,Table_items[],3,FALSE)</f>
        <v>Obat Hipertensi</v>
      </c>
      <c r="K1541" s="23">
        <f>VLOOKUP(C1541,Table_items[],4,FALSE)</f>
        <v>108794</v>
      </c>
      <c r="L1541" s="23">
        <f>VLOOKUP(C1541,Table_items[],5,FALSE)</f>
        <v>109447</v>
      </c>
    </row>
    <row r="1542" spans="1:12" x14ac:dyDescent="0.2">
      <c r="A1542" s="7" t="s">
        <v>1681</v>
      </c>
      <c r="B1542" s="27">
        <v>44061</v>
      </c>
      <c r="C1542" s="9" t="s">
        <v>22</v>
      </c>
      <c r="D1542" s="9">
        <v>6</v>
      </c>
      <c r="E1542" s="9" t="s">
        <v>4896</v>
      </c>
      <c r="F1542" s="20" t="s">
        <v>4908</v>
      </c>
      <c r="G1542" t="s">
        <v>4904</v>
      </c>
      <c r="H1542" t="str">
        <f>VLOOKUP(E1542,suppliers!$A$2:$B$18,2,)</f>
        <v>OTHER</v>
      </c>
      <c r="I1542" t="str">
        <f>VLOOKUP(C1542,Table_items[],2,FALSE)</f>
        <v>Candesartan Ogb Dexa</v>
      </c>
      <c r="J1542" t="str">
        <f>VLOOKUP(C1542,Table_items[],3,FALSE)</f>
        <v>Obat Hipertensi</v>
      </c>
      <c r="K1542" s="23">
        <f>VLOOKUP(C1542,Table_items[],4,FALSE)</f>
        <v>5000</v>
      </c>
      <c r="L1542" s="23">
        <f>VLOOKUP(C1542,Table_items[],5,FALSE)</f>
        <v>5095</v>
      </c>
    </row>
    <row r="1543" spans="1:12" x14ac:dyDescent="0.2">
      <c r="A1543" s="11" t="s">
        <v>1682</v>
      </c>
      <c r="B1543" s="28">
        <v>44061</v>
      </c>
      <c r="C1543" s="13" t="s">
        <v>10</v>
      </c>
      <c r="D1543" s="13">
        <v>50</v>
      </c>
      <c r="E1543" s="9" t="s">
        <v>4896</v>
      </c>
      <c r="F1543" s="20" t="s">
        <v>4908</v>
      </c>
      <c r="G1543" t="s">
        <v>4904</v>
      </c>
      <c r="H1543" t="str">
        <f>VLOOKUP(E1543,suppliers!$A$2:$B$18,2,)</f>
        <v>OTHER</v>
      </c>
      <c r="I1543" t="str">
        <f>VLOOKUP(C1543,Table_items[],2,FALSE)</f>
        <v>Dexteem Box Plus 100 Tablet</v>
      </c>
      <c r="J1543" t="str">
        <f>VLOOKUP(C1543,Table_items[],3,FALSE)</f>
        <v>Obat Alergi</v>
      </c>
      <c r="K1543" s="23">
        <f>VLOOKUP(C1543,Table_items[],4,FALSE)</f>
        <v>25322</v>
      </c>
      <c r="L1543" s="23">
        <f>VLOOKUP(C1543,Table_items[],5,FALSE)</f>
        <v>25449</v>
      </c>
    </row>
    <row r="1544" spans="1:12" x14ac:dyDescent="0.2">
      <c r="A1544" s="7" t="s">
        <v>1683</v>
      </c>
      <c r="B1544" s="27">
        <v>44061</v>
      </c>
      <c r="C1544" s="9" t="s">
        <v>36</v>
      </c>
      <c r="D1544" s="9">
        <v>26</v>
      </c>
      <c r="E1544" s="9" t="s">
        <v>4896</v>
      </c>
      <c r="F1544" s="20" t="s">
        <v>4908</v>
      </c>
      <c r="G1544" t="s">
        <v>4904</v>
      </c>
      <c r="H1544" t="str">
        <f>VLOOKUP(E1544,suppliers!$A$2:$B$18,2,)</f>
        <v>OTHER</v>
      </c>
      <c r="I1544" t="str">
        <f>VLOOKUP(C1544,Table_items[],2,FALSE)</f>
        <v>Sanmol Paracetamol</v>
      </c>
      <c r="J1544" t="str">
        <f>VLOOKUP(C1544,Table_items[],3,FALSE)</f>
        <v>Obat Sakit Kepala &amp; Demam</v>
      </c>
      <c r="K1544" s="23">
        <f>VLOOKUP(C1544,Table_items[],4,FALSE)</f>
        <v>16100</v>
      </c>
      <c r="L1544" s="23">
        <f>VLOOKUP(C1544,Table_items[],5,FALSE)</f>
        <v>16261</v>
      </c>
    </row>
    <row r="1545" spans="1:12" x14ac:dyDescent="0.2">
      <c r="A1545" s="11" t="s">
        <v>1684</v>
      </c>
      <c r="B1545" s="28">
        <v>44061</v>
      </c>
      <c r="C1545" s="13" t="s">
        <v>16</v>
      </c>
      <c r="D1545" s="13">
        <v>391</v>
      </c>
      <c r="E1545" s="9" t="s">
        <v>4896</v>
      </c>
      <c r="F1545" s="20" t="s">
        <v>4908</v>
      </c>
      <c r="G1545" t="s">
        <v>4904</v>
      </c>
      <c r="H1545" t="str">
        <f>VLOOKUP(E1545,suppliers!$A$2:$B$18,2,)</f>
        <v>OTHER</v>
      </c>
      <c r="I1545" t="str">
        <f>VLOOKUP(C1545,Table_items[],2,FALSE)</f>
        <v>Ultraflu Box Isi 25 Strip</v>
      </c>
      <c r="J1545" t="str">
        <f>VLOOKUP(C1545,Table_items[],3,FALSE)</f>
        <v>Obat Batuk &amp; Pilek</v>
      </c>
      <c r="K1545" s="23">
        <f>VLOOKUP(C1545,Table_items[],4,FALSE)</f>
        <v>72500</v>
      </c>
      <c r="L1545" s="23">
        <f>VLOOKUP(C1545,Table_items[],5,FALSE)</f>
        <v>73805</v>
      </c>
    </row>
    <row r="1546" spans="1:12" x14ac:dyDescent="0.2">
      <c r="A1546" s="7" t="s">
        <v>1685</v>
      </c>
      <c r="B1546" s="27">
        <v>44061</v>
      </c>
      <c r="C1546" s="9" t="s">
        <v>17</v>
      </c>
      <c r="D1546" s="9">
        <v>7</v>
      </c>
      <c r="E1546" s="9" t="s">
        <v>4896</v>
      </c>
      <c r="F1546" s="20" t="s">
        <v>4908</v>
      </c>
      <c r="G1546" t="s">
        <v>4904</v>
      </c>
      <c r="H1546" t="str">
        <f>VLOOKUP(E1546,suppliers!$A$2:$B$18,2,)</f>
        <v>OTHER</v>
      </c>
      <c r="I1546" t="str">
        <f>VLOOKUP(C1546,Table_items[],2,FALSE)</f>
        <v>Vicks Inhaler 0.5 mL</v>
      </c>
      <c r="J1546" t="str">
        <f>VLOOKUP(C1546,Table_items[],3,FALSE)</f>
        <v>Obat Batuk &amp; Pilek</v>
      </c>
      <c r="K1546" s="23">
        <f>VLOOKUP(C1546,Table_items[],4,FALSE)</f>
        <v>16155</v>
      </c>
      <c r="L1546" s="23">
        <f>VLOOKUP(C1546,Table_items[],5,FALSE)</f>
        <v>16430</v>
      </c>
    </row>
    <row r="1547" spans="1:12" x14ac:dyDescent="0.2">
      <c r="A1547" s="11" t="s">
        <v>1686</v>
      </c>
      <c r="B1547" s="28">
        <v>44062</v>
      </c>
      <c r="C1547" s="13" t="s">
        <v>37</v>
      </c>
      <c r="D1547" s="13">
        <v>67</v>
      </c>
      <c r="E1547" s="9" t="s">
        <v>4896</v>
      </c>
      <c r="F1547" s="20" t="s">
        <v>4908</v>
      </c>
      <c r="G1547" t="s">
        <v>4904</v>
      </c>
      <c r="H1547" t="str">
        <f>VLOOKUP(E1547,suppliers!$A$2:$B$18,2,)</f>
        <v>OTHER</v>
      </c>
      <c r="I1547" t="str">
        <f>VLOOKUP(C1547,Table_items[],2,FALSE)</f>
        <v>Bodrex Extra</v>
      </c>
      <c r="J1547" t="str">
        <f>VLOOKUP(C1547,Table_items[],3,FALSE)</f>
        <v>Obat Sakit Kepala &amp; Demam</v>
      </c>
      <c r="K1547" s="23">
        <f>VLOOKUP(C1547,Table_items[],4,FALSE)</f>
        <v>50788</v>
      </c>
      <c r="L1547" s="23">
        <f>VLOOKUP(C1547,Table_items[],5,FALSE)</f>
        <v>51753</v>
      </c>
    </row>
    <row r="1548" spans="1:12" x14ac:dyDescent="0.2">
      <c r="A1548" s="7" t="s">
        <v>1687</v>
      </c>
      <c r="B1548" s="27">
        <v>44062</v>
      </c>
      <c r="C1548" s="9" t="s">
        <v>9</v>
      </c>
      <c r="D1548" s="9">
        <v>76</v>
      </c>
      <c r="E1548" s="9" t="s">
        <v>4896</v>
      </c>
      <c r="F1548" s="20" t="s">
        <v>4908</v>
      </c>
      <c r="G1548" t="s">
        <v>4904</v>
      </c>
      <c r="H1548" t="str">
        <f>VLOOKUP(E1548,suppliers!$A$2:$B$18,2,)</f>
        <v>OTHER</v>
      </c>
      <c r="I1548" t="str">
        <f>VLOOKUP(C1548,Table_items[],2,FALSE)</f>
        <v>Bedak Heroxyn 150 gr</v>
      </c>
      <c r="J1548" t="str">
        <f>VLOOKUP(C1548,Table_items[],3,FALSE)</f>
        <v>Obat Alergi</v>
      </c>
      <c r="K1548" s="23">
        <f>VLOOKUP(C1548,Table_items[],4,FALSE)</f>
        <v>16950</v>
      </c>
      <c r="L1548" s="23">
        <f>VLOOKUP(C1548,Table_items[],5,FALSE)</f>
        <v>17170</v>
      </c>
    </row>
    <row r="1549" spans="1:12" x14ac:dyDescent="0.2">
      <c r="A1549" s="11" t="s">
        <v>1688</v>
      </c>
      <c r="B1549" s="28">
        <v>44062</v>
      </c>
      <c r="C1549" s="13" t="s">
        <v>24</v>
      </c>
      <c r="D1549" s="13">
        <v>8</v>
      </c>
      <c r="E1549" s="9" t="s">
        <v>4896</v>
      </c>
      <c r="F1549" s="20" t="s">
        <v>4908</v>
      </c>
      <c r="G1549" t="s">
        <v>4904</v>
      </c>
      <c r="H1549" t="str">
        <f>VLOOKUP(E1549,suppliers!$A$2:$B$18,2,)</f>
        <v>OTHER</v>
      </c>
      <c r="I1549" t="str">
        <f>VLOOKUP(C1549,Table_items[],2,FALSE)</f>
        <v>Irbesartan</v>
      </c>
      <c r="J1549" t="str">
        <f>VLOOKUP(C1549,Table_items[],3,FALSE)</f>
        <v>Obat Hipertensi</v>
      </c>
      <c r="K1549" s="23">
        <f>VLOOKUP(C1549,Table_items[],4,FALSE)</f>
        <v>108794</v>
      </c>
      <c r="L1549" s="23">
        <f>VLOOKUP(C1549,Table_items[],5,FALSE)</f>
        <v>109447</v>
      </c>
    </row>
    <row r="1550" spans="1:12" x14ac:dyDescent="0.2">
      <c r="A1550" s="7" t="s">
        <v>1689</v>
      </c>
      <c r="B1550" s="27">
        <v>44062</v>
      </c>
      <c r="C1550" s="9" t="s">
        <v>38</v>
      </c>
      <c r="D1550" s="9">
        <v>25</v>
      </c>
      <c r="E1550" s="9" t="s">
        <v>4896</v>
      </c>
      <c r="F1550" s="20" t="s">
        <v>4908</v>
      </c>
      <c r="G1550" t="s">
        <v>4904</v>
      </c>
      <c r="H1550" t="str">
        <f>VLOOKUP(E1550,suppliers!$A$2:$B$18,2,)</f>
        <v>OTHER</v>
      </c>
      <c r="I1550" t="str">
        <f>VLOOKUP(C1550,Table_items[],2,FALSE)</f>
        <v>Sanmol 500 MG 4 Tablet</v>
      </c>
      <c r="J1550" t="str">
        <f>VLOOKUP(C1550,Table_items[],3,FALSE)</f>
        <v>Obat Sakit Kepala &amp; Demam</v>
      </c>
      <c r="K1550" s="23">
        <f>VLOOKUP(C1550,Table_items[],4,FALSE)</f>
        <v>1600</v>
      </c>
      <c r="L1550" s="23">
        <f>VLOOKUP(C1550,Table_items[],5,FALSE)</f>
        <v>1619</v>
      </c>
    </row>
    <row r="1551" spans="1:12" x14ac:dyDescent="0.2">
      <c r="A1551" s="11" t="s">
        <v>1690</v>
      </c>
      <c r="B1551" s="28">
        <v>44062</v>
      </c>
      <c r="C1551" s="13" t="s">
        <v>41</v>
      </c>
      <c r="D1551" s="13">
        <v>5</v>
      </c>
      <c r="E1551" s="9" t="s">
        <v>4896</v>
      </c>
      <c r="F1551" s="20" t="s">
        <v>4908</v>
      </c>
      <c r="G1551" t="s">
        <v>4904</v>
      </c>
      <c r="H1551" t="str">
        <f>VLOOKUP(E1551,suppliers!$A$2:$B$18,2,)</f>
        <v>OTHER</v>
      </c>
      <c r="I1551" t="str">
        <f>VLOOKUP(C1551,Table_items[],2,FALSE)</f>
        <v>Otilon Ear Drops 8 mL</v>
      </c>
      <c r="J1551" t="str">
        <f>VLOOKUP(C1551,Table_items[],3,FALSE)</f>
        <v>Obat Telinga</v>
      </c>
      <c r="K1551" s="23">
        <f>VLOOKUP(C1551,Table_items[],4,FALSE)</f>
        <v>55000</v>
      </c>
      <c r="L1551" s="23">
        <f>VLOOKUP(C1551,Table_items[],5,FALSE)</f>
        <v>55935</v>
      </c>
    </row>
    <row r="1552" spans="1:12" x14ac:dyDescent="0.2">
      <c r="A1552" s="7" t="s">
        <v>1691</v>
      </c>
      <c r="B1552" s="27">
        <v>44062</v>
      </c>
      <c r="C1552" s="9" t="s">
        <v>30</v>
      </c>
      <c r="D1552" s="9">
        <v>9</v>
      </c>
      <c r="E1552" s="9" t="s">
        <v>4896</v>
      </c>
      <c r="F1552" s="20" t="s">
        <v>4908</v>
      </c>
      <c r="G1552" t="s">
        <v>4904</v>
      </c>
      <c r="H1552" t="str">
        <f>VLOOKUP(E1552,suppliers!$A$2:$B$18,2,)</f>
        <v>OTHER</v>
      </c>
      <c r="I1552" t="str">
        <f>VLOOKUP(C1552,Table_items[],2,FALSE)</f>
        <v>Koolfever</v>
      </c>
      <c r="J1552" t="str">
        <f>VLOOKUP(C1552,Table_items[],3,FALSE)</f>
        <v>Obat Sakit Kepala &amp; Demam</v>
      </c>
      <c r="K1552" s="23">
        <f>VLOOKUP(C1552,Table_items[],4,FALSE)</f>
        <v>7500</v>
      </c>
      <c r="L1552" s="23">
        <f>VLOOKUP(C1552,Table_items[],5,FALSE)</f>
        <v>7620</v>
      </c>
    </row>
    <row r="1553" spans="1:12" x14ac:dyDescent="0.2">
      <c r="A1553" s="11" t="s">
        <v>1692</v>
      </c>
      <c r="B1553" s="28">
        <v>44062</v>
      </c>
      <c r="C1553" s="13" t="s">
        <v>39</v>
      </c>
      <c r="D1553" s="13">
        <v>18</v>
      </c>
      <c r="E1553" s="9" t="s">
        <v>4896</v>
      </c>
      <c r="F1553" s="20" t="s">
        <v>4908</v>
      </c>
      <c r="G1553" t="s">
        <v>4904</v>
      </c>
      <c r="H1553" t="str">
        <f>VLOOKUP(E1553,suppliers!$A$2:$B$18,2,)</f>
        <v>OTHER</v>
      </c>
      <c r="I1553" t="str">
        <f>VLOOKUP(C1553,Table_items[],2,FALSE)</f>
        <v>Cilostazol Bernofarm</v>
      </c>
      <c r="J1553" t="str">
        <f>VLOOKUP(C1553,Table_items[],3,FALSE)</f>
        <v>Obat Sakit Kepala &amp; Demam</v>
      </c>
      <c r="K1553" s="23">
        <f>VLOOKUP(C1553,Table_items[],4,FALSE)</f>
        <v>45450</v>
      </c>
      <c r="L1553" s="23">
        <f>VLOOKUP(C1553,Table_items[],5,FALSE)</f>
        <v>46223</v>
      </c>
    </row>
    <row r="1554" spans="1:12" x14ac:dyDescent="0.2">
      <c r="A1554" s="7" t="s">
        <v>1693</v>
      </c>
      <c r="B1554" s="27">
        <v>44063</v>
      </c>
      <c r="C1554" s="9" t="s">
        <v>12</v>
      </c>
      <c r="D1554" s="9">
        <v>68</v>
      </c>
      <c r="E1554" s="9" t="s">
        <v>4896</v>
      </c>
      <c r="F1554" s="20" t="s">
        <v>4908</v>
      </c>
      <c r="G1554" t="s">
        <v>4904</v>
      </c>
      <c r="H1554" t="str">
        <f>VLOOKUP(E1554,suppliers!$A$2:$B$18,2,)</f>
        <v>OTHER</v>
      </c>
      <c r="I1554" t="str">
        <f>VLOOKUP(C1554,Table_items[],2,FALSE)</f>
        <v>Decolsen 1 Strip 4 Tablet</v>
      </c>
      <c r="J1554" t="str">
        <f>VLOOKUP(C1554,Table_items[],3,FALSE)</f>
        <v>Obat Batuk &amp; Pilek</v>
      </c>
      <c r="K1554" s="23">
        <f>VLOOKUP(C1554,Table_items[],4,FALSE)</f>
        <v>2886</v>
      </c>
      <c r="L1554" s="23">
        <f>VLOOKUP(C1554,Table_items[],5,FALSE)</f>
        <v>2915</v>
      </c>
    </row>
    <row r="1555" spans="1:12" x14ac:dyDescent="0.2">
      <c r="A1555" s="11" t="s">
        <v>1694</v>
      </c>
      <c r="B1555" s="28">
        <v>44063</v>
      </c>
      <c r="C1555" s="13" t="s">
        <v>37</v>
      </c>
      <c r="D1555" s="13">
        <v>6</v>
      </c>
      <c r="E1555" s="9" t="s">
        <v>4896</v>
      </c>
      <c r="F1555" s="20" t="s">
        <v>4908</v>
      </c>
      <c r="G1555" t="s">
        <v>4904</v>
      </c>
      <c r="H1555" t="str">
        <f>VLOOKUP(E1555,suppliers!$A$2:$B$18,2,)</f>
        <v>OTHER</v>
      </c>
      <c r="I1555" t="str">
        <f>VLOOKUP(C1555,Table_items[],2,FALSE)</f>
        <v>Bodrex Extra</v>
      </c>
      <c r="J1555" t="str">
        <f>VLOOKUP(C1555,Table_items[],3,FALSE)</f>
        <v>Obat Sakit Kepala &amp; Demam</v>
      </c>
      <c r="K1555" s="23">
        <f>VLOOKUP(C1555,Table_items[],4,FALSE)</f>
        <v>50788</v>
      </c>
      <c r="L1555" s="23">
        <f>VLOOKUP(C1555,Table_items[],5,FALSE)</f>
        <v>51753</v>
      </c>
    </row>
    <row r="1556" spans="1:12" x14ac:dyDescent="0.2">
      <c r="A1556" s="7" t="s">
        <v>1695</v>
      </c>
      <c r="B1556" s="27">
        <v>44063</v>
      </c>
      <c r="C1556" s="9" t="s">
        <v>37</v>
      </c>
      <c r="D1556" s="9">
        <v>44</v>
      </c>
      <c r="E1556" s="9" t="s">
        <v>4896</v>
      </c>
      <c r="F1556" s="20" t="s">
        <v>4908</v>
      </c>
      <c r="G1556" t="s">
        <v>4904</v>
      </c>
      <c r="H1556" t="str">
        <f>VLOOKUP(E1556,suppliers!$A$2:$B$18,2,)</f>
        <v>OTHER</v>
      </c>
      <c r="I1556" t="str">
        <f>VLOOKUP(C1556,Table_items[],2,FALSE)</f>
        <v>Bodrex Extra</v>
      </c>
      <c r="J1556" t="str">
        <f>VLOOKUP(C1556,Table_items[],3,FALSE)</f>
        <v>Obat Sakit Kepala &amp; Demam</v>
      </c>
      <c r="K1556" s="23">
        <f>VLOOKUP(C1556,Table_items[],4,FALSE)</f>
        <v>50788</v>
      </c>
      <c r="L1556" s="23">
        <f>VLOOKUP(C1556,Table_items[],5,FALSE)</f>
        <v>51753</v>
      </c>
    </row>
    <row r="1557" spans="1:12" x14ac:dyDescent="0.2">
      <c r="A1557" s="11" t="s">
        <v>1696</v>
      </c>
      <c r="B1557" s="28">
        <v>44063</v>
      </c>
      <c r="C1557" s="13" t="s">
        <v>24</v>
      </c>
      <c r="D1557" s="13">
        <v>26</v>
      </c>
      <c r="E1557" s="9" t="s">
        <v>4896</v>
      </c>
      <c r="F1557" s="20" t="s">
        <v>4908</v>
      </c>
      <c r="G1557" t="s">
        <v>4904</v>
      </c>
      <c r="H1557" t="str">
        <f>VLOOKUP(E1557,suppliers!$A$2:$B$18,2,)</f>
        <v>OTHER</v>
      </c>
      <c r="I1557" t="str">
        <f>VLOOKUP(C1557,Table_items[],2,FALSE)</f>
        <v>Irbesartan</v>
      </c>
      <c r="J1557" t="str">
        <f>VLOOKUP(C1557,Table_items[],3,FALSE)</f>
        <v>Obat Hipertensi</v>
      </c>
      <c r="K1557" s="23">
        <f>VLOOKUP(C1557,Table_items[],4,FALSE)</f>
        <v>108794</v>
      </c>
      <c r="L1557" s="23">
        <f>VLOOKUP(C1557,Table_items[],5,FALSE)</f>
        <v>109447</v>
      </c>
    </row>
    <row r="1558" spans="1:12" x14ac:dyDescent="0.2">
      <c r="A1558" s="7" t="s">
        <v>1697</v>
      </c>
      <c r="B1558" s="27">
        <v>44063</v>
      </c>
      <c r="C1558" s="9" t="s">
        <v>41</v>
      </c>
      <c r="D1558" s="9">
        <v>29</v>
      </c>
      <c r="E1558" s="9" t="s">
        <v>4896</v>
      </c>
      <c r="F1558" s="20" t="s">
        <v>4908</v>
      </c>
      <c r="G1558" t="s">
        <v>4904</v>
      </c>
      <c r="H1558" t="str">
        <f>VLOOKUP(E1558,suppliers!$A$2:$B$18,2,)</f>
        <v>OTHER</v>
      </c>
      <c r="I1558" t="str">
        <f>VLOOKUP(C1558,Table_items[],2,FALSE)</f>
        <v>Otilon Ear Drops 8 mL</v>
      </c>
      <c r="J1558" t="str">
        <f>VLOOKUP(C1558,Table_items[],3,FALSE)</f>
        <v>Obat Telinga</v>
      </c>
      <c r="K1558" s="23">
        <f>VLOOKUP(C1558,Table_items[],4,FALSE)</f>
        <v>55000</v>
      </c>
      <c r="L1558" s="23">
        <f>VLOOKUP(C1558,Table_items[],5,FALSE)</f>
        <v>55935</v>
      </c>
    </row>
    <row r="1559" spans="1:12" x14ac:dyDescent="0.2">
      <c r="A1559" s="11" t="s">
        <v>1698</v>
      </c>
      <c r="B1559" s="28">
        <v>44063</v>
      </c>
      <c r="C1559" s="13" t="s">
        <v>34</v>
      </c>
      <c r="D1559" s="13">
        <v>8</v>
      </c>
      <c r="E1559" s="9" t="s">
        <v>4896</v>
      </c>
      <c r="F1559" s="20" t="s">
        <v>4908</v>
      </c>
      <c r="G1559" t="s">
        <v>4904</v>
      </c>
      <c r="H1559" t="str">
        <f>VLOOKUP(E1559,suppliers!$A$2:$B$18,2,)</f>
        <v>OTHER</v>
      </c>
      <c r="I1559" t="str">
        <f>VLOOKUP(C1559,Table_items[],2,FALSE)</f>
        <v>Panadol Anak Tablet 1 Strip</v>
      </c>
      <c r="J1559" t="str">
        <f>VLOOKUP(C1559,Table_items[],3,FALSE)</f>
        <v>Obat Sakit Kepala &amp; Demam</v>
      </c>
      <c r="K1559" s="23">
        <f>VLOOKUP(C1559,Table_items[],4,FALSE)</f>
        <v>25000</v>
      </c>
      <c r="L1559" s="23">
        <f>VLOOKUP(C1559,Table_items[],5,FALSE)</f>
        <v>25450</v>
      </c>
    </row>
    <row r="1560" spans="1:12" x14ac:dyDescent="0.2">
      <c r="A1560" s="7" t="s">
        <v>1699</v>
      </c>
      <c r="B1560" s="27">
        <v>44064</v>
      </c>
      <c r="C1560" s="9" t="s">
        <v>12</v>
      </c>
      <c r="D1560" s="9">
        <v>8</v>
      </c>
      <c r="E1560" s="9" t="s">
        <v>4896</v>
      </c>
      <c r="F1560" s="20" t="s">
        <v>4908</v>
      </c>
      <c r="G1560" t="s">
        <v>4904</v>
      </c>
      <c r="H1560" t="str">
        <f>VLOOKUP(E1560,suppliers!$A$2:$B$18,2,)</f>
        <v>OTHER</v>
      </c>
      <c r="I1560" t="str">
        <f>VLOOKUP(C1560,Table_items[],2,FALSE)</f>
        <v>Decolsen 1 Strip 4 Tablet</v>
      </c>
      <c r="J1560" t="str">
        <f>VLOOKUP(C1560,Table_items[],3,FALSE)</f>
        <v>Obat Batuk &amp; Pilek</v>
      </c>
      <c r="K1560" s="23">
        <f>VLOOKUP(C1560,Table_items[],4,FALSE)</f>
        <v>2886</v>
      </c>
      <c r="L1560" s="23">
        <f>VLOOKUP(C1560,Table_items[],5,FALSE)</f>
        <v>2915</v>
      </c>
    </row>
    <row r="1561" spans="1:12" x14ac:dyDescent="0.2">
      <c r="A1561" s="11" t="s">
        <v>1700</v>
      </c>
      <c r="B1561" s="28">
        <v>44064</v>
      </c>
      <c r="C1561" s="13" t="s">
        <v>12</v>
      </c>
      <c r="D1561" s="13">
        <v>54</v>
      </c>
      <c r="E1561" s="9" t="s">
        <v>4896</v>
      </c>
      <c r="F1561" s="20" t="s">
        <v>4908</v>
      </c>
      <c r="G1561" t="s">
        <v>4904</v>
      </c>
      <c r="H1561" t="str">
        <f>VLOOKUP(E1561,suppliers!$A$2:$B$18,2,)</f>
        <v>OTHER</v>
      </c>
      <c r="I1561" t="str">
        <f>VLOOKUP(C1561,Table_items[],2,FALSE)</f>
        <v>Decolsen 1 Strip 4 Tablet</v>
      </c>
      <c r="J1561" t="str">
        <f>VLOOKUP(C1561,Table_items[],3,FALSE)</f>
        <v>Obat Batuk &amp; Pilek</v>
      </c>
      <c r="K1561" s="23">
        <f>VLOOKUP(C1561,Table_items[],4,FALSE)</f>
        <v>2886</v>
      </c>
      <c r="L1561" s="23">
        <f>VLOOKUP(C1561,Table_items[],5,FALSE)</f>
        <v>2915</v>
      </c>
    </row>
    <row r="1562" spans="1:12" x14ac:dyDescent="0.2">
      <c r="A1562" s="7" t="s">
        <v>1701</v>
      </c>
      <c r="B1562" s="27">
        <v>44064</v>
      </c>
      <c r="C1562" s="9" t="s">
        <v>37</v>
      </c>
      <c r="D1562" s="9">
        <v>14</v>
      </c>
      <c r="E1562" s="9" t="s">
        <v>4896</v>
      </c>
      <c r="F1562" s="20" t="s">
        <v>4908</v>
      </c>
      <c r="G1562" t="s">
        <v>4904</v>
      </c>
      <c r="H1562" t="str">
        <f>VLOOKUP(E1562,suppliers!$A$2:$B$18,2,)</f>
        <v>OTHER</v>
      </c>
      <c r="I1562" t="str">
        <f>VLOOKUP(C1562,Table_items[],2,FALSE)</f>
        <v>Bodrex Extra</v>
      </c>
      <c r="J1562" t="str">
        <f>VLOOKUP(C1562,Table_items[],3,FALSE)</f>
        <v>Obat Sakit Kepala &amp; Demam</v>
      </c>
      <c r="K1562" s="23">
        <f>VLOOKUP(C1562,Table_items[],4,FALSE)</f>
        <v>50788</v>
      </c>
      <c r="L1562" s="23">
        <f>VLOOKUP(C1562,Table_items[],5,FALSE)</f>
        <v>51753</v>
      </c>
    </row>
    <row r="1563" spans="1:12" x14ac:dyDescent="0.2">
      <c r="A1563" s="11" t="s">
        <v>1702</v>
      </c>
      <c r="B1563" s="28">
        <v>44064</v>
      </c>
      <c r="C1563" s="13" t="s">
        <v>37</v>
      </c>
      <c r="D1563" s="13">
        <v>52</v>
      </c>
      <c r="E1563" s="9" t="s">
        <v>4896</v>
      </c>
      <c r="F1563" s="20" t="s">
        <v>4908</v>
      </c>
      <c r="G1563" t="s">
        <v>4904</v>
      </c>
      <c r="H1563" t="str">
        <f>VLOOKUP(E1563,suppliers!$A$2:$B$18,2,)</f>
        <v>OTHER</v>
      </c>
      <c r="I1563" t="str">
        <f>VLOOKUP(C1563,Table_items[],2,FALSE)</f>
        <v>Bodrex Extra</v>
      </c>
      <c r="J1563" t="str">
        <f>VLOOKUP(C1563,Table_items[],3,FALSE)</f>
        <v>Obat Sakit Kepala &amp; Demam</v>
      </c>
      <c r="K1563" s="23">
        <f>VLOOKUP(C1563,Table_items[],4,FALSE)</f>
        <v>50788</v>
      </c>
      <c r="L1563" s="23">
        <f>VLOOKUP(C1563,Table_items[],5,FALSE)</f>
        <v>51753</v>
      </c>
    </row>
    <row r="1564" spans="1:12" x14ac:dyDescent="0.2">
      <c r="A1564" s="7" t="s">
        <v>1703</v>
      </c>
      <c r="B1564" s="27">
        <v>44064</v>
      </c>
      <c r="C1564" s="9" t="s">
        <v>22</v>
      </c>
      <c r="D1564" s="9">
        <v>21</v>
      </c>
      <c r="E1564" s="9" t="s">
        <v>4896</v>
      </c>
      <c r="F1564" s="20" t="s">
        <v>4908</v>
      </c>
      <c r="G1564" t="s">
        <v>4904</v>
      </c>
      <c r="H1564" t="str">
        <f>VLOOKUP(E1564,suppliers!$A$2:$B$18,2,)</f>
        <v>OTHER</v>
      </c>
      <c r="I1564" t="str">
        <f>VLOOKUP(C1564,Table_items[],2,FALSE)</f>
        <v>Candesartan Ogb Dexa</v>
      </c>
      <c r="J1564" t="str">
        <f>VLOOKUP(C1564,Table_items[],3,FALSE)</f>
        <v>Obat Hipertensi</v>
      </c>
      <c r="K1564" s="23">
        <f>VLOOKUP(C1564,Table_items[],4,FALSE)</f>
        <v>5000</v>
      </c>
      <c r="L1564" s="23">
        <f>VLOOKUP(C1564,Table_items[],5,FALSE)</f>
        <v>5095</v>
      </c>
    </row>
    <row r="1565" spans="1:12" x14ac:dyDescent="0.2">
      <c r="A1565" s="11" t="s">
        <v>1704</v>
      </c>
      <c r="B1565" s="28">
        <v>44064</v>
      </c>
      <c r="C1565" s="13" t="s">
        <v>16</v>
      </c>
      <c r="D1565" s="13">
        <v>46</v>
      </c>
      <c r="E1565" s="9" t="s">
        <v>4896</v>
      </c>
      <c r="F1565" s="20" t="s">
        <v>4908</v>
      </c>
      <c r="G1565" t="s">
        <v>4904</v>
      </c>
      <c r="H1565" t="str">
        <f>VLOOKUP(E1565,suppliers!$A$2:$B$18,2,)</f>
        <v>OTHER</v>
      </c>
      <c r="I1565" t="str">
        <f>VLOOKUP(C1565,Table_items[],2,FALSE)</f>
        <v>Ultraflu Box Isi 25 Strip</v>
      </c>
      <c r="J1565" t="str">
        <f>VLOOKUP(C1565,Table_items[],3,FALSE)</f>
        <v>Obat Batuk &amp; Pilek</v>
      </c>
      <c r="K1565" s="23">
        <f>VLOOKUP(C1565,Table_items[],4,FALSE)</f>
        <v>72500</v>
      </c>
      <c r="L1565" s="23">
        <f>VLOOKUP(C1565,Table_items[],5,FALSE)</f>
        <v>73805</v>
      </c>
    </row>
    <row r="1566" spans="1:12" x14ac:dyDescent="0.2">
      <c r="A1566" s="7" t="s">
        <v>1705</v>
      </c>
      <c r="B1566" s="27">
        <v>44064</v>
      </c>
      <c r="C1566" s="9" t="s">
        <v>28</v>
      </c>
      <c r="D1566" s="9">
        <v>2</v>
      </c>
      <c r="E1566" s="9" t="s">
        <v>4896</v>
      </c>
      <c r="F1566" s="20" t="s">
        <v>4908</v>
      </c>
      <c r="G1566" t="s">
        <v>4904</v>
      </c>
      <c r="H1566" t="str">
        <f>VLOOKUP(E1566,suppliers!$A$2:$B$18,2,)</f>
        <v>OTHER</v>
      </c>
      <c r="I1566" t="str">
        <f>VLOOKUP(C1566,Table_items[],2,FALSE)</f>
        <v>Hyperchol 100 MG 12 KPS</v>
      </c>
      <c r="J1566" t="str">
        <f>VLOOKUP(C1566,Table_items[],3,FALSE)</f>
        <v>Obat Kolesterol</v>
      </c>
      <c r="K1566" s="23">
        <f>VLOOKUP(C1566,Table_items[],4,FALSE)</f>
        <v>42800</v>
      </c>
      <c r="L1566" s="23">
        <f>VLOOKUP(C1566,Table_items[],5,FALSE)</f>
        <v>43442</v>
      </c>
    </row>
    <row r="1567" spans="1:12" x14ac:dyDescent="0.2">
      <c r="A1567" s="11" t="s">
        <v>1706</v>
      </c>
      <c r="B1567" s="28">
        <v>44065</v>
      </c>
      <c r="C1567" s="13" t="s">
        <v>9</v>
      </c>
      <c r="D1567" s="13">
        <v>24</v>
      </c>
      <c r="E1567" s="9" t="s">
        <v>4896</v>
      </c>
      <c r="F1567" s="20" t="s">
        <v>4908</v>
      </c>
      <c r="G1567" t="s">
        <v>4904</v>
      </c>
      <c r="H1567" t="str">
        <f>VLOOKUP(E1567,suppliers!$A$2:$B$18,2,)</f>
        <v>OTHER</v>
      </c>
      <c r="I1567" t="str">
        <f>VLOOKUP(C1567,Table_items[],2,FALSE)</f>
        <v>Bedak Heroxyn 150 gr</v>
      </c>
      <c r="J1567" t="str">
        <f>VLOOKUP(C1567,Table_items[],3,FALSE)</f>
        <v>Obat Alergi</v>
      </c>
      <c r="K1567" s="23">
        <f>VLOOKUP(C1567,Table_items[],4,FALSE)</f>
        <v>16950</v>
      </c>
      <c r="L1567" s="23">
        <f>VLOOKUP(C1567,Table_items[],5,FALSE)</f>
        <v>17170</v>
      </c>
    </row>
    <row r="1568" spans="1:12" x14ac:dyDescent="0.2">
      <c r="A1568" s="7" t="s">
        <v>1707</v>
      </c>
      <c r="B1568" s="27">
        <v>44065</v>
      </c>
      <c r="C1568" s="9" t="s">
        <v>9</v>
      </c>
      <c r="D1568" s="9">
        <v>84</v>
      </c>
      <c r="E1568" s="9" t="s">
        <v>4896</v>
      </c>
      <c r="F1568" s="20" t="s">
        <v>4908</v>
      </c>
      <c r="G1568" t="s">
        <v>4904</v>
      </c>
      <c r="H1568" t="str">
        <f>VLOOKUP(E1568,suppliers!$A$2:$B$18,2,)</f>
        <v>OTHER</v>
      </c>
      <c r="I1568" t="str">
        <f>VLOOKUP(C1568,Table_items[],2,FALSE)</f>
        <v>Bedak Heroxyn 150 gr</v>
      </c>
      <c r="J1568" t="str">
        <f>VLOOKUP(C1568,Table_items[],3,FALSE)</f>
        <v>Obat Alergi</v>
      </c>
      <c r="K1568" s="23">
        <f>VLOOKUP(C1568,Table_items[],4,FALSE)</f>
        <v>16950</v>
      </c>
      <c r="L1568" s="23">
        <f>VLOOKUP(C1568,Table_items[],5,FALSE)</f>
        <v>17170</v>
      </c>
    </row>
    <row r="1569" spans="1:12" x14ac:dyDescent="0.2">
      <c r="A1569" s="11" t="s">
        <v>1708</v>
      </c>
      <c r="B1569" s="28">
        <v>44065</v>
      </c>
      <c r="C1569" s="13" t="s">
        <v>16</v>
      </c>
      <c r="D1569" s="13">
        <v>77</v>
      </c>
      <c r="E1569" s="9" t="s">
        <v>4896</v>
      </c>
      <c r="F1569" s="20" t="s">
        <v>4908</v>
      </c>
      <c r="G1569" t="s">
        <v>4904</v>
      </c>
      <c r="H1569" t="str">
        <f>VLOOKUP(E1569,suppliers!$A$2:$B$18,2,)</f>
        <v>OTHER</v>
      </c>
      <c r="I1569" t="str">
        <f>VLOOKUP(C1569,Table_items[],2,FALSE)</f>
        <v>Ultraflu Box Isi 25 Strip</v>
      </c>
      <c r="J1569" t="str">
        <f>VLOOKUP(C1569,Table_items[],3,FALSE)</f>
        <v>Obat Batuk &amp; Pilek</v>
      </c>
      <c r="K1569" s="23">
        <f>VLOOKUP(C1569,Table_items[],4,FALSE)</f>
        <v>72500</v>
      </c>
      <c r="L1569" s="23">
        <f>VLOOKUP(C1569,Table_items[],5,FALSE)</f>
        <v>73805</v>
      </c>
    </row>
    <row r="1570" spans="1:12" x14ac:dyDescent="0.2">
      <c r="A1570" s="7" t="s">
        <v>1709</v>
      </c>
      <c r="B1570" s="27">
        <v>44065</v>
      </c>
      <c r="C1570" s="9" t="s">
        <v>17</v>
      </c>
      <c r="D1570" s="9">
        <v>9</v>
      </c>
      <c r="E1570" s="9" t="s">
        <v>4896</v>
      </c>
      <c r="F1570" s="20" t="s">
        <v>4908</v>
      </c>
      <c r="G1570" t="s">
        <v>4904</v>
      </c>
      <c r="H1570" t="str">
        <f>VLOOKUP(E1570,suppliers!$A$2:$B$18,2,)</f>
        <v>OTHER</v>
      </c>
      <c r="I1570" t="str">
        <f>VLOOKUP(C1570,Table_items[],2,FALSE)</f>
        <v>Vicks Inhaler 0.5 mL</v>
      </c>
      <c r="J1570" t="str">
        <f>VLOOKUP(C1570,Table_items[],3,FALSE)</f>
        <v>Obat Batuk &amp; Pilek</v>
      </c>
      <c r="K1570" s="23">
        <f>VLOOKUP(C1570,Table_items[],4,FALSE)</f>
        <v>16155</v>
      </c>
      <c r="L1570" s="23">
        <f>VLOOKUP(C1570,Table_items[],5,FALSE)</f>
        <v>16430</v>
      </c>
    </row>
    <row r="1571" spans="1:12" x14ac:dyDescent="0.2">
      <c r="A1571" s="11" t="s">
        <v>1710</v>
      </c>
      <c r="B1571" s="28">
        <v>44065</v>
      </c>
      <c r="C1571" s="13" t="s">
        <v>39</v>
      </c>
      <c r="D1571" s="13">
        <v>32</v>
      </c>
      <c r="E1571" s="9" t="s">
        <v>4896</v>
      </c>
      <c r="F1571" s="20" t="s">
        <v>4908</v>
      </c>
      <c r="G1571" t="s">
        <v>4904</v>
      </c>
      <c r="H1571" t="str">
        <f>VLOOKUP(E1571,suppliers!$A$2:$B$18,2,)</f>
        <v>OTHER</v>
      </c>
      <c r="I1571" t="str">
        <f>VLOOKUP(C1571,Table_items[],2,FALSE)</f>
        <v>Cilostazol Bernofarm</v>
      </c>
      <c r="J1571" t="str">
        <f>VLOOKUP(C1571,Table_items[],3,FALSE)</f>
        <v>Obat Sakit Kepala &amp; Demam</v>
      </c>
      <c r="K1571" s="23">
        <f>VLOOKUP(C1571,Table_items[],4,FALSE)</f>
        <v>45450</v>
      </c>
      <c r="L1571" s="23">
        <f>VLOOKUP(C1571,Table_items[],5,FALSE)</f>
        <v>46223</v>
      </c>
    </row>
    <row r="1572" spans="1:12" x14ac:dyDescent="0.2">
      <c r="A1572" s="7" t="s">
        <v>1711</v>
      </c>
      <c r="B1572" s="27">
        <v>44066</v>
      </c>
      <c r="C1572" s="9" t="s">
        <v>12</v>
      </c>
      <c r="D1572" s="9">
        <v>49</v>
      </c>
      <c r="E1572" s="9" t="s">
        <v>4896</v>
      </c>
      <c r="F1572" s="20" t="s">
        <v>4908</v>
      </c>
      <c r="G1572" t="s">
        <v>4904</v>
      </c>
      <c r="H1572" t="str">
        <f>VLOOKUP(E1572,suppliers!$A$2:$B$18,2,)</f>
        <v>OTHER</v>
      </c>
      <c r="I1572" t="str">
        <f>VLOOKUP(C1572,Table_items[],2,FALSE)</f>
        <v>Decolsen 1 Strip 4 Tablet</v>
      </c>
      <c r="J1572" t="str">
        <f>VLOOKUP(C1572,Table_items[],3,FALSE)</f>
        <v>Obat Batuk &amp; Pilek</v>
      </c>
      <c r="K1572" s="23">
        <f>VLOOKUP(C1572,Table_items[],4,FALSE)</f>
        <v>2886</v>
      </c>
      <c r="L1572" s="23">
        <f>VLOOKUP(C1572,Table_items[],5,FALSE)</f>
        <v>2915</v>
      </c>
    </row>
    <row r="1573" spans="1:12" x14ac:dyDescent="0.2">
      <c r="A1573" s="11" t="s">
        <v>1712</v>
      </c>
      <c r="B1573" s="28">
        <v>44066</v>
      </c>
      <c r="C1573" s="13" t="s">
        <v>12</v>
      </c>
      <c r="D1573" s="13">
        <v>69</v>
      </c>
      <c r="E1573" s="9" t="s">
        <v>4896</v>
      </c>
      <c r="F1573" s="20" t="s">
        <v>4908</v>
      </c>
      <c r="G1573" t="s">
        <v>4904</v>
      </c>
      <c r="H1573" t="str">
        <f>VLOOKUP(E1573,suppliers!$A$2:$B$18,2,)</f>
        <v>OTHER</v>
      </c>
      <c r="I1573" t="str">
        <f>VLOOKUP(C1573,Table_items[],2,FALSE)</f>
        <v>Decolsen 1 Strip 4 Tablet</v>
      </c>
      <c r="J1573" t="str">
        <f>VLOOKUP(C1573,Table_items[],3,FALSE)</f>
        <v>Obat Batuk &amp; Pilek</v>
      </c>
      <c r="K1573" s="23">
        <f>VLOOKUP(C1573,Table_items[],4,FALSE)</f>
        <v>2886</v>
      </c>
      <c r="L1573" s="23">
        <f>VLOOKUP(C1573,Table_items[],5,FALSE)</f>
        <v>2915</v>
      </c>
    </row>
    <row r="1574" spans="1:12" x14ac:dyDescent="0.2">
      <c r="A1574" s="7" t="s">
        <v>1713</v>
      </c>
      <c r="B1574" s="27">
        <v>44066</v>
      </c>
      <c r="C1574" s="9" t="s">
        <v>38</v>
      </c>
      <c r="D1574" s="9">
        <v>9</v>
      </c>
      <c r="E1574" s="9" t="s">
        <v>4896</v>
      </c>
      <c r="F1574" s="20" t="s">
        <v>4908</v>
      </c>
      <c r="G1574" t="s">
        <v>4904</v>
      </c>
      <c r="H1574" t="str">
        <f>VLOOKUP(E1574,suppliers!$A$2:$B$18,2,)</f>
        <v>OTHER</v>
      </c>
      <c r="I1574" t="str">
        <f>VLOOKUP(C1574,Table_items[],2,FALSE)</f>
        <v>Sanmol 500 MG 4 Tablet</v>
      </c>
      <c r="J1574" t="str">
        <f>VLOOKUP(C1574,Table_items[],3,FALSE)</f>
        <v>Obat Sakit Kepala &amp; Demam</v>
      </c>
      <c r="K1574" s="23">
        <f>VLOOKUP(C1574,Table_items[],4,FALSE)</f>
        <v>1600</v>
      </c>
      <c r="L1574" s="23">
        <f>VLOOKUP(C1574,Table_items[],5,FALSE)</f>
        <v>1619</v>
      </c>
    </row>
    <row r="1575" spans="1:12" x14ac:dyDescent="0.2">
      <c r="A1575" s="11" t="s">
        <v>1714</v>
      </c>
      <c r="B1575" s="28">
        <v>44066</v>
      </c>
      <c r="C1575" s="13" t="s">
        <v>41</v>
      </c>
      <c r="D1575" s="13">
        <v>20</v>
      </c>
      <c r="E1575" s="9" t="s">
        <v>4896</v>
      </c>
      <c r="F1575" s="20" t="s">
        <v>4908</v>
      </c>
      <c r="G1575" t="s">
        <v>4904</v>
      </c>
      <c r="H1575" t="str">
        <f>VLOOKUP(E1575,suppliers!$A$2:$B$18,2,)</f>
        <v>OTHER</v>
      </c>
      <c r="I1575" t="str">
        <f>VLOOKUP(C1575,Table_items[],2,FALSE)</f>
        <v>Otilon Ear Drops 8 mL</v>
      </c>
      <c r="J1575" t="str">
        <f>VLOOKUP(C1575,Table_items[],3,FALSE)</f>
        <v>Obat Telinga</v>
      </c>
      <c r="K1575" s="23">
        <f>VLOOKUP(C1575,Table_items[],4,FALSE)</f>
        <v>55000</v>
      </c>
      <c r="L1575" s="23">
        <f>VLOOKUP(C1575,Table_items[],5,FALSE)</f>
        <v>55935</v>
      </c>
    </row>
    <row r="1576" spans="1:12" x14ac:dyDescent="0.2">
      <c r="A1576" s="7" t="s">
        <v>1715</v>
      </c>
      <c r="B1576" s="27">
        <v>44066</v>
      </c>
      <c r="C1576" s="9" t="s">
        <v>22</v>
      </c>
      <c r="D1576" s="9">
        <v>8</v>
      </c>
      <c r="E1576" s="9" t="s">
        <v>4896</v>
      </c>
      <c r="F1576" s="20" t="s">
        <v>4908</v>
      </c>
      <c r="G1576" t="s">
        <v>4904</v>
      </c>
      <c r="H1576" t="str">
        <f>VLOOKUP(E1576,suppliers!$A$2:$B$18,2,)</f>
        <v>OTHER</v>
      </c>
      <c r="I1576" t="str">
        <f>VLOOKUP(C1576,Table_items[],2,FALSE)</f>
        <v>Candesartan Ogb Dexa</v>
      </c>
      <c r="J1576" t="str">
        <f>VLOOKUP(C1576,Table_items[],3,FALSE)</f>
        <v>Obat Hipertensi</v>
      </c>
      <c r="K1576" s="23">
        <f>VLOOKUP(C1576,Table_items[],4,FALSE)</f>
        <v>5000</v>
      </c>
      <c r="L1576" s="23">
        <f>VLOOKUP(C1576,Table_items[],5,FALSE)</f>
        <v>5095</v>
      </c>
    </row>
    <row r="1577" spans="1:12" x14ac:dyDescent="0.2">
      <c r="A1577" s="11" t="s">
        <v>1716</v>
      </c>
      <c r="B1577" s="28">
        <v>44066</v>
      </c>
      <c r="C1577" s="13" t="s">
        <v>28</v>
      </c>
      <c r="D1577" s="13">
        <v>10</v>
      </c>
      <c r="E1577" s="9" t="s">
        <v>4896</v>
      </c>
      <c r="F1577" s="20" t="s">
        <v>4908</v>
      </c>
      <c r="G1577" t="s">
        <v>4904</v>
      </c>
      <c r="H1577" t="str">
        <f>VLOOKUP(E1577,suppliers!$A$2:$B$18,2,)</f>
        <v>OTHER</v>
      </c>
      <c r="I1577" t="str">
        <f>VLOOKUP(C1577,Table_items[],2,FALSE)</f>
        <v>Hyperchol 100 MG 12 KPS</v>
      </c>
      <c r="J1577" t="str">
        <f>VLOOKUP(C1577,Table_items[],3,FALSE)</f>
        <v>Obat Kolesterol</v>
      </c>
      <c r="K1577" s="23">
        <f>VLOOKUP(C1577,Table_items[],4,FALSE)</f>
        <v>42800</v>
      </c>
      <c r="L1577" s="23">
        <f>VLOOKUP(C1577,Table_items[],5,FALSE)</f>
        <v>43442</v>
      </c>
    </row>
    <row r="1578" spans="1:12" x14ac:dyDescent="0.2">
      <c r="A1578" s="7" t="s">
        <v>1717</v>
      </c>
      <c r="B1578" s="27">
        <v>44066</v>
      </c>
      <c r="C1578" s="9" t="s">
        <v>20</v>
      </c>
      <c r="D1578" s="9">
        <v>68</v>
      </c>
      <c r="E1578" s="9" t="s">
        <v>4896</v>
      </c>
      <c r="F1578" s="20" t="s">
        <v>4908</v>
      </c>
      <c r="G1578" t="s">
        <v>4904</v>
      </c>
      <c r="H1578" t="str">
        <f>VLOOKUP(E1578,suppliers!$A$2:$B$18,2,)</f>
        <v>OTHER</v>
      </c>
      <c r="I1578" t="str">
        <f>VLOOKUP(C1578,Table_items[],2,FALSE)</f>
        <v>Carditens</v>
      </c>
      <c r="J1578" t="str">
        <f>VLOOKUP(C1578,Table_items[],3,FALSE)</f>
        <v>Obat Hipertensi</v>
      </c>
      <c r="K1578" s="23">
        <f>VLOOKUP(C1578,Table_items[],4,FALSE)</f>
        <v>100000</v>
      </c>
      <c r="L1578" s="23">
        <f>VLOOKUP(C1578,Table_items[],5,FALSE)</f>
        <v>100900</v>
      </c>
    </row>
    <row r="1579" spans="1:12" x14ac:dyDescent="0.2">
      <c r="A1579" s="11" t="s">
        <v>1718</v>
      </c>
      <c r="B1579" s="28">
        <v>44066</v>
      </c>
      <c r="C1579" s="13" t="s">
        <v>35</v>
      </c>
      <c r="D1579" s="13">
        <v>121</v>
      </c>
      <c r="E1579" s="9" t="s">
        <v>4896</v>
      </c>
      <c r="F1579" s="20" t="s">
        <v>4908</v>
      </c>
      <c r="G1579" t="s">
        <v>4904</v>
      </c>
      <c r="H1579" t="str">
        <f>VLOOKUP(E1579,suppliers!$A$2:$B$18,2,)</f>
        <v>OTHER</v>
      </c>
      <c r="I1579" t="str">
        <f>VLOOKUP(C1579,Table_items[],2,FALSE)</f>
        <v>Proris Ibuprofen</v>
      </c>
      <c r="J1579" t="str">
        <f>VLOOKUP(C1579,Table_items[],3,FALSE)</f>
        <v>Obat Sakit Kepala &amp; Demam</v>
      </c>
      <c r="K1579" s="23">
        <f>VLOOKUP(C1579,Table_items[],4,FALSE)</f>
        <v>25000</v>
      </c>
      <c r="L1579" s="23">
        <f>VLOOKUP(C1579,Table_items[],5,FALSE)</f>
        <v>25275</v>
      </c>
    </row>
    <row r="1580" spans="1:12" x14ac:dyDescent="0.2">
      <c r="A1580" s="7" t="s">
        <v>1719</v>
      </c>
      <c r="B1580" s="27">
        <v>44066</v>
      </c>
      <c r="C1580" s="9" t="s">
        <v>11</v>
      </c>
      <c r="D1580" s="9">
        <v>2</v>
      </c>
      <c r="E1580" s="9" t="s">
        <v>4896</v>
      </c>
      <c r="F1580" s="20" t="s">
        <v>4908</v>
      </c>
      <c r="G1580" t="s">
        <v>4904</v>
      </c>
      <c r="H1580" t="str">
        <f>VLOOKUP(E1580,suppliers!$A$2:$B$18,2,)</f>
        <v>OTHER</v>
      </c>
      <c r="I1580" t="str">
        <f>VLOOKUP(C1580,Table_items[],2,FALSE)</f>
        <v>Neozep Forte 1 Strip 4 Tablet</v>
      </c>
      <c r="J1580" t="str">
        <f>VLOOKUP(C1580,Table_items[],3,FALSE)</f>
        <v>Obat Batuk &amp; Pilek</v>
      </c>
      <c r="K1580" s="23">
        <f>VLOOKUP(C1580,Table_items[],4,FALSE)</f>
        <v>2324</v>
      </c>
      <c r="L1580" s="23">
        <f>VLOOKUP(C1580,Table_items[],5,FALSE)</f>
        <v>2338</v>
      </c>
    </row>
    <row r="1581" spans="1:12" x14ac:dyDescent="0.2">
      <c r="A1581" s="11" t="s">
        <v>1720</v>
      </c>
      <c r="B1581" s="28">
        <v>44067</v>
      </c>
      <c r="C1581" s="13" t="s">
        <v>12</v>
      </c>
      <c r="D1581" s="13">
        <v>6</v>
      </c>
      <c r="E1581" s="9" t="s">
        <v>4896</v>
      </c>
      <c r="F1581" s="20" t="s">
        <v>4908</v>
      </c>
      <c r="G1581" t="s">
        <v>4904</v>
      </c>
      <c r="H1581" t="str">
        <f>VLOOKUP(E1581,suppliers!$A$2:$B$18,2,)</f>
        <v>OTHER</v>
      </c>
      <c r="I1581" t="str">
        <f>VLOOKUP(C1581,Table_items[],2,FALSE)</f>
        <v>Decolsen 1 Strip 4 Tablet</v>
      </c>
      <c r="J1581" t="str">
        <f>VLOOKUP(C1581,Table_items[],3,FALSE)</f>
        <v>Obat Batuk &amp; Pilek</v>
      </c>
      <c r="K1581" s="23">
        <f>VLOOKUP(C1581,Table_items[],4,FALSE)</f>
        <v>2886</v>
      </c>
      <c r="L1581" s="23">
        <f>VLOOKUP(C1581,Table_items[],5,FALSE)</f>
        <v>2915</v>
      </c>
    </row>
    <row r="1582" spans="1:12" x14ac:dyDescent="0.2">
      <c r="A1582" s="7" t="s">
        <v>1721</v>
      </c>
      <c r="B1582" s="27">
        <v>44067</v>
      </c>
      <c r="C1582" s="9" t="s">
        <v>9</v>
      </c>
      <c r="D1582" s="9">
        <v>9</v>
      </c>
      <c r="E1582" s="9" t="s">
        <v>4896</v>
      </c>
      <c r="F1582" s="20" t="s">
        <v>4908</v>
      </c>
      <c r="G1582" t="s">
        <v>4904</v>
      </c>
      <c r="H1582" t="str">
        <f>VLOOKUP(E1582,suppliers!$A$2:$B$18,2,)</f>
        <v>OTHER</v>
      </c>
      <c r="I1582" t="str">
        <f>VLOOKUP(C1582,Table_items[],2,FALSE)</f>
        <v>Bedak Heroxyn 150 gr</v>
      </c>
      <c r="J1582" t="str">
        <f>VLOOKUP(C1582,Table_items[],3,FALSE)</f>
        <v>Obat Alergi</v>
      </c>
      <c r="K1582" s="23">
        <f>VLOOKUP(C1582,Table_items[],4,FALSE)</f>
        <v>16950</v>
      </c>
      <c r="L1582" s="23">
        <f>VLOOKUP(C1582,Table_items[],5,FALSE)</f>
        <v>17170</v>
      </c>
    </row>
    <row r="1583" spans="1:12" x14ac:dyDescent="0.2">
      <c r="A1583" s="11" t="s">
        <v>1722</v>
      </c>
      <c r="B1583" s="28">
        <v>44067</v>
      </c>
      <c r="C1583" s="13" t="s">
        <v>24</v>
      </c>
      <c r="D1583" s="13">
        <v>3</v>
      </c>
      <c r="E1583" s="9" t="s">
        <v>4896</v>
      </c>
      <c r="F1583" s="20" t="s">
        <v>4908</v>
      </c>
      <c r="G1583" t="s">
        <v>4904</v>
      </c>
      <c r="H1583" t="str">
        <f>VLOOKUP(E1583,suppliers!$A$2:$B$18,2,)</f>
        <v>OTHER</v>
      </c>
      <c r="I1583" t="str">
        <f>VLOOKUP(C1583,Table_items[],2,FALSE)</f>
        <v>Irbesartan</v>
      </c>
      <c r="J1583" t="str">
        <f>VLOOKUP(C1583,Table_items[],3,FALSE)</f>
        <v>Obat Hipertensi</v>
      </c>
      <c r="K1583" s="23">
        <f>VLOOKUP(C1583,Table_items[],4,FALSE)</f>
        <v>108794</v>
      </c>
      <c r="L1583" s="23">
        <f>VLOOKUP(C1583,Table_items[],5,FALSE)</f>
        <v>109447</v>
      </c>
    </row>
    <row r="1584" spans="1:12" x14ac:dyDescent="0.2">
      <c r="A1584" s="7" t="s">
        <v>1723</v>
      </c>
      <c r="B1584" s="27">
        <v>44067</v>
      </c>
      <c r="C1584" s="9" t="s">
        <v>24</v>
      </c>
      <c r="D1584" s="9">
        <v>21</v>
      </c>
      <c r="E1584" s="9" t="s">
        <v>4896</v>
      </c>
      <c r="F1584" s="20" t="s">
        <v>4908</v>
      </c>
      <c r="G1584" t="s">
        <v>4904</v>
      </c>
      <c r="H1584" t="str">
        <f>VLOOKUP(E1584,suppliers!$A$2:$B$18,2,)</f>
        <v>OTHER</v>
      </c>
      <c r="I1584" t="str">
        <f>VLOOKUP(C1584,Table_items[],2,FALSE)</f>
        <v>Irbesartan</v>
      </c>
      <c r="J1584" t="str">
        <f>VLOOKUP(C1584,Table_items[],3,FALSE)</f>
        <v>Obat Hipertensi</v>
      </c>
      <c r="K1584" s="23">
        <f>VLOOKUP(C1584,Table_items[],4,FALSE)</f>
        <v>108794</v>
      </c>
      <c r="L1584" s="23">
        <f>VLOOKUP(C1584,Table_items[],5,FALSE)</f>
        <v>109447</v>
      </c>
    </row>
    <row r="1585" spans="1:12" x14ac:dyDescent="0.2">
      <c r="A1585" s="11" t="s">
        <v>1724</v>
      </c>
      <c r="B1585" s="28">
        <v>44067</v>
      </c>
      <c r="C1585" s="13" t="s">
        <v>38</v>
      </c>
      <c r="D1585" s="13">
        <v>42</v>
      </c>
      <c r="E1585" s="9" t="s">
        <v>4896</v>
      </c>
      <c r="F1585" s="20" t="s">
        <v>4908</v>
      </c>
      <c r="G1585" t="s">
        <v>4904</v>
      </c>
      <c r="H1585" t="str">
        <f>VLOOKUP(E1585,suppliers!$A$2:$B$18,2,)</f>
        <v>OTHER</v>
      </c>
      <c r="I1585" t="str">
        <f>VLOOKUP(C1585,Table_items[],2,FALSE)</f>
        <v>Sanmol 500 MG 4 Tablet</v>
      </c>
      <c r="J1585" t="str">
        <f>VLOOKUP(C1585,Table_items[],3,FALSE)</f>
        <v>Obat Sakit Kepala &amp; Demam</v>
      </c>
      <c r="K1585" s="23">
        <f>VLOOKUP(C1585,Table_items[],4,FALSE)</f>
        <v>1600</v>
      </c>
      <c r="L1585" s="23">
        <f>VLOOKUP(C1585,Table_items[],5,FALSE)</f>
        <v>1619</v>
      </c>
    </row>
    <row r="1586" spans="1:12" x14ac:dyDescent="0.2">
      <c r="A1586" s="7" t="s">
        <v>1725</v>
      </c>
      <c r="B1586" s="27">
        <v>44067</v>
      </c>
      <c r="C1586" s="9" t="s">
        <v>41</v>
      </c>
      <c r="D1586" s="9">
        <v>19</v>
      </c>
      <c r="E1586" s="9" t="s">
        <v>4896</v>
      </c>
      <c r="F1586" s="20" t="s">
        <v>4908</v>
      </c>
      <c r="G1586" t="s">
        <v>4904</v>
      </c>
      <c r="H1586" t="str">
        <f>VLOOKUP(E1586,suppliers!$A$2:$B$18,2,)</f>
        <v>OTHER</v>
      </c>
      <c r="I1586" t="str">
        <f>VLOOKUP(C1586,Table_items[],2,FALSE)</f>
        <v>Otilon Ear Drops 8 mL</v>
      </c>
      <c r="J1586" t="str">
        <f>VLOOKUP(C1586,Table_items[],3,FALSE)</f>
        <v>Obat Telinga</v>
      </c>
      <c r="K1586" s="23">
        <f>VLOOKUP(C1586,Table_items[],4,FALSE)</f>
        <v>55000</v>
      </c>
      <c r="L1586" s="23">
        <f>VLOOKUP(C1586,Table_items[],5,FALSE)</f>
        <v>55935</v>
      </c>
    </row>
    <row r="1587" spans="1:12" x14ac:dyDescent="0.2">
      <c r="A1587" s="11" t="s">
        <v>1726</v>
      </c>
      <c r="B1587" s="28">
        <v>44067</v>
      </c>
      <c r="C1587" s="13" t="s">
        <v>41</v>
      </c>
      <c r="D1587" s="13">
        <v>5</v>
      </c>
      <c r="E1587" s="9" t="s">
        <v>4896</v>
      </c>
      <c r="F1587" s="20" t="s">
        <v>4908</v>
      </c>
      <c r="G1587" t="s">
        <v>4904</v>
      </c>
      <c r="H1587" t="str">
        <f>VLOOKUP(E1587,suppliers!$A$2:$B$18,2,)</f>
        <v>OTHER</v>
      </c>
      <c r="I1587" t="str">
        <f>VLOOKUP(C1587,Table_items[],2,FALSE)</f>
        <v>Otilon Ear Drops 8 mL</v>
      </c>
      <c r="J1587" t="str">
        <f>VLOOKUP(C1587,Table_items[],3,FALSE)</f>
        <v>Obat Telinga</v>
      </c>
      <c r="K1587" s="23">
        <f>VLOOKUP(C1587,Table_items[],4,FALSE)</f>
        <v>55000</v>
      </c>
      <c r="L1587" s="23">
        <f>VLOOKUP(C1587,Table_items[],5,FALSE)</f>
        <v>55935</v>
      </c>
    </row>
    <row r="1588" spans="1:12" x14ac:dyDescent="0.2">
      <c r="A1588" s="7" t="s">
        <v>1727</v>
      </c>
      <c r="B1588" s="27">
        <v>44067</v>
      </c>
      <c r="C1588" s="9" t="s">
        <v>16</v>
      </c>
      <c r="D1588" s="9">
        <v>19</v>
      </c>
      <c r="E1588" s="9" t="s">
        <v>4896</v>
      </c>
      <c r="F1588" s="20" t="s">
        <v>4908</v>
      </c>
      <c r="G1588" t="s">
        <v>4904</v>
      </c>
      <c r="H1588" t="str">
        <f>VLOOKUP(E1588,suppliers!$A$2:$B$18,2,)</f>
        <v>OTHER</v>
      </c>
      <c r="I1588" t="str">
        <f>VLOOKUP(C1588,Table_items[],2,FALSE)</f>
        <v>Ultraflu Box Isi 25 Strip</v>
      </c>
      <c r="J1588" t="str">
        <f>VLOOKUP(C1588,Table_items[],3,FALSE)</f>
        <v>Obat Batuk &amp; Pilek</v>
      </c>
      <c r="K1588" s="23">
        <f>VLOOKUP(C1588,Table_items[],4,FALSE)</f>
        <v>72500</v>
      </c>
      <c r="L1588" s="23">
        <f>VLOOKUP(C1588,Table_items[],5,FALSE)</f>
        <v>73805</v>
      </c>
    </row>
    <row r="1589" spans="1:12" x14ac:dyDescent="0.2">
      <c r="A1589" s="11" t="s">
        <v>1728</v>
      </c>
      <c r="B1589" s="28">
        <v>44067</v>
      </c>
      <c r="C1589" s="13" t="s">
        <v>16</v>
      </c>
      <c r="D1589" s="13">
        <v>12</v>
      </c>
      <c r="E1589" s="9" t="s">
        <v>4896</v>
      </c>
      <c r="F1589" s="20" t="s">
        <v>4908</v>
      </c>
      <c r="G1589" t="s">
        <v>4904</v>
      </c>
      <c r="H1589" t="str">
        <f>VLOOKUP(E1589,suppliers!$A$2:$B$18,2,)</f>
        <v>OTHER</v>
      </c>
      <c r="I1589" t="str">
        <f>VLOOKUP(C1589,Table_items[],2,FALSE)</f>
        <v>Ultraflu Box Isi 25 Strip</v>
      </c>
      <c r="J1589" t="str">
        <f>VLOOKUP(C1589,Table_items[],3,FALSE)</f>
        <v>Obat Batuk &amp; Pilek</v>
      </c>
      <c r="K1589" s="23">
        <f>VLOOKUP(C1589,Table_items[],4,FALSE)</f>
        <v>72500</v>
      </c>
      <c r="L1589" s="23">
        <f>VLOOKUP(C1589,Table_items[],5,FALSE)</f>
        <v>73805</v>
      </c>
    </row>
    <row r="1590" spans="1:12" x14ac:dyDescent="0.2">
      <c r="A1590" s="7" t="s">
        <v>1729</v>
      </c>
      <c r="B1590" s="27">
        <v>44068</v>
      </c>
      <c r="C1590" s="9" t="s">
        <v>37</v>
      </c>
      <c r="D1590" s="9">
        <v>77</v>
      </c>
      <c r="E1590" s="9" t="s">
        <v>4896</v>
      </c>
      <c r="F1590" s="20" t="s">
        <v>4908</v>
      </c>
      <c r="G1590" t="s">
        <v>4904</v>
      </c>
      <c r="H1590" t="str">
        <f>VLOOKUP(E1590,suppliers!$A$2:$B$18,2,)</f>
        <v>OTHER</v>
      </c>
      <c r="I1590" t="str">
        <f>VLOOKUP(C1590,Table_items[],2,FALSE)</f>
        <v>Bodrex Extra</v>
      </c>
      <c r="J1590" t="str">
        <f>VLOOKUP(C1590,Table_items[],3,FALSE)</f>
        <v>Obat Sakit Kepala &amp; Demam</v>
      </c>
      <c r="K1590" s="23">
        <f>VLOOKUP(C1590,Table_items[],4,FALSE)</f>
        <v>50788</v>
      </c>
      <c r="L1590" s="23">
        <f>VLOOKUP(C1590,Table_items[],5,FALSE)</f>
        <v>51753</v>
      </c>
    </row>
    <row r="1591" spans="1:12" x14ac:dyDescent="0.2">
      <c r="A1591" s="11" t="s">
        <v>1730</v>
      </c>
      <c r="B1591" s="28">
        <v>44068</v>
      </c>
      <c r="C1591" s="13" t="s">
        <v>24</v>
      </c>
      <c r="D1591" s="13">
        <v>42</v>
      </c>
      <c r="E1591" s="9" t="s">
        <v>4896</v>
      </c>
      <c r="F1591" s="20" t="s">
        <v>4908</v>
      </c>
      <c r="G1591" t="s">
        <v>4904</v>
      </c>
      <c r="H1591" t="str">
        <f>VLOOKUP(E1591,suppliers!$A$2:$B$18,2,)</f>
        <v>OTHER</v>
      </c>
      <c r="I1591" t="str">
        <f>VLOOKUP(C1591,Table_items[],2,FALSE)</f>
        <v>Irbesartan</v>
      </c>
      <c r="J1591" t="str">
        <f>VLOOKUP(C1591,Table_items[],3,FALSE)</f>
        <v>Obat Hipertensi</v>
      </c>
      <c r="K1591" s="23">
        <f>VLOOKUP(C1591,Table_items[],4,FALSE)</f>
        <v>108794</v>
      </c>
      <c r="L1591" s="23">
        <f>VLOOKUP(C1591,Table_items[],5,FALSE)</f>
        <v>109447</v>
      </c>
    </row>
    <row r="1592" spans="1:12" x14ac:dyDescent="0.2">
      <c r="A1592" s="7" t="s">
        <v>1731</v>
      </c>
      <c r="B1592" s="27">
        <v>44068</v>
      </c>
      <c r="C1592" s="9" t="s">
        <v>7</v>
      </c>
      <c r="D1592" s="9">
        <v>822</v>
      </c>
      <c r="E1592" s="9" t="s">
        <v>4896</v>
      </c>
      <c r="F1592" s="20" t="s">
        <v>4908</v>
      </c>
      <c r="G1592" t="s">
        <v>4904</v>
      </c>
      <c r="H1592" t="str">
        <f>VLOOKUP(E1592,suppliers!$A$2:$B$18,2,)</f>
        <v>OTHER</v>
      </c>
      <c r="I1592" t="str">
        <f>VLOOKUP(C1592,Table_items[],2,FALSE)</f>
        <v>Acetylcysteine Mahakam 200 mg</v>
      </c>
      <c r="J1592" t="str">
        <f>VLOOKUP(C1592,Table_items[],3,FALSE)</f>
        <v>Obat Alergi</v>
      </c>
      <c r="K1592" s="23">
        <f>VLOOKUP(C1592,Table_items[],4,FALSE)</f>
        <v>33000</v>
      </c>
      <c r="L1592" s="23">
        <f>VLOOKUP(C1592,Table_items[],5,FALSE)</f>
        <v>33330</v>
      </c>
    </row>
    <row r="1593" spans="1:12" x14ac:dyDescent="0.2">
      <c r="A1593" s="11" t="s">
        <v>1732</v>
      </c>
      <c r="B1593" s="28">
        <v>44068</v>
      </c>
      <c r="C1593" s="13" t="s">
        <v>34</v>
      </c>
      <c r="D1593" s="13">
        <v>1</v>
      </c>
      <c r="E1593" s="9" t="s">
        <v>4896</v>
      </c>
      <c r="F1593" s="20" t="s">
        <v>4908</v>
      </c>
      <c r="G1593" t="s">
        <v>4904</v>
      </c>
      <c r="H1593" t="str">
        <f>VLOOKUP(E1593,suppliers!$A$2:$B$18,2,)</f>
        <v>OTHER</v>
      </c>
      <c r="I1593" t="str">
        <f>VLOOKUP(C1593,Table_items[],2,FALSE)</f>
        <v>Panadol Anak Tablet 1 Strip</v>
      </c>
      <c r="J1593" t="str">
        <f>VLOOKUP(C1593,Table_items[],3,FALSE)</f>
        <v>Obat Sakit Kepala &amp; Demam</v>
      </c>
      <c r="K1593" s="23">
        <f>VLOOKUP(C1593,Table_items[],4,FALSE)</f>
        <v>25000</v>
      </c>
      <c r="L1593" s="23">
        <f>VLOOKUP(C1593,Table_items[],5,FALSE)</f>
        <v>25450</v>
      </c>
    </row>
    <row r="1594" spans="1:12" x14ac:dyDescent="0.2">
      <c r="A1594" s="7" t="s">
        <v>1733</v>
      </c>
      <c r="B1594" s="27">
        <v>44069</v>
      </c>
      <c r="C1594" s="9" t="s">
        <v>12</v>
      </c>
      <c r="D1594" s="9">
        <v>6</v>
      </c>
      <c r="E1594" s="9" t="s">
        <v>4896</v>
      </c>
      <c r="F1594" s="20" t="s">
        <v>4908</v>
      </c>
      <c r="G1594" t="s">
        <v>4904</v>
      </c>
      <c r="H1594" t="str">
        <f>VLOOKUP(E1594,suppliers!$A$2:$B$18,2,)</f>
        <v>OTHER</v>
      </c>
      <c r="I1594" t="str">
        <f>VLOOKUP(C1594,Table_items[],2,FALSE)</f>
        <v>Decolsen 1 Strip 4 Tablet</v>
      </c>
      <c r="J1594" t="str">
        <f>VLOOKUP(C1594,Table_items[],3,FALSE)</f>
        <v>Obat Batuk &amp; Pilek</v>
      </c>
      <c r="K1594" s="23">
        <f>VLOOKUP(C1594,Table_items[],4,FALSE)</f>
        <v>2886</v>
      </c>
      <c r="L1594" s="23">
        <f>VLOOKUP(C1594,Table_items[],5,FALSE)</f>
        <v>2915</v>
      </c>
    </row>
    <row r="1595" spans="1:12" x14ac:dyDescent="0.2">
      <c r="A1595" s="11" t="s">
        <v>1735</v>
      </c>
      <c r="B1595" s="28">
        <v>44069</v>
      </c>
      <c r="C1595" s="13" t="s">
        <v>37</v>
      </c>
      <c r="D1595" s="13">
        <v>26</v>
      </c>
      <c r="E1595" s="9" t="s">
        <v>4896</v>
      </c>
      <c r="F1595" s="20" t="s">
        <v>4908</v>
      </c>
      <c r="G1595" t="s">
        <v>4904</v>
      </c>
      <c r="H1595" t="str">
        <f>VLOOKUP(E1595,suppliers!$A$2:$B$18,2,)</f>
        <v>OTHER</v>
      </c>
      <c r="I1595" t="str">
        <f>VLOOKUP(C1595,Table_items[],2,FALSE)</f>
        <v>Bodrex Extra</v>
      </c>
      <c r="J1595" t="str">
        <f>VLOOKUP(C1595,Table_items[],3,FALSE)</f>
        <v>Obat Sakit Kepala &amp; Demam</v>
      </c>
      <c r="K1595" s="23">
        <f>VLOOKUP(C1595,Table_items[],4,FALSE)</f>
        <v>50788</v>
      </c>
      <c r="L1595" s="23">
        <f>VLOOKUP(C1595,Table_items[],5,FALSE)</f>
        <v>51753</v>
      </c>
    </row>
    <row r="1596" spans="1:12" x14ac:dyDescent="0.2">
      <c r="A1596" s="7" t="s">
        <v>1736</v>
      </c>
      <c r="B1596" s="27">
        <v>44069</v>
      </c>
      <c r="C1596" s="9" t="s">
        <v>24</v>
      </c>
      <c r="D1596" s="9">
        <v>35</v>
      </c>
      <c r="E1596" s="9" t="s">
        <v>4896</v>
      </c>
      <c r="F1596" s="20" t="s">
        <v>4908</v>
      </c>
      <c r="G1596" t="s">
        <v>4904</v>
      </c>
      <c r="H1596" t="str">
        <f>VLOOKUP(E1596,suppliers!$A$2:$B$18,2,)</f>
        <v>OTHER</v>
      </c>
      <c r="I1596" t="str">
        <f>VLOOKUP(C1596,Table_items[],2,FALSE)</f>
        <v>Irbesartan</v>
      </c>
      <c r="J1596" t="str">
        <f>VLOOKUP(C1596,Table_items[],3,FALSE)</f>
        <v>Obat Hipertensi</v>
      </c>
      <c r="K1596" s="23">
        <f>VLOOKUP(C1596,Table_items[],4,FALSE)</f>
        <v>108794</v>
      </c>
      <c r="L1596" s="23">
        <f>VLOOKUP(C1596,Table_items[],5,FALSE)</f>
        <v>109447</v>
      </c>
    </row>
    <row r="1597" spans="1:12" x14ac:dyDescent="0.2">
      <c r="A1597" s="11" t="s">
        <v>1737</v>
      </c>
      <c r="B1597" s="28">
        <v>44069</v>
      </c>
      <c r="C1597" s="13" t="s">
        <v>17</v>
      </c>
      <c r="D1597" s="13">
        <v>12</v>
      </c>
      <c r="E1597" s="9" t="s">
        <v>4896</v>
      </c>
      <c r="F1597" s="20" t="s">
        <v>4908</v>
      </c>
      <c r="G1597" t="s">
        <v>4904</v>
      </c>
      <c r="H1597" t="str">
        <f>VLOOKUP(E1597,suppliers!$A$2:$B$18,2,)</f>
        <v>OTHER</v>
      </c>
      <c r="I1597" t="str">
        <f>VLOOKUP(C1597,Table_items[],2,FALSE)</f>
        <v>Vicks Inhaler 0.5 mL</v>
      </c>
      <c r="J1597" t="str">
        <f>VLOOKUP(C1597,Table_items[],3,FALSE)</f>
        <v>Obat Batuk &amp; Pilek</v>
      </c>
      <c r="K1597" s="23">
        <f>VLOOKUP(C1597,Table_items[],4,FALSE)</f>
        <v>16155</v>
      </c>
      <c r="L1597" s="23">
        <f>VLOOKUP(C1597,Table_items[],5,FALSE)</f>
        <v>16430</v>
      </c>
    </row>
    <row r="1598" spans="1:12" x14ac:dyDescent="0.2">
      <c r="A1598" s="7" t="s">
        <v>1738</v>
      </c>
      <c r="B1598" s="27">
        <v>44069</v>
      </c>
      <c r="C1598" s="9" t="s">
        <v>11</v>
      </c>
      <c r="D1598" s="9">
        <v>3</v>
      </c>
      <c r="E1598" s="9" t="s">
        <v>4896</v>
      </c>
      <c r="F1598" s="20" t="s">
        <v>4908</v>
      </c>
      <c r="G1598" t="s">
        <v>4904</v>
      </c>
      <c r="H1598" t="str">
        <f>VLOOKUP(E1598,suppliers!$A$2:$B$18,2,)</f>
        <v>OTHER</v>
      </c>
      <c r="I1598" t="str">
        <f>VLOOKUP(C1598,Table_items[],2,FALSE)</f>
        <v>Neozep Forte 1 Strip 4 Tablet</v>
      </c>
      <c r="J1598" t="str">
        <f>VLOOKUP(C1598,Table_items[],3,FALSE)</f>
        <v>Obat Batuk &amp; Pilek</v>
      </c>
      <c r="K1598" s="23">
        <f>VLOOKUP(C1598,Table_items[],4,FALSE)</f>
        <v>2324</v>
      </c>
      <c r="L1598" s="23">
        <f>VLOOKUP(C1598,Table_items[],5,FALSE)</f>
        <v>2338</v>
      </c>
    </row>
    <row r="1599" spans="1:12" x14ac:dyDescent="0.2">
      <c r="A1599" s="11" t="s">
        <v>1739</v>
      </c>
      <c r="B1599" s="28">
        <v>44069</v>
      </c>
      <c r="C1599" s="13" t="s">
        <v>34</v>
      </c>
      <c r="D1599" s="13">
        <v>242</v>
      </c>
      <c r="E1599" s="9" t="s">
        <v>4896</v>
      </c>
      <c r="F1599" s="20" t="s">
        <v>4908</v>
      </c>
      <c r="G1599" t="s">
        <v>4904</v>
      </c>
      <c r="H1599" t="str">
        <f>VLOOKUP(E1599,suppliers!$A$2:$B$18,2,)</f>
        <v>OTHER</v>
      </c>
      <c r="I1599" t="str">
        <f>VLOOKUP(C1599,Table_items[],2,FALSE)</f>
        <v>Panadol Anak Tablet 1 Strip</v>
      </c>
      <c r="J1599" t="str">
        <f>VLOOKUP(C1599,Table_items[],3,FALSE)</f>
        <v>Obat Sakit Kepala &amp; Demam</v>
      </c>
      <c r="K1599" s="23">
        <f>VLOOKUP(C1599,Table_items[],4,FALSE)</f>
        <v>25000</v>
      </c>
      <c r="L1599" s="23">
        <f>VLOOKUP(C1599,Table_items[],5,FALSE)</f>
        <v>25450</v>
      </c>
    </row>
    <row r="1600" spans="1:12" x14ac:dyDescent="0.2">
      <c r="A1600" s="7" t="s">
        <v>1740</v>
      </c>
      <c r="B1600" s="27">
        <v>44069</v>
      </c>
      <c r="C1600" s="9" t="s">
        <v>18</v>
      </c>
      <c r="D1600" s="9">
        <v>31</v>
      </c>
      <c r="E1600" s="9" t="s">
        <v>4896</v>
      </c>
      <c r="F1600" s="20" t="s">
        <v>4908</v>
      </c>
      <c r="G1600" t="s">
        <v>4904</v>
      </c>
      <c r="H1600" t="str">
        <f>VLOOKUP(E1600,suppliers!$A$2:$B$18,2,)</f>
        <v>OTHER</v>
      </c>
      <c r="I1600" t="str">
        <f>VLOOKUP(C1600,Table_items[],2,FALSE)</f>
        <v>Konidin 4 Tablet</v>
      </c>
      <c r="J1600" t="str">
        <f>VLOOKUP(C1600,Table_items[],3,FALSE)</f>
        <v>Obat Batuk &amp; Pilek</v>
      </c>
      <c r="K1600" s="23">
        <f>VLOOKUP(C1600,Table_items[],4,FALSE)</f>
        <v>2460</v>
      </c>
      <c r="L1600" s="23">
        <f>VLOOKUP(C1600,Table_items[],5,FALSE)</f>
        <v>2490</v>
      </c>
    </row>
    <row r="1601" spans="1:12" x14ac:dyDescent="0.2">
      <c r="A1601" s="11" t="s">
        <v>1741</v>
      </c>
      <c r="B1601" s="28">
        <v>44070</v>
      </c>
      <c r="C1601" s="13" t="s">
        <v>37</v>
      </c>
      <c r="D1601" s="13">
        <v>16</v>
      </c>
      <c r="E1601" s="9" t="s">
        <v>4896</v>
      </c>
      <c r="F1601" s="20" t="s">
        <v>4908</v>
      </c>
      <c r="G1601" t="s">
        <v>4904</v>
      </c>
      <c r="H1601" t="str">
        <f>VLOOKUP(E1601,suppliers!$A$2:$B$18,2,)</f>
        <v>OTHER</v>
      </c>
      <c r="I1601" t="str">
        <f>VLOOKUP(C1601,Table_items[],2,FALSE)</f>
        <v>Bodrex Extra</v>
      </c>
      <c r="J1601" t="str">
        <f>VLOOKUP(C1601,Table_items[],3,FALSE)</f>
        <v>Obat Sakit Kepala &amp; Demam</v>
      </c>
      <c r="K1601" s="23">
        <f>VLOOKUP(C1601,Table_items[],4,FALSE)</f>
        <v>50788</v>
      </c>
      <c r="L1601" s="23">
        <f>VLOOKUP(C1601,Table_items[],5,FALSE)</f>
        <v>51753</v>
      </c>
    </row>
    <row r="1602" spans="1:12" x14ac:dyDescent="0.2">
      <c r="A1602" s="7" t="s">
        <v>1742</v>
      </c>
      <c r="B1602" s="27">
        <v>44070</v>
      </c>
      <c r="C1602" s="9" t="s">
        <v>38</v>
      </c>
      <c r="D1602" s="9">
        <v>27</v>
      </c>
      <c r="E1602" s="9" t="s">
        <v>4896</v>
      </c>
      <c r="F1602" s="20" t="s">
        <v>4908</v>
      </c>
      <c r="G1602" t="s">
        <v>4904</v>
      </c>
      <c r="H1602" t="str">
        <f>VLOOKUP(E1602,suppliers!$A$2:$B$18,2,)</f>
        <v>OTHER</v>
      </c>
      <c r="I1602" t="str">
        <f>VLOOKUP(C1602,Table_items[],2,FALSE)</f>
        <v>Sanmol 500 MG 4 Tablet</v>
      </c>
      <c r="J1602" t="str">
        <f>VLOOKUP(C1602,Table_items[],3,FALSE)</f>
        <v>Obat Sakit Kepala &amp; Demam</v>
      </c>
      <c r="K1602" s="23">
        <f>VLOOKUP(C1602,Table_items[],4,FALSE)</f>
        <v>1600</v>
      </c>
      <c r="L1602" s="23">
        <f>VLOOKUP(C1602,Table_items[],5,FALSE)</f>
        <v>1619</v>
      </c>
    </row>
    <row r="1603" spans="1:12" x14ac:dyDescent="0.2">
      <c r="A1603" s="11" t="s">
        <v>1743</v>
      </c>
      <c r="B1603" s="28">
        <v>44070</v>
      </c>
      <c r="C1603" s="13" t="s">
        <v>41</v>
      </c>
      <c r="D1603" s="13">
        <v>51</v>
      </c>
      <c r="E1603" s="9" t="s">
        <v>4896</v>
      </c>
      <c r="F1603" s="20" t="s">
        <v>4908</v>
      </c>
      <c r="G1603" t="s">
        <v>4904</v>
      </c>
      <c r="H1603" t="str">
        <f>VLOOKUP(E1603,suppliers!$A$2:$B$18,2,)</f>
        <v>OTHER</v>
      </c>
      <c r="I1603" t="str">
        <f>VLOOKUP(C1603,Table_items[],2,FALSE)</f>
        <v>Otilon Ear Drops 8 mL</v>
      </c>
      <c r="J1603" t="str">
        <f>VLOOKUP(C1603,Table_items[],3,FALSE)</f>
        <v>Obat Telinga</v>
      </c>
      <c r="K1603" s="23">
        <f>VLOOKUP(C1603,Table_items[],4,FALSE)</f>
        <v>55000</v>
      </c>
      <c r="L1603" s="23">
        <f>VLOOKUP(C1603,Table_items[],5,FALSE)</f>
        <v>55935</v>
      </c>
    </row>
    <row r="1604" spans="1:12" x14ac:dyDescent="0.2">
      <c r="A1604" s="7" t="s">
        <v>1744</v>
      </c>
      <c r="B1604" s="27">
        <v>44070</v>
      </c>
      <c r="C1604" s="9" t="s">
        <v>22</v>
      </c>
      <c r="D1604" s="9">
        <v>39</v>
      </c>
      <c r="E1604" s="9" t="s">
        <v>4896</v>
      </c>
      <c r="F1604" s="20" t="s">
        <v>4908</v>
      </c>
      <c r="G1604" t="s">
        <v>4904</v>
      </c>
      <c r="H1604" t="str">
        <f>VLOOKUP(E1604,suppliers!$A$2:$B$18,2,)</f>
        <v>OTHER</v>
      </c>
      <c r="I1604" t="str">
        <f>VLOOKUP(C1604,Table_items[],2,FALSE)</f>
        <v>Candesartan Ogb Dexa</v>
      </c>
      <c r="J1604" t="str">
        <f>VLOOKUP(C1604,Table_items[],3,FALSE)</f>
        <v>Obat Hipertensi</v>
      </c>
      <c r="K1604" s="23">
        <f>VLOOKUP(C1604,Table_items[],4,FALSE)</f>
        <v>5000</v>
      </c>
      <c r="L1604" s="23">
        <f>VLOOKUP(C1604,Table_items[],5,FALSE)</f>
        <v>5095</v>
      </c>
    </row>
    <row r="1605" spans="1:12" x14ac:dyDescent="0.2">
      <c r="A1605" s="11" t="s">
        <v>1745</v>
      </c>
      <c r="B1605" s="28">
        <v>44070</v>
      </c>
      <c r="C1605" s="13" t="s">
        <v>10</v>
      </c>
      <c r="D1605" s="13">
        <v>42</v>
      </c>
      <c r="E1605" s="9" t="s">
        <v>4896</v>
      </c>
      <c r="F1605" s="20" t="s">
        <v>4908</v>
      </c>
      <c r="G1605" t="s">
        <v>4904</v>
      </c>
      <c r="H1605" t="str">
        <f>VLOOKUP(E1605,suppliers!$A$2:$B$18,2,)</f>
        <v>OTHER</v>
      </c>
      <c r="I1605" t="str">
        <f>VLOOKUP(C1605,Table_items[],2,FALSE)</f>
        <v>Dexteem Box Plus 100 Tablet</v>
      </c>
      <c r="J1605" t="str">
        <f>VLOOKUP(C1605,Table_items[],3,FALSE)</f>
        <v>Obat Alergi</v>
      </c>
      <c r="K1605" s="23">
        <f>VLOOKUP(C1605,Table_items[],4,FALSE)</f>
        <v>25322</v>
      </c>
      <c r="L1605" s="23">
        <f>VLOOKUP(C1605,Table_items[],5,FALSE)</f>
        <v>25449</v>
      </c>
    </row>
    <row r="1606" spans="1:12" x14ac:dyDescent="0.2">
      <c r="A1606" s="7" t="s">
        <v>1746</v>
      </c>
      <c r="B1606" s="27">
        <v>44070</v>
      </c>
      <c r="C1606" s="9" t="s">
        <v>30</v>
      </c>
      <c r="D1606" s="9">
        <v>2</v>
      </c>
      <c r="E1606" s="9" t="s">
        <v>4896</v>
      </c>
      <c r="F1606" s="20" t="s">
        <v>4908</v>
      </c>
      <c r="G1606" t="s">
        <v>4904</v>
      </c>
      <c r="H1606" t="str">
        <f>VLOOKUP(E1606,suppliers!$A$2:$B$18,2,)</f>
        <v>OTHER</v>
      </c>
      <c r="I1606" t="str">
        <f>VLOOKUP(C1606,Table_items[],2,FALSE)</f>
        <v>Koolfever</v>
      </c>
      <c r="J1606" t="str">
        <f>VLOOKUP(C1606,Table_items[],3,FALSE)</f>
        <v>Obat Sakit Kepala &amp; Demam</v>
      </c>
      <c r="K1606" s="23">
        <f>VLOOKUP(C1606,Table_items[],4,FALSE)</f>
        <v>7500</v>
      </c>
      <c r="L1606" s="23">
        <f>VLOOKUP(C1606,Table_items[],5,FALSE)</f>
        <v>7620</v>
      </c>
    </row>
    <row r="1607" spans="1:12" x14ac:dyDescent="0.2">
      <c r="A1607" s="11" t="s">
        <v>1747</v>
      </c>
      <c r="B1607" s="28">
        <v>44070</v>
      </c>
      <c r="C1607" s="13" t="s">
        <v>30</v>
      </c>
      <c r="D1607" s="13">
        <v>21</v>
      </c>
      <c r="E1607" s="9" t="s">
        <v>4896</v>
      </c>
      <c r="F1607" s="20" t="s">
        <v>4908</v>
      </c>
      <c r="G1607" t="s">
        <v>4904</v>
      </c>
      <c r="H1607" t="str">
        <f>VLOOKUP(E1607,suppliers!$A$2:$B$18,2,)</f>
        <v>OTHER</v>
      </c>
      <c r="I1607" t="str">
        <f>VLOOKUP(C1607,Table_items[],2,FALSE)</f>
        <v>Koolfever</v>
      </c>
      <c r="J1607" t="str">
        <f>VLOOKUP(C1607,Table_items[],3,FALSE)</f>
        <v>Obat Sakit Kepala &amp; Demam</v>
      </c>
      <c r="K1607" s="23">
        <f>VLOOKUP(C1607,Table_items[],4,FALSE)</f>
        <v>7500</v>
      </c>
      <c r="L1607" s="23">
        <f>VLOOKUP(C1607,Table_items[],5,FALSE)</f>
        <v>7620</v>
      </c>
    </row>
    <row r="1608" spans="1:12" x14ac:dyDescent="0.2">
      <c r="A1608" s="7" t="s">
        <v>1748</v>
      </c>
      <c r="B1608" s="27">
        <v>44070</v>
      </c>
      <c r="C1608" s="9" t="s">
        <v>14</v>
      </c>
      <c r="D1608" s="9">
        <v>261</v>
      </c>
      <c r="E1608" s="9" t="s">
        <v>4896</v>
      </c>
      <c r="F1608" s="20" t="s">
        <v>4908</v>
      </c>
      <c r="G1608" t="s">
        <v>4904</v>
      </c>
      <c r="H1608" t="str">
        <f>VLOOKUP(E1608,suppliers!$A$2:$B$18,2,)</f>
        <v>OTHER</v>
      </c>
      <c r="I1608" t="str">
        <f>VLOOKUP(C1608,Table_items[],2,FALSE)</f>
        <v>Lo Han Kuo Infusion 12</v>
      </c>
      <c r="J1608" t="str">
        <f>VLOOKUP(C1608,Table_items[],3,FALSE)</f>
        <v>Obat Batuk &amp; Pilek</v>
      </c>
      <c r="K1608" s="23">
        <f>VLOOKUP(C1608,Table_items[],4,FALSE)</f>
        <v>23869</v>
      </c>
      <c r="L1608" s="23">
        <f>VLOOKUP(C1608,Table_items[],5,FALSE)</f>
        <v>24179</v>
      </c>
    </row>
    <row r="1609" spans="1:12" x14ac:dyDescent="0.2">
      <c r="A1609" s="11" t="s">
        <v>1749</v>
      </c>
      <c r="B1609" s="28">
        <v>44071</v>
      </c>
      <c r="C1609" s="13" t="s">
        <v>12</v>
      </c>
      <c r="D1609" s="13">
        <v>74</v>
      </c>
      <c r="E1609" s="9" t="s">
        <v>4896</v>
      </c>
      <c r="F1609" s="20" t="s">
        <v>4908</v>
      </c>
      <c r="G1609" t="s">
        <v>4904</v>
      </c>
      <c r="H1609" t="str">
        <f>VLOOKUP(E1609,suppliers!$A$2:$B$18,2,)</f>
        <v>OTHER</v>
      </c>
      <c r="I1609" t="str">
        <f>VLOOKUP(C1609,Table_items[],2,FALSE)</f>
        <v>Decolsen 1 Strip 4 Tablet</v>
      </c>
      <c r="J1609" t="str">
        <f>VLOOKUP(C1609,Table_items[],3,FALSE)</f>
        <v>Obat Batuk &amp; Pilek</v>
      </c>
      <c r="K1609" s="23">
        <f>VLOOKUP(C1609,Table_items[],4,FALSE)</f>
        <v>2886</v>
      </c>
      <c r="L1609" s="23">
        <f>VLOOKUP(C1609,Table_items[],5,FALSE)</f>
        <v>2915</v>
      </c>
    </row>
    <row r="1610" spans="1:12" x14ac:dyDescent="0.2">
      <c r="A1610" s="7" t="s">
        <v>1750</v>
      </c>
      <c r="B1610" s="27">
        <v>44071</v>
      </c>
      <c r="C1610" s="9" t="s">
        <v>12</v>
      </c>
      <c r="D1610" s="9">
        <v>78</v>
      </c>
      <c r="E1610" s="9" t="s">
        <v>4896</v>
      </c>
      <c r="F1610" s="20" t="s">
        <v>4908</v>
      </c>
      <c r="G1610" t="s">
        <v>4904</v>
      </c>
      <c r="H1610" t="str">
        <f>VLOOKUP(E1610,suppliers!$A$2:$B$18,2,)</f>
        <v>OTHER</v>
      </c>
      <c r="I1610" t="str">
        <f>VLOOKUP(C1610,Table_items[],2,FALSE)</f>
        <v>Decolsen 1 Strip 4 Tablet</v>
      </c>
      <c r="J1610" t="str">
        <f>VLOOKUP(C1610,Table_items[],3,FALSE)</f>
        <v>Obat Batuk &amp; Pilek</v>
      </c>
      <c r="K1610" s="23">
        <f>VLOOKUP(C1610,Table_items[],4,FALSE)</f>
        <v>2886</v>
      </c>
      <c r="L1610" s="23">
        <f>VLOOKUP(C1610,Table_items[],5,FALSE)</f>
        <v>2915</v>
      </c>
    </row>
    <row r="1611" spans="1:12" x14ac:dyDescent="0.2">
      <c r="A1611" s="11" t="s">
        <v>1751</v>
      </c>
      <c r="B1611" s="28">
        <v>44071</v>
      </c>
      <c r="C1611" s="13" t="s">
        <v>12</v>
      </c>
      <c r="D1611" s="13">
        <v>56</v>
      </c>
      <c r="E1611" s="9" t="s">
        <v>4896</v>
      </c>
      <c r="F1611" s="20" t="s">
        <v>4908</v>
      </c>
      <c r="G1611" t="s">
        <v>4904</v>
      </c>
      <c r="H1611" t="str">
        <f>VLOOKUP(E1611,suppliers!$A$2:$B$18,2,)</f>
        <v>OTHER</v>
      </c>
      <c r="I1611" t="str">
        <f>VLOOKUP(C1611,Table_items[],2,FALSE)</f>
        <v>Decolsen 1 Strip 4 Tablet</v>
      </c>
      <c r="J1611" t="str">
        <f>VLOOKUP(C1611,Table_items[],3,FALSE)</f>
        <v>Obat Batuk &amp; Pilek</v>
      </c>
      <c r="K1611" s="23">
        <f>VLOOKUP(C1611,Table_items[],4,FALSE)</f>
        <v>2886</v>
      </c>
      <c r="L1611" s="23">
        <f>VLOOKUP(C1611,Table_items[],5,FALSE)</f>
        <v>2915</v>
      </c>
    </row>
    <row r="1612" spans="1:12" x14ac:dyDescent="0.2">
      <c r="A1612" s="7" t="s">
        <v>1752</v>
      </c>
      <c r="B1612" s="27">
        <v>44071</v>
      </c>
      <c r="C1612" s="9" t="s">
        <v>37</v>
      </c>
      <c r="D1612" s="9">
        <v>30</v>
      </c>
      <c r="E1612" s="9" t="s">
        <v>4896</v>
      </c>
      <c r="F1612" s="20" t="s">
        <v>4908</v>
      </c>
      <c r="G1612" t="s">
        <v>4904</v>
      </c>
      <c r="H1612" t="str">
        <f>VLOOKUP(E1612,suppliers!$A$2:$B$18,2,)</f>
        <v>OTHER</v>
      </c>
      <c r="I1612" t="str">
        <f>VLOOKUP(C1612,Table_items[],2,FALSE)</f>
        <v>Bodrex Extra</v>
      </c>
      <c r="J1612" t="str">
        <f>VLOOKUP(C1612,Table_items[],3,FALSE)</f>
        <v>Obat Sakit Kepala &amp; Demam</v>
      </c>
      <c r="K1612" s="23">
        <f>VLOOKUP(C1612,Table_items[],4,FALSE)</f>
        <v>50788</v>
      </c>
      <c r="L1612" s="23">
        <f>VLOOKUP(C1612,Table_items[],5,FALSE)</f>
        <v>51753</v>
      </c>
    </row>
    <row r="1613" spans="1:12" x14ac:dyDescent="0.2">
      <c r="A1613" s="11" t="s">
        <v>1753</v>
      </c>
      <c r="B1613" s="28">
        <v>44071</v>
      </c>
      <c r="C1613" s="13" t="s">
        <v>37</v>
      </c>
      <c r="D1613" s="13">
        <v>79</v>
      </c>
      <c r="E1613" s="9" t="s">
        <v>4896</v>
      </c>
      <c r="F1613" s="20" t="s">
        <v>4908</v>
      </c>
      <c r="G1613" t="s">
        <v>4904</v>
      </c>
      <c r="H1613" t="str">
        <f>VLOOKUP(E1613,suppliers!$A$2:$B$18,2,)</f>
        <v>OTHER</v>
      </c>
      <c r="I1613" t="str">
        <f>VLOOKUP(C1613,Table_items[],2,FALSE)</f>
        <v>Bodrex Extra</v>
      </c>
      <c r="J1613" t="str">
        <f>VLOOKUP(C1613,Table_items[],3,FALSE)</f>
        <v>Obat Sakit Kepala &amp; Demam</v>
      </c>
      <c r="K1613" s="23">
        <f>VLOOKUP(C1613,Table_items[],4,FALSE)</f>
        <v>50788</v>
      </c>
      <c r="L1613" s="23">
        <f>VLOOKUP(C1613,Table_items[],5,FALSE)</f>
        <v>51753</v>
      </c>
    </row>
    <row r="1614" spans="1:12" x14ac:dyDescent="0.2">
      <c r="A1614" s="7" t="s">
        <v>1754</v>
      </c>
      <c r="B1614" s="27">
        <v>44071</v>
      </c>
      <c r="C1614" s="9" t="s">
        <v>24</v>
      </c>
      <c r="D1614" s="9">
        <v>35</v>
      </c>
      <c r="E1614" s="9" t="s">
        <v>4896</v>
      </c>
      <c r="F1614" s="20" t="s">
        <v>4908</v>
      </c>
      <c r="G1614" t="s">
        <v>4904</v>
      </c>
      <c r="H1614" t="str">
        <f>VLOOKUP(E1614,suppliers!$A$2:$B$18,2,)</f>
        <v>OTHER</v>
      </c>
      <c r="I1614" t="str">
        <f>VLOOKUP(C1614,Table_items[],2,FALSE)</f>
        <v>Irbesartan</v>
      </c>
      <c r="J1614" t="str">
        <f>VLOOKUP(C1614,Table_items[],3,FALSE)</f>
        <v>Obat Hipertensi</v>
      </c>
      <c r="K1614" s="23">
        <f>VLOOKUP(C1614,Table_items[],4,FALSE)</f>
        <v>108794</v>
      </c>
      <c r="L1614" s="23">
        <f>VLOOKUP(C1614,Table_items[],5,FALSE)</f>
        <v>109447</v>
      </c>
    </row>
    <row r="1615" spans="1:12" x14ac:dyDescent="0.2">
      <c r="A1615" s="11" t="s">
        <v>1755</v>
      </c>
      <c r="B1615" s="28">
        <v>44071</v>
      </c>
      <c r="C1615" s="13" t="s">
        <v>38</v>
      </c>
      <c r="D1615" s="13">
        <v>45</v>
      </c>
      <c r="E1615" s="9" t="s">
        <v>4896</v>
      </c>
      <c r="F1615" s="20" t="s">
        <v>4908</v>
      </c>
      <c r="G1615" t="s">
        <v>4904</v>
      </c>
      <c r="H1615" t="str">
        <f>VLOOKUP(E1615,suppliers!$A$2:$B$18,2,)</f>
        <v>OTHER</v>
      </c>
      <c r="I1615" t="str">
        <f>VLOOKUP(C1615,Table_items[],2,FALSE)</f>
        <v>Sanmol 500 MG 4 Tablet</v>
      </c>
      <c r="J1615" t="str">
        <f>VLOOKUP(C1615,Table_items[],3,FALSE)</f>
        <v>Obat Sakit Kepala &amp; Demam</v>
      </c>
      <c r="K1615" s="23">
        <f>VLOOKUP(C1615,Table_items[],4,FALSE)</f>
        <v>1600</v>
      </c>
      <c r="L1615" s="23">
        <f>VLOOKUP(C1615,Table_items[],5,FALSE)</f>
        <v>1619</v>
      </c>
    </row>
    <row r="1616" spans="1:12" x14ac:dyDescent="0.2">
      <c r="A1616" s="7" t="s">
        <v>1756</v>
      </c>
      <c r="B1616" s="27">
        <v>44071</v>
      </c>
      <c r="C1616" s="9" t="s">
        <v>22</v>
      </c>
      <c r="D1616" s="9">
        <v>27</v>
      </c>
      <c r="E1616" s="9" t="s">
        <v>4896</v>
      </c>
      <c r="F1616" s="20" t="s">
        <v>4908</v>
      </c>
      <c r="G1616" t="s">
        <v>4904</v>
      </c>
      <c r="H1616" t="str">
        <f>VLOOKUP(E1616,suppliers!$A$2:$B$18,2,)</f>
        <v>OTHER</v>
      </c>
      <c r="I1616" t="str">
        <f>VLOOKUP(C1616,Table_items[],2,FALSE)</f>
        <v>Candesartan Ogb Dexa</v>
      </c>
      <c r="J1616" t="str">
        <f>VLOOKUP(C1616,Table_items[],3,FALSE)</f>
        <v>Obat Hipertensi</v>
      </c>
      <c r="K1616" s="23">
        <f>VLOOKUP(C1616,Table_items[],4,FALSE)</f>
        <v>5000</v>
      </c>
      <c r="L1616" s="23">
        <f>VLOOKUP(C1616,Table_items[],5,FALSE)</f>
        <v>5095</v>
      </c>
    </row>
    <row r="1617" spans="1:12" x14ac:dyDescent="0.2">
      <c r="A1617" s="11" t="s">
        <v>1757</v>
      </c>
      <c r="B1617" s="28">
        <v>44071</v>
      </c>
      <c r="C1617" s="13" t="s">
        <v>22</v>
      </c>
      <c r="D1617" s="13">
        <v>19</v>
      </c>
      <c r="E1617" s="9" t="s">
        <v>4896</v>
      </c>
      <c r="F1617" s="20" t="s">
        <v>4908</v>
      </c>
      <c r="G1617" t="s">
        <v>4904</v>
      </c>
      <c r="H1617" t="str">
        <f>VLOOKUP(E1617,suppliers!$A$2:$B$18,2,)</f>
        <v>OTHER</v>
      </c>
      <c r="I1617" t="str">
        <f>VLOOKUP(C1617,Table_items[],2,FALSE)</f>
        <v>Candesartan Ogb Dexa</v>
      </c>
      <c r="J1617" t="str">
        <f>VLOOKUP(C1617,Table_items[],3,FALSE)</f>
        <v>Obat Hipertensi</v>
      </c>
      <c r="K1617" s="23">
        <f>VLOOKUP(C1617,Table_items[],4,FALSE)</f>
        <v>5000</v>
      </c>
      <c r="L1617" s="23">
        <f>VLOOKUP(C1617,Table_items[],5,FALSE)</f>
        <v>5095</v>
      </c>
    </row>
    <row r="1618" spans="1:12" x14ac:dyDescent="0.2">
      <c r="A1618" s="7" t="s">
        <v>1758</v>
      </c>
      <c r="B1618" s="27">
        <v>44071</v>
      </c>
      <c r="C1618" s="9" t="s">
        <v>36</v>
      </c>
      <c r="D1618" s="9">
        <v>4</v>
      </c>
      <c r="E1618" s="9" t="s">
        <v>4896</v>
      </c>
      <c r="F1618" s="20" t="s">
        <v>4908</v>
      </c>
      <c r="G1618" t="s">
        <v>4904</v>
      </c>
      <c r="H1618" t="str">
        <f>VLOOKUP(E1618,suppliers!$A$2:$B$18,2,)</f>
        <v>OTHER</v>
      </c>
      <c r="I1618" t="str">
        <f>VLOOKUP(C1618,Table_items[],2,FALSE)</f>
        <v>Sanmol Paracetamol</v>
      </c>
      <c r="J1618" t="str">
        <f>VLOOKUP(C1618,Table_items[],3,FALSE)</f>
        <v>Obat Sakit Kepala &amp; Demam</v>
      </c>
      <c r="K1618" s="23">
        <f>VLOOKUP(C1618,Table_items[],4,FALSE)</f>
        <v>16100</v>
      </c>
      <c r="L1618" s="23">
        <f>VLOOKUP(C1618,Table_items[],5,FALSE)</f>
        <v>16261</v>
      </c>
    </row>
    <row r="1619" spans="1:12" x14ac:dyDescent="0.2">
      <c r="A1619" s="11" t="s">
        <v>1759</v>
      </c>
      <c r="B1619" s="28">
        <v>44071</v>
      </c>
      <c r="C1619" s="13" t="s">
        <v>8</v>
      </c>
      <c r="D1619" s="13">
        <v>6</v>
      </c>
      <c r="E1619" s="9" t="s">
        <v>4896</v>
      </c>
      <c r="F1619" s="20" t="s">
        <v>4908</v>
      </c>
      <c r="G1619" t="s">
        <v>4904</v>
      </c>
      <c r="H1619" t="str">
        <f>VLOOKUP(E1619,suppliers!$A$2:$B$18,2,)</f>
        <v>OTHER</v>
      </c>
      <c r="I1619" t="str">
        <f>VLOOKUP(C1619,Table_items[],2,FALSE)</f>
        <v>Bisoprolol Ogb Dexa</v>
      </c>
      <c r="J1619" t="str">
        <f>VLOOKUP(C1619,Table_items[],3,FALSE)</f>
        <v>Obat Alergi</v>
      </c>
      <c r="K1619" s="23">
        <f>VLOOKUP(C1619,Table_items[],4,FALSE)</f>
        <v>10000</v>
      </c>
      <c r="L1619" s="23">
        <f>VLOOKUP(C1619,Table_items[],5,FALSE)</f>
        <v>10180</v>
      </c>
    </row>
    <row r="1620" spans="1:12" x14ac:dyDescent="0.2">
      <c r="A1620" s="7" t="s">
        <v>1760</v>
      </c>
      <c r="B1620" s="27">
        <v>44071</v>
      </c>
      <c r="C1620" s="9" t="s">
        <v>7</v>
      </c>
      <c r="D1620" s="9">
        <v>81</v>
      </c>
      <c r="E1620" s="9" t="s">
        <v>4896</v>
      </c>
      <c r="F1620" s="20" t="s">
        <v>4908</v>
      </c>
      <c r="G1620" t="s">
        <v>4904</v>
      </c>
      <c r="H1620" t="str">
        <f>VLOOKUP(E1620,suppliers!$A$2:$B$18,2,)</f>
        <v>OTHER</v>
      </c>
      <c r="I1620" t="str">
        <f>VLOOKUP(C1620,Table_items[],2,FALSE)</f>
        <v>Acetylcysteine Mahakam 200 mg</v>
      </c>
      <c r="J1620" t="str">
        <f>VLOOKUP(C1620,Table_items[],3,FALSE)</f>
        <v>Obat Alergi</v>
      </c>
      <c r="K1620" s="23">
        <f>VLOOKUP(C1620,Table_items[],4,FALSE)</f>
        <v>33000</v>
      </c>
      <c r="L1620" s="23">
        <f>VLOOKUP(C1620,Table_items[],5,FALSE)</f>
        <v>33330</v>
      </c>
    </row>
    <row r="1621" spans="1:12" x14ac:dyDescent="0.2">
      <c r="A1621" s="11" t="s">
        <v>1761</v>
      </c>
      <c r="B1621" s="28">
        <v>44071</v>
      </c>
      <c r="C1621" s="13" t="s">
        <v>18</v>
      </c>
      <c r="D1621" s="13">
        <v>72</v>
      </c>
      <c r="E1621" s="9" t="s">
        <v>4896</v>
      </c>
      <c r="F1621" s="20" t="s">
        <v>4908</v>
      </c>
      <c r="G1621" t="s">
        <v>4904</v>
      </c>
      <c r="H1621" t="str">
        <f>VLOOKUP(E1621,suppliers!$A$2:$B$18,2,)</f>
        <v>OTHER</v>
      </c>
      <c r="I1621" t="str">
        <f>VLOOKUP(C1621,Table_items[],2,FALSE)</f>
        <v>Konidin 4 Tablet</v>
      </c>
      <c r="J1621" t="str">
        <f>VLOOKUP(C1621,Table_items[],3,FALSE)</f>
        <v>Obat Batuk &amp; Pilek</v>
      </c>
      <c r="K1621" s="23">
        <f>VLOOKUP(C1621,Table_items[],4,FALSE)</f>
        <v>2460</v>
      </c>
      <c r="L1621" s="23">
        <f>VLOOKUP(C1621,Table_items[],5,FALSE)</f>
        <v>2490</v>
      </c>
    </row>
    <row r="1622" spans="1:12" x14ac:dyDescent="0.2">
      <c r="A1622" s="7" t="s">
        <v>1762</v>
      </c>
      <c r="B1622" s="27">
        <v>44072</v>
      </c>
      <c r="C1622" s="9" t="s">
        <v>12</v>
      </c>
      <c r="D1622" s="9">
        <v>63</v>
      </c>
      <c r="E1622" s="9" t="s">
        <v>4896</v>
      </c>
      <c r="F1622" s="20" t="s">
        <v>4908</v>
      </c>
      <c r="G1622" t="s">
        <v>4904</v>
      </c>
      <c r="H1622" t="str">
        <f>VLOOKUP(E1622,suppliers!$A$2:$B$18,2,)</f>
        <v>OTHER</v>
      </c>
      <c r="I1622" t="str">
        <f>VLOOKUP(C1622,Table_items[],2,FALSE)</f>
        <v>Decolsen 1 Strip 4 Tablet</v>
      </c>
      <c r="J1622" t="str">
        <f>VLOOKUP(C1622,Table_items[],3,FALSE)</f>
        <v>Obat Batuk &amp; Pilek</v>
      </c>
      <c r="K1622" s="23">
        <f>VLOOKUP(C1622,Table_items[],4,FALSE)</f>
        <v>2886</v>
      </c>
      <c r="L1622" s="23">
        <f>VLOOKUP(C1622,Table_items[],5,FALSE)</f>
        <v>2915</v>
      </c>
    </row>
    <row r="1623" spans="1:12" x14ac:dyDescent="0.2">
      <c r="A1623" s="11" t="s">
        <v>1763</v>
      </c>
      <c r="B1623" s="28">
        <v>44072</v>
      </c>
      <c r="C1623" s="13" t="s">
        <v>37</v>
      </c>
      <c r="D1623" s="13">
        <v>60</v>
      </c>
      <c r="E1623" s="9" t="s">
        <v>4896</v>
      </c>
      <c r="F1623" s="20" t="s">
        <v>4908</v>
      </c>
      <c r="G1623" t="s">
        <v>4904</v>
      </c>
      <c r="H1623" t="str">
        <f>VLOOKUP(E1623,suppliers!$A$2:$B$18,2,)</f>
        <v>OTHER</v>
      </c>
      <c r="I1623" t="str">
        <f>VLOOKUP(C1623,Table_items[],2,FALSE)</f>
        <v>Bodrex Extra</v>
      </c>
      <c r="J1623" t="str">
        <f>VLOOKUP(C1623,Table_items[],3,FALSE)</f>
        <v>Obat Sakit Kepala &amp; Demam</v>
      </c>
      <c r="K1623" s="23">
        <f>VLOOKUP(C1623,Table_items[],4,FALSE)</f>
        <v>50788</v>
      </c>
      <c r="L1623" s="23">
        <f>VLOOKUP(C1623,Table_items[],5,FALSE)</f>
        <v>51753</v>
      </c>
    </row>
    <row r="1624" spans="1:12" x14ac:dyDescent="0.2">
      <c r="A1624" s="7" t="s">
        <v>1764</v>
      </c>
      <c r="B1624" s="27">
        <v>44072</v>
      </c>
      <c r="C1624" s="9" t="s">
        <v>24</v>
      </c>
      <c r="D1624" s="9">
        <v>45</v>
      </c>
      <c r="E1624" s="9" t="s">
        <v>4896</v>
      </c>
      <c r="F1624" s="20" t="s">
        <v>4908</v>
      </c>
      <c r="G1624" t="s">
        <v>4904</v>
      </c>
      <c r="H1624" t="str">
        <f>VLOOKUP(E1624,suppliers!$A$2:$B$18,2,)</f>
        <v>OTHER</v>
      </c>
      <c r="I1624" t="str">
        <f>VLOOKUP(C1624,Table_items[],2,FALSE)</f>
        <v>Irbesartan</v>
      </c>
      <c r="J1624" t="str">
        <f>VLOOKUP(C1624,Table_items[],3,FALSE)</f>
        <v>Obat Hipertensi</v>
      </c>
      <c r="K1624" s="23">
        <f>VLOOKUP(C1624,Table_items[],4,FALSE)</f>
        <v>108794</v>
      </c>
      <c r="L1624" s="23">
        <f>VLOOKUP(C1624,Table_items[],5,FALSE)</f>
        <v>109447</v>
      </c>
    </row>
    <row r="1625" spans="1:12" x14ac:dyDescent="0.2">
      <c r="A1625" s="11" t="s">
        <v>1765</v>
      </c>
      <c r="B1625" s="28">
        <v>44072</v>
      </c>
      <c r="C1625" s="13" t="s">
        <v>41</v>
      </c>
      <c r="D1625" s="13">
        <v>32</v>
      </c>
      <c r="E1625" s="9" t="s">
        <v>4896</v>
      </c>
      <c r="F1625" s="20" t="s">
        <v>4908</v>
      </c>
      <c r="G1625" t="s">
        <v>4904</v>
      </c>
      <c r="H1625" t="str">
        <f>VLOOKUP(E1625,suppliers!$A$2:$B$18,2,)</f>
        <v>OTHER</v>
      </c>
      <c r="I1625" t="str">
        <f>VLOOKUP(C1625,Table_items[],2,FALSE)</f>
        <v>Otilon Ear Drops 8 mL</v>
      </c>
      <c r="J1625" t="str">
        <f>VLOOKUP(C1625,Table_items[],3,FALSE)</f>
        <v>Obat Telinga</v>
      </c>
      <c r="K1625" s="23">
        <f>VLOOKUP(C1625,Table_items[],4,FALSE)</f>
        <v>55000</v>
      </c>
      <c r="L1625" s="23">
        <f>VLOOKUP(C1625,Table_items[],5,FALSE)</f>
        <v>55935</v>
      </c>
    </row>
    <row r="1626" spans="1:12" x14ac:dyDescent="0.2">
      <c r="A1626" s="7" t="s">
        <v>1766</v>
      </c>
      <c r="B1626" s="27">
        <v>44072</v>
      </c>
      <c r="C1626" s="9" t="s">
        <v>22</v>
      </c>
      <c r="D1626" s="9">
        <v>4</v>
      </c>
      <c r="E1626" s="9" t="s">
        <v>4896</v>
      </c>
      <c r="F1626" s="20" t="s">
        <v>4908</v>
      </c>
      <c r="G1626" t="s">
        <v>4904</v>
      </c>
      <c r="H1626" t="str">
        <f>VLOOKUP(E1626,suppliers!$A$2:$B$18,2,)</f>
        <v>OTHER</v>
      </c>
      <c r="I1626" t="str">
        <f>VLOOKUP(C1626,Table_items[],2,FALSE)</f>
        <v>Candesartan Ogb Dexa</v>
      </c>
      <c r="J1626" t="str">
        <f>VLOOKUP(C1626,Table_items[],3,FALSE)</f>
        <v>Obat Hipertensi</v>
      </c>
      <c r="K1626" s="23">
        <f>VLOOKUP(C1626,Table_items[],4,FALSE)</f>
        <v>5000</v>
      </c>
      <c r="L1626" s="23">
        <f>VLOOKUP(C1626,Table_items[],5,FALSE)</f>
        <v>5095</v>
      </c>
    </row>
    <row r="1627" spans="1:12" x14ac:dyDescent="0.2">
      <c r="A1627" s="11" t="s">
        <v>1767</v>
      </c>
      <c r="B1627" s="28">
        <v>44072</v>
      </c>
      <c r="C1627" s="13" t="s">
        <v>30</v>
      </c>
      <c r="D1627" s="13">
        <v>20</v>
      </c>
      <c r="E1627" s="9" t="s">
        <v>4896</v>
      </c>
      <c r="F1627" s="20" t="s">
        <v>4908</v>
      </c>
      <c r="G1627" t="s">
        <v>4904</v>
      </c>
      <c r="H1627" t="str">
        <f>VLOOKUP(E1627,suppliers!$A$2:$B$18,2,)</f>
        <v>OTHER</v>
      </c>
      <c r="I1627" t="str">
        <f>VLOOKUP(C1627,Table_items[],2,FALSE)</f>
        <v>Koolfever</v>
      </c>
      <c r="J1627" t="str">
        <f>VLOOKUP(C1627,Table_items[],3,FALSE)</f>
        <v>Obat Sakit Kepala &amp; Demam</v>
      </c>
      <c r="K1627" s="23">
        <f>VLOOKUP(C1627,Table_items[],4,FALSE)</f>
        <v>7500</v>
      </c>
      <c r="L1627" s="23">
        <f>VLOOKUP(C1627,Table_items[],5,FALSE)</f>
        <v>7620</v>
      </c>
    </row>
    <row r="1628" spans="1:12" x14ac:dyDescent="0.2">
      <c r="A1628" s="7" t="s">
        <v>1768</v>
      </c>
      <c r="B1628" s="27">
        <v>44072</v>
      </c>
      <c r="C1628" s="9" t="s">
        <v>5</v>
      </c>
      <c r="D1628" s="9">
        <v>31</v>
      </c>
      <c r="E1628" s="9" t="s">
        <v>4896</v>
      </c>
      <c r="F1628" s="20" t="s">
        <v>4908</v>
      </c>
      <c r="G1628" t="s">
        <v>4904</v>
      </c>
      <c r="H1628" t="str">
        <f>VLOOKUP(E1628,suppliers!$A$2:$B$18,2,)</f>
        <v>OTHER</v>
      </c>
      <c r="I1628" t="str">
        <f>VLOOKUP(C1628,Table_items[],2,FALSE)</f>
        <v>Ozen 10 MG Blister</v>
      </c>
      <c r="J1628" t="str">
        <f>VLOOKUP(C1628,Table_items[],3,FALSE)</f>
        <v>Obat Alergi</v>
      </c>
      <c r="K1628" s="23">
        <f>VLOOKUP(C1628,Table_items[],4,FALSE)</f>
        <v>18611</v>
      </c>
      <c r="L1628" s="23">
        <f>VLOOKUP(C1628,Table_items[],5,FALSE)</f>
        <v>18816</v>
      </c>
    </row>
    <row r="1629" spans="1:12" x14ac:dyDescent="0.2">
      <c r="A1629" s="11" t="s">
        <v>1769</v>
      </c>
      <c r="B1629" s="28">
        <v>44073</v>
      </c>
      <c r="C1629" s="13" t="s">
        <v>22</v>
      </c>
      <c r="D1629" s="13">
        <v>22</v>
      </c>
      <c r="E1629" s="9" t="s">
        <v>4896</v>
      </c>
      <c r="F1629" s="20" t="s">
        <v>4908</v>
      </c>
      <c r="G1629" t="s">
        <v>4904</v>
      </c>
      <c r="H1629" t="str">
        <f>VLOOKUP(E1629,suppliers!$A$2:$B$18,2,)</f>
        <v>OTHER</v>
      </c>
      <c r="I1629" t="str">
        <f>VLOOKUP(C1629,Table_items[],2,FALSE)</f>
        <v>Candesartan Ogb Dexa</v>
      </c>
      <c r="J1629" t="str">
        <f>VLOOKUP(C1629,Table_items[],3,FALSE)</f>
        <v>Obat Hipertensi</v>
      </c>
      <c r="K1629" s="23">
        <f>VLOOKUP(C1629,Table_items[],4,FALSE)</f>
        <v>5000</v>
      </c>
      <c r="L1629" s="23">
        <f>VLOOKUP(C1629,Table_items[],5,FALSE)</f>
        <v>5095</v>
      </c>
    </row>
    <row r="1630" spans="1:12" x14ac:dyDescent="0.2">
      <c r="A1630" s="7" t="s">
        <v>1770</v>
      </c>
      <c r="B1630" s="27">
        <v>44073</v>
      </c>
      <c r="C1630" s="9" t="s">
        <v>10</v>
      </c>
      <c r="D1630" s="9">
        <v>25</v>
      </c>
      <c r="E1630" s="9" t="s">
        <v>4896</v>
      </c>
      <c r="F1630" s="20" t="s">
        <v>4908</v>
      </c>
      <c r="G1630" t="s">
        <v>4904</v>
      </c>
      <c r="H1630" t="str">
        <f>VLOOKUP(E1630,suppliers!$A$2:$B$18,2,)</f>
        <v>OTHER</v>
      </c>
      <c r="I1630" t="str">
        <f>VLOOKUP(C1630,Table_items[],2,FALSE)</f>
        <v>Dexteem Box Plus 100 Tablet</v>
      </c>
      <c r="J1630" t="str">
        <f>VLOOKUP(C1630,Table_items[],3,FALSE)</f>
        <v>Obat Alergi</v>
      </c>
      <c r="K1630" s="23">
        <f>VLOOKUP(C1630,Table_items[],4,FALSE)</f>
        <v>25322</v>
      </c>
      <c r="L1630" s="23">
        <f>VLOOKUP(C1630,Table_items[],5,FALSE)</f>
        <v>25449</v>
      </c>
    </row>
    <row r="1631" spans="1:12" x14ac:dyDescent="0.2">
      <c r="A1631" s="11" t="s">
        <v>1771</v>
      </c>
      <c r="B1631" s="28">
        <v>44073</v>
      </c>
      <c r="C1631" s="13" t="s">
        <v>28</v>
      </c>
      <c r="D1631" s="13">
        <v>7</v>
      </c>
      <c r="E1631" s="9" t="s">
        <v>4896</v>
      </c>
      <c r="F1631" s="20" t="s">
        <v>4908</v>
      </c>
      <c r="G1631" t="s">
        <v>4904</v>
      </c>
      <c r="H1631" t="str">
        <f>VLOOKUP(E1631,suppliers!$A$2:$B$18,2,)</f>
        <v>OTHER</v>
      </c>
      <c r="I1631" t="str">
        <f>VLOOKUP(C1631,Table_items[],2,FALSE)</f>
        <v>Hyperchol 100 MG 12 KPS</v>
      </c>
      <c r="J1631" t="str">
        <f>VLOOKUP(C1631,Table_items[],3,FALSE)</f>
        <v>Obat Kolesterol</v>
      </c>
      <c r="K1631" s="23">
        <f>VLOOKUP(C1631,Table_items[],4,FALSE)</f>
        <v>42800</v>
      </c>
      <c r="L1631" s="23">
        <f>VLOOKUP(C1631,Table_items[],5,FALSE)</f>
        <v>43442</v>
      </c>
    </row>
    <row r="1632" spans="1:12" x14ac:dyDescent="0.2">
      <c r="A1632" s="7" t="s">
        <v>1772</v>
      </c>
      <c r="B1632" s="27">
        <v>44073</v>
      </c>
      <c r="C1632" s="9" t="s">
        <v>35</v>
      </c>
      <c r="D1632" s="9">
        <v>6</v>
      </c>
      <c r="E1632" s="9" t="s">
        <v>4896</v>
      </c>
      <c r="F1632" s="20" t="s">
        <v>4908</v>
      </c>
      <c r="G1632" t="s">
        <v>4904</v>
      </c>
      <c r="H1632" t="str">
        <f>VLOOKUP(E1632,suppliers!$A$2:$B$18,2,)</f>
        <v>OTHER</v>
      </c>
      <c r="I1632" t="str">
        <f>VLOOKUP(C1632,Table_items[],2,FALSE)</f>
        <v>Proris Ibuprofen</v>
      </c>
      <c r="J1632" t="str">
        <f>VLOOKUP(C1632,Table_items[],3,FALSE)</f>
        <v>Obat Sakit Kepala &amp; Demam</v>
      </c>
      <c r="K1632" s="23">
        <f>VLOOKUP(C1632,Table_items[],4,FALSE)</f>
        <v>25000</v>
      </c>
      <c r="L1632" s="23">
        <f>VLOOKUP(C1632,Table_items[],5,FALSE)</f>
        <v>25275</v>
      </c>
    </row>
    <row r="1633" spans="1:14" x14ac:dyDescent="0.2">
      <c r="A1633" s="11" t="s">
        <v>1773</v>
      </c>
      <c r="B1633" s="28">
        <v>44073</v>
      </c>
      <c r="C1633" s="13" t="s">
        <v>35</v>
      </c>
      <c r="D1633" s="13">
        <v>87</v>
      </c>
      <c r="E1633" s="9" t="s">
        <v>4896</v>
      </c>
      <c r="F1633" s="20" t="s">
        <v>4908</v>
      </c>
      <c r="G1633" t="s">
        <v>4904</v>
      </c>
      <c r="H1633" t="str">
        <f>VLOOKUP(E1633,suppliers!$A$2:$B$18,2,)</f>
        <v>OTHER</v>
      </c>
      <c r="I1633" t="str">
        <f>VLOOKUP(C1633,Table_items[],2,FALSE)</f>
        <v>Proris Ibuprofen</v>
      </c>
      <c r="J1633" t="str">
        <f>VLOOKUP(C1633,Table_items[],3,FALSE)</f>
        <v>Obat Sakit Kepala &amp; Demam</v>
      </c>
      <c r="K1633" s="23">
        <f>VLOOKUP(C1633,Table_items[],4,FALSE)</f>
        <v>25000</v>
      </c>
      <c r="L1633" s="23">
        <f>VLOOKUP(C1633,Table_items[],5,FALSE)</f>
        <v>25275</v>
      </c>
    </row>
    <row r="1634" spans="1:14" x14ac:dyDescent="0.2">
      <c r="A1634" s="7" t="s">
        <v>1774</v>
      </c>
      <c r="B1634" s="27">
        <v>44074</v>
      </c>
      <c r="C1634" s="9" t="s">
        <v>38</v>
      </c>
      <c r="D1634" s="9">
        <v>40</v>
      </c>
      <c r="E1634" s="9" t="s">
        <v>4896</v>
      </c>
      <c r="F1634" s="20" t="s">
        <v>4908</v>
      </c>
      <c r="G1634" t="s">
        <v>4904</v>
      </c>
      <c r="H1634" t="str">
        <f>VLOOKUP(E1634,suppliers!$A$2:$B$18,2,)</f>
        <v>OTHER</v>
      </c>
      <c r="I1634" t="str">
        <f>VLOOKUP(C1634,Table_items[],2,FALSE)</f>
        <v>Sanmol 500 MG 4 Tablet</v>
      </c>
      <c r="J1634" t="str">
        <f>VLOOKUP(C1634,Table_items[],3,FALSE)</f>
        <v>Obat Sakit Kepala &amp; Demam</v>
      </c>
      <c r="K1634" s="23">
        <f>VLOOKUP(C1634,Table_items[],4,FALSE)</f>
        <v>1600</v>
      </c>
      <c r="L1634" s="23">
        <f>VLOOKUP(C1634,Table_items[],5,FALSE)</f>
        <v>1619</v>
      </c>
    </row>
    <row r="1635" spans="1:14" x14ac:dyDescent="0.2">
      <c r="A1635" s="11" t="s">
        <v>1775</v>
      </c>
      <c r="B1635" s="28">
        <v>44074</v>
      </c>
      <c r="C1635" s="13" t="s">
        <v>41</v>
      </c>
      <c r="D1635" s="13">
        <v>17</v>
      </c>
      <c r="E1635" s="9" t="s">
        <v>4896</v>
      </c>
      <c r="F1635" s="20" t="s">
        <v>4908</v>
      </c>
      <c r="G1635" t="s">
        <v>4904</v>
      </c>
      <c r="H1635" t="str">
        <f>VLOOKUP(E1635,suppliers!$A$2:$B$18,2,)</f>
        <v>OTHER</v>
      </c>
      <c r="I1635" t="str">
        <f>VLOOKUP(C1635,Table_items[],2,FALSE)</f>
        <v>Otilon Ear Drops 8 mL</v>
      </c>
      <c r="J1635" t="str">
        <f>VLOOKUP(C1635,Table_items[],3,FALSE)</f>
        <v>Obat Telinga</v>
      </c>
      <c r="K1635" s="23">
        <f>VLOOKUP(C1635,Table_items[],4,FALSE)</f>
        <v>55000</v>
      </c>
      <c r="L1635" s="23">
        <f>VLOOKUP(C1635,Table_items[],5,FALSE)</f>
        <v>55935</v>
      </c>
    </row>
    <row r="1636" spans="1:14" x14ac:dyDescent="0.2">
      <c r="A1636" s="7" t="s">
        <v>1776</v>
      </c>
      <c r="B1636" s="27">
        <v>44074</v>
      </c>
      <c r="C1636" s="9" t="s">
        <v>30</v>
      </c>
      <c r="D1636" s="9">
        <v>116</v>
      </c>
      <c r="E1636" s="9" t="s">
        <v>4896</v>
      </c>
      <c r="F1636" s="20" t="s">
        <v>4908</v>
      </c>
      <c r="G1636" t="s">
        <v>4904</v>
      </c>
      <c r="H1636" t="str">
        <f>VLOOKUP(E1636,suppliers!$A$2:$B$18,2,)</f>
        <v>OTHER</v>
      </c>
      <c r="I1636" t="str">
        <f>VLOOKUP(C1636,Table_items[],2,FALSE)</f>
        <v>Koolfever</v>
      </c>
      <c r="J1636" t="str">
        <f>VLOOKUP(C1636,Table_items[],3,FALSE)</f>
        <v>Obat Sakit Kepala &amp; Demam</v>
      </c>
      <c r="K1636" s="23">
        <f>VLOOKUP(C1636,Table_items[],4,FALSE)</f>
        <v>7500</v>
      </c>
      <c r="L1636" s="23">
        <f>VLOOKUP(C1636,Table_items[],5,FALSE)</f>
        <v>7620</v>
      </c>
    </row>
    <row r="1637" spans="1:14" x14ac:dyDescent="0.2">
      <c r="A1637" s="11" t="s">
        <v>1777</v>
      </c>
      <c r="B1637" s="28">
        <v>44074</v>
      </c>
      <c r="C1637" s="13" t="s">
        <v>8</v>
      </c>
      <c r="D1637" s="13">
        <v>1</v>
      </c>
      <c r="E1637" s="9" t="s">
        <v>4896</v>
      </c>
      <c r="F1637" s="20" t="s">
        <v>4908</v>
      </c>
      <c r="G1637" t="s">
        <v>4904</v>
      </c>
      <c r="H1637" t="str">
        <f>VLOOKUP(E1637,suppliers!$A$2:$B$18,2,)</f>
        <v>OTHER</v>
      </c>
      <c r="I1637" t="str">
        <f>VLOOKUP(C1637,Table_items[],2,FALSE)</f>
        <v>Bisoprolol Ogb Dexa</v>
      </c>
      <c r="J1637" t="str">
        <f>VLOOKUP(C1637,Table_items[],3,FALSE)</f>
        <v>Obat Alergi</v>
      </c>
      <c r="K1637" s="23">
        <f>VLOOKUP(C1637,Table_items[],4,FALSE)</f>
        <v>10000</v>
      </c>
      <c r="L1637" s="23">
        <f>VLOOKUP(C1637,Table_items[],5,FALSE)</f>
        <v>10180</v>
      </c>
    </row>
    <row r="1638" spans="1:14" x14ac:dyDescent="0.2">
      <c r="A1638" s="7" t="s">
        <v>1778</v>
      </c>
      <c r="B1638" s="27">
        <v>44074</v>
      </c>
      <c r="C1638" s="9" t="s">
        <v>8</v>
      </c>
      <c r="D1638" s="9">
        <v>1</v>
      </c>
      <c r="E1638" s="9" t="s">
        <v>4896</v>
      </c>
      <c r="F1638" s="20" t="s">
        <v>4908</v>
      </c>
      <c r="G1638" t="s">
        <v>4904</v>
      </c>
      <c r="H1638" t="str">
        <f>VLOOKUP(E1638,suppliers!$A$2:$B$18,2,)</f>
        <v>OTHER</v>
      </c>
      <c r="I1638" t="str">
        <f>VLOOKUP(C1638,Table_items[],2,FALSE)</f>
        <v>Bisoprolol Ogb Dexa</v>
      </c>
      <c r="J1638" t="str">
        <f>VLOOKUP(C1638,Table_items[],3,FALSE)</f>
        <v>Obat Alergi</v>
      </c>
      <c r="K1638" s="23">
        <f>VLOOKUP(C1638,Table_items[],4,FALSE)</f>
        <v>10000</v>
      </c>
      <c r="L1638" s="23">
        <f>VLOOKUP(C1638,Table_items[],5,FALSE)</f>
        <v>10180</v>
      </c>
    </row>
    <row r="1639" spans="1:14" x14ac:dyDescent="0.2">
      <c r="A1639" s="11" t="s">
        <v>1779</v>
      </c>
      <c r="B1639" s="28">
        <v>44074</v>
      </c>
      <c r="C1639" s="13" t="s">
        <v>23</v>
      </c>
      <c r="D1639" s="13">
        <v>61</v>
      </c>
      <c r="E1639" s="9" t="s">
        <v>4896</v>
      </c>
      <c r="F1639" s="20" t="s">
        <v>4908</v>
      </c>
      <c r="G1639" t="s">
        <v>4904</v>
      </c>
      <c r="H1639" t="str">
        <f>VLOOKUP(E1639,suppliers!$A$2:$B$18,2,)</f>
        <v>OTHER</v>
      </c>
      <c r="I1639" t="str">
        <f>VLOOKUP(C1639,Table_items[],2,FALSE)</f>
        <v>Amlodipine Besilate</v>
      </c>
      <c r="J1639" t="str">
        <f>VLOOKUP(C1639,Table_items[],3,FALSE)</f>
        <v>Obat Hipertensi</v>
      </c>
      <c r="K1639" s="23">
        <f>VLOOKUP(C1639,Table_items[],4,FALSE)</f>
        <v>7467</v>
      </c>
      <c r="L1639" s="23">
        <f>VLOOKUP(C1639,Table_items[],5,FALSE)</f>
        <v>7504</v>
      </c>
    </row>
    <row r="1640" spans="1:14" x14ac:dyDescent="0.2">
      <c r="A1640" s="7" t="s">
        <v>1780</v>
      </c>
      <c r="B1640" s="27">
        <v>44074</v>
      </c>
      <c r="C1640" s="9" t="s">
        <v>34</v>
      </c>
      <c r="D1640" s="9">
        <v>19</v>
      </c>
      <c r="E1640" s="9" t="s">
        <v>4896</v>
      </c>
      <c r="F1640" s="20" t="s">
        <v>4908</v>
      </c>
      <c r="G1640" t="s">
        <v>4904</v>
      </c>
      <c r="H1640" t="str">
        <f>VLOOKUP(E1640,suppliers!$A$2:$B$18,2,)</f>
        <v>OTHER</v>
      </c>
      <c r="I1640" t="str">
        <f>VLOOKUP(C1640,Table_items[],2,FALSE)</f>
        <v>Panadol Anak Tablet 1 Strip</v>
      </c>
      <c r="J1640" t="str">
        <f>VLOOKUP(C1640,Table_items[],3,FALSE)</f>
        <v>Obat Sakit Kepala &amp; Demam</v>
      </c>
      <c r="K1640" s="23">
        <f>VLOOKUP(C1640,Table_items[],4,FALSE)</f>
        <v>25000</v>
      </c>
      <c r="L1640" s="23">
        <f>VLOOKUP(C1640,Table_items[],5,FALSE)</f>
        <v>25450</v>
      </c>
    </row>
    <row r="1641" spans="1:14" x14ac:dyDescent="0.2">
      <c r="A1641" s="11" t="s">
        <v>1781</v>
      </c>
      <c r="B1641" s="28">
        <v>44075</v>
      </c>
      <c r="C1641" s="13" t="s">
        <v>12</v>
      </c>
      <c r="D1641" s="13">
        <v>46</v>
      </c>
      <c r="E1641" s="9" t="s">
        <v>4896</v>
      </c>
      <c r="F1641" s="20" t="s">
        <v>4908</v>
      </c>
      <c r="G1641" t="s">
        <v>4904</v>
      </c>
      <c r="H1641" t="str">
        <f>VLOOKUP(E1641,suppliers!$A$2:$B$18,2,)</f>
        <v>OTHER</v>
      </c>
      <c r="I1641" t="str">
        <f>VLOOKUP(C1641,Table_items[],2,FALSE)</f>
        <v>Decolsen 1 Strip 4 Tablet</v>
      </c>
      <c r="J1641" t="str">
        <f>VLOOKUP(C1641,Table_items[],3,FALSE)</f>
        <v>Obat Batuk &amp; Pilek</v>
      </c>
      <c r="K1641" s="23">
        <f>VLOOKUP(C1641,Table_items[],4,FALSE)</f>
        <v>2886</v>
      </c>
      <c r="L1641" s="23">
        <f>VLOOKUP(C1641,Table_items[],5,FALSE)</f>
        <v>2915</v>
      </c>
    </row>
    <row r="1642" spans="1:14" x14ac:dyDescent="0.2">
      <c r="A1642" s="7" t="s">
        <v>1782</v>
      </c>
      <c r="B1642" s="27">
        <v>44075</v>
      </c>
      <c r="C1642" s="9" t="s">
        <v>40</v>
      </c>
      <c r="D1642" s="9">
        <v>16</v>
      </c>
      <c r="E1642" s="9" t="s">
        <v>4896</v>
      </c>
      <c r="F1642" s="20" t="s">
        <v>4908</v>
      </c>
      <c r="G1642" t="s">
        <v>4904</v>
      </c>
      <c r="H1642" t="str">
        <f>VLOOKUP(E1642,suppliers!$A$2:$B$18,2,)</f>
        <v>OTHER</v>
      </c>
      <c r="I1642" t="str">
        <f>VLOOKUP(C1642,Table_items[],2,FALSE)</f>
        <v>Paramex Tablet / Obat</v>
      </c>
      <c r="J1642" t="str">
        <f>VLOOKUP(C1642,Table_items[],3,FALSE)</f>
        <v>Obat Sakit Kepala &amp; Demam</v>
      </c>
      <c r="K1642" s="23">
        <f>VLOOKUP(C1642,Table_items[],4,FALSE)</f>
        <v>2560</v>
      </c>
      <c r="L1642" s="23">
        <f>VLOOKUP(C1642,Table_items[],5,FALSE)</f>
        <v>2586</v>
      </c>
    </row>
    <row r="1643" spans="1:14" x14ac:dyDescent="0.2">
      <c r="A1643" s="11" t="s">
        <v>1783</v>
      </c>
      <c r="B1643" s="28">
        <v>44075</v>
      </c>
      <c r="C1643" s="13" t="s">
        <v>7</v>
      </c>
      <c r="D1643" s="13">
        <v>2000</v>
      </c>
      <c r="E1643" s="9" t="s">
        <v>4897</v>
      </c>
      <c r="F1643" s="20" t="s">
        <v>4896</v>
      </c>
      <c r="G1643" t="s">
        <v>4903</v>
      </c>
      <c r="H1643" t="str">
        <f>VLOOKUP(E1643,suppliers!$A$2:$B$18,2,)</f>
        <v>DQLab Pharmacy Tanah Abang</v>
      </c>
      <c r="I1643" t="str">
        <f>VLOOKUP(C1643,Table_items[],2,FALSE)</f>
        <v>Acetylcysteine Mahakam 200 mg</v>
      </c>
      <c r="J1643" t="str">
        <f>VLOOKUP(C1643,Table_items[],3,FALSE)</f>
        <v>Obat Alergi</v>
      </c>
      <c r="M1643" s="23">
        <f>VLOOKUP(C1643,item_suppliers!$A$2:$F$112,5,)</f>
        <v>34320</v>
      </c>
      <c r="N1643" s="23">
        <f>VLOOKUP(C1643,item_suppliers!$A$2:$F$112,6,)</f>
        <v>34972</v>
      </c>
    </row>
    <row r="1644" spans="1:14" x14ac:dyDescent="0.2">
      <c r="A1644" s="7" t="s">
        <v>1784</v>
      </c>
      <c r="B1644" s="27">
        <v>44075</v>
      </c>
      <c r="C1644" s="9" t="s">
        <v>16</v>
      </c>
      <c r="D1644" s="9">
        <v>2000</v>
      </c>
      <c r="E1644" s="9" t="s">
        <v>4902</v>
      </c>
      <c r="F1644" s="20" t="s">
        <v>4896</v>
      </c>
      <c r="G1644" t="s">
        <v>4903</v>
      </c>
      <c r="H1644" t="str">
        <f>VLOOKUP(E1644,suppliers!$A$2:$B$18,2,)</f>
        <v>DQLab Pharmacy Menteng</v>
      </c>
      <c r="I1644" t="str">
        <f>VLOOKUP(C1644,Table_items[],2,FALSE)</f>
        <v>Ultraflu Box Isi 25 Strip</v>
      </c>
      <c r="J1644" t="str">
        <f>VLOOKUP(C1644,Table_items[],3,FALSE)</f>
        <v>Obat Batuk &amp; Pilek</v>
      </c>
      <c r="M1644" s="23">
        <f>VLOOKUP(C1644,item_suppliers!$A$2:$F$112,5,)</f>
        <v>71775</v>
      </c>
      <c r="N1644" s="23">
        <f>VLOOKUP(C1644,item_suppliers!$A$2:$F$112,6,)</f>
        <v>73713</v>
      </c>
    </row>
    <row r="1645" spans="1:14" x14ac:dyDescent="0.2">
      <c r="A1645" s="11" t="s">
        <v>1785</v>
      </c>
      <c r="B1645" s="28">
        <v>44075</v>
      </c>
      <c r="C1645" s="13" t="s">
        <v>36</v>
      </c>
      <c r="D1645" s="13">
        <v>2000</v>
      </c>
      <c r="E1645" s="9" t="s">
        <v>4889</v>
      </c>
      <c r="F1645" s="20" t="s">
        <v>4896</v>
      </c>
      <c r="G1645" t="s">
        <v>4903</v>
      </c>
      <c r="H1645" t="str">
        <f>VLOOKUP(E1645,suppliers!$A$2:$B$18,2,)</f>
        <v>DQLab Pharmacy Kebon Jeruk</v>
      </c>
      <c r="I1645" t="str">
        <f>VLOOKUP(C1645,Table_items[],2,FALSE)</f>
        <v>Sanmol Paracetamol</v>
      </c>
      <c r="J1645" t="str">
        <f>VLOOKUP(C1645,Table_items[],3,FALSE)</f>
        <v>Obat Sakit Kepala &amp; Demam</v>
      </c>
      <c r="M1645" s="23">
        <f>VLOOKUP(C1645,item_suppliers!$A$2:$F$112,5,)</f>
        <v>15456</v>
      </c>
      <c r="N1645" s="23">
        <f>VLOOKUP(C1645,item_suppliers!$A$2:$F$112,6,)</f>
        <v>15873</v>
      </c>
    </row>
    <row r="1646" spans="1:14" x14ac:dyDescent="0.2">
      <c r="A1646" s="7" t="s">
        <v>1786</v>
      </c>
      <c r="B1646" s="27">
        <v>44075</v>
      </c>
      <c r="C1646" s="9" t="s">
        <v>25</v>
      </c>
      <c r="D1646" s="9">
        <v>1000</v>
      </c>
      <c r="E1646" s="9" t="s">
        <v>4895</v>
      </c>
      <c r="F1646" s="20" t="s">
        <v>4896</v>
      </c>
      <c r="G1646" t="s">
        <v>4903</v>
      </c>
      <c r="H1646" t="str">
        <f>VLOOKUP(E1646,suppliers!$A$2:$B$18,2,)</f>
        <v>DQLab Pharmacy Pulogadung</v>
      </c>
      <c r="I1646" t="str">
        <f>VLOOKUP(C1646,Table_items[],2,FALSE)</f>
        <v>Irvell 150MG Box 20 Tablet</v>
      </c>
      <c r="J1646" t="str">
        <f>VLOOKUP(C1646,Table_items[],3,FALSE)</f>
        <v>Obat Hipertensi</v>
      </c>
      <c r="M1646" s="23">
        <f>VLOOKUP(C1646,item_suppliers!$A$2:$F$112,5,)</f>
        <v>138231</v>
      </c>
      <c r="N1646" s="23">
        <f>VLOOKUP(C1646,item_suppliers!$A$2:$F$112,6,)</f>
        <v>141687</v>
      </c>
    </row>
    <row r="1647" spans="1:14" x14ac:dyDescent="0.2">
      <c r="A1647" s="11" t="s">
        <v>1787</v>
      </c>
      <c r="B1647" s="28">
        <v>44075</v>
      </c>
      <c r="C1647" s="13" t="s">
        <v>28</v>
      </c>
      <c r="D1647" s="13">
        <v>2000</v>
      </c>
      <c r="E1647" s="9" t="s">
        <v>4892</v>
      </c>
      <c r="F1647" s="20" t="s">
        <v>4896</v>
      </c>
      <c r="G1647" t="s">
        <v>4903</v>
      </c>
      <c r="H1647" t="str">
        <f>VLOOKUP(E1647,suppliers!$A$2:$B$18,2,)</f>
        <v>DQLab Pharmacy Jagakarsa</v>
      </c>
      <c r="I1647" t="str">
        <f>VLOOKUP(C1647,Table_items[],2,FALSE)</f>
        <v>Hyperchol 100 MG 12 KPS</v>
      </c>
      <c r="J1647" t="str">
        <f>VLOOKUP(C1647,Table_items[],3,FALSE)</f>
        <v>Obat Kolesterol</v>
      </c>
      <c r="M1647" s="23">
        <f>VLOOKUP(C1647,item_suppliers!$A$2:$F$112,5,)</f>
        <v>40232</v>
      </c>
      <c r="N1647" s="23">
        <f>VLOOKUP(C1647,item_suppliers!$A$2:$F$112,6,)</f>
        <v>41238</v>
      </c>
    </row>
    <row r="1648" spans="1:14" x14ac:dyDescent="0.2">
      <c r="A1648" s="7" t="s">
        <v>1788</v>
      </c>
      <c r="B1648" s="27">
        <v>44075</v>
      </c>
      <c r="C1648" s="9" t="s">
        <v>41</v>
      </c>
      <c r="D1648" s="9">
        <v>1000</v>
      </c>
      <c r="E1648" s="9" t="s">
        <v>4886</v>
      </c>
      <c r="F1648" s="20" t="s">
        <v>4896</v>
      </c>
      <c r="G1648" t="s">
        <v>4903</v>
      </c>
      <c r="H1648" t="str">
        <f>VLOOKUP(E1648,suppliers!$A$2:$B$18,2,)</f>
        <v>DQLab Pharmacy Senayan</v>
      </c>
      <c r="I1648" t="str">
        <f>VLOOKUP(C1648,Table_items[],2,FALSE)</f>
        <v>Otilon Ear Drops 8 mL</v>
      </c>
      <c r="J1648" t="str">
        <f>VLOOKUP(C1648,Table_items[],3,FALSE)</f>
        <v>Obat Telinga</v>
      </c>
      <c r="M1648" s="23">
        <f>VLOOKUP(C1648,item_suppliers!$A$2:$F$112,5,)</f>
        <v>52800</v>
      </c>
      <c r="N1648" s="23">
        <f>VLOOKUP(C1648,item_suppliers!$A$2:$F$112,6,)</f>
        <v>54278</v>
      </c>
    </row>
    <row r="1649" spans="1:12" x14ac:dyDescent="0.2">
      <c r="A1649" s="11" t="s">
        <v>1789</v>
      </c>
      <c r="B1649" s="28">
        <v>44076</v>
      </c>
      <c r="C1649" s="13" t="s">
        <v>12</v>
      </c>
      <c r="D1649" s="13">
        <v>13</v>
      </c>
      <c r="E1649" s="9" t="s">
        <v>4896</v>
      </c>
      <c r="F1649" s="20" t="s">
        <v>4908</v>
      </c>
      <c r="G1649" t="s">
        <v>4904</v>
      </c>
      <c r="H1649" t="str">
        <f>VLOOKUP(E1649,suppliers!$A$2:$B$18,2,)</f>
        <v>OTHER</v>
      </c>
      <c r="I1649" t="str">
        <f>VLOOKUP(C1649,Table_items[],2,FALSE)</f>
        <v>Decolsen 1 Strip 4 Tablet</v>
      </c>
      <c r="J1649" t="str">
        <f>VLOOKUP(C1649,Table_items[],3,FALSE)</f>
        <v>Obat Batuk &amp; Pilek</v>
      </c>
      <c r="K1649" s="23">
        <f>VLOOKUP(C1649,Table_items[],4,FALSE)</f>
        <v>2886</v>
      </c>
      <c r="L1649" s="23">
        <f>VLOOKUP(C1649,Table_items[],5,FALSE)</f>
        <v>2915</v>
      </c>
    </row>
    <row r="1650" spans="1:12" x14ac:dyDescent="0.2">
      <c r="A1650" s="7" t="s">
        <v>1790</v>
      </c>
      <c r="B1650" s="27">
        <v>44076</v>
      </c>
      <c r="C1650" s="9" t="s">
        <v>12</v>
      </c>
      <c r="D1650" s="9">
        <v>72</v>
      </c>
      <c r="E1650" s="9" t="s">
        <v>4896</v>
      </c>
      <c r="F1650" s="20" t="s">
        <v>4908</v>
      </c>
      <c r="G1650" t="s">
        <v>4904</v>
      </c>
      <c r="H1650" t="str">
        <f>VLOOKUP(E1650,suppliers!$A$2:$B$18,2,)</f>
        <v>OTHER</v>
      </c>
      <c r="I1650" t="str">
        <f>VLOOKUP(C1650,Table_items[],2,FALSE)</f>
        <v>Decolsen 1 Strip 4 Tablet</v>
      </c>
      <c r="J1650" t="str">
        <f>VLOOKUP(C1650,Table_items[],3,FALSE)</f>
        <v>Obat Batuk &amp; Pilek</v>
      </c>
      <c r="K1650" s="23">
        <f>VLOOKUP(C1650,Table_items[],4,FALSE)</f>
        <v>2886</v>
      </c>
      <c r="L1650" s="23">
        <f>VLOOKUP(C1650,Table_items[],5,FALSE)</f>
        <v>2915</v>
      </c>
    </row>
    <row r="1651" spans="1:12" x14ac:dyDescent="0.2">
      <c r="A1651" s="11" t="s">
        <v>1791</v>
      </c>
      <c r="B1651" s="28">
        <v>44076</v>
      </c>
      <c r="C1651" s="13" t="s">
        <v>37</v>
      </c>
      <c r="D1651" s="13">
        <v>68</v>
      </c>
      <c r="E1651" s="9" t="s">
        <v>4896</v>
      </c>
      <c r="F1651" s="20" t="s">
        <v>4908</v>
      </c>
      <c r="G1651" t="s">
        <v>4904</v>
      </c>
      <c r="H1651" t="str">
        <f>VLOOKUP(E1651,suppliers!$A$2:$B$18,2,)</f>
        <v>OTHER</v>
      </c>
      <c r="I1651" t="str">
        <f>VLOOKUP(C1651,Table_items[],2,FALSE)</f>
        <v>Bodrex Extra</v>
      </c>
      <c r="J1651" t="str">
        <f>VLOOKUP(C1651,Table_items[],3,FALSE)</f>
        <v>Obat Sakit Kepala &amp; Demam</v>
      </c>
      <c r="K1651" s="23">
        <f>VLOOKUP(C1651,Table_items[],4,FALSE)</f>
        <v>50788</v>
      </c>
      <c r="L1651" s="23">
        <f>VLOOKUP(C1651,Table_items[],5,FALSE)</f>
        <v>51753</v>
      </c>
    </row>
    <row r="1652" spans="1:12" x14ac:dyDescent="0.2">
      <c r="A1652" s="7" t="s">
        <v>1792</v>
      </c>
      <c r="B1652" s="27">
        <v>44076</v>
      </c>
      <c r="C1652" s="9" t="s">
        <v>9</v>
      </c>
      <c r="D1652" s="9">
        <v>22</v>
      </c>
      <c r="E1652" s="9" t="s">
        <v>4896</v>
      </c>
      <c r="F1652" s="20" t="s">
        <v>4908</v>
      </c>
      <c r="G1652" t="s">
        <v>4904</v>
      </c>
      <c r="H1652" t="str">
        <f>VLOOKUP(E1652,suppliers!$A$2:$B$18,2,)</f>
        <v>OTHER</v>
      </c>
      <c r="I1652" t="str">
        <f>VLOOKUP(C1652,Table_items[],2,FALSE)</f>
        <v>Bedak Heroxyn 150 gr</v>
      </c>
      <c r="J1652" t="str">
        <f>VLOOKUP(C1652,Table_items[],3,FALSE)</f>
        <v>Obat Alergi</v>
      </c>
      <c r="K1652" s="23">
        <f>VLOOKUP(C1652,Table_items[],4,FALSE)</f>
        <v>16950</v>
      </c>
      <c r="L1652" s="23">
        <f>VLOOKUP(C1652,Table_items[],5,FALSE)</f>
        <v>17170</v>
      </c>
    </row>
    <row r="1653" spans="1:12" x14ac:dyDescent="0.2">
      <c r="A1653" s="11" t="s">
        <v>1793</v>
      </c>
      <c r="B1653" s="28">
        <v>44076</v>
      </c>
      <c r="C1653" s="13" t="s">
        <v>24</v>
      </c>
      <c r="D1653" s="13">
        <v>51</v>
      </c>
      <c r="E1653" s="9" t="s">
        <v>4896</v>
      </c>
      <c r="F1653" s="20" t="s">
        <v>4908</v>
      </c>
      <c r="G1653" t="s">
        <v>4904</v>
      </c>
      <c r="H1653" t="str">
        <f>VLOOKUP(E1653,suppliers!$A$2:$B$18,2,)</f>
        <v>OTHER</v>
      </c>
      <c r="I1653" t="str">
        <f>VLOOKUP(C1653,Table_items[],2,FALSE)</f>
        <v>Irbesartan</v>
      </c>
      <c r="J1653" t="str">
        <f>VLOOKUP(C1653,Table_items[],3,FALSE)</f>
        <v>Obat Hipertensi</v>
      </c>
      <c r="K1653" s="23">
        <f>VLOOKUP(C1653,Table_items[],4,FALSE)</f>
        <v>108794</v>
      </c>
      <c r="L1653" s="23">
        <f>VLOOKUP(C1653,Table_items[],5,FALSE)</f>
        <v>109447</v>
      </c>
    </row>
    <row r="1654" spans="1:12" x14ac:dyDescent="0.2">
      <c r="A1654" s="7" t="s">
        <v>1794</v>
      </c>
      <c r="B1654" s="27">
        <v>44076</v>
      </c>
      <c r="C1654" s="9" t="s">
        <v>24</v>
      </c>
      <c r="D1654" s="9">
        <v>25</v>
      </c>
      <c r="E1654" s="9" t="s">
        <v>4896</v>
      </c>
      <c r="F1654" s="20" t="s">
        <v>4908</v>
      </c>
      <c r="G1654" t="s">
        <v>4904</v>
      </c>
      <c r="H1654" t="str">
        <f>VLOOKUP(E1654,suppliers!$A$2:$B$18,2,)</f>
        <v>OTHER</v>
      </c>
      <c r="I1654" t="str">
        <f>VLOOKUP(C1654,Table_items[],2,FALSE)</f>
        <v>Irbesartan</v>
      </c>
      <c r="J1654" t="str">
        <f>VLOOKUP(C1654,Table_items[],3,FALSE)</f>
        <v>Obat Hipertensi</v>
      </c>
      <c r="K1654" s="23">
        <f>VLOOKUP(C1654,Table_items[],4,FALSE)</f>
        <v>108794</v>
      </c>
      <c r="L1654" s="23">
        <f>VLOOKUP(C1654,Table_items[],5,FALSE)</f>
        <v>109447</v>
      </c>
    </row>
    <row r="1655" spans="1:12" x14ac:dyDescent="0.2">
      <c r="A1655" s="11" t="s">
        <v>1795</v>
      </c>
      <c r="B1655" s="28">
        <v>44076</v>
      </c>
      <c r="C1655" s="13" t="s">
        <v>17</v>
      </c>
      <c r="D1655" s="13">
        <v>38</v>
      </c>
      <c r="E1655" s="9" t="s">
        <v>4896</v>
      </c>
      <c r="F1655" s="20" t="s">
        <v>4908</v>
      </c>
      <c r="G1655" t="s">
        <v>4904</v>
      </c>
      <c r="H1655" t="str">
        <f>VLOOKUP(E1655,suppliers!$A$2:$B$18,2,)</f>
        <v>OTHER</v>
      </c>
      <c r="I1655" t="str">
        <f>VLOOKUP(C1655,Table_items[],2,FALSE)</f>
        <v>Vicks Inhaler 0.5 mL</v>
      </c>
      <c r="J1655" t="str">
        <f>VLOOKUP(C1655,Table_items[],3,FALSE)</f>
        <v>Obat Batuk &amp; Pilek</v>
      </c>
      <c r="K1655" s="23">
        <f>VLOOKUP(C1655,Table_items[],4,FALSE)</f>
        <v>16155</v>
      </c>
      <c r="L1655" s="23">
        <f>VLOOKUP(C1655,Table_items[],5,FALSE)</f>
        <v>16430</v>
      </c>
    </row>
    <row r="1656" spans="1:12" x14ac:dyDescent="0.2">
      <c r="A1656" s="7" t="s">
        <v>1796</v>
      </c>
      <c r="B1656" s="27">
        <v>44076</v>
      </c>
      <c r="C1656" s="9" t="s">
        <v>21</v>
      </c>
      <c r="D1656" s="9">
        <v>13</v>
      </c>
      <c r="E1656" s="9" t="s">
        <v>4896</v>
      </c>
      <c r="F1656" s="20" t="s">
        <v>4908</v>
      </c>
      <c r="G1656" t="s">
        <v>4904</v>
      </c>
      <c r="H1656" t="str">
        <f>VLOOKUP(E1656,suppliers!$A$2:$B$18,2,)</f>
        <v>OTHER</v>
      </c>
      <c r="I1656" t="str">
        <f>VLOOKUP(C1656,Table_items[],2,FALSE)</f>
        <v>Concor 5MG Strip 10</v>
      </c>
      <c r="J1656" t="str">
        <f>VLOOKUP(C1656,Table_items[],3,FALSE)</f>
        <v>Obat Hipertensi</v>
      </c>
      <c r="K1656" s="23">
        <f>VLOOKUP(C1656,Table_items[],4,FALSE)</f>
        <v>102000</v>
      </c>
      <c r="L1656" s="23">
        <f>VLOOKUP(C1656,Table_items[],5,FALSE)</f>
        <v>103632</v>
      </c>
    </row>
    <row r="1657" spans="1:12" x14ac:dyDescent="0.2">
      <c r="A1657" s="11" t="s">
        <v>1797</v>
      </c>
      <c r="B1657" s="28">
        <v>44077</v>
      </c>
      <c r="C1657" s="13" t="s">
        <v>12</v>
      </c>
      <c r="D1657" s="13">
        <v>43</v>
      </c>
      <c r="E1657" s="9" t="s">
        <v>4896</v>
      </c>
      <c r="F1657" s="20" t="s">
        <v>4908</v>
      </c>
      <c r="G1657" t="s">
        <v>4904</v>
      </c>
      <c r="H1657" t="str">
        <f>VLOOKUP(E1657,suppliers!$A$2:$B$18,2,)</f>
        <v>OTHER</v>
      </c>
      <c r="I1657" t="str">
        <f>VLOOKUP(C1657,Table_items[],2,FALSE)</f>
        <v>Decolsen 1 Strip 4 Tablet</v>
      </c>
      <c r="J1657" t="str">
        <f>VLOOKUP(C1657,Table_items[],3,FALSE)</f>
        <v>Obat Batuk &amp; Pilek</v>
      </c>
      <c r="K1657" s="23">
        <f>VLOOKUP(C1657,Table_items[],4,FALSE)</f>
        <v>2886</v>
      </c>
      <c r="L1657" s="23">
        <f>VLOOKUP(C1657,Table_items[],5,FALSE)</f>
        <v>2915</v>
      </c>
    </row>
    <row r="1658" spans="1:12" x14ac:dyDescent="0.2">
      <c r="A1658" s="7" t="s">
        <v>1798</v>
      </c>
      <c r="B1658" s="27">
        <v>44077</v>
      </c>
      <c r="C1658" s="9" t="s">
        <v>37</v>
      </c>
      <c r="D1658" s="9">
        <v>22</v>
      </c>
      <c r="E1658" s="9" t="s">
        <v>4896</v>
      </c>
      <c r="F1658" s="20" t="s">
        <v>4908</v>
      </c>
      <c r="G1658" t="s">
        <v>4904</v>
      </c>
      <c r="H1658" t="str">
        <f>VLOOKUP(E1658,suppliers!$A$2:$B$18,2,)</f>
        <v>OTHER</v>
      </c>
      <c r="I1658" t="str">
        <f>VLOOKUP(C1658,Table_items[],2,FALSE)</f>
        <v>Bodrex Extra</v>
      </c>
      <c r="J1658" t="str">
        <f>VLOOKUP(C1658,Table_items[],3,FALSE)</f>
        <v>Obat Sakit Kepala &amp; Demam</v>
      </c>
      <c r="K1658" s="23">
        <f>VLOOKUP(C1658,Table_items[],4,FALSE)</f>
        <v>50788</v>
      </c>
      <c r="L1658" s="23">
        <f>VLOOKUP(C1658,Table_items[],5,FALSE)</f>
        <v>51753</v>
      </c>
    </row>
    <row r="1659" spans="1:12" x14ac:dyDescent="0.2">
      <c r="A1659" s="11" t="s">
        <v>1799</v>
      </c>
      <c r="B1659" s="28">
        <v>44077</v>
      </c>
      <c r="C1659" s="13" t="s">
        <v>9</v>
      </c>
      <c r="D1659" s="13">
        <v>31</v>
      </c>
      <c r="E1659" s="9" t="s">
        <v>4896</v>
      </c>
      <c r="F1659" s="20" t="s">
        <v>4908</v>
      </c>
      <c r="G1659" t="s">
        <v>4904</v>
      </c>
      <c r="H1659" t="str">
        <f>VLOOKUP(E1659,suppliers!$A$2:$B$18,2,)</f>
        <v>OTHER</v>
      </c>
      <c r="I1659" t="str">
        <f>VLOOKUP(C1659,Table_items[],2,FALSE)</f>
        <v>Bedak Heroxyn 150 gr</v>
      </c>
      <c r="J1659" t="str">
        <f>VLOOKUP(C1659,Table_items[],3,FALSE)</f>
        <v>Obat Alergi</v>
      </c>
      <c r="K1659" s="23">
        <f>VLOOKUP(C1659,Table_items[],4,FALSE)</f>
        <v>16950</v>
      </c>
      <c r="L1659" s="23">
        <f>VLOOKUP(C1659,Table_items[],5,FALSE)</f>
        <v>17170</v>
      </c>
    </row>
    <row r="1660" spans="1:12" x14ac:dyDescent="0.2">
      <c r="A1660" s="7" t="s">
        <v>1800</v>
      </c>
      <c r="B1660" s="27">
        <v>44077</v>
      </c>
      <c r="C1660" s="9" t="s">
        <v>38</v>
      </c>
      <c r="D1660" s="9">
        <v>29</v>
      </c>
      <c r="E1660" s="9" t="s">
        <v>4896</v>
      </c>
      <c r="F1660" s="20" t="s">
        <v>4908</v>
      </c>
      <c r="G1660" t="s">
        <v>4904</v>
      </c>
      <c r="H1660" t="str">
        <f>VLOOKUP(E1660,suppliers!$A$2:$B$18,2,)</f>
        <v>OTHER</v>
      </c>
      <c r="I1660" t="str">
        <f>VLOOKUP(C1660,Table_items[],2,FALSE)</f>
        <v>Sanmol 500 MG 4 Tablet</v>
      </c>
      <c r="J1660" t="str">
        <f>VLOOKUP(C1660,Table_items[],3,FALSE)</f>
        <v>Obat Sakit Kepala &amp; Demam</v>
      </c>
      <c r="K1660" s="23">
        <f>VLOOKUP(C1660,Table_items[],4,FALSE)</f>
        <v>1600</v>
      </c>
      <c r="L1660" s="23">
        <f>VLOOKUP(C1660,Table_items[],5,FALSE)</f>
        <v>1619</v>
      </c>
    </row>
    <row r="1661" spans="1:12" x14ac:dyDescent="0.2">
      <c r="A1661" s="11" t="s">
        <v>1801</v>
      </c>
      <c r="B1661" s="28">
        <v>44077</v>
      </c>
      <c r="C1661" s="13" t="s">
        <v>8</v>
      </c>
      <c r="D1661" s="13">
        <v>4</v>
      </c>
      <c r="E1661" s="9" t="s">
        <v>4896</v>
      </c>
      <c r="F1661" s="20" t="s">
        <v>4908</v>
      </c>
      <c r="G1661" t="s">
        <v>4904</v>
      </c>
      <c r="H1661" t="str">
        <f>VLOOKUP(E1661,suppliers!$A$2:$B$18,2,)</f>
        <v>OTHER</v>
      </c>
      <c r="I1661" t="str">
        <f>VLOOKUP(C1661,Table_items[],2,FALSE)</f>
        <v>Bisoprolol Ogb Dexa</v>
      </c>
      <c r="J1661" t="str">
        <f>VLOOKUP(C1661,Table_items[],3,FALSE)</f>
        <v>Obat Alergi</v>
      </c>
      <c r="K1661" s="23">
        <f>VLOOKUP(C1661,Table_items[],4,FALSE)</f>
        <v>10000</v>
      </c>
      <c r="L1661" s="23">
        <f>VLOOKUP(C1661,Table_items[],5,FALSE)</f>
        <v>10180</v>
      </c>
    </row>
    <row r="1662" spans="1:12" x14ac:dyDescent="0.2">
      <c r="A1662" s="7" t="s">
        <v>1802</v>
      </c>
      <c r="B1662" s="27">
        <v>44077</v>
      </c>
      <c r="C1662" s="9" t="s">
        <v>14</v>
      </c>
      <c r="D1662" s="9">
        <v>6</v>
      </c>
      <c r="E1662" s="9" t="s">
        <v>4896</v>
      </c>
      <c r="F1662" s="20" t="s">
        <v>4908</v>
      </c>
      <c r="G1662" t="s">
        <v>4904</v>
      </c>
      <c r="H1662" t="str">
        <f>VLOOKUP(E1662,suppliers!$A$2:$B$18,2,)</f>
        <v>OTHER</v>
      </c>
      <c r="I1662" t="str">
        <f>VLOOKUP(C1662,Table_items[],2,FALSE)</f>
        <v>Lo Han Kuo Infusion 12</v>
      </c>
      <c r="J1662" t="str">
        <f>VLOOKUP(C1662,Table_items[],3,FALSE)</f>
        <v>Obat Batuk &amp; Pilek</v>
      </c>
      <c r="K1662" s="23">
        <f>VLOOKUP(C1662,Table_items[],4,FALSE)</f>
        <v>23869</v>
      </c>
      <c r="L1662" s="23">
        <f>VLOOKUP(C1662,Table_items[],5,FALSE)</f>
        <v>24179</v>
      </c>
    </row>
    <row r="1663" spans="1:12" x14ac:dyDescent="0.2">
      <c r="A1663" s="11" t="s">
        <v>1803</v>
      </c>
      <c r="B1663" s="28">
        <v>44078</v>
      </c>
      <c r="C1663" s="13" t="s">
        <v>12</v>
      </c>
      <c r="D1663" s="13">
        <v>37</v>
      </c>
      <c r="E1663" s="9" t="s">
        <v>4896</v>
      </c>
      <c r="F1663" s="20" t="s">
        <v>4908</v>
      </c>
      <c r="G1663" t="s">
        <v>4904</v>
      </c>
      <c r="H1663" t="str">
        <f>VLOOKUP(E1663,suppliers!$A$2:$B$18,2,)</f>
        <v>OTHER</v>
      </c>
      <c r="I1663" t="str">
        <f>VLOOKUP(C1663,Table_items[],2,FALSE)</f>
        <v>Decolsen 1 Strip 4 Tablet</v>
      </c>
      <c r="J1663" t="str">
        <f>VLOOKUP(C1663,Table_items[],3,FALSE)</f>
        <v>Obat Batuk &amp; Pilek</v>
      </c>
      <c r="K1663" s="23">
        <f>VLOOKUP(C1663,Table_items[],4,FALSE)</f>
        <v>2886</v>
      </c>
      <c r="L1663" s="23">
        <f>VLOOKUP(C1663,Table_items[],5,FALSE)</f>
        <v>2915</v>
      </c>
    </row>
    <row r="1664" spans="1:12" x14ac:dyDescent="0.2">
      <c r="A1664" s="7" t="s">
        <v>1804</v>
      </c>
      <c r="B1664" s="27">
        <v>44078</v>
      </c>
      <c r="C1664" s="9" t="s">
        <v>9</v>
      </c>
      <c r="D1664" s="9">
        <v>74</v>
      </c>
      <c r="E1664" s="9" t="s">
        <v>4896</v>
      </c>
      <c r="F1664" s="20" t="s">
        <v>4908</v>
      </c>
      <c r="G1664" t="s">
        <v>4904</v>
      </c>
      <c r="H1664" t="str">
        <f>VLOOKUP(E1664,suppliers!$A$2:$B$18,2,)</f>
        <v>OTHER</v>
      </c>
      <c r="I1664" t="str">
        <f>VLOOKUP(C1664,Table_items[],2,FALSE)</f>
        <v>Bedak Heroxyn 150 gr</v>
      </c>
      <c r="J1664" t="str">
        <f>VLOOKUP(C1664,Table_items[],3,FALSE)</f>
        <v>Obat Alergi</v>
      </c>
      <c r="K1664" s="23">
        <f>VLOOKUP(C1664,Table_items[],4,FALSE)</f>
        <v>16950</v>
      </c>
      <c r="L1664" s="23">
        <f>VLOOKUP(C1664,Table_items[],5,FALSE)</f>
        <v>17170</v>
      </c>
    </row>
    <row r="1665" spans="1:12" x14ac:dyDescent="0.2">
      <c r="A1665" s="11" t="s">
        <v>1805</v>
      </c>
      <c r="B1665" s="28">
        <v>44078</v>
      </c>
      <c r="C1665" s="13" t="s">
        <v>41</v>
      </c>
      <c r="D1665" s="13">
        <v>9</v>
      </c>
      <c r="E1665" s="9" t="s">
        <v>4896</v>
      </c>
      <c r="F1665" s="20" t="s">
        <v>4908</v>
      </c>
      <c r="G1665" t="s">
        <v>4904</v>
      </c>
      <c r="H1665" t="str">
        <f>VLOOKUP(E1665,suppliers!$A$2:$B$18,2,)</f>
        <v>OTHER</v>
      </c>
      <c r="I1665" t="str">
        <f>VLOOKUP(C1665,Table_items[],2,FALSE)</f>
        <v>Otilon Ear Drops 8 mL</v>
      </c>
      <c r="J1665" t="str">
        <f>VLOOKUP(C1665,Table_items[],3,FALSE)</f>
        <v>Obat Telinga</v>
      </c>
      <c r="K1665" s="23">
        <f>VLOOKUP(C1665,Table_items[],4,FALSE)</f>
        <v>55000</v>
      </c>
      <c r="L1665" s="23">
        <f>VLOOKUP(C1665,Table_items[],5,FALSE)</f>
        <v>55935</v>
      </c>
    </row>
    <row r="1666" spans="1:12" x14ac:dyDescent="0.2">
      <c r="A1666" s="7" t="s">
        <v>1806</v>
      </c>
      <c r="B1666" s="27">
        <v>44078</v>
      </c>
      <c r="C1666" s="9" t="s">
        <v>40</v>
      </c>
      <c r="D1666" s="9">
        <v>24</v>
      </c>
      <c r="E1666" s="9" t="s">
        <v>4896</v>
      </c>
      <c r="F1666" s="20" t="s">
        <v>4908</v>
      </c>
      <c r="G1666" t="s">
        <v>4904</v>
      </c>
      <c r="H1666" t="str">
        <f>VLOOKUP(E1666,suppliers!$A$2:$B$18,2,)</f>
        <v>OTHER</v>
      </c>
      <c r="I1666" t="str">
        <f>VLOOKUP(C1666,Table_items[],2,FALSE)</f>
        <v>Paramex Tablet / Obat</v>
      </c>
      <c r="J1666" t="str">
        <f>VLOOKUP(C1666,Table_items[],3,FALSE)</f>
        <v>Obat Sakit Kepala &amp; Demam</v>
      </c>
      <c r="K1666" s="23">
        <f>VLOOKUP(C1666,Table_items[],4,FALSE)</f>
        <v>2560</v>
      </c>
      <c r="L1666" s="23">
        <f>VLOOKUP(C1666,Table_items[],5,FALSE)</f>
        <v>2586</v>
      </c>
    </row>
    <row r="1667" spans="1:12" x14ac:dyDescent="0.2">
      <c r="A1667" s="11" t="s">
        <v>1807</v>
      </c>
      <c r="B1667" s="28">
        <v>44078</v>
      </c>
      <c r="C1667" s="13" t="s">
        <v>8</v>
      </c>
      <c r="D1667" s="13">
        <v>15</v>
      </c>
      <c r="E1667" s="9" t="s">
        <v>4896</v>
      </c>
      <c r="F1667" s="20" t="s">
        <v>4908</v>
      </c>
      <c r="G1667" t="s">
        <v>4904</v>
      </c>
      <c r="H1667" t="str">
        <f>VLOOKUP(E1667,suppliers!$A$2:$B$18,2,)</f>
        <v>OTHER</v>
      </c>
      <c r="I1667" t="str">
        <f>VLOOKUP(C1667,Table_items[],2,FALSE)</f>
        <v>Bisoprolol Ogb Dexa</v>
      </c>
      <c r="J1667" t="str">
        <f>VLOOKUP(C1667,Table_items[],3,FALSE)</f>
        <v>Obat Alergi</v>
      </c>
      <c r="K1667" s="23">
        <f>VLOOKUP(C1667,Table_items[],4,FALSE)</f>
        <v>10000</v>
      </c>
      <c r="L1667" s="23">
        <f>VLOOKUP(C1667,Table_items[],5,FALSE)</f>
        <v>10180</v>
      </c>
    </row>
    <row r="1668" spans="1:12" x14ac:dyDescent="0.2">
      <c r="A1668" s="7" t="s">
        <v>1808</v>
      </c>
      <c r="B1668" s="27">
        <v>44078</v>
      </c>
      <c r="C1668" s="9" t="s">
        <v>7</v>
      </c>
      <c r="D1668" s="9">
        <v>122</v>
      </c>
      <c r="E1668" s="9" t="s">
        <v>4896</v>
      </c>
      <c r="F1668" s="20" t="s">
        <v>4908</v>
      </c>
      <c r="G1668" t="s">
        <v>4904</v>
      </c>
      <c r="H1668" t="str">
        <f>VLOOKUP(E1668,suppliers!$A$2:$B$18,2,)</f>
        <v>OTHER</v>
      </c>
      <c r="I1668" t="str">
        <f>VLOOKUP(C1668,Table_items[],2,FALSE)</f>
        <v>Acetylcysteine Mahakam 200 mg</v>
      </c>
      <c r="J1668" t="str">
        <f>VLOOKUP(C1668,Table_items[],3,FALSE)</f>
        <v>Obat Alergi</v>
      </c>
      <c r="K1668" s="23">
        <f>VLOOKUP(C1668,Table_items[],4,FALSE)</f>
        <v>33000</v>
      </c>
      <c r="L1668" s="23">
        <f>VLOOKUP(C1668,Table_items[],5,FALSE)</f>
        <v>33330</v>
      </c>
    </row>
    <row r="1669" spans="1:12" x14ac:dyDescent="0.2">
      <c r="A1669" s="11" t="s">
        <v>1809</v>
      </c>
      <c r="B1669" s="28">
        <v>44078</v>
      </c>
      <c r="C1669" s="13" t="s">
        <v>14</v>
      </c>
      <c r="D1669" s="13">
        <v>117</v>
      </c>
      <c r="E1669" s="9" t="s">
        <v>4896</v>
      </c>
      <c r="F1669" s="20" t="s">
        <v>4908</v>
      </c>
      <c r="G1669" t="s">
        <v>4904</v>
      </c>
      <c r="H1669" t="str">
        <f>VLOOKUP(E1669,suppliers!$A$2:$B$18,2,)</f>
        <v>OTHER</v>
      </c>
      <c r="I1669" t="str">
        <f>VLOOKUP(C1669,Table_items[],2,FALSE)</f>
        <v>Lo Han Kuo Infusion 12</v>
      </c>
      <c r="J1669" t="str">
        <f>VLOOKUP(C1669,Table_items[],3,FALSE)</f>
        <v>Obat Batuk &amp; Pilek</v>
      </c>
      <c r="K1669" s="23">
        <f>VLOOKUP(C1669,Table_items[],4,FALSE)</f>
        <v>23869</v>
      </c>
      <c r="L1669" s="23">
        <f>VLOOKUP(C1669,Table_items[],5,FALSE)</f>
        <v>24179</v>
      </c>
    </row>
    <row r="1670" spans="1:12" x14ac:dyDescent="0.2">
      <c r="A1670" s="7" t="s">
        <v>1810</v>
      </c>
      <c r="B1670" s="27">
        <v>44078</v>
      </c>
      <c r="C1670" s="9" t="s">
        <v>21</v>
      </c>
      <c r="D1670" s="9">
        <v>27</v>
      </c>
      <c r="E1670" s="9" t="s">
        <v>4896</v>
      </c>
      <c r="F1670" s="20" t="s">
        <v>4908</v>
      </c>
      <c r="G1670" t="s">
        <v>4904</v>
      </c>
      <c r="H1670" t="str">
        <f>VLOOKUP(E1670,suppliers!$A$2:$B$18,2,)</f>
        <v>OTHER</v>
      </c>
      <c r="I1670" t="str">
        <f>VLOOKUP(C1670,Table_items[],2,FALSE)</f>
        <v>Concor 5MG Strip 10</v>
      </c>
      <c r="J1670" t="str">
        <f>VLOOKUP(C1670,Table_items[],3,FALSE)</f>
        <v>Obat Hipertensi</v>
      </c>
      <c r="K1670" s="23">
        <f>VLOOKUP(C1670,Table_items[],4,FALSE)</f>
        <v>102000</v>
      </c>
      <c r="L1670" s="23">
        <f>VLOOKUP(C1670,Table_items[],5,FALSE)</f>
        <v>103632</v>
      </c>
    </row>
    <row r="1671" spans="1:12" x14ac:dyDescent="0.2">
      <c r="A1671" s="11" t="s">
        <v>1811</v>
      </c>
      <c r="B1671" s="28">
        <v>44079</v>
      </c>
      <c r="C1671" s="13" t="s">
        <v>12</v>
      </c>
      <c r="D1671" s="13">
        <v>47</v>
      </c>
      <c r="E1671" s="9" t="s">
        <v>4896</v>
      </c>
      <c r="F1671" s="20" t="s">
        <v>4908</v>
      </c>
      <c r="G1671" t="s">
        <v>4904</v>
      </c>
      <c r="H1671" t="str">
        <f>VLOOKUP(E1671,suppliers!$A$2:$B$18,2,)</f>
        <v>OTHER</v>
      </c>
      <c r="I1671" t="str">
        <f>VLOOKUP(C1671,Table_items[],2,FALSE)</f>
        <v>Decolsen 1 Strip 4 Tablet</v>
      </c>
      <c r="J1671" t="str">
        <f>VLOOKUP(C1671,Table_items[],3,FALSE)</f>
        <v>Obat Batuk &amp; Pilek</v>
      </c>
      <c r="K1671" s="23">
        <f>VLOOKUP(C1671,Table_items[],4,FALSE)</f>
        <v>2886</v>
      </c>
      <c r="L1671" s="23">
        <f>VLOOKUP(C1671,Table_items[],5,FALSE)</f>
        <v>2915</v>
      </c>
    </row>
    <row r="1672" spans="1:12" x14ac:dyDescent="0.2">
      <c r="A1672" s="7" t="s">
        <v>1812</v>
      </c>
      <c r="B1672" s="27">
        <v>44079</v>
      </c>
      <c r="C1672" s="9" t="s">
        <v>12</v>
      </c>
      <c r="D1672" s="9">
        <v>62</v>
      </c>
      <c r="E1672" s="9" t="s">
        <v>4896</v>
      </c>
      <c r="F1672" s="20" t="s">
        <v>4908</v>
      </c>
      <c r="G1672" t="s">
        <v>4904</v>
      </c>
      <c r="H1672" t="str">
        <f>VLOOKUP(E1672,suppliers!$A$2:$B$18,2,)</f>
        <v>OTHER</v>
      </c>
      <c r="I1672" t="str">
        <f>VLOOKUP(C1672,Table_items[],2,FALSE)</f>
        <v>Decolsen 1 Strip 4 Tablet</v>
      </c>
      <c r="J1672" t="str">
        <f>VLOOKUP(C1672,Table_items[],3,FALSE)</f>
        <v>Obat Batuk &amp; Pilek</v>
      </c>
      <c r="K1672" s="23">
        <f>VLOOKUP(C1672,Table_items[],4,FALSE)</f>
        <v>2886</v>
      </c>
      <c r="L1672" s="23">
        <f>VLOOKUP(C1672,Table_items[],5,FALSE)</f>
        <v>2915</v>
      </c>
    </row>
    <row r="1673" spans="1:12" x14ac:dyDescent="0.2">
      <c r="A1673" s="11" t="s">
        <v>1813</v>
      </c>
      <c r="B1673" s="28">
        <v>44079</v>
      </c>
      <c r="C1673" s="13" t="s">
        <v>24</v>
      </c>
      <c r="D1673" s="13">
        <v>48</v>
      </c>
      <c r="E1673" s="9" t="s">
        <v>4896</v>
      </c>
      <c r="F1673" s="20" t="s">
        <v>4908</v>
      </c>
      <c r="G1673" t="s">
        <v>4904</v>
      </c>
      <c r="H1673" t="str">
        <f>VLOOKUP(E1673,suppliers!$A$2:$B$18,2,)</f>
        <v>OTHER</v>
      </c>
      <c r="I1673" t="str">
        <f>VLOOKUP(C1673,Table_items[],2,FALSE)</f>
        <v>Irbesartan</v>
      </c>
      <c r="J1673" t="str">
        <f>VLOOKUP(C1673,Table_items[],3,FALSE)</f>
        <v>Obat Hipertensi</v>
      </c>
      <c r="K1673" s="23">
        <f>VLOOKUP(C1673,Table_items[],4,FALSE)</f>
        <v>108794</v>
      </c>
      <c r="L1673" s="23">
        <f>VLOOKUP(C1673,Table_items[],5,FALSE)</f>
        <v>109447</v>
      </c>
    </row>
    <row r="1674" spans="1:12" x14ac:dyDescent="0.2">
      <c r="A1674" s="7" t="s">
        <v>1814</v>
      </c>
      <c r="B1674" s="27">
        <v>44079</v>
      </c>
      <c r="C1674" s="9" t="s">
        <v>24</v>
      </c>
      <c r="D1674" s="9">
        <v>6</v>
      </c>
      <c r="E1674" s="9" t="s">
        <v>4896</v>
      </c>
      <c r="F1674" s="20" t="s">
        <v>4908</v>
      </c>
      <c r="G1674" t="s">
        <v>4904</v>
      </c>
      <c r="H1674" t="str">
        <f>VLOOKUP(E1674,suppliers!$A$2:$B$18,2,)</f>
        <v>OTHER</v>
      </c>
      <c r="I1674" t="str">
        <f>VLOOKUP(C1674,Table_items[],2,FALSE)</f>
        <v>Irbesartan</v>
      </c>
      <c r="J1674" t="str">
        <f>VLOOKUP(C1674,Table_items[],3,FALSE)</f>
        <v>Obat Hipertensi</v>
      </c>
      <c r="K1674" s="23">
        <f>VLOOKUP(C1674,Table_items[],4,FALSE)</f>
        <v>108794</v>
      </c>
      <c r="L1674" s="23">
        <f>VLOOKUP(C1674,Table_items[],5,FALSE)</f>
        <v>109447</v>
      </c>
    </row>
    <row r="1675" spans="1:12" x14ac:dyDescent="0.2">
      <c r="A1675" s="11" t="s">
        <v>1815</v>
      </c>
      <c r="B1675" s="28">
        <v>44079</v>
      </c>
      <c r="C1675" s="13" t="s">
        <v>38</v>
      </c>
      <c r="D1675" s="13">
        <v>6</v>
      </c>
      <c r="E1675" s="9" t="s">
        <v>4896</v>
      </c>
      <c r="F1675" s="20" t="s">
        <v>4908</v>
      </c>
      <c r="G1675" t="s">
        <v>4904</v>
      </c>
      <c r="H1675" t="str">
        <f>VLOOKUP(E1675,suppliers!$A$2:$B$18,2,)</f>
        <v>OTHER</v>
      </c>
      <c r="I1675" t="str">
        <f>VLOOKUP(C1675,Table_items[],2,FALSE)</f>
        <v>Sanmol 500 MG 4 Tablet</v>
      </c>
      <c r="J1675" t="str">
        <f>VLOOKUP(C1675,Table_items[],3,FALSE)</f>
        <v>Obat Sakit Kepala &amp; Demam</v>
      </c>
      <c r="K1675" s="23">
        <f>VLOOKUP(C1675,Table_items[],4,FALSE)</f>
        <v>1600</v>
      </c>
      <c r="L1675" s="23">
        <f>VLOOKUP(C1675,Table_items[],5,FALSE)</f>
        <v>1619</v>
      </c>
    </row>
    <row r="1676" spans="1:12" x14ac:dyDescent="0.2">
      <c r="A1676" s="7" t="s">
        <v>1816</v>
      </c>
      <c r="B1676" s="27">
        <v>44079</v>
      </c>
      <c r="C1676" s="9" t="s">
        <v>40</v>
      </c>
      <c r="D1676" s="9">
        <v>42</v>
      </c>
      <c r="E1676" s="9" t="s">
        <v>4896</v>
      </c>
      <c r="F1676" s="20" t="s">
        <v>4908</v>
      </c>
      <c r="G1676" t="s">
        <v>4904</v>
      </c>
      <c r="H1676" t="str">
        <f>VLOOKUP(E1676,suppliers!$A$2:$B$18,2,)</f>
        <v>OTHER</v>
      </c>
      <c r="I1676" t="str">
        <f>VLOOKUP(C1676,Table_items[],2,FALSE)</f>
        <v>Paramex Tablet / Obat</v>
      </c>
      <c r="J1676" t="str">
        <f>VLOOKUP(C1676,Table_items[],3,FALSE)</f>
        <v>Obat Sakit Kepala &amp; Demam</v>
      </c>
      <c r="K1676" s="23">
        <f>VLOOKUP(C1676,Table_items[],4,FALSE)</f>
        <v>2560</v>
      </c>
      <c r="L1676" s="23">
        <f>VLOOKUP(C1676,Table_items[],5,FALSE)</f>
        <v>2586</v>
      </c>
    </row>
    <row r="1677" spans="1:12" x14ac:dyDescent="0.2">
      <c r="A1677" s="11" t="s">
        <v>1817</v>
      </c>
      <c r="B1677" s="28">
        <v>44079</v>
      </c>
      <c r="C1677" s="13" t="s">
        <v>28</v>
      </c>
      <c r="D1677" s="13">
        <v>9</v>
      </c>
      <c r="E1677" s="9" t="s">
        <v>4896</v>
      </c>
      <c r="F1677" s="20" t="s">
        <v>4908</v>
      </c>
      <c r="G1677" t="s">
        <v>4904</v>
      </c>
      <c r="H1677" t="str">
        <f>VLOOKUP(E1677,suppliers!$A$2:$B$18,2,)</f>
        <v>OTHER</v>
      </c>
      <c r="I1677" t="str">
        <f>VLOOKUP(C1677,Table_items[],2,FALSE)</f>
        <v>Hyperchol 100 MG 12 KPS</v>
      </c>
      <c r="J1677" t="str">
        <f>VLOOKUP(C1677,Table_items[],3,FALSE)</f>
        <v>Obat Kolesterol</v>
      </c>
      <c r="K1677" s="23">
        <f>VLOOKUP(C1677,Table_items[],4,FALSE)</f>
        <v>42800</v>
      </c>
      <c r="L1677" s="23">
        <f>VLOOKUP(C1677,Table_items[],5,FALSE)</f>
        <v>43442</v>
      </c>
    </row>
    <row r="1678" spans="1:12" x14ac:dyDescent="0.2">
      <c r="A1678" s="7" t="s">
        <v>1818</v>
      </c>
      <c r="B1678" s="27">
        <v>44079</v>
      </c>
      <c r="C1678" s="9" t="s">
        <v>5</v>
      </c>
      <c r="D1678" s="9">
        <v>90</v>
      </c>
      <c r="E1678" s="9" t="s">
        <v>4896</v>
      </c>
      <c r="F1678" s="20" t="s">
        <v>4908</v>
      </c>
      <c r="G1678" t="s">
        <v>4904</v>
      </c>
      <c r="H1678" t="str">
        <f>VLOOKUP(E1678,suppliers!$A$2:$B$18,2,)</f>
        <v>OTHER</v>
      </c>
      <c r="I1678" t="str">
        <f>VLOOKUP(C1678,Table_items[],2,FALSE)</f>
        <v>Ozen 10 MG Blister</v>
      </c>
      <c r="J1678" t="str">
        <f>VLOOKUP(C1678,Table_items[],3,FALSE)</f>
        <v>Obat Alergi</v>
      </c>
      <c r="K1678" s="23">
        <f>VLOOKUP(C1678,Table_items[],4,FALSE)</f>
        <v>18611</v>
      </c>
      <c r="L1678" s="23">
        <f>VLOOKUP(C1678,Table_items[],5,FALSE)</f>
        <v>18816</v>
      </c>
    </row>
    <row r="1679" spans="1:12" x14ac:dyDescent="0.2">
      <c r="A1679" s="11" t="s">
        <v>1819</v>
      </c>
      <c r="B1679" s="28">
        <v>44080</v>
      </c>
      <c r="C1679" s="13" t="s">
        <v>12</v>
      </c>
      <c r="D1679" s="13">
        <v>40</v>
      </c>
      <c r="E1679" s="9" t="s">
        <v>4896</v>
      </c>
      <c r="F1679" s="20" t="s">
        <v>4908</v>
      </c>
      <c r="G1679" t="s">
        <v>4904</v>
      </c>
      <c r="H1679" t="str">
        <f>VLOOKUP(E1679,suppliers!$A$2:$B$18,2,)</f>
        <v>OTHER</v>
      </c>
      <c r="I1679" t="str">
        <f>VLOOKUP(C1679,Table_items[],2,FALSE)</f>
        <v>Decolsen 1 Strip 4 Tablet</v>
      </c>
      <c r="J1679" t="str">
        <f>VLOOKUP(C1679,Table_items[],3,FALSE)</f>
        <v>Obat Batuk &amp; Pilek</v>
      </c>
      <c r="K1679" s="23">
        <f>VLOOKUP(C1679,Table_items[],4,FALSE)</f>
        <v>2886</v>
      </c>
      <c r="L1679" s="23">
        <f>VLOOKUP(C1679,Table_items[],5,FALSE)</f>
        <v>2915</v>
      </c>
    </row>
    <row r="1680" spans="1:12" x14ac:dyDescent="0.2">
      <c r="A1680" s="7" t="s">
        <v>1820</v>
      </c>
      <c r="B1680" s="27">
        <v>44080</v>
      </c>
      <c r="C1680" s="9" t="s">
        <v>38</v>
      </c>
      <c r="D1680" s="9">
        <v>45</v>
      </c>
      <c r="E1680" s="9" t="s">
        <v>4896</v>
      </c>
      <c r="F1680" s="20" t="s">
        <v>4908</v>
      </c>
      <c r="G1680" t="s">
        <v>4904</v>
      </c>
      <c r="H1680" t="str">
        <f>VLOOKUP(E1680,suppliers!$A$2:$B$18,2,)</f>
        <v>OTHER</v>
      </c>
      <c r="I1680" t="str">
        <f>VLOOKUP(C1680,Table_items[],2,FALSE)</f>
        <v>Sanmol 500 MG 4 Tablet</v>
      </c>
      <c r="J1680" t="str">
        <f>VLOOKUP(C1680,Table_items[],3,FALSE)</f>
        <v>Obat Sakit Kepala &amp; Demam</v>
      </c>
      <c r="K1680" s="23">
        <f>VLOOKUP(C1680,Table_items[],4,FALSE)</f>
        <v>1600</v>
      </c>
      <c r="L1680" s="23">
        <f>VLOOKUP(C1680,Table_items[],5,FALSE)</f>
        <v>1619</v>
      </c>
    </row>
    <row r="1681" spans="1:12" x14ac:dyDescent="0.2">
      <c r="A1681" s="11" t="s">
        <v>1821</v>
      </c>
      <c r="B1681" s="28">
        <v>44080</v>
      </c>
      <c r="C1681" s="13" t="s">
        <v>10</v>
      </c>
      <c r="D1681" s="13">
        <v>7</v>
      </c>
      <c r="E1681" s="9" t="s">
        <v>4896</v>
      </c>
      <c r="F1681" s="20" t="s">
        <v>4908</v>
      </c>
      <c r="G1681" t="s">
        <v>4904</v>
      </c>
      <c r="H1681" t="str">
        <f>VLOOKUP(E1681,suppliers!$A$2:$B$18,2,)</f>
        <v>OTHER</v>
      </c>
      <c r="I1681" t="str">
        <f>VLOOKUP(C1681,Table_items[],2,FALSE)</f>
        <v>Dexteem Box Plus 100 Tablet</v>
      </c>
      <c r="J1681" t="str">
        <f>VLOOKUP(C1681,Table_items[],3,FALSE)</f>
        <v>Obat Alergi</v>
      </c>
      <c r="K1681" s="23">
        <f>VLOOKUP(C1681,Table_items[],4,FALSE)</f>
        <v>25322</v>
      </c>
      <c r="L1681" s="23">
        <f>VLOOKUP(C1681,Table_items[],5,FALSE)</f>
        <v>25449</v>
      </c>
    </row>
    <row r="1682" spans="1:12" x14ac:dyDescent="0.2">
      <c r="A1682" s="7" t="s">
        <v>1822</v>
      </c>
      <c r="B1682" s="27">
        <v>44080</v>
      </c>
      <c r="C1682" s="9" t="s">
        <v>17</v>
      </c>
      <c r="D1682" s="9">
        <v>16</v>
      </c>
      <c r="E1682" s="9" t="s">
        <v>4896</v>
      </c>
      <c r="F1682" s="20" t="s">
        <v>4908</v>
      </c>
      <c r="G1682" t="s">
        <v>4904</v>
      </c>
      <c r="H1682" t="str">
        <f>VLOOKUP(E1682,suppliers!$A$2:$B$18,2,)</f>
        <v>OTHER</v>
      </c>
      <c r="I1682" t="str">
        <f>VLOOKUP(C1682,Table_items[],2,FALSE)</f>
        <v>Vicks Inhaler 0.5 mL</v>
      </c>
      <c r="J1682" t="str">
        <f>VLOOKUP(C1682,Table_items[],3,FALSE)</f>
        <v>Obat Batuk &amp; Pilek</v>
      </c>
      <c r="K1682" s="23">
        <f>VLOOKUP(C1682,Table_items[],4,FALSE)</f>
        <v>16155</v>
      </c>
      <c r="L1682" s="23">
        <f>VLOOKUP(C1682,Table_items[],5,FALSE)</f>
        <v>16430</v>
      </c>
    </row>
    <row r="1683" spans="1:12" x14ac:dyDescent="0.2">
      <c r="A1683" s="11" t="s">
        <v>1823</v>
      </c>
      <c r="B1683" s="28">
        <v>44080</v>
      </c>
      <c r="C1683" s="13" t="s">
        <v>23</v>
      </c>
      <c r="D1683" s="13">
        <v>46</v>
      </c>
      <c r="E1683" s="9" t="s">
        <v>4896</v>
      </c>
      <c r="F1683" s="20" t="s">
        <v>4908</v>
      </c>
      <c r="G1683" t="s">
        <v>4904</v>
      </c>
      <c r="H1683" t="str">
        <f>VLOOKUP(E1683,suppliers!$A$2:$B$18,2,)</f>
        <v>OTHER</v>
      </c>
      <c r="I1683" t="str">
        <f>VLOOKUP(C1683,Table_items[],2,FALSE)</f>
        <v>Amlodipine Besilate</v>
      </c>
      <c r="J1683" t="str">
        <f>VLOOKUP(C1683,Table_items[],3,FALSE)</f>
        <v>Obat Hipertensi</v>
      </c>
      <c r="K1683" s="23">
        <f>VLOOKUP(C1683,Table_items[],4,FALSE)</f>
        <v>7467</v>
      </c>
      <c r="L1683" s="23">
        <f>VLOOKUP(C1683,Table_items[],5,FALSE)</f>
        <v>7504</v>
      </c>
    </row>
    <row r="1684" spans="1:12" x14ac:dyDescent="0.2">
      <c r="A1684" s="7" t="s">
        <v>1824</v>
      </c>
      <c r="B1684" s="27">
        <v>44081</v>
      </c>
      <c r="C1684" s="9" t="s">
        <v>42</v>
      </c>
      <c r="D1684" s="9">
        <v>46</v>
      </c>
      <c r="E1684" s="9" t="s">
        <v>4896</v>
      </c>
      <c r="F1684" s="20" t="s">
        <v>4908</v>
      </c>
      <c r="G1684" t="s">
        <v>4904</v>
      </c>
      <c r="H1684" t="str">
        <f>VLOOKUP(E1684,suppliers!$A$2:$B$18,2,)</f>
        <v>OTHER</v>
      </c>
      <c r="I1684" t="str">
        <f>VLOOKUP(C1684,Table_items[],2,FALSE)</f>
        <v>Vital Ear Oil 10 mL</v>
      </c>
      <c r="J1684" t="str">
        <f>VLOOKUP(C1684,Table_items[],3,FALSE)</f>
        <v>Obat Telinga</v>
      </c>
      <c r="K1684" s="23">
        <f>VLOOKUP(C1684,Table_items[],4,FALSE)</f>
        <v>16350</v>
      </c>
      <c r="L1684" s="23">
        <f>VLOOKUP(C1684,Table_items[],5,FALSE)</f>
        <v>16677</v>
      </c>
    </row>
    <row r="1685" spans="1:12" x14ac:dyDescent="0.2">
      <c r="A1685" s="11" t="s">
        <v>1825</v>
      </c>
      <c r="B1685" s="28">
        <v>44081</v>
      </c>
      <c r="C1685" s="13" t="s">
        <v>12</v>
      </c>
      <c r="D1685" s="13">
        <v>69</v>
      </c>
      <c r="E1685" s="9" t="s">
        <v>4896</v>
      </c>
      <c r="F1685" s="20" t="s">
        <v>4908</v>
      </c>
      <c r="G1685" t="s">
        <v>4904</v>
      </c>
      <c r="H1685" t="str">
        <f>VLOOKUP(E1685,suppliers!$A$2:$B$18,2,)</f>
        <v>OTHER</v>
      </c>
      <c r="I1685" t="str">
        <f>VLOOKUP(C1685,Table_items[],2,FALSE)</f>
        <v>Decolsen 1 Strip 4 Tablet</v>
      </c>
      <c r="J1685" t="str">
        <f>VLOOKUP(C1685,Table_items[],3,FALSE)</f>
        <v>Obat Batuk &amp; Pilek</v>
      </c>
      <c r="K1685" s="23">
        <f>VLOOKUP(C1685,Table_items[],4,FALSE)</f>
        <v>2886</v>
      </c>
      <c r="L1685" s="23">
        <f>VLOOKUP(C1685,Table_items[],5,FALSE)</f>
        <v>2915</v>
      </c>
    </row>
    <row r="1686" spans="1:12" x14ac:dyDescent="0.2">
      <c r="A1686" s="7" t="s">
        <v>1826</v>
      </c>
      <c r="B1686" s="27">
        <v>44081</v>
      </c>
      <c r="C1686" s="9" t="s">
        <v>22</v>
      </c>
      <c r="D1686" s="9">
        <v>43</v>
      </c>
      <c r="E1686" s="9" t="s">
        <v>4896</v>
      </c>
      <c r="F1686" s="20" t="s">
        <v>4908</v>
      </c>
      <c r="G1686" t="s">
        <v>4904</v>
      </c>
      <c r="H1686" t="str">
        <f>VLOOKUP(E1686,suppliers!$A$2:$B$18,2,)</f>
        <v>OTHER</v>
      </c>
      <c r="I1686" t="str">
        <f>VLOOKUP(C1686,Table_items[],2,FALSE)</f>
        <v>Candesartan Ogb Dexa</v>
      </c>
      <c r="J1686" t="str">
        <f>VLOOKUP(C1686,Table_items[],3,FALSE)</f>
        <v>Obat Hipertensi</v>
      </c>
      <c r="K1686" s="23">
        <f>VLOOKUP(C1686,Table_items[],4,FALSE)</f>
        <v>5000</v>
      </c>
      <c r="L1686" s="23">
        <f>VLOOKUP(C1686,Table_items[],5,FALSE)</f>
        <v>5095</v>
      </c>
    </row>
    <row r="1687" spans="1:12" x14ac:dyDescent="0.2">
      <c r="A1687" s="11" t="s">
        <v>1827</v>
      </c>
      <c r="B1687" s="28">
        <v>44081</v>
      </c>
      <c r="C1687" s="13" t="s">
        <v>20</v>
      </c>
      <c r="D1687" s="13">
        <v>2</v>
      </c>
      <c r="E1687" s="9" t="s">
        <v>4896</v>
      </c>
      <c r="F1687" s="20" t="s">
        <v>4908</v>
      </c>
      <c r="G1687" t="s">
        <v>4904</v>
      </c>
      <c r="H1687" t="str">
        <f>VLOOKUP(E1687,suppliers!$A$2:$B$18,2,)</f>
        <v>OTHER</v>
      </c>
      <c r="I1687" t="str">
        <f>VLOOKUP(C1687,Table_items[],2,FALSE)</f>
        <v>Carditens</v>
      </c>
      <c r="J1687" t="str">
        <f>VLOOKUP(C1687,Table_items[],3,FALSE)</f>
        <v>Obat Hipertensi</v>
      </c>
      <c r="K1687" s="23">
        <f>VLOOKUP(C1687,Table_items[],4,FALSE)</f>
        <v>100000</v>
      </c>
      <c r="L1687" s="23">
        <f>VLOOKUP(C1687,Table_items[],5,FALSE)</f>
        <v>100900</v>
      </c>
    </row>
    <row r="1688" spans="1:12" x14ac:dyDescent="0.2">
      <c r="A1688" s="7" t="s">
        <v>1828</v>
      </c>
      <c r="B1688" s="27">
        <v>44082</v>
      </c>
      <c r="C1688" s="9" t="s">
        <v>37</v>
      </c>
      <c r="D1688" s="9">
        <v>32</v>
      </c>
      <c r="E1688" s="9" t="s">
        <v>4896</v>
      </c>
      <c r="F1688" s="20" t="s">
        <v>4908</v>
      </c>
      <c r="G1688" t="s">
        <v>4904</v>
      </c>
      <c r="H1688" t="str">
        <f>VLOOKUP(E1688,suppliers!$A$2:$B$18,2,)</f>
        <v>OTHER</v>
      </c>
      <c r="I1688" t="str">
        <f>VLOOKUP(C1688,Table_items[],2,FALSE)</f>
        <v>Bodrex Extra</v>
      </c>
      <c r="J1688" t="str">
        <f>VLOOKUP(C1688,Table_items[],3,FALSE)</f>
        <v>Obat Sakit Kepala &amp; Demam</v>
      </c>
      <c r="K1688" s="23">
        <f>VLOOKUP(C1688,Table_items[],4,FALSE)</f>
        <v>50788</v>
      </c>
      <c r="L1688" s="23">
        <f>VLOOKUP(C1688,Table_items[],5,FALSE)</f>
        <v>51753</v>
      </c>
    </row>
    <row r="1689" spans="1:12" x14ac:dyDescent="0.2">
      <c r="A1689" s="11" t="s">
        <v>1829</v>
      </c>
      <c r="B1689" s="28">
        <v>44082</v>
      </c>
      <c r="C1689" s="13" t="s">
        <v>9</v>
      </c>
      <c r="D1689" s="13">
        <v>22</v>
      </c>
      <c r="E1689" s="9" t="s">
        <v>4896</v>
      </c>
      <c r="F1689" s="20" t="s">
        <v>4908</v>
      </c>
      <c r="G1689" t="s">
        <v>4904</v>
      </c>
      <c r="H1689" t="str">
        <f>VLOOKUP(E1689,suppliers!$A$2:$B$18,2,)</f>
        <v>OTHER</v>
      </c>
      <c r="I1689" t="str">
        <f>VLOOKUP(C1689,Table_items[],2,FALSE)</f>
        <v>Bedak Heroxyn 150 gr</v>
      </c>
      <c r="J1689" t="str">
        <f>VLOOKUP(C1689,Table_items[],3,FALSE)</f>
        <v>Obat Alergi</v>
      </c>
      <c r="K1689" s="23">
        <f>VLOOKUP(C1689,Table_items[],4,FALSE)</f>
        <v>16950</v>
      </c>
      <c r="L1689" s="23">
        <f>VLOOKUP(C1689,Table_items[],5,FALSE)</f>
        <v>17170</v>
      </c>
    </row>
    <row r="1690" spans="1:12" x14ac:dyDescent="0.2">
      <c r="A1690" s="7" t="s">
        <v>1830</v>
      </c>
      <c r="B1690" s="27">
        <v>44082</v>
      </c>
      <c r="C1690" s="9" t="s">
        <v>9</v>
      </c>
      <c r="D1690" s="9">
        <v>20</v>
      </c>
      <c r="E1690" s="9" t="s">
        <v>4896</v>
      </c>
      <c r="F1690" s="20" t="s">
        <v>4908</v>
      </c>
      <c r="G1690" t="s">
        <v>4904</v>
      </c>
      <c r="H1690" t="str">
        <f>VLOOKUP(E1690,suppliers!$A$2:$B$18,2,)</f>
        <v>OTHER</v>
      </c>
      <c r="I1690" t="str">
        <f>VLOOKUP(C1690,Table_items[],2,FALSE)</f>
        <v>Bedak Heroxyn 150 gr</v>
      </c>
      <c r="J1690" t="str">
        <f>VLOOKUP(C1690,Table_items[],3,FALSE)</f>
        <v>Obat Alergi</v>
      </c>
      <c r="K1690" s="23">
        <f>VLOOKUP(C1690,Table_items[],4,FALSE)</f>
        <v>16950</v>
      </c>
      <c r="L1690" s="23">
        <f>VLOOKUP(C1690,Table_items[],5,FALSE)</f>
        <v>17170</v>
      </c>
    </row>
    <row r="1691" spans="1:12" x14ac:dyDescent="0.2">
      <c r="A1691" s="11" t="s">
        <v>1831</v>
      </c>
      <c r="B1691" s="28">
        <v>44082</v>
      </c>
      <c r="C1691" s="13" t="s">
        <v>10</v>
      </c>
      <c r="D1691" s="13">
        <v>51</v>
      </c>
      <c r="E1691" s="9" t="s">
        <v>4896</v>
      </c>
      <c r="F1691" s="20" t="s">
        <v>4908</v>
      </c>
      <c r="G1691" t="s">
        <v>4904</v>
      </c>
      <c r="H1691" t="str">
        <f>VLOOKUP(E1691,suppliers!$A$2:$B$18,2,)</f>
        <v>OTHER</v>
      </c>
      <c r="I1691" t="str">
        <f>VLOOKUP(C1691,Table_items[],2,FALSE)</f>
        <v>Dexteem Box Plus 100 Tablet</v>
      </c>
      <c r="J1691" t="str">
        <f>VLOOKUP(C1691,Table_items[],3,FALSE)</f>
        <v>Obat Alergi</v>
      </c>
      <c r="K1691" s="23">
        <f>VLOOKUP(C1691,Table_items[],4,FALSE)</f>
        <v>25322</v>
      </c>
      <c r="L1691" s="23">
        <f>VLOOKUP(C1691,Table_items[],5,FALSE)</f>
        <v>25449</v>
      </c>
    </row>
    <row r="1692" spans="1:12" x14ac:dyDescent="0.2">
      <c r="A1692" s="7" t="s">
        <v>1832</v>
      </c>
      <c r="B1692" s="27">
        <v>44082</v>
      </c>
      <c r="C1692" s="9" t="s">
        <v>36</v>
      </c>
      <c r="D1692" s="9">
        <v>39</v>
      </c>
      <c r="E1692" s="9" t="s">
        <v>4896</v>
      </c>
      <c r="F1692" s="20" t="s">
        <v>4908</v>
      </c>
      <c r="G1692" t="s">
        <v>4904</v>
      </c>
      <c r="H1692" t="str">
        <f>VLOOKUP(E1692,suppliers!$A$2:$B$18,2,)</f>
        <v>OTHER</v>
      </c>
      <c r="I1692" t="str">
        <f>VLOOKUP(C1692,Table_items[],2,FALSE)</f>
        <v>Sanmol Paracetamol</v>
      </c>
      <c r="J1692" t="str">
        <f>VLOOKUP(C1692,Table_items[],3,FALSE)</f>
        <v>Obat Sakit Kepala &amp; Demam</v>
      </c>
      <c r="K1692" s="23">
        <f>VLOOKUP(C1692,Table_items[],4,FALSE)</f>
        <v>16100</v>
      </c>
      <c r="L1692" s="23">
        <f>VLOOKUP(C1692,Table_items[],5,FALSE)</f>
        <v>16261</v>
      </c>
    </row>
    <row r="1693" spans="1:12" x14ac:dyDescent="0.2">
      <c r="A1693" s="11" t="s">
        <v>1833</v>
      </c>
      <c r="B1693" s="28">
        <v>44082</v>
      </c>
      <c r="C1693" s="13" t="s">
        <v>28</v>
      </c>
      <c r="D1693" s="13">
        <v>9</v>
      </c>
      <c r="E1693" s="9" t="s">
        <v>4896</v>
      </c>
      <c r="F1693" s="20" t="s">
        <v>4908</v>
      </c>
      <c r="G1693" t="s">
        <v>4904</v>
      </c>
      <c r="H1693" t="str">
        <f>VLOOKUP(E1693,suppliers!$A$2:$B$18,2,)</f>
        <v>OTHER</v>
      </c>
      <c r="I1693" t="str">
        <f>VLOOKUP(C1693,Table_items[],2,FALSE)</f>
        <v>Hyperchol 100 MG 12 KPS</v>
      </c>
      <c r="J1693" t="str">
        <f>VLOOKUP(C1693,Table_items[],3,FALSE)</f>
        <v>Obat Kolesterol</v>
      </c>
      <c r="K1693" s="23">
        <f>VLOOKUP(C1693,Table_items[],4,FALSE)</f>
        <v>42800</v>
      </c>
      <c r="L1693" s="23">
        <f>VLOOKUP(C1693,Table_items[],5,FALSE)</f>
        <v>43442</v>
      </c>
    </row>
    <row r="1694" spans="1:12" x14ac:dyDescent="0.2">
      <c r="A1694" s="7" t="s">
        <v>1834</v>
      </c>
      <c r="B1694" s="27">
        <v>44082</v>
      </c>
      <c r="C1694" s="9" t="s">
        <v>8</v>
      </c>
      <c r="D1694" s="9">
        <v>246</v>
      </c>
      <c r="E1694" s="9" t="s">
        <v>4896</v>
      </c>
      <c r="F1694" s="20" t="s">
        <v>4908</v>
      </c>
      <c r="G1694" t="s">
        <v>4904</v>
      </c>
      <c r="H1694" t="str">
        <f>VLOOKUP(E1694,suppliers!$A$2:$B$18,2,)</f>
        <v>OTHER</v>
      </c>
      <c r="I1694" t="str">
        <f>VLOOKUP(C1694,Table_items[],2,FALSE)</f>
        <v>Bisoprolol Ogb Dexa</v>
      </c>
      <c r="J1694" t="str">
        <f>VLOOKUP(C1694,Table_items[],3,FALSE)</f>
        <v>Obat Alergi</v>
      </c>
      <c r="K1694" s="23">
        <f>VLOOKUP(C1694,Table_items[],4,FALSE)</f>
        <v>10000</v>
      </c>
      <c r="L1694" s="23">
        <f>VLOOKUP(C1694,Table_items[],5,FALSE)</f>
        <v>10180</v>
      </c>
    </row>
    <row r="1695" spans="1:12" x14ac:dyDescent="0.2">
      <c r="A1695" s="11" t="s">
        <v>1835</v>
      </c>
      <c r="B1695" s="28">
        <v>44082</v>
      </c>
      <c r="C1695" s="13" t="s">
        <v>11</v>
      </c>
      <c r="D1695" s="13">
        <v>315</v>
      </c>
      <c r="E1695" s="9" t="s">
        <v>4896</v>
      </c>
      <c r="F1695" s="20" t="s">
        <v>4908</v>
      </c>
      <c r="G1695" t="s">
        <v>4904</v>
      </c>
      <c r="H1695" t="str">
        <f>VLOOKUP(E1695,suppliers!$A$2:$B$18,2,)</f>
        <v>OTHER</v>
      </c>
      <c r="I1695" t="str">
        <f>VLOOKUP(C1695,Table_items[],2,FALSE)</f>
        <v>Neozep Forte 1 Strip 4 Tablet</v>
      </c>
      <c r="J1695" t="str">
        <f>VLOOKUP(C1695,Table_items[],3,FALSE)</f>
        <v>Obat Batuk &amp; Pilek</v>
      </c>
      <c r="K1695" s="23">
        <f>VLOOKUP(C1695,Table_items[],4,FALSE)</f>
        <v>2324</v>
      </c>
      <c r="L1695" s="23">
        <f>VLOOKUP(C1695,Table_items[],5,FALSE)</f>
        <v>2338</v>
      </c>
    </row>
    <row r="1696" spans="1:12" x14ac:dyDescent="0.2">
      <c r="A1696" s="7" t="s">
        <v>1836</v>
      </c>
      <c r="B1696" s="27">
        <v>44083</v>
      </c>
      <c r="C1696" s="9" t="s">
        <v>24</v>
      </c>
      <c r="D1696" s="9">
        <v>23</v>
      </c>
      <c r="E1696" s="9" t="s">
        <v>4896</v>
      </c>
      <c r="F1696" s="20" t="s">
        <v>4908</v>
      </c>
      <c r="G1696" t="s">
        <v>4904</v>
      </c>
      <c r="H1696" t="str">
        <f>VLOOKUP(E1696,suppliers!$A$2:$B$18,2,)</f>
        <v>OTHER</v>
      </c>
      <c r="I1696" t="str">
        <f>VLOOKUP(C1696,Table_items[],2,FALSE)</f>
        <v>Irbesartan</v>
      </c>
      <c r="J1696" t="str">
        <f>VLOOKUP(C1696,Table_items[],3,FALSE)</f>
        <v>Obat Hipertensi</v>
      </c>
      <c r="K1696" s="23">
        <f>VLOOKUP(C1696,Table_items[],4,FALSE)</f>
        <v>108794</v>
      </c>
      <c r="L1696" s="23">
        <f>VLOOKUP(C1696,Table_items[],5,FALSE)</f>
        <v>109447</v>
      </c>
    </row>
    <row r="1697" spans="1:12" x14ac:dyDescent="0.2">
      <c r="A1697" s="11" t="s">
        <v>1837</v>
      </c>
      <c r="B1697" s="28">
        <v>44083</v>
      </c>
      <c r="C1697" s="13" t="s">
        <v>38</v>
      </c>
      <c r="D1697" s="13">
        <v>52</v>
      </c>
      <c r="E1697" s="9" t="s">
        <v>4896</v>
      </c>
      <c r="F1697" s="20" t="s">
        <v>4908</v>
      </c>
      <c r="G1697" t="s">
        <v>4904</v>
      </c>
      <c r="H1697" t="str">
        <f>VLOOKUP(E1697,suppliers!$A$2:$B$18,2,)</f>
        <v>OTHER</v>
      </c>
      <c r="I1697" t="str">
        <f>VLOOKUP(C1697,Table_items[],2,FALSE)</f>
        <v>Sanmol 500 MG 4 Tablet</v>
      </c>
      <c r="J1697" t="str">
        <f>VLOOKUP(C1697,Table_items[],3,FALSE)</f>
        <v>Obat Sakit Kepala &amp; Demam</v>
      </c>
      <c r="K1697" s="23">
        <f>VLOOKUP(C1697,Table_items[],4,FALSE)</f>
        <v>1600</v>
      </c>
      <c r="L1697" s="23">
        <f>VLOOKUP(C1697,Table_items[],5,FALSE)</f>
        <v>1619</v>
      </c>
    </row>
    <row r="1698" spans="1:12" x14ac:dyDescent="0.2">
      <c r="A1698" s="7" t="s">
        <v>1838</v>
      </c>
      <c r="B1698" s="27">
        <v>44083</v>
      </c>
      <c r="C1698" s="9" t="s">
        <v>23</v>
      </c>
      <c r="D1698" s="9">
        <v>4</v>
      </c>
      <c r="E1698" s="9" t="s">
        <v>4896</v>
      </c>
      <c r="F1698" s="20" t="s">
        <v>4908</v>
      </c>
      <c r="G1698" t="s">
        <v>4904</v>
      </c>
      <c r="H1698" t="str">
        <f>VLOOKUP(E1698,suppliers!$A$2:$B$18,2,)</f>
        <v>OTHER</v>
      </c>
      <c r="I1698" t="str">
        <f>VLOOKUP(C1698,Table_items[],2,FALSE)</f>
        <v>Amlodipine Besilate</v>
      </c>
      <c r="J1698" t="str">
        <f>VLOOKUP(C1698,Table_items[],3,FALSE)</f>
        <v>Obat Hipertensi</v>
      </c>
      <c r="K1698" s="23">
        <f>VLOOKUP(C1698,Table_items[],4,FALSE)</f>
        <v>7467</v>
      </c>
      <c r="L1698" s="23">
        <f>VLOOKUP(C1698,Table_items[],5,FALSE)</f>
        <v>7504</v>
      </c>
    </row>
    <row r="1699" spans="1:12" x14ac:dyDescent="0.2">
      <c r="A1699" s="11" t="s">
        <v>1839</v>
      </c>
      <c r="B1699" s="28">
        <v>44084</v>
      </c>
      <c r="C1699" s="13" t="s">
        <v>12</v>
      </c>
      <c r="D1699" s="13">
        <v>22</v>
      </c>
      <c r="E1699" s="9" t="s">
        <v>4896</v>
      </c>
      <c r="F1699" s="20" t="s">
        <v>4908</v>
      </c>
      <c r="G1699" t="s">
        <v>4904</v>
      </c>
      <c r="H1699" t="str">
        <f>VLOOKUP(E1699,suppliers!$A$2:$B$18,2,)</f>
        <v>OTHER</v>
      </c>
      <c r="I1699" t="str">
        <f>VLOOKUP(C1699,Table_items[],2,FALSE)</f>
        <v>Decolsen 1 Strip 4 Tablet</v>
      </c>
      <c r="J1699" t="str">
        <f>VLOOKUP(C1699,Table_items[],3,FALSE)</f>
        <v>Obat Batuk &amp; Pilek</v>
      </c>
      <c r="K1699" s="23">
        <f>VLOOKUP(C1699,Table_items[],4,FALSE)</f>
        <v>2886</v>
      </c>
      <c r="L1699" s="23">
        <f>VLOOKUP(C1699,Table_items[],5,FALSE)</f>
        <v>2915</v>
      </c>
    </row>
    <row r="1700" spans="1:12" x14ac:dyDescent="0.2">
      <c r="A1700" s="7" t="s">
        <v>1840</v>
      </c>
      <c r="B1700" s="27">
        <v>44084</v>
      </c>
      <c r="C1700" s="9" t="s">
        <v>37</v>
      </c>
      <c r="D1700" s="9">
        <v>24</v>
      </c>
      <c r="E1700" s="9" t="s">
        <v>4896</v>
      </c>
      <c r="F1700" s="20" t="s">
        <v>4908</v>
      </c>
      <c r="G1700" t="s">
        <v>4904</v>
      </c>
      <c r="H1700" t="str">
        <f>VLOOKUP(E1700,suppliers!$A$2:$B$18,2,)</f>
        <v>OTHER</v>
      </c>
      <c r="I1700" t="str">
        <f>VLOOKUP(C1700,Table_items[],2,FALSE)</f>
        <v>Bodrex Extra</v>
      </c>
      <c r="J1700" t="str">
        <f>VLOOKUP(C1700,Table_items[],3,FALSE)</f>
        <v>Obat Sakit Kepala &amp; Demam</v>
      </c>
      <c r="K1700" s="23">
        <f>VLOOKUP(C1700,Table_items[],4,FALSE)</f>
        <v>50788</v>
      </c>
      <c r="L1700" s="23">
        <f>VLOOKUP(C1700,Table_items[],5,FALSE)</f>
        <v>51753</v>
      </c>
    </row>
    <row r="1701" spans="1:12" x14ac:dyDescent="0.2">
      <c r="A1701" s="11" t="s">
        <v>1841</v>
      </c>
      <c r="B1701" s="28">
        <v>44084</v>
      </c>
      <c r="C1701" s="13" t="s">
        <v>9</v>
      </c>
      <c r="D1701" s="13">
        <v>20</v>
      </c>
      <c r="E1701" s="9" t="s">
        <v>4896</v>
      </c>
      <c r="F1701" s="20" t="s">
        <v>4908</v>
      </c>
      <c r="G1701" t="s">
        <v>4904</v>
      </c>
      <c r="H1701" t="str">
        <f>VLOOKUP(E1701,suppliers!$A$2:$B$18,2,)</f>
        <v>OTHER</v>
      </c>
      <c r="I1701" t="str">
        <f>VLOOKUP(C1701,Table_items[],2,FALSE)</f>
        <v>Bedak Heroxyn 150 gr</v>
      </c>
      <c r="J1701" t="str">
        <f>VLOOKUP(C1701,Table_items[],3,FALSE)</f>
        <v>Obat Alergi</v>
      </c>
      <c r="K1701" s="23">
        <f>VLOOKUP(C1701,Table_items[],4,FALSE)</f>
        <v>16950</v>
      </c>
      <c r="L1701" s="23">
        <f>VLOOKUP(C1701,Table_items[],5,FALSE)</f>
        <v>17170</v>
      </c>
    </row>
    <row r="1702" spans="1:12" x14ac:dyDescent="0.2">
      <c r="A1702" s="7" t="s">
        <v>1842</v>
      </c>
      <c r="B1702" s="27">
        <v>44084</v>
      </c>
      <c r="C1702" s="9" t="s">
        <v>14</v>
      </c>
      <c r="D1702" s="9">
        <v>103</v>
      </c>
      <c r="E1702" s="9" t="s">
        <v>4896</v>
      </c>
      <c r="F1702" s="20" t="s">
        <v>4908</v>
      </c>
      <c r="G1702" t="s">
        <v>4904</v>
      </c>
      <c r="H1702" t="str">
        <f>VLOOKUP(E1702,suppliers!$A$2:$B$18,2,)</f>
        <v>OTHER</v>
      </c>
      <c r="I1702" t="str">
        <f>VLOOKUP(C1702,Table_items[],2,FALSE)</f>
        <v>Lo Han Kuo Infusion 12</v>
      </c>
      <c r="J1702" t="str">
        <f>VLOOKUP(C1702,Table_items[],3,FALSE)</f>
        <v>Obat Batuk &amp; Pilek</v>
      </c>
      <c r="K1702" s="23">
        <f>VLOOKUP(C1702,Table_items[],4,FALSE)</f>
        <v>23869</v>
      </c>
      <c r="L1702" s="23">
        <f>VLOOKUP(C1702,Table_items[],5,FALSE)</f>
        <v>24179</v>
      </c>
    </row>
    <row r="1703" spans="1:12" x14ac:dyDescent="0.2">
      <c r="A1703" s="11" t="s">
        <v>1843</v>
      </c>
      <c r="B1703" s="28">
        <v>44084</v>
      </c>
      <c r="C1703" s="13" t="s">
        <v>35</v>
      </c>
      <c r="D1703" s="13">
        <v>286</v>
      </c>
      <c r="E1703" s="9" t="s">
        <v>4896</v>
      </c>
      <c r="F1703" s="20" t="s">
        <v>4908</v>
      </c>
      <c r="G1703" t="s">
        <v>4904</v>
      </c>
      <c r="H1703" t="str">
        <f>VLOOKUP(E1703,suppliers!$A$2:$B$18,2,)</f>
        <v>OTHER</v>
      </c>
      <c r="I1703" t="str">
        <f>VLOOKUP(C1703,Table_items[],2,FALSE)</f>
        <v>Proris Ibuprofen</v>
      </c>
      <c r="J1703" t="str">
        <f>VLOOKUP(C1703,Table_items[],3,FALSE)</f>
        <v>Obat Sakit Kepala &amp; Demam</v>
      </c>
      <c r="K1703" s="23">
        <f>VLOOKUP(C1703,Table_items[],4,FALSE)</f>
        <v>25000</v>
      </c>
      <c r="L1703" s="23">
        <f>VLOOKUP(C1703,Table_items[],5,FALSE)</f>
        <v>25275</v>
      </c>
    </row>
    <row r="1704" spans="1:12" x14ac:dyDescent="0.2">
      <c r="A1704" s="7" t="s">
        <v>1844</v>
      </c>
      <c r="B1704" s="27">
        <v>44084</v>
      </c>
      <c r="C1704" s="9" t="s">
        <v>25</v>
      </c>
      <c r="D1704" s="9">
        <v>81</v>
      </c>
      <c r="E1704" s="9" t="s">
        <v>4896</v>
      </c>
      <c r="F1704" s="20" t="s">
        <v>4908</v>
      </c>
      <c r="G1704" t="s">
        <v>4904</v>
      </c>
      <c r="H1704" t="str">
        <f>VLOOKUP(E1704,suppliers!$A$2:$B$18,2,)</f>
        <v>OTHER</v>
      </c>
      <c r="I1704" t="str">
        <f>VLOOKUP(C1704,Table_items[],2,FALSE)</f>
        <v>Irvell 150MG Box 20 Tablet</v>
      </c>
      <c r="J1704" t="str">
        <f>VLOOKUP(C1704,Table_items[],3,FALSE)</f>
        <v>Obat Hipertensi</v>
      </c>
      <c r="K1704" s="23">
        <f>VLOOKUP(C1704,Table_items[],4,FALSE)</f>
        <v>143991</v>
      </c>
      <c r="L1704" s="23">
        <f>VLOOKUP(C1704,Table_items[],5,FALSE)</f>
        <v>146871</v>
      </c>
    </row>
    <row r="1705" spans="1:12" x14ac:dyDescent="0.2">
      <c r="A1705" s="11" t="s">
        <v>1845</v>
      </c>
      <c r="B1705" s="28">
        <v>44084</v>
      </c>
      <c r="C1705" s="13" t="s">
        <v>25</v>
      </c>
      <c r="D1705" s="13">
        <v>33</v>
      </c>
      <c r="E1705" s="9" t="s">
        <v>4896</v>
      </c>
      <c r="F1705" s="20" t="s">
        <v>4908</v>
      </c>
      <c r="G1705" t="s">
        <v>4904</v>
      </c>
      <c r="H1705" t="str">
        <f>VLOOKUP(E1705,suppliers!$A$2:$B$18,2,)</f>
        <v>OTHER</v>
      </c>
      <c r="I1705" t="str">
        <f>VLOOKUP(C1705,Table_items[],2,FALSE)</f>
        <v>Irvell 150MG Box 20 Tablet</v>
      </c>
      <c r="J1705" t="str">
        <f>VLOOKUP(C1705,Table_items[],3,FALSE)</f>
        <v>Obat Hipertensi</v>
      </c>
      <c r="K1705" s="23">
        <f>VLOOKUP(C1705,Table_items[],4,FALSE)</f>
        <v>143991</v>
      </c>
      <c r="L1705" s="23">
        <f>VLOOKUP(C1705,Table_items[],5,FALSE)</f>
        <v>146871</v>
      </c>
    </row>
    <row r="1706" spans="1:12" x14ac:dyDescent="0.2">
      <c r="A1706" s="7" t="s">
        <v>1846</v>
      </c>
      <c r="B1706" s="27">
        <v>44085</v>
      </c>
      <c r="C1706" s="9" t="s">
        <v>24</v>
      </c>
      <c r="D1706" s="9">
        <v>35</v>
      </c>
      <c r="E1706" s="9" t="s">
        <v>4896</v>
      </c>
      <c r="F1706" s="20" t="s">
        <v>4908</v>
      </c>
      <c r="G1706" t="s">
        <v>4904</v>
      </c>
      <c r="H1706" t="str">
        <f>VLOOKUP(E1706,suppliers!$A$2:$B$18,2,)</f>
        <v>OTHER</v>
      </c>
      <c r="I1706" t="str">
        <f>VLOOKUP(C1706,Table_items[],2,FALSE)</f>
        <v>Irbesartan</v>
      </c>
      <c r="J1706" t="str">
        <f>VLOOKUP(C1706,Table_items[],3,FALSE)</f>
        <v>Obat Hipertensi</v>
      </c>
      <c r="K1706" s="23">
        <f>VLOOKUP(C1706,Table_items[],4,FALSE)</f>
        <v>108794</v>
      </c>
      <c r="L1706" s="23">
        <f>VLOOKUP(C1706,Table_items[],5,FALSE)</f>
        <v>109447</v>
      </c>
    </row>
    <row r="1707" spans="1:12" x14ac:dyDescent="0.2">
      <c r="A1707" s="11" t="s">
        <v>1847</v>
      </c>
      <c r="B1707" s="28">
        <v>44085</v>
      </c>
      <c r="C1707" s="13" t="s">
        <v>24</v>
      </c>
      <c r="D1707" s="13">
        <v>5</v>
      </c>
      <c r="E1707" s="9" t="s">
        <v>4896</v>
      </c>
      <c r="F1707" s="20" t="s">
        <v>4908</v>
      </c>
      <c r="G1707" t="s">
        <v>4904</v>
      </c>
      <c r="H1707" t="str">
        <f>VLOOKUP(E1707,suppliers!$A$2:$B$18,2,)</f>
        <v>OTHER</v>
      </c>
      <c r="I1707" t="str">
        <f>VLOOKUP(C1707,Table_items[],2,FALSE)</f>
        <v>Irbesartan</v>
      </c>
      <c r="J1707" t="str">
        <f>VLOOKUP(C1707,Table_items[],3,FALSE)</f>
        <v>Obat Hipertensi</v>
      </c>
      <c r="K1707" s="23">
        <f>VLOOKUP(C1707,Table_items[],4,FALSE)</f>
        <v>108794</v>
      </c>
      <c r="L1707" s="23">
        <f>VLOOKUP(C1707,Table_items[],5,FALSE)</f>
        <v>109447</v>
      </c>
    </row>
    <row r="1708" spans="1:12" x14ac:dyDescent="0.2">
      <c r="A1708" s="7" t="s">
        <v>1848</v>
      </c>
      <c r="B1708" s="27">
        <v>44085</v>
      </c>
      <c r="C1708" s="9" t="s">
        <v>22</v>
      </c>
      <c r="D1708" s="9">
        <v>22</v>
      </c>
      <c r="E1708" s="9" t="s">
        <v>4896</v>
      </c>
      <c r="F1708" s="20" t="s">
        <v>4908</v>
      </c>
      <c r="G1708" t="s">
        <v>4904</v>
      </c>
      <c r="H1708" t="str">
        <f>VLOOKUP(E1708,suppliers!$A$2:$B$18,2,)</f>
        <v>OTHER</v>
      </c>
      <c r="I1708" t="str">
        <f>VLOOKUP(C1708,Table_items[],2,FALSE)</f>
        <v>Candesartan Ogb Dexa</v>
      </c>
      <c r="J1708" t="str">
        <f>VLOOKUP(C1708,Table_items[],3,FALSE)</f>
        <v>Obat Hipertensi</v>
      </c>
      <c r="K1708" s="23">
        <f>VLOOKUP(C1708,Table_items[],4,FALSE)</f>
        <v>5000</v>
      </c>
      <c r="L1708" s="23">
        <f>VLOOKUP(C1708,Table_items[],5,FALSE)</f>
        <v>5095</v>
      </c>
    </row>
    <row r="1709" spans="1:12" x14ac:dyDescent="0.2">
      <c r="A1709" s="11" t="s">
        <v>1849</v>
      </c>
      <c r="B1709" s="28">
        <v>44085</v>
      </c>
      <c r="C1709" s="13" t="s">
        <v>35</v>
      </c>
      <c r="D1709" s="13">
        <v>5</v>
      </c>
      <c r="E1709" s="9" t="s">
        <v>4896</v>
      </c>
      <c r="F1709" s="20" t="s">
        <v>4908</v>
      </c>
      <c r="G1709" t="s">
        <v>4904</v>
      </c>
      <c r="H1709" t="str">
        <f>VLOOKUP(E1709,suppliers!$A$2:$B$18,2,)</f>
        <v>OTHER</v>
      </c>
      <c r="I1709" t="str">
        <f>VLOOKUP(C1709,Table_items[],2,FALSE)</f>
        <v>Proris Ibuprofen</v>
      </c>
      <c r="J1709" t="str">
        <f>VLOOKUP(C1709,Table_items[],3,FALSE)</f>
        <v>Obat Sakit Kepala &amp; Demam</v>
      </c>
      <c r="K1709" s="23">
        <f>VLOOKUP(C1709,Table_items[],4,FALSE)</f>
        <v>25000</v>
      </c>
      <c r="L1709" s="23">
        <f>VLOOKUP(C1709,Table_items[],5,FALSE)</f>
        <v>25275</v>
      </c>
    </row>
    <row r="1710" spans="1:12" x14ac:dyDescent="0.2">
      <c r="A1710" s="7" t="s">
        <v>1850</v>
      </c>
      <c r="B1710" s="27">
        <v>44086</v>
      </c>
      <c r="C1710" s="9" t="s">
        <v>12</v>
      </c>
      <c r="D1710" s="9">
        <v>65</v>
      </c>
      <c r="E1710" s="9" t="s">
        <v>4896</v>
      </c>
      <c r="F1710" s="20" t="s">
        <v>4908</v>
      </c>
      <c r="G1710" t="s">
        <v>4904</v>
      </c>
      <c r="H1710" t="str">
        <f>VLOOKUP(E1710,suppliers!$A$2:$B$18,2,)</f>
        <v>OTHER</v>
      </c>
      <c r="I1710" t="str">
        <f>VLOOKUP(C1710,Table_items[],2,FALSE)</f>
        <v>Decolsen 1 Strip 4 Tablet</v>
      </c>
      <c r="J1710" t="str">
        <f>VLOOKUP(C1710,Table_items[],3,FALSE)</f>
        <v>Obat Batuk &amp; Pilek</v>
      </c>
      <c r="K1710" s="23">
        <f>VLOOKUP(C1710,Table_items[],4,FALSE)</f>
        <v>2886</v>
      </c>
      <c r="L1710" s="23">
        <f>VLOOKUP(C1710,Table_items[],5,FALSE)</f>
        <v>2915</v>
      </c>
    </row>
    <row r="1711" spans="1:12" x14ac:dyDescent="0.2">
      <c r="A1711" s="11" t="s">
        <v>1851</v>
      </c>
      <c r="B1711" s="28">
        <v>44086</v>
      </c>
      <c r="C1711" s="13" t="s">
        <v>12</v>
      </c>
      <c r="D1711" s="13">
        <v>26</v>
      </c>
      <c r="E1711" s="9" t="s">
        <v>4896</v>
      </c>
      <c r="F1711" s="20" t="s">
        <v>4908</v>
      </c>
      <c r="G1711" t="s">
        <v>4904</v>
      </c>
      <c r="H1711" t="str">
        <f>VLOOKUP(E1711,suppliers!$A$2:$B$18,2,)</f>
        <v>OTHER</v>
      </c>
      <c r="I1711" t="str">
        <f>VLOOKUP(C1711,Table_items[],2,FALSE)</f>
        <v>Decolsen 1 Strip 4 Tablet</v>
      </c>
      <c r="J1711" t="str">
        <f>VLOOKUP(C1711,Table_items[],3,FALSE)</f>
        <v>Obat Batuk &amp; Pilek</v>
      </c>
      <c r="K1711" s="23">
        <f>VLOOKUP(C1711,Table_items[],4,FALSE)</f>
        <v>2886</v>
      </c>
      <c r="L1711" s="23">
        <f>VLOOKUP(C1711,Table_items[],5,FALSE)</f>
        <v>2915</v>
      </c>
    </row>
    <row r="1712" spans="1:12" x14ac:dyDescent="0.2">
      <c r="A1712" s="7" t="s">
        <v>1852</v>
      </c>
      <c r="B1712" s="27">
        <v>44086</v>
      </c>
      <c r="C1712" s="9" t="s">
        <v>37</v>
      </c>
      <c r="D1712" s="9">
        <v>29</v>
      </c>
      <c r="E1712" s="9" t="s">
        <v>4896</v>
      </c>
      <c r="F1712" s="20" t="s">
        <v>4908</v>
      </c>
      <c r="G1712" t="s">
        <v>4904</v>
      </c>
      <c r="H1712" t="str">
        <f>VLOOKUP(E1712,suppliers!$A$2:$B$18,2,)</f>
        <v>OTHER</v>
      </c>
      <c r="I1712" t="str">
        <f>VLOOKUP(C1712,Table_items[],2,FALSE)</f>
        <v>Bodrex Extra</v>
      </c>
      <c r="J1712" t="str">
        <f>VLOOKUP(C1712,Table_items[],3,FALSE)</f>
        <v>Obat Sakit Kepala &amp; Demam</v>
      </c>
      <c r="K1712" s="23">
        <f>VLOOKUP(C1712,Table_items[],4,FALSE)</f>
        <v>50788</v>
      </c>
      <c r="L1712" s="23">
        <f>VLOOKUP(C1712,Table_items[],5,FALSE)</f>
        <v>51753</v>
      </c>
    </row>
    <row r="1713" spans="1:12" x14ac:dyDescent="0.2">
      <c r="A1713" s="11" t="s">
        <v>1853</v>
      </c>
      <c r="B1713" s="28">
        <v>44086</v>
      </c>
      <c r="C1713" s="13" t="s">
        <v>37</v>
      </c>
      <c r="D1713" s="13">
        <v>73</v>
      </c>
      <c r="E1713" s="9" t="s">
        <v>4896</v>
      </c>
      <c r="F1713" s="20" t="s">
        <v>4908</v>
      </c>
      <c r="G1713" t="s">
        <v>4904</v>
      </c>
      <c r="H1713" t="str">
        <f>VLOOKUP(E1713,suppliers!$A$2:$B$18,2,)</f>
        <v>OTHER</v>
      </c>
      <c r="I1713" t="str">
        <f>VLOOKUP(C1713,Table_items[],2,FALSE)</f>
        <v>Bodrex Extra</v>
      </c>
      <c r="J1713" t="str">
        <f>VLOOKUP(C1713,Table_items[],3,FALSE)</f>
        <v>Obat Sakit Kepala &amp; Demam</v>
      </c>
      <c r="K1713" s="23">
        <f>VLOOKUP(C1713,Table_items[],4,FALSE)</f>
        <v>50788</v>
      </c>
      <c r="L1713" s="23">
        <f>VLOOKUP(C1713,Table_items[],5,FALSE)</f>
        <v>51753</v>
      </c>
    </row>
    <row r="1714" spans="1:12" x14ac:dyDescent="0.2">
      <c r="A1714" s="7" t="s">
        <v>1854</v>
      </c>
      <c r="B1714" s="27">
        <v>44087</v>
      </c>
      <c r="C1714" s="9" t="s">
        <v>42</v>
      </c>
      <c r="D1714" s="9">
        <v>5</v>
      </c>
      <c r="E1714" s="9" t="s">
        <v>4896</v>
      </c>
      <c r="F1714" s="20" t="s">
        <v>4908</v>
      </c>
      <c r="G1714" t="s">
        <v>4904</v>
      </c>
      <c r="H1714" t="str">
        <f>VLOOKUP(E1714,suppliers!$A$2:$B$18,2,)</f>
        <v>OTHER</v>
      </c>
      <c r="I1714" t="str">
        <f>VLOOKUP(C1714,Table_items[],2,FALSE)</f>
        <v>Vital Ear Oil 10 mL</v>
      </c>
      <c r="J1714" t="str">
        <f>VLOOKUP(C1714,Table_items[],3,FALSE)</f>
        <v>Obat Telinga</v>
      </c>
      <c r="K1714" s="23">
        <f>VLOOKUP(C1714,Table_items[],4,FALSE)</f>
        <v>16350</v>
      </c>
      <c r="L1714" s="23">
        <f>VLOOKUP(C1714,Table_items[],5,FALSE)</f>
        <v>16677</v>
      </c>
    </row>
    <row r="1715" spans="1:12" x14ac:dyDescent="0.2">
      <c r="A1715" s="11" t="s">
        <v>1855</v>
      </c>
      <c r="B1715" s="28">
        <v>44087</v>
      </c>
      <c r="C1715" s="13" t="s">
        <v>9</v>
      </c>
      <c r="D1715" s="13">
        <v>54</v>
      </c>
      <c r="E1715" s="9" t="s">
        <v>4896</v>
      </c>
      <c r="F1715" s="20" t="s">
        <v>4908</v>
      </c>
      <c r="G1715" t="s">
        <v>4904</v>
      </c>
      <c r="H1715" t="str">
        <f>VLOOKUP(E1715,suppliers!$A$2:$B$18,2,)</f>
        <v>OTHER</v>
      </c>
      <c r="I1715" t="str">
        <f>VLOOKUP(C1715,Table_items[],2,FALSE)</f>
        <v>Bedak Heroxyn 150 gr</v>
      </c>
      <c r="J1715" t="str">
        <f>VLOOKUP(C1715,Table_items[],3,FALSE)</f>
        <v>Obat Alergi</v>
      </c>
      <c r="K1715" s="23">
        <f>VLOOKUP(C1715,Table_items[],4,FALSE)</f>
        <v>16950</v>
      </c>
      <c r="L1715" s="23">
        <f>VLOOKUP(C1715,Table_items[],5,FALSE)</f>
        <v>17170</v>
      </c>
    </row>
    <row r="1716" spans="1:12" x14ac:dyDescent="0.2">
      <c r="A1716" s="7" t="s">
        <v>1856</v>
      </c>
      <c r="B1716" s="27">
        <v>44087</v>
      </c>
      <c r="C1716" s="9" t="s">
        <v>38</v>
      </c>
      <c r="D1716" s="9">
        <v>10</v>
      </c>
      <c r="E1716" s="9" t="s">
        <v>4896</v>
      </c>
      <c r="F1716" s="20" t="s">
        <v>4908</v>
      </c>
      <c r="G1716" t="s">
        <v>4904</v>
      </c>
      <c r="H1716" t="str">
        <f>VLOOKUP(E1716,suppliers!$A$2:$B$18,2,)</f>
        <v>OTHER</v>
      </c>
      <c r="I1716" t="str">
        <f>VLOOKUP(C1716,Table_items[],2,FALSE)</f>
        <v>Sanmol 500 MG 4 Tablet</v>
      </c>
      <c r="J1716" t="str">
        <f>VLOOKUP(C1716,Table_items[],3,FALSE)</f>
        <v>Obat Sakit Kepala &amp; Demam</v>
      </c>
      <c r="K1716" s="23">
        <f>VLOOKUP(C1716,Table_items[],4,FALSE)</f>
        <v>1600</v>
      </c>
      <c r="L1716" s="23">
        <f>VLOOKUP(C1716,Table_items[],5,FALSE)</f>
        <v>1619</v>
      </c>
    </row>
    <row r="1717" spans="1:12" x14ac:dyDescent="0.2">
      <c r="A1717" s="11" t="s">
        <v>1857</v>
      </c>
      <c r="B1717" s="28">
        <v>44087</v>
      </c>
      <c r="C1717" s="13" t="s">
        <v>38</v>
      </c>
      <c r="D1717" s="13">
        <v>22</v>
      </c>
      <c r="E1717" s="9" t="s">
        <v>4896</v>
      </c>
      <c r="F1717" s="20" t="s">
        <v>4908</v>
      </c>
      <c r="G1717" t="s">
        <v>4904</v>
      </c>
      <c r="H1717" t="str">
        <f>VLOOKUP(E1717,suppliers!$A$2:$B$18,2,)</f>
        <v>OTHER</v>
      </c>
      <c r="I1717" t="str">
        <f>VLOOKUP(C1717,Table_items[],2,FALSE)</f>
        <v>Sanmol 500 MG 4 Tablet</v>
      </c>
      <c r="J1717" t="str">
        <f>VLOOKUP(C1717,Table_items[],3,FALSE)</f>
        <v>Obat Sakit Kepala &amp; Demam</v>
      </c>
      <c r="K1717" s="23">
        <f>VLOOKUP(C1717,Table_items[],4,FALSE)</f>
        <v>1600</v>
      </c>
      <c r="L1717" s="23">
        <f>VLOOKUP(C1717,Table_items[],5,FALSE)</f>
        <v>1619</v>
      </c>
    </row>
    <row r="1718" spans="1:12" x14ac:dyDescent="0.2">
      <c r="A1718" s="7" t="s">
        <v>1858</v>
      </c>
      <c r="B1718" s="27">
        <v>44087</v>
      </c>
      <c r="C1718" s="9" t="s">
        <v>38</v>
      </c>
      <c r="D1718" s="9">
        <v>18</v>
      </c>
      <c r="E1718" s="9" t="s">
        <v>4896</v>
      </c>
      <c r="F1718" s="20" t="s">
        <v>4908</v>
      </c>
      <c r="G1718" t="s">
        <v>4904</v>
      </c>
      <c r="H1718" t="str">
        <f>VLOOKUP(E1718,suppliers!$A$2:$B$18,2,)</f>
        <v>OTHER</v>
      </c>
      <c r="I1718" t="str">
        <f>VLOOKUP(C1718,Table_items[],2,FALSE)</f>
        <v>Sanmol 500 MG 4 Tablet</v>
      </c>
      <c r="J1718" t="str">
        <f>VLOOKUP(C1718,Table_items[],3,FALSE)</f>
        <v>Obat Sakit Kepala &amp; Demam</v>
      </c>
      <c r="K1718" s="23">
        <f>VLOOKUP(C1718,Table_items[],4,FALSE)</f>
        <v>1600</v>
      </c>
      <c r="L1718" s="23">
        <f>VLOOKUP(C1718,Table_items[],5,FALSE)</f>
        <v>1619</v>
      </c>
    </row>
    <row r="1719" spans="1:12" x14ac:dyDescent="0.2">
      <c r="A1719" s="11" t="s">
        <v>1859</v>
      </c>
      <c r="B1719" s="28">
        <v>44087</v>
      </c>
      <c r="C1719" s="13" t="s">
        <v>41</v>
      </c>
      <c r="D1719" s="13">
        <v>25</v>
      </c>
      <c r="E1719" s="9" t="s">
        <v>4896</v>
      </c>
      <c r="F1719" s="20" t="s">
        <v>4908</v>
      </c>
      <c r="G1719" t="s">
        <v>4904</v>
      </c>
      <c r="H1719" t="str">
        <f>VLOOKUP(E1719,suppliers!$A$2:$B$18,2,)</f>
        <v>OTHER</v>
      </c>
      <c r="I1719" t="str">
        <f>VLOOKUP(C1719,Table_items[],2,FALSE)</f>
        <v>Otilon Ear Drops 8 mL</v>
      </c>
      <c r="J1719" t="str">
        <f>VLOOKUP(C1719,Table_items[],3,FALSE)</f>
        <v>Obat Telinga</v>
      </c>
      <c r="K1719" s="23">
        <f>VLOOKUP(C1719,Table_items[],4,FALSE)</f>
        <v>55000</v>
      </c>
      <c r="L1719" s="23">
        <f>VLOOKUP(C1719,Table_items[],5,FALSE)</f>
        <v>55935</v>
      </c>
    </row>
    <row r="1720" spans="1:12" x14ac:dyDescent="0.2">
      <c r="A1720" s="7" t="s">
        <v>1860</v>
      </c>
      <c r="B1720" s="27">
        <v>44087</v>
      </c>
      <c r="C1720" s="9" t="s">
        <v>10</v>
      </c>
      <c r="D1720" s="9">
        <v>5</v>
      </c>
      <c r="E1720" s="9" t="s">
        <v>4896</v>
      </c>
      <c r="F1720" s="20" t="s">
        <v>4908</v>
      </c>
      <c r="G1720" t="s">
        <v>4904</v>
      </c>
      <c r="H1720" t="str">
        <f>VLOOKUP(E1720,suppliers!$A$2:$B$18,2,)</f>
        <v>OTHER</v>
      </c>
      <c r="I1720" t="str">
        <f>VLOOKUP(C1720,Table_items[],2,FALSE)</f>
        <v>Dexteem Box Plus 100 Tablet</v>
      </c>
      <c r="J1720" t="str">
        <f>VLOOKUP(C1720,Table_items[],3,FALSE)</f>
        <v>Obat Alergi</v>
      </c>
      <c r="K1720" s="23">
        <f>VLOOKUP(C1720,Table_items[],4,FALSE)</f>
        <v>25322</v>
      </c>
      <c r="L1720" s="23">
        <f>VLOOKUP(C1720,Table_items[],5,FALSE)</f>
        <v>25449</v>
      </c>
    </row>
    <row r="1721" spans="1:12" x14ac:dyDescent="0.2">
      <c r="A1721" s="11" t="s">
        <v>1861</v>
      </c>
      <c r="B1721" s="28">
        <v>44087</v>
      </c>
      <c r="C1721" s="13" t="s">
        <v>8</v>
      </c>
      <c r="D1721" s="13">
        <v>14</v>
      </c>
      <c r="E1721" s="9" t="s">
        <v>4896</v>
      </c>
      <c r="F1721" s="20" t="s">
        <v>4908</v>
      </c>
      <c r="G1721" t="s">
        <v>4904</v>
      </c>
      <c r="H1721" t="str">
        <f>VLOOKUP(E1721,suppliers!$A$2:$B$18,2,)</f>
        <v>OTHER</v>
      </c>
      <c r="I1721" t="str">
        <f>VLOOKUP(C1721,Table_items[],2,FALSE)</f>
        <v>Bisoprolol Ogb Dexa</v>
      </c>
      <c r="J1721" t="str">
        <f>VLOOKUP(C1721,Table_items[],3,FALSE)</f>
        <v>Obat Alergi</v>
      </c>
      <c r="K1721" s="23">
        <f>VLOOKUP(C1721,Table_items[],4,FALSE)</f>
        <v>10000</v>
      </c>
      <c r="L1721" s="23">
        <f>VLOOKUP(C1721,Table_items[],5,FALSE)</f>
        <v>10180</v>
      </c>
    </row>
    <row r="1722" spans="1:12" x14ac:dyDescent="0.2">
      <c r="A1722" s="7" t="s">
        <v>1862</v>
      </c>
      <c r="B1722" s="27">
        <v>44087</v>
      </c>
      <c r="C1722" s="9" t="s">
        <v>17</v>
      </c>
      <c r="D1722" s="9">
        <v>23</v>
      </c>
      <c r="E1722" s="9" t="s">
        <v>4896</v>
      </c>
      <c r="F1722" s="20" t="s">
        <v>4908</v>
      </c>
      <c r="G1722" t="s">
        <v>4904</v>
      </c>
      <c r="H1722" t="str">
        <f>VLOOKUP(E1722,suppliers!$A$2:$B$18,2,)</f>
        <v>OTHER</v>
      </c>
      <c r="I1722" t="str">
        <f>VLOOKUP(C1722,Table_items[],2,FALSE)</f>
        <v>Vicks Inhaler 0.5 mL</v>
      </c>
      <c r="J1722" t="str">
        <f>VLOOKUP(C1722,Table_items[],3,FALSE)</f>
        <v>Obat Batuk &amp; Pilek</v>
      </c>
      <c r="K1722" s="23">
        <f>VLOOKUP(C1722,Table_items[],4,FALSE)</f>
        <v>16155</v>
      </c>
      <c r="L1722" s="23">
        <f>VLOOKUP(C1722,Table_items[],5,FALSE)</f>
        <v>16430</v>
      </c>
    </row>
    <row r="1723" spans="1:12" x14ac:dyDescent="0.2">
      <c r="A1723" s="11" t="s">
        <v>1863</v>
      </c>
      <c r="B1723" s="28">
        <v>44087</v>
      </c>
      <c r="C1723" s="13" t="s">
        <v>11</v>
      </c>
      <c r="D1723" s="13">
        <v>0</v>
      </c>
      <c r="E1723" s="9" t="s">
        <v>4896</v>
      </c>
      <c r="F1723" s="20" t="s">
        <v>4908</v>
      </c>
      <c r="G1723" t="s">
        <v>4904</v>
      </c>
      <c r="H1723" t="str">
        <f>VLOOKUP(E1723,suppliers!$A$2:$B$18,2,)</f>
        <v>OTHER</v>
      </c>
      <c r="I1723" t="str">
        <f>VLOOKUP(C1723,Table_items[],2,FALSE)</f>
        <v>Neozep Forte 1 Strip 4 Tablet</v>
      </c>
      <c r="J1723" t="str">
        <f>VLOOKUP(C1723,Table_items[],3,FALSE)</f>
        <v>Obat Batuk &amp; Pilek</v>
      </c>
      <c r="K1723" s="23">
        <f>VLOOKUP(C1723,Table_items[],4,FALSE)</f>
        <v>2324</v>
      </c>
      <c r="L1723" s="23">
        <f>VLOOKUP(C1723,Table_items[],5,FALSE)</f>
        <v>2338</v>
      </c>
    </row>
    <row r="1724" spans="1:12" x14ac:dyDescent="0.2">
      <c r="A1724" s="7" t="s">
        <v>1864</v>
      </c>
      <c r="B1724" s="27">
        <v>44088</v>
      </c>
      <c r="C1724" s="9" t="s">
        <v>12</v>
      </c>
      <c r="D1724" s="9">
        <v>3</v>
      </c>
      <c r="E1724" s="9" t="s">
        <v>4896</v>
      </c>
      <c r="F1724" s="20" t="s">
        <v>4908</v>
      </c>
      <c r="G1724" t="s">
        <v>4904</v>
      </c>
      <c r="H1724" t="str">
        <f>VLOOKUP(E1724,suppliers!$A$2:$B$18,2,)</f>
        <v>OTHER</v>
      </c>
      <c r="I1724" t="str">
        <f>VLOOKUP(C1724,Table_items[],2,FALSE)</f>
        <v>Decolsen 1 Strip 4 Tablet</v>
      </c>
      <c r="J1724" t="str">
        <f>VLOOKUP(C1724,Table_items[],3,FALSE)</f>
        <v>Obat Batuk &amp; Pilek</v>
      </c>
      <c r="K1724" s="23">
        <f>VLOOKUP(C1724,Table_items[],4,FALSE)</f>
        <v>2886</v>
      </c>
      <c r="L1724" s="23">
        <f>VLOOKUP(C1724,Table_items[],5,FALSE)</f>
        <v>2915</v>
      </c>
    </row>
    <row r="1725" spans="1:12" x14ac:dyDescent="0.2">
      <c r="A1725" s="11" t="s">
        <v>1865</v>
      </c>
      <c r="B1725" s="28">
        <v>44088</v>
      </c>
      <c r="C1725" s="13" t="s">
        <v>37</v>
      </c>
      <c r="D1725" s="13">
        <v>14</v>
      </c>
      <c r="E1725" s="9" t="s">
        <v>4896</v>
      </c>
      <c r="F1725" s="20" t="s">
        <v>4908</v>
      </c>
      <c r="G1725" t="s">
        <v>4904</v>
      </c>
      <c r="H1725" t="str">
        <f>VLOOKUP(E1725,suppliers!$A$2:$B$18,2,)</f>
        <v>OTHER</v>
      </c>
      <c r="I1725" t="str">
        <f>VLOOKUP(C1725,Table_items[],2,FALSE)</f>
        <v>Bodrex Extra</v>
      </c>
      <c r="J1725" t="str">
        <f>VLOOKUP(C1725,Table_items[],3,FALSE)</f>
        <v>Obat Sakit Kepala &amp; Demam</v>
      </c>
      <c r="K1725" s="23">
        <f>VLOOKUP(C1725,Table_items[],4,FALSE)</f>
        <v>50788</v>
      </c>
      <c r="L1725" s="23">
        <f>VLOOKUP(C1725,Table_items[],5,FALSE)</f>
        <v>51753</v>
      </c>
    </row>
    <row r="1726" spans="1:12" x14ac:dyDescent="0.2">
      <c r="A1726" s="7" t="s">
        <v>1866</v>
      </c>
      <c r="B1726" s="27">
        <v>44088</v>
      </c>
      <c r="C1726" s="9" t="s">
        <v>37</v>
      </c>
      <c r="D1726" s="9">
        <v>2</v>
      </c>
      <c r="E1726" s="9" t="s">
        <v>4896</v>
      </c>
      <c r="F1726" s="20" t="s">
        <v>4908</v>
      </c>
      <c r="G1726" t="s">
        <v>4904</v>
      </c>
      <c r="H1726" t="str">
        <f>VLOOKUP(E1726,suppliers!$A$2:$B$18,2,)</f>
        <v>OTHER</v>
      </c>
      <c r="I1726" t="str">
        <f>VLOOKUP(C1726,Table_items[],2,FALSE)</f>
        <v>Bodrex Extra</v>
      </c>
      <c r="J1726" t="str">
        <f>VLOOKUP(C1726,Table_items[],3,FALSE)</f>
        <v>Obat Sakit Kepala &amp; Demam</v>
      </c>
      <c r="K1726" s="23">
        <f>VLOOKUP(C1726,Table_items[],4,FALSE)</f>
        <v>50788</v>
      </c>
      <c r="L1726" s="23">
        <f>VLOOKUP(C1726,Table_items[],5,FALSE)</f>
        <v>51753</v>
      </c>
    </row>
    <row r="1727" spans="1:12" x14ac:dyDescent="0.2">
      <c r="A1727" s="11" t="s">
        <v>1867</v>
      </c>
      <c r="B1727" s="28">
        <v>44088</v>
      </c>
      <c r="C1727" s="13" t="s">
        <v>37</v>
      </c>
      <c r="D1727" s="13">
        <v>63</v>
      </c>
      <c r="E1727" s="9" t="s">
        <v>4896</v>
      </c>
      <c r="F1727" s="20" t="s">
        <v>4908</v>
      </c>
      <c r="G1727" t="s">
        <v>4904</v>
      </c>
      <c r="H1727" t="str">
        <f>VLOOKUP(E1727,suppliers!$A$2:$B$18,2,)</f>
        <v>OTHER</v>
      </c>
      <c r="I1727" t="str">
        <f>VLOOKUP(C1727,Table_items[],2,FALSE)</f>
        <v>Bodrex Extra</v>
      </c>
      <c r="J1727" t="str">
        <f>VLOOKUP(C1727,Table_items[],3,FALSE)</f>
        <v>Obat Sakit Kepala &amp; Demam</v>
      </c>
      <c r="K1727" s="23">
        <f>VLOOKUP(C1727,Table_items[],4,FALSE)</f>
        <v>50788</v>
      </c>
      <c r="L1727" s="23">
        <f>VLOOKUP(C1727,Table_items[],5,FALSE)</f>
        <v>51753</v>
      </c>
    </row>
    <row r="1728" spans="1:12" x14ac:dyDescent="0.2">
      <c r="A1728" s="7" t="s">
        <v>1868</v>
      </c>
      <c r="B1728" s="27">
        <v>44088</v>
      </c>
      <c r="C1728" s="9" t="s">
        <v>24</v>
      </c>
      <c r="D1728" s="9">
        <v>36</v>
      </c>
      <c r="E1728" s="9" t="s">
        <v>4896</v>
      </c>
      <c r="F1728" s="20" t="s">
        <v>4908</v>
      </c>
      <c r="G1728" t="s">
        <v>4904</v>
      </c>
      <c r="H1728" t="str">
        <f>VLOOKUP(E1728,suppliers!$A$2:$B$18,2,)</f>
        <v>OTHER</v>
      </c>
      <c r="I1728" t="str">
        <f>VLOOKUP(C1728,Table_items[],2,FALSE)</f>
        <v>Irbesartan</v>
      </c>
      <c r="J1728" t="str">
        <f>VLOOKUP(C1728,Table_items[],3,FALSE)</f>
        <v>Obat Hipertensi</v>
      </c>
      <c r="K1728" s="23">
        <f>VLOOKUP(C1728,Table_items[],4,FALSE)</f>
        <v>108794</v>
      </c>
      <c r="L1728" s="23">
        <f>VLOOKUP(C1728,Table_items[],5,FALSE)</f>
        <v>109447</v>
      </c>
    </row>
    <row r="1729" spans="1:12" x14ac:dyDescent="0.2">
      <c r="A1729" s="11" t="s">
        <v>1869</v>
      </c>
      <c r="B1729" s="28">
        <v>44088</v>
      </c>
      <c r="C1729" s="13" t="s">
        <v>41</v>
      </c>
      <c r="D1729" s="13">
        <v>29</v>
      </c>
      <c r="E1729" s="9" t="s">
        <v>4896</v>
      </c>
      <c r="F1729" s="20" t="s">
        <v>4908</v>
      </c>
      <c r="G1729" t="s">
        <v>4904</v>
      </c>
      <c r="H1729" t="str">
        <f>VLOOKUP(E1729,suppliers!$A$2:$B$18,2,)</f>
        <v>OTHER</v>
      </c>
      <c r="I1729" t="str">
        <f>VLOOKUP(C1729,Table_items[],2,FALSE)</f>
        <v>Otilon Ear Drops 8 mL</v>
      </c>
      <c r="J1729" t="str">
        <f>VLOOKUP(C1729,Table_items[],3,FALSE)</f>
        <v>Obat Telinga</v>
      </c>
      <c r="K1729" s="23">
        <f>VLOOKUP(C1729,Table_items[],4,FALSE)</f>
        <v>55000</v>
      </c>
      <c r="L1729" s="23">
        <f>VLOOKUP(C1729,Table_items[],5,FALSE)</f>
        <v>55935</v>
      </c>
    </row>
    <row r="1730" spans="1:12" x14ac:dyDescent="0.2">
      <c r="A1730" s="7" t="s">
        <v>1870</v>
      </c>
      <c r="B1730" s="27">
        <v>44088</v>
      </c>
      <c r="C1730" s="9" t="s">
        <v>16</v>
      </c>
      <c r="D1730" s="9">
        <v>56</v>
      </c>
      <c r="E1730" s="9" t="s">
        <v>4896</v>
      </c>
      <c r="F1730" s="20" t="s">
        <v>4908</v>
      </c>
      <c r="G1730" t="s">
        <v>4904</v>
      </c>
      <c r="H1730" t="str">
        <f>VLOOKUP(E1730,suppliers!$A$2:$B$18,2,)</f>
        <v>OTHER</v>
      </c>
      <c r="I1730" t="str">
        <f>VLOOKUP(C1730,Table_items[],2,FALSE)</f>
        <v>Ultraflu Box Isi 25 Strip</v>
      </c>
      <c r="J1730" t="str">
        <f>VLOOKUP(C1730,Table_items[],3,FALSE)</f>
        <v>Obat Batuk &amp; Pilek</v>
      </c>
      <c r="K1730" s="23">
        <f>VLOOKUP(C1730,Table_items[],4,FALSE)</f>
        <v>72500</v>
      </c>
      <c r="L1730" s="23">
        <f>VLOOKUP(C1730,Table_items[],5,FALSE)</f>
        <v>73805</v>
      </c>
    </row>
    <row r="1731" spans="1:12" x14ac:dyDescent="0.2">
      <c r="A1731" s="11" t="s">
        <v>1871</v>
      </c>
      <c r="B1731" s="28">
        <v>44088</v>
      </c>
      <c r="C1731" s="13" t="s">
        <v>40</v>
      </c>
      <c r="D1731" s="13">
        <v>9</v>
      </c>
      <c r="E1731" s="9" t="s">
        <v>4896</v>
      </c>
      <c r="F1731" s="20" t="s">
        <v>4908</v>
      </c>
      <c r="G1731" t="s">
        <v>4904</v>
      </c>
      <c r="H1731" t="str">
        <f>VLOOKUP(E1731,suppliers!$A$2:$B$18,2,)</f>
        <v>OTHER</v>
      </c>
      <c r="I1731" t="str">
        <f>VLOOKUP(C1731,Table_items[],2,FALSE)</f>
        <v>Paramex Tablet / Obat</v>
      </c>
      <c r="J1731" t="str">
        <f>VLOOKUP(C1731,Table_items[],3,FALSE)</f>
        <v>Obat Sakit Kepala &amp; Demam</v>
      </c>
      <c r="K1731" s="23">
        <f>VLOOKUP(C1731,Table_items[],4,FALSE)</f>
        <v>2560</v>
      </c>
      <c r="L1731" s="23">
        <f>VLOOKUP(C1731,Table_items[],5,FALSE)</f>
        <v>2586</v>
      </c>
    </row>
    <row r="1732" spans="1:12" x14ac:dyDescent="0.2">
      <c r="A1732" s="7" t="s">
        <v>1872</v>
      </c>
      <c r="B1732" s="27">
        <v>44089</v>
      </c>
      <c r="C1732" s="9" t="s">
        <v>27</v>
      </c>
      <c r="D1732" s="9">
        <v>25</v>
      </c>
      <c r="E1732" s="9" t="s">
        <v>4896</v>
      </c>
      <c r="F1732" s="20" t="s">
        <v>4908</v>
      </c>
      <c r="G1732" t="s">
        <v>4904</v>
      </c>
      <c r="H1732" t="str">
        <f>VLOOKUP(E1732,suppliers!$A$2:$B$18,2,)</f>
        <v>OTHER</v>
      </c>
      <c r="I1732" t="str">
        <f>VLOOKUP(C1732,Table_items[],2,FALSE)</f>
        <v>Simvastatin 10 MG Strip 10</v>
      </c>
      <c r="J1732" t="str">
        <f>VLOOKUP(C1732,Table_items[],3,FALSE)</f>
        <v>Obat Kolesterol</v>
      </c>
      <c r="K1732" s="23">
        <f>VLOOKUP(C1732,Table_items[],4,FALSE)</f>
        <v>6222</v>
      </c>
      <c r="L1732" s="23">
        <f>VLOOKUP(C1732,Table_items[],5,FALSE)</f>
        <v>6253</v>
      </c>
    </row>
    <row r="1733" spans="1:12" x14ac:dyDescent="0.2">
      <c r="A1733" s="11" t="s">
        <v>1873</v>
      </c>
      <c r="B1733" s="28">
        <v>44089</v>
      </c>
      <c r="C1733" s="13" t="s">
        <v>12</v>
      </c>
      <c r="D1733" s="13">
        <v>58</v>
      </c>
      <c r="E1733" s="9" t="s">
        <v>4896</v>
      </c>
      <c r="F1733" s="20" t="s">
        <v>4908</v>
      </c>
      <c r="G1733" t="s">
        <v>4904</v>
      </c>
      <c r="H1733" t="str">
        <f>VLOOKUP(E1733,suppliers!$A$2:$B$18,2,)</f>
        <v>OTHER</v>
      </c>
      <c r="I1733" t="str">
        <f>VLOOKUP(C1733,Table_items[],2,FALSE)</f>
        <v>Decolsen 1 Strip 4 Tablet</v>
      </c>
      <c r="J1733" t="str">
        <f>VLOOKUP(C1733,Table_items[],3,FALSE)</f>
        <v>Obat Batuk &amp; Pilek</v>
      </c>
      <c r="K1733" s="23">
        <f>VLOOKUP(C1733,Table_items[],4,FALSE)</f>
        <v>2886</v>
      </c>
      <c r="L1733" s="23">
        <f>VLOOKUP(C1733,Table_items[],5,FALSE)</f>
        <v>2915</v>
      </c>
    </row>
    <row r="1734" spans="1:12" x14ac:dyDescent="0.2">
      <c r="A1734" s="7" t="s">
        <v>1874</v>
      </c>
      <c r="B1734" s="27">
        <v>44089</v>
      </c>
      <c r="C1734" s="9" t="s">
        <v>24</v>
      </c>
      <c r="D1734" s="9">
        <v>37</v>
      </c>
      <c r="E1734" s="9" t="s">
        <v>4896</v>
      </c>
      <c r="F1734" s="20" t="s">
        <v>4908</v>
      </c>
      <c r="G1734" t="s">
        <v>4904</v>
      </c>
      <c r="H1734" t="str">
        <f>VLOOKUP(E1734,suppliers!$A$2:$B$18,2,)</f>
        <v>OTHER</v>
      </c>
      <c r="I1734" t="str">
        <f>VLOOKUP(C1734,Table_items[],2,FALSE)</f>
        <v>Irbesartan</v>
      </c>
      <c r="J1734" t="str">
        <f>VLOOKUP(C1734,Table_items[],3,FALSE)</f>
        <v>Obat Hipertensi</v>
      </c>
      <c r="K1734" s="23">
        <f>VLOOKUP(C1734,Table_items[],4,FALSE)</f>
        <v>108794</v>
      </c>
      <c r="L1734" s="23">
        <f>VLOOKUP(C1734,Table_items[],5,FALSE)</f>
        <v>109447</v>
      </c>
    </row>
    <row r="1735" spans="1:12" x14ac:dyDescent="0.2">
      <c r="A1735" s="11" t="s">
        <v>1875</v>
      </c>
      <c r="B1735" s="28">
        <v>44089</v>
      </c>
      <c r="C1735" s="13" t="s">
        <v>38</v>
      </c>
      <c r="D1735" s="13">
        <v>1</v>
      </c>
      <c r="E1735" s="9" t="s">
        <v>4896</v>
      </c>
      <c r="F1735" s="20" t="s">
        <v>4908</v>
      </c>
      <c r="G1735" t="s">
        <v>4904</v>
      </c>
      <c r="H1735" t="str">
        <f>VLOOKUP(E1735,suppliers!$A$2:$B$18,2,)</f>
        <v>OTHER</v>
      </c>
      <c r="I1735" t="str">
        <f>VLOOKUP(C1735,Table_items[],2,FALSE)</f>
        <v>Sanmol 500 MG 4 Tablet</v>
      </c>
      <c r="J1735" t="str">
        <f>VLOOKUP(C1735,Table_items[],3,FALSE)</f>
        <v>Obat Sakit Kepala &amp; Demam</v>
      </c>
      <c r="K1735" s="23">
        <f>VLOOKUP(C1735,Table_items[],4,FALSE)</f>
        <v>1600</v>
      </c>
      <c r="L1735" s="23">
        <f>VLOOKUP(C1735,Table_items[],5,FALSE)</f>
        <v>1619</v>
      </c>
    </row>
    <row r="1736" spans="1:12" x14ac:dyDescent="0.2">
      <c r="A1736" s="7" t="s">
        <v>1876</v>
      </c>
      <c r="B1736" s="27">
        <v>44090</v>
      </c>
      <c r="C1736" s="9" t="s">
        <v>12</v>
      </c>
      <c r="D1736" s="9">
        <v>86</v>
      </c>
      <c r="E1736" s="9" t="s">
        <v>4896</v>
      </c>
      <c r="F1736" s="20" t="s">
        <v>4908</v>
      </c>
      <c r="G1736" t="s">
        <v>4904</v>
      </c>
      <c r="H1736" t="str">
        <f>VLOOKUP(E1736,suppliers!$A$2:$B$18,2,)</f>
        <v>OTHER</v>
      </c>
      <c r="I1736" t="str">
        <f>VLOOKUP(C1736,Table_items[],2,FALSE)</f>
        <v>Decolsen 1 Strip 4 Tablet</v>
      </c>
      <c r="J1736" t="str">
        <f>VLOOKUP(C1736,Table_items[],3,FALSE)</f>
        <v>Obat Batuk &amp; Pilek</v>
      </c>
      <c r="K1736" s="23">
        <f>VLOOKUP(C1736,Table_items[],4,FALSE)</f>
        <v>2886</v>
      </c>
      <c r="L1736" s="23">
        <f>VLOOKUP(C1736,Table_items[],5,FALSE)</f>
        <v>2915</v>
      </c>
    </row>
    <row r="1737" spans="1:12" x14ac:dyDescent="0.2">
      <c r="A1737" s="11" t="s">
        <v>1877</v>
      </c>
      <c r="B1737" s="28">
        <v>44090</v>
      </c>
      <c r="C1737" s="13" t="s">
        <v>37</v>
      </c>
      <c r="D1737" s="13">
        <v>2</v>
      </c>
      <c r="E1737" s="9" t="s">
        <v>4896</v>
      </c>
      <c r="F1737" s="20" t="s">
        <v>4908</v>
      </c>
      <c r="G1737" t="s">
        <v>4904</v>
      </c>
      <c r="H1737" t="str">
        <f>VLOOKUP(E1737,suppliers!$A$2:$B$18,2,)</f>
        <v>OTHER</v>
      </c>
      <c r="I1737" t="str">
        <f>VLOOKUP(C1737,Table_items[],2,FALSE)</f>
        <v>Bodrex Extra</v>
      </c>
      <c r="J1737" t="str">
        <f>VLOOKUP(C1737,Table_items[],3,FALSE)</f>
        <v>Obat Sakit Kepala &amp; Demam</v>
      </c>
      <c r="K1737" s="23">
        <f>VLOOKUP(C1737,Table_items[],4,FALSE)</f>
        <v>50788</v>
      </c>
      <c r="L1737" s="23">
        <f>VLOOKUP(C1737,Table_items[],5,FALSE)</f>
        <v>51753</v>
      </c>
    </row>
    <row r="1738" spans="1:12" x14ac:dyDescent="0.2">
      <c r="A1738" s="7" t="s">
        <v>1878</v>
      </c>
      <c r="B1738" s="27">
        <v>44090</v>
      </c>
      <c r="C1738" s="9" t="s">
        <v>9</v>
      </c>
      <c r="D1738" s="9">
        <v>64</v>
      </c>
      <c r="E1738" s="9" t="s">
        <v>4896</v>
      </c>
      <c r="F1738" s="20" t="s">
        <v>4908</v>
      </c>
      <c r="G1738" t="s">
        <v>4904</v>
      </c>
      <c r="H1738" t="str">
        <f>VLOOKUP(E1738,suppliers!$A$2:$B$18,2,)</f>
        <v>OTHER</v>
      </c>
      <c r="I1738" t="str">
        <f>VLOOKUP(C1738,Table_items[],2,FALSE)</f>
        <v>Bedak Heroxyn 150 gr</v>
      </c>
      <c r="J1738" t="str">
        <f>VLOOKUP(C1738,Table_items[],3,FALSE)</f>
        <v>Obat Alergi</v>
      </c>
      <c r="K1738" s="23">
        <f>VLOOKUP(C1738,Table_items[],4,FALSE)</f>
        <v>16950</v>
      </c>
      <c r="L1738" s="23">
        <f>VLOOKUP(C1738,Table_items[],5,FALSE)</f>
        <v>17170</v>
      </c>
    </row>
    <row r="1739" spans="1:12" x14ac:dyDescent="0.2">
      <c r="A1739" s="11" t="s">
        <v>1879</v>
      </c>
      <c r="B1739" s="28">
        <v>44090</v>
      </c>
      <c r="C1739" s="13" t="s">
        <v>41</v>
      </c>
      <c r="D1739" s="13">
        <v>38</v>
      </c>
      <c r="E1739" s="9" t="s">
        <v>4896</v>
      </c>
      <c r="F1739" s="20" t="s">
        <v>4908</v>
      </c>
      <c r="G1739" t="s">
        <v>4904</v>
      </c>
      <c r="H1739" t="str">
        <f>VLOOKUP(E1739,suppliers!$A$2:$B$18,2,)</f>
        <v>OTHER</v>
      </c>
      <c r="I1739" t="str">
        <f>VLOOKUP(C1739,Table_items[],2,FALSE)</f>
        <v>Otilon Ear Drops 8 mL</v>
      </c>
      <c r="J1739" t="str">
        <f>VLOOKUP(C1739,Table_items[],3,FALSE)</f>
        <v>Obat Telinga</v>
      </c>
      <c r="K1739" s="23">
        <f>VLOOKUP(C1739,Table_items[],4,FALSE)</f>
        <v>55000</v>
      </c>
      <c r="L1739" s="23">
        <f>VLOOKUP(C1739,Table_items[],5,FALSE)</f>
        <v>55935</v>
      </c>
    </row>
    <row r="1740" spans="1:12" x14ac:dyDescent="0.2">
      <c r="A1740" s="7" t="s">
        <v>1880</v>
      </c>
      <c r="B1740" s="27">
        <v>44090</v>
      </c>
      <c r="C1740" s="9" t="s">
        <v>41</v>
      </c>
      <c r="D1740" s="9">
        <v>15</v>
      </c>
      <c r="E1740" s="9" t="s">
        <v>4896</v>
      </c>
      <c r="F1740" s="20" t="s">
        <v>4908</v>
      </c>
      <c r="G1740" t="s">
        <v>4904</v>
      </c>
      <c r="H1740" t="str">
        <f>VLOOKUP(E1740,suppliers!$A$2:$B$18,2,)</f>
        <v>OTHER</v>
      </c>
      <c r="I1740" t="str">
        <f>VLOOKUP(C1740,Table_items[],2,FALSE)</f>
        <v>Otilon Ear Drops 8 mL</v>
      </c>
      <c r="J1740" t="str">
        <f>VLOOKUP(C1740,Table_items[],3,FALSE)</f>
        <v>Obat Telinga</v>
      </c>
      <c r="K1740" s="23">
        <f>VLOOKUP(C1740,Table_items[],4,FALSE)</f>
        <v>55000</v>
      </c>
      <c r="L1740" s="23">
        <f>VLOOKUP(C1740,Table_items[],5,FALSE)</f>
        <v>55935</v>
      </c>
    </row>
    <row r="1741" spans="1:12" x14ac:dyDescent="0.2">
      <c r="A1741" s="11" t="s">
        <v>1881</v>
      </c>
      <c r="B1741" s="28">
        <v>44090</v>
      </c>
      <c r="C1741" s="13" t="s">
        <v>22</v>
      </c>
      <c r="D1741" s="13">
        <v>14</v>
      </c>
      <c r="E1741" s="9" t="s">
        <v>4896</v>
      </c>
      <c r="F1741" s="20" t="s">
        <v>4908</v>
      </c>
      <c r="G1741" t="s">
        <v>4904</v>
      </c>
      <c r="H1741" t="str">
        <f>VLOOKUP(E1741,suppliers!$A$2:$B$18,2,)</f>
        <v>OTHER</v>
      </c>
      <c r="I1741" t="str">
        <f>VLOOKUP(C1741,Table_items[],2,FALSE)</f>
        <v>Candesartan Ogb Dexa</v>
      </c>
      <c r="J1741" t="str">
        <f>VLOOKUP(C1741,Table_items[],3,FALSE)</f>
        <v>Obat Hipertensi</v>
      </c>
      <c r="K1741" s="23">
        <f>VLOOKUP(C1741,Table_items[],4,FALSE)</f>
        <v>5000</v>
      </c>
      <c r="L1741" s="23">
        <f>VLOOKUP(C1741,Table_items[],5,FALSE)</f>
        <v>5095</v>
      </c>
    </row>
    <row r="1742" spans="1:12" x14ac:dyDescent="0.2">
      <c r="A1742" s="7" t="s">
        <v>1882</v>
      </c>
      <c r="B1742" s="27">
        <v>44090</v>
      </c>
      <c r="C1742" s="9" t="s">
        <v>36</v>
      </c>
      <c r="D1742" s="9">
        <v>17</v>
      </c>
      <c r="E1742" s="9" t="s">
        <v>4896</v>
      </c>
      <c r="F1742" s="20" t="s">
        <v>4908</v>
      </c>
      <c r="G1742" t="s">
        <v>4904</v>
      </c>
      <c r="H1742" t="str">
        <f>VLOOKUP(E1742,suppliers!$A$2:$B$18,2,)</f>
        <v>OTHER</v>
      </c>
      <c r="I1742" t="str">
        <f>VLOOKUP(C1742,Table_items[],2,FALSE)</f>
        <v>Sanmol Paracetamol</v>
      </c>
      <c r="J1742" t="str">
        <f>VLOOKUP(C1742,Table_items[],3,FALSE)</f>
        <v>Obat Sakit Kepala &amp; Demam</v>
      </c>
      <c r="K1742" s="23">
        <f>VLOOKUP(C1742,Table_items[],4,FALSE)</f>
        <v>16100</v>
      </c>
      <c r="L1742" s="23">
        <f>VLOOKUP(C1742,Table_items[],5,FALSE)</f>
        <v>16261</v>
      </c>
    </row>
    <row r="1743" spans="1:12" x14ac:dyDescent="0.2">
      <c r="A1743" s="11" t="s">
        <v>1883</v>
      </c>
      <c r="B1743" s="28">
        <v>44090</v>
      </c>
      <c r="C1743" s="13" t="s">
        <v>28</v>
      </c>
      <c r="D1743" s="13">
        <v>70</v>
      </c>
      <c r="E1743" s="9" t="s">
        <v>4896</v>
      </c>
      <c r="F1743" s="20" t="s">
        <v>4908</v>
      </c>
      <c r="G1743" t="s">
        <v>4904</v>
      </c>
      <c r="H1743" t="str">
        <f>VLOOKUP(E1743,suppliers!$A$2:$B$18,2,)</f>
        <v>OTHER</v>
      </c>
      <c r="I1743" t="str">
        <f>VLOOKUP(C1743,Table_items[],2,FALSE)</f>
        <v>Hyperchol 100 MG 12 KPS</v>
      </c>
      <c r="J1743" t="str">
        <f>VLOOKUP(C1743,Table_items[],3,FALSE)</f>
        <v>Obat Kolesterol</v>
      </c>
      <c r="K1743" s="23">
        <f>VLOOKUP(C1743,Table_items[],4,FALSE)</f>
        <v>42800</v>
      </c>
      <c r="L1743" s="23">
        <f>VLOOKUP(C1743,Table_items[],5,FALSE)</f>
        <v>43442</v>
      </c>
    </row>
    <row r="1744" spans="1:12" x14ac:dyDescent="0.2">
      <c r="A1744" s="7" t="s">
        <v>1884</v>
      </c>
      <c r="B1744" s="27">
        <v>44090</v>
      </c>
      <c r="C1744" s="9" t="s">
        <v>11</v>
      </c>
      <c r="D1744" s="9">
        <v>25</v>
      </c>
      <c r="E1744" s="9" t="s">
        <v>4896</v>
      </c>
      <c r="F1744" s="20" t="s">
        <v>4908</v>
      </c>
      <c r="G1744" t="s">
        <v>4904</v>
      </c>
      <c r="H1744" t="str">
        <f>VLOOKUP(E1744,suppliers!$A$2:$B$18,2,)</f>
        <v>OTHER</v>
      </c>
      <c r="I1744" t="str">
        <f>VLOOKUP(C1744,Table_items[],2,FALSE)</f>
        <v>Neozep Forte 1 Strip 4 Tablet</v>
      </c>
      <c r="J1744" t="str">
        <f>VLOOKUP(C1744,Table_items[],3,FALSE)</f>
        <v>Obat Batuk &amp; Pilek</v>
      </c>
      <c r="K1744" s="23">
        <f>VLOOKUP(C1744,Table_items[],4,FALSE)</f>
        <v>2324</v>
      </c>
      <c r="L1744" s="23">
        <f>VLOOKUP(C1744,Table_items[],5,FALSE)</f>
        <v>2338</v>
      </c>
    </row>
    <row r="1745" spans="1:12" x14ac:dyDescent="0.2">
      <c r="A1745" s="11" t="s">
        <v>1885</v>
      </c>
      <c r="B1745" s="28">
        <v>44091</v>
      </c>
      <c r="C1745" s="13" t="s">
        <v>37</v>
      </c>
      <c r="D1745" s="13">
        <v>9</v>
      </c>
      <c r="E1745" s="9" t="s">
        <v>4896</v>
      </c>
      <c r="F1745" s="20" t="s">
        <v>4908</v>
      </c>
      <c r="G1745" t="s">
        <v>4904</v>
      </c>
      <c r="H1745" t="str">
        <f>VLOOKUP(E1745,suppliers!$A$2:$B$18,2,)</f>
        <v>OTHER</v>
      </c>
      <c r="I1745" t="str">
        <f>VLOOKUP(C1745,Table_items[],2,FALSE)</f>
        <v>Bodrex Extra</v>
      </c>
      <c r="J1745" t="str">
        <f>VLOOKUP(C1745,Table_items[],3,FALSE)</f>
        <v>Obat Sakit Kepala &amp; Demam</v>
      </c>
      <c r="K1745" s="23">
        <f>VLOOKUP(C1745,Table_items[],4,FALSE)</f>
        <v>50788</v>
      </c>
      <c r="L1745" s="23">
        <f>VLOOKUP(C1745,Table_items[],5,FALSE)</f>
        <v>51753</v>
      </c>
    </row>
    <row r="1746" spans="1:12" x14ac:dyDescent="0.2">
      <c r="A1746" s="7" t="s">
        <v>1886</v>
      </c>
      <c r="B1746" s="27">
        <v>44091</v>
      </c>
      <c r="C1746" s="9" t="s">
        <v>38</v>
      </c>
      <c r="D1746" s="9">
        <v>24</v>
      </c>
      <c r="E1746" s="9" t="s">
        <v>4896</v>
      </c>
      <c r="F1746" s="20" t="s">
        <v>4908</v>
      </c>
      <c r="G1746" t="s">
        <v>4904</v>
      </c>
      <c r="H1746" t="str">
        <f>VLOOKUP(E1746,suppliers!$A$2:$B$18,2,)</f>
        <v>OTHER</v>
      </c>
      <c r="I1746" t="str">
        <f>VLOOKUP(C1746,Table_items[],2,FALSE)</f>
        <v>Sanmol 500 MG 4 Tablet</v>
      </c>
      <c r="J1746" t="str">
        <f>VLOOKUP(C1746,Table_items[],3,FALSE)</f>
        <v>Obat Sakit Kepala &amp; Demam</v>
      </c>
      <c r="K1746" s="23">
        <f>VLOOKUP(C1746,Table_items[],4,FALSE)</f>
        <v>1600</v>
      </c>
      <c r="L1746" s="23">
        <f>VLOOKUP(C1746,Table_items[],5,FALSE)</f>
        <v>1619</v>
      </c>
    </row>
    <row r="1747" spans="1:12" x14ac:dyDescent="0.2">
      <c r="A1747" s="11" t="s">
        <v>1887</v>
      </c>
      <c r="B1747" s="28">
        <v>44091</v>
      </c>
      <c r="C1747" s="13" t="s">
        <v>38</v>
      </c>
      <c r="D1747" s="13">
        <v>38</v>
      </c>
      <c r="E1747" s="9" t="s">
        <v>4896</v>
      </c>
      <c r="F1747" s="20" t="s">
        <v>4908</v>
      </c>
      <c r="G1747" t="s">
        <v>4904</v>
      </c>
      <c r="H1747" t="str">
        <f>VLOOKUP(E1747,suppliers!$A$2:$B$18,2,)</f>
        <v>OTHER</v>
      </c>
      <c r="I1747" t="str">
        <f>VLOOKUP(C1747,Table_items[],2,FALSE)</f>
        <v>Sanmol 500 MG 4 Tablet</v>
      </c>
      <c r="J1747" t="str">
        <f>VLOOKUP(C1747,Table_items[],3,FALSE)</f>
        <v>Obat Sakit Kepala &amp; Demam</v>
      </c>
      <c r="K1747" s="23">
        <f>VLOOKUP(C1747,Table_items[],4,FALSE)</f>
        <v>1600</v>
      </c>
      <c r="L1747" s="23">
        <f>VLOOKUP(C1747,Table_items[],5,FALSE)</f>
        <v>1619</v>
      </c>
    </row>
    <row r="1748" spans="1:12" x14ac:dyDescent="0.2">
      <c r="A1748" s="7" t="s">
        <v>1888</v>
      </c>
      <c r="B1748" s="27">
        <v>44091</v>
      </c>
      <c r="C1748" s="9" t="s">
        <v>38</v>
      </c>
      <c r="D1748" s="9">
        <v>23</v>
      </c>
      <c r="E1748" s="9" t="s">
        <v>4896</v>
      </c>
      <c r="F1748" s="20" t="s">
        <v>4908</v>
      </c>
      <c r="G1748" t="s">
        <v>4904</v>
      </c>
      <c r="H1748" t="str">
        <f>VLOOKUP(E1748,suppliers!$A$2:$B$18,2,)</f>
        <v>OTHER</v>
      </c>
      <c r="I1748" t="str">
        <f>VLOOKUP(C1748,Table_items[],2,FALSE)</f>
        <v>Sanmol 500 MG 4 Tablet</v>
      </c>
      <c r="J1748" t="str">
        <f>VLOOKUP(C1748,Table_items[],3,FALSE)</f>
        <v>Obat Sakit Kepala &amp; Demam</v>
      </c>
      <c r="K1748" s="23">
        <f>VLOOKUP(C1748,Table_items[],4,FALSE)</f>
        <v>1600</v>
      </c>
      <c r="L1748" s="23">
        <f>VLOOKUP(C1748,Table_items[],5,FALSE)</f>
        <v>1619</v>
      </c>
    </row>
    <row r="1749" spans="1:12" x14ac:dyDescent="0.2">
      <c r="A1749" s="11" t="s">
        <v>1889</v>
      </c>
      <c r="B1749" s="28">
        <v>44091</v>
      </c>
      <c r="C1749" s="13" t="s">
        <v>41</v>
      </c>
      <c r="D1749" s="13">
        <v>28</v>
      </c>
      <c r="E1749" s="9" t="s">
        <v>4896</v>
      </c>
      <c r="F1749" s="20" t="s">
        <v>4908</v>
      </c>
      <c r="G1749" t="s">
        <v>4904</v>
      </c>
      <c r="H1749" t="str">
        <f>VLOOKUP(E1749,suppliers!$A$2:$B$18,2,)</f>
        <v>OTHER</v>
      </c>
      <c r="I1749" t="str">
        <f>VLOOKUP(C1749,Table_items[],2,FALSE)</f>
        <v>Otilon Ear Drops 8 mL</v>
      </c>
      <c r="J1749" t="str">
        <f>VLOOKUP(C1749,Table_items[],3,FALSE)</f>
        <v>Obat Telinga</v>
      </c>
      <c r="K1749" s="23">
        <f>VLOOKUP(C1749,Table_items[],4,FALSE)</f>
        <v>55000</v>
      </c>
      <c r="L1749" s="23">
        <f>VLOOKUP(C1749,Table_items[],5,FALSE)</f>
        <v>55935</v>
      </c>
    </row>
    <row r="1750" spans="1:12" x14ac:dyDescent="0.2">
      <c r="A1750" s="7" t="s">
        <v>1890</v>
      </c>
      <c r="B1750" s="27">
        <v>44091</v>
      </c>
      <c r="C1750" s="9" t="s">
        <v>22</v>
      </c>
      <c r="D1750" s="9">
        <v>49</v>
      </c>
      <c r="E1750" s="9" t="s">
        <v>4896</v>
      </c>
      <c r="F1750" s="20" t="s">
        <v>4908</v>
      </c>
      <c r="G1750" t="s">
        <v>4904</v>
      </c>
      <c r="H1750" t="str">
        <f>VLOOKUP(E1750,suppliers!$A$2:$B$18,2,)</f>
        <v>OTHER</v>
      </c>
      <c r="I1750" t="str">
        <f>VLOOKUP(C1750,Table_items[],2,FALSE)</f>
        <v>Candesartan Ogb Dexa</v>
      </c>
      <c r="J1750" t="str">
        <f>VLOOKUP(C1750,Table_items[],3,FALSE)</f>
        <v>Obat Hipertensi</v>
      </c>
      <c r="K1750" s="23">
        <f>VLOOKUP(C1750,Table_items[],4,FALSE)</f>
        <v>5000</v>
      </c>
      <c r="L1750" s="23">
        <f>VLOOKUP(C1750,Table_items[],5,FALSE)</f>
        <v>5095</v>
      </c>
    </row>
    <row r="1751" spans="1:12" x14ac:dyDescent="0.2">
      <c r="A1751" s="11" t="s">
        <v>1891</v>
      </c>
      <c r="B1751" s="28">
        <v>44091</v>
      </c>
      <c r="C1751" s="13" t="s">
        <v>28</v>
      </c>
      <c r="D1751" s="13">
        <v>11</v>
      </c>
      <c r="E1751" s="9" t="s">
        <v>4896</v>
      </c>
      <c r="F1751" s="20" t="s">
        <v>4908</v>
      </c>
      <c r="G1751" t="s">
        <v>4904</v>
      </c>
      <c r="H1751" t="str">
        <f>VLOOKUP(E1751,suppliers!$A$2:$B$18,2,)</f>
        <v>OTHER</v>
      </c>
      <c r="I1751" t="str">
        <f>VLOOKUP(C1751,Table_items[],2,FALSE)</f>
        <v>Hyperchol 100 MG 12 KPS</v>
      </c>
      <c r="J1751" t="str">
        <f>VLOOKUP(C1751,Table_items[],3,FALSE)</f>
        <v>Obat Kolesterol</v>
      </c>
      <c r="K1751" s="23">
        <f>VLOOKUP(C1751,Table_items[],4,FALSE)</f>
        <v>42800</v>
      </c>
      <c r="L1751" s="23">
        <f>VLOOKUP(C1751,Table_items[],5,FALSE)</f>
        <v>43442</v>
      </c>
    </row>
    <row r="1752" spans="1:12" x14ac:dyDescent="0.2">
      <c r="A1752" s="7" t="s">
        <v>1892</v>
      </c>
      <c r="B1752" s="27">
        <v>44091</v>
      </c>
      <c r="C1752" s="9" t="s">
        <v>28</v>
      </c>
      <c r="D1752" s="9">
        <v>131</v>
      </c>
      <c r="E1752" s="9" t="s">
        <v>4896</v>
      </c>
      <c r="F1752" s="20" t="s">
        <v>4908</v>
      </c>
      <c r="G1752" t="s">
        <v>4904</v>
      </c>
      <c r="H1752" t="str">
        <f>VLOOKUP(E1752,suppliers!$A$2:$B$18,2,)</f>
        <v>OTHER</v>
      </c>
      <c r="I1752" t="str">
        <f>VLOOKUP(C1752,Table_items[],2,FALSE)</f>
        <v>Hyperchol 100 MG 12 KPS</v>
      </c>
      <c r="J1752" t="str">
        <f>VLOOKUP(C1752,Table_items[],3,FALSE)</f>
        <v>Obat Kolesterol</v>
      </c>
      <c r="K1752" s="23">
        <f>VLOOKUP(C1752,Table_items[],4,FALSE)</f>
        <v>42800</v>
      </c>
      <c r="L1752" s="23">
        <f>VLOOKUP(C1752,Table_items[],5,FALSE)</f>
        <v>43442</v>
      </c>
    </row>
    <row r="1753" spans="1:12" x14ac:dyDescent="0.2">
      <c r="A1753" s="11" t="s">
        <v>1893</v>
      </c>
      <c r="B1753" s="28">
        <v>44091</v>
      </c>
      <c r="C1753" s="13" t="s">
        <v>23</v>
      </c>
      <c r="D1753" s="13">
        <v>49</v>
      </c>
      <c r="E1753" s="9" t="s">
        <v>4896</v>
      </c>
      <c r="F1753" s="20" t="s">
        <v>4908</v>
      </c>
      <c r="G1753" t="s">
        <v>4904</v>
      </c>
      <c r="H1753" t="str">
        <f>VLOOKUP(E1753,suppliers!$A$2:$B$18,2,)</f>
        <v>OTHER</v>
      </c>
      <c r="I1753" t="str">
        <f>VLOOKUP(C1753,Table_items[],2,FALSE)</f>
        <v>Amlodipine Besilate</v>
      </c>
      <c r="J1753" t="str">
        <f>VLOOKUP(C1753,Table_items[],3,FALSE)</f>
        <v>Obat Hipertensi</v>
      </c>
      <c r="K1753" s="23">
        <f>VLOOKUP(C1753,Table_items[],4,FALSE)</f>
        <v>7467</v>
      </c>
      <c r="L1753" s="23">
        <f>VLOOKUP(C1753,Table_items[],5,FALSE)</f>
        <v>7504</v>
      </c>
    </row>
    <row r="1754" spans="1:12" x14ac:dyDescent="0.2">
      <c r="A1754" s="7" t="s">
        <v>1894</v>
      </c>
      <c r="B1754" s="27">
        <v>44091</v>
      </c>
      <c r="C1754" s="9" t="s">
        <v>23</v>
      </c>
      <c r="D1754" s="9">
        <v>7</v>
      </c>
      <c r="E1754" s="9" t="s">
        <v>4896</v>
      </c>
      <c r="F1754" s="20" t="s">
        <v>4908</v>
      </c>
      <c r="G1754" t="s">
        <v>4904</v>
      </c>
      <c r="H1754" t="str">
        <f>VLOOKUP(E1754,suppliers!$A$2:$B$18,2,)</f>
        <v>OTHER</v>
      </c>
      <c r="I1754" t="str">
        <f>VLOOKUP(C1754,Table_items[],2,FALSE)</f>
        <v>Amlodipine Besilate</v>
      </c>
      <c r="J1754" t="str">
        <f>VLOOKUP(C1754,Table_items[],3,FALSE)</f>
        <v>Obat Hipertensi</v>
      </c>
      <c r="K1754" s="23">
        <f>VLOOKUP(C1754,Table_items[],4,FALSE)</f>
        <v>7467</v>
      </c>
      <c r="L1754" s="23">
        <f>VLOOKUP(C1754,Table_items[],5,FALSE)</f>
        <v>7504</v>
      </c>
    </row>
    <row r="1755" spans="1:12" x14ac:dyDescent="0.2">
      <c r="A1755" s="11" t="s">
        <v>1895</v>
      </c>
      <c r="B1755" s="28">
        <v>44091</v>
      </c>
      <c r="C1755" s="13" t="s">
        <v>5</v>
      </c>
      <c r="D1755" s="13">
        <v>32</v>
      </c>
      <c r="E1755" s="9" t="s">
        <v>4896</v>
      </c>
      <c r="F1755" s="20" t="s">
        <v>4908</v>
      </c>
      <c r="G1755" t="s">
        <v>4904</v>
      </c>
      <c r="H1755" t="str">
        <f>VLOOKUP(E1755,suppliers!$A$2:$B$18,2,)</f>
        <v>OTHER</v>
      </c>
      <c r="I1755" t="str">
        <f>VLOOKUP(C1755,Table_items[],2,FALSE)</f>
        <v>Ozen 10 MG Blister</v>
      </c>
      <c r="J1755" t="str">
        <f>VLOOKUP(C1755,Table_items[],3,FALSE)</f>
        <v>Obat Alergi</v>
      </c>
      <c r="K1755" s="23">
        <f>VLOOKUP(C1755,Table_items[],4,FALSE)</f>
        <v>18611</v>
      </c>
      <c r="L1755" s="23">
        <f>VLOOKUP(C1755,Table_items[],5,FALSE)</f>
        <v>18816</v>
      </c>
    </row>
    <row r="1756" spans="1:12" x14ac:dyDescent="0.2">
      <c r="A1756" s="7" t="s">
        <v>1896</v>
      </c>
      <c r="B1756" s="27">
        <v>44091</v>
      </c>
      <c r="C1756" s="9" t="s">
        <v>5</v>
      </c>
      <c r="D1756" s="9">
        <v>4</v>
      </c>
      <c r="E1756" s="9" t="s">
        <v>4896</v>
      </c>
      <c r="F1756" s="20" t="s">
        <v>4908</v>
      </c>
      <c r="G1756" t="s">
        <v>4904</v>
      </c>
      <c r="H1756" t="str">
        <f>VLOOKUP(E1756,suppliers!$A$2:$B$18,2,)</f>
        <v>OTHER</v>
      </c>
      <c r="I1756" t="str">
        <f>VLOOKUP(C1756,Table_items[],2,FALSE)</f>
        <v>Ozen 10 MG Blister</v>
      </c>
      <c r="J1756" t="str">
        <f>VLOOKUP(C1756,Table_items[],3,FALSE)</f>
        <v>Obat Alergi</v>
      </c>
      <c r="K1756" s="23">
        <f>VLOOKUP(C1756,Table_items[],4,FALSE)</f>
        <v>18611</v>
      </c>
      <c r="L1756" s="23">
        <f>VLOOKUP(C1756,Table_items[],5,FALSE)</f>
        <v>18816</v>
      </c>
    </row>
    <row r="1757" spans="1:12" x14ac:dyDescent="0.2">
      <c r="A1757" s="11" t="s">
        <v>1897</v>
      </c>
      <c r="B1757" s="28">
        <v>44092</v>
      </c>
      <c r="C1757" s="13" t="s">
        <v>19</v>
      </c>
      <c r="D1757" s="13">
        <v>4</v>
      </c>
      <c r="E1757" s="9" t="s">
        <v>4896</v>
      </c>
      <c r="F1757" s="20" t="s">
        <v>4908</v>
      </c>
      <c r="G1757" t="s">
        <v>4904</v>
      </c>
      <c r="H1757" t="str">
        <f>VLOOKUP(E1757,suppliers!$A$2:$B$18,2,)</f>
        <v>OTHER</v>
      </c>
      <c r="I1757" t="str">
        <f>VLOOKUP(C1757,Table_items[],2,FALSE)</f>
        <v>Paratusin 1 Strip 10 Tablet</v>
      </c>
      <c r="J1757" t="str">
        <f>VLOOKUP(C1757,Table_items[],3,FALSE)</f>
        <v>Obat Batuk &amp; Pilek</v>
      </c>
      <c r="K1757" s="23">
        <f>VLOOKUP(C1757,Table_items[],4,FALSE)</f>
        <v>13600</v>
      </c>
      <c r="L1757" s="23">
        <f>VLOOKUP(C1757,Table_items[],5,FALSE)</f>
        <v>13818</v>
      </c>
    </row>
    <row r="1758" spans="1:12" x14ac:dyDescent="0.2">
      <c r="A1758" s="7" t="s">
        <v>1898</v>
      </c>
      <c r="B1758" s="27">
        <v>44092</v>
      </c>
      <c r="C1758" s="9" t="s">
        <v>24</v>
      </c>
      <c r="D1758" s="9">
        <v>30</v>
      </c>
      <c r="E1758" s="9" t="s">
        <v>4896</v>
      </c>
      <c r="F1758" s="20" t="s">
        <v>4908</v>
      </c>
      <c r="G1758" t="s">
        <v>4904</v>
      </c>
      <c r="H1758" t="str">
        <f>VLOOKUP(E1758,suppliers!$A$2:$B$18,2,)</f>
        <v>OTHER</v>
      </c>
      <c r="I1758" t="str">
        <f>VLOOKUP(C1758,Table_items[],2,FALSE)</f>
        <v>Irbesartan</v>
      </c>
      <c r="J1758" t="str">
        <f>VLOOKUP(C1758,Table_items[],3,FALSE)</f>
        <v>Obat Hipertensi</v>
      </c>
      <c r="K1758" s="23">
        <f>VLOOKUP(C1758,Table_items[],4,FALSE)</f>
        <v>108794</v>
      </c>
      <c r="L1758" s="23">
        <f>VLOOKUP(C1758,Table_items[],5,FALSE)</f>
        <v>109447</v>
      </c>
    </row>
    <row r="1759" spans="1:12" x14ac:dyDescent="0.2">
      <c r="A1759" s="11" t="s">
        <v>1899</v>
      </c>
      <c r="B1759" s="28">
        <v>44092</v>
      </c>
      <c r="C1759" s="13" t="s">
        <v>24</v>
      </c>
      <c r="D1759" s="13">
        <v>17</v>
      </c>
      <c r="E1759" s="9" t="s">
        <v>4896</v>
      </c>
      <c r="F1759" s="20" t="s">
        <v>4908</v>
      </c>
      <c r="G1759" t="s">
        <v>4904</v>
      </c>
      <c r="H1759" t="str">
        <f>VLOOKUP(E1759,suppliers!$A$2:$B$18,2,)</f>
        <v>OTHER</v>
      </c>
      <c r="I1759" t="str">
        <f>VLOOKUP(C1759,Table_items[],2,FALSE)</f>
        <v>Irbesartan</v>
      </c>
      <c r="J1759" t="str">
        <f>VLOOKUP(C1759,Table_items[],3,FALSE)</f>
        <v>Obat Hipertensi</v>
      </c>
      <c r="K1759" s="23">
        <f>VLOOKUP(C1759,Table_items[],4,FALSE)</f>
        <v>108794</v>
      </c>
      <c r="L1759" s="23">
        <f>VLOOKUP(C1759,Table_items[],5,FALSE)</f>
        <v>109447</v>
      </c>
    </row>
    <row r="1760" spans="1:12" x14ac:dyDescent="0.2">
      <c r="A1760" s="7" t="s">
        <v>1900</v>
      </c>
      <c r="B1760" s="27">
        <v>44092</v>
      </c>
      <c r="C1760" s="9" t="s">
        <v>40</v>
      </c>
      <c r="D1760" s="9">
        <v>39</v>
      </c>
      <c r="E1760" s="9" t="s">
        <v>4896</v>
      </c>
      <c r="F1760" s="20" t="s">
        <v>4908</v>
      </c>
      <c r="G1760" t="s">
        <v>4904</v>
      </c>
      <c r="H1760" t="str">
        <f>VLOOKUP(E1760,suppliers!$A$2:$B$18,2,)</f>
        <v>OTHER</v>
      </c>
      <c r="I1760" t="str">
        <f>VLOOKUP(C1760,Table_items[],2,FALSE)</f>
        <v>Paramex Tablet / Obat</v>
      </c>
      <c r="J1760" t="str">
        <f>VLOOKUP(C1760,Table_items[],3,FALSE)</f>
        <v>Obat Sakit Kepala &amp; Demam</v>
      </c>
      <c r="K1760" s="23">
        <f>VLOOKUP(C1760,Table_items[],4,FALSE)</f>
        <v>2560</v>
      </c>
      <c r="L1760" s="23">
        <f>VLOOKUP(C1760,Table_items[],5,FALSE)</f>
        <v>2586</v>
      </c>
    </row>
    <row r="1761" spans="1:12" x14ac:dyDescent="0.2">
      <c r="A1761" s="11" t="s">
        <v>1901</v>
      </c>
      <c r="B1761" s="28">
        <v>44092</v>
      </c>
      <c r="C1761" s="13" t="s">
        <v>28</v>
      </c>
      <c r="D1761" s="13">
        <v>17</v>
      </c>
      <c r="E1761" s="9" t="s">
        <v>4896</v>
      </c>
      <c r="F1761" s="20" t="s">
        <v>4908</v>
      </c>
      <c r="G1761" t="s">
        <v>4904</v>
      </c>
      <c r="H1761" t="str">
        <f>VLOOKUP(E1761,suppliers!$A$2:$B$18,2,)</f>
        <v>OTHER</v>
      </c>
      <c r="I1761" t="str">
        <f>VLOOKUP(C1761,Table_items[],2,FALSE)</f>
        <v>Hyperchol 100 MG 12 KPS</v>
      </c>
      <c r="J1761" t="str">
        <f>VLOOKUP(C1761,Table_items[],3,FALSE)</f>
        <v>Obat Kolesterol</v>
      </c>
      <c r="K1761" s="23">
        <f>VLOOKUP(C1761,Table_items[],4,FALSE)</f>
        <v>42800</v>
      </c>
      <c r="L1761" s="23">
        <f>VLOOKUP(C1761,Table_items[],5,FALSE)</f>
        <v>43442</v>
      </c>
    </row>
    <row r="1762" spans="1:12" x14ac:dyDescent="0.2">
      <c r="A1762" s="7" t="s">
        <v>1902</v>
      </c>
      <c r="B1762" s="27">
        <v>44092</v>
      </c>
      <c r="C1762" s="9" t="s">
        <v>8</v>
      </c>
      <c r="D1762" s="9">
        <v>28</v>
      </c>
      <c r="E1762" s="9" t="s">
        <v>4896</v>
      </c>
      <c r="F1762" s="20" t="s">
        <v>4908</v>
      </c>
      <c r="G1762" t="s">
        <v>4904</v>
      </c>
      <c r="H1762" t="str">
        <f>VLOOKUP(E1762,suppliers!$A$2:$B$18,2,)</f>
        <v>OTHER</v>
      </c>
      <c r="I1762" t="str">
        <f>VLOOKUP(C1762,Table_items[],2,FALSE)</f>
        <v>Bisoprolol Ogb Dexa</v>
      </c>
      <c r="J1762" t="str">
        <f>VLOOKUP(C1762,Table_items[],3,FALSE)</f>
        <v>Obat Alergi</v>
      </c>
      <c r="K1762" s="23">
        <f>VLOOKUP(C1762,Table_items[],4,FALSE)</f>
        <v>10000</v>
      </c>
      <c r="L1762" s="23">
        <f>VLOOKUP(C1762,Table_items[],5,FALSE)</f>
        <v>10180</v>
      </c>
    </row>
    <row r="1763" spans="1:12" x14ac:dyDescent="0.2">
      <c r="A1763" s="11" t="s">
        <v>1903</v>
      </c>
      <c r="B1763" s="28">
        <v>44092</v>
      </c>
      <c r="C1763" s="13" t="s">
        <v>7</v>
      </c>
      <c r="D1763" s="13">
        <v>62</v>
      </c>
      <c r="E1763" s="9" t="s">
        <v>4896</v>
      </c>
      <c r="F1763" s="20" t="s">
        <v>4908</v>
      </c>
      <c r="G1763" t="s">
        <v>4904</v>
      </c>
      <c r="H1763" t="str">
        <f>VLOOKUP(E1763,suppliers!$A$2:$B$18,2,)</f>
        <v>OTHER</v>
      </c>
      <c r="I1763" t="str">
        <f>VLOOKUP(C1763,Table_items[],2,FALSE)</f>
        <v>Acetylcysteine Mahakam 200 mg</v>
      </c>
      <c r="J1763" t="str">
        <f>VLOOKUP(C1763,Table_items[],3,FALSE)</f>
        <v>Obat Alergi</v>
      </c>
      <c r="K1763" s="23">
        <f>VLOOKUP(C1763,Table_items[],4,FALSE)</f>
        <v>33000</v>
      </c>
      <c r="L1763" s="23">
        <f>VLOOKUP(C1763,Table_items[],5,FALSE)</f>
        <v>33330</v>
      </c>
    </row>
    <row r="1764" spans="1:12" x14ac:dyDescent="0.2">
      <c r="A1764" s="7" t="s">
        <v>1904</v>
      </c>
      <c r="B1764" s="27">
        <v>44092</v>
      </c>
      <c r="C1764" s="9" t="s">
        <v>7</v>
      </c>
      <c r="D1764" s="9">
        <v>3</v>
      </c>
      <c r="E1764" s="9" t="s">
        <v>4896</v>
      </c>
      <c r="F1764" s="20" t="s">
        <v>4908</v>
      </c>
      <c r="G1764" t="s">
        <v>4904</v>
      </c>
      <c r="H1764" t="str">
        <f>VLOOKUP(E1764,suppliers!$A$2:$B$18,2,)</f>
        <v>OTHER</v>
      </c>
      <c r="I1764" t="str">
        <f>VLOOKUP(C1764,Table_items[],2,FALSE)</f>
        <v>Acetylcysteine Mahakam 200 mg</v>
      </c>
      <c r="J1764" t="str">
        <f>VLOOKUP(C1764,Table_items[],3,FALSE)</f>
        <v>Obat Alergi</v>
      </c>
      <c r="K1764" s="23">
        <f>VLOOKUP(C1764,Table_items[],4,FALSE)</f>
        <v>33000</v>
      </c>
      <c r="L1764" s="23">
        <f>VLOOKUP(C1764,Table_items[],5,FALSE)</f>
        <v>33330</v>
      </c>
    </row>
    <row r="1765" spans="1:12" x14ac:dyDescent="0.2">
      <c r="A1765" s="11" t="s">
        <v>1905</v>
      </c>
      <c r="B1765" s="28">
        <v>44092</v>
      </c>
      <c r="C1765" s="13" t="s">
        <v>7</v>
      </c>
      <c r="D1765" s="13">
        <v>87</v>
      </c>
      <c r="E1765" s="9" t="s">
        <v>4896</v>
      </c>
      <c r="F1765" s="20" t="s">
        <v>4908</v>
      </c>
      <c r="G1765" t="s">
        <v>4904</v>
      </c>
      <c r="H1765" t="str">
        <f>VLOOKUP(E1765,suppliers!$A$2:$B$18,2,)</f>
        <v>OTHER</v>
      </c>
      <c r="I1765" t="str">
        <f>VLOOKUP(C1765,Table_items[],2,FALSE)</f>
        <v>Acetylcysteine Mahakam 200 mg</v>
      </c>
      <c r="J1765" t="str">
        <f>VLOOKUP(C1765,Table_items[],3,FALSE)</f>
        <v>Obat Alergi</v>
      </c>
      <c r="K1765" s="23">
        <f>VLOOKUP(C1765,Table_items[],4,FALSE)</f>
        <v>33000</v>
      </c>
      <c r="L1765" s="23">
        <f>VLOOKUP(C1765,Table_items[],5,FALSE)</f>
        <v>33330</v>
      </c>
    </row>
    <row r="1766" spans="1:12" x14ac:dyDescent="0.2">
      <c r="A1766" s="7" t="s">
        <v>1906</v>
      </c>
      <c r="B1766" s="27">
        <v>44093</v>
      </c>
      <c r="C1766" s="9" t="s">
        <v>36</v>
      </c>
      <c r="D1766" s="9">
        <v>68</v>
      </c>
      <c r="E1766" s="9" t="s">
        <v>4896</v>
      </c>
      <c r="F1766" s="20" t="s">
        <v>4908</v>
      </c>
      <c r="G1766" t="s">
        <v>4904</v>
      </c>
      <c r="H1766" t="str">
        <f>VLOOKUP(E1766,suppliers!$A$2:$B$18,2,)</f>
        <v>OTHER</v>
      </c>
      <c r="I1766" t="str">
        <f>VLOOKUP(C1766,Table_items[],2,FALSE)</f>
        <v>Sanmol Paracetamol</v>
      </c>
      <c r="J1766" t="str">
        <f>VLOOKUP(C1766,Table_items[],3,FALSE)</f>
        <v>Obat Sakit Kepala &amp; Demam</v>
      </c>
      <c r="K1766" s="23">
        <f>VLOOKUP(C1766,Table_items[],4,FALSE)</f>
        <v>16100</v>
      </c>
      <c r="L1766" s="23">
        <f>VLOOKUP(C1766,Table_items[],5,FALSE)</f>
        <v>16261</v>
      </c>
    </row>
    <row r="1767" spans="1:12" x14ac:dyDescent="0.2">
      <c r="A1767" s="11" t="s">
        <v>1907</v>
      </c>
      <c r="B1767" s="28">
        <v>44094</v>
      </c>
      <c r="C1767" s="13" t="s">
        <v>12</v>
      </c>
      <c r="D1767" s="13">
        <v>92</v>
      </c>
      <c r="E1767" s="9" t="s">
        <v>4896</v>
      </c>
      <c r="F1767" s="20" t="s">
        <v>4908</v>
      </c>
      <c r="G1767" t="s">
        <v>4904</v>
      </c>
      <c r="H1767" t="str">
        <f>VLOOKUP(E1767,suppliers!$A$2:$B$18,2,)</f>
        <v>OTHER</v>
      </c>
      <c r="I1767" t="str">
        <f>VLOOKUP(C1767,Table_items[],2,FALSE)</f>
        <v>Decolsen 1 Strip 4 Tablet</v>
      </c>
      <c r="J1767" t="str">
        <f>VLOOKUP(C1767,Table_items[],3,FALSE)</f>
        <v>Obat Batuk &amp; Pilek</v>
      </c>
      <c r="K1767" s="23">
        <f>VLOOKUP(C1767,Table_items[],4,FALSE)</f>
        <v>2886</v>
      </c>
      <c r="L1767" s="23">
        <f>VLOOKUP(C1767,Table_items[],5,FALSE)</f>
        <v>2915</v>
      </c>
    </row>
    <row r="1768" spans="1:12" x14ac:dyDescent="0.2">
      <c r="A1768" s="7" t="s">
        <v>1908</v>
      </c>
      <c r="B1768" s="27">
        <v>44094</v>
      </c>
      <c r="C1768" s="9" t="s">
        <v>37</v>
      </c>
      <c r="D1768" s="9">
        <v>19</v>
      </c>
      <c r="E1768" s="9" t="s">
        <v>4896</v>
      </c>
      <c r="F1768" s="20" t="s">
        <v>4908</v>
      </c>
      <c r="G1768" t="s">
        <v>4904</v>
      </c>
      <c r="H1768" t="str">
        <f>VLOOKUP(E1768,suppliers!$A$2:$B$18,2,)</f>
        <v>OTHER</v>
      </c>
      <c r="I1768" t="str">
        <f>VLOOKUP(C1768,Table_items[],2,FALSE)</f>
        <v>Bodrex Extra</v>
      </c>
      <c r="J1768" t="str">
        <f>VLOOKUP(C1768,Table_items[],3,FALSE)</f>
        <v>Obat Sakit Kepala &amp; Demam</v>
      </c>
      <c r="K1768" s="23">
        <f>VLOOKUP(C1768,Table_items[],4,FALSE)</f>
        <v>50788</v>
      </c>
      <c r="L1768" s="23">
        <f>VLOOKUP(C1768,Table_items[],5,FALSE)</f>
        <v>51753</v>
      </c>
    </row>
    <row r="1769" spans="1:12" x14ac:dyDescent="0.2">
      <c r="A1769" s="11" t="s">
        <v>1909</v>
      </c>
      <c r="B1769" s="28">
        <v>44094</v>
      </c>
      <c r="C1769" s="13" t="s">
        <v>9</v>
      </c>
      <c r="D1769" s="13">
        <v>33</v>
      </c>
      <c r="E1769" s="9" t="s">
        <v>4896</v>
      </c>
      <c r="F1769" s="20" t="s">
        <v>4908</v>
      </c>
      <c r="G1769" t="s">
        <v>4904</v>
      </c>
      <c r="H1769" t="str">
        <f>VLOOKUP(E1769,suppliers!$A$2:$B$18,2,)</f>
        <v>OTHER</v>
      </c>
      <c r="I1769" t="str">
        <f>VLOOKUP(C1769,Table_items[],2,FALSE)</f>
        <v>Bedak Heroxyn 150 gr</v>
      </c>
      <c r="J1769" t="str">
        <f>VLOOKUP(C1769,Table_items[],3,FALSE)</f>
        <v>Obat Alergi</v>
      </c>
      <c r="K1769" s="23">
        <f>VLOOKUP(C1769,Table_items[],4,FALSE)</f>
        <v>16950</v>
      </c>
      <c r="L1769" s="23">
        <f>VLOOKUP(C1769,Table_items[],5,FALSE)</f>
        <v>17170</v>
      </c>
    </row>
    <row r="1770" spans="1:12" x14ac:dyDescent="0.2">
      <c r="A1770" s="7" t="s">
        <v>1910</v>
      </c>
      <c r="B1770" s="27">
        <v>44094</v>
      </c>
      <c r="C1770" s="9" t="s">
        <v>9</v>
      </c>
      <c r="D1770" s="9">
        <v>4</v>
      </c>
      <c r="E1770" s="9" t="s">
        <v>4896</v>
      </c>
      <c r="F1770" s="20" t="s">
        <v>4908</v>
      </c>
      <c r="G1770" t="s">
        <v>4904</v>
      </c>
      <c r="H1770" t="str">
        <f>VLOOKUP(E1770,suppliers!$A$2:$B$18,2,)</f>
        <v>OTHER</v>
      </c>
      <c r="I1770" t="str">
        <f>VLOOKUP(C1770,Table_items[],2,FALSE)</f>
        <v>Bedak Heroxyn 150 gr</v>
      </c>
      <c r="J1770" t="str">
        <f>VLOOKUP(C1770,Table_items[],3,FALSE)</f>
        <v>Obat Alergi</v>
      </c>
      <c r="K1770" s="23">
        <f>VLOOKUP(C1770,Table_items[],4,FALSE)</f>
        <v>16950</v>
      </c>
      <c r="L1770" s="23">
        <f>VLOOKUP(C1770,Table_items[],5,FALSE)</f>
        <v>17170</v>
      </c>
    </row>
    <row r="1771" spans="1:12" x14ac:dyDescent="0.2">
      <c r="A1771" s="11" t="s">
        <v>1911</v>
      </c>
      <c r="B1771" s="28">
        <v>44094</v>
      </c>
      <c r="C1771" s="13" t="s">
        <v>8</v>
      </c>
      <c r="D1771" s="13">
        <v>236</v>
      </c>
      <c r="E1771" s="9" t="s">
        <v>4896</v>
      </c>
      <c r="F1771" s="20" t="s">
        <v>4908</v>
      </c>
      <c r="G1771" t="s">
        <v>4904</v>
      </c>
      <c r="H1771" t="str">
        <f>VLOOKUP(E1771,suppliers!$A$2:$B$18,2,)</f>
        <v>OTHER</v>
      </c>
      <c r="I1771" t="str">
        <f>VLOOKUP(C1771,Table_items[],2,FALSE)</f>
        <v>Bisoprolol Ogb Dexa</v>
      </c>
      <c r="J1771" t="str">
        <f>VLOOKUP(C1771,Table_items[],3,FALSE)</f>
        <v>Obat Alergi</v>
      </c>
      <c r="K1771" s="23">
        <f>VLOOKUP(C1771,Table_items[],4,FALSE)</f>
        <v>10000</v>
      </c>
      <c r="L1771" s="23">
        <f>VLOOKUP(C1771,Table_items[],5,FALSE)</f>
        <v>10180</v>
      </c>
    </row>
    <row r="1772" spans="1:12" x14ac:dyDescent="0.2">
      <c r="A1772" s="7" t="s">
        <v>1912</v>
      </c>
      <c r="B1772" s="27">
        <v>44095</v>
      </c>
      <c r="C1772" s="9" t="s">
        <v>37</v>
      </c>
      <c r="D1772" s="9">
        <v>18</v>
      </c>
      <c r="E1772" s="9" t="s">
        <v>4896</v>
      </c>
      <c r="F1772" s="20" t="s">
        <v>4908</v>
      </c>
      <c r="G1772" t="s">
        <v>4904</v>
      </c>
      <c r="H1772" t="str">
        <f>VLOOKUP(E1772,suppliers!$A$2:$B$18,2,)</f>
        <v>OTHER</v>
      </c>
      <c r="I1772" t="str">
        <f>VLOOKUP(C1772,Table_items[],2,FALSE)</f>
        <v>Bodrex Extra</v>
      </c>
      <c r="J1772" t="str">
        <f>VLOOKUP(C1772,Table_items[],3,FALSE)</f>
        <v>Obat Sakit Kepala &amp; Demam</v>
      </c>
      <c r="K1772" s="23">
        <f>VLOOKUP(C1772,Table_items[],4,FALSE)</f>
        <v>50788</v>
      </c>
      <c r="L1772" s="23">
        <f>VLOOKUP(C1772,Table_items[],5,FALSE)</f>
        <v>51753</v>
      </c>
    </row>
    <row r="1773" spans="1:12" x14ac:dyDescent="0.2">
      <c r="A1773" s="11" t="s">
        <v>1913</v>
      </c>
      <c r="B1773" s="28">
        <v>44095</v>
      </c>
      <c r="C1773" s="13" t="s">
        <v>22</v>
      </c>
      <c r="D1773" s="13">
        <v>17</v>
      </c>
      <c r="E1773" s="9" t="s">
        <v>4896</v>
      </c>
      <c r="F1773" s="20" t="s">
        <v>4908</v>
      </c>
      <c r="G1773" t="s">
        <v>4904</v>
      </c>
      <c r="H1773" t="str">
        <f>VLOOKUP(E1773,suppliers!$A$2:$B$18,2,)</f>
        <v>OTHER</v>
      </c>
      <c r="I1773" t="str">
        <f>VLOOKUP(C1773,Table_items[],2,FALSE)</f>
        <v>Candesartan Ogb Dexa</v>
      </c>
      <c r="J1773" t="str">
        <f>VLOOKUP(C1773,Table_items[],3,FALSE)</f>
        <v>Obat Hipertensi</v>
      </c>
      <c r="K1773" s="23">
        <f>VLOOKUP(C1773,Table_items[],4,FALSE)</f>
        <v>5000</v>
      </c>
      <c r="L1773" s="23">
        <f>VLOOKUP(C1773,Table_items[],5,FALSE)</f>
        <v>5095</v>
      </c>
    </row>
    <row r="1774" spans="1:12" x14ac:dyDescent="0.2">
      <c r="A1774" s="7" t="s">
        <v>1914</v>
      </c>
      <c r="B1774" s="27">
        <v>44095</v>
      </c>
      <c r="C1774" s="9" t="s">
        <v>36</v>
      </c>
      <c r="D1774" s="9">
        <v>45</v>
      </c>
      <c r="E1774" s="9" t="s">
        <v>4896</v>
      </c>
      <c r="F1774" s="20" t="s">
        <v>4908</v>
      </c>
      <c r="G1774" t="s">
        <v>4904</v>
      </c>
      <c r="H1774" t="str">
        <f>VLOOKUP(E1774,suppliers!$A$2:$B$18,2,)</f>
        <v>OTHER</v>
      </c>
      <c r="I1774" t="str">
        <f>VLOOKUP(C1774,Table_items[],2,FALSE)</f>
        <v>Sanmol Paracetamol</v>
      </c>
      <c r="J1774" t="str">
        <f>VLOOKUP(C1774,Table_items[],3,FALSE)</f>
        <v>Obat Sakit Kepala &amp; Demam</v>
      </c>
      <c r="K1774" s="23">
        <f>VLOOKUP(C1774,Table_items[],4,FALSE)</f>
        <v>16100</v>
      </c>
      <c r="L1774" s="23">
        <f>VLOOKUP(C1774,Table_items[],5,FALSE)</f>
        <v>16261</v>
      </c>
    </row>
    <row r="1775" spans="1:12" x14ac:dyDescent="0.2">
      <c r="A1775" s="11" t="s">
        <v>1915</v>
      </c>
      <c r="B1775" s="28">
        <v>44096</v>
      </c>
      <c r="C1775" s="13" t="s">
        <v>37</v>
      </c>
      <c r="D1775" s="13">
        <v>52</v>
      </c>
      <c r="E1775" s="9" t="s">
        <v>4896</v>
      </c>
      <c r="F1775" s="20" t="s">
        <v>4908</v>
      </c>
      <c r="G1775" t="s">
        <v>4904</v>
      </c>
      <c r="H1775" t="str">
        <f>VLOOKUP(E1775,suppliers!$A$2:$B$18,2,)</f>
        <v>OTHER</v>
      </c>
      <c r="I1775" t="str">
        <f>VLOOKUP(C1775,Table_items[],2,FALSE)</f>
        <v>Bodrex Extra</v>
      </c>
      <c r="J1775" t="str">
        <f>VLOOKUP(C1775,Table_items[],3,FALSE)</f>
        <v>Obat Sakit Kepala &amp; Demam</v>
      </c>
      <c r="K1775" s="23">
        <f>VLOOKUP(C1775,Table_items[],4,FALSE)</f>
        <v>50788</v>
      </c>
      <c r="L1775" s="23">
        <f>VLOOKUP(C1775,Table_items[],5,FALSE)</f>
        <v>51753</v>
      </c>
    </row>
    <row r="1776" spans="1:12" x14ac:dyDescent="0.2">
      <c r="A1776" s="7" t="s">
        <v>1916</v>
      </c>
      <c r="B1776" s="27">
        <v>44096</v>
      </c>
      <c r="C1776" s="9" t="s">
        <v>41</v>
      </c>
      <c r="D1776" s="9">
        <v>40</v>
      </c>
      <c r="E1776" s="9" t="s">
        <v>4896</v>
      </c>
      <c r="F1776" s="20" t="s">
        <v>4908</v>
      </c>
      <c r="G1776" t="s">
        <v>4904</v>
      </c>
      <c r="H1776" t="str">
        <f>VLOOKUP(E1776,suppliers!$A$2:$B$18,2,)</f>
        <v>OTHER</v>
      </c>
      <c r="I1776" t="str">
        <f>VLOOKUP(C1776,Table_items[],2,FALSE)</f>
        <v>Otilon Ear Drops 8 mL</v>
      </c>
      <c r="J1776" t="str">
        <f>VLOOKUP(C1776,Table_items[],3,FALSE)</f>
        <v>Obat Telinga</v>
      </c>
      <c r="K1776" s="23">
        <f>VLOOKUP(C1776,Table_items[],4,FALSE)</f>
        <v>55000</v>
      </c>
      <c r="L1776" s="23">
        <f>VLOOKUP(C1776,Table_items[],5,FALSE)</f>
        <v>55935</v>
      </c>
    </row>
    <row r="1777" spans="1:12" x14ac:dyDescent="0.2">
      <c r="A1777" s="11" t="s">
        <v>1917</v>
      </c>
      <c r="B1777" s="28">
        <v>44096</v>
      </c>
      <c r="C1777" s="13" t="s">
        <v>30</v>
      </c>
      <c r="D1777" s="13">
        <v>61</v>
      </c>
      <c r="E1777" s="9" t="s">
        <v>4896</v>
      </c>
      <c r="F1777" s="20" t="s">
        <v>4908</v>
      </c>
      <c r="G1777" t="s">
        <v>4904</v>
      </c>
      <c r="H1777" t="str">
        <f>VLOOKUP(E1777,suppliers!$A$2:$B$18,2,)</f>
        <v>OTHER</v>
      </c>
      <c r="I1777" t="str">
        <f>VLOOKUP(C1777,Table_items[],2,FALSE)</f>
        <v>Koolfever</v>
      </c>
      <c r="J1777" t="str">
        <f>VLOOKUP(C1777,Table_items[],3,FALSE)</f>
        <v>Obat Sakit Kepala &amp; Demam</v>
      </c>
      <c r="K1777" s="23">
        <f>VLOOKUP(C1777,Table_items[],4,FALSE)</f>
        <v>7500</v>
      </c>
      <c r="L1777" s="23">
        <f>VLOOKUP(C1777,Table_items[],5,FALSE)</f>
        <v>7620</v>
      </c>
    </row>
    <row r="1778" spans="1:12" x14ac:dyDescent="0.2">
      <c r="A1778" s="7" t="s">
        <v>1918</v>
      </c>
      <c r="B1778" s="27">
        <v>44096</v>
      </c>
      <c r="C1778" s="9" t="s">
        <v>23</v>
      </c>
      <c r="D1778" s="9">
        <v>74</v>
      </c>
      <c r="E1778" s="9" t="s">
        <v>4896</v>
      </c>
      <c r="F1778" s="20" t="s">
        <v>4908</v>
      </c>
      <c r="G1778" t="s">
        <v>4904</v>
      </c>
      <c r="H1778" t="str">
        <f>VLOOKUP(E1778,suppliers!$A$2:$B$18,2,)</f>
        <v>OTHER</v>
      </c>
      <c r="I1778" t="str">
        <f>VLOOKUP(C1778,Table_items[],2,FALSE)</f>
        <v>Amlodipine Besilate</v>
      </c>
      <c r="J1778" t="str">
        <f>VLOOKUP(C1778,Table_items[],3,FALSE)</f>
        <v>Obat Hipertensi</v>
      </c>
      <c r="K1778" s="23">
        <f>VLOOKUP(C1778,Table_items[],4,FALSE)</f>
        <v>7467</v>
      </c>
      <c r="L1778" s="23">
        <f>VLOOKUP(C1778,Table_items[],5,FALSE)</f>
        <v>7504</v>
      </c>
    </row>
    <row r="1779" spans="1:12" x14ac:dyDescent="0.2">
      <c r="A1779" s="11" t="s">
        <v>1919</v>
      </c>
      <c r="B1779" s="28">
        <v>44096</v>
      </c>
      <c r="C1779" s="13" t="s">
        <v>23</v>
      </c>
      <c r="D1779" s="13">
        <v>34</v>
      </c>
      <c r="E1779" s="9" t="s">
        <v>4896</v>
      </c>
      <c r="F1779" s="20" t="s">
        <v>4908</v>
      </c>
      <c r="G1779" t="s">
        <v>4904</v>
      </c>
      <c r="H1779" t="str">
        <f>VLOOKUP(E1779,suppliers!$A$2:$B$18,2,)</f>
        <v>OTHER</v>
      </c>
      <c r="I1779" t="str">
        <f>VLOOKUP(C1779,Table_items[],2,FALSE)</f>
        <v>Amlodipine Besilate</v>
      </c>
      <c r="J1779" t="str">
        <f>VLOOKUP(C1779,Table_items[],3,FALSE)</f>
        <v>Obat Hipertensi</v>
      </c>
      <c r="K1779" s="23">
        <f>VLOOKUP(C1779,Table_items[],4,FALSE)</f>
        <v>7467</v>
      </c>
      <c r="L1779" s="23">
        <f>VLOOKUP(C1779,Table_items[],5,FALSE)</f>
        <v>7504</v>
      </c>
    </row>
    <row r="1780" spans="1:12" x14ac:dyDescent="0.2">
      <c r="A1780" s="7" t="s">
        <v>1920</v>
      </c>
      <c r="B1780" s="27">
        <v>44097</v>
      </c>
      <c r="C1780" s="9" t="s">
        <v>24</v>
      </c>
      <c r="D1780" s="9">
        <v>3</v>
      </c>
      <c r="E1780" s="9" t="s">
        <v>4896</v>
      </c>
      <c r="F1780" s="20" t="s">
        <v>4908</v>
      </c>
      <c r="G1780" t="s">
        <v>4904</v>
      </c>
      <c r="H1780" t="str">
        <f>VLOOKUP(E1780,suppliers!$A$2:$B$18,2,)</f>
        <v>OTHER</v>
      </c>
      <c r="I1780" t="str">
        <f>VLOOKUP(C1780,Table_items[],2,FALSE)</f>
        <v>Irbesartan</v>
      </c>
      <c r="J1780" t="str">
        <f>VLOOKUP(C1780,Table_items[],3,FALSE)</f>
        <v>Obat Hipertensi</v>
      </c>
      <c r="K1780" s="23">
        <f>VLOOKUP(C1780,Table_items[],4,FALSE)</f>
        <v>108794</v>
      </c>
      <c r="L1780" s="23">
        <f>VLOOKUP(C1780,Table_items[],5,FALSE)</f>
        <v>109447</v>
      </c>
    </row>
    <row r="1781" spans="1:12" x14ac:dyDescent="0.2">
      <c r="A1781" s="11" t="s">
        <v>1921</v>
      </c>
      <c r="B1781" s="28">
        <v>44097</v>
      </c>
      <c r="C1781" s="13" t="s">
        <v>7</v>
      </c>
      <c r="D1781" s="13">
        <v>33</v>
      </c>
      <c r="E1781" s="9" t="s">
        <v>4896</v>
      </c>
      <c r="F1781" s="20" t="s">
        <v>4908</v>
      </c>
      <c r="G1781" t="s">
        <v>4904</v>
      </c>
      <c r="H1781" t="str">
        <f>VLOOKUP(E1781,suppliers!$A$2:$B$18,2,)</f>
        <v>OTHER</v>
      </c>
      <c r="I1781" t="str">
        <f>VLOOKUP(C1781,Table_items[],2,FALSE)</f>
        <v>Acetylcysteine Mahakam 200 mg</v>
      </c>
      <c r="J1781" t="str">
        <f>VLOOKUP(C1781,Table_items[],3,FALSE)</f>
        <v>Obat Alergi</v>
      </c>
      <c r="K1781" s="23">
        <f>VLOOKUP(C1781,Table_items[],4,FALSE)</f>
        <v>33000</v>
      </c>
      <c r="L1781" s="23">
        <f>VLOOKUP(C1781,Table_items[],5,FALSE)</f>
        <v>33330</v>
      </c>
    </row>
    <row r="1782" spans="1:12" x14ac:dyDescent="0.2">
      <c r="A1782" s="7" t="s">
        <v>1922</v>
      </c>
      <c r="B1782" s="27">
        <v>44097</v>
      </c>
      <c r="C1782" s="9" t="s">
        <v>7</v>
      </c>
      <c r="D1782" s="9">
        <v>78</v>
      </c>
      <c r="E1782" s="9" t="s">
        <v>4896</v>
      </c>
      <c r="F1782" s="20" t="s">
        <v>4908</v>
      </c>
      <c r="G1782" t="s">
        <v>4904</v>
      </c>
      <c r="H1782" t="str">
        <f>VLOOKUP(E1782,suppliers!$A$2:$B$18,2,)</f>
        <v>OTHER</v>
      </c>
      <c r="I1782" t="str">
        <f>VLOOKUP(C1782,Table_items[],2,FALSE)</f>
        <v>Acetylcysteine Mahakam 200 mg</v>
      </c>
      <c r="J1782" t="str">
        <f>VLOOKUP(C1782,Table_items[],3,FALSE)</f>
        <v>Obat Alergi</v>
      </c>
      <c r="K1782" s="23">
        <f>VLOOKUP(C1782,Table_items[],4,FALSE)</f>
        <v>33000</v>
      </c>
      <c r="L1782" s="23">
        <f>VLOOKUP(C1782,Table_items[],5,FALSE)</f>
        <v>33330</v>
      </c>
    </row>
    <row r="1783" spans="1:12" x14ac:dyDescent="0.2">
      <c r="A1783" s="11" t="s">
        <v>1923</v>
      </c>
      <c r="B1783" s="28">
        <v>44097</v>
      </c>
      <c r="C1783" s="13" t="s">
        <v>5</v>
      </c>
      <c r="D1783" s="13">
        <v>20</v>
      </c>
      <c r="E1783" s="9" t="s">
        <v>4896</v>
      </c>
      <c r="F1783" s="20" t="s">
        <v>4908</v>
      </c>
      <c r="G1783" t="s">
        <v>4904</v>
      </c>
      <c r="H1783" t="str">
        <f>VLOOKUP(E1783,suppliers!$A$2:$B$18,2,)</f>
        <v>OTHER</v>
      </c>
      <c r="I1783" t="str">
        <f>VLOOKUP(C1783,Table_items[],2,FALSE)</f>
        <v>Ozen 10 MG Blister</v>
      </c>
      <c r="J1783" t="str">
        <f>VLOOKUP(C1783,Table_items[],3,FALSE)</f>
        <v>Obat Alergi</v>
      </c>
      <c r="K1783" s="23">
        <f>VLOOKUP(C1783,Table_items[],4,FALSE)</f>
        <v>18611</v>
      </c>
      <c r="L1783" s="23">
        <f>VLOOKUP(C1783,Table_items[],5,FALSE)</f>
        <v>18816</v>
      </c>
    </row>
    <row r="1784" spans="1:12" x14ac:dyDescent="0.2">
      <c r="A1784" s="7" t="s">
        <v>1924</v>
      </c>
      <c r="B1784" s="27">
        <v>44098</v>
      </c>
      <c r="C1784" s="9" t="s">
        <v>12</v>
      </c>
      <c r="D1784" s="9">
        <v>34</v>
      </c>
      <c r="E1784" s="9" t="s">
        <v>4896</v>
      </c>
      <c r="F1784" s="20" t="s">
        <v>4908</v>
      </c>
      <c r="G1784" t="s">
        <v>4904</v>
      </c>
      <c r="H1784" t="str">
        <f>VLOOKUP(E1784,suppliers!$A$2:$B$18,2,)</f>
        <v>OTHER</v>
      </c>
      <c r="I1784" t="str">
        <f>VLOOKUP(C1784,Table_items[],2,FALSE)</f>
        <v>Decolsen 1 Strip 4 Tablet</v>
      </c>
      <c r="J1784" t="str">
        <f>VLOOKUP(C1784,Table_items[],3,FALSE)</f>
        <v>Obat Batuk &amp; Pilek</v>
      </c>
      <c r="K1784" s="23">
        <f>VLOOKUP(C1784,Table_items[],4,FALSE)</f>
        <v>2886</v>
      </c>
      <c r="L1784" s="23">
        <f>VLOOKUP(C1784,Table_items[],5,FALSE)</f>
        <v>2915</v>
      </c>
    </row>
    <row r="1785" spans="1:12" x14ac:dyDescent="0.2">
      <c r="A1785" s="11" t="s">
        <v>1925</v>
      </c>
      <c r="B1785" s="28">
        <v>44098</v>
      </c>
      <c r="C1785" s="13" t="s">
        <v>12</v>
      </c>
      <c r="D1785" s="13">
        <v>13</v>
      </c>
      <c r="E1785" s="9" t="s">
        <v>4896</v>
      </c>
      <c r="F1785" s="20" t="s">
        <v>4908</v>
      </c>
      <c r="G1785" t="s">
        <v>4904</v>
      </c>
      <c r="H1785" t="str">
        <f>VLOOKUP(E1785,suppliers!$A$2:$B$18,2,)</f>
        <v>OTHER</v>
      </c>
      <c r="I1785" t="str">
        <f>VLOOKUP(C1785,Table_items[],2,FALSE)</f>
        <v>Decolsen 1 Strip 4 Tablet</v>
      </c>
      <c r="J1785" t="str">
        <f>VLOOKUP(C1785,Table_items[],3,FALSE)</f>
        <v>Obat Batuk &amp; Pilek</v>
      </c>
      <c r="K1785" s="23">
        <f>VLOOKUP(C1785,Table_items[],4,FALSE)</f>
        <v>2886</v>
      </c>
      <c r="L1785" s="23">
        <f>VLOOKUP(C1785,Table_items[],5,FALSE)</f>
        <v>2915</v>
      </c>
    </row>
    <row r="1786" spans="1:12" x14ac:dyDescent="0.2">
      <c r="A1786" s="7" t="s">
        <v>1926</v>
      </c>
      <c r="B1786" s="27">
        <v>44098</v>
      </c>
      <c r="C1786" s="9" t="s">
        <v>22</v>
      </c>
      <c r="D1786" s="9">
        <v>40</v>
      </c>
      <c r="E1786" s="9" t="s">
        <v>4896</v>
      </c>
      <c r="F1786" s="20" t="s">
        <v>4908</v>
      </c>
      <c r="G1786" t="s">
        <v>4904</v>
      </c>
      <c r="H1786" t="str">
        <f>VLOOKUP(E1786,suppliers!$A$2:$B$18,2,)</f>
        <v>OTHER</v>
      </c>
      <c r="I1786" t="str">
        <f>VLOOKUP(C1786,Table_items[],2,FALSE)</f>
        <v>Candesartan Ogb Dexa</v>
      </c>
      <c r="J1786" t="str">
        <f>VLOOKUP(C1786,Table_items[],3,FALSE)</f>
        <v>Obat Hipertensi</v>
      </c>
      <c r="K1786" s="23">
        <f>VLOOKUP(C1786,Table_items[],4,FALSE)</f>
        <v>5000</v>
      </c>
      <c r="L1786" s="23">
        <f>VLOOKUP(C1786,Table_items[],5,FALSE)</f>
        <v>5095</v>
      </c>
    </row>
    <row r="1787" spans="1:12" x14ac:dyDescent="0.2">
      <c r="A1787" s="11" t="s">
        <v>1927</v>
      </c>
      <c r="B1787" s="28">
        <v>44098</v>
      </c>
      <c r="C1787" s="13" t="s">
        <v>17</v>
      </c>
      <c r="D1787" s="13">
        <v>26</v>
      </c>
      <c r="E1787" s="9" t="s">
        <v>4896</v>
      </c>
      <c r="F1787" s="20" t="s">
        <v>4908</v>
      </c>
      <c r="G1787" t="s">
        <v>4904</v>
      </c>
      <c r="H1787" t="str">
        <f>VLOOKUP(E1787,suppliers!$A$2:$B$18,2,)</f>
        <v>OTHER</v>
      </c>
      <c r="I1787" t="str">
        <f>VLOOKUP(C1787,Table_items[],2,FALSE)</f>
        <v>Vicks Inhaler 0.5 mL</v>
      </c>
      <c r="J1787" t="str">
        <f>VLOOKUP(C1787,Table_items[],3,FALSE)</f>
        <v>Obat Batuk &amp; Pilek</v>
      </c>
      <c r="K1787" s="23">
        <f>VLOOKUP(C1787,Table_items[],4,FALSE)</f>
        <v>16155</v>
      </c>
      <c r="L1787" s="23">
        <f>VLOOKUP(C1787,Table_items[],5,FALSE)</f>
        <v>16430</v>
      </c>
    </row>
    <row r="1788" spans="1:12" x14ac:dyDescent="0.2">
      <c r="A1788" s="7" t="s">
        <v>1928</v>
      </c>
      <c r="B1788" s="27">
        <v>44098</v>
      </c>
      <c r="C1788" s="9" t="s">
        <v>14</v>
      </c>
      <c r="D1788" s="9">
        <v>45</v>
      </c>
      <c r="E1788" s="9" t="s">
        <v>4896</v>
      </c>
      <c r="F1788" s="20" t="s">
        <v>4908</v>
      </c>
      <c r="G1788" t="s">
        <v>4904</v>
      </c>
      <c r="H1788" t="str">
        <f>VLOOKUP(E1788,suppliers!$A$2:$B$18,2,)</f>
        <v>OTHER</v>
      </c>
      <c r="I1788" t="str">
        <f>VLOOKUP(C1788,Table_items[],2,FALSE)</f>
        <v>Lo Han Kuo Infusion 12</v>
      </c>
      <c r="J1788" t="str">
        <f>VLOOKUP(C1788,Table_items[],3,FALSE)</f>
        <v>Obat Batuk &amp; Pilek</v>
      </c>
      <c r="K1788" s="23">
        <f>VLOOKUP(C1788,Table_items[],4,FALSE)</f>
        <v>23869</v>
      </c>
      <c r="L1788" s="23">
        <f>VLOOKUP(C1788,Table_items[],5,FALSE)</f>
        <v>24179</v>
      </c>
    </row>
    <row r="1789" spans="1:12" x14ac:dyDescent="0.2">
      <c r="A1789" s="11" t="s">
        <v>1929</v>
      </c>
      <c r="B1789" s="28">
        <v>44099</v>
      </c>
      <c r="C1789" s="13" t="s">
        <v>9</v>
      </c>
      <c r="D1789" s="13">
        <v>19</v>
      </c>
      <c r="E1789" s="9" t="s">
        <v>4896</v>
      </c>
      <c r="F1789" s="20" t="s">
        <v>4908</v>
      </c>
      <c r="G1789" t="s">
        <v>4904</v>
      </c>
      <c r="H1789" t="str">
        <f>VLOOKUP(E1789,suppliers!$A$2:$B$18,2,)</f>
        <v>OTHER</v>
      </c>
      <c r="I1789" t="str">
        <f>VLOOKUP(C1789,Table_items[],2,FALSE)</f>
        <v>Bedak Heroxyn 150 gr</v>
      </c>
      <c r="J1789" t="str">
        <f>VLOOKUP(C1789,Table_items[],3,FALSE)</f>
        <v>Obat Alergi</v>
      </c>
      <c r="K1789" s="23">
        <f>VLOOKUP(C1789,Table_items[],4,FALSE)</f>
        <v>16950</v>
      </c>
      <c r="L1789" s="23">
        <f>VLOOKUP(C1789,Table_items[],5,FALSE)</f>
        <v>17170</v>
      </c>
    </row>
    <row r="1790" spans="1:12" x14ac:dyDescent="0.2">
      <c r="A1790" s="7" t="s">
        <v>1930</v>
      </c>
      <c r="B1790" s="27">
        <v>44099</v>
      </c>
      <c r="C1790" s="9" t="s">
        <v>14</v>
      </c>
      <c r="D1790" s="9">
        <v>40</v>
      </c>
      <c r="E1790" s="9" t="s">
        <v>4896</v>
      </c>
      <c r="F1790" s="20" t="s">
        <v>4908</v>
      </c>
      <c r="G1790" t="s">
        <v>4904</v>
      </c>
      <c r="H1790" t="str">
        <f>VLOOKUP(E1790,suppliers!$A$2:$B$18,2,)</f>
        <v>OTHER</v>
      </c>
      <c r="I1790" t="str">
        <f>VLOOKUP(C1790,Table_items[],2,FALSE)</f>
        <v>Lo Han Kuo Infusion 12</v>
      </c>
      <c r="J1790" t="str">
        <f>VLOOKUP(C1790,Table_items[],3,FALSE)</f>
        <v>Obat Batuk &amp; Pilek</v>
      </c>
      <c r="K1790" s="23">
        <f>VLOOKUP(C1790,Table_items[],4,FALSE)</f>
        <v>23869</v>
      </c>
      <c r="L1790" s="23">
        <f>VLOOKUP(C1790,Table_items[],5,FALSE)</f>
        <v>24179</v>
      </c>
    </row>
    <row r="1791" spans="1:12" x14ac:dyDescent="0.2">
      <c r="A1791" s="11" t="s">
        <v>1931</v>
      </c>
      <c r="B1791" s="28">
        <v>44100</v>
      </c>
      <c r="C1791" s="13" t="s">
        <v>41</v>
      </c>
      <c r="D1791" s="13">
        <v>24</v>
      </c>
      <c r="E1791" s="9" t="s">
        <v>4896</v>
      </c>
      <c r="F1791" s="20" t="s">
        <v>4908</v>
      </c>
      <c r="G1791" t="s">
        <v>4904</v>
      </c>
      <c r="H1791" t="str">
        <f>VLOOKUP(E1791,suppliers!$A$2:$B$18,2,)</f>
        <v>OTHER</v>
      </c>
      <c r="I1791" t="str">
        <f>VLOOKUP(C1791,Table_items[],2,FALSE)</f>
        <v>Otilon Ear Drops 8 mL</v>
      </c>
      <c r="J1791" t="str">
        <f>VLOOKUP(C1791,Table_items[],3,FALSE)</f>
        <v>Obat Telinga</v>
      </c>
      <c r="K1791" s="23">
        <f>VLOOKUP(C1791,Table_items[],4,FALSE)</f>
        <v>55000</v>
      </c>
      <c r="L1791" s="23">
        <f>VLOOKUP(C1791,Table_items[],5,FALSE)</f>
        <v>55935</v>
      </c>
    </row>
    <row r="1792" spans="1:12" x14ac:dyDescent="0.2">
      <c r="A1792" s="7" t="s">
        <v>1932</v>
      </c>
      <c r="B1792" s="27">
        <v>44100</v>
      </c>
      <c r="C1792" s="9" t="s">
        <v>10</v>
      </c>
      <c r="D1792" s="9">
        <v>18</v>
      </c>
      <c r="E1792" s="9" t="s">
        <v>4896</v>
      </c>
      <c r="F1792" s="20" t="s">
        <v>4908</v>
      </c>
      <c r="G1792" t="s">
        <v>4904</v>
      </c>
      <c r="H1792" t="str">
        <f>VLOOKUP(E1792,suppliers!$A$2:$B$18,2,)</f>
        <v>OTHER</v>
      </c>
      <c r="I1792" t="str">
        <f>VLOOKUP(C1792,Table_items[],2,FALSE)</f>
        <v>Dexteem Box Plus 100 Tablet</v>
      </c>
      <c r="J1792" t="str">
        <f>VLOOKUP(C1792,Table_items[],3,FALSE)</f>
        <v>Obat Alergi</v>
      </c>
      <c r="K1792" s="23">
        <f>VLOOKUP(C1792,Table_items[],4,FALSE)</f>
        <v>25322</v>
      </c>
      <c r="L1792" s="23">
        <f>VLOOKUP(C1792,Table_items[],5,FALSE)</f>
        <v>25449</v>
      </c>
    </row>
    <row r="1793" spans="1:12" x14ac:dyDescent="0.2">
      <c r="A1793" s="11" t="s">
        <v>1933</v>
      </c>
      <c r="B1793" s="28">
        <v>44100</v>
      </c>
      <c r="C1793" s="13" t="s">
        <v>35</v>
      </c>
      <c r="D1793" s="13">
        <v>185</v>
      </c>
      <c r="E1793" s="9" t="s">
        <v>4896</v>
      </c>
      <c r="F1793" s="20" t="s">
        <v>4908</v>
      </c>
      <c r="G1793" t="s">
        <v>4904</v>
      </c>
      <c r="H1793" t="str">
        <f>VLOOKUP(E1793,suppliers!$A$2:$B$18,2,)</f>
        <v>OTHER</v>
      </c>
      <c r="I1793" t="str">
        <f>VLOOKUP(C1793,Table_items[],2,FALSE)</f>
        <v>Proris Ibuprofen</v>
      </c>
      <c r="J1793" t="str">
        <f>VLOOKUP(C1793,Table_items[],3,FALSE)</f>
        <v>Obat Sakit Kepala &amp; Demam</v>
      </c>
      <c r="K1793" s="23">
        <f>VLOOKUP(C1793,Table_items[],4,FALSE)</f>
        <v>25000</v>
      </c>
      <c r="L1793" s="23">
        <f>VLOOKUP(C1793,Table_items[],5,FALSE)</f>
        <v>25275</v>
      </c>
    </row>
    <row r="1794" spans="1:12" x14ac:dyDescent="0.2">
      <c r="A1794" s="7" t="s">
        <v>1934</v>
      </c>
      <c r="B1794" s="27">
        <v>44100</v>
      </c>
      <c r="C1794" s="9" t="s">
        <v>25</v>
      </c>
      <c r="D1794" s="9">
        <v>11</v>
      </c>
      <c r="E1794" s="9" t="s">
        <v>4896</v>
      </c>
      <c r="F1794" s="20" t="s">
        <v>4908</v>
      </c>
      <c r="G1794" t="s">
        <v>4904</v>
      </c>
      <c r="H1794" t="str">
        <f>VLOOKUP(E1794,suppliers!$A$2:$B$18,2,)</f>
        <v>OTHER</v>
      </c>
      <c r="I1794" t="str">
        <f>VLOOKUP(C1794,Table_items[],2,FALSE)</f>
        <v>Irvell 150MG Box 20 Tablet</v>
      </c>
      <c r="J1794" t="str">
        <f>VLOOKUP(C1794,Table_items[],3,FALSE)</f>
        <v>Obat Hipertensi</v>
      </c>
      <c r="K1794" s="23">
        <f>VLOOKUP(C1794,Table_items[],4,FALSE)</f>
        <v>143991</v>
      </c>
      <c r="L1794" s="23">
        <f>VLOOKUP(C1794,Table_items[],5,FALSE)</f>
        <v>146871</v>
      </c>
    </row>
    <row r="1795" spans="1:12" x14ac:dyDescent="0.2">
      <c r="A1795" s="11" t="s">
        <v>1935</v>
      </c>
      <c r="B1795" s="28">
        <v>44100</v>
      </c>
      <c r="C1795" s="13" t="s">
        <v>25</v>
      </c>
      <c r="D1795" s="13">
        <v>945</v>
      </c>
      <c r="E1795" s="9" t="s">
        <v>4896</v>
      </c>
      <c r="F1795" s="20" t="s">
        <v>4908</v>
      </c>
      <c r="G1795" t="s">
        <v>4904</v>
      </c>
      <c r="H1795" t="str">
        <f>VLOOKUP(E1795,suppliers!$A$2:$B$18,2,)</f>
        <v>OTHER</v>
      </c>
      <c r="I1795" t="str">
        <f>VLOOKUP(C1795,Table_items[],2,FALSE)</f>
        <v>Irvell 150MG Box 20 Tablet</v>
      </c>
      <c r="J1795" t="str">
        <f>VLOOKUP(C1795,Table_items[],3,FALSE)</f>
        <v>Obat Hipertensi</v>
      </c>
      <c r="K1795" s="23">
        <f>VLOOKUP(C1795,Table_items[],4,FALSE)</f>
        <v>143991</v>
      </c>
      <c r="L1795" s="23">
        <f>VLOOKUP(C1795,Table_items[],5,FALSE)</f>
        <v>146871</v>
      </c>
    </row>
    <row r="1796" spans="1:12" x14ac:dyDescent="0.2">
      <c r="A1796" s="7" t="s">
        <v>1936</v>
      </c>
      <c r="B1796" s="27">
        <v>44100</v>
      </c>
      <c r="C1796" s="9" t="s">
        <v>18</v>
      </c>
      <c r="D1796" s="9">
        <v>6</v>
      </c>
      <c r="E1796" s="9" t="s">
        <v>4896</v>
      </c>
      <c r="F1796" s="20" t="s">
        <v>4908</v>
      </c>
      <c r="G1796" t="s">
        <v>4904</v>
      </c>
      <c r="H1796" t="str">
        <f>VLOOKUP(E1796,suppliers!$A$2:$B$18,2,)</f>
        <v>OTHER</v>
      </c>
      <c r="I1796" t="str">
        <f>VLOOKUP(C1796,Table_items[],2,FALSE)</f>
        <v>Konidin 4 Tablet</v>
      </c>
      <c r="J1796" t="str">
        <f>VLOOKUP(C1796,Table_items[],3,FALSE)</f>
        <v>Obat Batuk &amp; Pilek</v>
      </c>
      <c r="K1796" s="23">
        <f>VLOOKUP(C1796,Table_items[],4,FALSE)</f>
        <v>2460</v>
      </c>
      <c r="L1796" s="23">
        <f>VLOOKUP(C1796,Table_items[],5,FALSE)</f>
        <v>2490</v>
      </c>
    </row>
    <row r="1797" spans="1:12" x14ac:dyDescent="0.2">
      <c r="A1797" s="11" t="s">
        <v>1937</v>
      </c>
      <c r="B1797" s="28">
        <v>44101</v>
      </c>
      <c r="C1797" s="13" t="s">
        <v>38</v>
      </c>
      <c r="D1797" s="13">
        <v>46</v>
      </c>
      <c r="E1797" s="9" t="s">
        <v>4896</v>
      </c>
      <c r="F1797" s="20" t="s">
        <v>4908</v>
      </c>
      <c r="G1797" t="s">
        <v>4904</v>
      </c>
      <c r="H1797" t="str">
        <f>VLOOKUP(E1797,suppliers!$A$2:$B$18,2,)</f>
        <v>OTHER</v>
      </c>
      <c r="I1797" t="str">
        <f>VLOOKUP(C1797,Table_items[],2,FALSE)</f>
        <v>Sanmol 500 MG 4 Tablet</v>
      </c>
      <c r="J1797" t="str">
        <f>VLOOKUP(C1797,Table_items[],3,FALSE)</f>
        <v>Obat Sakit Kepala &amp; Demam</v>
      </c>
      <c r="K1797" s="23">
        <f>VLOOKUP(C1797,Table_items[],4,FALSE)</f>
        <v>1600</v>
      </c>
      <c r="L1797" s="23">
        <f>VLOOKUP(C1797,Table_items[],5,FALSE)</f>
        <v>1619</v>
      </c>
    </row>
    <row r="1798" spans="1:12" x14ac:dyDescent="0.2">
      <c r="A1798" s="7" t="s">
        <v>1938</v>
      </c>
      <c r="B1798" s="27">
        <v>44101</v>
      </c>
      <c r="C1798" s="9" t="s">
        <v>41</v>
      </c>
      <c r="D1798" s="9">
        <v>35</v>
      </c>
      <c r="E1798" s="9" t="s">
        <v>4896</v>
      </c>
      <c r="F1798" s="20" t="s">
        <v>4908</v>
      </c>
      <c r="G1798" t="s">
        <v>4904</v>
      </c>
      <c r="H1798" t="str">
        <f>VLOOKUP(E1798,suppliers!$A$2:$B$18,2,)</f>
        <v>OTHER</v>
      </c>
      <c r="I1798" t="str">
        <f>VLOOKUP(C1798,Table_items[],2,FALSE)</f>
        <v>Otilon Ear Drops 8 mL</v>
      </c>
      <c r="J1798" t="str">
        <f>VLOOKUP(C1798,Table_items[],3,FALSE)</f>
        <v>Obat Telinga</v>
      </c>
      <c r="K1798" s="23">
        <f>VLOOKUP(C1798,Table_items[],4,FALSE)</f>
        <v>55000</v>
      </c>
      <c r="L1798" s="23">
        <f>VLOOKUP(C1798,Table_items[],5,FALSE)</f>
        <v>55935</v>
      </c>
    </row>
    <row r="1799" spans="1:12" x14ac:dyDescent="0.2">
      <c r="A1799" s="11" t="s">
        <v>1939</v>
      </c>
      <c r="B1799" s="28">
        <v>44101</v>
      </c>
      <c r="C1799" s="13" t="s">
        <v>10</v>
      </c>
      <c r="D1799" s="13">
        <v>13</v>
      </c>
      <c r="E1799" s="9" t="s">
        <v>4896</v>
      </c>
      <c r="F1799" s="20" t="s">
        <v>4908</v>
      </c>
      <c r="G1799" t="s">
        <v>4904</v>
      </c>
      <c r="H1799" t="str">
        <f>VLOOKUP(E1799,suppliers!$A$2:$B$18,2,)</f>
        <v>OTHER</v>
      </c>
      <c r="I1799" t="str">
        <f>VLOOKUP(C1799,Table_items[],2,FALSE)</f>
        <v>Dexteem Box Plus 100 Tablet</v>
      </c>
      <c r="J1799" t="str">
        <f>VLOOKUP(C1799,Table_items[],3,FALSE)</f>
        <v>Obat Alergi</v>
      </c>
      <c r="K1799" s="23">
        <f>VLOOKUP(C1799,Table_items[],4,FALSE)</f>
        <v>25322</v>
      </c>
      <c r="L1799" s="23">
        <f>VLOOKUP(C1799,Table_items[],5,FALSE)</f>
        <v>25449</v>
      </c>
    </row>
    <row r="1800" spans="1:12" x14ac:dyDescent="0.2">
      <c r="A1800" s="7" t="s">
        <v>1940</v>
      </c>
      <c r="B1800" s="27">
        <v>44101</v>
      </c>
      <c r="C1800" s="9" t="s">
        <v>36</v>
      </c>
      <c r="D1800" s="9">
        <v>11</v>
      </c>
      <c r="E1800" s="9" t="s">
        <v>4896</v>
      </c>
      <c r="F1800" s="20" t="s">
        <v>4908</v>
      </c>
      <c r="G1800" t="s">
        <v>4904</v>
      </c>
      <c r="H1800" t="str">
        <f>VLOOKUP(E1800,suppliers!$A$2:$B$18,2,)</f>
        <v>OTHER</v>
      </c>
      <c r="I1800" t="str">
        <f>VLOOKUP(C1800,Table_items[],2,FALSE)</f>
        <v>Sanmol Paracetamol</v>
      </c>
      <c r="J1800" t="str">
        <f>VLOOKUP(C1800,Table_items[],3,FALSE)</f>
        <v>Obat Sakit Kepala &amp; Demam</v>
      </c>
      <c r="K1800" s="23">
        <f>VLOOKUP(C1800,Table_items[],4,FALSE)</f>
        <v>16100</v>
      </c>
      <c r="L1800" s="23">
        <f>VLOOKUP(C1800,Table_items[],5,FALSE)</f>
        <v>16261</v>
      </c>
    </row>
    <row r="1801" spans="1:12" x14ac:dyDescent="0.2">
      <c r="A1801" s="11" t="s">
        <v>1941</v>
      </c>
      <c r="B1801" s="28">
        <v>44101</v>
      </c>
      <c r="C1801" s="13" t="s">
        <v>40</v>
      </c>
      <c r="D1801" s="13">
        <v>13</v>
      </c>
      <c r="E1801" s="9" t="s">
        <v>4896</v>
      </c>
      <c r="F1801" s="20" t="s">
        <v>4908</v>
      </c>
      <c r="G1801" t="s">
        <v>4904</v>
      </c>
      <c r="H1801" t="str">
        <f>VLOOKUP(E1801,suppliers!$A$2:$B$18,2,)</f>
        <v>OTHER</v>
      </c>
      <c r="I1801" t="str">
        <f>VLOOKUP(C1801,Table_items[],2,FALSE)</f>
        <v>Paramex Tablet / Obat</v>
      </c>
      <c r="J1801" t="str">
        <f>VLOOKUP(C1801,Table_items[],3,FALSE)</f>
        <v>Obat Sakit Kepala &amp; Demam</v>
      </c>
      <c r="K1801" s="23">
        <f>VLOOKUP(C1801,Table_items[],4,FALSE)</f>
        <v>2560</v>
      </c>
      <c r="L1801" s="23">
        <f>VLOOKUP(C1801,Table_items[],5,FALSE)</f>
        <v>2586</v>
      </c>
    </row>
    <row r="1802" spans="1:12" x14ac:dyDescent="0.2">
      <c r="A1802" s="7" t="s">
        <v>1942</v>
      </c>
      <c r="B1802" s="27">
        <v>44101</v>
      </c>
      <c r="C1802" s="9" t="s">
        <v>30</v>
      </c>
      <c r="D1802" s="9">
        <v>98</v>
      </c>
      <c r="E1802" s="9" t="s">
        <v>4896</v>
      </c>
      <c r="F1802" s="20" t="s">
        <v>4908</v>
      </c>
      <c r="G1802" t="s">
        <v>4904</v>
      </c>
      <c r="H1802" t="str">
        <f>VLOOKUP(E1802,suppliers!$A$2:$B$18,2,)</f>
        <v>OTHER</v>
      </c>
      <c r="I1802" t="str">
        <f>VLOOKUP(C1802,Table_items[],2,FALSE)</f>
        <v>Koolfever</v>
      </c>
      <c r="J1802" t="str">
        <f>VLOOKUP(C1802,Table_items[],3,FALSE)</f>
        <v>Obat Sakit Kepala &amp; Demam</v>
      </c>
      <c r="K1802" s="23">
        <f>VLOOKUP(C1802,Table_items[],4,FALSE)</f>
        <v>7500</v>
      </c>
      <c r="L1802" s="23">
        <f>VLOOKUP(C1802,Table_items[],5,FALSE)</f>
        <v>7620</v>
      </c>
    </row>
    <row r="1803" spans="1:12" x14ac:dyDescent="0.2">
      <c r="A1803" s="11" t="s">
        <v>1943</v>
      </c>
      <c r="B1803" s="28">
        <v>44101</v>
      </c>
      <c r="C1803" s="13" t="s">
        <v>34</v>
      </c>
      <c r="D1803" s="13">
        <v>10</v>
      </c>
      <c r="E1803" s="9" t="s">
        <v>4896</v>
      </c>
      <c r="F1803" s="20" t="s">
        <v>4908</v>
      </c>
      <c r="G1803" t="s">
        <v>4904</v>
      </c>
      <c r="H1803" t="str">
        <f>VLOOKUP(E1803,suppliers!$A$2:$B$18,2,)</f>
        <v>OTHER</v>
      </c>
      <c r="I1803" t="str">
        <f>VLOOKUP(C1803,Table_items[],2,FALSE)</f>
        <v>Panadol Anak Tablet 1 Strip</v>
      </c>
      <c r="J1803" t="str">
        <f>VLOOKUP(C1803,Table_items[],3,FALSE)</f>
        <v>Obat Sakit Kepala &amp; Demam</v>
      </c>
      <c r="K1803" s="23">
        <f>VLOOKUP(C1803,Table_items[],4,FALSE)</f>
        <v>25000</v>
      </c>
      <c r="L1803" s="23">
        <f>VLOOKUP(C1803,Table_items[],5,FALSE)</f>
        <v>25450</v>
      </c>
    </row>
    <row r="1804" spans="1:12" x14ac:dyDescent="0.2">
      <c r="A1804" s="7" t="s">
        <v>1944</v>
      </c>
      <c r="B1804" s="27">
        <v>44102</v>
      </c>
      <c r="C1804" s="9" t="s">
        <v>37</v>
      </c>
      <c r="D1804" s="9">
        <v>36</v>
      </c>
      <c r="E1804" s="9" t="s">
        <v>4896</v>
      </c>
      <c r="F1804" s="20" t="s">
        <v>4908</v>
      </c>
      <c r="G1804" t="s">
        <v>4904</v>
      </c>
      <c r="H1804" t="str">
        <f>VLOOKUP(E1804,suppliers!$A$2:$B$18,2,)</f>
        <v>OTHER</v>
      </c>
      <c r="I1804" t="str">
        <f>VLOOKUP(C1804,Table_items[],2,FALSE)</f>
        <v>Bodrex Extra</v>
      </c>
      <c r="J1804" t="str">
        <f>VLOOKUP(C1804,Table_items[],3,FALSE)</f>
        <v>Obat Sakit Kepala &amp; Demam</v>
      </c>
      <c r="K1804" s="23">
        <f>VLOOKUP(C1804,Table_items[],4,FALSE)</f>
        <v>50788</v>
      </c>
      <c r="L1804" s="23">
        <f>VLOOKUP(C1804,Table_items[],5,FALSE)</f>
        <v>51753</v>
      </c>
    </row>
    <row r="1805" spans="1:12" x14ac:dyDescent="0.2">
      <c r="A1805" s="11" t="s">
        <v>1945</v>
      </c>
      <c r="B1805" s="28">
        <v>44102</v>
      </c>
      <c r="C1805" s="13" t="s">
        <v>9</v>
      </c>
      <c r="D1805" s="13">
        <v>16</v>
      </c>
      <c r="E1805" s="9" t="s">
        <v>4896</v>
      </c>
      <c r="F1805" s="20" t="s">
        <v>4908</v>
      </c>
      <c r="G1805" t="s">
        <v>4904</v>
      </c>
      <c r="H1805" t="str">
        <f>VLOOKUP(E1805,suppliers!$A$2:$B$18,2,)</f>
        <v>OTHER</v>
      </c>
      <c r="I1805" t="str">
        <f>VLOOKUP(C1805,Table_items[],2,FALSE)</f>
        <v>Bedak Heroxyn 150 gr</v>
      </c>
      <c r="J1805" t="str">
        <f>VLOOKUP(C1805,Table_items[],3,FALSE)</f>
        <v>Obat Alergi</v>
      </c>
      <c r="K1805" s="23">
        <f>VLOOKUP(C1805,Table_items[],4,FALSE)</f>
        <v>16950</v>
      </c>
      <c r="L1805" s="23">
        <f>VLOOKUP(C1805,Table_items[],5,FALSE)</f>
        <v>17170</v>
      </c>
    </row>
    <row r="1806" spans="1:12" x14ac:dyDescent="0.2">
      <c r="A1806" s="7" t="s">
        <v>1946</v>
      </c>
      <c r="B1806" s="27">
        <v>44102</v>
      </c>
      <c r="C1806" s="9" t="s">
        <v>36</v>
      </c>
      <c r="D1806" s="9">
        <v>432</v>
      </c>
      <c r="E1806" s="9" t="s">
        <v>4896</v>
      </c>
      <c r="F1806" s="20" t="s">
        <v>4908</v>
      </c>
      <c r="G1806" t="s">
        <v>4904</v>
      </c>
      <c r="H1806" t="str">
        <f>VLOOKUP(E1806,suppliers!$A$2:$B$18,2,)</f>
        <v>OTHER</v>
      </c>
      <c r="I1806" t="str">
        <f>VLOOKUP(C1806,Table_items[],2,FALSE)</f>
        <v>Sanmol Paracetamol</v>
      </c>
      <c r="J1806" t="str">
        <f>VLOOKUP(C1806,Table_items[],3,FALSE)</f>
        <v>Obat Sakit Kepala &amp; Demam</v>
      </c>
      <c r="K1806" s="23">
        <f>VLOOKUP(C1806,Table_items[],4,FALSE)</f>
        <v>16100</v>
      </c>
      <c r="L1806" s="23">
        <f>VLOOKUP(C1806,Table_items[],5,FALSE)</f>
        <v>16261</v>
      </c>
    </row>
    <row r="1807" spans="1:12" x14ac:dyDescent="0.2">
      <c r="A1807" s="11" t="s">
        <v>1947</v>
      </c>
      <c r="B1807" s="28">
        <v>44102</v>
      </c>
      <c r="C1807" s="13" t="s">
        <v>14</v>
      </c>
      <c r="D1807" s="13">
        <v>38</v>
      </c>
      <c r="E1807" s="9" t="s">
        <v>4896</v>
      </c>
      <c r="F1807" s="20" t="s">
        <v>4908</v>
      </c>
      <c r="G1807" t="s">
        <v>4904</v>
      </c>
      <c r="H1807" t="str">
        <f>VLOOKUP(E1807,suppliers!$A$2:$B$18,2,)</f>
        <v>OTHER</v>
      </c>
      <c r="I1807" t="str">
        <f>VLOOKUP(C1807,Table_items[],2,FALSE)</f>
        <v>Lo Han Kuo Infusion 12</v>
      </c>
      <c r="J1807" t="str">
        <f>VLOOKUP(C1807,Table_items[],3,FALSE)</f>
        <v>Obat Batuk &amp; Pilek</v>
      </c>
      <c r="K1807" s="23">
        <f>VLOOKUP(C1807,Table_items[],4,FALSE)</f>
        <v>23869</v>
      </c>
      <c r="L1807" s="23">
        <f>VLOOKUP(C1807,Table_items[],5,FALSE)</f>
        <v>24179</v>
      </c>
    </row>
    <row r="1808" spans="1:12" x14ac:dyDescent="0.2">
      <c r="A1808" s="7" t="s">
        <v>1948</v>
      </c>
      <c r="B1808" s="27">
        <v>44102</v>
      </c>
      <c r="C1808" s="9" t="s">
        <v>23</v>
      </c>
      <c r="D1808" s="9">
        <v>3</v>
      </c>
      <c r="E1808" s="9" t="s">
        <v>4896</v>
      </c>
      <c r="F1808" s="20" t="s">
        <v>4908</v>
      </c>
      <c r="G1808" t="s">
        <v>4904</v>
      </c>
      <c r="H1808" t="str">
        <f>VLOOKUP(E1808,suppliers!$A$2:$B$18,2,)</f>
        <v>OTHER</v>
      </c>
      <c r="I1808" t="str">
        <f>VLOOKUP(C1808,Table_items[],2,FALSE)</f>
        <v>Amlodipine Besilate</v>
      </c>
      <c r="J1808" t="str">
        <f>VLOOKUP(C1808,Table_items[],3,FALSE)</f>
        <v>Obat Hipertensi</v>
      </c>
      <c r="K1808" s="23">
        <f>VLOOKUP(C1808,Table_items[],4,FALSE)</f>
        <v>7467</v>
      </c>
      <c r="L1808" s="23">
        <f>VLOOKUP(C1808,Table_items[],5,FALSE)</f>
        <v>7504</v>
      </c>
    </row>
    <row r="1809" spans="1:12" x14ac:dyDescent="0.2">
      <c r="A1809" s="11" t="s">
        <v>1949</v>
      </c>
      <c r="B1809" s="28">
        <v>44102</v>
      </c>
      <c r="C1809" s="13" t="s">
        <v>21</v>
      </c>
      <c r="D1809" s="13">
        <v>9</v>
      </c>
      <c r="E1809" s="9" t="s">
        <v>4896</v>
      </c>
      <c r="F1809" s="20" t="s">
        <v>4908</v>
      </c>
      <c r="G1809" t="s">
        <v>4904</v>
      </c>
      <c r="H1809" t="str">
        <f>VLOOKUP(E1809,suppliers!$A$2:$B$18,2,)</f>
        <v>OTHER</v>
      </c>
      <c r="I1809" t="str">
        <f>VLOOKUP(C1809,Table_items[],2,FALSE)</f>
        <v>Concor 5MG Strip 10</v>
      </c>
      <c r="J1809" t="str">
        <f>VLOOKUP(C1809,Table_items[],3,FALSE)</f>
        <v>Obat Hipertensi</v>
      </c>
      <c r="K1809" s="23">
        <f>VLOOKUP(C1809,Table_items[],4,FALSE)</f>
        <v>102000</v>
      </c>
      <c r="L1809" s="23">
        <f>VLOOKUP(C1809,Table_items[],5,FALSE)</f>
        <v>103632</v>
      </c>
    </row>
    <row r="1810" spans="1:12" x14ac:dyDescent="0.2">
      <c r="A1810" s="7" t="s">
        <v>1950</v>
      </c>
      <c r="B1810" s="27">
        <v>44103</v>
      </c>
      <c r="C1810" s="9" t="s">
        <v>37</v>
      </c>
      <c r="D1810" s="9">
        <v>27</v>
      </c>
      <c r="E1810" s="9" t="s">
        <v>4896</v>
      </c>
      <c r="F1810" s="20" t="s">
        <v>4908</v>
      </c>
      <c r="G1810" t="s">
        <v>4904</v>
      </c>
      <c r="H1810" t="str">
        <f>VLOOKUP(E1810,suppliers!$A$2:$B$18,2,)</f>
        <v>OTHER</v>
      </c>
      <c r="I1810" t="str">
        <f>VLOOKUP(C1810,Table_items[],2,FALSE)</f>
        <v>Bodrex Extra</v>
      </c>
      <c r="J1810" t="str">
        <f>VLOOKUP(C1810,Table_items[],3,FALSE)</f>
        <v>Obat Sakit Kepala &amp; Demam</v>
      </c>
      <c r="K1810" s="23">
        <f>VLOOKUP(C1810,Table_items[],4,FALSE)</f>
        <v>50788</v>
      </c>
      <c r="L1810" s="23">
        <f>VLOOKUP(C1810,Table_items[],5,FALSE)</f>
        <v>51753</v>
      </c>
    </row>
    <row r="1811" spans="1:12" x14ac:dyDescent="0.2">
      <c r="A1811" s="11" t="s">
        <v>1951</v>
      </c>
      <c r="B1811" s="28">
        <v>44103</v>
      </c>
      <c r="C1811" s="13" t="s">
        <v>22</v>
      </c>
      <c r="D1811" s="13">
        <v>8</v>
      </c>
      <c r="E1811" s="9" t="s">
        <v>4896</v>
      </c>
      <c r="F1811" s="20" t="s">
        <v>4908</v>
      </c>
      <c r="G1811" t="s">
        <v>4904</v>
      </c>
      <c r="H1811" t="str">
        <f>VLOOKUP(E1811,suppliers!$A$2:$B$18,2,)</f>
        <v>OTHER</v>
      </c>
      <c r="I1811" t="str">
        <f>VLOOKUP(C1811,Table_items[],2,FALSE)</f>
        <v>Candesartan Ogb Dexa</v>
      </c>
      <c r="J1811" t="str">
        <f>VLOOKUP(C1811,Table_items[],3,FALSE)</f>
        <v>Obat Hipertensi</v>
      </c>
      <c r="K1811" s="23">
        <f>VLOOKUP(C1811,Table_items[],4,FALSE)</f>
        <v>5000</v>
      </c>
      <c r="L1811" s="23">
        <f>VLOOKUP(C1811,Table_items[],5,FALSE)</f>
        <v>5095</v>
      </c>
    </row>
    <row r="1812" spans="1:12" x14ac:dyDescent="0.2">
      <c r="A1812" s="7" t="s">
        <v>1952</v>
      </c>
      <c r="B1812" s="27">
        <v>44103</v>
      </c>
      <c r="C1812" s="9" t="s">
        <v>16</v>
      </c>
      <c r="D1812" s="9">
        <v>63</v>
      </c>
      <c r="E1812" s="9" t="s">
        <v>4896</v>
      </c>
      <c r="F1812" s="20" t="s">
        <v>4908</v>
      </c>
      <c r="G1812" t="s">
        <v>4904</v>
      </c>
      <c r="H1812" t="str">
        <f>VLOOKUP(E1812,suppliers!$A$2:$B$18,2,)</f>
        <v>OTHER</v>
      </c>
      <c r="I1812" t="str">
        <f>VLOOKUP(C1812,Table_items[],2,FALSE)</f>
        <v>Ultraflu Box Isi 25 Strip</v>
      </c>
      <c r="J1812" t="str">
        <f>VLOOKUP(C1812,Table_items[],3,FALSE)</f>
        <v>Obat Batuk &amp; Pilek</v>
      </c>
      <c r="K1812" s="23">
        <f>VLOOKUP(C1812,Table_items[],4,FALSE)</f>
        <v>72500</v>
      </c>
      <c r="L1812" s="23">
        <f>VLOOKUP(C1812,Table_items[],5,FALSE)</f>
        <v>73805</v>
      </c>
    </row>
    <row r="1813" spans="1:12" x14ac:dyDescent="0.2">
      <c r="A1813" s="11" t="s">
        <v>1953</v>
      </c>
      <c r="B1813" s="28">
        <v>44103</v>
      </c>
      <c r="C1813" s="13" t="s">
        <v>8</v>
      </c>
      <c r="D1813" s="13">
        <v>4</v>
      </c>
      <c r="E1813" s="9" t="s">
        <v>4896</v>
      </c>
      <c r="F1813" s="20" t="s">
        <v>4908</v>
      </c>
      <c r="G1813" t="s">
        <v>4904</v>
      </c>
      <c r="H1813" t="str">
        <f>VLOOKUP(E1813,suppliers!$A$2:$B$18,2,)</f>
        <v>OTHER</v>
      </c>
      <c r="I1813" t="str">
        <f>VLOOKUP(C1813,Table_items[],2,FALSE)</f>
        <v>Bisoprolol Ogb Dexa</v>
      </c>
      <c r="J1813" t="str">
        <f>VLOOKUP(C1813,Table_items[],3,FALSE)</f>
        <v>Obat Alergi</v>
      </c>
      <c r="K1813" s="23">
        <f>VLOOKUP(C1813,Table_items[],4,FALSE)</f>
        <v>10000</v>
      </c>
      <c r="L1813" s="23">
        <f>VLOOKUP(C1813,Table_items[],5,FALSE)</f>
        <v>10180</v>
      </c>
    </row>
    <row r="1814" spans="1:12" x14ac:dyDescent="0.2">
      <c r="A1814" s="7" t="s">
        <v>1954</v>
      </c>
      <c r="B1814" s="27">
        <v>44104</v>
      </c>
      <c r="C1814" s="9" t="s">
        <v>37</v>
      </c>
      <c r="D1814" s="9">
        <v>35</v>
      </c>
      <c r="E1814" s="9" t="s">
        <v>4896</v>
      </c>
      <c r="F1814" s="20" t="s">
        <v>4908</v>
      </c>
      <c r="G1814" t="s">
        <v>4904</v>
      </c>
      <c r="H1814" t="str">
        <f>VLOOKUP(E1814,suppliers!$A$2:$B$18,2,)</f>
        <v>OTHER</v>
      </c>
      <c r="I1814" t="str">
        <f>VLOOKUP(C1814,Table_items[],2,FALSE)</f>
        <v>Bodrex Extra</v>
      </c>
      <c r="J1814" t="str">
        <f>VLOOKUP(C1814,Table_items[],3,FALSE)</f>
        <v>Obat Sakit Kepala &amp; Demam</v>
      </c>
      <c r="K1814" s="23">
        <f>VLOOKUP(C1814,Table_items[],4,FALSE)</f>
        <v>50788</v>
      </c>
      <c r="L1814" s="23">
        <f>VLOOKUP(C1814,Table_items[],5,FALSE)</f>
        <v>51753</v>
      </c>
    </row>
    <row r="1815" spans="1:12" x14ac:dyDescent="0.2">
      <c r="A1815" s="11" t="s">
        <v>1955</v>
      </c>
      <c r="B1815" s="28">
        <v>44104</v>
      </c>
      <c r="C1815" s="13" t="s">
        <v>37</v>
      </c>
      <c r="D1815" s="13">
        <v>45</v>
      </c>
      <c r="E1815" s="9" t="s">
        <v>4896</v>
      </c>
      <c r="F1815" s="20" t="s">
        <v>4908</v>
      </c>
      <c r="G1815" t="s">
        <v>4904</v>
      </c>
      <c r="H1815" t="str">
        <f>VLOOKUP(E1815,suppliers!$A$2:$B$18,2,)</f>
        <v>OTHER</v>
      </c>
      <c r="I1815" t="str">
        <f>VLOOKUP(C1815,Table_items[],2,FALSE)</f>
        <v>Bodrex Extra</v>
      </c>
      <c r="J1815" t="str">
        <f>VLOOKUP(C1815,Table_items[],3,FALSE)</f>
        <v>Obat Sakit Kepala &amp; Demam</v>
      </c>
      <c r="K1815" s="23">
        <f>VLOOKUP(C1815,Table_items[],4,FALSE)</f>
        <v>50788</v>
      </c>
      <c r="L1815" s="23">
        <f>VLOOKUP(C1815,Table_items[],5,FALSE)</f>
        <v>51753</v>
      </c>
    </row>
    <row r="1816" spans="1:12" x14ac:dyDescent="0.2">
      <c r="A1816" s="7" t="s">
        <v>1956</v>
      </c>
      <c r="B1816" s="27">
        <v>44104</v>
      </c>
      <c r="C1816" s="9" t="s">
        <v>9</v>
      </c>
      <c r="D1816" s="9">
        <v>74</v>
      </c>
      <c r="E1816" s="9" t="s">
        <v>4896</v>
      </c>
      <c r="F1816" s="20" t="s">
        <v>4908</v>
      </c>
      <c r="G1816" t="s">
        <v>4904</v>
      </c>
      <c r="H1816" t="str">
        <f>VLOOKUP(E1816,suppliers!$A$2:$B$18,2,)</f>
        <v>OTHER</v>
      </c>
      <c r="I1816" t="str">
        <f>VLOOKUP(C1816,Table_items[],2,FALSE)</f>
        <v>Bedak Heroxyn 150 gr</v>
      </c>
      <c r="J1816" t="str">
        <f>VLOOKUP(C1816,Table_items[],3,FALSE)</f>
        <v>Obat Alergi</v>
      </c>
      <c r="K1816" s="23">
        <f>VLOOKUP(C1816,Table_items[],4,FALSE)</f>
        <v>16950</v>
      </c>
      <c r="L1816" s="23">
        <f>VLOOKUP(C1816,Table_items[],5,FALSE)</f>
        <v>17170</v>
      </c>
    </row>
    <row r="1817" spans="1:12" x14ac:dyDescent="0.2">
      <c r="A1817" s="11" t="s">
        <v>1957</v>
      </c>
      <c r="B1817" s="28">
        <v>44104</v>
      </c>
      <c r="C1817" s="13" t="s">
        <v>9</v>
      </c>
      <c r="D1817" s="13">
        <v>50</v>
      </c>
      <c r="E1817" s="9" t="s">
        <v>4896</v>
      </c>
      <c r="F1817" s="20" t="s">
        <v>4908</v>
      </c>
      <c r="G1817" t="s">
        <v>4904</v>
      </c>
      <c r="H1817" t="str">
        <f>VLOOKUP(E1817,suppliers!$A$2:$B$18,2,)</f>
        <v>OTHER</v>
      </c>
      <c r="I1817" t="str">
        <f>VLOOKUP(C1817,Table_items[],2,FALSE)</f>
        <v>Bedak Heroxyn 150 gr</v>
      </c>
      <c r="J1817" t="str">
        <f>VLOOKUP(C1817,Table_items[],3,FALSE)</f>
        <v>Obat Alergi</v>
      </c>
      <c r="K1817" s="23">
        <f>VLOOKUP(C1817,Table_items[],4,FALSE)</f>
        <v>16950</v>
      </c>
      <c r="L1817" s="23">
        <f>VLOOKUP(C1817,Table_items[],5,FALSE)</f>
        <v>17170</v>
      </c>
    </row>
    <row r="1818" spans="1:12" x14ac:dyDescent="0.2">
      <c r="A1818" s="7" t="s">
        <v>1958</v>
      </c>
      <c r="B1818" s="27">
        <v>44104</v>
      </c>
      <c r="C1818" s="9" t="s">
        <v>24</v>
      </c>
      <c r="D1818" s="9">
        <v>15</v>
      </c>
      <c r="E1818" s="9" t="s">
        <v>4896</v>
      </c>
      <c r="F1818" s="20" t="s">
        <v>4908</v>
      </c>
      <c r="G1818" t="s">
        <v>4904</v>
      </c>
      <c r="H1818" t="str">
        <f>VLOOKUP(E1818,suppliers!$A$2:$B$18,2,)</f>
        <v>OTHER</v>
      </c>
      <c r="I1818" t="str">
        <f>VLOOKUP(C1818,Table_items[],2,FALSE)</f>
        <v>Irbesartan</v>
      </c>
      <c r="J1818" t="str">
        <f>VLOOKUP(C1818,Table_items[],3,FALSE)</f>
        <v>Obat Hipertensi</v>
      </c>
      <c r="K1818" s="23">
        <f>VLOOKUP(C1818,Table_items[],4,FALSE)</f>
        <v>108794</v>
      </c>
      <c r="L1818" s="23">
        <f>VLOOKUP(C1818,Table_items[],5,FALSE)</f>
        <v>109447</v>
      </c>
    </row>
    <row r="1819" spans="1:12" x14ac:dyDescent="0.2">
      <c r="A1819" s="11" t="s">
        <v>1959</v>
      </c>
      <c r="B1819" s="28">
        <v>44104</v>
      </c>
      <c r="C1819" s="13" t="s">
        <v>24</v>
      </c>
      <c r="D1819" s="13">
        <v>33</v>
      </c>
      <c r="E1819" s="9" t="s">
        <v>4896</v>
      </c>
      <c r="F1819" s="20" t="s">
        <v>4908</v>
      </c>
      <c r="G1819" t="s">
        <v>4904</v>
      </c>
      <c r="H1819" t="str">
        <f>VLOOKUP(E1819,suppliers!$A$2:$B$18,2,)</f>
        <v>OTHER</v>
      </c>
      <c r="I1819" t="str">
        <f>VLOOKUP(C1819,Table_items[],2,FALSE)</f>
        <v>Irbesartan</v>
      </c>
      <c r="J1819" t="str">
        <f>VLOOKUP(C1819,Table_items[],3,FALSE)</f>
        <v>Obat Hipertensi</v>
      </c>
      <c r="K1819" s="23">
        <f>VLOOKUP(C1819,Table_items[],4,FALSE)</f>
        <v>108794</v>
      </c>
      <c r="L1819" s="23">
        <f>VLOOKUP(C1819,Table_items[],5,FALSE)</f>
        <v>109447</v>
      </c>
    </row>
    <row r="1820" spans="1:12" x14ac:dyDescent="0.2">
      <c r="A1820" s="7" t="s">
        <v>1960</v>
      </c>
      <c r="B1820" s="27">
        <v>44104</v>
      </c>
      <c r="C1820" s="9" t="s">
        <v>10</v>
      </c>
      <c r="D1820" s="9">
        <v>13</v>
      </c>
      <c r="E1820" s="9" t="s">
        <v>4896</v>
      </c>
      <c r="F1820" s="20" t="s">
        <v>4908</v>
      </c>
      <c r="G1820" t="s">
        <v>4904</v>
      </c>
      <c r="H1820" t="str">
        <f>VLOOKUP(E1820,suppliers!$A$2:$B$18,2,)</f>
        <v>OTHER</v>
      </c>
      <c r="I1820" t="str">
        <f>VLOOKUP(C1820,Table_items[],2,FALSE)</f>
        <v>Dexteem Box Plus 100 Tablet</v>
      </c>
      <c r="J1820" t="str">
        <f>VLOOKUP(C1820,Table_items[],3,FALSE)</f>
        <v>Obat Alergi</v>
      </c>
      <c r="K1820" s="23">
        <f>VLOOKUP(C1820,Table_items[],4,FALSE)</f>
        <v>25322</v>
      </c>
      <c r="L1820" s="23">
        <f>VLOOKUP(C1820,Table_items[],5,FALSE)</f>
        <v>25449</v>
      </c>
    </row>
    <row r="1821" spans="1:12" x14ac:dyDescent="0.2">
      <c r="A1821" s="11" t="s">
        <v>1961</v>
      </c>
      <c r="B1821" s="28">
        <v>44104</v>
      </c>
      <c r="C1821" s="13" t="s">
        <v>16</v>
      </c>
      <c r="D1821" s="13">
        <v>38</v>
      </c>
      <c r="E1821" s="9" t="s">
        <v>4896</v>
      </c>
      <c r="F1821" s="20" t="s">
        <v>4908</v>
      </c>
      <c r="G1821" t="s">
        <v>4904</v>
      </c>
      <c r="H1821" t="str">
        <f>VLOOKUP(E1821,suppliers!$A$2:$B$18,2,)</f>
        <v>OTHER</v>
      </c>
      <c r="I1821" t="str">
        <f>VLOOKUP(C1821,Table_items[],2,FALSE)</f>
        <v>Ultraflu Box Isi 25 Strip</v>
      </c>
      <c r="J1821" t="str">
        <f>VLOOKUP(C1821,Table_items[],3,FALSE)</f>
        <v>Obat Batuk &amp; Pilek</v>
      </c>
      <c r="K1821" s="23">
        <f>VLOOKUP(C1821,Table_items[],4,FALSE)</f>
        <v>72500</v>
      </c>
      <c r="L1821" s="23">
        <f>VLOOKUP(C1821,Table_items[],5,FALSE)</f>
        <v>73805</v>
      </c>
    </row>
    <row r="1822" spans="1:12" x14ac:dyDescent="0.2">
      <c r="A1822" s="7" t="s">
        <v>1962</v>
      </c>
      <c r="B1822" s="27">
        <v>44104</v>
      </c>
      <c r="C1822" s="9" t="s">
        <v>40</v>
      </c>
      <c r="D1822" s="9">
        <v>8</v>
      </c>
      <c r="E1822" s="9" t="s">
        <v>4896</v>
      </c>
      <c r="F1822" s="20" t="s">
        <v>4908</v>
      </c>
      <c r="G1822" t="s">
        <v>4904</v>
      </c>
      <c r="H1822" t="str">
        <f>VLOOKUP(E1822,suppliers!$A$2:$B$18,2,)</f>
        <v>OTHER</v>
      </c>
      <c r="I1822" t="str">
        <f>VLOOKUP(C1822,Table_items[],2,FALSE)</f>
        <v>Paramex Tablet / Obat</v>
      </c>
      <c r="J1822" t="str">
        <f>VLOOKUP(C1822,Table_items[],3,FALSE)</f>
        <v>Obat Sakit Kepala &amp; Demam</v>
      </c>
      <c r="K1822" s="23">
        <f>VLOOKUP(C1822,Table_items[],4,FALSE)</f>
        <v>2560</v>
      </c>
      <c r="L1822" s="23">
        <f>VLOOKUP(C1822,Table_items[],5,FALSE)</f>
        <v>2586</v>
      </c>
    </row>
    <row r="1823" spans="1:12" x14ac:dyDescent="0.2">
      <c r="A1823" s="11" t="s">
        <v>1963</v>
      </c>
      <c r="B1823" s="28">
        <v>44104</v>
      </c>
      <c r="C1823" s="13" t="s">
        <v>20</v>
      </c>
      <c r="D1823" s="13">
        <v>33</v>
      </c>
      <c r="E1823" s="9" t="s">
        <v>4896</v>
      </c>
      <c r="F1823" s="20" t="s">
        <v>4908</v>
      </c>
      <c r="G1823" t="s">
        <v>4904</v>
      </c>
      <c r="H1823" t="str">
        <f>VLOOKUP(E1823,suppliers!$A$2:$B$18,2,)</f>
        <v>OTHER</v>
      </c>
      <c r="I1823" t="str">
        <f>VLOOKUP(C1823,Table_items[],2,FALSE)</f>
        <v>Carditens</v>
      </c>
      <c r="J1823" t="str">
        <f>VLOOKUP(C1823,Table_items[],3,FALSE)</f>
        <v>Obat Hipertensi</v>
      </c>
      <c r="K1823" s="23">
        <f>VLOOKUP(C1823,Table_items[],4,FALSE)</f>
        <v>100000</v>
      </c>
      <c r="L1823" s="23">
        <f>VLOOKUP(C1823,Table_items[],5,FALSE)</f>
        <v>100900</v>
      </c>
    </row>
    <row r="1824" spans="1:12" x14ac:dyDescent="0.2">
      <c r="A1824" s="7" t="s">
        <v>1964</v>
      </c>
      <c r="B1824" s="27">
        <v>44104</v>
      </c>
      <c r="C1824" s="9" t="s">
        <v>18</v>
      </c>
      <c r="D1824" s="9">
        <v>32</v>
      </c>
      <c r="E1824" s="9" t="s">
        <v>4896</v>
      </c>
      <c r="F1824" s="20" t="s">
        <v>4908</v>
      </c>
      <c r="G1824" t="s">
        <v>4904</v>
      </c>
      <c r="H1824" t="str">
        <f>VLOOKUP(E1824,suppliers!$A$2:$B$18,2,)</f>
        <v>OTHER</v>
      </c>
      <c r="I1824" t="str">
        <f>VLOOKUP(C1824,Table_items[],2,FALSE)</f>
        <v>Konidin 4 Tablet</v>
      </c>
      <c r="J1824" t="str">
        <f>VLOOKUP(C1824,Table_items[],3,FALSE)</f>
        <v>Obat Batuk &amp; Pilek</v>
      </c>
      <c r="K1824" s="23">
        <f>VLOOKUP(C1824,Table_items[],4,FALSE)</f>
        <v>2460</v>
      </c>
      <c r="L1824" s="23">
        <f>VLOOKUP(C1824,Table_items[],5,FALSE)</f>
        <v>2490</v>
      </c>
    </row>
    <row r="1825" spans="1:14" x14ac:dyDescent="0.2">
      <c r="A1825" s="11" t="s">
        <v>1965</v>
      </c>
      <c r="B1825" s="28">
        <v>44105</v>
      </c>
      <c r="C1825" s="13" t="s">
        <v>12</v>
      </c>
      <c r="D1825" s="13">
        <v>28</v>
      </c>
      <c r="E1825" s="9" t="s">
        <v>4896</v>
      </c>
      <c r="F1825" s="20" t="s">
        <v>4908</v>
      </c>
      <c r="G1825" t="s">
        <v>4904</v>
      </c>
      <c r="H1825" t="str">
        <f>VLOOKUP(E1825,suppliers!$A$2:$B$18,2,)</f>
        <v>OTHER</v>
      </c>
      <c r="I1825" t="str">
        <f>VLOOKUP(C1825,Table_items[],2,FALSE)</f>
        <v>Decolsen 1 Strip 4 Tablet</v>
      </c>
      <c r="J1825" t="str">
        <f>VLOOKUP(C1825,Table_items[],3,FALSE)</f>
        <v>Obat Batuk &amp; Pilek</v>
      </c>
      <c r="K1825" s="23">
        <f>VLOOKUP(C1825,Table_items[],4,FALSE)</f>
        <v>2886</v>
      </c>
      <c r="L1825" s="23">
        <f>VLOOKUP(C1825,Table_items[],5,FALSE)</f>
        <v>2915</v>
      </c>
    </row>
    <row r="1826" spans="1:14" x14ac:dyDescent="0.2">
      <c r="A1826" s="7" t="s">
        <v>1966</v>
      </c>
      <c r="B1826" s="27">
        <v>44105</v>
      </c>
      <c r="C1826" s="9" t="s">
        <v>37</v>
      </c>
      <c r="D1826" s="9">
        <v>45</v>
      </c>
      <c r="E1826" s="9" t="s">
        <v>4896</v>
      </c>
      <c r="F1826" s="20" t="s">
        <v>4908</v>
      </c>
      <c r="G1826" t="s">
        <v>4904</v>
      </c>
      <c r="H1826" t="str">
        <f>VLOOKUP(E1826,suppliers!$A$2:$B$18,2,)</f>
        <v>OTHER</v>
      </c>
      <c r="I1826" t="str">
        <f>VLOOKUP(C1826,Table_items[],2,FALSE)</f>
        <v>Bodrex Extra</v>
      </c>
      <c r="J1826" t="str">
        <f>VLOOKUP(C1826,Table_items[],3,FALSE)</f>
        <v>Obat Sakit Kepala &amp; Demam</v>
      </c>
      <c r="K1826" s="23">
        <f>VLOOKUP(C1826,Table_items[],4,FALSE)</f>
        <v>50788</v>
      </c>
      <c r="L1826" s="23">
        <f>VLOOKUP(C1826,Table_items[],5,FALSE)</f>
        <v>51753</v>
      </c>
    </row>
    <row r="1827" spans="1:14" x14ac:dyDescent="0.2">
      <c r="A1827" s="11" t="s">
        <v>1967</v>
      </c>
      <c r="B1827" s="28">
        <v>44105</v>
      </c>
      <c r="C1827" s="13" t="s">
        <v>9</v>
      </c>
      <c r="D1827" s="13">
        <v>39</v>
      </c>
      <c r="E1827" s="9" t="s">
        <v>4896</v>
      </c>
      <c r="F1827" s="20" t="s">
        <v>4908</v>
      </c>
      <c r="G1827" t="s">
        <v>4904</v>
      </c>
      <c r="H1827" t="str">
        <f>VLOOKUP(E1827,suppliers!$A$2:$B$18,2,)</f>
        <v>OTHER</v>
      </c>
      <c r="I1827" t="str">
        <f>VLOOKUP(C1827,Table_items[],2,FALSE)</f>
        <v>Bedak Heroxyn 150 gr</v>
      </c>
      <c r="J1827" t="str">
        <f>VLOOKUP(C1827,Table_items[],3,FALSE)</f>
        <v>Obat Alergi</v>
      </c>
      <c r="K1827" s="23">
        <f>VLOOKUP(C1827,Table_items[],4,FALSE)</f>
        <v>16950</v>
      </c>
      <c r="L1827" s="23">
        <f>VLOOKUP(C1827,Table_items[],5,FALSE)</f>
        <v>17170</v>
      </c>
    </row>
    <row r="1828" spans="1:14" x14ac:dyDescent="0.2">
      <c r="A1828" s="7" t="s">
        <v>1968</v>
      </c>
      <c r="B1828" s="27">
        <v>44105</v>
      </c>
      <c r="C1828" s="9" t="s">
        <v>9</v>
      </c>
      <c r="D1828" s="9">
        <v>7</v>
      </c>
      <c r="E1828" s="9" t="s">
        <v>4896</v>
      </c>
      <c r="F1828" s="20" t="s">
        <v>4908</v>
      </c>
      <c r="G1828" t="s">
        <v>4904</v>
      </c>
      <c r="H1828" t="str">
        <f>VLOOKUP(E1828,suppliers!$A$2:$B$18,2,)</f>
        <v>OTHER</v>
      </c>
      <c r="I1828" t="str">
        <f>VLOOKUP(C1828,Table_items[],2,FALSE)</f>
        <v>Bedak Heroxyn 150 gr</v>
      </c>
      <c r="J1828" t="str">
        <f>VLOOKUP(C1828,Table_items[],3,FALSE)</f>
        <v>Obat Alergi</v>
      </c>
      <c r="K1828" s="23">
        <f>VLOOKUP(C1828,Table_items[],4,FALSE)</f>
        <v>16950</v>
      </c>
      <c r="L1828" s="23">
        <f>VLOOKUP(C1828,Table_items[],5,FALSE)</f>
        <v>17170</v>
      </c>
    </row>
    <row r="1829" spans="1:14" x14ac:dyDescent="0.2">
      <c r="A1829" s="11" t="s">
        <v>1969</v>
      </c>
      <c r="B1829" s="28">
        <v>44105</v>
      </c>
      <c r="C1829" s="13" t="s">
        <v>38</v>
      </c>
      <c r="D1829" s="13">
        <v>22</v>
      </c>
      <c r="E1829" s="9" t="s">
        <v>4896</v>
      </c>
      <c r="F1829" s="20" t="s">
        <v>4908</v>
      </c>
      <c r="G1829" t="s">
        <v>4904</v>
      </c>
      <c r="H1829" t="str">
        <f>VLOOKUP(E1829,suppliers!$A$2:$B$18,2,)</f>
        <v>OTHER</v>
      </c>
      <c r="I1829" t="str">
        <f>VLOOKUP(C1829,Table_items[],2,FALSE)</f>
        <v>Sanmol 500 MG 4 Tablet</v>
      </c>
      <c r="J1829" t="str">
        <f>VLOOKUP(C1829,Table_items[],3,FALSE)</f>
        <v>Obat Sakit Kepala &amp; Demam</v>
      </c>
      <c r="K1829" s="23">
        <f>VLOOKUP(C1829,Table_items[],4,FALSE)</f>
        <v>1600</v>
      </c>
      <c r="L1829" s="23">
        <f>VLOOKUP(C1829,Table_items[],5,FALSE)</f>
        <v>1619</v>
      </c>
    </row>
    <row r="1830" spans="1:14" x14ac:dyDescent="0.2">
      <c r="A1830" s="7" t="s">
        <v>1970</v>
      </c>
      <c r="B1830" s="27">
        <v>44105</v>
      </c>
      <c r="C1830" s="9" t="s">
        <v>41</v>
      </c>
      <c r="D1830" s="9">
        <v>6</v>
      </c>
      <c r="E1830" s="9" t="s">
        <v>4896</v>
      </c>
      <c r="F1830" s="20" t="s">
        <v>4908</v>
      </c>
      <c r="G1830" t="s">
        <v>4904</v>
      </c>
      <c r="H1830" t="str">
        <f>VLOOKUP(E1830,suppliers!$A$2:$B$18,2,)</f>
        <v>OTHER</v>
      </c>
      <c r="I1830" t="str">
        <f>VLOOKUP(C1830,Table_items[],2,FALSE)</f>
        <v>Otilon Ear Drops 8 mL</v>
      </c>
      <c r="J1830" t="str">
        <f>VLOOKUP(C1830,Table_items[],3,FALSE)</f>
        <v>Obat Telinga</v>
      </c>
      <c r="K1830" s="23">
        <f>VLOOKUP(C1830,Table_items[],4,FALSE)</f>
        <v>55000</v>
      </c>
      <c r="L1830" s="23">
        <f>VLOOKUP(C1830,Table_items[],5,FALSE)</f>
        <v>55935</v>
      </c>
    </row>
    <row r="1831" spans="1:14" x14ac:dyDescent="0.2">
      <c r="A1831" s="11" t="s">
        <v>1971</v>
      </c>
      <c r="B1831" s="28">
        <v>44105</v>
      </c>
      <c r="C1831" s="13" t="s">
        <v>10</v>
      </c>
      <c r="D1831" s="13">
        <v>277</v>
      </c>
      <c r="E1831" s="9" t="s">
        <v>4896</v>
      </c>
      <c r="F1831" s="20" t="s">
        <v>4908</v>
      </c>
      <c r="G1831" t="s">
        <v>4904</v>
      </c>
      <c r="H1831" t="str">
        <f>VLOOKUP(E1831,suppliers!$A$2:$B$18,2,)</f>
        <v>OTHER</v>
      </c>
      <c r="I1831" t="str">
        <f>VLOOKUP(C1831,Table_items[],2,FALSE)</f>
        <v>Dexteem Box Plus 100 Tablet</v>
      </c>
      <c r="J1831" t="str">
        <f>VLOOKUP(C1831,Table_items[],3,FALSE)</f>
        <v>Obat Alergi</v>
      </c>
      <c r="K1831" s="23">
        <f>VLOOKUP(C1831,Table_items[],4,FALSE)</f>
        <v>25322</v>
      </c>
      <c r="L1831" s="23">
        <f>VLOOKUP(C1831,Table_items[],5,FALSE)</f>
        <v>25449</v>
      </c>
    </row>
    <row r="1832" spans="1:14" x14ac:dyDescent="0.2">
      <c r="A1832" s="7" t="s">
        <v>1972</v>
      </c>
      <c r="B1832" s="27">
        <v>44105</v>
      </c>
      <c r="C1832" s="9" t="s">
        <v>20</v>
      </c>
      <c r="D1832" s="9">
        <v>24</v>
      </c>
      <c r="E1832" s="9" t="s">
        <v>4896</v>
      </c>
      <c r="F1832" s="20" t="s">
        <v>4908</v>
      </c>
      <c r="G1832" t="s">
        <v>4904</v>
      </c>
      <c r="H1832" t="str">
        <f>VLOOKUP(E1832,suppliers!$A$2:$B$18,2,)</f>
        <v>OTHER</v>
      </c>
      <c r="I1832" t="str">
        <f>VLOOKUP(C1832,Table_items[],2,FALSE)</f>
        <v>Carditens</v>
      </c>
      <c r="J1832" t="str">
        <f>VLOOKUP(C1832,Table_items[],3,FALSE)</f>
        <v>Obat Hipertensi</v>
      </c>
      <c r="K1832" s="23">
        <f>VLOOKUP(C1832,Table_items[],4,FALSE)</f>
        <v>100000</v>
      </c>
      <c r="L1832" s="23">
        <f>VLOOKUP(C1832,Table_items[],5,FALSE)</f>
        <v>100900</v>
      </c>
    </row>
    <row r="1833" spans="1:14" x14ac:dyDescent="0.2">
      <c r="A1833" s="11" t="s">
        <v>1973</v>
      </c>
      <c r="B1833" s="28">
        <v>44105</v>
      </c>
      <c r="C1833" s="13" t="s">
        <v>35</v>
      </c>
      <c r="D1833" s="13">
        <v>583</v>
      </c>
      <c r="E1833" s="9" t="s">
        <v>4896</v>
      </c>
      <c r="F1833" s="20" t="s">
        <v>4908</v>
      </c>
      <c r="G1833" t="s">
        <v>4904</v>
      </c>
      <c r="H1833" t="str">
        <f>VLOOKUP(E1833,suppliers!$A$2:$B$18,2,)</f>
        <v>OTHER</v>
      </c>
      <c r="I1833" t="str">
        <f>VLOOKUP(C1833,Table_items[],2,FALSE)</f>
        <v>Proris Ibuprofen</v>
      </c>
      <c r="J1833" t="str">
        <f>VLOOKUP(C1833,Table_items[],3,FALSE)</f>
        <v>Obat Sakit Kepala &amp; Demam</v>
      </c>
      <c r="K1833" s="23">
        <f>VLOOKUP(C1833,Table_items[],4,FALSE)</f>
        <v>25000</v>
      </c>
      <c r="L1833" s="23">
        <f>VLOOKUP(C1833,Table_items[],5,FALSE)</f>
        <v>25275</v>
      </c>
    </row>
    <row r="1834" spans="1:14" x14ac:dyDescent="0.2">
      <c r="A1834" s="7" t="s">
        <v>1974</v>
      </c>
      <c r="B1834" s="27">
        <v>44105</v>
      </c>
      <c r="C1834" s="9" t="s">
        <v>8</v>
      </c>
      <c r="D1834" s="9">
        <v>3000</v>
      </c>
      <c r="E1834" s="9" t="s">
        <v>4887</v>
      </c>
      <c r="F1834" s="20" t="s">
        <v>4896</v>
      </c>
      <c r="G1834" t="s">
        <v>4903</v>
      </c>
      <c r="H1834" t="str">
        <f>VLOOKUP(E1834,suppliers!$A$2:$B$18,2,)</f>
        <v>DQLab Pharmacy Pancoran</v>
      </c>
      <c r="I1834" t="str">
        <f>VLOOKUP(C1834,Table_items[],2,FALSE)</f>
        <v>Bisoprolol Ogb Dexa</v>
      </c>
      <c r="J1834" t="str">
        <f>VLOOKUP(C1834,Table_items[],3,FALSE)</f>
        <v>Obat Alergi</v>
      </c>
      <c r="M1834" s="23">
        <f>VLOOKUP(C1834,item_suppliers!$A$2:$F$112,5,)</f>
        <v>10300</v>
      </c>
      <c r="N1834" s="23">
        <f>VLOOKUP(C1834,item_suppliers!$A$2:$F$112,6,)</f>
        <v>10444</v>
      </c>
    </row>
    <row r="1835" spans="1:14" x14ac:dyDescent="0.2">
      <c r="A1835" s="11" t="s">
        <v>1975</v>
      </c>
      <c r="B1835" s="28">
        <v>44105</v>
      </c>
      <c r="C1835" s="13" t="s">
        <v>10</v>
      </c>
      <c r="D1835" s="13">
        <v>1000</v>
      </c>
      <c r="E1835" s="9" t="s">
        <v>4893</v>
      </c>
      <c r="F1835" s="20" t="s">
        <v>4896</v>
      </c>
      <c r="G1835" t="s">
        <v>4903</v>
      </c>
      <c r="H1835" t="str">
        <f>VLOOKUP(E1835,suppliers!$A$2:$B$18,2,)</f>
        <v>DQLab Pharmacy Palmerah</v>
      </c>
      <c r="I1835" t="str">
        <f>VLOOKUP(C1835,Table_items[],2,FALSE)</f>
        <v>Dexteem Box Plus 100 Tablet</v>
      </c>
      <c r="J1835" t="str">
        <f>VLOOKUP(C1835,Table_items[],3,FALSE)</f>
        <v>Obat Alergi</v>
      </c>
      <c r="M1835" s="23">
        <f>VLOOKUP(C1835,item_suppliers!$A$2:$F$112,5,)</f>
        <v>25069</v>
      </c>
      <c r="N1835" s="23">
        <f>VLOOKUP(C1835,item_suppliers!$A$2:$F$112,6,)</f>
        <v>25420</v>
      </c>
    </row>
    <row r="1836" spans="1:14" x14ac:dyDescent="0.2">
      <c r="A1836" s="7" t="s">
        <v>1976</v>
      </c>
      <c r="B1836" s="27">
        <v>44105</v>
      </c>
      <c r="C1836" s="9" t="s">
        <v>13</v>
      </c>
      <c r="D1836" s="9">
        <v>200</v>
      </c>
      <c r="E1836" s="9" t="s">
        <v>4893</v>
      </c>
      <c r="F1836" s="20" t="s">
        <v>4896</v>
      </c>
      <c r="G1836" t="s">
        <v>4903</v>
      </c>
      <c r="H1836" t="str">
        <f>VLOOKUP(E1836,suppliers!$A$2:$B$18,2,)</f>
        <v>DQLab Pharmacy Palmerah</v>
      </c>
      <c r="I1836" t="str">
        <f>VLOOKUP(C1836,Table_items[],2,FALSE)</f>
        <v>Silex Syrup</v>
      </c>
      <c r="J1836" t="str">
        <f>VLOOKUP(C1836,Table_items[],3,FALSE)</f>
        <v>Obat Batuk &amp; Pilek</v>
      </c>
      <c r="M1836" s="23">
        <f>VLOOKUP(C1836,item_suppliers!$A$2:$F$112,5,)</f>
        <v>75400</v>
      </c>
      <c r="N1836" s="23">
        <f>VLOOKUP(C1836,item_suppliers!$A$2:$F$112,6,)</f>
        <v>77662</v>
      </c>
    </row>
    <row r="1837" spans="1:14" x14ac:dyDescent="0.2">
      <c r="A1837" s="11" t="s">
        <v>1977</v>
      </c>
      <c r="B1837" s="28">
        <v>44105</v>
      </c>
      <c r="C1837" s="13" t="s">
        <v>16</v>
      </c>
      <c r="D1837" s="13">
        <v>2000</v>
      </c>
      <c r="E1837" s="9" t="s">
        <v>4892</v>
      </c>
      <c r="F1837" s="20" t="s">
        <v>4896</v>
      </c>
      <c r="G1837" t="s">
        <v>4903</v>
      </c>
      <c r="H1837" t="str">
        <f>VLOOKUP(E1837,suppliers!$A$2:$B$18,2,)</f>
        <v>DQLab Pharmacy Jagakarsa</v>
      </c>
      <c r="I1837" t="str">
        <f>VLOOKUP(C1837,Table_items[],2,FALSE)</f>
        <v>Ultraflu Box Isi 25 Strip</v>
      </c>
      <c r="J1837" t="str">
        <f>VLOOKUP(C1837,Table_items[],3,FALSE)</f>
        <v>Obat Batuk &amp; Pilek</v>
      </c>
      <c r="M1837" s="23">
        <f>VLOOKUP(C1837,item_suppliers!$A$2:$F$112,5,)</f>
        <v>71775</v>
      </c>
      <c r="N1837" s="23">
        <f>VLOOKUP(C1837,item_suppliers!$A$2:$F$112,6,)</f>
        <v>73713</v>
      </c>
    </row>
    <row r="1838" spans="1:14" x14ac:dyDescent="0.2">
      <c r="A1838" s="7" t="s">
        <v>1978</v>
      </c>
      <c r="B1838" s="27">
        <v>44105</v>
      </c>
      <c r="C1838" s="9" t="s">
        <v>35</v>
      </c>
      <c r="D1838" s="9">
        <v>2000</v>
      </c>
      <c r="E1838" s="9" t="s">
        <v>4895</v>
      </c>
      <c r="F1838" s="20" t="s">
        <v>4896</v>
      </c>
      <c r="G1838" t="s">
        <v>4903</v>
      </c>
      <c r="H1838" t="str">
        <f>VLOOKUP(E1838,suppliers!$A$2:$B$18,2,)</f>
        <v>DQLab Pharmacy Pulogadung</v>
      </c>
      <c r="I1838" t="str">
        <f>VLOOKUP(C1838,Table_items[],2,FALSE)</f>
        <v>Proris Ibuprofen</v>
      </c>
      <c r="J1838" t="str">
        <f>VLOOKUP(C1838,Table_items[],3,FALSE)</f>
        <v>Obat Sakit Kepala &amp; Demam</v>
      </c>
      <c r="M1838" s="23">
        <f>VLOOKUP(C1838,item_suppliers!$A$2:$F$112,5,)</f>
        <v>25750</v>
      </c>
      <c r="N1838" s="23">
        <f>VLOOKUP(C1838,item_suppliers!$A$2:$F$112,6,)</f>
        <v>26420</v>
      </c>
    </row>
    <row r="1839" spans="1:14" x14ac:dyDescent="0.2">
      <c r="A1839" s="11" t="s">
        <v>1979</v>
      </c>
      <c r="B1839" s="28">
        <v>44105</v>
      </c>
      <c r="C1839" s="13" t="s">
        <v>20</v>
      </c>
      <c r="D1839" s="13">
        <v>2000</v>
      </c>
      <c r="E1839" s="9" t="s">
        <v>4900</v>
      </c>
      <c r="F1839" s="20" t="s">
        <v>4896</v>
      </c>
      <c r="G1839" t="s">
        <v>4903</v>
      </c>
      <c r="H1839" t="str">
        <f>VLOOKUP(E1839,suppliers!$A$2:$B$18,2,)</f>
        <v>DQLab Pharmacy Setiabudi</v>
      </c>
      <c r="I1839" t="str">
        <f>VLOOKUP(C1839,Table_items[],2,FALSE)</f>
        <v>Carditens</v>
      </c>
      <c r="J1839" t="str">
        <f>VLOOKUP(C1839,Table_items[],3,FALSE)</f>
        <v>Obat Hipertensi</v>
      </c>
      <c r="M1839" s="23">
        <f>VLOOKUP(C1839,item_suppliers!$A$2:$F$112,5,)</f>
        <v>94000</v>
      </c>
      <c r="N1839" s="23">
        <f>VLOOKUP(C1839,item_suppliers!$A$2:$F$112,6,)</f>
        <v>95034</v>
      </c>
    </row>
    <row r="1840" spans="1:14" x14ac:dyDescent="0.2">
      <c r="A1840" s="7" t="s">
        <v>1980</v>
      </c>
      <c r="B1840" s="27">
        <v>44105</v>
      </c>
      <c r="C1840" s="9" t="s">
        <v>22</v>
      </c>
      <c r="D1840" s="9">
        <v>1000</v>
      </c>
      <c r="E1840" s="9" t="s">
        <v>4895</v>
      </c>
      <c r="F1840" s="20" t="s">
        <v>4896</v>
      </c>
      <c r="G1840" t="s">
        <v>4903</v>
      </c>
      <c r="H1840" t="str">
        <f>VLOOKUP(E1840,suppliers!$A$2:$B$18,2,)</f>
        <v>DQLab Pharmacy Pulogadung</v>
      </c>
      <c r="I1840" t="str">
        <f>VLOOKUP(C1840,Table_items[],2,FALSE)</f>
        <v>Candesartan Ogb Dexa</v>
      </c>
      <c r="J1840" t="str">
        <f>VLOOKUP(C1840,Table_items[],3,FALSE)</f>
        <v>Obat Hipertensi</v>
      </c>
      <c r="M1840" s="23">
        <f>VLOOKUP(C1840,item_suppliers!$A$2:$F$112,5,)</f>
        <v>4700</v>
      </c>
      <c r="N1840" s="23">
        <f>VLOOKUP(C1840,item_suppliers!$A$2:$F$112,6,)</f>
        <v>4691</v>
      </c>
    </row>
    <row r="1841" spans="1:14" x14ac:dyDescent="0.2">
      <c r="A1841" s="11" t="s">
        <v>1981</v>
      </c>
      <c r="B1841" s="28">
        <v>44105</v>
      </c>
      <c r="C1841" s="13" t="s">
        <v>23</v>
      </c>
      <c r="D1841" s="13">
        <v>2000</v>
      </c>
      <c r="E1841" s="9" t="s">
        <v>4901</v>
      </c>
      <c r="F1841" s="20" t="s">
        <v>4896</v>
      </c>
      <c r="G1841" t="s">
        <v>4903</v>
      </c>
      <c r="H1841" t="e">
        <f>VLOOKUP(E1841,suppliers!$A$2:$B$18,2,)</f>
        <v>#N/A</v>
      </c>
      <c r="I1841" t="str">
        <f>VLOOKUP(C1841,Table_items[],2,FALSE)</f>
        <v>Amlodipine Besilate</v>
      </c>
      <c r="J1841" t="str">
        <f>VLOOKUP(C1841,Table_items[],3,FALSE)</f>
        <v>Obat Hipertensi</v>
      </c>
      <c r="M1841" s="23">
        <f>VLOOKUP(C1841,item_suppliers!$A$2:$F$112,5,)</f>
        <v>7019</v>
      </c>
      <c r="N1841" s="23">
        <f>VLOOKUP(C1841,item_suppliers!$A$2:$F$112,6,)</f>
        <v>7089</v>
      </c>
    </row>
    <row r="1842" spans="1:14" x14ac:dyDescent="0.2">
      <c r="A1842" s="7" t="s">
        <v>1982</v>
      </c>
      <c r="B1842" s="27">
        <v>44106</v>
      </c>
      <c r="C1842" s="9" t="s">
        <v>12</v>
      </c>
      <c r="D1842" s="9">
        <v>77</v>
      </c>
      <c r="E1842" s="9" t="s">
        <v>4896</v>
      </c>
      <c r="F1842" s="20" t="s">
        <v>4908</v>
      </c>
      <c r="G1842" t="s">
        <v>4904</v>
      </c>
      <c r="H1842" t="str">
        <f>VLOOKUP(E1842,suppliers!$A$2:$B$18,2,)</f>
        <v>OTHER</v>
      </c>
      <c r="I1842" t="str">
        <f>VLOOKUP(C1842,Table_items[],2,FALSE)</f>
        <v>Decolsen 1 Strip 4 Tablet</v>
      </c>
      <c r="J1842" t="str">
        <f>VLOOKUP(C1842,Table_items[],3,FALSE)</f>
        <v>Obat Batuk &amp; Pilek</v>
      </c>
      <c r="K1842" s="23">
        <f>VLOOKUP(C1842,Table_items[],4,FALSE)</f>
        <v>2886</v>
      </c>
      <c r="L1842" s="23">
        <f>VLOOKUP(C1842,Table_items[],5,FALSE)</f>
        <v>2915</v>
      </c>
    </row>
    <row r="1843" spans="1:14" x14ac:dyDescent="0.2">
      <c r="A1843" s="11" t="s">
        <v>1983</v>
      </c>
      <c r="B1843" s="28">
        <v>44106</v>
      </c>
      <c r="C1843" s="13" t="s">
        <v>37</v>
      </c>
      <c r="D1843" s="13">
        <v>64</v>
      </c>
      <c r="E1843" s="9" t="s">
        <v>4896</v>
      </c>
      <c r="F1843" s="20" t="s">
        <v>4908</v>
      </c>
      <c r="G1843" t="s">
        <v>4904</v>
      </c>
      <c r="H1843" t="str">
        <f>VLOOKUP(E1843,suppliers!$A$2:$B$18,2,)</f>
        <v>OTHER</v>
      </c>
      <c r="I1843" t="str">
        <f>VLOOKUP(C1843,Table_items[],2,FALSE)</f>
        <v>Bodrex Extra</v>
      </c>
      <c r="J1843" t="str">
        <f>VLOOKUP(C1843,Table_items[],3,FALSE)</f>
        <v>Obat Sakit Kepala &amp; Demam</v>
      </c>
      <c r="K1843" s="23">
        <f>VLOOKUP(C1843,Table_items[],4,FALSE)</f>
        <v>50788</v>
      </c>
      <c r="L1843" s="23">
        <f>VLOOKUP(C1843,Table_items[],5,FALSE)</f>
        <v>51753</v>
      </c>
    </row>
    <row r="1844" spans="1:14" x14ac:dyDescent="0.2">
      <c r="A1844" s="7" t="s">
        <v>1984</v>
      </c>
      <c r="B1844" s="27">
        <v>44106</v>
      </c>
      <c r="C1844" s="9" t="s">
        <v>38</v>
      </c>
      <c r="D1844" s="9">
        <v>42</v>
      </c>
      <c r="E1844" s="9" t="s">
        <v>4896</v>
      </c>
      <c r="F1844" s="20" t="s">
        <v>4908</v>
      </c>
      <c r="G1844" t="s">
        <v>4904</v>
      </c>
      <c r="H1844" t="str">
        <f>VLOOKUP(E1844,suppliers!$A$2:$B$18,2,)</f>
        <v>OTHER</v>
      </c>
      <c r="I1844" t="str">
        <f>VLOOKUP(C1844,Table_items[],2,FALSE)</f>
        <v>Sanmol 500 MG 4 Tablet</v>
      </c>
      <c r="J1844" t="str">
        <f>VLOOKUP(C1844,Table_items[],3,FALSE)</f>
        <v>Obat Sakit Kepala &amp; Demam</v>
      </c>
      <c r="K1844" s="23">
        <f>VLOOKUP(C1844,Table_items[],4,FALSE)</f>
        <v>1600</v>
      </c>
      <c r="L1844" s="23">
        <f>VLOOKUP(C1844,Table_items[],5,FALSE)</f>
        <v>1619</v>
      </c>
    </row>
    <row r="1845" spans="1:14" x14ac:dyDescent="0.2">
      <c r="A1845" s="11" t="s">
        <v>1985</v>
      </c>
      <c r="B1845" s="28">
        <v>44106</v>
      </c>
      <c r="C1845" s="13" t="s">
        <v>41</v>
      </c>
      <c r="D1845" s="13">
        <v>27</v>
      </c>
      <c r="E1845" s="9" t="s">
        <v>4896</v>
      </c>
      <c r="F1845" s="20" t="s">
        <v>4908</v>
      </c>
      <c r="G1845" t="s">
        <v>4904</v>
      </c>
      <c r="H1845" t="str">
        <f>VLOOKUP(E1845,suppliers!$A$2:$B$18,2,)</f>
        <v>OTHER</v>
      </c>
      <c r="I1845" t="str">
        <f>VLOOKUP(C1845,Table_items[],2,FALSE)</f>
        <v>Otilon Ear Drops 8 mL</v>
      </c>
      <c r="J1845" t="str">
        <f>VLOOKUP(C1845,Table_items[],3,FALSE)</f>
        <v>Obat Telinga</v>
      </c>
      <c r="K1845" s="23">
        <f>VLOOKUP(C1845,Table_items[],4,FALSE)</f>
        <v>55000</v>
      </c>
      <c r="L1845" s="23">
        <f>VLOOKUP(C1845,Table_items[],5,FALSE)</f>
        <v>55935</v>
      </c>
    </row>
    <row r="1846" spans="1:14" x14ac:dyDescent="0.2">
      <c r="A1846" s="7" t="s">
        <v>1986</v>
      </c>
      <c r="B1846" s="27">
        <v>44106</v>
      </c>
      <c r="C1846" s="9" t="s">
        <v>10</v>
      </c>
      <c r="D1846" s="9">
        <v>23</v>
      </c>
      <c r="E1846" s="9" t="s">
        <v>4896</v>
      </c>
      <c r="F1846" s="20" t="s">
        <v>4908</v>
      </c>
      <c r="G1846" t="s">
        <v>4904</v>
      </c>
      <c r="H1846" t="str">
        <f>VLOOKUP(E1846,suppliers!$A$2:$B$18,2,)</f>
        <v>OTHER</v>
      </c>
      <c r="I1846" t="str">
        <f>VLOOKUP(C1846,Table_items[],2,FALSE)</f>
        <v>Dexteem Box Plus 100 Tablet</v>
      </c>
      <c r="J1846" t="str">
        <f>VLOOKUP(C1846,Table_items[],3,FALSE)</f>
        <v>Obat Alergi</v>
      </c>
      <c r="K1846" s="23">
        <f>VLOOKUP(C1846,Table_items[],4,FALSE)</f>
        <v>25322</v>
      </c>
      <c r="L1846" s="23">
        <f>VLOOKUP(C1846,Table_items[],5,FALSE)</f>
        <v>25449</v>
      </c>
    </row>
    <row r="1847" spans="1:14" x14ac:dyDescent="0.2">
      <c r="A1847" s="11" t="s">
        <v>1987</v>
      </c>
      <c r="B1847" s="28">
        <v>44106</v>
      </c>
      <c r="C1847" s="13" t="s">
        <v>8</v>
      </c>
      <c r="D1847" s="13">
        <v>100</v>
      </c>
      <c r="E1847" s="9" t="s">
        <v>4896</v>
      </c>
      <c r="F1847" s="20" t="s">
        <v>4908</v>
      </c>
      <c r="G1847" t="s">
        <v>4904</v>
      </c>
      <c r="H1847" t="str">
        <f>VLOOKUP(E1847,suppliers!$A$2:$B$18,2,)</f>
        <v>OTHER</v>
      </c>
      <c r="I1847" t="str">
        <f>VLOOKUP(C1847,Table_items[],2,FALSE)</f>
        <v>Bisoprolol Ogb Dexa</v>
      </c>
      <c r="J1847" t="str">
        <f>VLOOKUP(C1847,Table_items[],3,FALSE)</f>
        <v>Obat Alergi</v>
      </c>
      <c r="K1847" s="23">
        <f>VLOOKUP(C1847,Table_items[],4,FALSE)</f>
        <v>10000</v>
      </c>
      <c r="L1847" s="23">
        <f>VLOOKUP(C1847,Table_items[],5,FALSE)</f>
        <v>10180</v>
      </c>
    </row>
    <row r="1848" spans="1:14" x14ac:dyDescent="0.2">
      <c r="A1848" s="7" t="s">
        <v>1988</v>
      </c>
      <c r="B1848" s="27">
        <v>44106</v>
      </c>
      <c r="C1848" s="9" t="s">
        <v>14</v>
      </c>
      <c r="D1848" s="9">
        <v>43</v>
      </c>
      <c r="E1848" s="9" t="s">
        <v>4896</v>
      </c>
      <c r="F1848" s="20" t="s">
        <v>4908</v>
      </c>
      <c r="G1848" t="s">
        <v>4904</v>
      </c>
      <c r="H1848" t="str">
        <f>VLOOKUP(E1848,suppliers!$A$2:$B$18,2,)</f>
        <v>OTHER</v>
      </c>
      <c r="I1848" t="str">
        <f>VLOOKUP(C1848,Table_items[],2,FALSE)</f>
        <v>Lo Han Kuo Infusion 12</v>
      </c>
      <c r="J1848" t="str">
        <f>VLOOKUP(C1848,Table_items[],3,FALSE)</f>
        <v>Obat Batuk &amp; Pilek</v>
      </c>
      <c r="K1848" s="23">
        <f>VLOOKUP(C1848,Table_items[],4,FALSE)</f>
        <v>23869</v>
      </c>
      <c r="L1848" s="23">
        <f>VLOOKUP(C1848,Table_items[],5,FALSE)</f>
        <v>24179</v>
      </c>
    </row>
    <row r="1849" spans="1:14" x14ac:dyDescent="0.2">
      <c r="A1849" s="11" t="s">
        <v>1989</v>
      </c>
      <c r="B1849" s="28">
        <v>44107</v>
      </c>
      <c r="C1849" s="13" t="s">
        <v>12</v>
      </c>
      <c r="D1849" s="13">
        <v>25</v>
      </c>
      <c r="E1849" s="9" t="s">
        <v>4896</v>
      </c>
      <c r="F1849" s="20" t="s">
        <v>4908</v>
      </c>
      <c r="G1849" t="s">
        <v>4904</v>
      </c>
      <c r="H1849" t="str">
        <f>VLOOKUP(E1849,suppliers!$A$2:$B$18,2,)</f>
        <v>OTHER</v>
      </c>
      <c r="I1849" t="str">
        <f>VLOOKUP(C1849,Table_items[],2,FALSE)</f>
        <v>Decolsen 1 Strip 4 Tablet</v>
      </c>
      <c r="J1849" t="str">
        <f>VLOOKUP(C1849,Table_items[],3,FALSE)</f>
        <v>Obat Batuk &amp; Pilek</v>
      </c>
      <c r="K1849" s="23">
        <f>VLOOKUP(C1849,Table_items[],4,FALSE)</f>
        <v>2886</v>
      </c>
      <c r="L1849" s="23">
        <f>VLOOKUP(C1849,Table_items[],5,FALSE)</f>
        <v>2915</v>
      </c>
    </row>
    <row r="1850" spans="1:14" x14ac:dyDescent="0.2">
      <c r="A1850" s="7" t="s">
        <v>1990</v>
      </c>
      <c r="B1850" s="27">
        <v>44107</v>
      </c>
      <c r="C1850" s="9" t="s">
        <v>37</v>
      </c>
      <c r="D1850" s="9">
        <v>23</v>
      </c>
      <c r="E1850" s="9" t="s">
        <v>4896</v>
      </c>
      <c r="F1850" s="20" t="s">
        <v>4908</v>
      </c>
      <c r="G1850" t="s">
        <v>4904</v>
      </c>
      <c r="H1850" t="str">
        <f>VLOOKUP(E1850,suppliers!$A$2:$B$18,2,)</f>
        <v>OTHER</v>
      </c>
      <c r="I1850" t="str">
        <f>VLOOKUP(C1850,Table_items[],2,FALSE)</f>
        <v>Bodrex Extra</v>
      </c>
      <c r="J1850" t="str">
        <f>VLOOKUP(C1850,Table_items[],3,FALSE)</f>
        <v>Obat Sakit Kepala &amp; Demam</v>
      </c>
      <c r="K1850" s="23">
        <f>VLOOKUP(C1850,Table_items[],4,FALSE)</f>
        <v>50788</v>
      </c>
      <c r="L1850" s="23">
        <f>VLOOKUP(C1850,Table_items[],5,FALSE)</f>
        <v>51753</v>
      </c>
    </row>
    <row r="1851" spans="1:14" x14ac:dyDescent="0.2">
      <c r="A1851" s="11" t="s">
        <v>1991</v>
      </c>
      <c r="B1851" s="28">
        <v>44107</v>
      </c>
      <c r="C1851" s="13" t="s">
        <v>24</v>
      </c>
      <c r="D1851" s="13">
        <v>31</v>
      </c>
      <c r="E1851" s="9" t="s">
        <v>4896</v>
      </c>
      <c r="F1851" s="20" t="s">
        <v>4908</v>
      </c>
      <c r="G1851" t="s">
        <v>4904</v>
      </c>
      <c r="H1851" t="str">
        <f>VLOOKUP(E1851,suppliers!$A$2:$B$18,2,)</f>
        <v>OTHER</v>
      </c>
      <c r="I1851" t="str">
        <f>VLOOKUP(C1851,Table_items[],2,FALSE)</f>
        <v>Irbesartan</v>
      </c>
      <c r="J1851" t="str">
        <f>VLOOKUP(C1851,Table_items[],3,FALSE)</f>
        <v>Obat Hipertensi</v>
      </c>
      <c r="K1851" s="23">
        <f>VLOOKUP(C1851,Table_items[],4,FALSE)</f>
        <v>108794</v>
      </c>
      <c r="L1851" s="23">
        <f>VLOOKUP(C1851,Table_items[],5,FALSE)</f>
        <v>109447</v>
      </c>
    </row>
    <row r="1852" spans="1:14" x14ac:dyDescent="0.2">
      <c r="A1852" s="7" t="s">
        <v>1992</v>
      </c>
      <c r="B1852" s="27">
        <v>44107</v>
      </c>
      <c r="C1852" s="9" t="s">
        <v>41</v>
      </c>
      <c r="D1852" s="9">
        <v>31</v>
      </c>
      <c r="E1852" s="9" t="s">
        <v>4896</v>
      </c>
      <c r="F1852" s="20" t="s">
        <v>4908</v>
      </c>
      <c r="G1852" t="s">
        <v>4904</v>
      </c>
      <c r="H1852" t="str">
        <f>VLOOKUP(E1852,suppliers!$A$2:$B$18,2,)</f>
        <v>OTHER</v>
      </c>
      <c r="I1852" t="str">
        <f>VLOOKUP(C1852,Table_items[],2,FALSE)</f>
        <v>Otilon Ear Drops 8 mL</v>
      </c>
      <c r="J1852" t="str">
        <f>VLOOKUP(C1852,Table_items[],3,FALSE)</f>
        <v>Obat Telinga</v>
      </c>
      <c r="K1852" s="23">
        <f>VLOOKUP(C1852,Table_items[],4,FALSE)</f>
        <v>55000</v>
      </c>
      <c r="L1852" s="23">
        <f>VLOOKUP(C1852,Table_items[],5,FALSE)</f>
        <v>55935</v>
      </c>
    </row>
    <row r="1853" spans="1:14" x14ac:dyDescent="0.2">
      <c r="A1853" s="11" t="s">
        <v>1993</v>
      </c>
      <c r="B1853" s="28">
        <v>44107</v>
      </c>
      <c r="C1853" s="13" t="s">
        <v>10</v>
      </c>
      <c r="D1853" s="13">
        <v>67</v>
      </c>
      <c r="E1853" s="9" t="s">
        <v>4896</v>
      </c>
      <c r="F1853" s="20" t="s">
        <v>4908</v>
      </c>
      <c r="G1853" t="s">
        <v>4904</v>
      </c>
      <c r="H1853" t="str">
        <f>VLOOKUP(E1853,suppliers!$A$2:$B$18,2,)</f>
        <v>OTHER</v>
      </c>
      <c r="I1853" t="str">
        <f>VLOOKUP(C1853,Table_items[],2,FALSE)</f>
        <v>Dexteem Box Plus 100 Tablet</v>
      </c>
      <c r="J1853" t="str">
        <f>VLOOKUP(C1853,Table_items[],3,FALSE)</f>
        <v>Obat Alergi</v>
      </c>
      <c r="K1853" s="23">
        <f>VLOOKUP(C1853,Table_items[],4,FALSE)</f>
        <v>25322</v>
      </c>
      <c r="L1853" s="23">
        <f>VLOOKUP(C1853,Table_items[],5,FALSE)</f>
        <v>25449</v>
      </c>
    </row>
    <row r="1854" spans="1:14" x14ac:dyDescent="0.2">
      <c r="A1854" s="7" t="s">
        <v>1994</v>
      </c>
      <c r="B1854" s="27">
        <v>44107</v>
      </c>
      <c r="C1854" s="9" t="s">
        <v>7</v>
      </c>
      <c r="D1854" s="9">
        <v>435</v>
      </c>
      <c r="E1854" s="9" t="s">
        <v>4896</v>
      </c>
      <c r="F1854" s="20" t="s">
        <v>4908</v>
      </c>
      <c r="G1854" t="s">
        <v>4904</v>
      </c>
      <c r="H1854" t="str">
        <f>VLOOKUP(E1854,suppliers!$A$2:$B$18,2,)</f>
        <v>OTHER</v>
      </c>
      <c r="I1854" t="str">
        <f>VLOOKUP(C1854,Table_items[],2,FALSE)</f>
        <v>Acetylcysteine Mahakam 200 mg</v>
      </c>
      <c r="J1854" t="str">
        <f>VLOOKUP(C1854,Table_items[],3,FALSE)</f>
        <v>Obat Alergi</v>
      </c>
      <c r="K1854" s="23">
        <f>VLOOKUP(C1854,Table_items[],4,FALSE)</f>
        <v>33000</v>
      </c>
      <c r="L1854" s="23">
        <f>VLOOKUP(C1854,Table_items[],5,FALSE)</f>
        <v>33330</v>
      </c>
    </row>
    <row r="1855" spans="1:14" x14ac:dyDescent="0.2">
      <c r="A1855" s="11" t="s">
        <v>1995</v>
      </c>
      <c r="B1855" s="28">
        <v>44108</v>
      </c>
      <c r="C1855" s="13" t="s">
        <v>9</v>
      </c>
      <c r="D1855" s="13">
        <v>78</v>
      </c>
      <c r="E1855" s="9" t="s">
        <v>4896</v>
      </c>
      <c r="F1855" s="20" t="s">
        <v>4908</v>
      </c>
      <c r="G1855" t="s">
        <v>4904</v>
      </c>
      <c r="H1855" t="str">
        <f>VLOOKUP(E1855,suppliers!$A$2:$B$18,2,)</f>
        <v>OTHER</v>
      </c>
      <c r="I1855" t="str">
        <f>VLOOKUP(C1855,Table_items[],2,FALSE)</f>
        <v>Bedak Heroxyn 150 gr</v>
      </c>
      <c r="J1855" t="str">
        <f>VLOOKUP(C1855,Table_items[],3,FALSE)</f>
        <v>Obat Alergi</v>
      </c>
      <c r="K1855" s="23">
        <f>VLOOKUP(C1855,Table_items[],4,FALSE)</f>
        <v>16950</v>
      </c>
      <c r="L1855" s="23">
        <f>VLOOKUP(C1855,Table_items[],5,FALSE)</f>
        <v>17170</v>
      </c>
    </row>
    <row r="1856" spans="1:14" x14ac:dyDescent="0.2">
      <c r="A1856" s="7" t="s">
        <v>1996</v>
      </c>
      <c r="B1856" s="27">
        <v>44108</v>
      </c>
      <c r="C1856" s="9" t="s">
        <v>38</v>
      </c>
      <c r="D1856" s="9">
        <v>52</v>
      </c>
      <c r="E1856" s="9" t="s">
        <v>4896</v>
      </c>
      <c r="F1856" s="20" t="s">
        <v>4908</v>
      </c>
      <c r="G1856" t="s">
        <v>4904</v>
      </c>
      <c r="H1856" t="str">
        <f>VLOOKUP(E1856,suppliers!$A$2:$B$18,2,)</f>
        <v>OTHER</v>
      </c>
      <c r="I1856" t="str">
        <f>VLOOKUP(C1856,Table_items[],2,FALSE)</f>
        <v>Sanmol 500 MG 4 Tablet</v>
      </c>
      <c r="J1856" t="str">
        <f>VLOOKUP(C1856,Table_items[],3,FALSE)</f>
        <v>Obat Sakit Kepala &amp; Demam</v>
      </c>
      <c r="K1856" s="23">
        <f>VLOOKUP(C1856,Table_items[],4,FALSE)</f>
        <v>1600</v>
      </c>
      <c r="L1856" s="23">
        <f>VLOOKUP(C1856,Table_items[],5,FALSE)</f>
        <v>1619</v>
      </c>
    </row>
    <row r="1857" spans="1:12" x14ac:dyDescent="0.2">
      <c r="A1857" s="11" t="s">
        <v>1997</v>
      </c>
      <c r="B1857" s="28">
        <v>44108</v>
      </c>
      <c r="C1857" s="13" t="s">
        <v>40</v>
      </c>
      <c r="D1857" s="13">
        <v>5</v>
      </c>
      <c r="E1857" s="9" t="s">
        <v>4896</v>
      </c>
      <c r="F1857" s="20" t="s">
        <v>4908</v>
      </c>
      <c r="G1857" t="s">
        <v>4904</v>
      </c>
      <c r="H1857" t="str">
        <f>VLOOKUP(E1857,suppliers!$A$2:$B$18,2,)</f>
        <v>OTHER</v>
      </c>
      <c r="I1857" t="str">
        <f>VLOOKUP(C1857,Table_items[],2,FALSE)</f>
        <v>Paramex Tablet / Obat</v>
      </c>
      <c r="J1857" t="str">
        <f>VLOOKUP(C1857,Table_items[],3,FALSE)</f>
        <v>Obat Sakit Kepala &amp; Demam</v>
      </c>
      <c r="K1857" s="23">
        <f>VLOOKUP(C1857,Table_items[],4,FALSE)</f>
        <v>2560</v>
      </c>
      <c r="L1857" s="23">
        <f>VLOOKUP(C1857,Table_items[],5,FALSE)</f>
        <v>2586</v>
      </c>
    </row>
    <row r="1858" spans="1:12" x14ac:dyDescent="0.2">
      <c r="A1858" s="7" t="s">
        <v>1998</v>
      </c>
      <c r="B1858" s="27">
        <v>44108</v>
      </c>
      <c r="C1858" s="9" t="s">
        <v>8</v>
      </c>
      <c r="D1858" s="9">
        <v>5</v>
      </c>
      <c r="E1858" s="9" t="s">
        <v>4896</v>
      </c>
      <c r="F1858" s="20" t="s">
        <v>4908</v>
      </c>
      <c r="G1858" t="s">
        <v>4904</v>
      </c>
      <c r="H1858" t="str">
        <f>VLOOKUP(E1858,suppliers!$A$2:$B$18,2,)</f>
        <v>OTHER</v>
      </c>
      <c r="I1858" t="str">
        <f>VLOOKUP(C1858,Table_items[],2,FALSE)</f>
        <v>Bisoprolol Ogb Dexa</v>
      </c>
      <c r="J1858" t="str">
        <f>VLOOKUP(C1858,Table_items[],3,FALSE)</f>
        <v>Obat Alergi</v>
      </c>
      <c r="K1858" s="23">
        <f>VLOOKUP(C1858,Table_items[],4,FALSE)</f>
        <v>10000</v>
      </c>
      <c r="L1858" s="23">
        <f>VLOOKUP(C1858,Table_items[],5,FALSE)</f>
        <v>10180</v>
      </c>
    </row>
    <row r="1859" spans="1:12" x14ac:dyDescent="0.2">
      <c r="A1859" s="11" t="s">
        <v>1999</v>
      </c>
      <c r="B1859" s="28">
        <v>44109</v>
      </c>
      <c r="C1859" s="13" t="s">
        <v>9</v>
      </c>
      <c r="D1859" s="13">
        <v>54</v>
      </c>
      <c r="E1859" s="9" t="s">
        <v>4896</v>
      </c>
      <c r="F1859" s="20" t="s">
        <v>4908</v>
      </c>
      <c r="G1859" t="s">
        <v>4904</v>
      </c>
      <c r="H1859" t="str">
        <f>VLOOKUP(E1859,suppliers!$A$2:$B$18,2,)</f>
        <v>OTHER</v>
      </c>
      <c r="I1859" t="str">
        <f>VLOOKUP(C1859,Table_items[],2,FALSE)</f>
        <v>Bedak Heroxyn 150 gr</v>
      </c>
      <c r="J1859" t="str">
        <f>VLOOKUP(C1859,Table_items[],3,FALSE)</f>
        <v>Obat Alergi</v>
      </c>
      <c r="K1859" s="23">
        <f>VLOOKUP(C1859,Table_items[],4,FALSE)</f>
        <v>16950</v>
      </c>
      <c r="L1859" s="23">
        <f>VLOOKUP(C1859,Table_items[],5,FALSE)</f>
        <v>17170</v>
      </c>
    </row>
    <row r="1860" spans="1:12" x14ac:dyDescent="0.2">
      <c r="A1860" s="7" t="s">
        <v>2000</v>
      </c>
      <c r="B1860" s="27">
        <v>44109</v>
      </c>
      <c r="C1860" s="9" t="s">
        <v>10</v>
      </c>
      <c r="D1860" s="9">
        <v>20</v>
      </c>
      <c r="E1860" s="9" t="s">
        <v>4896</v>
      </c>
      <c r="F1860" s="20" t="s">
        <v>4908</v>
      </c>
      <c r="G1860" t="s">
        <v>4904</v>
      </c>
      <c r="H1860" t="str">
        <f>VLOOKUP(E1860,suppliers!$A$2:$B$18,2,)</f>
        <v>OTHER</v>
      </c>
      <c r="I1860" t="str">
        <f>VLOOKUP(C1860,Table_items[],2,FALSE)</f>
        <v>Dexteem Box Plus 100 Tablet</v>
      </c>
      <c r="J1860" t="str">
        <f>VLOOKUP(C1860,Table_items[],3,FALSE)</f>
        <v>Obat Alergi</v>
      </c>
      <c r="K1860" s="23">
        <f>VLOOKUP(C1860,Table_items[],4,FALSE)</f>
        <v>25322</v>
      </c>
      <c r="L1860" s="23">
        <f>VLOOKUP(C1860,Table_items[],5,FALSE)</f>
        <v>25449</v>
      </c>
    </row>
    <row r="1861" spans="1:12" x14ac:dyDescent="0.2">
      <c r="A1861" s="11" t="s">
        <v>2001</v>
      </c>
      <c r="B1861" s="28">
        <v>44109</v>
      </c>
      <c r="C1861" s="13" t="s">
        <v>16</v>
      </c>
      <c r="D1861" s="13">
        <v>8</v>
      </c>
      <c r="E1861" s="9" t="s">
        <v>4896</v>
      </c>
      <c r="F1861" s="20" t="s">
        <v>4908</v>
      </c>
      <c r="G1861" t="s">
        <v>4904</v>
      </c>
      <c r="H1861" t="str">
        <f>VLOOKUP(E1861,suppliers!$A$2:$B$18,2,)</f>
        <v>OTHER</v>
      </c>
      <c r="I1861" t="str">
        <f>VLOOKUP(C1861,Table_items[],2,FALSE)</f>
        <v>Ultraflu Box Isi 25 Strip</v>
      </c>
      <c r="J1861" t="str">
        <f>VLOOKUP(C1861,Table_items[],3,FALSE)</f>
        <v>Obat Batuk &amp; Pilek</v>
      </c>
      <c r="K1861" s="23">
        <f>VLOOKUP(C1861,Table_items[],4,FALSE)</f>
        <v>72500</v>
      </c>
      <c r="L1861" s="23">
        <f>VLOOKUP(C1861,Table_items[],5,FALSE)</f>
        <v>73805</v>
      </c>
    </row>
    <row r="1862" spans="1:12" x14ac:dyDescent="0.2">
      <c r="A1862" s="7" t="s">
        <v>2002</v>
      </c>
      <c r="B1862" s="27">
        <v>44109</v>
      </c>
      <c r="C1862" s="9" t="s">
        <v>28</v>
      </c>
      <c r="D1862" s="9">
        <v>93</v>
      </c>
      <c r="E1862" s="9" t="s">
        <v>4896</v>
      </c>
      <c r="F1862" s="20" t="s">
        <v>4908</v>
      </c>
      <c r="G1862" t="s">
        <v>4904</v>
      </c>
      <c r="H1862" t="str">
        <f>VLOOKUP(E1862,suppliers!$A$2:$B$18,2,)</f>
        <v>OTHER</v>
      </c>
      <c r="I1862" t="str">
        <f>VLOOKUP(C1862,Table_items[],2,FALSE)</f>
        <v>Hyperchol 100 MG 12 KPS</v>
      </c>
      <c r="J1862" t="str">
        <f>VLOOKUP(C1862,Table_items[],3,FALSE)</f>
        <v>Obat Kolesterol</v>
      </c>
      <c r="K1862" s="23">
        <f>VLOOKUP(C1862,Table_items[],4,FALSE)</f>
        <v>42800</v>
      </c>
      <c r="L1862" s="23">
        <f>VLOOKUP(C1862,Table_items[],5,FALSE)</f>
        <v>43442</v>
      </c>
    </row>
    <row r="1863" spans="1:12" x14ac:dyDescent="0.2">
      <c r="A1863" s="11" t="s">
        <v>2003</v>
      </c>
      <c r="B1863" s="28">
        <v>44109</v>
      </c>
      <c r="C1863" s="13" t="s">
        <v>5</v>
      </c>
      <c r="D1863" s="13">
        <v>1</v>
      </c>
      <c r="E1863" s="9" t="s">
        <v>4896</v>
      </c>
      <c r="F1863" s="20" t="s">
        <v>4908</v>
      </c>
      <c r="G1863" t="s">
        <v>4904</v>
      </c>
      <c r="H1863" t="str">
        <f>VLOOKUP(E1863,suppliers!$A$2:$B$18,2,)</f>
        <v>OTHER</v>
      </c>
      <c r="I1863" t="str">
        <f>VLOOKUP(C1863,Table_items[],2,FALSE)</f>
        <v>Ozen 10 MG Blister</v>
      </c>
      <c r="J1863" t="str">
        <f>VLOOKUP(C1863,Table_items[],3,FALSE)</f>
        <v>Obat Alergi</v>
      </c>
      <c r="K1863" s="23">
        <f>VLOOKUP(C1863,Table_items[],4,FALSE)</f>
        <v>18611</v>
      </c>
      <c r="L1863" s="23">
        <f>VLOOKUP(C1863,Table_items[],5,FALSE)</f>
        <v>18816</v>
      </c>
    </row>
    <row r="1864" spans="1:12" x14ac:dyDescent="0.2">
      <c r="A1864" s="7" t="s">
        <v>2004</v>
      </c>
      <c r="B1864" s="27">
        <v>44110</v>
      </c>
      <c r="C1864" s="9" t="s">
        <v>37</v>
      </c>
      <c r="D1864" s="9">
        <v>12</v>
      </c>
      <c r="E1864" s="9" t="s">
        <v>4896</v>
      </c>
      <c r="F1864" s="20" t="s">
        <v>4908</v>
      </c>
      <c r="G1864" t="s">
        <v>4904</v>
      </c>
      <c r="H1864" t="str">
        <f>VLOOKUP(E1864,suppliers!$A$2:$B$18,2,)</f>
        <v>OTHER</v>
      </c>
      <c r="I1864" t="str">
        <f>VLOOKUP(C1864,Table_items[],2,FALSE)</f>
        <v>Bodrex Extra</v>
      </c>
      <c r="J1864" t="str">
        <f>VLOOKUP(C1864,Table_items[],3,FALSE)</f>
        <v>Obat Sakit Kepala &amp; Demam</v>
      </c>
      <c r="K1864" s="23">
        <f>VLOOKUP(C1864,Table_items[],4,FALSE)</f>
        <v>50788</v>
      </c>
      <c r="L1864" s="23">
        <f>VLOOKUP(C1864,Table_items[],5,FALSE)</f>
        <v>51753</v>
      </c>
    </row>
    <row r="1865" spans="1:12" x14ac:dyDescent="0.2">
      <c r="A1865" s="11" t="s">
        <v>2005</v>
      </c>
      <c r="B1865" s="28">
        <v>44110</v>
      </c>
      <c r="C1865" s="13" t="s">
        <v>9</v>
      </c>
      <c r="D1865" s="13">
        <v>6</v>
      </c>
      <c r="E1865" s="9" t="s">
        <v>4896</v>
      </c>
      <c r="F1865" s="20" t="s">
        <v>4908</v>
      </c>
      <c r="G1865" t="s">
        <v>4904</v>
      </c>
      <c r="H1865" t="str">
        <f>VLOOKUP(E1865,suppliers!$A$2:$B$18,2,)</f>
        <v>OTHER</v>
      </c>
      <c r="I1865" t="str">
        <f>VLOOKUP(C1865,Table_items[],2,FALSE)</f>
        <v>Bedak Heroxyn 150 gr</v>
      </c>
      <c r="J1865" t="str">
        <f>VLOOKUP(C1865,Table_items[],3,FALSE)</f>
        <v>Obat Alergi</v>
      </c>
      <c r="K1865" s="23">
        <f>VLOOKUP(C1865,Table_items[],4,FALSE)</f>
        <v>16950</v>
      </c>
      <c r="L1865" s="23">
        <f>VLOOKUP(C1865,Table_items[],5,FALSE)</f>
        <v>17170</v>
      </c>
    </row>
    <row r="1866" spans="1:12" x14ac:dyDescent="0.2">
      <c r="A1866" s="7" t="s">
        <v>2006</v>
      </c>
      <c r="B1866" s="27">
        <v>44110</v>
      </c>
      <c r="C1866" s="9" t="s">
        <v>34</v>
      </c>
      <c r="D1866" s="9">
        <v>5</v>
      </c>
      <c r="E1866" s="9" t="s">
        <v>4896</v>
      </c>
      <c r="F1866" s="20" t="s">
        <v>4908</v>
      </c>
      <c r="G1866" t="s">
        <v>4904</v>
      </c>
      <c r="H1866" t="str">
        <f>VLOOKUP(E1866,suppliers!$A$2:$B$18,2,)</f>
        <v>OTHER</v>
      </c>
      <c r="I1866" t="str">
        <f>VLOOKUP(C1866,Table_items[],2,FALSE)</f>
        <v>Panadol Anak Tablet 1 Strip</v>
      </c>
      <c r="J1866" t="str">
        <f>VLOOKUP(C1866,Table_items[],3,FALSE)</f>
        <v>Obat Sakit Kepala &amp; Demam</v>
      </c>
      <c r="K1866" s="23">
        <f>VLOOKUP(C1866,Table_items[],4,FALSE)</f>
        <v>25000</v>
      </c>
      <c r="L1866" s="23">
        <f>VLOOKUP(C1866,Table_items[],5,FALSE)</f>
        <v>25450</v>
      </c>
    </row>
    <row r="1867" spans="1:12" x14ac:dyDescent="0.2">
      <c r="A1867" s="11" t="s">
        <v>2007</v>
      </c>
      <c r="B1867" s="28">
        <v>44111</v>
      </c>
      <c r="C1867" s="13" t="s">
        <v>12</v>
      </c>
      <c r="D1867" s="13">
        <v>6</v>
      </c>
      <c r="E1867" s="9" t="s">
        <v>4896</v>
      </c>
      <c r="F1867" s="20" t="s">
        <v>4908</v>
      </c>
      <c r="G1867" t="s">
        <v>4904</v>
      </c>
      <c r="H1867" t="str">
        <f>VLOOKUP(E1867,suppliers!$A$2:$B$18,2,)</f>
        <v>OTHER</v>
      </c>
      <c r="I1867" t="str">
        <f>VLOOKUP(C1867,Table_items[],2,FALSE)</f>
        <v>Decolsen 1 Strip 4 Tablet</v>
      </c>
      <c r="J1867" t="str">
        <f>VLOOKUP(C1867,Table_items[],3,FALSE)</f>
        <v>Obat Batuk &amp; Pilek</v>
      </c>
      <c r="K1867" s="23">
        <f>VLOOKUP(C1867,Table_items[],4,FALSE)</f>
        <v>2886</v>
      </c>
      <c r="L1867" s="23">
        <f>VLOOKUP(C1867,Table_items[],5,FALSE)</f>
        <v>2915</v>
      </c>
    </row>
    <row r="1868" spans="1:12" x14ac:dyDescent="0.2">
      <c r="A1868" s="7" t="s">
        <v>2008</v>
      </c>
      <c r="B1868" s="27">
        <v>44112</v>
      </c>
      <c r="C1868" s="9" t="s">
        <v>37</v>
      </c>
      <c r="D1868" s="9">
        <v>33</v>
      </c>
      <c r="E1868" s="9" t="s">
        <v>4896</v>
      </c>
      <c r="F1868" s="20" t="s">
        <v>4908</v>
      </c>
      <c r="G1868" t="s">
        <v>4904</v>
      </c>
      <c r="H1868" t="str">
        <f>VLOOKUP(E1868,suppliers!$A$2:$B$18,2,)</f>
        <v>OTHER</v>
      </c>
      <c r="I1868" t="str">
        <f>VLOOKUP(C1868,Table_items[],2,FALSE)</f>
        <v>Bodrex Extra</v>
      </c>
      <c r="J1868" t="str">
        <f>VLOOKUP(C1868,Table_items[],3,FALSE)</f>
        <v>Obat Sakit Kepala &amp; Demam</v>
      </c>
      <c r="K1868" s="23">
        <f>VLOOKUP(C1868,Table_items[],4,FALSE)</f>
        <v>50788</v>
      </c>
      <c r="L1868" s="23">
        <f>VLOOKUP(C1868,Table_items[],5,FALSE)</f>
        <v>51753</v>
      </c>
    </row>
    <row r="1869" spans="1:12" x14ac:dyDescent="0.2">
      <c r="A1869" s="11" t="s">
        <v>2009</v>
      </c>
      <c r="B1869" s="28">
        <v>44112</v>
      </c>
      <c r="C1869" s="13" t="s">
        <v>38</v>
      </c>
      <c r="D1869" s="13">
        <v>27</v>
      </c>
      <c r="E1869" s="9" t="s">
        <v>4896</v>
      </c>
      <c r="F1869" s="20" t="s">
        <v>4908</v>
      </c>
      <c r="G1869" t="s">
        <v>4904</v>
      </c>
      <c r="H1869" t="str">
        <f>VLOOKUP(E1869,suppliers!$A$2:$B$18,2,)</f>
        <v>OTHER</v>
      </c>
      <c r="I1869" t="str">
        <f>VLOOKUP(C1869,Table_items[],2,FALSE)</f>
        <v>Sanmol 500 MG 4 Tablet</v>
      </c>
      <c r="J1869" t="str">
        <f>VLOOKUP(C1869,Table_items[],3,FALSE)</f>
        <v>Obat Sakit Kepala &amp; Demam</v>
      </c>
      <c r="K1869" s="23">
        <f>VLOOKUP(C1869,Table_items[],4,FALSE)</f>
        <v>1600</v>
      </c>
      <c r="L1869" s="23">
        <f>VLOOKUP(C1869,Table_items[],5,FALSE)</f>
        <v>1619</v>
      </c>
    </row>
    <row r="1870" spans="1:12" x14ac:dyDescent="0.2">
      <c r="A1870" s="7" t="s">
        <v>2010</v>
      </c>
      <c r="B1870" s="27">
        <v>44112</v>
      </c>
      <c r="C1870" s="9" t="s">
        <v>38</v>
      </c>
      <c r="D1870" s="9">
        <v>26</v>
      </c>
      <c r="E1870" s="9" t="s">
        <v>4896</v>
      </c>
      <c r="F1870" s="20" t="s">
        <v>4908</v>
      </c>
      <c r="G1870" t="s">
        <v>4904</v>
      </c>
      <c r="H1870" t="str">
        <f>VLOOKUP(E1870,suppliers!$A$2:$B$18,2,)</f>
        <v>OTHER</v>
      </c>
      <c r="I1870" t="str">
        <f>VLOOKUP(C1870,Table_items[],2,FALSE)</f>
        <v>Sanmol 500 MG 4 Tablet</v>
      </c>
      <c r="J1870" t="str">
        <f>VLOOKUP(C1870,Table_items[],3,FALSE)</f>
        <v>Obat Sakit Kepala &amp; Demam</v>
      </c>
      <c r="K1870" s="23">
        <f>VLOOKUP(C1870,Table_items[],4,FALSE)</f>
        <v>1600</v>
      </c>
      <c r="L1870" s="23">
        <f>VLOOKUP(C1870,Table_items[],5,FALSE)</f>
        <v>1619</v>
      </c>
    </row>
    <row r="1871" spans="1:12" x14ac:dyDescent="0.2">
      <c r="A1871" s="11" t="s">
        <v>2011</v>
      </c>
      <c r="B1871" s="28">
        <v>44112</v>
      </c>
      <c r="C1871" s="13" t="s">
        <v>41</v>
      </c>
      <c r="D1871" s="13">
        <v>49</v>
      </c>
      <c r="E1871" s="9" t="s">
        <v>4896</v>
      </c>
      <c r="F1871" s="20" t="s">
        <v>4908</v>
      </c>
      <c r="G1871" t="s">
        <v>4904</v>
      </c>
      <c r="H1871" t="str">
        <f>VLOOKUP(E1871,suppliers!$A$2:$B$18,2,)</f>
        <v>OTHER</v>
      </c>
      <c r="I1871" t="str">
        <f>VLOOKUP(C1871,Table_items[],2,FALSE)</f>
        <v>Otilon Ear Drops 8 mL</v>
      </c>
      <c r="J1871" t="str">
        <f>VLOOKUP(C1871,Table_items[],3,FALSE)</f>
        <v>Obat Telinga</v>
      </c>
      <c r="K1871" s="23">
        <f>VLOOKUP(C1871,Table_items[],4,FALSE)</f>
        <v>55000</v>
      </c>
      <c r="L1871" s="23">
        <f>VLOOKUP(C1871,Table_items[],5,FALSE)</f>
        <v>55935</v>
      </c>
    </row>
    <row r="1872" spans="1:12" x14ac:dyDescent="0.2">
      <c r="A1872" s="7" t="s">
        <v>2012</v>
      </c>
      <c r="B1872" s="27">
        <v>44112</v>
      </c>
      <c r="C1872" s="9" t="s">
        <v>8</v>
      </c>
      <c r="D1872" s="9">
        <v>133</v>
      </c>
      <c r="E1872" s="9" t="s">
        <v>4896</v>
      </c>
      <c r="F1872" s="20" t="s">
        <v>4908</v>
      </c>
      <c r="G1872" t="s">
        <v>4904</v>
      </c>
      <c r="H1872" t="str">
        <f>VLOOKUP(E1872,suppliers!$A$2:$B$18,2,)</f>
        <v>OTHER</v>
      </c>
      <c r="I1872" t="str">
        <f>VLOOKUP(C1872,Table_items[],2,FALSE)</f>
        <v>Bisoprolol Ogb Dexa</v>
      </c>
      <c r="J1872" t="str">
        <f>VLOOKUP(C1872,Table_items[],3,FALSE)</f>
        <v>Obat Alergi</v>
      </c>
      <c r="K1872" s="23">
        <f>VLOOKUP(C1872,Table_items[],4,FALSE)</f>
        <v>10000</v>
      </c>
      <c r="L1872" s="23">
        <f>VLOOKUP(C1872,Table_items[],5,FALSE)</f>
        <v>10180</v>
      </c>
    </row>
    <row r="1873" spans="1:12" x14ac:dyDescent="0.2">
      <c r="A1873" s="11" t="s">
        <v>2013</v>
      </c>
      <c r="B1873" s="28">
        <v>44112</v>
      </c>
      <c r="C1873" s="13" t="s">
        <v>14</v>
      </c>
      <c r="D1873" s="13">
        <v>76</v>
      </c>
      <c r="E1873" s="9" t="s">
        <v>4896</v>
      </c>
      <c r="F1873" s="20" t="s">
        <v>4908</v>
      </c>
      <c r="G1873" t="s">
        <v>4904</v>
      </c>
      <c r="H1873" t="str">
        <f>VLOOKUP(E1873,suppliers!$A$2:$B$18,2,)</f>
        <v>OTHER</v>
      </c>
      <c r="I1873" t="str">
        <f>VLOOKUP(C1873,Table_items[],2,FALSE)</f>
        <v>Lo Han Kuo Infusion 12</v>
      </c>
      <c r="J1873" t="str">
        <f>VLOOKUP(C1873,Table_items[],3,FALSE)</f>
        <v>Obat Batuk &amp; Pilek</v>
      </c>
      <c r="K1873" s="23">
        <f>VLOOKUP(C1873,Table_items[],4,FALSE)</f>
        <v>23869</v>
      </c>
      <c r="L1873" s="23">
        <f>VLOOKUP(C1873,Table_items[],5,FALSE)</f>
        <v>24179</v>
      </c>
    </row>
    <row r="1874" spans="1:12" x14ac:dyDescent="0.2">
      <c r="A1874" s="7" t="s">
        <v>2014</v>
      </c>
      <c r="B1874" s="27">
        <v>44113</v>
      </c>
      <c r="C1874" s="9" t="s">
        <v>38</v>
      </c>
      <c r="D1874" s="9">
        <v>40</v>
      </c>
      <c r="E1874" s="9" t="s">
        <v>4896</v>
      </c>
      <c r="F1874" s="20" t="s">
        <v>4908</v>
      </c>
      <c r="G1874" t="s">
        <v>4904</v>
      </c>
      <c r="H1874" t="str">
        <f>VLOOKUP(E1874,suppliers!$A$2:$B$18,2,)</f>
        <v>OTHER</v>
      </c>
      <c r="I1874" t="str">
        <f>VLOOKUP(C1874,Table_items[],2,FALSE)</f>
        <v>Sanmol 500 MG 4 Tablet</v>
      </c>
      <c r="J1874" t="str">
        <f>VLOOKUP(C1874,Table_items[],3,FALSE)</f>
        <v>Obat Sakit Kepala &amp; Demam</v>
      </c>
      <c r="K1874" s="23">
        <f>VLOOKUP(C1874,Table_items[],4,FALSE)</f>
        <v>1600</v>
      </c>
      <c r="L1874" s="23">
        <f>VLOOKUP(C1874,Table_items[],5,FALSE)</f>
        <v>1619</v>
      </c>
    </row>
    <row r="1875" spans="1:12" x14ac:dyDescent="0.2">
      <c r="A1875" s="11" t="s">
        <v>2015</v>
      </c>
      <c r="B1875" s="28">
        <v>44113</v>
      </c>
      <c r="C1875" s="13" t="s">
        <v>25</v>
      </c>
      <c r="D1875" s="13">
        <v>1225</v>
      </c>
      <c r="E1875" s="9" t="s">
        <v>4896</v>
      </c>
      <c r="F1875" s="20" t="s">
        <v>4908</v>
      </c>
      <c r="G1875" t="s">
        <v>4904</v>
      </c>
      <c r="H1875" t="str">
        <f>VLOOKUP(E1875,suppliers!$A$2:$B$18,2,)</f>
        <v>OTHER</v>
      </c>
      <c r="I1875" t="str">
        <f>VLOOKUP(C1875,Table_items[],2,FALSE)</f>
        <v>Irvell 150MG Box 20 Tablet</v>
      </c>
      <c r="J1875" t="str">
        <f>VLOOKUP(C1875,Table_items[],3,FALSE)</f>
        <v>Obat Hipertensi</v>
      </c>
      <c r="K1875" s="23">
        <f>VLOOKUP(C1875,Table_items[],4,FALSE)</f>
        <v>143991</v>
      </c>
      <c r="L1875" s="23">
        <f>VLOOKUP(C1875,Table_items[],5,FALSE)</f>
        <v>146871</v>
      </c>
    </row>
    <row r="1876" spans="1:12" x14ac:dyDescent="0.2">
      <c r="A1876" s="7" t="s">
        <v>2016</v>
      </c>
      <c r="B1876" s="27">
        <v>44114</v>
      </c>
      <c r="C1876" s="9" t="s">
        <v>9</v>
      </c>
      <c r="D1876" s="9">
        <v>14</v>
      </c>
      <c r="E1876" s="9" t="s">
        <v>4896</v>
      </c>
      <c r="F1876" s="20" t="s">
        <v>4908</v>
      </c>
      <c r="G1876" t="s">
        <v>4904</v>
      </c>
      <c r="H1876" t="str">
        <f>VLOOKUP(E1876,suppliers!$A$2:$B$18,2,)</f>
        <v>OTHER</v>
      </c>
      <c r="I1876" t="str">
        <f>VLOOKUP(C1876,Table_items[],2,FALSE)</f>
        <v>Bedak Heroxyn 150 gr</v>
      </c>
      <c r="J1876" t="str">
        <f>VLOOKUP(C1876,Table_items[],3,FALSE)</f>
        <v>Obat Alergi</v>
      </c>
      <c r="K1876" s="23">
        <f>VLOOKUP(C1876,Table_items[],4,FALSE)</f>
        <v>16950</v>
      </c>
      <c r="L1876" s="23">
        <f>VLOOKUP(C1876,Table_items[],5,FALSE)</f>
        <v>17170</v>
      </c>
    </row>
    <row r="1877" spans="1:12" x14ac:dyDescent="0.2">
      <c r="A1877" s="11" t="s">
        <v>2017</v>
      </c>
      <c r="B1877" s="28">
        <v>44114</v>
      </c>
      <c r="C1877" s="13" t="s">
        <v>30</v>
      </c>
      <c r="D1877" s="13">
        <v>14</v>
      </c>
      <c r="E1877" s="9" t="s">
        <v>4896</v>
      </c>
      <c r="F1877" s="20" t="s">
        <v>4908</v>
      </c>
      <c r="G1877" t="s">
        <v>4904</v>
      </c>
      <c r="H1877" t="str">
        <f>VLOOKUP(E1877,suppliers!$A$2:$B$18,2,)</f>
        <v>OTHER</v>
      </c>
      <c r="I1877" t="str">
        <f>VLOOKUP(C1877,Table_items[],2,FALSE)</f>
        <v>Koolfever</v>
      </c>
      <c r="J1877" t="str">
        <f>VLOOKUP(C1877,Table_items[],3,FALSE)</f>
        <v>Obat Sakit Kepala &amp; Demam</v>
      </c>
      <c r="K1877" s="23">
        <f>VLOOKUP(C1877,Table_items[],4,FALSE)</f>
        <v>7500</v>
      </c>
      <c r="L1877" s="23">
        <f>VLOOKUP(C1877,Table_items[],5,FALSE)</f>
        <v>7620</v>
      </c>
    </row>
    <row r="1878" spans="1:12" x14ac:dyDescent="0.2">
      <c r="A1878" s="7" t="s">
        <v>2018</v>
      </c>
      <c r="B1878" s="27">
        <v>44114</v>
      </c>
      <c r="C1878" s="9" t="s">
        <v>14</v>
      </c>
      <c r="D1878" s="9">
        <v>2</v>
      </c>
      <c r="E1878" s="9" t="s">
        <v>4896</v>
      </c>
      <c r="F1878" s="20" t="s">
        <v>4908</v>
      </c>
      <c r="G1878" t="s">
        <v>4904</v>
      </c>
      <c r="H1878" t="str">
        <f>VLOOKUP(E1878,suppliers!$A$2:$B$18,2,)</f>
        <v>OTHER</v>
      </c>
      <c r="I1878" t="str">
        <f>VLOOKUP(C1878,Table_items[],2,FALSE)</f>
        <v>Lo Han Kuo Infusion 12</v>
      </c>
      <c r="J1878" t="str">
        <f>VLOOKUP(C1878,Table_items[],3,FALSE)</f>
        <v>Obat Batuk &amp; Pilek</v>
      </c>
      <c r="K1878" s="23">
        <f>VLOOKUP(C1878,Table_items[],4,FALSE)</f>
        <v>23869</v>
      </c>
      <c r="L1878" s="23">
        <f>VLOOKUP(C1878,Table_items[],5,FALSE)</f>
        <v>24179</v>
      </c>
    </row>
    <row r="1879" spans="1:12" x14ac:dyDescent="0.2">
      <c r="A1879" s="11" t="s">
        <v>2019</v>
      </c>
      <c r="B1879" s="28">
        <v>44114</v>
      </c>
      <c r="C1879" s="13" t="s">
        <v>35</v>
      </c>
      <c r="D1879" s="13">
        <v>168</v>
      </c>
      <c r="E1879" s="9" t="s">
        <v>4896</v>
      </c>
      <c r="F1879" s="20" t="s">
        <v>4908</v>
      </c>
      <c r="G1879" t="s">
        <v>4904</v>
      </c>
      <c r="H1879" t="str">
        <f>VLOOKUP(E1879,suppliers!$A$2:$B$18,2,)</f>
        <v>OTHER</v>
      </c>
      <c r="I1879" t="str">
        <f>VLOOKUP(C1879,Table_items[],2,FALSE)</f>
        <v>Proris Ibuprofen</v>
      </c>
      <c r="J1879" t="str">
        <f>VLOOKUP(C1879,Table_items[],3,FALSE)</f>
        <v>Obat Sakit Kepala &amp; Demam</v>
      </c>
      <c r="K1879" s="23">
        <f>VLOOKUP(C1879,Table_items[],4,FALSE)</f>
        <v>25000</v>
      </c>
      <c r="L1879" s="23">
        <f>VLOOKUP(C1879,Table_items[],5,FALSE)</f>
        <v>25275</v>
      </c>
    </row>
    <row r="1880" spans="1:12" x14ac:dyDescent="0.2">
      <c r="A1880" s="7" t="s">
        <v>2020</v>
      </c>
      <c r="B1880" s="27">
        <v>44114</v>
      </c>
      <c r="C1880" s="9" t="s">
        <v>21</v>
      </c>
      <c r="D1880" s="9">
        <v>50</v>
      </c>
      <c r="E1880" s="9" t="s">
        <v>4896</v>
      </c>
      <c r="F1880" s="20" t="s">
        <v>4908</v>
      </c>
      <c r="G1880" t="s">
        <v>4904</v>
      </c>
      <c r="H1880" t="str">
        <f>VLOOKUP(E1880,suppliers!$A$2:$B$18,2,)</f>
        <v>OTHER</v>
      </c>
      <c r="I1880" t="str">
        <f>VLOOKUP(C1880,Table_items[],2,FALSE)</f>
        <v>Concor 5MG Strip 10</v>
      </c>
      <c r="J1880" t="str">
        <f>VLOOKUP(C1880,Table_items[],3,FALSE)</f>
        <v>Obat Hipertensi</v>
      </c>
      <c r="K1880" s="23">
        <f>VLOOKUP(C1880,Table_items[],4,FALSE)</f>
        <v>102000</v>
      </c>
      <c r="L1880" s="23">
        <f>VLOOKUP(C1880,Table_items[],5,FALSE)</f>
        <v>103632</v>
      </c>
    </row>
    <row r="1881" spans="1:12" x14ac:dyDescent="0.2">
      <c r="A1881" s="11" t="s">
        <v>2021</v>
      </c>
      <c r="B1881" s="28">
        <v>44115</v>
      </c>
      <c r="C1881" s="13" t="s">
        <v>9</v>
      </c>
      <c r="D1881" s="13">
        <v>18</v>
      </c>
      <c r="E1881" s="9" t="s">
        <v>4896</v>
      </c>
      <c r="F1881" s="20" t="s">
        <v>4908</v>
      </c>
      <c r="G1881" t="s">
        <v>4904</v>
      </c>
      <c r="H1881" t="str">
        <f>VLOOKUP(E1881,suppliers!$A$2:$B$18,2,)</f>
        <v>OTHER</v>
      </c>
      <c r="I1881" t="str">
        <f>VLOOKUP(C1881,Table_items[],2,FALSE)</f>
        <v>Bedak Heroxyn 150 gr</v>
      </c>
      <c r="J1881" t="str">
        <f>VLOOKUP(C1881,Table_items[],3,FALSE)</f>
        <v>Obat Alergi</v>
      </c>
      <c r="K1881" s="23">
        <f>VLOOKUP(C1881,Table_items[],4,FALSE)</f>
        <v>16950</v>
      </c>
      <c r="L1881" s="23">
        <f>VLOOKUP(C1881,Table_items[],5,FALSE)</f>
        <v>17170</v>
      </c>
    </row>
    <row r="1882" spans="1:12" x14ac:dyDescent="0.2">
      <c r="A1882" s="7" t="s">
        <v>2022</v>
      </c>
      <c r="B1882" s="27">
        <v>44115</v>
      </c>
      <c r="C1882" s="9" t="s">
        <v>24</v>
      </c>
      <c r="D1882" s="9">
        <v>17</v>
      </c>
      <c r="E1882" s="9" t="s">
        <v>4896</v>
      </c>
      <c r="F1882" s="20" t="s">
        <v>4908</v>
      </c>
      <c r="G1882" t="s">
        <v>4904</v>
      </c>
      <c r="H1882" t="str">
        <f>VLOOKUP(E1882,suppliers!$A$2:$B$18,2,)</f>
        <v>OTHER</v>
      </c>
      <c r="I1882" t="str">
        <f>VLOOKUP(C1882,Table_items[],2,FALSE)</f>
        <v>Irbesartan</v>
      </c>
      <c r="J1882" t="str">
        <f>VLOOKUP(C1882,Table_items[],3,FALSE)</f>
        <v>Obat Hipertensi</v>
      </c>
      <c r="K1882" s="23">
        <f>VLOOKUP(C1882,Table_items[],4,FALSE)</f>
        <v>108794</v>
      </c>
      <c r="L1882" s="23">
        <f>VLOOKUP(C1882,Table_items[],5,FALSE)</f>
        <v>109447</v>
      </c>
    </row>
    <row r="1883" spans="1:12" x14ac:dyDescent="0.2">
      <c r="A1883" s="11" t="s">
        <v>2023</v>
      </c>
      <c r="B1883" s="28">
        <v>44115</v>
      </c>
      <c r="C1883" s="13" t="s">
        <v>22</v>
      </c>
      <c r="D1883" s="13">
        <v>49</v>
      </c>
      <c r="E1883" s="9" t="s">
        <v>4896</v>
      </c>
      <c r="F1883" s="20" t="s">
        <v>4908</v>
      </c>
      <c r="G1883" t="s">
        <v>4904</v>
      </c>
      <c r="H1883" t="str">
        <f>VLOOKUP(E1883,suppliers!$A$2:$B$18,2,)</f>
        <v>OTHER</v>
      </c>
      <c r="I1883" t="str">
        <f>VLOOKUP(C1883,Table_items[],2,FALSE)</f>
        <v>Candesartan Ogb Dexa</v>
      </c>
      <c r="J1883" t="str">
        <f>VLOOKUP(C1883,Table_items[],3,FALSE)</f>
        <v>Obat Hipertensi</v>
      </c>
      <c r="K1883" s="23">
        <f>VLOOKUP(C1883,Table_items[],4,FALSE)</f>
        <v>5000</v>
      </c>
      <c r="L1883" s="23">
        <f>VLOOKUP(C1883,Table_items[],5,FALSE)</f>
        <v>5095</v>
      </c>
    </row>
    <row r="1884" spans="1:12" x14ac:dyDescent="0.2">
      <c r="A1884" s="7" t="s">
        <v>2024</v>
      </c>
      <c r="B1884" s="27">
        <v>44115</v>
      </c>
      <c r="C1884" s="9" t="s">
        <v>36</v>
      </c>
      <c r="D1884" s="9">
        <v>9</v>
      </c>
      <c r="E1884" s="9" t="s">
        <v>4896</v>
      </c>
      <c r="F1884" s="20" t="s">
        <v>4908</v>
      </c>
      <c r="G1884" t="s">
        <v>4904</v>
      </c>
      <c r="H1884" t="str">
        <f>VLOOKUP(E1884,suppliers!$A$2:$B$18,2,)</f>
        <v>OTHER</v>
      </c>
      <c r="I1884" t="str">
        <f>VLOOKUP(C1884,Table_items[],2,FALSE)</f>
        <v>Sanmol Paracetamol</v>
      </c>
      <c r="J1884" t="str">
        <f>VLOOKUP(C1884,Table_items[],3,FALSE)</f>
        <v>Obat Sakit Kepala &amp; Demam</v>
      </c>
      <c r="K1884" s="23">
        <f>VLOOKUP(C1884,Table_items[],4,FALSE)</f>
        <v>16100</v>
      </c>
      <c r="L1884" s="23">
        <f>VLOOKUP(C1884,Table_items[],5,FALSE)</f>
        <v>16261</v>
      </c>
    </row>
    <row r="1885" spans="1:12" x14ac:dyDescent="0.2">
      <c r="A1885" s="11" t="s">
        <v>2025</v>
      </c>
      <c r="B1885" s="28">
        <v>44115</v>
      </c>
      <c r="C1885" s="13" t="s">
        <v>16</v>
      </c>
      <c r="D1885" s="13">
        <v>2279</v>
      </c>
      <c r="E1885" s="9" t="s">
        <v>4896</v>
      </c>
      <c r="F1885" s="20" t="s">
        <v>4908</v>
      </c>
      <c r="G1885" t="s">
        <v>4904</v>
      </c>
      <c r="H1885" t="str">
        <f>VLOOKUP(E1885,suppliers!$A$2:$B$18,2,)</f>
        <v>OTHER</v>
      </c>
      <c r="I1885" t="str">
        <f>VLOOKUP(C1885,Table_items[],2,FALSE)</f>
        <v>Ultraflu Box Isi 25 Strip</v>
      </c>
      <c r="J1885" t="str">
        <f>VLOOKUP(C1885,Table_items[],3,FALSE)</f>
        <v>Obat Batuk &amp; Pilek</v>
      </c>
      <c r="K1885" s="23">
        <f>VLOOKUP(C1885,Table_items[],4,FALSE)</f>
        <v>72500</v>
      </c>
      <c r="L1885" s="23">
        <f>VLOOKUP(C1885,Table_items[],5,FALSE)</f>
        <v>73805</v>
      </c>
    </row>
    <row r="1886" spans="1:12" x14ac:dyDescent="0.2">
      <c r="A1886" s="7" t="s">
        <v>2026</v>
      </c>
      <c r="B1886" s="27">
        <v>44115</v>
      </c>
      <c r="C1886" s="9" t="s">
        <v>20</v>
      </c>
      <c r="D1886" s="9">
        <v>17</v>
      </c>
      <c r="E1886" s="9" t="s">
        <v>4896</v>
      </c>
      <c r="F1886" s="20" t="s">
        <v>4908</v>
      </c>
      <c r="G1886" t="s">
        <v>4904</v>
      </c>
      <c r="H1886" t="str">
        <f>VLOOKUP(E1886,suppliers!$A$2:$B$18,2,)</f>
        <v>OTHER</v>
      </c>
      <c r="I1886" t="str">
        <f>VLOOKUP(C1886,Table_items[],2,FALSE)</f>
        <v>Carditens</v>
      </c>
      <c r="J1886" t="str">
        <f>VLOOKUP(C1886,Table_items[],3,FALSE)</f>
        <v>Obat Hipertensi</v>
      </c>
      <c r="K1886" s="23">
        <f>VLOOKUP(C1886,Table_items[],4,FALSE)</f>
        <v>100000</v>
      </c>
      <c r="L1886" s="23">
        <f>VLOOKUP(C1886,Table_items[],5,FALSE)</f>
        <v>100900</v>
      </c>
    </row>
    <row r="1887" spans="1:12" x14ac:dyDescent="0.2">
      <c r="A1887" s="11" t="s">
        <v>2027</v>
      </c>
      <c r="B1887" s="28">
        <v>44115</v>
      </c>
      <c r="C1887" s="13" t="s">
        <v>7</v>
      </c>
      <c r="D1887" s="13">
        <v>1</v>
      </c>
      <c r="E1887" s="9" t="s">
        <v>4896</v>
      </c>
      <c r="F1887" s="20" t="s">
        <v>4908</v>
      </c>
      <c r="G1887" t="s">
        <v>4904</v>
      </c>
      <c r="H1887" t="str">
        <f>VLOOKUP(E1887,suppliers!$A$2:$B$18,2,)</f>
        <v>OTHER</v>
      </c>
      <c r="I1887" t="str">
        <f>VLOOKUP(C1887,Table_items[],2,FALSE)</f>
        <v>Acetylcysteine Mahakam 200 mg</v>
      </c>
      <c r="J1887" t="str">
        <f>VLOOKUP(C1887,Table_items[],3,FALSE)</f>
        <v>Obat Alergi</v>
      </c>
      <c r="K1887" s="23">
        <f>VLOOKUP(C1887,Table_items[],4,FALSE)</f>
        <v>33000</v>
      </c>
      <c r="L1887" s="23">
        <f>VLOOKUP(C1887,Table_items[],5,FALSE)</f>
        <v>33330</v>
      </c>
    </row>
    <row r="1888" spans="1:12" x14ac:dyDescent="0.2">
      <c r="A1888" s="7" t="s">
        <v>2028</v>
      </c>
      <c r="B1888" s="27">
        <v>44115</v>
      </c>
      <c r="C1888" s="9" t="s">
        <v>35</v>
      </c>
      <c r="D1888" s="9">
        <v>4</v>
      </c>
      <c r="E1888" s="9" t="s">
        <v>4896</v>
      </c>
      <c r="F1888" s="20" t="s">
        <v>4908</v>
      </c>
      <c r="G1888" t="s">
        <v>4904</v>
      </c>
      <c r="H1888" t="str">
        <f>VLOOKUP(E1888,suppliers!$A$2:$B$18,2,)</f>
        <v>OTHER</v>
      </c>
      <c r="I1888" t="str">
        <f>VLOOKUP(C1888,Table_items[],2,FALSE)</f>
        <v>Proris Ibuprofen</v>
      </c>
      <c r="J1888" t="str">
        <f>VLOOKUP(C1888,Table_items[],3,FALSE)</f>
        <v>Obat Sakit Kepala &amp; Demam</v>
      </c>
      <c r="K1888" s="23">
        <f>VLOOKUP(C1888,Table_items[],4,FALSE)</f>
        <v>25000</v>
      </c>
      <c r="L1888" s="23">
        <f>VLOOKUP(C1888,Table_items[],5,FALSE)</f>
        <v>25275</v>
      </c>
    </row>
    <row r="1889" spans="1:12" x14ac:dyDescent="0.2">
      <c r="A1889" s="11" t="s">
        <v>2029</v>
      </c>
      <c r="B1889" s="28">
        <v>44115</v>
      </c>
      <c r="C1889" s="13" t="s">
        <v>5</v>
      </c>
      <c r="D1889" s="13">
        <v>22</v>
      </c>
      <c r="E1889" s="9" t="s">
        <v>4896</v>
      </c>
      <c r="F1889" s="20" t="s">
        <v>4908</v>
      </c>
      <c r="G1889" t="s">
        <v>4904</v>
      </c>
      <c r="H1889" t="str">
        <f>VLOOKUP(E1889,suppliers!$A$2:$B$18,2,)</f>
        <v>OTHER</v>
      </c>
      <c r="I1889" t="str">
        <f>VLOOKUP(C1889,Table_items[],2,FALSE)</f>
        <v>Ozen 10 MG Blister</v>
      </c>
      <c r="J1889" t="str">
        <f>VLOOKUP(C1889,Table_items[],3,FALSE)</f>
        <v>Obat Alergi</v>
      </c>
      <c r="K1889" s="23">
        <f>VLOOKUP(C1889,Table_items[],4,FALSE)</f>
        <v>18611</v>
      </c>
      <c r="L1889" s="23">
        <f>VLOOKUP(C1889,Table_items[],5,FALSE)</f>
        <v>18816</v>
      </c>
    </row>
    <row r="1890" spans="1:12" x14ac:dyDescent="0.2">
      <c r="A1890" s="7" t="s">
        <v>2030</v>
      </c>
      <c r="B1890" s="27">
        <v>44115</v>
      </c>
      <c r="C1890" s="9" t="s">
        <v>18</v>
      </c>
      <c r="D1890" s="9">
        <v>22</v>
      </c>
      <c r="E1890" s="9" t="s">
        <v>4896</v>
      </c>
      <c r="F1890" s="20" t="s">
        <v>4908</v>
      </c>
      <c r="G1890" t="s">
        <v>4904</v>
      </c>
      <c r="H1890" t="str">
        <f>VLOOKUP(E1890,suppliers!$A$2:$B$18,2,)</f>
        <v>OTHER</v>
      </c>
      <c r="I1890" t="str">
        <f>VLOOKUP(C1890,Table_items[],2,FALSE)</f>
        <v>Konidin 4 Tablet</v>
      </c>
      <c r="J1890" t="str">
        <f>VLOOKUP(C1890,Table_items[],3,FALSE)</f>
        <v>Obat Batuk &amp; Pilek</v>
      </c>
      <c r="K1890" s="23">
        <f>VLOOKUP(C1890,Table_items[],4,FALSE)</f>
        <v>2460</v>
      </c>
      <c r="L1890" s="23">
        <f>VLOOKUP(C1890,Table_items[],5,FALSE)</f>
        <v>2490</v>
      </c>
    </row>
    <row r="1891" spans="1:12" x14ac:dyDescent="0.2">
      <c r="A1891" s="11" t="s">
        <v>2031</v>
      </c>
      <c r="B1891" s="28">
        <v>44115</v>
      </c>
      <c r="C1891" s="13" t="s">
        <v>18</v>
      </c>
      <c r="D1891" s="13">
        <v>3</v>
      </c>
      <c r="E1891" s="9" t="s">
        <v>4896</v>
      </c>
      <c r="F1891" s="20" t="s">
        <v>4908</v>
      </c>
      <c r="G1891" t="s">
        <v>4904</v>
      </c>
      <c r="H1891" t="str">
        <f>VLOOKUP(E1891,suppliers!$A$2:$B$18,2,)</f>
        <v>OTHER</v>
      </c>
      <c r="I1891" t="str">
        <f>VLOOKUP(C1891,Table_items[],2,FALSE)</f>
        <v>Konidin 4 Tablet</v>
      </c>
      <c r="J1891" t="str">
        <f>VLOOKUP(C1891,Table_items[],3,FALSE)</f>
        <v>Obat Batuk &amp; Pilek</v>
      </c>
      <c r="K1891" s="23">
        <f>VLOOKUP(C1891,Table_items[],4,FALSE)</f>
        <v>2460</v>
      </c>
      <c r="L1891" s="23">
        <f>VLOOKUP(C1891,Table_items[],5,FALSE)</f>
        <v>2490</v>
      </c>
    </row>
    <row r="1892" spans="1:12" x14ac:dyDescent="0.2">
      <c r="A1892" s="7" t="s">
        <v>2032</v>
      </c>
      <c r="B1892" s="27">
        <v>44116</v>
      </c>
      <c r="C1892" s="9" t="s">
        <v>12</v>
      </c>
      <c r="D1892" s="9">
        <v>88</v>
      </c>
      <c r="E1892" s="9" t="s">
        <v>4896</v>
      </c>
      <c r="F1892" s="20" t="s">
        <v>4908</v>
      </c>
      <c r="G1892" t="s">
        <v>4904</v>
      </c>
      <c r="H1892" t="str">
        <f>VLOOKUP(E1892,suppliers!$A$2:$B$18,2,)</f>
        <v>OTHER</v>
      </c>
      <c r="I1892" t="str">
        <f>VLOOKUP(C1892,Table_items[],2,FALSE)</f>
        <v>Decolsen 1 Strip 4 Tablet</v>
      </c>
      <c r="J1892" t="str">
        <f>VLOOKUP(C1892,Table_items[],3,FALSE)</f>
        <v>Obat Batuk &amp; Pilek</v>
      </c>
      <c r="K1892" s="23">
        <f>VLOOKUP(C1892,Table_items[],4,FALSE)</f>
        <v>2886</v>
      </c>
      <c r="L1892" s="23">
        <f>VLOOKUP(C1892,Table_items[],5,FALSE)</f>
        <v>2915</v>
      </c>
    </row>
    <row r="1893" spans="1:12" x14ac:dyDescent="0.2">
      <c r="A1893" s="11" t="s">
        <v>2033</v>
      </c>
      <c r="B1893" s="28">
        <v>44116</v>
      </c>
      <c r="C1893" s="13" t="s">
        <v>9</v>
      </c>
      <c r="D1893" s="13">
        <v>50</v>
      </c>
      <c r="E1893" s="9" t="s">
        <v>4896</v>
      </c>
      <c r="F1893" s="20" t="s">
        <v>4908</v>
      </c>
      <c r="G1893" t="s">
        <v>4904</v>
      </c>
      <c r="H1893" t="str">
        <f>VLOOKUP(E1893,suppliers!$A$2:$B$18,2,)</f>
        <v>OTHER</v>
      </c>
      <c r="I1893" t="str">
        <f>VLOOKUP(C1893,Table_items[],2,FALSE)</f>
        <v>Bedak Heroxyn 150 gr</v>
      </c>
      <c r="J1893" t="str">
        <f>VLOOKUP(C1893,Table_items[],3,FALSE)</f>
        <v>Obat Alergi</v>
      </c>
      <c r="K1893" s="23">
        <f>VLOOKUP(C1893,Table_items[],4,FALSE)</f>
        <v>16950</v>
      </c>
      <c r="L1893" s="23">
        <f>VLOOKUP(C1893,Table_items[],5,FALSE)</f>
        <v>17170</v>
      </c>
    </row>
    <row r="1894" spans="1:12" x14ac:dyDescent="0.2">
      <c r="A1894" s="7" t="s">
        <v>2034</v>
      </c>
      <c r="B1894" s="27">
        <v>44116</v>
      </c>
      <c r="C1894" s="9" t="s">
        <v>24</v>
      </c>
      <c r="D1894" s="9">
        <v>15</v>
      </c>
      <c r="E1894" s="9" t="s">
        <v>4896</v>
      </c>
      <c r="F1894" s="20" t="s">
        <v>4908</v>
      </c>
      <c r="G1894" t="s">
        <v>4904</v>
      </c>
      <c r="H1894" t="str">
        <f>VLOOKUP(E1894,suppliers!$A$2:$B$18,2,)</f>
        <v>OTHER</v>
      </c>
      <c r="I1894" t="str">
        <f>VLOOKUP(C1894,Table_items[],2,FALSE)</f>
        <v>Irbesartan</v>
      </c>
      <c r="J1894" t="str">
        <f>VLOOKUP(C1894,Table_items[],3,FALSE)</f>
        <v>Obat Hipertensi</v>
      </c>
      <c r="K1894" s="23">
        <f>VLOOKUP(C1894,Table_items[],4,FALSE)</f>
        <v>108794</v>
      </c>
      <c r="L1894" s="23">
        <f>VLOOKUP(C1894,Table_items[],5,FALSE)</f>
        <v>109447</v>
      </c>
    </row>
    <row r="1895" spans="1:12" x14ac:dyDescent="0.2">
      <c r="A1895" s="11" t="s">
        <v>2035</v>
      </c>
      <c r="B1895" s="28">
        <v>44116</v>
      </c>
      <c r="C1895" s="13" t="s">
        <v>38</v>
      </c>
      <c r="D1895" s="13">
        <v>42</v>
      </c>
      <c r="E1895" s="9" t="s">
        <v>4896</v>
      </c>
      <c r="F1895" s="20" t="s">
        <v>4908</v>
      </c>
      <c r="G1895" t="s">
        <v>4904</v>
      </c>
      <c r="H1895" t="str">
        <f>VLOOKUP(E1895,suppliers!$A$2:$B$18,2,)</f>
        <v>OTHER</v>
      </c>
      <c r="I1895" t="str">
        <f>VLOOKUP(C1895,Table_items[],2,FALSE)</f>
        <v>Sanmol 500 MG 4 Tablet</v>
      </c>
      <c r="J1895" t="str">
        <f>VLOOKUP(C1895,Table_items[],3,FALSE)</f>
        <v>Obat Sakit Kepala &amp; Demam</v>
      </c>
      <c r="K1895" s="23">
        <f>VLOOKUP(C1895,Table_items[],4,FALSE)</f>
        <v>1600</v>
      </c>
      <c r="L1895" s="23">
        <f>VLOOKUP(C1895,Table_items[],5,FALSE)</f>
        <v>1619</v>
      </c>
    </row>
    <row r="1896" spans="1:12" x14ac:dyDescent="0.2">
      <c r="A1896" s="7" t="s">
        <v>2036</v>
      </c>
      <c r="B1896" s="27">
        <v>44116</v>
      </c>
      <c r="C1896" s="9" t="s">
        <v>17</v>
      </c>
      <c r="D1896" s="9">
        <v>38</v>
      </c>
      <c r="E1896" s="9" t="s">
        <v>4896</v>
      </c>
      <c r="F1896" s="20" t="s">
        <v>4908</v>
      </c>
      <c r="G1896" t="s">
        <v>4904</v>
      </c>
      <c r="H1896" t="str">
        <f>VLOOKUP(E1896,suppliers!$A$2:$B$18,2,)</f>
        <v>OTHER</v>
      </c>
      <c r="I1896" t="str">
        <f>VLOOKUP(C1896,Table_items[],2,FALSE)</f>
        <v>Vicks Inhaler 0.5 mL</v>
      </c>
      <c r="J1896" t="str">
        <f>VLOOKUP(C1896,Table_items[],3,FALSE)</f>
        <v>Obat Batuk &amp; Pilek</v>
      </c>
      <c r="K1896" s="23">
        <f>VLOOKUP(C1896,Table_items[],4,FALSE)</f>
        <v>16155</v>
      </c>
      <c r="L1896" s="23">
        <f>VLOOKUP(C1896,Table_items[],5,FALSE)</f>
        <v>16430</v>
      </c>
    </row>
    <row r="1897" spans="1:12" x14ac:dyDescent="0.2">
      <c r="A1897" s="11" t="s">
        <v>2037</v>
      </c>
      <c r="B1897" s="28">
        <v>44116</v>
      </c>
      <c r="C1897" s="13" t="s">
        <v>17</v>
      </c>
      <c r="D1897" s="13">
        <v>19</v>
      </c>
      <c r="E1897" s="9" t="s">
        <v>4896</v>
      </c>
      <c r="F1897" s="20" t="s">
        <v>4908</v>
      </c>
      <c r="G1897" t="s">
        <v>4904</v>
      </c>
      <c r="H1897" t="str">
        <f>VLOOKUP(E1897,suppliers!$A$2:$B$18,2,)</f>
        <v>OTHER</v>
      </c>
      <c r="I1897" t="str">
        <f>VLOOKUP(C1897,Table_items[],2,FALSE)</f>
        <v>Vicks Inhaler 0.5 mL</v>
      </c>
      <c r="J1897" t="str">
        <f>VLOOKUP(C1897,Table_items[],3,FALSE)</f>
        <v>Obat Batuk &amp; Pilek</v>
      </c>
      <c r="K1897" s="23">
        <f>VLOOKUP(C1897,Table_items[],4,FALSE)</f>
        <v>16155</v>
      </c>
      <c r="L1897" s="23">
        <f>VLOOKUP(C1897,Table_items[],5,FALSE)</f>
        <v>16430</v>
      </c>
    </row>
    <row r="1898" spans="1:12" x14ac:dyDescent="0.2">
      <c r="A1898" s="7" t="s">
        <v>2038</v>
      </c>
      <c r="B1898" s="27">
        <v>44116</v>
      </c>
      <c r="C1898" s="9" t="s">
        <v>35</v>
      </c>
      <c r="D1898" s="9">
        <v>48</v>
      </c>
      <c r="E1898" s="9" t="s">
        <v>4896</v>
      </c>
      <c r="F1898" s="20" t="s">
        <v>4908</v>
      </c>
      <c r="G1898" t="s">
        <v>4904</v>
      </c>
      <c r="H1898" t="str">
        <f>VLOOKUP(E1898,suppliers!$A$2:$B$18,2,)</f>
        <v>OTHER</v>
      </c>
      <c r="I1898" t="str">
        <f>VLOOKUP(C1898,Table_items[],2,FALSE)</f>
        <v>Proris Ibuprofen</v>
      </c>
      <c r="J1898" t="str">
        <f>VLOOKUP(C1898,Table_items[],3,FALSE)</f>
        <v>Obat Sakit Kepala &amp; Demam</v>
      </c>
      <c r="K1898" s="23">
        <f>VLOOKUP(C1898,Table_items[],4,FALSE)</f>
        <v>25000</v>
      </c>
      <c r="L1898" s="23">
        <f>VLOOKUP(C1898,Table_items[],5,FALSE)</f>
        <v>25275</v>
      </c>
    </row>
    <row r="1899" spans="1:12" x14ac:dyDescent="0.2">
      <c r="A1899" s="11" t="s">
        <v>2039</v>
      </c>
      <c r="B1899" s="28">
        <v>44117</v>
      </c>
      <c r="C1899" s="13" t="s">
        <v>12</v>
      </c>
      <c r="D1899" s="13">
        <v>1</v>
      </c>
      <c r="E1899" s="9" t="s">
        <v>4896</v>
      </c>
      <c r="F1899" s="20" t="s">
        <v>4908</v>
      </c>
      <c r="G1899" t="s">
        <v>4904</v>
      </c>
      <c r="H1899" t="str">
        <f>VLOOKUP(E1899,suppliers!$A$2:$B$18,2,)</f>
        <v>OTHER</v>
      </c>
      <c r="I1899" t="str">
        <f>VLOOKUP(C1899,Table_items[],2,FALSE)</f>
        <v>Decolsen 1 Strip 4 Tablet</v>
      </c>
      <c r="J1899" t="str">
        <f>VLOOKUP(C1899,Table_items[],3,FALSE)</f>
        <v>Obat Batuk &amp; Pilek</v>
      </c>
      <c r="K1899" s="23">
        <f>VLOOKUP(C1899,Table_items[],4,FALSE)</f>
        <v>2886</v>
      </c>
      <c r="L1899" s="23">
        <f>VLOOKUP(C1899,Table_items[],5,FALSE)</f>
        <v>2915</v>
      </c>
    </row>
    <row r="1900" spans="1:12" x14ac:dyDescent="0.2">
      <c r="A1900" s="7" t="s">
        <v>2040</v>
      </c>
      <c r="B1900" s="27">
        <v>44117</v>
      </c>
      <c r="C1900" s="9" t="s">
        <v>24</v>
      </c>
      <c r="D1900" s="9">
        <v>10</v>
      </c>
      <c r="E1900" s="9" t="s">
        <v>4896</v>
      </c>
      <c r="F1900" s="20" t="s">
        <v>4908</v>
      </c>
      <c r="G1900" t="s">
        <v>4904</v>
      </c>
      <c r="H1900" t="str">
        <f>VLOOKUP(E1900,suppliers!$A$2:$B$18,2,)</f>
        <v>OTHER</v>
      </c>
      <c r="I1900" t="str">
        <f>VLOOKUP(C1900,Table_items[],2,FALSE)</f>
        <v>Irbesartan</v>
      </c>
      <c r="J1900" t="str">
        <f>VLOOKUP(C1900,Table_items[],3,FALSE)</f>
        <v>Obat Hipertensi</v>
      </c>
      <c r="K1900" s="23">
        <f>VLOOKUP(C1900,Table_items[],4,FALSE)</f>
        <v>108794</v>
      </c>
      <c r="L1900" s="23">
        <f>VLOOKUP(C1900,Table_items[],5,FALSE)</f>
        <v>109447</v>
      </c>
    </row>
    <row r="1901" spans="1:12" x14ac:dyDescent="0.2">
      <c r="A1901" s="11" t="s">
        <v>2041</v>
      </c>
      <c r="B1901" s="28">
        <v>44117</v>
      </c>
      <c r="C1901" s="13" t="s">
        <v>41</v>
      </c>
      <c r="D1901" s="13">
        <v>20</v>
      </c>
      <c r="E1901" s="9" t="s">
        <v>4896</v>
      </c>
      <c r="F1901" s="20" t="s">
        <v>4908</v>
      </c>
      <c r="G1901" t="s">
        <v>4904</v>
      </c>
      <c r="H1901" t="str">
        <f>VLOOKUP(E1901,suppliers!$A$2:$B$18,2,)</f>
        <v>OTHER</v>
      </c>
      <c r="I1901" t="str">
        <f>VLOOKUP(C1901,Table_items[],2,FALSE)</f>
        <v>Otilon Ear Drops 8 mL</v>
      </c>
      <c r="J1901" t="str">
        <f>VLOOKUP(C1901,Table_items[],3,FALSE)</f>
        <v>Obat Telinga</v>
      </c>
      <c r="K1901" s="23">
        <f>VLOOKUP(C1901,Table_items[],4,FALSE)</f>
        <v>55000</v>
      </c>
      <c r="L1901" s="23">
        <f>VLOOKUP(C1901,Table_items[],5,FALSE)</f>
        <v>55935</v>
      </c>
    </row>
    <row r="1902" spans="1:12" x14ac:dyDescent="0.2">
      <c r="A1902" s="7" t="s">
        <v>2042</v>
      </c>
      <c r="B1902" s="27">
        <v>44117</v>
      </c>
      <c r="C1902" s="9" t="s">
        <v>41</v>
      </c>
      <c r="D1902" s="9">
        <v>11</v>
      </c>
      <c r="E1902" s="9" t="s">
        <v>4896</v>
      </c>
      <c r="F1902" s="20" t="s">
        <v>4908</v>
      </c>
      <c r="G1902" t="s">
        <v>4904</v>
      </c>
      <c r="H1902" t="str">
        <f>VLOOKUP(E1902,suppliers!$A$2:$B$18,2,)</f>
        <v>OTHER</v>
      </c>
      <c r="I1902" t="str">
        <f>VLOOKUP(C1902,Table_items[],2,FALSE)</f>
        <v>Otilon Ear Drops 8 mL</v>
      </c>
      <c r="J1902" t="str">
        <f>VLOOKUP(C1902,Table_items[],3,FALSE)</f>
        <v>Obat Telinga</v>
      </c>
      <c r="K1902" s="23">
        <f>VLOOKUP(C1902,Table_items[],4,FALSE)</f>
        <v>55000</v>
      </c>
      <c r="L1902" s="23">
        <f>VLOOKUP(C1902,Table_items[],5,FALSE)</f>
        <v>55935</v>
      </c>
    </row>
    <row r="1903" spans="1:12" x14ac:dyDescent="0.2">
      <c r="A1903" s="11" t="s">
        <v>2043</v>
      </c>
      <c r="B1903" s="28">
        <v>44117</v>
      </c>
      <c r="C1903" s="13" t="s">
        <v>16</v>
      </c>
      <c r="D1903" s="13">
        <v>45</v>
      </c>
      <c r="E1903" s="9" t="s">
        <v>4896</v>
      </c>
      <c r="F1903" s="20" t="s">
        <v>4908</v>
      </c>
      <c r="G1903" t="s">
        <v>4904</v>
      </c>
      <c r="H1903" t="str">
        <f>VLOOKUP(E1903,suppliers!$A$2:$B$18,2,)</f>
        <v>OTHER</v>
      </c>
      <c r="I1903" t="str">
        <f>VLOOKUP(C1903,Table_items[],2,FALSE)</f>
        <v>Ultraflu Box Isi 25 Strip</v>
      </c>
      <c r="J1903" t="str">
        <f>VLOOKUP(C1903,Table_items[],3,FALSE)</f>
        <v>Obat Batuk &amp; Pilek</v>
      </c>
      <c r="K1903" s="23">
        <f>VLOOKUP(C1903,Table_items[],4,FALSE)</f>
        <v>72500</v>
      </c>
      <c r="L1903" s="23">
        <f>VLOOKUP(C1903,Table_items[],5,FALSE)</f>
        <v>73805</v>
      </c>
    </row>
    <row r="1904" spans="1:12" x14ac:dyDescent="0.2">
      <c r="A1904" s="7" t="s">
        <v>2044</v>
      </c>
      <c r="B1904" s="27">
        <v>44117</v>
      </c>
      <c r="C1904" s="9" t="s">
        <v>23</v>
      </c>
      <c r="D1904" s="9">
        <v>160</v>
      </c>
      <c r="E1904" s="9" t="s">
        <v>4896</v>
      </c>
      <c r="F1904" s="20" t="s">
        <v>4908</v>
      </c>
      <c r="G1904" t="s">
        <v>4904</v>
      </c>
      <c r="H1904" t="str">
        <f>VLOOKUP(E1904,suppliers!$A$2:$B$18,2,)</f>
        <v>OTHER</v>
      </c>
      <c r="I1904" t="str">
        <f>VLOOKUP(C1904,Table_items[],2,FALSE)</f>
        <v>Amlodipine Besilate</v>
      </c>
      <c r="J1904" t="str">
        <f>VLOOKUP(C1904,Table_items[],3,FALSE)</f>
        <v>Obat Hipertensi</v>
      </c>
      <c r="K1904" s="23">
        <f>VLOOKUP(C1904,Table_items[],4,FALSE)</f>
        <v>7467</v>
      </c>
      <c r="L1904" s="23">
        <f>VLOOKUP(C1904,Table_items[],5,FALSE)</f>
        <v>7504</v>
      </c>
    </row>
    <row r="1905" spans="1:12" x14ac:dyDescent="0.2">
      <c r="A1905" s="11" t="s">
        <v>2045</v>
      </c>
      <c r="B1905" s="28">
        <v>44118</v>
      </c>
      <c r="C1905" s="13" t="s">
        <v>22</v>
      </c>
      <c r="D1905" s="13">
        <v>50</v>
      </c>
      <c r="E1905" s="9" t="s">
        <v>4896</v>
      </c>
      <c r="F1905" s="20" t="s">
        <v>4908</v>
      </c>
      <c r="G1905" t="s">
        <v>4904</v>
      </c>
      <c r="H1905" t="str">
        <f>VLOOKUP(E1905,suppliers!$A$2:$B$18,2,)</f>
        <v>OTHER</v>
      </c>
      <c r="I1905" t="str">
        <f>VLOOKUP(C1905,Table_items[],2,FALSE)</f>
        <v>Candesartan Ogb Dexa</v>
      </c>
      <c r="J1905" t="str">
        <f>VLOOKUP(C1905,Table_items[],3,FALSE)</f>
        <v>Obat Hipertensi</v>
      </c>
      <c r="K1905" s="23">
        <f>VLOOKUP(C1905,Table_items[],4,FALSE)</f>
        <v>5000</v>
      </c>
      <c r="L1905" s="23">
        <f>VLOOKUP(C1905,Table_items[],5,FALSE)</f>
        <v>5095</v>
      </c>
    </row>
    <row r="1906" spans="1:12" x14ac:dyDescent="0.2">
      <c r="A1906" s="7" t="s">
        <v>2046</v>
      </c>
      <c r="B1906" s="27">
        <v>44118</v>
      </c>
      <c r="C1906" s="9" t="s">
        <v>30</v>
      </c>
      <c r="D1906" s="9">
        <v>113</v>
      </c>
      <c r="E1906" s="9" t="s">
        <v>4896</v>
      </c>
      <c r="F1906" s="20" t="s">
        <v>4908</v>
      </c>
      <c r="G1906" t="s">
        <v>4904</v>
      </c>
      <c r="H1906" t="str">
        <f>VLOOKUP(E1906,suppliers!$A$2:$B$18,2,)</f>
        <v>OTHER</v>
      </c>
      <c r="I1906" t="str">
        <f>VLOOKUP(C1906,Table_items[],2,FALSE)</f>
        <v>Koolfever</v>
      </c>
      <c r="J1906" t="str">
        <f>VLOOKUP(C1906,Table_items[],3,FALSE)</f>
        <v>Obat Sakit Kepala &amp; Demam</v>
      </c>
      <c r="K1906" s="23">
        <f>VLOOKUP(C1906,Table_items[],4,FALSE)</f>
        <v>7500</v>
      </c>
      <c r="L1906" s="23">
        <f>VLOOKUP(C1906,Table_items[],5,FALSE)</f>
        <v>7620</v>
      </c>
    </row>
    <row r="1907" spans="1:12" x14ac:dyDescent="0.2">
      <c r="A1907" s="11" t="s">
        <v>2047</v>
      </c>
      <c r="B1907" s="28">
        <v>44118</v>
      </c>
      <c r="C1907" s="13" t="s">
        <v>20</v>
      </c>
      <c r="D1907" s="13">
        <v>616</v>
      </c>
      <c r="E1907" s="9" t="s">
        <v>4896</v>
      </c>
      <c r="F1907" s="20" t="s">
        <v>4908</v>
      </c>
      <c r="G1907" t="s">
        <v>4904</v>
      </c>
      <c r="H1907" t="str">
        <f>VLOOKUP(E1907,suppliers!$A$2:$B$18,2,)</f>
        <v>OTHER</v>
      </c>
      <c r="I1907" t="str">
        <f>VLOOKUP(C1907,Table_items[],2,FALSE)</f>
        <v>Carditens</v>
      </c>
      <c r="J1907" t="str">
        <f>VLOOKUP(C1907,Table_items[],3,FALSE)</f>
        <v>Obat Hipertensi</v>
      </c>
      <c r="K1907" s="23">
        <f>VLOOKUP(C1907,Table_items[],4,FALSE)</f>
        <v>100000</v>
      </c>
      <c r="L1907" s="23">
        <f>VLOOKUP(C1907,Table_items[],5,FALSE)</f>
        <v>100900</v>
      </c>
    </row>
    <row r="1908" spans="1:12" x14ac:dyDescent="0.2">
      <c r="A1908" s="7" t="s">
        <v>2048</v>
      </c>
      <c r="B1908" s="27">
        <v>44118</v>
      </c>
      <c r="C1908" s="9" t="s">
        <v>8</v>
      </c>
      <c r="D1908" s="9">
        <v>131</v>
      </c>
      <c r="E1908" s="9" t="s">
        <v>4896</v>
      </c>
      <c r="F1908" s="20" t="s">
        <v>4908</v>
      </c>
      <c r="G1908" t="s">
        <v>4904</v>
      </c>
      <c r="H1908" t="str">
        <f>VLOOKUP(E1908,suppliers!$A$2:$B$18,2,)</f>
        <v>OTHER</v>
      </c>
      <c r="I1908" t="str">
        <f>VLOOKUP(C1908,Table_items[],2,FALSE)</f>
        <v>Bisoprolol Ogb Dexa</v>
      </c>
      <c r="J1908" t="str">
        <f>VLOOKUP(C1908,Table_items[],3,FALSE)</f>
        <v>Obat Alergi</v>
      </c>
      <c r="K1908" s="23">
        <f>VLOOKUP(C1908,Table_items[],4,FALSE)</f>
        <v>10000</v>
      </c>
      <c r="L1908" s="23">
        <f>VLOOKUP(C1908,Table_items[],5,FALSE)</f>
        <v>10180</v>
      </c>
    </row>
    <row r="1909" spans="1:12" x14ac:dyDescent="0.2">
      <c r="A1909" s="11" t="s">
        <v>2049</v>
      </c>
      <c r="B1909" s="28">
        <v>44118</v>
      </c>
      <c r="C1909" s="13" t="s">
        <v>25</v>
      </c>
      <c r="D1909" s="13">
        <v>87</v>
      </c>
      <c r="E1909" s="9" t="s">
        <v>4896</v>
      </c>
      <c r="F1909" s="20" t="s">
        <v>4908</v>
      </c>
      <c r="G1909" t="s">
        <v>4904</v>
      </c>
      <c r="H1909" t="str">
        <f>VLOOKUP(E1909,suppliers!$A$2:$B$18,2,)</f>
        <v>OTHER</v>
      </c>
      <c r="I1909" t="str">
        <f>VLOOKUP(C1909,Table_items[],2,FALSE)</f>
        <v>Irvell 150MG Box 20 Tablet</v>
      </c>
      <c r="J1909" t="str">
        <f>VLOOKUP(C1909,Table_items[],3,FALSE)</f>
        <v>Obat Hipertensi</v>
      </c>
      <c r="K1909" s="23">
        <f>VLOOKUP(C1909,Table_items[],4,FALSE)</f>
        <v>143991</v>
      </c>
      <c r="L1909" s="23">
        <f>VLOOKUP(C1909,Table_items[],5,FALSE)</f>
        <v>146871</v>
      </c>
    </row>
    <row r="1910" spans="1:12" x14ac:dyDescent="0.2">
      <c r="A1910" s="7" t="s">
        <v>2050</v>
      </c>
      <c r="B1910" s="27">
        <v>44119</v>
      </c>
      <c r="C1910" s="9" t="s">
        <v>24</v>
      </c>
      <c r="D1910" s="9">
        <v>28</v>
      </c>
      <c r="E1910" s="9" t="s">
        <v>4896</v>
      </c>
      <c r="F1910" s="20" t="s">
        <v>4908</v>
      </c>
      <c r="G1910" t="s">
        <v>4904</v>
      </c>
      <c r="H1910" t="str">
        <f>VLOOKUP(E1910,suppliers!$A$2:$B$18,2,)</f>
        <v>OTHER</v>
      </c>
      <c r="I1910" t="str">
        <f>VLOOKUP(C1910,Table_items[],2,FALSE)</f>
        <v>Irbesartan</v>
      </c>
      <c r="J1910" t="str">
        <f>VLOOKUP(C1910,Table_items[],3,FALSE)</f>
        <v>Obat Hipertensi</v>
      </c>
      <c r="K1910" s="23">
        <f>VLOOKUP(C1910,Table_items[],4,FALSE)</f>
        <v>108794</v>
      </c>
      <c r="L1910" s="23">
        <f>VLOOKUP(C1910,Table_items[],5,FALSE)</f>
        <v>109447</v>
      </c>
    </row>
    <row r="1911" spans="1:12" x14ac:dyDescent="0.2">
      <c r="A1911" s="11" t="s">
        <v>2051</v>
      </c>
      <c r="B1911" s="28">
        <v>44119</v>
      </c>
      <c r="C1911" s="13" t="s">
        <v>38</v>
      </c>
      <c r="D1911" s="13">
        <v>16</v>
      </c>
      <c r="E1911" s="9" t="s">
        <v>4896</v>
      </c>
      <c r="F1911" s="20" t="s">
        <v>4908</v>
      </c>
      <c r="G1911" t="s">
        <v>4904</v>
      </c>
      <c r="H1911" t="str">
        <f>VLOOKUP(E1911,suppliers!$A$2:$B$18,2,)</f>
        <v>OTHER</v>
      </c>
      <c r="I1911" t="str">
        <f>VLOOKUP(C1911,Table_items[],2,FALSE)</f>
        <v>Sanmol 500 MG 4 Tablet</v>
      </c>
      <c r="J1911" t="str">
        <f>VLOOKUP(C1911,Table_items[],3,FALSE)</f>
        <v>Obat Sakit Kepala &amp; Demam</v>
      </c>
      <c r="K1911" s="23">
        <f>VLOOKUP(C1911,Table_items[],4,FALSE)</f>
        <v>1600</v>
      </c>
      <c r="L1911" s="23">
        <f>VLOOKUP(C1911,Table_items[],5,FALSE)</f>
        <v>1619</v>
      </c>
    </row>
    <row r="1912" spans="1:12" x14ac:dyDescent="0.2">
      <c r="A1912" s="7" t="s">
        <v>2052</v>
      </c>
      <c r="B1912" s="27">
        <v>44119</v>
      </c>
      <c r="C1912" s="9" t="s">
        <v>38</v>
      </c>
      <c r="D1912" s="9">
        <v>51</v>
      </c>
      <c r="E1912" s="9" t="s">
        <v>4896</v>
      </c>
      <c r="F1912" s="20" t="s">
        <v>4908</v>
      </c>
      <c r="G1912" t="s">
        <v>4904</v>
      </c>
      <c r="H1912" t="str">
        <f>VLOOKUP(E1912,suppliers!$A$2:$B$18,2,)</f>
        <v>OTHER</v>
      </c>
      <c r="I1912" t="str">
        <f>VLOOKUP(C1912,Table_items[],2,FALSE)</f>
        <v>Sanmol 500 MG 4 Tablet</v>
      </c>
      <c r="J1912" t="str">
        <f>VLOOKUP(C1912,Table_items[],3,FALSE)</f>
        <v>Obat Sakit Kepala &amp; Demam</v>
      </c>
      <c r="K1912" s="23">
        <f>VLOOKUP(C1912,Table_items[],4,FALSE)</f>
        <v>1600</v>
      </c>
      <c r="L1912" s="23">
        <f>VLOOKUP(C1912,Table_items[],5,FALSE)</f>
        <v>1619</v>
      </c>
    </row>
    <row r="1913" spans="1:12" x14ac:dyDescent="0.2">
      <c r="A1913" s="11" t="s">
        <v>2053</v>
      </c>
      <c r="B1913" s="28">
        <v>44119</v>
      </c>
      <c r="C1913" s="13" t="s">
        <v>41</v>
      </c>
      <c r="D1913" s="13">
        <v>29</v>
      </c>
      <c r="E1913" s="9" t="s">
        <v>4896</v>
      </c>
      <c r="F1913" s="20" t="s">
        <v>4908</v>
      </c>
      <c r="G1913" t="s">
        <v>4904</v>
      </c>
      <c r="H1913" t="str">
        <f>VLOOKUP(E1913,suppliers!$A$2:$B$18,2,)</f>
        <v>OTHER</v>
      </c>
      <c r="I1913" t="str">
        <f>VLOOKUP(C1913,Table_items[],2,FALSE)</f>
        <v>Otilon Ear Drops 8 mL</v>
      </c>
      <c r="J1913" t="str">
        <f>VLOOKUP(C1913,Table_items[],3,FALSE)</f>
        <v>Obat Telinga</v>
      </c>
      <c r="K1913" s="23">
        <f>VLOOKUP(C1913,Table_items[],4,FALSE)</f>
        <v>55000</v>
      </c>
      <c r="L1913" s="23">
        <f>VLOOKUP(C1913,Table_items[],5,FALSE)</f>
        <v>55935</v>
      </c>
    </row>
    <row r="1914" spans="1:12" x14ac:dyDescent="0.2">
      <c r="A1914" s="7" t="s">
        <v>2054</v>
      </c>
      <c r="B1914" s="27">
        <v>44119</v>
      </c>
      <c r="C1914" s="9" t="s">
        <v>36</v>
      </c>
      <c r="D1914" s="9">
        <v>90</v>
      </c>
      <c r="E1914" s="9" t="s">
        <v>4896</v>
      </c>
      <c r="F1914" s="20" t="s">
        <v>4908</v>
      </c>
      <c r="G1914" t="s">
        <v>4904</v>
      </c>
      <c r="H1914" t="str">
        <f>VLOOKUP(E1914,suppliers!$A$2:$B$18,2,)</f>
        <v>OTHER</v>
      </c>
      <c r="I1914" t="str">
        <f>VLOOKUP(C1914,Table_items[],2,FALSE)</f>
        <v>Sanmol Paracetamol</v>
      </c>
      <c r="J1914" t="str">
        <f>VLOOKUP(C1914,Table_items[],3,FALSE)</f>
        <v>Obat Sakit Kepala &amp; Demam</v>
      </c>
      <c r="K1914" s="23">
        <f>VLOOKUP(C1914,Table_items[],4,FALSE)</f>
        <v>16100</v>
      </c>
      <c r="L1914" s="23">
        <f>VLOOKUP(C1914,Table_items[],5,FALSE)</f>
        <v>16261</v>
      </c>
    </row>
    <row r="1915" spans="1:12" x14ac:dyDescent="0.2">
      <c r="A1915" s="11" t="s">
        <v>2055</v>
      </c>
      <c r="B1915" s="28">
        <v>44119</v>
      </c>
      <c r="C1915" s="13" t="s">
        <v>16</v>
      </c>
      <c r="D1915" s="13">
        <v>19</v>
      </c>
      <c r="E1915" s="9" t="s">
        <v>4896</v>
      </c>
      <c r="F1915" s="20" t="s">
        <v>4908</v>
      </c>
      <c r="G1915" t="s">
        <v>4904</v>
      </c>
      <c r="H1915" t="str">
        <f>VLOOKUP(E1915,suppliers!$A$2:$B$18,2,)</f>
        <v>OTHER</v>
      </c>
      <c r="I1915" t="str">
        <f>VLOOKUP(C1915,Table_items[],2,FALSE)</f>
        <v>Ultraflu Box Isi 25 Strip</v>
      </c>
      <c r="J1915" t="str">
        <f>VLOOKUP(C1915,Table_items[],3,FALSE)</f>
        <v>Obat Batuk &amp; Pilek</v>
      </c>
      <c r="K1915" s="23">
        <f>VLOOKUP(C1915,Table_items[],4,FALSE)</f>
        <v>72500</v>
      </c>
      <c r="L1915" s="23">
        <f>VLOOKUP(C1915,Table_items[],5,FALSE)</f>
        <v>73805</v>
      </c>
    </row>
    <row r="1916" spans="1:12" x14ac:dyDescent="0.2">
      <c r="A1916" s="7" t="s">
        <v>2056</v>
      </c>
      <c r="B1916" s="27">
        <v>44120</v>
      </c>
      <c r="C1916" s="9" t="s">
        <v>37</v>
      </c>
      <c r="D1916" s="9">
        <v>17</v>
      </c>
      <c r="E1916" s="9" t="s">
        <v>4896</v>
      </c>
      <c r="F1916" s="20" t="s">
        <v>4908</v>
      </c>
      <c r="G1916" t="s">
        <v>4904</v>
      </c>
      <c r="H1916" t="str">
        <f>VLOOKUP(E1916,suppliers!$A$2:$B$18,2,)</f>
        <v>OTHER</v>
      </c>
      <c r="I1916" t="str">
        <f>VLOOKUP(C1916,Table_items[],2,FALSE)</f>
        <v>Bodrex Extra</v>
      </c>
      <c r="J1916" t="str">
        <f>VLOOKUP(C1916,Table_items[],3,FALSE)</f>
        <v>Obat Sakit Kepala &amp; Demam</v>
      </c>
      <c r="K1916" s="23">
        <f>VLOOKUP(C1916,Table_items[],4,FALSE)</f>
        <v>50788</v>
      </c>
      <c r="L1916" s="23">
        <f>VLOOKUP(C1916,Table_items[],5,FALSE)</f>
        <v>51753</v>
      </c>
    </row>
    <row r="1917" spans="1:12" x14ac:dyDescent="0.2">
      <c r="A1917" s="11" t="s">
        <v>2057</v>
      </c>
      <c r="B1917" s="28">
        <v>44120</v>
      </c>
      <c r="C1917" s="13" t="s">
        <v>30</v>
      </c>
      <c r="D1917" s="13">
        <v>33</v>
      </c>
      <c r="E1917" s="9" t="s">
        <v>4896</v>
      </c>
      <c r="F1917" s="20" t="s">
        <v>4908</v>
      </c>
      <c r="G1917" t="s">
        <v>4904</v>
      </c>
      <c r="H1917" t="str">
        <f>VLOOKUP(E1917,suppliers!$A$2:$B$18,2,)</f>
        <v>OTHER</v>
      </c>
      <c r="I1917" t="str">
        <f>VLOOKUP(C1917,Table_items[],2,FALSE)</f>
        <v>Koolfever</v>
      </c>
      <c r="J1917" t="str">
        <f>VLOOKUP(C1917,Table_items[],3,FALSE)</f>
        <v>Obat Sakit Kepala &amp; Demam</v>
      </c>
      <c r="K1917" s="23">
        <f>VLOOKUP(C1917,Table_items[],4,FALSE)</f>
        <v>7500</v>
      </c>
      <c r="L1917" s="23">
        <f>VLOOKUP(C1917,Table_items[],5,FALSE)</f>
        <v>7620</v>
      </c>
    </row>
    <row r="1918" spans="1:12" x14ac:dyDescent="0.2">
      <c r="A1918" s="7" t="s">
        <v>2058</v>
      </c>
      <c r="B1918" s="27">
        <v>44120</v>
      </c>
      <c r="C1918" s="9" t="s">
        <v>30</v>
      </c>
      <c r="D1918" s="9">
        <v>45</v>
      </c>
      <c r="E1918" s="9" t="s">
        <v>4896</v>
      </c>
      <c r="F1918" s="20" t="s">
        <v>4908</v>
      </c>
      <c r="G1918" t="s">
        <v>4904</v>
      </c>
      <c r="H1918" t="str">
        <f>VLOOKUP(E1918,suppliers!$A$2:$B$18,2,)</f>
        <v>OTHER</v>
      </c>
      <c r="I1918" t="str">
        <f>VLOOKUP(C1918,Table_items[],2,FALSE)</f>
        <v>Koolfever</v>
      </c>
      <c r="J1918" t="str">
        <f>VLOOKUP(C1918,Table_items[],3,FALSE)</f>
        <v>Obat Sakit Kepala &amp; Demam</v>
      </c>
      <c r="K1918" s="23">
        <f>VLOOKUP(C1918,Table_items[],4,FALSE)</f>
        <v>7500</v>
      </c>
      <c r="L1918" s="23">
        <f>VLOOKUP(C1918,Table_items[],5,FALSE)</f>
        <v>7620</v>
      </c>
    </row>
    <row r="1919" spans="1:12" x14ac:dyDescent="0.2">
      <c r="A1919" s="11" t="s">
        <v>2059</v>
      </c>
      <c r="B1919" s="28">
        <v>44121</v>
      </c>
      <c r="C1919" s="13" t="s">
        <v>27</v>
      </c>
      <c r="D1919" s="13">
        <v>12</v>
      </c>
      <c r="E1919" s="9" t="s">
        <v>4896</v>
      </c>
      <c r="F1919" s="20" t="s">
        <v>4908</v>
      </c>
      <c r="G1919" t="s">
        <v>4904</v>
      </c>
      <c r="H1919" t="str">
        <f>VLOOKUP(E1919,suppliers!$A$2:$B$18,2,)</f>
        <v>OTHER</v>
      </c>
      <c r="I1919" t="str">
        <f>VLOOKUP(C1919,Table_items[],2,FALSE)</f>
        <v>Simvastatin 10 MG Strip 10</v>
      </c>
      <c r="J1919" t="str">
        <f>VLOOKUP(C1919,Table_items[],3,FALSE)</f>
        <v>Obat Kolesterol</v>
      </c>
      <c r="K1919" s="23">
        <f>VLOOKUP(C1919,Table_items[],4,FALSE)</f>
        <v>6222</v>
      </c>
      <c r="L1919" s="23">
        <f>VLOOKUP(C1919,Table_items[],5,FALSE)</f>
        <v>6253</v>
      </c>
    </row>
    <row r="1920" spans="1:12" x14ac:dyDescent="0.2">
      <c r="A1920" s="7" t="s">
        <v>2060</v>
      </c>
      <c r="B1920" s="27">
        <v>44121</v>
      </c>
      <c r="C1920" s="9" t="s">
        <v>38</v>
      </c>
      <c r="D1920" s="9">
        <v>38</v>
      </c>
      <c r="E1920" s="9" t="s">
        <v>4896</v>
      </c>
      <c r="F1920" s="20" t="s">
        <v>4908</v>
      </c>
      <c r="G1920" t="s">
        <v>4904</v>
      </c>
      <c r="H1920" t="str">
        <f>VLOOKUP(E1920,suppliers!$A$2:$B$18,2,)</f>
        <v>OTHER</v>
      </c>
      <c r="I1920" t="str">
        <f>VLOOKUP(C1920,Table_items[],2,FALSE)</f>
        <v>Sanmol 500 MG 4 Tablet</v>
      </c>
      <c r="J1920" t="str">
        <f>VLOOKUP(C1920,Table_items[],3,FALSE)</f>
        <v>Obat Sakit Kepala &amp; Demam</v>
      </c>
      <c r="K1920" s="23">
        <f>VLOOKUP(C1920,Table_items[],4,FALSE)</f>
        <v>1600</v>
      </c>
      <c r="L1920" s="23">
        <f>VLOOKUP(C1920,Table_items[],5,FALSE)</f>
        <v>1619</v>
      </c>
    </row>
    <row r="1921" spans="1:12" x14ac:dyDescent="0.2">
      <c r="A1921" s="11" t="s">
        <v>2061</v>
      </c>
      <c r="B1921" s="28">
        <v>44121</v>
      </c>
      <c r="C1921" s="13" t="s">
        <v>8</v>
      </c>
      <c r="D1921" s="13">
        <v>2</v>
      </c>
      <c r="E1921" s="9" t="s">
        <v>4896</v>
      </c>
      <c r="F1921" s="20" t="s">
        <v>4908</v>
      </c>
      <c r="G1921" t="s">
        <v>4904</v>
      </c>
      <c r="H1921" t="str">
        <f>VLOOKUP(E1921,suppliers!$A$2:$B$18,2,)</f>
        <v>OTHER</v>
      </c>
      <c r="I1921" t="str">
        <f>VLOOKUP(C1921,Table_items[],2,FALSE)</f>
        <v>Bisoprolol Ogb Dexa</v>
      </c>
      <c r="J1921" t="str">
        <f>VLOOKUP(C1921,Table_items[],3,FALSE)</f>
        <v>Obat Alergi</v>
      </c>
      <c r="K1921" s="23">
        <f>VLOOKUP(C1921,Table_items[],4,FALSE)</f>
        <v>10000</v>
      </c>
      <c r="L1921" s="23">
        <f>VLOOKUP(C1921,Table_items[],5,FALSE)</f>
        <v>10180</v>
      </c>
    </row>
    <row r="1922" spans="1:12" x14ac:dyDescent="0.2">
      <c r="A1922" s="7" t="s">
        <v>2062</v>
      </c>
      <c r="B1922" s="27">
        <v>44122</v>
      </c>
      <c r="C1922" s="9" t="s">
        <v>37</v>
      </c>
      <c r="D1922" s="9">
        <v>2</v>
      </c>
      <c r="E1922" s="9" t="s">
        <v>4896</v>
      </c>
      <c r="F1922" s="20" t="s">
        <v>4908</v>
      </c>
      <c r="G1922" t="s">
        <v>4904</v>
      </c>
      <c r="H1922" t="str">
        <f>VLOOKUP(E1922,suppliers!$A$2:$B$18,2,)</f>
        <v>OTHER</v>
      </c>
      <c r="I1922" t="str">
        <f>VLOOKUP(C1922,Table_items[],2,FALSE)</f>
        <v>Bodrex Extra</v>
      </c>
      <c r="J1922" t="str">
        <f>VLOOKUP(C1922,Table_items[],3,FALSE)</f>
        <v>Obat Sakit Kepala &amp; Demam</v>
      </c>
      <c r="K1922" s="23">
        <f>VLOOKUP(C1922,Table_items[],4,FALSE)</f>
        <v>50788</v>
      </c>
      <c r="L1922" s="23">
        <f>VLOOKUP(C1922,Table_items[],5,FALSE)</f>
        <v>51753</v>
      </c>
    </row>
    <row r="1923" spans="1:12" x14ac:dyDescent="0.2">
      <c r="A1923" s="11" t="s">
        <v>2063</v>
      </c>
      <c r="B1923" s="28">
        <v>44122</v>
      </c>
      <c r="C1923" s="13" t="s">
        <v>22</v>
      </c>
      <c r="D1923" s="13">
        <v>8</v>
      </c>
      <c r="E1923" s="9" t="s">
        <v>4896</v>
      </c>
      <c r="F1923" s="20" t="s">
        <v>4908</v>
      </c>
      <c r="G1923" t="s">
        <v>4904</v>
      </c>
      <c r="H1923" t="str">
        <f>VLOOKUP(E1923,suppliers!$A$2:$B$18,2,)</f>
        <v>OTHER</v>
      </c>
      <c r="I1923" t="str">
        <f>VLOOKUP(C1923,Table_items[],2,FALSE)</f>
        <v>Candesartan Ogb Dexa</v>
      </c>
      <c r="J1923" t="str">
        <f>VLOOKUP(C1923,Table_items[],3,FALSE)</f>
        <v>Obat Hipertensi</v>
      </c>
      <c r="K1923" s="23">
        <f>VLOOKUP(C1923,Table_items[],4,FALSE)</f>
        <v>5000</v>
      </c>
      <c r="L1923" s="23">
        <f>VLOOKUP(C1923,Table_items[],5,FALSE)</f>
        <v>5095</v>
      </c>
    </row>
    <row r="1924" spans="1:12" x14ac:dyDescent="0.2">
      <c r="A1924" s="7" t="s">
        <v>2065</v>
      </c>
      <c r="B1924" s="27">
        <v>44123</v>
      </c>
      <c r="C1924" s="9" t="s">
        <v>37</v>
      </c>
      <c r="D1924" s="9">
        <v>83</v>
      </c>
      <c r="E1924" s="9" t="s">
        <v>4896</v>
      </c>
      <c r="F1924" s="20" t="s">
        <v>4908</v>
      </c>
      <c r="G1924" t="s">
        <v>4904</v>
      </c>
      <c r="H1924" t="str">
        <f>VLOOKUP(E1924,suppliers!$A$2:$B$18,2,)</f>
        <v>OTHER</v>
      </c>
      <c r="I1924" t="str">
        <f>VLOOKUP(C1924,Table_items[],2,FALSE)</f>
        <v>Bodrex Extra</v>
      </c>
      <c r="J1924" t="str">
        <f>VLOOKUP(C1924,Table_items[],3,FALSE)</f>
        <v>Obat Sakit Kepala &amp; Demam</v>
      </c>
      <c r="K1924" s="23">
        <f>VLOOKUP(C1924,Table_items[],4,FALSE)</f>
        <v>50788</v>
      </c>
      <c r="L1924" s="23">
        <f>VLOOKUP(C1924,Table_items[],5,FALSE)</f>
        <v>51753</v>
      </c>
    </row>
    <row r="1925" spans="1:12" x14ac:dyDescent="0.2">
      <c r="A1925" s="11" t="s">
        <v>2066</v>
      </c>
      <c r="B1925" s="28">
        <v>44123</v>
      </c>
      <c r="C1925" s="13" t="s">
        <v>37</v>
      </c>
      <c r="D1925" s="13">
        <v>32</v>
      </c>
      <c r="E1925" s="9" t="s">
        <v>4896</v>
      </c>
      <c r="F1925" s="20" t="s">
        <v>4908</v>
      </c>
      <c r="G1925" t="s">
        <v>4904</v>
      </c>
      <c r="H1925" t="str">
        <f>VLOOKUP(E1925,suppliers!$A$2:$B$18,2,)</f>
        <v>OTHER</v>
      </c>
      <c r="I1925" t="str">
        <f>VLOOKUP(C1925,Table_items[],2,FALSE)</f>
        <v>Bodrex Extra</v>
      </c>
      <c r="J1925" t="str">
        <f>VLOOKUP(C1925,Table_items[],3,FALSE)</f>
        <v>Obat Sakit Kepala &amp; Demam</v>
      </c>
      <c r="K1925" s="23">
        <f>VLOOKUP(C1925,Table_items[],4,FALSE)</f>
        <v>50788</v>
      </c>
      <c r="L1925" s="23">
        <f>VLOOKUP(C1925,Table_items[],5,FALSE)</f>
        <v>51753</v>
      </c>
    </row>
    <row r="1926" spans="1:12" x14ac:dyDescent="0.2">
      <c r="A1926" s="7" t="s">
        <v>2067</v>
      </c>
      <c r="B1926" s="27">
        <v>44123</v>
      </c>
      <c r="C1926" s="9" t="s">
        <v>9</v>
      </c>
      <c r="D1926" s="9">
        <v>49</v>
      </c>
      <c r="E1926" s="9" t="s">
        <v>4896</v>
      </c>
      <c r="F1926" s="20" t="s">
        <v>4908</v>
      </c>
      <c r="G1926" t="s">
        <v>4904</v>
      </c>
      <c r="H1926" t="str">
        <f>VLOOKUP(E1926,suppliers!$A$2:$B$18,2,)</f>
        <v>OTHER</v>
      </c>
      <c r="I1926" t="str">
        <f>VLOOKUP(C1926,Table_items[],2,FALSE)</f>
        <v>Bedak Heroxyn 150 gr</v>
      </c>
      <c r="J1926" t="str">
        <f>VLOOKUP(C1926,Table_items[],3,FALSE)</f>
        <v>Obat Alergi</v>
      </c>
      <c r="K1926" s="23">
        <f>VLOOKUP(C1926,Table_items[],4,FALSE)</f>
        <v>16950</v>
      </c>
      <c r="L1926" s="23">
        <f>VLOOKUP(C1926,Table_items[],5,FALSE)</f>
        <v>17170</v>
      </c>
    </row>
    <row r="1927" spans="1:12" x14ac:dyDescent="0.2">
      <c r="A1927" s="11" t="s">
        <v>2068</v>
      </c>
      <c r="B1927" s="28">
        <v>44123</v>
      </c>
      <c r="C1927" s="13" t="s">
        <v>41</v>
      </c>
      <c r="D1927" s="13">
        <v>51</v>
      </c>
      <c r="E1927" s="9" t="s">
        <v>4896</v>
      </c>
      <c r="F1927" s="20" t="s">
        <v>4908</v>
      </c>
      <c r="G1927" t="s">
        <v>4904</v>
      </c>
      <c r="H1927" t="str">
        <f>VLOOKUP(E1927,suppliers!$A$2:$B$18,2,)</f>
        <v>OTHER</v>
      </c>
      <c r="I1927" t="str">
        <f>VLOOKUP(C1927,Table_items[],2,FALSE)</f>
        <v>Otilon Ear Drops 8 mL</v>
      </c>
      <c r="J1927" t="str">
        <f>VLOOKUP(C1927,Table_items[],3,FALSE)</f>
        <v>Obat Telinga</v>
      </c>
      <c r="K1927" s="23">
        <f>VLOOKUP(C1927,Table_items[],4,FALSE)</f>
        <v>55000</v>
      </c>
      <c r="L1927" s="23">
        <f>VLOOKUP(C1927,Table_items[],5,FALSE)</f>
        <v>55935</v>
      </c>
    </row>
    <row r="1928" spans="1:12" x14ac:dyDescent="0.2">
      <c r="A1928" s="7" t="s">
        <v>2069</v>
      </c>
      <c r="B1928" s="27">
        <v>44123</v>
      </c>
      <c r="C1928" s="9" t="s">
        <v>36</v>
      </c>
      <c r="D1928" s="9">
        <v>22</v>
      </c>
      <c r="E1928" s="9" t="s">
        <v>4896</v>
      </c>
      <c r="F1928" s="20" t="s">
        <v>4908</v>
      </c>
      <c r="G1928" t="s">
        <v>4904</v>
      </c>
      <c r="H1928" t="str">
        <f>VLOOKUP(E1928,suppliers!$A$2:$B$18,2,)</f>
        <v>OTHER</v>
      </c>
      <c r="I1928" t="str">
        <f>VLOOKUP(C1928,Table_items[],2,FALSE)</f>
        <v>Sanmol Paracetamol</v>
      </c>
      <c r="J1928" t="str">
        <f>VLOOKUP(C1928,Table_items[],3,FALSE)</f>
        <v>Obat Sakit Kepala &amp; Demam</v>
      </c>
      <c r="K1928" s="23">
        <f>VLOOKUP(C1928,Table_items[],4,FALSE)</f>
        <v>16100</v>
      </c>
      <c r="L1928" s="23">
        <f>VLOOKUP(C1928,Table_items[],5,FALSE)</f>
        <v>16261</v>
      </c>
    </row>
    <row r="1929" spans="1:12" x14ac:dyDescent="0.2">
      <c r="A1929" s="11" t="s">
        <v>2070</v>
      </c>
      <c r="B1929" s="28">
        <v>44123</v>
      </c>
      <c r="C1929" s="13" t="s">
        <v>16</v>
      </c>
      <c r="D1929" s="13">
        <v>81</v>
      </c>
      <c r="E1929" s="9" t="s">
        <v>4896</v>
      </c>
      <c r="F1929" s="20" t="s">
        <v>4908</v>
      </c>
      <c r="G1929" t="s">
        <v>4904</v>
      </c>
      <c r="H1929" t="str">
        <f>VLOOKUP(E1929,suppliers!$A$2:$B$18,2,)</f>
        <v>OTHER</v>
      </c>
      <c r="I1929" t="str">
        <f>VLOOKUP(C1929,Table_items[],2,FALSE)</f>
        <v>Ultraflu Box Isi 25 Strip</v>
      </c>
      <c r="J1929" t="str">
        <f>VLOOKUP(C1929,Table_items[],3,FALSE)</f>
        <v>Obat Batuk &amp; Pilek</v>
      </c>
      <c r="K1929" s="23">
        <f>VLOOKUP(C1929,Table_items[],4,FALSE)</f>
        <v>72500</v>
      </c>
      <c r="L1929" s="23">
        <f>VLOOKUP(C1929,Table_items[],5,FALSE)</f>
        <v>73805</v>
      </c>
    </row>
    <row r="1930" spans="1:12" x14ac:dyDescent="0.2">
      <c r="A1930" s="7" t="s">
        <v>2071</v>
      </c>
      <c r="B1930" s="27">
        <v>44123</v>
      </c>
      <c r="C1930" s="9" t="s">
        <v>40</v>
      </c>
      <c r="D1930" s="9">
        <v>4</v>
      </c>
      <c r="E1930" s="9" t="s">
        <v>4896</v>
      </c>
      <c r="F1930" s="20" t="s">
        <v>4908</v>
      </c>
      <c r="G1930" t="s">
        <v>4904</v>
      </c>
      <c r="H1930" t="str">
        <f>VLOOKUP(E1930,suppliers!$A$2:$B$18,2,)</f>
        <v>OTHER</v>
      </c>
      <c r="I1930" t="str">
        <f>VLOOKUP(C1930,Table_items[],2,FALSE)</f>
        <v>Paramex Tablet / Obat</v>
      </c>
      <c r="J1930" t="str">
        <f>VLOOKUP(C1930,Table_items[],3,FALSE)</f>
        <v>Obat Sakit Kepala &amp; Demam</v>
      </c>
      <c r="K1930" s="23">
        <f>VLOOKUP(C1930,Table_items[],4,FALSE)</f>
        <v>2560</v>
      </c>
      <c r="L1930" s="23">
        <f>VLOOKUP(C1930,Table_items[],5,FALSE)</f>
        <v>2586</v>
      </c>
    </row>
    <row r="1931" spans="1:12" x14ac:dyDescent="0.2">
      <c r="A1931" s="11" t="s">
        <v>2072</v>
      </c>
      <c r="B1931" s="28">
        <v>44123</v>
      </c>
      <c r="C1931" s="13" t="s">
        <v>30</v>
      </c>
      <c r="D1931" s="13">
        <v>34</v>
      </c>
      <c r="E1931" s="9" t="s">
        <v>4896</v>
      </c>
      <c r="F1931" s="20" t="s">
        <v>4908</v>
      </c>
      <c r="G1931" t="s">
        <v>4904</v>
      </c>
      <c r="H1931" t="str">
        <f>VLOOKUP(E1931,suppliers!$A$2:$B$18,2,)</f>
        <v>OTHER</v>
      </c>
      <c r="I1931" t="str">
        <f>VLOOKUP(C1931,Table_items[],2,FALSE)</f>
        <v>Koolfever</v>
      </c>
      <c r="J1931" t="str">
        <f>VLOOKUP(C1931,Table_items[],3,FALSE)</f>
        <v>Obat Sakit Kepala &amp; Demam</v>
      </c>
      <c r="K1931" s="23">
        <f>VLOOKUP(C1931,Table_items[],4,FALSE)</f>
        <v>7500</v>
      </c>
      <c r="L1931" s="23">
        <f>VLOOKUP(C1931,Table_items[],5,FALSE)</f>
        <v>7620</v>
      </c>
    </row>
    <row r="1932" spans="1:12" x14ac:dyDescent="0.2">
      <c r="A1932" s="7" t="s">
        <v>2073</v>
      </c>
      <c r="B1932" s="27">
        <v>44123</v>
      </c>
      <c r="C1932" s="9" t="s">
        <v>17</v>
      </c>
      <c r="D1932" s="9">
        <v>189</v>
      </c>
      <c r="E1932" s="9" t="s">
        <v>4896</v>
      </c>
      <c r="F1932" s="20" t="s">
        <v>4908</v>
      </c>
      <c r="G1932" t="s">
        <v>4904</v>
      </c>
      <c r="H1932" t="str">
        <f>VLOOKUP(E1932,suppliers!$A$2:$B$18,2,)</f>
        <v>OTHER</v>
      </c>
      <c r="I1932" t="str">
        <f>VLOOKUP(C1932,Table_items[],2,FALSE)</f>
        <v>Vicks Inhaler 0.5 mL</v>
      </c>
      <c r="J1932" t="str">
        <f>VLOOKUP(C1932,Table_items[],3,FALSE)</f>
        <v>Obat Batuk &amp; Pilek</v>
      </c>
      <c r="K1932" s="23">
        <f>VLOOKUP(C1932,Table_items[],4,FALSE)</f>
        <v>16155</v>
      </c>
      <c r="L1932" s="23">
        <f>VLOOKUP(C1932,Table_items[],5,FALSE)</f>
        <v>16430</v>
      </c>
    </row>
    <row r="1933" spans="1:12" x14ac:dyDescent="0.2">
      <c r="A1933" s="11" t="s">
        <v>2074</v>
      </c>
      <c r="B1933" s="28">
        <v>44124</v>
      </c>
      <c r="C1933" s="13" t="s">
        <v>12</v>
      </c>
      <c r="D1933" s="13">
        <v>38</v>
      </c>
      <c r="E1933" s="9" t="s">
        <v>4896</v>
      </c>
      <c r="F1933" s="20" t="s">
        <v>4908</v>
      </c>
      <c r="G1933" t="s">
        <v>4904</v>
      </c>
      <c r="H1933" t="str">
        <f>VLOOKUP(E1933,suppliers!$A$2:$B$18,2,)</f>
        <v>OTHER</v>
      </c>
      <c r="I1933" t="str">
        <f>VLOOKUP(C1933,Table_items[],2,FALSE)</f>
        <v>Decolsen 1 Strip 4 Tablet</v>
      </c>
      <c r="J1933" t="str">
        <f>VLOOKUP(C1933,Table_items[],3,FALSE)</f>
        <v>Obat Batuk &amp; Pilek</v>
      </c>
      <c r="K1933" s="23">
        <f>VLOOKUP(C1933,Table_items[],4,FALSE)</f>
        <v>2886</v>
      </c>
      <c r="L1933" s="23">
        <f>VLOOKUP(C1933,Table_items[],5,FALSE)</f>
        <v>2915</v>
      </c>
    </row>
    <row r="1934" spans="1:12" x14ac:dyDescent="0.2">
      <c r="A1934" s="7" t="s">
        <v>2075</v>
      </c>
      <c r="B1934" s="27">
        <v>44124</v>
      </c>
      <c r="C1934" s="9" t="s">
        <v>38</v>
      </c>
      <c r="D1934" s="9">
        <v>52</v>
      </c>
      <c r="E1934" s="9" t="s">
        <v>4896</v>
      </c>
      <c r="F1934" s="20" t="s">
        <v>4908</v>
      </c>
      <c r="G1934" t="s">
        <v>4904</v>
      </c>
      <c r="H1934" t="str">
        <f>VLOOKUP(E1934,suppliers!$A$2:$B$18,2,)</f>
        <v>OTHER</v>
      </c>
      <c r="I1934" t="str">
        <f>VLOOKUP(C1934,Table_items[],2,FALSE)</f>
        <v>Sanmol 500 MG 4 Tablet</v>
      </c>
      <c r="J1934" t="str">
        <f>VLOOKUP(C1934,Table_items[],3,FALSE)</f>
        <v>Obat Sakit Kepala &amp; Demam</v>
      </c>
      <c r="K1934" s="23">
        <f>VLOOKUP(C1934,Table_items[],4,FALSE)</f>
        <v>1600</v>
      </c>
      <c r="L1934" s="23">
        <f>VLOOKUP(C1934,Table_items[],5,FALSE)</f>
        <v>1619</v>
      </c>
    </row>
    <row r="1935" spans="1:12" x14ac:dyDescent="0.2">
      <c r="A1935" s="11" t="s">
        <v>2076</v>
      </c>
      <c r="B1935" s="28">
        <v>44124</v>
      </c>
      <c r="C1935" s="13" t="s">
        <v>22</v>
      </c>
      <c r="D1935" s="13">
        <v>27</v>
      </c>
      <c r="E1935" s="9" t="s">
        <v>4896</v>
      </c>
      <c r="F1935" s="20" t="s">
        <v>4908</v>
      </c>
      <c r="G1935" t="s">
        <v>4904</v>
      </c>
      <c r="H1935" t="str">
        <f>VLOOKUP(E1935,suppliers!$A$2:$B$18,2,)</f>
        <v>OTHER</v>
      </c>
      <c r="I1935" t="str">
        <f>VLOOKUP(C1935,Table_items[],2,FALSE)</f>
        <v>Candesartan Ogb Dexa</v>
      </c>
      <c r="J1935" t="str">
        <f>VLOOKUP(C1935,Table_items[],3,FALSE)</f>
        <v>Obat Hipertensi</v>
      </c>
      <c r="K1935" s="23">
        <f>VLOOKUP(C1935,Table_items[],4,FALSE)</f>
        <v>5000</v>
      </c>
      <c r="L1935" s="23">
        <f>VLOOKUP(C1935,Table_items[],5,FALSE)</f>
        <v>5095</v>
      </c>
    </row>
    <row r="1936" spans="1:12" x14ac:dyDescent="0.2">
      <c r="A1936" s="7" t="s">
        <v>2077</v>
      </c>
      <c r="B1936" s="27">
        <v>44124</v>
      </c>
      <c r="C1936" s="9" t="s">
        <v>28</v>
      </c>
      <c r="D1936" s="9">
        <v>6</v>
      </c>
      <c r="E1936" s="9" t="s">
        <v>4896</v>
      </c>
      <c r="F1936" s="20" t="s">
        <v>4908</v>
      </c>
      <c r="G1936" t="s">
        <v>4904</v>
      </c>
      <c r="H1936" t="str">
        <f>VLOOKUP(E1936,suppliers!$A$2:$B$18,2,)</f>
        <v>OTHER</v>
      </c>
      <c r="I1936" t="str">
        <f>VLOOKUP(C1936,Table_items[],2,FALSE)</f>
        <v>Hyperchol 100 MG 12 KPS</v>
      </c>
      <c r="J1936" t="str">
        <f>VLOOKUP(C1936,Table_items[],3,FALSE)</f>
        <v>Obat Kolesterol</v>
      </c>
      <c r="K1936" s="23">
        <f>VLOOKUP(C1936,Table_items[],4,FALSE)</f>
        <v>42800</v>
      </c>
      <c r="L1936" s="23">
        <f>VLOOKUP(C1936,Table_items[],5,FALSE)</f>
        <v>43442</v>
      </c>
    </row>
    <row r="1937" spans="1:12" x14ac:dyDescent="0.2">
      <c r="A1937" s="11" t="s">
        <v>2078</v>
      </c>
      <c r="B1937" s="28">
        <v>44124</v>
      </c>
      <c r="C1937" s="13" t="s">
        <v>17</v>
      </c>
      <c r="D1937" s="13">
        <v>92</v>
      </c>
      <c r="E1937" s="9" t="s">
        <v>4896</v>
      </c>
      <c r="F1937" s="20" t="s">
        <v>4908</v>
      </c>
      <c r="G1937" t="s">
        <v>4904</v>
      </c>
      <c r="H1937" t="str">
        <f>VLOOKUP(E1937,suppliers!$A$2:$B$18,2,)</f>
        <v>OTHER</v>
      </c>
      <c r="I1937" t="str">
        <f>VLOOKUP(C1937,Table_items[],2,FALSE)</f>
        <v>Vicks Inhaler 0.5 mL</v>
      </c>
      <c r="J1937" t="str">
        <f>VLOOKUP(C1937,Table_items[],3,FALSE)</f>
        <v>Obat Batuk &amp; Pilek</v>
      </c>
      <c r="K1937" s="23">
        <f>VLOOKUP(C1937,Table_items[],4,FALSE)</f>
        <v>16155</v>
      </c>
      <c r="L1937" s="23">
        <f>VLOOKUP(C1937,Table_items[],5,FALSE)</f>
        <v>16430</v>
      </c>
    </row>
    <row r="1938" spans="1:12" x14ac:dyDescent="0.2">
      <c r="A1938" s="7" t="s">
        <v>2079</v>
      </c>
      <c r="B1938" s="27">
        <v>44124</v>
      </c>
      <c r="C1938" s="9" t="s">
        <v>17</v>
      </c>
      <c r="D1938" s="9">
        <v>91</v>
      </c>
      <c r="E1938" s="9" t="s">
        <v>4896</v>
      </c>
      <c r="F1938" s="20" t="s">
        <v>4908</v>
      </c>
      <c r="G1938" t="s">
        <v>4904</v>
      </c>
      <c r="H1938" t="str">
        <f>VLOOKUP(E1938,suppliers!$A$2:$B$18,2,)</f>
        <v>OTHER</v>
      </c>
      <c r="I1938" t="str">
        <f>VLOOKUP(C1938,Table_items[],2,FALSE)</f>
        <v>Vicks Inhaler 0.5 mL</v>
      </c>
      <c r="J1938" t="str">
        <f>VLOOKUP(C1938,Table_items[],3,FALSE)</f>
        <v>Obat Batuk &amp; Pilek</v>
      </c>
      <c r="K1938" s="23">
        <f>VLOOKUP(C1938,Table_items[],4,FALSE)</f>
        <v>16155</v>
      </c>
      <c r="L1938" s="23">
        <f>VLOOKUP(C1938,Table_items[],5,FALSE)</f>
        <v>16430</v>
      </c>
    </row>
    <row r="1939" spans="1:12" x14ac:dyDescent="0.2">
      <c r="A1939" s="11" t="s">
        <v>2080</v>
      </c>
      <c r="B1939" s="28">
        <v>44124</v>
      </c>
      <c r="C1939" s="13" t="s">
        <v>7</v>
      </c>
      <c r="D1939" s="13">
        <v>49</v>
      </c>
      <c r="E1939" s="9" t="s">
        <v>4896</v>
      </c>
      <c r="F1939" s="20" t="s">
        <v>4908</v>
      </c>
      <c r="G1939" t="s">
        <v>4904</v>
      </c>
      <c r="H1939" t="str">
        <f>VLOOKUP(E1939,suppliers!$A$2:$B$18,2,)</f>
        <v>OTHER</v>
      </c>
      <c r="I1939" t="str">
        <f>VLOOKUP(C1939,Table_items[],2,FALSE)</f>
        <v>Acetylcysteine Mahakam 200 mg</v>
      </c>
      <c r="J1939" t="str">
        <f>VLOOKUP(C1939,Table_items[],3,FALSE)</f>
        <v>Obat Alergi</v>
      </c>
      <c r="K1939" s="23">
        <f>VLOOKUP(C1939,Table_items[],4,FALSE)</f>
        <v>33000</v>
      </c>
      <c r="L1939" s="23">
        <f>VLOOKUP(C1939,Table_items[],5,FALSE)</f>
        <v>33330</v>
      </c>
    </row>
    <row r="1940" spans="1:12" x14ac:dyDescent="0.2">
      <c r="A1940" s="7" t="s">
        <v>2081</v>
      </c>
      <c r="B1940" s="27">
        <v>44125</v>
      </c>
      <c r="C1940" s="9" t="s">
        <v>37</v>
      </c>
      <c r="D1940" s="9">
        <v>31</v>
      </c>
      <c r="E1940" s="9" t="s">
        <v>4896</v>
      </c>
      <c r="F1940" s="20" t="s">
        <v>4908</v>
      </c>
      <c r="G1940" t="s">
        <v>4904</v>
      </c>
      <c r="H1940" t="str">
        <f>VLOOKUP(E1940,suppliers!$A$2:$B$18,2,)</f>
        <v>OTHER</v>
      </c>
      <c r="I1940" t="str">
        <f>VLOOKUP(C1940,Table_items[],2,FALSE)</f>
        <v>Bodrex Extra</v>
      </c>
      <c r="J1940" t="str">
        <f>VLOOKUP(C1940,Table_items[],3,FALSE)</f>
        <v>Obat Sakit Kepala &amp; Demam</v>
      </c>
      <c r="K1940" s="23">
        <f>VLOOKUP(C1940,Table_items[],4,FALSE)</f>
        <v>50788</v>
      </c>
      <c r="L1940" s="23">
        <f>VLOOKUP(C1940,Table_items[],5,FALSE)</f>
        <v>51753</v>
      </c>
    </row>
    <row r="1941" spans="1:12" x14ac:dyDescent="0.2">
      <c r="A1941" s="11" t="s">
        <v>2082</v>
      </c>
      <c r="B1941" s="28">
        <v>44125</v>
      </c>
      <c r="C1941" s="13" t="s">
        <v>24</v>
      </c>
      <c r="D1941" s="13">
        <v>28</v>
      </c>
      <c r="E1941" s="9" t="s">
        <v>4896</v>
      </c>
      <c r="F1941" s="20" t="s">
        <v>4908</v>
      </c>
      <c r="G1941" t="s">
        <v>4904</v>
      </c>
      <c r="H1941" t="str">
        <f>VLOOKUP(E1941,suppliers!$A$2:$B$18,2,)</f>
        <v>OTHER</v>
      </c>
      <c r="I1941" t="str">
        <f>VLOOKUP(C1941,Table_items[],2,FALSE)</f>
        <v>Irbesartan</v>
      </c>
      <c r="J1941" t="str">
        <f>VLOOKUP(C1941,Table_items[],3,FALSE)</f>
        <v>Obat Hipertensi</v>
      </c>
      <c r="K1941" s="23">
        <f>VLOOKUP(C1941,Table_items[],4,FALSE)</f>
        <v>108794</v>
      </c>
      <c r="L1941" s="23">
        <f>VLOOKUP(C1941,Table_items[],5,FALSE)</f>
        <v>109447</v>
      </c>
    </row>
    <row r="1942" spans="1:12" x14ac:dyDescent="0.2">
      <c r="A1942" s="7" t="s">
        <v>2083</v>
      </c>
      <c r="B1942" s="27">
        <v>44125</v>
      </c>
      <c r="C1942" s="9" t="s">
        <v>24</v>
      </c>
      <c r="D1942" s="9">
        <v>16</v>
      </c>
      <c r="E1942" s="9" t="s">
        <v>4896</v>
      </c>
      <c r="F1942" s="20" t="s">
        <v>4908</v>
      </c>
      <c r="G1942" t="s">
        <v>4904</v>
      </c>
      <c r="H1942" t="str">
        <f>VLOOKUP(E1942,suppliers!$A$2:$B$18,2,)</f>
        <v>OTHER</v>
      </c>
      <c r="I1942" t="str">
        <f>VLOOKUP(C1942,Table_items[],2,FALSE)</f>
        <v>Irbesartan</v>
      </c>
      <c r="J1942" t="str">
        <f>VLOOKUP(C1942,Table_items[],3,FALSE)</f>
        <v>Obat Hipertensi</v>
      </c>
      <c r="K1942" s="23">
        <f>VLOOKUP(C1942,Table_items[],4,FALSE)</f>
        <v>108794</v>
      </c>
      <c r="L1942" s="23">
        <f>VLOOKUP(C1942,Table_items[],5,FALSE)</f>
        <v>109447</v>
      </c>
    </row>
    <row r="1943" spans="1:12" x14ac:dyDescent="0.2">
      <c r="A1943" s="11" t="s">
        <v>2084</v>
      </c>
      <c r="B1943" s="28">
        <v>44125</v>
      </c>
      <c r="C1943" s="13" t="s">
        <v>24</v>
      </c>
      <c r="D1943" s="13">
        <v>52</v>
      </c>
      <c r="E1943" s="9" t="s">
        <v>4896</v>
      </c>
      <c r="F1943" s="20" t="s">
        <v>4908</v>
      </c>
      <c r="G1943" t="s">
        <v>4904</v>
      </c>
      <c r="H1943" t="str">
        <f>VLOOKUP(E1943,suppliers!$A$2:$B$18,2,)</f>
        <v>OTHER</v>
      </c>
      <c r="I1943" t="str">
        <f>VLOOKUP(C1943,Table_items[],2,FALSE)</f>
        <v>Irbesartan</v>
      </c>
      <c r="J1943" t="str">
        <f>VLOOKUP(C1943,Table_items[],3,FALSE)</f>
        <v>Obat Hipertensi</v>
      </c>
      <c r="K1943" s="23">
        <f>VLOOKUP(C1943,Table_items[],4,FALSE)</f>
        <v>108794</v>
      </c>
      <c r="L1943" s="23">
        <f>VLOOKUP(C1943,Table_items[],5,FALSE)</f>
        <v>109447</v>
      </c>
    </row>
    <row r="1944" spans="1:12" x14ac:dyDescent="0.2">
      <c r="A1944" s="7" t="s">
        <v>2085</v>
      </c>
      <c r="B1944" s="27">
        <v>44125</v>
      </c>
      <c r="C1944" s="9" t="s">
        <v>38</v>
      </c>
      <c r="D1944" s="9">
        <v>2</v>
      </c>
      <c r="E1944" s="9" t="s">
        <v>4896</v>
      </c>
      <c r="F1944" s="20" t="s">
        <v>4908</v>
      </c>
      <c r="G1944" t="s">
        <v>4904</v>
      </c>
      <c r="H1944" t="str">
        <f>VLOOKUP(E1944,suppliers!$A$2:$B$18,2,)</f>
        <v>OTHER</v>
      </c>
      <c r="I1944" t="str">
        <f>VLOOKUP(C1944,Table_items[],2,FALSE)</f>
        <v>Sanmol 500 MG 4 Tablet</v>
      </c>
      <c r="J1944" t="str">
        <f>VLOOKUP(C1944,Table_items[],3,FALSE)</f>
        <v>Obat Sakit Kepala &amp; Demam</v>
      </c>
      <c r="K1944" s="23">
        <f>VLOOKUP(C1944,Table_items[],4,FALSE)</f>
        <v>1600</v>
      </c>
      <c r="L1944" s="23">
        <f>VLOOKUP(C1944,Table_items[],5,FALSE)</f>
        <v>1619</v>
      </c>
    </row>
    <row r="1945" spans="1:12" x14ac:dyDescent="0.2">
      <c r="A1945" s="11" t="s">
        <v>2086</v>
      </c>
      <c r="B1945" s="28">
        <v>44125</v>
      </c>
      <c r="C1945" s="13" t="s">
        <v>22</v>
      </c>
      <c r="D1945" s="13">
        <v>39</v>
      </c>
      <c r="E1945" s="9" t="s">
        <v>4896</v>
      </c>
      <c r="F1945" s="20" t="s">
        <v>4908</v>
      </c>
      <c r="G1945" t="s">
        <v>4904</v>
      </c>
      <c r="H1945" t="str">
        <f>VLOOKUP(E1945,suppliers!$A$2:$B$18,2,)</f>
        <v>OTHER</v>
      </c>
      <c r="I1945" t="str">
        <f>VLOOKUP(C1945,Table_items[],2,FALSE)</f>
        <v>Candesartan Ogb Dexa</v>
      </c>
      <c r="J1945" t="str">
        <f>VLOOKUP(C1945,Table_items[],3,FALSE)</f>
        <v>Obat Hipertensi</v>
      </c>
      <c r="K1945" s="23">
        <f>VLOOKUP(C1945,Table_items[],4,FALSE)</f>
        <v>5000</v>
      </c>
      <c r="L1945" s="23">
        <f>VLOOKUP(C1945,Table_items[],5,FALSE)</f>
        <v>5095</v>
      </c>
    </row>
    <row r="1946" spans="1:12" x14ac:dyDescent="0.2">
      <c r="A1946" s="7" t="s">
        <v>2087</v>
      </c>
      <c r="B1946" s="27">
        <v>44125</v>
      </c>
      <c r="C1946" s="9" t="s">
        <v>35</v>
      </c>
      <c r="D1946" s="9">
        <v>10</v>
      </c>
      <c r="E1946" s="9" t="s">
        <v>4896</v>
      </c>
      <c r="F1946" s="20" t="s">
        <v>4908</v>
      </c>
      <c r="G1946" t="s">
        <v>4904</v>
      </c>
      <c r="H1946" t="str">
        <f>VLOOKUP(E1946,suppliers!$A$2:$B$18,2,)</f>
        <v>OTHER</v>
      </c>
      <c r="I1946" t="str">
        <f>VLOOKUP(C1946,Table_items[],2,FALSE)</f>
        <v>Proris Ibuprofen</v>
      </c>
      <c r="J1946" t="str">
        <f>VLOOKUP(C1946,Table_items[],3,FALSE)</f>
        <v>Obat Sakit Kepala &amp; Demam</v>
      </c>
      <c r="K1946" s="23">
        <f>VLOOKUP(C1946,Table_items[],4,FALSE)</f>
        <v>25000</v>
      </c>
      <c r="L1946" s="23">
        <f>VLOOKUP(C1946,Table_items[],5,FALSE)</f>
        <v>25275</v>
      </c>
    </row>
    <row r="1947" spans="1:12" x14ac:dyDescent="0.2">
      <c r="A1947" s="11" t="s">
        <v>2088</v>
      </c>
      <c r="B1947" s="28">
        <v>44125</v>
      </c>
      <c r="C1947" s="13" t="s">
        <v>35</v>
      </c>
      <c r="D1947" s="13">
        <v>3</v>
      </c>
      <c r="E1947" s="9" t="s">
        <v>4896</v>
      </c>
      <c r="F1947" s="20" t="s">
        <v>4908</v>
      </c>
      <c r="G1947" t="s">
        <v>4904</v>
      </c>
      <c r="H1947" t="str">
        <f>VLOOKUP(E1947,suppliers!$A$2:$B$18,2,)</f>
        <v>OTHER</v>
      </c>
      <c r="I1947" t="str">
        <f>VLOOKUP(C1947,Table_items[],2,FALSE)</f>
        <v>Proris Ibuprofen</v>
      </c>
      <c r="J1947" t="str">
        <f>VLOOKUP(C1947,Table_items[],3,FALSE)</f>
        <v>Obat Sakit Kepala &amp; Demam</v>
      </c>
      <c r="K1947" s="23">
        <f>VLOOKUP(C1947,Table_items[],4,FALSE)</f>
        <v>25000</v>
      </c>
      <c r="L1947" s="23">
        <f>VLOOKUP(C1947,Table_items[],5,FALSE)</f>
        <v>25275</v>
      </c>
    </row>
    <row r="1948" spans="1:12" x14ac:dyDescent="0.2">
      <c r="A1948" s="7" t="s">
        <v>2089</v>
      </c>
      <c r="B1948" s="27">
        <v>44125</v>
      </c>
      <c r="C1948" s="9" t="s">
        <v>34</v>
      </c>
      <c r="D1948" s="9">
        <v>3</v>
      </c>
      <c r="E1948" s="9" t="s">
        <v>4896</v>
      </c>
      <c r="F1948" s="20" t="s">
        <v>4908</v>
      </c>
      <c r="G1948" t="s">
        <v>4904</v>
      </c>
      <c r="H1948" t="str">
        <f>VLOOKUP(E1948,suppliers!$A$2:$B$18,2,)</f>
        <v>OTHER</v>
      </c>
      <c r="I1948" t="str">
        <f>VLOOKUP(C1948,Table_items[],2,FALSE)</f>
        <v>Panadol Anak Tablet 1 Strip</v>
      </c>
      <c r="J1948" t="str">
        <f>VLOOKUP(C1948,Table_items[],3,FALSE)</f>
        <v>Obat Sakit Kepala &amp; Demam</v>
      </c>
      <c r="K1948" s="23">
        <f>VLOOKUP(C1948,Table_items[],4,FALSE)</f>
        <v>25000</v>
      </c>
      <c r="L1948" s="23">
        <f>VLOOKUP(C1948,Table_items[],5,FALSE)</f>
        <v>25450</v>
      </c>
    </row>
    <row r="1949" spans="1:12" x14ac:dyDescent="0.2">
      <c r="A1949" s="11" t="s">
        <v>2090</v>
      </c>
      <c r="B1949" s="28">
        <v>44126</v>
      </c>
      <c r="C1949" s="13" t="s">
        <v>12</v>
      </c>
      <c r="D1949" s="13">
        <v>20</v>
      </c>
      <c r="E1949" s="9" t="s">
        <v>4896</v>
      </c>
      <c r="F1949" s="20" t="s">
        <v>4908</v>
      </c>
      <c r="G1949" t="s">
        <v>4904</v>
      </c>
      <c r="H1949" t="str">
        <f>VLOOKUP(E1949,suppliers!$A$2:$B$18,2,)</f>
        <v>OTHER</v>
      </c>
      <c r="I1949" t="str">
        <f>VLOOKUP(C1949,Table_items[],2,FALSE)</f>
        <v>Decolsen 1 Strip 4 Tablet</v>
      </c>
      <c r="J1949" t="str">
        <f>VLOOKUP(C1949,Table_items[],3,FALSE)</f>
        <v>Obat Batuk &amp; Pilek</v>
      </c>
      <c r="K1949" s="23">
        <f>VLOOKUP(C1949,Table_items[],4,FALSE)</f>
        <v>2886</v>
      </c>
      <c r="L1949" s="23">
        <f>VLOOKUP(C1949,Table_items[],5,FALSE)</f>
        <v>2915</v>
      </c>
    </row>
    <row r="1950" spans="1:12" x14ac:dyDescent="0.2">
      <c r="A1950" s="7" t="s">
        <v>2091</v>
      </c>
      <c r="B1950" s="27">
        <v>44126</v>
      </c>
      <c r="C1950" s="9" t="s">
        <v>24</v>
      </c>
      <c r="D1950" s="9">
        <v>44</v>
      </c>
      <c r="E1950" s="9" t="s">
        <v>4896</v>
      </c>
      <c r="F1950" s="20" t="s">
        <v>4908</v>
      </c>
      <c r="G1950" t="s">
        <v>4904</v>
      </c>
      <c r="H1950" t="str">
        <f>VLOOKUP(E1950,suppliers!$A$2:$B$18,2,)</f>
        <v>OTHER</v>
      </c>
      <c r="I1950" t="str">
        <f>VLOOKUP(C1950,Table_items[],2,FALSE)</f>
        <v>Irbesartan</v>
      </c>
      <c r="J1950" t="str">
        <f>VLOOKUP(C1950,Table_items[],3,FALSE)</f>
        <v>Obat Hipertensi</v>
      </c>
      <c r="K1950" s="23">
        <f>VLOOKUP(C1950,Table_items[],4,FALSE)</f>
        <v>108794</v>
      </c>
      <c r="L1950" s="23">
        <f>VLOOKUP(C1950,Table_items[],5,FALSE)</f>
        <v>109447</v>
      </c>
    </row>
    <row r="1951" spans="1:12" x14ac:dyDescent="0.2">
      <c r="A1951" s="11" t="s">
        <v>2092</v>
      </c>
      <c r="B1951" s="28">
        <v>44126</v>
      </c>
      <c r="C1951" s="13" t="s">
        <v>40</v>
      </c>
      <c r="D1951" s="13">
        <v>14</v>
      </c>
      <c r="E1951" s="9" t="s">
        <v>4896</v>
      </c>
      <c r="F1951" s="20" t="s">
        <v>4908</v>
      </c>
      <c r="G1951" t="s">
        <v>4904</v>
      </c>
      <c r="H1951" t="str">
        <f>VLOOKUP(E1951,suppliers!$A$2:$B$18,2,)</f>
        <v>OTHER</v>
      </c>
      <c r="I1951" t="str">
        <f>VLOOKUP(C1951,Table_items[],2,FALSE)</f>
        <v>Paramex Tablet / Obat</v>
      </c>
      <c r="J1951" t="str">
        <f>VLOOKUP(C1951,Table_items[],3,FALSE)</f>
        <v>Obat Sakit Kepala &amp; Demam</v>
      </c>
      <c r="K1951" s="23">
        <f>VLOOKUP(C1951,Table_items[],4,FALSE)</f>
        <v>2560</v>
      </c>
      <c r="L1951" s="23">
        <f>VLOOKUP(C1951,Table_items[],5,FALSE)</f>
        <v>2586</v>
      </c>
    </row>
    <row r="1952" spans="1:12" x14ac:dyDescent="0.2">
      <c r="A1952" s="7" t="s">
        <v>2093</v>
      </c>
      <c r="B1952" s="27">
        <v>44126</v>
      </c>
      <c r="C1952" s="9" t="s">
        <v>30</v>
      </c>
      <c r="D1952" s="9">
        <v>0</v>
      </c>
      <c r="E1952" s="9" t="s">
        <v>4896</v>
      </c>
      <c r="F1952" s="20" t="s">
        <v>4908</v>
      </c>
      <c r="G1952" t="s">
        <v>4904</v>
      </c>
      <c r="H1952" t="str">
        <f>VLOOKUP(E1952,suppliers!$A$2:$B$18,2,)</f>
        <v>OTHER</v>
      </c>
      <c r="I1952" t="str">
        <f>VLOOKUP(C1952,Table_items[],2,FALSE)</f>
        <v>Koolfever</v>
      </c>
      <c r="J1952" t="str">
        <f>VLOOKUP(C1952,Table_items[],3,FALSE)</f>
        <v>Obat Sakit Kepala &amp; Demam</v>
      </c>
      <c r="K1952" s="23">
        <f>VLOOKUP(C1952,Table_items[],4,FALSE)</f>
        <v>7500</v>
      </c>
      <c r="L1952" s="23">
        <f>VLOOKUP(C1952,Table_items[],5,FALSE)</f>
        <v>7620</v>
      </c>
    </row>
    <row r="1953" spans="1:12" x14ac:dyDescent="0.2">
      <c r="A1953" s="11" t="s">
        <v>2094</v>
      </c>
      <c r="B1953" s="28">
        <v>44127</v>
      </c>
      <c r="C1953" s="13" t="s">
        <v>12</v>
      </c>
      <c r="D1953" s="13">
        <v>27</v>
      </c>
      <c r="E1953" s="9" t="s">
        <v>4896</v>
      </c>
      <c r="F1953" s="20" t="s">
        <v>4908</v>
      </c>
      <c r="G1953" t="s">
        <v>4904</v>
      </c>
      <c r="H1953" t="str">
        <f>VLOOKUP(E1953,suppliers!$A$2:$B$18,2,)</f>
        <v>OTHER</v>
      </c>
      <c r="I1953" t="str">
        <f>VLOOKUP(C1953,Table_items[],2,FALSE)</f>
        <v>Decolsen 1 Strip 4 Tablet</v>
      </c>
      <c r="J1953" t="str">
        <f>VLOOKUP(C1953,Table_items[],3,FALSE)</f>
        <v>Obat Batuk &amp; Pilek</v>
      </c>
      <c r="K1953" s="23">
        <f>VLOOKUP(C1953,Table_items[],4,FALSE)</f>
        <v>2886</v>
      </c>
      <c r="L1953" s="23">
        <f>VLOOKUP(C1953,Table_items[],5,FALSE)</f>
        <v>2915</v>
      </c>
    </row>
    <row r="1954" spans="1:12" x14ac:dyDescent="0.2">
      <c r="A1954" s="7" t="s">
        <v>2095</v>
      </c>
      <c r="B1954" s="27">
        <v>44127</v>
      </c>
      <c r="C1954" s="9" t="s">
        <v>9</v>
      </c>
      <c r="D1954" s="9">
        <v>44</v>
      </c>
      <c r="E1954" s="9" t="s">
        <v>4896</v>
      </c>
      <c r="F1954" s="20" t="s">
        <v>4908</v>
      </c>
      <c r="G1954" t="s">
        <v>4904</v>
      </c>
      <c r="H1954" t="str">
        <f>VLOOKUP(E1954,suppliers!$A$2:$B$18,2,)</f>
        <v>OTHER</v>
      </c>
      <c r="I1954" t="str">
        <f>VLOOKUP(C1954,Table_items[],2,FALSE)</f>
        <v>Bedak Heroxyn 150 gr</v>
      </c>
      <c r="J1954" t="str">
        <f>VLOOKUP(C1954,Table_items[],3,FALSE)</f>
        <v>Obat Alergi</v>
      </c>
      <c r="K1954" s="23">
        <f>VLOOKUP(C1954,Table_items[],4,FALSE)</f>
        <v>16950</v>
      </c>
      <c r="L1954" s="23">
        <f>VLOOKUP(C1954,Table_items[],5,FALSE)</f>
        <v>17170</v>
      </c>
    </row>
    <row r="1955" spans="1:12" x14ac:dyDescent="0.2">
      <c r="A1955" s="11" t="s">
        <v>2096</v>
      </c>
      <c r="B1955" s="28">
        <v>44127</v>
      </c>
      <c r="C1955" s="13" t="s">
        <v>38</v>
      </c>
      <c r="D1955" s="13">
        <v>38</v>
      </c>
      <c r="E1955" s="9" t="s">
        <v>4896</v>
      </c>
      <c r="F1955" s="20" t="s">
        <v>4908</v>
      </c>
      <c r="G1955" t="s">
        <v>4904</v>
      </c>
      <c r="H1955" t="str">
        <f>VLOOKUP(E1955,suppliers!$A$2:$B$18,2,)</f>
        <v>OTHER</v>
      </c>
      <c r="I1955" t="str">
        <f>VLOOKUP(C1955,Table_items[],2,FALSE)</f>
        <v>Sanmol 500 MG 4 Tablet</v>
      </c>
      <c r="J1955" t="str">
        <f>VLOOKUP(C1955,Table_items[],3,FALSE)</f>
        <v>Obat Sakit Kepala &amp; Demam</v>
      </c>
      <c r="K1955" s="23">
        <f>VLOOKUP(C1955,Table_items[],4,FALSE)</f>
        <v>1600</v>
      </c>
      <c r="L1955" s="23">
        <f>VLOOKUP(C1955,Table_items[],5,FALSE)</f>
        <v>1619</v>
      </c>
    </row>
    <row r="1956" spans="1:12" x14ac:dyDescent="0.2">
      <c r="A1956" s="7" t="s">
        <v>2097</v>
      </c>
      <c r="B1956" s="27">
        <v>44127</v>
      </c>
      <c r="C1956" s="9" t="s">
        <v>38</v>
      </c>
      <c r="D1956" s="9">
        <v>3</v>
      </c>
      <c r="E1956" s="9" t="s">
        <v>4896</v>
      </c>
      <c r="F1956" s="20" t="s">
        <v>4908</v>
      </c>
      <c r="G1956" t="s">
        <v>4904</v>
      </c>
      <c r="H1956" t="str">
        <f>VLOOKUP(E1956,suppliers!$A$2:$B$18,2,)</f>
        <v>OTHER</v>
      </c>
      <c r="I1956" t="str">
        <f>VLOOKUP(C1956,Table_items[],2,FALSE)</f>
        <v>Sanmol 500 MG 4 Tablet</v>
      </c>
      <c r="J1956" t="str">
        <f>VLOOKUP(C1956,Table_items[],3,FALSE)</f>
        <v>Obat Sakit Kepala &amp; Demam</v>
      </c>
      <c r="K1956" s="23">
        <f>VLOOKUP(C1956,Table_items[],4,FALSE)</f>
        <v>1600</v>
      </c>
      <c r="L1956" s="23">
        <f>VLOOKUP(C1956,Table_items[],5,FALSE)</f>
        <v>1619</v>
      </c>
    </row>
    <row r="1957" spans="1:12" x14ac:dyDescent="0.2">
      <c r="A1957" s="11" t="s">
        <v>2098</v>
      </c>
      <c r="B1957" s="28">
        <v>44127</v>
      </c>
      <c r="C1957" s="13" t="s">
        <v>38</v>
      </c>
      <c r="D1957" s="13">
        <v>2</v>
      </c>
      <c r="E1957" s="9" t="s">
        <v>4896</v>
      </c>
      <c r="F1957" s="20" t="s">
        <v>4908</v>
      </c>
      <c r="G1957" t="s">
        <v>4904</v>
      </c>
      <c r="H1957" t="str">
        <f>VLOOKUP(E1957,suppliers!$A$2:$B$18,2,)</f>
        <v>OTHER</v>
      </c>
      <c r="I1957" t="str">
        <f>VLOOKUP(C1957,Table_items[],2,FALSE)</f>
        <v>Sanmol 500 MG 4 Tablet</v>
      </c>
      <c r="J1957" t="str">
        <f>VLOOKUP(C1957,Table_items[],3,FALSE)</f>
        <v>Obat Sakit Kepala &amp; Demam</v>
      </c>
      <c r="K1957" s="23">
        <f>VLOOKUP(C1957,Table_items[],4,FALSE)</f>
        <v>1600</v>
      </c>
      <c r="L1957" s="23">
        <f>VLOOKUP(C1957,Table_items[],5,FALSE)</f>
        <v>1619</v>
      </c>
    </row>
    <row r="1958" spans="1:12" x14ac:dyDescent="0.2">
      <c r="A1958" s="7" t="s">
        <v>2099</v>
      </c>
      <c r="B1958" s="27">
        <v>44127</v>
      </c>
      <c r="C1958" s="9" t="s">
        <v>10</v>
      </c>
      <c r="D1958" s="9">
        <v>8</v>
      </c>
      <c r="E1958" s="9" t="s">
        <v>4896</v>
      </c>
      <c r="F1958" s="20" t="s">
        <v>4908</v>
      </c>
      <c r="G1958" t="s">
        <v>4904</v>
      </c>
      <c r="H1958" t="str">
        <f>VLOOKUP(E1958,suppliers!$A$2:$B$18,2,)</f>
        <v>OTHER</v>
      </c>
      <c r="I1958" t="str">
        <f>VLOOKUP(C1958,Table_items[],2,FALSE)</f>
        <v>Dexteem Box Plus 100 Tablet</v>
      </c>
      <c r="J1958" t="str">
        <f>VLOOKUP(C1958,Table_items[],3,FALSE)</f>
        <v>Obat Alergi</v>
      </c>
      <c r="K1958" s="23">
        <f>VLOOKUP(C1958,Table_items[],4,FALSE)</f>
        <v>25322</v>
      </c>
      <c r="L1958" s="23">
        <f>VLOOKUP(C1958,Table_items[],5,FALSE)</f>
        <v>25449</v>
      </c>
    </row>
    <row r="1959" spans="1:12" x14ac:dyDescent="0.2">
      <c r="A1959" s="11" t="s">
        <v>2100</v>
      </c>
      <c r="B1959" s="28">
        <v>44128</v>
      </c>
      <c r="C1959" s="13" t="s">
        <v>37</v>
      </c>
      <c r="D1959" s="13">
        <v>60</v>
      </c>
      <c r="E1959" s="9" t="s">
        <v>4896</v>
      </c>
      <c r="F1959" s="20" t="s">
        <v>4908</v>
      </c>
      <c r="G1959" t="s">
        <v>4904</v>
      </c>
      <c r="H1959" t="str">
        <f>VLOOKUP(E1959,suppliers!$A$2:$B$18,2,)</f>
        <v>OTHER</v>
      </c>
      <c r="I1959" t="str">
        <f>VLOOKUP(C1959,Table_items[],2,FALSE)</f>
        <v>Bodrex Extra</v>
      </c>
      <c r="J1959" t="str">
        <f>VLOOKUP(C1959,Table_items[],3,FALSE)</f>
        <v>Obat Sakit Kepala &amp; Demam</v>
      </c>
      <c r="K1959" s="23">
        <f>VLOOKUP(C1959,Table_items[],4,FALSE)</f>
        <v>50788</v>
      </c>
      <c r="L1959" s="23">
        <f>VLOOKUP(C1959,Table_items[],5,FALSE)</f>
        <v>51753</v>
      </c>
    </row>
    <row r="1960" spans="1:12" x14ac:dyDescent="0.2">
      <c r="A1960" s="7" t="s">
        <v>2101</v>
      </c>
      <c r="B1960" s="27">
        <v>44128</v>
      </c>
      <c r="C1960" s="9" t="s">
        <v>30</v>
      </c>
      <c r="D1960" s="9">
        <v>23</v>
      </c>
      <c r="E1960" s="9" t="s">
        <v>4896</v>
      </c>
      <c r="F1960" s="20" t="s">
        <v>4908</v>
      </c>
      <c r="G1960" t="s">
        <v>4904</v>
      </c>
      <c r="H1960" t="str">
        <f>VLOOKUP(E1960,suppliers!$A$2:$B$18,2,)</f>
        <v>OTHER</v>
      </c>
      <c r="I1960" t="str">
        <f>VLOOKUP(C1960,Table_items[],2,FALSE)</f>
        <v>Koolfever</v>
      </c>
      <c r="J1960" t="str">
        <f>VLOOKUP(C1960,Table_items[],3,FALSE)</f>
        <v>Obat Sakit Kepala &amp; Demam</v>
      </c>
      <c r="K1960" s="23">
        <f>VLOOKUP(C1960,Table_items[],4,FALSE)</f>
        <v>7500</v>
      </c>
      <c r="L1960" s="23">
        <f>VLOOKUP(C1960,Table_items[],5,FALSE)</f>
        <v>7620</v>
      </c>
    </row>
    <row r="1961" spans="1:12" x14ac:dyDescent="0.2">
      <c r="A1961" s="11" t="s">
        <v>2102</v>
      </c>
      <c r="B1961" s="28">
        <v>44129</v>
      </c>
      <c r="C1961" s="13" t="s">
        <v>37</v>
      </c>
      <c r="D1961" s="13">
        <v>24</v>
      </c>
      <c r="E1961" s="9" t="s">
        <v>4896</v>
      </c>
      <c r="F1961" s="20" t="s">
        <v>4908</v>
      </c>
      <c r="G1961" t="s">
        <v>4904</v>
      </c>
      <c r="H1961" t="str">
        <f>VLOOKUP(E1961,suppliers!$A$2:$B$18,2,)</f>
        <v>OTHER</v>
      </c>
      <c r="I1961" t="str">
        <f>VLOOKUP(C1961,Table_items[],2,FALSE)</f>
        <v>Bodrex Extra</v>
      </c>
      <c r="J1961" t="str">
        <f>VLOOKUP(C1961,Table_items[],3,FALSE)</f>
        <v>Obat Sakit Kepala &amp; Demam</v>
      </c>
      <c r="K1961" s="23">
        <f>VLOOKUP(C1961,Table_items[],4,FALSE)</f>
        <v>50788</v>
      </c>
      <c r="L1961" s="23">
        <f>VLOOKUP(C1961,Table_items[],5,FALSE)</f>
        <v>51753</v>
      </c>
    </row>
    <row r="1962" spans="1:12" x14ac:dyDescent="0.2">
      <c r="A1962" s="7" t="s">
        <v>2103</v>
      </c>
      <c r="B1962" s="27">
        <v>44129</v>
      </c>
      <c r="C1962" s="9" t="s">
        <v>22</v>
      </c>
      <c r="D1962" s="9">
        <v>46</v>
      </c>
      <c r="E1962" s="9" t="s">
        <v>4896</v>
      </c>
      <c r="F1962" s="20" t="s">
        <v>4908</v>
      </c>
      <c r="G1962" t="s">
        <v>4904</v>
      </c>
      <c r="H1962" t="str">
        <f>VLOOKUP(E1962,suppliers!$A$2:$B$18,2,)</f>
        <v>OTHER</v>
      </c>
      <c r="I1962" t="str">
        <f>VLOOKUP(C1962,Table_items[],2,FALSE)</f>
        <v>Candesartan Ogb Dexa</v>
      </c>
      <c r="J1962" t="str">
        <f>VLOOKUP(C1962,Table_items[],3,FALSE)</f>
        <v>Obat Hipertensi</v>
      </c>
      <c r="K1962" s="23">
        <f>VLOOKUP(C1962,Table_items[],4,FALSE)</f>
        <v>5000</v>
      </c>
      <c r="L1962" s="23">
        <f>VLOOKUP(C1962,Table_items[],5,FALSE)</f>
        <v>5095</v>
      </c>
    </row>
    <row r="1963" spans="1:12" x14ac:dyDescent="0.2">
      <c r="A1963" s="11" t="s">
        <v>2104</v>
      </c>
      <c r="B1963" s="28">
        <v>44129</v>
      </c>
      <c r="C1963" s="13" t="s">
        <v>5</v>
      </c>
      <c r="D1963" s="13">
        <v>18</v>
      </c>
      <c r="E1963" s="9" t="s">
        <v>4896</v>
      </c>
      <c r="F1963" s="20" t="s">
        <v>4908</v>
      </c>
      <c r="G1963" t="s">
        <v>4904</v>
      </c>
      <c r="H1963" t="str">
        <f>VLOOKUP(E1963,suppliers!$A$2:$B$18,2,)</f>
        <v>OTHER</v>
      </c>
      <c r="I1963" t="str">
        <f>VLOOKUP(C1963,Table_items[],2,FALSE)</f>
        <v>Ozen 10 MG Blister</v>
      </c>
      <c r="J1963" t="str">
        <f>VLOOKUP(C1963,Table_items[],3,FALSE)</f>
        <v>Obat Alergi</v>
      </c>
      <c r="K1963" s="23">
        <f>VLOOKUP(C1963,Table_items[],4,FALSE)</f>
        <v>18611</v>
      </c>
      <c r="L1963" s="23">
        <f>VLOOKUP(C1963,Table_items[],5,FALSE)</f>
        <v>18816</v>
      </c>
    </row>
    <row r="1964" spans="1:12" x14ac:dyDescent="0.2">
      <c r="A1964" s="7" t="s">
        <v>2105</v>
      </c>
      <c r="B1964" s="27">
        <v>44129</v>
      </c>
      <c r="C1964" s="9" t="s">
        <v>5</v>
      </c>
      <c r="D1964" s="9">
        <v>6</v>
      </c>
      <c r="E1964" s="9" t="s">
        <v>4896</v>
      </c>
      <c r="F1964" s="20" t="s">
        <v>4908</v>
      </c>
      <c r="G1964" t="s">
        <v>4904</v>
      </c>
      <c r="H1964" t="str">
        <f>VLOOKUP(E1964,suppliers!$A$2:$B$18,2,)</f>
        <v>OTHER</v>
      </c>
      <c r="I1964" t="str">
        <f>VLOOKUP(C1964,Table_items[],2,FALSE)</f>
        <v>Ozen 10 MG Blister</v>
      </c>
      <c r="J1964" t="str">
        <f>VLOOKUP(C1964,Table_items[],3,FALSE)</f>
        <v>Obat Alergi</v>
      </c>
      <c r="K1964" s="23">
        <f>VLOOKUP(C1964,Table_items[],4,FALSE)</f>
        <v>18611</v>
      </c>
      <c r="L1964" s="23">
        <f>VLOOKUP(C1964,Table_items[],5,FALSE)</f>
        <v>18816</v>
      </c>
    </row>
    <row r="1965" spans="1:12" x14ac:dyDescent="0.2">
      <c r="A1965" s="11" t="s">
        <v>2106</v>
      </c>
      <c r="B1965" s="28">
        <v>44130</v>
      </c>
      <c r="C1965" s="13" t="s">
        <v>38</v>
      </c>
      <c r="D1965" s="13">
        <v>7</v>
      </c>
      <c r="E1965" s="9" t="s">
        <v>4896</v>
      </c>
      <c r="F1965" s="20" t="s">
        <v>4908</v>
      </c>
      <c r="G1965" t="s">
        <v>4904</v>
      </c>
      <c r="H1965" t="str">
        <f>VLOOKUP(E1965,suppliers!$A$2:$B$18,2,)</f>
        <v>OTHER</v>
      </c>
      <c r="I1965" t="str">
        <f>VLOOKUP(C1965,Table_items[],2,FALSE)</f>
        <v>Sanmol 500 MG 4 Tablet</v>
      </c>
      <c r="J1965" t="str">
        <f>VLOOKUP(C1965,Table_items[],3,FALSE)</f>
        <v>Obat Sakit Kepala &amp; Demam</v>
      </c>
      <c r="K1965" s="23">
        <f>VLOOKUP(C1965,Table_items[],4,FALSE)</f>
        <v>1600</v>
      </c>
      <c r="L1965" s="23">
        <f>VLOOKUP(C1965,Table_items[],5,FALSE)</f>
        <v>1619</v>
      </c>
    </row>
    <row r="1966" spans="1:12" x14ac:dyDescent="0.2">
      <c r="A1966" s="7" t="s">
        <v>2107</v>
      </c>
      <c r="B1966" s="27">
        <v>44130</v>
      </c>
      <c r="C1966" s="9" t="s">
        <v>16</v>
      </c>
      <c r="D1966" s="9">
        <v>81</v>
      </c>
      <c r="E1966" s="9" t="s">
        <v>4896</v>
      </c>
      <c r="F1966" s="20" t="s">
        <v>4908</v>
      </c>
      <c r="G1966" t="s">
        <v>4904</v>
      </c>
      <c r="H1966" t="str">
        <f>VLOOKUP(E1966,suppliers!$A$2:$B$18,2,)</f>
        <v>OTHER</v>
      </c>
      <c r="I1966" t="str">
        <f>VLOOKUP(C1966,Table_items[],2,FALSE)</f>
        <v>Ultraflu Box Isi 25 Strip</v>
      </c>
      <c r="J1966" t="str">
        <f>VLOOKUP(C1966,Table_items[],3,FALSE)</f>
        <v>Obat Batuk &amp; Pilek</v>
      </c>
      <c r="K1966" s="23">
        <f>VLOOKUP(C1966,Table_items[],4,FALSE)</f>
        <v>72500</v>
      </c>
      <c r="L1966" s="23">
        <f>VLOOKUP(C1966,Table_items[],5,FALSE)</f>
        <v>73805</v>
      </c>
    </row>
    <row r="1967" spans="1:12" x14ac:dyDescent="0.2">
      <c r="A1967" s="11" t="s">
        <v>2108</v>
      </c>
      <c r="B1967" s="28">
        <v>44130</v>
      </c>
      <c r="C1967" s="13" t="s">
        <v>28</v>
      </c>
      <c r="D1967" s="13">
        <v>21</v>
      </c>
      <c r="E1967" s="9" t="s">
        <v>4896</v>
      </c>
      <c r="F1967" s="20" t="s">
        <v>4908</v>
      </c>
      <c r="G1967" t="s">
        <v>4904</v>
      </c>
      <c r="H1967" t="str">
        <f>VLOOKUP(E1967,suppliers!$A$2:$B$18,2,)</f>
        <v>OTHER</v>
      </c>
      <c r="I1967" t="str">
        <f>VLOOKUP(C1967,Table_items[],2,FALSE)</f>
        <v>Hyperchol 100 MG 12 KPS</v>
      </c>
      <c r="J1967" t="str">
        <f>VLOOKUP(C1967,Table_items[],3,FALSE)</f>
        <v>Obat Kolesterol</v>
      </c>
      <c r="K1967" s="23">
        <f>VLOOKUP(C1967,Table_items[],4,FALSE)</f>
        <v>42800</v>
      </c>
      <c r="L1967" s="23">
        <f>VLOOKUP(C1967,Table_items[],5,FALSE)</f>
        <v>43442</v>
      </c>
    </row>
    <row r="1968" spans="1:12" x14ac:dyDescent="0.2">
      <c r="A1968" s="7" t="s">
        <v>2109</v>
      </c>
      <c r="B1968" s="27">
        <v>44131</v>
      </c>
      <c r="C1968" s="9" t="s">
        <v>30</v>
      </c>
      <c r="D1968" s="9">
        <v>62</v>
      </c>
      <c r="E1968" s="9" t="s">
        <v>4896</v>
      </c>
      <c r="F1968" s="20" t="s">
        <v>4908</v>
      </c>
      <c r="G1968" t="s">
        <v>4904</v>
      </c>
      <c r="H1968" t="str">
        <f>VLOOKUP(E1968,suppliers!$A$2:$B$18,2,)</f>
        <v>OTHER</v>
      </c>
      <c r="I1968" t="str">
        <f>VLOOKUP(C1968,Table_items[],2,FALSE)</f>
        <v>Koolfever</v>
      </c>
      <c r="J1968" t="str">
        <f>VLOOKUP(C1968,Table_items[],3,FALSE)</f>
        <v>Obat Sakit Kepala &amp; Demam</v>
      </c>
      <c r="K1968" s="23">
        <f>VLOOKUP(C1968,Table_items[],4,FALSE)</f>
        <v>7500</v>
      </c>
      <c r="L1968" s="23">
        <f>VLOOKUP(C1968,Table_items[],5,FALSE)</f>
        <v>7620</v>
      </c>
    </row>
    <row r="1969" spans="1:12" x14ac:dyDescent="0.2">
      <c r="A1969" s="11" t="s">
        <v>2110</v>
      </c>
      <c r="B1969" s="28">
        <v>44131</v>
      </c>
      <c r="C1969" s="13" t="s">
        <v>28</v>
      </c>
      <c r="D1969" s="13">
        <v>33</v>
      </c>
      <c r="E1969" s="9" t="s">
        <v>4896</v>
      </c>
      <c r="F1969" s="20" t="s">
        <v>4908</v>
      </c>
      <c r="G1969" t="s">
        <v>4904</v>
      </c>
      <c r="H1969" t="str">
        <f>VLOOKUP(E1969,suppliers!$A$2:$B$18,2,)</f>
        <v>OTHER</v>
      </c>
      <c r="I1969" t="str">
        <f>VLOOKUP(C1969,Table_items[],2,FALSE)</f>
        <v>Hyperchol 100 MG 12 KPS</v>
      </c>
      <c r="J1969" t="str">
        <f>VLOOKUP(C1969,Table_items[],3,FALSE)</f>
        <v>Obat Kolesterol</v>
      </c>
      <c r="K1969" s="23">
        <f>VLOOKUP(C1969,Table_items[],4,FALSE)</f>
        <v>42800</v>
      </c>
      <c r="L1969" s="23">
        <f>VLOOKUP(C1969,Table_items[],5,FALSE)</f>
        <v>43442</v>
      </c>
    </row>
    <row r="1970" spans="1:12" x14ac:dyDescent="0.2">
      <c r="A1970" s="7" t="s">
        <v>2111</v>
      </c>
      <c r="B1970" s="27">
        <v>44132</v>
      </c>
      <c r="C1970" s="9" t="s">
        <v>12</v>
      </c>
      <c r="D1970" s="9">
        <v>33</v>
      </c>
      <c r="E1970" s="9" t="s">
        <v>4896</v>
      </c>
      <c r="F1970" s="20" t="s">
        <v>4908</v>
      </c>
      <c r="G1970" t="s">
        <v>4904</v>
      </c>
      <c r="H1970" t="str">
        <f>VLOOKUP(E1970,suppliers!$A$2:$B$18,2,)</f>
        <v>OTHER</v>
      </c>
      <c r="I1970" t="str">
        <f>VLOOKUP(C1970,Table_items[],2,FALSE)</f>
        <v>Decolsen 1 Strip 4 Tablet</v>
      </c>
      <c r="J1970" t="str">
        <f>VLOOKUP(C1970,Table_items[],3,FALSE)</f>
        <v>Obat Batuk &amp; Pilek</v>
      </c>
      <c r="K1970" s="23">
        <f>VLOOKUP(C1970,Table_items[],4,FALSE)</f>
        <v>2886</v>
      </c>
      <c r="L1970" s="23">
        <f>VLOOKUP(C1970,Table_items[],5,FALSE)</f>
        <v>2915</v>
      </c>
    </row>
    <row r="1971" spans="1:12" x14ac:dyDescent="0.2">
      <c r="A1971" s="11" t="s">
        <v>2112</v>
      </c>
      <c r="B1971" s="28">
        <v>44132</v>
      </c>
      <c r="C1971" s="13" t="s">
        <v>24</v>
      </c>
      <c r="D1971" s="13">
        <v>4</v>
      </c>
      <c r="E1971" s="9" t="s">
        <v>4896</v>
      </c>
      <c r="F1971" s="20" t="s">
        <v>4908</v>
      </c>
      <c r="G1971" t="s">
        <v>4904</v>
      </c>
      <c r="H1971" t="str">
        <f>VLOOKUP(E1971,suppliers!$A$2:$B$18,2,)</f>
        <v>OTHER</v>
      </c>
      <c r="I1971" t="str">
        <f>VLOOKUP(C1971,Table_items[],2,FALSE)</f>
        <v>Irbesartan</v>
      </c>
      <c r="J1971" t="str">
        <f>VLOOKUP(C1971,Table_items[],3,FALSE)</f>
        <v>Obat Hipertensi</v>
      </c>
      <c r="K1971" s="23">
        <f>VLOOKUP(C1971,Table_items[],4,FALSE)</f>
        <v>108794</v>
      </c>
      <c r="L1971" s="23">
        <f>VLOOKUP(C1971,Table_items[],5,FALSE)</f>
        <v>109447</v>
      </c>
    </row>
    <row r="1972" spans="1:12" x14ac:dyDescent="0.2">
      <c r="A1972" s="7" t="s">
        <v>2113</v>
      </c>
      <c r="B1972" s="27">
        <v>44132</v>
      </c>
      <c r="C1972" s="9" t="s">
        <v>20</v>
      </c>
      <c r="D1972" s="9">
        <v>152</v>
      </c>
      <c r="E1972" s="9" t="s">
        <v>4896</v>
      </c>
      <c r="F1972" s="20" t="s">
        <v>4908</v>
      </c>
      <c r="G1972" t="s">
        <v>4904</v>
      </c>
      <c r="H1972" t="str">
        <f>VLOOKUP(E1972,suppliers!$A$2:$B$18,2,)</f>
        <v>OTHER</v>
      </c>
      <c r="I1972" t="str">
        <f>VLOOKUP(C1972,Table_items[],2,FALSE)</f>
        <v>Carditens</v>
      </c>
      <c r="J1972" t="str">
        <f>VLOOKUP(C1972,Table_items[],3,FALSE)</f>
        <v>Obat Hipertensi</v>
      </c>
      <c r="K1972" s="23">
        <f>VLOOKUP(C1972,Table_items[],4,FALSE)</f>
        <v>100000</v>
      </c>
      <c r="L1972" s="23">
        <f>VLOOKUP(C1972,Table_items[],5,FALSE)</f>
        <v>100900</v>
      </c>
    </row>
    <row r="1973" spans="1:12" x14ac:dyDescent="0.2">
      <c r="A1973" s="11" t="s">
        <v>2114</v>
      </c>
      <c r="B1973" s="28">
        <v>44133</v>
      </c>
      <c r="C1973" s="13" t="s">
        <v>15</v>
      </c>
      <c r="D1973" s="13">
        <v>38</v>
      </c>
      <c r="E1973" s="9" t="s">
        <v>4896</v>
      </c>
      <c r="F1973" s="20" t="s">
        <v>4908</v>
      </c>
      <c r="G1973" t="s">
        <v>4904</v>
      </c>
      <c r="H1973" t="str">
        <f>VLOOKUP(E1973,suppliers!$A$2:$B$18,2,)</f>
        <v>OTHER</v>
      </c>
      <c r="I1973" t="str">
        <f>VLOOKUP(C1973,Table_items[],2,FALSE)</f>
        <v>Vicks Formula 44 Antitusif</v>
      </c>
      <c r="J1973" t="str">
        <f>VLOOKUP(C1973,Table_items[],3,FALSE)</f>
        <v>Obat Batuk &amp; Pilek</v>
      </c>
      <c r="K1973" s="23">
        <f>VLOOKUP(C1973,Table_items[],4,FALSE)</f>
        <v>23461</v>
      </c>
      <c r="L1973" s="23">
        <f>VLOOKUP(C1973,Table_items[],5,FALSE)</f>
        <v>23836</v>
      </c>
    </row>
    <row r="1974" spans="1:12" x14ac:dyDescent="0.2">
      <c r="A1974" s="7" t="s">
        <v>2115</v>
      </c>
      <c r="B1974" s="27">
        <v>44133</v>
      </c>
      <c r="C1974" s="9" t="s">
        <v>9</v>
      </c>
      <c r="D1974" s="9">
        <v>23</v>
      </c>
      <c r="E1974" s="9" t="s">
        <v>4896</v>
      </c>
      <c r="F1974" s="20" t="s">
        <v>4908</v>
      </c>
      <c r="G1974" t="s">
        <v>4904</v>
      </c>
      <c r="H1974" t="str">
        <f>VLOOKUP(E1974,suppliers!$A$2:$B$18,2,)</f>
        <v>OTHER</v>
      </c>
      <c r="I1974" t="str">
        <f>VLOOKUP(C1974,Table_items[],2,FALSE)</f>
        <v>Bedak Heroxyn 150 gr</v>
      </c>
      <c r="J1974" t="str">
        <f>VLOOKUP(C1974,Table_items[],3,FALSE)</f>
        <v>Obat Alergi</v>
      </c>
      <c r="K1974" s="23">
        <f>VLOOKUP(C1974,Table_items[],4,FALSE)</f>
        <v>16950</v>
      </c>
      <c r="L1974" s="23">
        <f>VLOOKUP(C1974,Table_items[],5,FALSE)</f>
        <v>17170</v>
      </c>
    </row>
    <row r="1975" spans="1:12" x14ac:dyDescent="0.2">
      <c r="A1975" s="11" t="s">
        <v>2116</v>
      </c>
      <c r="B1975" s="28">
        <v>44134</v>
      </c>
      <c r="C1975" s="13" t="s">
        <v>9</v>
      </c>
      <c r="D1975" s="13">
        <v>7</v>
      </c>
      <c r="E1975" s="9" t="s">
        <v>4896</v>
      </c>
      <c r="F1975" s="20" t="s">
        <v>4908</v>
      </c>
      <c r="G1975" t="s">
        <v>4904</v>
      </c>
      <c r="H1975" t="str">
        <f>VLOOKUP(E1975,suppliers!$A$2:$B$18,2,)</f>
        <v>OTHER</v>
      </c>
      <c r="I1975" t="str">
        <f>VLOOKUP(C1975,Table_items[],2,FALSE)</f>
        <v>Bedak Heroxyn 150 gr</v>
      </c>
      <c r="J1975" t="str">
        <f>VLOOKUP(C1975,Table_items[],3,FALSE)</f>
        <v>Obat Alergi</v>
      </c>
      <c r="K1975" s="23">
        <f>VLOOKUP(C1975,Table_items[],4,FALSE)</f>
        <v>16950</v>
      </c>
      <c r="L1975" s="23">
        <f>VLOOKUP(C1975,Table_items[],5,FALSE)</f>
        <v>17170</v>
      </c>
    </row>
    <row r="1976" spans="1:12" x14ac:dyDescent="0.2">
      <c r="A1976" s="7" t="s">
        <v>2117</v>
      </c>
      <c r="B1976" s="27">
        <v>44134</v>
      </c>
      <c r="C1976" s="9" t="s">
        <v>24</v>
      </c>
      <c r="D1976" s="9">
        <v>2</v>
      </c>
      <c r="E1976" s="9" t="s">
        <v>4896</v>
      </c>
      <c r="F1976" s="20" t="s">
        <v>4908</v>
      </c>
      <c r="G1976" t="s">
        <v>4904</v>
      </c>
      <c r="H1976" t="str">
        <f>VLOOKUP(E1976,suppliers!$A$2:$B$18,2,)</f>
        <v>OTHER</v>
      </c>
      <c r="I1976" t="str">
        <f>VLOOKUP(C1976,Table_items[],2,FALSE)</f>
        <v>Irbesartan</v>
      </c>
      <c r="J1976" t="str">
        <f>VLOOKUP(C1976,Table_items[],3,FALSE)</f>
        <v>Obat Hipertensi</v>
      </c>
      <c r="K1976" s="23">
        <f>VLOOKUP(C1976,Table_items[],4,FALSE)</f>
        <v>108794</v>
      </c>
      <c r="L1976" s="23">
        <f>VLOOKUP(C1976,Table_items[],5,FALSE)</f>
        <v>109447</v>
      </c>
    </row>
    <row r="1977" spans="1:12" x14ac:dyDescent="0.2">
      <c r="A1977" s="11" t="s">
        <v>2118</v>
      </c>
      <c r="B1977" s="28">
        <v>44134</v>
      </c>
      <c r="C1977" s="13" t="s">
        <v>22</v>
      </c>
      <c r="D1977" s="13">
        <v>6</v>
      </c>
      <c r="E1977" s="9" t="s">
        <v>4896</v>
      </c>
      <c r="F1977" s="20" t="s">
        <v>4908</v>
      </c>
      <c r="G1977" t="s">
        <v>4904</v>
      </c>
      <c r="H1977" t="str">
        <f>VLOOKUP(E1977,suppliers!$A$2:$B$18,2,)</f>
        <v>OTHER</v>
      </c>
      <c r="I1977" t="str">
        <f>VLOOKUP(C1977,Table_items[],2,FALSE)</f>
        <v>Candesartan Ogb Dexa</v>
      </c>
      <c r="J1977" t="str">
        <f>VLOOKUP(C1977,Table_items[],3,FALSE)</f>
        <v>Obat Hipertensi</v>
      </c>
      <c r="K1977" s="23">
        <f>VLOOKUP(C1977,Table_items[],4,FALSE)</f>
        <v>5000</v>
      </c>
      <c r="L1977" s="23">
        <f>VLOOKUP(C1977,Table_items[],5,FALSE)</f>
        <v>5095</v>
      </c>
    </row>
    <row r="1978" spans="1:12" x14ac:dyDescent="0.2">
      <c r="A1978" s="7" t="s">
        <v>2119</v>
      </c>
      <c r="B1978" s="27">
        <v>44134</v>
      </c>
      <c r="C1978" s="9" t="s">
        <v>22</v>
      </c>
      <c r="D1978" s="9">
        <v>41</v>
      </c>
      <c r="E1978" s="9" t="s">
        <v>4896</v>
      </c>
      <c r="F1978" s="20" t="s">
        <v>4908</v>
      </c>
      <c r="G1978" t="s">
        <v>4904</v>
      </c>
      <c r="H1978" t="str">
        <f>VLOOKUP(E1978,suppliers!$A$2:$B$18,2,)</f>
        <v>OTHER</v>
      </c>
      <c r="I1978" t="str">
        <f>VLOOKUP(C1978,Table_items[],2,FALSE)</f>
        <v>Candesartan Ogb Dexa</v>
      </c>
      <c r="J1978" t="str">
        <f>VLOOKUP(C1978,Table_items[],3,FALSE)</f>
        <v>Obat Hipertensi</v>
      </c>
      <c r="K1978" s="23">
        <f>VLOOKUP(C1978,Table_items[],4,FALSE)</f>
        <v>5000</v>
      </c>
      <c r="L1978" s="23">
        <f>VLOOKUP(C1978,Table_items[],5,FALSE)</f>
        <v>5095</v>
      </c>
    </row>
    <row r="1979" spans="1:12" x14ac:dyDescent="0.2">
      <c r="A1979" s="11" t="s">
        <v>2120</v>
      </c>
      <c r="B1979" s="28">
        <v>44134</v>
      </c>
      <c r="C1979" s="13" t="s">
        <v>10</v>
      </c>
      <c r="D1979" s="13">
        <v>74</v>
      </c>
      <c r="E1979" s="9" t="s">
        <v>4896</v>
      </c>
      <c r="F1979" s="20" t="s">
        <v>4908</v>
      </c>
      <c r="G1979" t="s">
        <v>4904</v>
      </c>
      <c r="H1979" t="str">
        <f>VLOOKUP(E1979,suppliers!$A$2:$B$18,2,)</f>
        <v>OTHER</v>
      </c>
      <c r="I1979" t="str">
        <f>VLOOKUP(C1979,Table_items[],2,FALSE)</f>
        <v>Dexteem Box Plus 100 Tablet</v>
      </c>
      <c r="J1979" t="str">
        <f>VLOOKUP(C1979,Table_items[],3,FALSE)</f>
        <v>Obat Alergi</v>
      </c>
      <c r="K1979" s="23">
        <f>VLOOKUP(C1979,Table_items[],4,FALSE)</f>
        <v>25322</v>
      </c>
      <c r="L1979" s="23">
        <f>VLOOKUP(C1979,Table_items[],5,FALSE)</f>
        <v>25449</v>
      </c>
    </row>
    <row r="1980" spans="1:12" x14ac:dyDescent="0.2">
      <c r="A1980" s="7" t="s">
        <v>2121</v>
      </c>
      <c r="B1980" s="27">
        <v>44134</v>
      </c>
      <c r="C1980" s="9" t="s">
        <v>10</v>
      </c>
      <c r="D1980" s="9">
        <v>99</v>
      </c>
      <c r="E1980" s="9" t="s">
        <v>4896</v>
      </c>
      <c r="F1980" s="20" t="s">
        <v>4908</v>
      </c>
      <c r="G1980" t="s">
        <v>4904</v>
      </c>
      <c r="H1980" t="str">
        <f>VLOOKUP(E1980,suppliers!$A$2:$B$18,2,)</f>
        <v>OTHER</v>
      </c>
      <c r="I1980" t="str">
        <f>VLOOKUP(C1980,Table_items[],2,FALSE)</f>
        <v>Dexteem Box Plus 100 Tablet</v>
      </c>
      <c r="J1980" t="str">
        <f>VLOOKUP(C1980,Table_items[],3,FALSE)</f>
        <v>Obat Alergi</v>
      </c>
      <c r="K1980" s="23">
        <f>VLOOKUP(C1980,Table_items[],4,FALSE)</f>
        <v>25322</v>
      </c>
      <c r="L1980" s="23">
        <f>VLOOKUP(C1980,Table_items[],5,FALSE)</f>
        <v>25449</v>
      </c>
    </row>
    <row r="1981" spans="1:12" x14ac:dyDescent="0.2">
      <c r="A1981" s="11" t="s">
        <v>2122</v>
      </c>
      <c r="B1981" s="28">
        <v>44134</v>
      </c>
      <c r="C1981" s="13" t="s">
        <v>10</v>
      </c>
      <c r="D1981" s="13">
        <v>82</v>
      </c>
      <c r="E1981" s="9" t="s">
        <v>4896</v>
      </c>
      <c r="F1981" s="20" t="s">
        <v>4908</v>
      </c>
      <c r="G1981" t="s">
        <v>4904</v>
      </c>
      <c r="H1981" t="str">
        <f>VLOOKUP(E1981,suppliers!$A$2:$B$18,2,)</f>
        <v>OTHER</v>
      </c>
      <c r="I1981" t="str">
        <f>VLOOKUP(C1981,Table_items[],2,FALSE)</f>
        <v>Dexteem Box Plus 100 Tablet</v>
      </c>
      <c r="J1981" t="str">
        <f>VLOOKUP(C1981,Table_items[],3,FALSE)</f>
        <v>Obat Alergi</v>
      </c>
      <c r="K1981" s="23">
        <f>VLOOKUP(C1981,Table_items[],4,FALSE)</f>
        <v>25322</v>
      </c>
      <c r="L1981" s="23">
        <f>VLOOKUP(C1981,Table_items[],5,FALSE)</f>
        <v>25449</v>
      </c>
    </row>
    <row r="1982" spans="1:12" x14ac:dyDescent="0.2">
      <c r="A1982" s="7" t="s">
        <v>2123</v>
      </c>
      <c r="B1982" s="27">
        <v>44134</v>
      </c>
      <c r="C1982" s="9" t="s">
        <v>7</v>
      </c>
      <c r="D1982" s="9">
        <v>16</v>
      </c>
      <c r="E1982" s="9" t="s">
        <v>4896</v>
      </c>
      <c r="F1982" s="20" t="s">
        <v>4908</v>
      </c>
      <c r="G1982" t="s">
        <v>4904</v>
      </c>
      <c r="H1982" t="str">
        <f>VLOOKUP(E1982,suppliers!$A$2:$B$18,2,)</f>
        <v>OTHER</v>
      </c>
      <c r="I1982" t="str">
        <f>VLOOKUP(C1982,Table_items[],2,FALSE)</f>
        <v>Acetylcysteine Mahakam 200 mg</v>
      </c>
      <c r="J1982" t="str">
        <f>VLOOKUP(C1982,Table_items[],3,FALSE)</f>
        <v>Obat Alergi</v>
      </c>
      <c r="K1982" s="23">
        <f>VLOOKUP(C1982,Table_items[],4,FALSE)</f>
        <v>33000</v>
      </c>
      <c r="L1982" s="23">
        <f>VLOOKUP(C1982,Table_items[],5,FALSE)</f>
        <v>33330</v>
      </c>
    </row>
    <row r="1983" spans="1:12" x14ac:dyDescent="0.2">
      <c r="A1983" s="11" t="s">
        <v>2124</v>
      </c>
      <c r="B1983" s="28">
        <v>44134</v>
      </c>
      <c r="C1983" s="13" t="s">
        <v>14</v>
      </c>
      <c r="D1983" s="13">
        <v>63</v>
      </c>
      <c r="E1983" s="9" t="s">
        <v>4896</v>
      </c>
      <c r="F1983" s="20" t="s">
        <v>4908</v>
      </c>
      <c r="G1983" t="s">
        <v>4904</v>
      </c>
      <c r="H1983" t="str">
        <f>VLOOKUP(E1983,suppliers!$A$2:$B$18,2,)</f>
        <v>OTHER</v>
      </c>
      <c r="I1983" t="str">
        <f>VLOOKUP(C1983,Table_items[],2,FALSE)</f>
        <v>Lo Han Kuo Infusion 12</v>
      </c>
      <c r="J1983" t="str">
        <f>VLOOKUP(C1983,Table_items[],3,FALSE)</f>
        <v>Obat Batuk &amp; Pilek</v>
      </c>
      <c r="K1983" s="23">
        <f>VLOOKUP(C1983,Table_items[],4,FALSE)</f>
        <v>23869</v>
      </c>
      <c r="L1983" s="23">
        <f>VLOOKUP(C1983,Table_items[],5,FALSE)</f>
        <v>24179</v>
      </c>
    </row>
    <row r="1984" spans="1:12" x14ac:dyDescent="0.2">
      <c r="A1984" s="7" t="s">
        <v>2125</v>
      </c>
      <c r="B1984" s="27">
        <v>44134</v>
      </c>
      <c r="C1984" s="9" t="s">
        <v>23</v>
      </c>
      <c r="D1984" s="9">
        <v>3</v>
      </c>
      <c r="E1984" s="9" t="s">
        <v>4896</v>
      </c>
      <c r="F1984" s="20" t="s">
        <v>4908</v>
      </c>
      <c r="G1984" t="s">
        <v>4904</v>
      </c>
      <c r="H1984" t="str">
        <f>VLOOKUP(E1984,suppliers!$A$2:$B$18,2,)</f>
        <v>OTHER</v>
      </c>
      <c r="I1984" t="str">
        <f>VLOOKUP(C1984,Table_items[],2,FALSE)</f>
        <v>Amlodipine Besilate</v>
      </c>
      <c r="J1984" t="str">
        <f>VLOOKUP(C1984,Table_items[],3,FALSE)</f>
        <v>Obat Hipertensi</v>
      </c>
      <c r="K1984" s="23">
        <f>VLOOKUP(C1984,Table_items[],4,FALSE)</f>
        <v>7467</v>
      </c>
      <c r="L1984" s="23">
        <f>VLOOKUP(C1984,Table_items[],5,FALSE)</f>
        <v>7504</v>
      </c>
    </row>
    <row r="1985" spans="1:12" x14ac:dyDescent="0.2">
      <c r="A1985" s="11" t="s">
        <v>2126</v>
      </c>
      <c r="B1985" s="28">
        <v>44134</v>
      </c>
      <c r="C1985" s="13" t="s">
        <v>34</v>
      </c>
      <c r="D1985" s="13">
        <v>7</v>
      </c>
      <c r="E1985" s="9" t="s">
        <v>4896</v>
      </c>
      <c r="F1985" s="20" t="s">
        <v>4908</v>
      </c>
      <c r="G1985" t="s">
        <v>4904</v>
      </c>
      <c r="H1985" t="str">
        <f>VLOOKUP(E1985,suppliers!$A$2:$B$18,2,)</f>
        <v>OTHER</v>
      </c>
      <c r="I1985" t="str">
        <f>VLOOKUP(C1985,Table_items[],2,FALSE)</f>
        <v>Panadol Anak Tablet 1 Strip</v>
      </c>
      <c r="J1985" t="str">
        <f>VLOOKUP(C1985,Table_items[],3,FALSE)</f>
        <v>Obat Sakit Kepala &amp; Demam</v>
      </c>
      <c r="K1985" s="23">
        <f>VLOOKUP(C1985,Table_items[],4,FALSE)</f>
        <v>25000</v>
      </c>
      <c r="L1985" s="23">
        <f>VLOOKUP(C1985,Table_items[],5,FALSE)</f>
        <v>25450</v>
      </c>
    </row>
    <row r="1986" spans="1:12" x14ac:dyDescent="0.2">
      <c r="A1986" s="7" t="s">
        <v>2127</v>
      </c>
      <c r="B1986" s="27">
        <v>44134</v>
      </c>
      <c r="C1986" s="9" t="s">
        <v>39</v>
      </c>
      <c r="D1986" s="9">
        <v>6</v>
      </c>
      <c r="E1986" s="9" t="s">
        <v>4896</v>
      </c>
      <c r="F1986" s="20" t="s">
        <v>4908</v>
      </c>
      <c r="G1986" t="s">
        <v>4904</v>
      </c>
      <c r="H1986" t="str">
        <f>VLOOKUP(E1986,suppliers!$A$2:$B$18,2,)</f>
        <v>OTHER</v>
      </c>
      <c r="I1986" t="str">
        <f>VLOOKUP(C1986,Table_items[],2,FALSE)</f>
        <v>Cilostazol Bernofarm</v>
      </c>
      <c r="J1986" t="str">
        <f>VLOOKUP(C1986,Table_items[],3,FALSE)</f>
        <v>Obat Sakit Kepala &amp; Demam</v>
      </c>
      <c r="K1986" s="23">
        <f>VLOOKUP(C1986,Table_items[],4,FALSE)</f>
        <v>45450</v>
      </c>
      <c r="L1986" s="23">
        <f>VLOOKUP(C1986,Table_items[],5,FALSE)</f>
        <v>46223</v>
      </c>
    </row>
    <row r="1987" spans="1:12" x14ac:dyDescent="0.2">
      <c r="A1987" s="11" t="s">
        <v>2128</v>
      </c>
      <c r="B1987" s="28">
        <v>44135</v>
      </c>
      <c r="C1987" s="13" t="s">
        <v>9</v>
      </c>
      <c r="D1987" s="13">
        <v>25</v>
      </c>
      <c r="E1987" s="9" t="s">
        <v>4896</v>
      </c>
      <c r="F1987" s="20" t="s">
        <v>4908</v>
      </c>
      <c r="G1987" t="s">
        <v>4904</v>
      </c>
      <c r="H1987" t="str">
        <f>VLOOKUP(E1987,suppliers!$A$2:$B$18,2,)</f>
        <v>OTHER</v>
      </c>
      <c r="I1987" t="str">
        <f>VLOOKUP(C1987,Table_items[],2,FALSE)</f>
        <v>Bedak Heroxyn 150 gr</v>
      </c>
      <c r="J1987" t="str">
        <f>VLOOKUP(C1987,Table_items[],3,FALSE)</f>
        <v>Obat Alergi</v>
      </c>
      <c r="K1987" s="23">
        <f>VLOOKUP(C1987,Table_items[],4,FALSE)</f>
        <v>16950</v>
      </c>
      <c r="L1987" s="23">
        <f>VLOOKUP(C1987,Table_items[],5,FALSE)</f>
        <v>17170</v>
      </c>
    </row>
    <row r="1988" spans="1:12" x14ac:dyDescent="0.2">
      <c r="A1988" s="7" t="s">
        <v>2129</v>
      </c>
      <c r="B1988" s="27">
        <v>44135</v>
      </c>
      <c r="C1988" s="9" t="s">
        <v>41</v>
      </c>
      <c r="D1988" s="9">
        <v>8</v>
      </c>
      <c r="E1988" s="9" t="s">
        <v>4896</v>
      </c>
      <c r="F1988" s="20" t="s">
        <v>4908</v>
      </c>
      <c r="G1988" t="s">
        <v>4904</v>
      </c>
      <c r="H1988" t="str">
        <f>VLOOKUP(E1988,suppliers!$A$2:$B$18,2,)</f>
        <v>OTHER</v>
      </c>
      <c r="I1988" t="str">
        <f>VLOOKUP(C1988,Table_items[],2,FALSE)</f>
        <v>Otilon Ear Drops 8 mL</v>
      </c>
      <c r="J1988" t="str">
        <f>VLOOKUP(C1988,Table_items[],3,FALSE)</f>
        <v>Obat Telinga</v>
      </c>
      <c r="K1988" s="23">
        <f>VLOOKUP(C1988,Table_items[],4,FALSE)</f>
        <v>55000</v>
      </c>
      <c r="L1988" s="23">
        <f>VLOOKUP(C1988,Table_items[],5,FALSE)</f>
        <v>55935</v>
      </c>
    </row>
    <row r="1989" spans="1:12" x14ac:dyDescent="0.2">
      <c r="A1989" s="11" t="s">
        <v>2130</v>
      </c>
      <c r="B1989" s="28">
        <v>44135</v>
      </c>
      <c r="C1989" s="13" t="s">
        <v>22</v>
      </c>
      <c r="D1989" s="13">
        <v>18</v>
      </c>
      <c r="E1989" s="9" t="s">
        <v>4896</v>
      </c>
      <c r="F1989" s="20" t="s">
        <v>4908</v>
      </c>
      <c r="G1989" t="s">
        <v>4904</v>
      </c>
      <c r="H1989" t="str">
        <f>VLOOKUP(E1989,suppliers!$A$2:$B$18,2,)</f>
        <v>OTHER</v>
      </c>
      <c r="I1989" t="str">
        <f>VLOOKUP(C1989,Table_items[],2,FALSE)</f>
        <v>Candesartan Ogb Dexa</v>
      </c>
      <c r="J1989" t="str">
        <f>VLOOKUP(C1989,Table_items[],3,FALSE)</f>
        <v>Obat Hipertensi</v>
      </c>
      <c r="K1989" s="23">
        <f>VLOOKUP(C1989,Table_items[],4,FALSE)</f>
        <v>5000</v>
      </c>
      <c r="L1989" s="23">
        <f>VLOOKUP(C1989,Table_items[],5,FALSE)</f>
        <v>5095</v>
      </c>
    </row>
    <row r="1990" spans="1:12" x14ac:dyDescent="0.2">
      <c r="A1990" s="7" t="s">
        <v>2131</v>
      </c>
      <c r="B1990" s="27">
        <v>44135</v>
      </c>
      <c r="C1990" s="9" t="s">
        <v>22</v>
      </c>
      <c r="D1990" s="9">
        <v>44</v>
      </c>
      <c r="E1990" s="9" t="s">
        <v>4896</v>
      </c>
      <c r="F1990" s="20" t="s">
        <v>4908</v>
      </c>
      <c r="G1990" t="s">
        <v>4904</v>
      </c>
      <c r="H1990" t="str">
        <f>VLOOKUP(E1990,suppliers!$A$2:$B$18,2,)</f>
        <v>OTHER</v>
      </c>
      <c r="I1990" t="str">
        <f>VLOOKUP(C1990,Table_items[],2,FALSE)</f>
        <v>Candesartan Ogb Dexa</v>
      </c>
      <c r="J1990" t="str">
        <f>VLOOKUP(C1990,Table_items[],3,FALSE)</f>
        <v>Obat Hipertensi</v>
      </c>
      <c r="K1990" s="23">
        <f>VLOOKUP(C1990,Table_items[],4,FALSE)</f>
        <v>5000</v>
      </c>
      <c r="L1990" s="23">
        <f>VLOOKUP(C1990,Table_items[],5,FALSE)</f>
        <v>5095</v>
      </c>
    </row>
    <row r="1991" spans="1:12" x14ac:dyDescent="0.2">
      <c r="A1991" s="11" t="s">
        <v>2132</v>
      </c>
      <c r="B1991" s="28">
        <v>44135</v>
      </c>
      <c r="C1991" s="13" t="s">
        <v>10</v>
      </c>
      <c r="D1991" s="13">
        <v>15</v>
      </c>
      <c r="E1991" s="9" t="s">
        <v>4896</v>
      </c>
      <c r="F1991" s="20" t="s">
        <v>4908</v>
      </c>
      <c r="G1991" t="s">
        <v>4904</v>
      </c>
      <c r="H1991" t="str">
        <f>VLOOKUP(E1991,suppliers!$A$2:$B$18,2,)</f>
        <v>OTHER</v>
      </c>
      <c r="I1991" t="str">
        <f>VLOOKUP(C1991,Table_items[],2,FALSE)</f>
        <v>Dexteem Box Plus 100 Tablet</v>
      </c>
      <c r="J1991" t="str">
        <f>VLOOKUP(C1991,Table_items[],3,FALSE)</f>
        <v>Obat Alergi</v>
      </c>
      <c r="K1991" s="23">
        <f>VLOOKUP(C1991,Table_items[],4,FALSE)</f>
        <v>25322</v>
      </c>
      <c r="L1991" s="23">
        <f>VLOOKUP(C1991,Table_items[],5,FALSE)</f>
        <v>25449</v>
      </c>
    </row>
    <row r="1992" spans="1:12" x14ac:dyDescent="0.2">
      <c r="A1992" s="7" t="s">
        <v>2133</v>
      </c>
      <c r="B1992" s="27">
        <v>44135</v>
      </c>
      <c r="C1992" s="9" t="s">
        <v>30</v>
      </c>
      <c r="D1992" s="9">
        <v>32</v>
      </c>
      <c r="E1992" s="9" t="s">
        <v>4896</v>
      </c>
      <c r="F1992" s="20" t="s">
        <v>4908</v>
      </c>
      <c r="G1992" t="s">
        <v>4904</v>
      </c>
      <c r="H1992" t="str">
        <f>VLOOKUP(E1992,suppliers!$A$2:$B$18,2,)</f>
        <v>OTHER</v>
      </c>
      <c r="I1992" t="str">
        <f>VLOOKUP(C1992,Table_items[],2,FALSE)</f>
        <v>Koolfever</v>
      </c>
      <c r="J1992" t="str">
        <f>VLOOKUP(C1992,Table_items[],3,FALSE)</f>
        <v>Obat Sakit Kepala &amp; Demam</v>
      </c>
      <c r="K1992" s="23">
        <f>VLOOKUP(C1992,Table_items[],4,FALSE)</f>
        <v>7500</v>
      </c>
      <c r="L1992" s="23">
        <f>VLOOKUP(C1992,Table_items[],5,FALSE)</f>
        <v>7620</v>
      </c>
    </row>
    <row r="1993" spans="1:12" x14ac:dyDescent="0.2">
      <c r="A1993" s="11" t="s">
        <v>2134</v>
      </c>
      <c r="B1993" s="28">
        <v>44135</v>
      </c>
      <c r="C1993" s="13" t="s">
        <v>30</v>
      </c>
      <c r="D1993" s="13">
        <v>84</v>
      </c>
      <c r="E1993" s="9" t="s">
        <v>4896</v>
      </c>
      <c r="F1993" s="20" t="s">
        <v>4908</v>
      </c>
      <c r="G1993" t="s">
        <v>4904</v>
      </c>
      <c r="H1993" t="str">
        <f>VLOOKUP(E1993,suppliers!$A$2:$B$18,2,)</f>
        <v>OTHER</v>
      </c>
      <c r="I1993" t="str">
        <f>VLOOKUP(C1993,Table_items[],2,FALSE)</f>
        <v>Koolfever</v>
      </c>
      <c r="J1993" t="str">
        <f>VLOOKUP(C1993,Table_items[],3,FALSE)</f>
        <v>Obat Sakit Kepala &amp; Demam</v>
      </c>
      <c r="K1993" s="23">
        <f>VLOOKUP(C1993,Table_items[],4,FALSE)</f>
        <v>7500</v>
      </c>
      <c r="L1993" s="23">
        <f>VLOOKUP(C1993,Table_items[],5,FALSE)</f>
        <v>7620</v>
      </c>
    </row>
    <row r="1994" spans="1:12" x14ac:dyDescent="0.2">
      <c r="A1994" s="7" t="s">
        <v>2135</v>
      </c>
      <c r="B1994" s="27">
        <v>44135</v>
      </c>
      <c r="C1994" s="9" t="s">
        <v>25</v>
      </c>
      <c r="D1994" s="9">
        <v>25</v>
      </c>
      <c r="E1994" s="9" t="s">
        <v>4896</v>
      </c>
      <c r="F1994" s="20" t="s">
        <v>4908</v>
      </c>
      <c r="G1994" t="s">
        <v>4904</v>
      </c>
      <c r="H1994" t="str">
        <f>VLOOKUP(E1994,suppliers!$A$2:$B$18,2,)</f>
        <v>OTHER</v>
      </c>
      <c r="I1994" t="str">
        <f>VLOOKUP(C1994,Table_items[],2,FALSE)</f>
        <v>Irvell 150MG Box 20 Tablet</v>
      </c>
      <c r="J1994" t="str">
        <f>VLOOKUP(C1994,Table_items[],3,FALSE)</f>
        <v>Obat Hipertensi</v>
      </c>
      <c r="K1994" s="23">
        <f>VLOOKUP(C1994,Table_items[],4,FALSE)</f>
        <v>143991</v>
      </c>
      <c r="L1994" s="23">
        <f>VLOOKUP(C1994,Table_items[],5,FALSE)</f>
        <v>146871</v>
      </c>
    </row>
    <row r="1995" spans="1:12" x14ac:dyDescent="0.2">
      <c r="A1995" s="11" t="s">
        <v>2136</v>
      </c>
      <c r="B1995" s="28">
        <v>44136</v>
      </c>
      <c r="C1995" s="13" t="s">
        <v>27</v>
      </c>
      <c r="D1995" s="13">
        <v>25</v>
      </c>
      <c r="E1995" s="9" t="s">
        <v>4896</v>
      </c>
      <c r="F1995" s="20" t="s">
        <v>4908</v>
      </c>
      <c r="G1995" t="s">
        <v>4904</v>
      </c>
      <c r="H1995" t="str">
        <f>VLOOKUP(E1995,suppliers!$A$2:$B$18,2,)</f>
        <v>OTHER</v>
      </c>
      <c r="I1995" t="str">
        <f>VLOOKUP(C1995,Table_items[],2,FALSE)</f>
        <v>Simvastatin 10 MG Strip 10</v>
      </c>
      <c r="J1995" t="str">
        <f>VLOOKUP(C1995,Table_items[],3,FALSE)</f>
        <v>Obat Kolesterol</v>
      </c>
      <c r="K1995" s="23">
        <f>VLOOKUP(C1995,Table_items[],4,FALSE)</f>
        <v>6222</v>
      </c>
      <c r="L1995" s="23">
        <f>VLOOKUP(C1995,Table_items[],5,FALSE)</f>
        <v>6253</v>
      </c>
    </row>
    <row r="1996" spans="1:12" x14ac:dyDescent="0.2">
      <c r="A1996" s="7" t="s">
        <v>2137</v>
      </c>
      <c r="B1996" s="27">
        <v>44136</v>
      </c>
      <c r="C1996" s="9" t="s">
        <v>12</v>
      </c>
      <c r="D1996" s="9">
        <v>45</v>
      </c>
      <c r="E1996" s="9" t="s">
        <v>4896</v>
      </c>
      <c r="F1996" s="20" t="s">
        <v>4908</v>
      </c>
      <c r="G1996" t="s">
        <v>4904</v>
      </c>
      <c r="H1996" t="str">
        <f>VLOOKUP(E1996,suppliers!$A$2:$B$18,2,)</f>
        <v>OTHER</v>
      </c>
      <c r="I1996" t="str">
        <f>VLOOKUP(C1996,Table_items[],2,FALSE)</f>
        <v>Decolsen 1 Strip 4 Tablet</v>
      </c>
      <c r="J1996" t="str">
        <f>VLOOKUP(C1996,Table_items[],3,FALSE)</f>
        <v>Obat Batuk &amp; Pilek</v>
      </c>
      <c r="K1996" s="23">
        <f>VLOOKUP(C1996,Table_items[],4,FALSE)</f>
        <v>2886</v>
      </c>
      <c r="L1996" s="23">
        <f>VLOOKUP(C1996,Table_items[],5,FALSE)</f>
        <v>2915</v>
      </c>
    </row>
    <row r="1997" spans="1:12" x14ac:dyDescent="0.2">
      <c r="A1997" s="11" t="s">
        <v>2138</v>
      </c>
      <c r="B1997" s="28">
        <v>44136</v>
      </c>
      <c r="C1997" s="13" t="s">
        <v>12</v>
      </c>
      <c r="D1997" s="13">
        <v>38</v>
      </c>
      <c r="E1997" s="9" t="s">
        <v>4896</v>
      </c>
      <c r="F1997" s="20" t="s">
        <v>4908</v>
      </c>
      <c r="G1997" t="s">
        <v>4904</v>
      </c>
      <c r="H1997" t="str">
        <f>VLOOKUP(E1997,suppliers!$A$2:$B$18,2,)</f>
        <v>OTHER</v>
      </c>
      <c r="I1997" t="str">
        <f>VLOOKUP(C1997,Table_items[],2,FALSE)</f>
        <v>Decolsen 1 Strip 4 Tablet</v>
      </c>
      <c r="J1997" t="str">
        <f>VLOOKUP(C1997,Table_items[],3,FALSE)</f>
        <v>Obat Batuk &amp; Pilek</v>
      </c>
      <c r="K1997" s="23">
        <f>VLOOKUP(C1997,Table_items[],4,FALSE)</f>
        <v>2886</v>
      </c>
      <c r="L1997" s="23">
        <f>VLOOKUP(C1997,Table_items[],5,FALSE)</f>
        <v>2915</v>
      </c>
    </row>
    <row r="1998" spans="1:12" x14ac:dyDescent="0.2">
      <c r="A1998" s="7" t="s">
        <v>2139</v>
      </c>
      <c r="B1998" s="27">
        <v>44136</v>
      </c>
      <c r="C1998" s="9" t="s">
        <v>37</v>
      </c>
      <c r="D1998" s="9">
        <v>3</v>
      </c>
      <c r="E1998" s="9" t="s">
        <v>4896</v>
      </c>
      <c r="F1998" s="20" t="s">
        <v>4908</v>
      </c>
      <c r="G1998" t="s">
        <v>4904</v>
      </c>
      <c r="H1998" t="str">
        <f>VLOOKUP(E1998,suppliers!$A$2:$B$18,2,)</f>
        <v>OTHER</v>
      </c>
      <c r="I1998" t="str">
        <f>VLOOKUP(C1998,Table_items[],2,FALSE)</f>
        <v>Bodrex Extra</v>
      </c>
      <c r="J1998" t="str">
        <f>VLOOKUP(C1998,Table_items[],3,FALSE)</f>
        <v>Obat Sakit Kepala &amp; Demam</v>
      </c>
      <c r="K1998" s="23">
        <f>VLOOKUP(C1998,Table_items[],4,FALSE)</f>
        <v>50788</v>
      </c>
      <c r="L1998" s="23">
        <f>VLOOKUP(C1998,Table_items[],5,FALSE)</f>
        <v>51753</v>
      </c>
    </row>
    <row r="1999" spans="1:12" x14ac:dyDescent="0.2">
      <c r="A1999" s="11" t="s">
        <v>2140</v>
      </c>
      <c r="B1999" s="28">
        <v>44136</v>
      </c>
      <c r="C1999" s="13" t="s">
        <v>37</v>
      </c>
      <c r="D1999" s="13">
        <v>33</v>
      </c>
      <c r="E1999" s="9" t="s">
        <v>4896</v>
      </c>
      <c r="F1999" s="20" t="s">
        <v>4908</v>
      </c>
      <c r="G1999" t="s">
        <v>4904</v>
      </c>
      <c r="H1999" t="str">
        <f>VLOOKUP(E1999,suppliers!$A$2:$B$18,2,)</f>
        <v>OTHER</v>
      </c>
      <c r="I1999" t="str">
        <f>VLOOKUP(C1999,Table_items[],2,FALSE)</f>
        <v>Bodrex Extra</v>
      </c>
      <c r="J1999" t="str">
        <f>VLOOKUP(C1999,Table_items[],3,FALSE)</f>
        <v>Obat Sakit Kepala &amp; Demam</v>
      </c>
      <c r="K1999" s="23">
        <f>VLOOKUP(C1999,Table_items[],4,FALSE)</f>
        <v>50788</v>
      </c>
      <c r="L1999" s="23">
        <f>VLOOKUP(C1999,Table_items[],5,FALSE)</f>
        <v>51753</v>
      </c>
    </row>
    <row r="2000" spans="1:12" x14ac:dyDescent="0.2">
      <c r="A2000" s="7" t="s">
        <v>2141</v>
      </c>
      <c r="B2000" s="27">
        <v>44136</v>
      </c>
      <c r="C2000" s="9" t="s">
        <v>24</v>
      </c>
      <c r="D2000" s="9">
        <v>51</v>
      </c>
      <c r="E2000" s="9" t="s">
        <v>4896</v>
      </c>
      <c r="F2000" s="20" t="s">
        <v>4908</v>
      </c>
      <c r="G2000" t="s">
        <v>4904</v>
      </c>
      <c r="H2000" t="str">
        <f>VLOOKUP(E2000,suppliers!$A$2:$B$18,2,)</f>
        <v>OTHER</v>
      </c>
      <c r="I2000" t="str">
        <f>VLOOKUP(C2000,Table_items[],2,FALSE)</f>
        <v>Irbesartan</v>
      </c>
      <c r="J2000" t="str">
        <f>VLOOKUP(C2000,Table_items[],3,FALSE)</f>
        <v>Obat Hipertensi</v>
      </c>
      <c r="K2000" s="23">
        <f>VLOOKUP(C2000,Table_items[],4,FALSE)</f>
        <v>108794</v>
      </c>
      <c r="L2000" s="23">
        <f>VLOOKUP(C2000,Table_items[],5,FALSE)</f>
        <v>109447</v>
      </c>
    </row>
    <row r="2001" spans="1:14" x14ac:dyDescent="0.2">
      <c r="A2001" s="11" t="s">
        <v>2142</v>
      </c>
      <c r="B2001" s="28">
        <v>44136</v>
      </c>
      <c r="C2001" s="13" t="s">
        <v>7</v>
      </c>
      <c r="D2001" s="13">
        <v>14</v>
      </c>
      <c r="E2001" s="9" t="s">
        <v>4896</v>
      </c>
      <c r="F2001" s="20" t="s">
        <v>4908</v>
      </c>
      <c r="G2001" t="s">
        <v>4904</v>
      </c>
      <c r="H2001" t="str">
        <f>VLOOKUP(E2001,suppliers!$A$2:$B$18,2,)</f>
        <v>OTHER</v>
      </c>
      <c r="I2001" t="str">
        <f>VLOOKUP(C2001,Table_items[],2,FALSE)</f>
        <v>Acetylcysteine Mahakam 200 mg</v>
      </c>
      <c r="J2001" t="str">
        <f>VLOOKUP(C2001,Table_items[],3,FALSE)</f>
        <v>Obat Alergi</v>
      </c>
      <c r="K2001" s="23">
        <f>VLOOKUP(C2001,Table_items[],4,FALSE)</f>
        <v>33000</v>
      </c>
      <c r="L2001" s="23">
        <f>VLOOKUP(C2001,Table_items[],5,FALSE)</f>
        <v>33330</v>
      </c>
    </row>
    <row r="2002" spans="1:14" x14ac:dyDescent="0.2">
      <c r="A2002" s="7" t="s">
        <v>2143</v>
      </c>
      <c r="B2002" s="27">
        <v>44136</v>
      </c>
      <c r="C2002" s="9" t="s">
        <v>14</v>
      </c>
      <c r="D2002" s="9">
        <v>53</v>
      </c>
      <c r="E2002" s="9" t="s">
        <v>4896</v>
      </c>
      <c r="F2002" s="20" t="s">
        <v>4908</v>
      </c>
      <c r="G2002" t="s">
        <v>4904</v>
      </c>
      <c r="H2002" t="str">
        <f>VLOOKUP(E2002,suppliers!$A$2:$B$18,2,)</f>
        <v>OTHER</v>
      </c>
      <c r="I2002" t="str">
        <f>VLOOKUP(C2002,Table_items[],2,FALSE)</f>
        <v>Lo Han Kuo Infusion 12</v>
      </c>
      <c r="J2002" t="str">
        <f>VLOOKUP(C2002,Table_items[],3,FALSE)</f>
        <v>Obat Batuk &amp; Pilek</v>
      </c>
      <c r="K2002" s="23">
        <f>VLOOKUP(C2002,Table_items[],4,FALSE)</f>
        <v>23869</v>
      </c>
      <c r="L2002" s="23">
        <f>VLOOKUP(C2002,Table_items[],5,FALSE)</f>
        <v>24179</v>
      </c>
    </row>
    <row r="2003" spans="1:14" x14ac:dyDescent="0.2">
      <c r="A2003" s="11" t="s">
        <v>2144</v>
      </c>
      <c r="B2003" s="28">
        <v>44136</v>
      </c>
      <c r="C2003" s="13" t="s">
        <v>9</v>
      </c>
      <c r="D2003" s="13">
        <v>2000</v>
      </c>
      <c r="E2003" s="9" t="s">
        <v>4888</v>
      </c>
      <c r="F2003" s="20" t="s">
        <v>4896</v>
      </c>
      <c r="G2003" t="s">
        <v>4903</v>
      </c>
      <c r="H2003" t="str">
        <f>VLOOKUP(E2003,suppliers!$A$2:$B$18,2,)</f>
        <v>DQLab Pharmacy Cempaka Putih</v>
      </c>
      <c r="I2003" t="str">
        <f>VLOOKUP(C2003,Table_items[],2,FALSE)</f>
        <v>Bedak Heroxyn 150 gr</v>
      </c>
      <c r="J2003" t="str">
        <f>VLOOKUP(C2003,Table_items[],3,FALSE)</f>
        <v>Obat Alergi</v>
      </c>
      <c r="M2003" s="23">
        <f>VLOOKUP(C2003,item_suppliers!$A$2:$F$112,5,)</f>
        <v>16272</v>
      </c>
      <c r="N2003" s="23">
        <f>VLOOKUP(C2003,item_suppliers!$A$2:$F$112,6,)</f>
        <v>16435</v>
      </c>
    </row>
    <row r="2004" spans="1:14" x14ac:dyDescent="0.2">
      <c r="A2004" s="7" t="s">
        <v>2146</v>
      </c>
      <c r="B2004" s="27">
        <v>44136</v>
      </c>
      <c r="C2004" s="9" t="s">
        <v>10</v>
      </c>
      <c r="D2004" s="9">
        <v>1000</v>
      </c>
      <c r="E2004" s="9" t="s">
        <v>4889</v>
      </c>
      <c r="F2004" s="20" t="s">
        <v>4896</v>
      </c>
      <c r="G2004" t="s">
        <v>4903</v>
      </c>
      <c r="H2004" t="str">
        <f>VLOOKUP(E2004,suppliers!$A$2:$B$18,2,)</f>
        <v>DQLab Pharmacy Kebon Jeruk</v>
      </c>
      <c r="I2004" t="str">
        <f>VLOOKUP(C2004,Table_items[],2,FALSE)</f>
        <v>Dexteem Box Plus 100 Tablet</v>
      </c>
      <c r="J2004" t="str">
        <f>VLOOKUP(C2004,Table_items[],3,FALSE)</f>
        <v>Obat Alergi</v>
      </c>
      <c r="M2004" s="23">
        <f>VLOOKUP(C2004,item_suppliers!$A$2:$F$112,5,)</f>
        <v>25069</v>
      </c>
      <c r="N2004" s="23">
        <f>VLOOKUP(C2004,item_suppliers!$A$2:$F$112,6,)</f>
        <v>25420</v>
      </c>
    </row>
    <row r="2005" spans="1:14" x14ac:dyDescent="0.2">
      <c r="A2005" s="11" t="s">
        <v>2147</v>
      </c>
      <c r="B2005" s="28">
        <v>44136</v>
      </c>
      <c r="C2005" s="13" t="s">
        <v>30</v>
      </c>
      <c r="D2005" s="13">
        <v>2000</v>
      </c>
      <c r="E2005" s="9" t="s">
        <v>4893</v>
      </c>
      <c r="F2005" s="20" t="s">
        <v>4896</v>
      </c>
      <c r="G2005" t="s">
        <v>4903</v>
      </c>
      <c r="H2005" t="str">
        <f>VLOOKUP(E2005,suppliers!$A$2:$B$18,2,)</f>
        <v>DQLab Pharmacy Palmerah</v>
      </c>
      <c r="I2005" t="str">
        <f>VLOOKUP(C2005,Table_items[],2,FALSE)</f>
        <v>Koolfever</v>
      </c>
      <c r="J2005" t="str">
        <f>VLOOKUP(C2005,Table_items[],3,FALSE)</f>
        <v>Obat Sakit Kepala &amp; Demam</v>
      </c>
      <c r="M2005" s="23">
        <f>VLOOKUP(C2005,item_suppliers!$A$2:$F$112,5,)</f>
        <v>7650</v>
      </c>
      <c r="N2005" s="23">
        <f>VLOOKUP(C2005,item_suppliers!$A$2:$F$112,6,)</f>
        <v>7765</v>
      </c>
    </row>
    <row r="2006" spans="1:14" x14ac:dyDescent="0.2">
      <c r="A2006" s="7" t="s">
        <v>2148</v>
      </c>
      <c r="B2006" s="27">
        <v>44136</v>
      </c>
      <c r="C2006" s="9" t="s">
        <v>37</v>
      </c>
      <c r="D2006" s="9">
        <v>2000</v>
      </c>
      <c r="E2006" s="9" t="s">
        <v>4896</v>
      </c>
      <c r="F2006" s="20" t="s">
        <v>4896</v>
      </c>
      <c r="G2006" t="s">
        <v>4903</v>
      </c>
      <c r="H2006" t="str">
        <f>VLOOKUP(E2006,suppliers!$A$2:$B$18,2,)</f>
        <v>OTHER</v>
      </c>
      <c r="I2006" t="str">
        <f>VLOOKUP(C2006,Table_items[],2,FALSE)</f>
        <v>Bodrex Extra</v>
      </c>
      <c r="J2006" t="str">
        <f>VLOOKUP(C2006,Table_items[],3,FALSE)</f>
        <v>Obat Sakit Kepala &amp; Demam</v>
      </c>
      <c r="M2006" s="23">
        <f>VLOOKUP(C2006,item_suppliers!$A$2:$F$112,5,)</f>
        <v>52820</v>
      </c>
      <c r="N2006" s="23">
        <f>VLOOKUP(C2006,item_suppliers!$A$2:$F$112,6,)</f>
        <v>53770</v>
      </c>
    </row>
    <row r="2007" spans="1:14" x14ac:dyDescent="0.2">
      <c r="A2007" s="11" t="s">
        <v>2149</v>
      </c>
      <c r="B2007" s="28">
        <v>44136</v>
      </c>
      <c r="C2007" s="13" t="s">
        <v>24</v>
      </c>
      <c r="D2007" s="13">
        <v>1000</v>
      </c>
      <c r="E2007" s="9" t="s">
        <v>4886</v>
      </c>
      <c r="F2007" s="20" t="s">
        <v>4896</v>
      </c>
      <c r="G2007" t="s">
        <v>4903</v>
      </c>
      <c r="H2007" t="str">
        <f>VLOOKUP(E2007,suppliers!$A$2:$B$18,2,)</f>
        <v>DQLab Pharmacy Senayan</v>
      </c>
      <c r="I2007" t="str">
        <f>VLOOKUP(C2007,Table_items[],2,FALSE)</f>
        <v>Irbesartan</v>
      </c>
      <c r="J2007" t="str">
        <f>VLOOKUP(C2007,Table_items[],3,FALSE)</f>
        <v>Obat Hipertensi</v>
      </c>
      <c r="M2007" s="23">
        <f>VLOOKUP(C2007,item_suppliers!$A$2:$F$112,5,)</f>
        <v>112058</v>
      </c>
      <c r="N2007" s="23">
        <f>VLOOKUP(C2007,item_suppliers!$A$2:$F$112,6,)</f>
        <v>113627</v>
      </c>
    </row>
    <row r="2008" spans="1:14" x14ac:dyDescent="0.2">
      <c r="A2008" s="7" t="s">
        <v>2151</v>
      </c>
      <c r="B2008" s="27">
        <v>44136</v>
      </c>
      <c r="C2008" s="9" t="s">
        <v>25</v>
      </c>
      <c r="D2008" s="9">
        <v>1000</v>
      </c>
      <c r="E2008" s="9" t="s">
        <v>4895</v>
      </c>
      <c r="F2008" s="20" t="s">
        <v>4896</v>
      </c>
      <c r="G2008" t="s">
        <v>4903</v>
      </c>
      <c r="H2008" t="str">
        <f>VLOOKUP(E2008,suppliers!$A$2:$B$18,2,)</f>
        <v>DQLab Pharmacy Pulogadung</v>
      </c>
      <c r="I2008" t="str">
        <f>VLOOKUP(C2008,Table_items[],2,FALSE)</f>
        <v>Irvell 150MG Box 20 Tablet</v>
      </c>
      <c r="J2008" t="str">
        <f>VLOOKUP(C2008,Table_items[],3,FALSE)</f>
        <v>Obat Hipertensi</v>
      </c>
      <c r="M2008" s="23">
        <f>VLOOKUP(C2008,item_suppliers!$A$2:$F$112,5,)</f>
        <v>138231</v>
      </c>
      <c r="N2008" s="23">
        <f>VLOOKUP(C2008,item_suppliers!$A$2:$F$112,6,)</f>
        <v>141687</v>
      </c>
    </row>
    <row r="2009" spans="1:14" x14ac:dyDescent="0.2">
      <c r="A2009" s="11" t="s">
        <v>2152</v>
      </c>
      <c r="B2009" s="28">
        <v>44137</v>
      </c>
      <c r="C2009" s="13" t="s">
        <v>9</v>
      </c>
      <c r="D2009" s="13">
        <v>33</v>
      </c>
      <c r="E2009" s="9" t="s">
        <v>4896</v>
      </c>
      <c r="F2009" s="20" t="s">
        <v>4908</v>
      </c>
      <c r="G2009" t="s">
        <v>4904</v>
      </c>
      <c r="H2009" t="str">
        <f>VLOOKUP(E2009,suppliers!$A$2:$B$18,2,)</f>
        <v>OTHER</v>
      </c>
      <c r="I2009" t="str">
        <f>VLOOKUP(C2009,Table_items[],2,FALSE)</f>
        <v>Bedak Heroxyn 150 gr</v>
      </c>
      <c r="J2009" t="str">
        <f>VLOOKUP(C2009,Table_items[],3,FALSE)</f>
        <v>Obat Alergi</v>
      </c>
      <c r="K2009" s="23">
        <f>VLOOKUP(C2009,Table_items[],4,FALSE)</f>
        <v>16950</v>
      </c>
      <c r="L2009" s="23">
        <f>VLOOKUP(C2009,Table_items[],5,FALSE)</f>
        <v>17170</v>
      </c>
    </row>
    <row r="2010" spans="1:14" x14ac:dyDescent="0.2">
      <c r="A2010" s="7" t="s">
        <v>2153</v>
      </c>
      <c r="B2010" s="27">
        <v>44137</v>
      </c>
      <c r="C2010" s="9" t="s">
        <v>30</v>
      </c>
      <c r="D2010" s="9">
        <v>13</v>
      </c>
      <c r="E2010" s="9" t="s">
        <v>4896</v>
      </c>
      <c r="F2010" s="20" t="s">
        <v>4908</v>
      </c>
      <c r="G2010" t="s">
        <v>4904</v>
      </c>
      <c r="H2010" t="str">
        <f>VLOOKUP(E2010,suppliers!$A$2:$B$18,2,)</f>
        <v>OTHER</v>
      </c>
      <c r="I2010" t="str">
        <f>VLOOKUP(C2010,Table_items[],2,FALSE)</f>
        <v>Koolfever</v>
      </c>
      <c r="J2010" t="str">
        <f>VLOOKUP(C2010,Table_items[],3,FALSE)</f>
        <v>Obat Sakit Kepala &amp; Demam</v>
      </c>
      <c r="K2010" s="23">
        <f>VLOOKUP(C2010,Table_items[],4,FALSE)</f>
        <v>7500</v>
      </c>
      <c r="L2010" s="23">
        <f>VLOOKUP(C2010,Table_items[],5,FALSE)</f>
        <v>7620</v>
      </c>
    </row>
    <row r="2011" spans="1:14" x14ac:dyDescent="0.2">
      <c r="A2011" s="11" t="s">
        <v>2154</v>
      </c>
      <c r="B2011" s="28">
        <v>44137</v>
      </c>
      <c r="C2011" s="13" t="s">
        <v>8</v>
      </c>
      <c r="D2011" s="13">
        <v>3</v>
      </c>
      <c r="E2011" s="9" t="s">
        <v>4896</v>
      </c>
      <c r="F2011" s="20" t="s">
        <v>4908</v>
      </c>
      <c r="G2011" t="s">
        <v>4904</v>
      </c>
      <c r="H2011" t="str">
        <f>VLOOKUP(E2011,suppliers!$A$2:$B$18,2,)</f>
        <v>OTHER</v>
      </c>
      <c r="I2011" t="str">
        <f>VLOOKUP(C2011,Table_items[],2,FALSE)</f>
        <v>Bisoprolol Ogb Dexa</v>
      </c>
      <c r="J2011" t="str">
        <f>VLOOKUP(C2011,Table_items[],3,FALSE)</f>
        <v>Obat Alergi</v>
      </c>
      <c r="K2011" s="23">
        <f>VLOOKUP(C2011,Table_items[],4,FALSE)</f>
        <v>10000</v>
      </c>
      <c r="L2011" s="23">
        <f>VLOOKUP(C2011,Table_items[],5,FALSE)</f>
        <v>10180</v>
      </c>
    </row>
    <row r="2012" spans="1:14" x14ac:dyDescent="0.2">
      <c r="A2012" s="7" t="s">
        <v>2155</v>
      </c>
      <c r="B2012" s="27">
        <v>44138</v>
      </c>
      <c r="C2012" s="9" t="s">
        <v>12</v>
      </c>
      <c r="D2012" s="9">
        <v>17</v>
      </c>
      <c r="E2012" s="9" t="s">
        <v>4896</v>
      </c>
      <c r="F2012" s="20" t="s">
        <v>4908</v>
      </c>
      <c r="G2012" t="s">
        <v>4904</v>
      </c>
      <c r="H2012" t="str">
        <f>VLOOKUP(E2012,suppliers!$A$2:$B$18,2,)</f>
        <v>OTHER</v>
      </c>
      <c r="I2012" t="str">
        <f>VLOOKUP(C2012,Table_items[],2,FALSE)</f>
        <v>Decolsen 1 Strip 4 Tablet</v>
      </c>
      <c r="J2012" t="str">
        <f>VLOOKUP(C2012,Table_items[],3,FALSE)</f>
        <v>Obat Batuk &amp; Pilek</v>
      </c>
      <c r="K2012" s="23">
        <f>VLOOKUP(C2012,Table_items[],4,FALSE)</f>
        <v>2886</v>
      </c>
      <c r="L2012" s="23">
        <f>VLOOKUP(C2012,Table_items[],5,FALSE)</f>
        <v>2915</v>
      </c>
    </row>
    <row r="2013" spans="1:14" x14ac:dyDescent="0.2">
      <c r="A2013" s="11" t="s">
        <v>2156</v>
      </c>
      <c r="B2013" s="28">
        <v>44138</v>
      </c>
      <c r="C2013" s="13" t="s">
        <v>9</v>
      </c>
      <c r="D2013" s="13">
        <v>82</v>
      </c>
      <c r="E2013" s="9" t="s">
        <v>4896</v>
      </c>
      <c r="F2013" s="20" t="s">
        <v>4908</v>
      </c>
      <c r="G2013" t="s">
        <v>4904</v>
      </c>
      <c r="H2013" t="str">
        <f>VLOOKUP(E2013,suppliers!$A$2:$B$18,2,)</f>
        <v>OTHER</v>
      </c>
      <c r="I2013" t="str">
        <f>VLOOKUP(C2013,Table_items[],2,FALSE)</f>
        <v>Bedak Heroxyn 150 gr</v>
      </c>
      <c r="J2013" t="str">
        <f>VLOOKUP(C2013,Table_items[],3,FALSE)</f>
        <v>Obat Alergi</v>
      </c>
      <c r="K2013" s="23">
        <f>VLOOKUP(C2013,Table_items[],4,FALSE)</f>
        <v>16950</v>
      </c>
      <c r="L2013" s="23">
        <f>VLOOKUP(C2013,Table_items[],5,FALSE)</f>
        <v>17170</v>
      </c>
    </row>
    <row r="2014" spans="1:14" x14ac:dyDescent="0.2">
      <c r="A2014" s="7" t="s">
        <v>2157</v>
      </c>
      <c r="B2014" s="27">
        <v>44138</v>
      </c>
      <c r="C2014" s="9" t="s">
        <v>41</v>
      </c>
      <c r="D2014" s="9">
        <v>8</v>
      </c>
      <c r="E2014" s="9" t="s">
        <v>4896</v>
      </c>
      <c r="F2014" s="20" t="s">
        <v>4908</v>
      </c>
      <c r="G2014" t="s">
        <v>4904</v>
      </c>
      <c r="H2014" t="str">
        <f>VLOOKUP(E2014,suppliers!$A$2:$B$18,2,)</f>
        <v>OTHER</v>
      </c>
      <c r="I2014" t="str">
        <f>VLOOKUP(C2014,Table_items[],2,FALSE)</f>
        <v>Otilon Ear Drops 8 mL</v>
      </c>
      <c r="J2014" t="str">
        <f>VLOOKUP(C2014,Table_items[],3,FALSE)</f>
        <v>Obat Telinga</v>
      </c>
      <c r="K2014" s="23">
        <f>VLOOKUP(C2014,Table_items[],4,FALSE)</f>
        <v>55000</v>
      </c>
      <c r="L2014" s="23">
        <f>VLOOKUP(C2014,Table_items[],5,FALSE)</f>
        <v>55935</v>
      </c>
    </row>
    <row r="2015" spans="1:14" x14ac:dyDescent="0.2">
      <c r="A2015" s="11" t="s">
        <v>2158</v>
      </c>
      <c r="B2015" s="28">
        <v>44138</v>
      </c>
      <c r="C2015" s="13" t="s">
        <v>16</v>
      </c>
      <c r="D2015" s="13">
        <v>11</v>
      </c>
      <c r="E2015" s="9" t="s">
        <v>4896</v>
      </c>
      <c r="F2015" s="20" t="s">
        <v>4908</v>
      </c>
      <c r="G2015" t="s">
        <v>4904</v>
      </c>
      <c r="H2015" t="str">
        <f>VLOOKUP(E2015,suppliers!$A$2:$B$18,2,)</f>
        <v>OTHER</v>
      </c>
      <c r="I2015" t="str">
        <f>VLOOKUP(C2015,Table_items[],2,FALSE)</f>
        <v>Ultraflu Box Isi 25 Strip</v>
      </c>
      <c r="J2015" t="str">
        <f>VLOOKUP(C2015,Table_items[],3,FALSE)</f>
        <v>Obat Batuk &amp; Pilek</v>
      </c>
      <c r="K2015" s="23">
        <f>VLOOKUP(C2015,Table_items[],4,FALSE)</f>
        <v>72500</v>
      </c>
      <c r="L2015" s="23">
        <f>VLOOKUP(C2015,Table_items[],5,FALSE)</f>
        <v>73805</v>
      </c>
    </row>
    <row r="2016" spans="1:14" x14ac:dyDescent="0.2">
      <c r="A2016" s="7" t="s">
        <v>2159</v>
      </c>
      <c r="B2016" s="27">
        <v>44138</v>
      </c>
      <c r="C2016" s="9" t="s">
        <v>28</v>
      </c>
      <c r="D2016" s="9">
        <v>77</v>
      </c>
      <c r="E2016" s="9" t="s">
        <v>4896</v>
      </c>
      <c r="F2016" s="20" t="s">
        <v>4908</v>
      </c>
      <c r="G2016" t="s">
        <v>4904</v>
      </c>
      <c r="H2016" t="str">
        <f>VLOOKUP(E2016,suppliers!$A$2:$B$18,2,)</f>
        <v>OTHER</v>
      </c>
      <c r="I2016" t="str">
        <f>VLOOKUP(C2016,Table_items[],2,FALSE)</f>
        <v>Hyperchol 100 MG 12 KPS</v>
      </c>
      <c r="J2016" t="str">
        <f>VLOOKUP(C2016,Table_items[],3,FALSE)</f>
        <v>Obat Kolesterol</v>
      </c>
      <c r="K2016" s="23">
        <f>VLOOKUP(C2016,Table_items[],4,FALSE)</f>
        <v>42800</v>
      </c>
      <c r="L2016" s="23">
        <f>VLOOKUP(C2016,Table_items[],5,FALSE)</f>
        <v>43442</v>
      </c>
    </row>
    <row r="2017" spans="1:12" x14ac:dyDescent="0.2">
      <c r="A2017" s="11" t="s">
        <v>2160</v>
      </c>
      <c r="B2017" s="28">
        <v>44139</v>
      </c>
      <c r="C2017" s="13" t="s">
        <v>37</v>
      </c>
      <c r="D2017" s="13">
        <v>65</v>
      </c>
      <c r="E2017" s="9" t="s">
        <v>4896</v>
      </c>
      <c r="F2017" s="20" t="s">
        <v>4908</v>
      </c>
      <c r="G2017" t="s">
        <v>4904</v>
      </c>
      <c r="H2017" t="str">
        <f>VLOOKUP(E2017,suppliers!$A$2:$B$18,2,)</f>
        <v>OTHER</v>
      </c>
      <c r="I2017" t="str">
        <f>VLOOKUP(C2017,Table_items[],2,FALSE)</f>
        <v>Bodrex Extra</v>
      </c>
      <c r="J2017" t="str">
        <f>VLOOKUP(C2017,Table_items[],3,FALSE)</f>
        <v>Obat Sakit Kepala &amp; Demam</v>
      </c>
      <c r="K2017" s="23">
        <f>VLOOKUP(C2017,Table_items[],4,FALSE)</f>
        <v>50788</v>
      </c>
      <c r="L2017" s="23">
        <f>VLOOKUP(C2017,Table_items[],5,FALSE)</f>
        <v>51753</v>
      </c>
    </row>
    <row r="2018" spans="1:12" x14ac:dyDescent="0.2">
      <c r="A2018" s="7" t="s">
        <v>2161</v>
      </c>
      <c r="B2018" s="27">
        <v>44139</v>
      </c>
      <c r="C2018" s="9" t="s">
        <v>38</v>
      </c>
      <c r="D2018" s="9">
        <v>34</v>
      </c>
      <c r="E2018" s="9" t="s">
        <v>4896</v>
      </c>
      <c r="F2018" s="20" t="s">
        <v>4908</v>
      </c>
      <c r="G2018" t="s">
        <v>4904</v>
      </c>
      <c r="H2018" t="str">
        <f>VLOOKUP(E2018,suppliers!$A$2:$B$18,2,)</f>
        <v>OTHER</v>
      </c>
      <c r="I2018" t="str">
        <f>VLOOKUP(C2018,Table_items[],2,FALSE)</f>
        <v>Sanmol 500 MG 4 Tablet</v>
      </c>
      <c r="J2018" t="str">
        <f>VLOOKUP(C2018,Table_items[],3,FALSE)</f>
        <v>Obat Sakit Kepala &amp; Demam</v>
      </c>
      <c r="K2018" s="23">
        <f>VLOOKUP(C2018,Table_items[],4,FALSE)</f>
        <v>1600</v>
      </c>
      <c r="L2018" s="23">
        <f>VLOOKUP(C2018,Table_items[],5,FALSE)</f>
        <v>1619</v>
      </c>
    </row>
    <row r="2019" spans="1:12" x14ac:dyDescent="0.2">
      <c r="A2019" s="11" t="s">
        <v>2162</v>
      </c>
      <c r="B2019" s="28">
        <v>44139</v>
      </c>
      <c r="C2019" s="13" t="s">
        <v>38</v>
      </c>
      <c r="D2019" s="13">
        <v>43</v>
      </c>
      <c r="E2019" s="9" t="s">
        <v>4896</v>
      </c>
      <c r="F2019" s="20" t="s">
        <v>4908</v>
      </c>
      <c r="G2019" t="s">
        <v>4904</v>
      </c>
      <c r="H2019" t="str">
        <f>VLOOKUP(E2019,suppliers!$A$2:$B$18,2,)</f>
        <v>OTHER</v>
      </c>
      <c r="I2019" t="str">
        <f>VLOOKUP(C2019,Table_items[],2,FALSE)</f>
        <v>Sanmol 500 MG 4 Tablet</v>
      </c>
      <c r="J2019" t="str">
        <f>VLOOKUP(C2019,Table_items[],3,FALSE)</f>
        <v>Obat Sakit Kepala &amp; Demam</v>
      </c>
      <c r="K2019" s="23">
        <f>VLOOKUP(C2019,Table_items[],4,FALSE)</f>
        <v>1600</v>
      </c>
      <c r="L2019" s="23">
        <f>VLOOKUP(C2019,Table_items[],5,FALSE)</f>
        <v>1619</v>
      </c>
    </row>
    <row r="2020" spans="1:12" x14ac:dyDescent="0.2">
      <c r="A2020" s="7" t="s">
        <v>2163</v>
      </c>
      <c r="B2020" s="27">
        <v>44139</v>
      </c>
      <c r="C2020" s="9" t="s">
        <v>10</v>
      </c>
      <c r="D2020" s="9">
        <v>3</v>
      </c>
      <c r="E2020" s="9" t="s">
        <v>4896</v>
      </c>
      <c r="F2020" s="20" t="s">
        <v>4908</v>
      </c>
      <c r="G2020" t="s">
        <v>4904</v>
      </c>
      <c r="H2020" t="str">
        <f>VLOOKUP(E2020,suppliers!$A$2:$B$18,2,)</f>
        <v>OTHER</v>
      </c>
      <c r="I2020" t="str">
        <f>VLOOKUP(C2020,Table_items[],2,FALSE)</f>
        <v>Dexteem Box Plus 100 Tablet</v>
      </c>
      <c r="J2020" t="str">
        <f>VLOOKUP(C2020,Table_items[],3,FALSE)</f>
        <v>Obat Alergi</v>
      </c>
      <c r="K2020" s="23">
        <f>VLOOKUP(C2020,Table_items[],4,FALSE)</f>
        <v>25322</v>
      </c>
      <c r="L2020" s="23">
        <f>VLOOKUP(C2020,Table_items[],5,FALSE)</f>
        <v>25449</v>
      </c>
    </row>
    <row r="2021" spans="1:12" x14ac:dyDescent="0.2">
      <c r="A2021" s="11" t="s">
        <v>2164</v>
      </c>
      <c r="B2021" s="28">
        <v>44139</v>
      </c>
      <c r="C2021" s="13" t="s">
        <v>14</v>
      </c>
      <c r="D2021" s="13">
        <v>37</v>
      </c>
      <c r="E2021" s="9" t="s">
        <v>4896</v>
      </c>
      <c r="F2021" s="20" t="s">
        <v>4908</v>
      </c>
      <c r="G2021" t="s">
        <v>4904</v>
      </c>
      <c r="H2021" t="str">
        <f>VLOOKUP(E2021,suppliers!$A$2:$B$18,2,)</f>
        <v>OTHER</v>
      </c>
      <c r="I2021" t="str">
        <f>VLOOKUP(C2021,Table_items[],2,FALSE)</f>
        <v>Lo Han Kuo Infusion 12</v>
      </c>
      <c r="J2021" t="str">
        <f>VLOOKUP(C2021,Table_items[],3,FALSE)</f>
        <v>Obat Batuk &amp; Pilek</v>
      </c>
      <c r="K2021" s="23">
        <f>VLOOKUP(C2021,Table_items[],4,FALSE)</f>
        <v>23869</v>
      </c>
      <c r="L2021" s="23">
        <f>VLOOKUP(C2021,Table_items[],5,FALSE)</f>
        <v>24179</v>
      </c>
    </row>
    <row r="2022" spans="1:12" x14ac:dyDescent="0.2">
      <c r="A2022" s="7" t="s">
        <v>2165</v>
      </c>
      <c r="B2022" s="27">
        <v>44139</v>
      </c>
      <c r="C2022" s="9" t="s">
        <v>23</v>
      </c>
      <c r="D2022" s="9">
        <v>190</v>
      </c>
      <c r="E2022" s="9" t="s">
        <v>4896</v>
      </c>
      <c r="F2022" s="20" t="s">
        <v>4908</v>
      </c>
      <c r="G2022" t="s">
        <v>4904</v>
      </c>
      <c r="H2022" t="str">
        <f>VLOOKUP(E2022,suppliers!$A$2:$B$18,2,)</f>
        <v>OTHER</v>
      </c>
      <c r="I2022" t="str">
        <f>VLOOKUP(C2022,Table_items[],2,FALSE)</f>
        <v>Amlodipine Besilate</v>
      </c>
      <c r="J2022" t="str">
        <f>VLOOKUP(C2022,Table_items[],3,FALSE)</f>
        <v>Obat Hipertensi</v>
      </c>
      <c r="K2022" s="23">
        <f>VLOOKUP(C2022,Table_items[],4,FALSE)</f>
        <v>7467</v>
      </c>
      <c r="L2022" s="23">
        <f>VLOOKUP(C2022,Table_items[],5,FALSE)</f>
        <v>7504</v>
      </c>
    </row>
    <row r="2023" spans="1:12" x14ac:dyDescent="0.2">
      <c r="A2023" s="11" t="s">
        <v>2166</v>
      </c>
      <c r="B2023" s="28">
        <v>44139</v>
      </c>
      <c r="C2023" s="13" t="s">
        <v>25</v>
      </c>
      <c r="D2023" s="13">
        <v>35</v>
      </c>
      <c r="E2023" s="9" t="s">
        <v>4896</v>
      </c>
      <c r="F2023" s="20" t="s">
        <v>4908</v>
      </c>
      <c r="G2023" t="s">
        <v>4904</v>
      </c>
      <c r="H2023" t="str">
        <f>VLOOKUP(E2023,suppliers!$A$2:$B$18,2,)</f>
        <v>OTHER</v>
      </c>
      <c r="I2023" t="str">
        <f>VLOOKUP(C2023,Table_items[],2,FALSE)</f>
        <v>Irvell 150MG Box 20 Tablet</v>
      </c>
      <c r="J2023" t="str">
        <f>VLOOKUP(C2023,Table_items[],3,FALSE)</f>
        <v>Obat Hipertensi</v>
      </c>
      <c r="K2023" s="23">
        <f>VLOOKUP(C2023,Table_items[],4,FALSE)</f>
        <v>143991</v>
      </c>
      <c r="L2023" s="23">
        <f>VLOOKUP(C2023,Table_items[],5,FALSE)</f>
        <v>146871</v>
      </c>
    </row>
    <row r="2024" spans="1:12" x14ac:dyDescent="0.2">
      <c r="A2024" s="7" t="s">
        <v>2167</v>
      </c>
      <c r="B2024" s="27">
        <v>44139</v>
      </c>
      <c r="C2024" s="9" t="s">
        <v>39</v>
      </c>
      <c r="D2024" s="9">
        <v>106</v>
      </c>
      <c r="E2024" s="9" t="s">
        <v>4896</v>
      </c>
      <c r="F2024" s="20" t="s">
        <v>4908</v>
      </c>
      <c r="G2024" t="s">
        <v>4904</v>
      </c>
      <c r="H2024" t="str">
        <f>VLOOKUP(E2024,suppliers!$A$2:$B$18,2,)</f>
        <v>OTHER</v>
      </c>
      <c r="I2024" t="str">
        <f>VLOOKUP(C2024,Table_items[],2,FALSE)</f>
        <v>Cilostazol Bernofarm</v>
      </c>
      <c r="J2024" t="str">
        <f>VLOOKUP(C2024,Table_items[],3,FALSE)</f>
        <v>Obat Sakit Kepala &amp; Demam</v>
      </c>
      <c r="K2024" s="23">
        <f>VLOOKUP(C2024,Table_items[],4,FALSE)</f>
        <v>45450</v>
      </c>
      <c r="L2024" s="23">
        <f>VLOOKUP(C2024,Table_items[],5,FALSE)</f>
        <v>46223</v>
      </c>
    </row>
    <row r="2025" spans="1:12" x14ac:dyDescent="0.2">
      <c r="A2025" s="11" t="s">
        <v>2168</v>
      </c>
      <c r="B2025" s="28">
        <v>44140</v>
      </c>
      <c r="C2025" s="13" t="s">
        <v>24</v>
      </c>
      <c r="D2025" s="13">
        <v>14</v>
      </c>
      <c r="E2025" s="9" t="s">
        <v>4896</v>
      </c>
      <c r="F2025" s="20" t="s">
        <v>4908</v>
      </c>
      <c r="G2025" t="s">
        <v>4904</v>
      </c>
      <c r="H2025" t="str">
        <f>VLOOKUP(E2025,suppliers!$A$2:$B$18,2,)</f>
        <v>OTHER</v>
      </c>
      <c r="I2025" t="str">
        <f>VLOOKUP(C2025,Table_items[],2,FALSE)</f>
        <v>Irbesartan</v>
      </c>
      <c r="J2025" t="str">
        <f>VLOOKUP(C2025,Table_items[],3,FALSE)</f>
        <v>Obat Hipertensi</v>
      </c>
      <c r="K2025" s="23">
        <f>VLOOKUP(C2025,Table_items[],4,FALSE)</f>
        <v>108794</v>
      </c>
      <c r="L2025" s="23">
        <f>VLOOKUP(C2025,Table_items[],5,FALSE)</f>
        <v>109447</v>
      </c>
    </row>
    <row r="2026" spans="1:12" x14ac:dyDescent="0.2">
      <c r="A2026" s="7" t="s">
        <v>2169</v>
      </c>
      <c r="B2026" s="27">
        <v>44140</v>
      </c>
      <c r="C2026" s="9" t="s">
        <v>36</v>
      </c>
      <c r="D2026" s="9">
        <v>4</v>
      </c>
      <c r="E2026" s="9" t="s">
        <v>4896</v>
      </c>
      <c r="F2026" s="20" t="s">
        <v>4908</v>
      </c>
      <c r="G2026" t="s">
        <v>4904</v>
      </c>
      <c r="H2026" t="str">
        <f>VLOOKUP(E2026,suppliers!$A$2:$B$18,2,)</f>
        <v>OTHER</v>
      </c>
      <c r="I2026" t="str">
        <f>VLOOKUP(C2026,Table_items[],2,FALSE)</f>
        <v>Sanmol Paracetamol</v>
      </c>
      <c r="J2026" t="str">
        <f>VLOOKUP(C2026,Table_items[],3,FALSE)</f>
        <v>Obat Sakit Kepala &amp; Demam</v>
      </c>
      <c r="K2026" s="23">
        <f>VLOOKUP(C2026,Table_items[],4,FALSE)</f>
        <v>16100</v>
      </c>
      <c r="L2026" s="23">
        <f>VLOOKUP(C2026,Table_items[],5,FALSE)</f>
        <v>16261</v>
      </c>
    </row>
    <row r="2027" spans="1:12" x14ac:dyDescent="0.2">
      <c r="A2027" s="11" t="s">
        <v>2170</v>
      </c>
      <c r="B2027" s="28">
        <v>44140</v>
      </c>
      <c r="C2027" s="13" t="s">
        <v>36</v>
      </c>
      <c r="D2027" s="13">
        <v>14</v>
      </c>
      <c r="E2027" s="9" t="s">
        <v>4896</v>
      </c>
      <c r="F2027" s="20" t="s">
        <v>4908</v>
      </c>
      <c r="G2027" t="s">
        <v>4904</v>
      </c>
      <c r="H2027" t="str">
        <f>VLOOKUP(E2027,suppliers!$A$2:$B$18,2,)</f>
        <v>OTHER</v>
      </c>
      <c r="I2027" t="str">
        <f>VLOOKUP(C2027,Table_items[],2,FALSE)</f>
        <v>Sanmol Paracetamol</v>
      </c>
      <c r="J2027" t="str">
        <f>VLOOKUP(C2027,Table_items[],3,FALSE)</f>
        <v>Obat Sakit Kepala &amp; Demam</v>
      </c>
      <c r="K2027" s="23">
        <f>VLOOKUP(C2027,Table_items[],4,FALSE)</f>
        <v>16100</v>
      </c>
      <c r="L2027" s="23">
        <f>VLOOKUP(C2027,Table_items[],5,FALSE)</f>
        <v>16261</v>
      </c>
    </row>
    <row r="2028" spans="1:12" x14ac:dyDescent="0.2">
      <c r="A2028" s="7" t="s">
        <v>2171</v>
      </c>
      <c r="B2028" s="27">
        <v>44140</v>
      </c>
      <c r="C2028" s="9" t="s">
        <v>8</v>
      </c>
      <c r="D2028" s="9">
        <v>466</v>
      </c>
      <c r="E2028" s="9" t="s">
        <v>4896</v>
      </c>
      <c r="F2028" s="20" t="s">
        <v>4908</v>
      </c>
      <c r="G2028" t="s">
        <v>4904</v>
      </c>
      <c r="H2028" t="str">
        <f>VLOOKUP(E2028,suppliers!$A$2:$B$18,2,)</f>
        <v>OTHER</v>
      </c>
      <c r="I2028" t="str">
        <f>VLOOKUP(C2028,Table_items[],2,FALSE)</f>
        <v>Bisoprolol Ogb Dexa</v>
      </c>
      <c r="J2028" t="str">
        <f>VLOOKUP(C2028,Table_items[],3,FALSE)</f>
        <v>Obat Alergi</v>
      </c>
      <c r="K2028" s="23">
        <f>VLOOKUP(C2028,Table_items[],4,FALSE)</f>
        <v>10000</v>
      </c>
      <c r="L2028" s="23">
        <f>VLOOKUP(C2028,Table_items[],5,FALSE)</f>
        <v>10180</v>
      </c>
    </row>
    <row r="2029" spans="1:12" x14ac:dyDescent="0.2">
      <c r="A2029" s="11" t="s">
        <v>2172</v>
      </c>
      <c r="B2029" s="28">
        <v>44140</v>
      </c>
      <c r="C2029" s="13" t="s">
        <v>25</v>
      </c>
      <c r="D2029" s="13">
        <v>52</v>
      </c>
      <c r="E2029" s="9" t="s">
        <v>4896</v>
      </c>
      <c r="F2029" s="20" t="s">
        <v>4908</v>
      </c>
      <c r="G2029" t="s">
        <v>4904</v>
      </c>
      <c r="H2029" t="str">
        <f>VLOOKUP(E2029,suppliers!$A$2:$B$18,2,)</f>
        <v>OTHER</v>
      </c>
      <c r="I2029" t="str">
        <f>VLOOKUP(C2029,Table_items[],2,FALSE)</f>
        <v>Irvell 150MG Box 20 Tablet</v>
      </c>
      <c r="J2029" t="str">
        <f>VLOOKUP(C2029,Table_items[],3,FALSE)</f>
        <v>Obat Hipertensi</v>
      </c>
      <c r="K2029" s="23">
        <f>VLOOKUP(C2029,Table_items[],4,FALSE)</f>
        <v>143991</v>
      </c>
      <c r="L2029" s="23">
        <f>VLOOKUP(C2029,Table_items[],5,FALSE)</f>
        <v>146871</v>
      </c>
    </row>
    <row r="2030" spans="1:12" x14ac:dyDescent="0.2">
      <c r="A2030" s="7" t="s">
        <v>2173</v>
      </c>
      <c r="B2030" s="27">
        <v>44141</v>
      </c>
      <c r="C2030" s="9" t="s">
        <v>12</v>
      </c>
      <c r="D2030" s="9">
        <v>31</v>
      </c>
      <c r="E2030" s="9" t="s">
        <v>4896</v>
      </c>
      <c r="F2030" s="20" t="s">
        <v>4908</v>
      </c>
      <c r="G2030" t="s">
        <v>4904</v>
      </c>
      <c r="H2030" t="str">
        <f>VLOOKUP(E2030,suppliers!$A$2:$B$18,2,)</f>
        <v>OTHER</v>
      </c>
      <c r="I2030" t="str">
        <f>VLOOKUP(C2030,Table_items[],2,FALSE)</f>
        <v>Decolsen 1 Strip 4 Tablet</v>
      </c>
      <c r="J2030" t="str">
        <f>VLOOKUP(C2030,Table_items[],3,FALSE)</f>
        <v>Obat Batuk &amp; Pilek</v>
      </c>
      <c r="K2030" s="23">
        <f>VLOOKUP(C2030,Table_items[],4,FALSE)</f>
        <v>2886</v>
      </c>
      <c r="L2030" s="23">
        <f>VLOOKUP(C2030,Table_items[],5,FALSE)</f>
        <v>2915</v>
      </c>
    </row>
    <row r="2031" spans="1:12" x14ac:dyDescent="0.2">
      <c r="A2031" s="11" t="s">
        <v>2174</v>
      </c>
      <c r="B2031" s="28">
        <v>44141</v>
      </c>
      <c r="C2031" s="13" t="s">
        <v>12</v>
      </c>
      <c r="D2031" s="13">
        <v>71</v>
      </c>
      <c r="E2031" s="9" t="s">
        <v>4896</v>
      </c>
      <c r="F2031" s="20" t="s">
        <v>4908</v>
      </c>
      <c r="G2031" t="s">
        <v>4904</v>
      </c>
      <c r="H2031" t="str">
        <f>VLOOKUP(E2031,suppliers!$A$2:$B$18,2,)</f>
        <v>OTHER</v>
      </c>
      <c r="I2031" t="str">
        <f>VLOOKUP(C2031,Table_items[],2,FALSE)</f>
        <v>Decolsen 1 Strip 4 Tablet</v>
      </c>
      <c r="J2031" t="str">
        <f>VLOOKUP(C2031,Table_items[],3,FALSE)</f>
        <v>Obat Batuk &amp; Pilek</v>
      </c>
      <c r="K2031" s="23">
        <f>VLOOKUP(C2031,Table_items[],4,FALSE)</f>
        <v>2886</v>
      </c>
      <c r="L2031" s="23">
        <f>VLOOKUP(C2031,Table_items[],5,FALSE)</f>
        <v>2915</v>
      </c>
    </row>
    <row r="2032" spans="1:12" x14ac:dyDescent="0.2">
      <c r="A2032" s="7" t="s">
        <v>2175</v>
      </c>
      <c r="B2032" s="27">
        <v>44141</v>
      </c>
      <c r="C2032" s="9" t="s">
        <v>12</v>
      </c>
      <c r="D2032" s="9">
        <v>81</v>
      </c>
      <c r="E2032" s="9" t="s">
        <v>4896</v>
      </c>
      <c r="F2032" s="20" t="s">
        <v>4908</v>
      </c>
      <c r="G2032" t="s">
        <v>4904</v>
      </c>
      <c r="H2032" t="str">
        <f>VLOOKUP(E2032,suppliers!$A$2:$B$18,2,)</f>
        <v>OTHER</v>
      </c>
      <c r="I2032" t="str">
        <f>VLOOKUP(C2032,Table_items[],2,FALSE)</f>
        <v>Decolsen 1 Strip 4 Tablet</v>
      </c>
      <c r="J2032" t="str">
        <f>VLOOKUP(C2032,Table_items[],3,FALSE)</f>
        <v>Obat Batuk &amp; Pilek</v>
      </c>
      <c r="K2032" s="23">
        <f>VLOOKUP(C2032,Table_items[],4,FALSE)</f>
        <v>2886</v>
      </c>
      <c r="L2032" s="23">
        <f>VLOOKUP(C2032,Table_items[],5,FALSE)</f>
        <v>2915</v>
      </c>
    </row>
    <row r="2033" spans="1:12" x14ac:dyDescent="0.2">
      <c r="A2033" s="11" t="s">
        <v>2176</v>
      </c>
      <c r="B2033" s="28">
        <v>44141</v>
      </c>
      <c r="C2033" s="13" t="s">
        <v>9</v>
      </c>
      <c r="D2033" s="13">
        <v>62</v>
      </c>
      <c r="E2033" s="9" t="s">
        <v>4896</v>
      </c>
      <c r="F2033" s="20" t="s">
        <v>4908</v>
      </c>
      <c r="G2033" t="s">
        <v>4904</v>
      </c>
      <c r="H2033" t="str">
        <f>VLOOKUP(E2033,suppliers!$A$2:$B$18,2,)</f>
        <v>OTHER</v>
      </c>
      <c r="I2033" t="str">
        <f>VLOOKUP(C2033,Table_items[],2,FALSE)</f>
        <v>Bedak Heroxyn 150 gr</v>
      </c>
      <c r="J2033" t="str">
        <f>VLOOKUP(C2033,Table_items[],3,FALSE)</f>
        <v>Obat Alergi</v>
      </c>
      <c r="K2033" s="23">
        <f>VLOOKUP(C2033,Table_items[],4,FALSE)</f>
        <v>16950</v>
      </c>
      <c r="L2033" s="23">
        <f>VLOOKUP(C2033,Table_items[],5,FALSE)</f>
        <v>17170</v>
      </c>
    </row>
    <row r="2034" spans="1:12" x14ac:dyDescent="0.2">
      <c r="A2034" s="7" t="s">
        <v>2177</v>
      </c>
      <c r="B2034" s="27">
        <v>44141</v>
      </c>
      <c r="C2034" s="9" t="s">
        <v>9</v>
      </c>
      <c r="D2034" s="9">
        <v>21</v>
      </c>
      <c r="E2034" s="9" t="s">
        <v>4896</v>
      </c>
      <c r="F2034" s="20" t="s">
        <v>4908</v>
      </c>
      <c r="G2034" t="s">
        <v>4904</v>
      </c>
      <c r="H2034" t="str">
        <f>VLOOKUP(E2034,suppliers!$A$2:$B$18,2,)</f>
        <v>OTHER</v>
      </c>
      <c r="I2034" t="str">
        <f>VLOOKUP(C2034,Table_items[],2,FALSE)</f>
        <v>Bedak Heroxyn 150 gr</v>
      </c>
      <c r="J2034" t="str">
        <f>VLOOKUP(C2034,Table_items[],3,FALSE)</f>
        <v>Obat Alergi</v>
      </c>
      <c r="K2034" s="23">
        <f>VLOOKUP(C2034,Table_items[],4,FALSE)</f>
        <v>16950</v>
      </c>
      <c r="L2034" s="23">
        <f>VLOOKUP(C2034,Table_items[],5,FALSE)</f>
        <v>17170</v>
      </c>
    </row>
    <row r="2035" spans="1:12" x14ac:dyDescent="0.2">
      <c r="A2035" s="11" t="s">
        <v>2178</v>
      </c>
      <c r="B2035" s="28">
        <v>44141</v>
      </c>
      <c r="C2035" s="13" t="s">
        <v>38</v>
      </c>
      <c r="D2035" s="13">
        <v>1</v>
      </c>
      <c r="E2035" s="9" t="s">
        <v>4896</v>
      </c>
      <c r="F2035" s="20" t="s">
        <v>4908</v>
      </c>
      <c r="G2035" t="s">
        <v>4904</v>
      </c>
      <c r="H2035" t="str">
        <f>VLOOKUP(E2035,suppliers!$A$2:$B$18,2,)</f>
        <v>OTHER</v>
      </c>
      <c r="I2035" t="str">
        <f>VLOOKUP(C2035,Table_items[],2,FALSE)</f>
        <v>Sanmol 500 MG 4 Tablet</v>
      </c>
      <c r="J2035" t="str">
        <f>VLOOKUP(C2035,Table_items[],3,FALSE)</f>
        <v>Obat Sakit Kepala &amp; Demam</v>
      </c>
      <c r="K2035" s="23">
        <f>VLOOKUP(C2035,Table_items[],4,FALSE)</f>
        <v>1600</v>
      </c>
      <c r="L2035" s="23">
        <f>VLOOKUP(C2035,Table_items[],5,FALSE)</f>
        <v>1619</v>
      </c>
    </row>
    <row r="2036" spans="1:12" x14ac:dyDescent="0.2">
      <c r="A2036" s="7" t="s">
        <v>2179</v>
      </c>
      <c r="B2036" s="27">
        <v>44141</v>
      </c>
      <c r="C2036" s="9" t="s">
        <v>22</v>
      </c>
      <c r="D2036" s="9">
        <v>24</v>
      </c>
      <c r="E2036" s="9" t="s">
        <v>4896</v>
      </c>
      <c r="F2036" s="20" t="s">
        <v>4908</v>
      </c>
      <c r="G2036" t="s">
        <v>4904</v>
      </c>
      <c r="H2036" t="str">
        <f>VLOOKUP(E2036,suppliers!$A$2:$B$18,2,)</f>
        <v>OTHER</v>
      </c>
      <c r="I2036" t="str">
        <f>VLOOKUP(C2036,Table_items[],2,FALSE)</f>
        <v>Candesartan Ogb Dexa</v>
      </c>
      <c r="J2036" t="str">
        <f>VLOOKUP(C2036,Table_items[],3,FALSE)</f>
        <v>Obat Hipertensi</v>
      </c>
      <c r="K2036" s="23">
        <f>VLOOKUP(C2036,Table_items[],4,FALSE)</f>
        <v>5000</v>
      </c>
      <c r="L2036" s="23">
        <f>VLOOKUP(C2036,Table_items[],5,FALSE)</f>
        <v>5095</v>
      </c>
    </row>
    <row r="2037" spans="1:12" x14ac:dyDescent="0.2">
      <c r="A2037" s="11" t="s">
        <v>2180</v>
      </c>
      <c r="B2037" s="28">
        <v>44141</v>
      </c>
      <c r="C2037" s="13" t="s">
        <v>10</v>
      </c>
      <c r="D2037" s="13">
        <v>29</v>
      </c>
      <c r="E2037" s="9" t="s">
        <v>4896</v>
      </c>
      <c r="F2037" s="20" t="s">
        <v>4908</v>
      </c>
      <c r="G2037" t="s">
        <v>4904</v>
      </c>
      <c r="H2037" t="str">
        <f>VLOOKUP(E2037,suppliers!$A$2:$B$18,2,)</f>
        <v>OTHER</v>
      </c>
      <c r="I2037" t="str">
        <f>VLOOKUP(C2037,Table_items[],2,FALSE)</f>
        <v>Dexteem Box Plus 100 Tablet</v>
      </c>
      <c r="J2037" t="str">
        <f>VLOOKUP(C2037,Table_items[],3,FALSE)</f>
        <v>Obat Alergi</v>
      </c>
      <c r="K2037" s="23">
        <f>VLOOKUP(C2037,Table_items[],4,FALSE)</f>
        <v>25322</v>
      </c>
      <c r="L2037" s="23">
        <f>VLOOKUP(C2037,Table_items[],5,FALSE)</f>
        <v>25449</v>
      </c>
    </row>
    <row r="2038" spans="1:12" x14ac:dyDescent="0.2">
      <c r="A2038" s="7" t="s">
        <v>2181</v>
      </c>
      <c r="B2038" s="27">
        <v>44141</v>
      </c>
      <c r="C2038" s="9" t="s">
        <v>16</v>
      </c>
      <c r="D2038" s="9">
        <v>0</v>
      </c>
      <c r="E2038" s="9" t="s">
        <v>4896</v>
      </c>
      <c r="F2038" s="20" t="s">
        <v>4908</v>
      </c>
      <c r="G2038" t="s">
        <v>4904</v>
      </c>
      <c r="H2038" t="str">
        <f>VLOOKUP(E2038,suppliers!$A$2:$B$18,2,)</f>
        <v>OTHER</v>
      </c>
      <c r="I2038" t="str">
        <f>VLOOKUP(C2038,Table_items[],2,FALSE)</f>
        <v>Ultraflu Box Isi 25 Strip</v>
      </c>
      <c r="J2038" t="str">
        <f>VLOOKUP(C2038,Table_items[],3,FALSE)</f>
        <v>Obat Batuk &amp; Pilek</v>
      </c>
      <c r="K2038" s="23">
        <f>VLOOKUP(C2038,Table_items[],4,FALSE)</f>
        <v>72500</v>
      </c>
      <c r="L2038" s="23">
        <f>VLOOKUP(C2038,Table_items[],5,FALSE)</f>
        <v>73805</v>
      </c>
    </row>
    <row r="2039" spans="1:12" x14ac:dyDescent="0.2">
      <c r="A2039" s="11" t="s">
        <v>2182</v>
      </c>
      <c r="B2039" s="28">
        <v>44141</v>
      </c>
      <c r="C2039" s="13" t="s">
        <v>28</v>
      </c>
      <c r="D2039" s="13">
        <v>56</v>
      </c>
      <c r="E2039" s="9" t="s">
        <v>4896</v>
      </c>
      <c r="F2039" s="20" t="s">
        <v>4908</v>
      </c>
      <c r="G2039" t="s">
        <v>4904</v>
      </c>
      <c r="H2039" t="str">
        <f>VLOOKUP(E2039,suppliers!$A$2:$B$18,2,)</f>
        <v>OTHER</v>
      </c>
      <c r="I2039" t="str">
        <f>VLOOKUP(C2039,Table_items[],2,FALSE)</f>
        <v>Hyperchol 100 MG 12 KPS</v>
      </c>
      <c r="J2039" t="str">
        <f>VLOOKUP(C2039,Table_items[],3,FALSE)</f>
        <v>Obat Kolesterol</v>
      </c>
      <c r="K2039" s="23">
        <f>VLOOKUP(C2039,Table_items[],4,FALSE)</f>
        <v>42800</v>
      </c>
      <c r="L2039" s="23">
        <f>VLOOKUP(C2039,Table_items[],5,FALSE)</f>
        <v>43442</v>
      </c>
    </row>
    <row r="2040" spans="1:12" x14ac:dyDescent="0.2">
      <c r="A2040" s="7" t="s">
        <v>2183</v>
      </c>
      <c r="B2040" s="27">
        <v>44141</v>
      </c>
      <c r="C2040" s="9" t="s">
        <v>7</v>
      </c>
      <c r="D2040" s="9">
        <v>11</v>
      </c>
      <c r="E2040" s="9" t="s">
        <v>4896</v>
      </c>
      <c r="F2040" s="20" t="s">
        <v>4908</v>
      </c>
      <c r="G2040" t="s">
        <v>4904</v>
      </c>
      <c r="H2040" t="str">
        <f>VLOOKUP(E2040,suppliers!$A$2:$B$18,2,)</f>
        <v>OTHER</v>
      </c>
      <c r="I2040" t="str">
        <f>VLOOKUP(C2040,Table_items[],2,FALSE)</f>
        <v>Acetylcysteine Mahakam 200 mg</v>
      </c>
      <c r="J2040" t="str">
        <f>VLOOKUP(C2040,Table_items[],3,FALSE)</f>
        <v>Obat Alergi</v>
      </c>
      <c r="K2040" s="23">
        <f>VLOOKUP(C2040,Table_items[],4,FALSE)</f>
        <v>33000</v>
      </c>
      <c r="L2040" s="23">
        <f>VLOOKUP(C2040,Table_items[],5,FALSE)</f>
        <v>33330</v>
      </c>
    </row>
    <row r="2041" spans="1:12" x14ac:dyDescent="0.2">
      <c r="A2041" s="11" t="s">
        <v>2184</v>
      </c>
      <c r="B2041" s="28">
        <v>44142</v>
      </c>
      <c r="C2041" s="13" t="s">
        <v>12</v>
      </c>
      <c r="D2041" s="13">
        <v>44</v>
      </c>
      <c r="E2041" s="9" t="s">
        <v>4896</v>
      </c>
      <c r="F2041" s="20" t="s">
        <v>4908</v>
      </c>
      <c r="G2041" t="s">
        <v>4904</v>
      </c>
      <c r="H2041" t="str">
        <f>VLOOKUP(E2041,suppliers!$A$2:$B$18,2,)</f>
        <v>OTHER</v>
      </c>
      <c r="I2041" t="str">
        <f>VLOOKUP(C2041,Table_items[],2,FALSE)</f>
        <v>Decolsen 1 Strip 4 Tablet</v>
      </c>
      <c r="J2041" t="str">
        <f>VLOOKUP(C2041,Table_items[],3,FALSE)</f>
        <v>Obat Batuk &amp; Pilek</v>
      </c>
      <c r="K2041" s="23">
        <f>VLOOKUP(C2041,Table_items[],4,FALSE)</f>
        <v>2886</v>
      </c>
      <c r="L2041" s="23">
        <f>VLOOKUP(C2041,Table_items[],5,FALSE)</f>
        <v>2915</v>
      </c>
    </row>
    <row r="2042" spans="1:12" x14ac:dyDescent="0.2">
      <c r="A2042" s="7" t="s">
        <v>2185</v>
      </c>
      <c r="B2042" s="27">
        <v>44142</v>
      </c>
      <c r="C2042" s="9" t="s">
        <v>24</v>
      </c>
      <c r="D2042" s="9">
        <v>40</v>
      </c>
      <c r="E2042" s="9" t="s">
        <v>4896</v>
      </c>
      <c r="F2042" s="20" t="s">
        <v>4908</v>
      </c>
      <c r="G2042" t="s">
        <v>4904</v>
      </c>
      <c r="H2042" t="str">
        <f>VLOOKUP(E2042,suppliers!$A$2:$B$18,2,)</f>
        <v>OTHER</v>
      </c>
      <c r="I2042" t="str">
        <f>VLOOKUP(C2042,Table_items[],2,FALSE)</f>
        <v>Irbesartan</v>
      </c>
      <c r="J2042" t="str">
        <f>VLOOKUP(C2042,Table_items[],3,FALSE)</f>
        <v>Obat Hipertensi</v>
      </c>
      <c r="K2042" s="23">
        <f>VLOOKUP(C2042,Table_items[],4,FALSE)</f>
        <v>108794</v>
      </c>
      <c r="L2042" s="23">
        <f>VLOOKUP(C2042,Table_items[],5,FALSE)</f>
        <v>109447</v>
      </c>
    </row>
    <row r="2043" spans="1:12" x14ac:dyDescent="0.2">
      <c r="A2043" s="11" t="s">
        <v>2186</v>
      </c>
      <c r="B2043" s="28">
        <v>44142</v>
      </c>
      <c r="C2043" s="13" t="s">
        <v>41</v>
      </c>
      <c r="D2043" s="13">
        <v>52</v>
      </c>
      <c r="E2043" s="9" t="s">
        <v>4896</v>
      </c>
      <c r="F2043" s="20" t="s">
        <v>4908</v>
      </c>
      <c r="G2043" t="s">
        <v>4904</v>
      </c>
      <c r="H2043" t="str">
        <f>VLOOKUP(E2043,suppliers!$A$2:$B$18,2,)</f>
        <v>OTHER</v>
      </c>
      <c r="I2043" t="str">
        <f>VLOOKUP(C2043,Table_items[],2,FALSE)</f>
        <v>Otilon Ear Drops 8 mL</v>
      </c>
      <c r="J2043" t="str">
        <f>VLOOKUP(C2043,Table_items[],3,FALSE)</f>
        <v>Obat Telinga</v>
      </c>
      <c r="K2043" s="23">
        <f>VLOOKUP(C2043,Table_items[],4,FALSE)</f>
        <v>55000</v>
      </c>
      <c r="L2043" s="23">
        <f>VLOOKUP(C2043,Table_items[],5,FALSE)</f>
        <v>55935</v>
      </c>
    </row>
    <row r="2044" spans="1:12" x14ac:dyDescent="0.2">
      <c r="A2044" s="7" t="s">
        <v>2187</v>
      </c>
      <c r="B2044" s="27">
        <v>44142</v>
      </c>
      <c r="C2044" s="9" t="s">
        <v>10</v>
      </c>
      <c r="D2044" s="9">
        <v>31</v>
      </c>
      <c r="E2044" s="9" t="s">
        <v>4896</v>
      </c>
      <c r="F2044" s="20" t="s">
        <v>4908</v>
      </c>
      <c r="G2044" t="s">
        <v>4904</v>
      </c>
      <c r="H2044" t="str">
        <f>VLOOKUP(E2044,suppliers!$A$2:$B$18,2,)</f>
        <v>OTHER</v>
      </c>
      <c r="I2044" t="str">
        <f>VLOOKUP(C2044,Table_items[],2,FALSE)</f>
        <v>Dexteem Box Plus 100 Tablet</v>
      </c>
      <c r="J2044" t="str">
        <f>VLOOKUP(C2044,Table_items[],3,FALSE)</f>
        <v>Obat Alergi</v>
      </c>
      <c r="K2044" s="23">
        <f>VLOOKUP(C2044,Table_items[],4,FALSE)</f>
        <v>25322</v>
      </c>
      <c r="L2044" s="23">
        <f>VLOOKUP(C2044,Table_items[],5,FALSE)</f>
        <v>25449</v>
      </c>
    </row>
    <row r="2045" spans="1:12" x14ac:dyDescent="0.2">
      <c r="A2045" s="11" t="s">
        <v>2188</v>
      </c>
      <c r="B2045" s="28">
        <v>44142</v>
      </c>
      <c r="C2045" s="13" t="s">
        <v>30</v>
      </c>
      <c r="D2045" s="13">
        <v>100</v>
      </c>
      <c r="E2045" s="9" t="s">
        <v>4896</v>
      </c>
      <c r="F2045" s="20" t="s">
        <v>4908</v>
      </c>
      <c r="G2045" t="s">
        <v>4904</v>
      </c>
      <c r="H2045" t="str">
        <f>VLOOKUP(E2045,suppliers!$A$2:$B$18,2,)</f>
        <v>OTHER</v>
      </c>
      <c r="I2045" t="str">
        <f>VLOOKUP(C2045,Table_items[],2,FALSE)</f>
        <v>Koolfever</v>
      </c>
      <c r="J2045" t="str">
        <f>VLOOKUP(C2045,Table_items[],3,FALSE)</f>
        <v>Obat Sakit Kepala &amp; Demam</v>
      </c>
      <c r="K2045" s="23">
        <f>VLOOKUP(C2045,Table_items[],4,FALSE)</f>
        <v>7500</v>
      </c>
      <c r="L2045" s="23">
        <f>VLOOKUP(C2045,Table_items[],5,FALSE)</f>
        <v>7620</v>
      </c>
    </row>
    <row r="2046" spans="1:12" x14ac:dyDescent="0.2">
      <c r="A2046" s="7" t="s">
        <v>2189</v>
      </c>
      <c r="B2046" s="27">
        <v>44142</v>
      </c>
      <c r="C2046" s="9" t="s">
        <v>20</v>
      </c>
      <c r="D2046" s="9">
        <v>130</v>
      </c>
      <c r="E2046" s="9" t="s">
        <v>4896</v>
      </c>
      <c r="F2046" s="20" t="s">
        <v>4908</v>
      </c>
      <c r="G2046" t="s">
        <v>4904</v>
      </c>
      <c r="H2046" t="str">
        <f>VLOOKUP(E2046,suppliers!$A$2:$B$18,2,)</f>
        <v>OTHER</v>
      </c>
      <c r="I2046" t="str">
        <f>VLOOKUP(C2046,Table_items[],2,FALSE)</f>
        <v>Carditens</v>
      </c>
      <c r="J2046" t="str">
        <f>VLOOKUP(C2046,Table_items[],3,FALSE)</f>
        <v>Obat Hipertensi</v>
      </c>
      <c r="K2046" s="23">
        <f>VLOOKUP(C2046,Table_items[],4,FALSE)</f>
        <v>100000</v>
      </c>
      <c r="L2046" s="23">
        <f>VLOOKUP(C2046,Table_items[],5,FALSE)</f>
        <v>100900</v>
      </c>
    </row>
    <row r="2047" spans="1:12" x14ac:dyDescent="0.2">
      <c r="A2047" s="11" t="s">
        <v>2190</v>
      </c>
      <c r="B2047" s="28">
        <v>44142</v>
      </c>
      <c r="C2047" s="13" t="s">
        <v>18</v>
      </c>
      <c r="D2047" s="13">
        <v>14</v>
      </c>
      <c r="E2047" s="9" t="s">
        <v>4896</v>
      </c>
      <c r="F2047" s="20" t="s">
        <v>4908</v>
      </c>
      <c r="G2047" t="s">
        <v>4904</v>
      </c>
      <c r="H2047" t="str">
        <f>VLOOKUP(E2047,suppliers!$A$2:$B$18,2,)</f>
        <v>OTHER</v>
      </c>
      <c r="I2047" t="str">
        <f>VLOOKUP(C2047,Table_items[],2,FALSE)</f>
        <v>Konidin 4 Tablet</v>
      </c>
      <c r="J2047" t="str">
        <f>VLOOKUP(C2047,Table_items[],3,FALSE)</f>
        <v>Obat Batuk &amp; Pilek</v>
      </c>
      <c r="K2047" s="23">
        <f>VLOOKUP(C2047,Table_items[],4,FALSE)</f>
        <v>2460</v>
      </c>
      <c r="L2047" s="23">
        <f>VLOOKUP(C2047,Table_items[],5,FALSE)</f>
        <v>2490</v>
      </c>
    </row>
    <row r="2048" spans="1:12" x14ac:dyDescent="0.2">
      <c r="A2048" s="7" t="s">
        <v>2191</v>
      </c>
      <c r="B2048" s="27">
        <v>44143</v>
      </c>
      <c r="C2048" s="9" t="s">
        <v>12</v>
      </c>
      <c r="D2048" s="9">
        <v>65</v>
      </c>
      <c r="E2048" s="9" t="s">
        <v>4896</v>
      </c>
      <c r="F2048" s="20" t="s">
        <v>4908</v>
      </c>
      <c r="G2048" t="s">
        <v>4904</v>
      </c>
      <c r="H2048" t="str">
        <f>VLOOKUP(E2048,suppliers!$A$2:$B$18,2,)</f>
        <v>OTHER</v>
      </c>
      <c r="I2048" t="str">
        <f>VLOOKUP(C2048,Table_items[],2,FALSE)</f>
        <v>Decolsen 1 Strip 4 Tablet</v>
      </c>
      <c r="J2048" t="str">
        <f>VLOOKUP(C2048,Table_items[],3,FALSE)</f>
        <v>Obat Batuk &amp; Pilek</v>
      </c>
      <c r="K2048" s="23">
        <f>VLOOKUP(C2048,Table_items[],4,FALSE)</f>
        <v>2886</v>
      </c>
      <c r="L2048" s="23">
        <f>VLOOKUP(C2048,Table_items[],5,FALSE)</f>
        <v>2915</v>
      </c>
    </row>
    <row r="2049" spans="1:12" x14ac:dyDescent="0.2">
      <c r="A2049" s="11" t="s">
        <v>2192</v>
      </c>
      <c r="B2049" s="28">
        <v>44143</v>
      </c>
      <c r="C2049" s="13" t="s">
        <v>37</v>
      </c>
      <c r="D2049" s="13">
        <v>51</v>
      </c>
      <c r="E2049" s="9" t="s">
        <v>4896</v>
      </c>
      <c r="F2049" s="20" t="s">
        <v>4908</v>
      </c>
      <c r="G2049" t="s">
        <v>4904</v>
      </c>
      <c r="H2049" t="str">
        <f>VLOOKUP(E2049,suppliers!$A$2:$B$18,2,)</f>
        <v>OTHER</v>
      </c>
      <c r="I2049" t="str">
        <f>VLOOKUP(C2049,Table_items[],2,FALSE)</f>
        <v>Bodrex Extra</v>
      </c>
      <c r="J2049" t="str">
        <f>VLOOKUP(C2049,Table_items[],3,FALSE)</f>
        <v>Obat Sakit Kepala &amp; Demam</v>
      </c>
      <c r="K2049" s="23">
        <f>VLOOKUP(C2049,Table_items[],4,FALSE)</f>
        <v>50788</v>
      </c>
      <c r="L2049" s="23">
        <f>VLOOKUP(C2049,Table_items[],5,FALSE)</f>
        <v>51753</v>
      </c>
    </row>
    <row r="2050" spans="1:12" x14ac:dyDescent="0.2">
      <c r="A2050" s="7" t="s">
        <v>2193</v>
      </c>
      <c r="B2050" s="27">
        <v>44143</v>
      </c>
      <c r="C2050" s="9" t="s">
        <v>37</v>
      </c>
      <c r="D2050" s="9">
        <v>26</v>
      </c>
      <c r="E2050" s="9" t="s">
        <v>4896</v>
      </c>
      <c r="F2050" s="20" t="s">
        <v>4908</v>
      </c>
      <c r="G2050" t="s">
        <v>4904</v>
      </c>
      <c r="H2050" t="str">
        <f>VLOOKUP(E2050,suppliers!$A$2:$B$18,2,)</f>
        <v>OTHER</v>
      </c>
      <c r="I2050" t="str">
        <f>VLOOKUP(C2050,Table_items[],2,FALSE)</f>
        <v>Bodrex Extra</v>
      </c>
      <c r="J2050" t="str">
        <f>VLOOKUP(C2050,Table_items[],3,FALSE)</f>
        <v>Obat Sakit Kepala &amp; Demam</v>
      </c>
      <c r="K2050" s="23">
        <f>VLOOKUP(C2050,Table_items[],4,FALSE)</f>
        <v>50788</v>
      </c>
      <c r="L2050" s="23">
        <f>VLOOKUP(C2050,Table_items[],5,FALSE)</f>
        <v>51753</v>
      </c>
    </row>
    <row r="2051" spans="1:12" x14ac:dyDescent="0.2">
      <c r="A2051" s="11" t="s">
        <v>2194</v>
      </c>
      <c r="B2051" s="28">
        <v>44143</v>
      </c>
      <c r="C2051" s="13" t="s">
        <v>41</v>
      </c>
      <c r="D2051" s="13">
        <v>31</v>
      </c>
      <c r="E2051" s="9" t="s">
        <v>4896</v>
      </c>
      <c r="F2051" s="20" t="s">
        <v>4908</v>
      </c>
      <c r="G2051" t="s">
        <v>4904</v>
      </c>
      <c r="H2051" t="str">
        <f>VLOOKUP(E2051,suppliers!$A$2:$B$18,2,)</f>
        <v>OTHER</v>
      </c>
      <c r="I2051" t="str">
        <f>VLOOKUP(C2051,Table_items[],2,FALSE)</f>
        <v>Otilon Ear Drops 8 mL</v>
      </c>
      <c r="J2051" t="str">
        <f>VLOOKUP(C2051,Table_items[],3,FALSE)</f>
        <v>Obat Telinga</v>
      </c>
      <c r="K2051" s="23">
        <f>VLOOKUP(C2051,Table_items[],4,FALSE)</f>
        <v>55000</v>
      </c>
      <c r="L2051" s="23">
        <f>VLOOKUP(C2051,Table_items[],5,FALSE)</f>
        <v>55935</v>
      </c>
    </row>
    <row r="2052" spans="1:12" x14ac:dyDescent="0.2">
      <c r="A2052" s="7" t="s">
        <v>2195</v>
      </c>
      <c r="B2052" s="27">
        <v>44143</v>
      </c>
      <c r="C2052" s="9" t="s">
        <v>22</v>
      </c>
      <c r="D2052" s="9">
        <v>32</v>
      </c>
      <c r="E2052" s="9" t="s">
        <v>4896</v>
      </c>
      <c r="F2052" s="20" t="s">
        <v>4908</v>
      </c>
      <c r="G2052" t="s">
        <v>4904</v>
      </c>
      <c r="H2052" t="str">
        <f>VLOOKUP(E2052,suppliers!$A$2:$B$18,2,)</f>
        <v>OTHER</v>
      </c>
      <c r="I2052" t="str">
        <f>VLOOKUP(C2052,Table_items[],2,FALSE)</f>
        <v>Candesartan Ogb Dexa</v>
      </c>
      <c r="J2052" t="str">
        <f>VLOOKUP(C2052,Table_items[],3,FALSE)</f>
        <v>Obat Hipertensi</v>
      </c>
      <c r="K2052" s="23">
        <f>VLOOKUP(C2052,Table_items[],4,FALSE)</f>
        <v>5000</v>
      </c>
      <c r="L2052" s="23">
        <f>VLOOKUP(C2052,Table_items[],5,FALSE)</f>
        <v>5095</v>
      </c>
    </row>
    <row r="2053" spans="1:12" x14ac:dyDescent="0.2">
      <c r="A2053" s="11" t="s">
        <v>2196</v>
      </c>
      <c r="B2053" s="28">
        <v>44143</v>
      </c>
      <c r="C2053" s="13" t="s">
        <v>36</v>
      </c>
      <c r="D2053" s="13">
        <v>26</v>
      </c>
      <c r="E2053" s="9" t="s">
        <v>4896</v>
      </c>
      <c r="F2053" s="20" t="s">
        <v>4908</v>
      </c>
      <c r="G2053" t="s">
        <v>4904</v>
      </c>
      <c r="H2053" t="str">
        <f>VLOOKUP(E2053,suppliers!$A$2:$B$18,2,)</f>
        <v>OTHER</v>
      </c>
      <c r="I2053" t="str">
        <f>VLOOKUP(C2053,Table_items[],2,FALSE)</f>
        <v>Sanmol Paracetamol</v>
      </c>
      <c r="J2053" t="str">
        <f>VLOOKUP(C2053,Table_items[],3,FALSE)</f>
        <v>Obat Sakit Kepala &amp; Demam</v>
      </c>
      <c r="K2053" s="23">
        <f>VLOOKUP(C2053,Table_items[],4,FALSE)</f>
        <v>16100</v>
      </c>
      <c r="L2053" s="23">
        <f>VLOOKUP(C2053,Table_items[],5,FALSE)</f>
        <v>16261</v>
      </c>
    </row>
    <row r="2054" spans="1:12" x14ac:dyDescent="0.2">
      <c r="A2054" s="7" t="s">
        <v>2197</v>
      </c>
      <c r="B2054" s="27">
        <v>44143</v>
      </c>
      <c r="C2054" s="9" t="s">
        <v>40</v>
      </c>
      <c r="D2054" s="9">
        <v>21</v>
      </c>
      <c r="E2054" s="9" t="s">
        <v>4896</v>
      </c>
      <c r="F2054" s="20" t="s">
        <v>4908</v>
      </c>
      <c r="G2054" t="s">
        <v>4904</v>
      </c>
      <c r="H2054" t="str">
        <f>VLOOKUP(E2054,suppliers!$A$2:$B$18,2,)</f>
        <v>OTHER</v>
      </c>
      <c r="I2054" t="str">
        <f>VLOOKUP(C2054,Table_items[],2,FALSE)</f>
        <v>Paramex Tablet / Obat</v>
      </c>
      <c r="J2054" t="str">
        <f>VLOOKUP(C2054,Table_items[],3,FALSE)</f>
        <v>Obat Sakit Kepala &amp; Demam</v>
      </c>
      <c r="K2054" s="23">
        <f>VLOOKUP(C2054,Table_items[],4,FALSE)</f>
        <v>2560</v>
      </c>
      <c r="L2054" s="23">
        <f>VLOOKUP(C2054,Table_items[],5,FALSE)</f>
        <v>2586</v>
      </c>
    </row>
    <row r="2055" spans="1:12" x14ac:dyDescent="0.2">
      <c r="A2055" s="11" t="s">
        <v>2198</v>
      </c>
      <c r="B2055" s="28">
        <v>44143</v>
      </c>
      <c r="C2055" s="13" t="s">
        <v>35</v>
      </c>
      <c r="D2055" s="13">
        <v>19</v>
      </c>
      <c r="E2055" s="9" t="s">
        <v>4896</v>
      </c>
      <c r="F2055" s="20" t="s">
        <v>4908</v>
      </c>
      <c r="G2055" t="s">
        <v>4904</v>
      </c>
      <c r="H2055" t="str">
        <f>VLOOKUP(E2055,suppliers!$A$2:$B$18,2,)</f>
        <v>OTHER</v>
      </c>
      <c r="I2055" t="str">
        <f>VLOOKUP(C2055,Table_items[],2,FALSE)</f>
        <v>Proris Ibuprofen</v>
      </c>
      <c r="J2055" t="str">
        <f>VLOOKUP(C2055,Table_items[],3,FALSE)</f>
        <v>Obat Sakit Kepala &amp; Demam</v>
      </c>
      <c r="K2055" s="23">
        <f>VLOOKUP(C2055,Table_items[],4,FALSE)</f>
        <v>25000</v>
      </c>
      <c r="L2055" s="23">
        <f>VLOOKUP(C2055,Table_items[],5,FALSE)</f>
        <v>25275</v>
      </c>
    </row>
    <row r="2056" spans="1:12" x14ac:dyDescent="0.2">
      <c r="A2056" s="7" t="s">
        <v>2199</v>
      </c>
      <c r="B2056" s="27">
        <v>44143</v>
      </c>
      <c r="C2056" s="9" t="s">
        <v>25</v>
      </c>
      <c r="D2056" s="9">
        <v>14</v>
      </c>
      <c r="E2056" s="9" t="s">
        <v>4896</v>
      </c>
      <c r="F2056" s="20" t="s">
        <v>4908</v>
      </c>
      <c r="G2056" t="s">
        <v>4904</v>
      </c>
      <c r="H2056" t="str">
        <f>VLOOKUP(E2056,suppliers!$A$2:$B$18,2,)</f>
        <v>OTHER</v>
      </c>
      <c r="I2056" t="str">
        <f>VLOOKUP(C2056,Table_items[],2,FALSE)</f>
        <v>Irvell 150MG Box 20 Tablet</v>
      </c>
      <c r="J2056" t="str">
        <f>VLOOKUP(C2056,Table_items[],3,FALSE)</f>
        <v>Obat Hipertensi</v>
      </c>
      <c r="K2056" s="23">
        <f>VLOOKUP(C2056,Table_items[],4,FALSE)</f>
        <v>143991</v>
      </c>
      <c r="L2056" s="23">
        <f>VLOOKUP(C2056,Table_items[],5,FALSE)</f>
        <v>146871</v>
      </c>
    </row>
    <row r="2057" spans="1:12" x14ac:dyDescent="0.2">
      <c r="A2057" s="11" t="s">
        <v>2200</v>
      </c>
      <c r="B2057" s="28">
        <v>44144</v>
      </c>
      <c r="C2057" s="13" t="s">
        <v>12</v>
      </c>
      <c r="D2057" s="13">
        <v>92</v>
      </c>
      <c r="E2057" s="9" t="s">
        <v>4896</v>
      </c>
      <c r="F2057" s="20" t="s">
        <v>4908</v>
      </c>
      <c r="G2057" t="s">
        <v>4904</v>
      </c>
      <c r="H2057" t="str">
        <f>VLOOKUP(E2057,suppliers!$A$2:$B$18,2,)</f>
        <v>OTHER</v>
      </c>
      <c r="I2057" t="str">
        <f>VLOOKUP(C2057,Table_items[],2,FALSE)</f>
        <v>Decolsen 1 Strip 4 Tablet</v>
      </c>
      <c r="J2057" t="str">
        <f>VLOOKUP(C2057,Table_items[],3,FALSE)</f>
        <v>Obat Batuk &amp; Pilek</v>
      </c>
      <c r="K2057" s="23">
        <f>VLOOKUP(C2057,Table_items[],4,FALSE)</f>
        <v>2886</v>
      </c>
      <c r="L2057" s="23">
        <f>VLOOKUP(C2057,Table_items[],5,FALSE)</f>
        <v>2915</v>
      </c>
    </row>
    <row r="2058" spans="1:12" x14ac:dyDescent="0.2">
      <c r="A2058" s="7" t="s">
        <v>2201</v>
      </c>
      <c r="B2058" s="27">
        <v>44144</v>
      </c>
      <c r="C2058" s="9" t="s">
        <v>24</v>
      </c>
      <c r="D2058" s="9">
        <v>11</v>
      </c>
      <c r="E2058" s="9" t="s">
        <v>4896</v>
      </c>
      <c r="F2058" s="20" t="s">
        <v>4908</v>
      </c>
      <c r="G2058" t="s">
        <v>4904</v>
      </c>
      <c r="H2058" t="str">
        <f>VLOOKUP(E2058,suppliers!$A$2:$B$18,2,)</f>
        <v>OTHER</v>
      </c>
      <c r="I2058" t="str">
        <f>VLOOKUP(C2058,Table_items[],2,FALSE)</f>
        <v>Irbesartan</v>
      </c>
      <c r="J2058" t="str">
        <f>VLOOKUP(C2058,Table_items[],3,FALSE)</f>
        <v>Obat Hipertensi</v>
      </c>
      <c r="K2058" s="23">
        <f>VLOOKUP(C2058,Table_items[],4,FALSE)</f>
        <v>108794</v>
      </c>
      <c r="L2058" s="23">
        <f>VLOOKUP(C2058,Table_items[],5,FALSE)</f>
        <v>109447</v>
      </c>
    </row>
    <row r="2059" spans="1:12" x14ac:dyDescent="0.2">
      <c r="A2059" s="11" t="s">
        <v>2202</v>
      </c>
      <c r="B2059" s="28">
        <v>44144</v>
      </c>
      <c r="C2059" s="13" t="s">
        <v>40</v>
      </c>
      <c r="D2059" s="13">
        <v>46</v>
      </c>
      <c r="E2059" s="9" t="s">
        <v>4896</v>
      </c>
      <c r="F2059" s="20" t="s">
        <v>4908</v>
      </c>
      <c r="G2059" t="s">
        <v>4904</v>
      </c>
      <c r="H2059" t="str">
        <f>VLOOKUP(E2059,suppliers!$A$2:$B$18,2,)</f>
        <v>OTHER</v>
      </c>
      <c r="I2059" t="str">
        <f>VLOOKUP(C2059,Table_items[],2,FALSE)</f>
        <v>Paramex Tablet / Obat</v>
      </c>
      <c r="J2059" t="str">
        <f>VLOOKUP(C2059,Table_items[],3,FALSE)</f>
        <v>Obat Sakit Kepala &amp; Demam</v>
      </c>
      <c r="K2059" s="23">
        <f>VLOOKUP(C2059,Table_items[],4,FALSE)</f>
        <v>2560</v>
      </c>
      <c r="L2059" s="23">
        <f>VLOOKUP(C2059,Table_items[],5,FALSE)</f>
        <v>2586</v>
      </c>
    </row>
    <row r="2060" spans="1:12" x14ac:dyDescent="0.2">
      <c r="A2060" s="7" t="s">
        <v>2203</v>
      </c>
      <c r="B2060" s="27">
        <v>44144</v>
      </c>
      <c r="C2060" s="9" t="s">
        <v>20</v>
      </c>
      <c r="D2060" s="9">
        <v>1</v>
      </c>
      <c r="E2060" s="9" t="s">
        <v>4896</v>
      </c>
      <c r="F2060" s="20" t="s">
        <v>4908</v>
      </c>
      <c r="G2060" t="s">
        <v>4904</v>
      </c>
      <c r="H2060" t="str">
        <f>VLOOKUP(E2060,suppliers!$A$2:$B$18,2,)</f>
        <v>OTHER</v>
      </c>
      <c r="I2060" t="str">
        <f>VLOOKUP(C2060,Table_items[],2,FALSE)</f>
        <v>Carditens</v>
      </c>
      <c r="J2060" t="str">
        <f>VLOOKUP(C2060,Table_items[],3,FALSE)</f>
        <v>Obat Hipertensi</v>
      </c>
      <c r="K2060" s="23">
        <f>VLOOKUP(C2060,Table_items[],4,FALSE)</f>
        <v>100000</v>
      </c>
      <c r="L2060" s="23">
        <f>VLOOKUP(C2060,Table_items[],5,FALSE)</f>
        <v>100900</v>
      </c>
    </row>
    <row r="2061" spans="1:12" x14ac:dyDescent="0.2">
      <c r="A2061" s="11" t="s">
        <v>2204</v>
      </c>
      <c r="B2061" s="28">
        <v>44144</v>
      </c>
      <c r="C2061" s="13" t="s">
        <v>17</v>
      </c>
      <c r="D2061" s="13">
        <v>32</v>
      </c>
      <c r="E2061" s="9" t="s">
        <v>4896</v>
      </c>
      <c r="F2061" s="20" t="s">
        <v>4908</v>
      </c>
      <c r="G2061" t="s">
        <v>4904</v>
      </c>
      <c r="H2061" t="str">
        <f>VLOOKUP(E2061,suppliers!$A$2:$B$18,2,)</f>
        <v>OTHER</v>
      </c>
      <c r="I2061" t="str">
        <f>VLOOKUP(C2061,Table_items[],2,FALSE)</f>
        <v>Vicks Inhaler 0.5 mL</v>
      </c>
      <c r="J2061" t="str">
        <f>VLOOKUP(C2061,Table_items[],3,FALSE)</f>
        <v>Obat Batuk &amp; Pilek</v>
      </c>
      <c r="K2061" s="23">
        <f>VLOOKUP(C2061,Table_items[],4,FALSE)</f>
        <v>16155</v>
      </c>
      <c r="L2061" s="23">
        <f>VLOOKUP(C2061,Table_items[],5,FALSE)</f>
        <v>16430</v>
      </c>
    </row>
    <row r="2062" spans="1:12" x14ac:dyDescent="0.2">
      <c r="A2062" s="7" t="s">
        <v>2205</v>
      </c>
      <c r="B2062" s="27">
        <v>44144</v>
      </c>
      <c r="C2062" s="9" t="s">
        <v>35</v>
      </c>
      <c r="D2062" s="9">
        <v>25</v>
      </c>
      <c r="E2062" s="9" t="s">
        <v>4896</v>
      </c>
      <c r="F2062" s="20" t="s">
        <v>4908</v>
      </c>
      <c r="G2062" t="s">
        <v>4904</v>
      </c>
      <c r="H2062" t="str">
        <f>VLOOKUP(E2062,suppliers!$A$2:$B$18,2,)</f>
        <v>OTHER</v>
      </c>
      <c r="I2062" t="str">
        <f>VLOOKUP(C2062,Table_items[],2,FALSE)</f>
        <v>Proris Ibuprofen</v>
      </c>
      <c r="J2062" t="str">
        <f>VLOOKUP(C2062,Table_items[],3,FALSE)</f>
        <v>Obat Sakit Kepala &amp; Demam</v>
      </c>
      <c r="K2062" s="23">
        <f>VLOOKUP(C2062,Table_items[],4,FALSE)</f>
        <v>25000</v>
      </c>
      <c r="L2062" s="23">
        <f>VLOOKUP(C2062,Table_items[],5,FALSE)</f>
        <v>25275</v>
      </c>
    </row>
    <row r="2063" spans="1:12" x14ac:dyDescent="0.2">
      <c r="A2063" s="11" t="s">
        <v>2206</v>
      </c>
      <c r="B2063" s="28">
        <v>44145</v>
      </c>
      <c r="C2063" s="13" t="s">
        <v>6</v>
      </c>
      <c r="D2063" s="13">
        <v>10</v>
      </c>
      <c r="E2063" s="9" t="s">
        <v>4896</v>
      </c>
      <c r="F2063" s="20" t="s">
        <v>4908</v>
      </c>
      <c r="G2063" t="s">
        <v>4904</v>
      </c>
      <c r="H2063" t="str">
        <f>VLOOKUP(E2063,suppliers!$A$2:$B$18,2,)</f>
        <v>OTHER</v>
      </c>
      <c r="I2063" t="str">
        <f>VLOOKUP(C2063,Table_items[],2,FALSE)</f>
        <v>Ketoconazole Ogb Dexa</v>
      </c>
      <c r="J2063" t="str">
        <f>VLOOKUP(C2063,Table_items[],3,FALSE)</f>
        <v>Obat Alergi</v>
      </c>
      <c r="K2063" s="23">
        <f>VLOOKUP(C2063,Table_items[],4,FALSE)</f>
        <v>4480</v>
      </c>
      <c r="L2063" s="23">
        <f>VLOOKUP(C2063,Table_items[],5,FALSE)</f>
        <v>4507</v>
      </c>
    </row>
    <row r="2064" spans="1:12" x14ac:dyDescent="0.2">
      <c r="A2064" s="7" t="s">
        <v>2207</v>
      </c>
      <c r="B2064" s="27">
        <v>44145</v>
      </c>
      <c r="C2064" s="9" t="s">
        <v>12</v>
      </c>
      <c r="D2064" s="9">
        <v>4</v>
      </c>
      <c r="E2064" s="9" t="s">
        <v>4896</v>
      </c>
      <c r="F2064" s="20" t="s">
        <v>4908</v>
      </c>
      <c r="G2064" t="s">
        <v>4904</v>
      </c>
      <c r="H2064" t="str">
        <f>VLOOKUP(E2064,suppliers!$A$2:$B$18,2,)</f>
        <v>OTHER</v>
      </c>
      <c r="I2064" t="str">
        <f>VLOOKUP(C2064,Table_items[],2,FALSE)</f>
        <v>Decolsen 1 Strip 4 Tablet</v>
      </c>
      <c r="J2064" t="str">
        <f>VLOOKUP(C2064,Table_items[],3,FALSE)</f>
        <v>Obat Batuk &amp; Pilek</v>
      </c>
      <c r="K2064" s="23">
        <f>VLOOKUP(C2064,Table_items[],4,FALSE)</f>
        <v>2886</v>
      </c>
      <c r="L2064" s="23">
        <f>VLOOKUP(C2064,Table_items[],5,FALSE)</f>
        <v>2915</v>
      </c>
    </row>
    <row r="2065" spans="1:12" x14ac:dyDescent="0.2">
      <c r="A2065" s="11" t="s">
        <v>2208</v>
      </c>
      <c r="B2065" s="28">
        <v>44145</v>
      </c>
      <c r="C2065" s="13" t="s">
        <v>9</v>
      </c>
      <c r="D2065" s="13">
        <v>20</v>
      </c>
      <c r="E2065" s="9" t="s">
        <v>4896</v>
      </c>
      <c r="F2065" s="20" t="s">
        <v>4908</v>
      </c>
      <c r="G2065" t="s">
        <v>4904</v>
      </c>
      <c r="H2065" t="str">
        <f>VLOOKUP(E2065,suppliers!$A$2:$B$18,2,)</f>
        <v>OTHER</v>
      </c>
      <c r="I2065" t="str">
        <f>VLOOKUP(C2065,Table_items[],2,FALSE)</f>
        <v>Bedak Heroxyn 150 gr</v>
      </c>
      <c r="J2065" t="str">
        <f>VLOOKUP(C2065,Table_items[],3,FALSE)</f>
        <v>Obat Alergi</v>
      </c>
      <c r="K2065" s="23">
        <f>VLOOKUP(C2065,Table_items[],4,FALSE)</f>
        <v>16950</v>
      </c>
      <c r="L2065" s="23">
        <f>VLOOKUP(C2065,Table_items[],5,FALSE)</f>
        <v>17170</v>
      </c>
    </row>
    <row r="2066" spans="1:12" x14ac:dyDescent="0.2">
      <c r="A2066" s="7" t="s">
        <v>2209</v>
      </c>
      <c r="B2066" s="27">
        <v>44145</v>
      </c>
      <c r="C2066" s="9" t="s">
        <v>24</v>
      </c>
      <c r="D2066" s="9">
        <v>38</v>
      </c>
      <c r="E2066" s="9" t="s">
        <v>4896</v>
      </c>
      <c r="F2066" s="20" t="s">
        <v>4908</v>
      </c>
      <c r="G2066" t="s">
        <v>4904</v>
      </c>
      <c r="H2066" t="str">
        <f>VLOOKUP(E2066,suppliers!$A$2:$B$18,2,)</f>
        <v>OTHER</v>
      </c>
      <c r="I2066" t="str">
        <f>VLOOKUP(C2066,Table_items[],2,FALSE)</f>
        <v>Irbesartan</v>
      </c>
      <c r="J2066" t="str">
        <f>VLOOKUP(C2066,Table_items[],3,FALSE)</f>
        <v>Obat Hipertensi</v>
      </c>
      <c r="K2066" s="23">
        <f>VLOOKUP(C2066,Table_items[],4,FALSE)</f>
        <v>108794</v>
      </c>
      <c r="L2066" s="23">
        <f>VLOOKUP(C2066,Table_items[],5,FALSE)</f>
        <v>109447</v>
      </c>
    </row>
    <row r="2067" spans="1:12" x14ac:dyDescent="0.2">
      <c r="A2067" s="11" t="s">
        <v>2210</v>
      </c>
      <c r="B2067" s="28">
        <v>44145</v>
      </c>
      <c r="C2067" s="13" t="s">
        <v>38</v>
      </c>
      <c r="D2067" s="13">
        <v>37</v>
      </c>
      <c r="E2067" s="9" t="s">
        <v>4896</v>
      </c>
      <c r="F2067" s="20" t="s">
        <v>4908</v>
      </c>
      <c r="G2067" t="s">
        <v>4904</v>
      </c>
      <c r="H2067" t="str">
        <f>VLOOKUP(E2067,suppliers!$A$2:$B$18,2,)</f>
        <v>OTHER</v>
      </c>
      <c r="I2067" t="str">
        <f>VLOOKUP(C2067,Table_items[],2,FALSE)</f>
        <v>Sanmol 500 MG 4 Tablet</v>
      </c>
      <c r="J2067" t="str">
        <f>VLOOKUP(C2067,Table_items[],3,FALSE)</f>
        <v>Obat Sakit Kepala &amp; Demam</v>
      </c>
      <c r="K2067" s="23">
        <f>VLOOKUP(C2067,Table_items[],4,FALSE)</f>
        <v>1600</v>
      </c>
      <c r="L2067" s="23">
        <f>VLOOKUP(C2067,Table_items[],5,FALSE)</f>
        <v>1619</v>
      </c>
    </row>
    <row r="2068" spans="1:12" x14ac:dyDescent="0.2">
      <c r="A2068" s="7" t="s">
        <v>2211</v>
      </c>
      <c r="B2068" s="27">
        <v>44145</v>
      </c>
      <c r="C2068" s="9" t="s">
        <v>22</v>
      </c>
      <c r="D2068" s="9">
        <v>32</v>
      </c>
      <c r="E2068" s="9" t="s">
        <v>4896</v>
      </c>
      <c r="F2068" s="20" t="s">
        <v>4908</v>
      </c>
      <c r="G2068" t="s">
        <v>4904</v>
      </c>
      <c r="H2068" t="str">
        <f>VLOOKUP(E2068,suppliers!$A$2:$B$18,2,)</f>
        <v>OTHER</v>
      </c>
      <c r="I2068" t="str">
        <f>VLOOKUP(C2068,Table_items[],2,FALSE)</f>
        <v>Candesartan Ogb Dexa</v>
      </c>
      <c r="J2068" t="str">
        <f>VLOOKUP(C2068,Table_items[],3,FALSE)</f>
        <v>Obat Hipertensi</v>
      </c>
      <c r="K2068" s="23">
        <f>VLOOKUP(C2068,Table_items[],4,FALSE)</f>
        <v>5000</v>
      </c>
      <c r="L2068" s="23">
        <f>VLOOKUP(C2068,Table_items[],5,FALSE)</f>
        <v>5095</v>
      </c>
    </row>
    <row r="2069" spans="1:12" x14ac:dyDescent="0.2">
      <c r="A2069" s="11" t="s">
        <v>2212</v>
      </c>
      <c r="B2069" s="28">
        <v>44145</v>
      </c>
      <c r="C2069" s="13" t="s">
        <v>40</v>
      </c>
      <c r="D2069" s="13">
        <v>27</v>
      </c>
      <c r="E2069" s="9" t="s">
        <v>4896</v>
      </c>
      <c r="F2069" s="20" t="s">
        <v>4908</v>
      </c>
      <c r="G2069" t="s">
        <v>4904</v>
      </c>
      <c r="H2069" t="str">
        <f>VLOOKUP(E2069,suppliers!$A$2:$B$18,2,)</f>
        <v>OTHER</v>
      </c>
      <c r="I2069" t="str">
        <f>VLOOKUP(C2069,Table_items[],2,FALSE)</f>
        <v>Paramex Tablet / Obat</v>
      </c>
      <c r="J2069" t="str">
        <f>VLOOKUP(C2069,Table_items[],3,FALSE)</f>
        <v>Obat Sakit Kepala &amp; Demam</v>
      </c>
      <c r="K2069" s="23">
        <f>VLOOKUP(C2069,Table_items[],4,FALSE)</f>
        <v>2560</v>
      </c>
      <c r="L2069" s="23">
        <f>VLOOKUP(C2069,Table_items[],5,FALSE)</f>
        <v>2586</v>
      </c>
    </row>
    <row r="2070" spans="1:12" x14ac:dyDescent="0.2">
      <c r="A2070" s="7" t="s">
        <v>2213</v>
      </c>
      <c r="B2070" s="27">
        <v>44145</v>
      </c>
      <c r="C2070" s="9" t="s">
        <v>30</v>
      </c>
      <c r="D2070" s="9">
        <v>39</v>
      </c>
      <c r="E2070" s="9" t="s">
        <v>4896</v>
      </c>
      <c r="F2070" s="20" t="s">
        <v>4908</v>
      </c>
      <c r="G2070" t="s">
        <v>4904</v>
      </c>
      <c r="H2070" t="str">
        <f>VLOOKUP(E2070,suppliers!$A$2:$B$18,2,)</f>
        <v>OTHER</v>
      </c>
      <c r="I2070" t="str">
        <f>VLOOKUP(C2070,Table_items[],2,FALSE)</f>
        <v>Koolfever</v>
      </c>
      <c r="J2070" t="str">
        <f>VLOOKUP(C2070,Table_items[],3,FALSE)</f>
        <v>Obat Sakit Kepala &amp; Demam</v>
      </c>
      <c r="K2070" s="23">
        <f>VLOOKUP(C2070,Table_items[],4,FALSE)</f>
        <v>7500</v>
      </c>
      <c r="L2070" s="23">
        <f>VLOOKUP(C2070,Table_items[],5,FALSE)</f>
        <v>7620</v>
      </c>
    </row>
    <row r="2071" spans="1:12" x14ac:dyDescent="0.2">
      <c r="A2071" s="11" t="s">
        <v>2214</v>
      </c>
      <c r="B2071" s="28">
        <v>44145</v>
      </c>
      <c r="C2071" s="13" t="s">
        <v>7</v>
      </c>
      <c r="D2071" s="13">
        <v>11</v>
      </c>
      <c r="E2071" s="9" t="s">
        <v>4896</v>
      </c>
      <c r="F2071" s="20" t="s">
        <v>4908</v>
      </c>
      <c r="G2071" t="s">
        <v>4904</v>
      </c>
      <c r="H2071" t="str">
        <f>VLOOKUP(E2071,suppliers!$A$2:$B$18,2,)</f>
        <v>OTHER</v>
      </c>
      <c r="I2071" t="str">
        <f>VLOOKUP(C2071,Table_items[],2,FALSE)</f>
        <v>Acetylcysteine Mahakam 200 mg</v>
      </c>
      <c r="J2071" t="str">
        <f>VLOOKUP(C2071,Table_items[],3,FALSE)</f>
        <v>Obat Alergi</v>
      </c>
      <c r="K2071" s="23">
        <f>VLOOKUP(C2071,Table_items[],4,FALSE)</f>
        <v>33000</v>
      </c>
      <c r="L2071" s="23">
        <f>VLOOKUP(C2071,Table_items[],5,FALSE)</f>
        <v>33330</v>
      </c>
    </row>
    <row r="2072" spans="1:12" x14ac:dyDescent="0.2">
      <c r="A2072" s="7" t="s">
        <v>2215</v>
      </c>
      <c r="B2072" s="27">
        <v>44146</v>
      </c>
      <c r="C2072" s="9" t="s">
        <v>12</v>
      </c>
      <c r="D2072" s="9">
        <v>74</v>
      </c>
      <c r="E2072" s="9" t="s">
        <v>4896</v>
      </c>
      <c r="F2072" s="20" t="s">
        <v>4908</v>
      </c>
      <c r="G2072" t="s">
        <v>4904</v>
      </c>
      <c r="H2072" t="str">
        <f>VLOOKUP(E2072,suppliers!$A$2:$B$18,2,)</f>
        <v>OTHER</v>
      </c>
      <c r="I2072" t="str">
        <f>VLOOKUP(C2072,Table_items[],2,FALSE)</f>
        <v>Decolsen 1 Strip 4 Tablet</v>
      </c>
      <c r="J2072" t="str">
        <f>VLOOKUP(C2072,Table_items[],3,FALSE)</f>
        <v>Obat Batuk &amp; Pilek</v>
      </c>
      <c r="K2072" s="23">
        <f>VLOOKUP(C2072,Table_items[],4,FALSE)</f>
        <v>2886</v>
      </c>
      <c r="L2072" s="23">
        <f>VLOOKUP(C2072,Table_items[],5,FALSE)</f>
        <v>2915</v>
      </c>
    </row>
    <row r="2073" spans="1:12" x14ac:dyDescent="0.2">
      <c r="A2073" s="11" t="s">
        <v>2216</v>
      </c>
      <c r="B2073" s="28">
        <v>44146</v>
      </c>
      <c r="C2073" s="13" t="s">
        <v>12</v>
      </c>
      <c r="D2073" s="13">
        <v>25</v>
      </c>
      <c r="E2073" s="9" t="s">
        <v>4896</v>
      </c>
      <c r="F2073" s="20" t="s">
        <v>4908</v>
      </c>
      <c r="G2073" t="s">
        <v>4904</v>
      </c>
      <c r="H2073" t="str">
        <f>VLOOKUP(E2073,suppliers!$A$2:$B$18,2,)</f>
        <v>OTHER</v>
      </c>
      <c r="I2073" t="str">
        <f>VLOOKUP(C2073,Table_items[],2,FALSE)</f>
        <v>Decolsen 1 Strip 4 Tablet</v>
      </c>
      <c r="J2073" t="str">
        <f>VLOOKUP(C2073,Table_items[],3,FALSE)</f>
        <v>Obat Batuk &amp; Pilek</v>
      </c>
      <c r="K2073" s="23">
        <f>VLOOKUP(C2073,Table_items[],4,FALSE)</f>
        <v>2886</v>
      </c>
      <c r="L2073" s="23">
        <f>VLOOKUP(C2073,Table_items[],5,FALSE)</f>
        <v>2915</v>
      </c>
    </row>
    <row r="2074" spans="1:12" x14ac:dyDescent="0.2">
      <c r="A2074" s="7" t="s">
        <v>2217</v>
      </c>
      <c r="B2074" s="27">
        <v>44146</v>
      </c>
      <c r="C2074" s="9" t="s">
        <v>37</v>
      </c>
      <c r="D2074" s="9">
        <v>26</v>
      </c>
      <c r="E2074" s="9" t="s">
        <v>4896</v>
      </c>
      <c r="F2074" s="20" t="s">
        <v>4908</v>
      </c>
      <c r="G2074" t="s">
        <v>4904</v>
      </c>
      <c r="H2074" t="str">
        <f>VLOOKUP(E2074,suppliers!$A$2:$B$18,2,)</f>
        <v>OTHER</v>
      </c>
      <c r="I2074" t="str">
        <f>VLOOKUP(C2074,Table_items[],2,FALSE)</f>
        <v>Bodrex Extra</v>
      </c>
      <c r="J2074" t="str">
        <f>VLOOKUP(C2074,Table_items[],3,FALSE)</f>
        <v>Obat Sakit Kepala &amp; Demam</v>
      </c>
      <c r="K2074" s="23">
        <f>VLOOKUP(C2074,Table_items[],4,FALSE)</f>
        <v>50788</v>
      </c>
      <c r="L2074" s="23">
        <f>VLOOKUP(C2074,Table_items[],5,FALSE)</f>
        <v>51753</v>
      </c>
    </row>
    <row r="2075" spans="1:12" x14ac:dyDescent="0.2">
      <c r="A2075" s="11" t="s">
        <v>2218</v>
      </c>
      <c r="B2075" s="28">
        <v>44146</v>
      </c>
      <c r="C2075" s="13" t="s">
        <v>16</v>
      </c>
      <c r="D2075" s="13">
        <v>28</v>
      </c>
      <c r="E2075" s="9" t="s">
        <v>4896</v>
      </c>
      <c r="F2075" s="20" t="s">
        <v>4908</v>
      </c>
      <c r="G2075" t="s">
        <v>4904</v>
      </c>
      <c r="H2075" t="str">
        <f>VLOOKUP(E2075,suppliers!$A$2:$B$18,2,)</f>
        <v>OTHER</v>
      </c>
      <c r="I2075" t="str">
        <f>VLOOKUP(C2075,Table_items[],2,FALSE)</f>
        <v>Ultraflu Box Isi 25 Strip</v>
      </c>
      <c r="J2075" t="str">
        <f>VLOOKUP(C2075,Table_items[],3,FALSE)</f>
        <v>Obat Batuk &amp; Pilek</v>
      </c>
      <c r="K2075" s="23">
        <f>VLOOKUP(C2075,Table_items[],4,FALSE)</f>
        <v>72500</v>
      </c>
      <c r="L2075" s="23">
        <f>VLOOKUP(C2075,Table_items[],5,FALSE)</f>
        <v>73805</v>
      </c>
    </row>
    <row r="2076" spans="1:12" x14ac:dyDescent="0.2">
      <c r="A2076" s="7" t="s">
        <v>2219</v>
      </c>
      <c r="B2076" s="27">
        <v>44146</v>
      </c>
      <c r="C2076" s="9" t="s">
        <v>20</v>
      </c>
      <c r="D2076" s="9">
        <v>3</v>
      </c>
      <c r="E2076" s="9" t="s">
        <v>4896</v>
      </c>
      <c r="F2076" s="20" t="s">
        <v>4908</v>
      </c>
      <c r="G2076" t="s">
        <v>4904</v>
      </c>
      <c r="H2076" t="str">
        <f>VLOOKUP(E2076,suppliers!$A$2:$B$18,2,)</f>
        <v>OTHER</v>
      </c>
      <c r="I2076" t="str">
        <f>VLOOKUP(C2076,Table_items[],2,FALSE)</f>
        <v>Carditens</v>
      </c>
      <c r="J2076" t="str">
        <f>VLOOKUP(C2076,Table_items[],3,FALSE)</f>
        <v>Obat Hipertensi</v>
      </c>
      <c r="K2076" s="23">
        <f>VLOOKUP(C2076,Table_items[],4,FALSE)</f>
        <v>100000</v>
      </c>
      <c r="L2076" s="23">
        <f>VLOOKUP(C2076,Table_items[],5,FALSE)</f>
        <v>100900</v>
      </c>
    </row>
    <row r="2077" spans="1:12" x14ac:dyDescent="0.2">
      <c r="A2077" s="11" t="s">
        <v>2220</v>
      </c>
      <c r="B2077" s="28">
        <v>44146</v>
      </c>
      <c r="C2077" s="13" t="s">
        <v>25</v>
      </c>
      <c r="D2077" s="13">
        <v>6</v>
      </c>
      <c r="E2077" s="9" t="s">
        <v>4896</v>
      </c>
      <c r="F2077" s="20" t="s">
        <v>4908</v>
      </c>
      <c r="G2077" t="s">
        <v>4904</v>
      </c>
      <c r="H2077" t="str">
        <f>VLOOKUP(E2077,suppliers!$A$2:$B$18,2,)</f>
        <v>OTHER</v>
      </c>
      <c r="I2077" t="str">
        <f>VLOOKUP(C2077,Table_items[],2,FALSE)</f>
        <v>Irvell 150MG Box 20 Tablet</v>
      </c>
      <c r="J2077" t="str">
        <f>VLOOKUP(C2077,Table_items[],3,FALSE)</f>
        <v>Obat Hipertensi</v>
      </c>
      <c r="K2077" s="23">
        <f>VLOOKUP(C2077,Table_items[],4,FALSE)</f>
        <v>143991</v>
      </c>
      <c r="L2077" s="23">
        <f>VLOOKUP(C2077,Table_items[],5,FALSE)</f>
        <v>146871</v>
      </c>
    </row>
    <row r="2078" spans="1:12" x14ac:dyDescent="0.2">
      <c r="A2078" s="7" t="s">
        <v>2221</v>
      </c>
      <c r="B2078" s="27">
        <v>44147</v>
      </c>
      <c r="C2078" s="9" t="s">
        <v>38</v>
      </c>
      <c r="D2078" s="9">
        <v>9</v>
      </c>
      <c r="E2078" s="9" t="s">
        <v>4896</v>
      </c>
      <c r="F2078" s="20" t="s">
        <v>4908</v>
      </c>
      <c r="G2078" t="s">
        <v>4904</v>
      </c>
      <c r="H2078" t="str">
        <f>VLOOKUP(E2078,suppliers!$A$2:$B$18,2,)</f>
        <v>OTHER</v>
      </c>
      <c r="I2078" t="str">
        <f>VLOOKUP(C2078,Table_items[],2,FALSE)</f>
        <v>Sanmol 500 MG 4 Tablet</v>
      </c>
      <c r="J2078" t="str">
        <f>VLOOKUP(C2078,Table_items[],3,FALSE)</f>
        <v>Obat Sakit Kepala &amp; Demam</v>
      </c>
      <c r="K2078" s="23">
        <f>VLOOKUP(C2078,Table_items[],4,FALSE)</f>
        <v>1600</v>
      </c>
      <c r="L2078" s="23">
        <f>VLOOKUP(C2078,Table_items[],5,FALSE)</f>
        <v>1619</v>
      </c>
    </row>
    <row r="2079" spans="1:12" x14ac:dyDescent="0.2">
      <c r="A2079" s="11" t="s">
        <v>2222</v>
      </c>
      <c r="B2079" s="28">
        <v>44147</v>
      </c>
      <c r="C2079" s="13" t="s">
        <v>41</v>
      </c>
      <c r="D2079" s="13">
        <v>11</v>
      </c>
      <c r="E2079" s="9" t="s">
        <v>4896</v>
      </c>
      <c r="F2079" s="20" t="s">
        <v>4908</v>
      </c>
      <c r="G2079" t="s">
        <v>4904</v>
      </c>
      <c r="H2079" t="str">
        <f>VLOOKUP(E2079,suppliers!$A$2:$B$18,2,)</f>
        <v>OTHER</v>
      </c>
      <c r="I2079" t="str">
        <f>VLOOKUP(C2079,Table_items[],2,FALSE)</f>
        <v>Otilon Ear Drops 8 mL</v>
      </c>
      <c r="J2079" t="str">
        <f>VLOOKUP(C2079,Table_items[],3,FALSE)</f>
        <v>Obat Telinga</v>
      </c>
      <c r="K2079" s="23">
        <f>VLOOKUP(C2079,Table_items[],4,FALSE)</f>
        <v>55000</v>
      </c>
      <c r="L2079" s="23">
        <f>VLOOKUP(C2079,Table_items[],5,FALSE)</f>
        <v>55935</v>
      </c>
    </row>
    <row r="2080" spans="1:12" x14ac:dyDescent="0.2">
      <c r="A2080" s="7" t="s">
        <v>2223</v>
      </c>
      <c r="B2080" s="27">
        <v>44147</v>
      </c>
      <c r="C2080" s="9" t="s">
        <v>10</v>
      </c>
      <c r="D2080" s="9">
        <v>104</v>
      </c>
      <c r="E2080" s="9" t="s">
        <v>4896</v>
      </c>
      <c r="F2080" s="20" t="s">
        <v>4908</v>
      </c>
      <c r="G2080" t="s">
        <v>4904</v>
      </c>
      <c r="H2080" t="str">
        <f>VLOOKUP(E2080,suppliers!$A$2:$B$18,2,)</f>
        <v>OTHER</v>
      </c>
      <c r="I2080" t="str">
        <f>VLOOKUP(C2080,Table_items[],2,FALSE)</f>
        <v>Dexteem Box Plus 100 Tablet</v>
      </c>
      <c r="J2080" t="str">
        <f>VLOOKUP(C2080,Table_items[],3,FALSE)</f>
        <v>Obat Alergi</v>
      </c>
      <c r="K2080" s="23">
        <f>VLOOKUP(C2080,Table_items[],4,FALSE)</f>
        <v>25322</v>
      </c>
      <c r="L2080" s="23">
        <f>VLOOKUP(C2080,Table_items[],5,FALSE)</f>
        <v>25449</v>
      </c>
    </row>
    <row r="2081" spans="1:12" x14ac:dyDescent="0.2">
      <c r="A2081" s="11" t="s">
        <v>2224</v>
      </c>
      <c r="B2081" s="28">
        <v>44147</v>
      </c>
      <c r="C2081" s="13" t="s">
        <v>36</v>
      </c>
      <c r="D2081" s="13">
        <v>1</v>
      </c>
      <c r="E2081" s="9" t="s">
        <v>4896</v>
      </c>
      <c r="F2081" s="20" t="s">
        <v>4908</v>
      </c>
      <c r="G2081" t="s">
        <v>4904</v>
      </c>
      <c r="H2081" t="str">
        <f>VLOOKUP(E2081,suppliers!$A$2:$B$18,2,)</f>
        <v>OTHER</v>
      </c>
      <c r="I2081" t="str">
        <f>VLOOKUP(C2081,Table_items[],2,FALSE)</f>
        <v>Sanmol Paracetamol</v>
      </c>
      <c r="J2081" t="str">
        <f>VLOOKUP(C2081,Table_items[],3,FALSE)</f>
        <v>Obat Sakit Kepala &amp; Demam</v>
      </c>
      <c r="K2081" s="23">
        <f>VLOOKUP(C2081,Table_items[],4,FALSE)</f>
        <v>16100</v>
      </c>
      <c r="L2081" s="23">
        <f>VLOOKUP(C2081,Table_items[],5,FALSE)</f>
        <v>16261</v>
      </c>
    </row>
    <row r="2082" spans="1:12" x14ac:dyDescent="0.2">
      <c r="A2082" s="7" t="s">
        <v>2225</v>
      </c>
      <c r="B2082" s="27">
        <v>44147</v>
      </c>
      <c r="C2082" s="9" t="s">
        <v>28</v>
      </c>
      <c r="D2082" s="9">
        <v>38</v>
      </c>
      <c r="E2082" s="9" t="s">
        <v>4896</v>
      </c>
      <c r="F2082" s="20" t="s">
        <v>4908</v>
      </c>
      <c r="G2082" t="s">
        <v>4904</v>
      </c>
      <c r="H2082" t="str">
        <f>VLOOKUP(E2082,suppliers!$A$2:$B$18,2,)</f>
        <v>OTHER</v>
      </c>
      <c r="I2082" t="str">
        <f>VLOOKUP(C2082,Table_items[],2,FALSE)</f>
        <v>Hyperchol 100 MG 12 KPS</v>
      </c>
      <c r="J2082" t="str">
        <f>VLOOKUP(C2082,Table_items[],3,FALSE)</f>
        <v>Obat Kolesterol</v>
      </c>
      <c r="K2082" s="23">
        <f>VLOOKUP(C2082,Table_items[],4,FALSE)</f>
        <v>42800</v>
      </c>
      <c r="L2082" s="23">
        <f>VLOOKUP(C2082,Table_items[],5,FALSE)</f>
        <v>43442</v>
      </c>
    </row>
    <row r="2083" spans="1:12" x14ac:dyDescent="0.2">
      <c r="A2083" s="11" t="s">
        <v>2226</v>
      </c>
      <c r="B2083" s="28">
        <v>44147</v>
      </c>
      <c r="C2083" s="13" t="s">
        <v>7</v>
      </c>
      <c r="D2083" s="13">
        <v>250</v>
      </c>
      <c r="E2083" s="9" t="s">
        <v>4896</v>
      </c>
      <c r="F2083" s="20" t="s">
        <v>4908</v>
      </c>
      <c r="G2083" t="s">
        <v>4904</v>
      </c>
      <c r="H2083" t="str">
        <f>VLOOKUP(E2083,suppliers!$A$2:$B$18,2,)</f>
        <v>OTHER</v>
      </c>
      <c r="I2083" t="str">
        <f>VLOOKUP(C2083,Table_items[],2,FALSE)</f>
        <v>Acetylcysteine Mahakam 200 mg</v>
      </c>
      <c r="J2083" t="str">
        <f>VLOOKUP(C2083,Table_items[],3,FALSE)</f>
        <v>Obat Alergi</v>
      </c>
      <c r="K2083" s="23">
        <f>VLOOKUP(C2083,Table_items[],4,FALSE)</f>
        <v>33000</v>
      </c>
      <c r="L2083" s="23">
        <f>VLOOKUP(C2083,Table_items[],5,FALSE)</f>
        <v>33330</v>
      </c>
    </row>
    <row r="2084" spans="1:12" x14ac:dyDescent="0.2">
      <c r="A2084" s="7" t="s">
        <v>2227</v>
      </c>
      <c r="B2084" s="27">
        <v>44147</v>
      </c>
      <c r="C2084" s="9" t="s">
        <v>11</v>
      </c>
      <c r="D2084" s="9">
        <v>16</v>
      </c>
      <c r="E2084" s="9" t="s">
        <v>4896</v>
      </c>
      <c r="F2084" s="20" t="s">
        <v>4908</v>
      </c>
      <c r="G2084" t="s">
        <v>4904</v>
      </c>
      <c r="H2084" t="str">
        <f>VLOOKUP(E2084,suppliers!$A$2:$B$18,2,)</f>
        <v>OTHER</v>
      </c>
      <c r="I2084" t="str">
        <f>VLOOKUP(C2084,Table_items[],2,FALSE)</f>
        <v>Neozep Forte 1 Strip 4 Tablet</v>
      </c>
      <c r="J2084" t="str">
        <f>VLOOKUP(C2084,Table_items[],3,FALSE)</f>
        <v>Obat Batuk &amp; Pilek</v>
      </c>
      <c r="K2084" s="23">
        <f>VLOOKUP(C2084,Table_items[],4,FALSE)</f>
        <v>2324</v>
      </c>
      <c r="L2084" s="23">
        <f>VLOOKUP(C2084,Table_items[],5,FALSE)</f>
        <v>2338</v>
      </c>
    </row>
    <row r="2085" spans="1:12" x14ac:dyDescent="0.2">
      <c r="A2085" s="11" t="s">
        <v>2228</v>
      </c>
      <c r="B2085" s="28">
        <v>44148</v>
      </c>
      <c r="C2085" s="13" t="s">
        <v>22</v>
      </c>
      <c r="D2085" s="13">
        <v>32</v>
      </c>
      <c r="E2085" s="9" t="s">
        <v>4896</v>
      </c>
      <c r="F2085" s="20" t="s">
        <v>4908</v>
      </c>
      <c r="G2085" t="s">
        <v>4904</v>
      </c>
      <c r="H2085" t="str">
        <f>VLOOKUP(E2085,suppliers!$A$2:$B$18,2,)</f>
        <v>OTHER</v>
      </c>
      <c r="I2085" t="str">
        <f>VLOOKUP(C2085,Table_items[],2,FALSE)</f>
        <v>Candesartan Ogb Dexa</v>
      </c>
      <c r="J2085" t="str">
        <f>VLOOKUP(C2085,Table_items[],3,FALSE)</f>
        <v>Obat Hipertensi</v>
      </c>
      <c r="K2085" s="23">
        <f>VLOOKUP(C2085,Table_items[],4,FALSE)</f>
        <v>5000</v>
      </c>
      <c r="L2085" s="23">
        <f>VLOOKUP(C2085,Table_items[],5,FALSE)</f>
        <v>5095</v>
      </c>
    </row>
    <row r="2086" spans="1:12" x14ac:dyDescent="0.2">
      <c r="A2086" s="7" t="s">
        <v>2229</v>
      </c>
      <c r="B2086" s="27">
        <v>44148</v>
      </c>
      <c r="C2086" s="9" t="s">
        <v>10</v>
      </c>
      <c r="D2086" s="9">
        <v>123</v>
      </c>
      <c r="E2086" s="9" t="s">
        <v>4896</v>
      </c>
      <c r="F2086" s="20" t="s">
        <v>4908</v>
      </c>
      <c r="G2086" t="s">
        <v>4904</v>
      </c>
      <c r="H2086" t="str">
        <f>VLOOKUP(E2086,suppliers!$A$2:$B$18,2,)</f>
        <v>OTHER</v>
      </c>
      <c r="I2086" t="str">
        <f>VLOOKUP(C2086,Table_items[],2,FALSE)</f>
        <v>Dexteem Box Plus 100 Tablet</v>
      </c>
      <c r="J2086" t="str">
        <f>VLOOKUP(C2086,Table_items[],3,FALSE)</f>
        <v>Obat Alergi</v>
      </c>
      <c r="K2086" s="23">
        <f>VLOOKUP(C2086,Table_items[],4,FALSE)</f>
        <v>25322</v>
      </c>
      <c r="L2086" s="23">
        <f>VLOOKUP(C2086,Table_items[],5,FALSE)</f>
        <v>25449</v>
      </c>
    </row>
    <row r="2087" spans="1:12" x14ac:dyDescent="0.2">
      <c r="A2087" s="11" t="s">
        <v>2230</v>
      </c>
      <c r="B2087" s="28">
        <v>44148</v>
      </c>
      <c r="C2087" s="13" t="s">
        <v>10</v>
      </c>
      <c r="D2087" s="13">
        <v>40</v>
      </c>
      <c r="E2087" s="9" t="s">
        <v>4896</v>
      </c>
      <c r="F2087" s="20" t="s">
        <v>4908</v>
      </c>
      <c r="G2087" t="s">
        <v>4904</v>
      </c>
      <c r="H2087" t="str">
        <f>VLOOKUP(E2087,suppliers!$A$2:$B$18,2,)</f>
        <v>OTHER</v>
      </c>
      <c r="I2087" t="str">
        <f>VLOOKUP(C2087,Table_items[],2,FALSE)</f>
        <v>Dexteem Box Plus 100 Tablet</v>
      </c>
      <c r="J2087" t="str">
        <f>VLOOKUP(C2087,Table_items[],3,FALSE)</f>
        <v>Obat Alergi</v>
      </c>
      <c r="K2087" s="23">
        <f>VLOOKUP(C2087,Table_items[],4,FALSE)</f>
        <v>25322</v>
      </c>
      <c r="L2087" s="23">
        <f>VLOOKUP(C2087,Table_items[],5,FALSE)</f>
        <v>25449</v>
      </c>
    </row>
    <row r="2088" spans="1:12" x14ac:dyDescent="0.2">
      <c r="A2088" s="7" t="s">
        <v>2231</v>
      </c>
      <c r="B2088" s="27">
        <v>44148</v>
      </c>
      <c r="C2088" s="9" t="s">
        <v>40</v>
      </c>
      <c r="D2088" s="9">
        <v>4</v>
      </c>
      <c r="E2088" s="9" t="s">
        <v>4896</v>
      </c>
      <c r="F2088" s="20" t="s">
        <v>4908</v>
      </c>
      <c r="G2088" t="s">
        <v>4904</v>
      </c>
      <c r="H2088" t="str">
        <f>VLOOKUP(E2088,suppliers!$A$2:$B$18,2,)</f>
        <v>OTHER</v>
      </c>
      <c r="I2088" t="str">
        <f>VLOOKUP(C2088,Table_items[],2,FALSE)</f>
        <v>Paramex Tablet / Obat</v>
      </c>
      <c r="J2088" t="str">
        <f>VLOOKUP(C2088,Table_items[],3,FALSE)</f>
        <v>Obat Sakit Kepala &amp; Demam</v>
      </c>
      <c r="K2088" s="23">
        <f>VLOOKUP(C2088,Table_items[],4,FALSE)</f>
        <v>2560</v>
      </c>
      <c r="L2088" s="23">
        <f>VLOOKUP(C2088,Table_items[],5,FALSE)</f>
        <v>2586</v>
      </c>
    </row>
    <row r="2089" spans="1:12" x14ac:dyDescent="0.2">
      <c r="A2089" s="11" t="s">
        <v>2232</v>
      </c>
      <c r="B2089" s="28">
        <v>44148</v>
      </c>
      <c r="C2089" s="13" t="s">
        <v>8</v>
      </c>
      <c r="D2089" s="13">
        <v>40</v>
      </c>
      <c r="E2089" s="9" t="s">
        <v>4896</v>
      </c>
      <c r="F2089" s="20" t="s">
        <v>4908</v>
      </c>
      <c r="G2089" t="s">
        <v>4904</v>
      </c>
      <c r="H2089" t="str">
        <f>VLOOKUP(E2089,suppliers!$A$2:$B$18,2,)</f>
        <v>OTHER</v>
      </c>
      <c r="I2089" t="str">
        <f>VLOOKUP(C2089,Table_items[],2,FALSE)</f>
        <v>Bisoprolol Ogb Dexa</v>
      </c>
      <c r="J2089" t="str">
        <f>VLOOKUP(C2089,Table_items[],3,FALSE)</f>
        <v>Obat Alergi</v>
      </c>
      <c r="K2089" s="23">
        <f>VLOOKUP(C2089,Table_items[],4,FALSE)</f>
        <v>10000</v>
      </c>
      <c r="L2089" s="23">
        <f>VLOOKUP(C2089,Table_items[],5,FALSE)</f>
        <v>10180</v>
      </c>
    </row>
    <row r="2090" spans="1:12" x14ac:dyDescent="0.2">
      <c r="A2090" s="7" t="s">
        <v>2233</v>
      </c>
      <c r="B2090" s="27">
        <v>44148</v>
      </c>
      <c r="C2090" s="9" t="s">
        <v>18</v>
      </c>
      <c r="D2090" s="9">
        <v>45</v>
      </c>
      <c r="E2090" s="9" t="s">
        <v>4896</v>
      </c>
      <c r="F2090" s="20" t="s">
        <v>4908</v>
      </c>
      <c r="G2090" t="s">
        <v>4904</v>
      </c>
      <c r="H2090" t="str">
        <f>VLOOKUP(E2090,suppliers!$A$2:$B$18,2,)</f>
        <v>OTHER</v>
      </c>
      <c r="I2090" t="str">
        <f>VLOOKUP(C2090,Table_items[],2,FALSE)</f>
        <v>Konidin 4 Tablet</v>
      </c>
      <c r="J2090" t="str">
        <f>VLOOKUP(C2090,Table_items[],3,FALSE)</f>
        <v>Obat Batuk &amp; Pilek</v>
      </c>
      <c r="K2090" s="23">
        <f>VLOOKUP(C2090,Table_items[],4,FALSE)</f>
        <v>2460</v>
      </c>
      <c r="L2090" s="23">
        <f>VLOOKUP(C2090,Table_items[],5,FALSE)</f>
        <v>2490</v>
      </c>
    </row>
    <row r="2091" spans="1:12" x14ac:dyDescent="0.2">
      <c r="A2091" s="11" t="s">
        <v>2234</v>
      </c>
      <c r="B2091" s="28">
        <v>44149</v>
      </c>
      <c r="C2091" s="13" t="s">
        <v>13</v>
      </c>
      <c r="D2091" s="13">
        <v>2</v>
      </c>
      <c r="E2091" s="9" t="s">
        <v>4896</v>
      </c>
      <c r="F2091" s="20" t="s">
        <v>4908</v>
      </c>
      <c r="G2091" t="s">
        <v>4904</v>
      </c>
      <c r="H2091" t="str">
        <f>VLOOKUP(E2091,suppliers!$A$2:$B$18,2,)</f>
        <v>OTHER</v>
      </c>
      <c r="I2091" t="str">
        <f>VLOOKUP(C2091,Table_items[],2,FALSE)</f>
        <v>Silex Syrup</v>
      </c>
      <c r="J2091" t="str">
        <f>VLOOKUP(C2091,Table_items[],3,FALSE)</f>
        <v>Obat Batuk &amp; Pilek</v>
      </c>
      <c r="K2091" s="23">
        <f>VLOOKUP(C2091,Table_items[],4,FALSE)</f>
        <v>75400</v>
      </c>
      <c r="L2091" s="23">
        <f>VLOOKUP(C2091,Table_items[],5,FALSE)</f>
        <v>76456</v>
      </c>
    </row>
    <row r="2092" spans="1:12" x14ac:dyDescent="0.2">
      <c r="A2092" s="7" t="s">
        <v>2235</v>
      </c>
      <c r="B2092" s="27">
        <v>44149</v>
      </c>
      <c r="C2092" s="9" t="s">
        <v>33</v>
      </c>
      <c r="D2092" s="9">
        <v>20</v>
      </c>
      <c r="E2092" s="9" t="s">
        <v>4896</v>
      </c>
      <c r="F2092" s="20" t="s">
        <v>4908</v>
      </c>
      <c r="G2092" t="s">
        <v>4904</v>
      </c>
      <c r="H2092" t="str">
        <f>VLOOKUP(E2092,suppliers!$A$2:$B$18,2,)</f>
        <v>OTHER</v>
      </c>
      <c r="I2092" t="str">
        <f>VLOOKUP(C2092,Table_items[],2,FALSE)</f>
        <v>Hisamitsu Bye Bye Fever</v>
      </c>
      <c r="J2092" t="str">
        <f>VLOOKUP(C2092,Table_items[],3,FALSE)</f>
        <v>Obat Sakit Kepala &amp; Demam</v>
      </c>
      <c r="K2092" s="23">
        <f>VLOOKUP(C2092,Table_items[],4,FALSE)</f>
        <v>7000</v>
      </c>
      <c r="L2092" s="23">
        <f>VLOOKUP(C2092,Table_items[],5,FALSE)</f>
        <v>7035</v>
      </c>
    </row>
    <row r="2093" spans="1:12" x14ac:dyDescent="0.2">
      <c r="A2093" s="11" t="s">
        <v>2236</v>
      </c>
      <c r="B2093" s="28">
        <v>44149</v>
      </c>
      <c r="C2093" s="13" t="s">
        <v>12</v>
      </c>
      <c r="D2093" s="13">
        <v>88</v>
      </c>
      <c r="E2093" s="9" t="s">
        <v>4896</v>
      </c>
      <c r="F2093" s="20" t="s">
        <v>4908</v>
      </c>
      <c r="G2093" t="s">
        <v>4904</v>
      </c>
      <c r="H2093" t="str">
        <f>VLOOKUP(E2093,suppliers!$A$2:$B$18,2,)</f>
        <v>OTHER</v>
      </c>
      <c r="I2093" t="str">
        <f>VLOOKUP(C2093,Table_items[],2,FALSE)</f>
        <v>Decolsen 1 Strip 4 Tablet</v>
      </c>
      <c r="J2093" t="str">
        <f>VLOOKUP(C2093,Table_items[],3,FALSE)</f>
        <v>Obat Batuk &amp; Pilek</v>
      </c>
      <c r="K2093" s="23">
        <f>VLOOKUP(C2093,Table_items[],4,FALSE)</f>
        <v>2886</v>
      </c>
      <c r="L2093" s="23">
        <f>VLOOKUP(C2093,Table_items[],5,FALSE)</f>
        <v>2915</v>
      </c>
    </row>
    <row r="2094" spans="1:12" x14ac:dyDescent="0.2">
      <c r="A2094" s="7" t="s">
        <v>2237</v>
      </c>
      <c r="B2094" s="27">
        <v>44149</v>
      </c>
      <c r="C2094" s="9" t="s">
        <v>9</v>
      </c>
      <c r="D2094" s="9">
        <v>47</v>
      </c>
      <c r="E2094" s="9" t="s">
        <v>4896</v>
      </c>
      <c r="F2094" s="20" t="s">
        <v>4908</v>
      </c>
      <c r="G2094" t="s">
        <v>4904</v>
      </c>
      <c r="H2094" t="str">
        <f>VLOOKUP(E2094,suppliers!$A$2:$B$18,2,)</f>
        <v>OTHER</v>
      </c>
      <c r="I2094" t="str">
        <f>VLOOKUP(C2094,Table_items[],2,FALSE)</f>
        <v>Bedak Heroxyn 150 gr</v>
      </c>
      <c r="J2094" t="str">
        <f>VLOOKUP(C2094,Table_items[],3,FALSE)</f>
        <v>Obat Alergi</v>
      </c>
      <c r="K2094" s="23">
        <f>VLOOKUP(C2094,Table_items[],4,FALSE)</f>
        <v>16950</v>
      </c>
      <c r="L2094" s="23">
        <f>VLOOKUP(C2094,Table_items[],5,FALSE)</f>
        <v>17170</v>
      </c>
    </row>
    <row r="2095" spans="1:12" x14ac:dyDescent="0.2">
      <c r="A2095" s="11" t="s">
        <v>2238</v>
      </c>
      <c r="B2095" s="28">
        <v>44149</v>
      </c>
      <c r="C2095" s="13" t="s">
        <v>38</v>
      </c>
      <c r="D2095" s="13">
        <v>35</v>
      </c>
      <c r="E2095" s="9" t="s">
        <v>4896</v>
      </c>
      <c r="F2095" s="20" t="s">
        <v>4908</v>
      </c>
      <c r="G2095" t="s">
        <v>4904</v>
      </c>
      <c r="H2095" t="str">
        <f>VLOOKUP(E2095,suppliers!$A$2:$B$18,2,)</f>
        <v>OTHER</v>
      </c>
      <c r="I2095" t="str">
        <f>VLOOKUP(C2095,Table_items[],2,FALSE)</f>
        <v>Sanmol 500 MG 4 Tablet</v>
      </c>
      <c r="J2095" t="str">
        <f>VLOOKUP(C2095,Table_items[],3,FALSE)</f>
        <v>Obat Sakit Kepala &amp; Demam</v>
      </c>
      <c r="K2095" s="23">
        <f>VLOOKUP(C2095,Table_items[],4,FALSE)</f>
        <v>1600</v>
      </c>
      <c r="L2095" s="23">
        <f>VLOOKUP(C2095,Table_items[],5,FALSE)</f>
        <v>1619</v>
      </c>
    </row>
    <row r="2096" spans="1:12" x14ac:dyDescent="0.2">
      <c r="A2096" s="7" t="s">
        <v>2239</v>
      </c>
      <c r="B2096" s="27">
        <v>44149</v>
      </c>
      <c r="C2096" s="9" t="s">
        <v>36</v>
      </c>
      <c r="D2096" s="9">
        <v>8</v>
      </c>
      <c r="E2096" s="9" t="s">
        <v>4896</v>
      </c>
      <c r="F2096" s="20" t="s">
        <v>4908</v>
      </c>
      <c r="G2096" t="s">
        <v>4904</v>
      </c>
      <c r="H2096" t="str">
        <f>VLOOKUP(E2096,suppliers!$A$2:$B$18,2,)</f>
        <v>OTHER</v>
      </c>
      <c r="I2096" t="str">
        <f>VLOOKUP(C2096,Table_items[],2,FALSE)</f>
        <v>Sanmol Paracetamol</v>
      </c>
      <c r="J2096" t="str">
        <f>VLOOKUP(C2096,Table_items[],3,FALSE)</f>
        <v>Obat Sakit Kepala &amp; Demam</v>
      </c>
      <c r="K2096" s="23">
        <f>VLOOKUP(C2096,Table_items[],4,FALSE)</f>
        <v>16100</v>
      </c>
      <c r="L2096" s="23">
        <f>VLOOKUP(C2096,Table_items[],5,FALSE)</f>
        <v>16261</v>
      </c>
    </row>
    <row r="2097" spans="1:12" x14ac:dyDescent="0.2">
      <c r="A2097" s="11" t="s">
        <v>2240</v>
      </c>
      <c r="B2097" s="28">
        <v>44149</v>
      </c>
      <c r="C2097" s="13" t="s">
        <v>8</v>
      </c>
      <c r="D2097" s="13">
        <v>77</v>
      </c>
      <c r="E2097" s="9" t="s">
        <v>4896</v>
      </c>
      <c r="F2097" s="20" t="s">
        <v>4908</v>
      </c>
      <c r="G2097" t="s">
        <v>4904</v>
      </c>
      <c r="H2097" t="str">
        <f>VLOOKUP(E2097,suppliers!$A$2:$B$18,2,)</f>
        <v>OTHER</v>
      </c>
      <c r="I2097" t="str">
        <f>VLOOKUP(C2097,Table_items[],2,FALSE)</f>
        <v>Bisoprolol Ogb Dexa</v>
      </c>
      <c r="J2097" t="str">
        <f>VLOOKUP(C2097,Table_items[],3,FALSE)</f>
        <v>Obat Alergi</v>
      </c>
      <c r="K2097" s="23">
        <f>VLOOKUP(C2097,Table_items[],4,FALSE)</f>
        <v>10000</v>
      </c>
      <c r="L2097" s="23">
        <f>VLOOKUP(C2097,Table_items[],5,FALSE)</f>
        <v>10180</v>
      </c>
    </row>
    <row r="2098" spans="1:12" x14ac:dyDescent="0.2">
      <c r="A2098" s="7" t="s">
        <v>2241</v>
      </c>
      <c r="B2098" s="27">
        <v>44149</v>
      </c>
      <c r="C2098" s="9" t="s">
        <v>23</v>
      </c>
      <c r="D2098" s="9">
        <v>1</v>
      </c>
      <c r="E2098" s="9" t="s">
        <v>4896</v>
      </c>
      <c r="F2098" s="20" t="s">
        <v>4908</v>
      </c>
      <c r="G2098" t="s">
        <v>4904</v>
      </c>
      <c r="H2098" t="str">
        <f>VLOOKUP(E2098,suppliers!$A$2:$B$18,2,)</f>
        <v>OTHER</v>
      </c>
      <c r="I2098" t="str">
        <f>VLOOKUP(C2098,Table_items[],2,FALSE)</f>
        <v>Amlodipine Besilate</v>
      </c>
      <c r="J2098" t="str">
        <f>VLOOKUP(C2098,Table_items[],3,FALSE)</f>
        <v>Obat Hipertensi</v>
      </c>
      <c r="K2098" s="23">
        <f>VLOOKUP(C2098,Table_items[],4,FALSE)</f>
        <v>7467</v>
      </c>
      <c r="L2098" s="23">
        <f>VLOOKUP(C2098,Table_items[],5,FALSE)</f>
        <v>7504</v>
      </c>
    </row>
    <row r="2099" spans="1:12" x14ac:dyDescent="0.2">
      <c r="A2099" s="11" t="s">
        <v>2242</v>
      </c>
      <c r="B2099" s="28">
        <v>44149</v>
      </c>
      <c r="C2099" s="13" t="s">
        <v>23</v>
      </c>
      <c r="D2099" s="13">
        <v>62</v>
      </c>
      <c r="E2099" s="9" t="s">
        <v>4896</v>
      </c>
      <c r="F2099" s="20" t="s">
        <v>4908</v>
      </c>
      <c r="G2099" t="s">
        <v>4904</v>
      </c>
      <c r="H2099" t="str">
        <f>VLOOKUP(E2099,suppliers!$A$2:$B$18,2,)</f>
        <v>OTHER</v>
      </c>
      <c r="I2099" t="str">
        <f>VLOOKUP(C2099,Table_items[],2,FALSE)</f>
        <v>Amlodipine Besilate</v>
      </c>
      <c r="J2099" t="str">
        <f>VLOOKUP(C2099,Table_items[],3,FALSE)</f>
        <v>Obat Hipertensi</v>
      </c>
      <c r="K2099" s="23">
        <f>VLOOKUP(C2099,Table_items[],4,FALSE)</f>
        <v>7467</v>
      </c>
      <c r="L2099" s="23">
        <f>VLOOKUP(C2099,Table_items[],5,FALSE)</f>
        <v>7504</v>
      </c>
    </row>
    <row r="2100" spans="1:12" x14ac:dyDescent="0.2">
      <c r="A2100" s="7" t="s">
        <v>2243</v>
      </c>
      <c r="B2100" s="27">
        <v>44149</v>
      </c>
      <c r="C2100" s="9" t="s">
        <v>23</v>
      </c>
      <c r="D2100" s="9">
        <v>10</v>
      </c>
      <c r="E2100" s="9" t="s">
        <v>4896</v>
      </c>
      <c r="F2100" s="20" t="s">
        <v>4908</v>
      </c>
      <c r="G2100" t="s">
        <v>4904</v>
      </c>
      <c r="H2100" t="str">
        <f>VLOOKUP(E2100,suppliers!$A$2:$B$18,2,)</f>
        <v>OTHER</v>
      </c>
      <c r="I2100" t="str">
        <f>VLOOKUP(C2100,Table_items[],2,FALSE)</f>
        <v>Amlodipine Besilate</v>
      </c>
      <c r="J2100" t="str">
        <f>VLOOKUP(C2100,Table_items[],3,FALSE)</f>
        <v>Obat Hipertensi</v>
      </c>
      <c r="K2100" s="23">
        <f>VLOOKUP(C2100,Table_items[],4,FALSE)</f>
        <v>7467</v>
      </c>
      <c r="L2100" s="23">
        <f>VLOOKUP(C2100,Table_items[],5,FALSE)</f>
        <v>7504</v>
      </c>
    </row>
    <row r="2101" spans="1:12" x14ac:dyDescent="0.2">
      <c r="A2101" s="11" t="s">
        <v>2244</v>
      </c>
      <c r="B2101" s="28">
        <v>44149</v>
      </c>
      <c r="C2101" s="13" t="s">
        <v>11</v>
      </c>
      <c r="D2101" s="13">
        <v>9</v>
      </c>
      <c r="E2101" s="9" t="s">
        <v>4896</v>
      </c>
      <c r="F2101" s="20" t="s">
        <v>4908</v>
      </c>
      <c r="G2101" t="s">
        <v>4904</v>
      </c>
      <c r="H2101" t="str">
        <f>VLOOKUP(E2101,suppliers!$A$2:$B$18,2,)</f>
        <v>OTHER</v>
      </c>
      <c r="I2101" t="str">
        <f>VLOOKUP(C2101,Table_items[],2,FALSE)</f>
        <v>Neozep Forte 1 Strip 4 Tablet</v>
      </c>
      <c r="J2101" t="str">
        <f>VLOOKUP(C2101,Table_items[],3,FALSE)</f>
        <v>Obat Batuk &amp; Pilek</v>
      </c>
      <c r="K2101" s="23">
        <f>VLOOKUP(C2101,Table_items[],4,FALSE)</f>
        <v>2324</v>
      </c>
      <c r="L2101" s="23">
        <f>VLOOKUP(C2101,Table_items[],5,FALSE)</f>
        <v>2338</v>
      </c>
    </row>
    <row r="2102" spans="1:12" x14ac:dyDescent="0.2">
      <c r="A2102" s="7" t="s">
        <v>2245</v>
      </c>
      <c r="B2102" s="27">
        <v>44150</v>
      </c>
      <c r="C2102" s="9" t="s">
        <v>9</v>
      </c>
      <c r="D2102" s="9">
        <v>41</v>
      </c>
      <c r="E2102" s="9" t="s">
        <v>4896</v>
      </c>
      <c r="F2102" s="20" t="s">
        <v>4908</v>
      </c>
      <c r="G2102" t="s">
        <v>4904</v>
      </c>
      <c r="H2102" t="str">
        <f>VLOOKUP(E2102,suppliers!$A$2:$B$18,2,)</f>
        <v>OTHER</v>
      </c>
      <c r="I2102" t="str">
        <f>VLOOKUP(C2102,Table_items[],2,FALSE)</f>
        <v>Bedak Heroxyn 150 gr</v>
      </c>
      <c r="J2102" t="str">
        <f>VLOOKUP(C2102,Table_items[],3,FALSE)</f>
        <v>Obat Alergi</v>
      </c>
      <c r="K2102" s="23">
        <f>VLOOKUP(C2102,Table_items[],4,FALSE)</f>
        <v>16950</v>
      </c>
      <c r="L2102" s="23">
        <f>VLOOKUP(C2102,Table_items[],5,FALSE)</f>
        <v>17170</v>
      </c>
    </row>
    <row r="2103" spans="1:12" x14ac:dyDescent="0.2">
      <c r="A2103" s="11" t="s">
        <v>2246</v>
      </c>
      <c r="B2103" s="28">
        <v>44150</v>
      </c>
      <c r="C2103" s="13" t="s">
        <v>24</v>
      </c>
      <c r="D2103" s="13">
        <v>12</v>
      </c>
      <c r="E2103" s="9" t="s">
        <v>4896</v>
      </c>
      <c r="F2103" s="20" t="s">
        <v>4908</v>
      </c>
      <c r="G2103" t="s">
        <v>4904</v>
      </c>
      <c r="H2103" t="str">
        <f>VLOOKUP(E2103,suppliers!$A$2:$B$18,2,)</f>
        <v>OTHER</v>
      </c>
      <c r="I2103" t="str">
        <f>VLOOKUP(C2103,Table_items[],2,FALSE)</f>
        <v>Irbesartan</v>
      </c>
      <c r="J2103" t="str">
        <f>VLOOKUP(C2103,Table_items[],3,FALSE)</f>
        <v>Obat Hipertensi</v>
      </c>
      <c r="K2103" s="23">
        <f>VLOOKUP(C2103,Table_items[],4,FALSE)</f>
        <v>108794</v>
      </c>
      <c r="L2103" s="23">
        <f>VLOOKUP(C2103,Table_items[],5,FALSE)</f>
        <v>109447</v>
      </c>
    </row>
    <row r="2104" spans="1:12" x14ac:dyDescent="0.2">
      <c r="A2104" s="7" t="s">
        <v>2247</v>
      </c>
      <c r="B2104" s="27">
        <v>44150</v>
      </c>
      <c r="C2104" s="9" t="s">
        <v>41</v>
      </c>
      <c r="D2104" s="9">
        <v>17</v>
      </c>
      <c r="E2104" s="9" t="s">
        <v>4896</v>
      </c>
      <c r="F2104" s="20" t="s">
        <v>4908</v>
      </c>
      <c r="G2104" t="s">
        <v>4904</v>
      </c>
      <c r="H2104" t="str">
        <f>VLOOKUP(E2104,suppliers!$A$2:$B$18,2,)</f>
        <v>OTHER</v>
      </c>
      <c r="I2104" t="str">
        <f>VLOOKUP(C2104,Table_items[],2,FALSE)</f>
        <v>Otilon Ear Drops 8 mL</v>
      </c>
      <c r="J2104" t="str">
        <f>VLOOKUP(C2104,Table_items[],3,FALSE)</f>
        <v>Obat Telinga</v>
      </c>
      <c r="K2104" s="23">
        <f>VLOOKUP(C2104,Table_items[],4,FALSE)</f>
        <v>55000</v>
      </c>
      <c r="L2104" s="23">
        <f>VLOOKUP(C2104,Table_items[],5,FALSE)</f>
        <v>55935</v>
      </c>
    </row>
    <row r="2105" spans="1:12" x14ac:dyDescent="0.2">
      <c r="A2105" s="11" t="s">
        <v>2248</v>
      </c>
      <c r="B2105" s="28">
        <v>44150</v>
      </c>
      <c r="C2105" s="13" t="s">
        <v>10</v>
      </c>
      <c r="D2105" s="13">
        <v>15</v>
      </c>
      <c r="E2105" s="9" t="s">
        <v>4896</v>
      </c>
      <c r="F2105" s="20" t="s">
        <v>4908</v>
      </c>
      <c r="G2105" t="s">
        <v>4904</v>
      </c>
      <c r="H2105" t="str">
        <f>VLOOKUP(E2105,suppliers!$A$2:$B$18,2,)</f>
        <v>OTHER</v>
      </c>
      <c r="I2105" t="str">
        <f>VLOOKUP(C2105,Table_items[],2,FALSE)</f>
        <v>Dexteem Box Plus 100 Tablet</v>
      </c>
      <c r="J2105" t="str">
        <f>VLOOKUP(C2105,Table_items[],3,FALSE)</f>
        <v>Obat Alergi</v>
      </c>
      <c r="K2105" s="23">
        <f>VLOOKUP(C2105,Table_items[],4,FALSE)</f>
        <v>25322</v>
      </c>
      <c r="L2105" s="23">
        <f>VLOOKUP(C2105,Table_items[],5,FALSE)</f>
        <v>25449</v>
      </c>
    </row>
    <row r="2106" spans="1:12" x14ac:dyDescent="0.2">
      <c r="A2106" s="7" t="s">
        <v>2249</v>
      </c>
      <c r="B2106" s="27">
        <v>44150</v>
      </c>
      <c r="C2106" s="9" t="s">
        <v>10</v>
      </c>
      <c r="D2106" s="9">
        <v>3</v>
      </c>
      <c r="E2106" s="9" t="s">
        <v>4896</v>
      </c>
      <c r="F2106" s="20" t="s">
        <v>4908</v>
      </c>
      <c r="G2106" t="s">
        <v>4904</v>
      </c>
      <c r="H2106" t="str">
        <f>VLOOKUP(E2106,suppliers!$A$2:$B$18,2,)</f>
        <v>OTHER</v>
      </c>
      <c r="I2106" t="str">
        <f>VLOOKUP(C2106,Table_items[],2,FALSE)</f>
        <v>Dexteem Box Plus 100 Tablet</v>
      </c>
      <c r="J2106" t="str">
        <f>VLOOKUP(C2106,Table_items[],3,FALSE)</f>
        <v>Obat Alergi</v>
      </c>
      <c r="K2106" s="23">
        <f>VLOOKUP(C2106,Table_items[],4,FALSE)</f>
        <v>25322</v>
      </c>
      <c r="L2106" s="23">
        <f>VLOOKUP(C2106,Table_items[],5,FALSE)</f>
        <v>25449</v>
      </c>
    </row>
    <row r="2107" spans="1:12" x14ac:dyDescent="0.2">
      <c r="A2107" s="11" t="s">
        <v>2250</v>
      </c>
      <c r="B2107" s="28">
        <v>44150</v>
      </c>
      <c r="C2107" s="13" t="s">
        <v>30</v>
      </c>
      <c r="D2107" s="13">
        <v>8</v>
      </c>
      <c r="E2107" s="9" t="s">
        <v>4896</v>
      </c>
      <c r="F2107" s="20" t="s">
        <v>4908</v>
      </c>
      <c r="G2107" t="s">
        <v>4904</v>
      </c>
      <c r="H2107" t="str">
        <f>VLOOKUP(E2107,suppliers!$A$2:$B$18,2,)</f>
        <v>OTHER</v>
      </c>
      <c r="I2107" t="str">
        <f>VLOOKUP(C2107,Table_items[],2,FALSE)</f>
        <v>Koolfever</v>
      </c>
      <c r="J2107" t="str">
        <f>VLOOKUP(C2107,Table_items[],3,FALSE)</f>
        <v>Obat Sakit Kepala &amp; Demam</v>
      </c>
      <c r="K2107" s="23">
        <f>VLOOKUP(C2107,Table_items[],4,FALSE)</f>
        <v>7500</v>
      </c>
      <c r="L2107" s="23">
        <f>VLOOKUP(C2107,Table_items[],5,FALSE)</f>
        <v>7620</v>
      </c>
    </row>
    <row r="2108" spans="1:12" x14ac:dyDescent="0.2">
      <c r="A2108" s="7" t="s">
        <v>2251</v>
      </c>
      <c r="B2108" s="27">
        <v>44150</v>
      </c>
      <c r="C2108" s="9" t="s">
        <v>20</v>
      </c>
      <c r="D2108" s="9">
        <v>40</v>
      </c>
      <c r="E2108" s="9" t="s">
        <v>4896</v>
      </c>
      <c r="F2108" s="20" t="s">
        <v>4908</v>
      </c>
      <c r="G2108" t="s">
        <v>4904</v>
      </c>
      <c r="H2108" t="str">
        <f>VLOOKUP(E2108,suppliers!$A$2:$B$18,2,)</f>
        <v>OTHER</v>
      </c>
      <c r="I2108" t="str">
        <f>VLOOKUP(C2108,Table_items[],2,FALSE)</f>
        <v>Carditens</v>
      </c>
      <c r="J2108" t="str">
        <f>VLOOKUP(C2108,Table_items[],3,FALSE)</f>
        <v>Obat Hipertensi</v>
      </c>
      <c r="K2108" s="23">
        <f>VLOOKUP(C2108,Table_items[],4,FALSE)</f>
        <v>100000</v>
      </c>
      <c r="L2108" s="23">
        <f>VLOOKUP(C2108,Table_items[],5,FALSE)</f>
        <v>100900</v>
      </c>
    </row>
    <row r="2109" spans="1:12" x14ac:dyDescent="0.2">
      <c r="A2109" s="11" t="s">
        <v>2252</v>
      </c>
      <c r="B2109" s="28">
        <v>44151</v>
      </c>
      <c r="C2109" s="13" t="s">
        <v>12</v>
      </c>
      <c r="D2109" s="13">
        <v>27</v>
      </c>
      <c r="E2109" s="9" t="s">
        <v>4896</v>
      </c>
      <c r="F2109" s="20" t="s">
        <v>4908</v>
      </c>
      <c r="G2109" t="s">
        <v>4904</v>
      </c>
      <c r="H2109" t="str">
        <f>VLOOKUP(E2109,suppliers!$A$2:$B$18,2,)</f>
        <v>OTHER</v>
      </c>
      <c r="I2109" t="str">
        <f>VLOOKUP(C2109,Table_items[],2,FALSE)</f>
        <v>Decolsen 1 Strip 4 Tablet</v>
      </c>
      <c r="J2109" t="str">
        <f>VLOOKUP(C2109,Table_items[],3,FALSE)</f>
        <v>Obat Batuk &amp; Pilek</v>
      </c>
      <c r="K2109" s="23">
        <f>VLOOKUP(C2109,Table_items[],4,FALSE)</f>
        <v>2886</v>
      </c>
      <c r="L2109" s="23">
        <f>VLOOKUP(C2109,Table_items[],5,FALSE)</f>
        <v>2915</v>
      </c>
    </row>
    <row r="2110" spans="1:12" x14ac:dyDescent="0.2">
      <c r="A2110" s="7" t="s">
        <v>2253</v>
      </c>
      <c r="B2110" s="27">
        <v>44151</v>
      </c>
      <c r="C2110" s="9" t="s">
        <v>38</v>
      </c>
      <c r="D2110" s="9">
        <v>50</v>
      </c>
      <c r="E2110" s="9" t="s">
        <v>4896</v>
      </c>
      <c r="F2110" s="20" t="s">
        <v>4908</v>
      </c>
      <c r="G2110" t="s">
        <v>4904</v>
      </c>
      <c r="H2110" t="str">
        <f>VLOOKUP(E2110,suppliers!$A$2:$B$18,2,)</f>
        <v>OTHER</v>
      </c>
      <c r="I2110" t="str">
        <f>VLOOKUP(C2110,Table_items[],2,FALSE)</f>
        <v>Sanmol 500 MG 4 Tablet</v>
      </c>
      <c r="J2110" t="str">
        <f>VLOOKUP(C2110,Table_items[],3,FALSE)</f>
        <v>Obat Sakit Kepala &amp; Demam</v>
      </c>
      <c r="K2110" s="23">
        <f>VLOOKUP(C2110,Table_items[],4,FALSE)</f>
        <v>1600</v>
      </c>
      <c r="L2110" s="23">
        <f>VLOOKUP(C2110,Table_items[],5,FALSE)</f>
        <v>1619</v>
      </c>
    </row>
    <row r="2111" spans="1:12" x14ac:dyDescent="0.2">
      <c r="A2111" s="11" t="s">
        <v>2254</v>
      </c>
      <c r="B2111" s="28">
        <v>44151</v>
      </c>
      <c r="C2111" s="13" t="s">
        <v>7</v>
      </c>
      <c r="D2111" s="13">
        <v>76</v>
      </c>
      <c r="E2111" s="9" t="s">
        <v>4896</v>
      </c>
      <c r="F2111" s="20" t="s">
        <v>4908</v>
      </c>
      <c r="G2111" t="s">
        <v>4904</v>
      </c>
      <c r="H2111" t="str">
        <f>VLOOKUP(E2111,suppliers!$A$2:$B$18,2,)</f>
        <v>OTHER</v>
      </c>
      <c r="I2111" t="str">
        <f>VLOOKUP(C2111,Table_items[],2,FALSE)</f>
        <v>Acetylcysteine Mahakam 200 mg</v>
      </c>
      <c r="J2111" t="str">
        <f>VLOOKUP(C2111,Table_items[],3,FALSE)</f>
        <v>Obat Alergi</v>
      </c>
      <c r="K2111" s="23">
        <f>VLOOKUP(C2111,Table_items[],4,FALSE)</f>
        <v>33000</v>
      </c>
      <c r="L2111" s="23">
        <f>VLOOKUP(C2111,Table_items[],5,FALSE)</f>
        <v>33330</v>
      </c>
    </row>
    <row r="2112" spans="1:12" x14ac:dyDescent="0.2">
      <c r="A2112" s="7" t="s">
        <v>2255</v>
      </c>
      <c r="B2112" s="27">
        <v>44152</v>
      </c>
      <c r="C2112" s="9" t="s">
        <v>22</v>
      </c>
      <c r="D2112" s="9">
        <v>16</v>
      </c>
      <c r="E2112" s="9" t="s">
        <v>4896</v>
      </c>
      <c r="F2112" s="20" t="s">
        <v>4908</v>
      </c>
      <c r="G2112" t="s">
        <v>4904</v>
      </c>
      <c r="H2112" t="str">
        <f>VLOOKUP(E2112,suppliers!$A$2:$B$18,2,)</f>
        <v>OTHER</v>
      </c>
      <c r="I2112" t="str">
        <f>VLOOKUP(C2112,Table_items[],2,FALSE)</f>
        <v>Candesartan Ogb Dexa</v>
      </c>
      <c r="J2112" t="str">
        <f>VLOOKUP(C2112,Table_items[],3,FALSE)</f>
        <v>Obat Hipertensi</v>
      </c>
      <c r="K2112" s="23">
        <f>VLOOKUP(C2112,Table_items[],4,FALSE)</f>
        <v>5000</v>
      </c>
      <c r="L2112" s="23">
        <f>VLOOKUP(C2112,Table_items[],5,FALSE)</f>
        <v>5095</v>
      </c>
    </row>
    <row r="2113" spans="1:12" x14ac:dyDescent="0.2">
      <c r="A2113" s="11" t="s">
        <v>2256</v>
      </c>
      <c r="B2113" s="28">
        <v>44152</v>
      </c>
      <c r="C2113" s="13" t="s">
        <v>36</v>
      </c>
      <c r="D2113" s="13">
        <v>50</v>
      </c>
      <c r="E2113" s="9" t="s">
        <v>4896</v>
      </c>
      <c r="F2113" s="20" t="s">
        <v>4908</v>
      </c>
      <c r="G2113" t="s">
        <v>4904</v>
      </c>
      <c r="H2113" t="str">
        <f>VLOOKUP(E2113,suppliers!$A$2:$B$18,2,)</f>
        <v>OTHER</v>
      </c>
      <c r="I2113" t="str">
        <f>VLOOKUP(C2113,Table_items[],2,FALSE)</f>
        <v>Sanmol Paracetamol</v>
      </c>
      <c r="J2113" t="str">
        <f>VLOOKUP(C2113,Table_items[],3,FALSE)</f>
        <v>Obat Sakit Kepala &amp; Demam</v>
      </c>
      <c r="K2113" s="23">
        <f>VLOOKUP(C2113,Table_items[],4,FALSE)</f>
        <v>16100</v>
      </c>
      <c r="L2113" s="23">
        <f>VLOOKUP(C2113,Table_items[],5,FALSE)</f>
        <v>16261</v>
      </c>
    </row>
    <row r="2114" spans="1:12" x14ac:dyDescent="0.2">
      <c r="A2114" s="7" t="s">
        <v>2257</v>
      </c>
      <c r="B2114" s="27">
        <v>44152</v>
      </c>
      <c r="C2114" s="9" t="s">
        <v>40</v>
      </c>
      <c r="D2114" s="9">
        <v>8</v>
      </c>
      <c r="E2114" s="9" t="s">
        <v>4896</v>
      </c>
      <c r="F2114" s="20" t="s">
        <v>4908</v>
      </c>
      <c r="G2114" t="s">
        <v>4904</v>
      </c>
      <c r="H2114" t="str">
        <f>VLOOKUP(E2114,suppliers!$A$2:$B$18,2,)</f>
        <v>OTHER</v>
      </c>
      <c r="I2114" t="str">
        <f>VLOOKUP(C2114,Table_items[],2,FALSE)</f>
        <v>Paramex Tablet / Obat</v>
      </c>
      <c r="J2114" t="str">
        <f>VLOOKUP(C2114,Table_items[],3,FALSE)</f>
        <v>Obat Sakit Kepala &amp; Demam</v>
      </c>
      <c r="K2114" s="23">
        <f>VLOOKUP(C2114,Table_items[],4,FALSE)</f>
        <v>2560</v>
      </c>
      <c r="L2114" s="23">
        <f>VLOOKUP(C2114,Table_items[],5,FALSE)</f>
        <v>2586</v>
      </c>
    </row>
    <row r="2115" spans="1:12" x14ac:dyDescent="0.2">
      <c r="A2115" s="11" t="s">
        <v>2258</v>
      </c>
      <c r="B2115" s="28">
        <v>44152</v>
      </c>
      <c r="C2115" s="13" t="s">
        <v>28</v>
      </c>
      <c r="D2115" s="13">
        <v>1</v>
      </c>
      <c r="E2115" s="9" t="s">
        <v>4896</v>
      </c>
      <c r="F2115" s="20" t="s">
        <v>4908</v>
      </c>
      <c r="G2115" t="s">
        <v>4904</v>
      </c>
      <c r="H2115" t="str">
        <f>VLOOKUP(E2115,suppliers!$A$2:$B$18,2,)</f>
        <v>OTHER</v>
      </c>
      <c r="I2115" t="str">
        <f>VLOOKUP(C2115,Table_items[],2,FALSE)</f>
        <v>Hyperchol 100 MG 12 KPS</v>
      </c>
      <c r="J2115" t="str">
        <f>VLOOKUP(C2115,Table_items[],3,FALSE)</f>
        <v>Obat Kolesterol</v>
      </c>
      <c r="K2115" s="23">
        <f>VLOOKUP(C2115,Table_items[],4,FALSE)</f>
        <v>42800</v>
      </c>
      <c r="L2115" s="23">
        <f>VLOOKUP(C2115,Table_items[],5,FALSE)</f>
        <v>43442</v>
      </c>
    </row>
    <row r="2116" spans="1:12" x14ac:dyDescent="0.2">
      <c r="A2116" s="7" t="s">
        <v>2259</v>
      </c>
      <c r="B2116" s="27">
        <v>44152</v>
      </c>
      <c r="C2116" s="9" t="s">
        <v>23</v>
      </c>
      <c r="D2116" s="9">
        <v>1</v>
      </c>
      <c r="E2116" s="9" t="s">
        <v>4896</v>
      </c>
      <c r="F2116" s="20" t="s">
        <v>4908</v>
      </c>
      <c r="G2116" t="s">
        <v>4904</v>
      </c>
      <c r="H2116" t="str">
        <f>VLOOKUP(E2116,suppliers!$A$2:$B$18,2,)</f>
        <v>OTHER</v>
      </c>
      <c r="I2116" t="str">
        <f>VLOOKUP(C2116,Table_items[],2,FALSE)</f>
        <v>Amlodipine Besilate</v>
      </c>
      <c r="J2116" t="str">
        <f>VLOOKUP(C2116,Table_items[],3,FALSE)</f>
        <v>Obat Hipertensi</v>
      </c>
      <c r="K2116" s="23">
        <f>VLOOKUP(C2116,Table_items[],4,FALSE)</f>
        <v>7467</v>
      </c>
      <c r="L2116" s="23">
        <f>VLOOKUP(C2116,Table_items[],5,FALSE)</f>
        <v>7504</v>
      </c>
    </row>
    <row r="2117" spans="1:12" x14ac:dyDescent="0.2">
      <c r="A2117" s="11" t="s">
        <v>2260</v>
      </c>
      <c r="B2117" s="28">
        <v>44153</v>
      </c>
      <c r="C2117" s="13" t="s">
        <v>9</v>
      </c>
      <c r="D2117" s="13">
        <v>15</v>
      </c>
      <c r="E2117" s="9" t="s">
        <v>4896</v>
      </c>
      <c r="F2117" s="20" t="s">
        <v>4908</v>
      </c>
      <c r="G2117" t="s">
        <v>4904</v>
      </c>
      <c r="H2117" t="str">
        <f>VLOOKUP(E2117,suppliers!$A$2:$B$18,2,)</f>
        <v>OTHER</v>
      </c>
      <c r="I2117" t="str">
        <f>VLOOKUP(C2117,Table_items[],2,FALSE)</f>
        <v>Bedak Heroxyn 150 gr</v>
      </c>
      <c r="J2117" t="str">
        <f>VLOOKUP(C2117,Table_items[],3,FALSE)</f>
        <v>Obat Alergi</v>
      </c>
      <c r="K2117" s="23">
        <f>VLOOKUP(C2117,Table_items[],4,FALSE)</f>
        <v>16950</v>
      </c>
      <c r="L2117" s="23">
        <f>VLOOKUP(C2117,Table_items[],5,FALSE)</f>
        <v>17170</v>
      </c>
    </row>
    <row r="2118" spans="1:12" x14ac:dyDescent="0.2">
      <c r="A2118" s="7" t="s">
        <v>2261</v>
      </c>
      <c r="B2118" s="27">
        <v>44153</v>
      </c>
      <c r="C2118" s="9" t="s">
        <v>40</v>
      </c>
      <c r="D2118" s="9">
        <v>20</v>
      </c>
      <c r="E2118" s="9" t="s">
        <v>4896</v>
      </c>
      <c r="F2118" s="20" t="s">
        <v>4908</v>
      </c>
      <c r="G2118" t="s">
        <v>4904</v>
      </c>
      <c r="H2118" t="str">
        <f>VLOOKUP(E2118,suppliers!$A$2:$B$18,2,)</f>
        <v>OTHER</v>
      </c>
      <c r="I2118" t="str">
        <f>VLOOKUP(C2118,Table_items[],2,FALSE)</f>
        <v>Paramex Tablet / Obat</v>
      </c>
      <c r="J2118" t="str">
        <f>VLOOKUP(C2118,Table_items[],3,FALSE)</f>
        <v>Obat Sakit Kepala &amp; Demam</v>
      </c>
      <c r="K2118" s="23">
        <f>VLOOKUP(C2118,Table_items[],4,FALSE)</f>
        <v>2560</v>
      </c>
      <c r="L2118" s="23">
        <f>VLOOKUP(C2118,Table_items[],5,FALSE)</f>
        <v>2586</v>
      </c>
    </row>
    <row r="2119" spans="1:12" x14ac:dyDescent="0.2">
      <c r="A2119" s="11" t="s">
        <v>2262</v>
      </c>
      <c r="B2119" s="28">
        <v>44153</v>
      </c>
      <c r="C2119" s="13" t="s">
        <v>20</v>
      </c>
      <c r="D2119" s="13">
        <v>30</v>
      </c>
      <c r="E2119" s="9" t="s">
        <v>4896</v>
      </c>
      <c r="F2119" s="20" t="s">
        <v>4908</v>
      </c>
      <c r="G2119" t="s">
        <v>4904</v>
      </c>
      <c r="H2119" t="str">
        <f>VLOOKUP(E2119,suppliers!$A$2:$B$18,2,)</f>
        <v>OTHER</v>
      </c>
      <c r="I2119" t="str">
        <f>VLOOKUP(C2119,Table_items[],2,FALSE)</f>
        <v>Carditens</v>
      </c>
      <c r="J2119" t="str">
        <f>VLOOKUP(C2119,Table_items[],3,FALSE)</f>
        <v>Obat Hipertensi</v>
      </c>
      <c r="K2119" s="23">
        <f>VLOOKUP(C2119,Table_items[],4,FALSE)</f>
        <v>100000</v>
      </c>
      <c r="L2119" s="23">
        <f>VLOOKUP(C2119,Table_items[],5,FALSE)</f>
        <v>100900</v>
      </c>
    </row>
    <row r="2120" spans="1:12" x14ac:dyDescent="0.2">
      <c r="A2120" s="7" t="s">
        <v>2263</v>
      </c>
      <c r="B2120" s="27">
        <v>44153</v>
      </c>
      <c r="C2120" s="9" t="s">
        <v>17</v>
      </c>
      <c r="D2120" s="9">
        <v>4</v>
      </c>
      <c r="E2120" s="9" t="s">
        <v>4896</v>
      </c>
      <c r="F2120" s="20" t="s">
        <v>4908</v>
      </c>
      <c r="G2120" t="s">
        <v>4904</v>
      </c>
      <c r="H2120" t="str">
        <f>VLOOKUP(E2120,suppliers!$A$2:$B$18,2,)</f>
        <v>OTHER</v>
      </c>
      <c r="I2120" t="str">
        <f>VLOOKUP(C2120,Table_items[],2,FALSE)</f>
        <v>Vicks Inhaler 0.5 mL</v>
      </c>
      <c r="J2120" t="str">
        <f>VLOOKUP(C2120,Table_items[],3,FALSE)</f>
        <v>Obat Batuk &amp; Pilek</v>
      </c>
      <c r="K2120" s="23">
        <f>VLOOKUP(C2120,Table_items[],4,FALSE)</f>
        <v>16155</v>
      </c>
      <c r="L2120" s="23">
        <f>VLOOKUP(C2120,Table_items[],5,FALSE)</f>
        <v>16430</v>
      </c>
    </row>
    <row r="2121" spans="1:12" x14ac:dyDescent="0.2">
      <c r="A2121" s="11" t="s">
        <v>2264</v>
      </c>
      <c r="B2121" s="28">
        <v>44153</v>
      </c>
      <c r="C2121" s="13" t="s">
        <v>23</v>
      </c>
      <c r="D2121" s="13">
        <v>13</v>
      </c>
      <c r="E2121" s="9" t="s">
        <v>4896</v>
      </c>
      <c r="F2121" s="20" t="s">
        <v>4908</v>
      </c>
      <c r="G2121" t="s">
        <v>4904</v>
      </c>
      <c r="H2121" t="str">
        <f>VLOOKUP(E2121,suppliers!$A$2:$B$18,2,)</f>
        <v>OTHER</v>
      </c>
      <c r="I2121" t="str">
        <f>VLOOKUP(C2121,Table_items[],2,FALSE)</f>
        <v>Amlodipine Besilate</v>
      </c>
      <c r="J2121" t="str">
        <f>VLOOKUP(C2121,Table_items[],3,FALSE)</f>
        <v>Obat Hipertensi</v>
      </c>
      <c r="K2121" s="23">
        <f>VLOOKUP(C2121,Table_items[],4,FALSE)</f>
        <v>7467</v>
      </c>
      <c r="L2121" s="23">
        <f>VLOOKUP(C2121,Table_items[],5,FALSE)</f>
        <v>7504</v>
      </c>
    </row>
    <row r="2122" spans="1:12" x14ac:dyDescent="0.2">
      <c r="A2122" s="7" t="s">
        <v>2265</v>
      </c>
      <c r="B2122" s="27">
        <v>44154</v>
      </c>
      <c r="C2122" s="9" t="s">
        <v>37</v>
      </c>
      <c r="D2122" s="9">
        <v>15</v>
      </c>
      <c r="E2122" s="9" t="s">
        <v>4896</v>
      </c>
      <c r="F2122" s="20" t="s">
        <v>4908</v>
      </c>
      <c r="G2122" t="s">
        <v>4904</v>
      </c>
      <c r="H2122" t="str">
        <f>VLOOKUP(E2122,suppliers!$A$2:$B$18,2,)</f>
        <v>OTHER</v>
      </c>
      <c r="I2122" t="str">
        <f>VLOOKUP(C2122,Table_items[],2,FALSE)</f>
        <v>Bodrex Extra</v>
      </c>
      <c r="J2122" t="str">
        <f>VLOOKUP(C2122,Table_items[],3,FALSE)</f>
        <v>Obat Sakit Kepala &amp; Demam</v>
      </c>
      <c r="K2122" s="23">
        <f>VLOOKUP(C2122,Table_items[],4,FALSE)</f>
        <v>50788</v>
      </c>
      <c r="L2122" s="23">
        <f>VLOOKUP(C2122,Table_items[],5,FALSE)</f>
        <v>51753</v>
      </c>
    </row>
    <row r="2123" spans="1:12" x14ac:dyDescent="0.2">
      <c r="A2123" s="11" t="s">
        <v>2266</v>
      </c>
      <c r="B2123" s="28">
        <v>44154</v>
      </c>
      <c r="C2123" s="13" t="s">
        <v>30</v>
      </c>
      <c r="D2123" s="13">
        <v>13</v>
      </c>
      <c r="E2123" s="9" t="s">
        <v>4896</v>
      </c>
      <c r="F2123" s="20" t="s">
        <v>4908</v>
      </c>
      <c r="G2123" t="s">
        <v>4904</v>
      </c>
      <c r="H2123" t="str">
        <f>VLOOKUP(E2123,suppliers!$A$2:$B$18,2,)</f>
        <v>OTHER</v>
      </c>
      <c r="I2123" t="str">
        <f>VLOOKUP(C2123,Table_items[],2,FALSE)</f>
        <v>Koolfever</v>
      </c>
      <c r="J2123" t="str">
        <f>VLOOKUP(C2123,Table_items[],3,FALSE)</f>
        <v>Obat Sakit Kepala &amp; Demam</v>
      </c>
      <c r="K2123" s="23">
        <f>VLOOKUP(C2123,Table_items[],4,FALSE)</f>
        <v>7500</v>
      </c>
      <c r="L2123" s="23">
        <f>VLOOKUP(C2123,Table_items[],5,FALSE)</f>
        <v>7620</v>
      </c>
    </row>
    <row r="2124" spans="1:12" x14ac:dyDescent="0.2">
      <c r="A2124" s="7" t="s">
        <v>2267</v>
      </c>
      <c r="B2124" s="27">
        <v>44154</v>
      </c>
      <c r="C2124" s="9" t="s">
        <v>28</v>
      </c>
      <c r="D2124" s="9">
        <v>58</v>
      </c>
      <c r="E2124" s="9" t="s">
        <v>4896</v>
      </c>
      <c r="F2124" s="20" t="s">
        <v>4908</v>
      </c>
      <c r="G2124" t="s">
        <v>4904</v>
      </c>
      <c r="H2124" t="str">
        <f>VLOOKUP(E2124,suppliers!$A$2:$B$18,2,)</f>
        <v>OTHER</v>
      </c>
      <c r="I2124" t="str">
        <f>VLOOKUP(C2124,Table_items[],2,FALSE)</f>
        <v>Hyperchol 100 MG 12 KPS</v>
      </c>
      <c r="J2124" t="str">
        <f>VLOOKUP(C2124,Table_items[],3,FALSE)</f>
        <v>Obat Kolesterol</v>
      </c>
      <c r="K2124" s="23">
        <f>VLOOKUP(C2124,Table_items[],4,FALSE)</f>
        <v>42800</v>
      </c>
      <c r="L2124" s="23">
        <f>VLOOKUP(C2124,Table_items[],5,FALSE)</f>
        <v>43442</v>
      </c>
    </row>
    <row r="2125" spans="1:12" x14ac:dyDescent="0.2">
      <c r="A2125" s="11" t="s">
        <v>2268</v>
      </c>
      <c r="B2125" s="28">
        <v>44154</v>
      </c>
      <c r="C2125" s="13" t="s">
        <v>20</v>
      </c>
      <c r="D2125" s="13">
        <v>83</v>
      </c>
      <c r="E2125" s="9" t="s">
        <v>4896</v>
      </c>
      <c r="F2125" s="20" t="s">
        <v>4908</v>
      </c>
      <c r="G2125" t="s">
        <v>4904</v>
      </c>
      <c r="H2125" t="str">
        <f>VLOOKUP(E2125,suppliers!$A$2:$B$18,2,)</f>
        <v>OTHER</v>
      </c>
      <c r="I2125" t="str">
        <f>VLOOKUP(C2125,Table_items[],2,FALSE)</f>
        <v>Carditens</v>
      </c>
      <c r="J2125" t="str">
        <f>VLOOKUP(C2125,Table_items[],3,FALSE)</f>
        <v>Obat Hipertensi</v>
      </c>
      <c r="K2125" s="23">
        <f>VLOOKUP(C2125,Table_items[],4,FALSE)</f>
        <v>100000</v>
      </c>
      <c r="L2125" s="23">
        <f>VLOOKUP(C2125,Table_items[],5,FALSE)</f>
        <v>100900</v>
      </c>
    </row>
    <row r="2126" spans="1:12" x14ac:dyDescent="0.2">
      <c r="A2126" s="7" t="s">
        <v>2269</v>
      </c>
      <c r="B2126" s="27">
        <v>44154</v>
      </c>
      <c r="C2126" s="9" t="s">
        <v>18</v>
      </c>
      <c r="D2126" s="9">
        <v>110</v>
      </c>
      <c r="E2126" s="9" t="s">
        <v>4896</v>
      </c>
      <c r="F2126" s="20" t="s">
        <v>4908</v>
      </c>
      <c r="G2126" t="s">
        <v>4904</v>
      </c>
      <c r="H2126" t="str">
        <f>VLOOKUP(E2126,suppliers!$A$2:$B$18,2,)</f>
        <v>OTHER</v>
      </c>
      <c r="I2126" t="str">
        <f>VLOOKUP(C2126,Table_items[],2,FALSE)</f>
        <v>Konidin 4 Tablet</v>
      </c>
      <c r="J2126" t="str">
        <f>VLOOKUP(C2126,Table_items[],3,FALSE)</f>
        <v>Obat Batuk &amp; Pilek</v>
      </c>
      <c r="K2126" s="23">
        <f>VLOOKUP(C2126,Table_items[],4,FALSE)</f>
        <v>2460</v>
      </c>
      <c r="L2126" s="23">
        <f>VLOOKUP(C2126,Table_items[],5,FALSE)</f>
        <v>2490</v>
      </c>
    </row>
    <row r="2127" spans="1:12" x14ac:dyDescent="0.2">
      <c r="A2127" s="11" t="s">
        <v>2270</v>
      </c>
      <c r="B2127" s="28">
        <v>44155</v>
      </c>
      <c r="C2127" s="13" t="s">
        <v>37</v>
      </c>
      <c r="D2127" s="13">
        <v>43</v>
      </c>
      <c r="E2127" s="9" t="s">
        <v>4896</v>
      </c>
      <c r="F2127" s="20" t="s">
        <v>4908</v>
      </c>
      <c r="G2127" t="s">
        <v>4904</v>
      </c>
      <c r="H2127" t="str">
        <f>VLOOKUP(E2127,suppliers!$A$2:$B$18,2,)</f>
        <v>OTHER</v>
      </c>
      <c r="I2127" t="str">
        <f>VLOOKUP(C2127,Table_items[],2,FALSE)</f>
        <v>Bodrex Extra</v>
      </c>
      <c r="J2127" t="str">
        <f>VLOOKUP(C2127,Table_items[],3,FALSE)</f>
        <v>Obat Sakit Kepala &amp; Demam</v>
      </c>
      <c r="K2127" s="23">
        <f>VLOOKUP(C2127,Table_items[],4,FALSE)</f>
        <v>50788</v>
      </c>
      <c r="L2127" s="23">
        <f>VLOOKUP(C2127,Table_items[],5,FALSE)</f>
        <v>51753</v>
      </c>
    </row>
    <row r="2128" spans="1:12" x14ac:dyDescent="0.2">
      <c r="A2128" s="7" t="s">
        <v>2271</v>
      </c>
      <c r="B2128" s="27">
        <v>44155</v>
      </c>
      <c r="C2128" s="9" t="s">
        <v>37</v>
      </c>
      <c r="D2128" s="9">
        <v>36</v>
      </c>
      <c r="E2128" s="9" t="s">
        <v>4896</v>
      </c>
      <c r="F2128" s="20" t="s">
        <v>4908</v>
      </c>
      <c r="G2128" t="s">
        <v>4904</v>
      </c>
      <c r="H2128" t="str">
        <f>VLOOKUP(E2128,suppliers!$A$2:$B$18,2,)</f>
        <v>OTHER</v>
      </c>
      <c r="I2128" t="str">
        <f>VLOOKUP(C2128,Table_items[],2,FALSE)</f>
        <v>Bodrex Extra</v>
      </c>
      <c r="J2128" t="str">
        <f>VLOOKUP(C2128,Table_items[],3,FALSE)</f>
        <v>Obat Sakit Kepala &amp; Demam</v>
      </c>
      <c r="K2128" s="23">
        <f>VLOOKUP(C2128,Table_items[],4,FALSE)</f>
        <v>50788</v>
      </c>
      <c r="L2128" s="23">
        <f>VLOOKUP(C2128,Table_items[],5,FALSE)</f>
        <v>51753</v>
      </c>
    </row>
    <row r="2129" spans="1:12" x14ac:dyDescent="0.2">
      <c r="A2129" s="11" t="s">
        <v>2272</v>
      </c>
      <c r="B2129" s="28">
        <v>44155</v>
      </c>
      <c r="C2129" s="13" t="s">
        <v>9</v>
      </c>
      <c r="D2129" s="13">
        <v>58</v>
      </c>
      <c r="E2129" s="9" t="s">
        <v>4896</v>
      </c>
      <c r="F2129" s="20" t="s">
        <v>4908</v>
      </c>
      <c r="G2129" t="s">
        <v>4904</v>
      </c>
      <c r="H2129" t="str">
        <f>VLOOKUP(E2129,suppliers!$A$2:$B$18,2,)</f>
        <v>OTHER</v>
      </c>
      <c r="I2129" t="str">
        <f>VLOOKUP(C2129,Table_items[],2,FALSE)</f>
        <v>Bedak Heroxyn 150 gr</v>
      </c>
      <c r="J2129" t="str">
        <f>VLOOKUP(C2129,Table_items[],3,FALSE)</f>
        <v>Obat Alergi</v>
      </c>
      <c r="K2129" s="23">
        <f>VLOOKUP(C2129,Table_items[],4,FALSE)</f>
        <v>16950</v>
      </c>
      <c r="L2129" s="23">
        <f>VLOOKUP(C2129,Table_items[],5,FALSE)</f>
        <v>17170</v>
      </c>
    </row>
    <row r="2130" spans="1:12" x14ac:dyDescent="0.2">
      <c r="A2130" s="7" t="s">
        <v>2273</v>
      </c>
      <c r="B2130" s="27">
        <v>44155</v>
      </c>
      <c r="C2130" s="9" t="s">
        <v>38</v>
      </c>
      <c r="D2130" s="9">
        <v>4</v>
      </c>
      <c r="E2130" s="9" t="s">
        <v>4896</v>
      </c>
      <c r="F2130" s="20" t="s">
        <v>4908</v>
      </c>
      <c r="G2130" t="s">
        <v>4904</v>
      </c>
      <c r="H2130" t="str">
        <f>VLOOKUP(E2130,suppliers!$A$2:$B$18,2,)</f>
        <v>OTHER</v>
      </c>
      <c r="I2130" t="str">
        <f>VLOOKUP(C2130,Table_items[],2,FALSE)</f>
        <v>Sanmol 500 MG 4 Tablet</v>
      </c>
      <c r="J2130" t="str">
        <f>VLOOKUP(C2130,Table_items[],3,FALSE)</f>
        <v>Obat Sakit Kepala &amp; Demam</v>
      </c>
      <c r="K2130" s="23">
        <f>VLOOKUP(C2130,Table_items[],4,FALSE)</f>
        <v>1600</v>
      </c>
      <c r="L2130" s="23">
        <f>VLOOKUP(C2130,Table_items[],5,FALSE)</f>
        <v>1619</v>
      </c>
    </row>
    <row r="2131" spans="1:12" x14ac:dyDescent="0.2">
      <c r="A2131" s="11" t="s">
        <v>2274</v>
      </c>
      <c r="B2131" s="28">
        <v>44155</v>
      </c>
      <c r="C2131" s="13" t="s">
        <v>41</v>
      </c>
      <c r="D2131" s="13">
        <v>14</v>
      </c>
      <c r="E2131" s="9" t="s">
        <v>4896</v>
      </c>
      <c r="F2131" s="20" t="s">
        <v>4908</v>
      </c>
      <c r="G2131" t="s">
        <v>4904</v>
      </c>
      <c r="H2131" t="str">
        <f>VLOOKUP(E2131,suppliers!$A$2:$B$18,2,)</f>
        <v>OTHER</v>
      </c>
      <c r="I2131" t="str">
        <f>VLOOKUP(C2131,Table_items[],2,FALSE)</f>
        <v>Otilon Ear Drops 8 mL</v>
      </c>
      <c r="J2131" t="str">
        <f>VLOOKUP(C2131,Table_items[],3,FALSE)</f>
        <v>Obat Telinga</v>
      </c>
      <c r="K2131" s="23">
        <f>VLOOKUP(C2131,Table_items[],4,FALSE)</f>
        <v>55000</v>
      </c>
      <c r="L2131" s="23">
        <f>VLOOKUP(C2131,Table_items[],5,FALSE)</f>
        <v>55935</v>
      </c>
    </row>
    <row r="2132" spans="1:12" x14ac:dyDescent="0.2">
      <c r="A2132" s="7" t="s">
        <v>2275</v>
      </c>
      <c r="B2132" s="27">
        <v>44155</v>
      </c>
      <c r="C2132" s="9" t="s">
        <v>10</v>
      </c>
      <c r="D2132" s="9">
        <v>64</v>
      </c>
      <c r="E2132" s="9" t="s">
        <v>4896</v>
      </c>
      <c r="F2132" s="20" t="s">
        <v>4908</v>
      </c>
      <c r="G2132" t="s">
        <v>4904</v>
      </c>
      <c r="H2132" t="str">
        <f>VLOOKUP(E2132,suppliers!$A$2:$B$18,2,)</f>
        <v>OTHER</v>
      </c>
      <c r="I2132" t="str">
        <f>VLOOKUP(C2132,Table_items[],2,FALSE)</f>
        <v>Dexteem Box Plus 100 Tablet</v>
      </c>
      <c r="J2132" t="str">
        <f>VLOOKUP(C2132,Table_items[],3,FALSE)</f>
        <v>Obat Alergi</v>
      </c>
      <c r="K2132" s="23">
        <f>VLOOKUP(C2132,Table_items[],4,FALSE)</f>
        <v>25322</v>
      </c>
      <c r="L2132" s="23">
        <f>VLOOKUP(C2132,Table_items[],5,FALSE)</f>
        <v>25449</v>
      </c>
    </row>
    <row r="2133" spans="1:12" x14ac:dyDescent="0.2">
      <c r="A2133" s="11" t="s">
        <v>2276</v>
      </c>
      <c r="B2133" s="28">
        <v>44155</v>
      </c>
      <c r="C2133" s="13" t="s">
        <v>8</v>
      </c>
      <c r="D2133" s="13">
        <v>62</v>
      </c>
      <c r="E2133" s="9" t="s">
        <v>4896</v>
      </c>
      <c r="F2133" s="20" t="s">
        <v>4908</v>
      </c>
      <c r="G2133" t="s">
        <v>4904</v>
      </c>
      <c r="H2133" t="str">
        <f>VLOOKUP(E2133,suppliers!$A$2:$B$18,2,)</f>
        <v>OTHER</v>
      </c>
      <c r="I2133" t="str">
        <f>VLOOKUP(C2133,Table_items[],2,FALSE)</f>
        <v>Bisoprolol Ogb Dexa</v>
      </c>
      <c r="J2133" t="str">
        <f>VLOOKUP(C2133,Table_items[],3,FALSE)</f>
        <v>Obat Alergi</v>
      </c>
      <c r="K2133" s="23">
        <f>VLOOKUP(C2133,Table_items[],4,FALSE)</f>
        <v>10000</v>
      </c>
      <c r="L2133" s="23">
        <f>VLOOKUP(C2133,Table_items[],5,FALSE)</f>
        <v>10180</v>
      </c>
    </row>
    <row r="2134" spans="1:12" x14ac:dyDescent="0.2">
      <c r="A2134" s="7" t="s">
        <v>2277</v>
      </c>
      <c r="B2134" s="27">
        <v>44155</v>
      </c>
      <c r="C2134" s="9" t="s">
        <v>14</v>
      </c>
      <c r="D2134" s="9">
        <v>14</v>
      </c>
      <c r="E2134" s="9" t="s">
        <v>4896</v>
      </c>
      <c r="F2134" s="20" t="s">
        <v>4908</v>
      </c>
      <c r="G2134" t="s">
        <v>4904</v>
      </c>
      <c r="H2134" t="str">
        <f>VLOOKUP(E2134,suppliers!$A$2:$B$18,2,)</f>
        <v>OTHER</v>
      </c>
      <c r="I2134" t="str">
        <f>VLOOKUP(C2134,Table_items[],2,FALSE)</f>
        <v>Lo Han Kuo Infusion 12</v>
      </c>
      <c r="J2134" t="str">
        <f>VLOOKUP(C2134,Table_items[],3,FALSE)</f>
        <v>Obat Batuk &amp; Pilek</v>
      </c>
      <c r="K2134" s="23">
        <f>VLOOKUP(C2134,Table_items[],4,FALSE)</f>
        <v>23869</v>
      </c>
      <c r="L2134" s="23">
        <f>VLOOKUP(C2134,Table_items[],5,FALSE)</f>
        <v>24179</v>
      </c>
    </row>
    <row r="2135" spans="1:12" x14ac:dyDescent="0.2">
      <c r="A2135" s="11" t="s">
        <v>2278</v>
      </c>
      <c r="B2135" s="28">
        <v>44155</v>
      </c>
      <c r="C2135" s="13" t="s">
        <v>21</v>
      </c>
      <c r="D2135" s="13">
        <v>503</v>
      </c>
      <c r="E2135" s="9" t="s">
        <v>4896</v>
      </c>
      <c r="F2135" s="20" t="s">
        <v>4908</v>
      </c>
      <c r="G2135" t="s">
        <v>4904</v>
      </c>
      <c r="H2135" t="str">
        <f>VLOOKUP(E2135,suppliers!$A$2:$B$18,2,)</f>
        <v>OTHER</v>
      </c>
      <c r="I2135" t="str">
        <f>VLOOKUP(C2135,Table_items[],2,FALSE)</f>
        <v>Concor 5MG Strip 10</v>
      </c>
      <c r="J2135" t="str">
        <f>VLOOKUP(C2135,Table_items[],3,FALSE)</f>
        <v>Obat Hipertensi</v>
      </c>
      <c r="K2135" s="23">
        <f>VLOOKUP(C2135,Table_items[],4,FALSE)</f>
        <v>102000</v>
      </c>
      <c r="L2135" s="23">
        <f>VLOOKUP(C2135,Table_items[],5,FALSE)</f>
        <v>103632</v>
      </c>
    </row>
    <row r="2136" spans="1:12" x14ac:dyDescent="0.2">
      <c r="A2136" s="7" t="s">
        <v>2279</v>
      </c>
      <c r="B2136" s="27">
        <v>44156</v>
      </c>
      <c r="C2136" s="9" t="s">
        <v>37</v>
      </c>
      <c r="D2136" s="9">
        <v>69</v>
      </c>
      <c r="E2136" s="9" t="s">
        <v>4896</v>
      </c>
      <c r="F2136" s="20" t="s">
        <v>4908</v>
      </c>
      <c r="G2136" t="s">
        <v>4904</v>
      </c>
      <c r="H2136" t="str">
        <f>VLOOKUP(E2136,suppliers!$A$2:$B$18,2,)</f>
        <v>OTHER</v>
      </c>
      <c r="I2136" t="str">
        <f>VLOOKUP(C2136,Table_items[],2,FALSE)</f>
        <v>Bodrex Extra</v>
      </c>
      <c r="J2136" t="str">
        <f>VLOOKUP(C2136,Table_items[],3,FALSE)</f>
        <v>Obat Sakit Kepala &amp; Demam</v>
      </c>
      <c r="K2136" s="23">
        <f>VLOOKUP(C2136,Table_items[],4,FALSE)</f>
        <v>50788</v>
      </c>
      <c r="L2136" s="23">
        <f>VLOOKUP(C2136,Table_items[],5,FALSE)</f>
        <v>51753</v>
      </c>
    </row>
    <row r="2137" spans="1:12" x14ac:dyDescent="0.2">
      <c r="A2137" s="11" t="s">
        <v>2280</v>
      </c>
      <c r="B2137" s="28">
        <v>44156</v>
      </c>
      <c r="C2137" s="13" t="s">
        <v>24</v>
      </c>
      <c r="D2137" s="13">
        <v>20</v>
      </c>
      <c r="E2137" s="9" t="s">
        <v>4896</v>
      </c>
      <c r="F2137" s="20" t="s">
        <v>4908</v>
      </c>
      <c r="G2137" t="s">
        <v>4904</v>
      </c>
      <c r="H2137" t="str">
        <f>VLOOKUP(E2137,suppliers!$A$2:$B$18,2,)</f>
        <v>OTHER</v>
      </c>
      <c r="I2137" t="str">
        <f>VLOOKUP(C2137,Table_items[],2,FALSE)</f>
        <v>Irbesartan</v>
      </c>
      <c r="J2137" t="str">
        <f>VLOOKUP(C2137,Table_items[],3,FALSE)</f>
        <v>Obat Hipertensi</v>
      </c>
      <c r="K2137" s="23">
        <f>VLOOKUP(C2137,Table_items[],4,FALSE)</f>
        <v>108794</v>
      </c>
      <c r="L2137" s="23">
        <f>VLOOKUP(C2137,Table_items[],5,FALSE)</f>
        <v>109447</v>
      </c>
    </row>
    <row r="2138" spans="1:12" x14ac:dyDescent="0.2">
      <c r="A2138" s="7" t="s">
        <v>2281</v>
      </c>
      <c r="B2138" s="27">
        <v>44156</v>
      </c>
      <c r="C2138" s="9" t="s">
        <v>41</v>
      </c>
      <c r="D2138" s="9">
        <v>45</v>
      </c>
      <c r="E2138" s="9" t="s">
        <v>4896</v>
      </c>
      <c r="F2138" s="20" t="s">
        <v>4908</v>
      </c>
      <c r="G2138" t="s">
        <v>4904</v>
      </c>
      <c r="H2138" t="str">
        <f>VLOOKUP(E2138,suppliers!$A$2:$B$18,2,)</f>
        <v>OTHER</v>
      </c>
      <c r="I2138" t="str">
        <f>VLOOKUP(C2138,Table_items[],2,FALSE)</f>
        <v>Otilon Ear Drops 8 mL</v>
      </c>
      <c r="J2138" t="str">
        <f>VLOOKUP(C2138,Table_items[],3,FALSE)</f>
        <v>Obat Telinga</v>
      </c>
      <c r="K2138" s="23">
        <f>VLOOKUP(C2138,Table_items[],4,FALSE)</f>
        <v>55000</v>
      </c>
      <c r="L2138" s="23">
        <f>VLOOKUP(C2138,Table_items[],5,FALSE)</f>
        <v>55935</v>
      </c>
    </row>
    <row r="2139" spans="1:12" x14ac:dyDescent="0.2">
      <c r="A2139" s="11" t="s">
        <v>2282</v>
      </c>
      <c r="B2139" s="28">
        <v>44156</v>
      </c>
      <c r="C2139" s="13" t="s">
        <v>22</v>
      </c>
      <c r="D2139" s="13">
        <v>34</v>
      </c>
      <c r="E2139" s="9" t="s">
        <v>4896</v>
      </c>
      <c r="F2139" s="20" t="s">
        <v>4908</v>
      </c>
      <c r="G2139" t="s">
        <v>4904</v>
      </c>
      <c r="H2139" t="str">
        <f>VLOOKUP(E2139,suppliers!$A$2:$B$18,2,)</f>
        <v>OTHER</v>
      </c>
      <c r="I2139" t="str">
        <f>VLOOKUP(C2139,Table_items[],2,FALSE)</f>
        <v>Candesartan Ogb Dexa</v>
      </c>
      <c r="J2139" t="str">
        <f>VLOOKUP(C2139,Table_items[],3,FALSE)</f>
        <v>Obat Hipertensi</v>
      </c>
      <c r="K2139" s="23">
        <f>VLOOKUP(C2139,Table_items[],4,FALSE)</f>
        <v>5000</v>
      </c>
      <c r="L2139" s="23">
        <f>VLOOKUP(C2139,Table_items[],5,FALSE)</f>
        <v>5095</v>
      </c>
    </row>
    <row r="2140" spans="1:12" x14ac:dyDescent="0.2">
      <c r="A2140" s="7" t="s">
        <v>2283</v>
      </c>
      <c r="B2140" s="27">
        <v>44156</v>
      </c>
      <c r="C2140" s="9" t="s">
        <v>16</v>
      </c>
      <c r="D2140" s="9">
        <v>10</v>
      </c>
      <c r="E2140" s="9" t="s">
        <v>4896</v>
      </c>
      <c r="F2140" s="20" t="s">
        <v>4908</v>
      </c>
      <c r="G2140" t="s">
        <v>4904</v>
      </c>
      <c r="H2140" t="str">
        <f>VLOOKUP(E2140,suppliers!$A$2:$B$18,2,)</f>
        <v>OTHER</v>
      </c>
      <c r="I2140" t="str">
        <f>VLOOKUP(C2140,Table_items[],2,FALSE)</f>
        <v>Ultraflu Box Isi 25 Strip</v>
      </c>
      <c r="J2140" t="str">
        <f>VLOOKUP(C2140,Table_items[],3,FALSE)</f>
        <v>Obat Batuk &amp; Pilek</v>
      </c>
      <c r="K2140" s="23">
        <f>VLOOKUP(C2140,Table_items[],4,FALSE)</f>
        <v>72500</v>
      </c>
      <c r="L2140" s="23">
        <f>VLOOKUP(C2140,Table_items[],5,FALSE)</f>
        <v>73805</v>
      </c>
    </row>
    <row r="2141" spans="1:12" x14ac:dyDescent="0.2">
      <c r="A2141" s="11" t="s">
        <v>2284</v>
      </c>
      <c r="B2141" s="28">
        <v>44157</v>
      </c>
      <c r="C2141" s="13" t="s">
        <v>12</v>
      </c>
      <c r="D2141" s="13">
        <v>27</v>
      </c>
      <c r="E2141" s="9" t="s">
        <v>4896</v>
      </c>
      <c r="F2141" s="20" t="s">
        <v>4908</v>
      </c>
      <c r="G2141" t="s">
        <v>4904</v>
      </c>
      <c r="H2141" t="str">
        <f>VLOOKUP(E2141,suppliers!$A$2:$B$18,2,)</f>
        <v>OTHER</v>
      </c>
      <c r="I2141" t="str">
        <f>VLOOKUP(C2141,Table_items[],2,FALSE)</f>
        <v>Decolsen 1 Strip 4 Tablet</v>
      </c>
      <c r="J2141" t="str">
        <f>VLOOKUP(C2141,Table_items[],3,FALSE)</f>
        <v>Obat Batuk &amp; Pilek</v>
      </c>
      <c r="K2141" s="23">
        <f>VLOOKUP(C2141,Table_items[],4,FALSE)</f>
        <v>2886</v>
      </c>
      <c r="L2141" s="23">
        <f>VLOOKUP(C2141,Table_items[],5,FALSE)</f>
        <v>2915</v>
      </c>
    </row>
    <row r="2142" spans="1:12" x14ac:dyDescent="0.2">
      <c r="A2142" s="7" t="s">
        <v>2285</v>
      </c>
      <c r="B2142" s="27">
        <v>44157</v>
      </c>
      <c r="C2142" s="9" t="s">
        <v>12</v>
      </c>
      <c r="D2142" s="9">
        <v>80</v>
      </c>
      <c r="E2142" s="9" t="s">
        <v>4896</v>
      </c>
      <c r="F2142" s="20" t="s">
        <v>4908</v>
      </c>
      <c r="G2142" t="s">
        <v>4904</v>
      </c>
      <c r="H2142" t="str">
        <f>VLOOKUP(E2142,suppliers!$A$2:$B$18,2,)</f>
        <v>OTHER</v>
      </c>
      <c r="I2142" t="str">
        <f>VLOOKUP(C2142,Table_items[],2,FALSE)</f>
        <v>Decolsen 1 Strip 4 Tablet</v>
      </c>
      <c r="J2142" t="str">
        <f>VLOOKUP(C2142,Table_items[],3,FALSE)</f>
        <v>Obat Batuk &amp; Pilek</v>
      </c>
      <c r="K2142" s="23">
        <f>VLOOKUP(C2142,Table_items[],4,FALSE)</f>
        <v>2886</v>
      </c>
      <c r="L2142" s="23">
        <f>VLOOKUP(C2142,Table_items[],5,FALSE)</f>
        <v>2915</v>
      </c>
    </row>
    <row r="2143" spans="1:12" x14ac:dyDescent="0.2">
      <c r="A2143" s="11" t="s">
        <v>2286</v>
      </c>
      <c r="B2143" s="28">
        <v>44157</v>
      </c>
      <c r="C2143" s="13" t="s">
        <v>12</v>
      </c>
      <c r="D2143" s="13">
        <v>65</v>
      </c>
      <c r="E2143" s="9" t="s">
        <v>4896</v>
      </c>
      <c r="F2143" s="20" t="s">
        <v>4908</v>
      </c>
      <c r="G2143" t="s">
        <v>4904</v>
      </c>
      <c r="H2143" t="str">
        <f>VLOOKUP(E2143,suppliers!$A$2:$B$18,2,)</f>
        <v>OTHER</v>
      </c>
      <c r="I2143" t="str">
        <f>VLOOKUP(C2143,Table_items[],2,FALSE)</f>
        <v>Decolsen 1 Strip 4 Tablet</v>
      </c>
      <c r="J2143" t="str">
        <f>VLOOKUP(C2143,Table_items[],3,FALSE)</f>
        <v>Obat Batuk &amp; Pilek</v>
      </c>
      <c r="K2143" s="23">
        <f>VLOOKUP(C2143,Table_items[],4,FALSE)</f>
        <v>2886</v>
      </c>
      <c r="L2143" s="23">
        <f>VLOOKUP(C2143,Table_items[],5,FALSE)</f>
        <v>2915</v>
      </c>
    </row>
    <row r="2144" spans="1:12" x14ac:dyDescent="0.2">
      <c r="A2144" s="7" t="s">
        <v>2287</v>
      </c>
      <c r="B2144" s="27">
        <v>44157</v>
      </c>
      <c r="C2144" s="9" t="s">
        <v>37</v>
      </c>
      <c r="D2144" s="9">
        <v>16</v>
      </c>
      <c r="E2144" s="9" t="s">
        <v>4896</v>
      </c>
      <c r="F2144" s="20" t="s">
        <v>4908</v>
      </c>
      <c r="G2144" t="s">
        <v>4904</v>
      </c>
      <c r="H2144" t="str">
        <f>VLOOKUP(E2144,suppliers!$A$2:$B$18,2,)</f>
        <v>OTHER</v>
      </c>
      <c r="I2144" t="str">
        <f>VLOOKUP(C2144,Table_items[],2,FALSE)</f>
        <v>Bodrex Extra</v>
      </c>
      <c r="J2144" t="str">
        <f>VLOOKUP(C2144,Table_items[],3,FALSE)</f>
        <v>Obat Sakit Kepala &amp; Demam</v>
      </c>
      <c r="K2144" s="23">
        <f>VLOOKUP(C2144,Table_items[],4,FALSE)</f>
        <v>50788</v>
      </c>
      <c r="L2144" s="23">
        <f>VLOOKUP(C2144,Table_items[],5,FALSE)</f>
        <v>51753</v>
      </c>
    </row>
    <row r="2145" spans="1:12" x14ac:dyDescent="0.2">
      <c r="A2145" s="11" t="s">
        <v>2288</v>
      </c>
      <c r="B2145" s="28">
        <v>44157</v>
      </c>
      <c r="C2145" s="13" t="s">
        <v>37</v>
      </c>
      <c r="D2145" s="13">
        <v>63</v>
      </c>
      <c r="E2145" s="9" t="s">
        <v>4896</v>
      </c>
      <c r="F2145" s="20" t="s">
        <v>4908</v>
      </c>
      <c r="G2145" t="s">
        <v>4904</v>
      </c>
      <c r="H2145" t="str">
        <f>VLOOKUP(E2145,suppliers!$A$2:$B$18,2,)</f>
        <v>OTHER</v>
      </c>
      <c r="I2145" t="str">
        <f>VLOOKUP(C2145,Table_items[],2,FALSE)</f>
        <v>Bodrex Extra</v>
      </c>
      <c r="J2145" t="str">
        <f>VLOOKUP(C2145,Table_items[],3,FALSE)</f>
        <v>Obat Sakit Kepala &amp; Demam</v>
      </c>
      <c r="K2145" s="23">
        <f>VLOOKUP(C2145,Table_items[],4,FALSE)</f>
        <v>50788</v>
      </c>
      <c r="L2145" s="23">
        <f>VLOOKUP(C2145,Table_items[],5,FALSE)</f>
        <v>51753</v>
      </c>
    </row>
    <row r="2146" spans="1:12" x14ac:dyDescent="0.2">
      <c r="A2146" s="7" t="s">
        <v>2289</v>
      </c>
      <c r="B2146" s="27">
        <v>44157</v>
      </c>
      <c r="C2146" s="9" t="s">
        <v>9</v>
      </c>
      <c r="D2146" s="9">
        <v>15</v>
      </c>
      <c r="E2146" s="9" t="s">
        <v>4896</v>
      </c>
      <c r="F2146" s="20" t="s">
        <v>4908</v>
      </c>
      <c r="G2146" t="s">
        <v>4904</v>
      </c>
      <c r="H2146" t="str">
        <f>VLOOKUP(E2146,suppliers!$A$2:$B$18,2,)</f>
        <v>OTHER</v>
      </c>
      <c r="I2146" t="str">
        <f>VLOOKUP(C2146,Table_items[],2,FALSE)</f>
        <v>Bedak Heroxyn 150 gr</v>
      </c>
      <c r="J2146" t="str">
        <f>VLOOKUP(C2146,Table_items[],3,FALSE)</f>
        <v>Obat Alergi</v>
      </c>
      <c r="K2146" s="23">
        <f>VLOOKUP(C2146,Table_items[],4,FALSE)</f>
        <v>16950</v>
      </c>
      <c r="L2146" s="23">
        <f>VLOOKUP(C2146,Table_items[],5,FALSE)</f>
        <v>17170</v>
      </c>
    </row>
    <row r="2147" spans="1:12" x14ac:dyDescent="0.2">
      <c r="A2147" s="11" t="s">
        <v>2290</v>
      </c>
      <c r="B2147" s="28">
        <v>44157</v>
      </c>
      <c r="C2147" s="13" t="s">
        <v>22</v>
      </c>
      <c r="D2147" s="13">
        <v>50</v>
      </c>
      <c r="E2147" s="9" t="s">
        <v>4896</v>
      </c>
      <c r="F2147" s="20" t="s">
        <v>4908</v>
      </c>
      <c r="G2147" t="s">
        <v>4904</v>
      </c>
      <c r="H2147" t="str">
        <f>VLOOKUP(E2147,suppliers!$A$2:$B$18,2,)</f>
        <v>OTHER</v>
      </c>
      <c r="I2147" t="str">
        <f>VLOOKUP(C2147,Table_items[],2,FALSE)</f>
        <v>Candesartan Ogb Dexa</v>
      </c>
      <c r="J2147" t="str">
        <f>VLOOKUP(C2147,Table_items[],3,FALSE)</f>
        <v>Obat Hipertensi</v>
      </c>
      <c r="K2147" s="23">
        <f>VLOOKUP(C2147,Table_items[],4,FALSE)</f>
        <v>5000</v>
      </c>
      <c r="L2147" s="23">
        <f>VLOOKUP(C2147,Table_items[],5,FALSE)</f>
        <v>5095</v>
      </c>
    </row>
    <row r="2148" spans="1:12" x14ac:dyDescent="0.2">
      <c r="A2148" s="7" t="s">
        <v>2291</v>
      </c>
      <c r="B2148" s="27">
        <v>44157</v>
      </c>
      <c r="C2148" s="9" t="s">
        <v>5</v>
      </c>
      <c r="D2148" s="9">
        <v>69</v>
      </c>
      <c r="E2148" s="9" t="s">
        <v>4896</v>
      </c>
      <c r="F2148" s="20" t="s">
        <v>4908</v>
      </c>
      <c r="G2148" t="s">
        <v>4904</v>
      </c>
      <c r="H2148" t="str">
        <f>VLOOKUP(E2148,suppliers!$A$2:$B$18,2,)</f>
        <v>OTHER</v>
      </c>
      <c r="I2148" t="str">
        <f>VLOOKUP(C2148,Table_items[],2,FALSE)</f>
        <v>Ozen 10 MG Blister</v>
      </c>
      <c r="J2148" t="str">
        <f>VLOOKUP(C2148,Table_items[],3,FALSE)</f>
        <v>Obat Alergi</v>
      </c>
      <c r="K2148" s="23">
        <f>VLOOKUP(C2148,Table_items[],4,FALSE)</f>
        <v>18611</v>
      </c>
      <c r="L2148" s="23">
        <f>VLOOKUP(C2148,Table_items[],5,FALSE)</f>
        <v>18816</v>
      </c>
    </row>
    <row r="2149" spans="1:12" x14ac:dyDescent="0.2">
      <c r="A2149" s="11" t="s">
        <v>2292</v>
      </c>
      <c r="B2149" s="28">
        <v>44157</v>
      </c>
      <c r="C2149" s="13" t="s">
        <v>5</v>
      </c>
      <c r="D2149" s="13">
        <v>2</v>
      </c>
      <c r="E2149" s="9" t="s">
        <v>4896</v>
      </c>
      <c r="F2149" s="20" t="s">
        <v>4908</v>
      </c>
      <c r="G2149" t="s">
        <v>4904</v>
      </c>
      <c r="H2149" t="str">
        <f>VLOOKUP(E2149,suppliers!$A$2:$B$18,2,)</f>
        <v>OTHER</v>
      </c>
      <c r="I2149" t="str">
        <f>VLOOKUP(C2149,Table_items[],2,FALSE)</f>
        <v>Ozen 10 MG Blister</v>
      </c>
      <c r="J2149" t="str">
        <f>VLOOKUP(C2149,Table_items[],3,FALSE)</f>
        <v>Obat Alergi</v>
      </c>
      <c r="K2149" s="23">
        <f>VLOOKUP(C2149,Table_items[],4,FALSE)</f>
        <v>18611</v>
      </c>
      <c r="L2149" s="23">
        <f>VLOOKUP(C2149,Table_items[],5,FALSE)</f>
        <v>18816</v>
      </c>
    </row>
    <row r="2150" spans="1:12" x14ac:dyDescent="0.2">
      <c r="A2150" s="7" t="s">
        <v>2293</v>
      </c>
      <c r="B2150" s="27">
        <v>44158</v>
      </c>
      <c r="C2150" s="9" t="s">
        <v>9</v>
      </c>
      <c r="D2150" s="9">
        <v>44</v>
      </c>
      <c r="E2150" s="9" t="s">
        <v>4896</v>
      </c>
      <c r="F2150" s="20" t="s">
        <v>4908</v>
      </c>
      <c r="G2150" t="s">
        <v>4904</v>
      </c>
      <c r="H2150" t="str">
        <f>VLOOKUP(E2150,suppliers!$A$2:$B$18,2,)</f>
        <v>OTHER</v>
      </c>
      <c r="I2150" t="str">
        <f>VLOOKUP(C2150,Table_items[],2,FALSE)</f>
        <v>Bedak Heroxyn 150 gr</v>
      </c>
      <c r="J2150" t="str">
        <f>VLOOKUP(C2150,Table_items[],3,FALSE)</f>
        <v>Obat Alergi</v>
      </c>
      <c r="K2150" s="23">
        <f>VLOOKUP(C2150,Table_items[],4,FALSE)</f>
        <v>16950</v>
      </c>
      <c r="L2150" s="23">
        <f>VLOOKUP(C2150,Table_items[],5,FALSE)</f>
        <v>17170</v>
      </c>
    </row>
    <row r="2151" spans="1:12" x14ac:dyDescent="0.2">
      <c r="A2151" s="11" t="s">
        <v>2294</v>
      </c>
      <c r="B2151" s="28">
        <v>44158</v>
      </c>
      <c r="C2151" s="13" t="s">
        <v>41</v>
      </c>
      <c r="D2151" s="13">
        <v>18</v>
      </c>
      <c r="E2151" s="9" t="s">
        <v>4896</v>
      </c>
      <c r="F2151" s="20" t="s">
        <v>4908</v>
      </c>
      <c r="G2151" t="s">
        <v>4904</v>
      </c>
      <c r="H2151" t="str">
        <f>VLOOKUP(E2151,suppliers!$A$2:$B$18,2,)</f>
        <v>OTHER</v>
      </c>
      <c r="I2151" t="str">
        <f>VLOOKUP(C2151,Table_items[],2,FALSE)</f>
        <v>Otilon Ear Drops 8 mL</v>
      </c>
      <c r="J2151" t="str">
        <f>VLOOKUP(C2151,Table_items[],3,FALSE)</f>
        <v>Obat Telinga</v>
      </c>
      <c r="K2151" s="23">
        <f>VLOOKUP(C2151,Table_items[],4,FALSE)</f>
        <v>55000</v>
      </c>
      <c r="L2151" s="23">
        <f>VLOOKUP(C2151,Table_items[],5,FALSE)</f>
        <v>55935</v>
      </c>
    </row>
    <row r="2152" spans="1:12" x14ac:dyDescent="0.2">
      <c r="A2152" s="7" t="s">
        <v>2295</v>
      </c>
      <c r="B2152" s="27">
        <v>44158</v>
      </c>
      <c r="C2152" s="9" t="s">
        <v>11</v>
      </c>
      <c r="D2152" s="9">
        <v>75</v>
      </c>
      <c r="E2152" s="9" t="s">
        <v>4896</v>
      </c>
      <c r="F2152" s="20" t="s">
        <v>4908</v>
      </c>
      <c r="G2152" t="s">
        <v>4904</v>
      </c>
      <c r="H2152" t="str">
        <f>VLOOKUP(E2152,suppliers!$A$2:$B$18,2,)</f>
        <v>OTHER</v>
      </c>
      <c r="I2152" t="str">
        <f>VLOOKUP(C2152,Table_items[],2,FALSE)</f>
        <v>Neozep Forte 1 Strip 4 Tablet</v>
      </c>
      <c r="J2152" t="str">
        <f>VLOOKUP(C2152,Table_items[],3,FALSE)</f>
        <v>Obat Batuk &amp; Pilek</v>
      </c>
      <c r="K2152" s="23">
        <f>VLOOKUP(C2152,Table_items[],4,FALSE)</f>
        <v>2324</v>
      </c>
      <c r="L2152" s="23">
        <f>VLOOKUP(C2152,Table_items[],5,FALSE)</f>
        <v>2338</v>
      </c>
    </row>
    <row r="2153" spans="1:12" x14ac:dyDescent="0.2">
      <c r="A2153" s="11" t="s">
        <v>2296</v>
      </c>
      <c r="B2153" s="28">
        <v>44158</v>
      </c>
      <c r="C2153" s="13" t="s">
        <v>25</v>
      </c>
      <c r="D2153" s="13">
        <v>54</v>
      </c>
      <c r="E2153" s="9" t="s">
        <v>4896</v>
      </c>
      <c r="F2153" s="20" t="s">
        <v>4908</v>
      </c>
      <c r="G2153" t="s">
        <v>4904</v>
      </c>
      <c r="H2153" t="str">
        <f>VLOOKUP(E2153,suppliers!$A$2:$B$18,2,)</f>
        <v>OTHER</v>
      </c>
      <c r="I2153" t="str">
        <f>VLOOKUP(C2153,Table_items[],2,FALSE)</f>
        <v>Irvell 150MG Box 20 Tablet</v>
      </c>
      <c r="J2153" t="str">
        <f>VLOOKUP(C2153,Table_items[],3,FALSE)</f>
        <v>Obat Hipertensi</v>
      </c>
      <c r="K2153" s="23">
        <f>VLOOKUP(C2153,Table_items[],4,FALSE)</f>
        <v>143991</v>
      </c>
      <c r="L2153" s="23">
        <f>VLOOKUP(C2153,Table_items[],5,FALSE)</f>
        <v>146871</v>
      </c>
    </row>
    <row r="2154" spans="1:12" x14ac:dyDescent="0.2">
      <c r="A2154" s="7" t="s">
        <v>2297</v>
      </c>
      <c r="B2154" s="27">
        <v>44159</v>
      </c>
      <c r="C2154" s="9" t="s">
        <v>41</v>
      </c>
      <c r="D2154" s="9">
        <v>43</v>
      </c>
      <c r="E2154" s="9" t="s">
        <v>4896</v>
      </c>
      <c r="F2154" s="20" t="s">
        <v>4908</v>
      </c>
      <c r="G2154" t="s">
        <v>4904</v>
      </c>
      <c r="H2154" t="str">
        <f>VLOOKUP(E2154,suppliers!$A$2:$B$18,2,)</f>
        <v>OTHER</v>
      </c>
      <c r="I2154" t="str">
        <f>VLOOKUP(C2154,Table_items[],2,FALSE)</f>
        <v>Otilon Ear Drops 8 mL</v>
      </c>
      <c r="J2154" t="str">
        <f>VLOOKUP(C2154,Table_items[],3,FALSE)</f>
        <v>Obat Telinga</v>
      </c>
      <c r="K2154" s="23">
        <f>VLOOKUP(C2154,Table_items[],4,FALSE)</f>
        <v>55000</v>
      </c>
      <c r="L2154" s="23">
        <f>VLOOKUP(C2154,Table_items[],5,FALSE)</f>
        <v>55935</v>
      </c>
    </row>
    <row r="2155" spans="1:12" x14ac:dyDescent="0.2">
      <c r="A2155" s="11" t="s">
        <v>2298</v>
      </c>
      <c r="B2155" s="28">
        <v>44159</v>
      </c>
      <c r="C2155" s="13" t="s">
        <v>10</v>
      </c>
      <c r="D2155" s="13">
        <v>16</v>
      </c>
      <c r="E2155" s="9" t="s">
        <v>4896</v>
      </c>
      <c r="F2155" s="20" t="s">
        <v>4908</v>
      </c>
      <c r="G2155" t="s">
        <v>4904</v>
      </c>
      <c r="H2155" t="str">
        <f>VLOOKUP(E2155,suppliers!$A$2:$B$18,2,)</f>
        <v>OTHER</v>
      </c>
      <c r="I2155" t="str">
        <f>VLOOKUP(C2155,Table_items[],2,FALSE)</f>
        <v>Dexteem Box Plus 100 Tablet</v>
      </c>
      <c r="J2155" t="str">
        <f>VLOOKUP(C2155,Table_items[],3,FALSE)</f>
        <v>Obat Alergi</v>
      </c>
      <c r="K2155" s="23">
        <f>VLOOKUP(C2155,Table_items[],4,FALSE)</f>
        <v>25322</v>
      </c>
      <c r="L2155" s="23">
        <f>VLOOKUP(C2155,Table_items[],5,FALSE)</f>
        <v>25449</v>
      </c>
    </row>
    <row r="2156" spans="1:12" x14ac:dyDescent="0.2">
      <c r="A2156" s="7" t="s">
        <v>2299</v>
      </c>
      <c r="B2156" s="27">
        <v>44159</v>
      </c>
      <c r="C2156" s="9" t="s">
        <v>40</v>
      </c>
      <c r="D2156" s="9">
        <v>102</v>
      </c>
      <c r="E2156" s="9" t="s">
        <v>4896</v>
      </c>
      <c r="F2156" s="20" t="s">
        <v>4908</v>
      </c>
      <c r="G2156" t="s">
        <v>4904</v>
      </c>
      <c r="H2156" t="str">
        <f>VLOOKUP(E2156,suppliers!$A$2:$B$18,2,)</f>
        <v>OTHER</v>
      </c>
      <c r="I2156" t="str">
        <f>VLOOKUP(C2156,Table_items[],2,FALSE)</f>
        <v>Paramex Tablet / Obat</v>
      </c>
      <c r="J2156" t="str">
        <f>VLOOKUP(C2156,Table_items[],3,FALSE)</f>
        <v>Obat Sakit Kepala &amp; Demam</v>
      </c>
      <c r="K2156" s="23">
        <f>VLOOKUP(C2156,Table_items[],4,FALSE)</f>
        <v>2560</v>
      </c>
      <c r="L2156" s="23">
        <f>VLOOKUP(C2156,Table_items[],5,FALSE)</f>
        <v>2586</v>
      </c>
    </row>
    <row r="2157" spans="1:12" x14ac:dyDescent="0.2">
      <c r="A2157" s="11" t="s">
        <v>2300</v>
      </c>
      <c r="B2157" s="28">
        <v>44160</v>
      </c>
      <c r="C2157" s="13" t="s">
        <v>33</v>
      </c>
      <c r="D2157" s="13">
        <v>27</v>
      </c>
      <c r="E2157" s="9" t="s">
        <v>4896</v>
      </c>
      <c r="F2157" s="20" t="s">
        <v>4908</v>
      </c>
      <c r="G2157" t="s">
        <v>4904</v>
      </c>
      <c r="H2157" t="str">
        <f>VLOOKUP(E2157,suppliers!$A$2:$B$18,2,)</f>
        <v>OTHER</v>
      </c>
      <c r="I2157" t="str">
        <f>VLOOKUP(C2157,Table_items[],2,FALSE)</f>
        <v>Hisamitsu Bye Bye Fever</v>
      </c>
      <c r="J2157" t="str">
        <f>VLOOKUP(C2157,Table_items[],3,FALSE)</f>
        <v>Obat Sakit Kepala &amp; Demam</v>
      </c>
      <c r="K2157" s="23">
        <f>VLOOKUP(C2157,Table_items[],4,FALSE)</f>
        <v>7000</v>
      </c>
      <c r="L2157" s="23">
        <f>VLOOKUP(C2157,Table_items[],5,FALSE)</f>
        <v>7035</v>
      </c>
    </row>
    <row r="2158" spans="1:12" x14ac:dyDescent="0.2">
      <c r="A2158" s="7" t="s">
        <v>2301</v>
      </c>
      <c r="B2158" s="27">
        <v>44160</v>
      </c>
      <c r="C2158" s="9" t="s">
        <v>41</v>
      </c>
      <c r="D2158" s="9">
        <v>10</v>
      </c>
      <c r="E2158" s="9" t="s">
        <v>4896</v>
      </c>
      <c r="F2158" s="20" t="s">
        <v>4908</v>
      </c>
      <c r="G2158" t="s">
        <v>4904</v>
      </c>
      <c r="H2158" t="str">
        <f>VLOOKUP(E2158,suppliers!$A$2:$B$18,2,)</f>
        <v>OTHER</v>
      </c>
      <c r="I2158" t="str">
        <f>VLOOKUP(C2158,Table_items[],2,FALSE)</f>
        <v>Otilon Ear Drops 8 mL</v>
      </c>
      <c r="J2158" t="str">
        <f>VLOOKUP(C2158,Table_items[],3,FALSE)</f>
        <v>Obat Telinga</v>
      </c>
      <c r="K2158" s="23">
        <f>VLOOKUP(C2158,Table_items[],4,FALSE)</f>
        <v>55000</v>
      </c>
      <c r="L2158" s="23">
        <f>VLOOKUP(C2158,Table_items[],5,FALSE)</f>
        <v>55935</v>
      </c>
    </row>
    <row r="2159" spans="1:12" x14ac:dyDescent="0.2">
      <c r="A2159" s="11" t="s">
        <v>2302</v>
      </c>
      <c r="B2159" s="28">
        <v>44160</v>
      </c>
      <c r="C2159" s="13" t="s">
        <v>40</v>
      </c>
      <c r="D2159" s="13">
        <v>40</v>
      </c>
      <c r="E2159" s="9" t="s">
        <v>4896</v>
      </c>
      <c r="F2159" s="20" t="s">
        <v>4908</v>
      </c>
      <c r="G2159" t="s">
        <v>4904</v>
      </c>
      <c r="H2159" t="str">
        <f>VLOOKUP(E2159,suppliers!$A$2:$B$18,2,)</f>
        <v>OTHER</v>
      </c>
      <c r="I2159" t="str">
        <f>VLOOKUP(C2159,Table_items[],2,FALSE)</f>
        <v>Paramex Tablet / Obat</v>
      </c>
      <c r="J2159" t="str">
        <f>VLOOKUP(C2159,Table_items[],3,FALSE)</f>
        <v>Obat Sakit Kepala &amp; Demam</v>
      </c>
      <c r="K2159" s="23">
        <f>VLOOKUP(C2159,Table_items[],4,FALSE)</f>
        <v>2560</v>
      </c>
      <c r="L2159" s="23">
        <f>VLOOKUP(C2159,Table_items[],5,FALSE)</f>
        <v>2586</v>
      </c>
    </row>
    <row r="2160" spans="1:12" x14ac:dyDescent="0.2">
      <c r="A2160" s="7" t="s">
        <v>2303</v>
      </c>
      <c r="B2160" s="27">
        <v>44161</v>
      </c>
      <c r="C2160" s="9" t="s">
        <v>9</v>
      </c>
      <c r="D2160" s="9">
        <v>52</v>
      </c>
      <c r="E2160" s="9" t="s">
        <v>4896</v>
      </c>
      <c r="F2160" s="20" t="s">
        <v>4908</v>
      </c>
      <c r="G2160" t="s">
        <v>4904</v>
      </c>
      <c r="H2160" t="str">
        <f>VLOOKUP(E2160,suppliers!$A$2:$B$18,2,)</f>
        <v>OTHER</v>
      </c>
      <c r="I2160" t="str">
        <f>VLOOKUP(C2160,Table_items[],2,FALSE)</f>
        <v>Bedak Heroxyn 150 gr</v>
      </c>
      <c r="J2160" t="str">
        <f>VLOOKUP(C2160,Table_items[],3,FALSE)</f>
        <v>Obat Alergi</v>
      </c>
      <c r="K2160" s="23">
        <f>VLOOKUP(C2160,Table_items[],4,FALSE)</f>
        <v>16950</v>
      </c>
      <c r="L2160" s="23">
        <f>VLOOKUP(C2160,Table_items[],5,FALSE)</f>
        <v>17170</v>
      </c>
    </row>
    <row r="2161" spans="1:12" x14ac:dyDescent="0.2">
      <c r="A2161" s="11" t="s">
        <v>2304</v>
      </c>
      <c r="B2161" s="28">
        <v>44161</v>
      </c>
      <c r="C2161" s="13" t="s">
        <v>24</v>
      </c>
      <c r="D2161" s="13">
        <v>16</v>
      </c>
      <c r="E2161" s="9" t="s">
        <v>4896</v>
      </c>
      <c r="F2161" s="20" t="s">
        <v>4908</v>
      </c>
      <c r="G2161" t="s">
        <v>4904</v>
      </c>
      <c r="H2161" t="str">
        <f>VLOOKUP(E2161,suppliers!$A$2:$B$18,2,)</f>
        <v>OTHER</v>
      </c>
      <c r="I2161" t="str">
        <f>VLOOKUP(C2161,Table_items[],2,FALSE)</f>
        <v>Irbesartan</v>
      </c>
      <c r="J2161" t="str">
        <f>VLOOKUP(C2161,Table_items[],3,FALSE)</f>
        <v>Obat Hipertensi</v>
      </c>
      <c r="K2161" s="23">
        <f>VLOOKUP(C2161,Table_items[],4,FALSE)</f>
        <v>108794</v>
      </c>
      <c r="L2161" s="23">
        <f>VLOOKUP(C2161,Table_items[],5,FALSE)</f>
        <v>109447</v>
      </c>
    </row>
    <row r="2162" spans="1:12" x14ac:dyDescent="0.2">
      <c r="A2162" s="7" t="s">
        <v>2305</v>
      </c>
      <c r="B2162" s="27">
        <v>44161</v>
      </c>
      <c r="C2162" s="9" t="s">
        <v>24</v>
      </c>
      <c r="D2162" s="9">
        <v>19</v>
      </c>
      <c r="E2162" s="9" t="s">
        <v>4896</v>
      </c>
      <c r="F2162" s="20" t="s">
        <v>4908</v>
      </c>
      <c r="G2162" t="s">
        <v>4904</v>
      </c>
      <c r="H2162" t="str">
        <f>VLOOKUP(E2162,suppliers!$A$2:$B$18,2,)</f>
        <v>OTHER</v>
      </c>
      <c r="I2162" t="str">
        <f>VLOOKUP(C2162,Table_items[],2,FALSE)</f>
        <v>Irbesartan</v>
      </c>
      <c r="J2162" t="str">
        <f>VLOOKUP(C2162,Table_items[],3,FALSE)</f>
        <v>Obat Hipertensi</v>
      </c>
      <c r="K2162" s="23">
        <f>VLOOKUP(C2162,Table_items[],4,FALSE)</f>
        <v>108794</v>
      </c>
      <c r="L2162" s="23">
        <f>VLOOKUP(C2162,Table_items[],5,FALSE)</f>
        <v>109447</v>
      </c>
    </row>
    <row r="2163" spans="1:12" x14ac:dyDescent="0.2">
      <c r="A2163" s="11" t="s">
        <v>2306</v>
      </c>
      <c r="B2163" s="28">
        <v>44161</v>
      </c>
      <c r="C2163" s="13" t="s">
        <v>14</v>
      </c>
      <c r="D2163" s="13">
        <v>120</v>
      </c>
      <c r="E2163" s="9" t="s">
        <v>4896</v>
      </c>
      <c r="F2163" s="20" t="s">
        <v>4908</v>
      </c>
      <c r="G2163" t="s">
        <v>4904</v>
      </c>
      <c r="H2163" t="str">
        <f>VLOOKUP(E2163,suppliers!$A$2:$B$18,2,)</f>
        <v>OTHER</v>
      </c>
      <c r="I2163" t="str">
        <f>VLOOKUP(C2163,Table_items[],2,FALSE)</f>
        <v>Lo Han Kuo Infusion 12</v>
      </c>
      <c r="J2163" t="str">
        <f>VLOOKUP(C2163,Table_items[],3,FALSE)</f>
        <v>Obat Batuk &amp; Pilek</v>
      </c>
      <c r="K2163" s="23">
        <f>VLOOKUP(C2163,Table_items[],4,FALSE)</f>
        <v>23869</v>
      </c>
      <c r="L2163" s="23">
        <f>VLOOKUP(C2163,Table_items[],5,FALSE)</f>
        <v>24179</v>
      </c>
    </row>
    <row r="2164" spans="1:12" x14ac:dyDescent="0.2">
      <c r="A2164" s="7" t="s">
        <v>2307</v>
      </c>
      <c r="B2164" s="27">
        <v>44162</v>
      </c>
      <c r="C2164" s="9" t="s">
        <v>12</v>
      </c>
      <c r="D2164" s="9">
        <v>67</v>
      </c>
      <c r="E2164" s="9" t="s">
        <v>4896</v>
      </c>
      <c r="F2164" s="20" t="s">
        <v>4908</v>
      </c>
      <c r="G2164" t="s">
        <v>4904</v>
      </c>
      <c r="H2164" t="str">
        <f>VLOOKUP(E2164,suppliers!$A$2:$B$18,2,)</f>
        <v>OTHER</v>
      </c>
      <c r="I2164" t="str">
        <f>VLOOKUP(C2164,Table_items[],2,FALSE)</f>
        <v>Decolsen 1 Strip 4 Tablet</v>
      </c>
      <c r="J2164" t="str">
        <f>VLOOKUP(C2164,Table_items[],3,FALSE)</f>
        <v>Obat Batuk &amp; Pilek</v>
      </c>
      <c r="K2164" s="23">
        <f>VLOOKUP(C2164,Table_items[],4,FALSE)</f>
        <v>2886</v>
      </c>
      <c r="L2164" s="23">
        <f>VLOOKUP(C2164,Table_items[],5,FALSE)</f>
        <v>2915</v>
      </c>
    </row>
    <row r="2165" spans="1:12" x14ac:dyDescent="0.2">
      <c r="A2165" s="11" t="s">
        <v>2308</v>
      </c>
      <c r="B2165" s="28">
        <v>44162</v>
      </c>
      <c r="C2165" s="13" t="s">
        <v>30</v>
      </c>
      <c r="D2165" s="13">
        <v>80</v>
      </c>
      <c r="E2165" s="9" t="s">
        <v>4896</v>
      </c>
      <c r="F2165" s="20" t="s">
        <v>4908</v>
      </c>
      <c r="G2165" t="s">
        <v>4904</v>
      </c>
      <c r="H2165" t="str">
        <f>VLOOKUP(E2165,suppliers!$A$2:$B$18,2,)</f>
        <v>OTHER</v>
      </c>
      <c r="I2165" t="str">
        <f>VLOOKUP(C2165,Table_items[],2,FALSE)</f>
        <v>Koolfever</v>
      </c>
      <c r="J2165" t="str">
        <f>VLOOKUP(C2165,Table_items[],3,FALSE)</f>
        <v>Obat Sakit Kepala &amp; Demam</v>
      </c>
      <c r="K2165" s="23">
        <f>VLOOKUP(C2165,Table_items[],4,FALSE)</f>
        <v>7500</v>
      </c>
      <c r="L2165" s="23">
        <f>VLOOKUP(C2165,Table_items[],5,FALSE)</f>
        <v>7620</v>
      </c>
    </row>
    <row r="2166" spans="1:12" x14ac:dyDescent="0.2">
      <c r="A2166" s="7" t="s">
        <v>2309</v>
      </c>
      <c r="B2166" s="27">
        <v>44162</v>
      </c>
      <c r="C2166" s="9" t="s">
        <v>25</v>
      </c>
      <c r="D2166" s="9">
        <v>77</v>
      </c>
      <c r="E2166" s="9" t="s">
        <v>4896</v>
      </c>
      <c r="F2166" s="20" t="s">
        <v>4908</v>
      </c>
      <c r="G2166" t="s">
        <v>4904</v>
      </c>
      <c r="H2166" t="str">
        <f>VLOOKUP(E2166,suppliers!$A$2:$B$18,2,)</f>
        <v>OTHER</v>
      </c>
      <c r="I2166" t="str">
        <f>VLOOKUP(C2166,Table_items[],2,FALSE)</f>
        <v>Irvell 150MG Box 20 Tablet</v>
      </c>
      <c r="J2166" t="str">
        <f>VLOOKUP(C2166,Table_items[],3,FALSE)</f>
        <v>Obat Hipertensi</v>
      </c>
      <c r="K2166" s="23">
        <f>VLOOKUP(C2166,Table_items[],4,FALSE)</f>
        <v>143991</v>
      </c>
      <c r="L2166" s="23">
        <f>VLOOKUP(C2166,Table_items[],5,FALSE)</f>
        <v>146871</v>
      </c>
    </row>
    <row r="2167" spans="1:12" x14ac:dyDescent="0.2">
      <c r="A2167" s="11" t="s">
        <v>2310</v>
      </c>
      <c r="B2167" s="28">
        <v>44163</v>
      </c>
      <c r="C2167" s="13" t="s">
        <v>12</v>
      </c>
      <c r="D2167" s="13">
        <v>50</v>
      </c>
      <c r="E2167" s="9" t="s">
        <v>4896</v>
      </c>
      <c r="F2167" s="20" t="s">
        <v>4908</v>
      </c>
      <c r="G2167" t="s">
        <v>4904</v>
      </c>
      <c r="H2167" t="str">
        <f>VLOOKUP(E2167,suppliers!$A$2:$B$18,2,)</f>
        <v>OTHER</v>
      </c>
      <c r="I2167" t="str">
        <f>VLOOKUP(C2167,Table_items[],2,FALSE)</f>
        <v>Decolsen 1 Strip 4 Tablet</v>
      </c>
      <c r="J2167" t="str">
        <f>VLOOKUP(C2167,Table_items[],3,FALSE)</f>
        <v>Obat Batuk &amp; Pilek</v>
      </c>
      <c r="K2167" s="23">
        <f>VLOOKUP(C2167,Table_items[],4,FALSE)</f>
        <v>2886</v>
      </c>
      <c r="L2167" s="23">
        <f>VLOOKUP(C2167,Table_items[],5,FALSE)</f>
        <v>2915</v>
      </c>
    </row>
    <row r="2168" spans="1:12" x14ac:dyDescent="0.2">
      <c r="A2168" s="7" t="s">
        <v>2311</v>
      </c>
      <c r="B2168" s="27">
        <v>44163</v>
      </c>
      <c r="C2168" s="9" t="s">
        <v>37</v>
      </c>
      <c r="D2168" s="9">
        <v>52</v>
      </c>
      <c r="E2168" s="9" t="s">
        <v>4896</v>
      </c>
      <c r="F2168" s="20" t="s">
        <v>4908</v>
      </c>
      <c r="G2168" t="s">
        <v>4904</v>
      </c>
      <c r="H2168" t="str">
        <f>VLOOKUP(E2168,suppliers!$A$2:$B$18,2,)</f>
        <v>OTHER</v>
      </c>
      <c r="I2168" t="str">
        <f>VLOOKUP(C2168,Table_items[],2,FALSE)</f>
        <v>Bodrex Extra</v>
      </c>
      <c r="J2168" t="str">
        <f>VLOOKUP(C2168,Table_items[],3,FALSE)</f>
        <v>Obat Sakit Kepala &amp; Demam</v>
      </c>
      <c r="K2168" s="23">
        <f>VLOOKUP(C2168,Table_items[],4,FALSE)</f>
        <v>50788</v>
      </c>
      <c r="L2168" s="23">
        <f>VLOOKUP(C2168,Table_items[],5,FALSE)</f>
        <v>51753</v>
      </c>
    </row>
    <row r="2169" spans="1:12" x14ac:dyDescent="0.2">
      <c r="A2169" s="11" t="s">
        <v>2312</v>
      </c>
      <c r="B2169" s="28">
        <v>44163</v>
      </c>
      <c r="C2169" s="13" t="s">
        <v>38</v>
      </c>
      <c r="D2169" s="13">
        <v>1</v>
      </c>
      <c r="E2169" s="9" t="s">
        <v>4896</v>
      </c>
      <c r="F2169" s="20" t="s">
        <v>4908</v>
      </c>
      <c r="G2169" t="s">
        <v>4904</v>
      </c>
      <c r="H2169" t="str">
        <f>VLOOKUP(E2169,suppliers!$A$2:$B$18,2,)</f>
        <v>OTHER</v>
      </c>
      <c r="I2169" t="str">
        <f>VLOOKUP(C2169,Table_items[],2,FALSE)</f>
        <v>Sanmol 500 MG 4 Tablet</v>
      </c>
      <c r="J2169" t="str">
        <f>VLOOKUP(C2169,Table_items[],3,FALSE)</f>
        <v>Obat Sakit Kepala &amp; Demam</v>
      </c>
      <c r="K2169" s="23">
        <f>VLOOKUP(C2169,Table_items[],4,FALSE)</f>
        <v>1600</v>
      </c>
      <c r="L2169" s="23">
        <f>VLOOKUP(C2169,Table_items[],5,FALSE)</f>
        <v>1619</v>
      </c>
    </row>
    <row r="2170" spans="1:12" x14ac:dyDescent="0.2">
      <c r="A2170" s="7" t="s">
        <v>2313</v>
      </c>
      <c r="B2170" s="27">
        <v>44163</v>
      </c>
      <c r="C2170" s="9" t="s">
        <v>41</v>
      </c>
      <c r="D2170" s="9">
        <v>45</v>
      </c>
      <c r="E2170" s="9" t="s">
        <v>4896</v>
      </c>
      <c r="F2170" s="20" t="s">
        <v>4908</v>
      </c>
      <c r="G2170" t="s">
        <v>4904</v>
      </c>
      <c r="H2170" t="str">
        <f>VLOOKUP(E2170,suppliers!$A$2:$B$18,2,)</f>
        <v>OTHER</v>
      </c>
      <c r="I2170" t="str">
        <f>VLOOKUP(C2170,Table_items[],2,FALSE)</f>
        <v>Otilon Ear Drops 8 mL</v>
      </c>
      <c r="J2170" t="str">
        <f>VLOOKUP(C2170,Table_items[],3,FALSE)</f>
        <v>Obat Telinga</v>
      </c>
      <c r="K2170" s="23">
        <f>VLOOKUP(C2170,Table_items[],4,FALSE)</f>
        <v>55000</v>
      </c>
      <c r="L2170" s="23">
        <f>VLOOKUP(C2170,Table_items[],5,FALSE)</f>
        <v>55935</v>
      </c>
    </row>
    <row r="2171" spans="1:12" x14ac:dyDescent="0.2">
      <c r="A2171" s="11" t="s">
        <v>2314</v>
      </c>
      <c r="B2171" s="28">
        <v>44163</v>
      </c>
      <c r="C2171" s="13" t="s">
        <v>36</v>
      </c>
      <c r="D2171" s="13">
        <v>36</v>
      </c>
      <c r="E2171" s="9" t="s">
        <v>4896</v>
      </c>
      <c r="F2171" s="20" t="s">
        <v>4908</v>
      </c>
      <c r="G2171" t="s">
        <v>4904</v>
      </c>
      <c r="H2171" t="str">
        <f>VLOOKUP(E2171,suppliers!$A$2:$B$18,2,)</f>
        <v>OTHER</v>
      </c>
      <c r="I2171" t="str">
        <f>VLOOKUP(C2171,Table_items[],2,FALSE)</f>
        <v>Sanmol Paracetamol</v>
      </c>
      <c r="J2171" t="str">
        <f>VLOOKUP(C2171,Table_items[],3,FALSE)</f>
        <v>Obat Sakit Kepala &amp; Demam</v>
      </c>
      <c r="K2171" s="23">
        <f>VLOOKUP(C2171,Table_items[],4,FALSE)</f>
        <v>16100</v>
      </c>
      <c r="L2171" s="23">
        <f>VLOOKUP(C2171,Table_items[],5,FALSE)</f>
        <v>16261</v>
      </c>
    </row>
    <row r="2172" spans="1:12" x14ac:dyDescent="0.2">
      <c r="A2172" s="7" t="s">
        <v>2315</v>
      </c>
      <c r="B2172" s="27">
        <v>44164</v>
      </c>
      <c r="C2172" s="9" t="s">
        <v>37</v>
      </c>
      <c r="D2172" s="9">
        <v>71</v>
      </c>
      <c r="E2172" s="9" t="s">
        <v>4896</v>
      </c>
      <c r="F2172" s="20" t="s">
        <v>4908</v>
      </c>
      <c r="G2172" t="s">
        <v>4904</v>
      </c>
      <c r="H2172" t="str">
        <f>VLOOKUP(E2172,suppliers!$A$2:$B$18,2,)</f>
        <v>OTHER</v>
      </c>
      <c r="I2172" t="str">
        <f>VLOOKUP(C2172,Table_items[],2,FALSE)</f>
        <v>Bodrex Extra</v>
      </c>
      <c r="J2172" t="str">
        <f>VLOOKUP(C2172,Table_items[],3,FALSE)</f>
        <v>Obat Sakit Kepala &amp; Demam</v>
      </c>
      <c r="K2172" s="23">
        <f>VLOOKUP(C2172,Table_items[],4,FALSE)</f>
        <v>50788</v>
      </c>
      <c r="L2172" s="23">
        <f>VLOOKUP(C2172,Table_items[],5,FALSE)</f>
        <v>51753</v>
      </c>
    </row>
    <row r="2173" spans="1:12" x14ac:dyDescent="0.2">
      <c r="A2173" s="11" t="s">
        <v>2316</v>
      </c>
      <c r="B2173" s="28">
        <v>44164</v>
      </c>
      <c r="C2173" s="13" t="s">
        <v>9</v>
      </c>
      <c r="D2173" s="13">
        <v>84</v>
      </c>
      <c r="E2173" s="9" t="s">
        <v>4896</v>
      </c>
      <c r="F2173" s="20" t="s">
        <v>4908</v>
      </c>
      <c r="G2173" t="s">
        <v>4904</v>
      </c>
      <c r="H2173" t="str">
        <f>VLOOKUP(E2173,suppliers!$A$2:$B$18,2,)</f>
        <v>OTHER</v>
      </c>
      <c r="I2173" t="str">
        <f>VLOOKUP(C2173,Table_items[],2,FALSE)</f>
        <v>Bedak Heroxyn 150 gr</v>
      </c>
      <c r="J2173" t="str">
        <f>VLOOKUP(C2173,Table_items[],3,FALSE)</f>
        <v>Obat Alergi</v>
      </c>
      <c r="K2173" s="23">
        <f>VLOOKUP(C2173,Table_items[],4,FALSE)</f>
        <v>16950</v>
      </c>
      <c r="L2173" s="23">
        <f>VLOOKUP(C2173,Table_items[],5,FALSE)</f>
        <v>17170</v>
      </c>
    </row>
    <row r="2174" spans="1:12" x14ac:dyDescent="0.2">
      <c r="A2174" s="7" t="s">
        <v>2317</v>
      </c>
      <c r="B2174" s="27">
        <v>44164</v>
      </c>
      <c r="C2174" s="9" t="s">
        <v>36</v>
      </c>
      <c r="D2174" s="9">
        <v>1</v>
      </c>
      <c r="E2174" s="9" t="s">
        <v>4896</v>
      </c>
      <c r="F2174" s="20" t="s">
        <v>4908</v>
      </c>
      <c r="G2174" t="s">
        <v>4904</v>
      </c>
      <c r="H2174" t="str">
        <f>VLOOKUP(E2174,suppliers!$A$2:$B$18,2,)</f>
        <v>OTHER</v>
      </c>
      <c r="I2174" t="str">
        <f>VLOOKUP(C2174,Table_items[],2,FALSE)</f>
        <v>Sanmol Paracetamol</v>
      </c>
      <c r="J2174" t="str">
        <f>VLOOKUP(C2174,Table_items[],3,FALSE)</f>
        <v>Obat Sakit Kepala &amp; Demam</v>
      </c>
      <c r="K2174" s="23">
        <f>VLOOKUP(C2174,Table_items[],4,FALSE)</f>
        <v>16100</v>
      </c>
      <c r="L2174" s="23">
        <f>VLOOKUP(C2174,Table_items[],5,FALSE)</f>
        <v>16261</v>
      </c>
    </row>
    <row r="2175" spans="1:12" x14ac:dyDescent="0.2">
      <c r="A2175" s="11" t="s">
        <v>2318</v>
      </c>
      <c r="B2175" s="28">
        <v>44164</v>
      </c>
      <c r="C2175" s="13" t="s">
        <v>36</v>
      </c>
      <c r="D2175" s="13">
        <v>10</v>
      </c>
      <c r="E2175" s="9" t="s">
        <v>4896</v>
      </c>
      <c r="F2175" s="20" t="s">
        <v>4908</v>
      </c>
      <c r="G2175" t="s">
        <v>4904</v>
      </c>
      <c r="H2175" t="str">
        <f>VLOOKUP(E2175,suppliers!$A$2:$B$18,2,)</f>
        <v>OTHER</v>
      </c>
      <c r="I2175" t="str">
        <f>VLOOKUP(C2175,Table_items[],2,FALSE)</f>
        <v>Sanmol Paracetamol</v>
      </c>
      <c r="J2175" t="str">
        <f>VLOOKUP(C2175,Table_items[],3,FALSE)</f>
        <v>Obat Sakit Kepala &amp; Demam</v>
      </c>
      <c r="K2175" s="23">
        <f>VLOOKUP(C2175,Table_items[],4,FALSE)</f>
        <v>16100</v>
      </c>
      <c r="L2175" s="23">
        <f>VLOOKUP(C2175,Table_items[],5,FALSE)</f>
        <v>16261</v>
      </c>
    </row>
    <row r="2176" spans="1:12" x14ac:dyDescent="0.2">
      <c r="A2176" s="7" t="s">
        <v>2319</v>
      </c>
      <c r="B2176" s="27">
        <v>44164</v>
      </c>
      <c r="C2176" s="9" t="s">
        <v>5</v>
      </c>
      <c r="D2176" s="9">
        <v>595</v>
      </c>
      <c r="E2176" s="9" t="s">
        <v>4896</v>
      </c>
      <c r="F2176" s="20" t="s">
        <v>4908</v>
      </c>
      <c r="G2176" t="s">
        <v>4904</v>
      </c>
      <c r="H2176" t="str">
        <f>VLOOKUP(E2176,suppliers!$A$2:$B$18,2,)</f>
        <v>OTHER</v>
      </c>
      <c r="I2176" t="str">
        <f>VLOOKUP(C2176,Table_items[],2,FALSE)</f>
        <v>Ozen 10 MG Blister</v>
      </c>
      <c r="J2176" t="str">
        <f>VLOOKUP(C2176,Table_items[],3,FALSE)</f>
        <v>Obat Alergi</v>
      </c>
      <c r="K2176" s="23">
        <f>VLOOKUP(C2176,Table_items[],4,FALSE)</f>
        <v>18611</v>
      </c>
      <c r="L2176" s="23">
        <f>VLOOKUP(C2176,Table_items[],5,FALSE)</f>
        <v>18816</v>
      </c>
    </row>
    <row r="2177" spans="1:14" x14ac:dyDescent="0.2">
      <c r="A2177" s="11" t="s">
        <v>2320</v>
      </c>
      <c r="B2177" s="28">
        <v>44164</v>
      </c>
      <c r="C2177" s="13" t="s">
        <v>39</v>
      </c>
      <c r="D2177" s="13">
        <v>14</v>
      </c>
      <c r="E2177" s="9" t="s">
        <v>4896</v>
      </c>
      <c r="F2177" s="20" t="s">
        <v>4908</v>
      </c>
      <c r="G2177" t="s">
        <v>4904</v>
      </c>
      <c r="H2177" t="str">
        <f>VLOOKUP(E2177,suppliers!$A$2:$B$18,2,)</f>
        <v>OTHER</v>
      </c>
      <c r="I2177" t="str">
        <f>VLOOKUP(C2177,Table_items[],2,FALSE)</f>
        <v>Cilostazol Bernofarm</v>
      </c>
      <c r="J2177" t="str">
        <f>VLOOKUP(C2177,Table_items[],3,FALSE)</f>
        <v>Obat Sakit Kepala &amp; Demam</v>
      </c>
      <c r="K2177" s="23">
        <f>VLOOKUP(C2177,Table_items[],4,FALSE)</f>
        <v>45450</v>
      </c>
      <c r="L2177" s="23">
        <f>VLOOKUP(C2177,Table_items[],5,FALSE)</f>
        <v>46223</v>
      </c>
    </row>
    <row r="2178" spans="1:14" x14ac:dyDescent="0.2">
      <c r="A2178" s="7" t="s">
        <v>2321</v>
      </c>
      <c r="B2178" s="27">
        <v>44165</v>
      </c>
      <c r="C2178" s="9" t="s">
        <v>36</v>
      </c>
      <c r="D2178" s="9">
        <v>3</v>
      </c>
      <c r="E2178" s="9" t="s">
        <v>4896</v>
      </c>
      <c r="F2178" s="20" t="s">
        <v>4908</v>
      </c>
      <c r="G2178" t="s">
        <v>4904</v>
      </c>
      <c r="H2178" t="str">
        <f>VLOOKUP(E2178,suppliers!$A$2:$B$18,2,)</f>
        <v>OTHER</v>
      </c>
      <c r="I2178" t="str">
        <f>VLOOKUP(C2178,Table_items[],2,FALSE)</f>
        <v>Sanmol Paracetamol</v>
      </c>
      <c r="J2178" t="str">
        <f>VLOOKUP(C2178,Table_items[],3,FALSE)</f>
        <v>Obat Sakit Kepala &amp; Demam</v>
      </c>
      <c r="K2178" s="23">
        <f>VLOOKUP(C2178,Table_items[],4,FALSE)</f>
        <v>16100</v>
      </c>
      <c r="L2178" s="23">
        <f>VLOOKUP(C2178,Table_items[],5,FALSE)</f>
        <v>16261</v>
      </c>
    </row>
    <row r="2179" spans="1:14" x14ac:dyDescent="0.2">
      <c r="A2179" s="11" t="s">
        <v>2322</v>
      </c>
      <c r="B2179" s="28">
        <v>44166</v>
      </c>
      <c r="C2179" s="13" t="s">
        <v>9</v>
      </c>
      <c r="D2179" s="13">
        <v>17</v>
      </c>
      <c r="E2179" s="9" t="s">
        <v>4896</v>
      </c>
      <c r="F2179" s="20" t="s">
        <v>4908</v>
      </c>
      <c r="G2179" t="s">
        <v>4904</v>
      </c>
      <c r="H2179" t="str">
        <f>VLOOKUP(E2179,suppliers!$A$2:$B$18,2,)</f>
        <v>OTHER</v>
      </c>
      <c r="I2179" t="str">
        <f>VLOOKUP(C2179,Table_items[],2,FALSE)</f>
        <v>Bedak Heroxyn 150 gr</v>
      </c>
      <c r="J2179" t="str">
        <f>VLOOKUP(C2179,Table_items[],3,FALSE)</f>
        <v>Obat Alergi</v>
      </c>
      <c r="K2179" s="23">
        <f>VLOOKUP(C2179,Table_items[],4,FALSE)</f>
        <v>16950</v>
      </c>
      <c r="L2179" s="23">
        <f>VLOOKUP(C2179,Table_items[],5,FALSE)</f>
        <v>17170</v>
      </c>
    </row>
    <row r="2180" spans="1:14" x14ac:dyDescent="0.2">
      <c r="A2180" s="7" t="s">
        <v>2323</v>
      </c>
      <c r="B2180" s="27">
        <v>44166</v>
      </c>
      <c r="C2180" s="9" t="s">
        <v>38</v>
      </c>
      <c r="D2180" s="9">
        <v>25</v>
      </c>
      <c r="E2180" s="9" t="s">
        <v>4896</v>
      </c>
      <c r="F2180" s="20" t="s">
        <v>4908</v>
      </c>
      <c r="G2180" t="s">
        <v>4904</v>
      </c>
      <c r="H2180" t="str">
        <f>VLOOKUP(E2180,suppliers!$A$2:$B$18,2,)</f>
        <v>OTHER</v>
      </c>
      <c r="I2180" t="str">
        <f>VLOOKUP(C2180,Table_items[],2,FALSE)</f>
        <v>Sanmol 500 MG 4 Tablet</v>
      </c>
      <c r="J2180" t="str">
        <f>VLOOKUP(C2180,Table_items[],3,FALSE)</f>
        <v>Obat Sakit Kepala &amp; Demam</v>
      </c>
      <c r="K2180" s="23">
        <f>VLOOKUP(C2180,Table_items[],4,FALSE)</f>
        <v>1600</v>
      </c>
      <c r="L2180" s="23">
        <f>VLOOKUP(C2180,Table_items[],5,FALSE)</f>
        <v>1619</v>
      </c>
    </row>
    <row r="2181" spans="1:14" x14ac:dyDescent="0.2">
      <c r="A2181" s="11" t="s">
        <v>2324</v>
      </c>
      <c r="B2181" s="28">
        <v>44166</v>
      </c>
      <c r="C2181" s="13" t="s">
        <v>41</v>
      </c>
      <c r="D2181" s="13">
        <v>22</v>
      </c>
      <c r="E2181" s="9" t="s">
        <v>4896</v>
      </c>
      <c r="F2181" s="20" t="s">
        <v>4908</v>
      </c>
      <c r="G2181" t="s">
        <v>4904</v>
      </c>
      <c r="H2181" t="str">
        <f>VLOOKUP(E2181,suppliers!$A$2:$B$18,2,)</f>
        <v>OTHER</v>
      </c>
      <c r="I2181" t="str">
        <f>VLOOKUP(C2181,Table_items[],2,FALSE)</f>
        <v>Otilon Ear Drops 8 mL</v>
      </c>
      <c r="J2181" t="str">
        <f>VLOOKUP(C2181,Table_items[],3,FALSE)</f>
        <v>Obat Telinga</v>
      </c>
      <c r="K2181" s="23">
        <f>VLOOKUP(C2181,Table_items[],4,FALSE)</f>
        <v>55000</v>
      </c>
      <c r="L2181" s="23">
        <f>VLOOKUP(C2181,Table_items[],5,FALSE)</f>
        <v>55935</v>
      </c>
    </row>
    <row r="2182" spans="1:14" x14ac:dyDescent="0.2">
      <c r="A2182" s="7" t="s">
        <v>2325</v>
      </c>
      <c r="B2182" s="27">
        <v>44166</v>
      </c>
      <c r="C2182" s="9" t="s">
        <v>10</v>
      </c>
      <c r="D2182" s="9">
        <v>30</v>
      </c>
      <c r="E2182" s="9" t="s">
        <v>4896</v>
      </c>
      <c r="F2182" s="20" t="s">
        <v>4908</v>
      </c>
      <c r="G2182" t="s">
        <v>4904</v>
      </c>
      <c r="H2182" t="str">
        <f>VLOOKUP(E2182,suppliers!$A$2:$B$18,2,)</f>
        <v>OTHER</v>
      </c>
      <c r="I2182" t="str">
        <f>VLOOKUP(C2182,Table_items[],2,FALSE)</f>
        <v>Dexteem Box Plus 100 Tablet</v>
      </c>
      <c r="J2182" t="str">
        <f>VLOOKUP(C2182,Table_items[],3,FALSE)</f>
        <v>Obat Alergi</v>
      </c>
      <c r="K2182" s="23">
        <f>VLOOKUP(C2182,Table_items[],4,FALSE)</f>
        <v>25322</v>
      </c>
      <c r="L2182" s="23">
        <f>VLOOKUP(C2182,Table_items[],5,FALSE)</f>
        <v>25449</v>
      </c>
    </row>
    <row r="2183" spans="1:14" x14ac:dyDescent="0.2">
      <c r="A2183" s="11" t="s">
        <v>2326</v>
      </c>
      <c r="B2183" s="28">
        <v>44166</v>
      </c>
      <c r="C2183" s="13" t="s">
        <v>11</v>
      </c>
      <c r="D2183" s="13">
        <v>32</v>
      </c>
      <c r="E2183" s="9" t="s">
        <v>4896</v>
      </c>
      <c r="F2183" s="20" t="s">
        <v>4908</v>
      </c>
      <c r="G2183" t="s">
        <v>4904</v>
      </c>
      <c r="H2183" t="str">
        <f>VLOOKUP(E2183,suppliers!$A$2:$B$18,2,)</f>
        <v>OTHER</v>
      </c>
      <c r="I2183" t="str">
        <f>VLOOKUP(C2183,Table_items[],2,FALSE)</f>
        <v>Neozep Forte 1 Strip 4 Tablet</v>
      </c>
      <c r="J2183" t="str">
        <f>VLOOKUP(C2183,Table_items[],3,FALSE)</f>
        <v>Obat Batuk &amp; Pilek</v>
      </c>
      <c r="K2183" s="23">
        <f>VLOOKUP(C2183,Table_items[],4,FALSE)</f>
        <v>2324</v>
      </c>
      <c r="L2183" s="23">
        <f>VLOOKUP(C2183,Table_items[],5,FALSE)</f>
        <v>2338</v>
      </c>
    </row>
    <row r="2184" spans="1:14" x14ac:dyDescent="0.2">
      <c r="A2184" s="7" t="s">
        <v>2327</v>
      </c>
      <c r="B2184" s="27">
        <v>44166</v>
      </c>
      <c r="C2184" s="9" t="s">
        <v>10</v>
      </c>
      <c r="D2184" s="9">
        <v>2000</v>
      </c>
      <c r="E2184" s="9" t="s">
        <v>4897</v>
      </c>
      <c r="F2184" s="20" t="s">
        <v>4896</v>
      </c>
      <c r="G2184" t="s">
        <v>4903</v>
      </c>
      <c r="H2184" t="str">
        <f>VLOOKUP(E2184,suppliers!$A$2:$B$18,2,)</f>
        <v>DQLab Pharmacy Tanah Abang</v>
      </c>
      <c r="I2184" t="str">
        <f>VLOOKUP(C2184,Table_items[],2,FALSE)</f>
        <v>Dexteem Box Plus 100 Tablet</v>
      </c>
      <c r="J2184" t="str">
        <f>VLOOKUP(C2184,Table_items[],3,FALSE)</f>
        <v>Obat Alergi</v>
      </c>
      <c r="M2184" s="23">
        <f>VLOOKUP(C2184,item_suppliers!$A$2:$F$112,5,)</f>
        <v>25069</v>
      </c>
      <c r="N2184" s="23">
        <f>VLOOKUP(C2184,item_suppliers!$A$2:$F$112,6,)</f>
        <v>25420</v>
      </c>
    </row>
    <row r="2185" spans="1:14" x14ac:dyDescent="0.2">
      <c r="A2185" s="11" t="s">
        <v>2328</v>
      </c>
      <c r="B2185" s="28">
        <v>44166</v>
      </c>
      <c r="C2185" s="13" t="s">
        <v>11</v>
      </c>
      <c r="D2185" s="13">
        <v>2000</v>
      </c>
      <c r="E2185" s="9" t="s">
        <v>4890</v>
      </c>
      <c r="F2185" s="20" t="s">
        <v>4896</v>
      </c>
      <c r="G2185" t="s">
        <v>4903</v>
      </c>
      <c r="H2185" t="str">
        <f>VLOOKUP(E2185,suppliers!$A$2:$B$18,2,)</f>
        <v>DQLab Pharmacy Cilandak</v>
      </c>
      <c r="I2185" t="str">
        <f>VLOOKUP(C2185,Table_items[],2,FALSE)</f>
        <v>Neozep Forte 1 Strip 4 Tablet</v>
      </c>
      <c r="J2185" t="str">
        <f>VLOOKUP(C2185,Table_items[],3,FALSE)</f>
        <v>Obat Batuk &amp; Pilek</v>
      </c>
      <c r="M2185" s="23">
        <f>VLOOKUP(C2185,item_suppliers!$A$2:$F$112,5,)</f>
        <v>2278</v>
      </c>
      <c r="N2185" s="23">
        <f>VLOOKUP(C2185,item_suppliers!$A$2:$F$112,6,)</f>
        <v>2307</v>
      </c>
    </row>
    <row r="2186" spans="1:14" x14ac:dyDescent="0.2">
      <c r="A2186" s="7" t="s">
        <v>2329</v>
      </c>
      <c r="B2186" s="27">
        <v>44166</v>
      </c>
      <c r="C2186" s="9" t="s">
        <v>12</v>
      </c>
      <c r="D2186" s="9">
        <v>3000</v>
      </c>
      <c r="E2186" s="9" t="s">
        <v>4894</v>
      </c>
      <c r="F2186" s="20" t="s">
        <v>4896</v>
      </c>
      <c r="G2186" t="s">
        <v>4903</v>
      </c>
      <c r="H2186" t="str">
        <f>VLOOKUP(E2186,suppliers!$A$2:$B$18,2,)</f>
        <v>DQLab Pharmacy Kalideres</v>
      </c>
      <c r="I2186" t="str">
        <f>VLOOKUP(C2186,Table_items[],2,FALSE)</f>
        <v>Decolsen 1 Strip 4 Tablet</v>
      </c>
      <c r="J2186" t="str">
        <f>VLOOKUP(C2186,Table_items[],3,FALSE)</f>
        <v>Obat Batuk &amp; Pilek</v>
      </c>
      <c r="M2186" s="23">
        <f>VLOOKUP(C2186,item_suppliers!$A$2:$F$112,5,)</f>
        <v>2944</v>
      </c>
      <c r="N2186" s="23">
        <f>VLOOKUP(C2186,item_suppliers!$A$2:$F$112,6,)</f>
        <v>2932</v>
      </c>
    </row>
    <row r="2187" spans="1:14" x14ac:dyDescent="0.2">
      <c r="A2187" s="11" t="s">
        <v>2330</v>
      </c>
      <c r="B2187" s="28">
        <v>44166</v>
      </c>
      <c r="C2187" s="13" t="s">
        <v>14</v>
      </c>
      <c r="D2187" s="13">
        <v>2000</v>
      </c>
      <c r="E2187" s="9" t="s">
        <v>4892</v>
      </c>
      <c r="F2187" s="20" t="s">
        <v>4896</v>
      </c>
      <c r="G2187" t="s">
        <v>4903</v>
      </c>
      <c r="H2187" t="str">
        <f>VLOOKUP(E2187,suppliers!$A$2:$B$18,2,)</f>
        <v>DQLab Pharmacy Jagakarsa</v>
      </c>
      <c r="I2187" t="str">
        <f>VLOOKUP(C2187,Table_items[],2,FALSE)</f>
        <v>Lo Han Kuo Infusion 12</v>
      </c>
      <c r="J2187" t="str">
        <f>VLOOKUP(C2187,Table_items[],3,FALSE)</f>
        <v>Obat Batuk &amp; Pilek</v>
      </c>
      <c r="M2187" s="23">
        <f>VLOOKUP(C2187,item_suppliers!$A$2:$F$112,5,)</f>
        <v>24824</v>
      </c>
      <c r="N2187" s="23">
        <f>VLOOKUP(C2187,item_suppliers!$A$2:$F$112,6,)</f>
        <v>24724</v>
      </c>
    </row>
    <row r="2188" spans="1:14" x14ac:dyDescent="0.2">
      <c r="A2188" s="7" t="s">
        <v>2331</v>
      </c>
      <c r="B2188" s="27">
        <v>44166</v>
      </c>
      <c r="C2188" s="9" t="s">
        <v>18</v>
      </c>
      <c r="D2188" s="9">
        <v>1000</v>
      </c>
      <c r="E2188" s="9" t="s">
        <v>4890</v>
      </c>
      <c r="F2188" s="20" t="s">
        <v>4896</v>
      </c>
      <c r="G2188" t="s">
        <v>4903</v>
      </c>
      <c r="H2188" t="str">
        <f>VLOOKUP(E2188,suppliers!$A$2:$B$18,2,)</f>
        <v>DQLab Pharmacy Cilandak</v>
      </c>
      <c r="I2188" t="str">
        <f>VLOOKUP(C2188,Table_items[],2,FALSE)</f>
        <v>Konidin 4 Tablet</v>
      </c>
      <c r="J2188" t="str">
        <f>VLOOKUP(C2188,Table_items[],3,FALSE)</f>
        <v>Obat Batuk &amp; Pilek</v>
      </c>
      <c r="M2188" s="23">
        <f>VLOOKUP(C2188,item_suppliers!$A$2:$F$112,5,)</f>
        <v>2312</v>
      </c>
      <c r="N2188" s="23">
        <f>VLOOKUP(C2188,item_suppliers!$A$2:$F$112,6,)</f>
        <v>2377</v>
      </c>
    </row>
    <row r="2189" spans="1:14" x14ac:dyDescent="0.2">
      <c r="A2189" s="11" t="s">
        <v>2332</v>
      </c>
      <c r="B2189" s="28">
        <v>44166</v>
      </c>
      <c r="C2189" s="13" t="s">
        <v>32</v>
      </c>
      <c r="D2189" s="13">
        <v>500</v>
      </c>
      <c r="E2189" s="9" t="s">
        <v>4897</v>
      </c>
      <c r="F2189" s="20" t="s">
        <v>4896</v>
      </c>
      <c r="G2189" t="s">
        <v>4903</v>
      </c>
      <c r="H2189" t="str">
        <f>VLOOKUP(E2189,suppliers!$A$2:$B$18,2,)</f>
        <v>DQLab Pharmacy Tanah Abang</v>
      </c>
      <c r="I2189" t="str">
        <f>VLOOKUP(C2189,Table_items[],2,FALSE)</f>
        <v>Panadol Extra Tab</v>
      </c>
      <c r="J2189" t="str">
        <f>VLOOKUP(C2189,Table_items[],3,FALSE)</f>
        <v>Obat Sakit Kepala &amp; Demam</v>
      </c>
      <c r="M2189" s="23">
        <f>VLOOKUP(C2189,item_suppliers!$A$2:$F$112,5,)</f>
        <v>13493</v>
      </c>
      <c r="N2189" s="23">
        <f>VLOOKUP(C2189,item_suppliers!$A$2:$F$112,6,)</f>
        <v>13898</v>
      </c>
    </row>
    <row r="2190" spans="1:14" x14ac:dyDescent="0.2">
      <c r="A2190" s="7" t="s">
        <v>2333</v>
      </c>
      <c r="B2190" s="27">
        <v>44166</v>
      </c>
      <c r="C2190" s="9" t="s">
        <v>38</v>
      </c>
      <c r="D2190" s="9">
        <v>1000</v>
      </c>
      <c r="E2190" s="9" t="s">
        <v>4888</v>
      </c>
      <c r="F2190" s="20" t="s">
        <v>4896</v>
      </c>
      <c r="G2190" t="s">
        <v>4903</v>
      </c>
      <c r="H2190" t="str">
        <f>VLOOKUP(E2190,suppliers!$A$2:$B$18,2,)</f>
        <v>DQLab Pharmacy Cempaka Putih</v>
      </c>
      <c r="I2190" t="str">
        <f>VLOOKUP(C2190,Table_items[],2,FALSE)</f>
        <v>Sanmol 500 MG 4 Tablet</v>
      </c>
      <c r="J2190" t="str">
        <f>VLOOKUP(C2190,Table_items[],3,FALSE)</f>
        <v>Obat Sakit Kepala &amp; Demam</v>
      </c>
      <c r="M2190" s="23">
        <f>VLOOKUP(C2190,item_suppliers!$A$2:$F$112,5,)</f>
        <v>1600</v>
      </c>
      <c r="N2190" s="23">
        <f>VLOOKUP(C2190,item_suppliers!$A$2:$F$112,6,)</f>
        <v>1648</v>
      </c>
    </row>
    <row r="2191" spans="1:14" x14ac:dyDescent="0.2">
      <c r="A2191" s="11" t="s">
        <v>2334</v>
      </c>
      <c r="B2191" s="28">
        <v>44166</v>
      </c>
      <c r="C2191" s="13" t="s">
        <v>40</v>
      </c>
      <c r="D2191" s="13">
        <v>2000</v>
      </c>
      <c r="E2191" s="9" t="s">
        <v>4897</v>
      </c>
      <c r="F2191" s="20" t="s">
        <v>4896</v>
      </c>
      <c r="G2191" t="s">
        <v>4903</v>
      </c>
      <c r="H2191" t="str">
        <f>VLOOKUP(E2191,suppliers!$A$2:$B$18,2,)</f>
        <v>DQLab Pharmacy Tanah Abang</v>
      </c>
      <c r="I2191" t="str">
        <f>VLOOKUP(C2191,Table_items[],2,FALSE)</f>
        <v>Paramex Tablet / Obat</v>
      </c>
      <c r="J2191" t="str">
        <f>VLOOKUP(C2191,Table_items[],3,FALSE)</f>
        <v>Obat Sakit Kepala &amp; Demam</v>
      </c>
      <c r="M2191" s="23">
        <f>VLOOKUP(C2191,item_suppliers!$A$2:$F$112,5,)</f>
        <v>2560</v>
      </c>
      <c r="N2191" s="23">
        <f>VLOOKUP(C2191,item_suppliers!$A$2:$F$112,6,)</f>
        <v>2557</v>
      </c>
    </row>
    <row r="2192" spans="1:14" x14ac:dyDescent="0.2">
      <c r="A2192" s="7" t="s">
        <v>2335</v>
      </c>
      <c r="B2192" s="27">
        <v>44167</v>
      </c>
      <c r="C2192" s="9" t="s">
        <v>9</v>
      </c>
      <c r="D2192" s="9">
        <v>62</v>
      </c>
      <c r="E2192" s="9" t="s">
        <v>4896</v>
      </c>
      <c r="F2192" s="20" t="s">
        <v>4908</v>
      </c>
      <c r="G2192" t="s">
        <v>4904</v>
      </c>
      <c r="H2192" t="str">
        <f>VLOOKUP(E2192,suppliers!$A$2:$B$18,2,)</f>
        <v>OTHER</v>
      </c>
      <c r="I2192" t="str">
        <f>VLOOKUP(C2192,Table_items[],2,FALSE)</f>
        <v>Bedak Heroxyn 150 gr</v>
      </c>
      <c r="J2192" t="str">
        <f>VLOOKUP(C2192,Table_items[],3,FALSE)</f>
        <v>Obat Alergi</v>
      </c>
      <c r="K2192" s="23">
        <f>VLOOKUP(C2192,Table_items[],4,FALSE)</f>
        <v>16950</v>
      </c>
      <c r="L2192" s="23">
        <f>VLOOKUP(C2192,Table_items[],5,FALSE)</f>
        <v>17170</v>
      </c>
    </row>
    <row r="2193" spans="1:12" x14ac:dyDescent="0.2">
      <c r="A2193" s="11" t="s">
        <v>2336</v>
      </c>
      <c r="B2193" s="28">
        <v>44167</v>
      </c>
      <c r="C2193" s="13" t="s">
        <v>38</v>
      </c>
      <c r="D2193" s="13">
        <v>2</v>
      </c>
      <c r="E2193" s="9" t="s">
        <v>4896</v>
      </c>
      <c r="F2193" s="20" t="s">
        <v>4908</v>
      </c>
      <c r="G2193" t="s">
        <v>4904</v>
      </c>
      <c r="H2193" t="str">
        <f>VLOOKUP(E2193,suppliers!$A$2:$B$18,2,)</f>
        <v>OTHER</v>
      </c>
      <c r="I2193" t="str">
        <f>VLOOKUP(C2193,Table_items[],2,FALSE)</f>
        <v>Sanmol 500 MG 4 Tablet</v>
      </c>
      <c r="J2193" t="str">
        <f>VLOOKUP(C2193,Table_items[],3,FALSE)</f>
        <v>Obat Sakit Kepala &amp; Demam</v>
      </c>
      <c r="K2193" s="23">
        <f>VLOOKUP(C2193,Table_items[],4,FALSE)</f>
        <v>1600</v>
      </c>
      <c r="L2193" s="23">
        <f>VLOOKUP(C2193,Table_items[],5,FALSE)</f>
        <v>1619</v>
      </c>
    </row>
    <row r="2194" spans="1:12" x14ac:dyDescent="0.2">
      <c r="A2194" s="7" t="s">
        <v>2337</v>
      </c>
      <c r="B2194" s="27">
        <v>44167</v>
      </c>
      <c r="C2194" s="9" t="s">
        <v>41</v>
      </c>
      <c r="D2194" s="9">
        <v>16</v>
      </c>
      <c r="E2194" s="9" t="s">
        <v>4896</v>
      </c>
      <c r="F2194" s="20" t="s">
        <v>4908</v>
      </c>
      <c r="G2194" t="s">
        <v>4904</v>
      </c>
      <c r="H2194" t="str">
        <f>VLOOKUP(E2194,suppliers!$A$2:$B$18,2,)</f>
        <v>OTHER</v>
      </c>
      <c r="I2194" t="str">
        <f>VLOOKUP(C2194,Table_items[],2,FALSE)</f>
        <v>Otilon Ear Drops 8 mL</v>
      </c>
      <c r="J2194" t="str">
        <f>VLOOKUP(C2194,Table_items[],3,FALSE)</f>
        <v>Obat Telinga</v>
      </c>
      <c r="K2194" s="23">
        <f>VLOOKUP(C2194,Table_items[],4,FALSE)</f>
        <v>55000</v>
      </c>
      <c r="L2194" s="23">
        <f>VLOOKUP(C2194,Table_items[],5,FALSE)</f>
        <v>55935</v>
      </c>
    </row>
    <row r="2195" spans="1:12" x14ac:dyDescent="0.2">
      <c r="A2195" s="11" t="s">
        <v>2338</v>
      </c>
      <c r="B2195" s="28">
        <v>44167</v>
      </c>
      <c r="C2195" s="13" t="s">
        <v>22</v>
      </c>
      <c r="D2195" s="13">
        <v>52</v>
      </c>
      <c r="E2195" s="9" t="s">
        <v>4896</v>
      </c>
      <c r="F2195" s="20" t="s">
        <v>4908</v>
      </c>
      <c r="G2195" t="s">
        <v>4904</v>
      </c>
      <c r="H2195" t="str">
        <f>VLOOKUP(E2195,suppliers!$A$2:$B$18,2,)</f>
        <v>OTHER</v>
      </c>
      <c r="I2195" t="str">
        <f>VLOOKUP(C2195,Table_items[],2,FALSE)</f>
        <v>Candesartan Ogb Dexa</v>
      </c>
      <c r="J2195" t="str">
        <f>VLOOKUP(C2195,Table_items[],3,FALSE)</f>
        <v>Obat Hipertensi</v>
      </c>
      <c r="K2195" s="23">
        <f>VLOOKUP(C2195,Table_items[],4,FALSE)</f>
        <v>5000</v>
      </c>
      <c r="L2195" s="23">
        <f>VLOOKUP(C2195,Table_items[],5,FALSE)</f>
        <v>5095</v>
      </c>
    </row>
    <row r="2196" spans="1:12" x14ac:dyDescent="0.2">
      <c r="A2196" s="7" t="s">
        <v>2339</v>
      </c>
      <c r="B2196" s="27">
        <v>44167</v>
      </c>
      <c r="C2196" s="9" t="s">
        <v>10</v>
      </c>
      <c r="D2196" s="9">
        <v>36</v>
      </c>
      <c r="E2196" s="9" t="s">
        <v>4896</v>
      </c>
      <c r="F2196" s="20" t="s">
        <v>4908</v>
      </c>
      <c r="G2196" t="s">
        <v>4904</v>
      </c>
      <c r="H2196" t="str">
        <f>VLOOKUP(E2196,suppliers!$A$2:$B$18,2,)</f>
        <v>OTHER</v>
      </c>
      <c r="I2196" t="str">
        <f>VLOOKUP(C2196,Table_items[],2,FALSE)</f>
        <v>Dexteem Box Plus 100 Tablet</v>
      </c>
      <c r="J2196" t="str">
        <f>VLOOKUP(C2196,Table_items[],3,FALSE)</f>
        <v>Obat Alergi</v>
      </c>
      <c r="K2196" s="23">
        <f>VLOOKUP(C2196,Table_items[],4,FALSE)</f>
        <v>25322</v>
      </c>
      <c r="L2196" s="23">
        <f>VLOOKUP(C2196,Table_items[],5,FALSE)</f>
        <v>25449</v>
      </c>
    </row>
    <row r="2197" spans="1:12" x14ac:dyDescent="0.2">
      <c r="A2197" s="11" t="s">
        <v>2340</v>
      </c>
      <c r="B2197" s="28">
        <v>44167</v>
      </c>
      <c r="C2197" s="13" t="s">
        <v>8</v>
      </c>
      <c r="D2197" s="13">
        <v>3</v>
      </c>
      <c r="E2197" s="9" t="s">
        <v>4896</v>
      </c>
      <c r="F2197" s="20" t="s">
        <v>4908</v>
      </c>
      <c r="G2197" t="s">
        <v>4904</v>
      </c>
      <c r="H2197" t="str">
        <f>VLOOKUP(E2197,suppliers!$A$2:$B$18,2,)</f>
        <v>OTHER</v>
      </c>
      <c r="I2197" t="str">
        <f>VLOOKUP(C2197,Table_items[],2,FALSE)</f>
        <v>Bisoprolol Ogb Dexa</v>
      </c>
      <c r="J2197" t="str">
        <f>VLOOKUP(C2197,Table_items[],3,FALSE)</f>
        <v>Obat Alergi</v>
      </c>
      <c r="K2197" s="23">
        <f>VLOOKUP(C2197,Table_items[],4,FALSE)</f>
        <v>10000</v>
      </c>
      <c r="L2197" s="23">
        <f>VLOOKUP(C2197,Table_items[],5,FALSE)</f>
        <v>10180</v>
      </c>
    </row>
    <row r="2198" spans="1:12" x14ac:dyDescent="0.2">
      <c r="A2198" s="7" t="s">
        <v>2341</v>
      </c>
      <c r="B2198" s="27">
        <v>44167</v>
      </c>
      <c r="C2198" s="9" t="s">
        <v>17</v>
      </c>
      <c r="D2198" s="9">
        <v>13</v>
      </c>
      <c r="E2198" s="9" t="s">
        <v>4896</v>
      </c>
      <c r="F2198" s="20" t="s">
        <v>4908</v>
      </c>
      <c r="G2198" t="s">
        <v>4904</v>
      </c>
      <c r="H2198" t="str">
        <f>VLOOKUP(E2198,suppliers!$A$2:$B$18,2,)</f>
        <v>OTHER</v>
      </c>
      <c r="I2198" t="str">
        <f>VLOOKUP(C2198,Table_items[],2,FALSE)</f>
        <v>Vicks Inhaler 0.5 mL</v>
      </c>
      <c r="J2198" t="str">
        <f>VLOOKUP(C2198,Table_items[],3,FALSE)</f>
        <v>Obat Batuk &amp; Pilek</v>
      </c>
      <c r="K2198" s="23">
        <f>VLOOKUP(C2198,Table_items[],4,FALSE)</f>
        <v>16155</v>
      </c>
      <c r="L2198" s="23">
        <f>VLOOKUP(C2198,Table_items[],5,FALSE)</f>
        <v>16430</v>
      </c>
    </row>
    <row r="2199" spans="1:12" x14ac:dyDescent="0.2">
      <c r="A2199" s="11" t="s">
        <v>2342</v>
      </c>
      <c r="B2199" s="28">
        <v>44167</v>
      </c>
      <c r="C2199" s="13" t="s">
        <v>7</v>
      </c>
      <c r="D2199" s="13">
        <v>1</v>
      </c>
      <c r="E2199" s="9" t="s">
        <v>4896</v>
      </c>
      <c r="F2199" s="20" t="s">
        <v>4908</v>
      </c>
      <c r="G2199" t="s">
        <v>4904</v>
      </c>
      <c r="H2199" t="str">
        <f>VLOOKUP(E2199,suppliers!$A$2:$B$18,2,)</f>
        <v>OTHER</v>
      </c>
      <c r="I2199" t="str">
        <f>VLOOKUP(C2199,Table_items[],2,FALSE)</f>
        <v>Acetylcysteine Mahakam 200 mg</v>
      </c>
      <c r="J2199" t="str">
        <f>VLOOKUP(C2199,Table_items[],3,FALSE)</f>
        <v>Obat Alergi</v>
      </c>
      <c r="K2199" s="23">
        <f>VLOOKUP(C2199,Table_items[],4,FALSE)</f>
        <v>33000</v>
      </c>
      <c r="L2199" s="23">
        <f>VLOOKUP(C2199,Table_items[],5,FALSE)</f>
        <v>33330</v>
      </c>
    </row>
    <row r="2200" spans="1:12" x14ac:dyDescent="0.2">
      <c r="A2200" s="7" t="s">
        <v>2343</v>
      </c>
      <c r="B2200" s="27">
        <v>44167</v>
      </c>
      <c r="C2200" s="9" t="s">
        <v>14</v>
      </c>
      <c r="D2200" s="9">
        <v>102</v>
      </c>
      <c r="E2200" s="9" t="s">
        <v>4896</v>
      </c>
      <c r="F2200" s="20" t="s">
        <v>4908</v>
      </c>
      <c r="G2200" t="s">
        <v>4904</v>
      </c>
      <c r="H2200" t="str">
        <f>VLOOKUP(E2200,suppliers!$A$2:$B$18,2,)</f>
        <v>OTHER</v>
      </c>
      <c r="I2200" t="str">
        <f>VLOOKUP(C2200,Table_items[],2,FALSE)</f>
        <v>Lo Han Kuo Infusion 12</v>
      </c>
      <c r="J2200" t="str">
        <f>VLOOKUP(C2200,Table_items[],3,FALSE)</f>
        <v>Obat Batuk &amp; Pilek</v>
      </c>
      <c r="K2200" s="23">
        <f>VLOOKUP(C2200,Table_items[],4,FALSE)</f>
        <v>23869</v>
      </c>
      <c r="L2200" s="23">
        <f>VLOOKUP(C2200,Table_items[],5,FALSE)</f>
        <v>24179</v>
      </c>
    </row>
    <row r="2201" spans="1:12" x14ac:dyDescent="0.2">
      <c r="A2201" s="11" t="s">
        <v>2344</v>
      </c>
      <c r="B2201" s="28">
        <v>44168</v>
      </c>
      <c r="C2201" s="13" t="s">
        <v>29</v>
      </c>
      <c r="D2201" s="13">
        <v>37</v>
      </c>
      <c r="E2201" s="9" t="s">
        <v>4896</v>
      </c>
      <c r="F2201" s="20" t="s">
        <v>4908</v>
      </c>
      <c r="G2201" t="s">
        <v>4904</v>
      </c>
      <c r="H2201" t="str">
        <f>VLOOKUP(E2201,suppliers!$A$2:$B$18,2,)</f>
        <v>OTHER</v>
      </c>
      <c r="I2201" t="str">
        <f>VLOOKUP(C2201,Table_items[],2,FALSE)</f>
        <v>Trolip 100 MG 10 KPS</v>
      </c>
      <c r="J2201" t="str">
        <f>VLOOKUP(C2201,Table_items[],3,FALSE)</f>
        <v>Obat Kolesterol</v>
      </c>
      <c r="K2201" s="23">
        <f>VLOOKUP(C2201,Table_items[],4,FALSE)</f>
        <v>56300</v>
      </c>
      <c r="L2201" s="23">
        <f>VLOOKUP(C2201,Table_items[],5,FALSE)</f>
        <v>56694</v>
      </c>
    </row>
    <row r="2202" spans="1:12" x14ac:dyDescent="0.2">
      <c r="A2202" s="7" t="s">
        <v>2345</v>
      </c>
      <c r="B2202" s="27">
        <v>44168</v>
      </c>
      <c r="C2202" s="9" t="s">
        <v>37</v>
      </c>
      <c r="D2202" s="9">
        <v>58</v>
      </c>
      <c r="E2202" s="9" t="s">
        <v>4896</v>
      </c>
      <c r="F2202" s="20" t="s">
        <v>4908</v>
      </c>
      <c r="G2202" t="s">
        <v>4904</v>
      </c>
      <c r="H2202" t="str">
        <f>VLOOKUP(E2202,suppliers!$A$2:$B$18,2,)</f>
        <v>OTHER</v>
      </c>
      <c r="I2202" t="str">
        <f>VLOOKUP(C2202,Table_items[],2,FALSE)</f>
        <v>Bodrex Extra</v>
      </c>
      <c r="J2202" t="str">
        <f>VLOOKUP(C2202,Table_items[],3,FALSE)</f>
        <v>Obat Sakit Kepala &amp; Demam</v>
      </c>
      <c r="K2202" s="23">
        <f>VLOOKUP(C2202,Table_items[],4,FALSE)</f>
        <v>50788</v>
      </c>
      <c r="L2202" s="23">
        <f>VLOOKUP(C2202,Table_items[],5,FALSE)</f>
        <v>51753</v>
      </c>
    </row>
    <row r="2203" spans="1:12" x14ac:dyDescent="0.2">
      <c r="A2203" s="11" t="s">
        <v>2346</v>
      </c>
      <c r="B2203" s="28">
        <v>44168</v>
      </c>
      <c r="C2203" s="13" t="s">
        <v>37</v>
      </c>
      <c r="D2203" s="13">
        <v>21</v>
      </c>
      <c r="E2203" s="9" t="s">
        <v>4896</v>
      </c>
      <c r="F2203" s="20" t="s">
        <v>4908</v>
      </c>
      <c r="G2203" t="s">
        <v>4904</v>
      </c>
      <c r="H2203" t="str">
        <f>VLOOKUP(E2203,suppliers!$A$2:$B$18,2,)</f>
        <v>OTHER</v>
      </c>
      <c r="I2203" t="str">
        <f>VLOOKUP(C2203,Table_items[],2,FALSE)</f>
        <v>Bodrex Extra</v>
      </c>
      <c r="J2203" t="str">
        <f>VLOOKUP(C2203,Table_items[],3,FALSE)</f>
        <v>Obat Sakit Kepala &amp; Demam</v>
      </c>
      <c r="K2203" s="23">
        <f>VLOOKUP(C2203,Table_items[],4,FALSE)</f>
        <v>50788</v>
      </c>
      <c r="L2203" s="23">
        <f>VLOOKUP(C2203,Table_items[],5,FALSE)</f>
        <v>51753</v>
      </c>
    </row>
    <row r="2204" spans="1:12" x14ac:dyDescent="0.2">
      <c r="A2204" s="7" t="s">
        <v>2347</v>
      </c>
      <c r="B2204" s="27">
        <v>44168</v>
      </c>
      <c r="C2204" s="9" t="s">
        <v>9</v>
      </c>
      <c r="D2204" s="9">
        <v>25</v>
      </c>
      <c r="E2204" s="9" t="s">
        <v>4896</v>
      </c>
      <c r="F2204" s="20" t="s">
        <v>4908</v>
      </c>
      <c r="G2204" t="s">
        <v>4904</v>
      </c>
      <c r="H2204" t="str">
        <f>VLOOKUP(E2204,suppliers!$A$2:$B$18,2,)</f>
        <v>OTHER</v>
      </c>
      <c r="I2204" t="str">
        <f>VLOOKUP(C2204,Table_items[],2,FALSE)</f>
        <v>Bedak Heroxyn 150 gr</v>
      </c>
      <c r="J2204" t="str">
        <f>VLOOKUP(C2204,Table_items[],3,FALSE)</f>
        <v>Obat Alergi</v>
      </c>
      <c r="K2204" s="23">
        <f>VLOOKUP(C2204,Table_items[],4,FALSE)</f>
        <v>16950</v>
      </c>
      <c r="L2204" s="23">
        <f>VLOOKUP(C2204,Table_items[],5,FALSE)</f>
        <v>17170</v>
      </c>
    </row>
    <row r="2205" spans="1:12" x14ac:dyDescent="0.2">
      <c r="A2205" s="11" t="s">
        <v>2348</v>
      </c>
      <c r="B2205" s="28">
        <v>44168</v>
      </c>
      <c r="C2205" s="13" t="s">
        <v>9</v>
      </c>
      <c r="D2205" s="13">
        <v>30</v>
      </c>
      <c r="E2205" s="9" t="s">
        <v>4896</v>
      </c>
      <c r="F2205" s="20" t="s">
        <v>4908</v>
      </c>
      <c r="G2205" t="s">
        <v>4904</v>
      </c>
      <c r="H2205" t="str">
        <f>VLOOKUP(E2205,suppliers!$A$2:$B$18,2,)</f>
        <v>OTHER</v>
      </c>
      <c r="I2205" t="str">
        <f>VLOOKUP(C2205,Table_items[],2,FALSE)</f>
        <v>Bedak Heroxyn 150 gr</v>
      </c>
      <c r="J2205" t="str">
        <f>VLOOKUP(C2205,Table_items[],3,FALSE)</f>
        <v>Obat Alergi</v>
      </c>
      <c r="K2205" s="23">
        <f>VLOOKUP(C2205,Table_items[],4,FALSE)</f>
        <v>16950</v>
      </c>
      <c r="L2205" s="23">
        <f>VLOOKUP(C2205,Table_items[],5,FALSE)</f>
        <v>17170</v>
      </c>
    </row>
    <row r="2206" spans="1:12" x14ac:dyDescent="0.2">
      <c r="A2206" s="7" t="s">
        <v>2349</v>
      </c>
      <c r="B2206" s="27">
        <v>44168</v>
      </c>
      <c r="C2206" s="9" t="s">
        <v>24</v>
      </c>
      <c r="D2206" s="9">
        <v>42</v>
      </c>
      <c r="E2206" s="9" t="s">
        <v>4896</v>
      </c>
      <c r="F2206" s="20" t="s">
        <v>4908</v>
      </c>
      <c r="G2206" t="s">
        <v>4904</v>
      </c>
      <c r="H2206" t="str">
        <f>VLOOKUP(E2206,suppliers!$A$2:$B$18,2,)</f>
        <v>OTHER</v>
      </c>
      <c r="I2206" t="str">
        <f>VLOOKUP(C2206,Table_items[],2,FALSE)</f>
        <v>Irbesartan</v>
      </c>
      <c r="J2206" t="str">
        <f>VLOOKUP(C2206,Table_items[],3,FALSE)</f>
        <v>Obat Hipertensi</v>
      </c>
      <c r="K2206" s="23">
        <f>VLOOKUP(C2206,Table_items[],4,FALSE)</f>
        <v>108794</v>
      </c>
      <c r="L2206" s="23">
        <f>VLOOKUP(C2206,Table_items[],5,FALSE)</f>
        <v>109447</v>
      </c>
    </row>
    <row r="2207" spans="1:12" x14ac:dyDescent="0.2">
      <c r="A2207" s="11" t="s">
        <v>2350</v>
      </c>
      <c r="B2207" s="28">
        <v>44168</v>
      </c>
      <c r="C2207" s="13" t="s">
        <v>41</v>
      </c>
      <c r="D2207" s="13">
        <v>7</v>
      </c>
      <c r="E2207" s="9" t="s">
        <v>4896</v>
      </c>
      <c r="F2207" s="20" t="s">
        <v>4908</v>
      </c>
      <c r="G2207" t="s">
        <v>4904</v>
      </c>
      <c r="H2207" t="str">
        <f>VLOOKUP(E2207,suppliers!$A$2:$B$18,2,)</f>
        <v>OTHER</v>
      </c>
      <c r="I2207" t="str">
        <f>VLOOKUP(C2207,Table_items[],2,FALSE)</f>
        <v>Otilon Ear Drops 8 mL</v>
      </c>
      <c r="J2207" t="str">
        <f>VLOOKUP(C2207,Table_items[],3,FALSE)</f>
        <v>Obat Telinga</v>
      </c>
      <c r="K2207" s="23">
        <f>VLOOKUP(C2207,Table_items[],4,FALSE)</f>
        <v>55000</v>
      </c>
      <c r="L2207" s="23">
        <f>VLOOKUP(C2207,Table_items[],5,FALSE)</f>
        <v>55935</v>
      </c>
    </row>
    <row r="2208" spans="1:12" x14ac:dyDescent="0.2">
      <c r="A2208" s="7" t="s">
        <v>2351</v>
      </c>
      <c r="B2208" s="27">
        <v>44168</v>
      </c>
      <c r="C2208" s="9" t="s">
        <v>7</v>
      </c>
      <c r="D2208" s="9">
        <v>10</v>
      </c>
      <c r="E2208" s="9" t="s">
        <v>4896</v>
      </c>
      <c r="F2208" s="20" t="s">
        <v>4908</v>
      </c>
      <c r="G2208" t="s">
        <v>4904</v>
      </c>
      <c r="H2208" t="str">
        <f>VLOOKUP(E2208,suppliers!$A$2:$B$18,2,)</f>
        <v>OTHER</v>
      </c>
      <c r="I2208" t="str">
        <f>VLOOKUP(C2208,Table_items[],2,FALSE)</f>
        <v>Acetylcysteine Mahakam 200 mg</v>
      </c>
      <c r="J2208" t="str">
        <f>VLOOKUP(C2208,Table_items[],3,FALSE)</f>
        <v>Obat Alergi</v>
      </c>
      <c r="K2208" s="23">
        <f>VLOOKUP(C2208,Table_items[],4,FALSE)</f>
        <v>33000</v>
      </c>
      <c r="L2208" s="23">
        <f>VLOOKUP(C2208,Table_items[],5,FALSE)</f>
        <v>33330</v>
      </c>
    </row>
    <row r="2209" spans="1:12" x14ac:dyDescent="0.2">
      <c r="A2209" s="11" t="s">
        <v>2352</v>
      </c>
      <c r="B2209" s="28">
        <v>44169</v>
      </c>
      <c r="C2209" s="13" t="s">
        <v>12</v>
      </c>
      <c r="D2209" s="13">
        <v>17</v>
      </c>
      <c r="E2209" s="9" t="s">
        <v>4896</v>
      </c>
      <c r="F2209" s="20" t="s">
        <v>4908</v>
      </c>
      <c r="G2209" t="s">
        <v>4904</v>
      </c>
      <c r="H2209" t="str">
        <f>VLOOKUP(E2209,suppliers!$A$2:$B$18,2,)</f>
        <v>OTHER</v>
      </c>
      <c r="I2209" t="str">
        <f>VLOOKUP(C2209,Table_items[],2,FALSE)</f>
        <v>Decolsen 1 Strip 4 Tablet</v>
      </c>
      <c r="J2209" t="str">
        <f>VLOOKUP(C2209,Table_items[],3,FALSE)</f>
        <v>Obat Batuk &amp; Pilek</v>
      </c>
      <c r="K2209" s="23">
        <f>VLOOKUP(C2209,Table_items[],4,FALSE)</f>
        <v>2886</v>
      </c>
      <c r="L2209" s="23">
        <f>VLOOKUP(C2209,Table_items[],5,FALSE)</f>
        <v>2915</v>
      </c>
    </row>
    <row r="2210" spans="1:12" x14ac:dyDescent="0.2">
      <c r="A2210" s="7" t="s">
        <v>2353</v>
      </c>
      <c r="B2210" s="27">
        <v>44169</v>
      </c>
      <c r="C2210" s="9" t="s">
        <v>12</v>
      </c>
      <c r="D2210" s="9">
        <v>7</v>
      </c>
      <c r="E2210" s="9" t="s">
        <v>4896</v>
      </c>
      <c r="F2210" s="20" t="s">
        <v>4908</v>
      </c>
      <c r="G2210" t="s">
        <v>4904</v>
      </c>
      <c r="H2210" t="str">
        <f>VLOOKUP(E2210,suppliers!$A$2:$B$18,2,)</f>
        <v>OTHER</v>
      </c>
      <c r="I2210" t="str">
        <f>VLOOKUP(C2210,Table_items[],2,FALSE)</f>
        <v>Decolsen 1 Strip 4 Tablet</v>
      </c>
      <c r="J2210" t="str">
        <f>VLOOKUP(C2210,Table_items[],3,FALSE)</f>
        <v>Obat Batuk &amp; Pilek</v>
      </c>
      <c r="K2210" s="23">
        <f>VLOOKUP(C2210,Table_items[],4,FALSE)</f>
        <v>2886</v>
      </c>
      <c r="L2210" s="23">
        <f>VLOOKUP(C2210,Table_items[],5,FALSE)</f>
        <v>2915</v>
      </c>
    </row>
    <row r="2211" spans="1:12" x14ac:dyDescent="0.2">
      <c r="A2211" s="11" t="s">
        <v>2354</v>
      </c>
      <c r="B2211" s="28">
        <v>44169</v>
      </c>
      <c r="C2211" s="13" t="s">
        <v>24</v>
      </c>
      <c r="D2211" s="13">
        <v>38</v>
      </c>
      <c r="E2211" s="9" t="s">
        <v>4896</v>
      </c>
      <c r="F2211" s="20" t="s">
        <v>4908</v>
      </c>
      <c r="G2211" t="s">
        <v>4904</v>
      </c>
      <c r="H2211" t="str">
        <f>VLOOKUP(E2211,suppliers!$A$2:$B$18,2,)</f>
        <v>OTHER</v>
      </c>
      <c r="I2211" t="str">
        <f>VLOOKUP(C2211,Table_items[],2,FALSE)</f>
        <v>Irbesartan</v>
      </c>
      <c r="J2211" t="str">
        <f>VLOOKUP(C2211,Table_items[],3,FALSE)</f>
        <v>Obat Hipertensi</v>
      </c>
      <c r="K2211" s="23">
        <f>VLOOKUP(C2211,Table_items[],4,FALSE)</f>
        <v>108794</v>
      </c>
      <c r="L2211" s="23">
        <f>VLOOKUP(C2211,Table_items[],5,FALSE)</f>
        <v>109447</v>
      </c>
    </row>
    <row r="2212" spans="1:12" x14ac:dyDescent="0.2">
      <c r="A2212" s="7" t="s">
        <v>2355</v>
      </c>
      <c r="B2212" s="27">
        <v>44169</v>
      </c>
      <c r="C2212" s="9" t="s">
        <v>38</v>
      </c>
      <c r="D2212" s="9">
        <v>50</v>
      </c>
      <c r="E2212" s="9" t="s">
        <v>4896</v>
      </c>
      <c r="F2212" s="20" t="s">
        <v>4908</v>
      </c>
      <c r="G2212" t="s">
        <v>4904</v>
      </c>
      <c r="H2212" t="str">
        <f>VLOOKUP(E2212,suppliers!$A$2:$B$18,2,)</f>
        <v>OTHER</v>
      </c>
      <c r="I2212" t="str">
        <f>VLOOKUP(C2212,Table_items[],2,FALSE)</f>
        <v>Sanmol 500 MG 4 Tablet</v>
      </c>
      <c r="J2212" t="str">
        <f>VLOOKUP(C2212,Table_items[],3,FALSE)</f>
        <v>Obat Sakit Kepala &amp; Demam</v>
      </c>
      <c r="K2212" s="23">
        <f>VLOOKUP(C2212,Table_items[],4,FALSE)</f>
        <v>1600</v>
      </c>
      <c r="L2212" s="23">
        <f>VLOOKUP(C2212,Table_items[],5,FALSE)</f>
        <v>1619</v>
      </c>
    </row>
    <row r="2213" spans="1:12" x14ac:dyDescent="0.2">
      <c r="A2213" s="11" t="s">
        <v>2356</v>
      </c>
      <c r="B2213" s="28">
        <v>44169</v>
      </c>
      <c r="C2213" s="13" t="s">
        <v>36</v>
      </c>
      <c r="D2213" s="13">
        <v>39</v>
      </c>
      <c r="E2213" s="9" t="s">
        <v>4896</v>
      </c>
      <c r="F2213" s="20" t="s">
        <v>4908</v>
      </c>
      <c r="G2213" t="s">
        <v>4904</v>
      </c>
      <c r="H2213" t="str">
        <f>VLOOKUP(E2213,suppliers!$A$2:$B$18,2,)</f>
        <v>OTHER</v>
      </c>
      <c r="I2213" t="str">
        <f>VLOOKUP(C2213,Table_items[],2,FALSE)</f>
        <v>Sanmol Paracetamol</v>
      </c>
      <c r="J2213" t="str">
        <f>VLOOKUP(C2213,Table_items[],3,FALSE)</f>
        <v>Obat Sakit Kepala &amp; Demam</v>
      </c>
      <c r="K2213" s="23">
        <f>VLOOKUP(C2213,Table_items[],4,FALSE)</f>
        <v>16100</v>
      </c>
      <c r="L2213" s="23">
        <f>VLOOKUP(C2213,Table_items[],5,FALSE)</f>
        <v>16261</v>
      </c>
    </row>
    <row r="2214" spans="1:12" x14ac:dyDescent="0.2">
      <c r="A2214" s="7" t="s">
        <v>2357</v>
      </c>
      <c r="B2214" s="27">
        <v>44169</v>
      </c>
      <c r="C2214" s="9" t="s">
        <v>40</v>
      </c>
      <c r="D2214" s="9">
        <v>58</v>
      </c>
      <c r="E2214" s="9" t="s">
        <v>4896</v>
      </c>
      <c r="F2214" s="20" t="s">
        <v>4908</v>
      </c>
      <c r="G2214" t="s">
        <v>4904</v>
      </c>
      <c r="H2214" t="str">
        <f>VLOOKUP(E2214,suppliers!$A$2:$B$18,2,)</f>
        <v>OTHER</v>
      </c>
      <c r="I2214" t="str">
        <f>VLOOKUP(C2214,Table_items[],2,FALSE)</f>
        <v>Paramex Tablet / Obat</v>
      </c>
      <c r="J2214" t="str">
        <f>VLOOKUP(C2214,Table_items[],3,FALSE)</f>
        <v>Obat Sakit Kepala &amp; Demam</v>
      </c>
      <c r="K2214" s="23">
        <f>VLOOKUP(C2214,Table_items[],4,FALSE)</f>
        <v>2560</v>
      </c>
      <c r="L2214" s="23">
        <f>VLOOKUP(C2214,Table_items[],5,FALSE)</f>
        <v>2586</v>
      </c>
    </row>
    <row r="2215" spans="1:12" x14ac:dyDescent="0.2">
      <c r="A2215" s="11" t="s">
        <v>2358</v>
      </c>
      <c r="B2215" s="28">
        <v>44169</v>
      </c>
      <c r="C2215" s="13" t="s">
        <v>5</v>
      </c>
      <c r="D2215" s="13">
        <v>149</v>
      </c>
      <c r="E2215" s="9" t="s">
        <v>4896</v>
      </c>
      <c r="F2215" s="20" t="s">
        <v>4908</v>
      </c>
      <c r="G2215" t="s">
        <v>4904</v>
      </c>
      <c r="H2215" t="str">
        <f>VLOOKUP(E2215,suppliers!$A$2:$B$18,2,)</f>
        <v>OTHER</v>
      </c>
      <c r="I2215" t="str">
        <f>VLOOKUP(C2215,Table_items[],2,FALSE)</f>
        <v>Ozen 10 MG Blister</v>
      </c>
      <c r="J2215" t="str">
        <f>VLOOKUP(C2215,Table_items[],3,FALSE)</f>
        <v>Obat Alergi</v>
      </c>
      <c r="K2215" s="23">
        <f>VLOOKUP(C2215,Table_items[],4,FALSE)</f>
        <v>18611</v>
      </c>
      <c r="L2215" s="23">
        <f>VLOOKUP(C2215,Table_items[],5,FALSE)</f>
        <v>18816</v>
      </c>
    </row>
    <row r="2216" spans="1:12" x14ac:dyDescent="0.2">
      <c r="A2216" s="7" t="s">
        <v>2359</v>
      </c>
      <c r="B2216" s="27">
        <v>44170</v>
      </c>
      <c r="C2216" s="9" t="s">
        <v>38</v>
      </c>
      <c r="D2216" s="9">
        <v>16</v>
      </c>
      <c r="E2216" s="9" t="s">
        <v>4896</v>
      </c>
      <c r="F2216" s="20" t="s">
        <v>4908</v>
      </c>
      <c r="G2216" t="s">
        <v>4904</v>
      </c>
      <c r="H2216" t="str">
        <f>VLOOKUP(E2216,suppliers!$A$2:$B$18,2,)</f>
        <v>OTHER</v>
      </c>
      <c r="I2216" t="str">
        <f>VLOOKUP(C2216,Table_items[],2,FALSE)</f>
        <v>Sanmol 500 MG 4 Tablet</v>
      </c>
      <c r="J2216" t="str">
        <f>VLOOKUP(C2216,Table_items[],3,FALSE)</f>
        <v>Obat Sakit Kepala &amp; Demam</v>
      </c>
      <c r="K2216" s="23">
        <f>VLOOKUP(C2216,Table_items[],4,FALSE)</f>
        <v>1600</v>
      </c>
      <c r="L2216" s="23">
        <f>VLOOKUP(C2216,Table_items[],5,FALSE)</f>
        <v>1619</v>
      </c>
    </row>
    <row r="2217" spans="1:12" x14ac:dyDescent="0.2">
      <c r="A2217" s="11" t="s">
        <v>2360</v>
      </c>
      <c r="B2217" s="28">
        <v>44170</v>
      </c>
      <c r="C2217" s="13" t="s">
        <v>22</v>
      </c>
      <c r="D2217" s="13">
        <v>16</v>
      </c>
      <c r="E2217" s="9" t="s">
        <v>4896</v>
      </c>
      <c r="F2217" s="20" t="s">
        <v>4908</v>
      </c>
      <c r="G2217" t="s">
        <v>4904</v>
      </c>
      <c r="H2217" t="str">
        <f>VLOOKUP(E2217,suppliers!$A$2:$B$18,2,)</f>
        <v>OTHER</v>
      </c>
      <c r="I2217" t="str">
        <f>VLOOKUP(C2217,Table_items[],2,FALSE)</f>
        <v>Candesartan Ogb Dexa</v>
      </c>
      <c r="J2217" t="str">
        <f>VLOOKUP(C2217,Table_items[],3,FALSE)</f>
        <v>Obat Hipertensi</v>
      </c>
      <c r="K2217" s="23">
        <f>VLOOKUP(C2217,Table_items[],4,FALSE)</f>
        <v>5000</v>
      </c>
      <c r="L2217" s="23">
        <f>VLOOKUP(C2217,Table_items[],5,FALSE)</f>
        <v>5095</v>
      </c>
    </row>
    <row r="2218" spans="1:12" x14ac:dyDescent="0.2">
      <c r="A2218" s="7" t="s">
        <v>2361</v>
      </c>
      <c r="B2218" s="27">
        <v>44170</v>
      </c>
      <c r="C2218" s="9" t="s">
        <v>22</v>
      </c>
      <c r="D2218" s="9">
        <v>41</v>
      </c>
      <c r="E2218" s="9" t="s">
        <v>4896</v>
      </c>
      <c r="F2218" s="20" t="s">
        <v>4908</v>
      </c>
      <c r="G2218" t="s">
        <v>4904</v>
      </c>
      <c r="H2218" t="str">
        <f>VLOOKUP(E2218,suppliers!$A$2:$B$18,2,)</f>
        <v>OTHER</v>
      </c>
      <c r="I2218" t="str">
        <f>VLOOKUP(C2218,Table_items[],2,FALSE)</f>
        <v>Candesartan Ogb Dexa</v>
      </c>
      <c r="J2218" t="str">
        <f>VLOOKUP(C2218,Table_items[],3,FALSE)</f>
        <v>Obat Hipertensi</v>
      </c>
      <c r="K2218" s="23">
        <f>VLOOKUP(C2218,Table_items[],4,FALSE)</f>
        <v>5000</v>
      </c>
      <c r="L2218" s="23">
        <f>VLOOKUP(C2218,Table_items[],5,FALSE)</f>
        <v>5095</v>
      </c>
    </row>
    <row r="2219" spans="1:12" x14ac:dyDescent="0.2">
      <c r="A2219" s="11" t="s">
        <v>2362</v>
      </c>
      <c r="B2219" s="28">
        <v>44170</v>
      </c>
      <c r="C2219" s="13" t="s">
        <v>36</v>
      </c>
      <c r="D2219" s="13">
        <v>7</v>
      </c>
      <c r="E2219" s="9" t="s">
        <v>4896</v>
      </c>
      <c r="F2219" s="20" t="s">
        <v>4908</v>
      </c>
      <c r="G2219" t="s">
        <v>4904</v>
      </c>
      <c r="H2219" t="str">
        <f>VLOOKUP(E2219,suppliers!$A$2:$B$18,2,)</f>
        <v>OTHER</v>
      </c>
      <c r="I2219" t="str">
        <f>VLOOKUP(C2219,Table_items[],2,FALSE)</f>
        <v>Sanmol Paracetamol</v>
      </c>
      <c r="J2219" t="str">
        <f>VLOOKUP(C2219,Table_items[],3,FALSE)</f>
        <v>Obat Sakit Kepala &amp; Demam</v>
      </c>
      <c r="K2219" s="23">
        <f>VLOOKUP(C2219,Table_items[],4,FALSE)</f>
        <v>16100</v>
      </c>
      <c r="L2219" s="23">
        <f>VLOOKUP(C2219,Table_items[],5,FALSE)</f>
        <v>16261</v>
      </c>
    </row>
    <row r="2220" spans="1:12" x14ac:dyDescent="0.2">
      <c r="A2220" s="7" t="s">
        <v>2363</v>
      </c>
      <c r="B2220" s="27">
        <v>44170</v>
      </c>
      <c r="C2220" s="9" t="s">
        <v>36</v>
      </c>
      <c r="D2220" s="9">
        <v>6</v>
      </c>
      <c r="E2220" s="9" t="s">
        <v>4896</v>
      </c>
      <c r="F2220" s="20" t="s">
        <v>4908</v>
      </c>
      <c r="G2220" t="s">
        <v>4904</v>
      </c>
      <c r="H2220" t="str">
        <f>VLOOKUP(E2220,suppliers!$A$2:$B$18,2,)</f>
        <v>OTHER</v>
      </c>
      <c r="I2220" t="str">
        <f>VLOOKUP(C2220,Table_items[],2,FALSE)</f>
        <v>Sanmol Paracetamol</v>
      </c>
      <c r="J2220" t="str">
        <f>VLOOKUP(C2220,Table_items[],3,FALSE)</f>
        <v>Obat Sakit Kepala &amp; Demam</v>
      </c>
      <c r="K2220" s="23">
        <f>VLOOKUP(C2220,Table_items[],4,FALSE)</f>
        <v>16100</v>
      </c>
      <c r="L2220" s="23">
        <f>VLOOKUP(C2220,Table_items[],5,FALSE)</f>
        <v>16261</v>
      </c>
    </row>
    <row r="2221" spans="1:12" x14ac:dyDescent="0.2">
      <c r="A2221" s="11" t="s">
        <v>2364</v>
      </c>
      <c r="B2221" s="28">
        <v>44170</v>
      </c>
      <c r="C2221" s="13" t="s">
        <v>8</v>
      </c>
      <c r="D2221" s="13">
        <v>35</v>
      </c>
      <c r="E2221" s="9" t="s">
        <v>4896</v>
      </c>
      <c r="F2221" s="20" t="s">
        <v>4908</v>
      </c>
      <c r="G2221" t="s">
        <v>4904</v>
      </c>
      <c r="H2221" t="str">
        <f>VLOOKUP(E2221,suppliers!$A$2:$B$18,2,)</f>
        <v>OTHER</v>
      </c>
      <c r="I2221" t="str">
        <f>VLOOKUP(C2221,Table_items[],2,FALSE)</f>
        <v>Bisoprolol Ogb Dexa</v>
      </c>
      <c r="J2221" t="str">
        <f>VLOOKUP(C2221,Table_items[],3,FALSE)</f>
        <v>Obat Alergi</v>
      </c>
      <c r="K2221" s="23">
        <f>VLOOKUP(C2221,Table_items[],4,FALSE)</f>
        <v>10000</v>
      </c>
      <c r="L2221" s="23">
        <f>VLOOKUP(C2221,Table_items[],5,FALSE)</f>
        <v>10180</v>
      </c>
    </row>
    <row r="2222" spans="1:12" x14ac:dyDescent="0.2">
      <c r="A2222" s="7" t="s">
        <v>2365</v>
      </c>
      <c r="B2222" s="27">
        <v>44170</v>
      </c>
      <c r="C2222" s="9" t="s">
        <v>8</v>
      </c>
      <c r="D2222" s="9">
        <v>175</v>
      </c>
      <c r="E2222" s="9" t="s">
        <v>4896</v>
      </c>
      <c r="F2222" s="20" t="s">
        <v>4908</v>
      </c>
      <c r="G2222" t="s">
        <v>4904</v>
      </c>
      <c r="H2222" t="str">
        <f>VLOOKUP(E2222,suppliers!$A$2:$B$18,2,)</f>
        <v>OTHER</v>
      </c>
      <c r="I2222" t="str">
        <f>VLOOKUP(C2222,Table_items[],2,FALSE)</f>
        <v>Bisoprolol Ogb Dexa</v>
      </c>
      <c r="J2222" t="str">
        <f>VLOOKUP(C2222,Table_items[],3,FALSE)</f>
        <v>Obat Alergi</v>
      </c>
      <c r="K2222" s="23">
        <f>VLOOKUP(C2222,Table_items[],4,FALSE)</f>
        <v>10000</v>
      </c>
      <c r="L2222" s="23">
        <f>VLOOKUP(C2222,Table_items[],5,FALSE)</f>
        <v>10180</v>
      </c>
    </row>
    <row r="2223" spans="1:12" x14ac:dyDescent="0.2">
      <c r="A2223" s="11" t="s">
        <v>2366</v>
      </c>
      <c r="B2223" s="28">
        <v>44170</v>
      </c>
      <c r="C2223" s="13" t="s">
        <v>17</v>
      </c>
      <c r="D2223" s="13">
        <v>42</v>
      </c>
      <c r="E2223" s="9" t="s">
        <v>4896</v>
      </c>
      <c r="F2223" s="20" t="s">
        <v>4908</v>
      </c>
      <c r="G2223" t="s">
        <v>4904</v>
      </c>
      <c r="H2223" t="str">
        <f>VLOOKUP(E2223,suppliers!$A$2:$B$18,2,)</f>
        <v>OTHER</v>
      </c>
      <c r="I2223" t="str">
        <f>VLOOKUP(C2223,Table_items[],2,FALSE)</f>
        <v>Vicks Inhaler 0.5 mL</v>
      </c>
      <c r="J2223" t="str">
        <f>VLOOKUP(C2223,Table_items[],3,FALSE)</f>
        <v>Obat Batuk &amp; Pilek</v>
      </c>
      <c r="K2223" s="23">
        <f>VLOOKUP(C2223,Table_items[],4,FALSE)</f>
        <v>16155</v>
      </c>
      <c r="L2223" s="23">
        <f>VLOOKUP(C2223,Table_items[],5,FALSE)</f>
        <v>16430</v>
      </c>
    </row>
    <row r="2224" spans="1:12" x14ac:dyDescent="0.2">
      <c r="A2224" s="7" t="s">
        <v>2367</v>
      </c>
      <c r="B2224" s="27">
        <v>44170</v>
      </c>
      <c r="C2224" s="9" t="s">
        <v>34</v>
      </c>
      <c r="D2224" s="9">
        <v>25</v>
      </c>
      <c r="E2224" s="9" t="s">
        <v>4896</v>
      </c>
      <c r="F2224" s="20" t="s">
        <v>4908</v>
      </c>
      <c r="G2224" t="s">
        <v>4904</v>
      </c>
      <c r="H2224" t="str">
        <f>VLOOKUP(E2224,suppliers!$A$2:$B$18,2,)</f>
        <v>OTHER</v>
      </c>
      <c r="I2224" t="str">
        <f>VLOOKUP(C2224,Table_items[],2,FALSE)</f>
        <v>Panadol Anak Tablet 1 Strip</v>
      </c>
      <c r="J2224" t="str">
        <f>VLOOKUP(C2224,Table_items[],3,FALSE)</f>
        <v>Obat Sakit Kepala &amp; Demam</v>
      </c>
      <c r="K2224" s="23">
        <f>VLOOKUP(C2224,Table_items[],4,FALSE)</f>
        <v>25000</v>
      </c>
      <c r="L2224" s="23">
        <f>VLOOKUP(C2224,Table_items[],5,FALSE)</f>
        <v>25450</v>
      </c>
    </row>
    <row r="2225" spans="1:12" x14ac:dyDescent="0.2">
      <c r="A2225" s="11" t="s">
        <v>2368</v>
      </c>
      <c r="B2225" s="28">
        <v>44171</v>
      </c>
      <c r="C2225" s="13" t="s">
        <v>22</v>
      </c>
      <c r="D2225" s="13">
        <v>15</v>
      </c>
      <c r="E2225" s="9" t="s">
        <v>4896</v>
      </c>
      <c r="F2225" s="20" t="s">
        <v>4908</v>
      </c>
      <c r="G2225" t="s">
        <v>4904</v>
      </c>
      <c r="H2225" t="str">
        <f>VLOOKUP(E2225,suppliers!$A$2:$B$18,2,)</f>
        <v>OTHER</v>
      </c>
      <c r="I2225" t="str">
        <f>VLOOKUP(C2225,Table_items[],2,FALSE)</f>
        <v>Candesartan Ogb Dexa</v>
      </c>
      <c r="J2225" t="str">
        <f>VLOOKUP(C2225,Table_items[],3,FALSE)</f>
        <v>Obat Hipertensi</v>
      </c>
      <c r="K2225" s="23">
        <f>VLOOKUP(C2225,Table_items[],4,FALSE)</f>
        <v>5000</v>
      </c>
      <c r="L2225" s="23">
        <f>VLOOKUP(C2225,Table_items[],5,FALSE)</f>
        <v>5095</v>
      </c>
    </row>
    <row r="2226" spans="1:12" x14ac:dyDescent="0.2">
      <c r="A2226" s="7" t="s">
        <v>2369</v>
      </c>
      <c r="B2226" s="27">
        <v>44171</v>
      </c>
      <c r="C2226" s="9" t="s">
        <v>22</v>
      </c>
      <c r="D2226" s="9">
        <v>38</v>
      </c>
      <c r="E2226" s="9" t="s">
        <v>4896</v>
      </c>
      <c r="F2226" s="20" t="s">
        <v>4908</v>
      </c>
      <c r="G2226" t="s">
        <v>4904</v>
      </c>
      <c r="H2226" t="str">
        <f>VLOOKUP(E2226,suppliers!$A$2:$B$18,2,)</f>
        <v>OTHER</v>
      </c>
      <c r="I2226" t="str">
        <f>VLOOKUP(C2226,Table_items[],2,FALSE)</f>
        <v>Candesartan Ogb Dexa</v>
      </c>
      <c r="J2226" t="str">
        <f>VLOOKUP(C2226,Table_items[],3,FALSE)</f>
        <v>Obat Hipertensi</v>
      </c>
      <c r="K2226" s="23">
        <f>VLOOKUP(C2226,Table_items[],4,FALSE)</f>
        <v>5000</v>
      </c>
      <c r="L2226" s="23">
        <f>VLOOKUP(C2226,Table_items[],5,FALSE)</f>
        <v>5095</v>
      </c>
    </row>
    <row r="2227" spans="1:12" x14ac:dyDescent="0.2">
      <c r="A2227" s="11" t="s">
        <v>2370</v>
      </c>
      <c r="B2227" s="28">
        <v>44171</v>
      </c>
      <c r="C2227" s="13" t="s">
        <v>10</v>
      </c>
      <c r="D2227" s="13">
        <v>1050</v>
      </c>
      <c r="E2227" s="9" t="s">
        <v>4896</v>
      </c>
      <c r="F2227" s="20" t="s">
        <v>4908</v>
      </c>
      <c r="G2227" t="s">
        <v>4904</v>
      </c>
      <c r="H2227" t="str">
        <f>VLOOKUP(E2227,suppliers!$A$2:$B$18,2,)</f>
        <v>OTHER</v>
      </c>
      <c r="I2227" t="str">
        <f>VLOOKUP(C2227,Table_items[],2,FALSE)</f>
        <v>Dexteem Box Plus 100 Tablet</v>
      </c>
      <c r="J2227" t="str">
        <f>VLOOKUP(C2227,Table_items[],3,FALSE)</f>
        <v>Obat Alergi</v>
      </c>
      <c r="K2227" s="23">
        <f>VLOOKUP(C2227,Table_items[],4,FALSE)</f>
        <v>25322</v>
      </c>
      <c r="L2227" s="23">
        <f>VLOOKUP(C2227,Table_items[],5,FALSE)</f>
        <v>25449</v>
      </c>
    </row>
    <row r="2228" spans="1:12" x14ac:dyDescent="0.2">
      <c r="A2228" s="7" t="s">
        <v>2371</v>
      </c>
      <c r="B2228" s="27">
        <v>44171</v>
      </c>
      <c r="C2228" s="9" t="s">
        <v>36</v>
      </c>
      <c r="D2228" s="9">
        <v>40</v>
      </c>
      <c r="E2228" s="9" t="s">
        <v>4896</v>
      </c>
      <c r="F2228" s="20" t="s">
        <v>4908</v>
      </c>
      <c r="G2228" t="s">
        <v>4904</v>
      </c>
      <c r="H2228" t="str">
        <f>VLOOKUP(E2228,suppliers!$A$2:$B$18,2,)</f>
        <v>OTHER</v>
      </c>
      <c r="I2228" t="str">
        <f>VLOOKUP(C2228,Table_items[],2,FALSE)</f>
        <v>Sanmol Paracetamol</v>
      </c>
      <c r="J2228" t="str">
        <f>VLOOKUP(C2228,Table_items[],3,FALSE)</f>
        <v>Obat Sakit Kepala &amp; Demam</v>
      </c>
      <c r="K2228" s="23">
        <f>VLOOKUP(C2228,Table_items[],4,FALSE)</f>
        <v>16100</v>
      </c>
      <c r="L2228" s="23">
        <f>VLOOKUP(C2228,Table_items[],5,FALSE)</f>
        <v>16261</v>
      </c>
    </row>
    <row r="2229" spans="1:12" x14ac:dyDescent="0.2">
      <c r="A2229" s="11" t="s">
        <v>2372</v>
      </c>
      <c r="B2229" s="28">
        <v>44171</v>
      </c>
      <c r="C2229" s="13" t="s">
        <v>30</v>
      </c>
      <c r="D2229" s="13">
        <v>27</v>
      </c>
      <c r="E2229" s="9" t="s">
        <v>4896</v>
      </c>
      <c r="F2229" s="20" t="s">
        <v>4908</v>
      </c>
      <c r="G2229" t="s">
        <v>4904</v>
      </c>
      <c r="H2229" t="str">
        <f>VLOOKUP(E2229,suppliers!$A$2:$B$18,2,)</f>
        <v>OTHER</v>
      </c>
      <c r="I2229" t="str">
        <f>VLOOKUP(C2229,Table_items[],2,FALSE)</f>
        <v>Koolfever</v>
      </c>
      <c r="J2229" t="str">
        <f>VLOOKUP(C2229,Table_items[],3,FALSE)</f>
        <v>Obat Sakit Kepala &amp; Demam</v>
      </c>
      <c r="K2229" s="23">
        <f>VLOOKUP(C2229,Table_items[],4,FALSE)</f>
        <v>7500</v>
      </c>
      <c r="L2229" s="23">
        <f>VLOOKUP(C2229,Table_items[],5,FALSE)</f>
        <v>7620</v>
      </c>
    </row>
    <row r="2230" spans="1:12" x14ac:dyDescent="0.2">
      <c r="A2230" s="7" t="s">
        <v>2373</v>
      </c>
      <c r="B2230" s="27">
        <v>44171</v>
      </c>
      <c r="C2230" s="9" t="s">
        <v>18</v>
      </c>
      <c r="D2230" s="9">
        <v>394</v>
      </c>
      <c r="E2230" s="9" t="s">
        <v>4896</v>
      </c>
      <c r="F2230" s="20" t="s">
        <v>4908</v>
      </c>
      <c r="G2230" t="s">
        <v>4904</v>
      </c>
      <c r="H2230" t="str">
        <f>VLOOKUP(E2230,suppliers!$A$2:$B$18,2,)</f>
        <v>OTHER</v>
      </c>
      <c r="I2230" t="str">
        <f>VLOOKUP(C2230,Table_items[],2,FALSE)</f>
        <v>Konidin 4 Tablet</v>
      </c>
      <c r="J2230" t="str">
        <f>VLOOKUP(C2230,Table_items[],3,FALSE)</f>
        <v>Obat Batuk &amp; Pilek</v>
      </c>
      <c r="K2230" s="23">
        <f>VLOOKUP(C2230,Table_items[],4,FALSE)</f>
        <v>2460</v>
      </c>
      <c r="L2230" s="23">
        <f>VLOOKUP(C2230,Table_items[],5,FALSE)</f>
        <v>2490</v>
      </c>
    </row>
    <row r="2231" spans="1:12" x14ac:dyDescent="0.2">
      <c r="A2231" s="11" t="s">
        <v>2374</v>
      </c>
      <c r="B2231" s="28">
        <v>44171</v>
      </c>
      <c r="C2231" s="13" t="s">
        <v>39</v>
      </c>
      <c r="D2231" s="13">
        <v>304</v>
      </c>
      <c r="E2231" s="9" t="s">
        <v>4896</v>
      </c>
      <c r="F2231" s="20" t="s">
        <v>4908</v>
      </c>
      <c r="G2231" t="s">
        <v>4904</v>
      </c>
      <c r="H2231" t="str">
        <f>VLOOKUP(E2231,suppliers!$A$2:$B$18,2,)</f>
        <v>OTHER</v>
      </c>
      <c r="I2231" t="str">
        <f>VLOOKUP(C2231,Table_items[],2,FALSE)</f>
        <v>Cilostazol Bernofarm</v>
      </c>
      <c r="J2231" t="str">
        <f>VLOOKUP(C2231,Table_items[],3,FALSE)</f>
        <v>Obat Sakit Kepala &amp; Demam</v>
      </c>
      <c r="K2231" s="23">
        <f>VLOOKUP(C2231,Table_items[],4,FALSE)</f>
        <v>45450</v>
      </c>
      <c r="L2231" s="23">
        <f>VLOOKUP(C2231,Table_items[],5,FALSE)</f>
        <v>46223</v>
      </c>
    </row>
    <row r="2232" spans="1:12" x14ac:dyDescent="0.2">
      <c r="A2232" s="7" t="s">
        <v>2375</v>
      </c>
      <c r="B2232" s="27">
        <v>44172</v>
      </c>
      <c r="C2232" s="9" t="s">
        <v>24</v>
      </c>
      <c r="D2232" s="9">
        <v>29</v>
      </c>
      <c r="E2232" s="9" t="s">
        <v>4896</v>
      </c>
      <c r="F2232" s="20" t="s">
        <v>4908</v>
      </c>
      <c r="G2232" t="s">
        <v>4904</v>
      </c>
      <c r="H2232" t="str">
        <f>VLOOKUP(E2232,suppliers!$A$2:$B$18,2,)</f>
        <v>OTHER</v>
      </c>
      <c r="I2232" t="str">
        <f>VLOOKUP(C2232,Table_items[],2,FALSE)</f>
        <v>Irbesartan</v>
      </c>
      <c r="J2232" t="str">
        <f>VLOOKUP(C2232,Table_items[],3,FALSE)</f>
        <v>Obat Hipertensi</v>
      </c>
      <c r="K2232" s="23">
        <f>VLOOKUP(C2232,Table_items[],4,FALSE)</f>
        <v>108794</v>
      </c>
      <c r="L2232" s="23">
        <f>VLOOKUP(C2232,Table_items[],5,FALSE)</f>
        <v>109447</v>
      </c>
    </row>
    <row r="2233" spans="1:12" x14ac:dyDescent="0.2">
      <c r="A2233" s="11" t="s">
        <v>2376</v>
      </c>
      <c r="B2233" s="28">
        <v>44172</v>
      </c>
      <c r="C2233" s="13" t="s">
        <v>38</v>
      </c>
      <c r="D2233" s="13">
        <v>43</v>
      </c>
      <c r="E2233" s="9" t="s">
        <v>4896</v>
      </c>
      <c r="F2233" s="20" t="s">
        <v>4908</v>
      </c>
      <c r="G2233" t="s">
        <v>4904</v>
      </c>
      <c r="H2233" t="str">
        <f>VLOOKUP(E2233,suppliers!$A$2:$B$18,2,)</f>
        <v>OTHER</v>
      </c>
      <c r="I2233" t="str">
        <f>VLOOKUP(C2233,Table_items[],2,FALSE)</f>
        <v>Sanmol 500 MG 4 Tablet</v>
      </c>
      <c r="J2233" t="str">
        <f>VLOOKUP(C2233,Table_items[],3,FALSE)</f>
        <v>Obat Sakit Kepala &amp; Demam</v>
      </c>
      <c r="K2233" s="23">
        <f>VLOOKUP(C2233,Table_items[],4,FALSE)</f>
        <v>1600</v>
      </c>
      <c r="L2233" s="23">
        <f>VLOOKUP(C2233,Table_items[],5,FALSE)</f>
        <v>1619</v>
      </c>
    </row>
    <row r="2234" spans="1:12" x14ac:dyDescent="0.2">
      <c r="A2234" s="7" t="s">
        <v>2377</v>
      </c>
      <c r="B2234" s="27">
        <v>44172</v>
      </c>
      <c r="C2234" s="9" t="s">
        <v>40</v>
      </c>
      <c r="D2234" s="9">
        <v>157</v>
      </c>
      <c r="E2234" s="9" t="s">
        <v>4896</v>
      </c>
      <c r="F2234" s="20" t="s">
        <v>4908</v>
      </c>
      <c r="G2234" t="s">
        <v>4904</v>
      </c>
      <c r="H2234" t="str">
        <f>VLOOKUP(E2234,suppliers!$A$2:$B$18,2,)</f>
        <v>OTHER</v>
      </c>
      <c r="I2234" t="str">
        <f>VLOOKUP(C2234,Table_items[],2,FALSE)</f>
        <v>Paramex Tablet / Obat</v>
      </c>
      <c r="J2234" t="str">
        <f>VLOOKUP(C2234,Table_items[],3,FALSE)</f>
        <v>Obat Sakit Kepala &amp; Demam</v>
      </c>
      <c r="K2234" s="23">
        <f>VLOOKUP(C2234,Table_items[],4,FALSE)</f>
        <v>2560</v>
      </c>
      <c r="L2234" s="23">
        <f>VLOOKUP(C2234,Table_items[],5,FALSE)</f>
        <v>2586</v>
      </c>
    </row>
    <row r="2235" spans="1:12" x14ac:dyDescent="0.2">
      <c r="A2235" s="11" t="s">
        <v>2378</v>
      </c>
      <c r="B2235" s="28">
        <v>44172</v>
      </c>
      <c r="C2235" s="13" t="s">
        <v>40</v>
      </c>
      <c r="D2235" s="13">
        <v>75</v>
      </c>
      <c r="E2235" s="9" t="s">
        <v>4896</v>
      </c>
      <c r="F2235" s="20" t="s">
        <v>4908</v>
      </c>
      <c r="G2235" t="s">
        <v>4904</v>
      </c>
      <c r="H2235" t="str">
        <f>VLOOKUP(E2235,suppliers!$A$2:$B$18,2,)</f>
        <v>OTHER</v>
      </c>
      <c r="I2235" t="str">
        <f>VLOOKUP(C2235,Table_items[],2,FALSE)</f>
        <v>Paramex Tablet / Obat</v>
      </c>
      <c r="J2235" t="str">
        <f>VLOOKUP(C2235,Table_items[],3,FALSE)</f>
        <v>Obat Sakit Kepala &amp; Demam</v>
      </c>
      <c r="K2235" s="23">
        <f>VLOOKUP(C2235,Table_items[],4,FALSE)</f>
        <v>2560</v>
      </c>
      <c r="L2235" s="23">
        <f>VLOOKUP(C2235,Table_items[],5,FALSE)</f>
        <v>2586</v>
      </c>
    </row>
    <row r="2236" spans="1:12" x14ac:dyDescent="0.2">
      <c r="A2236" s="7" t="s">
        <v>2379</v>
      </c>
      <c r="B2236" s="27">
        <v>44172</v>
      </c>
      <c r="C2236" s="9" t="s">
        <v>28</v>
      </c>
      <c r="D2236" s="9">
        <v>11</v>
      </c>
      <c r="E2236" s="9" t="s">
        <v>4896</v>
      </c>
      <c r="F2236" s="20" t="s">
        <v>4908</v>
      </c>
      <c r="G2236" t="s">
        <v>4904</v>
      </c>
      <c r="H2236" t="str">
        <f>VLOOKUP(E2236,suppliers!$A$2:$B$18,2,)</f>
        <v>OTHER</v>
      </c>
      <c r="I2236" t="str">
        <f>VLOOKUP(C2236,Table_items[],2,FALSE)</f>
        <v>Hyperchol 100 MG 12 KPS</v>
      </c>
      <c r="J2236" t="str">
        <f>VLOOKUP(C2236,Table_items[],3,FALSE)</f>
        <v>Obat Kolesterol</v>
      </c>
      <c r="K2236" s="23">
        <f>VLOOKUP(C2236,Table_items[],4,FALSE)</f>
        <v>42800</v>
      </c>
      <c r="L2236" s="23">
        <f>VLOOKUP(C2236,Table_items[],5,FALSE)</f>
        <v>43442</v>
      </c>
    </row>
    <row r="2237" spans="1:12" x14ac:dyDescent="0.2">
      <c r="A2237" s="11" t="s">
        <v>2380</v>
      </c>
      <c r="B2237" s="28">
        <v>44172</v>
      </c>
      <c r="C2237" s="13" t="s">
        <v>20</v>
      </c>
      <c r="D2237" s="13">
        <v>21</v>
      </c>
      <c r="E2237" s="9" t="s">
        <v>4896</v>
      </c>
      <c r="F2237" s="20" t="s">
        <v>4908</v>
      </c>
      <c r="G2237" t="s">
        <v>4904</v>
      </c>
      <c r="H2237" t="str">
        <f>VLOOKUP(E2237,suppliers!$A$2:$B$18,2,)</f>
        <v>OTHER</v>
      </c>
      <c r="I2237" t="str">
        <f>VLOOKUP(C2237,Table_items[],2,FALSE)</f>
        <v>Carditens</v>
      </c>
      <c r="J2237" t="str">
        <f>VLOOKUP(C2237,Table_items[],3,FALSE)</f>
        <v>Obat Hipertensi</v>
      </c>
      <c r="K2237" s="23">
        <f>VLOOKUP(C2237,Table_items[],4,FALSE)</f>
        <v>100000</v>
      </c>
      <c r="L2237" s="23">
        <f>VLOOKUP(C2237,Table_items[],5,FALSE)</f>
        <v>100900</v>
      </c>
    </row>
    <row r="2238" spans="1:12" x14ac:dyDescent="0.2">
      <c r="A2238" s="7" t="s">
        <v>2381</v>
      </c>
      <c r="B2238" s="27">
        <v>44172</v>
      </c>
      <c r="C2238" s="9" t="s">
        <v>20</v>
      </c>
      <c r="D2238" s="9">
        <v>222</v>
      </c>
      <c r="E2238" s="9" t="s">
        <v>4896</v>
      </c>
      <c r="F2238" s="20" t="s">
        <v>4908</v>
      </c>
      <c r="G2238" t="s">
        <v>4904</v>
      </c>
      <c r="H2238" t="str">
        <f>VLOOKUP(E2238,suppliers!$A$2:$B$18,2,)</f>
        <v>OTHER</v>
      </c>
      <c r="I2238" t="str">
        <f>VLOOKUP(C2238,Table_items[],2,FALSE)</f>
        <v>Carditens</v>
      </c>
      <c r="J2238" t="str">
        <f>VLOOKUP(C2238,Table_items[],3,FALSE)</f>
        <v>Obat Hipertensi</v>
      </c>
      <c r="K2238" s="23">
        <f>VLOOKUP(C2238,Table_items[],4,FALSE)</f>
        <v>100000</v>
      </c>
      <c r="L2238" s="23">
        <f>VLOOKUP(C2238,Table_items[],5,FALSE)</f>
        <v>100900</v>
      </c>
    </row>
    <row r="2239" spans="1:12" x14ac:dyDescent="0.2">
      <c r="A2239" s="11" t="s">
        <v>2382</v>
      </c>
      <c r="B2239" s="28">
        <v>44173</v>
      </c>
      <c r="C2239" s="13" t="s">
        <v>38</v>
      </c>
      <c r="D2239" s="13">
        <v>49</v>
      </c>
      <c r="E2239" s="9" t="s">
        <v>4896</v>
      </c>
      <c r="F2239" s="20" t="s">
        <v>4908</v>
      </c>
      <c r="G2239" t="s">
        <v>4904</v>
      </c>
      <c r="H2239" t="str">
        <f>VLOOKUP(E2239,suppliers!$A$2:$B$18,2,)</f>
        <v>OTHER</v>
      </c>
      <c r="I2239" t="str">
        <f>VLOOKUP(C2239,Table_items[],2,FALSE)</f>
        <v>Sanmol 500 MG 4 Tablet</v>
      </c>
      <c r="J2239" t="str">
        <f>VLOOKUP(C2239,Table_items[],3,FALSE)</f>
        <v>Obat Sakit Kepala &amp; Demam</v>
      </c>
      <c r="K2239" s="23">
        <f>VLOOKUP(C2239,Table_items[],4,FALSE)</f>
        <v>1600</v>
      </c>
      <c r="L2239" s="23">
        <f>VLOOKUP(C2239,Table_items[],5,FALSE)</f>
        <v>1619</v>
      </c>
    </row>
    <row r="2240" spans="1:12" x14ac:dyDescent="0.2">
      <c r="A2240" s="7" t="s">
        <v>2383</v>
      </c>
      <c r="B2240" s="27">
        <v>44173</v>
      </c>
      <c r="C2240" s="9" t="s">
        <v>22</v>
      </c>
      <c r="D2240" s="9">
        <v>33</v>
      </c>
      <c r="E2240" s="9" t="s">
        <v>4896</v>
      </c>
      <c r="F2240" s="20" t="s">
        <v>4908</v>
      </c>
      <c r="G2240" t="s">
        <v>4904</v>
      </c>
      <c r="H2240" t="str">
        <f>VLOOKUP(E2240,suppliers!$A$2:$B$18,2,)</f>
        <v>OTHER</v>
      </c>
      <c r="I2240" t="str">
        <f>VLOOKUP(C2240,Table_items[],2,FALSE)</f>
        <v>Candesartan Ogb Dexa</v>
      </c>
      <c r="J2240" t="str">
        <f>VLOOKUP(C2240,Table_items[],3,FALSE)</f>
        <v>Obat Hipertensi</v>
      </c>
      <c r="K2240" s="23">
        <f>VLOOKUP(C2240,Table_items[],4,FALSE)</f>
        <v>5000</v>
      </c>
      <c r="L2240" s="23">
        <f>VLOOKUP(C2240,Table_items[],5,FALSE)</f>
        <v>5095</v>
      </c>
    </row>
    <row r="2241" spans="1:12" x14ac:dyDescent="0.2">
      <c r="A2241" s="11" t="s">
        <v>2384</v>
      </c>
      <c r="B2241" s="28">
        <v>44173</v>
      </c>
      <c r="C2241" s="13" t="s">
        <v>17</v>
      </c>
      <c r="D2241" s="13">
        <v>24</v>
      </c>
      <c r="E2241" s="9" t="s">
        <v>4896</v>
      </c>
      <c r="F2241" s="20" t="s">
        <v>4908</v>
      </c>
      <c r="G2241" t="s">
        <v>4904</v>
      </c>
      <c r="H2241" t="str">
        <f>VLOOKUP(E2241,suppliers!$A$2:$B$18,2,)</f>
        <v>OTHER</v>
      </c>
      <c r="I2241" t="str">
        <f>VLOOKUP(C2241,Table_items[],2,FALSE)</f>
        <v>Vicks Inhaler 0.5 mL</v>
      </c>
      <c r="J2241" t="str">
        <f>VLOOKUP(C2241,Table_items[],3,FALSE)</f>
        <v>Obat Batuk &amp; Pilek</v>
      </c>
      <c r="K2241" s="23">
        <f>VLOOKUP(C2241,Table_items[],4,FALSE)</f>
        <v>16155</v>
      </c>
      <c r="L2241" s="23">
        <f>VLOOKUP(C2241,Table_items[],5,FALSE)</f>
        <v>16430</v>
      </c>
    </row>
    <row r="2242" spans="1:12" x14ac:dyDescent="0.2">
      <c r="A2242" s="7" t="s">
        <v>2385</v>
      </c>
      <c r="B2242" s="27">
        <v>44173</v>
      </c>
      <c r="C2242" s="9" t="s">
        <v>11</v>
      </c>
      <c r="D2242" s="9">
        <v>26</v>
      </c>
      <c r="E2242" s="9" t="s">
        <v>4896</v>
      </c>
      <c r="F2242" s="20" t="s">
        <v>4908</v>
      </c>
      <c r="G2242" t="s">
        <v>4904</v>
      </c>
      <c r="H2242" t="str">
        <f>VLOOKUP(E2242,suppliers!$A$2:$B$18,2,)</f>
        <v>OTHER</v>
      </c>
      <c r="I2242" t="str">
        <f>VLOOKUP(C2242,Table_items[],2,FALSE)</f>
        <v>Neozep Forte 1 Strip 4 Tablet</v>
      </c>
      <c r="J2242" t="str">
        <f>VLOOKUP(C2242,Table_items[],3,FALSE)</f>
        <v>Obat Batuk &amp; Pilek</v>
      </c>
      <c r="K2242" s="23">
        <f>VLOOKUP(C2242,Table_items[],4,FALSE)</f>
        <v>2324</v>
      </c>
      <c r="L2242" s="23">
        <f>VLOOKUP(C2242,Table_items[],5,FALSE)</f>
        <v>2338</v>
      </c>
    </row>
    <row r="2243" spans="1:12" x14ac:dyDescent="0.2">
      <c r="A2243" s="11" t="s">
        <v>2386</v>
      </c>
      <c r="B2243" s="28">
        <v>44174</v>
      </c>
      <c r="C2243" s="13" t="s">
        <v>12</v>
      </c>
      <c r="D2243" s="13">
        <v>87</v>
      </c>
      <c r="E2243" s="9" t="s">
        <v>4896</v>
      </c>
      <c r="F2243" s="20" t="s">
        <v>4908</v>
      </c>
      <c r="G2243" t="s">
        <v>4904</v>
      </c>
      <c r="H2243" t="str">
        <f>VLOOKUP(E2243,suppliers!$A$2:$B$18,2,)</f>
        <v>OTHER</v>
      </c>
      <c r="I2243" t="str">
        <f>VLOOKUP(C2243,Table_items[],2,FALSE)</f>
        <v>Decolsen 1 Strip 4 Tablet</v>
      </c>
      <c r="J2243" t="str">
        <f>VLOOKUP(C2243,Table_items[],3,FALSE)</f>
        <v>Obat Batuk &amp; Pilek</v>
      </c>
      <c r="K2243" s="23">
        <f>VLOOKUP(C2243,Table_items[],4,FALSE)</f>
        <v>2886</v>
      </c>
      <c r="L2243" s="23">
        <f>VLOOKUP(C2243,Table_items[],5,FALSE)</f>
        <v>2915</v>
      </c>
    </row>
    <row r="2244" spans="1:12" x14ac:dyDescent="0.2">
      <c r="A2244" s="7" t="s">
        <v>2387</v>
      </c>
      <c r="B2244" s="27">
        <v>44174</v>
      </c>
      <c r="C2244" s="9" t="s">
        <v>12</v>
      </c>
      <c r="D2244" s="9">
        <v>37</v>
      </c>
      <c r="E2244" s="9" t="s">
        <v>4896</v>
      </c>
      <c r="F2244" s="20" t="s">
        <v>4908</v>
      </c>
      <c r="G2244" t="s">
        <v>4904</v>
      </c>
      <c r="H2244" t="str">
        <f>VLOOKUP(E2244,suppliers!$A$2:$B$18,2,)</f>
        <v>OTHER</v>
      </c>
      <c r="I2244" t="str">
        <f>VLOOKUP(C2244,Table_items[],2,FALSE)</f>
        <v>Decolsen 1 Strip 4 Tablet</v>
      </c>
      <c r="J2244" t="str">
        <f>VLOOKUP(C2244,Table_items[],3,FALSE)</f>
        <v>Obat Batuk &amp; Pilek</v>
      </c>
      <c r="K2244" s="23">
        <f>VLOOKUP(C2244,Table_items[],4,FALSE)</f>
        <v>2886</v>
      </c>
      <c r="L2244" s="23">
        <f>VLOOKUP(C2244,Table_items[],5,FALSE)</f>
        <v>2915</v>
      </c>
    </row>
    <row r="2245" spans="1:12" x14ac:dyDescent="0.2">
      <c r="A2245" s="11" t="s">
        <v>2388</v>
      </c>
      <c r="B2245" s="28">
        <v>44174</v>
      </c>
      <c r="C2245" s="13" t="s">
        <v>24</v>
      </c>
      <c r="D2245" s="13">
        <v>34</v>
      </c>
      <c r="E2245" s="9" t="s">
        <v>4896</v>
      </c>
      <c r="F2245" s="20" t="s">
        <v>4908</v>
      </c>
      <c r="G2245" t="s">
        <v>4904</v>
      </c>
      <c r="H2245" t="str">
        <f>VLOOKUP(E2245,suppliers!$A$2:$B$18,2,)</f>
        <v>OTHER</v>
      </c>
      <c r="I2245" t="str">
        <f>VLOOKUP(C2245,Table_items[],2,FALSE)</f>
        <v>Irbesartan</v>
      </c>
      <c r="J2245" t="str">
        <f>VLOOKUP(C2245,Table_items[],3,FALSE)</f>
        <v>Obat Hipertensi</v>
      </c>
      <c r="K2245" s="23">
        <f>VLOOKUP(C2245,Table_items[],4,FALSE)</f>
        <v>108794</v>
      </c>
      <c r="L2245" s="23">
        <f>VLOOKUP(C2245,Table_items[],5,FALSE)</f>
        <v>109447</v>
      </c>
    </row>
    <row r="2246" spans="1:12" x14ac:dyDescent="0.2">
      <c r="A2246" s="7" t="s">
        <v>2389</v>
      </c>
      <c r="B2246" s="27">
        <v>44174</v>
      </c>
      <c r="C2246" s="9" t="s">
        <v>24</v>
      </c>
      <c r="D2246" s="9">
        <v>45</v>
      </c>
      <c r="E2246" s="9" t="s">
        <v>4896</v>
      </c>
      <c r="F2246" s="20" t="s">
        <v>4908</v>
      </c>
      <c r="G2246" t="s">
        <v>4904</v>
      </c>
      <c r="H2246" t="str">
        <f>VLOOKUP(E2246,suppliers!$A$2:$B$18,2,)</f>
        <v>OTHER</v>
      </c>
      <c r="I2246" t="str">
        <f>VLOOKUP(C2246,Table_items[],2,FALSE)</f>
        <v>Irbesartan</v>
      </c>
      <c r="J2246" t="str">
        <f>VLOOKUP(C2246,Table_items[],3,FALSE)</f>
        <v>Obat Hipertensi</v>
      </c>
      <c r="K2246" s="23">
        <f>VLOOKUP(C2246,Table_items[],4,FALSE)</f>
        <v>108794</v>
      </c>
      <c r="L2246" s="23">
        <f>VLOOKUP(C2246,Table_items[],5,FALSE)</f>
        <v>109447</v>
      </c>
    </row>
    <row r="2247" spans="1:12" x14ac:dyDescent="0.2">
      <c r="A2247" s="11" t="s">
        <v>2390</v>
      </c>
      <c r="B2247" s="28">
        <v>44174</v>
      </c>
      <c r="C2247" s="13" t="s">
        <v>10</v>
      </c>
      <c r="D2247" s="13">
        <v>40</v>
      </c>
      <c r="E2247" s="9" t="s">
        <v>4896</v>
      </c>
      <c r="F2247" s="20" t="s">
        <v>4908</v>
      </c>
      <c r="G2247" t="s">
        <v>4904</v>
      </c>
      <c r="H2247" t="str">
        <f>VLOOKUP(E2247,suppliers!$A$2:$B$18,2,)</f>
        <v>OTHER</v>
      </c>
      <c r="I2247" t="str">
        <f>VLOOKUP(C2247,Table_items[],2,FALSE)</f>
        <v>Dexteem Box Plus 100 Tablet</v>
      </c>
      <c r="J2247" t="str">
        <f>VLOOKUP(C2247,Table_items[],3,FALSE)</f>
        <v>Obat Alergi</v>
      </c>
      <c r="K2247" s="23">
        <f>VLOOKUP(C2247,Table_items[],4,FALSE)</f>
        <v>25322</v>
      </c>
      <c r="L2247" s="23">
        <f>VLOOKUP(C2247,Table_items[],5,FALSE)</f>
        <v>25449</v>
      </c>
    </row>
    <row r="2248" spans="1:12" x14ac:dyDescent="0.2">
      <c r="A2248" s="7" t="s">
        <v>2391</v>
      </c>
      <c r="B2248" s="27">
        <v>44174</v>
      </c>
      <c r="C2248" s="9" t="s">
        <v>36</v>
      </c>
      <c r="D2248" s="9">
        <v>38</v>
      </c>
      <c r="E2248" s="9" t="s">
        <v>4896</v>
      </c>
      <c r="F2248" s="20" t="s">
        <v>4908</v>
      </c>
      <c r="G2248" t="s">
        <v>4904</v>
      </c>
      <c r="H2248" t="str">
        <f>VLOOKUP(E2248,suppliers!$A$2:$B$18,2,)</f>
        <v>OTHER</v>
      </c>
      <c r="I2248" t="str">
        <f>VLOOKUP(C2248,Table_items[],2,FALSE)</f>
        <v>Sanmol Paracetamol</v>
      </c>
      <c r="J2248" t="str">
        <f>VLOOKUP(C2248,Table_items[],3,FALSE)</f>
        <v>Obat Sakit Kepala &amp; Demam</v>
      </c>
      <c r="K2248" s="23">
        <f>VLOOKUP(C2248,Table_items[],4,FALSE)</f>
        <v>16100</v>
      </c>
      <c r="L2248" s="23">
        <f>VLOOKUP(C2248,Table_items[],5,FALSE)</f>
        <v>16261</v>
      </c>
    </row>
    <row r="2249" spans="1:12" x14ac:dyDescent="0.2">
      <c r="A2249" s="11" t="s">
        <v>2392</v>
      </c>
      <c r="B2249" s="28">
        <v>44174</v>
      </c>
      <c r="C2249" s="13" t="s">
        <v>20</v>
      </c>
      <c r="D2249" s="13">
        <v>5</v>
      </c>
      <c r="E2249" s="9" t="s">
        <v>4896</v>
      </c>
      <c r="F2249" s="20" t="s">
        <v>4908</v>
      </c>
      <c r="G2249" t="s">
        <v>4904</v>
      </c>
      <c r="H2249" t="str">
        <f>VLOOKUP(E2249,suppliers!$A$2:$B$18,2,)</f>
        <v>OTHER</v>
      </c>
      <c r="I2249" t="str">
        <f>VLOOKUP(C2249,Table_items[],2,FALSE)</f>
        <v>Carditens</v>
      </c>
      <c r="J2249" t="str">
        <f>VLOOKUP(C2249,Table_items[],3,FALSE)</f>
        <v>Obat Hipertensi</v>
      </c>
      <c r="K2249" s="23">
        <f>VLOOKUP(C2249,Table_items[],4,FALSE)</f>
        <v>100000</v>
      </c>
      <c r="L2249" s="23">
        <f>VLOOKUP(C2249,Table_items[],5,FALSE)</f>
        <v>100900</v>
      </c>
    </row>
    <row r="2250" spans="1:12" x14ac:dyDescent="0.2">
      <c r="A2250" s="7" t="s">
        <v>2393</v>
      </c>
      <c r="B2250" s="27">
        <v>44174</v>
      </c>
      <c r="C2250" s="9" t="s">
        <v>8</v>
      </c>
      <c r="D2250" s="9">
        <v>3</v>
      </c>
      <c r="E2250" s="9" t="s">
        <v>4896</v>
      </c>
      <c r="F2250" s="20" t="s">
        <v>4908</v>
      </c>
      <c r="G2250" t="s">
        <v>4904</v>
      </c>
      <c r="H2250" t="str">
        <f>VLOOKUP(E2250,suppliers!$A$2:$B$18,2,)</f>
        <v>OTHER</v>
      </c>
      <c r="I2250" t="str">
        <f>VLOOKUP(C2250,Table_items[],2,FALSE)</f>
        <v>Bisoprolol Ogb Dexa</v>
      </c>
      <c r="J2250" t="str">
        <f>VLOOKUP(C2250,Table_items[],3,FALSE)</f>
        <v>Obat Alergi</v>
      </c>
      <c r="K2250" s="23">
        <f>VLOOKUP(C2250,Table_items[],4,FALSE)</f>
        <v>10000</v>
      </c>
      <c r="L2250" s="23">
        <f>VLOOKUP(C2250,Table_items[],5,FALSE)</f>
        <v>10180</v>
      </c>
    </row>
    <row r="2251" spans="1:12" x14ac:dyDescent="0.2">
      <c r="A2251" s="11" t="s">
        <v>2394</v>
      </c>
      <c r="B2251" s="28">
        <v>44174</v>
      </c>
      <c r="C2251" s="13" t="s">
        <v>17</v>
      </c>
      <c r="D2251" s="13">
        <v>28</v>
      </c>
      <c r="E2251" s="9" t="s">
        <v>4896</v>
      </c>
      <c r="F2251" s="20" t="s">
        <v>4908</v>
      </c>
      <c r="G2251" t="s">
        <v>4904</v>
      </c>
      <c r="H2251" t="str">
        <f>VLOOKUP(E2251,suppliers!$A$2:$B$18,2,)</f>
        <v>OTHER</v>
      </c>
      <c r="I2251" t="str">
        <f>VLOOKUP(C2251,Table_items[],2,FALSE)</f>
        <v>Vicks Inhaler 0.5 mL</v>
      </c>
      <c r="J2251" t="str">
        <f>VLOOKUP(C2251,Table_items[],3,FALSE)</f>
        <v>Obat Batuk &amp; Pilek</v>
      </c>
      <c r="K2251" s="23">
        <f>VLOOKUP(C2251,Table_items[],4,FALSE)</f>
        <v>16155</v>
      </c>
      <c r="L2251" s="23">
        <f>VLOOKUP(C2251,Table_items[],5,FALSE)</f>
        <v>16430</v>
      </c>
    </row>
    <row r="2252" spans="1:12" x14ac:dyDescent="0.2">
      <c r="A2252" s="7" t="s">
        <v>2395</v>
      </c>
      <c r="B2252" s="27">
        <v>44174</v>
      </c>
      <c r="C2252" s="9" t="s">
        <v>14</v>
      </c>
      <c r="D2252" s="9">
        <v>36</v>
      </c>
      <c r="E2252" s="9" t="s">
        <v>4896</v>
      </c>
      <c r="F2252" s="20" t="s">
        <v>4908</v>
      </c>
      <c r="G2252" t="s">
        <v>4904</v>
      </c>
      <c r="H2252" t="str">
        <f>VLOOKUP(E2252,suppliers!$A$2:$B$18,2,)</f>
        <v>OTHER</v>
      </c>
      <c r="I2252" t="str">
        <f>VLOOKUP(C2252,Table_items[],2,FALSE)</f>
        <v>Lo Han Kuo Infusion 12</v>
      </c>
      <c r="J2252" t="str">
        <f>VLOOKUP(C2252,Table_items[],3,FALSE)</f>
        <v>Obat Batuk &amp; Pilek</v>
      </c>
      <c r="K2252" s="23">
        <f>VLOOKUP(C2252,Table_items[],4,FALSE)</f>
        <v>23869</v>
      </c>
      <c r="L2252" s="23">
        <f>VLOOKUP(C2252,Table_items[],5,FALSE)</f>
        <v>24179</v>
      </c>
    </row>
    <row r="2253" spans="1:12" x14ac:dyDescent="0.2">
      <c r="A2253" s="11" t="s">
        <v>2396</v>
      </c>
      <c r="B2253" s="28">
        <v>44174</v>
      </c>
      <c r="C2253" s="13" t="s">
        <v>23</v>
      </c>
      <c r="D2253" s="13">
        <v>1</v>
      </c>
      <c r="E2253" s="9" t="s">
        <v>4896</v>
      </c>
      <c r="F2253" s="20" t="s">
        <v>4908</v>
      </c>
      <c r="G2253" t="s">
        <v>4904</v>
      </c>
      <c r="H2253" t="str">
        <f>VLOOKUP(E2253,suppliers!$A$2:$B$18,2,)</f>
        <v>OTHER</v>
      </c>
      <c r="I2253" t="str">
        <f>VLOOKUP(C2253,Table_items[],2,FALSE)</f>
        <v>Amlodipine Besilate</v>
      </c>
      <c r="J2253" t="str">
        <f>VLOOKUP(C2253,Table_items[],3,FALSE)</f>
        <v>Obat Hipertensi</v>
      </c>
      <c r="K2253" s="23">
        <f>VLOOKUP(C2253,Table_items[],4,FALSE)</f>
        <v>7467</v>
      </c>
      <c r="L2253" s="23">
        <f>VLOOKUP(C2253,Table_items[],5,FALSE)</f>
        <v>7504</v>
      </c>
    </row>
    <row r="2254" spans="1:12" x14ac:dyDescent="0.2">
      <c r="A2254" s="7" t="s">
        <v>2397</v>
      </c>
      <c r="B2254" s="27">
        <v>44174</v>
      </c>
      <c r="C2254" s="9" t="s">
        <v>11</v>
      </c>
      <c r="D2254" s="9">
        <v>16</v>
      </c>
      <c r="E2254" s="9" t="s">
        <v>4896</v>
      </c>
      <c r="F2254" s="20" t="s">
        <v>4908</v>
      </c>
      <c r="G2254" t="s">
        <v>4904</v>
      </c>
      <c r="H2254" t="str">
        <f>VLOOKUP(E2254,suppliers!$A$2:$B$18,2,)</f>
        <v>OTHER</v>
      </c>
      <c r="I2254" t="str">
        <f>VLOOKUP(C2254,Table_items[],2,FALSE)</f>
        <v>Neozep Forte 1 Strip 4 Tablet</v>
      </c>
      <c r="J2254" t="str">
        <f>VLOOKUP(C2254,Table_items[],3,FALSE)</f>
        <v>Obat Batuk &amp; Pilek</v>
      </c>
      <c r="K2254" s="23">
        <f>VLOOKUP(C2254,Table_items[],4,FALSE)</f>
        <v>2324</v>
      </c>
      <c r="L2254" s="23">
        <f>VLOOKUP(C2254,Table_items[],5,FALSE)</f>
        <v>2338</v>
      </c>
    </row>
    <row r="2255" spans="1:12" x14ac:dyDescent="0.2">
      <c r="A2255" s="11" t="s">
        <v>2398</v>
      </c>
      <c r="B2255" s="28">
        <v>44175</v>
      </c>
      <c r="C2255" s="13" t="s">
        <v>12</v>
      </c>
      <c r="D2255" s="13">
        <v>49</v>
      </c>
      <c r="E2255" s="9" t="s">
        <v>4896</v>
      </c>
      <c r="F2255" s="20" t="s">
        <v>4908</v>
      </c>
      <c r="G2255" t="s">
        <v>4904</v>
      </c>
      <c r="H2255" t="str">
        <f>VLOOKUP(E2255,suppliers!$A$2:$B$18,2,)</f>
        <v>OTHER</v>
      </c>
      <c r="I2255" t="str">
        <f>VLOOKUP(C2255,Table_items[],2,FALSE)</f>
        <v>Decolsen 1 Strip 4 Tablet</v>
      </c>
      <c r="J2255" t="str">
        <f>VLOOKUP(C2255,Table_items[],3,FALSE)</f>
        <v>Obat Batuk &amp; Pilek</v>
      </c>
      <c r="K2255" s="23">
        <f>VLOOKUP(C2255,Table_items[],4,FALSE)</f>
        <v>2886</v>
      </c>
      <c r="L2255" s="23">
        <f>VLOOKUP(C2255,Table_items[],5,FALSE)</f>
        <v>2915</v>
      </c>
    </row>
    <row r="2256" spans="1:12" x14ac:dyDescent="0.2">
      <c r="A2256" s="7" t="s">
        <v>2399</v>
      </c>
      <c r="B2256" s="27">
        <v>44175</v>
      </c>
      <c r="C2256" s="9" t="s">
        <v>12</v>
      </c>
      <c r="D2256" s="9">
        <v>44</v>
      </c>
      <c r="E2256" s="9" t="s">
        <v>4896</v>
      </c>
      <c r="F2256" s="20" t="s">
        <v>4908</v>
      </c>
      <c r="G2256" t="s">
        <v>4904</v>
      </c>
      <c r="H2256" t="str">
        <f>VLOOKUP(E2256,suppliers!$A$2:$B$18,2,)</f>
        <v>OTHER</v>
      </c>
      <c r="I2256" t="str">
        <f>VLOOKUP(C2256,Table_items[],2,FALSE)</f>
        <v>Decolsen 1 Strip 4 Tablet</v>
      </c>
      <c r="J2256" t="str">
        <f>VLOOKUP(C2256,Table_items[],3,FALSE)</f>
        <v>Obat Batuk &amp; Pilek</v>
      </c>
      <c r="K2256" s="23">
        <f>VLOOKUP(C2256,Table_items[],4,FALSE)</f>
        <v>2886</v>
      </c>
      <c r="L2256" s="23">
        <f>VLOOKUP(C2256,Table_items[],5,FALSE)</f>
        <v>2915</v>
      </c>
    </row>
    <row r="2257" spans="1:12" x14ac:dyDescent="0.2">
      <c r="A2257" s="11" t="s">
        <v>2400</v>
      </c>
      <c r="B2257" s="28">
        <v>44175</v>
      </c>
      <c r="C2257" s="13" t="s">
        <v>24</v>
      </c>
      <c r="D2257" s="13">
        <v>3</v>
      </c>
      <c r="E2257" s="9" t="s">
        <v>4896</v>
      </c>
      <c r="F2257" s="20" t="s">
        <v>4908</v>
      </c>
      <c r="G2257" t="s">
        <v>4904</v>
      </c>
      <c r="H2257" t="str">
        <f>VLOOKUP(E2257,suppliers!$A$2:$B$18,2,)</f>
        <v>OTHER</v>
      </c>
      <c r="I2257" t="str">
        <f>VLOOKUP(C2257,Table_items[],2,FALSE)</f>
        <v>Irbesartan</v>
      </c>
      <c r="J2257" t="str">
        <f>VLOOKUP(C2257,Table_items[],3,FALSE)</f>
        <v>Obat Hipertensi</v>
      </c>
      <c r="K2257" s="23">
        <f>VLOOKUP(C2257,Table_items[],4,FALSE)</f>
        <v>108794</v>
      </c>
      <c r="L2257" s="23">
        <f>VLOOKUP(C2257,Table_items[],5,FALSE)</f>
        <v>109447</v>
      </c>
    </row>
    <row r="2258" spans="1:12" x14ac:dyDescent="0.2">
      <c r="A2258" s="7" t="s">
        <v>2401</v>
      </c>
      <c r="B2258" s="27">
        <v>44175</v>
      </c>
      <c r="C2258" s="9" t="s">
        <v>10</v>
      </c>
      <c r="D2258" s="9">
        <v>59</v>
      </c>
      <c r="E2258" s="9" t="s">
        <v>4896</v>
      </c>
      <c r="F2258" s="20" t="s">
        <v>4908</v>
      </c>
      <c r="G2258" t="s">
        <v>4904</v>
      </c>
      <c r="H2258" t="str">
        <f>VLOOKUP(E2258,suppliers!$A$2:$B$18,2,)</f>
        <v>OTHER</v>
      </c>
      <c r="I2258" t="str">
        <f>VLOOKUP(C2258,Table_items[],2,FALSE)</f>
        <v>Dexteem Box Plus 100 Tablet</v>
      </c>
      <c r="J2258" t="str">
        <f>VLOOKUP(C2258,Table_items[],3,FALSE)</f>
        <v>Obat Alergi</v>
      </c>
      <c r="K2258" s="23">
        <f>VLOOKUP(C2258,Table_items[],4,FALSE)</f>
        <v>25322</v>
      </c>
      <c r="L2258" s="23">
        <f>VLOOKUP(C2258,Table_items[],5,FALSE)</f>
        <v>25449</v>
      </c>
    </row>
    <row r="2259" spans="1:12" x14ac:dyDescent="0.2">
      <c r="A2259" s="11" t="s">
        <v>2402</v>
      </c>
      <c r="B2259" s="28">
        <v>44175</v>
      </c>
      <c r="C2259" s="13" t="s">
        <v>16</v>
      </c>
      <c r="D2259" s="13">
        <v>150</v>
      </c>
      <c r="E2259" s="9" t="s">
        <v>4896</v>
      </c>
      <c r="F2259" s="20" t="s">
        <v>4908</v>
      </c>
      <c r="G2259" t="s">
        <v>4904</v>
      </c>
      <c r="H2259" t="str">
        <f>VLOOKUP(E2259,suppliers!$A$2:$B$18,2,)</f>
        <v>OTHER</v>
      </c>
      <c r="I2259" t="str">
        <f>VLOOKUP(C2259,Table_items[],2,FALSE)</f>
        <v>Ultraflu Box Isi 25 Strip</v>
      </c>
      <c r="J2259" t="str">
        <f>VLOOKUP(C2259,Table_items[],3,FALSE)</f>
        <v>Obat Batuk &amp; Pilek</v>
      </c>
      <c r="K2259" s="23">
        <f>VLOOKUP(C2259,Table_items[],4,FALSE)</f>
        <v>72500</v>
      </c>
      <c r="L2259" s="23">
        <f>VLOOKUP(C2259,Table_items[],5,FALSE)</f>
        <v>73805</v>
      </c>
    </row>
    <row r="2260" spans="1:12" x14ac:dyDescent="0.2">
      <c r="A2260" s="7" t="s">
        <v>2403</v>
      </c>
      <c r="B2260" s="27">
        <v>44175</v>
      </c>
      <c r="C2260" s="9" t="s">
        <v>20</v>
      </c>
      <c r="D2260" s="9">
        <v>56</v>
      </c>
      <c r="E2260" s="9" t="s">
        <v>4896</v>
      </c>
      <c r="F2260" s="20" t="s">
        <v>4908</v>
      </c>
      <c r="G2260" t="s">
        <v>4904</v>
      </c>
      <c r="H2260" t="str">
        <f>VLOOKUP(E2260,suppliers!$A$2:$B$18,2,)</f>
        <v>OTHER</v>
      </c>
      <c r="I2260" t="str">
        <f>VLOOKUP(C2260,Table_items[],2,FALSE)</f>
        <v>Carditens</v>
      </c>
      <c r="J2260" t="str">
        <f>VLOOKUP(C2260,Table_items[],3,FALSE)</f>
        <v>Obat Hipertensi</v>
      </c>
      <c r="K2260" s="23">
        <f>VLOOKUP(C2260,Table_items[],4,FALSE)</f>
        <v>100000</v>
      </c>
      <c r="L2260" s="23">
        <f>VLOOKUP(C2260,Table_items[],5,FALSE)</f>
        <v>100900</v>
      </c>
    </row>
    <row r="2261" spans="1:12" x14ac:dyDescent="0.2">
      <c r="A2261" s="11" t="s">
        <v>2404</v>
      </c>
      <c r="B2261" s="28">
        <v>44175</v>
      </c>
      <c r="C2261" s="13" t="s">
        <v>5</v>
      </c>
      <c r="D2261" s="13">
        <v>32</v>
      </c>
      <c r="E2261" s="9" t="s">
        <v>4896</v>
      </c>
      <c r="F2261" s="20" t="s">
        <v>4908</v>
      </c>
      <c r="G2261" t="s">
        <v>4904</v>
      </c>
      <c r="H2261" t="str">
        <f>VLOOKUP(E2261,suppliers!$A$2:$B$18,2,)</f>
        <v>OTHER</v>
      </c>
      <c r="I2261" t="str">
        <f>VLOOKUP(C2261,Table_items[],2,FALSE)</f>
        <v>Ozen 10 MG Blister</v>
      </c>
      <c r="J2261" t="str">
        <f>VLOOKUP(C2261,Table_items[],3,FALSE)</f>
        <v>Obat Alergi</v>
      </c>
      <c r="K2261" s="23">
        <f>VLOOKUP(C2261,Table_items[],4,FALSE)</f>
        <v>18611</v>
      </c>
      <c r="L2261" s="23">
        <f>VLOOKUP(C2261,Table_items[],5,FALSE)</f>
        <v>18816</v>
      </c>
    </row>
    <row r="2262" spans="1:12" x14ac:dyDescent="0.2">
      <c r="A2262" s="7" t="s">
        <v>2405</v>
      </c>
      <c r="B2262" s="27">
        <v>44176</v>
      </c>
      <c r="C2262" s="9" t="s">
        <v>41</v>
      </c>
      <c r="D2262" s="9">
        <v>23</v>
      </c>
      <c r="E2262" s="9" t="s">
        <v>4896</v>
      </c>
      <c r="F2262" s="20" t="s">
        <v>4908</v>
      </c>
      <c r="G2262" t="s">
        <v>4904</v>
      </c>
      <c r="H2262" t="str">
        <f>VLOOKUP(E2262,suppliers!$A$2:$B$18,2,)</f>
        <v>OTHER</v>
      </c>
      <c r="I2262" t="str">
        <f>VLOOKUP(C2262,Table_items[],2,FALSE)</f>
        <v>Otilon Ear Drops 8 mL</v>
      </c>
      <c r="J2262" t="str">
        <f>VLOOKUP(C2262,Table_items[],3,FALSE)</f>
        <v>Obat Telinga</v>
      </c>
      <c r="K2262" s="23">
        <f>VLOOKUP(C2262,Table_items[],4,FALSE)</f>
        <v>55000</v>
      </c>
      <c r="L2262" s="23">
        <f>VLOOKUP(C2262,Table_items[],5,FALSE)</f>
        <v>55935</v>
      </c>
    </row>
    <row r="2263" spans="1:12" x14ac:dyDescent="0.2">
      <c r="A2263" s="11" t="s">
        <v>2406</v>
      </c>
      <c r="B2263" s="28">
        <v>44176</v>
      </c>
      <c r="C2263" s="13" t="s">
        <v>41</v>
      </c>
      <c r="D2263" s="13">
        <v>26</v>
      </c>
      <c r="E2263" s="9" t="s">
        <v>4896</v>
      </c>
      <c r="F2263" s="20" t="s">
        <v>4908</v>
      </c>
      <c r="G2263" t="s">
        <v>4904</v>
      </c>
      <c r="H2263" t="str">
        <f>VLOOKUP(E2263,suppliers!$A$2:$B$18,2,)</f>
        <v>OTHER</v>
      </c>
      <c r="I2263" t="str">
        <f>VLOOKUP(C2263,Table_items[],2,FALSE)</f>
        <v>Otilon Ear Drops 8 mL</v>
      </c>
      <c r="J2263" t="str">
        <f>VLOOKUP(C2263,Table_items[],3,FALSE)</f>
        <v>Obat Telinga</v>
      </c>
      <c r="K2263" s="23">
        <f>VLOOKUP(C2263,Table_items[],4,FALSE)</f>
        <v>55000</v>
      </c>
      <c r="L2263" s="23">
        <f>VLOOKUP(C2263,Table_items[],5,FALSE)</f>
        <v>55935</v>
      </c>
    </row>
    <row r="2264" spans="1:12" x14ac:dyDescent="0.2">
      <c r="A2264" s="7" t="s">
        <v>2407</v>
      </c>
      <c r="B2264" s="27">
        <v>44176</v>
      </c>
      <c r="C2264" s="9" t="s">
        <v>10</v>
      </c>
      <c r="D2264" s="9">
        <v>100</v>
      </c>
      <c r="E2264" s="9" t="s">
        <v>4896</v>
      </c>
      <c r="F2264" s="20" t="s">
        <v>4908</v>
      </c>
      <c r="G2264" t="s">
        <v>4904</v>
      </c>
      <c r="H2264" t="str">
        <f>VLOOKUP(E2264,suppliers!$A$2:$B$18,2,)</f>
        <v>OTHER</v>
      </c>
      <c r="I2264" t="str">
        <f>VLOOKUP(C2264,Table_items[],2,FALSE)</f>
        <v>Dexteem Box Plus 100 Tablet</v>
      </c>
      <c r="J2264" t="str">
        <f>VLOOKUP(C2264,Table_items[],3,FALSE)</f>
        <v>Obat Alergi</v>
      </c>
      <c r="K2264" s="23">
        <f>VLOOKUP(C2264,Table_items[],4,FALSE)</f>
        <v>25322</v>
      </c>
      <c r="L2264" s="23">
        <f>VLOOKUP(C2264,Table_items[],5,FALSE)</f>
        <v>25449</v>
      </c>
    </row>
    <row r="2265" spans="1:12" x14ac:dyDescent="0.2">
      <c r="A2265" s="11" t="s">
        <v>2408</v>
      </c>
      <c r="B2265" s="28">
        <v>44176</v>
      </c>
      <c r="C2265" s="13" t="s">
        <v>7</v>
      </c>
      <c r="D2265" s="13">
        <v>22</v>
      </c>
      <c r="E2265" s="9" t="s">
        <v>4896</v>
      </c>
      <c r="F2265" s="20" t="s">
        <v>4908</v>
      </c>
      <c r="G2265" t="s">
        <v>4904</v>
      </c>
      <c r="H2265" t="str">
        <f>VLOOKUP(E2265,suppliers!$A$2:$B$18,2,)</f>
        <v>OTHER</v>
      </c>
      <c r="I2265" t="str">
        <f>VLOOKUP(C2265,Table_items[],2,FALSE)</f>
        <v>Acetylcysteine Mahakam 200 mg</v>
      </c>
      <c r="J2265" t="str">
        <f>VLOOKUP(C2265,Table_items[],3,FALSE)</f>
        <v>Obat Alergi</v>
      </c>
      <c r="K2265" s="23">
        <f>VLOOKUP(C2265,Table_items[],4,FALSE)</f>
        <v>33000</v>
      </c>
      <c r="L2265" s="23">
        <f>VLOOKUP(C2265,Table_items[],5,FALSE)</f>
        <v>33330</v>
      </c>
    </row>
    <row r="2266" spans="1:12" x14ac:dyDescent="0.2">
      <c r="A2266" s="7" t="s">
        <v>2409</v>
      </c>
      <c r="B2266" s="27">
        <v>44176</v>
      </c>
      <c r="C2266" s="9" t="s">
        <v>11</v>
      </c>
      <c r="D2266" s="9">
        <v>31</v>
      </c>
      <c r="E2266" s="9" t="s">
        <v>4896</v>
      </c>
      <c r="F2266" s="20" t="s">
        <v>4908</v>
      </c>
      <c r="G2266" t="s">
        <v>4904</v>
      </c>
      <c r="H2266" t="str">
        <f>VLOOKUP(E2266,suppliers!$A$2:$B$18,2,)</f>
        <v>OTHER</v>
      </c>
      <c r="I2266" t="str">
        <f>VLOOKUP(C2266,Table_items[],2,FALSE)</f>
        <v>Neozep Forte 1 Strip 4 Tablet</v>
      </c>
      <c r="J2266" t="str">
        <f>VLOOKUP(C2266,Table_items[],3,FALSE)</f>
        <v>Obat Batuk &amp; Pilek</v>
      </c>
      <c r="K2266" s="23">
        <f>VLOOKUP(C2266,Table_items[],4,FALSE)</f>
        <v>2324</v>
      </c>
      <c r="L2266" s="23">
        <f>VLOOKUP(C2266,Table_items[],5,FALSE)</f>
        <v>2338</v>
      </c>
    </row>
    <row r="2267" spans="1:12" x14ac:dyDescent="0.2">
      <c r="A2267" s="11" t="s">
        <v>2410</v>
      </c>
      <c r="B2267" s="28">
        <v>44176</v>
      </c>
      <c r="C2267" s="13" t="s">
        <v>34</v>
      </c>
      <c r="D2267" s="13">
        <v>20</v>
      </c>
      <c r="E2267" s="9" t="s">
        <v>4896</v>
      </c>
      <c r="F2267" s="20" t="s">
        <v>4908</v>
      </c>
      <c r="G2267" t="s">
        <v>4904</v>
      </c>
      <c r="H2267" t="str">
        <f>VLOOKUP(E2267,suppliers!$A$2:$B$18,2,)</f>
        <v>OTHER</v>
      </c>
      <c r="I2267" t="str">
        <f>VLOOKUP(C2267,Table_items[],2,FALSE)</f>
        <v>Panadol Anak Tablet 1 Strip</v>
      </c>
      <c r="J2267" t="str">
        <f>VLOOKUP(C2267,Table_items[],3,FALSE)</f>
        <v>Obat Sakit Kepala &amp; Demam</v>
      </c>
      <c r="K2267" s="23">
        <f>VLOOKUP(C2267,Table_items[],4,FALSE)</f>
        <v>25000</v>
      </c>
      <c r="L2267" s="23">
        <f>VLOOKUP(C2267,Table_items[],5,FALSE)</f>
        <v>25450</v>
      </c>
    </row>
    <row r="2268" spans="1:12" x14ac:dyDescent="0.2">
      <c r="A2268" s="7" t="s">
        <v>2411</v>
      </c>
      <c r="B2268" s="27">
        <v>44177</v>
      </c>
      <c r="C2268" s="9" t="s">
        <v>10</v>
      </c>
      <c r="D2268" s="9">
        <v>58</v>
      </c>
      <c r="E2268" s="9" t="s">
        <v>4896</v>
      </c>
      <c r="F2268" s="20" t="s">
        <v>4908</v>
      </c>
      <c r="G2268" t="s">
        <v>4904</v>
      </c>
      <c r="H2268" t="str">
        <f>VLOOKUP(E2268,suppliers!$A$2:$B$18,2,)</f>
        <v>OTHER</v>
      </c>
      <c r="I2268" t="str">
        <f>VLOOKUP(C2268,Table_items[],2,FALSE)</f>
        <v>Dexteem Box Plus 100 Tablet</v>
      </c>
      <c r="J2268" t="str">
        <f>VLOOKUP(C2268,Table_items[],3,FALSE)</f>
        <v>Obat Alergi</v>
      </c>
      <c r="K2268" s="23">
        <f>VLOOKUP(C2268,Table_items[],4,FALSE)</f>
        <v>25322</v>
      </c>
      <c r="L2268" s="23">
        <f>VLOOKUP(C2268,Table_items[],5,FALSE)</f>
        <v>25449</v>
      </c>
    </row>
    <row r="2269" spans="1:12" x14ac:dyDescent="0.2">
      <c r="A2269" s="11" t="s">
        <v>2412</v>
      </c>
      <c r="B2269" s="28">
        <v>44177</v>
      </c>
      <c r="C2269" s="13" t="s">
        <v>10</v>
      </c>
      <c r="D2269" s="13">
        <v>61</v>
      </c>
      <c r="E2269" s="9" t="s">
        <v>4896</v>
      </c>
      <c r="F2269" s="20" t="s">
        <v>4908</v>
      </c>
      <c r="G2269" t="s">
        <v>4904</v>
      </c>
      <c r="H2269" t="str">
        <f>VLOOKUP(E2269,suppliers!$A$2:$B$18,2,)</f>
        <v>OTHER</v>
      </c>
      <c r="I2269" t="str">
        <f>VLOOKUP(C2269,Table_items[],2,FALSE)</f>
        <v>Dexteem Box Plus 100 Tablet</v>
      </c>
      <c r="J2269" t="str">
        <f>VLOOKUP(C2269,Table_items[],3,FALSE)</f>
        <v>Obat Alergi</v>
      </c>
      <c r="K2269" s="23">
        <f>VLOOKUP(C2269,Table_items[],4,FALSE)</f>
        <v>25322</v>
      </c>
      <c r="L2269" s="23">
        <f>VLOOKUP(C2269,Table_items[],5,FALSE)</f>
        <v>25449</v>
      </c>
    </row>
    <row r="2270" spans="1:12" x14ac:dyDescent="0.2">
      <c r="A2270" s="7" t="s">
        <v>2413</v>
      </c>
      <c r="B2270" s="27">
        <v>44177</v>
      </c>
      <c r="C2270" s="9" t="s">
        <v>36</v>
      </c>
      <c r="D2270" s="9">
        <v>13</v>
      </c>
      <c r="E2270" s="9" t="s">
        <v>4896</v>
      </c>
      <c r="F2270" s="20" t="s">
        <v>4908</v>
      </c>
      <c r="G2270" t="s">
        <v>4904</v>
      </c>
      <c r="H2270" t="str">
        <f>VLOOKUP(E2270,suppliers!$A$2:$B$18,2,)</f>
        <v>OTHER</v>
      </c>
      <c r="I2270" t="str">
        <f>VLOOKUP(C2270,Table_items[],2,FALSE)</f>
        <v>Sanmol Paracetamol</v>
      </c>
      <c r="J2270" t="str">
        <f>VLOOKUP(C2270,Table_items[],3,FALSE)</f>
        <v>Obat Sakit Kepala &amp; Demam</v>
      </c>
      <c r="K2270" s="23">
        <f>VLOOKUP(C2270,Table_items[],4,FALSE)</f>
        <v>16100</v>
      </c>
      <c r="L2270" s="23">
        <f>VLOOKUP(C2270,Table_items[],5,FALSE)</f>
        <v>16261</v>
      </c>
    </row>
    <row r="2271" spans="1:12" x14ac:dyDescent="0.2">
      <c r="A2271" s="11" t="s">
        <v>2414</v>
      </c>
      <c r="B2271" s="28">
        <v>44178</v>
      </c>
      <c r="C2271" s="13" t="s">
        <v>37</v>
      </c>
      <c r="D2271" s="13">
        <v>62</v>
      </c>
      <c r="E2271" s="9" t="s">
        <v>4896</v>
      </c>
      <c r="F2271" s="20" t="s">
        <v>4908</v>
      </c>
      <c r="G2271" t="s">
        <v>4904</v>
      </c>
      <c r="H2271" t="str">
        <f>VLOOKUP(E2271,suppliers!$A$2:$B$18,2,)</f>
        <v>OTHER</v>
      </c>
      <c r="I2271" t="str">
        <f>VLOOKUP(C2271,Table_items[],2,FALSE)</f>
        <v>Bodrex Extra</v>
      </c>
      <c r="J2271" t="str">
        <f>VLOOKUP(C2271,Table_items[],3,FALSE)</f>
        <v>Obat Sakit Kepala &amp; Demam</v>
      </c>
      <c r="K2271" s="23">
        <f>VLOOKUP(C2271,Table_items[],4,FALSE)</f>
        <v>50788</v>
      </c>
      <c r="L2271" s="23">
        <f>VLOOKUP(C2271,Table_items[],5,FALSE)</f>
        <v>51753</v>
      </c>
    </row>
    <row r="2272" spans="1:12" x14ac:dyDescent="0.2">
      <c r="A2272" s="7" t="s">
        <v>2415</v>
      </c>
      <c r="B2272" s="27">
        <v>44178</v>
      </c>
      <c r="C2272" s="9" t="s">
        <v>24</v>
      </c>
      <c r="D2272" s="9">
        <v>32</v>
      </c>
      <c r="E2272" s="9" t="s">
        <v>4896</v>
      </c>
      <c r="F2272" s="20" t="s">
        <v>4908</v>
      </c>
      <c r="G2272" t="s">
        <v>4904</v>
      </c>
      <c r="H2272" t="str">
        <f>VLOOKUP(E2272,suppliers!$A$2:$B$18,2,)</f>
        <v>OTHER</v>
      </c>
      <c r="I2272" t="str">
        <f>VLOOKUP(C2272,Table_items[],2,FALSE)</f>
        <v>Irbesartan</v>
      </c>
      <c r="J2272" t="str">
        <f>VLOOKUP(C2272,Table_items[],3,FALSE)</f>
        <v>Obat Hipertensi</v>
      </c>
      <c r="K2272" s="23">
        <f>VLOOKUP(C2272,Table_items[],4,FALSE)</f>
        <v>108794</v>
      </c>
      <c r="L2272" s="23">
        <f>VLOOKUP(C2272,Table_items[],5,FALSE)</f>
        <v>109447</v>
      </c>
    </row>
    <row r="2273" spans="1:12" x14ac:dyDescent="0.2">
      <c r="A2273" s="11" t="s">
        <v>2416</v>
      </c>
      <c r="B2273" s="28">
        <v>44178</v>
      </c>
      <c r="C2273" s="13" t="s">
        <v>18</v>
      </c>
      <c r="D2273" s="13">
        <v>42</v>
      </c>
      <c r="E2273" s="9" t="s">
        <v>4896</v>
      </c>
      <c r="F2273" s="20" t="s">
        <v>4908</v>
      </c>
      <c r="G2273" t="s">
        <v>4904</v>
      </c>
      <c r="H2273" t="str">
        <f>VLOOKUP(E2273,suppliers!$A$2:$B$18,2,)</f>
        <v>OTHER</v>
      </c>
      <c r="I2273" t="str">
        <f>VLOOKUP(C2273,Table_items[],2,FALSE)</f>
        <v>Konidin 4 Tablet</v>
      </c>
      <c r="J2273" t="str">
        <f>VLOOKUP(C2273,Table_items[],3,FALSE)</f>
        <v>Obat Batuk &amp; Pilek</v>
      </c>
      <c r="K2273" s="23">
        <f>VLOOKUP(C2273,Table_items[],4,FALSE)</f>
        <v>2460</v>
      </c>
      <c r="L2273" s="23">
        <f>VLOOKUP(C2273,Table_items[],5,FALSE)</f>
        <v>2490</v>
      </c>
    </row>
    <row r="2274" spans="1:12" x14ac:dyDescent="0.2">
      <c r="A2274" s="7" t="s">
        <v>2417</v>
      </c>
      <c r="B2274" s="27">
        <v>44179</v>
      </c>
      <c r="C2274" s="9" t="s">
        <v>12</v>
      </c>
      <c r="D2274" s="9">
        <v>55</v>
      </c>
      <c r="E2274" s="9" t="s">
        <v>4896</v>
      </c>
      <c r="F2274" s="20" t="s">
        <v>4908</v>
      </c>
      <c r="G2274" t="s">
        <v>4904</v>
      </c>
      <c r="H2274" t="str">
        <f>VLOOKUP(E2274,suppliers!$A$2:$B$18,2,)</f>
        <v>OTHER</v>
      </c>
      <c r="I2274" t="str">
        <f>VLOOKUP(C2274,Table_items[],2,FALSE)</f>
        <v>Decolsen 1 Strip 4 Tablet</v>
      </c>
      <c r="J2274" t="str">
        <f>VLOOKUP(C2274,Table_items[],3,FALSE)</f>
        <v>Obat Batuk &amp; Pilek</v>
      </c>
      <c r="K2274" s="23">
        <f>VLOOKUP(C2274,Table_items[],4,FALSE)</f>
        <v>2886</v>
      </c>
      <c r="L2274" s="23">
        <f>VLOOKUP(C2274,Table_items[],5,FALSE)</f>
        <v>2915</v>
      </c>
    </row>
    <row r="2275" spans="1:12" x14ac:dyDescent="0.2">
      <c r="A2275" s="11" t="s">
        <v>2418</v>
      </c>
      <c r="B2275" s="28">
        <v>44179</v>
      </c>
      <c r="C2275" s="13" t="s">
        <v>37</v>
      </c>
      <c r="D2275" s="13">
        <v>32</v>
      </c>
      <c r="E2275" s="9" t="s">
        <v>4896</v>
      </c>
      <c r="F2275" s="20" t="s">
        <v>4908</v>
      </c>
      <c r="G2275" t="s">
        <v>4904</v>
      </c>
      <c r="H2275" t="str">
        <f>VLOOKUP(E2275,suppliers!$A$2:$B$18,2,)</f>
        <v>OTHER</v>
      </c>
      <c r="I2275" t="str">
        <f>VLOOKUP(C2275,Table_items[],2,FALSE)</f>
        <v>Bodrex Extra</v>
      </c>
      <c r="J2275" t="str">
        <f>VLOOKUP(C2275,Table_items[],3,FALSE)</f>
        <v>Obat Sakit Kepala &amp; Demam</v>
      </c>
      <c r="K2275" s="23">
        <f>VLOOKUP(C2275,Table_items[],4,FALSE)</f>
        <v>50788</v>
      </c>
      <c r="L2275" s="23">
        <f>VLOOKUP(C2275,Table_items[],5,FALSE)</f>
        <v>51753</v>
      </c>
    </row>
    <row r="2276" spans="1:12" x14ac:dyDescent="0.2">
      <c r="A2276" s="7" t="s">
        <v>2419</v>
      </c>
      <c r="B2276" s="27">
        <v>44179</v>
      </c>
      <c r="C2276" s="9" t="s">
        <v>36</v>
      </c>
      <c r="D2276" s="9">
        <v>159</v>
      </c>
      <c r="E2276" s="9" t="s">
        <v>4896</v>
      </c>
      <c r="F2276" s="20" t="s">
        <v>4908</v>
      </c>
      <c r="G2276" t="s">
        <v>4904</v>
      </c>
      <c r="H2276" t="str">
        <f>VLOOKUP(E2276,suppliers!$A$2:$B$18,2,)</f>
        <v>OTHER</v>
      </c>
      <c r="I2276" t="str">
        <f>VLOOKUP(C2276,Table_items[],2,FALSE)</f>
        <v>Sanmol Paracetamol</v>
      </c>
      <c r="J2276" t="str">
        <f>VLOOKUP(C2276,Table_items[],3,FALSE)</f>
        <v>Obat Sakit Kepala &amp; Demam</v>
      </c>
      <c r="K2276" s="23">
        <f>VLOOKUP(C2276,Table_items[],4,FALSE)</f>
        <v>16100</v>
      </c>
      <c r="L2276" s="23">
        <f>VLOOKUP(C2276,Table_items[],5,FALSE)</f>
        <v>16261</v>
      </c>
    </row>
    <row r="2277" spans="1:12" x14ac:dyDescent="0.2">
      <c r="A2277" s="11" t="s">
        <v>2420</v>
      </c>
      <c r="B2277" s="28">
        <v>44179</v>
      </c>
      <c r="C2277" s="13" t="s">
        <v>23</v>
      </c>
      <c r="D2277" s="13">
        <v>1</v>
      </c>
      <c r="E2277" s="9" t="s">
        <v>4896</v>
      </c>
      <c r="F2277" s="20" t="s">
        <v>4908</v>
      </c>
      <c r="G2277" t="s">
        <v>4904</v>
      </c>
      <c r="H2277" t="str">
        <f>VLOOKUP(E2277,suppliers!$A$2:$B$18,2,)</f>
        <v>OTHER</v>
      </c>
      <c r="I2277" t="str">
        <f>VLOOKUP(C2277,Table_items[],2,FALSE)</f>
        <v>Amlodipine Besilate</v>
      </c>
      <c r="J2277" t="str">
        <f>VLOOKUP(C2277,Table_items[],3,FALSE)</f>
        <v>Obat Hipertensi</v>
      </c>
      <c r="K2277" s="23">
        <f>VLOOKUP(C2277,Table_items[],4,FALSE)</f>
        <v>7467</v>
      </c>
      <c r="L2277" s="23">
        <f>VLOOKUP(C2277,Table_items[],5,FALSE)</f>
        <v>7504</v>
      </c>
    </row>
    <row r="2278" spans="1:12" x14ac:dyDescent="0.2">
      <c r="A2278" s="7" t="s">
        <v>2421</v>
      </c>
      <c r="B2278" s="27">
        <v>44180</v>
      </c>
      <c r="C2278" s="9" t="s">
        <v>22</v>
      </c>
      <c r="D2278" s="9">
        <v>13</v>
      </c>
      <c r="E2278" s="9" t="s">
        <v>4896</v>
      </c>
      <c r="F2278" s="20" t="s">
        <v>4908</v>
      </c>
      <c r="G2278" t="s">
        <v>4904</v>
      </c>
      <c r="H2278" t="str">
        <f>VLOOKUP(E2278,suppliers!$A$2:$B$18,2,)</f>
        <v>OTHER</v>
      </c>
      <c r="I2278" t="str">
        <f>VLOOKUP(C2278,Table_items[],2,FALSE)</f>
        <v>Candesartan Ogb Dexa</v>
      </c>
      <c r="J2278" t="str">
        <f>VLOOKUP(C2278,Table_items[],3,FALSE)</f>
        <v>Obat Hipertensi</v>
      </c>
      <c r="K2278" s="23">
        <f>VLOOKUP(C2278,Table_items[],4,FALSE)</f>
        <v>5000</v>
      </c>
      <c r="L2278" s="23">
        <f>VLOOKUP(C2278,Table_items[],5,FALSE)</f>
        <v>5095</v>
      </c>
    </row>
    <row r="2279" spans="1:12" x14ac:dyDescent="0.2">
      <c r="A2279" s="11" t="s">
        <v>2422</v>
      </c>
      <c r="B2279" s="28">
        <v>44180</v>
      </c>
      <c r="C2279" s="13" t="s">
        <v>10</v>
      </c>
      <c r="D2279" s="13">
        <v>0</v>
      </c>
      <c r="E2279" s="9" t="s">
        <v>4896</v>
      </c>
      <c r="F2279" s="20" t="s">
        <v>4908</v>
      </c>
      <c r="G2279" t="s">
        <v>4904</v>
      </c>
      <c r="H2279" t="str">
        <f>VLOOKUP(E2279,suppliers!$A$2:$B$18,2,)</f>
        <v>OTHER</v>
      </c>
      <c r="I2279" t="str">
        <f>VLOOKUP(C2279,Table_items[],2,FALSE)</f>
        <v>Dexteem Box Plus 100 Tablet</v>
      </c>
      <c r="J2279" t="str">
        <f>VLOOKUP(C2279,Table_items[],3,FALSE)</f>
        <v>Obat Alergi</v>
      </c>
      <c r="K2279" s="23">
        <f>VLOOKUP(C2279,Table_items[],4,FALSE)</f>
        <v>25322</v>
      </c>
      <c r="L2279" s="23">
        <f>VLOOKUP(C2279,Table_items[],5,FALSE)</f>
        <v>25449</v>
      </c>
    </row>
    <row r="2280" spans="1:12" x14ac:dyDescent="0.2">
      <c r="A2280" s="7" t="s">
        <v>2423</v>
      </c>
      <c r="B2280" s="27">
        <v>44180</v>
      </c>
      <c r="C2280" s="9" t="s">
        <v>36</v>
      </c>
      <c r="D2280" s="9">
        <v>3</v>
      </c>
      <c r="E2280" s="9" t="s">
        <v>4896</v>
      </c>
      <c r="F2280" s="20" t="s">
        <v>4908</v>
      </c>
      <c r="G2280" t="s">
        <v>4904</v>
      </c>
      <c r="H2280" t="str">
        <f>VLOOKUP(E2280,suppliers!$A$2:$B$18,2,)</f>
        <v>OTHER</v>
      </c>
      <c r="I2280" t="str">
        <f>VLOOKUP(C2280,Table_items[],2,FALSE)</f>
        <v>Sanmol Paracetamol</v>
      </c>
      <c r="J2280" t="str">
        <f>VLOOKUP(C2280,Table_items[],3,FALSE)</f>
        <v>Obat Sakit Kepala &amp; Demam</v>
      </c>
      <c r="K2280" s="23">
        <f>VLOOKUP(C2280,Table_items[],4,FALSE)</f>
        <v>16100</v>
      </c>
      <c r="L2280" s="23">
        <f>VLOOKUP(C2280,Table_items[],5,FALSE)</f>
        <v>16261</v>
      </c>
    </row>
    <row r="2281" spans="1:12" x14ac:dyDescent="0.2">
      <c r="A2281" s="11" t="s">
        <v>2424</v>
      </c>
      <c r="B2281" s="28">
        <v>44180</v>
      </c>
      <c r="C2281" s="13" t="s">
        <v>17</v>
      </c>
      <c r="D2281" s="13">
        <v>51</v>
      </c>
      <c r="E2281" s="9" t="s">
        <v>4896</v>
      </c>
      <c r="F2281" s="20" t="s">
        <v>4908</v>
      </c>
      <c r="G2281" t="s">
        <v>4904</v>
      </c>
      <c r="H2281" t="str">
        <f>VLOOKUP(E2281,suppliers!$A$2:$B$18,2,)</f>
        <v>OTHER</v>
      </c>
      <c r="I2281" t="str">
        <f>VLOOKUP(C2281,Table_items[],2,FALSE)</f>
        <v>Vicks Inhaler 0.5 mL</v>
      </c>
      <c r="J2281" t="str">
        <f>VLOOKUP(C2281,Table_items[],3,FALSE)</f>
        <v>Obat Batuk &amp; Pilek</v>
      </c>
      <c r="K2281" s="23">
        <f>VLOOKUP(C2281,Table_items[],4,FALSE)</f>
        <v>16155</v>
      </c>
      <c r="L2281" s="23">
        <f>VLOOKUP(C2281,Table_items[],5,FALSE)</f>
        <v>16430</v>
      </c>
    </row>
    <row r="2282" spans="1:12" x14ac:dyDescent="0.2">
      <c r="A2282" s="7" t="s">
        <v>2425</v>
      </c>
      <c r="B2282" s="27">
        <v>44180</v>
      </c>
      <c r="C2282" s="9" t="s">
        <v>17</v>
      </c>
      <c r="D2282" s="9">
        <v>18</v>
      </c>
      <c r="E2282" s="9" t="s">
        <v>4896</v>
      </c>
      <c r="F2282" s="20" t="s">
        <v>4908</v>
      </c>
      <c r="G2282" t="s">
        <v>4904</v>
      </c>
      <c r="H2282" t="str">
        <f>VLOOKUP(E2282,suppliers!$A$2:$B$18,2,)</f>
        <v>OTHER</v>
      </c>
      <c r="I2282" t="str">
        <f>VLOOKUP(C2282,Table_items[],2,FALSE)</f>
        <v>Vicks Inhaler 0.5 mL</v>
      </c>
      <c r="J2282" t="str">
        <f>VLOOKUP(C2282,Table_items[],3,FALSE)</f>
        <v>Obat Batuk &amp; Pilek</v>
      </c>
      <c r="K2282" s="23">
        <f>VLOOKUP(C2282,Table_items[],4,FALSE)</f>
        <v>16155</v>
      </c>
      <c r="L2282" s="23">
        <f>VLOOKUP(C2282,Table_items[],5,FALSE)</f>
        <v>16430</v>
      </c>
    </row>
    <row r="2283" spans="1:12" x14ac:dyDescent="0.2">
      <c r="A2283" s="11" t="s">
        <v>2426</v>
      </c>
      <c r="B2283" s="28">
        <v>44180</v>
      </c>
      <c r="C2283" s="13" t="s">
        <v>7</v>
      </c>
      <c r="D2283" s="13">
        <v>8</v>
      </c>
      <c r="E2283" s="9" t="s">
        <v>4896</v>
      </c>
      <c r="F2283" s="20" t="s">
        <v>4908</v>
      </c>
      <c r="G2283" t="s">
        <v>4904</v>
      </c>
      <c r="H2283" t="str">
        <f>VLOOKUP(E2283,suppliers!$A$2:$B$18,2,)</f>
        <v>OTHER</v>
      </c>
      <c r="I2283" t="str">
        <f>VLOOKUP(C2283,Table_items[],2,FALSE)</f>
        <v>Acetylcysteine Mahakam 200 mg</v>
      </c>
      <c r="J2283" t="str">
        <f>VLOOKUP(C2283,Table_items[],3,FALSE)</f>
        <v>Obat Alergi</v>
      </c>
      <c r="K2283" s="23">
        <f>VLOOKUP(C2283,Table_items[],4,FALSE)</f>
        <v>33000</v>
      </c>
      <c r="L2283" s="23">
        <f>VLOOKUP(C2283,Table_items[],5,FALSE)</f>
        <v>33330</v>
      </c>
    </row>
    <row r="2284" spans="1:12" x14ac:dyDescent="0.2">
      <c r="A2284" s="7" t="s">
        <v>2427</v>
      </c>
      <c r="B2284" s="27">
        <v>44180</v>
      </c>
      <c r="C2284" s="9" t="s">
        <v>35</v>
      </c>
      <c r="D2284" s="9">
        <v>2</v>
      </c>
      <c r="E2284" s="9" t="s">
        <v>4896</v>
      </c>
      <c r="F2284" s="20" t="s">
        <v>4908</v>
      </c>
      <c r="G2284" t="s">
        <v>4904</v>
      </c>
      <c r="H2284" t="str">
        <f>VLOOKUP(E2284,suppliers!$A$2:$B$18,2,)</f>
        <v>OTHER</v>
      </c>
      <c r="I2284" t="str">
        <f>VLOOKUP(C2284,Table_items[],2,FALSE)</f>
        <v>Proris Ibuprofen</v>
      </c>
      <c r="J2284" t="str">
        <f>VLOOKUP(C2284,Table_items[],3,FALSE)</f>
        <v>Obat Sakit Kepala &amp; Demam</v>
      </c>
      <c r="K2284" s="23">
        <f>VLOOKUP(C2284,Table_items[],4,FALSE)</f>
        <v>25000</v>
      </c>
      <c r="L2284" s="23">
        <f>VLOOKUP(C2284,Table_items[],5,FALSE)</f>
        <v>25275</v>
      </c>
    </row>
    <row r="2285" spans="1:12" x14ac:dyDescent="0.2">
      <c r="A2285" s="11" t="s">
        <v>2428</v>
      </c>
      <c r="B2285" s="28">
        <v>44180</v>
      </c>
      <c r="C2285" s="13" t="s">
        <v>21</v>
      </c>
      <c r="D2285" s="13">
        <v>60</v>
      </c>
      <c r="E2285" s="9" t="s">
        <v>4896</v>
      </c>
      <c r="F2285" s="20" t="s">
        <v>4908</v>
      </c>
      <c r="G2285" t="s">
        <v>4904</v>
      </c>
      <c r="H2285" t="str">
        <f>VLOOKUP(E2285,suppliers!$A$2:$B$18,2,)</f>
        <v>OTHER</v>
      </c>
      <c r="I2285" t="str">
        <f>VLOOKUP(C2285,Table_items[],2,FALSE)</f>
        <v>Concor 5MG Strip 10</v>
      </c>
      <c r="J2285" t="str">
        <f>VLOOKUP(C2285,Table_items[],3,FALSE)</f>
        <v>Obat Hipertensi</v>
      </c>
      <c r="K2285" s="23">
        <f>VLOOKUP(C2285,Table_items[],4,FALSE)</f>
        <v>102000</v>
      </c>
      <c r="L2285" s="23">
        <f>VLOOKUP(C2285,Table_items[],5,FALSE)</f>
        <v>103632</v>
      </c>
    </row>
    <row r="2286" spans="1:12" x14ac:dyDescent="0.2">
      <c r="A2286" s="7" t="s">
        <v>2429</v>
      </c>
      <c r="B2286" s="27">
        <v>44181</v>
      </c>
      <c r="C2286" s="9" t="s">
        <v>37</v>
      </c>
      <c r="D2286" s="9">
        <v>6</v>
      </c>
      <c r="E2286" s="9" t="s">
        <v>4896</v>
      </c>
      <c r="F2286" s="20" t="s">
        <v>4908</v>
      </c>
      <c r="G2286" t="s">
        <v>4904</v>
      </c>
      <c r="H2286" t="str">
        <f>VLOOKUP(E2286,suppliers!$A$2:$B$18,2,)</f>
        <v>OTHER</v>
      </c>
      <c r="I2286" t="str">
        <f>VLOOKUP(C2286,Table_items[],2,FALSE)</f>
        <v>Bodrex Extra</v>
      </c>
      <c r="J2286" t="str">
        <f>VLOOKUP(C2286,Table_items[],3,FALSE)</f>
        <v>Obat Sakit Kepala &amp; Demam</v>
      </c>
      <c r="K2286" s="23">
        <f>VLOOKUP(C2286,Table_items[],4,FALSE)</f>
        <v>50788</v>
      </c>
      <c r="L2286" s="23">
        <f>VLOOKUP(C2286,Table_items[],5,FALSE)</f>
        <v>51753</v>
      </c>
    </row>
    <row r="2287" spans="1:12" x14ac:dyDescent="0.2">
      <c r="A2287" s="11" t="s">
        <v>2430</v>
      </c>
      <c r="B2287" s="28">
        <v>44181</v>
      </c>
      <c r="C2287" s="13" t="s">
        <v>8</v>
      </c>
      <c r="D2287" s="13">
        <v>6</v>
      </c>
      <c r="E2287" s="9" t="s">
        <v>4896</v>
      </c>
      <c r="F2287" s="20" t="s">
        <v>4908</v>
      </c>
      <c r="G2287" t="s">
        <v>4904</v>
      </c>
      <c r="H2287" t="str">
        <f>VLOOKUP(E2287,suppliers!$A$2:$B$18,2,)</f>
        <v>OTHER</v>
      </c>
      <c r="I2287" t="str">
        <f>VLOOKUP(C2287,Table_items[],2,FALSE)</f>
        <v>Bisoprolol Ogb Dexa</v>
      </c>
      <c r="J2287" t="str">
        <f>VLOOKUP(C2287,Table_items[],3,FALSE)</f>
        <v>Obat Alergi</v>
      </c>
      <c r="K2287" s="23">
        <f>VLOOKUP(C2287,Table_items[],4,FALSE)</f>
        <v>10000</v>
      </c>
      <c r="L2287" s="23">
        <f>VLOOKUP(C2287,Table_items[],5,FALSE)</f>
        <v>10180</v>
      </c>
    </row>
    <row r="2288" spans="1:12" x14ac:dyDescent="0.2">
      <c r="A2288" s="7" t="s">
        <v>2431</v>
      </c>
      <c r="B2288" s="27">
        <v>44181</v>
      </c>
      <c r="C2288" s="9" t="s">
        <v>18</v>
      </c>
      <c r="D2288" s="9">
        <v>183</v>
      </c>
      <c r="E2288" s="9" t="s">
        <v>4896</v>
      </c>
      <c r="F2288" s="20" t="s">
        <v>4908</v>
      </c>
      <c r="G2288" t="s">
        <v>4904</v>
      </c>
      <c r="H2288" t="str">
        <f>VLOOKUP(E2288,suppliers!$A$2:$B$18,2,)</f>
        <v>OTHER</v>
      </c>
      <c r="I2288" t="str">
        <f>VLOOKUP(C2288,Table_items[],2,FALSE)</f>
        <v>Konidin 4 Tablet</v>
      </c>
      <c r="J2288" t="str">
        <f>VLOOKUP(C2288,Table_items[],3,FALSE)</f>
        <v>Obat Batuk &amp; Pilek</v>
      </c>
      <c r="K2288" s="23">
        <f>VLOOKUP(C2288,Table_items[],4,FALSE)</f>
        <v>2460</v>
      </c>
      <c r="L2288" s="23">
        <f>VLOOKUP(C2288,Table_items[],5,FALSE)</f>
        <v>2490</v>
      </c>
    </row>
    <row r="2289" spans="1:12" x14ac:dyDescent="0.2">
      <c r="A2289" s="11" t="s">
        <v>2432</v>
      </c>
      <c r="B2289" s="28">
        <v>44182</v>
      </c>
      <c r="C2289" s="13" t="s">
        <v>24</v>
      </c>
      <c r="D2289" s="13">
        <v>52</v>
      </c>
      <c r="E2289" s="9" t="s">
        <v>4896</v>
      </c>
      <c r="F2289" s="20" t="s">
        <v>4908</v>
      </c>
      <c r="G2289" t="s">
        <v>4904</v>
      </c>
      <c r="H2289" t="str">
        <f>VLOOKUP(E2289,suppliers!$A$2:$B$18,2,)</f>
        <v>OTHER</v>
      </c>
      <c r="I2289" t="str">
        <f>VLOOKUP(C2289,Table_items[],2,FALSE)</f>
        <v>Irbesartan</v>
      </c>
      <c r="J2289" t="str">
        <f>VLOOKUP(C2289,Table_items[],3,FALSE)</f>
        <v>Obat Hipertensi</v>
      </c>
      <c r="K2289" s="23">
        <f>VLOOKUP(C2289,Table_items[],4,FALSE)</f>
        <v>108794</v>
      </c>
      <c r="L2289" s="23">
        <f>VLOOKUP(C2289,Table_items[],5,FALSE)</f>
        <v>109447</v>
      </c>
    </row>
    <row r="2290" spans="1:12" x14ac:dyDescent="0.2">
      <c r="A2290" s="7" t="s">
        <v>2433</v>
      </c>
      <c r="B2290" s="27">
        <v>44182</v>
      </c>
      <c r="C2290" s="9" t="s">
        <v>41</v>
      </c>
      <c r="D2290" s="9">
        <v>52</v>
      </c>
      <c r="E2290" s="9" t="s">
        <v>4896</v>
      </c>
      <c r="F2290" s="20" t="s">
        <v>4908</v>
      </c>
      <c r="G2290" t="s">
        <v>4904</v>
      </c>
      <c r="H2290" t="str">
        <f>VLOOKUP(E2290,suppliers!$A$2:$B$18,2,)</f>
        <v>OTHER</v>
      </c>
      <c r="I2290" t="str">
        <f>VLOOKUP(C2290,Table_items[],2,FALSE)</f>
        <v>Otilon Ear Drops 8 mL</v>
      </c>
      <c r="J2290" t="str">
        <f>VLOOKUP(C2290,Table_items[],3,FALSE)</f>
        <v>Obat Telinga</v>
      </c>
      <c r="K2290" s="23">
        <f>VLOOKUP(C2290,Table_items[],4,FALSE)</f>
        <v>55000</v>
      </c>
      <c r="L2290" s="23">
        <f>VLOOKUP(C2290,Table_items[],5,FALSE)</f>
        <v>55935</v>
      </c>
    </row>
    <row r="2291" spans="1:12" x14ac:dyDescent="0.2">
      <c r="A2291" s="11" t="s">
        <v>2434</v>
      </c>
      <c r="B2291" s="28">
        <v>44182</v>
      </c>
      <c r="C2291" s="13" t="s">
        <v>30</v>
      </c>
      <c r="D2291" s="13">
        <v>8</v>
      </c>
      <c r="E2291" s="9" t="s">
        <v>4896</v>
      </c>
      <c r="F2291" s="20" t="s">
        <v>4908</v>
      </c>
      <c r="G2291" t="s">
        <v>4904</v>
      </c>
      <c r="H2291" t="str">
        <f>VLOOKUP(E2291,suppliers!$A$2:$B$18,2,)</f>
        <v>OTHER</v>
      </c>
      <c r="I2291" t="str">
        <f>VLOOKUP(C2291,Table_items[],2,FALSE)</f>
        <v>Koolfever</v>
      </c>
      <c r="J2291" t="str">
        <f>VLOOKUP(C2291,Table_items[],3,FALSE)</f>
        <v>Obat Sakit Kepala &amp; Demam</v>
      </c>
      <c r="K2291" s="23">
        <f>VLOOKUP(C2291,Table_items[],4,FALSE)</f>
        <v>7500</v>
      </c>
      <c r="L2291" s="23">
        <f>VLOOKUP(C2291,Table_items[],5,FALSE)</f>
        <v>7620</v>
      </c>
    </row>
    <row r="2292" spans="1:12" x14ac:dyDescent="0.2">
      <c r="A2292" s="7" t="s">
        <v>2435</v>
      </c>
      <c r="B2292" s="27">
        <v>44182</v>
      </c>
      <c r="C2292" s="9" t="s">
        <v>5</v>
      </c>
      <c r="D2292" s="9">
        <v>96</v>
      </c>
      <c r="E2292" s="9" t="s">
        <v>4896</v>
      </c>
      <c r="F2292" s="20" t="s">
        <v>4908</v>
      </c>
      <c r="G2292" t="s">
        <v>4904</v>
      </c>
      <c r="H2292" t="str">
        <f>VLOOKUP(E2292,suppliers!$A$2:$B$18,2,)</f>
        <v>OTHER</v>
      </c>
      <c r="I2292" t="str">
        <f>VLOOKUP(C2292,Table_items[],2,FALSE)</f>
        <v>Ozen 10 MG Blister</v>
      </c>
      <c r="J2292" t="str">
        <f>VLOOKUP(C2292,Table_items[],3,FALSE)</f>
        <v>Obat Alergi</v>
      </c>
      <c r="K2292" s="23">
        <f>VLOOKUP(C2292,Table_items[],4,FALSE)</f>
        <v>18611</v>
      </c>
      <c r="L2292" s="23">
        <f>VLOOKUP(C2292,Table_items[],5,FALSE)</f>
        <v>18816</v>
      </c>
    </row>
    <row r="2293" spans="1:12" x14ac:dyDescent="0.2">
      <c r="A2293" s="11" t="s">
        <v>2436</v>
      </c>
      <c r="B2293" s="28">
        <v>44183</v>
      </c>
      <c r="C2293" s="13" t="s">
        <v>37</v>
      </c>
      <c r="D2293" s="13">
        <v>43</v>
      </c>
      <c r="E2293" s="9" t="s">
        <v>4896</v>
      </c>
      <c r="F2293" s="20" t="s">
        <v>4896</v>
      </c>
      <c r="G2293" t="s">
        <v>4904</v>
      </c>
      <c r="H2293" t="str">
        <f>VLOOKUP(E2293,suppliers!$A$2:$B$18,2,)</f>
        <v>OTHER</v>
      </c>
      <c r="I2293" t="str">
        <f>VLOOKUP(C2293,Table_items[],2,FALSE)</f>
        <v>Bodrex Extra</v>
      </c>
      <c r="J2293" t="str">
        <f>VLOOKUP(C2293,Table_items[],3,FALSE)</f>
        <v>Obat Sakit Kepala &amp; Demam</v>
      </c>
      <c r="K2293" s="23">
        <f>VLOOKUP(C2293,Table_items[],4,FALSE)</f>
        <v>50788</v>
      </c>
      <c r="L2293" s="23">
        <f>VLOOKUP(C2293,Table_items[],5,FALSE)</f>
        <v>51753</v>
      </c>
    </row>
    <row r="2294" spans="1:12" x14ac:dyDescent="0.2">
      <c r="A2294" s="7" t="s">
        <v>2437</v>
      </c>
      <c r="B2294" s="27">
        <v>44183</v>
      </c>
      <c r="C2294" s="9" t="s">
        <v>9</v>
      </c>
      <c r="D2294" s="9">
        <v>29</v>
      </c>
      <c r="E2294" s="9" t="s">
        <v>4896</v>
      </c>
      <c r="F2294" s="20" t="s">
        <v>4896</v>
      </c>
      <c r="G2294" t="s">
        <v>4904</v>
      </c>
      <c r="H2294" t="str">
        <f>VLOOKUP(E2294,suppliers!$A$2:$B$18,2,)</f>
        <v>OTHER</v>
      </c>
      <c r="I2294" t="str">
        <f>VLOOKUP(C2294,Table_items[],2,FALSE)</f>
        <v>Bedak Heroxyn 150 gr</v>
      </c>
      <c r="J2294" t="str">
        <f>VLOOKUP(C2294,Table_items[],3,FALSE)</f>
        <v>Obat Alergi</v>
      </c>
      <c r="K2294" s="23">
        <f>VLOOKUP(C2294,Table_items[],4,FALSE)</f>
        <v>16950</v>
      </c>
      <c r="L2294" s="23">
        <f>VLOOKUP(C2294,Table_items[],5,FALSE)</f>
        <v>17170</v>
      </c>
    </row>
    <row r="2295" spans="1:12" x14ac:dyDescent="0.2">
      <c r="A2295" s="11" t="s">
        <v>2438</v>
      </c>
      <c r="B2295" s="28">
        <v>44183</v>
      </c>
      <c r="C2295" s="13" t="s">
        <v>36</v>
      </c>
      <c r="D2295" s="13">
        <v>4</v>
      </c>
      <c r="E2295" s="9" t="s">
        <v>4896</v>
      </c>
      <c r="F2295" s="20" t="s">
        <v>4896</v>
      </c>
      <c r="G2295" t="s">
        <v>4904</v>
      </c>
      <c r="H2295" t="str">
        <f>VLOOKUP(E2295,suppliers!$A$2:$B$18,2,)</f>
        <v>OTHER</v>
      </c>
      <c r="I2295" t="str">
        <f>VLOOKUP(C2295,Table_items[],2,FALSE)</f>
        <v>Sanmol Paracetamol</v>
      </c>
      <c r="J2295" t="str">
        <f>VLOOKUP(C2295,Table_items[],3,FALSE)</f>
        <v>Obat Sakit Kepala &amp; Demam</v>
      </c>
      <c r="K2295" s="23">
        <f>VLOOKUP(C2295,Table_items[],4,FALSE)</f>
        <v>16100</v>
      </c>
      <c r="L2295" s="23">
        <f>VLOOKUP(C2295,Table_items[],5,FALSE)</f>
        <v>16261</v>
      </c>
    </row>
    <row r="2296" spans="1:12" x14ac:dyDescent="0.2">
      <c r="A2296" s="7" t="s">
        <v>2439</v>
      </c>
      <c r="B2296" s="27">
        <v>44183</v>
      </c>
      <c r="C2296" s="9" t="s">
        <v>40</v>
      </c>
      <c r="D2296" s="9">
        <v>75</v>
      </c>
      <c r="E2296" s="9" t="s">
        <v>4896</v>
      </c>
      <c r="F2296" s="20" t="s">
        <v>4896</v>
      </c>
      <c r="G2296" t="s">
        <v>4904</v>
      </c>
      <c r="H2296" t="str">
        <f>VLOOKUP(E2296,suppliers!$A$2:$B$18,2,)</f>
        <v>OTHER</v>
      </c>
      <c r="I2296" t="str">
        <f>VLOOKUP(C2296,Table_items[],2,FALSE)</f>
        <v>Paramex Tablet / Obat</v>
      </c>
      <c r="J2296" t="str">
        <f>VLOOKUP(C2296,Table_items[],3,FALSE)</f>
        <v>Obat Sakit Kepala &amp; Demam</v>
      </c>
      <c r="K2296" s="23">
        <f>VLOOKUP(C2296,Table_items[],4,FALSE)</f>
        <v>2560</v>
      </c>
      <c r="L2296" s="23">
        <f>VLOOKUP(C2296,Table_items[],5,FALSE)</f>
        <v>2586</v>
      </c>
    </row>
    <row r="2297" spans="1:12" x14ac:dyDescent="0.2">
      <c r="A2297" s="11" t="s">
        <v>2440</v>
      </c>
      <c r="B2297" s="28">
        <v>44183</v>
      </c>
      <c r="C2297" s="13" t="s">
        <v>30</v>
      </c>
      <c r="D2297" s="13">
        <v>32</v>
      </c>
      <c r="E2297" s="9" t="s">
        <v>4896</v>
      </c>
      <c r="F2297" s="20" t="s">
        <v>4908</v>
      </c>
      <c r="G2297" t="s">
        <v>4904</v>
      </c>
      <c r="H2297" t="str">
        <f>VLOOKUP(E2297,suppliers!$A$2:$B$18,2,)</f>
        <v>OTHER</v>
      </c>
      <c r="I2297" t="str">
        <f>VLOOKUP(C2297,Table_items[],2,FALSE)</f>
        <v>Koolfever</v>
      </c>
      <c r="J2297" t="str">
        <f>VLOOKUP(C2297,Table_items[],3,FALSE)</f>
        <v>Obat Sakit Kepala &amp; Demam</v>
      </c>
      <c r="K2297" s="23">
        <f>VLOOKUP(C2297,Table_items[],4,FALSE)</f>
        <v>7500</v>
      </c>
      <c r="L2297" s="23">
        <f>VLOOKUP(C2297,Table_items[],5,FALSE)</f>
        <v>7620</v>
      </c>
    </row>
    <row r="2298" spans="1:12" x14ac:dyDescent="0.2">
      <c r="A2298" s="7" t="s">
        <v>2441</v>
      </c>
      <c r="B2298" s="27">
        <v>44183</v>
      </c>
      <c r="C2298" s="9" t="s">
        <v>8</v>
      </c>
      <c r="D2298" s="9">
        <v>5</v>
      </c>
      <c r="E2298" s="9" t="s">
        <v>4896</v>
      </c>
      <c r="F2298" s="20" t="s">
        <v>4908</v>
      </c>
      <c r="G2298" t="s">
        <v>4904</v>
      </c>
      <c r="H2298" t="str">
        <f>VLOOKUP(E2298,suppliers!$A$2:$B$18,2,)</f>
        <v>OTHER</v>
      </c>
      <c r="I2298" t="str">
        <f>VLOOKUP(C2298,Table_items[],2,FALSE)</f>
        <v>Bisoprolol Ogb Dexa</v>
      </c>
      <c r="J2298" t="str">
        <f>VLOOKUP(C2298,Table_items[],3,FALSE)</f>
        <v>Obat Alergi</v>
      </c>
      <c r="K2298" s="23">
        <f>VLOOKUP(C2298,Table_items[],4,FALSE)</f>
        <v>10000</v>
      </c>
      <c r="L2298" s="23">
        <f>VLOOKUP(C2298,Table_items[],5,FALSE)</f>
        <v>10180</v>
      </c>
    </row>
    <row r="2299" spans="1:12" x14ac:dyDescent="0.2">
      <c r="A2299" s="11" t="s">
        <v>2442</v>
      </c>
      <c r="B2299" s="28">
        <v>44184</v>
      </c>
      <c r="C2299" s="13" t="s">
        <v>12</v>
      </c>
      <c r="D2299" s="13">
        <v>74</v>
      </c>
      <c r="E2299" s="9" t="s">
        <v>4896</v>
      </c>
      <c r="F2299" s="20" t="s">
        <v>4908</v>
      </c>
      <c r="G2299" t="s">
        <v>4904</v>
      </c>
      <c r="H2299" t="str">
        <f>VLOOKUP(E2299,suppliers!$A$2:$B$18,2,)</f>
        <v>OTHER</v>
      </c>
      <c r="I2299" t="str">
        <f>VLOOKUP(C2299,Table_items[],2,FALSE)</f>
        <v>Decolsen 1 Strip 4 Tablet</v>
      </c>
      <c r="J2299" t="str">
        <f>VLOOKUP(C2299,Table_items[],3,FALSE)</f>
        <v>Obat Batuk &amp; Pilek</v>
      </c>
      <c r="K2299" s="23">
        <f>VLOOKUP(C2299,Table_items[],4,FALSE)</f>
        <v>2886</v>
      </c>
      <c r="L2299" s="23">
        <f>VLOOKUP(C2299,Table_items[],5,FALSE)</f>
        <v>2915</v>
      </c>
    </row>
    <row r="2300" spans="1:12" x14ac:dyDescent="0.2">
      <c r="A2300" s="7" t="s">
        <v>2443</v>
      </c>
      <c r="B2300" s="27">
        <v>44184</v>
      </c>
      <c r="C2300" s="9" t="s">
        <v>41</v>
      </c>
      <c r="D2300" s="9">
        <v>7</v>
      </c>
      <c r="E2300" s="9" t="s">
        <v>4896</v>
      </c>
      <c r="F2300" s="20" t="s">
        <v>4908</v>
      </c>
      <c r="G2300" t="s">
        <v>4904</v>
      </c>
      <c r="H2300" t="str">
        <f>VLOOKUP(E2300,suppliers!$A$2:$B$18,2,)</f>
        <v>OTHER</v>
      </c>
      <c r="I2300" t="str">
        <f>VLOOKUP(C2300,Table_items[],2,FALSE)</f>
        <v>Otilon Ear Drops 8 mL</v>
      </c>
      <c r="J2300" t="str">
        <f>VLOOKUP(C2300,Table_items[],3,FALSE)</f>
        <v>Obat Telinga</v>
      </c>
      <c r="K2300" s="23">
        <f>VLOOKUP(C2300,Table_items[],4,FALSE)</f>
        <v>55000</v>
      </c>
      <c r="L2300" s="23">
        <f>VLOOKUP(C2300,Table_items[],5,FALSE)</f>
        <v>55935</v>
      </c>
    </row>
    <row r="2301" spans="1:12" x14ac:dyDescent="0.2">
      <c r="A2301" s="11" t="s">
        <v>2444</v>
      </c>
      <c r="B2301" s="28">
        <v>44184</v>
      </c>
      <c r="C2301" s="13" t="s">
        <v>40</v>
      </c>
      <c r="D2301" s="13">
        <v>10</v>
      </c>
      <c r="E2301" s="9" t="s">
        <v>4896</v>
      </c>
      <c r="F2301" s="20" t="s">
        <v>4908</v>
      </c>
      <c r="G2301" t="s">
        <v>4904</v>
      </c>
      <c r="H2301" t="str">
        <f>VLOOKUP(E2301,suppliers!$A$2:$B$18,2,)</f>
        <v>OTHER</v>
      </c>
      <c r="I2301" t="str">
        <f>VLOOKUP(C2301,Table_items[],2,FALSE)</f>
        <v>Paramex Tablet / Obat</v>
      </c>
      <c r="J2301" t="str">
        <f>VLOOKUP(C2301,Table_items[],3,FALSE)</f>
        <v>Obat Sakit Kepala &amp; Demam</v>
      </c>
      <c r="K2301" s="23">
        <f>VLOOKUP(C2301,Table_items[],4,FALSE)</f>
        <v>2560</v>
      </c>
      <c r="L2301" s="23">
        <f>VLOOKUP(C2301,Table_items[],5,FALSE)</f>
        <v>2586</v>
      </c>
    </row>
    <row r="2302" spans="1:12" x14ac:dyDescent="0.2">
      <c r="A2302" s="7" t="s">
        <v>2445</v>
      </c>
      <c r="B2302" s="27">
        <v>44184</v>
      </c>
      <c r="C2302" s="9" t="s">
        <v>17</v>
      </c>
      <c r="D2302" s="9">
        <v>39</v>
      </c>
      <c r="E2302" s="9" t="s">
        <v>4896</v>
      </c>
      <c r="F2302" s="20" t="s">
        <v>4908</v>
      </c>
      <c r="G2302" t="s">
        <v>4904</v>
      </c>
      <c r="H2302" t="str">
        <f>VLOOKUP(E2302,suppliers!$A$2:$B$18,2,)</f>
        <v>OTHER</v>
      </c>
      <c r="I2302" t="str">
        <f>VLOOKUP(C2302,Table_items[],2,FALSE)</f>
        <v>Vicks Inhaler 0.5 mL</v>
      </c>
      <c r="J2302" t="str">
        <f>VLOOKUP(C2302,Table_items[],3,FALSE)</f>
        <v>Obat Batuk &amp; Pilek</v>
      </c>
      <c r="K2302" s="23">
        <f>VLOOKUP(C2302,Table_items[],4,FALSE)</f>
        <v>16155</v>
      </c>
      <c r="L2302" s="23">
        <f>VLOOKUP(C2302,Table_items[],5,FALSE)</f>
        <v>16430</v>
      </c>
    </row>
    <row r="2303" spans="1:12" x14ac:dyDescent="0.2">
      <c r="A2303" s="11" t="s">
        <v>2446</v>
      </c>
      <c r="B2303" s="28">
        <v>44184</v>
      </c>
      <c r="C2303" s="13" t="s">
        <v>14</v>
      </c>
      <c r="D2303" s="13">
        <v>5</v>
      </c>
      <c r="E2303" s="9" t="s">
        <v>4896</v>
      </c>
      <c r="F2303" s="20" t="s">
        <v>4908</v>
      </c>
      <c r="G2303" t="s">
        <v>4904</v>
      </c>
      <c r="H2303" t="str">
        <f>VLOOKUP(E2303,suppliers!$A$2:$B$18,2,)</f>
        <v>OTHER</v>
      </c>
      <c r="I2303" t="str">
        <f>VLOOKUP(C2303,Table_items[],2,FALSE)</f>
        <v>Lo Han Kuo Infusion 12</v>
      </c>
      <c r="J2303" t="str">
        <f>VLOOKUP(C2303,Table_items[],3,FALSE)</f>
        <v>Obat Batuk &amp; Pilek</v>
      </c>
      <c r="K2303" s="23">
        <f>VLOOKUP(C2303,Table_items[],4,FALSE)</f>
        <v>23869</v>
      </c>
      <c r="L2303" s="23">
        <f>VLOOKUP(C2303,Table_items[],5,FALSE)</f>
        <v>24179</v>
      </c>
    </row>
    <row r="2304" spans="1:12" x14ac:dyDescent="0.2">
      <c r="A2304" s="7" t="s">
        <v>2447</v>
      </c>
      <c r="B2304" s="27">
        <v>44184</v>
      </c>
      <c r="C2304" s="9" t="s">
        <v>34</v>
      </c>
      <c r="D2304" s="9">
        <v>17</v>
      </c>
      <c r="E2304" s="9" t="s">
        <v>4896</v>
      </c>
      <c r="F2304" s="20" t="s">
        <v>4908</v>
      </c>
      <c r="G2304" t="s">
        <v>4904</v>
      </c>
      <c r="H2304" t="str">
        <f>VLOOKUP(E2304,suppliers!$A$2:$B$18,2,)</f>
        <v>OTHER</v>
      </c>
      <c r="I2304" t="str">
        <f>VLOOKUP(C2304,Table_items[],2,FALSE)</f>
        <v>Panadol Anak Tablet 1 Strip</v>
      </c>
      <c r="J2304" t="str">
        <f>VLOOKUP(C2304,Table_items[],3,FALSE)</f>
        <v>Obat Sakit Kepala &amp; Demam</v>
      </c>
      <c r="K2304" s="23">
        <f>VLOOKUP(C2304,Table_items[],4,FALSE)</f>
        <v>25000</v>
      </c>
      <c r="L2304" s="23">
        <f>VLOOKUP(C2304,Table_items[],5,FALSE)</f>
        <v>25450</v>
      </c>
    </row>
    <row r="2305" spans="1:12" x14ac:dyDescent="0.2">
      <c r="A2305" s="11" t="s">
        <v>2448</v>
      </c>
      <c r="B2305" s="28">
        <v>44185</v>
      </c>
      <c r="C2305" s="13" t="s">
        <v>36</v>
      </c>
      <c r="D2305" s="13">
        <v>15</v>
      </c>
      <c r="E2305" s="9" t="s">
        <v>4896</v>
      </c>
      <c r="F2305" s="20" t="s">
        <v>4908</v>
      </c>
      <c r="G2305" t="s">
        <v>4904</v>
      </c>
      <c r="H2305" t="str">
        <f>VLOOKUP(E2305,suppliers!$A$2:$B$18,2,)</f>
        <v>OTHER</v>
      </c>
      <c r="I2305" t="str">
        <f>VLOOKUP(C2305,Table_items[],2,FALSE)</f>
        <v>Sanmol Paracetamol</v>
      </c>
      <c r="J2305" t="str">
        <f>VLOOKUP(C2305,Table_items[],3,FALSE)</f>
        <v>Obat Sakit Kepala &amp; Demam</v>
      </c>
      <c r="K2305" s="23">
        <f>VLOOKUP(C2305,Table_items[],4,FALSE)</f>
        <v>16100</v>
      </c>
      <c r="L2305" s="23">
        <f>VLOOKUP(C2305,Table_items[],5,FALSE)</f>
        <v>16261</v>
      </c>
    </row>
    <row r="2306" spans="1:12" x14ac:dyDescent="0.2">
      <c r="A2306" s="7" t="s">
        <v>2449</v>
      </c>
      <c r="B2306" s="27">
        <v>44185</v>
      </c>
      <c r="C2306" s="9" t="s">
        <v>20</v>
      </c>
      <c r="D2306" s="9">
        <v>16</v>
      </c>
      <c r="E2306" s="9" t="s">
        <v>4896</v>
      </c>
      <c r="F2306" s="20" t="s">
        <v>4908</v>
      </c>
      <c r="G2306" t="s">
        <v>4904</v>
      </c>
      <c r="H2306" t="str">
        <f>VLOOKUP(E2306,suppliers!$A$2:$B$18,2,)</f>
        <v>OTHER</v>
      </c>
      <c r="I2306" t="str">
        <f>VLOOKUP(C2306,Table_items[],2,FALSE)</f>
        <v>Carditens</v>
      </c>
      <c r="J2306" t="str">
        <f>VLOOKUP(C2306,Table_items[],3,FALSE)</f>
        <v>Obat Hipertensi</v>
      </c>
      <c r="K2306" s="23">
        <f>VLOOKUP(C2306,Table_items[],4,FALSE)</f>
        <v>100000</v>
      </c>
      <c r="L2306" s="23">
        <f>VLOOKUP(C2306,Table_items[],5,FALSE)</f>
        <v>100900</v>
      </c>
    </row>
    <row r="2307" spans="1:12" x14ac:dyDescent="0.2">
      <c r="A2307" s="11" t="s">
        <v>2450</v>
      </c>
      <c r="B2307" s="28">
        <v>44185</v>
      </c>
      <c r="C2307" s="13" t="s">
        <v>11</v>
      </c>
      <c r="D2307" s="13">
        <v>7</v>
      </c>
      <c r="E2307" s="9" t="s">
        <v>4896</v>
      </c>
      <c r="F2307" s="20" t="s">
        <v>4908</v>
      </c>
      <c r="G2307" t="s">
        <v>4904</v>
      </c>
      <c r="H2307" t="str">
        <f>VLOOKUP(E2307,suppliers!$A$2:$B$18,2,)</f>
        <v>OTHER</v>
      </c>
      <c r="I2307" t="str">
        <f>VLOOKUP(C2307,Table_items[],2,FALSE)</f>
        <v>Neozep Forte 1 Strip 4 Tablet</v>
      </c>
      <c r="J2307" t="str">
        <f>VLOOKUP(C2307,Table_items[],3,FALSE)</f>
        <v>Obat Batuk &amp; Pilek</v>
      </c>
      <c r="K2307" s="23">
        <f>VLOOKUP(C2307,Table_items[],4,FALSE)</f>
        <v>2324</v>
      </c>
      <c r="L2307" s="23">
        <f>VLOOKUP(C2307,Table_items[],5,FALSE)</f>
        <v>2338</v>
      </c>
    </row>
    <row r="2308" spans="1:12" x14ac:dyDescent="0.2">
      <c r="A2308" s="7" t="s">
        <v>2451</v>
      </c>
      <c r="B2308" s="27">
        <v>44186</v>
      </c>
      <c r="C2308" s="9" t="s">
        <v>12</v>
      </c>
      <c r="D2308" s="9">
        <v>75</v>
      </c>
      <c r="E2308" s="9" t="s">
        <v>4896</v>
      </c>
      <c r="F2308" s="20" t="s">
        <v>4908</v>
      </c>
      <c r="G2308" t="s">
        <v>4904</v>
      </c>
      <c r="H2308" t="str">
        <f>VLOOKUP(E2308,suppliers!$A$2:$B$18,2,)</f>
        <v>OTHER</v>
      </c>
      <c r="I2308" t="str">
        <f>VLOOKUP(C2308,Table_items[],2,FALSE)</f>
        <v>Decolsen 1 Strip 4 Tablet</v>
      </c>
      <c r="J2308" t="str">
        <f>VLOOKUP(C2308,Table_items[],3,FALSE)</f>
        <v>Obat Batuk &amp; Pilek</v>
      </c>
      <c r="K2308" s="23">
        <f>VLOOKUP(C2308,Table_items[],4,FALSE)</f>
        <v>2886</v>
      </c>
      <c r="L2308" s="23">
        <f>VLOOKUP(C2308,Table_items[],5,FALSE)</f>
        <v>2915</v>
      </c>
    </row>
    <row r="2309" spans="1:12" x14ac:dyDescent="0.2">
      <c r="A2309" s="11" t="s">
        <v>2452</v>
      </c>
      <c r="B2309" s="28">
        <v>44186</v>
      </c>
      <c r="C2309" s="13" t="s">
        <v>37</v>
      </c>
      <c r="D2309" s="13">
        <v>3</v>
      </c>
      <c r="E2309" s="9" t="s">
        <v>4896</v>
      </c>
      <c r="F2309" s="20" t="s">
        <v>4908</v>
      </c>
      <c r="G2309" t="s">
        <v>4904</v>
      </c>
      <c r="H2309" t="str">
        <f>VLOOKUP(E2309,suppliers!$A$2:$B$18,2,)</f>
        <v>OTHER</v>
      </c>
      <c r="I2309" t="str">
        <f>VLOOKUP(C2309,Table_items[],2,FALSE)</f>
        <v>Bodrex Extra</v>
      </c>
      <c r="J2309" t="str">
        <f>VLOOKUP(C2309,Table_items[],3,FALSE)</f>
        <v>Obat Sakit Kepala &amp; Demam</v>
      </c>
      <c r="K2309" s="23">
        <f>VLOOKUP(C2309,Table_items[],4,FALSE)</f>
        <v>50788</v>
      </c>
      <c r="L2309" s="23">
        <f>VLOOKUP(C2309,Table_items[],5,FALSE)</f>
        <v>51753</v>
      </c>
    </row>
    <row r="2310" spans="1:12" x14ac:dyDescent="0.2">
      <c r="A2310" s="7" t="s">
        <v>2453</v>
      </c>
      <c r="B2310" s="27">
        <v>44186</v>
      </c>
      <c r="C2310" s="9" t="s">
        <v>24</v>
      </c>
      <c r="D2310" s="9">
        <v>19</v>
      </c>
      <c r="E2310" s="9" t="s">
        <v>4896</v>
      </c>
      <c r="F2310" s="20" t="s">
        <v>4908</v>
      </c>
      <c r="G2310" t="s">
        <v>4904</v>
      </c>
      <c r="H2310" t="str">
        <f>VLOOKUP(E2310,suppliers!$A$2:$B$18,2,)</f>
        <v>OTHER</v>
      </c>
      <c r="I2310" t="str">
        <f>VLOOKUP(C2310,Table_items[],2,FALSE)</f>
        <v>Irbesartan</v>
      </c>
      <c r="J2310" t="str">
        <f>VLOOKUP(C2310,Table_items[],3,FALSE)</f>
        <v>Obat Hipertensi</v>
      </c>
      <c r="K2310" s="23">
        <f>VLOOKUP(C2310,Table_items[],4,FALSE)</f>
        <v>108794</v>
      </c>
      <c r="L2310" s="23">
        <f>VLOOKUP(C2310,Table_items[],5,FALSE)</f>
        <v>109447</v>
      </c>
    </row>
    <row r="2311" spans="1:12" x14ac:dyDescent="0.2">
      <c r="A2311" s="11" t="s">
        <v>2454</v>
      </c>
      <c r="B2311" s="28">
        <v>44186</v>
      </c>
      <c r="C2311" s="13" t="s">
        <v>16</v>
      </c>
      <c r="D2311" s="13">
        <v>26</v>
      </c>
      <c r="E2311" s="9" t="s">
        <v>4896</v>
      </c>
      <c r="F2311" s="20" t="s">
        <v>4908</v>
      </c>
      <c r="G2311" t="s">
        <v>4904</v>
      </c>
      <c r="H2311" t="str">
        <f>VLOOKUP(E2311,suppliers!$A$2:$B$18,2,)</f>
        <v>OTHER</v>
      </c>
      <c r="I2311" t="str">
        <f>VLOOKUP(C2311,Table_items[],2,FALSE)</f>
        <v>Ultraflu Box Isi 25 Strip</v>
      </c>
      <c r="J2311" t="str">
        <f>VLOOKUP(C2311,Table_items[],3,FALSE)</f>
        <v>Obat Batuk &amp; Pilek</v>
      </c>
      <c r="K2311" s="23">
        <f>VLOOKUP(C2311,Table_items[],4,FALSE)</f>
        <v>72500</v>
      </c>
      <c r="L2311" s="23">
        <f>VLOOKUP(C2311,Table_items[],5,FALSE)</f>
        <v>73805</v>
      </c>
    </row>
    <row r="2312" spans="1:12" x14ac:dyDescent="0.2">
      <c r="A2312" s="7" t="s">
        <v>2455</v>
      </c>
      <c r="B2312" s="27">
        <v>44186</v>
      </c>
      <c r="C2312" s="9" t="s">
        <v>30</v>
      </c>
      <c r="D2312" s="9">
        <v>69</v>
      </c>
      <c r="E2312" s="9" t="s">
        <v>4896</v>
      </c>
      <c r="F2312" s="20" t="s">
        <v>4908</v>
      </c>
      <c r="G2312" t="s">
        <v>4904</v>
      </c>
      <c r="H2312" t="str">
        <f>VLOOKUP(E2312,suppliers!$A$2:$B$18,2,)</f>
        <v>OTHER</v>
      </c>
      <c r="I2312" t="str">
        <f>VLOOKUP(C2312,Table_items[],2,FALSE)</f>
        <v>Koolfever</v>
      </c>
      <c r="J2312" t="str">
        <f>VLOOKUP(C2312,Table_items[],3,FALSE)</f>
        <v>Obat Sakit Kepala &amp; Demam</v>
      </c>
      <c r="K2312" s="23">
        <f>VLOOKUP(C2312,Table_items[],4,FALSE)</f>
        <v>7500</v>
      </c>
      <c r="L2312" s="23">
        <f>VLOOKUP(C2312,Table_items[],5,FALSE)</f>
        <v>7620</v>
      </c>
    </row>
    <row r="2313" spans="1:12" x14ac:dyDescent="0.2">
      <c r="A2313" s="11" t="s">
        <v>2456</v>
      </c>
      <c r="B2313" s="28">
        <v>44186</v>
      </c>
      <c r="C2313" s="13" t="s">
        <v>8</v>
      </c>
      <c r="D2313" s="13">
        <v>18</v>
      </c>
      <c r="E2313" s="9" t="s">
        <v>4896</v>
      </c>
      <c r="F2313" s="20" t="s">
        <v>4908</v>
      </c>
      <c r="G2313" t="s">
        <v>4904</v>
      </c>
      <c r="H2313" t="str">
        <f>VLOOKUP(E2313,suppliers!$A$2:$B$18,2,)</f>
        <v>OTHER</v>
      </c>
      <c r="I2313" t="str">
        <f>VLOOKUP(C2313,Table_items[],2,FALSE)</f>
        <v>Bisoprolol Ogb Dexa</v>
      </c>
      <c r="J2313" t="str">
        <f>VLOOKUP(C2313,Table_items[],3,FALSE)</f>
        <v>Obat Alergi</v>
      </c>
      <c r="K2313" s="23">
        <f>VLOOKUP(C2313,Table_items[],4,FALSE)</f>
        <v>10000</v>
      </c>
      <c r="L2313" s="23">
        <f>VLOOKUP(C2313,Table_items[],5,FALSE)</f>
        <v>10180</v>
      </c>
    </row>
    <row r="2314" spans="1:12" x14ac:dyDescent="0.2">
      <c r="A2314" s="7" t="s">
        <v>2457</v>
      </c>
      <c r="B2314" s="27">
        <v>44186</v>
      </c>
      <c r="C2314" s="9" t="s">
        <v>7</v>
      </c>
      <c r="D2314" s="9">
        <v>9</v>
      </c>
      <c r="E2314" s="9" t="s">
        <v>4896</v>
      </c>
      <c r="F2314" s="20" t="s">
        <v>4908</v>
      </c>
      <c r="G2314" t="s">
        <v>4904</v>
      </c>
      <c r="H2314" t="str">
        <f>VLOOKUP(E2314,suppliers!$A$2:$B$18,2,)</f>
        <v>OTHER</v>
      </c>
      <c r="I2314" t="str">
        <f>VLOOKUP(C2314,Table_items[],2,FALSE)</f>
        <v>Acetylcysteine Mahakam 200 mg</v>
      </c>
      <c r="J2314" t="str">
        <f>VLOOKUP(C2314,Table_items[],3,FALSE)</f>
        <v>Obat Alergi</v>
      </c>
      <c r="K2314" s="23">
        <f>VLOOKUP(C2314,Table_items[],4,FALSE)</f>
        <v>33000</v>
      </c>
      <c r="L2314" s="23">
        <f>VLOOKUP(C2314,Table_items[],5,FALSE)</f>
        <v>33330</v>
      </c>
    </row>
    <row r="2315" spans="1:12" x14ac:dyDescent="0.2">
      <c r="A2315" s="11" t="s">
        <v>2458</v>
      </c>
      <c r="B2315" s="28">
        <v>44186</v>
      </c>
      <c r="C2315" s="13" t="s">
        <v>25</v>
      </c>
      <c r="D2315" s="13">
        <v>16</v>
      </c>
      <c r="E2315" s="9" t="s">
        <v>4896</v>
      </c>
      <c r="F2315" s="20" t="s">
        <v>4908</v>
      </c>
      <c r="G2315" t="s">
        <v>4904</v>
      </c>
      <c r="H2315" t="str">
        <f>VLOOKUP(E2315,suppliers!$A$2:$B$18,2,)</f>
        <v>OTHER</v>
      </c>
      <c r="I2315" t="str">
        <f>VLOOKUP(C2315,Table_items[],2,FALSE)</f>
        <v>Irvell 150MG Box 20 Tablet</v>
      </c>
      <c r="J2315" t="str">
        <f>VLOOKUP(C2315,Table_items[],3,FALSE)</f>
        <v>Obat Hipertensi</v>
      </c>
      <c r="K2315" s="23">
        <f>VLOOKUP(C2315,Table_items[],4,FALSE)</f>
        <v>143991</v>
      </c>
      <c r="L2315" s="23">
        <f>VLOOKUP(C2315,Table_items[],5,FALSE)</f>
        <v>146871</v>
      </c>
    </row>
    <row r="2316" spans="1:12" x14ac:dyDescent="0.2">
      <c r="A2316" s="7" t="s">
        <v>2459</v>
      </c>
      <c r="B2316" s="27">
        <v>44186</v>
      </c>
      <c r="C2316" s="9" t="s">
        <v>18</v>
      </c>
      <c r="D2316" s="9">
        <v>2</v>
      </c>
      <c r="E2316" s="9" t="s">
        <v>4896</v>
      </c>
      <c r="F2316" s="20" t="s">
        <v>4908</v>
      </c>
      <c r="G2316" t="s">
        <v>4904</v>
      </c>
      <c r="H2316" t="str">
        <f>VLOOKUP(E2316,suppliers!$A$2:$B$18,2,)</f>
        <v>OTHER</v>
      </c>
      <c r="I2316" t="str">
        <f>VLOOKUP(C2316,Table_items[],2,FALSE)</f>
        <v>Konidin 4 Tablet</v>
      </c>
      <c r="J2316" t="str">
        <f>VLOOKUP(C2316,Table_items[],3,FALSE)</f>
        <v>Obat Batuk &amp; Pilek</v>
      </c>
      <c r="K2316" s="23">
        <f>VLOOKUP(C2316,Table_items[],4,FALSE)</f>
        <v>2460</v>
      </c>
      <c r="L2316" s="23">
        <f>VLOOKUP(C2316,Table_items[],5,FALSE)</f>
        <v>2490</v>
      </c>
    </row>
    <row r="2317" spans="1:12" x14ac:dyDescent="0.2">
      <c r="A2317" s="11" t="s">
        <v>2460</v>
      </c>
      <c r="B2317" s="28">
        <v>44187</v>
      </c>
      <c r="C2317" s="13" t="s">
        <v>19</v>
      </c>
      <c r="D2317" s="13">
        <v>33</v>
      </c>
      <c r="E2317" s="9" t="s">
        <v>4896</v>
      </c>
      <c r="F2317" s="20" t="s">
        <v>4908</v>
      </c>
      <c r="G2317" t="s">
        <v>4904</v>
      </c>
      <c r="H2317" t="str">
        <f>VLOOKUP(E2317,suppliers!$A$2:$B$18,2,)</f>
        <v>OTHER</v>
      </c>
      <c r="I2317" t="str">
        <f>VLOOKUP(C2317,Table_items[],2,FALSE)</f>
        <v>Paratusin 1 Strip 10 Tablet</v>
      </c>
      <c r="J2317" t="str">
        <f>VLOOKUP(C2317,Table_items[],3,FALSE)</f>
        <v>Obat Batuk &amp; Pilek</v>
      </c>
      <c r="K2317" s="23">
        <f>VLOOKUP(C2317,Table_items[],4,FALSE)</f>
        <v>13600</v>
      </c>
      <c r="L2317" s="23">
        <f>VLOOKUP(C2317,Table_items[],5,FALSE)</f>
        <v>13818</v>
      </c>
    </row>
    <row r="2318" spans="1:12" x14ac:dyDescent="0.2">
      <c r="A2318" s="7" t="s">
        <v>2461</v>
      </c>
      <c r="B2318" s="27">
        <v>44187</v>
      </c>
      <c r="C2318" s="9" t="s">
        <v>12</v>
      </c>
      <c r="D2318" s="9">
        <v>20</v>
      </c>
      <c r="E2318" s="9" t="s">
        <v>4896</v>
      </c>
      <c r="F2318" s="20" t="s">
        <v>4908</v>
      </c>
      <c r="G2318" t="s">
        <v>4904</v>
      </c>
      <c r="H2318" t="str">
        <f>VLOOKUP(E2318,suppliers!$A$2:$B$18,2,)</f>
        <v>OTHER</v>
      </c>
      <c r="I2318" t="str">
        <f>VLOOKUP(C2318,Table_items[],2,FALSE)</f>
        <v>Decolsen 1 Strip 4 Tablet</v>
      </c>
      <c r="J2318" t="str">
        <f>VLOOKUP(C2318,Table_items[],3,FALSE)</f>
        <v>Obat Batuk &amp; Pilek</v>
      </c>
      <c r="K2318" s="23">
        <f>VLOOKUP(C2318,Table_items[],4,FALSE)</f>
        <v>2886</v>
      </c>
      <c r="L2318" s="23">
        <f>VLOOKUP(C2318,Table_items[],5,FALSE)</f>
        <v>2915</v>
      </c>
    </row>
    <row r="2319" spans="1:12" x14ac:dyDescent="0.2">
      <c r="A2319" s="11" t="s">
        <v>2462</v>
      </c>
      <c r="B2319" s="28">
        <v>44187</v>
      </c>
      <c r="C2319" s="13" t="s">
        <v>12</v>
      </c>
      <c r="D2319" s="13">
        <v>56</v>
      </c>
      <c r="E2319" s="9" t="s">
        <v>4896</v>
      </c>
      <c r="F2319" s="20" t="s">
        <v>4908</v>
      </c>
      <c r="G2319" t="s">
        <v>4904</v>
      </c>
      <c r="H2319" t="str">
        <f>VLOOKUP(E2319,suppliers!$A$2:$B$18,2,)</f>
        <v>OTHER</v>
      </c>
      <c r="I2319" t="str">
        <f>VLOOKUP(C2319,Table_items[],2,FALSE)</f>
        <v>Decolsen 1 Strip 4 Tablet</v>
      </c>
      <c r="J2319" t="str">
        <f>VLOOKUP(C2319,Table_items[],3,FALSE)</f>
        <v>Obat Batuk &amp; Pilek</v>
      </c>
      <c r="K2319" s="23">
        <f>VLOOKUP(C2319,Table_items[],4,FALSE)</f>
        <v>2886</v>
      </c>
      <c r="L2319" s="23">
        <f>VLOOKUP(C2319,Table_items[],5,FALSE)</f>
        <v>2915</v>
      </c>
    </row>
    <row r="2320" spans="1:12" x14ac:dyDescent="0.2">
      <c r="A2320" s="7" t="s">
        <v>2463</v>
      </c>
      <c r="B2320" s="27">
        <v>44187</v>
      </c>
      <c r="C2320" s="9" t="s">
        <v>37</v>
      </c>
      <c r="D2320" s="9">
        <v>82</v>
      </c>
      <c r="E2320" s="9" t="s">
        <v>4896</v>
      </c>
      <c r="F2320" s="20" t="s">
        <v>4908</v>
      </c>
      <c r="G2320" t="s">
        <v>4904</v>
      </c>
      <c r="H2320" t="str">
        <f>VLOOKUP(E2320,suppliers!$A$2:$B$18,2,)</f>
        <v>OTHER</v>
      </c>
      <c r="I2320" t="str">
        <f>VLOOKUP(C2320,Table_items[],2,FALSE)</f>
        <v>Bodrex Extra</v>
      </c>
      <c r="J2320" t="str">
        <f>VLOOKUP(C2320,Table_items[],3,FALSE)</f>
        <v>Obat Sakit Kepala &amp; Demam</v>
      </c>
      <c r="K2320" s="23">
        <f>VLOOKUP(C2320,Table_items[],4,FALSE)</f>
        <v>50788</v>
      </c>
      <c r="L2320" s="23">
        <f>VLOOKUP(C2320,Table_items[],5,FALSE)</f>
        <v>51753</v>
      </c>
    </row>
    <row r="2321" spans="1:12" x14ac:dyDescent="0.2">
      <c r="A2321" s="11" t="s">
        <v>2464</v>
      </c>
      <c r="B2321" s="28">
        <v>44187</v>
      </c>
      <c r="C2321" s="13" t="s">
        <v>37</v>
      </c>
      <c r="D2321" s="13">
        <v>76</v>
      </c>
      <c r="E2321" s="9" t="s">
        <v>4896</v>
      </c>
      <c r="F2321" s="20" t="s">
        <v>4908</v>
      </c>
      <c r="G2321" t="s">
        <v>4904</v>
      </c>
      <c r="H2321" t="str">
        <f>VLOOKUP(E2321,suppliers!$A$2:$B$18,2,)</f>
        <v>OTHER</v>
      </c>
      <c r="I2321" t="str">
        <f>VLOOKUP(C2321,Table_items[],2,FALSE)</f>
        <v>Bodrex Extra</v>
      </c>
      <c r="J2321" t="str">
        <f>VLOOKUP(C2321,Table_items[],3,FALSE)</f>
        <v>Obat Sakit Kepala &amp; Demam</v>
      </c>
      <c r="K2321" s="23">
        <f>VLOOKUP(C2321,Table_items[],4,FALSE)</f>
        <v>50788</v>
      </c>
      <c r="L2321" s="23">
        <f>VLOOKUP(C2321,Table_items[],5,FALSE)</f>
        <v>51753</v>
      </c>
    </row>
    <row r="2322" spans="1:12" x14ac:dyDescent="0.2">
      <c r="A2322" s="7" t="s">
        <v>2465</v>
      </c>
      <c r="B2322" s="27">
        <v>44187</v>
      </c>
      <c r="C2322" s="9" t="s">
        <v>37</v>
      </c>
      <c r="D2322" s="9">
        <v>6</v>
      </c>
      <c r="E2322" s="9" t="s">
        <v>4896</v>
      </c>
      <c r="F2322" s="20" t="s">
        <v>4908</v>
      </c>
      <c r="G2322" t="s">
        <v>4904</v>
      </c>
      <c r="H2322" t="str">
        <f>VLOOKUP(E2322,suppliers!$A$2:$B$18,2,)</f>
        <v>OTHER</v>
      </c>
      <c r="I2322" t="str">
        <f>VLOOKUP(C2322,Table_items[],2,FALSE)</f>
        <v>Bodrex Extra</v>
      </c>
      <c r="J2322" t="str">
        <f>VLOOKUP(C2322,Table_items[],3,FALSE)</f>
        <v>Obat Sakit Kepala &amp; Demam</v>
      </c>
      <c r="K2322" s="23">
        <f>VLOOKUP(C2322,Table_items[],4,FALSE)</f>
        <v>50788</v>
      </c>
      <c r="L2322" s="23">
        <f>VLOOKUP(C2322,Table_items[],5,FALSE)</f>
        <v>51753</v>
      </c>
    </row>
    <row r="2323" spans="1:12" x14ac:dyDescent="0.2">
      <c r="A2323" s="11" t="s">
        <v>2466</v>
      </c>
      <c r="B2323" s="28">
        <v>44187</v>
      </c>
      <c r="C2323" s="13" t="s">
        <v>41</v>
      </c>
      <c r="D2323" s="13">
        <v>16</v>
      </c>
      <c r="E2323" s="9" t="s">
        <v>4896</v>
      </c>
      <c r="F2323" s="20" t="s">
        <v>4908</v>
      </c>
      <c r="G2323" t="s">
        <v>4904</v>
      </c>
      <c r="H2323" t="str">
        <f>VLOOKUP(E2323,suppliers!$A$2:$B$18,2,)</f>
        <v>OTHER</v>
      </c>
      <c r="I2323" t="str">
        <f>VLOOKUP(C2323,Table_items[],2,FALSE)</f>
        <v>Otilon Ear Drops 8 mL</v>
      </c>
      <c r="J2323" t="str">
        <f>VLOOKUP(C2323,Table_items[],3,FALSE)</f>
        <v>Obat Telinga</v>
      </c>
      <c r="K2323" s="23">
        <f>VLOOKUP(C2323,Table_items[],4,FALSE)</f>
        <v>55000</v>
      </c>
      <c r="L2323" s="23">
        <f>VLOOKUP(C2323,Table_items[],5,FALSE)</f>
        <v>55935</v>
      </c>
    </row>
    <row r="2324" spans="1:12" x14ac:dyDescent="0.2">
      <c r="A2324" s="7" t="s">
        <v>2467</v>
      </c>
      <c r="B2324" s="27">
        <v>44188</v>
      </c>
      <c r="C2324" s="9" t="s">
        <v>12</v>
      </c>
      <c r="D2324" s="9">
        <v>64</v>
      </c>
      <c r="E2324" s="9" t="s">
        <v>4896</v>
      </c>
      <c r="F2324" s="20" t="s">
        <v>4908</v>
      </c>
      <c r="G2324" t="s">
        <v>4904</v>
      </c>
      <c r="H2324" t="str">
        <f>VLOOKUP(E2324,suppliers!$A$2:$B$18,2,)</f>
        <v>OTHER</v>
      </c>
      <c r="I2324" t="str">
        <f>VLOOKUP(C2324,Table_items[],2,FALSE)</f>
        <v>Decolsen 1 Strip 4 Tablet</v>
      </c>
      <c r="J2324" t="str">
        <f>VLOOKUP(C2324,Table_items[],3,FALSE)</f>
        <v>Obat Batuk &amp; Pilek</v>
      </c>
      <c r="K2324" s="23">
        <f>VLOOKUP(C2324,Table_items[],4,FALSE)</f>
        <v>2886</v>
      </c>
      <c r="L2324" s="23">
        <f>VLOOKUP(C2324,Table_items[],5,FALSE)</f>
        <v>2915</v>
      </c>
    </row>
    <row r="2325" spans="1:12" x14ac:dyDescent="0.2">
      <c r="A2325" s="11" t="s">
        <v>2468</v>
      </c>
      <c r="B2325" s="28">
        <v>44188</v>
      </c>
      <c r="C2325" s="13" t="s">
        <v>37</v>
      </c>
      <c r="D2325" s="13">
        <v>83</v>
      </c>
      <c r="E2325" s="9" t="s">
        <v>4896</v>
      </c>
      <c r="F2325" s="20" t="s">
        <v>4908</v>
      </c>
      <c r="G2325" t="s">
        <v>4904</v>
      </c>
      <c r="H2325" t="str">
        <f>VLOOKUP(E2325,suppliers!$A$2:$B$18,2,)</f>
        <v>OTHER</v>
      </c>
      <c r="I2325" t="str">
        <f>VLOOKUP(C2325,Table_items[],2,FALSE)</f>
        <v>Bodrex Extra</v>
      </c>
      <c r="J2325" t="str">
        <f>VLOOKUP(C2325,Table_items[],3,FALSE)</f>
        <v>Obat Sakit Kepala &amp; Demam</v>
      </c>
      <c r="K2325" s="23">
        <f>VLOOKUP(C2325,Table_items[],4,FALSE)</f>
        <v>50788</v>
      </c>
      <c r="L2325" s="23">
        <f>VLOOKUP(C2325,Table_items[],5,FALSE)</f>
        <v>51753</v>
      </c>
    </row>
    <row r="2326" spans="1:12" x14ac:dyDescent="0.2">
      <c r="A2326" s="7" t="s">
        <v>2469</v>
      </c>
      <c r="B2326" s="27">
        <v>44188</v>
      </c>
      <c r="C2326" s="9" t="s">
        <v>37</v>
      </c>
      <c r="D2326" s="9">
        <v>51</v>
      </c>
      <c r="E2326" s="9" t="s">
        <v>4896</v>
      </c>
      <c r="F2326" s="20" t="s">
        <v>4908</v>
      </c>
      <c r="G2326" t="s">
        <v>4904</v>
      </c>
      <c r="H2326" t="str">
        <f>VLOOKUP(E2326,suppliers!$A$2:$B$18,2,)</f>
        <v>OTHER</v>
      </c>
      <c r="I2326" t="str">
        <f>VLOOKUP(C2326,Table_items[],2,FALSE)</f>
        <v>Bodrex Extra</v>
      </c>
      <c r="J2326" t="str">
        <f>VLOOKUP(C2326,Table_items[],3,FALSE)</f>
        <v>Obat Sakit Kepala &amp; Demam</v>
      </c>
      <c r="K2326" s="23">
        <f>VLOOKUP(C2326,Table_items[],4,FALSE)</f>
        <v>50788</v>
      </c>
      <c r="L2326" s="23">
        <f>VLOOKUP(C2326,Table_items[],5,FALSE)</f>
        <v>51753</v>
      </c>
    </row>
    <row r="2327" spans="1:12" x14ac:dyDescent="0.2">
      <c r="A2327" s="11" t="s">
        <v>2470</v>
      </c>
      <c r="B2327" s="28">
        <v>44188</v>
      </c>
      <c r="C2327" s="13" t="s">
        <v>37</v>
      </c>
      <c r="D2327" s="13">
        <v>68</v>
      </c>
      <c r="E2327" s="9" t="s">
        <v>4896</v>
      </c>
      <c r="F2327" s="20" t="s">
        <v>4908</v>
      </c>
      <c r="G2327" t="s">
        <v>4904</v>
      </c>
      <c r="H2327" t="str">
        <f>VLOOKUP(E2327,suppliers!$A$2:$B$18,2,)</f>
        <v>OTHER</v>
      </c>
      <c r="I2327" t="str">
        <f>VLOOKUP(C2327,Table_items[],2,FALSE)</f>
        <v>Bodrex Extra</v>
      </c>
      <c r="J2327" t="str">
        <f>VLOOKUP(C2327,Table_items[],3,FALSE)</f>
        <v>Obat Sakit Kepala &amp; Demam</v>
      </c>
      <c r="K2327" s="23">
        <f>VLOOKUP(C2327,Table_items[],4,FALSE)</f>
        <v>50788</v>
      </c>
      <c r="L2327" s="23">
        <f>VLOOKUP(C2327,Table_items[],5,FALSE)</f>
        <v>51753</v>
      </c>
    </row>
    <row r="2328" spans="1:12" x14ac:dyDescent="0.2">
      <c r="A2328" s="7" t="s">
        <v>2471</v>
      </c>
      <c r="B2328" s="27">
        <v>44188</v>
      </c>
      <c r="C2328" s="9" t="s">
        <v>37</v>
      </c>
      <c r="D2328" s="9">
        <v>16</v>
      </c>
      <c r="E2328" s="9" t="s">
        <v>4896</v>
      </c>
      <c r="F2328" s="20" t="s">
        <v>4908</v>
      </c>
      <c r="G2328" t="s">
        <v>4904</v>
      </c>
      <c r="H2328" t="str">
        <f>VLOOKUP(E2328,suppliers!$A$2:$B$18,2,)</f>
        <v>OTHER</v>
      </c>
      <c r="I2328" t="str">
        <f>VLOOKUP(C2328,Table_items[],2,FALSE)</f>
        <v>Bodrex Extra</v>
      </c>
      <c r="J2328" t="str">
        <f>VLOOKUP(C2328,Table_items[],3,FALSE)</f>
        <v>Obat Sakit Kepala &amp; Demam</v>
      </c>
      <c r="K2328" s="23">
        <f>VLOOKUP(C2328,Table_items[],4,FALSE)</f>
        <v>50788</v>
      </c>
      <c r="L2328" s="23">
        <f>VLOOKUP(C2328,Table_items[],5,FALSE)</f>
        <v>51753</v>
      </c>
    </row>
    <row r="2329" spans="1:12" x14ac:dyDescent="0.2">
      <c r="A2329" s="11" t="s">
        <v>2472</v>
      </c>
      <c r="B2329" s="28">
        <v>44188</v>
      </c>
      <c r="C2329" s="13" t="s">
        <v>9</v>
      </c>
      <c r="D2329" s="13">
        <v>84</v>
      </c>
      <c r="E2329" s="9" t="s">
        <v>4896</v>
      </c>
      <c r="F2329" s="20" t="s">
        <v>4908</v>
      </c>
      <c r="G2329" t="s">
        <v>4904</v>
      </c>
      <c r="H2329" t="str">
        <f>VLOOKUP(E2329,suppliers!$A$2:$B$18,2,)</f>
        <v>OTHER</v>
      </c>
      <c r="I2329" t="str">
        <f>VLOOKUP(C2329,Table_items[],2,FALSE)</f>
        <v>Bedak Heroxyn 150 gr</v>
      </c>
      <c r="J2329" t="str">
        <f>VLOOKUP(C2329,Table_items[],3,FALSE)</f>
        <v>Obat Alergi</v>
      </c>
      <c r="K2329" s="23">
        <f>VLOOKUP(C2329,Table_items[],4,FALSE)</f>
        <v>16950</v>
      </c>
      <c r="L2329" s="23">
        <f>VLOOKUP(C2329,Table_items[],5,FALSE)</f>
        <v>17170</v>
      </c>
    </row>
    <row r="2330" spans="1:12" x14ac:dyDescent="0.2">
      <c r="A2330" s="7" t="s">
        <v>2473</v>
      </c>
      <c r="B2330" s="27">
        <v>44188</v>
      </c>
      <c r="C2330" s="9" t="s">
        <v>36</v>
      </c>
      <c r="D2330" s="9">
        <v>364</v>
      </c>
      <c r="E2330" s="9" t="s">
        <v>4896</v>
      </c>
      <c r="F2330" s="20" t="s">
        <v>4908</v>
      </c>
      <c r="G2330" t="s">
        <v>4904</v>
      </c>
      <c r="H2330" t="str">
        <f>VLOOKUP(E2330,suppliers!$A$2:$B$18,2,)</f>
        <v>OTHER</v>
      </c>
      <c r="I2330" t="str">
        <f>VLOOKUP(C2330,Table_items[],2,FALSE)</f>
        <v>Sanmol Paracetamol</v>
      </c>
      <c r="J2330" t="str">
        <f>VLOOKUP(C2330,Table_items[],3,FALSE)</f>
        <v>Obat Sakit Kepala &amp; Demam</v>
      </c>
      <c r="K2330" s="23">
        <f>VLOOKUP(C2330,Table_items[],4,FALSE)</f>
        <v>16100</v>
      </c>
      <c r="L2330" s="23">
        <f>VLOOKUP(C2330,Table_items[],5,FALSE)</f>
        <v>16261</v>
      </c>
    </row>
    <row r="2331" spans="1:12" x14ac:dyDescent="0.2">
      <c r="A2331" s="11" t="s">
        <v>2474</v>
      </c>
      <c r="B2331" s="28">
        <v>44188</v>
      </c>
      <c r="C2331" s="13" t="s">
        <v>16</v>
      </c>
      <c r="D2331" s="13">
        <v>9</v>
      </c>
      <c r="E2331" s="9" t="s">
        <v>4896</v>
      </c>
      <c r="F2331" s="20" t="s">
        <v>4908</v>
      </c>
      <c r="G2331" t="s">
        <v>4904</v>
      </c>
      <c r="H2331" t="str">
        <f>VLOOKUP(E2331,suppliers!$A$2:$B$18,2,)</f>
        <v>OTHER</v>
      </c>
      <c r="I2331" t="str">
        <f>VLOOKUP(C2331,Table_items[],2,FALSE)</f>
        <v>Ultraflu Box Isi 25 Strip</v>
      </c>
      <c r="J2331" t="str">
        <f>VLOOKUP(C2331,Table_items[],3,FALSE)</f>
        <v>Obat Batuk &amp; Pilek</v>
      </c>
      <c r="K2331" s="23">
        <f>VLOOKUP(C2331,Table_items[],4,FALSE)</f>
        <v>72500</v>
      </c>
      <c r="L2331" s="23">
        <f>VLOOKUP(C2331,Table_items[],5,FALSE)</f>
        <v>73805</v>
      </c>
    </row>
    <row r="2332" spans="1:12" x14ac:dyDescent="0.2">
      <c r="A2332" s="7" t="s">
        <v>2475</v>
      </c>
      <c r="B2332" s="27">
        <v>44188</v>
      </c>
      <c r="C2332" s="9" t="s">
        <v>23</v>
      </c>
      <c r="D2332" s="9">
        <v>33</v>
      </c>
      <c r="E2332" s="9" t="s">
        <v>4896</v>
      </c>
      <c r="F2332" s="20" t="s">
        <v>4908</v>
      </c>
      <c r="G2332" t="s">
        <v>4904</v>
      </c>
      <c r="H2332" t="str">
        <f>VLOOKUP(E2332,suppliers!$A$2:$B$18,2,)</f>
        <v>OTHER</v>
      </c>
      <c r="I2332" t="str">
        <f>VLOOKUP(C2332,Table_items[],2,FALSE)</f>
        <v>Amlodipine Besilate</v>
      </c>
      <c r="J2332" t="str">
        <f>VLOOKUP(C2332,Table_items[],3,FALSE)</f>
        <v>Obat Hipertensi</v>
      </c>
      <c r="K2332" s="23">
        <f>VLOOKUP(C2332,Table_items[],4,FALSE)</f>
        <v>7467</v>
      </c>
      <c r="L2332" s="23">
        <f>VLOOKUP(C2332,Table_items[],5,FALSE)</f>
        <v>7504</v>
      </c>
    </row>
    <row r="2333" spans="1:12" x14ac:dyDescent="0.2">
      <c r="A2333" s="11" t="s">
        <v>2476</v>
      </c>
      <c r="B2333" s="28">
        <v>44189</v>
      </c>
      <c r="C2333" s="13" t="s">
        <v>12</v>
      </c>
      <c r="D2333" s="13">
        <v>95</v>
      </c>
      <c r="E2333" s="9" t="s">
        <v>4896</v>
      </c>
      <c r="F2333" s="20" t="s">
        <v>4908</v>
      </c>
      <c r="G2333" t="s">
        <v>4904</v>
      </c>
      <c r="H2333" t="str">
        <f>VLOOKUP(E2333,suppliers!$A$2:$B$18,2,)</f>
        <v>OTHER</v>
      </c>
      <c r="I2333" t="str">
        <f>VLOOKUP(C2333,Table_items[],2,FALSE)</f>
        <v>Decolsen 1 Strip 4 Tablet</v>
      </c>
      <c r="J2333" t="str">
        <f>VLOOKUP(C2333,Table_items[],3,FALSE)</f>
        <v>Obat Batuk &amp; Pilek</v>
      </c>
      <c r="K2333" s="23">
        <f>VLOOKUP(C2333,Table_items[],4,FALSE)</f>
        <v>2886</v>
      </c>
      <c r="L2333" s="23">
        <f>VLOOKUP(C2333,Table_items[],5,FALSE)</f>
        <v>2915</v>
      </c>
    </row>
    <row r="2334" spans="1:12" x14ac:dyDescent="0.2">
      <c r="A2334" s="7" t="s">
        <v>2477</v>
      </c>
      <c r="B2334" s="27">
        <v>44189</v>
      </c>
      <c r="C2334" s="9" t="s">
        <v>37</v>
      </c>
      <c r="D2334" s="9">
        <v>62</v>
      </c>
      <c r="E2334" s="9" t="s">
        <v>4896</v>
      </c>
      <c r="F2334" s="20" t="s">
        <v>4908</v>
      </c>
      <c r="G2334" t="s">
        <v>4904</v>
      </c>
      <c r="H2334" t="str">
        <f>VLOOKUP(E2334,suppliers!$A$2:$B$18,2,)</f>
        <v>OTHER</v>
      </c>
      <c r="I2334" t="str">
        <f>VLOOKUP(C2334,Table_items[],2,FALSE)</f>
        <v>Bodrex Extra</v>
      </c>
      <c r="J2334" t="str">
        <f>VLOOKUP(C2334,Table_items[],3,FALSE)</f>
        <v>Obat Sakit Kepala &amp; Demam</v>
      </c>
      <c r="K2334" s="23">
        <f>VLOOKUP(C2334,Table_items[],4,FALSE)</f>
        <v>50788</v>
      </c>
      <c r="L2334" s="23">
        <f>VLOOKUP(C2334,Table_items[],5,FALSE)</f>
        <v>51753</v>
      </c>
    </row>
    <row r="2335" spans="1:12" x14ac:dyDescent="0.2">
      <c r="A2335" s="11" t="s">
        <v>2478</v>
      </c>
      <c r="B2335" s="28">
        <v>44189</v>
      </c>
      <c r="C2335" s="13" t="s">
        <v>24</v>
      </c>
      <c r="D2335" s="13">
        <v>17</v>
      </c>
      <c r="E2335" s="9" t="s">
        <v>4896</v>
      </c>
      <c r="F2335" s="20" t="s">
        <v>4908</v>
      </c>
      <c r="G2335" t="s">
        <v>4904</v>
      </c>
      <c r="H2335" t="str">
        <f>VLOOKUP(E2335,suppliers!$A$2:$B$18,2,)</f>
        <v>OTHER</v>
      </c>
      <c r="I2335" t="str">
        <f>VLOOKUP(C2335,Table_items[],2,FALSE)</f>
        <v>Irbesartan</v>
      </c>
      <c r="J2335" t="str">
        <f>VLOOKUP(C2335,Table_items[],3,FALSE)</f>
        <v>Obat Hipertensi</v>
      </c>
      <c r="K2335" s="23">
        <f>VLOOKUP(C2335,Table_items[],4,FALSE)</f>
        <v>108794</v>
      </c>
      <c r="L2335" s="23">
        <f>VLOOKUP(C2335,Table_items[],5,FALSE)</f>
        <v>109447</v>
      </c>
    </row>
    <row r="2336" spans="1:12" x14ac:dyDescent="0.2">
      <c r="A2336" s="7" t="s">
        <v>2479</v>
      </c>
      <c r="B2336" s="27">
        <v>44189</v>
      </c>
      <c r="C2336" s="9" t="s">
        <v>20</v>
      </c>
      <c r="D2336" s="9">
        <v>53</v>
      </c>
      <c r="E2336" s="9" t="s">
        <v>4896</v>
      </c>
      <c r="F2336" s="20" t="s">
        <v>4908</v>
      </c>
      <c r="G2336" t="s">
        <v>4904</v>
      </c>
      <c r="H2336" t="str">
        <f>VLOOKUP(E2336,suppliers!$A$2:$B$18,2,)</f>
        <v>OTHER</v>
      </c>
      <c r="I2336" t="str">
        <f>VLOOKUP(C2336,Table_items[],2,FALSE)</f>
        <v>Carditens</v>
      </c>
      <c r="J2336" t="str">
        <f>VLOOKUP(C2336,Table_items[],3,FALSE)</f>
        <v>Obat Hipertensi</v>
      </c>
      <c r="K2336" s="23">
        <f>VLOOKUP(C2336,Table_items[],4,FALSE)</f>
        <v>100000</v>
      </c>
      <c r="L2336" s="23">
        <f>VLOOKUP(C2336,Table_items[],5,FALSE)</f>
        <v>100900</v>
      </c>
    </row>
    <row r="2337" spans="1:12" x14ac:dyDescent="0.2">
      <c r="A2337" s="11" t="s">
        <v>2480</v>
      </c>
      <c r="B2337" s="28">
        <v>44189</v>
      </c>
      <c r="C2337" s="13" t="s">
        <v>11</v>
      </c>
      <c r="D2337" s="13">
        <v>61</v>
      </c>
      <c r="E2337" s="9" t="s">
        <v>4896</v>
      </c>
      <c r="F2337" s="20" t="s">
        <v>4908</v>
      </c>
      <c r="G2337" t="s">
        <v>4904</v>
      </c>
      <c r="H2337" t="str">
        <f>VLOOKUP(E2337,suppliers!$A$2:$B$18,2,)</f>
        <v>OTHER</v>
      </c>
      <c r="I2337" t="str">
        <f>VLOOKUP(C2337,Table_items[],2,FALSE)</f>
        <v>Neozep Forte 1 Strip 4 Tablet</v>
      </c>
      <c r="J2337" t="str">
        <f>VLOOKUP(C2337,Table_items[],3,FALSE)</f>
        <v>Obat Batuk &amp; Pilek</v>
      </c>
      <c r="K2337" s="23">
        <f>VLOOKUP(C2337,Table_items[],4,FALSE)</f>
        <v>2324</v>
      </c>
      <c r="L2337" s="23">
        <f>VLOOKUP(C2337,Table_items[],5,FALSE)</f>
        <v>2338</v>
      </c>
    </row>
    <row r="2338" spans="1:12" x14ac:dyDescent="0.2">
      <c r="A2338" s="7" t="s">
        <v>2481</v>
      </c>
      <c r="B2338" s="27">
        <v>44190</v>
      </c>
      <c r="C2338" s="9" t="s">
        <v>9</v>
      </c>
      <c r="D2338" s="9">
        <v>80</v>
      </c>
      <c r="E2338" s="9" t="s">
        <v>4896</v>
      </c>
      <c r="F2338" s="20" t="s">
        <v>4908</v>
      </c>
      <c r="G2338" t="s">
        <v>4904</v>
      </c>
      <c r="H2338" t="str">
        <f>VLOOKUP(E2338,suppliers!$A$2:$B$18,2,)</f>
        <v>OTHER</v>
      </c>
      <c r="I2338" t="str">
        <f>VLOOKUP(C2338,Table_items[],2,FALSE)</f>
        <v>Bedak Heroxyn 150 gr</v>
      </c>
      <c r="J2338" t="str">
        <f>VLOOKUP(C2338,Table_items[],3,FALSE)</f>
        <v>Obat Alergi</v>
      </c>
      <c r="K2338" s="23">
        <f>VLOOKUP(C2338,Table_items[],4,FALSE)</f>
        <v>16950</v>
      </c>
      <c r="L2338" s="23">
        <f>VLOOKUP(C2338,Table_items[],5,FALSE)</f>
        <v>17170</v>
      </c>
    </row>
    <row r="2339" spans="1:12" x14ac:dyDescent="0.2">
      <c r="A2339" s="11" t="s">
        <v>2482</v>
      </c>
      <c r="B2339" s="28">
        <v>44190</v>
      </c>
      <c r="C2339" s="13" t="s">
        <v>24</v>
      </c>
      <c r="D2339" s="13">
        <v>16</v>
      </c>
      <c r="E2339" s="9" t="s">
        <v>4896</v>
      </c>
      <c r="F2339" s="20" t="s">
        <v>4908</v>
      </c>
      <c r="G2339" t="s">
        <v>4904</v>
      </c>
      <c r="H2339" t="str">
        <f>VLOOKUP(E2339,suppliers!$A$2:$B$18,2,)</f>
        <v>OTHER</v>
      </c>
      <c r="I2339" t="str">
        <f>VLOOKUP(C2339,Table_items[],2,FALSE)</f>
        <v>Irbesartan</v>
      </c>
      <c r="J2339" t="str">
        <f>VLOOKUP(C2339,Table_items[],3,FALSE)</f>
        <v>Obat Hipertensi</v>
      </c>
      <c r="K2339" s="23">
        <f>VLOOKUP(C2339,Table_items[],4,FALSE)</f>
        <v>108794</v>
      </c>
      <c r="L2339" s="23">
        <f>VLOOKUP(C2339,Table_items[],5,FALSE)</f>
        <v>109447</v>
      </c>
    </row>
    <row r="2340" spans="1:12" x14ac:dyDescent="0.2">
      <c r="A2340" s="7" t="s">
        <v>2483</v>
      </c>
      <c r="B2340" s="27">
        <v>44190</v>
      </c>
      <c r="C2340" s="9" t="s">
        <v>40</v>
      </c>
      <c r="D2340" s="9">
        <v>1</v>
      </c>
      <c r="E2340" s="9" t="s">
        <v>4896</v>
      </c>
      <c r="F2340" s="20" t="s">
        <v>4908</v>
      </c>
      <c r="G2340" t="s">
        <v>4904</v>
      </c>
      <c r="H2340" t="str">
        <f>VLOOKUP(E2340,suppliers!$A$2:$B$18,2,)</f>
        <v>OTHER</v>
      </c>
      <c r="I2340" t="str">
        <f>VLOOKUP(C2340,Table_items[],2,FALSE)</f>
        <v>Paramex Tablet / Obat</v>
      </c>
      <c r="J2340" t="str">
        <f>VLOOKUP(C2340,Table_items[],3,FALSE)</f>
        <v>Obat Sakit Kepala &amp; Demam</v>
      </c>
      <c r="K2340" s="23">
        <f>VLOOKUP(C2340,Table_items[],4,FALSE)</f>
        <v>2560</v>
      </c>
      <c r="L2340" s="23">
        <f>VLOOKUP(C2340,Table_items[],5,FALSE)</f>
        <v>2586</v>
      </c>
    </row>
    <row r="2341" spans="1:12" x14ac:dyDescent="0.2">
      <c r="A2341" s="11" t="s">
        <v>2484</v>
      </c>
      <c r="B2341" s="28">
        <v>44190</v>
      </c>
      <c r="C2341" s="13" t="s">
        <v>40</v>
      </c>
      <c r="D2341" s="13">
        <v>62</v>
      </c>
      <c r="E2341" s="9" t="s">
        <v>4896</v>
      </c>
      <c r="F2341" s="20" t="s">
        <v>4908</v>
      </c>
      <c r="G2341" t="s">
        <v>4904</v>
      </c>
      <c r="H2341" t="str">
        <f>VLOOKUP(E2341,suppliers!$A$2:$B$18,2,)</f>
        <v>OTHER</v>
      </c>
      <c r="I2341" t="str">
        <f>VLOOKUP(C2341,Table_items[],2,FALSE)</f>
        <v>Paramex Tablet / Obat</v>
      </c>
      <c r="J2341" t="str">
        <f>VLOOKUP(C2341,Table_items[],3,FALSE)</f>
        <v>Obat Sakit Kepala &amp; Demam</v>
      </c>
      <c r="K2341" s="23">
        <f>VLOOKUP(C2341,Table_items[],4,FALSE)</f>
        <v>2560</v>
      </c>
      <c r="L2341" s="23">
        <f>VLOOKUP(C2341,Table_items[],5,FALSE)</f>
        <v>2586</v>
      </c>
    </row>
    <row r="2342" spans="1:12" x14ac:dyDescent="0.2">
      <c r="A2342" s="7" t="s">
        <v>2485</v>
      </c>
      <c r="B2342" s="27">
        <v>44190</v>
      </c>
      <c r="C2342" s="9" t="s">
        <v>30</v>
      </c>
      <c r="D2342" s="9">
        <v>28</v>
      </c>
      <c r="E2342" s="9" t="s">
        <v>4896</v>
      </c>
      <c r="F2342" s="20" t="s">
        <v>4908</v>
      </c>
      <c r="G2342" t="s">
        <v>4904</v>
      </c>
      <c r="H2342" t="str">
        <f>VLOOKUP(E2342,suppliers!$A$2:$B$18,2,)</f>
        <v>OTHER</v>
      </c>
      <c r="I2342" t="str">
        <f>VLOOKUP(C2342,Table_items[],2,FALSE)</f>
        <v>Koolfever</v>
      </c>
      <c r="J2342" t="str">
        <f>VLOOKUP(C2342,Table_items[],3,FALSE)</f>
        <v>Obat Sakit Kepala &amp; Demam</v>
      </c>
      <c r="K2342" s="23">
        <f>VLOOKUP(C2342,Table_items[],4,FALSE)</f>
        <v>7500</v>
      </c>
      <c r="L2342" s="23">
        <f>VLOOKUP(C2342,Table_items[],5,FALSE)</f>
        <v>7620</v>
      </c>
    </row>
    <row r="2343" spans="1:12" x14ac:dyDescent="0.2">
      <c r="A2343" s="11" t="s">
        <v>2486</v>
      </c>
      <c r="B2343" s="28">
        <v>44190</v>
      </c>
      <c r="C2343" s="13" t="s">
        <v>23</v>
      </c>
      <c r="D2343" s="13">
        <v>28</v>
      </c>
      <c r="E2343" s="9" t="s">
        <v>4896</v>
      </c>
      <c r="F2343" s="20" t="s">
        <v>4908</v>
      </c>
      <c r="G2343" t="s">
        <v>4904</v>
      </c>
      <c r="H2343" t="str">
        <f>VLOOKUP(E2343,suppliers!$A$2:$B$18,2,)</f>
        <v>OTHER</v>
      </c>
      <c r="I2343" t="str">
        <f>VLOOKUP(C2343,Table_items[],2,FALSE)</f>
        <v>Amlodipine Besilate</v>
      </c>
      <c r="J2343" t="str">
        <f>VLOOKUP(C2343,Table_items[],3,FALSE)</f>
        <v>Obat Hipertensi</v>
      </c>
      <c r="K2343" s="23">
        <f>VLOOKUP(C2343,Table_items[],4,FALSE)</f>
        <v>7467</v>
      </c>
      <c r="L2343" s="23">
        <f>VLOOKUP(C2343,Table_items[],5,FALSE)</f>
        <v>7504</v>
      </c>
    </row>
    <row r="2344" spans="1:12" x14ac:dyDescent="0.2">
      <c r="A2344" s="7" t="s">
        <v>2487</v>
      </c>
      <c r="B2344" s="27">
        <v>44191</v>
      </c>
      <c r="C2344" s="9" t="s">
        <v>12</v>
      </c>
      <c r="D2344" s="9">
        <v>38</v>
      </c>
      <c r="E2344" s="9" t="s">
        <v>4896</v>
      </c>
      <c r="F2344" s="20" t="s">
        <v>4908</v>
      </c>
      <c r="G2344" t="s">
        <v>4904</v>
      </c>
      <c r="H2344" t="str">
        <f>VLOOKUP(E2344,suppliers!$A$2:$B$18,2,)</f>
        <v>OTHER</v>
      </c>
      <c r="I2344" t="str">
        <f>VLOOKUP(C2344,Table_items[],2,FALSE)</f>
        <v>Decolsen 1 Strip 4 Tablet</v>
      </c>
      <c r="J2344" t="str">
        <f>VLOOKUP(C2344,Table_items[],3,FALSE)</f>
        <v>Obat Batuk &amp; Pilek</v>
      </c>
      <c r="K2344" s="23">
        <f>VLOOKUP(C2344,Table_items[],4,FALSE)</f>
        <v>2886</v>
      </c>
      <c r="L2344" s="23">
        <f>VLOOKUP(C2344,Table_items[],5,FALSE)</f>
        <v>2915</v>
      </c>
    </row>
    <row r="2345" spans="1:12" x14ac:dyDescent="0.2">
      <c r="A2345" s="11" t="s">
        <v>2488</v>
      </c>
      <c r="B2345" s="28">
        <v>44191</v>
      </c>
      <c r="C2345" s="13" t="s">
        <v>37</v>
      </c>
      <c r="D2345" s="13">
        <v>79</v>
      </c>
      <c r="E2345" s="9" t="s">
        <v>4896</v>
      </c>
      <c r="F2345" s="20" t="s">
        <v>4908</v>
      </c>
      <c r="G2345" t="s">
        <v>4904</v>
      </c>
      <c r="H2345" t="str">
        <f>VLOOKUP(E2345,suppliers!$A$2:$B$18,2,)</f>
        <v>OTHER</v>
      </c>
      <c r="I2345" t="str">
        <f>VLOOKUP(C2345,Table_items[],2,FALSE)</f>
        <v>Bodrex Extra</v>
      </c>
      <c r="J2345" t="str">
        <f>VLOOKUP(C2345,Table_items[],3,FALSE)</f>
        <v>Obat Sakit Kepala &amp; Demam</v>
      </c>
      <c r="K2345" s="23">
        <f>VLOOKUP(C2345,Table_items[],4,FALSE)</f>
        <v>50788</v>
      </c>
      <c r="L2345" s="23">
        <f>VLOOKUP(C2345,Table_items[],5,FALSE)</f>
        <v>51753</v>
      </c>
    </row>
    <row r="2346" spans="1:12" x14ac:dyDescent="0.2">
      <c r="A2346" s="7" t="s">
        <v>2489</v>
      </c>
      <c r="B2346" s="27">
        <v>44191</v>
      </c>
      <c r="C2346" s="9" t="s">
        <v>41</v>
      </c>
      <c r="D2346" s="9">
        <v>35</v>
      </c>
      <c r="E2346" s="9" t="s">
        <v>4896</v>
      </c>
      <c r="F2346" s="20" t="s">
        <v>4908</v>
      </c>
      <c r="G2346" t="s">
        <v>4904</v>
      </c>
      <c r="H2346" t="str">
        <f>VLOOKUP(E2346,suppliers!$A$2:$B$18,2,)</f>
        <v>OTHER</v>
      </c>
      <c r="I2346" t="str">
        <f>VLOOKUP(C2346,Table_items[],2,FALSE)</f>
        <v>Otilon Ear Drops 8 mL</v>
      </c>
      <c r="J2346" t="str">
        <f>VLOOKUP(C2346,Table_items[],3,FALSE)</f>
        <v>Obat Telinga</v>
      </c>
      <c r="K2346" s="23">
        <f>VLOOKUP(C2346,Table_items[],4,FALSE)</f>
        <v>55000</v>
      </c>
      <c r="L2346" s="23">
        <f>VLOOKUP(C2346,Table_items[],5,FALSE)</f>
        <v>55935</v>
      </c>
    </row>
    <row r="2347" spans="1:12" x14ac:dyDescent="0.2">
      <c r="A2347" s="11" t="s">
        <v>2490</v>
      </c>
      <c r="B2347" s="28">
        <v>44191</v>
      </c>
      <c r="C2347" s="13" t="s">
        <v>22</v>
      </c>
      <c r="D2347" s="13">
        <v>39</v>
      </c>
      <c r="E2347" s="9" t="s">
        <v>4896</v>
      </c>
      <c r="F2347" s="20" t="s">
        <v>4908</v>
      </c>
      <c r="G2347" t="s">
        <v>4904</v>
      </c>
      <c r="H2347" t="str">
        <f>VLOOKUP(E2347,suppliers!$A$2:$B$18,2,)</f>
        <v>OTHER</v>
      </c>
      <c r="I2347" t="str">
        <f>VLOOKUP(C2347,Table_items[],2,FALSE)</f>
        <v>Candesartan Ogb Dexa</v>
      </c>
      <c r="J2347" t="str">
        <f>VLOOKUP(C2347,Table_items[],3,FALSE)</f>
        <v>Obat Hipertensi</v>
      </c>
      <c r="K2347" s="23">
        <f>VLOOKUP(C2347,Table_items[],4,FALSE)</f>
        <v>5000</v>
      </c>
      <c r="L2347" s="23">
        <f>VLOOKUP(C2347,Table_items[],5,FALSE)</f>
        <v>5095</v>
      </c>
    </row>
    <row r="2348" spans="1:12" x14ac:dyDescent="0.2">
      <c r="A2348" s="7" t="s">
        <v>2491</v>
      </c>
      <c r="B2348" s="27">
        <v>44191</v>
      </c>
      <c r="C2348" s="9" t="s">
        <v>10</v>
      </c>
      <c r="D2348" s="9">
        <v>16</v>
      </c>
      <c r="E2348" s="9" t="s">
        <v>4896</v>
      </c>
      <c r="F2348" s="20" t="s">
        <v>4908</v>
      </c>
      <c r="G2348" t="s">
        <v>4904</v>
      </c>
      <c r="H2348" t="str">
        <f>VLOOKUP(E2348,suppliers!$A$2:$B$18,2,)</f>
        <v>OTHER</v>
      </c>
      <c r="I2348" t="str">
        <f>VLOOKUP(C2348,Table_items[],2,FALSE)</f>
        <v>Dexteem Box Plus 100 Tablet</v>
      </c>
      <c r="J2348" t="str">
        <f>VLOOKUP(C2348,Table_items[],3,FALSE)</f>
        <v>Obat Alergi</v>
      </c>
      <c r="K2348" s="23">
        <f>VLOOKUP(C2348,Table_items[],4,FALSE)</f>
        <v>25322</v>
      </c>
      <c r="L2348" s="23">
        <f>VLOOKUP(C2348,Table_items[],5,FALSE)</f>
        <v>25449</v>
      </c>
    </row>
    <row r="2349" spans="1:12" x14ac:dyDescent="0.2">
      <c r="A2349" s="11" t="s">
        <v>2492</v>
      </c>
      <c r="B2349" s="28">
        <v>44191</v>
      </c>
      <c r="C2349" s="13" t="s">
        <v>34</v>
      </c>
      <c r="D2349" s="13">
        <v>10</v>
      </c>
      <c r="E2349" s="9" t="s">
        <v>4896</v>
      </c>
      <c r="F2349" s="20" t="s">
        <v>4908</v>
      </c>
      <c r="G2349" t="s">
        <v>4904</v>
      </c>
      <c r="H2349" t="str">
        <f>VLOOKUP(E2349,suppliers!$A$2:$B$18,2,)</f>
        <v>OTHER</v>
      </c>
      <c r="I2349" t="str">
        <f>VLOOKUP(C2349,Table_items[],2,FALSE)</f>
        <v>Panadol Anak Tablet 1 Strip</v>
      </c>
      <c r="J2349" t="str">
        <f>VLOOKUP(C2349,Table_items[],3,FALSE)</f>
        <v>Obat Sakit Kepala &amp; Demam</v>
      </c>
      <c r="K2349" s="23">
        <f>VLOOKUP(C2349,Table_items[],4,FALSE)</f>
        <v>25000</v>
      </c>
      <c r="L2349" s="23">
        <f>VLOOKUP(C2349,Table_items[],5,FALSE)</f>
        <v>25450</v>
      </c>
    </row>
    <row r="2350" spans="1:12" x14ac:dyDescent="0.2">
      <c r="A2350" s="7" t="s">
        <v>2493</v>
      </c>
      <c r="B2350" s="27">
        <v>44192</v>
      </c>
      <c r="C2350" s="9" t="s">
        <v>12</v>
      </c>
      <c r="D2350" s="9">
        <v>35</v>
      </c>
      <c r="E2350" s="9" t="s">
        <v>4896</v>
      </c>
      <c r="F2350" s="20" t="s">
        <v>4908</v>
      </c>
      <c r="G2350" t="s">
        <v>4904</v>
      </c>
      <c r="H2350" t="str">
        <f>VLOOKUP(E2350,suppliers!$A$2:$B$18,2,)</f>
        <v>OTHER</v>
      </c>
      <c r="I2350" t="str">
        <f>VLOOKUP(C2350,Table_items[],2,FALSE)</f>
        <v>Decolsen 1 Strip 4 Tablet</v>
      </c>
      <c r="J2350" t="str">
        <f>VLOOKUP(C2350,Table_items[],3,FALSE)</f>
        <v>Obat Batuk &amp; Pilek</v>
      </c>
      <c r="K2350" s="23">
        <f>VLOOKUP(C2350,Table_items[],4,FALSE)</f>
        <v>2886</v>
      </c>
      <c r="L2350" s="23">
        <f>VLOOKUP(C2350,Table_items[],5,FALSE)</f>
        <v>2915</v>
      </c>
    </row>
    <row r="2351" spans="1:12" x14ac:dyDescent="0.2">
      <c r="A2351" s="11" t="s">
        <v>2494</v>
      </c>
      <c r="B2351" s="28">
        <v>44192</v>
      </c>
      <c r="C2351" s="13" t="s">
        <v>14</v>
      </c>
      <c r="D2351" s="13">
        <v>61</v>
      </c>
      <c r="E2351" s="9" t="s">
        <v>4896</v>
      </c>
      <c r="F2351" s="20" t="s">
        <v>4908</v>
      </c>
      <c r="G2351" t="s">
        <v>4904</v>
      </c>
      <c r="H2351" t="str">
        <f>VLOOKUP(E2351,suppliers!$A$2:$B$18,2,)</f>
        <v>OTHER</v>
      </c>
      <c r="I2351" t="str">
        <f>VLOOKUP(C2351,Table_items[],2,FALSE)</f>
        <v>Lo Han Kuo Infusion 12</v>
      </c>
      <c r="J2351" t="str">
        <f>VLOOKUP(C2351,Table_items[],3,FALSE)</f>
        <v>Obat Batuk &amp; Pilek</v>
      </c>
      <c r="K2351" s="23">
        <f>VLOOKUP(C2351,Table_items[],4,FALSE)</f>
        <v>23869</v>
      </c>
      <c r="L2351" s="23">
        <f>VLOOKUP(C2351,Table_items[],5,FALSE)</f>
        <v>24179</v>
      </c>
    </row>
    <row r="2352" spans="1:12" x14ac:dyDescent="0.2">
      <c r="A2352" s="7" t="s">
        <v>2495</v>
      </c>
      <c r="B2352" s="27">
        <v>44193</v>
      </c>
      <c r="C2352" s="9" t="s">
        <v>12</v>
      </c>
      <c r="D2352" s="9">
        <v>41</v>
      </c>
      <c r="E2352" s="9" t="s">
        <v>4896</v>
      </c>
      <c r="F2352" s="20" t="s">
        <v>4908</v>
      </c>
      <c r="G2352" t="s">
        <v>4904</v>
      </c>
      <c r="H2352" t="str">
        <f>VLOOKUP(E2352,suppliers!$A$2:$B$18,2,)</f>
        <v>OTHER</v>
      </c>
      <c r="I2352" t="str">
        <f>VLOOKUP(C2352,Table_items[],2,FALSE)</f>
        <v>Decolsen 1 Strip 4 Tablet</v>
      </c>
      <c r="J2352" t="str">
        <f>VLOOKUP(C2352,Table_items[],3,FALSE)</f>
        <v>Obat Batuk &amp; Pilek</v>
      </c>
      <c r="K2352" s="23">
        <f>VLOOKUP(C2352,Table_items[],4,FALSE)</f>
        <v>2886</v>
      </c>
      <c r="L2352" s="23">
        <f>VLOOKUP(C2352,Table_items[],5,FALSE)</f>
        <v>2915</v>
      </c>
    </row>
    <row r="2353" spans="1:12" x14ac:dyDescent="0.2">
      <c r="A2353" s="11" t="s">
        <v>2496</v>
      </c>
      <c r="B2353" s="28">
        <v>44193</v>
      </c>
      <c r="C2353" s="13" t="s">
        <v>37</v>
      </c>
      <c r="D2353" s="13">
        <v>72</v>
      </c>
      <c r="E2353" s="9" t="s">
        <v>4896</v>
      </c>
      <c r="F2353" s="20" t="s">
        <v>4908</v>
      </c>
      <c r="G2353" t="s">
        <v>4904</v>
      </c>
      <c r="H2353" t="str">
        <f>VLOOKUP(E2353,suppliers!$A$2:$B$18,2,)</f>
        <v>OTHER</v>
      </c>
      <c r="I2353" t="str">
        <f>VLOOKUP(C2353,Table_items[],2,FALSE)</f>
        <v>Bodrex Extra</v>
      </c>
      <c r="J2353" t="str">
        <f>VLOOKUP(C2353,Table_items[],3,FALSE)</f>
        <v>Obat Sakit Kepala &amp; Demam</v>
      </c>
      <c r="K2353" s="23">
        <f>VLOOKUP(C2353,Table_items[],4,FALSE)</f>
        <v>50788</v>
      </c>
      <c r="L2353" s="23">
        <f>VLOOKUP(C2353,Table_items[],5,FALSE)</f>
        <v>51753</v>
      </c>
    </row>
    <row r="2354" spans="1:12" x14ac:dyDescent="0.2">
      <c r="A2354" s="7" t="s">
        <v>2497</v>
      </c>
      <c r="B2354" s="27">
        <v>44193</v>
      </c>
      <c r="C2354" s="9" t="s">
        <v>38</v>
      </c>
      <c r="D2354" s="9">
        <v>47</v>
      </c>
      <c r="E2354" s="9" t="s">
        <v>4896</v>
      </c>
      <c r="F2354" s="20" t="s">
        <v>4908</v>
      </c>
      <c r="G2354" t="s">
        <v>4904</v>
      </c>
      <c r="H2354" t="str">
        <f>VLOOKUP(E2354,suppliers!$A$2:$B$18,2,)</f>
        <v>OTHER</v>
      </c>
      <c r="I2354" t="str">
        <f>VLOOKUP(C2354,Table_items[],2,FALSE)</f>
        <v>Sanmol 500 MG 4 Tablet</v>
      </c>
      <c r="J2354" t="str">
        <f>VLOOKUP(C2354,Table_items[],3,FALSE)</f>
        <v>Obat Sakit Kepala &amp; Demam</v>
      </c>
      <c r="K2354" s="23">
        <f>VLOOKUP(C2354,Table_items[],4,FALSE)</f>
        <v>1600</v>
      </c>
      <c r="L2354" s="23">
        <f>VLOOKUP(C2354,Table_items[],5,FALSE)</f>
        <v>1619</v>
      </c>
    </row>
    <row r="2355" spans="1:12" x14ac:dyDescent="0.2">
      <c r="A2355" s="11" t="s">
        <v>2498</v>
      </c>
      <c r="B2355" s="28">
        <v>44193</v>
      </c>
      <c r="C2355" s="13" t="s">
        <v>22</v>
      </c>
      <c r="D2355" s="13">
        <v>48</v>
      </c>
      <c r="E2355" s="9" t="s">
        <v>4896</v>
      </c>
      <c r="F2355" s="20" t="s">
        <v>4908</v>
      </c>
      <c r="G2355" t="s">
        <v>4904</v>
      </c>
      <c r="H2355" t="str">
        <f>VLOOKUP(E2355,suppliers!$A$2:$B$18,2,)</f>
        <v>OTHER</v>
      </c>
      <c r="I2355" t="str">
        <f>VLOOKUP(C2355,Table_items[],2,FALSE)</f>
        <v>Candesartan Ogb Dexa</v>
      </c>
      <c r="J2355" t="str">
        <f>VLOOKUP(C2355,Table_items[],3,FALSE)</f>
        <v>Obat Hipertensi</v>
      </c>
      <c r="K2355" s="23">
        <f>VLOOKUP(C2355,Table_items[],4,FALSE)</f>
        <v>5000</v>
      </c>
      <c r="L2355" s="23">
        <f>VLOOKUP(C2355,Table_items[],5,FALSE)</f>
        <v>5095</v>
      </c>
    </row>
    <row r="2356" spans="1:12" x14ac:dyDescent="0.2">
      <c r="A2356" s="7" t="s">
        <v>2499</v>
      </c>
      <c r="B2356" s="27">
        <v>44193</v>
      </c>
      <c r="C2356" s="9" t="s">
        <v>14</v>
      </c>
      <c r="D2356" s="9">
        <v>12</v>
      </c>
      <c r="E2356" s="9" t="s">
        <v>4896</v>
      </c>
      <c r="F2356" s="20" t="s">
        <v>4908</v>
      </c>
      <c r="G2356" t="s">
        <v>4904</v>
      </c>
      <c r="H2356" t="str">
        <f>VLOOKUP(E2356,suppliers!$A$2:$B$18,2,)</f>
        <v>OTHER</v>
      </c>
      <c r="I2356" t="str">
        <f>VLOOKUP(C2356,Table_items[],2,FALSE)</f>
        <v>Lo Han Kuo Infusion 12</v>
      </c>
      <c r="J2356" t="str">
        <f>VLOOKUP(C2356,Table_items[],3,FALSE)</f>
        <v>Obat Batuk &amp; Pilek</v>
      </c>
      <c r="K2356" s="23">
        <f>VLOOKUP(C2356,Table_items[],4,FALSE)</f>
        <v>23869</v>
      </c>
      <c r="L2356" s="23">
        <f>VLOOKUP(C2356,Table_items[],5,FALSE)</f>
        <v>24179</v>
      </c>
    </row>
    <row r="2357" spans="1:12" x14ac:dyDescent="0.2">
      <c r="A2357" s="11" t="s">
        <v>2500</v>
      </c>
      <c r="B2357" s="28">
        <v>44193</v>
      </c>
      <c r="C2357" s="13" t="s">
        <v>39</v>
      </c>
      <c r="D2357" s="13">
        <v>223</v>
      </c>
      <c r="E2357" s="9" t="s">
        <v>4896</v>
      </c>
      <c r="F2357" s="20" t="s">
        <v>4908</v>
      </c>
      <c r="G2357" t="s">
        <v>4904</v>
      </c>
      <c r="H2357" t="str">
        <f>VLOOKUP(E2357,suppliers!$A$2:$B$18,2,)</f>
        <v>OTHER</v>
      </c>
      <c r="I2357" t="str">
        <f>VLOOKUP(C2357,Table_items[],2,FALSE)</f>
        <v>Cilostazol Bernofarm</v>
      </c>
      <c r="J2357" t="str">
        <f>VLOOKUP(C2357,Table_items[],3,FALSE)</f>
        <v>Obat Sakit Kepala &amp; Demam</v>
      </c>
      <c r="K2357" s="23">
        <f>VLOOKUP(C2357,Table_items[],4,FALSE)</f>
        <v>45450</v>
      </c>
      <c r="L2357" s="23">
        <f>VLOOKUP(C2357,Table_items[],5,FALSE)</f>
        <v>46223</v>
      </c>
    </row>
    <row r="2358" spans="1:12" x14ac:dyDescent="0.2">
      <c r="A2358" s="7" t="s">
        <v>2501</v>
      </c>
      <c r="B2358" s="27">
        <v>44194</v>
      </c>
      <c r="C2358" s="9" t="s">
        <v>37</v>
      </c>
      <c r="D2358" s="9">
        <v>37</v>
      </c>
      <c r="E2358" s="9" t="s">
        <v>4896</v>
      </c>
      <c r="F2358" s="20" t="s">
        <v>4908</v>
      </c>
      <c r="G2358" t="s">
        <v>4904</v>
      </c>
      <c r="H2358" t="str">
        <f>VLOOKUP(E2358,suppliers!$A$2:$B$18,2,)</f>
        <v>OTHER</v>
      </c>
      <c r="I2358" t="str">
        <f>VLOOKUP(C2358,Table_items[],2,FALSE)</f>
        <v>Bodrex Extra</v>
      </c>
      <c r="J2358" t="str">
        <f>VLOOKUP(C2358,Table_items[],3,FALSE)</f>
        <v>Obat Sakit Kepala &amp; Demam</v>
      </c>
      <c r="K2358" s="23">
        <f>VLOOKUP(C2358,Table_items[],4,FALSE)</f>
        <v>50788</v>
      </c>
      <c r="L2358" s="23">
        <f>VLOOKUP(C2358,Table_items[],5,FALSE)</f>
        <v>51753</v>
      </c>
    </row>
    <row r="2359" spans="1:12" x14ac:dyDescent="0.2">
      <c r="A2359" s="11" t="s">
        <v>2502</v>
      </c>
      <c r="B2359" s="28">
        <v>44194</v>
      </c>
      <c r="C2359" s="13" t="s">
        <v>37</v>
      </c>
      <c r="D2359" s="13">
        <v>11</v>
      </c>
      <c r="E2359" s="9" t="s">
        <v>4896</v>
      </c>
      <c r="F2359" s="20" t="s">
        <v>4908</v>
      </c>
      <c r="G2359" t="s">
        <v>4904</v>
      </c>
      <c r="H2359" t="str">
        <f>VLOOKUP(E2359,suppliers!$A$2:$B$18,2,)</f>
        <v>OTHER</v>
      </c>
      <c r="I2359" t="str">
        <f>VLOOKUP(C2359,Table_items[],2,FALSE)</f>
        <v>Bodrex Extra</v>
      </c>
      <c r="J2359" t="str">
        <f>VLOOKUP(C2359,Table_items[],3,FALSE)</f>
        <v>Obat Sakit Kepala &amp; Demam</v>
      </c>
      <c r="K2359" s="23">
        <f>VLOOKUP(C2359,Table_items[],4,FALSE)</f>
        <v>50788</v>
      </c>
      <c r="L2359" s="23">
        <f>VLOOKUP(C2359,Table_items[],5,FALSE)</f>
        <v>51753</v>
      </c>
    </row>
    <row r="2360" spans="1:12" x14ac:dyDescent="0.2">
      <c r="A2360" s="7" t="s">
        <v>2503</v>
      </c>
      <c r="B2360" s="27">
        <v>44194</v>
      </c>
      <c r="C2360" s="9" t="s">
        <v>22</v>
      </c>
      <c r="D2360" s="9">
        <v>38</v>
      </c>
      <c r="E2360" s="9" t="s">
        <v>4896</v>
      </c>
      <c r="F2360" s="20" t="s">
        <v>4908</v>
      </c>
      <c r="G2360" t="s">
        <v>4904</v>
      </c>
      <c r="H2360" t="str">
        <f>VLOOKUP(E2360,suppliers!$A$2:$B$18,2,)</f>
        <v>OTHER</v>
      </c>
      <c r="I2360" t="str">
        <f>VLOOKUP(C2360,Table_items[],2,FALSE)</f>
        <v>Candesartan Ogb Dexa</v>
      </c>
      <c r="J2360" t="str">
        <f>VLOOKUP(C2360,Table_items[],3,FALSE)</f>
        <v>Obat Hipertensi</v>
      </c>
      <c r="K2360" s="23">
        <f>VLOOKUP(C2360,Table_items[],4,FALSE)</f>
        <v>5000</v>
      </c>
      <c r="L2360" s="23">
        <f>VLOOKUP(C2360,Table_items[],5,FALSE)</f>
        <v>5095</v>
      </c>
    </row>
    <row r="2361" spans="1:12" x14ac:dyDescent="0.2">
      <c r="A2361" s="11" t="s">
        <v>2504</v>
      </c>
      <c r="B2361" s="28">
        <v>44194</v>
      </c>
      <c r="C2361" s="13" t="s">
        <v>28</v>
      </c>
      <c r="D2361" s="13">
        <v>25</v>
      </c>
      <c r="E2361" s="9" t="s">
        <v>4896</v>
      </c>
      <c r="F2361" s="20" t="s">
        <v>4908</v>
      </c>
      <c r="G2361" t="s">
        <v>4904</v>
      </c>
      <c r="H2361" t="str">
        <f>VLOOKUP(E2361,suppliers!$A$2:$B$18,2,)</f>
        <v>OTHER</v>
      </c>
      <c r="I2361" t="str">
        <f>VLOOKUP(C2361,Table_items[],2,FALSE)</f>
        <v>Hyperchol 100 MG 12 KPS</v>
      </c>
      <c r="J2361" t="str">
        <f>VLOOKUP(C2361,Table_items[],3,FALSE)</f>
        <v>Obat Kolesterol</v>
      </c>
      <c r="K2361" s="23">
        <f>VLOOKUP(C2361,Table_items[],4,FALSE)</f>
        <v>42800</v>
      </c>
      <c r="L2361" s="23">
        <f>VLOOKUP(C2361,Table_items[],5,FALSE)</f>
        <v>43442</v>
      </c>
    </row>
    <row r="2362" spans="1:12" x14ac:dyDescent="0.2">
      <c r="A2362" s="7" t="s">
        <v>2505</v>
      </c>
      <c r="B2362" s="27">
        <v>44194</v>
      </c>
      <c r="C2362" s="9" t="s">
        <v>35</v>
      </c>
      <c r="D2362" s="9">
        <v>27</v>
      </c>
      <c r="E2362" s="9" t="s">
        <v>4896</v>
      </c>
      <c r="F2362" s="20" t="s">
        <v>4908</v>
      </c>
      <c r="G2362" t="s">
        <v>4904</v>
      </c>
      <c r="H2362" t="str">
        <f>VLOOKUP(E2362,suppliers!$A$2:$B$18,2,)</f>
        <v>OTHER</v>
      </c>
      <c r="I2362" t="str">
        <f>VLOOKUP(C2362,Table_items[],2,FALSE)</f>
        <v>Proris Ibuprofen</v>
      </c>
      <c r="J2362" t="str">
        <f>VLOOKUP(C2362,Table_items[],3,FALSE)</f>
        <v>Obat Sakit Kepala &amp; Demam</v>
      </c>
      <c r="K2362" s="23">
        <f>VLOOKUP(C2362,Table_items[],4,FALSE)</f>
        <v>25000</v>
      </c>
      <c r="L2362" s="23">
        <f>VLOOKUP(C2362,Table_items[],5,FALSE)</f>
        <v>25275</v>
      </c>
    </row>
    <row r="2363" spans="1:12" x14ac:dyDescent="0.2">
      <c r="A2363" s="11" t="s">
        <v>2506</v>
      </c>
      <c r="B2363" s="28">
        <v>44195</v>
      </c>
      <c r="C2363" s="13" t="s">
        <v>37</v>
      </c>
      <c r="D2363" s="13">
        <v>32</v>
      </c>
      <c r="E2363" s="9" t="s">
        <v>4896</v>
      </c>
      <c r="F2363" s="20" t="s">
        <v>4908</v>
      </c>
      <c r="G2363" t="s">
        <v>4904</v>
      </c>
      <c r="H2363" t="str">
        <f>VLOOKUP(E2363,suppliers!$A$2:$B$18,2,)</f>
        <v>OTHER</v>
      </c>
      <c r="I2363" t="str">
        <f>VLOOKUP(C2363,Table_items[],2,FALSE)</f>
        <v>Bodrex Extra</v>
      </c>
      <c r="J2363" t="str">
        <f>VLOOKUP(C2363,Table_items[],3,FALSE)</f>
        <v>Obat Sakit Kepala &amp; Demam</v>
      </c>
      <c r="K2363" s="23">
        <f>VLOOKUP(C2363,Table_items[],4,FALSE)</f>
        <v>50788</v>
      </c>
      <c r="L2363" s="23">
        <f>VLOOKUP(C2363,Table_items[],5,FALSE)</f>
        <v>51753</v>
      </c>
    </row>
    <row r="2364" spans="1:12" x14ac:dyDescent="0.2">
      <c r="A2364" s="7" t="s">
        <v>2507</v>
      </c>
      <c r="B2364" s="27">
        <v>44195</v>
      </c>
      <c r="C2364" s="9" t="s">
        <v>14</v>
      </c>
      <c r="D2364" s="9">
        <v>672</v>
      </c>
      <c r="E2364" s="9" t="s">
        <v>4896</v>
      </c>
      <c r="F2364" s="20" t="s">
        <v>4908</v>
      </c>
      <c r="G2364" t="s">
        <v>4904</v>
      </c>
      <c r="H2364" t="str">
        <f>VLOOKUP(E2364,suppliers!$A$2:$B$18,2,)</f>
        <v>OTHER</v>
      </c>
      <c r="I2364" t="str">
        <f>VLOOKUP(C2364,Table_items[],2,FALSE)</f>
        <v>Lo Han Kuo Infusion 12</v>
      </c>
      <c r="J2364" t="str">
        <f>VLOOKUP(C2364,Table_items[],3,FALSE)</f>
        <v>Obat Batuk &amp; Pilek</v>
      </c>
      <c r="K2364" s="23">
        <f>VLOOKUP(C2364,Table_items[],4,FALSE)</f>
        <v>23869</v>
      </c>
      <c r="L2364" s="23">
        <f>VLOOKUP(C2364,Table_items[],5,FALSE)</f>
        <v>24179</v>
      </c>
    </row>
    <row r="2365" spans="1:12" x14ac:dyDescent="0.2">
      <c r="A2365" s="11" t="s">
        <v>2508</v>
      </c>
      <c r="B2365" s="28">
        <v>44195</v>
      </c>
      <c r="C2365" s="13" t="s">
        <v>18</v>
      </c>
      <c r="D2365" s="13">
        <v>26</v>
      </c>
      <c r="E2365" s="9" t="s">
        <v>4896</v>
      </c>
      <c r="F2365" s="20" t="s">
        <v>4908</v>
      </c>
      <c r="G2365" t="s">
        <v>4904</v>
      </c>
      <c r="H2365" t="str">
        <f>VLOOKUP(E2365,suppliers!$A$2:$B$18,2,)</f>
        <v>OTHER</v>
      </c>
      <c r="I2365" t="str">
        <f>VLOOKUP(C2365,Table_items[],2,FALSE)</f>
        <v>Konidin 4 Tablet</v>
      </c>
      <c r="J2365" t="str">
        <f>VLOOKUP(C2365,Table_items[],3,FALSE)</f>
        <v>Obat Batuk &amp; Pilek</v>
      </c>
      <c r="K2365" s="23">
        <f>VLOOKUP(C2365,Table_items[],4,FALSE)</f>
        <v>2460</v>
      </c>
      <c r="L2365" s="23">
        <f>VLOOKUP(C2365,Table_items[],5,FALSE)</f>
        <v>2490</v>
      </c>
    </row>
    <row r="2366" spans="1:12" x14ac:dyDescent="0.2">
      <c r="A2366" s="7" t="s">
        <v>2509</v>
      </c>
      <c r="B2366" s="27">
        <v>44196</v>
      </c>
      <c r="C2366" s="9" t="s">
        <v>9</v>
      </c>
      <c r="D2366" s="9">
        <v>42</v>
      </c>
      <c r="E2366" s="9" t="s">
        <v>4896</v>
      </c>
      <c r="F2366" s="20" t="s">
        <v>4908</v>
      </c>
      <c r="G2366" t="s">
        <v>4904</v>
      </c>
      <c r="H2366" t="str">
        <f>VLOOKUP(E2366,suppliers!$A$2:$B$18,2,)</f>
        <v>OTHER</v>
      </c>
      <c r="I2366" t="str">
        <f>VLOOKUP(C2366,Table_items[],2,FALSE)</f>
        <v>Bedak Heroxyn 150 gr</v>
      </c>
      <c r="J2366" t="str">
        <f>VLOOKUP(C2366,Table_items[],3,FALSE)</f>
        <v>Obat Alergi</v>
      </c>
      <c r="K2366" s="23">
        <f>VLOOKUP(C2366,Table_items[],4,FALSE)</f>
        <v>16950</v>
      </c>
      <c r="L2366" s="23">
        <f>VLOOKUP(C2366,Table_items[],5,FALSE)</f>
        <v>17170</v>
      </c>
    </row>
    <row r="2367" spans="1:12" x14ac:dyDescent="0.2">
      <c r="A2367" s="11" t="s">
        <v>2510</v>
      </c>
      <c r="B2367" s="28">
        <v>44196</v>
      </c>
      <c r="C2367" s="13" t="s">
        <v>41</v>
      </c>
      <c r="D2367" s="13">
        <v>24</v>
      </c>
      <c r="E2367" s="9" t="s">
        <v>4896</v>
      </c>
      <c r="F2367" s="20" t="s">
        <v>4908</v>
      </c>
      <c r="G2367" t="s">
        <v>4904</v>
      </c>
      <c r="H2367" t="str">
        <f>VLOOKUP(E2367,suppliers!$A$2:$B$18,2,)</f>
        <v>OTHER</v>
      </c>
      <c r="I2367" t="str">
        <f>VLOOKUP(C2367,Table_items[],2,FALSE)</f>
        <v>Otilon Ear Drops 8 mL</v>
      </c>
      <c r="J2367" t="str">
        <f>VLOOKUP(C2367,Table_items[],3,FALSE)</f>
        <v>Obat Telinga</v>
      </c>
      <c r="K2367" s="23">
        <f>VLOOKUP(C2367,Table_items[],4,FALSE)</f>
        <v>55000</v>
      </c>
      <c r="L2367" s="23">
        <f>VLOOKUP(C2367,Table_items[],5,FALSE)</f>
        <v>55935</v>
      </c>
    </row>
    <row r="2368" spans="1:12" x14ac:dyDescent="0.2">
      <c r="A2368" s="7" t="s">
        <v>2511</v>
      </c>
      <c r="B2368" s="27">
        <v>44196</v>
      </c>
      <c r="C2368" s="9" t="s">
        <v>22</v>
      </c>
      <c r="D2368" s="9">
        <v>3</v>
      </c>
      <c r="E2368" s="9" t="s">
        <v>4896</v>
      </c>
      <c r="F2368" s="20" t="s">
        <v>4908</v>
      </c>
      <c r="G2368" t="s">
        <v>4904</v>
      </c>
      <c r="H2368" t="str">
        <f>VLOOKUP(E2368,suppliers!$A$2:$B$18,2,)</f>
        <v>OTHER</v>
      </c>
      <c r="I2368" t="str">
        <f>VLOOKUP(C2368,Table_items[],2,FALSE)</f>
        <v>Candesartan Ogb Dexa</v>
      </c>
      <c r="J2368" t="str">
        <f>VLOOKUP(C2368,Table_items[],3,FALSE)</f>
        <v>Obat Hipertensi</v>
      </c>
      <c r="K2368" s="23">
        <f>VLOOKUP(C2368,Table_items[],4,FALSE)</f>
        <v>5000</v>
      </c>
      <c r="L2368" s="23">
        <f>VLOOKUP(C2368,Table_items[],5,FALSE)</f>
        <v>5095</v>
      </c>
    </row>
    <row r="2369" spans="1:14" x14ac:dyDescent="0.2">
      <c r="A2369" s="11" t="s">
        <v>2512</v>
      </c>
      <c r="B2369" s="28">
        <v>44196</v>
      </c>
      <c r="C2369" s="13" t="s">
        <v>36</v>
      </c>
      <c r="D2369" s="13">
        <v>10</v>
      </c>
      <c r="E2369" s="9" t="s">
        <v>4896</v>
      </c>
      <c r="F2369" s="20" t="s">
        <v>4908</v>
      </c>
      <c r="G2369" t="s">
        <v>4904</v>
      </c>
      <c r="H2369" t="str">
        <f>VLOOKUP(E2369,suppliers!$A$2:$B$18,2,)</f>
        <v>OTHER</v>
      </c>
      <c r="I2369" t="str">
        <f>VLOOKUP(C2369,Table_items[],2,FALSE)</f>
        <v>Sanmol Paracetamol</v>
      </c>
      <c r="J2369" t="str">
        <f>VLOOKUP(C2369,Table_items[],3,FALSE)</f>
        <v>Obat Sakit Kepala &amp; Demam</v>
      </c>
      <c r="K2369" s="23">
        <f>VLOOKUP(C2369,Table_items[],4,FALSE)</f>
        <v>16100</v>
      </c>
      <c r="L2369" s="23">
        <f>VLOOKUP(C2369,Table_items[],5,FALSE)</f>
        <v>16261</v>
      </c>
    </row>
    <row r="2370" spans="1:14" x14ac:dyDescent="0.2">
      <c r="A2370" s="7" t="s">
        <v>2513</v>
      </c>
      <c r="B2370" s="27">
        <v>44196</v>
      </c>
      <c r="C2370" s="9" t="s">
        <v>36</v>
      </c>
      <c r="D2370" s="9">
        <v>186</v>
      </c>
      <c r="E2370" s="9" t="s">
        <v>4896</v>
      </c>
      <c r="F2370" s="20" t="s">
        <v>4908</v>
      </c>
      <c r="G2370" t="s">
        <v>4904</v>
      </c>
      <c r="H2370" t="str">
        <f>VLOOKUP(E2370,suppliers!$A$2:$B$18,2,)</f>
        <v>OTHER</v>
      </c>
      <c r="I2370" t="str">
        <f>VLOOKUP(C2370,Table_items[],2,FALSE)</f>
        <v>Sanmol Paracetamol</v>
      </c>
      <c r="J2370" t="str">
        <f>VLOOKUP(C2370,Table_items[],3,FALSE)</f>
        <v>Obat Sakit Kepala &amp; Demam</v>
      </c>
      <c r="K2370" s="23">
        <f>VLOOKUP(C2370,Table_items[],4,FALSE)</f>
        <v>16100</v>
      </c>
      <c r="L2370" s="23">
        <f>VLOOKUP(C2370,Table_items[],5,FALSE)</f>
        <v>16261</v>
      </c>
    </row>
    <row r="2371" spans="1:14" x14ac:dyDescent="0.2">
      <c r="A2371" s="11" t="s">
        <v>2514</v>
      </c>
      <c r="B2371" s="28">
        <v>44196</v>
      </c>
      <c r="C2371" s="13" t="s">
        <v>16</v>
      </c>
      <c r="D2371" s="13">
        <v>53</v>
      </c>
      <c r="E2371" s="9" t="s">
        <v>4896</v>
      </c>
      <c r="F2371" s="20" t="s">
        <v>4908</v>
      </c>
      <c r="G2371" t="s">
        <v>4904</v>
      </c>
      <c r="H2371" t="str">
        <f>VLOOKUP(E2371,suppliers!$A$2:$B$18,2,)</f>
        <v>OTHER</v>
      </c>
      <c r="I2371" t="str">
        <f>VLOOKUP(C2371,Table_items[],2,FALSE)</f>
        <v>Ultraflu Box Isi 25 Strip</v>
      </c>
      <c r="J2371" t="str">
        <f>VLOOKUP(C2371,Table_items[],3,FALSE)</f>
        <v>Obat Batuk &amp; Pilek</v>
      </c>
      <c r="K2371" s="23">
        <f>VLOOKUP(C2371,Table_items[],4,FALSE)</f>
        <v>72500</v>
      </c>
      <c r="L2371" s="23">
        <f>VLOOKUP(C2371,Table_items[],5,FALSE)</f>
        <v>73805</v>
      </c>
    </row>
    <row r="2372" spans="1:14" x14ac:dyDescent="0.2">
      <c r="A2372" s="7" t="s">
        <v>2515</v>
      </c>
      <c r="B2372" s="27">
        <v>44196</v>
      </c>
      <c r="C2372" s="9" t="s">
        <v>8</v>
      </c>
      <c r="D2372" s="9">
        <v>12</v>
      </c>
      <c r="E2372" s="9" t="s">
        <v>4896</v>
      </c>
      <c r="F2372" s="20" t="s">
        <v>4908</v>
      </c>
      <c r="G2372" t="s">
        <v>4904</v>
      </c>
      <c r="H2372" t="str">
        <f>VLOOKUP(E2372,suppliers!$A$2:$B$18,2,)</f>
        <v>OTHER</v>
      </c>
      <c r="I2372" t="str">
        <f>VLOOKUP(C2372,Table_items[],2,FALSE)</f>
        <v>Bisoprolol Ogb Dexa</v>
      </c>
      <c r="J2372" t="str">
        <f>VLOOKUP(C2372,Table_items[],3,FALSE)</f>
        <v>Obat Alergi</v>
      </c>
      <c r="K2372" s="23">
        <f>VLOOKUP(C2372,Table_items[],4,FALSE)</f>
        <v>10000</v>
      </c>
      <c r="L2372" s="23">
        <f>VLOOKUP(C2372,Table_items[],5,FALSE)</f>
        <v>10180</v>
      </c>
    </row>
    <row r="2373" spans="1:14" x14ac:dyDescent="0.2">
      <c r="A2373" s="11" t="s">
        <v>2516</v>
      </c>
      <c r="B2373" s="28">
        <v>44197</v>
      </c>
      <c r="C2373" s="13" t="s">
        <v>12</v>
      </c>
      <c r="D2373" s="13">
        <v>93</v>
      </c>
      <c r="E2373" s="9" t="s">
        <v>4896</v>
      </c>
      <c r="F2373" s="20" t="s">
        <v>4908</v>
      </c>
      <c r="G2373" t="s">
        <v>4904</v>
      </c>
      <c r="H2373" t="str">
        <f>VLOOKUP(E2373,suppliers!$A$2:$B$18,2,)</f>
        <v>OTHER</v>
      </c>
      <c r="I2373" t="str">
        <f>VLOOKUP(C2373,Table_items[],2,FALSE)</f>
        <v>Decolsen 1 Strip 4 Tablet</v>
      </c>
      <c r="J2373" t="str">
        <f>VLOOKUP(C2373,Table_items[],3,FALSE)</f>
        <v>Obat Batuk &amp; Pilek</v>
      </c>
      <c r="K2373" s="23">
        <f>VLOOKUP(C2373,Table_items[],4,FALSE)</f>
        <v>2886</v>
      </c>
      <c r="L2373" s="23">
        <f>VLOOKUP(C2373,Table_items[],5,FALSE)</f>
        <v>2915</v>
      </c>
    </row>
    <row r="2374" spans="1:14" x14ac:dyDescent="0.2">
      <c r="A2374" s="7" t="s">
        <v>2517</v>
      </c>
      <c r="B2374" s="27">
        <v>44197</v>
      </c>
      <c r="C2374" s="9" t="s">
        <v>9</v>
      </c>
      <c r="D2374" s="9">
        <v>18</v>
      </c>
      <c r="E2374" s="9" t="s">
        <v>4896</v>
      </c>
      <c r="F2374" s="20" t="s">
        <v>4908</v>
      </c>
      <c r="G2374" t="s">
        <v>4904</v>
      </c>
      <c r="H2374" t="str">
        <f>VLOOKUP(E2374,suppliers!$A$2:$B$18,2,)</f>
        <v>OTHER</v>
      </c>
      <c r="I2374" t="str">
        <f>VLOOKUP(C2374,Table_items[],2,FALSE)</f>
        <v>Bedak Heroxyn 150 gr</v>
      </c>
      <c r="J2374" t="str">
        <f>VLOOKUP(C2374,Table_items[],3,FALSE)</f>
        <v>Obat Alergi</v>
      </c>
      <c r="K2374" s="23">
        <f>VLOOKUP(C2374,Table_items[],4,FALSE)</f>
        <v>16950</v>
      </c>
      <c r="L2374" s="23">
        <f>VLOOKUP(C2374,Table_items[],5,FALSE)</f>
        <v>17170</v>
      </c>
    </row>
    <row r="2375" spans="1:14" x14ac:dyDescent="0.2">
      <c r="A2375" s="11" t="s">
        <v>2518</v>
      </c>
      <c r="B2375" s="28">
        <v>44197</v>
      </c>
      <c r="C2375" s="13" t="s">
        <v>41</v>
      </c>
      <c r="D2375" s="13">
        <v>51</v>
      </c>
      <c r="E2375" s="9" t="s">
        <v>4896</v>
      </c>
      <c r="F2375" s="20" t="s">
        <v>4908</v>
      </c>
      <c r="G2375" t="s">
        <v>4904</v>
      </c>
      <c r="H2375" t="str">
        <f>VLOOKUP(E2375,suppliers!$A$2:$B$18,2,)</f>
        <v>OTHER</v>
      </c>
      <c r="I2375" t="str">
        <f>VLOOKUP(C2375,Table_items[],2,FALSE)</f>
        <v>Otilon Ear Drops 8 mL</v>
      </c>
      <c r="J2375" t="str">
        <f>VLOOKUP(C2375,Table_items[],3,FALSE)</f>
        <v>Obat Telinga</v>
      </c>
      <c r="K2375" s="23">
        <f>VLOOKUP(C2375,Table_items[],4,FALSE)</f>
        <v>55000</v>
      </c>
      <c r="L2375" s="23">
        <f>VLOOKUP(C2375,Table_items[],5,FALSE)</f>
        <v>55935</v>
      </c>
    </row>
    <row r="2376" spans="1:14" x14ac:dyDescent="0.2">
      <c r="A2376" s="7" t="s">
        <v>2519</v>
      </c>
      <c r="B2376" s="27">
        <v>44197</v>
      </c>
      <c r="C2376" s="9" t="s">
        <v>22</v>
      </c>
      <c r="D2376" s="9">
        <v>5</v>
      </c>
      <c r="E2376" s="9" t="s">
        <v>4896</v>
      </c>
      <c r="F2376" s="20" t="s">
        <v>4908</v>
      </c>
      <c r="G2376" t="s">
        <v>4904</v>
      </c>
      <c r="H2376" t="str">
        <f>VLOOKUP(E2376,suppliers!$A$2:$B$18,2,)</f>
        <v>OTHER</v>
      </c>
      <c r="I2376" t="str">
        <f>VLOOKUP(C2376,Table_items[],2,FALSE)</f>
        <v>Candesartan Ogb Dexa</v>
      </c>
      <c r="J2376" t="str">
        <f>VLOOKUP(C2376,Table_items[],3,FALSE)</f>
        <v>Obat Hipertensi</v>
      </c>
      <c r="K2376" s="23">
        <f>VLOOKUP(C2376,Table_items[],4,FALSE)</f>
        <v>5000</v>
      </c>
      <c r="L2376" s="23">
        <f>VLOOKUP(C2376,Table_items[],5,FALSE)</f>
        <v>5095</v>
      </c>
    </row>
    <row r="2377" spans="1:14" x14ac:dyDescent="0.2">
      <c r="A2377" s="11" t="s">
        <v>2520</v>
      </c>
      <c r="B2377" s="28">
        <v>44197</v>
      </c>
      <c r="C2377" s="13" t="s">
        <v>8</v>
      </c>
      <c r="D2377" s="13">
        <v>18</v>
      </c>
      <c r="E2377" s="9" t="s">
        <v>4896</v>
      </c>
      <c r="F2377" s="20" t="s">
        <v>4908</v>
      </c>
      <c r="G2377" t="s">
        <v>4904</v>
      </c>
      <c r="H2377" t="str">
        <f>VLOOKUP(E2377,suppliers!$A$2:$B$18,2,)</f>
        <v>OTHER</v>
      </c>
      <c r="I2377" t="str">
        <f>VLOOKUP(C2377,Table_items[],2,FALSE)</f>
        <v>Bisoprolol Ogb Dexa</v>
      </c>
      <c r="J2377" t="str">
        <f>VLOOKUP(C2377,Table_items[],3,FALSE)</f>
        <v>Obat Alergi</v>
      </c>
      <c r="K2377" s="23">
        <f>VLOOKUP(C2377,Table_items[],4,FALSE)</f>
        <v>10000</v>
      </c>
      <c r="L2377" s="23">
        <f>VLOOKUP(C2377,Table_items[],5,FALSE)</f>
        <v>10180</v>
      </c>
    </row>
    <row r="2378" spans="1:14" x14ac:dyDescent="0.2">
      <c r="A2378" s="7" t="s">
        <v>2521</v>
      </c>
      <c r="B2378" s="27">
        <v>44197</v>
      </c>
      <c r="C2378" s="9" t="s">
        <v>35</v>
      </c>
      <c r="D2378" s="9">
        <v>24</v>
      </c>
      <c r="E2378" s="9" t="s">
        <v>4896</v>
      </c>
      <c r="F2378" s="20" t="s">
        <v>4908</v>
      </c>
      <c r="G2378" t="s">
        <v>4904</v>
      </c>
      <c r="H2378" t="str">
        <f>VLOOKUP(E2378,suppliers!$A$2:$B$18,2,)</f>
        <v>OTHER</v>
      </c>
      <c r="I2378" t="str">
        <f>VLOOKUP(C2378,Table_items[],2,FALSE)</f>
        <v>Proris Ibuprofen</v>
      </c>
      <c r="J2378" t="str">
        <f>VLOOKUP(C2378,Table_items[],3,FALSE)</f>
        <v>Obat Sakit Kepala &amp; Demam</v>
      </c>
      <c r="K2378" s="23">
        <f>VLOOKUP(C2378,Table_items[],4,FALSE)</f>
        <v>25000</v>
      </c>
      <c r="L2378" s="23">
        <f>VLOOKUP(C2378,Table_items[],5,FALSE)</f>
        <v>25275</v>
      </c>
    </row>
    <row r="2379" spans="1:14" x14ac:dyDescent="0.2">
      <c r="A2379" s="11" t="s">
        <v>2522</v>
      </c>
      <c r="B2379" s="28">
        <v>44197</v>
      </c>
      <c r="C2379" s="13" t="s">
        <v>5</v>
      </c>
      <c r="D2379" s="13">
        <v>1000</v>
      </c>
      <c r="E2379" s="9" t="s">
        <v>4898</v>
      </c>
      <c r="F2379" s="20" t="s">
        <v>4896</v>
      </c>
      <c r="G2379" t="s">
        <v>4903</v>
      </c>
      <c r="H2379" t="str">
        <f>VLOOKUP(E2379,suppliers!$A$2:$B$18,2,)</f>
        <v>DQLab Pharmacy Cipayung</v>
      </c>
      <c r="I2379" t="str">
        <f>VLOOKUP(C2379,Table_items[],2,FALSE)</f>
        <v>Ozen 10 MG Blister</v>
      </c>
      <c r="J2379" t="str">
        <f>VLOOKUP(C2379,Table_items[],3,FALSE)</f>
        <v>Obat Alergi</v>
      </c>
      <c r="M2379" s="23">
        <f>VLOOKUP(C2379,item_suppliers!$A$2:$F$112,5,)</f>
        <v>18425</v>
      </c>
      <c r="N2379" s="23">
        <f>VLOOKUP(C2379,item_suppliers!$A$2:$F$112,6,)</f>
        <v>18775</v>
      </c>
    </row>
    <row r="2380" spans="1:14" x14ac:dyDescent="0.2">
      <c r="A2380" s="7" t="s">
        <v>2523</v>
      </c>
      <c r="B2380" s="27">
        <v>44197</v>
      </c>
      <c r="C2380" s="9" t="s">
        <v>17</v>
      </c>
      <c r="D2380" s="9">
        <v>1000</v>
      </c>
      <c r="E2380" s="9" t="s">
        <v>4893</v>
      </c>
      <c r="F2380" s="20" t="s">
        <v>4896</v>
      </c>
      <c r="G2380" t="s">
        <v>4903</v>
      </c>
      <c r="H2380" t="str">
        <f>VLOOKUP(E2380,suppliers!$A$2:$B$18,2,)</f>
        <v>DQLab Pharmacy Palmerah</v>
      </c>
      <c r="I2380" t="str">
        <f>VLOOKUP(C2380,Table_items[],2,FALSE)</f>
        <v>Vicks Inhaler 0.5 mL</v>
      </c>
      <c r="J2380" t="str">
        <f>VLOOKUP(C2380,Table_items[],3,FALSE)</f>
        <v>Obat Batuk &amp; Pilek</v>
      </c>
      <c r="M2380" s="23">
        <f>VLOOKUP(C2380,item_suppliers!$A$2:$F$112,5,)</f>
        <v>16478</v>
      </c>
      <c r="N2380" s="23">
        <f>VLOOKUP(C2380,item_suppliers!$A$2:$F$112,6,)</f>
        <v>16972</v>
      </c>
    </row>
    <row r="2381" spans="1:14" x14ac:dyDescent="0.2">
      <c r="A2381" s="11" t="s">
        <v>2524</v>
      </c>
      <c r="B2381" s="28">
        <v>44197</v>
      </c>
      <c r="C2381" s="13" t="s">
        <v>36</v>
      </c>
      <c r="D2381" s="13">
        <v>2000</v>
      </c>
      <c r="E2381" s="9" t="s">
        <v>4891</v>
      </c>
      <c r="F2381" s="20" t="s">
        <v>4896</v>
      </c>
      <c r="G2381" t="s">
        <v>4903</v>
      </c>
      <c r="H2381" t="str">
        <f>VLOOKUP(E2381,suppliers!$A$2:$B$18,2,)</f>
        <v>DQLab Pharmacy Kelapa Gading</v>
      </c>
      <c r="I2381" t="str">
        <f>VLOOKUP(C2381,Table_items[],2,FALSE)</f>
        <v>Sanmol Paracetamol</v>
      </c>
      <c r="J2381" t="str">
        <f>VLOOKUP(C2381,Table_items[],3,FALSE)</f>
        <v>Obat Sakit Kepala &amp; Demam</v>
      </c>
      <c r="M2381" s="23">
        <f>VLOOKUP(C2381,item_suppliers!$A$2:$F$112,5,)</f>
        <v>15456</v>
      </c>
      <c r="N2381" s="23">
        <f>VLOOKUP(C2381,item_suppliers!$A$2:$F$112,6,)</f>
        <v>15873</v>
      </c>
    </row>
    <row r="2382" spans="1:14" x14ac:dyDescent="0.2">
      <c r="A2382" s="7" t="s">
        <v>2525</v>
      </c>
      <c r="B2382" s="27">
        <v>44197</v>
      </c>
      <c r="C2382" s="9" t="s">
        <v>40</v>
      </c>
      <c r="D2382" s="9">
        <v>2000</v>
      </c>
      <c r="E2382" s="9" t="s">
        <v>4897</v>
      </c>
      <c r="F2382" s="20" t="s">
        <v>4896</v>
      </c>
      <c r="G2382" t="s">
        <v>4903</v>
      </c>
      <c r="H2382" t="str">
        <f>VLOOKUP(E2382,suppliers!$A$2:$B$18,2,)</f>
        <v>DQLab Pharmacy Tanah Abang</v>
      </c>
      <c r="I2382" t="str">
        <f>VLOOKUP(C2382,Table_items[],2,FALSE)</f>
        <v>Paramex Tablet / Obat</v>
      </c>
      <c r="J2382" t="str">
        <f>VLOOKUP(C2382,Table_items[],3,FALSE)</f>
        <v>Obat Sakit Kepala &amp; Demam</v>
      </c>
      <c r="M2382" s="23">
        <f>VLOOKUP(C2382,item_suppliers!$A$2:$F$112,5,)</f>
        <v>2560</v>
      </c>
      <c r="N2382" s="23">
        <f>VLOOKUP(C2382,item_suppliers!$A$2:$F$112,6,)</f>
        <v>2557</v>
      </c>
    </row>
    <row r="2383" spans="1:14" x14ac:dyDescent="0.2">
      <c r="A2383" s="11" t="s">
        <v>2526</v>
      </c>
      <c r="B2383" s="28">
        <v>44197</v>
      </c>
      <c r="C2383" s="13" t="s">
        <v>21</v>
      </c>
      <c r="D2383" s="13">
        <v>1000</v>
      </c>
      <c r="E2383" s="9" t="s">
        <v>4899</v>
      </c>
      <c r="F2383" s="20" t="s">
        <v>4896</v>
      </c>
      <c r="G2383" t="s">
        <v>4903</v>
      </c>
      <c r="H2383" t="str">
        <f>VLOOKUP(E2383,suppliers!$A$2:$B$18,2,)</f>
        <v>DQLab Pharmacy Jatinegara</v>
      </c>
      <c r="I2383" t="str">
        <f>VLOOKUP(C2383,Table_items[],2,FALSE)</f>
        <v>Concor 5MG Strip 10</v>
      </c>
      <c r="J2383" t="str">
        <f>VLOOKUP(C2383,Table_items[],3,FALSE)</f>
        <v>Obat Hipertensi</v>
      </c>
      <c r="M2383" s="23">
        <f>VLOOKUP(C2383,item_suppliers!$A$2:$F$112,5,)</f>
        <v>99960</v>
      </c>
      <c r="N2383" s="23">
        <f>VLOOKUP(C2383,item_suppliers!$A$2:$F$112,6,)</f>
        <v>100560</v>
      </c>
    </row>
    <row r="2384" spans="1:14" x14ac:dyDescent="0.2">
      <c r="A2384" s="7" t="s">
        <v>2527</v>
      </c>
      <c r="B2384" s="27">
        <v>44197</v>
      </c>
      <c r="C2384" s="9" t="s">
        <v>22</v>
      </c>
      <c r="D2384" s="9">
        <v>1000</v>
      </c>
      <c r="E2384" s="9" t="s">
        <v>4888</v>
      </c>
      <c r="F2384" s="20" t="s">
        <v>4896</v>
      </c>
      <c r="G2384" t="s">
        <v>4903</v>
      </c>
      <c r="H2384" t="str">
        <f>VLOOKUP(E2384,suppliers!$A$2:$B$18,2,)</f>
        <v>DQLab Pharmacy Cempaka Putih</v>
      </c>
      <c r="I2384" t="str">
        <f>VLOOKUP(C2384,Table_items[],2,FALSE)</f>
        <v>Candesartan Ogb Dexa</v>
      </c>
      <c r="J2384" t="str">
        <f>VLOOKUP(C2384,Table_items[],3,FALSE)</f>
        <v>Obat Hipertensi</v>
      </c>
      <c r="M2384" s="23">
        <f>VLOOKUP(C2384,item_suppliers!$A$2:$F$112,5,)</f>
        <v>4700</v>
      </c>
      <c r="N2384" s="23">
        <f>VLOOKUP(C2384,item_suppliers!$A$2:$F$112,6,)</f>
        <v>4691</v>
      </c>
    </row>
    <row r="2385" spans="1:14" x14ac:dyDescent="0.2">
      <c r="A2385" s="11" t="s">
        <v>2528</v>
      </c>
      <c r="B2385" s="28">
        <v>44197</v>
      </c>
      <c r="C2385" s="13" t="s">
        <v>41</v>
      </c>
      <c r="D2385" s="13">
        <v>1000</v>
      </c>
      <c r="E2385" s="9" t="s">
        <v>4886</v>
      </c>
      <c r="F2385" s="20" t="s">
        <v>4896</v>
      </c>
      <c r="G2385" t="s">
        <v>4903</v>
      </c>
      <c r="H2385" t="str">
        <f>VLOOKUP(E2385,suppliers!$A$2:$B$18,2,)</f>
        <v>DQLab Pharmacy Senayan</v>
      </c>
      <c r="I2385" t="str">
        <f>VLOOKUP(C2385,Table_items[],2,FALSE)</f>
        <v>Otilon Ear Drops 8 mL</v>
      </c>
      <c r="J2385" t="str">
        <f>VLOOKUP(C2385,Table_items[],3,FALSE)</f>
        <v>Obat Telinga</v>
      </c>
      <c r="M2385" s="23">
        <f>VLOOKUP(C2385,item_suppliers!$A$2:$F$112,5,)</f>
        <v>52800</v>
      </c>
      <c r="N2385" s="23">
        <f>VLOOKUP(C2385,item_suppliers!$A$2:$F$112,6,)</f>
        <v>54278</v>
      </c>
    </row>
    <row r="2386" spans="1:14" x14ac:dyDescent="0.2">
      <c r="A2386" s="7" t="s">
        <v>2529</v>
      </c>
      <c r="B2386" s="27">
        <v>44198</v>
      </c>
      <c r="C2386" s="9" t="s">
        <v>38</v>
      </c>
      <c r="D2386" s="9">
        <v>8</v>
      </c>
      <c r="E2386" s="9" t="s">
        <v>4896</v>
      </c>
      <c r="F2386" s="20" t="s">
        <v>4908</v>
      </c>
      <c r="G2386" t="s">
        <v>4904</v>
      </c>
      <c r="H2386" t="str">
        <f>VLOOKUP(E2386,suppliers!$A$2:$B$18,2,)</f>
        <v>OTHER</v>
      </c>
      <c r="I2386" t="str">
        <f>VLOOKUP(C2386,Table_items[],2,FALSE)</f>
        <v>Sanmol 500 MG 4 Tablet</v>
      </c>
      <c r="J2386" t="str">
        <f>VLOOKUP(C2386,Table_items[],3,FALSE)</f>
        <v>Obat Sakit Kepala &amp; Demam</v>
      </c>
      <c r="K2386" s="23">
        <f>VLOOKUP(C2386,Table_items[],4,FALSE)</f>
        <v>1600</v>
      </c>
      <c r="L2386" s="23">
        <f>VLOOKUP(C2386,Table_items[],5,FALSE)</f>
        <v>1619</v>
      </c>
    </row>
    <row r="2387" spans="1:14" x14ac:dyDescent="0.2">
      <c r="A2387" s="11" t="s">
        <v>2530</v>
      </c>
      <c r="B2387" s="28">
        <v>44198</v>
      </c>
      <c r="C2387" s="13" t="s">
        <v>16</v>
      </c>
      <c r="D2387" s="13">
        <v>1</v>
      </c>
      <c r="E2387" s="9" t="s">
        <v>4896</v>
      </c>
      <c r="F2387" s="20" t="s">
        <v>4908</v>
      </c>
      <c r="G2387" t="s">
        <v>4904</v>
      </c>
      <c r="H2387" t="str">
        <f>VLOOKUP(E2387,suppliers!$A$2:$B$18,2,)</f>
        <v>OTHER</v>
      </c>
      <c r="I2387" t="str">
        <f>VLOOKUP(C2387,Table_items[],2,FALSE)</f>
        <v>Ultraflu Box Isi 25 Strip</v>
      </c>
      <c r="J2387" t="str">
        <f>VLOOKUP(C2387,Table_items[],3,FALSE)</f>
        <v>Obat Batuk &amp; Pilek</v>
      </c>
      <c r="K2387" s="23">
        <f>VLOOKUP(C2387,Table_items[],4,FALSE)</f>
        <v>72500</v>
      </c>
      <c r="L2387" s="23">
        <f>VLOOKUP(C2387,Table_items[],5,FALSE)</f>
        <v>73805</v>
      </c>
    </row>
    <row r="2388" spans="1:14" x14ac:dyDescent="0.2">
      <c r="A2388" s="7" t="s">
        <v>2531</v>
      </c>
      <c r="B2388" s="27">
        <v>44198</v>
      </c>
      <c r="C2388" s="9" t="s">
        <v>16</v>
      </c>
      <c r="D2388" s="9">
        <v>134</v>
      </c>
      <c r="E2388" s="9" t="s">
        <v>4896</v>
      </c>
      <c r="F2388" s="20" t="s">
        <v>4908</v>
      </c>
      <c r="G2388" t="s">
        <v>4904</v>
      </c>
      <c r="H2388" t="str">
        <f>VLOOKUP(E2388,suppliers!$A$2:$B$18,2,)</f>
        <v>OTHER</v>
      </c>
      <c r="I2388" t="str">
        <f>VLOOKUP(C2388,Table_items[],2,FALSE)</f>
        <v>Ultraflu Box Isi 25 Strip</v>
      </c>
      <c r="J2388" t="str">
        <f>VLOOKUP(C2388,Table_items[],3,FALSE)</f>
        <v>Obat Batuk &amp; Pilek</v>
      </c>
      <c r="K2388" s="23">
        <f>VLOOKUP(C2388,Table_items[],4,FALSE)</f>
        <v>72500</v>
      </c>
      <c r="L2388" s="23">
        <f>VLOOKUP(C2388,Table_items[],5,FALSE)</f>
        <v>73805</v>
      </c>
    </row>
    <row r="2389" spans="1:14" x14ac:dyDescent="0.2">
      <c r="A2389" s="11" t="s">
        <v>2532</v>
      </c>
      <c r="B2389" s="28">
        <v>44198</v>
      </c>
      <c r="C2389" s="13" t="s">
        <v>40</v>
      </c>
      <c r="D2389" s="13">
        <v>3159</v>
      </c>
      <c r="E2389" s="9" t="s">
        <v>4896</v>
      </c>
      <c r="F2389" s="20" t="s">
        <v>4908</v>
      </c>
      <c r="G2389" t="s">
        <v>4904</v>
      </c>
      <c r="H2389" t="str">
        <f>VLOOKUP(E2389,suppliers!$A$2:$B$18,2,)</f>
        <v>OTHER</v>
      </c>
      <c r="I2389" t="str">
        <f>VLOOKUP(C2389,Table_items[],2,FALSE)</f>
        <v>Paramex Tablet / Obat</v>
      </c>
      <c r="J2389" t="str">
        <f>VLOOKUP(C2389,Table_items[],3,FALSE)</f>
        <v>Obat Sakit Kepala &amp; Demam</v>
      </c>
      <c r="K2389" s="23">
        <f>VLOOKUP(C2389,Table_items[],4,FALSE)</f>
        <v>2560</v>
      </c>
      <c r="L2389" s="23">
        <f>VLOOKUP(C2389,Table_items[],5,FALSE)</f>
        <v>2586</v>
      </c>
    </row>
    <row r="2390" spans="1:14" x14ac:dyDescent="0.2">
      <c r="A2390" s="7" t="s">
        <v>2533</v>
      </c>
      <c r="B2390" s="27">
        <v>44198</v>
      </c>
      <c r="C2390" s="9" t="s">
        <v>30</v>
      </c>
      <c r="D2390" s="9">
        <v>15</v>
      </c>
      <c r="E2390" s="9" t="s">
        <v>4896</v>
      </c>
      <c r="F2390" s="20" t="s">
        <v>4908</v>
      </c>
      <c r="G2390" t="s">
        <v>4904</v>
      </c>
      <c r="H2390" t="str">
        <f>VLOOKUP(E2390,suppliers!$A$2:$B$18,2,)</f>
        <v>OTHER</v>
      </c>
      <c r="I2390" t="str">
        <f>VLOOKUP(C2390,Table_items[],2,FALSE)</f>
        <v>Koolfever</v>
      </c>
      <c r="J2390" t="str">
        <f>VLOOKUP(C2390,Table_items[],3,FALSE)</f>
        <v>Obat Sakit Kepala &amp; Demam</v>
      </c>
      <c r="K2390" s="23">
        <f>VLOOKUP(C2390,Table_items[],4,FALSE)</f>
        <v>7500</v>
      </c>
      <c r="L2390" s="23">
        <f>VLOOKUP(C2390,Table_items[],5,FALSE)</f>
        <v>7620</v>
      </c>
    </row>
    <row r="2391" spans="1:14" x14ac:dyDescent="0.2">
      <c r="A2391" s="11" t="s">
        <v>2534</v>
      </c>
      <c r="B2391" s="28">
        <v>44198</v>
      </c>
      <c r="C2391" s="13" t="s">
        <v>30</v>
      </c>
      <c r="D2391" s="13">
        <v>89</v>
      </c>
      <c r="E2391" s="9" t="s">
        <v>4896</v>
      </c>
      <c r="F2391" s="20" t="s">
        <v>4908</v>
      </c>
      <c r="G2391" t="s">
        <v>4904</v>
      </c>
      <c r="H2391" t="str">
        <f>VLOOKUP(E2391,suppliers!$A$2:$B$18,2,)</f>
        <v>OTHER</v>
      </c>
      <c r="I2391" t="str">
        <f>VLOOKUP(C2391,Table_items[],2,FALSE)</f>
        <v>Koolfever</v>
      </c>
      <c r="J2391" t="str">
        <f>VLOOKUP(C2391,Table_items[],3,FALSE)</f>
        <v>Obat Sakit Kepala &amp; Demam</v>
      </c>
      <c r="K2391" s="23">
        <f>VLOOKUP(C2391,Table_items[],4,FALSE)</f>
        <v>7500</v>
      </c>
      <c r="L2391" s="23">
        <f>VLOOKUP(C2391,Table_items[],5,FALSE)</f>
        <v>7620</v>
      </c>
    </row>
    <row r="2392" spans="1:14" x14ac:dyDescent="0.2">
      <c r="A2392" s="7" t="s">
        <v>2535</v>
      </c>
      <c r="B2392" s="27">
        <v>44198</v>
      </c>
      <c r="C2392" s="9" t="s">
        <v>17</v>
      </c>
      <c r="D2392" s="9">
        <v>4</v>
      </c>
      <c r="E2392" s="9" t="s">
        <v>4896</v>
      </c>
      <c r="F2392" s="20" t="s">
        <v>4908</v>
      </c>
      <c r="G2392" t="s">
        <v>4904</v>
      </c>
      <c r="H2392" t="str">
        <f>VLOOKUP(E2392,suppliers!$A$2:$B$18,2,)</f>
        <v>OTHER</v>
      </c>
      <c r="I2392" t="str">
        <f>VLOOKUP(C2392,Table_items[],2,FALSE)</f>
        <v>Vicks Inhaler 0.5 mL</v>
      </c>
      <c r="J2392" t="str">
        <f>VLOOKUP(C2392,Table_items[],3,FALSE)</f>
        <v>Obat Batuk &amp; Pilek</v>
      </c>
      <c r="K2392" s="23">
        <f>VLOOKUP(C2392,Table_items[],4,FALSE)</f>
        <v>16155</v>
      </c>
      <c r="L2392" s="23">
        <f>VLOOKUP(C2392,Table_items[],5,FALSE)</f>
        <v>16430</v>
      </c>
    </row>
    <row r="2393" spans="1:14" x14ac:dyDescent="0.2">
      <c r="A2393" s="11" t="s">
        <v>2536</v>
      </c>
      <c r="B2393" s="28">
        <v>44199</v>
      </c>
      <c r="C2393" s="13" t="s">
        <v>37</v>
      </c>
      <c r="D2393" s="13">
        <v>18</v>
      </c>
      <c r="E2393" s="9" t="s">
        <v>4896</v>
      </c>
      <c r="F2393" s="20" t="s">
        <v>4908</v>
      </c>
      <c r="G2393" t="s">
        <v>4904</v>
      </c>
      <c r="H2393" t="str">
        <f>VLOOKUP(E2393,suppliers!$A$2:$B$18,2,)</f>
        <v>OTHER</v>
      </c>
      <c r="I2393" t="str">
        <f>VLOOKUP(C2393,Table_items[],2,FALSE)</f>
        <v>Bodrex Extra</v>
      </c>
      <c r="J2393" t="str">
        <f>VLOOKUP(C2393,Table_items[],3,FALSE)</f>
        <v>Obat Sakit Kepala &amp; Demam</v>
      </c>
      <c r="K2393" s="23">
        <f>VLOOKUP(C2393,Table_items[],4,FALSE)</f>
        <v>50788</v>
      </c>
      <c r="L2393" s="23">
        <f>VLOOKUP(C2393,Table_items[],5,FALSE)</f>
        <v>51753</v>
      </c>
    </row>
    <row r="2394" spans="1:14" x14ac:dyDescent="0.2">
      <c r="A2394" s="7" t="s">
        <v>2537</v>
      </c>
      <c r="B2394" s="27">
        <v>44199</v>
      </c>
      <c r="C2394" s="9" t="s">
        <v>37</v>
      </c>
      <c r="D2394" s="9">
        <v>27</v>
      </c>
      <c r="E2394" s="9" t="s">
        <v>4896</v>
      </c>
      <c r="F2394" s="20" t="s">
        <v>4908</v>
      </c>
      <c r="G2394" t="s">
        <v>4904</v>
      </c>
      <c r="H2394" t="str">
        <f>VLOOKUP(E2394,suppliers!$A$2:$B$18,2,)</f>
        <v>OTHER</v>
      </c>
      <c r="I2394" t="str">
        <f>VLOOKUP(C2394,Table_items[],2,FALSE)</f>
        <v>Bodrex Extra</v>
      </c>
      <c r="J2394" t="str">
        <f>VLOOKUP(C2394,Table_items[],3,FALSE)</f>
        <v>Obat Sakit Kepala &amp; Demam</v>
      </c>
      <c r="K2394" s="23">
        <f>VLOOKUP(C2394,Table_items[],4,FALSE)</f>
        <v>50788</v>
      </c>
      <c r="L2394" s="23">
        <f>VLOOKUP(C2394,Table_items[],5,FALSE)</f>
        <v>51753</v>
      </c>
    </row>
    <row r="2395" spans="1:14" x14ac:dyDescent="0.2">
      <c r="A2395" s="11" t="s">
        <v>2538</v>
      </c>
      <c r="B2395" s="28">
        <v>44199</v>
      </c>
      <c r="C2395" s="13" t="s">
        <v>41</v>
      </c>
      <c r="D2395" s="13">
        <v>48</v>
      </c>
      <c r="E2395" s="9" t="s">
        <v>4896</v>
      </c>
      <c r="F2395" s="20" t="s">
        <v>4908</v>
      </c>
      <c r="G2395" t="s">
        <v>4904</v>
      </c>
      <c r="H2395" t="str">
        <f>VLOOKUP(E2395,suppliers!$A$2:$B$18,2,)</f>
        <v>OTHER</v>
      </c>
      <c r="I2395" t="str">
        <f>VLOOKUP(C2395,Table_items[],2,FALSE)</f>
        <v>Otilon Ear Drops 8 mL</v>
      </c>
      <c r="J2395" t="str">
        <f>VLOOKUP(C2395,Table_items[],3,FALSE)</f>
        <v>Obat Telinga</v>
      </c>
      <c r="K2395" s="23">
        <f>VLOOKUP(C2395,Table_items[],4,FALSE)</f>
        <v>55000</v>
      </c>
      <c r="L2395" s="23">
        <f>VLOOKUP(C2395,Table_items[],5,FALSE)</f>
        <v>55935</v>
      </c>
    </row>
    <row r="2396" spans="1:14" x14ac:dyDescent="0.2">
      <c r="A2396" s="7" t="s">
        <v>2539</v>
      </c>
      <c r="B2396" s="27">
        <v>44199</v>
      </c>
      <c r="C2396" s="9" t="s">
        <v>28</v>
      </c>
      <c r="D2396" s="9">
        <v>62</v>
      </c>
      <c r="E2396" s="9" t="s">
        <v>4896</v>
      </c>
      <c r="F2396" s="20" t="s">
        <v>4908</v>
      </c>
      <c r="G2396" t="s">
        <v>4904</v>
      </c>
      <c r="H2396" t="str">
        <f>VLOOKUP(E2396,suppliers!$A$2:$B$18,2,)</f>
        <v>OTHER</v>
      </c>
      <c r="I2396" t="str">
        <f>VLOOKUP(C2396,Table_items[],2,FALSE)</f>
        <v>Hyperchol 100 MG 12 KPS</v>
      </c>
      <c r="J2396" t="str">
        <f>VLOOKUP(C2396,Table_items[],3,FALSE)</f>
        <v>Obat Kolesterol</v>
      </c>
      <c r="K2396" s="23">
        <f>VLOOKUP(C2396,Table_items[],4,FALSE)</f>
        <v>42800</v>
      </c>
      <c r="L2396" s="23">
        <f>VLOOKUP(C2396,Table_items[],5,FALSE)</f>
        <v>43442</v>
      </c>
    </row>
    <row r="2397" spans="1:14" x14ac:dyDescent="0.2">
      <c r="A2397" s="11" t="s">
        <v>2540</v>
      </c>
      <c r="B2397" s="28">
        <v>44199</v>
      </c>
      <c r="C2397" s="13" t="s">
        <v>8</v>
      </c>
      <c r="D2397" s="13">
        <v>29</v>
      </c>
      <c r="E2397" s="9" t="s">
        <v>4896</v>
      </c>
      <c r="F2397" s="20" t="s">
        <v>4908</v>
      </c>
      <c r="G2397" t="s">
        <v>4904</v>
      </c>
      <c r="H2397" t="str">
        <f>VLOOKUP(E2397,suppliers!$A$2:$B$18,2,)</f>
        <v>OTHER</v>
      </c>
      <c r="I2397" t="str">
        <f>VLOOKUP(C2397,Table_items[],2,FALSE)</f>
        <v>Bisoprolol Ogb Dexa</v>
      </c>
      <c r="J2397" t="str">
        <f>VLOOKUP(C2397,Table_items[],3,FALSE)</f>
        <v>Obat Alergi</v>
      </c>
      <c r="K2397" s="23">
        <f>VLOOKUP(C2397,Table_items[],4,FALSE)</f>
        <v>10000</v>
      </c>
      <c r="L2397" s="23">
        <f>VLOOKUP(C2397,Table_items[],5,FALSE)</f>
        <v>10180</v>
      </c>
    </row>
    <row r="2398" spans="1:14" x14ac:dyDescent="0.2">
      <c r="A2398" s="7" t="s">
        <v>2541</v>
      </c>
      <c r="B2398" s="27">
        <v>44199</v>
      </c>
      <c r="C2398" s="9" t="s">
        <v>7</v>
      </c>
      <c r="D2398" s="9">
        <v>235</v>
      </c>
      <c r="E2398" s="9" t="s">
        <v>4896</v>
      </c>
      <c r="F2398" s="20" t="s">
        <v>4908</v>
      </c>
      <c r="G2398" t="s">
        <v>4904</v>
      </c>
      <c r="H2398" t="str">
        <f>VLOOKUP(E2398,suppliers!$A$2:$B$18,2,)</f>
        <v>OTHER</v>
      </c>
      <c r="I2398" t="str">
        <f>VLOOKUP(C2398,Table_items[],2,FALSE)</f>
        <v>Acetylcysteine Mahakam 200 mg</v>
      </c>
      <c r="J2398" t="str">
        <f>VLOOKUP(C2398,Table_items[],3,FALSE)</f>
        <v>Obat Alergi</v>
      </c>
      <c r="K2398" s="23">
        <f>VLOOKUP(C2398,Table_items[],4,FALSE)</f>
        <v>33000</v>
      </c>
      <c r="L2398" s="23">
        <f>VLOOKUP(C2398,Table_items[],5,FALSE)</f>
        <v>33330</v>
      </c>
    </row>
    <row r="2399" spans="1:14" x14ac:dyDescent="0.2">
      <c r="A2399" s="11" t="s">
        <v>2542</v>
      </c>
      <c r="B2399" s="28">
        <v>44199</v>
      </c>
      <c r="C2399" s="13" t="s">
        <v>23</v>
      </c>
      <c r="D2399" s="13">
        <v>1</v>
      </c>
      <c r="E2399" s="9" t="s">
        <v>4896</v>
      </c>
      <c r="F2399" s="20" t="s">
        <v>4908</v>
      </c>
      <c r="G2399" t="s">
        <v>4904</v>
      </c>
      <c r="H2399" t="str">
        <f>VLOOKUP(E2399,suppliers!$A$2:$B$18,2,)</f>
        <v>OTHER</v>
      </c>
      <c r="I2399" t="str">
        <f>VLOOKUP(C2399,Table_items[],2,FALSE)</f>
        <v>Amlodipine Besilate</v>
      </c>
      <c r="J2399" t="str">
        <f>VLOOKUP(C2399,Table_items[],3,FALSE)</f>
        <v>Obat Hipertensi</v>
      </c>
      <c r="K2399" s="23">
        <f>VLOOKUP(C2399,Table_items[],4,FALSE)</f>
        <v>7467</v>
      </c>
      <c r="L2399" s="23">
        <f>VLOOKUP(C2399,Table_items[],5,FALSE)</f>
        <v>7504</v>
      </c>
    </row>
    <row r="2400" spans="1:14" x14ac:dyDescent="0.2">
      <c r="A2400" s="7" t="s">
        <v>2543</v>
      </c>
      <c r="B2400" s="27">
        <v>44200</v>
      </c>
      <c r="C2400" s="9" t="s">
        <v>32</v>
      </c>
      <c r="D2400" s="9">
        <v>43</v>
      </c>
      <c r="E2400" s="9" t="s">
        <v>4896</v>
      </c>
      <c r="F2400" s="20" t="s">
        <v>4908</v>
      </c>
      <c r="G2400" t="s">
        <v>4904</v>
      </c>
      <c r="H2400" t="str">
        <f>VLOOKUP(E2400,suppliers!$A$2:$B$18,2,)</f>
        <v>OTHER</v>
      </c>
      <c r="I2400" t="str">
        <f>VLOOKUP(C2400,Table_items[],2,FALSE)</f>
        <v>Panadol Extra Tab</v>
      </c>
      <c r="J2400" t="str">
        <f>VLOOKUP(C2400,Table_items[],3,FALSE)</f>
        <v>Obat Sakit Kepala &amp; Demam</v>
      </c>
      <c r="K2400" s="23">
        <f>VLOOKUP(C2400,Table_items[],4,FALSE)</f>
        <v>13100</v>
      </c>
      <c r="L2400" s="23">
        <f>VLOOKUP(C2400,Table_items[],5,FALSE)</f>
        <v>13179</v>
      </c>
    </row>
    <row r="2401" spans="1:12" x14ac:dyDescent="0.2">
      <c r="A2401" s="11" t="s">
        <v>2544</v>
      </c>
      <c r="B2401" s="28">
        <v>44200</v>
      </c>
      <c r="C2401" s="13" t="s">
        <v>12</v>
      </c>
      <c r="D2401" s="13">
        <v>54</v>
      </c>
      <c r="E2401" s="9" t="s">
        <v>4896</v>
      </c>
      <c r="F2401" s="20" t="s">
        <v>4908</v>
      </c>
      <c r="G2401" t="s">
        <v>4904</v>
      </c>
      <c r="H2401" t="str">
        <f>VLOOKUP(E2401,suppliers!$A$2:$B$18,2,)</f>
        <v>OTHER</v>
      </c>
      <c r="I2401" t="str">
        <f>VLOOKUP(C2401,Table_items[],2,FALSE)</f>
        <v>Decolsen 1 Strip 4 Tablet</v>
      </c>
      <c r="J2401" t="str">
        <f>VLOOKUP(C2401,Table_items[],3,FALSE)</f>
        <v>Obat Batuk &amp; Pilek</v>
      </c>
      <c r="K2401" s="23">
        <f>VLOOKUP(C2401,Table_items[],4,FALSE)</f>
        <v>2886</v>
      </c>
      <c r="L2401" s="23">
        <f>VLOOKUP(C2401,Table_items[],5,FALSE)</f>
        <v>2915</v>
      </c>
    </row>
    <row r="2402" spans="1:12" x14ac:dyDescent="0.2">
      <c r="A2402" s="7" t="s">
        <v>2545</v>
      </c>
      <c r="B2402" s="27">
        <v>44200</v>
      </c>
      <c r="C2402" s="9" t="s">
        <v>12</v>
      </c>
      <c r="D2402" s="9">
        <v>90</v>
      </c>
      <c r="E2402" s="9" t="s">
        <v>4896</v>
      </c>
      <c r="F2402" s="20" t="s">
        <v>4908</v>
      </c>
      <c r="G2402" t="s">
        <v>4904</v>
      </c>
      <c r="H2402" t="str">
        <f>VLOOKUP(E2402,suppliers!$A$2:$B$18,2,)</f>
        <v>OTHER</v>
      </c>
      <c r="I2402" t="str">
        <f>VLOOKUP(C2402,Table_items[],2,FALSE)</f>
        <v>Decolsen 1 Strip 4 Tablet</v>
      </c>
      <c r="J2402" t="str">
        <f>VLOOKUP(C2402,Table_items[],3,FALSE)</f>
        <v>Obat Batuk &amp; Pilek</v>
      </c>
      <c r="K2402" s="23">
        <f>VLOOKUP(C2402,Table_items[],4,FALSE)</f>
        <v>2886</v>
      </c>
      <c r="L2402" s="23">
        <f>VLOOKUP(C2402,Table_items[],5,FALSE)</f>
        <v>2915</v>
      </c>
    </row>
    <row r="2403" spans="1:12" x14ac:dyDescent="0.2">
      <c r="A2403" s="11" t="s">
        <v>2546</v>
      </c>
      <c r="B2403" s="28">
        <v>44200</v>
      </c>
      <c r="C2403" s="13" t="s">
        <v>40</v>
      </c>
      <c r="D2403" s="13">
        <v>42</v>
      </c>
      <c r="E2403" s="9" t="s">
        <v>4896</v>
      </c>
      <c r="F2403" s="20" t="s">
        <v>4908</v>
      </c>
      <c r="G2403" t="s">
        <v>4904</v>
      </c>
      <c r="H2403" t="str">
        <f>VLOOKUP(E2403,suppliers!$A$2:$B$18,2,)</f>
        <v>OTHER</v>
      </c>
      <c r="I2403" t="str">
        <f>VLOOKUP(C2403,Table_items[],2,FALSE)</f>
        <v>Paramex Tablet / Obat</v>
      </c>
      <c r="J2403" t="str">
        <f>VLOOKUP(C2403,Table_items[],3,FALSE)</f>
        <v>Obat Sakit Kepala &amp; Demam</v>
      </c>
      <c r="K2403" s="23">
        <f>VLOOKUP(C2403,Table_items[],4,FALSE)</f>
        <v>2560</v>
      </c>
      <c r="L2403" s="23">
        <f>VLOOKUP(C2403,Table_items[],5,FALSE)</f>
        <v>2586</v>
      </c>
    </row>
    <row r="2404" spans="1:12" x14ac:dyDescent="0.2">
      <c r="A2404" s="7" t="s">
        <v>2547</v>
      </c>
      <c r="B2404" s="27">
        <v>44201</v>
      </c>
      <c r="C2404" s="9" t="s">
        <v>12</v>
      </c>
      <c r="D2404" s="9">
        <v>42</v>
      </c>
      <c r="E2404" s="9" t="s">
        <v>4896</v>
      </c>
      <c r="F2404" s="20" t="s">
        <v>4908</v>
      </c>
      <c r="G2404" t="s">
        <v>4904</v>
      </c>
      <c r="H2404" t="str">
        <f>VLOOKUP(E2404,suppliers!$A$2:$B$18,2,)</f>
        <v>OTHER</v>
      </c>
      <c r="I2404" t="str">
        <f>VLOOKUP(C2404,Table_items[],2,FALSE)</f>
        <v>Decolsen 1 Strip 4 Tablet</v>
      </c>
      <c r="J2404" t="str">
        <f>VLOOKUP(C2404,Table_items[],3,FALSE)</f>
        <v>Obat Batuk &amp; Pilek</v>
      </c>
      <c r="K2404" s="23">
        <f>VLOOKUP(C2404,Table_items[],4,FALSE)</f>
        <v>2886</v>
      </c>
      <c r="L2404" s="23">
        <f>VLOOKUP(C2404,Table_items[],5,FALSE)</f>
        <v>2915</v>
      </c>
    </row>
    <row r="2405" spans="1:12" x14ac:dyDescent="0.2">
      <c r="A2405" s="11" t="s">
        <v>2548</v>
      </c>
      <c r="B2405" s="28">
        <v>44201</v>
      </c>
      <c r="C2405" s="13" t="s">
        <v>9</v>
      </c>
      <c r="D2405" s="13">
        <v>14</v>
      </c>
      <c r="E2405" s="9" t="s">
        <v>4896</v>
      </c>
      <c r="F2405" s="20" t="s">
        <v>4908</v>
      </c>
      <c r="G2405" t="s">
        <v>4904</v>
      </c>
      <c r="H2405" t="str">
        <f>VLOOKUP(E2405,suppliers!$A$2:$B$18,2,)</f>
        <v>OTHER</v>
      </c>
      <c r="I2405" t="str">
        <f>VLOOKUP(C2405,Table_items[],2,FALSE)</f>
        <v>Bedak Heroxyn 150 gr</v>
      </c>
      <c r="J2405" t="str">
        <f>VLOOKUP(C2405,Table_items[],3,FALSE)</f>
        <v>Obat Alergi</v>
      </c>
      <c r="K2405" s="23">
        <f>VLOOKUP(C2405,Table_items[],4,FALSE)</f>
        <v>16950</v>
      </c>
      <c r="L2405" s="23">
        <f>VLOOKUP(C2405,Table_items[],5,FALSE)</f>
        <v>17170</v>
      </c>
    </row>
    <row r="2406" spans="1:12" x14ac:dyDescent="0.2">
      <c r="A2406" s="7" t="s">
        <v>2549</v>
      </c>
      <c r="B2406" s="27">
        <v>44201</v>
      </c>
      <c r="C2406" s="9" t="s">
        <v>24</v>
      </c>
      <c r="D2406" s="9">
        <v>25</v>
      </c>
      <c r="E2406" s="9" t="s">
        <v>4896</v>
      </c>
      <c r="F2406" s="20" t="s">
        <v>4908</v>
      </c>
      <c r="G2406" t="s">
        <v>4904</v>
      </c>
      <c r="H2406" t="str">
        <f>VLOOKUP(E2406,suppliers!$A$2:$B$18,2,)</f>
        <v>OTHER</v>
      </c>
      <c r="I2406" t="str">
        <f>VLOOKUP(C2406,Table_items[],2,FALSE)</f>
        <v>Irbesartan</v>
      </c>
      <c r="J2406" t="str">
        <f>VLOOKUP(C2406,Table_items[],3,FALSE)</f>
        <v>Obat Hipertensi</v>
      </c>
      <c r="K2406" s="23">
        <f>VLOOKUP(C2406,Table_items[],4,FALSE)</f>
        <v>108794</v>
      </c>
      <c r="L2406" s="23">
        <f>VLOOKUP(C2406,Table_items[],5,FALSE)</f>
        <v>109447</v>
      </c>
    </row>
    <row r="2407" spans="1:12" x14ac:dyDescent="0.2">
      <c r="A2407" s="11" t="s">
        <v>2550</v>
      </c>
      <c r="B2407" s="28">
        <v>44201</v>
      </c>
      <c r="C2407" s="13" t="s">
        <v>20</v>
      </c>
      <c r="D2407" s="13">
        <v>56</v>
      </c>
      <c r="E2407" s="9" t="s">
        <v>4896</v>
      </c>
      <c r="F2407" s="20" t="s">
        <v>4908</v>
      </c>
      <c r="G2407" t="s">
        <v>4904</v>
      </c>
      <c r="H2407" t="str">
        <f>VLOOKUP(E2407,suppliers!$A$2:$B$18,2,)</f>
        <v>OTHER</v>
      </c>
      <c r="I2407" t="str">
        <f>VLOOKUP(C2407,Table_items[],2,FALSE)</f>
        <v>Carditens</v>
      </c>
      <c r="J2407" t="str">
        <f>VLOOKUP(C2407,Table_items[],3,FALSE)</f>
        <v>Obat Hipertensi</v>
      </c>
      <c r="K2407" s="23">
        <f>VLOOKUP(C2407,Table_items[],4,FALSE)</f>
        <v>100000</v>
      </c>
      <c r="L2407" s="23">
        <f>VLOOKUP(C2407,Table_items[],5,FALSE)</f>
        <v>100900</v>
      </c>
    </row>
    <row r="2408" spans="1:12" x14ac:dyDescent="0.2">
      <c r="A2408" s="7" t="s">
        <v>2551</v>
      </c>
      <c r="B2408" s="27">
        <v>44201</v>
      </c>
      <c r="C2408" s="9" t="s">
        <v>8</v>
      </c>
      <c r="D2408" s="9">
        <v>9</v>
      </c>
      <c r="E2408" s="9" t="s">
        <v>4896</v>
      </c>
      <c r="F2408" s="20" t="s">
        <v>4908</v>
      </c>
      <c r="G2408" t="s">
        <v>4904</v>
      </c>
      <c r="H2408" t="str">
        <f>VLOOKUP(E2408,suppliers!$A$2:$B$18,2,)</f>
        <v>OTHER</v>
      </c>
      <c r="I2408" t="str">
        <f>VLOOKUP(C2408,Table_items[],2,FALSE)</f>
        <v>Bisoprolol Ogb Dexa</v>
      </c>
      <c r="J2408" t="str">
        <f>VLOOKUP(C2408,Table_items[],3,FALSE)</f>
        <v>Obat Alergi</v>
      </c>
      <c r="K2408" s="23">
        <f>VLOOKUP(C2408,Table_items[],4,FALSE)</f>
        <v>10000</v>
      </c>
      <c r="L2408" s="23">
        <f>VLOOKUP(C2408,Table_items[],5,FALSE)</f>
        <v>10180</v>
      </c>
    </row>
    <row r="2409" spans="1:12" x14ac:dyDescent="0.2">
      <c r="A2409" s="11" t="s">
        <v>2552</v>
      </c>
      <c r="B2409" s="28">
        <v>44201</v>
      </c>
      <c r="C2409" s="13" t="s">
        <v>8</v>
      </c>
      <c r="D2409" s="13">
        <v>6</v>
      </c>
      <c r="E2409" s="9" t="s">
        <v>4896</v>
      </c>
      <c r="F2409" s="20" t="s">
        <v>4908</v>
      </c>
      <c r="G2409" t="s">
        <v>4904</v>
      </c>
      <c r="H2409" t="str">
        <f>VLOOKUP(E2409,suppliers!$A$2:$B$18,2,)</f>
        <v>OTHER</v>
      </c>
      <c r="I2409" t="str">
        <f>VLOOKUP(C2409,Table_items[],2,FALSE)</f>
        <v>Bisoprolol Ogb Dexa</v>
      </c>
      <c r="J2409" t="str">
        <f>VLOOKUP(C2409,Table_items[],3,FALSE)</f>
        <v>Obat Alergi</v>
      </c>
      <c r="K2409" s="23">
        <f>VLOOKUP(C2409,Table_items[],4,FALSE)</f>
        <v>10000</v>
      </c>
      <c r="L2409" s="23">
        <f>VLOOKUP(C2409,Table_items[],5,FALSE)</f>
        <v>10180</v>
      </c>
    </row>
    <row r="2410" spans="1:12" x14ac:dyDescent="0.2">
      <c r="A2410" s="7" t="s">
        <v>2553</v>
      </c>
      <c r="B2410" s="27">
        <v>44201</v>
      </c>
      <c r="C2410" s="9" t="s">
        <v>18</v>
      </c>
      <c r="D2410" s="9">
        <v>36</v>
      </c>
      <c r="E2410" s="9" t="s">
        <v>4896</v>
      </c>
      <c r="F2410" s="20" t="s">
        <v>4908</v>
      </c>
      <c r="G2410" t="s">
        <v>4904</v>
      </c>
      <c r="H2410" t="str">
        <f>VLOOKUP(E2410,suppliers!$A$2:$B$18,2,)</f>
        <v>OTHER</v>
      </c>
      <c r="I2410" t="str">
        <f>VLOOKUP(C2410,Table_items[],2,FALSE)</f>
        <v>Konidin 4 Tablet</v>
      </c>
      <c r="J2410" t="str">
        <f>VLOOKUP(C2410,Table_items[],3,FALSE)</f>
        <v>Obat Batuk &amp; Pilek</v>
      </c>
      <c r="K2410" s="23">
        <f>VLOOKUP(C2410,Table_items[],4,FALSE)</f>
        <v>2460</v>
      </c>
      <c r="L2410" s="23">
        <f>VLOOKUP(C2410,Table_items[],5,FALSE)</f>
        <v>2490</v>
      </c>
    </row>
    <row r="2411" spans="1:12" x14ac:dyDescent="0.2">
      <c r="A2411" s="11" t="s">
        <v>2554</v>
      </c>
      <c r="B2411" s="28">
        <v>44202</v>
      </c>
      <c r="C2411" s="13" t="s">
        <v>12</v>
      </c>
      <c r="D2411" s="13">
        <v>7</v>
      </c>
      <c r="E2411" s="9" t="s">
        <v>4896</v>
      </c>
      <c r="F2411" s="20" t="s">
        <v>4908</v>
      </c>
      <c r="G2411" t="s">
        <v>4904</v>
      </c>
      <c r="H2411" t="str">
        <f>VLOOKUP(E2411,suppliers!$A$2:$B$18,2,)</f>
        <v>OTHER</v>
      </c>
      <c r="I2411" t="str">
        <f>VLOOKUP(C2411,Table_items[],2,FALSE)</f>
        <v>Decolsen 1 Strip 4 Tablet</v>
      </c>
      <c r="J2411" t="str">
        <f>VLOOKUP(C2411,Table_items[],3,FALSE)</f>
        <v>Obat Batuk &amp; Pilek</v>
      </c>
      <c r="K2411" s="23">
        <f>VLOOKUP(C2411,Table_items[],4,FALSE)</f>
        <v>2886</v>
      </c>
      <c r="L2411" s="23">
        <f>VLOOKUP(C2411,Table_items[],5,FALSE)</f>
        <v>2915</v>
      </c>
    </row>
    <row r="2412" spans="1:12" x14ac:dyDescent="0.2">
      <c r="A2412" s="7" t="s">
        <v>2555</v>
      </c>
      <c r="B2412" s="27">
        <v>44202</v>
      </c>
      <c r="C2412" s="9" t="s">
        <v>12</v>
      </c>
      <c r="D2412" s="9">
        <v>13</v>
      </c>
      <c r="E2412" s="9" t="s">
        <v>4896</v>
      </c>
      <c r="F2412" s="20" t="s">
        <v>4908</v>
      </c>
      <c r="G2412" t="s">
        <v>4904</v>
      </c>
      <c r="H2412" t="str">
        <f>VLOOKUP(E2412,suppliers!$A$2:$B$18,2,)</f>
        <v>OTHER</v>
      </c>
      <c r="I2412" t="str">
        <f>VLOOKUP(C2412,Table_items[],2,FALSE)</f>
        <v>Decolsen 1 Strip 4 Tablet</v>
      </c>
      <c r="J2412" t="str">
        <f>VLOOKUP(C2412,Table_items[],3,FALSE)</f>
        <v>Obat Batuk &amp; Pilek</v>
      </c>
      <c r="K2412" s="23">
        <f>VLOOKUP(C2412,Table_items[],4,FALSE)</f>
        <v>2886</v>
      </c>
      <c r="L2412" s="23">
        <f>VLOOKUP(C2412,Table_items[],5,FALSE)</f>
        <v>2915</v>
      </c>
    </row>
    <row r="2413" spans="1:12" x14ac:dyDescent="0.2">
      <c r="A2413" s="11" t="s">
        <v>2556</v>
      </c>
      <c r="B2413" s="28">
        <v>44202</v>
      </c>
      <c r="C2413" s="13" t="s">
        <v>28</v>
      </c>
      <c r="D2413" s="13">
        <v>2</v>
      </c>
      <c r="E2413" s="9" t="s">
        <v>4896</v>
      </c>
      <c r="F2413" s="20" t="s">
        <v>4908</v>
      </c>
      <c r="G2413" t="s">
        <v>4904</v>
      </c>
      <c r="H2413" t="str">
        <f>VLOOKUP(E2413,suppliers!$A$2:$B$18,2,)</f>
        <v>OTHER</v>
      </c>
      <c r="I2413" t="str">
        <f>VLOOKUP(C2413,Table_items[],2,FALSE)</f>
        <v>Hyperchol 100 MG 12 KPS</v>
      </c>
      <c r="J2413" t="str">
        <f>VLOOKUP(C2413,Table_items[],3,FALSE)</f>
        <v>Obat Kolesterol</v>
      </c>
      <c r="K2413" s="23">
        <f>VLOOKUP(C2413,Table_items[],4,FALSE)</f>
        <v>42800</v>
      </c>
      <c r="L2413" s="23">
        <f>VLOOKUP(C2413,Table_items[],5,FALSE)</f>
        <v>43442</v>
      </c>
    </row>
    <row r="2414" spans="1:12" x14ac:dyDescent="0.2">
      <c r="A2414" s="7" t="s">
        <v>2557</v>
      </c>
      <c r="B2414" s="27">
        <v>44202</v>
      </c>
      <c r="C2414" s="9" t="s">
        <v>20</v>
      </c>
      <c r="D2414" s="9">
        <v>94</v>
      </c>
      <c r="E2414" s="9" t="s">
        <v>4896</v>
      </c>
      <c r="F2414" s="20" t="s">
        <v>4908</v>
      </c>
      <c r="G2414" t="s">
        <v>4904</v>
      </c>
      <c r="H2414" t="str">
        <f>VLOOKUP(E2414,suppliers!$A$2:$B$18,2,)</f>
        <v>OTHER</v>
      </c>
      <c r="I2414" t="str">
        <f>VLOOKUP(C2414,Table_items[],2,FALSE)</f>
        <v>Carditens</v>
      </c>
      <c r="J2414" t="str">
        <f>VLOOKUP(C2414,Table_items[],3,FALSE)</f>
        <v>Obat Hipertensi</v>
      </c>
      <c r="K2414" s="23">
        <f>VLOOKUP(C2414,Table_items[],4,FALSE)</f>
        <v>100000</v>
      </c>
      <c r="L2414" s="23">
        <f>VLOOKUP(C2414,Table_items[],5,FALSE)</f>
        <v>100900</v>
      </c>
    </row>
    <row r="2415" spans="1:12" x14ac:dyDescent="0.2">
      <c r="A2415" s="11" t="s">
        <v>2558</v>
      </c>
      <c r="B2415" s="28">
        <v>44203</v>
      </c>
      <c r="C2415" s="13" t="s">
        <v>12</v>
      </c>
      <c r="D2415" s="13">
        <v>4</v>
      </c>
      <c r="E2415" s="9" t="s">
        <v>4896</v>
      </c>
      <c r="F2415" s="20" t="s">
        <v>4908</v>
      </c>
      <c r="G2415" t="s">
        <v>4904</v>
      </c>
      <c r="H2415" t="str">
        <f>VLOOKUP(E2415,suppliers!$A$2:$B$18,2,)</f>
        <v>OTHER</v>
      </c>
      <c r="I2415" t="str">
        <f>VLOOKUP(C2415,Table_items[],2,FALSE)</f>
        <v>Decolsen 1 Strip 4 Tablet</v>
      </c>
      <c r="J2415" t="str">
        <f>VLOOKUP(C2415,Table_items[],3,FALSE)</f>
        <v>Obat Batuk &amp; Pilek</v>
      </c>
      <c r="K2415" s="23">
        <f>VLOOKUP(C2415,Table_items[],4,FALSE)</f>
        <v>2886</v>
      </c>
      <c r="L2415" s="23">
        <f>VLOOKUP(C2415,Table_items[],5,FALSE)</f>
        <v>2915</v>
      </c>
    </row>
    <row r="2416" spans="1:12" x14ac:dyDescent="0.2">
      <c r="A2416" s="7" t="s">
        <v>2559</v>
      </c>
      <c r="B2416" s="27">
        <v>44203</v>
      </c>
      <c r="C2416" s="9" t="s">
        <v>12</v>
      </c>
      <c r="D2416" s="9">
        <v>36</v>
      </c>
      <c r="E2416" s="9" t="s">
        <v>4896</v>
      </c>
      <c r="F2416" s="20" t="s">
        <v>4908</v>
      </c>
      <c r="G2416" t="s">
        <v>4904</v>
      </c>
      <c r="H2416" t="str">
        <f>VLOOKUP(E2416,suppliers!$A$2:$B$18,2,)</f>
        <v>OTHER</v>
      </c>
      <c r="I2416" t="str">
        <f>VLOOKUP(C2416,Table_items[],2,FALSE)</f>
        <v>Decolsen 1 Strip 4 Tablet</v>
      </c>
      <c r="J2416" t="str">
        <f>VLOOKUP(C2416,Table_items[],3,FALSE)</f>
        <v>Obat Batuk &amp; Pilek</v>
      </c>
      <c r="K2416" s="23">
        <f>VLOOKUP(C2416,Table_items[],4,FALSE)</f>
        <v>2886</v>
      </c>
      <c r="L2416" s="23">
        <f>VLOOKUP(C2416,Table_items[],5,FALSE)</f>
        <v>2915</v>
      </c>
    </row>
    <row r="2417" spans="1:12" x14ac:dyDescent="0.2">
      <c r="A2417" s="11" t="s">
        <v>2560</v>
      </c>
      <c r="B2417" s="28">
        <v>44203</v>
      </c>
      <c r="C2417" s="13" t="s">
        <v>9</v>
      </c>
      <c r="D2417" s="13">
        <v>18</v>
      </c>
      <c r="E2417" s="9" t="s">
        <v>4896</v>
      </c>
      <c r="F2417" s="20" t="s">
        <v>4908</v>
      </c>
      <c r="G2417" t="s">
        <v>4904</v>
      </c>
      <c r="H2417" t="str">
        <f>VLOOKUP(E2417,suppliers!$A$2:$B$18,2,)</f>
        <v>OTHER</v>
      </c>
      <c r="I2417" t="str">
        <f>VLOOKUP(C2417,Table_items[],2,FALSE)</f>
        <v>Bedak Heroxyn 150 gr</v>
      </c>
      <c r="J2417" t="str">
        <f>VLOOKUP(C2417,Table_items[],3,FALSE)</f>
        <v>Obat Alergi</v>
      </c>
      <c r="K2417" s="23">
        <f>VLOOKUP(C2417,Table_items[],4,FALSE)</f>
        <v>16950</v>
      </c>
      <c r="L2417" s="23">
        <f>VLOOKUP(C2417,Table_items[],5,FALSE)</f>
        <v>17170</v>
      </c>
    </row>
    <row r="2418" spans="1:12" x14ac:dyDescent="0.2">
      <c r="A2418" s="7" t="s">
        <v>2561</v>
      </c>
      <c r="B2418" s="27">
        <v>44203</v>
      </c>
      <c r="C2418" s="9" t="s">
        <v>22</v>
      </c>
      <c r="D2418" s="9">
        <v>49</v>
      </c>
      <c r="E2418" s="9" t="s">
        <v>4896</v>
      </c>
      <c r="F2418" s="20" t="s">
        <v>4908</v>
      </c>
      <c r="G2418" t="s">
        <v>4904</v>
      </c>
      <c r="H2418" t="str">
        <f>VLOOKUP(E2418,suppliers!$A$2:$B$18,2,)</f>
        <v>OTHER</v>
      </c>
      <c r="I2418" t="str">
        <f>VLOOKUP(C2418,Table_items[],2,FALSE)</f>
        <v>Candesartan Ogb Dexa</v>
      </c>
      <c r="J2418" t="str">
        <f>VLOOKUP(C2418,Table_items[],3,FALSE)</f>
        <v>Obat Hipertensi</v>
      </c>
      <c r="K2418" s="23">
        <f>VLOOKUP(C2418,Table_items[],4,FALSE)</f>
        <v>5000</v>
      </c>
      <c r="L2418" s="23">
        <f>VLOOKUP(C2418,Table_items[],5,FALSE)</f>
        <v>5095</v>
      </c>
    </row>
    <row r="2419" spans="1:12" x14ac:dyDescent="0.2">
      <c r="A2419" s="11" t="s">
        <v>2562</v>
      </c>
      <c r="B2419" s="28">
        <v>44203</v>
      </c>
      <c r="C2419" s="13" t="s">
        <v>16</v>
      </c>
      <c r="D2419" s="13">
        <v>80</v>
      </c>
      <c r="E2419" s="9" t="s">
        <v>4896</v>
      </c>
      <c r="F2419" s="20" t="s">
        <v>4908</v>
      </c>
      <c r="G2419" t="s">
        <v>4904</v>
      </c>
      <c r="H2419" t="str">
        <f>VLOOKUP(E2419,suppliers!$A$2:$B$18,2,)</f>
        <v>OTHER</v>
      </c>
      <c r="I2419" t="str">
        <f>VLOOKUP(C2419,Table_items[],2,FALSE)</f>
        <v>Ultraflu Box Isi 25 Strip</v>
      </c>
      <c r="J2419" t="str">
        <f>VLOOKUP(C2419,Table_items[],3,FALSE)</f>
        <v>Obat Batuk &amp; Pilek</v>
      </c>
      <c r="K2419" s="23">
        <f>VLOOKUP(C2419,Table_items[],4,FALSE)</f>
        <v>72500</v>
      </c>
      <c r="L2419" s="23">
        <f>VLOOKUP(C2419,Table_items[],5,FALSE)</f>
        <v>73805</v>
      </c>
    </row>
    <row r="2420" spans="1:12" x14ac:dyDescent="0.2">
      <c r="A2420" s="7" t="s">
        <v>2563</v>
      </c>
      <c r="B2420" s="27">
        <v>44203</v>
      </c>
      <c r="C2420" s="9" t="s">
        <v>21</v>
      </c>
      <c r="D2420" s="9">
        <v>241</v>
      </c>
      <c r="E2420" s="9" t="s">
        <v>4896</v>
      </c>
      <c r="F2420" s="20" t="s">
        <v>4908</v>
      </c>
      <c r="G2420" t="s">
        <v>4904</v>
      </c>
      <c r="H2420" t="str">
        <f>VLOOKUP(E2420,suppliers!$A$2:$B$18,2,)</f>
        <v>OTHER</v>
      </c>
      <c r="I2420" t="str">
        <f>VLOOKUP(C2420,Table_items[],2,FALSE)</f>
        <v>Concor 5MG Strip 10</v>
      </c>
      <c r="J2420" t="str">
        <f>VLOOKUP(C2420,Table_items[],3,FALSE)</f>
        <v>Obat Hipertensi</v>
      </c>
      <c r="K2420" s="23">
        <f>VLOOKUP(C2420,Table_items[],4,FALSE)</f>
        <v>102000</v>
      </c>
      <c r="L2420" s="23">
        <f>VLOOKUP(C2420,Table_items[],5,FALSE)</f>
        <v>103632</v>
      </c>
    </row>
    <row r="2421" spans="1:12" x14ac:dyDescent="0.2">
      <c r="A2421" s="11" t="s">
        <v>2564</v>
      </c>
      <c r="B2421" s="28">
        <v>44204</v>
      </c>
      <c r="C2421" s="13" t="s">
        <v>22</v>
      </c>
      <c r="D2421" s="13">
        <v>40</v>
      </c>
      <c r="E2421" s="9" t="s">
        <v>4896</v>
      </c>
      <c r="F2421" s="20" t="s">
        <v>4908</v>
      </c>
      <c r="G2421" t="s">
        <v>4904</v>
      </c>
      <c r="H2421" t="str">
        <f>VLOOKUP(E2421,suppliers!$A$2:$B$18,2,)</f>
        <v>OTHER</v>
      </c>
      <c r="I2421" t="str">
        <f>VLOOKUP(C2421,Table_items[],2,FALSE)</f>
        <v>Candesartan Ogb Dexa</v>
      </c>
      <c r="J2421" t="str">
        <f>VLOOKUP(C2421,Table_items[],3,FALSE)</f>
        <v>Obat Hipertensi</v>
      </c>
      <c r="K2421" s="23">
        <f>VLOOKUP(C2421,Table_items[],4,FALSE)</f>
        <v>5000</v>
      </c>
      <c r="L2421" s="23">
        <f>VLOOKUP(C2421,Table_items[],5,FALSE)</f>
        <v>5095</v>
      </c>
    </row>
    <row r="2422" spans="1:12" x14ac:dyDescent="0.2">
      <c r="A2422" s="7" t="s">
        <v>2565</v>
      </c>
      <c r="B2422" s="27">
        <v>44204</v>
      </c>
      <c r="C2422" s="9" t="s">
        <v>17</v>
      </c>
      <c r="D2422" s="9">
        <v>4</v>
      </c>
      <c r="E2422" s="9" t="s">
        <v>4896</v>
      </c>
      <c r="F2422" s="20" t="s">
        <v>4908</v>
      </c>
      <c r="G2422" t="s">
        <v>4904</v>
      </c>
      <c r="H2422" t="str">
        <f>VLOOKUP(E2422,suppliers!$A$2:$B$18,2,)</f>
        <v>OTHER</v>
      </c>
      <c r="I2422" t="str">
        <f>VLOOKUP(C2422,Table_items[],2,FALSE)</f>
        <v>Vicks Inhaler 0.5 mL</v>
      </c>
      <c r="J2422" t="str">
        <f>VLOOKUP(C2422,Table_items[],3,FALSE)</f>
        <v>Obat Batuk &amp; Pilek</v>
      </c>
      <c r="K2422" s="23">
        <f>VLOOKUP(C2422,Table_items[],4,FALSE)</f>
        <v>16155</v>
      </c>
      <c r="L2422" s="23">
        <f>VLOOKUP(C2422,Table_items[],5,FALSE)</f>
        <v>16430</v>
      </c>
    </row>
    <row r="2423" spans="1:12" x14ac:dyDescent="0.2">
      <c r="A2423" s="11" t="s">
        <v>2566</v>
      </c>
      <c r="B2423" s="28">
        <v>44204</v>
      </c>
      <c r="C2423" s="13" t="s">
        <v>7</v>
      </c>
      <c r="D2423" s="13">
        <v>15</v>
      </c>
      <c r="E2423" s="9" t="s">
        <v>4896</v>
      </c>
      <c r="F2423" s="20" t="s">
        <v>4908</v>
      </c>
      <c r="G2423" t="s">
        <v>4904</v>
      </c>
      <c r="H2423" t="str">
        <f>VLOOKUP(E2423,suppliers!$A$2:$B$18,2,)</f>
        <v>OTHER</v>
      </c>
      <c r="I2423" t="str">
        <f>VLOOKUP(C2423,Table_items[],2,FALSE)</f>
        <v>Acetylcysteine Mahakam 200 mg</v>
      </c>
      <c r="J2423" t="str">
        <f>VLOOKUP(C2423,Table_items[],3,FALSE)</f>
        <v>Obat Alergi</v>
      </c>
      <c r="K2423" s="23">
        <f>VLOOKUP(C2423,Table_items[],4,FALSE)</f>
        <v>33000</v>
      </c>
      <c r="L2423" s="23">
        <f>VLOOKUP(C2423,Table_items[],5,FALSE)</f>
        <v>33330</v>
      </c>
    </row>
    <row r="2424" spans="1:12" x14ac:dyDescent="0.2">
      <c r="A2424" s="7" t="s">
        <v>2567</v>
      </c>
      <c r="B2424" s="27">
        <v>44204</v>
      </c>
      <c r="C2424" s="9" t="s">
        <v>35</v>
      </c>
      <c r="D2424" s="9">
        <v>30</v>
      </c>
      <c r="E2424" s="9" t="s">
        <v>4896</v>
      </c>
      <c r="F2424" s="20" t="s">
        <v>4908</v>
      </c>
      <c r="G2424" t="s">
        <v>4904</v>
      </c>
      <c r="H2424" t="str">
        <f>VLOOKUP(E2424,suppliers!$A$2:$B$18,2,)</f>
        <v>OTHER</v>
      </c>
      <c r="I2424" t="str">
        <f>VLOOKUP(C2424,Table_items[],2,FALSE)</f>
        <v>Proris Ibuprofen</v>
      </c>
      <c r="J2424" t="str">
        <f>VLOOKUP(C2424,Table_items[],3,FALSE)</f>
        <v>Obat Sakit Kepala &amp; Demam</v>
      </c>
      <c r="K2424" s="23">
        <f>VLOOKUP(C2424,Table_items[],4,FALSE)</f>
        <v>25000</v>
      </c>
      <c r="L2424" s="23">
        <f>VLOOKUP(C2424,Table_items[],5,FALSE)</f>
        <v>25275</v>
      </c>
    </row>
    <row r="2425" spans="1:12" x14ac:dyDescent="0.2">
      <c r="A2425" s="11" t="s">
        <v>2568</v>
      </c>
      <c r="B2425" s="28">
        <v>44204</v>
      </c>
      <c r="C2425" s="13" t="s">
        <v>11</v>
      </c>
      <c r="D2425" s="13">
        <v>87</v>
      </c>
      <c r="E2425" s="9" t="s">
        <v>4896</v>
      </c>
      <c r="F2425" s="20" t="s">
        <v>4908</v>
      </c>
      <c r="G2425" t="s">
        <v>4904</v>
      </c>
      <c r="H2425" t="str">
        <f>VLOOKUP(E2425,suppliers!$A$2:$B$18,2,)</f>
        <v>OTHER</v>
      </c>
      <c r="I2425" t="str">
        <f>VLOOKUP(C2425,Table_items[],2,FALSE)</f>
        <v>Neozep Forte 1 Strip 4 Tablet</v>
      </c>
      <c r="J2425" t="str">
        <f>VLOOKUP(C2425,Table_items[],3,FALSE)</f>
        <v>Obat Batuk &amp; Pilek</v>
      </c>
      <c r="K2425" s="23">
        <f>VLOOKUP(C2425,Table_items[],4,FALSE)</f>
        <v>2324</v>
      </c>
      <c r="L2425" s="23">
        <f>VLOOKUP(C2425,Table_items[],5,FALSE)</f>
        <v>2338</v>
      </c>
    </row>
    <row r="2426" spans="1:12" x14ac:dyDescent="0.2">
      <c r="A2426" s="7" t="s">
        <v>2569</v>
      </c>
      <c r="B2426" s="27">
        <v>44204</v>
      </c>
      <c r="C2426" s="9" t="s">
        <v>34</v>
      </c>
      <c r="D2426" s="9">
        <v>1</v>
      </c>
      <c r="E2426" s="9" t="s">
        <v>4896</v>
      </c>
      <c r="F2426" s="20" t="s">
        <v>4908</v>
      </c>
      <c r="G2426" t="s">
        <v>4904</v>
      </c>
      <c r="H2426" t="str">
        <f>VLOOKUP(E2426,suppliers!$A$2:$B$18,2,)</f>
        <v>OTHER</v>
      </c>
      <c r="I2426" t="str">
        <f>VLOOKUP(C2426,Table_items[],2,FALSE)</f>
        <v>Panadol Anak Tablet 1 Strip</v>
      </c>
      <c r="J2426" t="str">
        <f>VLOOKUP(C2426,Table_items[],3,FALSE)</f>
        <v>Obat Sakit Kepala &amp; Demam</v>
      </c>
      <c r="K2426" s="23">
        <f>VLOOKUP(C2426,Table_items[],4,FALSE)</f>
        <v>25000</v>
      </c>
      <c r="L2426" s="23">
        <f>VLOOKUP(C2426,Table_items[],5,FALSE)</f>
        <v>25450</v>
      </c>
    </row>
    <row r="2427" spans="1:12" x14ac:dyDescent="0.2">
      <c r="A2427" s="11" t="s">
        <v>2570</v>
      </c>
      <c r="B2427" s="28">
        <v>44204</v>
      </c>
      <c r="C2427" s="13" t="s">
        <v>21</v>
      </c>
      <c r="D2427" s="13">
        <v>20</v>
      </c>
      <c r="E2427" s="9" t="s">
        <v>4896</v>
      </c>
      <c r="F2427" s="20" t="s">
        <v>4908</v>
      </c>
      <c r="G2427" t="s">
        <v>4904</v>
      </c>
      <c r="H2427" t="str">
        <f>VLOOKUP(E2427,suppliers!$A$2:$B$18,2,)</f>
        <v>OTHER</v>
      </c>
      <c r="I2427" t="str">
        <f>VLOOKUP(C2427,Table_items[],2,FALSE)</f>
        <v>Concor 5MG Strip 10</v>
      </c>
      <c r="J2427" t="str">
        <f>VLOOKUP(C2427,Table_items[],3,FALSE)</f>
        <v>Obat Hipertensi</v>
      </c>
      <c r="K2427" s="23">
        <f>VLOOKUP(C2427,Table_items[],4,FALSE)</f>
        <v>102000</v>
      </c>
      <c r="L2427" s="23">
        <f>VLOOKUP(C2427,Table_items[],5,FALSE)</f>
        <v>103632</v>
      </c>
    </row>
    <row r="2428" spans="1:12" x14ac:dyDescent="0.2">
      <c r="A2428" s="7" t="s">
        <v>2571</v>
      </c>
      <c r="B2428" s="27">
        <v>44204</v>
      </c>
      <c r="C2428" s="9" t="s">
        <v>39</v>
      </c>
      <c r="D2428" s="9">
        <v>12</v>
      </c>
      <c r="E2428" s="9" t="s">
        <v>4896</v>
      </c>
      <c r="F2428" s="20" t="s">
        <v>4908</v>
      </c>
      <c r="G2428" t="s">
        <v>4904</v>
      </c>
      <c r="H2428" t="str">
        <f>VLOOKUP(E2428,suppliers!$A$2:$B$18,2,)</f>
        <v>OTHER</v>
      </c>
      <c r="I2428" t="str">
        <f>VLOOKUP(C2428,Table_items[],2,FALSE)</f>
        <v>Cilostazol Bernofarm</v>
      </c>
      <c r="J2428" t="str">
        <f>VLOOKUP(C2428,Table_items[],3,FALSE)</f>
        <v>Obat Sakit Kepala &amp; Demam</v>
      </c>
      <c r="K2428" s="23">
        <f>VLOOKUP(C2428,Table_items[],4,FALSE)</f>
        <v>45450</v>
      </c>
      <c r="L2428" s="23">
        <f>VLOOKUP(C2428,Table_items[],5,FALSE)</f>
        <v>46223</v>
      </c>
    </row>
    <row r="2429" spans="1:12" x14ac:dyDescent="0.2">
      <c r="A2429" s="11" t="s">
        <v>2572</v>
      </c>
      <c r="B2429" s="28">
        <v>44205</v>
      </c>
      <c r="C2429" s="13" t="s">
        <v>12</v>
      </c>
      <c r="D2429" s="13">
        <v>83</v>
      </c>
      <c r="E2429" s="9" t="s">
        <v>4896</v>
      </c>
      <c r="F2429" s="20" t="s">
        <v>4908</v>
      </c>
      <c r="G2429" t="s">
        <v>4904</v>
      </c>
      <c r="H2429" t="str">
        <f>VLOOKUP(E2429,suppliers!$A$2:$B$18,2,)</f>
        <v>OTHER</v>
      </c>
      <c r="I2429" t="str">
        <f>VLOOKUP(C2429,Table_items[],2,FALSE)</f>
        <v>Decolsen 1 Strip 4 Tablet</v>
      </c>
      <c r="J2429" t="str">
        <f>VLOOKUP(C2429,Table_items[],3,FALSE)</f>
        <v>Obat Batuk &amp; Pilek</v>
      </c>
      <c r="K2429" s="23">
        <f>VLOOKUP(C2429,Table_items[],4,FALSE)</f>
        <v>2886</v>
      </c>
      <c r="L2429" s="23">
        <f>VLOOKUP(C2429,Table_items[],5,FALSE)</f>
        <v>2915</v>
      </c>
    </row>
    <row r="2430" spans="1:12" x14ac:dyDescent="0.2">
      <c r="A2430" s="7" t="s">
        <v>2573</v>
      </c>
      <c r="B2430" s="27">
        <v>44205</v>
      </c>
      <c r="C2430" s="9" t="s">
        <v>12</v>
      </c>
      <c r="D2430" s="9">
        <v>60</v>
      </c>
      <c r="E2430" s="9" t="s">
        <v>4896</v>
      </c>
      <c r="F2430" s="20" t="s">
        <v>4908</v>
      </c>
      <c r="G2430" t="s">
        <v>4904</v>
      </c>
      <c r="H2430" t="str">
        <f>VLOOKUP(E2430,suppliers!$A$2:$B$18,2,)</f>
        <v>OTHER</v>
      </c>
      <c r="I2430" t="str">
        <f>VLOOKUP(C2430,Table_items[],2,FALSE)</f>
        <v>Decolsen 1 Strip 4 Tablet</v>
      </c>
      <c r="J2430" t="str">
        <f>VLOOKUP(C2430,Table_items[],3,FALSE)</f>
        <v>Obat Batuk &amp; Pilek</v>
      </c>
      <c r="K2430" s="23">
        <f>VLOOKUP(C2430,Table_items[],4,FALSE)</f>
        <v>2886</v>
      </c>
      <c r="L2430" s="23">
        <f>VLOOKUP(C2430,Table_items[],5,FALSE)</f>
        <v>2915</v>
      </c>
    </row>
    <row r="2431" spans="1:12" x14ac:dyDescent="0.2">
      <c r="A2431" s="11" t="s">
        <v>2574</v>
      </c>
      <c r="B2431" s="28">
        <v>44205</v>
      </c>
      <c r="C2431" s="13" t="s">
        <v>9</v>
      </c>
      <c r="D2431" s="13">
        <v>28</v>
      </c>
      <c r="E2431" s="9" t="s">
        <v>4896</v>
      </c>
      <c r="F2431" s="20" t="s">
        <v>4908</v>
      </c>
      <c r="G2431" t="s">
        <v>4904</v>
      </c>
      <c r="H2431" t="str">
        <f>VLOOKUP(E2431,suppliers!$A$2:$B$18,2,)</f>
        <v>OTHER</v>
      </c>
      <c r="I2431" t="str">
        <f>VLOOKUP(C2431,Table_items[],2,FALSE)</f>
        <v>Bedak Heroxyn 150 gr</v>
      </c>
      <c r="J2431" t="str">
        <f>VLOOKUP(C2431,Table_items[],3,FALSE)</f>
        <v>Obat Alergi</v>
      </c>
      <c r="K2431" s="23">
        <f>VLOOKUP(C2431,Table_items[],4,FALSE)</f>
        <v>16950</v>
      </c>
      <c r="L2431" s="23">
        <f>VLOOKUP(C2431,Table_items[],5,FALSE)</f>
        <v>17170</v>
      </c>
    </row>
    <row r="2432" spans="1:12" x14ac:dyDescent="0.2">
      <c r="A2432" s="7" t="s">
        <v>2575</v>
      </c>
      <c r="B2432" s="27">
        <v>44205</v>
      </c>
      <c r="C2432" s="9" t="s">
        <v>38</v>
      </c>
      <c r="D2432" s="9">
        <v>32</v>
      </c>
      <c r="E2432" s="9" t="s">
        <v>4896</v>
      </c>
      <c r="F2432" s="20" t="s">
        <v>4908</v>
      </c>
      <c r="G2432" t="s">
        <v>4904</v>
      </c>
      <c r="H2432" t="str">
        <f>VLOOKUP(E2432,suppliers!$A$2:$B$18,2,)</f>
        <v>OTHER</v>
      </c>
      <c r="I2432" t="str">
        <f>VLOOKUP(C2432,Table_items[],2,FALSE)</f>
        <v>Sanmol 500 MG 4 Tablet</v>
      </c>
      <c r="J2432" t="str">
        <f>VLOOKUP(C2432,Table_items[],3,FALSE)</f>
        <v>Obat Sakit Kepala &amp; Demam</v>
      </c>
      <c r="K2432" s="23">
        <f>VLOOKUP(C2432,Table_items[],4,FALSE)</f>
        <v>1600</v>
      </c>
      <c r="L2432" s="23">
        <f>VLOOKUP(C2432,Table_items[],5,FALSE)</f>
        <v>1619</v>
      </c>
    </row>
    <row r="2433" spans="1:12" x14ac:dyDescent="0.2">
      <c r="A2433" s="11" t="s">
        <v>2576</v>
      </c>
      <c r="B2433" s="28">
        <v>44205</v>
      </c>
      <c r="C2433" s="13" t="s">
        <v>38</v>
      </c>
      <c r="D2433" s="13">
        <v>51</v>
      </c>
      <c r="E2433" s="9" t="s">
        <v>4896</v>
      </c>
      <c r="F2433" s="20" t="s">
        <v>4908</v>
      </c>
      <c r="G2433" t="s">
        <v>4904</v>
      </c>
      <c r="H2433" t="str">
        <f>VLOOKUP(E2433,suppliers!$A$2:$B$18,2,)</f>
        <v>OTHER</v>
      </c>
      <c r="I2433" t="str">
        <f>VLOOKUP(C2433,Table_items[],2,FALSE)</f>
        <v>Sanmol 500 MG 4 Tablet</v>
      </c>
      <c r="J2433" t="str">
        <f>VLOOKUP(C2433,Table_items[],3,FALSE)</f>
        <v>Obat Sakit Kepala &amp; Demam</v>
      </c>
      <c r="K2433" s="23">
        <f>VLOOKUP(C2433,Table_items[],4,FALSE)</f>
        <v>1600</v>
      </c>
      <c r="L2433" s="23">
        <f>VLOOKUP(C2433,Table_items[],5,FALSE)</f>
        <v>1619</v>
      </c>
    </row>
    <row r="2434" spans="1:12" x14ac:dyDescent="0.2">
      <c r="A2434" s="7" t="s">
        <v>2577</v>
      </c>
      <c r="B2434" s="27">
        <v>44205</v>
      </c>
      <c r="C2434" s="9" t="s">
        <v>10</v>
      </c>
      <c r="D2434" s="9">
        <v>257</v>
      </c>
      <c r="E2434" s="9" t="s">
        <v>4896</v>
      </c>
      <c r="F2434" s="20" t="s">
        <v>4908</v>
      </c>
      <c r="G2434" t="s">
        <v>4904</v>
      </c>
      <c r="H2434" t="str">
        <f>VLOOKUP(E2434,suppliers!$A$2:$B$18,2,)</f>
        <v>OTHER</v>
      </c>
      <c r="I2434" t="str">
        <f>VLOOKUP(C2434,Table_items[],2,FALSE)</f>
        <v>Dexteem Box Plus 100 Tablet</v>
      </c>
      <c r="J2434" t="str">
        <f>VLOOKUP(C2434,Table_items[],3,FALSE)</f>
        <v>Obat Alergi</v>
      </c>
      <c r="K2434" s="23">
        <f>VLOOKUP(C2434,Table_items[],4,FALSE)</f>
        <v>25322</v>
      </c>
      <c r="L2434" s="23">
        <f>VLOOKUP(C2434,Table_items[],5,FALSE)</f>
        <v>25449</v>
      </c>
    </row>
    <row r="2435" spans="1:12" x14ac:dyDescent="0.2">
      <c r="A2435" s="11" t="s">
        <v>2578</v>
      </c>
      <c r="B2435" s="28">
        <v>44205</v>
      </c>
      <c r="C2435" s="13" t="s">
        <v>10</v>
      </c>
      <c r="D2435" s="13">
        <v>10</v>
      </c>
      <c r="E2435" s="9" t="s">
        <v>4896</v>
      </c>
      <c r="F2435" s="20" t="s">
        <v>4908</v>
      </c>
      <c r="G2435" t="s">
        <v>4904</v>
      </c>
      <c r="H2435" t="str">
        <f>VLOOKUP(E2435,suppliers!$A$2:$B$18,2,)</f>
        <v>OTHER</v>
      </c>
      <c r="I2435" t="str">
        <f>VLOOKUP(C2435,Table_items[],2,FALSE)</f>
        <v>Dexteem Box Plus 100 Tablet</v>
      </c>
      <c r="J2435" t="str">
        <f>VLOOKUP(C2435,Table_items[],3,FALSE)</f>
        <v>Obat Alergi</v>
      </c>
      <c r="K2435" s="23">
        <f>VLOOKUP(C2435,Table_items[],4,FALSE)</f>
        <v>25322</v>
      </c>
      <c r="L2435" s="23">
        <f>VLOOKUP(C2435,Table_items[],5,FALSE)</f>
        <v>25449</v>
      </c>
    </row>
    <row r="2436" spans="1:12" x14ac:dyDescent="0.2">
      <c r="A2436" s="7" t="s">
        <v>2579</v>
      </c>
      <c r="B2436" s="27">
        <v>44205</v>
      </c>
      <c r="C2436" s="9" t="s">
        <v>8</v>
      </c>
      <c r="D2436" s="9">
        <v>13</v>
      </c>
      <c r="E2436" s="9" t="s">
        <v>4896</v>
      </c>
      <c r="F2436" s="20" t="s">
        <v>4908</v>
      </c>
      <c r="G2436" t="s">
        <v>4904</v>
      </c>
      <c r="H2436" t="str">
        <f>VLOOKUP(E2436,suppliers!$A$2:$B$18,2,)</f>
        <v>OTHER</v>
      </c>
      <c r="I2436" t="str">
        <f>VLOOKUP(C2436,Table_items[],2,FALSE)</f>
        <v>Bisoprolol Ogb Dexa</v>
      </c>
      <c r="J2436" t="str">
        <f>VLOOKUP(C2436,Table_items[],3,FALSE)</f>
        <v>Obat Alergi</v>
      </c>
      <c r="K2436" s="23">
        <f>VLOOKUP(C2436,Table_items[],4,FALSE)</f>
        <v>10000</v>
      </c>
      <c r="L2436" s="23">
        <f>VLOOKUP(C2436,Table_items[],5,FALSE)</f>
        <v>10180</v>
      </c>
    </row>
    <row r="2437" spans="1:12" x14ac:dyDescent="0.2">
      <c r="A2437" s="11" t="s">
        <v>2580</v>
      </c>
      <c r="B2437" s="28">
        <v>44205</v>
      </c>
      <c r="C2437" s="13" t="s">
        <v>14</v>
      </c>
      <c r="D2437" s="13">
        <v>69</v>
      </c>
      <c r="E2437" s="9" t="s">
        <v>4896</v>
      </c>
      <c r="F2437" s="20" t="s">
        <v>4908</v>
      </c>
      <c r="G2437" t="s">
        <v>4904</v>
      </c>
      <c r="H2437" t="str">
        <f>VLOOKUP(E2437,suppliers!$A$2:$B$18,2,)</f>
        <v>OTHER</v>
      </c>
      <c r="I2437" t="str">
        <f>VLOOKUP(C2437,Table_items[],2,FALSE)</f>
        <v>Lo Han Kuo Infusion 12</v>
      </c>
      <c r="J2437" t="str">
        <f>VLOOKUP(C2437,Table_items[],3,FALSE)</f>
        <v>Obat Batuk &amp; Pilek</v>
      </c>
      <c r="K2437" s="23">
        <f>VLOOKUP(C2437,Table_items[],4,FALSE)</f>
        <v>23869</v>
      </c>
      <c r="L2437" s="23">
        <f>VLOOKUP(C2437,Table_items[],5,FALSE)</f>
        <v>24179</v>
      </c>
    </row>
    <row r="2438" spans="1:12" x14ac:dyDescent="0.2">
      <c r="A2438" s="7" t="s">
        <v>2581</v>
      </c>
      <c r="B2438" s="27">
        <v>44205</v>
      </c>
      <c r="C2438" s="9" t="s">
        <v>14</v>
      </c>
      <c r="D2438" s="9">
        <v>82</v>
      </c>
      <c r="E2438" s="9" t="s">
        <v>4896</v>
      </c>
      <c r="F2438" s="20" t="s">
        <v>4908</v>
      </c>
      <c r="G2438" t="s">
        <v>4904</v>
      </c>
      <c r="H2438" t="str">
        <f>VLOOKUP(E2438,suppliers!$A$2:$B$18,2,)</f>
        <v>OTHER</v>
      </c>
      <c r="I2438" t="str">
        <f>VLOOKUP(C2438,Table_items[],2,FALSE)</f>
        <v>Lo Han Kuo Infusion 12</v>
      </c>
      <c r="J2438" t="str">
        <f>VLOOKUP(C2438,Table_items[],3,FALSE)</f>
        <v>Obat Batuk &amp; Pilek</v>
      </c>
      <c r="K2438" s="23">
        <f>VLOOKUP(C2438,Table_items[],4,FALSE)</f>
        <v>23869</v>
      </c>
      <c r="L2438" s="23">
        <f>VLOOKUP(C2438,Table_items[],5,FALSE)</f>
        <v>24179</v>
      </c>
    </row>
    <row r="2439" spans="1:12" x14ac:dyDescent="0.2">
      <c r="A2439" s="11" t="s">
        <v>2582</v>
      </c>
      <c r="B2439" s="28">
        <v>44205</v>
      </c>
      <c r="C2439" s="13" t="s">
        <v>21</v>
      </c>
      <c r="D2439" s="13">
        <v>52</v>
      </c>
      <c r="E2439" s="9" t="s">
        <v>4896</v>
      </c>
      <c r="F2439" s="20" t="s">
        <v>4908</v>
      </c>
      <c r="G2439" t="s">
        <v>4904</v>
      </c>
      <c r="H2439" t="str">
        <f>VLOOKUP(E2439,suppliers!$A$2:$B$18,2,)</f>
        <v>OTHER</v>
      </c>
      <c r="I2439" t="str">
        <f>VLOOKUP(C2439,Table_items[],2,FALSE)</f>
        <v>Concor 5MG Strip 10</v>
      </c>
      <c r="J2439" t="str">
        <f>VLOOKUP(C2439,Table_items[],3,FALSE)</f>
        <v>Obat Hipertensi</v>
      </c>
      <c r="K2439" s="23">
        <f>VLOOKUP(C2439,Table_items[],4,FALSE)</f>
        <v>102000</v>
      </c>
      <c r="L2439" s="23">
        <f>VLOOKUP(C2439,Table_items[],5,FALSE)</f>
        <v>103632</v>
      </c>
    </row>
    <row r="2440" spans="1:12" x14ac:dyDescent="0.2">
      <c r="A2440" s="7" t="s">
        <v>2583</v>
      </c>
      <c r="B2440" s="27">
        <v>44206</v>
      </c>
      <c r="C2440" s="9" t="s">
        <v>12</v>
      </c>
      <c r="D2440" s="9">
        <v>26</v>
      </c>
      <c r="E2440" s="9" t="s">
        <v>4896</v>
      </c>
      <c r="F2440" s="20" t="s">
        <v>4908</v>
      </c>
      <c r="G2440" t="s">
        <v>4904</v>
      </c>
      <c r="H2440" t="str">
        <f>VLOOKUP(E2440,suppliers!$A$2:$B$18,2,)</f>
        <v>OTHER</v>
      </c>
      <c r="I2440" t="str">
        <f>VLOOKUP(C2440,Table_items[],2,FALSE)</f>
        <v>Decolsen 1 Strip 4 Tablet</v>
      </c>
      <c r="J2440" t="str">
        <f>VLOOKUP(C2440,Table_items[],3,FALSE)</f>
        <v>Obat Batuk &amp; Pilek</v>
      </c>
      <c r="K2440" s="23">
        <f>VLOOKUP(C2440,Table_items[],4,FALSE)</f>
        <v>2886</v>
      </c>
      <c r="L2440" s="23">
        <f>VLOOKUP(C2440,Table_items[],5,FALSE)</f>
        <v>2915</v>
      </c>
    </row>
    <row r="2441" spans="1:12" x14ac:dyDescent="0.2">
      <c r="A2441" s="11" t="s">
        <v>2584</v>
      </c>
      <c r="B2441" s="28">
        <v>44206</v>
      </c>
      <c r="C2441" s="13" t="s">
        <v>37</v>
      </c>
      <c r="D2441" s="13">
        <v>33</v>
      </c>
      <c r="E2441" s="9" t="s">
        <v>4896</v>
      </c>
      <c r="F2441" s="20" t="s">
        <v>4908</v>
      </c>
      <c r="G2441" t="s">
        <v>4904</v>
      </c>
      <c r="H2441" t="str">
        <f>VLOOKUP(E2441,suppliers!$A$2:$B$18,2,)</f>
        <v>OTHER</v>
      </c>
      <c r="I2441" t="str">
        <f>VLOOKUP(C2441,Table_items[],2,FALSE)</f>
        <v>Bodrex Extra</v>
      </c>
      <c r="J2441" t="str">
        <f>VLOOKUP(C2441,Table_items[],3,FALSE)</f>
        <v>Obat Sakit Kepala &amp; Demam</v>
      </c>
      <c r="K2441" s="23">
        <f>VLOOKUP(C2441,Table_items[],4,FALSE)</f>
        <v>50788</v>
      </c>
      <c r="L2441" s="23">
        <f>VLOOKUP(C2441,Table_items[],5,FALSE)</f>
        <v>51753</v>
      </c>
    </row>
    <row r="2442" spans="1:12" x14ac:dyDescent="0.2">
      <c r="A2442" s="7" t="s">
        <v>2585</v>
      </c>
      <c r="B2442" s="27">
        <v>44206</v>
      </c>
      <c r="C2442" s="9" t="s">
        <v>24</v>
      </c>
      <c r="D2442" s="9">
        <v>24</v>
      </c>
      <c r="E2442" s="9" t="s">
        <v>4896</v>
      </c>
      <c r="F2442" s="20" t="s">
        <v>4908</v>
      </c>
      <c r="G2442" t="s">
        <v>4904</v>
      </c>
      <c r="H2442" t="str">
        <f>VLOOKUP(E2442,suppliers!$A$2:$B$18,2,)</f>
        <v>OTHER</v>
      </c>
      <c r="I2442" t="str">
        <f>VLOOKUP(C2442,Table_items[],2,FALSE)</f>
        <v>Irbesartan</v>
      </c>
      <c r="J2442" t="str">
        <f>VLOOKUP(C2442,Table_items[],3,FALSE)</f>
        <v>Obat Hipertensi</v>
      </c>
      <c r="K2442" s="23">
        <f>VLOOKUP(C2442,Table_items[],4,FALSE)</f>
        <v>108794</v>
      </c>
      <c r="L2442" s="23">
        <f>VLOOKUP(C2442,Table_items[],5,FALSE)</f>
        <v>109447</v>
      </c>
    </row>
    <row r="2443" spans="1:12" x14ac:dyDescent="0.2">
      <c r="A2443" s="11" t="s">
        <v>2586</v>
      </c>
      <c r="B2443" s="28">
        <v>44206</v>
      </c>
      <c r="C2443" s="13" t="s">
        <v>41</v>
      </c>
      <c r="D2443" s="13">
        <v>33</v>
      </c>
      <c r="E2443" s="9" t="s">
        <v>4896</v>
      </c>
      <c r="F2443" s="20" t="s">
        <v>4908</v>
      </c>
      <c r="G2443" t="s">
        <v>4904</v>
      </c>
      <c r="H2443" t="str">
        <f>VLOOKUP(E2443,suppliers!$A$2:$B$18,2,)</f>
        <v>OTHER</v>
      </c>
      <c r="I2443" t="str">
        <f>VLOOKUP(C2443,Table_items[],2,FALSE)</f>
        <v>Otilon Ear Drops 8 mL</v>
      </c>
      <c r="J2443" t="str">
        <f>VLOOKUP(C2443,Table_items[],3,FALSE)</f>
        <v>Obat Telinga</v>
      </c>
      <c r="K2443" s="23">
        <f>VLOOKUP(C2443,Table_items[],4,FALSE)</f>
        <v>55000</v>
      </c>
      <c r="L2443" s="23">
        <f>VLOOKUP(C2443,Table_items[],5,FALSE)</f>
        <v>55935</v>
      </c>
    </row>
    <row r="2444" spans="1:12" x14ac:dyDescent="0.2">
      <c r="A2444" s="7" t="s">
        <v>2587</v>
      </c>
      <c r="B2444" s="27">
        <v>44206</v>
      </c>
      <c r="C2444" s="9" t="s">
        <v>41</v>
      </c>
      <c r="D2444" s="9">
        <v>16</v>
      </c>
      <c r="E2444" s="9" t="s">
        <v>4896</v>
      </c>
      <c r="F2444" s="20" t="s">
        <v>4908</v>
      </c>
      <c r="G2444" t="s">
        <v>4904</v>
      </c>
      <c r="H2444" t="str">
        <f>VLOOKUP(E2444,suppliers!$A$2:$B$18,2,)</f>
        <v>OTHER</v>
      </c>
      <c r="I2444" t="str">
        <f>VLOOKUP(C2444,Table_items[],2,FALSE)</f>
        <v>Otilon Ear Drops 8 mL</v>
      </c>
      <c r="J2444" t="str">
        <f>VLOOKUP(C2444,Table_items[],3,FALSE)</f>
        <v>Obat Telinga</v>
      </c>
      <c r="K2444" s="23">
        <f>VLOOKUP(C2444,Table_items[],4,FALSE)</f>
        <v>55000</v>
      </c>
      <c r="L2444" s="23">
        <f>VLOOKUP(C2444,Table_items[],5,FALSE)</f>
        <v>55935</v>
      </c>
    </row>
    <row r="2445" spans="1:12" x14ac:dyDescent="0.2">
      <c r="A2445" s="11" t="s">
        <v>2588</v>
      </c>
      <c r="B2445" s="28">
        <v>44206</v>
      </c>
      <c r="C2445" s="13" t="s">
        <v>22</v>
      </c>
      <c r="D2445" s="13">
        <v>46</v>
      </c>
      <c r="E2445" s="9" t="s">
        <v>4896</v>
      </c>
      <c r="F2445" s="20" t="s">
        <v>4908</v>
      </c>
      <c r="G2445" t="s">
        <v>4904</v>
      </c>
      <c r="H2445" t="str">
        <f>VLOOKUP(E2445,suppliers!$A$2:$B$18,2,)</f>
        <v>OTHER</v>
      </c>
      <c r="I2445" t="str">
        <f>VLOOKUP(C2445,Table_items[],2,FALSE)</f>
        <v>Candesartan Ogb Dexa</v>
      </c>
      <c r="J2445" t="str">
        <f>VLOOKUP(C2445,Table_items[],3,FALSE)</f>
        <v>Obat Hipertensi</v>
      </c>
      <c r="K2445" s="23">
        <f>VLOOKUP(C2445,Table_items[],4,FALSE)</f>
        <v>5000</v>
      </c>
      <c r="L2445" s="23">
        <f>VLOOKUP(C2445,Table_items[],5,FALSE)</f>
        <v>5095</v>
      </c>
    </row>
    <row r="2446" spans="1:12" x14ac:dyDescent="0.2">
      <c r="A2446" s="7" t="s">
        <v>2589</v>
      </c>
      <c r="B2446" s="27">
        <v>44206</v>
      </c>
      <c r="C2446" s="9" t="s">
        <v>22</v>
      </c>
      <c r="D2446" s="9">
        <v>16</v>
      </c>
      <c r="E2446" s="9" t="s">
        <v>4896</v>
      </c>
      <c r="F2446" s="20" t="s">
        <v>4908</v>
      </c>
      <c r="G2446" t="s">
        <v>4904</v>
      </c>
      <c r="H2446" t="str">
        <f>VLOOKUP(E2446,suppliers!$A$2:$B$18,2,)</f>
        <v>OTHER</v>
      </c>
      <c r="I2446" t="str">
        <f>VLOOKUP(C2446,Table_items[],2,FALSE)</f>
        <v>Candesartan Ogb Dexa</v>
      </c>
      <c r="J2446" t="str">
        <f>VLOOKUP(C2446,Table_items[],3,FALSE)</f>
        <v>Obat Hipertensi</v>
      </c>
      <c r="K2446" s="23">
        <f>VLOOKUP(C2446,Table_items[],4,FALSE)</f>
        <v>5000</v>
      </c>
      <c r="L2446" s="23">
        <f>VLOOKUP(C2446,Table_items[],5,FALSE)</f>
        <v>5095</v>
      </c>
    </row>
    <row r="2447" spans="1:12" x14ac:dyDescent="0.2">
      <c r="A2447" s="11" t="s">
        <v>2590</v>
      </c>
      <c r="B2447" s="28">
        <v>44206</v>
      </c>
      <c r="C2447" s="13" t="s">
        <v>16</v>
      </c>
      <c r="D2447" s="13">
        <v>126</v>
      </c>
      <c r="E2447" s="9" t="s">
        <v>4896</v>
      </c>
      <c r="F2447" s="20" t="s">
        <v>4908</v>
      </c>
      <c r="G2447" t="s">
        <v>4904</v>
      </c>
      <c r="H2447" t="str">
        <f>VLOOKUP(E2447,suppliers!$A$2:$B$18,2,)</f>
        <v>OTHER</v>
      </c>
      <c r="I2447" t="str">
        <f>VLOOKUP(C2447,Table_items[],2,FALSE)</f>
        <v>Ultraflu Box Isi 25 Strip</v>
      </c>
      <c r="J2447" t="str">
        <f>VLOOKUP(C2447,Table_items[],3,FALSE)</f>
        <v>Obat Batuk &amp; Pilek</v>
      </c>
      <c r="K2447" s="23">
        <f>VLOOKUP(C2447,Table_items[],4,FALSE)</f>
        <v>72500</v>
      </c>
      <c r="L2447" s="23">
        <f>VLOOKUP(C2447,Table_items[],5,FALSE)</f>
        <v>73805</v>
      </c>
    </row>
    <row r="2448" spans="1:12" x14ac:dyDescent="0.2">
      <c r="A2448" s="7" t="s">
        <v>2591</v>
      </c>
      <c r="B2448" s="27">
        <v>44206</v>
      </c>
      <c r="C2448" s="9" t="s">
        <v>16</v>
      </c>
      <c r="D2448" s="9">
        <v>20</v>
      </c>
      <c r="E2448" s="9" t="s">
        <v>4896</v>
      </c>
      <c r="F2448" s="20" t="s">
        <v>4908</v>
      </c>
      <c r="G2448" t="s">
        <v>4904</v>
      </c>
      <c r="H2448" t="str">
        <f>VLOOKUP(E2448,suppliers!$A$2:$B$18,2,)</f>
        <v>OTHER</v>
      </c>
      <c r="I2448" t="str">
        <f>VLOOKUP(C2448,Table_items[],2,FALSE)</f>
        <v>Ultraflu Box Isi 25 Strip</v>
      </c>
      <c r="J2448" t="str">
        <f>VLOOKUP(C2448,Table_items[],3,FALSE)</f>
        <v>Obat Batuk &amp; Pilek</v>
      </c>
      <c r="K2448" s="23">
        <f>VLOOKUP(C2448,Table_items[],4,FALSE)</f>
        <v>72500</v>
      </c>
      <c r="L2448" s="23">
        <f>VLOOKUP(C2448,Table_items[],5,FALSE)</f>
        <v>73805</v>
      </c>
    </row>
    <row r="2449" spans="1:12" x14ac:dyDescent="0.2">
      <c r="A2449" s="11" t="s">
        <v>2592</v>
      </c>
      <c r="B2449" s="28">
        <v>44206</v>
      </c>
      <c r="C2449" s="13" t="s">
        <v>17</v>
      </c>
      <c r="D2449" s="13">
        <v>64</v>
      </c>
      <c r="E2449" s="9" t="s">
        <v>4896</v>
      </c>
      <c r="F2449" s="20" t="s">
        <v>4908</v>
      </c>
      <c r="G2449" t="s">
        <v>4904</v>
      </c>
      <c r="H2449" t="str">
        <f>VLOOKUP(E2449,suppliers!$A$2:$B$18,2,)</f>
        <v>OTHER</v>
      </c>
      <c r="I2449" t="str">
        <f>VLOOKUP(C2449,Table_items[],2,FALSE)</f>
        <v>Vicks Inhaler 0.5 mL</v>
      </c>
      <c r="J2449" t="str">
        <f>VLOOKUP(C2449,Table_items[],3,FALSE)</f>
        <v>Obat Batuk &amp; Pilek</v>
      </c>
      <c r="K2449" s="23">
        <f>VLOOKUP(C2449,Table_items[],4,FALSE)</f>
        <v>16155</v>
      </c>
      <c r="L2449" s="23">
        <f>VLOOKUP(C2449,Table_items[],5,FALSE)</f>
        <v>16430</v>
      </c>
    </row>
    <row r="2450" spans="1:12" x14ac:dyDescent="0.2">
      <c r="A2450" s="7" t="s">
        <v>2593</v>
      </c>
      <c r="B2450" s="27">
        <v>44207</v>
      </c>
      <c r="C2450" s="9" t="s">
        <v>9</v>
      </c>
      <c r="D2450" s="9">
        <v>54</v>
      </c>
      <c r="E2450" s="9" t="s">
        <v>4896</v>
      </c>
      <c r="F2450" s="20" t="s">
        <v>4908</v>
      </c>
      <c r="G2450" t="s">
        <v>4904</v>
      </c>
      <c r="H2450" t="str">
        <f>VLOOKUP(E2450,suppliers!$A$2:$B$18,2,)</f>
        <v>OTHER</v>
      </c>
      <c r="I2450" t="str">
        <f>VLOOKUP(C2450,Table_items[],2,FALSE)</f>
        <v>Bedak Heroxyn 150 gr</v>
      </c>
      <c r="J2450" t="str">
        <f>VLOOKUP(C2450,Table_items[],3,FALSE)</f>
        <v>Obat Alergi</v>
      </c>
      <c r="K2450" s="23">
        <f>VLOOKUP(C2450,Table_items[],4,FALSE)</f>
        <v>16950</v>
      </c>
      <c r="L2450" s="23">
        <f>VLOOKUP(C2450,Table_items[],5,FALSE)</f>
        <v>17170</v>
      </c>
    </row>
    <row r="2451" spans="1:12" x14ac:dyDescent="0.2">
      <c r="A2451" s="11" t="s">
        <v>2594</v>
      </c>
      <c r="B2451" s="28">
        <v>44207</v>
      </c>
      <c r="C2451" s="13" t="s">
        <v>24</v>
      </c>
      <c r="D2451" s="13">
        <v>37</v>
      </c>
      <c r="E2451" s="9" t="s">
        <v>4896</v>
      </c>
      <c r="F2451" s="20" t="s">
        <v>4908</v>
      </c>
      <c r="G2451" t="s">
        <v>4904</v>
      </c>
      <c r="H2451" t="str">
        <f>VLOOKUP(E2451,suppliers!$A$2:$B$18,2,)</f>
        <v>OTHER</v>
      </c>
      <c r="I2451" t="str">
        <f>VLOOKUP(C2451,Table_items[],2,FALSE)</f>
        <v>Irbesartan</v>
      </c>
      <c r="J2451" t="str">
        <f>VLOOKUP(C2451,Table_items[],3,FALSE)</f>
        <v>Obat Hipertensi</v>
      </c>
      <c r="K2451" s="23">
        <f>VLOOKUP(C2451,Table_items[],4,FALSE)</f>
        <v>108794</v>
      </c>
      <c r="L2451" s="23">
        <f>VLOOKUP(C2451,Table_items[],5,FALSE)</f>
        <v>109447</v>
      </c>
    </row>
    <row r="2452" spans="1:12" x14ac:dyDescent="0.2">
      <c r="A2452" s="7" t="s">
        <v>2595</v>
      </c>
      <c r="B2452" s="27">
        <v>44207</v>
      </c>
      <c r="C2452" s="9" t="s">
        <v>41</v>
      </c>
      <c r="D2452" s="9">
        <v>19</v>
      </c>
      <c r="E2452" s="9" t="s">
        <v>4896</v>
      </c>
      <c r="F2452" s="20" t="s">
        <v>4908</v>
      </c>
      <c r="G2452" t="s">
        <v>4904</v>
      </c>
      <c r="H2452" t="str">
        <f>VLOOKUP(E2452,suppliers!$A$2:$B$18,2,)</f>
        <v>OTHER</v>
      </c>
      <c r="I2452" t="str">
        <f>VLOOKUP(C2452,Table_items[],2,FALSE)</f>
        <v>Otilon Ear Drops 8 mL</v>
      </c>
      <c r="J2452" t="str">
        <f>VLOOKUP(C2452,Table_items[],3,FALSE)</f>
        <v>Obat Telinga</v>
      </c>
      <c r="K2452" s="23">
        <f>VLOOKUP(C2452,Table_items[],4,FALSE)</f>
        <v>55000</v>
      </c>
      <c r="L2452" s="23">
        <f>VLOOKUP(C2452,Table_items[],5,FALSE)</f>
        <v>55935</v>
      </c>
    </row>
    <row r="2453" spans="1:12" x14ac:dyDescent="0.2">
      <c r="A2453" s="11" t="s">
        <v>2596</v>
      </c>
      <c r="B2453" s="28">
        <v>44207</v>
      </c>
      <c r="C2453" s="13" t="s">
        <v>36</v>
      </c>
      <c r="D2453" s="13">
        <v>124</v>
      </c>
      <c r="E2453" s="9" t="s">
        <v>4896</v>
      </c>
      <c r="F2453" s="20" t="s">
        <v>4908</v>
      </c>
      <c r="G2453" t="s">
        <v>4904</v>
      </c>
      <c r="H2453" t="str">
        <f>VLOOKUP(E2453,suppliers!$A$2:$B$18,2,)</f>
        <v>OTHER</v>
      </c>
      <c r="I2453" t="str">
        <f>VLOOKUP(C2453,Table_items[],2,FALSE)</f>
        <v>Sanmol Paracetamol</v>
      </c>
      <c r="J2453" t="str">
        <f>VLOOKUP(C2453,Table_items[],3,FALSE)</f>
        <v>Obat Sakit Kepala &amp; Demam</v>
      </c>
      <c r="K2453" s="23">
        <f>VLOOKUP(C2453,Table_items[],4,FALSE)</f>
        <v>16100</v>
      </c>
      <c r="L2453" s="23">
        <f>VLOOKUP(C2453,Table_items[],5,FALSE)</f>
        <v>16261</v>
      </c>
    </row>
    <row r="2454" spans="1:12" x14ac:dyDescent="0.2">
      <c r="A2454" s="7" t="s">
        <v>2597</v>
      </c>
      <c r="B2454" s="27">
        <v>44207</v>
      </c>
      <c r="C2454" s="9" t="s">
        <v>36</v>
      </c>
      <c r="D2454" s="9">
        <v>220</v>
      </c>
      <c r="E2454" s="9" t="s">
        <v>4896</v>
      </c>
      <c r="F2454" s="20" t="s">
        <v>4908</v>
      </c>
      <c r="G2454" t="s">
        <v>4904</v>
      </c>
      <c r="H2454" t="str">
        <f>VLOOKUP(E2454,suppliers!$A$2:$B$18,2,)</f>
        <v>OTHER</v>
      </c>
      <c r="I2454" t="str">
        <f>VLOOKUP(C2454,Table_items[],2,FALSE)</f>
        <v>Sanmol Paracetamol</v>
      </c>
      <c r="J2454" t="str">
        <f>VLOOKUP(C2454,Table_items[],3,FALSE)</f>
        <v>Obat Sakit Kepala &amp; Demam</v>
      </c>
      <c r="K2454" s="23">
        <f>VLOOKUP(C2454,Table_items[],4,FALSE)</f>
        <v>16100</v>
      </c>
      <c r="L2454" s="23">
        <f>VLOOKUP(C2454,Table_items[],5,FALSE)</f>
        <v>16261</v>
      </c>
    </row>
    <row r="2455" spans="1:12" x14ac:dyDescent="0.2">
      <c r="A2455" s="11" t="s">
        <v>2598</v>
      </c>
      <c r="B2455" s="28">
        <v>44207</v>
      </c>
      <c r="C2455" s="13" t="s">
        <v>8</v>
      </c>
      <c r="D2455" s="13">
        <v>1155</v>
      </c>
      <c r="E2455" s="9" t="s">
        <v>4896</v>
      </c>
      <c r="F2455" s="20" t="s">
        <v>4908</v>
      </c>
      <c r="G2455" t="s">
        <v>4904</v>
      </c>
      <c r="H2455" t="str">
        <f>VLOOKUP(E2455,suppliers!$A$2:$B$18,2,)</f>
        <v>OTHER</v>
      </c>
      <c r="I2455" t="str">
        <f>VLOOKUP(C2455,Table_items[],2,FALSE)</f>
        <v>Bisoprolol Ogb Dexa</v>
      </c>
      <c r="J2455" t="str">
        <f>VLOOKUP(C2455,Table_items[],3,FALSE)</f>
        <v>Obat Alergi</v>
      </c>
      <c r="K2455" s="23">
        <f>VLOOKUP(C2455,Table_items[],4,FALSE)</f>
        <v>10000</v>
      </c>
      <c r="L2455" s="23">
        <f>VLOOKUP(C2455,Table_items[],5,FALSE)</f>
        <v>10180</v>
      </c>
    </row>
    <row r="2456" spans="1:12" x14ac:dyDescent="0.2">
      <c r="A2456" s="7" t="s">
        <v>2599</v>
      </c>
      <c r="B2456" s="27">
        <v>44207</v>
      </c>
      <c r="C2456" s="9" t="s">
        <v>25</v>
      </c>
      <c r="D2456" s="9">
        <v>31</v>
      </c>
      <c r="E2456" s="9" t="s">
        <v>4896</v>
      </c>
      <c r="F2456" s="20" t="s">
        <v>4908</v>
      </c>
      <c r="G2456" t="s">
        <v>4904</v>
      </c>
      <c r="H2456" t="str">
        <f>VLOOKUP(E2456,suppliers!$A$2:$B$18,2,)</f>
        <v>OTHER</v>
      </c>
      <c r="I2456" t="str">
        <f>VLOOKUP(C2456,Table_items[],2,FALSE)</f>
        <v>Irvell 150MG Box 20 Tablet</v>
      </c>
      <c r="J2456" t="str">
        <f>VLOOKUP(C2456,Table_items[],3,FALSE)</f>
        <v>Obat Hipertensi</v>
      </c>
      <c r="K2456" s="23">
        <f>VLOOKUP(C2456,Table_items[],4,FALSE)</f>
        <v>143991</v>
      </c>
      <c r="L2456" s="23">
        <f>VLOOKUP(C2456,Table_items[],5,FALSE)</f>
        <v>146871</v>
      </c>
    </row>
    <row r="2457" spans="1:12" x14ac:dyDescent="0.2">
      <c r="A2457" s="11" t="s">
        <v>2600</v>
      </c>
      <c r="B2457" s="28">
        <v>44208</v>
      </c>
      <c r="C2457" s="13" t="s">
        <v>12</v>
      </c>
      <c r="D2457" s="13">
        <v>40</v>
      </c>
      <c r="E2457" s="9" t="s">
        <v>4896</v>
      </c>
      <c r="F2457" s="20" t="s">
        <v>4908</v>
      </c>
      <c r="G2457" t="s">
        <v>4904</v>
      </c>
      <c r="H2457" t="str">
        <f>VLOOKUP(E2457,suppliers!$A$2:$B$18,2,)</f>
        <v>OTHER</v>
      </c>
      <c r="I2457" t="str">
        <f>VLOOKUP(C2457,Table_items[],2,FALSE)</f>
        <v>Decolsen 1 Strip 4 Tablet</v>
      </c>
      <c r="J2457" t="str">
        <f>VLOOKUP(C2457,Table_items[],3,FALSE)</f>
        <v>Obat Batuk &amp; Pilek</v>
      </c>
      <c r="K2457" s="23">
        <f>VLOOKUP(C2457,Table_items[],4,FALSE)</f>
        <v>2886</v>
      </c>
      <c r="L2457" s="23">
        <f>VLOOKUP(C2457,Table_items[],5,FALSE)</f>
        <v>2915</v>
      </c>
    </row>
    <row r="2458" spans="1:12" x14ac:dyDescent="0.2">
      <c r="A2458" s="7" t="s">
        <v>2601</v>
      </c>
      <c r="B2458" s="27">
        <v>44208</v>
      </c>
      <c r="C2458" s="9" t="s">
        <v>12</v>
      </c>
      <c r="D2458" s="9">
        <v>39</v>
      </c>
      <c r="E2458" s="9" t="s">
        <v>4896</v>
      </c>
      <c r="F2458" s="20" t="s">
        <v>4908</v>
      </c>
      <c r="G2458" t="s">
        <v>4904</v>
      </c>
      <c r="H2458" t="str">
        <f>VLOOKUP(E2458,suppliers!$A$2:$B$18,2,)</f>
        <v>OTHER</v>
      </c>
      <c r="I2458" t="str">
        <f>VLOOKUP(C2458,Table_items[],2,FALSE)</f>
        <v>Decolsen 1 Strip 4 Tablet</v>
      </c>
      <c r="J2458" t="str">
        <f>VLOOKUP(C2458,Table_items[],3,FALSE)</f>
        <v>Obat Batuk &amp; Pilek</v>
      </c>
      <c r="K2458" s="23">
        <f>VLOOKUP(C2458,Table_items[],4,FALSE)</f>
        <v>2886</v>
      </c>
      <c r="L2458" s="23">
        <f>VLOOKUP(C2458,Table_items[],5,FALSE)</f>
        <v>2915</v>
      </c>
    </row>
    <row r="2459" spans="1:12" x14ac:dyDescent="0.2">
      <c r="A2459" s="11" t="s">
        <v>2602</v>
      </c>
      <c r="B2459" s="28">
        <v>44208</v>
      </c>
      <c r="C2459" s="13" t="s">
        <v>9</v>
      </c>
      <c r="D2459" s="13">
        <v>58</v>
      </c>
      <c r="E2459" s="9" t="s">
        <v>4896</v>
      </c>
      <c r="F2459" s="20" t="s">
        <v>4908</v>
      </c>
      <c r="G2459" t="s">
        <v>4904</v>
      </c>
      <c r="H2459" t="str">
        <f>VLOOKUP(E2459,suppliers!$A$2:$B$18,2,)</f>
        <v>OTHER</v>
      </c>
      <c r="I2459" t="str">
        <f>VLOOKUP(C2459,Table_items[],2,FALSE)</f>
        <v>Bedak Heroxyn 150 gr</v>
      </c>
      <c r="J2459" t="str">
        <f>VLOOKUP(C2459,Table_items[],3,FALSE)</f>
        <v>Obat Alergi</v>
      </c>
      <c r="K2459" s="23">
        <f>VLOOKUP(C2459,Table_items[],4,FALSE)</f>
        <v>16950</v>
      </c>
      <c r="L2459" s="23">
        <f>VLOOKUP(C2459,Table_items[],5,FALSE)</f>
        <v>17170</v>
      </c>
    </row>
    <row r="2460" spans="1:12" x14ac:dyDescent="0.2">
      <c r="A2460" s="7" t="s">
        <v>2603</v>
      </c>
      <c r="B2460" s="27">
        <v>44208</v>
      </c>
      <c r="C2460" s="9" t="s">
        <v>9</v>
      </c>
      <c r="D2460" s="9">
        <v>75</v>
      </c>
      <c r="E2460" s="9" t="s">
        <v>4896</v>
      </c>
      <c r="F2460" s="20" t="s">
        <v>4908</v>
      </c>
      <c r="G2460" t="s">
        <v>4904</v>
      </c>
      <c r="H2460" t="str">
        <f>VLOOKUP(E2460,suppliers!$A$2:$B$18,2,)</f>
        <v>OTHER</v>
      </c>
      <c r="I2460" t="str">
        <f>VLOOKUP(C2460,Table_items[],2,FALSE)</f>
        <v>Bedak Heroxyn 150 gr</v>
      </c>
      <c r="J2460" t="str">
        <f>VLOOKUP(C2460,Table_items[],3,FALSE)</f>
        <v>Obat Alergi</v>
      </c>
      <c r="K2460" s="23">
        <f>VLOOKUP(C2460,Table_items[],4,FALSE)</f>
        <v>16950</v>
      </c>
      <c r="L2460" s="23">
        <f>VLOOKUP(C2460,Table_items[],5,FALSE)</f>
        <v>17170</v>
      </c>
    </row>
    <row r="2461" spans="1:12" x14ac:dyDescent="0.2">
      <c r="A2461" s="11" t="s">
        <v>2604</v>
      </c>
      <c r="B2461" s="28">
        <v>44208</v>
      </c>
      <c r="C2461" s="13" t="s">
        <v>24</v>
      </c>
      <c r="D2461" s="13">
        <v>46</v>
      </c>
      <c r="E2461" s="9" t="s">
        <v>4896</v>
      </c>
      <c r="F2461" s="20" t="s">
        <v>4908</v>
      </c>
      <c r="G2461" t="s">
        <v>4904</v>
      </c>
      <c r="H2461" t="str">
        <f>VLOOKUP(E2461,suppliers!$A$2:$B$18,2,)</f>
        <v>OTHER</v>
      </c>
      <c r="I2461" t="str">
        <f>VLOOKUP(C2461,Table_items[],2,FALSE)</f>
        <v>Irbesartan</v>
      </c>
      <c r="J2461" t="str">
        <f>VLOOKUP(C2461,Table_items[],3,FALSE)</f>
        <v>Obat Hipertensi</v>
      </c>
      <c r="K2461" s="23">
        <f>VLOOKUP(C2461,Table_items[],4,FALSE)</f>
        <v>108794</v>
      </c>
      <c r="L2461" s="23">
        <f>VLOOKUP(C2461,Table_items[],5,FALSE)</f>
        <v>109447</v>
      </c>
    </row>
    <row r="2462" spans="1:12" x14ac:dyDescent="0.2">
      <c r="A2462" s="7" t="s">
        <v>2605</v>
      </c>
      <c r="B2462" s="27">
        <v>44208</v>
      </c>
      <c r="C2462" s="9" t="s">
        <v>38</v>
      </c>
      <c r="D2462" s="9">
        <v>39</v>
      </c>
      <c r="E2462" s="9" t="s">
        <v>4896</v>
      </c>
      <c r="F2462" s="20" t="s">
        <v>4908</v>
      </c>
      <c r="G2462" t="s">
        <v>4904</v>
      </c>
      <c r="H2462" t="str">
        <f>VLOOKUP(E2462,suppliers!$A$2:$B$18,2,)</f>
        <v>OTHER</v>
      </c>
      <c r="I2462" t="str">
        <f>VLOOKUP(C2462,Table_items[],2,FALSE)</f>
        <v>Sanmol 500 MG 4 Tablet</v>
      </c>
      <c r="J2462" t="str">
        <f>VLOOKUP(C2462,Table_items[],3,FALSE)</f>
        <v>Obat Sakit Kepala &amp; Demam</v>
      </c>
      <c r="K2462" s="23">
        <f>VLOOKUP(C2462,Table_items[],4,FALSE)</f>
        <v>1600</v>
      </c>
      <c r="L2462" s="23">
        <f>VLOOKUP(C2462,Table_items[],5,FALSE)</f>
        <v>1619</v>
      </c>
    </row>
    <row r="2463" spans="1:12" x14ac:dyDescent="0.2">
      <c r="A2463" s="11" t="s">
        <v>2606</v>
      </c>
      <c r="B2463" s="28">
        <v>44208</v>
      </c>
      <c r="C2463" s="13" t="s">
        <v>41</v>
      </c>
      <c r="D2463" s="13">
        <v>11</v>
      </c>
      <c r="E2463" s="9" t="s">
        <v>4896</v>
      </c>
      <c r="F2463" s="20" t="s">
        <v>4908</v>
      </c>
      <c r="G2463" t="s">
        <v>4904</v>
      </c>
      <c r="H2463" t="str">
        <f>VLOOKUP(E2463,suppliers!$A$2:$B$18,2,)</f>
        <v>OTHER</v>
      </c>
      <c r="I2463" t="str">
        <f>VLOOKUP(C2463,Table_items[],2,FALSE)</f>
        <v>Otilon Ear Drops 8 mL</v>
      </c>
      <c r="J2463" t="str">
        <f>VLOOKUP(C2463,Table_items[],3,FALSE)</f>
        <v>Obat Telinga</v>
      </c>
      <c r="K2463" s="23">
        <f>VLOOKUP(C2463,Table_items[],4,FALSE)</f>
        <v>55000</v>
      </c>
      <c r="L2463" s="23">
        <f>VLOOKUP(C2463,Table_items[],5,FALSE)</f>
        <v>55935</v>
      </c>
    </row>
    <row r="2464" spans="1:12" x14ac:dyDescent="0.2">
      <c r="A2464" s="7" t="s">
        <v>2607</v>
      </c>
      <c r="B2464" s="27">
        <v>44208</v>
      </c>
      <c r="C2464" s="9" t="s">
        <v>16</v>
      </c>
      <c r="D2464" s="9">
        <v>24</v>
      </c>
      <c r="E2464" s="9" t="s">
        <v>4896</v>
      </c>
      <c r="F2464" s="20" t="s">
        <v>4908</v>
      </c>
      <c r="G2464" t="s">
        <v>4904</v>
      </c>
      <c r="H2464" t="str">
        <f>VLOOKUP(E2464,suppliers!$A$2:$B$18,2,)</f>
        <v>OTHER</v>
      </c>
      <c r="I2464" t="str">
        <f>VLOOKUP(C2464,Table_items[],2,FALSE)</f>
        <v>Ultraflu Box Isi 25 Strip</v>
      </c>
      <c r="J2464" t="str">
        <f>VLOOKUP(C2464,Table_items[],3,FALSE)</f>
        <v>Obat Batuk &amp; Pilek</v>
      </c>
      <c r="K2464" s="23">
        <f>VLOOKUP(C2464,Table_items[],4,FALSE)</f>
        <v>72500</v>
      </c>
      <c r="L2464" s="23">
        <f>VLOOKUP(C2464,Table_items[],5,FALSE)</f>
        <v>73805</v>
      </c>
    </row>
    <row r="2465" spans="1:12" x14ac:dyDescent="0.2">
      <c r="A2465" s="11" t="s">
        <v>2608</v>
      </c>
      <c r="B2465" s="28">
        <v>44208</v>
      </c>
      <c r="C2465" s="13" t="s">
        <v>17</v>
      </c>
      <c r="D2465" s="13">
        <v>12</v>
      </c>
      <c r="E2465" s="9" t="s">
        <v>4896</v>
      </c>
      <c r="F2465" s="20" t="s">
        <v>4908</v>
      </c>
      <c r="G2465" t="s">
        <v>4904</v>
      </c>
      <c r="H2465" t="str">
        <f>VLOOKUP(E2465,suppliers!$A$2:$B$18,2,)</f>
        <v>OTHER</v>
      </c>
      <c r="I2465" t="str">
        <f>VLOOKUP(C2465,Table_items[],2,FALSE)</f>
        <v>Vicks Inhaler 0.5 mL</v>
      </c>
      <c r="J2465" t="str">
        <f>VLOOKUP(C2465,Table_items[],3,FALSE)</f>
        <v>Obat Batuk &amp; Pilek</v>
      </c>
      <c r="K2465" s="23">
        <f>VLOOKUP(C2465,Table_items[],4,FALSE)</f>
        <v>16155</v>
      </c>
      <c r="L2465" s="23">
        <f>VLOOKUP(C2465,Table_items[],5,FALSE)</f>
        <v>16430</v>
      </c>
    </row>
    <row r="2466" spans="1:12" x14ac:dyDescent="0.2">
      <c r="A2466" s="7" t="s">
        <v>2609</v>
      </c>
      <c r="B2466" s="27">
        <v>44208</v>
      </c>
      <c r="C2466" s="9" t="s">
        <v>39</v>
      </c>
      <c r="D2466" s="9">
        <v>45</v>
      </c>
      <c r="E2466" s="9" t="s">
        <v>4896</v>
      </c>
      <c r="F2466" s="20" t="s">
        <v>4908</v>
      </c>
      <c r="G2466" t="s">
        <v>4904</v>
      </c>
      <c r="H2466" t="str">
        <f>VLOOKUP(E2466,suppliers!$A$2:$B$18,2,)</f>
        <v>OTHER</v>
      </c>
      <c r="I2466" t="str">
        <f>VLOOKUP(C2466,Table_items[],2,FALSE)</f>
        <v>Cilostazol Bernofarm</v>
      </c>
      <c r="J2466" t="str">
        <f>VLOOKUP(C2466,Table_items[],3,FALSE)</f>
        <v>Obat Sakit Kepala &amp; Demam</v>
      </c>
      <c r="K2466" s="23">
        <f>VLOOKUP(C2466,Table_items[],4,FALSE)</f>
        <v>45450</v>
      </c>
      <c r="L2466" s="23">
        <f>VLOOKUP(C2466,Table_items[],5,FALSE)</f>
        <v>46223</v>
      </c>
    </row>
    <row r="2467" spans="1:12" x14ac:dyDescent="0.2">
      <c r="A2467" s="11" t="s">
        <v>2610</v>
      </c>
      <c r="B2467" s="28">
        <v>44209</v>
      </c>
      <c r="C2467" s="13" t="s">
        <v>24</v>
      </c>
      <c r="D2467" s="13">
        <v>28</v>
      </c>
      <c r="E2467" s="9" t="s">
        <v>4896</v>
      </c>
      <c r="F2467" s="20" t="s">
        <v>4908</v>
      </c>
      <c r="G2467" t="s">
        <v>4904</v>
      </c>
      <c r="H2467" t="str">
        <f>VLOOKUP(E2467,suppliers!$A$2:$B$18,2,)</f>
        <v>OTHER</v>
      </c>
      <c r="I2467" t="str">
        <f>VLOOKUP(C2467,Table_items[],2,FALSE)</f>
        <v>Irbesartan</v>
      </c>
      <c r="J2467" t="str">
        <f>VLOOKUP(C2467,Table_items[],3,FALSE)</f>
        <v>Obat Hipertensi</v>
      </c>
      <c r="K2467" s="23">
        <f>VLOOKUP(C2467,Table_items[],4,FALSE)</f>
        <v>108794</v>
      </c>
      <c r="L2467" s="23">
        <f>VLOOKUP(C2467,Table_items[],5,FALSE)</f>
        <v>109447</v>
      </c>
    </row>
    <row r="2468" spans="1:12" x14ac:dyDescent="0.2">
      <c r="A2468" s="7" t="s">
        <v>2611</v>
      </c>
      <c r="B2468" s="27">
        <v>44209</v>
      </c>
      <c r="C2468" s="9" t="s">
        <v>28</v>
      </c>
      <c r="D2468" s="9">
        <v>22</v>
      </c>
      <c r="E2468" s="9" t="s">
        <v>4896</v>
      </c>
      <c r="F2468" s="20" t="s">
        <v>4908</v>
      </c>
      <c r="G2468" t="s">
        <v>4904</v>
      </c>
      <c r="H2468" t="str">
        <f>VLOOKUP(E2468,suppliers!$A$2:$B$18,2,)</f>
        <v>OTHER</v>
      </c>
      <c r="I2468" t="str">
        <f>VLOOKUP(C2468,Table_items[],2,FALSE)</f>
        <v>Hyperchol 100 MG 12 KPS</v>
      </c>
      <c r="J2468" t="str">
        <f>VLOOKUP(C2468,Table_items[],3,FALSE)</f>
        <v>Obat Kolesterol</v>
      </c>
      <c r="K2468" s="23">
        <f>VLOOKUP(C2468,Table_items[],4,FALSE)</f>
        <v>42800</v>
      </c>
      <c r="L2468" s="23">
        <f>VLOOKUP(C2468,Table_items[],5,FALSE)</f>
        <v>43442</v>
      </c>
    </row>
    <row r="2469" spans="1:12" x14ac:dyDescent="0.2">
      <c r="A2469" s="11" t="s">
        <v>2612</v>
      </c>
      <c r="B2469" s="28">
        <v>44209</v>
      </c>
      <c r="C2469" s="13" t="s">
        <v>34</v>
      </c>
      <c r="D2469" s="13">
        <v>12</v>
      </c>
      <c r="E2469" s="9" t="s">
        <v>4896</v>
      </c>
      <c r="F2469" s="20" t="s">
        <v>4908</v>
      </c>
      <c r="G2469" t="s">
        <v>4904</v>
      </c>
      <c r="H2469" t="str">
        <f>VLOOKUP(E2469,suppliers!$A$2:$B$18,2,)</f>
        <v>OTHER</v>
      </c>
      <c r="I2469" t="str">
        <f>VLOOKUP(C2469,Table_items[],2,FALSE)</f>
        <v>Panadol Anak Tablet 1 Strip</v>
      </c>
      <c r="J2469" t="str">
        <f>VLOOKUP(C2469,Table_items[],3,FALSE)</f>
        <v>Obat Sakit Kepala &amp; Demam</v>
      </c>
      <c r="K2469" s="23">
        <f>VLOOKUP(C2469,Table_items[],4,FALSE)</f>
        <v>25000</v>
      </c>
      <c r="L2469" s="23">
        <f>VLOOKUP(C2469,Table_items[],5,FALSE)</f>
        <v>25450</v>
      </c>
    </row>
    <row r="2470" spans="1:12" x14ac:dyDescent="0.2">
      <c r="A2470" s="7" t="s">
        <v>2613</v>
      </c>
      <c r="B2470" s="27">
        <v>44210</v>
      </c>
      <c r="C2470" s="9" t="s">
        <v>19</v>
      </c>
      <c r="D2470" s="9">
        <v>26</v>
      </c>
      <c r="E2470" s="9" t="s">
        <v>4896</v>
      </c>
      <c r="F2470" s="20" t="s">
        <v>4908</v>
      </c>
      <c r="G2470" t="s">
        <v>4904</v>
      </c>
      <c r="H2470" t="str">
        <f>VLOOKUP(E2470,suppliers!$A$2:$B$18,2,)</f>
        <v>OTHER</v>
      </c>
      <c r="I2470" t="str">
        <f>VLOOKUP(C2470,Table_items[],2,FALSE)</f>
        <v>Paratusin 1 Strip 10 Tablet</v>
      </c>
      <c r="J2470" t="str">
        <f>VLOOKUP(C2470,Table_items[],3,FALSE)</f>
        <v>Obat Batuk &amp; Pilek</v>
      </c>
      <c r="K2470" s="23">
        <f>VLOOKUP(C2470,Table_items[],4,FALSE)</f>
        <v>13600</v>
      </c>
      <c r="L2470" s="23">
        <f>VLOOKUP(C2470,Table_items[],5,FALSE)</f>
        <v>13818</v>
      </c>
    </row>
    <row r="2471" spans="1:12" x14ac:dyDescent="0.2">
      <c r="A2471" s="11" t="s">
        <v>2614</v>
      </c>
      <c r="B2471" s="28">
        <v>44210</v>
      </c>
      <c r="C2471" s="13" t="s">
        <v>37</v>
      </c>
      <c r="D2471" s="13">
        <v>19</v>
      </c>
      <c r="E2471" s="9" t="s">
        <v>4896</v>
      </c>
      <c r="F2471" s="20" t="s">
        <v>4908</v>
      </c>
      <c r="G2471" t="s">
        <v>4904</v>
      </c>
      <c r="H2471" t="str">
        <f>VLOOKUP(E2471,suppliers!$A$2:$B$18,2,)</f>
        <v>OTHER</v>
      </c>
      <c r="I2471" t="str">
        <f>VLOOKUP(C2471,Table_items[],2,FALSE)</f>
        <v>Bodrex Extra</v>
      </c>
      <c r="J2471" t="str">
        <f>VLOOKUP(C2471,Table_items[],3,FALSE)</f>
        <v>Obat Sakit Kepala &amp; Demam</v>
      </c>
      <c r="K2471" s="23">
        <f>VLOOKUP(C2471,Table_items[],4,FALSE)</f>
        <v>50788</v>
      </c>
      <c r="L2471" s="23">
        <f>VLOOKUP(C2471,Table_items[],5,FALSE)</f>
        <v>51753</v>
      </c>
    </row>
    <row r="2472" spans="1:12" x14ac:dyDescent="0.2">
      <c r="A2472" s="7" t="s">
        <v>2615</v>
      </c>
      <c r="B2472" s="27">
        <v>44210</v>
      </c>
      <c r="C2472" s="9" t="s">
        <v>24</v>
      </c>
      <c r="D2472" s="9">
        <v>40</v>
      </c>
      <c r="E2472" s="9" t="s">
        <v>4896</v>
      </c>
      <c r="F2472" s="20" t="s">
        <v>4908</v>
      </c>
      <c r="G2472" t="s">
        <v>4904</v>
      </c>
      <c r="H2472" t="str">
        <f>VLOOKUP(E2472,suppliers!$A$2:$B$18,2,)</f>
        <v>OTHER</v>
      </c>
      <c r="I2472" t="str">
        <f>VLOOKUP(C2472,Table_items[],2,FALSE)</f>
        <v>Irbesartan</v>
      </c>
      <c r="J2472" t="str">
        <f>VLOOKUP(C2472,Table_items[],3,FALSE)</f>
        <v>Obat Hipertensi</v>
      </c>
      <c r="K2472" s="23">
        <f>VLOOKUP(C2472,Table_items[],4,FALSE)</f>
        <v>108794</v>
      </c>
      <c r="L2472" s="23">
        <f>VLOOKUP(C2472,Table_items[],5,FALSE)</f>
        <v>109447</v>
      </c>
    </row>
    <row r="2473" spans="1:12" x14ac:dyDescent="0.2">
      <c r="A2473" s="11" t="s">
        <v>2616</v>
      </c>
      <c r="B2473" s="28">
        <v>44210</v>
      </c>
      <c r="C2473" s="13" t="s">
        <v>24</v>
      </c>
      <c r="D2473" s="13">
        <v>32</v>
      </c>
      <c r="E2473" s="9" t="s">
        <v>4896</v>
      </c>
      <c r="F2473" s="20" t="s">
        <v>4908</v>
      </c>
      <c r="G2473" t="s">
        <v>4904</v>
      </c>
      <c r="H2473" t="str">
        <f>VLOOKUP(E2473,suppliers!$A$2:$B$18,2,)</f>
        <v>OTHER</v>
      </c>
      <c r="I2473" t="str">
        <f>VLOOKUP(C2473,Table_items[],2,FALSE)</f>
        <v>Irbesartan</v>
      </c>
      <c r="J2473" t="str">
        <f>VLOOKUP(C2473,Table_items[],3,FALSE)</f>
        <v>Obat Hipertensi</v>
      </c>
      <c r="K2473" s="23">
        <f>VLOOKUP(C2473,Table_items[],4,FALSE)</f>
        <v>108794</v>
      </c>
      <c r="L2473" s="23">
        <f>VLOOKUP(C2473,Table_items[],5,FALSE)</f>
        <v>109447</v>
      </c>
    </row>
    <row r="2474" spans="1:12" x14ac:dyDescent="0.2">
      <c r="A2474" s="7" t="s">
        <v>2617</v>
      </c>
      <c r="B2474" s="27">
        <v>44210</v>
      </c>
      <c r="C2474" s="9" t="s">
        <v>10</v>
      </c>
      <c r="D2474" s="9">
        <v>39</v>
      </c>
      <c r="E2474" s="9" t="s">
        <v>4896</v>
      </c>
      <c r="F2474" s="20" t="s">
        <v>4908</v>
      </c>
      <c r="G2474" t="s">
        <v>4904</v>
      </c>
      <c r="H2474" t="str">
        <f>VLOOKUP(E2474,suppliers!$A$2:$B$18,2,)</f>
        <v>OTHER</v>
      </c>
      <c r="I2474" t="str">
        <f>VLOOKUP(C2474,Table_items[],2,FALSE)</f>
        <v>Dexteem Box Plus 100 Tablet</v>
      </c>
      <c r="J2474" t="str">
        <f>VLOOKUP(C2474,Table_items[],3,FALSE)</f>
        <v>Obat Alergi</v>
      </c>
      <c r="K2474" s="23">
        <f>VLOOKUP(C2474,Table_items[],4,FALSE)</f>
        <v>25322</v>
      </c>
      <c r="L2474" s="23">
        <f>VLOOKUP(C2474,Table_items[],5,FALSE)</f>
        <v>25449</v>
      </c>
    </row>
    <row r="2475" spans="1:12" x14ac:dyDescent="0.2">
      <c r="A2475" s="11" t="s">
        <v>2618</v>
      </c>
      <c r="B2475" s="28">
        <v>44210</v>
      </c>
      <c r="C2475" s="13" t="s">
        <v>34</v>
      </c>
      <c r="D2475" s="13">
        <v>37</v>
      </c>
      <c r="E2475" s="9" t="s">
        <v>4896</v>
      </c>
      <c r="F2475" s="20" t="s">
        <v>4908</v>
      </c>
      <c r="G2475" t="s">
        <v>4904</v>
      </c>
      <c r="H2475" t="str">
        <f>VLOOKUP(E2475,suppliers!$A$2:$B$18,2,)</f>
        <v>OTHER</v>
      </c>
      <c r="I2475" t="str">
        <f>VLOOKUP(C2475,Table_items[],2,FALSE)</f>
        <v>Panadol Anak Tablet 1 Strip</v>
      </c>
      <c r="J2475" t="str">
        <f>VLOOKUP(C2475,Table_items[],3,FALSE)</f>
        <v>Obat Sakit Kepala &amp; Demam</v>
      </c>
      <c r="K2475" s="23">
        <f>VLOOKUP(C2475,Table_items[],4,FALSE)</f>
        <v>25000</v>
      </c>
      <c r="L2475" s="23">
        <f>VLOOKUP(C2475,Table_items[],5,FALSE)</f>
        <v>25450</v>
      </c>
    </row>
    <row r="2476" spans="1:12" x14ac:dyDescent="0.2">
      <c r="A2476" s="7" t="s">
        <v>2619</v>
      </c>
      <c r="B2476" s="27">
        <v>44211</v>
      </c>
      <c r="C2476" s="9" t="s">
        <v>24</v>
      </c>
      <c r="D2476" s="9">
        <v>48</v>
      </c>
      <c r="E2476" s="9" t="s">
        <v>4896</v>
      </c>
      <c r="F2476" s="20" t="s">
        <v>4908</v>
      </c>
      <c r="G2476" t="s">
        <v>4904</v>
      </c>
      <c r="H2476" t="str">
        <f>VLOOKUP(E2476,suppliers!$A$2:$B$18,2,)</f>
        <v>OTHER</v>
      </c>
      <c r="I2476" t="str">
        <f>VLOOKUP(C2476,Table_items[],2,FALSE)</f>
        <v>Irbesartan</v>
      </c>
      <c r="J2476" t="str">
        <f>VLOOKUP(C2476,Table_items[],3,FALSE)</f>
        <v>Obat Hipertensi</v>
      </c>
      <c r="K2476" s="23">
        <f>VLOOKUP(C2476,Table_items[],4,FALSE)</f>
        <v>108794</v>
      </c>
      <c r="L2476" s="23">
        <f>VLOOKUP(C2476,Table_items[],5,FALSE)</f>
        <v>109447</v>
      </c>
    </row>
    <row r="2477" spans="1:12" x14ac:dyDescent="0.2">
      <c r="A2477" s="11" t="s">
        <v>2620</v>
      </c>
      <c r="B2477" s="28">
        <v>44211</v>
      </c>
      <c r="C2477" s="13" t="s">
        <v>38</v>
      </c>
      <c r="D2477" s="13">
        <v>40</v>
      </c>
      <c r="E2477" s="9" t="s">
        <v>4896</v>
      </c>
      <c r="F2477" s="20" t="s">
        <v>4908</v>
      </c>
      <c r="G2477" t="s">
        <v>4904</v>
      </c>
      <c r="H2477" t="str">
        <f>VLOOKUP(E2477,suppliers!$A$2:$B$18,2,)</f>
        <v>OTHER</v>
      </c>
      <c r="I2477" t="str">
        <f>VLOOKUP(C2477,Table_items[],2,FALSE)</f>
        <v>Sanmol 500 MG 4 Tablet</v>
      </c>
      <c r="J2477" t="str">
        <f>VLOOKUP(C2477,Table_items[],3,FALSE)</f>
        <v>Obat Sakit Kepala &amp; Demam</v>
      </c>
      <c r="K2477" s="23">
        <f>VLOOKUP(C2477,Table_items[],4,FALSE)</f>
        <v>1600</v>
      </c>
      <c r="L2477" s="23">
        <f>VLOOKUP(C2477,Table_items[],5,FALSE)</f>
        <v>1619</v>
      </c>
    </row>
    <row r="2478" spans="1:12" x14ac:dyDescent="0.2">
      <c r="A2478" s="7" t="s">
        <v>2621</v>
      </c>
      <c r="B2478" s="27">
        <v>44211</v>
      </c>
      <c r="C2478" s="9" t="s">
        <v>28</v>
      </c>
      <c r="D2478" s="9">
        <v>29</v>
      </c>
      <c r="E2478" s="9" t="s">
        <v>4896</v>
      </c>
      <c r="F2478" s="20" t="s">
        <v>4908</v>
      </c>
      <c r="G2478" t="s">
        <v>4904</v>
      </c>
      <c r="H2478" t="str">
        <f>VLOOKUP(E2478,suppliers!$A$2:$B$18,2,)</f>
        <v>OTHER</v>
      </c>
      <c r="I2478" t="str">
        <f>VLOOKUP(C2478,Table_items[],2,FALSE)</f>
        <v>Hyperchol 100 MG 12 KPS</v>
      </c>
      <c r="J2478" t="str">
        <f>VLOOKUP(C2478,Table_items[],3,FALSE)</f>
        <v>Obat Kolesterol</v>
      </c>
      <c r="K2478" s="23">
        <f>VLOOKUP(C2478,Table_items[],4,FALSE)</f>
        <v>42800</v>
      </c>
      <c r="L2478" s="23">
        <f>VLOOKUP(C2478,Table_items[],5,FALSE)</f>
        <v>43442</v>
      </c>
    </row>
    <row r="2479" spans="1:12" x14ac:dyDescent="0.2">
      <c r="A2479" s="11" t="s">
        <v>2622</v>
      </c>
      <c r="B2479" s="28">
        <v>44212</v>
      </c>
      <c r="C2479" s="13" t="s">
        <v>9</v>
      </c>
      <c r="D2479" s="13">
        <v>52</v>
      </c>
      <c r="E2479" s="9" t="s">
        <v>4896</v>
      </c>
      <c r="F2479" s="20" t="s">
        <v>4908</v>
      </c>
      <c r="G2479" t="s">
        <v>4904</v>
      </c>
      <c r="H2479" t="str">
        <f>VLOOKUP(E2479,suppliers!$A$2:$B$18,2,)</f>
        <v>OTHER</v>
      </c>
      <c r="I2479" t="str">
        <f>VLOOKUP(C2479,Table_items[],2,FALSE)</f>
        <v>Bedak Heroxyn 150 gr</v>
      </c>
      <c r="J2479" t="str">
        <f>VLOOKUP(C2479,Table_items[],3,FALSE)</f>
        <v>Obat Alergi</v>
      </c>
      <c r="K2479" s="23">
        <f>VLOOKUP(C2479,Table_items[],4,FALSE)</f>
        <v>16950</v>
      </c>
      <c r="L2479" s="23">
        <f>VLOOKUP(C2479,Table_items[],5,FALSE)</f>
        <v>17170</v>
      </c>
    </row>
    <row r="2480" spans="1:12" x14ac:dyDescent="0.2">
      <c r="A2480" s="7" t="s">
        <v>2623</v>
      </c>
      <c r="B2480" s="27">
        <v>44212</v>
      </c>
      <c r="C2480" s="9" t="s">
        <v>24</v>
      </c>
      <c r="D2480" s="9">
        <v>35</v>
      </c>
      <c r="E2480" s="9" t="s">
        <v>4896</v>
      </c>
      <c r="F2480" s="20" t="s">
        <v>4908</v>
      </c>
      <c r="G2480" t="s">
        <v>4904</v>
      </c>
      <c r="H2480" t="str">
        <f>VLOOKUP(E2480,suppliers!$A$2:$B$18,2,)</f>
        <v>OTHER</v>
      </c>
      <c r="I2480" t="str">
        <f>VLOOKUP(C2480,Table_items[],2,FALSE)</f>
        <v>Irbesartan</v>
      </c>
      <c r="J2480" t="str">
        <f>VLOOKUP(C2480,Table_items[],3,FALSE)</f>
        <v>Obat Hipertensi</v>
      </c>
      <c r="K2480" s="23">
        <f>VLOOKUP(C2480,Table_items[],4,FALSE)</f>
        <v>108794</v>
      </c>
      <c r="L2480" s="23">
        <f>VLOOKUP(C2480,Table_items[],5,FALSE)</f>
        <v>109447</v>
      </c>
    </row>
    <row r="2481" spans="1:12" x14ac:dyDescent="0.2">
      <c r="A2481" s="11" t="s">
        <v>2624</v>
      </c>
      <c r="B2481" s="28">
        <v>44212</v>
      </c>
      <c r="C2481" s="13" t="s">
        <v>41</v>
      </c>
      <c r="D2481" s="13">
        <v>29</v>
      </c>
      <c r="E2481" s="9" t="s">
        <v>4896</v>
      </c>
      <c r="F2481" s="20" t="s">
        <v>4908</v>
      </c>
      <c r="G2481" t="s">
        <v>4904</v>
      </c>
      <c r="H2481" t="str">
        <f>VLOOKUP(E2481,suppliers!$A$2:$B$18,2,)</f>
        <v>OTHER</v>
      </c>
      <c r="I2481" t="str">
        <f>VLOOKUP(C2481,Table_items[],2,FALSE)</f>
        <v>Otilon Ear Drops 8 mL</v>
      </c>
      <c r="J2481" t="str">
        <f>VLOOKUP(C2481,Table_items[],3,FALSE)</f>
        <v>Obat Telinga</v>
      </c>
      <c r="K2481" s="23">
        <f>VLOOKUP(C2481,Table_items[],4,FALSE)</f>
        <v>55000</v>
      </c>
      <c r="L2481" s="23">
        <f>VLOOKUP(C2481,Table_items[],5,FALSE)</f>
        <v>55935</v>
      </c>
    </row>
    <row r="2482" spans="1:12" x14ac:dyDescent="0.2">
      <c r="A2482" s="7" t="s">
        <v>2625</v>
      </c>
      <c r="B2482" s="27">
        <v>44212</v>
      </c>
      <c r="C2482" s="9" t="s">
        <v>41</v>
      </c>
      <c r="D2482" s="9">
        <v>16</v>
      </c>
      <c r="E2482" s="9" t="s">
        <v>4896</v>
      </c>
      <c r="F2482" s="20" t="s">
        <v>4908</v>
      </c>
      <c r="G2482" t="s">
        <v>4904</v>
      </c>
      <c r="H2482" t="str">
        <f>VLOOKUP(E2482,suppliers!$A$2:$B$18,2,)</f>
        <v>OTHER</v>
      </c>
      <c r="I2482" t="str">
        <f>VLOOKUP(C2482,Table_items[],2,FALSE)</f>
        <v>Otilon Ear Drops 8 mL</v>
      </c>
      <c r="J2482" t="str">
        <f>VLOOKUP(C2482,Table_items[],3,FALSE)</f>
        <v>Obat Telinga</v>
      </c>
      <c r="K2482" s="23">
        <f>VLOOKUP(C2482,Table_items[],4,FALSE)</f>
        <v>55000</v>
      </c>
      <c r="L2482" s="23">
        <f>VLOOKUP(C2482,Table_items[],5,FALSE)</f>
        <v>55935</v>
      </c>
    </row>
    <row r="2483" spans="1:12" x14ac:dyDescent="0.2">
      <c r="A2483" s="11" t="s">
        <v>2626</v>
      </c>
      <c r="B2483" s="28">
        <v>44212</v>
      </c>
      <c r="C2483" s="13" t="s">
        <v>14</v>
      </c>
      <c r="D2483" s="13">
        <v>9</v>
      </c>
      <c r="E2483" s="9" t="s">
        <v>4896</v>
      </c>
      <c r="F2483" s="20" t="s">
        <v>4908</v>
      </c>
      <c r="G2483" t="s">
        <v>4904</v>
      </c>
      <c r="H2483" t="str">
        <f>VLOOKUP(E2483,suppliers!$A$2:$B$18,2,)</f>
        <v>OTHER</v>
      </c>
      <c r="I2483" t="str">
        <f>VLOOKUP(C2483,Table_items[],2,FALSE)</f>
        <v>Lo Han Kuo Infusion 12</v>
      </c>
      <c r="J2483" t="str">
        <f>VLOOKUP(C2483,Table_items[],3,FALSE)</f>
        <v>Obat Batuk &amp; Pilek</v>
      </c>
      <c r="K2483" s="23">
        <f>VLOOKUP(C2483,Table_items[],4,FALSE)</f>
        <v>23869</v>
      </c>
      <c r="L2483" s="23">
        <f>VLOOKUP(C2483,Table_items[],5,FALSE)</f>
        <v>24179</v>
      </c>
    </row>
    <row r="2484" spans="1:12" x14ac:dyDescent="0.2">
      <c r="A2484" s="7" t="s">
        <v>2628</v>
      </c>
      <c r="B2484" s="27">
        <v>44212</v>
      </c>
      <c r="C2484" s="9" t="s">
        <v>21</v>
      </c>
      <c r="D2484" s="9">
        <v>22</v>
      </c>
      <c r="E2484" s="9" t="s">
        <v>4896</v>
      </c>
      <c r="F2484" s="20" t="s">
        <v>4908</v>
      </c>
      <c r="G2484" t="s">
        <v>4904</v>
      </c>
      <c r="H2484" t="str">
        <f>VLOOKUP(E2484,suppliers!$A$2:$B$18,2,)</f>
        <v>OTHER</v>
      </c>
      <c r="I2484" t="str">
        <f>VLOOKUP(C2484,Table_items[],2,FALSE)</f>
        <v>Concor 5MG Strip 10</v>
      </c>
      <c r="J2484" t="str">
        <f>VLOOKUP(C2484,Table_items[],3,FALSE)</f>
        <v>Obat Hipertensi</v>
      </c>
      <c r="K2484" s="23">
        <f>VLOOKUP(C2484,Table_items[],4,FALSE)</f>
        <v>102000</v>
      </c>
      <c r="L2484" s="23">
        <f>VLOOKUP(C2484,Table_items[],5,FALSE)</f>
        <v>103632</v>
      </c>
    </row>
    <row r="2485" spans="1:12" x14ac:dyDescent="0.2">
      <c r="A2485" s="11" t="s">
        <v>2629</v>
      </c>
      <c r="B2485" s="28">
        <v>44213</v>
      </c>
      <c r="C2485" s="13" t="s">
        <v>37</v>
      </c>
      <c r="D2485" s="13">
        <v>3</v>
      </c>
      <c r="E2485" s="9" t="s">
        <v>4896</v>
      </c>
      <c r="F2485" s="20" t="s">
        <v>4908</v>
      </c>
      <c r="G2485" t="s">
        <v>4904</v>
      </c>
      <c r="H2485" t="str">
        <f>VLOOKUP(E2485,suppliers!$A$2:$B$18,2,)</f>
        <v>OTHER</v>
      </c>
      <c r="I2485" t="str">
        <f>VLOOKUP(C2485,Table_items[],2,FALSE)</f>
        <v>Bodrex Extra</v>
      </c>
      <c r="J2485" t="str">
        <f>VLOOKUP(C2485,Table_items[],3,FALSE)</f>
        <v>Obat Sakit Kepala &amp; Demam</v>
      </c>
      <c r="K2485" s="23">
        <f>VLOOKUP(C2485,Table_items[],4,FALSE)</f>
        <v>50788</v>
      </c>
      <c r="L2485" s="23">
        <f>VLOOKUP(C2485,Table_items[],5,FALSE)</f>
        <v>51753</v>
      </c>
    </row>
    <row r="2486" spans="1:12" x14ac:dyDescent="0.2">
      <c r="A2486" s="7" t="s">
        <v>2630</v>
      </c>
      <c r="B2486" s="27">
        <v>44213</v>
      </c>
      <c r="C2486" s="9" t="s">
        <v>37</v>
      </c>
      <c r="D2486" s="9">
        <v>41</v>
      </c>
      <c r="E2486" s="9" t="s">
        <v>4896</v>
      </c>
      <c r="F2486" s="20" t="s">
        <v>4908</v>
      </c>
      <c r="G2486" t="s">
        <v>4904</v>
      </c>
      <c r="H2486" t="str">
        <f>VLOOKUP(E2486,suppliers!$A$2:$B$18,2,)</f>
        <v>OTHER</v>
      </c>
      <c r="I2486" t="str">
        <f>VLOOKUP(C2486,Table_items[],2,FALSE)</f>
        <v>Bodrex Extra</v>
      </c>
      <c r="J2486" t="str">
        <f>VLOOKUP(C2486,Table_items[],3,FALSE)</f>
        <v>Obat Sakit Kepala &amp; Demam</v>
      </c>
      <c r="K2486" s="23">
        <f>VLOOKUP(C2486,Table_items[],4,FALSE)</f>
        <v>50788</v>
      </c>
      <c r="L2486" s="23">
        <f>VLOOKUP(C2486,Table_items[],5,FALSE)</f>
        <v>51753</v>
      </c>
    </row>
    <row r="2487" spans="1:12" x14ac:dyDescent="0.2">
      <c r="A2487" s="11" t="s">
        <v>2631</v>
      </c>
      <c r="B2487" s="28">
        <v>44213</v>
      </c>
      <c r="C2487" s="13" t="s">
        <v>41</v>
      </c>
      <c r="D2487" s="13">
        <v>42</v>
      </c>
      <c r="E2487" s="9" t="s">
        <v>4896</v>
      </c>
      <c r="F2487" s="20" t="s">
        <v>4908</v>
      </c>
      <c r="G2487" t="s">
        <v>4904</v>
      </c>
      <c r="H2487" t="str">
        <f>VLOOKUP(E2487,suppliers!$A$2:$B$18,2,)</f>
        <v>OTHER</v>
      </c>
      <c r="I2487" t="str">
        <f>VLOOKUP(C2487,Table_items[],2,FALSE)</f>
        <v>Otilon Ear Drops 8 mL</v>
      </c>
      <c r="J2487" t="str">
        <f>VLOOKUP(C2487,Table_items[],3,FALSE)</f>
        <v>Obat Telinga</v>
      </c>
      <c r="K2487" s="23">
        <f>VLOOKUP(C2487,Table_items[],4,FALSE)</f>
        <v>55000</v>
      </c>
      <c r="L2487" s="23">
        <f>VLOOKUP(C2487,Table_items[],5,FALSE)</f>
        <v>55935</v>
      </c>
    </row>
    <row r="2488" spans="1:12" x14ac:dyDescent="0.2">
      <c r="A2488" s="7" t="s">
        <v>2632</v>
      </c>
      <c r="B2488" s="27">
        <v>44213</v>
      </c>
      <c r="C2488" s="9" t="s">
        <v>41</v>
      </c>
      <c r="D2488" s="9">
        <v>33</v>
      </c>
      <c r="E2488" s="9" t="s">
        <v>4896</v>
      </c>
      <c r="F2488" s="20" t="s">
        <v>4908</v>
      </c>
      <c r="G2488" t="s">
        <v>4904</v>
      </c>
      <c r="H2488" t="str">
        <f>VLOOKUP(E2488,suppliers!$A$2:$B$18,2,)</f>
        <v>OTHER</v>
      </c>
      <c r="I2488" t="str">
        <f>VLOOKUP(C2488,Table_items[],2,FALSE)</f>
        <v>Otilon Ear Drops 8 mL</v>
      </c>
      <c r="J2488" t="str">
        <f>VLOOKUP(C2488,Table_items[],3,FALSE)</f>
        <v>Obat Telinga</v>
      </c>
      <c r="K2488" s="23">
        <f>VLOOKUP(C2488,Table_items[],4,FALSE)</f>
        <v>55000</v>
      </c>
      <c r="L2488" s="23">
        <f>VLOOKUP(C2488,Table_items[],5,FALSE)</f>
        <v>55935</v>
      </c>
    </row>
    <row r="2489" spans="1:12" x14ac:dyDescent="0.2">
      <c r="A2489" s="11" t="s">
        <v>2633</v>
      </c>
      <c r="B2489" s="28">
        <v>44213</v>
      </c>
      <c r="C2489" s="13" t="s">
        <v>41</v>
      </c>
      <c r="D2489" s="13">
        <v>35</v>
      </c>
      <c r="E2489" s="9" t="s">
        <v>4896</v>
      </c>
      <c r="F2489" s="20" t="s">
        <v>4908</v>
      </c>
      <c r="G2489" t="s">
        <v>4904</v>
      </c>
      <c r="H2489" t="str">
        <f>VLOOKUP(E2489,suppliers!$A$2:$B$18,2,)</f>
        <v>OTHER</v>
      </c>
      <c r="I2489" t="str">
        <f>VLOOKUP(C2489,Table_items[],2,FALSE)</f>
        <v>Otilon Ear Drops 8 mL</v>
      </c>
      <c r="J2489" t="str">
        <f>VLOOKUP(C2489,Table_items[],3,FALSE)</f>
        <v>Obat Telinga</v>
      </c>
      <c r="K2489" s="23">
        <f>VLOOKUP(C2489,Table_items[],4,FALSE)</f>
        <v>55000</v>
      </c>
      <c r="L2489" s="23">
        <f>VLOOKUP(C2489,Table_items[],5,FALSE)</f>
        <v>55935</v>
      </c>
    </row>
    <row r="2490" spans="1:12" x14ac:dyDescent="0.2">
      <c r="A2490" s="7" t="s">
        <v>2634</v>
      </c>
      <c r="B2490" s="27">
        <v>44213</v>
      </c>
      <c r="C2490" s="9" t="s">
        <v>17</v>
      </c>
      <c r="D2490" s="9">
        <v>104</v>
      </c>
      <c r="E2490" s="9" t="s">
        <v>4896</v>
      </c>
      <c r="F2490" s="20" t="s">
        <v>4908</v>
      </c>
      <c r="G2490" t="s">
        <v>4904</v>
      </c>
      <c r="H2490" t="str">
        <f>VLOOKUP(E2490,suppliers!$A$2:$B$18,2,)</f>
        <v>OTHER</v>
      </c>
      <c r="I2490" t="str">
        <f>VLOOKUP(C2490,Table_items[],2,FALSE)</f>
        <v>Vicks Inhaler 0.5 mL</v>
      </c>
      <c r="J2490" t="str">
        <f>VLOOKUP(C2490,Table_items[],3,FALSE)</f>
        <v>Obat Batuk &amp; Pilek</v>
      </c>
      <c r="K2490" s="23">
        <f>VLOOKUP(C2490,Table_items[],4,FALSE)</f>
        <v>16155</v>
      </c>
      <c r="L2490" s="23">
        <f>VLOOKUP(C2490,Table_items[],5,FALSE)</f>
        <v>16430</v>
      </c>
    </row>
    <row r="2491" spans="1:12" x14ac:dyDescent="0.2">
      <c r="A2491" s="11" t="s">
        <v>2635</v>
      </c>
      <c r="B2491" s="28">
        <v>44214</v>
      </c>
      <c r="C2491" s="13" t="s">
        <v>12</v>
      </c>
      <c r="D2491" s="13">
        <v>7</v>
      </c>
      <c r="E2491" s="9" t="s">
        <v>4896</v>
      </c>
      <c r="F2491" s="20" t="s">
        <v>4908</v>
      </c>
      <c r="G2491" t="s">
        <v>4904</v>
      </c>
      <c r="H2491" t="str">
        <f>VLOOKUP(E2491,suppliers!$A$2:$B$18,2,)</f>
        <v>OTHER</v>
      </c>
      <c r="I2491" t="str">
        <f>VLOOKUP(C2491,Table_items[],2,FALSE)</f>
        <v>Decolsen 1 Strip 4 Tablet</v>
      </c>
      <c r="J2491" t="str">
        <f>VLOOKUP(C2491,Table_items[],3,FALSE)</f>
        <v>Obat Batuk &amp; Pilek</v>
      </c>
      <c r="K2491" s="23">
        <f>VLOOKUP(C2491,Table_items[],4,FALSE)</f>
        <v>2886</v>
      </c>
      <c r="L2491" s="23">
        <f>VLOOKUP(C2491,Table_items[],5,FALSE)</f>
        <v>2915</v>
      </c>
    </row>
    <row r="2492" spans="1:12" x14ac:dyDescent="0.2">
      <c r="A2492" s="7" t="s">
        <v>2636</v>
      </c>
      <c r="B2492" s="27">
        <v>44214</v>
      </c>
      <c r="C2492" s="9" t="s">
        <v>37</v>
      </c>
      <c r="D2492" s="9">
        <v>31</v>
      </c>
      <c r="E2492" s="9" t="s">
        <v>4896</v>
      </c>
      <c r="F2492" s="20" t="s">
        <v>4908</v>
      </c>
      <c r="G2492" t="s">
        <v>4904</v>
      </c>
      <c r="H2492" t="str">
        <f>VLOOKUP(E2492,suppliers!$A$2:$B$18,2,)</f>
        <v>OTHER</v>
      </c>
      <c r="I2492" t="str">
        <f>VLOOKUP(C2492,Table_items[],2,FALSE)</f>
        <v>Bodrex Extra</v>
      </c>
      <c r="J2492" t="str">
        <f>VLOOKUP(C2492,Table_items[],3,FALSE)</f>
        <v>Obat Sakit Kepala &amp; Demam</v>
      </c>
      <c r="K2492" s="23">
        <f>VLOOKUP(C2492,Table_items[],4,FALSE)</f>
        <v>50788</v>
      </c>
      <c r="L2492" s="23">
        <f>VLOOKUP(C2492,Table_items[],5,FALSE)</f>
        <v>51753</v>
      </c>
    </row>
    <row r="2493" spans="1:12" x14ac:dyDescent="0.2">
      <c r="A2493" s="11" t="s">
        <v>2637</v>
      </c>
      <c r="B2493" s="28">
        <v>44214</v>
      </c>
      <c r="C2493" s="13" t="s">
        <v>38</v>
      </c>
      <c r="D2493" s="13">
        <v>26</v>
      </c>
      <c r="E2493" s="9" t="s">
        <v>4896</v>
      </c>
      <c r="F2493" s="20" t="s">
        <v>4908</v>
      </c>
      <c r="G2493" t="s">
        <v>4904</v>
      </c>
      <c r="H2493" t="str">
        <f>VLOOKUP(E2493,suppliers!$A$2:$B$18,2,)</f>
        <v>OTHER</v>
      </c>
      <c r="I2493" t="str">
        <f>VLOOKUP(C2493,Table_items[],2,FALSE)</f>
        <v>Sanmol 500 MG 4 Tablet</v>
      </c>
      <c r="J2493" t="str">
        <f>VLOOKUP(C2493,Table_items[],3,FALSE)</f>
        <v>Obat Sakit Kepala &amp; Demam</v>
      </c>
      <c r="K2493" s="23">
        <f>VLOOKUP(C2493,Table_items[],4,FALSE)</f>
        <v>1600</v>
      </c>
      <c r="L2493" s="23">
        <f>VLOOKUP(C2493,Table_items[],5,FALSE)</f>
        <v>1619</v>
      </c>
    </row>
    <row r="2494" spans="1:12" x14ac:dyDescent="0.2">
      <c r="A2494" s="7" t="s">
        <v>2638</v>
      </c>
      <c r="B2494" s="27">
        <v>44214</v>
      </c>
      <c r="C2494" s="9" t="s">
        <v>22</v>
      </c>
      <c r="D2494" s="9">
        <v>18</v>
      </c>
      <c r="E2494" s="9" t="s">
        <v>4896</v>
      </c>
      <c r="F2494" s="20" t="s">
        <v>4908</v>
      </c>
      <c r="G2494" t="s">
        <v>4904</v>
      </c>
      <c r="H2494" t="str">
        <f>VLOOKUP(E2494,suppliers!$A$2:$B$18,2,)</f>
        <v>OTHER</v>
      </c>
      <c r="I2494" t="str">
        <f>VLOOKUP(C2494,Table_items[],2,FALSE)</f>
        <v>Candesartan Ogb Dexa</v>
      </c>
      <c r="J2494" t="str">
        <f>VLOOKUP(C2494,Table_items[],3,FALSE)</f>
        <v>Obat Hipertensi</v>
      </c>
      <c r="K2494" s="23">
        <f>VLOOKUP(C2494,Table_items[],4,FALSE)</f>
        <v>5000</v>
      </c>
      <c r="L2494" s="23">
        <f>VLOOKUP(C2494,Table_items[],5,FALSE)</f>
        <v>5095</v>
      </c>
    </row>
    <row r="2495" spans="1:12" x14ac:dyDescent="0.2">
      <c r="A2495" s="11" t="s">
        <v>2639</v>
      </c>
      <c r="B2495" s="28">
        <v>44214</v>
      </c>
      <c r="C2495" s="13" t="s">
        <v>30</v>
      </c>
      <c r="D2495" s="13">
        <v>29</v>
      </c>
      <c r="E2495" s="9" t="s">
        <v>4896</v>
      </c>
      <c r="F2495" s="20" t="s">
        <v>4908</v>
      </c>
      <c r="G2495" t="s">
        <v>4904</v>
      </c>
      <c r="H2495" t="str">
        <f>VLOOKUP(E2495,suppliers!$A$2:$B$18,2,)</f>
        <v>OTHER</v>
      </c>
      <c r="I2495" t="str">
        <f>VLOOKUP(C2495,Table_items[],2,FALSE)</f>
        <v>Koolfever</v>
      </c>
      <c r="J2495" t="str">
        <f>VLOOKUP(C2495,Table_items[],3,FALSE)</f>
        <v>Obat Sakit Kepala &amp; Demam</v>
      </c>
      <c r="K2495" s="23">
        <f>VLOOKUP(C2495,Table_items[],4,FALSE)</f>
        <v>7500</v>
      </c>
      <c r="L2495" s="23">
        <f>VLOOKUP(C2495,Table_items[],5,FALSE)</f>
        <v>7620</v>
      </c>
    </row>
    <row r="2496" spans="1:12" x14ac:dyDescent="0.2">
      <c r="A2496" s="7" t="s">
        <v>2640</v>
      </c>
      <c r="B2496" s="27">
        <v>44214</v>
      </c>
      <c r="C2496" s="9" t="s">
        <v>17</v>
      </c>
      <c r="D2496" s="9">
        <v>36</v>
      </c>
      <c r="E2496" s="9" t="s">
        <v>4896</v>
      </c>
      <c r="F2496" s="20" t="s">
        <v>4908</v>
      </c>
      <c r="G2496" t="s">
        <v>4904</v>
      </c>
      <c r="H2496" t="str">
        <f>VLOOKUP(E2496,suppliers!$A$2:$B$18,2,)</f>
        <v>OTHER</v>
      </c>
      <c r="I2496" t="str">
        <f>VLOOKUP(C2496,Table_items[],2,FALSE)</f>
        <v>Vicks Inhaler 0.5 mL</v>
      </c>
      <c r="J2496" t="str">
        <f>VLOOKUP(C2496,Table_items[],3,FALSE)</f>
        <v>Obat Batuk &amp; Pilek</v>
      </c>
      <c r="K2496" s="23">
        <f>VLOOKUP(C2496,Table_items[],4,FALSE)</f>
        <v>16155</v>
      </c>
      <c r="L2496" s="23">
        <f>VLOOKUP(C2496,Table_items[],5,FALSE)</f>
        <v>16430</v>
      </c>
    </row>
    <row r="2497" spans="1:12" x14ac:dyDescent="0.2">
      <c r="A2497" s="11" t="s">
        <v>2641</v>
      </c>
      <c r="B2497" s="28">
        <v>44214</v>
      </c>
      <c r="C2497" s="13" t="s">
        <v>7</v>
      </c>
      <c r="D2497" s="13">
        <v>5</v>
      </c>
      <c r="E2497" s="9" t="s">
        <v>4896</v>
      </c>
      <c r="F2497" s="20" t="s">
        <v>4908</v>
      </c>
      <c r="G2497" t="s">
        <v>4904</v>
      </c>
      <c r="H2497" t="str">
        <f>VLOOKUP(E2497,suppliers!$A$2:$B$18,2,)</f>
        <v>OTHER</v>
      </c>
      <c r="I2497" t="str">
        <f>VLOOKUP(C2497,Table_items[],2,FALSE)</f>
        <v>Acetylcysteine Mahakam 200 mg</v>
      </c>
      <c r="J2497" t="str">
        <f>VLOOKUP(C2497,Table_items[],3,FALSE)</f>
        <v>Obat Alergi</v>
      </c>
      <c r="K2497" s="23">
        <f>VLOOKUP(C2497,Table_items[],4,FALSE)</f>
        <v>33000</v>
      </c>
      <c r="L2497" s="23">
        <f>VLOOKUP(C2497,Table_items[],5,FALSE)</f>
        <v>33330</v>
      </c>
    </row>
    <row r="2498" spans="1:12" x14ac:dyDescent="0.2">
      <c r="A2498" s="7" t="s">
        <v>2642</v>
      </c>
      <c r="B2498" s="27">
        <v>44214</v>
      </c>
      <c r="C2498" s="9" t="s">
        <v>34</v>
      </c>
      <c r="D2498" s="9">
        <v>97</v>
      </c>
      <c r="E2498" s="9" t="s">
        <v>4896</v>
      </c>
      <c r="F2498" s="20" t="s">
        <v>4908</v>
      </c>
      <c r="G2498" t="s">
        <v>4904</v>
      </c>
      <c r="H2498" t="str">
        <f>VLOOKUP(E2498,suppliers!$A$2:$B$18,2,)</f>
        <v>OTHER</v>
      </c>
      <c r="I2498" t="str">
        <f>VLOOKUP(C2498,Table_items[],2,FALSE)</f>
        <v>Panadol Anak Tablet 1 Strip</v>
      </c>
      <c r="J2498" t="str">
        <f>VLOOKUP(C2498,Table_items[],3,FALSE)</f>
        <v>Obat Sakit Kepala &amp; Demam</v>
      </c>
      <c r="K2498" s="23">
        <f>VLOOKUP(C2498,Table_items[],4,FALSE)</f>
        <v>25000</v>
      </c>
      <c r="L2498" s="23">
        <f>VLOOKUP(C2498,Table_items[],5,FALSE)</f>
        <v>25450</v>
      </c>
    </row>
    <row r="2499" spans="1:12" x14ac:dyDescent="0.2">
      <c r="A2499" s="11" t="s">
        <v>2643</v>
      </c>
      <c r="B2499" s="28">
        <v>44215</v>
      </c>
      <c r="C2499" s="13" t="s">
        <v>12</v>
      </c>
      <c r="D2499" s="13">
        <v>52</v>
      </c>
      <c r="E2499" s="9" t="s">
        <v>4896</v>
      </c>
      <c r="F2499" s="20" t="s">
        <v>4908</v>
      </c>
      <c r="G2499" t="s">
        <v>4904</v>
      </c>
      <c r="H2499" t="str">
        <f>VLOOKUP(E2499,suppliers!$A$2:$B$18,2,)</f>
        <v>OTHER</v>
      </c>
      <c r="I2499" t="str">
        <f>VLOOKUP(C2499,Table_items[],2,FALSE)</f>
        <v>Decolsen 1 Strip 4 Tablet</v>
      </c>
      <c r="J2499" t="str">
        <f>VLOOKUP(C2499,Table_items[],3,FALSE)</f>
        <v>Obat Batuk &amp; Pilek</v>
      </c>
      <c r="K2499" s="23">
        <f>VLOOKUP(C2499,Table_items[],4,FALSE)</f>
        <v>2886</v>
      </c>
      <c r="L2499" s="23">
        <f>VLOOKUP(C2499,Table_items[],5,FALSE)</f>
        <v>2915</v>
      </c>
    </row>
    <row r="2500" spans="1:12" x14ac:dyDescent="0.2">
      <c r="A2500" s="7" t="s">
        <v>2644</v>
      </c>
      <c r="B2500" s="27">
        <v>44215</v>
      </c>
      <c r="C2500" s="9" t="s">
        <v>12</v>
      </c>
      <c r="D2500" s="9">
        <v>76</v>
      </c>
      <c r="E2500" s="9" t="s">
        <v>4896</v>
      </c>
      <c r="F2500" s="20" t="s">
        <v>4908</v>
      </c>
      <c r="G2500" t="s">
        <v>4904</v>
      </c>
      <c r="H2500" t="str">
        <f>VLOOKUP(E2500,suppliers!$A$2:$B$18,2,)</f>
        <v>OTHER</v>
      </c>
      <c r="I2500" t="str">
        <f>VLOOKUP(C2500,Table_items[],2,FALSE)</f>
        <v>Decolsen 1 Strip 4 Tablet</v>
      </c>
      <c r="J2500" t="str">
        <f>VLOOKUP(C2500,Table_items[],3,FALSE)</f>
        <v>Obat Batuk &amp; Pilek</v>
      </c>
      <c r="K2500" s="23">
        <f>VLOOKUP(C2500,Table_items[],4,FALSE)</f>
        <v>2886</v>
      </c>
      <c r="L2500" s="23">
        <f>VLOOKUP(C2500,Table_items[],5,FALSE)</f>
        <v>2915</v>
      </c>
    </row>
    <row r="2501" spans="1:12" x14ac:dyDescent="0.2">
      <c r="A2501" s="11" t="s">
        <v>2645</v>
      </c>
      <c r="B2501" s="28">
        <v>44215</v>
      </c>
      <c r="C2501" s="13" t="s">
        <v>9</v>
      </c>
      <c r="D2501" s="13">
        <v>59</v>
      </c>
      <c r="E2501" s="9" t="s">
        <v>4896</v>
      </c>
      <c r="F2501" s="20" t="s">
        <v>4908</v>
      </c>
      <c r="G2501" t="s">
        <v>4904</v>
      </c>
      <c r="H2501" t="str">
        <f>VLOOKUP(E2501,suppliers!$A$2:$B$18,2,)</f>
        <v>OTHER</v>
      </c>
      <c r="I2501" t="str">
        <f>VLOOKUP(C2501,Table_items[],2,FALSE)</f>
        <v>Bedak Heroxyn 150 gr</v>
      </c>
      <c r="J2501" t="str">
        <f>VLOOKUP(C2501,Table_items[],3,FALSE)</f>
        <v>Obat Alergi</v>
      </c>
      <c r="K2501" s="23">
        <f>VLOOKUP(C2501,Table_items[],4,FALSE)</f>
        <v>16950</v>
      </c>
      <c r="L2501" s="23">
        <f>VLOOKUP(C2501,Table_items[],5,FALSE)</f>
        <v>17170</v>
      </c>
    </row>
    <row r="2502" spans="1:12" x14ac:dyDescent="0.2">
      <c r="A2502" s="7" t="s">
        <v>2646</v>
      </c>
      <c r="B2502" s="27">
        <v>44215</v>
      </c>
      <c r="C2502" s="9" t="s">
        <v>24</v>
      </c>
      <c r="D2502" s="9">
        <v>41</v>
      </c>
      <c r="E2502" s="9" t="s">
        <v>4896</v>
      </c>
      <c r="F2502" s="20" t="s">
        <v>4908</v>
      </c>
      <c r="G2502" t="s">
        <v>4904</v>
      </c>
      <c r="H2502" t="str">
        <f>VLOOKUP(E2502,suppliers!$A$2:$B$18,2,)</f>
        <v>OTHER</v>
      </c>
      <c r="I2502" t="str">
        <f>VLOOKUP(C2502,Table_items[],2,FALSE)</f>
        <v>Irbesartan</v>
      </c>
      <c r="J2502" t="str">
        <f>VLOOKUP(C2502,Table_items[],3,FALSE)</f>
        <v>Obat Hipertensi</v>
      </c>
      <c r="K2502" s="23">
        <f>VLOOKUP(C2502,Table_items[],4,FALSE)</f>
        <v>108794</v>
      </c>
      <c r="L2502" s="23">
        <f>VLOOKUP(C2502,Table_items[],5,FALSE)</f>
        <v>109447</v>
      </c>
    </row>
    <row r="2503" spans="1:12" x14ac:dyDescent="0.2">
      <c r="A2503" s="11" t="s">
        <v>2647</v>
      </c>
      <c r="B2503" s="28">
        <v>44215</v>
      </c>
      <c r="C2503" s="13" t="s">
        <v>38</v>
      </c>
      <c r="D2503" s="13">
        <v>19</v>
      </c>
      <c r="E2503" s="9" t="s">
        <v>4896</v>
      </c>
      <c r="F2503" s="20" t="s">
        <v>4908</v>
      </c>
      <c r="G2503" t="s">
        <v>4904</v>
      </c>
      <c r="H2503" t="str">
        <f>VLOOKUP(E2503,suppliers!$A$2:$B$18,2,)</f>
        <v>OTHER</v>
      </c>
      <c r="I2503" t="str">
        <f>VLOOKUP(C2503,Table_items[],2,FALSE)</f>
        <v>Sanmol 500 MG 4 Tablet</v>
      </c>
      <c r="J2503" t="str">
        <f>VLOOKUP(C2503,Table_items[],3,FALSE)</f>
        <v>Obat Sakit Kepala &amp; Demam</v>
      </c>
      <c r="K2503" s="23">
        <f>VLOOKUP(C2503,Table_items[],4,FALSE)</f>
        <v>1600</v>
      </c>
      <c r="L2503" s="23">
        <f>VLOOKUP(C2503,Table_items[],5,FALSE)</f>
        <v>1619</v>
      </c>
    </row>
    <row r="2504" spans="1:12" x14ac:dyDescent="0.2">
      <c r="A2504" s="7" t="s">
        <v>2648</v>
      </c>
      <c r="B2504" s="27">
        <v>44215</v>
      </c>
      <c r="C2504" s="9" t="s">
        <v>38</v>
      </c>
      <c r="D2504" s="9">
        <v>29</v>
      </c>
      <c r="E2504" s="9" t="s">
        <v>4896</v>
      </c>
      <c r="F2504" s="20" t="s">
        <v>4908</v>
      </c>
      <c r="G2504" t="s">
        <v>4904</v>
      </c>
      <c r="H2504" t="str">
        <f>VLOOKUP(E2504,suppliers!$A$2:$B$18,2,)</f>
        <v>OTHER</v>
      </c>
      <c r="I2504" t="str">
        <f>VLOOKUP(C2504,Table_items[],2,FALSE)</f>
        <v>Sanmol 500 MG 4 Tablet</v>
      </c>
      <c r="J2504" t="str">
        <f>VLOOKUP(C2504,Table_items[],3,FALSE)</f>
        <v>Obat Sakit Kepala &amp; Demam</v>
      </c>
      <c r="K2504" s="23">
        <f>VLOOKUP(C2504,Table_items[],4,FALSE)</f>
        <v>1600</v>
      </c>
      <c r="L2504" s="23">
        <f>VLOOKUP(C2504,Table_items[],5,FALSE)</f>
        <v>1619</v>
      </c>
    </row>
    <row r="2505" spans="1:12" x14ac:dyDescent="0.2">
      <c r="A2505" s="11" t="s">
        <v>2649</v>
      </c>
      <c r="B2505" s="28">
        <v>44215</v>
      </c>
      <c r="C2505" s="13" t="s">
        <v>41</v>
      </c>
      <c r="D2505" s="13">
        <v>28</v>
      </c>
      <c r="E2505" s="9" t="s">
        <v>4896</v>
      </c>
      <c r="F2505" s="20" t="s">
        <v>4908</v>
      </c>
      <c r="G2505" t="s">
        <v>4904</v>
      </c>
      <c r="H2505" t="str">
        <f>VLOOKUP(E2505,suppliers!$A$2:$B$18,2,)</f>
        <v>OTHER</v>
      </c>
      <c r="I2505" t="str">
        <f>VLOOKUP(C2505,Table_items[],2,FALSE)</f>
        <v>Otilon Ear Drops 8 mL</v>
      </c>
      <c r="J2505" t="str">
        <f>VLOOKUP(C2505,Table_items[],3,FALSE)</f>
        <v>Obat Telinga</v>
      </c>
      <c r="K2505" s="23">
        <f>VLOOKUP(C2505,Table_items[],4,FALSE)</f>
        <v>55000</v>
      </c>
      <c r="L2505" s="23">
        <f>VLOOKUP(C2505,Table_items[],5,FALSE)</f>
        <v>55935</v>
      </c>
    </row>
    <row r="2506" spans="1:12" x14ac:dyDescent="0.2">
      <c r="A2506" s="7" t="s">
        <v>2650</v>
      </c>
      <c r="B2506" s="27">
        <v>44216</v>
      </c>
      <c r="C2506" s="9" t="s">
        <v>37</v>
      </c>
      <c r="D2506" s="9">
        <v>18</v>
      </c>
      <c r="E2506" s="9" t="s">
        <v>4896</v>
      </c>
      <c r="F2506" s="20" t="s">
        <v>4908</v>
      </c>
      <c r="G2506" t="s">
        <v>4904</v>
      </c>
      <c r="H2506" t="str">
        <f>VLOOKUP(E2506,suppliers!$A$2:$B$18,2,)</f>
        <v>OTHER</v>
      </c>
      <c r="I2506" t="str">
        <f>VLOOKUP(C2506,Table_items[],2,FALSE)</f>
        <v>Bodrex Extra</v>
      </c>
      <c r="J2506" t="str">
        <f>VLOOKUP(C2506,Table_items[],3,FALSE)</f>
        <v>Obat Sakit Kepala &amp; Demam</v>
      </c>
      <c r="K2506" s="23">
        <f>VLOOKUP(C2506,Table_items[],4,FALSE)</f>
        <v>50788</v>
      </c>
      <c r="L2506" s="23">
        <f>VLOOKUP(C2506,Table_items[],5,FALSE)</f>
        <v>51753</v>
      </c>
    </row>
    <row r="2507" spans="1:12" x14ac:dyDescent="0.2">
      <c r="A2507" s="11" t="s">
        <v>2651</v>
      </c>
      <c r="B2507" s="28">
        <v>44216</v>
      </c>
      <c r="C2507" s="13" t="s">
        <v>9</v>
      </c>
      <c r="D2507" s="13">
        <v>52</v>
      </c>
      <c r="E2507" s="9" t="s">
        <v>4896</v>
      </c>
      <c r="F2507" s="20" t="s">
        <v>4908</v>
      </c>
      <c r="G2507" t="s">
        <v>4904</v>
      </c>
      <c r="H2507" t="str">
        <f>VLOOKUP(E2507,suppliers!$A$2:$B$18,2,)</f>
        <v>OTHER</v>
      </c>
      <c r="I2507" t="str">
        <f>VLOOKUP(C2507,Table_items[],2,FALSE)</f>
        <v>Bedak Heroxyn 150 gr</v>
      </c>
      <c r="J2507" t="str">
        <f>VLOOKUP(C2507,Table_items[],3,FALSE)</f>
        <v>Obat Alergi</v>
      </c>
      <c r="K2507" s="23">
        <f>VLOOKUP(C2507,Table_items[],4,FALSE)</f>
        <v>16950</v>
      </c>
      <c r="L2507" s="23">
        <f>VLOOKUP(C2507,Table_items[],5,FALSE)</f>
        <v>17170</v>
      </c>
    </row>
    <row r="2508" spans="1:12" x14ac:dyDescent="0.2">
      <c r="A2508" s="7" t="s">
        <v>2652</v>
      </c>
      <c r="B2508" s="27">
        <v>44216</v>
      </c>
      <c r="C2508" s="9" t="s">
        <v>16</v>
      </c>
      <c r="D2508" s="9">
        <v>1</v>
      </c>
      <c r="E2508" s="9" t="s">
        <v>4896</v>
      </c>
      <c r="F2508" s="20" t="s">
        <v>4908</v>
      </c>
      <c r="G2508" t="s">
        <v>4904</v>
      </c>
      <c r="H2508" t="str">
        <f>VLOOKUP(E2508,suppliers!$A$2:$B$18,2,)</f>
        <v>OTHER</v>
      </c>
      <c r="I2508" t="str">
        <f>VLOOKUP(C2508,Table_items[],2,FALSE)</f>
        <v>Ultraflu Box Isi 25 Strip</v>
      </c>
      <c r="J2508" t="str">
        <f>VLOOKUP(C2508,Table_items[],3,FALSE)</f>
        <v>Obat Batuk &amp; Pilek</v>
      </c>
      <c r="K2508" s="23">
        <f>VLOOKUP(C2508,Table_items[],4,FALSE)</f>
        <v>72500</v>
      </c>
      <c r="L2508" s="23">
        <f>VLOOKUP(C2508,Table_items[],5,FALSE)</f>
        <v>73805</v>
      </c>
    </row>
    <row r="2509" spans="1:12" x14ac:dyDescent="0.2">
      <c r="A2509" s="11" t="s">
        <v>2653</v>
      </c>
      <c r="B2509" s="28">
        <v>44216</v>
      </c>
      <c r="C2509" s="13" t="s">
        <v>40</v>
      </c>
      <c r="D2509" s="13">
        <v>221</v>
      </c>
      <c r="E2509" s="9" t="s">
        <v>4896</v>
      </c>
      <c r="F2509" s="20" t="s">
        <v>4908</v>
      </c>
      <c r="G2509" t="s">
        <v>4904</v>
      </c>
      <c r="H2509" t="str">
        <f>VLOOKUP(E2509,suppliers!$A$2:$B$18,2,)</f>
        <v>OTHER</v>
      </c>
      <c r="I2509" t="str">
        <f>VLOOKUP(C2509,Table_items[],2,FALSE)</f>
        <v>Paramex Tablet / Obat</v>
      </c>
      <c r="J2509" t="str">
        <f>VLOOKUP(C2509,Table_items[],3,FALSE)</f>
        <v>Obat Sakit Kepala &amp; Demam</v>
      </c>
      <c r="K2509" s="23">
        <f>VLOOKUP(C2509,Table_items[],4,FALSE)</f>
        <v>2560</v>
      </c>
      <c r="L2509" s="23">
        <f>VLOOKUP(C2509,Table_items[],5,FALSE)</f>
        <v>2586</v>
      </c>
    </row>
    <row r="2510" spans="1:12" x14ac:dyDescent="0.2">
      <c r="A2510" s="7" t="s">
        <v>2654</v>
      </c>
      <c r="B2510" s="27">
        <v>44216</v>
      </c>
      <c r="C2510" s="9" t="s">
        <v>20</v>
      </c>
      <c r="D2510" s="9">
        <v>11</v>
      </c>
      <c r="E2510" s="9" t="s">
        <v>4896</v>
      </c>
      <c r="F2510" s="20" t="s">
        <v>4908</v>
      </c>
      <c r="G2510" t="s">
        <v>4904</v>
      </c>
      <c r="H2510" t="str">
        <f>VLOOKUP(E2510,suppliers!$A$2:$B$18,2,)</f>
        <v>OTHER</v>
      </c>
      <c r="I2510" t="str">
        <f>VLOOKUP(C2510,Table_items[],2,FALSE)</f>
        <v>Carditens</v>
      </c>
      <c r="J2510" t="str">
        <f>VLOOKUP(C2510,Table_items[],3,FALSE)</f>
        <v>Obat Hipertensi</v>
      </c>
      <c r="K2510" s="23">
        <f>VLOOKUP(C2510,Table_items[],4,FALSE)</f>
        <v>100000</v>
      </c>
      <c r="L2510" s="23">
        <f>VLOOKUP(C2510,Table_items[],5,FALSE)</f>
        <v>100900</v>
      </c>
    </row>
    <row r="2511" spans="1:12" x14ac:dyDescent="0.2">
      <c r="A2511" s="11" t="s">
        <v>2655</v>
      </c>
      <c r="B2511" s="28">
        <v>44216</v>
      </c>
      <c r="C2511" s="13" t="s">
        <v>20</v>
      </c>
      <c r="D2511" s="13">
        <v>41</v>
      </c>
      <c r="E2511" s="9" t="s">
        <v>4896</v>
      </c>
      <c r="F2511" s="20" t="s">
        <v>4908</v>
      </c>
      <c r="G2511" t="s">
        <v>4904</v>
      </c>
      <c r="H2511" t="str">
        <f>VLOOKUP(E2511,suppliers!$A$2:$B$18,2,)</f>
        <v>OTHER</v>
      </c>
      <c r="I2511" t="str">
        <f>VLOOKUP(C2511,Table_items[],2,FALSE)</f>
        <v>Carditens</v>
      </c>
      <c r="J2511" t="str">
        <f>VLOOKUP(C2511,Table_items[],3,FALSE)</f>
        <v>Obat Hipertensi</v>
      </c>
      <c r="K2511" s="23">
        <f>VLOOKUP(C2511,Table_items[],4,FALSE)</f>
        <v>100000</v>
      </c>
      <c r="L2511" s="23">
        <f>VLOOKUP(C2511,Table_items[],5,FALSE)</f>
        <v>100900</v>
      </c>
    </row>
    <row r="2512" spans="1:12" x14ac:dyDescent="0.2">
      <c r="A2512" s="7" t="s">
        <v>2656</v>
      </c>
      <c r="B2512" s="27">
        <v>44216</v>
      </c>
      <c r="C2512" s="9" t="s">
        <v>11</v>
      </c>
      <c r="D2512" s="9">
        <v>29</v>
      </c>
      <c r="E2512" s="9" t="s">
        <v>4896</v>
      </c>
      <c r="F2512" s="20" t="s">
        <v>4908</v>
      </c>
      <c r="G2512" t="s">
        <v>4904</v>
      </c>
      <c r="H2512" t="str">
        <f>VLOOKUP(E2512,suppliers!$A$2:$B$18,2,)</f>
        <v>OTHER</v>
      </c>
      <c r="I2512" t="str">
        <f>VLOOKUP(C2512,Table_items[],2,FALSE)</f>
        <v>Neozep Forte 1 Strip 4 Tablet</v>
      </c>
      <c r="J2512" t="str">
        <f>VLOOKUP(C2512,Table_items[],3,FALSE)</f>
        <v>Obat Batuk &amp; Pilek</v>
      </c>
      <c r="K2512" s="23">
        <f>VLOOKUP(C2512,Table_items[],4,FALSE)</f>
        <v>2324</v>
      </c>
      <c r="L2512" s="23">
        <f>VLOOKUP(C2512,Table_items[],5,FALSE)</f>
        <v>2338</v>
      </c>
    </row>
    <row r="2513" spans="1:12" x14ac:dyDescent="0.2">
      <c r="A2513" s="11" t="s">
        <v>2657</v>
      </c>
      <c r="B2513" s="28">
        <v>44217</v>
      </c>
      <c r="C2513" s="13" t="s">
        <v>24</v>
      </c>
      <c r="D2513" s="13">
        <v>16</v>
      </c>
      <c r="E2513" s="9" t="s">
        <v>4896</v>
      </c>
      <c r="F2513" s="20" t="s">
        <v>4908</v>
      </c>
      <c r="G2513" t="s">
        <v>4904</v>
      </c>
      <c r="H2513" t="str">
        <f>VLOOKUP(E2513,suppliers!$A$2:$B$18,2,)</f>
        <v>OTHER</v>
      </c>
      <c r="I2513" t="str">
        <f>VLOOKUP(C2513,Table_items[],2,FALSE)</f>
        <v>Irbesartan</v>
      </c>
      <c r="J2513" t="str">
        <f>VLOOKUP(C2513,Table_items[],3,FALSE)</f>
        <v>Obat Hipertensi</v>
      </c>
      <c r="K2513" s="23">
        <f>VLOOKUP(C2513,Table_items[],4,FALSE)</f>
        <v>108794</v>
      </c>
      <c r="L2513" s="23">
        <f>VLOOKUP(C2513,Table_items[],5,FALSE)</f>
        <v>109447</v>
      </c>
    </row>
    <row r="2514" spans="1:12" x14ac:dyDescent="0.2">
      <c r="A2514" s="7" t="s">
        <v>2658</v>
      </c>
      <c r="B2514" s="27">
        <v>44218</v>
      </c>
      <c r="C2514" s="9" t="s">
        <v>40</v>
      </c>
      <c r="D2514" s="9">
        <v>25</v>
      </c>
      <c r="E2514" s="9" t="s">
        <v>4896</v>
      </c>
      <c r="F2514" s="20" t="s">
        <v>4908</v>
      </c>
      <c r="G2514" t="s">
        <v>4904</v>
      </c>
      <c r="H2514" t="str">
        <f>VLOOKUP(E2514,suppliers!$A$2:$B$18,2,)</f>
        <v>OTHER</v>
      </c>
      <c r="I2514" t="str">
        <f>VLOOKUP(C2514,Table_items[],2,FALSE)</f>
        <v>Paramex Tablet / Obat</v>
      </c>
      <c r="J2514" t="str">
        <f>VLOOKUP(C2514,Table_items[],3,FALSE)</f>
        <v>Obat Sakit Kepala &amp; Demam</v>
      </c>
      <c r="K2514" s="23">
        <f>VLOOKUP(C2514,Table_items[],4,FALSE)</f>
        <v>2560</v>
      </c>
      <c r="L2514" s="23">
        <f>VLOOKUP(C2514,Table_items[],5,FALSE)</f>
        <v>2586</v>
      </c>
    </row>
    <row r="2515" spans="1:12" x14ac:dyDescent="0.2">
      <c r="A2515" s="11" t="s">
        <v>2659</v>
      </c>
      <c r="B2515" s="28">
        <v>44218</v>
      </c>
      <c r="C2515" s="13" t="s">
        <v>40</v>
      </c>
      <c r="D2515" s="13">
        <v>10</v>
      </c>
      <c r="E2515" s="9" t="s">
        <v>4896</v>
      </c>
      <c r="F2515" s="20" t="s">
        <v>4908</v>
      </c>
      <c r="G2515" t="s">
        <v>4904</v>
      </c>
      <c r="H2515" t="str">
        <f>VLOOKUP(E2515,suppliers!$A$2:$B$18,2,)</f>
        <v>OTHER</v>
      </c>
      <c r="I2515" t="str">
        <f>VLOOKUP(C2515,Table_items[],2,FALSE)</f>
        <v>Paramex Tablet / Obat</v>
      </c>
      <c r="J2515" t="str">
        <f>VLOOKUP(C2515,Table_items[],3,FALSE)</f>
        <v>Obat Sakit Kepala &amp; Demam</v>
      </c>
      <c r="K2515" s="23">
        <f>VLOOKUP(C2515,Table_items[],4,FALSE)</f>
        <v>2560</v>
      </c>
      <c r="L2515" s="23">
        <f>VLOOKUP(C2515,Table_items[],5,FALSE)</f>
        <v>2586</v>
      </c>
    </row>
    <row r="2516" spans="1:12" x14ac:dyDescent="0.2">
      <c r="A2516" s="7" t="s">
        <v>2660</v>
      </c>
      <c r="B2516" s="27">
        <v>44218</v>
      </c>
      <c r="C2516" s="9" t="s">
        <v>8</v>
      </c>
      <c r="D2516" s="9">
        <v>43</v>
      </c>
      <c r="E2516" s="9" t="s">
        <v>4896</v>
      </c>
      <c r="F2516" s="20" t="s">
        <v>4908</v>
      </c>
      <c r="G2516" t="s">
        <v>4904</v>
      </c>
      <c r="H2516" t="str">
        <f>VLOOKUP(E2516,suppliers!$A$2:$B$18,2,)</f>
        <v>OTHER</v>
      </c>
      <c r="I2516" t="str">
        <f>VLOOKUP(C2516,Table_items[],2,FALSE)</f>
        <v>Bisoprolol Ogb Dexa</v>
      </c>
      <c r="J2516" t="str">
        <f>VLOOKUP(C2516,Table_items[],3,FALSE)</f>
        <v>Obat Alergi</v>
      </c>
      <c r="K2516" s="23">
        <f>VLOOKUP(C2516,Table_items[],4,FALSE)</f>
        <v>10000</v>
      </c>
      <c r="L2516" s="23">
        <f>VLOOKUP(C2516,Table_items[],5,FALSE)</f>
        <v>10180</v>
      </c>
    </row>
    <row r="2517" spans="1:12" x14ac:dyDescent="0.2">
      <c r="A2517" s="11" t="s">
        <v>2661</v>
      </c>
      <c r="B2517" s="28">
        <v>44218</v>
      </c>
      <c r="C2517" s="13" t="s">
        <v>17</v>
      </c>
      <c r="D2517" s="13">
        <v>9</v>
      </c>
      <c r="E2517" s="9" t="s">
        <v>4896</v>
      </c>
      <c r="F2517" s="20" t="s">
        <v>4908</v>
      </c>
      <c r="G2517" t="s">
        <v>4904</v>
      </c>
      <c r="H2517" t="str">
        <f>VLOOKUP(E2517,suppliers!$A$2:$B$18,2,)</f>
        <v>OTHER</v>
      </c>
      <c r="I2517" t="str">
        <f>VLOOKUP(C2517,Table_items[],2,FALSE)</f>
        <v>Vicks Inhaler 0.5 mL</v>
      </c>
      <c r="J2517" t="str">
        <f>VLOOKUP(C2517,Table_items[],3,FALSE)</f>
        <v>Obat Batuk &amp; Pilek</v>
      </c>
      <c r="K2517" s="23">
        <f>VLOOKUP(C2517,Table_items[],4,FALSE)</f>
        <v>16155</v>
      </c>
      <c r="L2517" s="23">
        <f>VLOOKUP(C2517,Table_items[],5,FALSE)</f>
        <v>16430</v>
      </c>
    </row>
    <row r="2518" spans="1:12" x14ac:dyDescent="0.2">
      <c r="A2518" s="7" t="s">
        <v>2662</v>
      </c>
      <c r="B2518" s="27">
        <v>44219</v>
      </c>
      <c r="C2518" s="9" t="s">
        <v>9</v>
      </c>
      <c r="D2518" s="9">
        <v>45</v>
      </c>
      <c r="E2518" s="9" t="s">
        <v>4896</v>
      </c>
      <c r="F2518" s="20" t="s">
        <v>4908</v>
      </c>
      <c r="G2518" t="s">
        <v>4904</v>
      </c>
      <c r="H2518" t="str">
        <f>VLOOKUP(E2518,suppliers!$A$2:$B$18,2,)</f>
        <v>OTHER</v>
      </c>
      <c r="I2518" t="str">
        <f>VLOOKUP(C2518,Table_items[],2,FALSE)</f>
        <v>Bedak Heroxyn 150 gr</v>
      </c>
      <c r="J2518" t="str">
        <f>VLOOKUP(C2518,Table_items[],3,FALSE)</f>
        <v>Obat Alergi</v>
      </c>
      <c r="K2518" s="23">
        <f>VLOOKUP(C2518,Table_items[],4,FALSE)</f>
        <v>16950</v>
      </c>
      <c r="L2518" s="23">
        <f>VLOOKUP(C2518,Table_items[],5,FALSE)</f>
        <v>17170</v>
      </c>
    </row>
    <row r="2519" spans="1:12" x14ac:dyDescent="0.2">
      <c r="A2519" s="11" t="s">
        <v>2663</v>
      </c>
      <c r="B2519" s="28">
        <v>44219</v>
      </c>
      <c r="C2519" s="13" t="s">
        <v>24</v>
      </c>
      <c r="D2519" s="13">
        <v>26</v>
      </c>
      <c r="E2519" s="9" t="s">
        <v>4896</v>
      </c>
      <c r="F2519" s="20" t="s">
        <v>4908</v>
      </c>
      <c r="G2519" t="s">
        <v>4904</v>
      </c>
      <c r="H2519" t="str">
        <f>VLOOKUP(E2519,suppliers!$A$2:$B$18,2,)</f>
        <v>OTHER</v>
      </c>
      <c r="I2519" t="str">
        <f>VLOOKUP(C2519,Table_items[],2,FALSE)</f>
        <v>Irbesartan</v>
      </c>
      <c r="J2519" t="str">
        <f>VLOOKUP(C2519,Table_items[],3,FALSE)</f>
        <v>Obat Hipertensi</v>
      </c>
      <c r="K2519" s="23">
        <f>VLOOKUP(C2519,Table_items[],4,FALSE)</f>
        <v>108794</v>
      </c>
      <c r="L2519" s="23">
        <f>VLOOKUP(C2519,Table_items[],5,FALSE)</f>
        <v>109447</v>
      </c>
    </row>
    <row r="2520" spans="1:12" x14ac:dyDescent="0.2">
      <c r="A2520" s="7" t="s">
        <v>2664</v>
      </c>
      <c r="B2520" s="27">
        <v>44219</v>
      </c>
      <c r="C2520" s="9" t="s">
        <v>41</v>
      </c>
      <c r="D2520" s="9">
        <v>38</v>
      </c>
      <c r="E2520" s="9" t="s">
        <v>4896</v>
      </c>
      <c r="F2520" s="20" t="s">
        <v>4908</v>
      </c>
      <c r="G2520" t="s">
        <v>4904</v>
      </c>
      <c r="H2520" t="str">
        <f>VLOOKUP(E2520,suppliers!$A$2:$B$18,2,)</f>
        <v>OTHER</v>
      </c>
      <c r="I2520" t="str">
        <f>VLOOKUP(C2520,Table_items[],2,FALSE)</f>
        <v>Otilon Ear Drops 8 mL</v>
      </c>
      <c r="J2520" t="str">
        <f>VLOOKUP(C2520,Table_items[],3,FALSE)</f>
        <v>Obat Telinga</v>
      </c>
      <c r="K2520" s="23">
        <f>VLOOKUP(C2520,Table_items[],4,FALSE)</f>
        <v>55000</v>
      </c>
      <c r="L2520" s="23">
        <f>VLOOKUP(C2520,Table_items[],5,FALSE)</f>
        <v>55935</v>
      </c>
    </row>
    <row r="2521" spans="1:12" x14ac:dyDescent="0.2">
      <c r="A2521" s="11" t="s">
        <v>2665</v>
      </c>
      <c r="B2521" s="28">
        <v>44219</v>
      </c>
      <c r="C2521" s="13" t="s">
        <v>22</v>
      </c>
      <c r="D2521" s="13">
        <v>17</v>
      </c>
      <c r="E2521" s="9" t="s">
        <v>4896</v>
      </c>
      <c r="F2521" s="20" t="s">
        <v>4908</v>
      </c>
      <c r="G2521" t="s">
        <v>4904</v>
      </c>
      <c r="H2521" t="str">
        <f>VLOOKUP(E2521,suppliers!$A$2:$B$18,2,)</f>
        <v>OTHER</v>
      </c>
      <c r="I2521" t="str">
        <f>VLOOKUP(C2521,Table_items[],2,FALSE)</f>
        <v>Candesartan Ogb Dexa</v>
      </c>
      <c r="J2521" t="str">
        <f>VLOOKUP(C2521,Table_items[],3,FALSE)</f>
        <v>Obat Hipertensi</v>
      </c>
      <c r="K2521" s="23">
        <f>VLOOKUP(C2521,Table_items[],4,FALSE)</f>
        <v>5000</v>
      </c>
      <c r="L2521" s="23">
        <f>VLOOKUP(C2521,Table_items[],5,FALSE)</f>
        <v>5095</v>
      </c>
    </row>
    <row r="2522" spans="1:12" x14ac:dyDescent="0.2">
      <c r="A2522" s="7" t="s">
        <v>2666</v>
      </c>
      <c r="B2522" s="27">
        <v>44219</v>
      </c>
      <c r="C2522" s="9" t="s">
        <v>10</v>
      </c>
      <c r="D2522" s="9">
        <v>5</v>
      </c>
      <c r="E2522" s="9" t="s">
        <v>4896</v>
      </c>
      <c r="F2522" s="20" t="s">
        <v>4908</v>
      </c>
      <c r="G2522" t="s">
        <v>4904</v>
      </c>
      <c r="H2522" t="str">
        <f>VLOOKUP(E2522,suppliers!$A$2:$B$18,2,)</f>
        <v>OTHER</v>
      </c>
      <c r="I2522" t="str">
        <f>VLOOKUP(C2522,Table_items[],2,FALSE)</f>
        <v>Dexteem Box Plus 100 Tablet</v>
      </c>
      <c r="J2522" t="str">
        <f>VLOOKUP(C2522,Table_items[],3,FALSE)</f>
        <v>Obat Alergi</v>
      </c>
      <c r="K2522" s="23">
        <f>VLOOKUP(C2522,Table_items[],4,FALSE)</f>
        <v>25322</v>
      </c>
      <c r="L2522" s="23">
        <f>VLOOKUP(C2522,Table_items[],5,FALSE)</f>
        <v>25449</v>
      </c>
    </row>
    <row r="2523" spans="1:12" x14ac:dyDescent="0.2">
      <c r="A2523" s="11" t="s">
        <v>2667</v>
      </c>
      <c r="B2523" s="28">
        <v>44219</v>
      </c>
      <c r="C2523" s="13" t="s">
        <v>16</v>
      </c>
      <c r="D2523" s="13">
        <v>8</v>
      </c>
      <c r="E2523" s="9" t="s">
        <v>4896</v>
      </c>
      <c r="F2523" s="20" t="s">
        <v>4908</v>
      </c>
      <c r="G2523" t="s">
        <v>4904</v>
      </c>
      <c r="H2523" t="str">
        <f>VLOOKUP(E2523,suppliers!$A$2:$B$18,2,)</f>
        <v>OTHER</v>
      </c>
      <c r="I2523" t="str">
        <f>VLOOKUP(C2523,Table_items[],2,FALSE)</f>
        <v>Ultraflu Box Isi 25 Strip</v>
      </c>
      <c r="J2523" t="str">
        <f>VLOOKUP(C2523,Table_items[],3,FALSE)</f>
        <v>Obat Batuk &amp; Pilek</v>
      </c>
      <c r="K2523" s="23">
        <f>VLOOKUP(C2523,Table_items[],4,FALSE)</f>
        <v>72500</v>
      </c>
      <c r="L2523" s="23">
        <f>VLOOKUP(C2523,Table_items[],5,FALSE)</f>
        <v>73805</v>
      </c>
    </row>
    <row r="2524" spans="1:12" x14ac:dyDescent="0.2">
      <c r="A2524" s="7" t="s">
        <v>2668</v>
      </c>
      <c r="B2524" s="27">
        <v>44219</v>
      </c>
      <c r="C2524" s="9" t="s">
        <v>30</v>
      </c>
      <c r="D2524" s="9">
        <v>13</v>
      </c>
      <c r="E2524" s="9" t="s">
        <v>4896</v>
      </c>
      <c r="F2524" s="20" t="s">
        <v>4908</v>
      </c>
      <c r="G2524" t="s">
        <v>4904</v>
      </c>
      <c r="H2524" t="str">
        <f>VLOOKUP(E2524,suppliers!$A$2:$B$18,2,)</f>
        <v>OTHER</v>
      </c>
      <c r="I2524" t="str">
        <f>VLOOKUP(C2524,Table_items[],2,FALSE)</f>
        <v>Koolfever</v>
      </c>
      <c r="J2524" t="str">
        <f>VLOOKUP(C2524,Table_items[],3,FALSE)</f>
        <v>Obat Sakit Kepala &amp; Demam</v>
      </c>
      <c r="K2524" s="23">
        <f>VLOOKUP(C2524,Table_items[],4,FALSE)</f>
        <v>7500</v>
      </c>
      <c r="L2524" s="23">
        <f>VLOOKUP(C2524,Table_items[],5,FALSE)</f>
        <v>7620</v>
      </c>
    </row>
    <row r="2525" spans="1:12" x14ac:dyDescent="0.2">
      <c r="A2525" s="11" t="s">
        <v>2669</v>
      </c>
      <c r="B2525" s="28">
        <v>44219</v>
      </c>
      <c r="C2525" s="13" t="s">
        <v>28</v>
      </c>
      <c r="D2525" s="13">
        <v>38</v>
      </c>
      <c r="E2525" s="9" t="s">
        <v>4896</v>
      </c>
      <c r="F2525" s="20" t="s">
        <v>4908</v>
      </c>
      <c r="G2525" t="s">
        <v>4904</v>
      </c>
      <c r="H2525" t="str">
        <f>VLOOKUP(E2525,suppliers!$A$2:$B$18,2,)</f>
        <v>OTHER</v>
      </c>
      <c r="I2525" t="str">
        <f>VLOOKUP(C2525,Table_items[],2,FALSE)</f>
        <v>Hyperchol 100 MG 12 KPS</v>
      </c>
      <c r="J2525" t="str">
        <f>VLOOKUP(C2525,Table_items[],3,FALSE)</f>
        <v>Obat Kolesterol</v>
      </c>
      <c r="K2525" s="23">
        <f>VLOOKUP(C2525,Table_items[],4,FALSE)</f>
        <v>42800</v>
      </c>
      <c r="L2525" s="23">
        <f>VLOOKUP(C2525,Table_items[],5,FALSE)</f>
        <v>43442</v>
      </c>
    </row>
    <row r="2526" spans="1:12" x14ac:dyDescent="0.2">
      <c r="A2526" s="7" t="s">
        <v>2670</v>
      </c>
      <c r="B2526" s="27">
        <v>44219</v>
      </c>
      <c r="C2526" s="9" t="s">
        <v>23</v>
      </c>
      <c r="D2526" s="9">
        <v>7</v>
      </c>
      <c r="E2526" s="9" t="s">
        <v>4896</v>
      </c>
      <c r="F2526" s="20" t="s">
        <v>4908</v>
      </c>
      <c r="G2526" t="s">
        <v>4904</v>
      </c>
      <c r="H2526" t="str">
        <f>VLOOKUP(E2526,suppliers!$A$2:$B$18,2,)</f>
        <v>OTHER</v>
      </c>
      <c r="I2526" t="str">
        <f>VLOOKUP(C2526,Table_items[],2,FALSE)</f>
        <v>Amlodipine Besilate</v>
      </c>
      <c r="J2526" t="str">
        <f>VLOOKUP(C2526,Table_items[],3,FALSE)</f>
        <v>Obat Hipertensi</v>
      </c>
      <c r="K2526" s="23">
        <f>VLOOKUP(C2526,Table_items[],4,FALSE)</f>
        <v>7467</v>
      </c>
      <c r="L2526" s="23">
        <f>VLOOKUP(C2526,Table_items[],5,FALSE)</f>
        <v>7504</v>
      </c>
    </row>
    <row r="2527" spans="1:12" x14ac:dyDescent="0.2">
      <c r="A2527" s="11" t="s">
        <v>2671</v>
      </c>
      <c r="B2527" s="28">
        <v>44219</v>
      </c>
      <c r="C2527" s="13" t="s">
        <v>11</v>
      </c>
      <c r="D2527" s="13">
        <v>12</v>
      </c>
      <c r="E2527" s="9" t="s">
        <v>4896</v>
      </c>
      <c r="F2527" s="20" t="s">
        <v>4908</v>
      </c>
      <c r="G2527" t="s">
        <v>4904</v>
      </c>
      <c r="H2527" t="str">
        <f>VLOOKUP(E2527,suppliers!$A$2:$B$18,2,)</f>
        <v>OTHER</v>
      </c>
      <c r="I2527" t="str">
        <f>VLOOKUP(C2527,Table_items[],2,FALSE)</f>
        <v>Neozep Forte 1 Strip 4 Tablet</v>
      </c>
      <c r="J2527" t="str">
        <f>VLOOKUP(C2527,Table_items[],3,FALSE)</f>
        <v>Obat Batuk &amp; Pilek</v>
      </c>
      <c r="K2527" s="23">
        <f>VLOOKUP(C2527,Table_items[],4,FALSE)</f>
        <v>2324</v>
      </c>
      <c r="L2527" s="23">
        <f>VLOOKUP(C2527,Table_items[],5,FALSE)</f>
        <v>2338</v>
      </c>
    </row>
    <row r="2528" spans="1:12" x14ac:dyDescent="0.2">
      <c r="A2528" s="7" t="s">
        <v>2672</v>
      </c>
      <c r="B2528" s="27">
        <v>44219</v>
      </c>
      <c r="C2528" s="9" t="s">
        <v>5</v>
      </c>
      <c r="D2528" s="9">
        <v>16</v>
      </c>
      <c r="E2528" s="9" t="s">
        <v>4896</v>
      </c>
      <c r="F2528" s="20" t="s">
        <v>4908</v>
      </c>
      <c r="G2528" t="s">
        <v>4904</v>
      </c>
      <c r="H2528" t="str">
        <f>VLOOKUP(E2528,suppliers!$A$2:$B$18,2,)</f>
        <v>OTHER</v>
      </c>
      <c r="I2528" t="str">
        <f>VLOOKUP(C2528,Table_items[],2,FALSE)</f>
        <v>Ozen 10 MG Blister</v>
      </c>
      <c r="J2528" t="str">
        <f>VLOOKUP(C2528,Table_items[],3,FALSE)</f>
        <v>Obat Alergi</v>
      </c>
      <c r="K2528" s="23">
        <f>VLOOKUP(C2528,Table_items[],4,FALSE)</f>
        <v>18611</v>
      </c>
      <c r="L2528" s="23">
        <f>VLOOKUP(C2528,Table_items[],5,FALSE)</f>
        <v>18816</v>
      </c>
    </row>
    <row r="2529" spans="1:12" x14ac:dyDescent="0.2">
      <c r="A2529" s="11" t="s">
        <v>2673</v>
      </c>
      <c r="B2529" s="28">
        <v>44220</v>
      </c>
      <c r="C2529" s="13" t="s">
        <v>12</v>
      </c>
      <c r="D2529" s="13">
        <v>19</v>
      </c>
      <c r="E2529" s="9" t="s">
        <v>4896</v>
      </c>
      <c r="F2529" s="20" t="s">
        <v>4908</v>
      </c>
      <c r="G2529" t="s">
        <v>4904</v>
      </c>
      <c r="H2529" t="str">
        <f>VLOOKUP(E2529,suppliers!$A$2:$B$18,2,)</f>
        <v>OTHER</v>
      </c>
      <c r="I2529" t="str">
        <f>VLOOKUP(C2529,Table_items[],2,FALSE)</f>
        <v>Decolsen 1 Strip 4 Tablet</v>
      </c>
      <c r="J2529" t="str">
        <f>VLOOKUP(C2529,Table_items[],3,FALSE)</f>
        <v>Obat Batuk &amp; Pilek</v>
      </c>
      <c r="K2529" s="23">
        <f>VLOOKUP(C2529,Table_items[],4,FALSE)</f>
        <v>2886</v>
      </c>
      <c r="L2529" s="23">
        <f>VLOOKUP(C2529,Table_items[],5,FALSE)</f>
        <v>2915</v>
      </c>
    </row>
    <row r="2530" spans="1:12" x14ac:dyDescent="0.2">
      <c r="A2530" s="7" t="s">
        <v>2674</v>
      </c>
      <c r="B2530" s="27">
        <v>44220</v>
      </c>
      <c r="C2530" s="9" t="s">
        <v>37</v>
      </c>
      <c r="D2530" s="9">
        <v>14</v>
      </c>
      <c r="E2530" s="9" t="s">
        <v>4896</v>
      </c>
      <c r="F2530" s="20" t="s">
        <v>4908</v>
      </c>
      <c r="G2530" t="s">
        <v>4904</v>
      </c>
      <c r="H2530" t="str">
        <f>VLOOKUP(E2530,suppliers!$A$2:$B$18,2,)</f>
        <v>OTHER</v>
      </c>
      <c r="I2530" t="str">
        <f>VLOOKUP(C2530,Table_items[],2,FALSE)</f>
        <v>Bodrex Extra</v>
      </c>
      <c r="J2530" t="str">
        <f>VLOOKUP(C2530,Table_items[],3,FALSE)</f>
        <v>Obat Sakit Kepala &amp; Demam</v>
      </c>
      <c r="K2530" s="23">
        <f>VLOOKUP(C2530,Table_items[],4,FALSE)</f>
        <v>50788</v>
      </c>
      <c r="L2530" s="23">
        <f>VLOOKUP(C2530,Table_items[],5,FALSE)</f>
        <v>51753</v>
      </c>
    </row>
    <row r="2531" spans="1:12" x14ac:dyDescent="0.2">
      <c r="A2531" s="11" t="s">
        <v>2675</v>
      </c>
      <c r="B2531" s="28">
        <v>44220</v>
      </c>
      <c r="C2531" s="13" t="s">
        <v>30</v>
      </c>
      <c r="D2531" s="13">
        <v>11</v>
      </c>
      <c r="E2531" s="9" t="s">
        <v>4896</v>
      </c>
      <c r="F2531" s="20" t="s">
        <v>4908</v>
      </c>
      <c r="G2531" t="s">
        <v>4904</v>
      </c>
      <c r="H2531" t="str">
        <f>VLOOKUP(E2531,suppliers!$A$2:$B$18,2,)</f>
        <v>OTHER</v>
      </c>
      <c r="I2531" t="str">
        <f>VLOOKUP(C2531,Table_items[],2,FALSE)</f>
        <v>Koolfever</v>
      </c>
      <c r="J2531" t="str">
        <f>VLOOKUP(C2531,Table_items[],3,FALSE)</f>
        <v>Obat Sakit Kepala &amp; Demam</v>
      </c>
      <c r="K2531" s="23">
        <f>VLOOKUP(C2531,Table_items[],4,FALSE)</f>
        <v>7500</v>
      </c>
      <c r="L2531" s="23">
        <f>VLOOKUP(C2531,Table_items[],5,FALSE)</f>
        <v>7620</v>
      </c>
    </row>
    <row r="2532" spans="1:12" x14ac:dyDescent="0.2">
      <c r="A2532" s="7" t="s">
        <v>2676</v>
      </c>
      <c r="B2532" s="27">
        <v>44220</v>
      </c>
      <c r="C2532" s="9" t="s">
        <v>23</v>
      </c>
      <c r="D2532" s="9">
        <v>41</v>
      </c>
      <c r="E2532" s="9" t="s">
        <v>4896</v>
      </c>
      <c r="F2532" s="20" t="s">
        <v>4908</v>
      </c>
      <c r="G2532" t="s">
        <v>4904</v>
      </c>
      <c r="H2532" t="str">
        <f>VLOOKUP(E2532,suppliers!$A$2:$B$18,2,)</f>
        <v>OTHER</v>
      </c>
      <c r="I2532" t="str">
        <f>VLOOKUP(C2532,Table_items[],2,FALSE)</f>
        <v>Amlodipine Besilate</v>
      </c>
      <c r="J2532" t="str">
        <f>VLOOKUP(C2532,Table_items[],3,FALSE)</f>
        <v>Obat Hipertensi</v>
      </c>
      <c r="K2532" s="23">
        <f>VLOOKUP(C2532,Table_items[],4,FALSE)</f>
        <v>7467</v>
      </c>
      <c r="L2532" s="23">
        <f>VLOOKUP(C2532,Table_items[],5,FALSE)</f>
        <v>7504</v>
      </c>
    </row>
    <row r="2533" spans="1:12" x14ac:dyDescent="0.2">
      <c r="A2533" s="11" t="s">
        <v>2677</v>
      </c>
      <c r="B2533" s="28">
        <v>44221</v>
      </c>
      <c r="C2533" s="13" t="s">
        <v>12</v>
      </c>
      <c r="D2533" s="13">
        <v>86</v>
      </c>
      <c r="E2533" s="9" t="s">
        <v>4896</v>
      </c>
      <c r="F2533" s="20" t="s">
        <v>4908</v>
      </c>
      <c r="G2533" t="s">
        <v>4904</v>
      </c>
      <c r="H2533" t="str">
        <f>VLOOKUP(E2533,suppliers!$A$2:$B$18,2,)</f>
        <v>OTHER</v>
      </c>
      <c r="I2533" t="str">
        <f>VLOOKUP(C2533,Table_items[],2,FALSE)</f>
        <v>Decolsen 1 Strip 4 Tablet</v>
      </c>
      <c r="J2533" t="str">
        <f>VLOOKUP(C2533,Table_items[],3,FALSE)</f>
        <v>Obat Batuk &amp; Pilek</v>
      </c>
      <c r="K2533" s="23">
        <f>VLOOKUP(C2533,Table_items[],4,FALSE)</f>
        <v>2886</v>
      </c>
      <c r="L2533" s="23">
        <f>VLOOKUP(C2533,Table_items[],5,FALSE)</f>
        <v>2915</v>
      </c>
    </row>
    <row r="2534" spans="1:12" x14ac:dyDescent="0.2">
      <c r="A2534" s="7" t="s">
        <v>2678</v>
      </c>
      <c r="B2534" s="27">
        <v>44221</v>
      </c>
      <c r="C2534" s="9" t="s">
        <v>38</v>
      </c>
      <c r="D2534" s="9">
        <v>40</v>
      </c>
      <c r="E2534" s="9" t="s">
        <v>4896</v>
      </c>
      <c r="F2534" s="20" t="s">
        <v>4908</v>
      </c>
      <c r="G2534" t="s">
        <v>4904</v>
      </c>
      <c r="H2534" t="str">
        <f>VLOOKUP(E2534,suppliers!$A$2:$B$18,2,)</f>
        <v>OTHER</v>
      </c>
      <c r="I2534" t="str">
        <f>VLOOKUP(C2534,Table_items[],2,FALSE)</f>
        <v>Sanmol 500 MG 4 Tablet</v>
      </c>
      <c r="J2534" t="str">
        <f>VLOOKUP(C2534,Table_items[],3,FALSE)</f>
        <v>Obat Sakit Kepala &amp; Demam</v>
      </c>
      <c r="K2534" s="23">
        <f>VLOOKUP(C2534,Table_items[],4,FALSE)</f>
        <v>1600</v>
      </c>
      <c r="L2534" s="23">
        <f>VLOOKUP(C2534,Table_items[],5,FALSE)</f>
        <v>1619</v>
      </c>
    </row>
    <row r="2535" spans="1:12" x14ac:dyDescent="0.2">
      <c r="A2535" s="11" t="s">
        <v>2679</v>
      </c>
      <c r="B2535" s="28">
        <v>44221</v>
      </c>
      <c r="C2535" s="13" t="s">
        <v>16</v>
      </c>
      <c r="D2535" s="13">
        <v>6</v>
      </c>
      <c r="E2535" s="9" t="s">
        <v>4896</v>
      </c>
      <c r="F2535" s="20" t="s">
        <v>4908</v>
      </c>
      <c r="G2535" t="s">
        <v>4904</v>
      </c>
      <c r="H2535" t="str">
        <f>VLOOKUP(E2535,suppliers!$A$2:$B$18,2,)</f>
        <v>OTHER</v>
      </c>
      <c r="I2535" t="str">
        <f>VLOOKUP(C2535,Table_items[],2,FALSE)</f>
        <v>Ultraflu Box Isi 25 Strip</v>
      </c>
      <c r="J2535" t="str">
        <f>VLOOKUP(C2535,Table_items[],3,FALSE)</f>
        <v>Obat Batuk &amp; Pilek</v>
      </c>
      <c r="K2535" s="23">
        <f>VLOOKUP(C2535,Table_items[],4,FALSE)</f>
        <v>72500</v>
      </c>
      <c r="L2535" s="23">
        <f>VLOOKUP(C2535,Table_items[],5,FALSE)</f>
        <v>73805</v>
      </c>
    </row>
    <row r="2536" spans="1:12" x14ac:dyDescent="0.2">
      <c r="A2536" s="7" t="s">
        <v>2680</v>
      </c>
      <c r="B2536" s="27">
        <v>44222</v>
      </c>
      <c r="C2536" s="9" t="s">
        <v>12</v>
      </c>
      <c r="D2536" s="9">
        <v>19</v>
      </c>
      <c r="E2536" s="9" t="s">
        <v>4896</v>
      </c>
      <c r="F2536" s="20" t="s">
        <v>4908</v>
      </c>
      <c r="G2536" t="s">
        <v>4904</v>
      </c>
      <c r="H2536" t="str">
        <f>VLOOKUP(E2536,suppliers!$A$2:$B$18,2,)</f>
        <v>OTHER</v>
      </c>
      <c r="I2536" t="str">
        <f>VLOOKUP(C2536,Table_items[],2,FALSE)</f>
        <v>Decolsen 1 Strip 4 Tablet</v>
      </c>
      <c r="J2536" t="str">
        <f>VLOOKUP(C2536,Table_items[],3,FALSE)</f>
        <v>Obat Batuk &amp; Pilek</v>
      </c>
      <c r="K2536" s="23">
        <f>VLOOKUP(C2536,Table_items[],4,FALSE)</f>
        <v>2886</v>
      </c>
      <c r="L2536" s="23">
        <f>VLOOKUP(C2536,Table_items[],5,FALSE)</f>
        <v>2915</v>
      </c>
    </row>
    <row r="2537" spans="1:12" x14ac:dyDescent="0.2">
      <c r="A2537" s="11" t="s">
        <v>2681</v>
      </c>
      <c r="B2537" s="28">
        <v>44222</v>
      </c>
      <c r="C2537" s="13" t="s">
        <v>37</v>
      </c>
      <c r="D2537" s="13">
        <v>42</v>
      </c>
      <c r="E2537" s="9" t="s">
        <v>4896</v>
      </c>
      <c r="F2537" s="20" t="s">
        <v>4908</v>
      </c>
      <c r="G2537" t="s">
        <v>4904</v>
      </c>
      <c r="H2537" t="str">
        <f>VLOOKUP(E2537,suppliers!$A$2:$B$18,2,)</f>
        <v>OTHER</v>
      </c>
      <c r="I2537" t="str">
        <f>VLOOKUP(C2537,Table_items[],2,FALSE)</f>
        <v>Bodrex Extra</v>
      </c>
      <c r="J2537" t="str">
        <f>VLOOKUP(C2537,Table_items[],3,FALSE)</f>
        <v>Obat Sakit Kepala &amp; Demam</v>
      </c>
      <c r="K2537" s="23">
        <f>VLOOKUP(C2537,Table_items[],4,FALSE)</f>
        <v>50788</v>
      </c>
      <c r="L2537" s="23">
        <f>VLOOKUP(C2537,Table_items[],5,FALSE)</f>
        <v>51753</v>
      </c>
    </row>
    <row r="2538" spans="1:12" x14ac:dyDescent="0.2">
      <c r="A2538" s="7" t="s">
        <v>2682</v>
      </c>
      <c r="B2538" s="27">
        <v>44222</v>
      </c>
      <c r="C2538" s="9" t="s">
        <v>9</v>
      </c>
      <c r="D2538" s="9">
        <v>36</v>
      </c>
      <c r="E2538" s="9" t="s">
        <v>4896</v>
      </c>
      <c r="F2538" s="20" t="s">
        <v>4908</v>
      </c>
      <c r="G2538" t="s">
        <v>4904</v>
      </c>
      <c r="H2538" t="str">
        <f>VLOOKUP(E2538,suppliers!$A$2:$B$18,2,)</f>
        <v>OTHER</v>
      </c>
      <c r="I2538" t="str">
        <f>VLOOKUP(C2538,Table_items[],2,FALSE)</f>
        <v>Bedak Heroxyn 150 gr</v>
      </c>
      <c r="J2538" t="str">
        <f>VLOOKUP(C2538,Table_items[],3,FALSE)</f>
        <v>Obat Alergi</v>
      </c>
      <c r="K2538" s="23">
        <f>VLOOKUP(C2538,Table_items[],4,FALSE)</f>
        <v>16950</v>
      </c>
      <c r="L2538" s="23">
        <f>VLOOKUP(C2538,Table_items[],5,FALSE)</f>
        <v>17170</v>
      </c>
    </row>
    <row r="2539" spans="1:12" x14ac:dyDescent="0.2">
      <c r="A2539" s="11" t="s">
        <v>2683</v>
      </c>
      <c r="B2539" s="28">
        <v>44222</v>
      </c>
      <c r="C2539" s="13" t="s">
        <v>40</v>
      </c>
      <c r="D2539" s="13">
        <v>8</v>
      </c>
      <c r="E2539" s="9" t="s">
        <v>4896</v>
      </c>
      <c r="F2539" s="20" t="s">
        <v>4908</v>
      </c>
      <c r="G2539" t="s">
        <v>4904</v>
      </c>
      <c r="H2539" t="str">
        <f>VLOOKUP(E2539,suppliers!$A$2:$B$18,2,)</f>
        <v>OTHER</v>
      </c>
      <c r="I2539" t="str">
        <f>VLOOKUP(C2539,Table_items[],2,FALSE)</f>
        <v>Paramex Tablet / Obat</v>
      </c>
      <c r="J2539" t="str">
        <f>VLOOKUP(C2539,Table_items[],3,FALSE)</f>
        <v>Obat Sakit Kepala &amp; Demam</v>
      </c>
      <c r="K2539" s="23">
        <f>VLOOKUP(C2539,Table_items[],4,FALSE)</f>
        <v>2560</v>
      </c>
      <c r="L2539" s="23">
        <f>VLOOKUP(C2539,Table_items[],5,FALSE)</f>
        <v>2586</v>
      </c>
    </row>
    <row r="2540" spans="1:12" x14ac:dyDescent="0.2">
      <c r="A2540" s="7" t="s">
        <v>2684</v>
      </c>
      <c r="B2540" s="27">
        <v>44222</v>
      </c>
      <c r="C2540" s="9" t="s">
        <v>30</v>
      </c>
      <c r="D2540" s="9">
        <v>93</v>
      </c>
      <c r="E2540" s="9" t="s">
        <v>4896</v>
      </c>
      <c r="F2540" s="20" t="s">
        <v>4908</v>
      </c>
      <c r="G2540" t="s">
        <v>4904</v>
      </c>
      <c r="H2540" t="str">
        <f>VLOOKUP(E2540,suppliers!$A$2:$B$18,2,)</f>
        <v>OTHER</v>
      </c>
      <c r="I2540" t="str">
        <f>VLOOKUP(C2540,Table_items[],2,FALSE)</f>
        <v>Koolfever</v>
      </c>
      <c r="J2540" t="str">
        <f>VLOOKUP(C2540,Table_items[],3,FALSE)</f>
        <v>Obat Sakit Kepala &amp; Demam</v>
      </c>
      <c r="K2540" s="23">
        <f>VLOOKUP(C2540,Table_items[],4,FALSE)</f>
        <v>7500</v>
      </c>
      <c r="L2540" s="23">
        <f>VLOOKUP(C2540,Table_items[],5,FALSE)</f>
        <v>7620</v>
      </c>
    </row>
    <row r="2541" spans="1:12" x14ac:dyDescent="0.2">
      <c r="A2541" s="11" t="s">
        <v>2685</v>
      </c>
      <c r="B2541" s="28">
        <v>44222</v>
      </c>
      <c r="C2541" s="13" t="s">
        <v>28</v>
      </c>
      <c r="D2541" s="13">
        <v>16</v>
      </c>
      <c r="E2541" s="9" t="s">
        <v>4896</v>
      </c>
      <c r="F2541" s="20" t="s">
        <v>4908</v>
      </c>
      <c r="G2541" t="s">
        <v>4904</v>
      </c>
      <c r="H2541" t="str">
        <f>VLOOKUP(E2541,suppliers!$A$2:$B$18,2,)</f>
        <v>OTHER</v>
      </c>
      <c r="I2541" t="str">
        <f>VLOOKUP(C2541,Table_items[],2,FALSE)</f>
        <v>Hyperchol 100 MG 12 KPS</v>
      </c>
      <c r="J2541" t="str">
        <f>VLOOKUP(C2541,Table_items[],3,FALSE)</f>
        <v>Obat Kolesterol</v>
      </c>
      <c r="K2541" s="23">
        <f>VLOOKUP(C2541,Table_items[],4,FALSE)</f>
        <v>42800</v>
      </c>
      <c r="L2541" s="23">
        <f>VLOOKUP(C2541,Table_items[],5,FALSE)</f>
        <v>43442</v>
      </c>
    </row>
    <row r="2542" spans="1:12" x14ac:dyDescent="0.2">
      <c r="A2542" s="7" t="s">
        <v>2686</v>
      </c>
      <c r="B2542" s="27">
        <v>44222</v>
      </c>
      <c r="C2542" s="9" t="s">
        <v>18</v>
      </c>
      <c r="D2542" s="9">
        <v>19</v>
      </c>
      <c r="E2542" s="9" t="s">
        <v>4896</v>
      </c>
      <c r="F2542" s="20" t="s">
        <v>4908</v>
      </c>
      <c r="G2542" t="s">
        <v>4904</v>
      </c>
      <c r="H2542" t="str">
        <f>VLOOKUP(E2542,suppliers!$A$2:$B$18,2,)</f>
        <v>OTHER</v>
      </c>
      <c r="I2542" t="str">
        <f>VLOOKUP(C2542,Table_items[],2,FALSE)</f>
        <v>Konidin 4 Tablet</v>
      </c>
      <c r="J2542" t="str">
        <f>VLOOKUP(C2542,Table_items[],3,FALSE)</f>
        <v>Obat Batuk &amp; Pilek</v>
      </c>
      <c r="K2542" s="23">
        <f>VLOOKUP(C2542,Table_items[],4,FALSE)</f>
        <v>2460</v>
      </c>
      <c r="L2542" s="23">
        <f>VLOOKUP(C2542,Table_items[],5,FALSE)</f>
        <v>2490</v>
      </c>
    </row>
    <row r="2543" spans="1:12" x14ac:dyDescent="0.2">
      <c r="A2543" s="11" t="s">
        <v>2687</v>
      </c>
      <c r="B2543" s="28">
        <v>44222</v>
      </c>
      <c r="C2543" s="13" t="s">
        <v>39</v>
      </c>
      <c r="D2543" s="13">
        <v>21</v>
      </c>
      <c r="E2543" s="9" t="s">
        <v>4896</v>
      </c>
      <c r="F2543" s="20" t="s">
        <v>4908</v>
      </c>
      <c r="G2543" t="s">
        <v>4904</v>
      </c>
      <c r="H2543" t="str">
        <f>VLOOKUP(E2543,suppliers!$A$2:$B$18,2,)</f>
        <v>OTHER</v>
      </c>
      <c r="I2543" t="str">
        <f>VLOOKUP(C2543,Table_items[],2,FALSE)</f>
        <v>Cilostazol Bernofarm</v>
      </c>
      <c r="J2543" t="str">
        <f>VLOOKUP(C2543,Table_items[],3,FALSE)</f>
        <v>Obat Sakit Kepala &amp; Demam</v>
      </c>
      <c r="K2543" s="23">
        <f>VLOOKUP(C2543,Table_items[],4,FALSE)</f>
        <v>45450</v>
      </c>
      <c r="L2543" s="23">
        <f>VLOOKUP(C2543,Table_items[],5,FALSE)</f>
        <v>46223</v>
      </c>
    </row>
    <row r="2544" spans="1:12" x14ac:dyDescent="0.2">
      <c r="A2544" s="7" t="s">
        <v>2688</v>
      </c>
      <c r="B2544" s="27">
        <v>44223</v>
      </c>
      <c r="C2544" s="9" t="s">
        <v>9</v>
      </c>
      <c r="D2544" s="9">
        <v>67</v>
      </c>
      <c r="E2544" s="9" t="s">
        <v>4896</v>
      </c>
      <c r="F2544" s="20" t="s">
        <v>4908</v>
      </c>
      <c r="G2544" t="s">
        <v>4904</v>
      </c>
      <c r="H2544" t="str">
        <f>VLOOKUP(E2544,suppliers!$A$2:$B$18,2,)</f>
        <v>OTHER</v>
      </c>
      <c r="I2544" t="str">
        <f>VLOOKUP(C2544,Table_items[],2,FALSE)</f>
        <v>Bedak Heroxyn 150 gr</v>
      </c>
      <c r="J2544" t="str">
        <f>VLOOKUP(C2544,Table_items[],3,FALSE)</f>
        <v>Obat Alergi</v>
      </c>
      <c r="K2544" s="23">
        <f>VLOOKUP(C2544,Table_items[],4,FALSE)</f>
        <v>16950</v>
      </c>
      <c r="L2544" s="23">
        <f>VLOOKUP(C2544,Table_items[],5,FALSE)</f>
        <v>17170</v>
      </c>
    </row>
    <row r="2545" spans="1:12" x14ac:dyDescent="0.2">
      <c r="A2545" s="11" t="s">
        <v>2689</v>
      </c>
      <c r="B2545" s="28">
        <v>44223</v>
      </c>
      <c r="C2545" s="13" t="s">
        <v>9</v>
      </c>
      <c r="D2545" s="13">
        <v>20</v>
      </c>
      <c r="E2545" s="9" t="s">
        <v>4896</v>
      </c>
      <c r="F2545" s="20" t="s">
        <v>4908</v>
      </c>
      <c r="G2545" t="s">
        <v>4904</v>
      </c>
      <c r="H2545" t="str">
        <f>VLOOKUP(E2545,suppliers!$A$2:$B$18,2,)</f>
        <v>OTHER</v>
      </c>
      <c r="I2545" t="str">
        <f>VLOOKUP(C2545,Table_items[],2,FALSE)</f>
        <v>Bedak Heroxyn 150 gr</v>
      </c>
      <c r="J2545" t="str">
        <f>VLOOKUP(C2545,Table_items[],3,FALSE)</f>
        <v>Obat Alergi</v>
      </c>
      <c r="K2545" s="23">
        <f>VLOOKUP(C2545,Table_items[],4,FALSE)</f>
        <v>16950</v>
      </c>
      <c r="L2545" s="23">
        <f>VLOOKUP(C2545,Table_items[],5,FALSE)</f>
        <v>17170</v>
      </c>
    </row>
    <row r="2546" spans="1:12" x14ac:dyDescent="0.2">
      <c r="A2546" s="7" t="s">
        <v>2690</v>
      </c>
      <c r="B2546" s="27">
        <v>44223</v>
      </c>
      <c r="C2546" s="9" t="s">
        <v>22</v>
      </c>
      <c r="D2546" s="9">
        <v>24</v>
      </c>
      <c r="E2546" s="9" t="s">
        <v>4896</v>
      </c>
      <c r="F2546" s="20" t="s">
        <v>4908</v>
      </c>
      <c r="G2546" t="s">
        <v>4904</v>
      </c>
      <c r="H2546" t="str">
        <f>VLOOKUP(E2546,suppliers!$A$2:$B$18,2,)</f>
        <v>OTHER</v>
      </c>
      <c r="I2546" t="str">
        <f>VLOOKUP(C2546,Table_items[],2,FALSE)</f>
        <v>Candesartan Ogb Dexa</v>
      </c>
      <c r="J2546" t="str">
        <f>VLOOKUP(C2546,Table_items[],3,FALSE)</f>
        <v>Obat Hipertensi</v>
      </c>
      <c r="K2546" s="23">
        <f>VLOOKUP(C2546,Table_items[],4,FALSE)</f>
        <v>5000</v>
      </c>
      <c r="L2546" s="23">
        <f>VLOOKUP(C2546,Table_items[],5,FALSE)</f>
        <v>5095</v>
      </c>
    </row>
    <row r="2547" spans="1:12" x14ac:dyDescent="0.2">
      <c r="A2547" s="11" t="s">
        <v>2691</v>
      </c>
      <c r="B2547" s="28">
        <v>44223</v>
      </c>
      <c r="C2547" s="13" t="s">
        <v>16</v>
      </c>
      <c r="D2547" s="13">
        <v>39</v>
      </c>
      <c r="E2547" s="9" t="s">
        <v>4896</v>
      </c>
      <c r="F2547" s="20" t="s">
        <v>4908</v>
      </c>
      <c r="G2547" t="s">
        <v>4904</v>
      </c>
      <c r="H2547" t="str">
        <f>VLOOKUP(E2547,suppliers!$A$2:$B$18,2,)</f>
        <v>OTHER</v>
      </c>
      <c r="I2547" t="str">
        <f>VLOOKUP(C2547,Table_items[],2,FALSE)</f>
        <v>Ultraflu Box Isi 25 Strip</v>
      </c>
      <c r="J2547" t="str">
        <f>VLOOKUP(C2547,Table_items[],3,FALSE)</f>
        <v>Obat Batuk &amp; Pilek</v>
      </c>
      <c r="K2547" s="23">
        <f>VLOOKUP(C2547,Table_items[],4,FALSE)</f>
        <v>72500</v>
      </c>
      <c r="L2547" s="23">
        <f>VLOOKUP(C2547,Table_items[],5,FALSE)</f>
        <v>73805</v>
      </c>
    </row>
    <row r="2548" spans="1:12" x14ac:dyDescent="0.2">
      <c r="A2548" s="7" t="s">
        <v>2692</v>
      </c>
      <c r="B2548" s="27">
        <v>44224</v>
      </c>
      <c r="C2548" s="9" t="s">
        <v>24</v>
      </c>
      <c r="D2548" s="9">
        <v>24</v>
      </c>
      <c r="E2548" s="9" t="s">
        <v>4896</v>
      </c>
      <c r="F2548" s="20" t="s">
        <v>4908</v>
      </c>
      <c r="G2548" t="s">
        <v>4904</v>
      </c>
      <c r="H2548" t="str">
        <f>VLOOKUP(E2548,suppliers!$A$2:$B$18,2,)</f>
        <v>OTHER</v>
      </c>
      <c r="I2548" t="str">
        <f>VLOOKUP(C2548,Table_items[],2,FALSE)</f>
        <v>Irbesartan</v>
      </c>
      <c r="J2548" t="str">
        <f>VLOOKUP(C2548,Table_items[],3,FALSE)</f>
        <v>Obat Hipertensi</v>
      </c>
      <c r="K2548" s="23">
        <f>VLOOKUP(C2548,Table_items[],4,FALSE)</f>
        <v>108794</v>
      </c>
      <c r="L2548" s="23">
        <f>VLOOKUP(C2548,Table_items[],5,FALSE)</f>
        <v>109447</v>
      </c>
    </row>
    <row r="2549" spans="1:12" x14ac:dyDescent="0.2">
      <c r="A2549" s="11" t="s">
        <v>2693</v>
      </c>
      <c r="B2549" s="28">
        <v>44224</v>
      </c>
      <c r="C2549" s="13" t="s">
        <v>22</v>
      </c>
      <c r="D2549" s="13">
        <v>19</v>
      </c>
      <c r="E2549" s="9" t="s">
        <v>4896</v>
      </c>
      <c r="F2549" s="20" t="s">
        <v>4908</v>
      </c>
      <c r="G2549" t="s">
        <v>4904</v>
      </c>
      <c r="H2549" t="str">
        <f>VLOOKUP(E2549,suppliers!$A$2:$B$18,2,)</f>
        <v>OTHER</v>
      </c>
      <c r="I2549" t="str">
        <f>VLOOKUP(C2549,Table_items[],2,FALSE)</f>
        <v>Candesartan Ogb Dexa</v>
      </c>
      <c r="J2549" t="str">
        <f>VLOOKUP(C2549,Table_items[],3,FALSE)</f>
        <v>Obat Hipertensi</v>
      </c>
      <c r="K2549" s="23">
        <f>VLOOKUP(C2549,Table_items[],4,FALSE)</f>
        <v>5000</v>
      </c>
      <c r="L2549" s="23">
        <f>VLOOKUP(C2549,Table_items[],5,FALSE)</f>
        <v>5095</v>
      </c>
    </row>
    <row r="2550" spans="1:12" x14ac:dyDescent="0.2">
      <c r="A2550" s="7" t="s">
        <v>2694</v>
      </c>
      <c r="B2550" s="27">
        <v>44224</v>
      </c>
      <c r="C2550" s="9" t="s">
        <v>8</v>
      </c>
      <c r="D2550" s="9">
        <v>149</v>
      </c>
      <c r="E2550" s="9" t="s">
        <v>4896</v>
      </c>
      <c r="F2550" s="20" t="s">
        <v>4908</v>
      </c>
      <c r="G2550" t="s">
        <v>4904</v>
      </c>
      <c r="H2550" t="str">
        <f>VLOOKUP(E2550,suppliers!$A$2:$B$18,2,)</f>
        <v>OTHER</v>
      </c>
      <c r="I2550" t="str">
        <f>VLOOKUP(C2550,Table_items[],2,FALSE)</f>
        <v>Bisoprolol Ogb Dexa</v>
      </c>
      <c r="J2550" t="str">
        <f>VLOOKUP(C2550,Table_items[],3,FALSE)</f>
        <v>Obat Alergi</v>
      </c>
      <c r="K2550" s="23">
        <f>VLOOKUP(C2550,Table_items[],4,FALSE)</f>
        <v>10000</v>
      </c>
      <c r="L2550" s="23">
        <f>VLOOKUP(C2550,Table_items[],5,FALSE)</f>
        <v>10180</v>
      </c>
    </row>
    <row r="2551" spans="1:12" x14ac:dyDescent="0.2">
      <c r="A2551" s="11" t="s">
        <v>2695</v>
      </c>
      <c r="B2551" s="28">
        <v>44224</v>
      </c>
      <c r="C2551" s="13" t="s">
        <v>17</v>
      </c>
      <c r="D2551" s="13">
        <v>78</v>
      </c>
      <c r="E2551" s="9" t="s">
        <v>4896</v>
      </c>
      <c r="F2551" s="20" t="s">
        <v>4908</v>
      </c>
      <c r="G2551" t="s">
        <v>4904</v>
      </c>
      <c r="H2551" t="str">
        <f>VLOOKUP(E2551,suppliers!$A$2:$B$18,2,)</f>
        <v>OTHER</v>
      </c>
      <c r="I2551" t="str">
        <f>VLOOKUP(C2551,Table_items[],2,FALSE)</f>
        <v>Vicks Inhaler 0.5 mL</v>
      </c>
      <c r="J2551" t="str">
        <f>VLOOKUP(C2551,Table_items[],3,FALSE)</f>
        <v>Obat Batuk &amp; Pilek</v>
      </c>
      <c r="K2551" s="23">
        <f>VLOOKUP(C2551,Table_items[],4,FALSE)</f>
        <v>16155</v>
      </c>
      <c r="L2551" s="23">
        <f>VLOOKUP(C2551,Table_items[],5,FALSE)</f>
        <v>16430</v>
      </c>
    </row>
    <row r="2552" spans="1:12" x14ac:dyDescent="0.2">
      <c r="A2552" s="7" t="s">
        <v>2696</v>
      </c>
      <c r="B2552" s="27">
        <v>44225</v>
      </c>
      <c r="C2552" s="9" t="s">
        <v>37</v>
      </c>
      <c r="D2552" s="9">
        <v>39</v>
      </c>
      <c r="E2552" s="9" t="s">
        <v>4896</v>
      </c>
      <c r="F2552" s="20" t="s">
        <v>4908</v>
      </c>
      <c r="G2552" t="s">
        <v>4904</v>
      </c>
      <c r="H2552" t="str">
        <f>VLOOKUP(E2552,suppliers!$A$2:$B$18,2,)</f>
        <v>OTHER</v>
      </c>
      <c r="I2552" t="str">
        <f>VLOOKUP(C2552,Table_items[],2,FALSE)</f>
        <v>Bodrex Extra</v>
      </c>
      <c r="J2552" t="str">
        <f>VLOOKUP(C2552,Table_items[],3,FALSE)</f>
        <v>Obat Sakit Kepala &amp; Demam</v>
      </c>
      <c r="K2552" s="23">
        <f>VLOOKUP(C2552,Table_items[],4,FALSE)</f>
        <v>50788</v>
      </c>
      <c r="L2552" s="23">
        <f>VLOOKUP(C2552,Table_items[],5,FALSE)</f>
        <v>51753</v>
      </c>
    </row>
    <row r="2553" spans="1:12" x14ac:dyDescent="0.2">
      <c r="A2553" s="11" t="s">
        <v>2697</v>
      </c>
      <c r="B2553" s="28">
        <v>44225</v>
      </c>
      <c r="C2553" s="13" t="s">
        <v>38</v>
      </c>
      <c r="D2553" s="13">
        <v>25</v>
      </c>
      <c r="E2553" s="9" t="s">
        <v>4896</v>
      </c>
      <c r="F2553" s="20" t="s">
        <v>4908</v>
      </c>
      <c r="G2553" t="s">
        <v>4904</v>
      </c>
      <c r="H2553" t="str">
        <f>VLOOKUP(E2553,suppliers!$A$2:$B$18,2,)</f>
        <v>OTHER</v>
      </c>
      <c r="I2553" t="str">
        <f>VLOOKUP(C2553,Table_items[],2,FALSE)</f>
        <v>Sanmol 500 MG 4 Tablet</v>
      </c>
      <c r="J2553" t="str">
        <f>VLOOKUP(C2553,Table_items[],3,FALSE)</f>
        <v>Obat Sakit Kepala &amp; Demam</v>
      </c>
      <c r="K2553" s="23">
        <f>VLOOKUP(C2553,Table_items[],4,FALSE)</f>
        <v>1600</v>
      </c>
      <c r="L2553" s="23">
        <f>VLOOKUP(C2553,Table_items[],5,FALSE)</f>
        <v>1619</v>
      </c>
    </row>
    <row r="2554" spans="1:12" x14ac:dyDescent="0.2">
      <c r="A2554" s="7" t="s">
        <v>2698</v>
      </c>
      <c r="B2554" s="27">
        <v>44225</v>
      </c>
      <c r="C2554" s="9" t="s">
        <v>22</v>
      </c>
      <c r="D2554" s="9">
        <v>13</v>
      </c>
      <c r="E2554" s="9" t="s">
        <v>4896</v>
      </c>
      <c r="F2554" s="20" t="s">
        <v>4908</v>
      </c>
      <c r="G2554" t="s">
        <v>4904</v>
      </c>
      <c r="H2554" t="str">
        <f>VLOOKUP(E2554,suppliers!$A$2:$B$18,2,)</f>
        <v>OTHER</v>
      </c>
      <c r="I2554" t="str">
        <f>VLOOKUP(C2554,Table_items[],2,FALSE)</f>
        <v>Candesartan Ogb Dexa</v>
      </c>
      <c r="J2554" t="str">
        <f>VLOOKUP(C2554,Table_items[],3,FALSE)</f>
        <v>Obat Hipertensi</v>
      </c>
      <c r="K2554" s="23">
        <f>VLOOKUP(C2554,Table_items[],4,FALSE)</f>
        <v>5000</v>
      </c>
      <c r="L2554" s="23">
        <f>VLOOKUP(C2554,Table_items[],5,FALSE)</f>
        <v>5095</v>
      </c>
    </row>
    <row r="2555" spans="1:12" x14ac:dyDescent="0.2">
      <c r="A2555" s="11" t="s">
        <v>2699</v>
      </c>
      <c r="B2555" s="28">
        <v>44225</v>
      </c>
      <c r="C2555" s="13" t="s">
        <v>10</v>
      </c>
      <c r="D2555" s="13">
        <v>90</v>
      </c>
      <c r="E2555" s="9" t="s">
        <v>4896</v>
      </c>
      <c r="F2555" s="20" t="s">
        <v>4908</v>
      </c>
      <c r="G2555" t="s">
        <v>4904</v>
      </c>
      <c r="H2555" t="str">
        <f>VLOOKUP(E2555,suppliers!$A$2:$B$18,2,)</f>
        <v>OTHER</v>
      </c>
      <c r="I2555" t="str">
        <f>VLOOKUP(C2555,Table_items[],2,FALSE)</f>
        <v>Dexteem Box Plus 100 Tablet</v>
      </c>
      <c r="J2555" t="str">
        <f>VLOOKUP(C2555,Table_items[],3,FALSE)</f>
        <v>Obat Alergi</v>
      </c>
      <c r="K2555" s="23">
        <f>VLOOKUP(C2555,Table_items[],4,FALSE)</f>
        <v>25322</v>
      </c>
      <c r="L2555" s="23">
        <f>VLOOKUP(C2555,Table_items[],5,FALSE)</f>
        <v>25449</v>
      </c>
    </row>
    <row r="2556" spans="1:12" x14ac:dyDescent="0.2">
      <c r="A2556" s="7" t="s">
        <v>2700</v>
      </c>
      <c r="B2556" s="27">
        <v>44225</v>
      </c>
      <c r="C2556" s="9" t="s">
        <v>17</v>
      </c>
      <c r="D2556" s="9">
        <v>2</v>
      </c>
      <c r="E2556" s="9" t="s">
        <v>4896</v>
      </c>
      <c r="F2556" s="20" t="s">
        <v>4908</v>
      </c>
      <c r="G2556" t="s">
        <v>4904</v>
      </c>
      <c r="H2556" t="str">
        <f>VLOOKUP(E2556,suppliers!$A$2:$B$18,2,)</f>
        <v>OTHER</v>
      </c>
      <c r="I2556" t="str">
        <f>VLOOKUP(C2556,Table_items[],2,FALSE)</f>
        <v>Vicks Inhaler 0.5 mL</v>
      </c>
      <c r="J2556" t="str">
        <f>VLOOKUP(C2556,Table_items[],3,FALSE)</f>
        <v>Obat Batuk &amp; Pilek</v>
      </c>
      <c r="K2556" s="23">
        <f>VLOOKUP(C2556,Table_items[],4,FALSE)</f>
        <v>16155</v>
      </c>
      <c r="L2556" s="23">
        <f>VLOOKUP(C2556,Table_items[],5,FALSE)</f>
        <v>16430</v>
      </c>
    </row>
    <row r="2557" spans="1:12" x14ac:dyDescent="0.2">
      <c r="A2557" s="11" t="s">
        <v>2701</v>
      </c>
      <c r="B2557" s="28">
        <v>44225</v>
      </c>
      <c r="C2557" s="13" t="s">
        <v>14</v>
      </c>
      <c r="D2557" s="13">
        <v>17</v>
      </c>
      <c r="E2557" s="9" t="s">
        <v>4896</v>
      </c>
      <c r="F2557" s="20" t="s">
        <v>4908</v>
      </c>
      <c r="G2557" t="s">
        <v>4904</v>
      </c>
      <c r="H2557" t="str">
        <f>VLOOKUP(E2557,suppliers!$A$2:$B$18,2,)</f>
        <v>OTHER</v>
      </c>
      <c r="I2557" t="str">
        <f>VLOOKUP(C2557,Table_items[],2,FALSE)</f>
        <v>Lo Han Kuo Infusion 12</v>
      </c>
      <c r="J2557" t="str">
        <f>VLOOKUP(C2557,Table_items[],3,FALSE)</f>
        <v>Obat Batuk &amp; Pilek</v>
      </c>
      <c r="K2557" s="23">
        <f>VLOOKUP(C2557,Table_items[],4,FALSE)</f>
        <v>23869</v>
      </c>
      <c r="L2557" s="23">
        <f>VLOOKUP(C2557,Table_items[],5,FALSE)</f>
        <v>24179</v>
      </c>
    </row>
    <row r="2558" spans="1:12" x14ac:dyDescent="0.2">
      <c r="A2558" s="7" t="s">
        <v>2702</v>
      </c>
      <c r="B2558" s="27">
        <v>44225</v>
      </c>
      <c r="C2558" s="9" t="s">
        <v>35</v>
      </c>
      <c r="D2558" s="9">
        <v>19</v>
      </c>
      <c r="E2558" s="9" t="s">
        <v>4896</v>
      </c>
      <c r="F2558" s="20" t="s">
        <v>4908</v>
      </c>
      <c r="G2558" t="s">
        <v>4904</v>
      </c>
      <c r="H2558" t="str">
        <f>VLOOKUP(E2558,suppliers!$A$2:$B$18,2,)</f>
        <v>OTHER</v>
      </c>
      <c r="I2558" t="str">
        <f>VLOOKUP(C2558,Table_items[],2,FALSE)</f>
        <v>Proris Ibuprofen</v>
      </c>
      <c r="J2558" t="str">
        <f>VLOOKUP(C2558,Table_items[],3,FALSE)</f>
        <v>Obat Sakit Kepala &amp; Demam</v>
      </c>
      <c r="K2558" s="23">
        <f>VLOOKUP(C2558,Table_items[],4,FALSE)</f>
        <v>25000</v>
      </c>
      <c r="L2558" s="23">
        <f>VLOOKUP(C2558,Table_items[],5,FALSE)</f>
        <v>25275</v>
      </c>
    </row>
    <row r="2559" spans="1:12" x14ac:dyDescent="0.2">
      <c r="A2559" s="11" t="s">
        <v>2703</v>
      </c>
      <c r="B2559" s="28">
        <v>44226</v>
      </c>
      <c r="C2559" s="13" t="s">
        <v>12</v>
      </c>
      <c r="D2559" s="13">
        <v>36</v>
      </c>
      <c r="E2559" s="9" t="s">
        <v>4896</v>
      </c>
      <c r="F2559" s="20" t="s">
        <v>4908</v>
      </c>
      <c r="G2559" t="s">
        <v>4904</v>
      </c>
      <c r="H2559" t="str">
        <f>VLOOKUP(E2559,suppliers!$A$2:$B$18,2,)</f>
        <v>OTHER</v>
      </c>
      <c r="I2559" t="str">
        <f>VLOOKUP(C2559,Table_items[],2,FALSE)</f>
        <v>Decolsen 1 Strip 4 Tablet</v>
      </c>
      <c r="J2559" t="str">
        <f>VLOOKUP(C2559,Table_items[],3,FALSE)</f>
        <v>Obat Batuk &amp; Pilek</v>
      </c>
      <c r="K2559" s="23">
        <f>VLOOKUP(C2559,Table_items[],4,FALSE)</f>
        <v>2886</v>
      </c>
      <c r="L2559" s="23">
        <f>VLOOKUP(C2559,Table_items[],5,FALSE)</f>
        <v>2915</v>
      </c>
    </row>
    <row r="2560" spans="1:12" x14ac:dyDescent="0.2">
      <c r="A2560" s="7" t="s">
        <v>2704</v>
      </c>
      <c r="B2560" s="27">
        <v>44226</v>
      </c>
      <c r="C2560" s="9" t="s">
        <v>38</v>
      </c>
      <c r="D2560" s="9">
        <v>42</v>
      </c>
      <c r="E2560" s="9" t="s">
        <v>4896</v>
      </c>
      <c r="F2560" s="20" t="s">
        <v>4908</v>
      </c>
      <c r="G2560" t="s">
        <v>4904</v>
      </c>
      <c r="H2560" t="str">
        <f>VLOOKUP(E2560,suppliers!$A$2:$B$18,2,)</f>
        <v>OTHER</v>
      </c>
      <c r="I2560" t="str">
        <f>VLOOKUP(C2560,Table_items[],2,FALSE)</f>
        <v>Sanmol 500 MG 4 Tablet</v>
      </c>
      <c r="J2560" t="str">
        <f>VLOOKUP(C2560,Table_items[],3,FALSE)</f>
        <v>Obat Sakit Kepala &amp; Demam</v>
      </c>
      <c r="K2560" s="23">
        <f>VLOOKUP(C2560,Table_items[],4,FALSE)</f>
        <v>1600</v>
      </c>
      <c r="L2560" s="23">
        <f>VLOOKUP(C2560,Table_items[],5,FALSE)</f>
        <v>1619</v>
      </c>
    </row>
    <row r="2561" spans="1:12" x14ac:dyDescent="0.2">
      <c r="A2561" s="11" t="s">
        <v>2705</v>
      </c>
      <c r="B2561" s="28">
        <v>44226</v>
      </c>
      <c r="C2561" s="13" t="s">
        <v>41</v>
      </c>
      <c r="D2561" s="13">
        <v>5</v>
      </c>
      <c r="E2561" s="9" t="s">
        <v>4896</v>
      </c>
      <c r="F2561" s="20" t="s">
        <v>4908</v>
      </c>
      <c r="G2561" t="s">
        <v>4904</v>
      </c>
      <c r="H2561" t="str">
        <f>VLOOKUP(E2561,suppliers!$A$2:$B$18,2,)</f>
        <v>OTHER</v>
      </c>
      <c r="I2561" t="str">
        <f>VLOOKUP(C2561,Table_items[],2,FALSE)</f>
        <v>Otilon Ear Drops 8 mL</v>
      </c>
      <c r="J2561" t="str">
        <f>VLOOKUP(C2561,Table_items[],3,FALSE)</f>
        <v>Obat Telinga</v>
      </c>
      <c r="K2561" s="23">
        <f>VLOOKUP(C2561,Table_items[],4,FALSE)</f>
        <v>55000</v>
      </c>
      <c r="L2561" s="23">
        <f>VLOOKUP(C2561,Table_items[],5,FALSE)</f>
        <v>55935</v>
      </c>
    </row>
    <row r="2562" spans="1:12" x14ac:dyDescent="0.2">
      <c r="A2562" s="7" t="s">
        <v>2706</v>
      </c>
      <c r="B2562" s="27">
        <v>44226</v>
      </c>
      <c r="C2562" s="9" t="s">
        <v>10</v>
      </c>
      <c r="D2562" s="9">
        <v>1</v>
      </c>
      <c r="E2562" s="9" t="s">
        <v>4896</v>
      </c>
      <c r="F2562" s="20" t="s">
        <v>4908</v>
      </c>
      <c r="G2562" t="s">
        <v>4904</v>
      </c>
      <c r="H2562" t="str">
        <f>VLOOKUP(E2562,suppliers!$A$2:$B$18,2,)</f>
        <v>OTHER</v>
      </c>
      <c r="I2562" t="str">
        <f>VLOOKUP(C2562,Table_items[],2,FALSE)</f>
        <v>Dexteem Box Plus 100 Tablet</v>
      </c>
      <c r="J2562" t="str">
        <f>VLOOKUP(C2562,Table_items[],3,FALSE)</f>
        <v>Obat Alergi</v>
      </c>
      <c r="K2562" s="23">
        <f>VLOOKUP(C2562,Table_items[],4,FALSE)</f>
        <v>25322</v>
      </c>
      <c r="L2562" s="23">
        <f>VLOOKUP(C2562,Table_items[],5,FALSE)</f>
        <v>25449</v>
      </c>
    </row>
    <row r="2563" spans="1:12" x14ac:dyDescent="0.2">
      <c r="A2563" s="11" t="s">
        <v>2707</v>
      </c>
      <c r="B2563" s="28">
        <v>44226</v>
      </c>
      <c r="C2563" s="13" t="s">
        <v>16</v>
      </c>
      <c r="D2563" s="13">
        <v>94</v>
      </c>
      <c r="E2563" s="9" t="s">
        <v>4896</v>
      </c>
      <c r="F2563" s="20" t="s">
        <v>4908</v>
      </c>
      <c r="G2563" t="s">
        <v>4904</v>
      </c>
      <c r="H2563" t="str">
        <f>VLOOKUP(E2563,suppliers!$A$2:$B$18,2,)</f>
        <v>OTHER</v>
      </c>
      <c r="I2563" t="str">
        <f>VLOOKUP(C2563,Table_items[],2,FALSE)</f>
        <v>Ultraflu Box Isi 25 Strip</v>
      </c>
      <c r="J2563" t="str">
        <f>VLOOKUP(C2563,Table_items[],3,FALSE)</f>
        <v>Obat Batuk &amp; Pilek</v>
      </c>
      <c r="K2563" s="23">
        <f>VLOOKUP(C2563,Table_items[],4,FALSE)</f>
        <v>72500</v>
      </c>
      <c r="L2563" s="23">
        <f>VLOOKUP(C2563,Table_items[],5,FALSE)</f>
        <v>73805</v>
      </c>
    </row>
    <row r="2564" spans="1:12" x14ac:dyDescent="0.2">
      <c r="A2564" s="7" t="s">
        <v>2708</v>
      </c>
      <c r="B2564" s="27">
        <v>44226</v>
      </c>
      <c r="C2564" s="9" t="s">
        <v>30</v>
      </c>
      <c r="D2564" s="9">
        <v>2</v>
      </c>
      <c r="E2564" s="9" t="s">
        <v>4896</v>
      </c>
      <c r="F2564" s="20" t="s">
        <v>4908</v>
      </c>
      <c r="G2564" t="s">
        <v>4904</v>
      </c>
      <c r="H2564" t="str">
        <f>VLOOKUP(E2564,suppliers!$A$2:$B$18,2,)</f>
        <v>OTHER</v>
      </c>
      <c r="I2564" t="str">
        <f>VLOOKUP(C2564,Table_items[],2,FALSE)</f>
        <v>Koolfever</v>
      </c>
      <c r="J2564" t="str">
        <f>VLOOKUP(C2564,Table_items[],3,FALSE)</f>
        <v>Obat Sakit Kepala &amp; Demam</v>
      </c>
      <c r="K2564" s="23">
        <f>VLOOKUP(C2564,Table_items[],4,FALSE)</f>
        <v>7500</v>
      </c>
      <c r="L2564" s="23">
        <f>VLOOKUP(C2564,Table_items[],5,FALSE)</f>
        <v>7620</v>
      </c>
    </row>
    <row r="2565" spans="1:12" x14ac:dyDescent="0.2">
      <c r="A2565" s="11" t="s">
        <v>2709</v>
      </c>
      <c r="B2565" s="28">
        <v>44226</v>
      </c>
      <c r="C2565" s="13" t="s">
        <v>35</v>
      </c>
      <c r="D2565" s="13">
        <v>828</v>
      </c>
      <c r="E2565" s="9" t="s">
        <v>4896</v>
      </c>
      <c r="F2565" s="20" t="s">
        <v>4908</v>
      </c>
      <c r="G2565" t="s">
        <v>4904</v>
      </c>
      <c r="H2565" t="str">
        <f>VLOOKUP(E2565,suppliers!$A$2:$B$18,2,)</f>
        <v>OTHER</v>
      </c>
      <c r="I2565" t="str">
        <f>VLOOKUP(C2565,Table_items[],2,FALSE)</f>
        <v>Proris Ibuprofen</v>
      </c>
      <c r="J2565" t="str">
        <f>VLOOKUP(C2565,Table_items[],3,FALSE)</f>
        <v>Obat Sakit Kepala &amp; Demam</v>
      </c>
      <c r="K2565" s="23">
        <f>VLOOKUP(C2565,Table_items[],4,FALSE)</f>
        <v>25000</v>
      </c>
      <c r="L2565" s="23">
        <f>VLOOKUP(C2565,Table_items[],5,FALSE)</f>
        <v>25275</v>
      </c>
    </row>
    <row r="2566" spans="1:12" x14ac:dyDescent="0.2">
      <c r="A2566" s="7" t="s">
        <v>2710</v>
      </c>
      <c r="B2566" s="27">
        <v>44226</v>
      </c>
      <c r="C2566" s="9" t="s">
        <v>35</v>
      </c>
      <c r="D2566" s="9">
        <v>99</v>
      </c>
      <c r="E2566" s="9" t="s">
        <v>4896</v>
      </c>
      <c r="F2566" s="20" t="s">
        <v>4908</v>
      </c>
      <c r="G2566" t="s">
        <v>4904</v>
      </c>
      <c r="H2566" t="str">
        <f>VLOOKUP(E2566,suppliers!$A$2:$B$18,2,)</f>
        <v>OTHER</v>
      </c>
      <c r="I2566" t="str">
        <f>VLOOKUP(C2566,Table_items[],2,FALSE)</f>
        <v>Proris Ibuprofen</v>
      </c>
      <c r="J2566" t="str">
        <f>VLOOKUP(C2566,Table_items[],3,FALSE)</f>
        <v>Obat Sakit Kepala &amp; Demam</v>
      </c>
      <c r="K2566" s="23">
        <f>VLOOKUP(C2566,Table_items[],4,FALSE)</f>
        <v>25000</v>
      </c>
      <c r="L2566" s="23">
        <f>VLOOKUP(C2566,Table_items[],5,FALSE)</f>
        <v>25275</v>
      </c>
    </row>
    <row r="2567" spans="1:12" x14ac:dyDescent="0.2">
      <c r="A2567" s="11" t="s">
        <v>2711</v>
      </c>
      <c r="B2567" s="28">
        <v>44226</v>
      </c>
      <c r="C2567" s="13" t="s">
        <v>11</v>
      </c>
      <c r="D2567" s="13">
        <v>11</v>
      </c>
      <c r="E2567" s="9" t="s">
        <v>4896</v>
      </c>
      <c r="F2567" s="20" t="s">
        <v>4908</v>
      </c>
      <c r="G2567" t="s">
        <v>4904</v>
      </c>
      <c r="H2567" t="str">
        <f>VLOOKUP(E2567,suppliers!$A$2:$B$18,2,)</f>
        <v>OTHER</v>
      </c>
      <c r="I2567" t="str">
        <f>VLOOKUP(C2567,Table_items[],2,FALSE)</f>
        <v>Neozep Forte 1 Strip 4 Tablet</v>
      </c>
      <c r="J2567" t="str">
        <f>VLOOKUP(C2567,Table_items[],3,FALSE)</f>
        <v>Obat Batuk &amp; Pilek</v>
      </c>
      <c r="K2567" s="23">
        <f>VLOOKUP(C2567,Table_items[],4,FALSE)</f>
        <v>2324</v>
      </c>
      <c r="L2567" s="23">
        <f>VLOOKUP(C2567,Table_items[],5,FALSE)</f>
        <v>2338</v>
      </c>
    </row>
    <row r="2568" spans="1:12" x14ac:dyDescent="0.2">
      <c r="A2568" s="7" t="s">
        <v>2712</v>
      </c>
      <c r="B2568" s="27">
        <v>44227</v>
      </c>
      <c r="C2568" s="9" t="s">
        <v>12</v>
      </c>
      <c r="D2568" s="9">
        <v>24</v>
      </c>
      <c r="E2568" s="9" t="s">
        <v>4896</v>
      </c>
      <c r="F2568" s="20" t="s">
        <v>4908</v>
      </c>
      <c r="G2568" t="s">
        <v>4904</v>
      </c>
      <c r="H2568" t="str">
        <f>VLOOKUP(E2568,suppliers!$A$2:$B$18,2,)</f>
        <v>OTHER</v>
      </c>
      <c r="I2568" t="str">
        <f>VLOOKUP(C2568,Table_items[],2,FALSE)</f>
        <v>Decolsen 1 Strip 4 Tablet</v>
      </c>
      <c r="J2568" t="str">
        <f>VLOOKUP(C2568,Table_items[],3,FALSE)</f>
        <v>Obat Batuk &amp; Pilek</v>
      </c>
      <c r="K2568" s="23">
        <f>VLOOKUP(C2568,Table_items[],4,FALSE)</f>
        <v>2886</v>
      </c>
      <c r="L2568" s="23">
        <f>VLOOKUP(C2568,Table_items[],5,FALSE)</f>
        <v>2915</v>
      </c>
    </row>
    <row r="2569" spans="1:12" x14ac:dyDescent="0.2">
      <c r="A2569" s="11" t="s">
        <v>2713</v>
      </c>
      <c r="B2569" s="28">
        <v>44227</v>
      </c>
      <c r="C2569" s="13" t="s">
        <v>24</v>
      </c>
      <c r="D2569" s="13">
        <v>11</v>
      </c>
      <c r="E2569" s="9" t="s">
        <v>4896</v>
      </c>
      <c r="F2569" s="20" t="s">
        <v>4908</v>
      </c>
      <c r="G2569" t="s">
        <v>4904</v>
      </c>
      <c r="H2569" t="str">
        <f>VLOOKUP(E2569,suppliers!$A$2:$B$18,2,)</f>
        <v>OTHER</v>
      </c>
      <c r="I2569" t="str">
        <f>VLOOKUP(C2569,Table_items[],2,FALSE)</f>
        <v>Irbesartan</v>
      </c>
      <c r="J2569" t="str">
        <f>VLOOKUP(C2569,Table_items[],3,FALSE)</f>
        <v>Obat Hipertensi</v>
      </c>
      <c r="K2569" s="23">
        <f>VLOOKUP(C2569,Table_items[],4,FALSE)</f>
        <v>108794</v>
      </c>
      <c r="L2569" s="23">
        <f>VLOOKUP(C2569,Table_items[],5,FALSE)</f>
        <v>109447</v>
      </c>
    </row>
    <row r="2570" spans="1:12" x14ac:dyDescent="0.2">
      <c r="A2570" s="7" t="s">
        <v>2714</v>
      </c>
      <c r="B2570" s="27">
        <v>44227</v>
      </c>
      <c r="C2570" s="9" t="s">
        <v>38</v>
      </c>
      <c r="D2570" s="9">
        <v>28</v>
      </c>
      <c r="E2570" s="9" t="s">
        <v>4896</v>
      </c>
      <c r="F2570" s="20" t="s">
        <v>4908</v>
      </c>
      <c r="G2570" t="s">
        <v>4904</v>
      </c>
      <c r="H2570" t="str">
        <f>VLOOKUP(E2570,suppliers!$A$2:$B$18,2,)</f>
        <v>OTHER</v>
      </c>
      <c r="I2570" t="str">
        <f>VLOOKUP(C2570,Table_items[],2,FALSE)</f>
        <v>Sanmol 500 MG 4 Tablet</v>
      </c>
      <c r="J2570" t="str">
        <f>VLOOKUP(C2570,Table_items[],3,FALSE)</f>
        <v>Obat Sakit Kepala &amp; Demam</v>
      </c>
      <c r="K2570" s="23">
        <f>VLOOKUP(C2570,Table_items[],4,FALSE)</f>
        <v>1600</v>
      </c>
      <c r="L2570" s="23">
        <f>VLOOKUP(C2570,Table_items[],5,FALSE)</f>
        <v>1619</v>
      </c>
    </row>
    <row r="2571" spans="1:12" x14ac:dyDescent="0.2">
      <c r="A2571" s="11" t="s">
        <v>2715</v>
      </c>
      <c r="B2571" s="28">
        <v>44227</v>
      </c>
      <c r="C2571" s="13" t="s">
        <v>22</v>
      </c>
      <c r="D2571" s="13">
        <v>11</v>
      </c>
      <c r="E2571" s="9" t="s">
        <v>4896</v>
      </c>
      <c r="F2571" s="20" t="s">
        <v>4908</v>
      </c>
      <c r="G2571" t="s">
        <v>4904</v>
      </c>
      <c r="H2571" t="str">
        <f>VLOOKUP(E2571,suppliers!$A$2:$B$18,2,)</f>
        <v>OTHER</v>
      </c>
      <c r="I2571" t="str">
        <f>VLOOKUP(C2571,Table_items[],2,FALSE)</f>
        <v>Candesartan Ogb Dexa</v>
      </c>
      <c r="J2571" t="str">
        <f>VLOOKUP(C2571,Table_items[],3,FALSE)</f>
        <v>Obat Hipertensi</v>
      </c>
      <c r="K2571" s="23">
        <f>VLOOKUP(C2571,Table_items[],4,FALSE)</f>
        <v>5000</v>
      </c>
      <c r="L2571" s="23">
        <f>VLOOKUP(C2571,Table_items[],5,FALSE)</f>
        <v>5095</v>
      </c>
    </row>
    <row r="2572" spans="1:12" x14ac:dyDescent="0.2">
      <c r="A2572" s="7" t="s">
        <v>2716</v>
      </c>
      <c r="B2572" s="27">
        <v>44227</v>
      </c>
      <c r="C2572" s="9" t="s">
        <v>22</v>
      </c>
      <c r="D2572" s="9">
        <v>28</v>
      </c>
      <c r="E2572" s="9" t="s">
        <v>4896</v>
      </c>
      <c r="F2572" s="20" t="s">
        <v>4908</v>
      </c>
      <c r="G2572" t="s">
        <v>4904</v>
      </c>
      <c r="H2572" t="str">
        <f>VLOOKUP(E2572,suppliers!$A$2:$B$18,2,)</f>
        <v>OTHER</v>
      </c>
      <c r="I2572" t="str">
        <f>VLOOKUP(C2572,Table_items[],2,FALSE)</f>
        <v>Candesartan Ogb Dexa</v>
      </c>
      <c r="J2572" t="str">
        <f>VLOOKUP(C2572,Table_items[],3,FALSE)</f>
        <v>Obat Hipertensi</v>
      </c>
      <c r="K2572" s="23">
        <f>VLOOKUP(C2572,Table_items[],4,FALSE)</f>
        <v>5000</v>
      </c>
      <c r="L2572" s="23">
        <f>VLOOKUP(C2572,Table_items[],5,FALSE)</f>
        <v>5095</v>
      </c>
    </row>
    <row r="2573" spans="1:12" x14ac:dyDescent="0.2">
      <c r="A2573" s="11" t="s">
        <v>2717</v>
      </c>
      <c r="B2573" s="28">
        <v>44227</v>
      </c>
      <c r="C2573" s="13" t="s">
        <v>22</v>
      </c>
      <c r="D2573" s="13">
        <v>49</v>
      </c>
      <c r="E2573" s="9" t="s">
        <v>4896</v>
      </c>
      <c r="F2573" s="20" t="s">
        <v>4908</v>
      </c>
      <c r="G2573" t="s">
        <v>4904</v>
      </c>
      <c r="H2573" t="str">
        <f>VLOOKUP(E2573,suppliers!$A$2:$B$18,2,)</f>
        <v>OTHER</v>
      </c>
      <c r="I2573" t="str">
        <f>VLOOKUP(C2573,Table_items[],2,FALSE)</f>
        <v>Candesartan Ogb Dexa</v>
      </c>
      <c r="J2573" t="str">
        <f>VLOOKUP(C2573,Table_items[],3,FALSE)</f>
        <v>Obat Hipertensi</v>
      </c>
      <c r="K2573" s="23">
        <f>VLOOKUP(C2573,Table_items[],4,FALSE)</f>
        <v>5000</v>
      </c>
      <c r="L2573" s="23">
        <f>VLOOKUP(C2573,Table_items[],5,FALSE)</f>
        <v>5095</v>
      </c>
    </row>
    <row r="2574" spans="1:12" x14ac:dyDescent="0.2">
      <c r="A2574" s="7" t="s">
        <v>2718</v>
      </c>
      <c r="B2574" s="27">
        <v>44227</v>
      </c>
      <c r="C2574" s="9" t="s">
        <v>36</v>
      </c>
      <c r="D2574" s="9">
        <v>24</v>
      </c>
      <c r="E2574" s="9" t="s">
        <v>4896</v>
      </c>
      <c r="F2574" s="20" t="s">
        <v>4908</v>
      </c>
      <c r="G2574" t="s">
        <v>4904</v>
      </c>
      <c r="H2574" t="str">
        <f>VLOOKUP(E2574,suppliers!$A$2:$B$18,2,)</f>
        <v>OTHER</v>
      </c>
      <c r="I2574" t="str">
        <f>VLOOKUP(C2574,Table_items[],2,FALSE)</f>
        <v>Sanmol Paracetamol</v>
      </c>
      <c r="J2574" t="str">
        <f>VLOOKUP(C2574,Table_items[],3,FALSE)</f>
        <v>Obat Sakit Kepala &amp; Demam</v>
      </c>
      <c r="K2574" s="23">
        <f>VLOOKUP(C2574,Table_items[],4,FALSE)</f>
        <v>16100</v>
      </c>
      <c r="L2574" s="23">
        <f>VLOOKUP(C2574,Table_items[],5,FALSE)</f>
        <v>16261</v>
      </c>
    </row>
    <row r="2575" spans="1:12" x14ac:dyDescent="0.2">
      <c r="A2575" s="11" t="s">
        <v>2719</v>
      </c>
      <c r="B2575" s="28">
        <v>44227</v>
      </c>
      <c r="C2575" s="13" t="s">
        <v>23</v>
      </c>
      <c r="D2575" s="13">
        <v>2</v>
      </c>
      <c r="E2575" s="9" t="s">
        <v>4896</v>
      </c>
      <c r="F2575" s="20" t="s">
        <v>4908</v>
      </c>
      <c r="G2575" t="s">
        <v>4904</v>
      </c>
      <c r="H2575" t="str">
        <f>VLOOKUP(E2575,suppliers!$A$2:$B$18,2,)</f>
        <v>OTHER</v>
      </c>
      <c r="I2575" t="str">
        <f>VLOOKUP(C2575,Table_items[],2,FALSE)</f>
        <v>Amlodipine Besilate</v>
      </c>
      <c r="J2575" t="str">
        <f>VLOOKUP(C2575,Table_items[],3,FALSE)</f>
        <v>Obat Hipertensi</v>
      </c>
      <c r="K2575" s="23">
        <f>VLOOKUP(C2575,Table_items[],4,FALSE)</f>
        <v>7467</v>
      </c>
      <c r="L2575" s="23">
        <f>VLOOKUP(C2575,Table_items[],5,FALSE)</f>
        <v>7504</v>
      </c>
    </row>
    <row r="2576" spans="1:12" x14ac:dyDescent="0.2">
      <c r="A2576" s="7" t="s">
        <v>2720</v>
      </c>
      <c r="B2576" s="27">
        <v>44227</v>
      </c>
      <c r="C2576" s="9" t="s">
        <v>23</v>
      </c>
      <c r="D2576" s="9">
        <v>1</v>
      </c>
      <c r="E2576" s="9" t="s">
        <v>4896</v>
      </c>
      <c r="F2576" s="20" t="s">
        <v>4908</v>
      </c>
      <c r="G2576" t="s">
        <v>4904</v>
      </c>
      <c r="H2576" t="str">
        <f>VLOOKUP(E2576,suppliers!$A$2:$B$18,2,)</f>
        <v>OTHER</v>
      </c>
      <c r="I2576" t="str">
        <f>VLOOKUP(C2576,Table_items[],2,FALSE)</f>
        <v>Amlodipine Besilate</v>
      </c>
      <c r="J2576" t="str">
        <f>VLOOKUP(C2576,Table_items[],3,FALSE)</f>
        <v>Obat Hipertensi</v>
      </c>
      <c r="K2576" s="23">
        <f>VLOOKUP(C2576,Table_items[],4,FALSE)</f>
        <v>7467</v>
      </c>
      <c r="L2576" s="23">
        <f>VLOOKUP(C2576,Table_items[],5,FALSE)</f>
        <v>7504</v>
      </c>
    </row>
    <row r="2577" spans="1:14" x14ac:dyDescent="0.2">
      <c r="A2577" s="11" t="s">
        <v>2721</v>
      </c>
      <c r="B2577" s="28">
        <v>44228</v>
      </c>
      <c r="C2577" s="13" t="s">
        <v>37</v>
      </c>
      <c r="D2577" s="13">
        <v>29</v>
      </c>
      <c r="E2577" s="9" t="s">
        <v>4896</v>
      </c>
      <c r="F2577" s="20" t="s">
        <v>4908</v>
      </c>
      <c r="G2577" t="s">
        <v>4904</v>
      </c>
      <c r="H2577" t="str">
        <f>VLOOKUP(E2577,suppliers!$A$2:$B$18,2,)</f>
        <v>OTHER</v>
      </c>
      <c r="I2577" t="str">
        <f>VLOOKUP(C2577,Table_items[],2,FALSE)</f>
        <v>Bodrex Extra</v>
      </c>
      <c r="J2577" t="str">
        <f>VLOOKUP(C2577,Table_items[],3,FALSE)</f>
        <v>Obat Sakit Kepala &amp; Demam</v>
      </c>
      <c r="K2577" s="23">
        <f>VLOOKUP(C2577,Table_items[],4,FALSE)</f>
        <v>50788</v>
      </c>
      <c r="L2577" s="23">
        <f>VLOOKUP(C2577,Table_items[],5,FALSE)</f>
        <v>51753</v>
      </c>
    </row>
    <row r="2578" spans="1:14" x14ac:dyDescent="0.2">
      <c r="A2578" s="7" t="s">
        <v>2722</v>
      </c>
      <c r="B2578" s="27">
        <v>44228</v>
      </c>
      <c r="C2578" s="9" t="s">
        <v>9</v>
      </c>
      <c r="D2578" s="9">
        <v>65</v>
      </c>
      <c r="E2578" s="9" t="s">
        <v>4896</v>
      </c>
      <c r="F2578" s="20" t="s">
        <v>4908</v>
      </c>
      <c r="G2578" t="s">
        <v>4904</v>
      </c>
      <c r="H2578" t="str">
        <f>VLOOKUP(E2578,suppliers!$A$2:$B$18,2,)</f>
        <v>OTHER</v>
      </c>
      <c r="I2578" t="str">
        <f>VLOOKUP(C2578,Table_items[],2,FALSE)</f>
        <v>Bedak Heroxyn 150 gr</v>
      </c>
      <c r="J2578" t="str">
        <f>VLOOKUP(C2578,Table_items[],3,FALSE)</f>
        <v>Obat Alergi</v>
      </c>
      <c r="K2578" s="23">
        <f>VLOOKUP(C2578,Table_items[],4,FALSE)</f>
        <v>16950</v>
      </c>
      <c r="L2578" s="23">
        <f>VLOOKUP(C2578,Table_items[],5,FALSE)</f>
        <v>17170</v>
      </c>
    </row>
    <row r="2579" spans="1:14" x14ac:dyDescent="0.2">
      <c r="A2579" s="11" t="s">
        <v>2723</v>
      </c>
      <c r="B2579" s="28">
        <v>44228</v>
      </c>
      <c r="C2579" s="13" t="s">
        <v>24</v>
      </c>
      <c r="D2579" s="13">
        <v>20</v>
      </c>
      <c r="E2579" s="9" t="s">
        <v>4896</v>
      </c>
      <c r="F2579" s="20" t="s">
        <v>4908</v>
      </c>
      <c r="G2579" t="s">
        <v>4904</v>
      </c>
      <c r="H2579" t="str">
        <f>VLOOKUP(E2579,suppliers!$A$2:$B$18,2,)</f>
        <v>OTHER</v>
      </c>
      <c r="I2579" t="str">
        <f>VLOOKUP(C2579,Table_items[],2,FALSE)</f>
        <v>Irbesartan</v>
      </c>
      <c r="J2579" t="str">
        <f>VLOOKUP(C2579,Table_items[],3,FALSE)</f>
        <v>Obat Hipertensi</v>
      </c>
      <c r="K2579" s="23">
        <f>VLOOKUP(C2579,Table_items[],4,FALSE)</f>
        <v>108794</v>
      </c>
      <c r="L2579" s="23">
        <f>VLOOKUP(C2579,Table_items[],5,FALSE)</f>
        <v>109447</v>
      </c>
    </row>
    <row r="2580" spans="1:14" x14ac:dyDescent="0.2">
      <c r="A2580" s="7" t="s">
        <v>2724</v>
      </c>
      <c r="B2580" s="27">
        <v>44228</v>
      </c>
      <c r="C2580" s="9" t="s">
        <v>38</v>
      </c>
      <c r="D2580" s="9">
        <v>26</v>
      </c>
      <c r="E2580" s="9" t="s">
        <v>4896</v>
      </c>
      <c r="F2580" s="20" t="s">
        <v>4908</v>
      </c>
      <c r="G2580" t="s">
        <v>4904</v>
      </c>
      <c r="H2580" t="str">
        <f>VLOOKUP(E2580,suppliers!$A$2:$B$18,2,)</f>
        <v>OTHER</v>
      </c>
      <c r="I2580" t="str">
        <f>VLOOKUP(C2580,Table_items[],2,FALSE)</f>
        <v>Sanmol 500 MG 4 Tablet</v>
      </c>
      <c r="J2580" t="str">
        <f>VLOOKUP(C2580,Table_items[],3,FALSE)</f>
        <v>Obat Sakit Kepala &amp; Demam</v>
      </c>
      <c r="K2580" s="23">
        <f>VLOOKUP(C2580,Table_items[],4,FALSE)</f>
        <v>1600</v>
      </c>
      <c r="L2580" s="23">
        <f>VLOOKUP(C2580,Table_items[],5,FALSE)</f>
        <v>1619</v>
      </c>
    </row>
    <row r="2581" spans="1:14" x14ac:dyDescent="0.2">
      <c r="A2581" s="11" t="s">
        <v>2725</v>
      </c>
      <c r="B2581" s="28">
        <v>44228</v>
      </c>
      <c r="C2581" s="13" t="s">
        <v>41</v>
      </c>
      <c r="D2581" s="13">
        <v>24</v>
      </c>
      <c r="E2581" s="9" t="s">
        <v>4896</v>
      </c>
      <c r="F2581" s="20" t="s">
        <v>4908</v>
      </c>
      <c r="G2581" t="s">
        <v>4904</v>
      </c>
      <c r="H2581" t="str">
        <f>VLOOKUP(E2581,suppliers!$A$2:$B$18,2,)</f>
        <v>OTHER</v>
      </c>
      <c r="I2581" t="str">
        <f>VLOOKUP(C2581,Table_items[],2,FALSE)</f>
        <v>Otilon Ear Drops 8 mL</v>
      </c>
      <c r="J2581" t="str">
        <f>VLOOKUP(C2581,Table_items[],3,FALSE)</f>
        <v>Obat Telinga</v>
      </c>
      <c r="K2581" s="23">
        <f>VLOOKUP(C2581,Table_items[],4,FALSE)</f>
        <v>55000</v>
      </c>
      <c r="L2581" s="23">
        <f>VLOOKUP(C2581,Table_items[],5,FALSE)</f>
        <v>55935</v>
      </c>
    </row>
    <row r="2582" spans="1:14" x14ac:dyDescent="0.2">
      <c r="A2582" s="7" t="s">
        <v>2726</v>
      </c>
      <c r="B2582" s="27">
        <v>44228</v>
      </c>
      <c r="C2582" s="9" t="s">
        <v>41</v>
      </c>
      <c r="D2582" s="9">
        <v>5</v>
      </c>
      <c r="E2582" s="9" t="s">
        <v>4896</v>
      </c>
      <c r="F2582" s="20" t="s">
        <v>4908</v>
      </c>
      <c r="G2582" t="s">
        <v>4904</v>
      </c>
      <c r="H2582" t="str">
        <f>VLOOKUP(E2582,suppliers!$A$2:$B$18,2,)</f>
        <v>OTHER</v>
      </c>
      <c r="I2582" t="str">
        <f>VLOOKUP(C2582,Table_items[],2,FALSE)</f>
        <v>Otilon Ear Drops 8 mL</v>
      </c>
      <c r="J2582" t="str">
        <f>VLOOKUP(C2582,Table_items[],3,FALSE)</f>
        <v>Obat Telinga</v>
      </c>
      <c r="K2582" s="23">
        <f>VLOOKUP(C2582,Table_items[],4,FALSE)</f>
        <v>55000</v>
      </c>
      <c r="L2582" s="23">
        <f>VLOOKUP(C2582,Table_items[],5,FALSE)</f>
        <v>55935</v>
      </c>
    </row>
    <row r="2583" spans="1:14" x14ac:dyDescent="0.2">
      <c r="A2583" s="11" t="s">
        <v>2727</v>
      </c>
      <c r="B2583" s="28">
        <v>44228</v>
      </c>
      <c r="C2583" s="13" t="s">
        <v>20</v>
      </c>
      <c r="D2583" s="13">
        <v>61</v>
      </c>
      <c r="E2583" s="9" t="s">
        <v>4896</v>
      </c>
      <c r="F2583" s="20" t="s">
        <v>4908</v>
      </c>
      <c r="G2583" t="s">
        <v>4904</v>
      </c>
      <c r="H2583" t="str">
        <f>VLOOKUP(E2583,suppliers!$A$2:$B$18,2,)</f>
        <v>OTHER</v>
      </c>
      <c r="I2583" t="str">
        <f>VLOOKUP(C2583,Table_items[],2,FALSE)</f>
        <v>Carditens</v>
      </c>
      <c r="J2583" t="str">
        <f>VLOOKUP(C2583,Table_items[],3,FALSE)</f>
        <v>Obat Hipertensi</v>
      </c>
      <c r="K2583" s="23">
        <f>VLOOKUP(C2583,Table_items[],4,FALSE)</f>
        <v>100000</v>
      </c>
      <c r="L2583" s="23">
        <f>VLOOKUP(C2583,Table_items[],5,FALSE)</f>
        <v>100900</v>
      </c>
    </row>
    <row r="2584" spans="1:14" x14ac:dyDescent="0.2">
      <c r="A2584" s="7" t="s">
        <v>2728</v>
      </c>
      <c r="B2584" s="27">
        <v>44228</v>
      </c>
      <c r="C2584" s="9" t="s">
        <v>17</v>
      </c>
      <c r="D2584" s="9">
        <v>1000</v>
      </c>
      <c r="E2584" s="9" t="s">
        <v>4889</v>
      </c>
      <c r="F2584" s="20" t="s">
        <v>4896</v>
      </c>
      <c r="G2584" t="s">
        <v>4903</v>
      </c>
      <c r="H2584" t="str">
        <f>VLOOKUP(E2584,suppliers!$A$2:$B$18,2,)</f>
        <v>DQLab Pharmacy Kebon Jeruk</v>
      </c>
      <c r="I2584" t="str">
        <f>VLOOKUP(C2584,Table_items[],2,FALSE)</f>
        <v>Vicks Inhaler 0.5 mL</v>
      </c>
      <c r="J2584" t="str">
        <f>VLOOKUP(C2584,Table_items[],3,FALSE)</f>
        <v>Obat Batuk &amp; Pilek</v>
      </c>
      <c r="M2584" s="23">
        <f>VLOOKUP(C2584,item_suppliers!$A$2:$F$112,5,)</f>
        <v>16478</v>
      </c>
      <c r="N2584" s="23">
        <f>VLOOKUP(C2584,item_suppliers!$A$2:$F$112,6,)</f>
        <v>16972</v>
      </c>
    </row>
    <row r="2585" spans="1:14" x14ac:dyDescent="0.2">
      <c r="A2585" s="11" t="s">
        <v>2729</v>
      </c>
      <c r="B2585" s="28">
        <v>44228</v>
      </c>
      <c r="C2585" s="13" t="s">
        <v>37</v>
      </c>
      <c r="D2585" s="13">
        <v>2000</v>
      </c>
      <c r="E2585" s="9" t="s">
        <v>4896</v>
      </c>
      <c r="F2585" s="20" t="s">
        <v>4896</v>
      </c>
      <c r="G2585" t="s">
        <v>4903</v>
      </c>
      <c r="H2585" t="str">
        <f>VLOOKUP(E2585,suppliers!$A$2:$B$18,2,)</f>
        <v>OTHER</v>
      </c>
      <c r="I2585" t="str">
        <f>VLOOKUP(C2585,Table_items[],2,FALSE)</f>
        <v>Bodrex Extra</v>
      </c>
      <c r="J2585" t="str">
        <f>VLOOKUP(C2585,Table_items[],3,FALSE)</f>
        <v>Obat Sakit Kepala &amp; Demam</v>
      </c>
      <c r="M2585" s="23">
        <f>VLOOKUP(C2585,item_suppliers!$A$2:$F$112,5,)</f>
        <v>52820</v>
      </c>
      <c r="N2585" s="23">
        <f>VLOOKUP(C2585,item_suppliers!$A$2:$F$112,6,)</f>
        <v>53770</v>
      </c>
    </row>
    <row r="2586" spans="1:14" x14ac:dyDescent="0.2">
      <c r="A2586" s="7" t="s">
        <v>2730</v>
      </c>
      <c r="B2586" s="27">
        <v>44228</v>
      </c>
      <c r="C2586" s="9" t="s">
        <v>20</v>
      </c>
      <c r="D2586" s="9">
        <v>2000</v>
      </c>
      <c r="E2586" s="9" t="s">
        <v>4898</v>
      </c>
      <c r="F2586" s="20" t="s">
        <v>4896</v>
      </c>
      <c r="G2586" t="s">
        <v>4903</v>
      </c>
      <c r="H2586" t="str">
        <f>VLOOKUP(E2586,suppliers!$A$2:$B$18,2,)</f>
        <v>DQLab Pharmacy Cipayung</v>
      </c>
      <c r="I2586" t="str">
        <f>VLOOKUP(C2586,Table_items[],2,FALSE)</f>
        <v>Carditens</v>
      </c>
      <c r="J2586" t="str">
        <f>VLOOKUP(C2586,Table_items[],3,FALSE)</f>
        <v>Obat Hipertensi</v>
      </c>
      <c r="M2586" s="23">
        <f>VLOOKUP(C2586,item_suppliers!$A$2:$F$112,5,)</f>
        <v>94000</v>
      </c>
      <c r="N2586" s="23">
        <f>VLOOKUP(C2586,item_suppliers!$A$2:$F$112,6,)</f>
        <v>95034</v>
      </c>
    </row>
    <row r="2587" spans="1:14" x14ac:dyDescent="0.2">
      <c r="A2587" s="11" t="s">
        <v>2731</v>
      </c>
      <c r="B2587" s="28">
        <v>44228</v>
      </c>
      <c r="C2587" s="13" t="s">
        <v>24</v>
      </c>
      <c r="D2587" s="13">
        <v>1000</v>
      </c>
      <c r="E2587" s="9" t="s">
        <v>4900</v>
      </c>
      <c r="F2587" s="20" t="s">
        <v>4896</v>
      </c>
      <c r="G2587" t="s">
        <v>4903</v>
      </c>
      <c r="H2587" t="str">
        <f>VLOOKUP(E2587,suppliers!$A$2:$B$18,2,)</f>
        <v>DQLab Pharmacy Setiabudi</v>
      </c>
      <c r="I2587" t="str">
        <f>VLOOKUP(C2587,Table_items[],2,FALSE)</f>
        <v>Irbesartan</v>
      </c>
      <c r="J2587" t="str">
        <f>VLOOKUP(C2587,Table_items[],3,FALSE)</f>
        <v>Obat Hipertensi</v>
      </c>
      <c r="M2587" s="23">
        <f>VLOOKUP(C2587,item_suppliers!$A$2:$F$112,5,)</f>
        <v>112058</v>
      </c>
      <c r="N2587" s="23">
        <f>VLOOKUP(C2587,item_suppliers!$A$2:$F$112,6,)</f>
        <v>113627</v>
      </c>
    </row>
    <row r="2588" spans="1:14" x14ac:dyDescent="0.2">
      <c r="A2588" s="7" t="s">
        <v>2732</v>
      </c>
      <c r="B2588" s="27">
        <v>44230</v>
      </c>
      <c r="C2588" s="9" t="s">
        <v>38</v>
      </c>
      <c r="D2588" s="9">
        <v>20</v>
      </c>
      <c r="E2588" s="9" t="s">
        <v>4896</v>
      </c>
      <c r="F2588" s="20" t="s">
        <v>4908</v>
      </c>
      <c r="G2588" t="s">
        <v>4904</v>
      </c>
      <c r="H2588" t="str">
        <f>VLOOKUP(E2588,suppliers!$A$2:$B$18,2,)</f>
        <v>OTHER</v>
      </c>
      <c r="I2588" t="str">
        <f>VLOOKUP(C2588,Table_items[],2,FALSE)</f>
        <v>Sanmol 500 MG 4 Tablet</v>
      </c>
      <c r="J2588" t="str">
        <f>VLOOKUP(C2588,Table_items[],3,FALSE)</f>
        <v>Obat Sakit Kepala &amp; Demam</v>
      </c>
      <c r="K2588" s="23">
        <f>VLOOKUP(C2588,Table_items[],4,FALSE)</f>
        <v>1600</v>
      </c>
      <c r="L2588" s="23">
        <f>VLOOKUP(C2588,Table_items[],5,FALSE)</f>
        <v>1619</v>
      </c>
    </row>
    <row r="2589" spans="1:14" x14ac:dyDescent="0.2">
      <c r="A2589" s="11" t="s">
        <v>2733</v>
      </c>
      <c r="B2589" s="28">
        <v>44230</v>
      </c>
      <c r="C2589" s="13" t="s">
        <v>41</v>
      </c>
      <c r="D2589" s="13">
        <v>41</v>
      </c>
      <c r="E2589" s="9" t="s">
        <v>4896</v>
      </c>
      <c r="F2589" s="20" t="s">
        <v>4908</v>
      </c>
      <c r="G2589" t="s">
        <v>4904</v>
      </c>
      <c r="H2589" t="str">
        <f>VLOOKUP(E2589,suppliers!$A$2:$B$18,2,)</f>
        <v>OTHER</v>
      </c>
      <c r="I2589" t="str">
        <f>VLOOKUP(C2589,Table_items[],2,FALSE)</f>
        <v>Otilon Ear Drops 8 mL</v>
      </c>
      <c r="J2589" t="str">
        <f>VLOOKUP(C2589,Table_items[],3,FALSE)</f>
        <v>Obat Telinga</v>
      </c>
      <c r="K2589" s="23">
        <f>VLOOKUP(C2589,Table_items[],4,FALSE)</f>
        <v>55000</v>
      </c>
      <c r="L2589" s="23">
        <f>VLOOKUP(C2589,Table_items[],5,FALSE)</f>
        <v>55935</v>
      </c>
    </row>
    <row r="2590" spans="1:14" x14ac:dyDescent="0.2">
      <c r="A2590" s="7" t="s">
        <v>2734</v>
      </c>
      <c r="B2590" s="27">
        <v>44230</v>
      </c>
      <c r="C2590" s="9" t="s">
        <v>22</v>
      </c>
      <c r="D2590" s="9">
        <v>36</v>
      </c>
      <c r="E2590" s="9" t="s">
        <v>4896</v>
      </c>
      <c r="F2590" s="20" t="s">
        <v>4908</v>
      </c>
      <c r="G2590" t="s">
        <v>4904</v>
      </c>
      <c r="H2590" t="str">
        <f>VLOOKUP(E2590,suppliers!$A$2:$B$18,2,)</f>
        <v>OTHER</v>
      </c>
      <c r="I2590" t="str">
        <f>VLOOKUP(C2590,Table_items[],2,FALSE)</f>
        <v>Candesartan Ogb Dexa</v>
      </c>
      <c r="J2590" t="str">
        <f>VLOOKUP(C2590,Table_items[],3,FALSE)</f>
        <v>Obat Hipertensi</v>
      </c>
      <c r="K2590" s="23">
        <f>VLOOKUP(C2590,Table_items[],4,FALSE)</f>
        <v>5000</v>
      </c>
      <c r="L2590" s="23">
        <f>VLOOKUP(C2590,Table_items[],5,FALSE)</f>
        <v>5095</v>
      </c>
    </row>
    <row r="2591" spans="1:14" x14ac:dyDescent="0.2">
      <c r="A2591" s="11" t="s">
        <v>2735</v>
      </c>
      <c r="B2591" s="28">
        <v>44230</v>
      </c>
      <c r="C2591" s="13" t="s">
        <v>10</v>
      </c>
      <c r="D2591" s="13">
        <v>188</v>
      </c>
      <c r="E2591" s="9" t="s">
        <v>4896</v>
      </c>
      <c r="F2591" s="20" t="s">
        <v>4908</v>
      </c>
      <c r="G2591" t="s">
        <v>4904</v>
      </c>
      <c r="H2591" t="str">
        <f>VLOOKUP(E2591,suppliers!$A$2:$B$18,2,)</f>
        <v>OTHER</v>
      </c>
      <c r="I2591" t="str">
        <f>VLOOKUP(C2591,Table_items[],2,FALSE)</f>
        <v>Dexteem Box Plus 100 Tablet</v>
      </c>
      <c r="J2591" t="str">
        <f>VLOOKUP(C2591,Table_items[],3,FALSE)</f>
        <v>Obat Alergi</v>
      </c>
      <c r="K2591" s="23">
        <f>VLOOKUP(C2591,Table_items[],4,FALSE)</f>
        <v>25322</v>
      </c>
      <c r="L2591" s="23">
        <f>VLOOKUP(C2591,Table_items[],5,FALSE)</f>
        <v>25449</v>
      </c>
    </row>
    <row r="2592" spans="1:14" x14ac:dyDescent="0.2">
      <c r="A2592" s="7" t="s">
        <v>2736</v>
      </c>
      <c r="B2592" s="27">
        <v>44230</v>
      </c>
      <c r="C2592" s="9" t="s">
        <v>36</v>
      </c>
      <c r="D2592" s="9">
        <v>20</v>
      </c>
      <c r="E2592" s="9" t="s">
        <v>4896</v>
      </c>
      <c r="F2592" s="20" t="s">
        <v>4908</v>
      </c>
      <c r="G2592" t="s">
        <v>4904</v>
      </c>
      <c r="H2592" t="str">
        <f>VLOOKUP(E2592,suppliers!$A$2:$B$18,2,)</f>
        <v>OTHER</v>
      </c>
      <c r="I2592" t="str">
        <f>VLOOKUP(C2592,Table_items[],2,FALSE)</f>
        <v>Sanmol Paracetamol</v>
      </c>
      <c r="J2592" t="str">
        <f>VLOOKUP(C2592,Table_items[],3,FALSE)</f>
        <v>Obat Sakit Kepala &amp; Demam</v>
      </c>
      <c r="K2592" s="23">
        <f>VLOOKUP(C2592,Table_items[],4,FALSE)</f>
        <v>16100</v>
      </c>
      <c r="L2592" s="23">
        <f>VLOOKUP(C2592,Table_items[],5,FALSE)</f>
        <v>16261</v>
      </c>
    </row>
    <row r="2593" spans="1:12" x14ac:dyDescent="0.2">
      <c r="A2593" s="11" t="s">
        <v>2737</v>
      </c>
      <c r="B2593" s="28">
        <v>44230</v>
      </c>
      <c r="C2593" s="13" t="s">
        <v>20</v>
      </c>
      <c r="D2593" s="13">
        <v>110</v>
      </c>
      <c r="E2593" s="9" t="s">
        <v>4896</v>
      </c>
      <c r="F2593" s="20" t="s">
        <v>4908</v>
      </c>
      <c r="G2593" t="s">
        <v>4904</v>
      </c>
      <c r="H2593" t="str">
        <f>VLOOKUP(E2593,suppliers!$A$2:$B$18,2,)</f>
        <v>OTHER</v>
      </c>
      <c r="I2593" t="str">
        <f>VLOOKUP(C2593,Table_items[],2,FALSE)</f>
        <v>Carditens</v>
      </c>
      <c r="J2593" t="str">
        <f>VLOOKUP(C2593,Table_items[],3,FALSE)</f>
        <v>Obat Hipertensi</v>
      </c>
      <c r="K2593" s="23">
        <f>VLOOKUP(C2593,Table_items[],4,FALSE)</f>
        <v>100000</v>
      </c>
      <c r="L2593" s="23">
        <f>VLOOKUP(C2593,Table_items[],5,FALSE)</f>
        <v>100900</v>
      </c>
    </row>
    <row r="2594" spans="1:12" x14ac:dyDescent="0.2">
      <c r="A2594" s="7" t="s">
        <v>2738</v>
      </c>
      <c r="B2594" s="27">
        <v>44230</v>
      </c>
      <c r="C2594" s="9" t="s">
        <v>35</v>
      </c>
      <c r="D2594" s="9">
        <v>35</v>
      </c>
      <c r="E2594" s="9" t="s">
        <v>4896</v>
      </c>
      <c r="F2594" s="20" t="s">
        <v>4908</v>
      </c>
      <c r="G2594" t="s">
        <v>4904</v>
      </c>
      <c r="H2594" t="str">
        <f>VLOOKUP(E2594,suppliers!$A$2:$B$18,2,)</f>
        <v>OTHER</v>
      </c>
      <c r="I2594" t="str">
        <f>VLOOKUP(C2594,Table_items[],2,FALSE)</f>
        <v>Proris Ibuprofen</v>
      </c>
      <c r="J2594" t="str">
        <f>VLOOKUP(C2594,Table_items[],3,FALSE)</f>
        <v>Obat Sakit Kepala &amp; Demam</v>
      </c>
      <c r="K2594" s="23">
        <f>VLOOKUP(C2594,Table_items[],4,FALSE)</f>
        <v>25000</v>
      </c>
      <c r="L2594" s="23">
        <f>VLOOKUP(C2594,Table_items[],5,FALSE)</f>
        <v>25275</v>
      </c>
    </row>
    <row r="2595" spans="1:12" x14ac:dyDescent="0.2">
      <c r="A2595" s="11" t="s">
        <v>2739</v>
      </c>
      <c r="B2595" s="28">
        <v>44230</v>
      </c>
      <c r="C2595" s="13" t="s">
        <v>34</v>
      </c>
      <c r="D2595" s="13">
        <v>460</v>
      </c>
      <c r="E2595" s="9" t="s">
        <v>4896</v>
      </c>
      <c r="F2595" s="20" t="s">
        <v>4908</v>
      </c>
      <c r="G2595" t="s">
        <v>4904</v>
      </c>
      <c r="H2595" t="str">
        <f>VLOOKUP(E2595,suppliers!$A$2:$B$18,2,)</f>
        <v>OTHER</v>
      </c>
      <c r="I2595" t="str">
        <f>VLOOKUP(C2595,Table_items[],2,FALSE)</f>
        <v>Panadol Anak Tablet 1 Strip</v>
      </c>
      <c r="J2595" t="str">
        <f>VLOOKUP(C2595,Table_items[],3,FALSE)</f>
        <v>Obat Sakit Kepala &amp; Demam</v>
      </c>
      <c r="K2595" s="23">
        <f>VLOOKUP(C2595,Table_items[],4,FALSE)</f>
        <v>25000</v>
      </c>
      <c r="L2595" s="23">
        <f>VLOOKUP(C2595,Table_items[],5,FALSE)</f>
        <v>25450</v>
      </c>
    </row>
    <row r="2596" spans="1:12" x14ac:dyDescent="0.2">
      <c r="A2596" s="7" t="s">
        <v>2740</v>
      </c>
      <c r="B2596" s="27">
        <v>44231</v>
      </c>
      <c r="C2596" s="9" t="s">
        <v>33</v>
      </c>
      <c r="D2596" s="9">
        <v>9</v>
      </c>
      <c r="E2596" s="9" t="s">
        <v>4896</v>
      </c>
      <c r="F2596" s="20" t="s">
        <v>4908</v>
      </c>
      <c r="G2596" t="s">
        <v>4904</v>
      </c>
      <c r="H2596" t="str">
        <f>VLOOKUP(E2596,suppliers!$A$2:$B$18,2,)</f>
        <v>OTHER</v>
      </c>
      <c r="I2596" t="str">
        <f>VLOOKUP(C2596,Table_items[],2,FALSE)</f>
        <v>Hisamitsu Bye Bye Fever</v>
      </c>
      <c r="J2596" t="str">
        <f>VLOOKUP(C2596,Table_items[],3,FALSE)</f>
        <v>Obat Sakit Kepala &amp; Demam</v>
      </c>
      <c r="K2596" s="23">
        <f>VLOOKUP(C2596,Table_items[],4,FALSE)</f>
        <v>7000</v>
      </c>
      <c r="L2596" s="23">
        <f>VLOOKUP(C2596,Table_items[],5,FALSE)</f>
        <v>7035</v>
      </c>
    </row>
    <row r="2597" spans="1:12" x14ac:dyDescent="0.2">
      <c r="A2597" s="11" t="s">
        <v>2741</v>
      </c>
      <c r="B2597" s="28">
        <v>44231</v>
      </c>
      <c r="C2597" s="13" t="s">
        <v>36</v>
      </c>
      <c r="D2597" s="13">
        <v>27</v>
      </c>
      <c r="E2597" s="9" t="s">
        <v>4896</v>
      </c>
      <c r="F2597" s="20" t="s">
        <v>4908</v>
      </c>
      <c r="G2597" t="s">
        <v>4904</v>
      </c>
      <c r="H2597" t="str">
        <f>VLOOKUP(E2597,suppliers!$A$2:$B$18,2,)</f>
        <v>OTHER</v>
      </c>
      <c r="I2597" t="str">
        <f>VLOOKUP(C2597,Table_items[],2,FALSE)</f>
        <v>Sanmol Paracetamol</v>
      </c>
      <c r="J2597" t="str">
        <f>VLOOKUP(C2597,Table_items[],3,FALSE)</f>
        <v>Obat Sakit Kepala &amp; Demam</v>
      </c>
      <c r="K2597" s="23">
        <f>VLOOKUP(C2597,Table_items[],4,FALSE)</f>
        <v>16100</v>
      </c>
      <c r="L2597" s="23">
        <f>VLOOKUP(C2597,Table_items[],5,FALSE)</f>
        <v>16261</v>
      </c>
    </row>
    <row r="2598" spans="1:12" x14ac:dyDescent="0.2">
      <c r="A2598" s="7" t="s">
        <v>2742</v>
      </c>
      <c r="B2598" s="27">
        <v>44231</v>
      </c>
      <c r="C2598" s="9" t="s">
        <v>40</v>
      </c>
      <c r="D2598" s="9">
        <v>13</v>
      </c>
      <c r="E2598" s="9" t="s">
        <v>4896</v>
      </c>
      <c r="F2598" s="20" t="s">
        <v>4908</v>
      </c>
      <c r="G2598" t="s">
        <v>4904</v>
      </c>
      <c r="H2598" t="str">
        <f>VLOOKUP(E2598,suppliers!$A$2:$B$18,2,)</f>
        <v>OTHER</v>
      </c>
      <c r="I2598" t="str">
        <f>VLOOKUP(C2598,Table_items[],2,FALSE)</f>
        <v>Paramex Tablet / Obat</v>
      </c>
      <c r="J2598" t="str">
        <f>VLOOKUP(C2598,Table_items[],3,FALSE)</f>
        <v>Obat Sakit Kepala &amp; Demam</v>
      </c>
      <c r="K2598" s="23">
        <f>VLOOKUP(C2598,Table_items[],4,FALSE)</f>
        <v>2560</v>
      </c>
      <c r="L2598" s="23">
        <f>VLOOKUP(C2598,Table_items[],5,FALSE)</f>
        <v>2586</v>
      </c>
    </row>
    <row r="2599" spans="1:12" x14ac:dyDescent="0.2">
      <c r="A2599" s="11" t="s">
        <v>2743</v>
      </c>
      <c r="B2599" s="28">
        <v>44231</v>
      </c>
      <c r="C2599" s="13" t="s">
        <v>18</v>
      </c>
      <c r="D2599" s="13">
        <v>31</v>
      </c>
      <c r="E2599" s="9" t="s">
        <v>4896</v>
      </c>
      <c r="F2599" s="20" t="s">
        <v>4908</v>
      </c>
      <c r="G2599" t="s">
        <v>4904</v>
      </c>
      <c r="H2599" t="str">
        <f>VLOOKUP(E2599,suppliers!$A$2:$B$18,2,)</f>
        <v>OTHER</v>
      </c>
      <c r="I2599" t="str">
        <f>VLOOKUP(C2599,Table_items[],2,FALSE)</f>
        <v>Konidin 4 Tablet</v>
      </c>
      <c r="J2599" t="str">
        <f>VLOOKUP(C2599,Table_items[],3,FALSE)</f>
        <v>Obat Batuk &amp; Pilek</v>
      </c>
      <c r="K2599" s="23">
        <f>VLOOKUP(C2599,Table_items[],4,FALSE)</f>
        <v>2460</v>
      </c>
      <c r="L2599" s="23">
        <f>VLOOKUP(C2599,Table_items[],5,FALSE)</f>
        <v>2490</v>
      </c>
    </row>
    <row r="2600" spans="1:12" x14ac:dyDescent="0.2">
      <c r="A2600" s="7" t="s">
        <v>2744</v>
      </c>
      <c r="B2600" s="27">
        <v>44231</v>
      </c>
      <c r="C2600" s="9" t="s">
        <v>21</v>
      </c>
      <c r="D2600" s="9">
        <v>15</v>
      </c>
      <c r="E2600" s="9" t="s">
        <v>4896</v>
      </c>
      <c r="F2600" s="20" t="s">
        <v>4908</v>
      </c>
      <c r="G2600" t="s">
        <v>4904</v>
      </c>
      <c r="H2600" t="str">
        <f>VLOOKUP(E2600,suppliers!$A$2:$B$18,2,)</f>
        <v>OTHER</v>
      </c>
      <c r="I2600" t="str">
        <f>VLOOKUP(C2600,Table_items[],2,FALSE)</f>
        <v>Concor 5MG Strip 10</v>
      </c>
      <c r="J2600" t="str">
        <f>VLOOKUP(C2600,Table_items[],3,FALSE)</f>
        <v>Obat Hipertensi</v>
      </c>
      <c r="K2600" s="23">
        <f>VLOOKUP(C2600,Table_items[],4,FALSE)</f>
        <v>102000</v>
      </c>
      <c r="L2600" s="23">
        <f>VLOOKUP(C2600,Table_items[],5,FALSE)</f>
        <v>103632</v>
      </c>
    </row>
    <row r="2601" spans="1:12" x14ac:dyDescent="0.2">
      <c r="A2601" s="11" t="s">
        <v>2745</v>
      </c>
      <c r="B2601" s="28">
        <v>44232</v>
      </c>
      <c r="C2601" s="13" t="s">
        <v>37</v>
      </c>
      <c r="D2601" s="13">
        <v>46</v>
      </c>
      <c r="E2601" s="9" t="s">
        <v>4896</v>
      </c>
      <c r="F2601" s="20" t="s">
        <v>4908</v>
      </c>
      <c r="G2601" t="s">
        <v>4904</v>
      </c>
      <c r="H2601" t="str">
        <f>VLOOKUP(E2601,suppliers!$A$2:$B$18,2,)</f>
        <v>OTHER</v>
      </c>
      <c r="I2601" t="str">
        <f>VLOOKUP(C2601,Table_items[],2,FALSE)</f>
        <v>Bodrex Extra</v>
      </c>
      <c r="J2601" t="str">
        <f>VLOOKUP(C2601,Table_items[],3,FALSE)</f>
        <v>Obat Sakit Kepala &amp; Demam</v>
      </c>
      <c r="K2601" s="23">
        <f>VLOOKUP(C2601,Table_items[],4,FALSE)</f>
        <v>50788</v>
      </c>
      <c r="L2601" s="23">
        <f>VLOOKUP(C2601,Table_items[],5,FALSE)</f>
        <v>51753</v>
      </c>
    </row>
    <row r="2602" spans="1:12" x14ac:dyDescent="0.2">
      <c r="A2602" s="7" t="s">
        <v>2746</v>
      </c>
      <c r="B2602" s="27">
        <v>44232</v>
      </c>
      <c r="C2602" s="9" t="s">
        <v>24</v>
      </c>
      <c r="D2602" s="9">
        <v>10</v>
      </c>
      <c r="E2602" s="9" t="s">
        <v>4896</v>
      </c>
      <c r="F2602" s="20" t="s">
        <v>4908</v>
      </c>
      <c r="G2602" t="s">
        <v>4904</v>
      </c>
      <c r="H2602" t="str">
        <f>VLOOKUP(E2602,suppliers!$A$2:$B$18,2,)</f>
        <v>OTHER</v>
      </c>
      <c r="I2602" t="str">
        <f>VLOOKUP(C2602,Table_items[],2,FALSE)</f>
        <v>Irbesartan</v>
      </c>
      <c r="J2602" t="str">
        <f>VLOOKUP(C2602,Table_items[],3,FALSE)</f>
        <v>Obat Hipertensi</v>
      </c>
      <c r="K2602" s="23">
        <f>VLOOKUP(C2602,Table_items[],4,FALSE)</f>
        <v>108794</v>
      </c>
      <c r="L2602" s="23">
        <f>VLOOKUP(C2602,Table_items[],5,FALSE)</f>
        <v>109447</v>
      </c>
    </row>
    <row r="2603" spans="1:12" x14ac:dyDescent="0.2">
      <c r="A2603" s="11" t="s">
        <v>2747</v>
      </c>
      <c r="B2603" s="28">
        <v>44232</v>
      </c>
      <c r="C2603" s="13" t="s">
        <v>24</v>
      </c>
      <c r="D2603" s="13">
        <v>32</v>
      </c>
      <c r="E2603" s="9" t="s">
        <v>4896</v>
      </c>
      <c r="F2603" s="20" t="s">
        <v>4908</v>
      </c>
      <c r="G2603" t="s">
        <v>4904</v>
      </c>
      <c r="H2603" t="str">
        <f>VLOOKUP(E2603,suppliers!$A$2:$B$18,2,)</f>
        <v>OTHER</v>
      </c>
      <c r="I2603" t="str">
        <f>VLOOKUP(C2603,Table_items[],2,FALSE)</f>
        <v>Irbesartan</v>
      </c>
      <c r="J2603" t="str">
        <f>VLOOKUP(C2603,Table_items[],3,FALSE)</f>
        <v>Obat Hipertensi</v>
      </c>
      <c r="K2603" s="23">
        <f>VLOOKUP(C2603,Table_items[],4,FALSE)</f>
        <v>108794</v>
      </c>
      <c r="L2603" s="23">
        <f>VLOOKUP(C2603,Table_items[],5,FALSE)</f>
        <v>109447</v>
      </c>
    </row>
    <row r="2604" spans="1:12" x14ac:dyDescent="0.2">
      <c r="A2604" s="7" t="s">
        <v>2748</v>
      </c>
      <c r="B2604" s="27">
        <v>44232</v>
      </c>
      <c r="C2604" s="9" t="s">
        <v>38</v>
      </c>
      <c r="D2604" s="9">
        <v>48</v>
      </c>
      <c r="E2604" s="9" t="s">
        <v>4896</v>
      </c>
      <c r="F2604" s="20" t="s">
        <v>4908</v>
      </c>
      <c r="G2604" t="s">
        <v>4904</v>
      </c>
      <c r="H2604" t="str">
        <f>VLOOKUP(E2604,suppliers!$A$2:$B$18,2,)</f>
        <v>OTHER</v>
      </c>
      <c r="I2604" t="str">
        <f>VLOOKUP(C2604,Table_items[],2,FALSE)</f>
        <v>Sanmol 500 MG 4 Tablet</v>
      </c>
      <c r="J2604" t="str">
        <f>VLOOKUP(C2604,Table_items[],3,FALSE)</f>
        <v>Obat Sakit Kepala &amp; Demam</v>
      </c>
      <c r="K2604" s="23">
        <f>VLOOKUP(C2604,Table_items[],4,FALSE)</f>
        <v>1600</v>
      </c>
      <c r="L2604" s="23">
        <f>VLOOKUP(C2604,Table_items[],5,FALSE)</f>
        <v>1619</v>
      </c>
    </row>
    <row r="2605" spans="1:12" x14ac:dyDescent="0.2">
      <c r="A2605" s="11" t="s">
        <v>2749</v>
      </c>
      <c r="B2605" s="28">
        <v>44232</v>
      </c>
      <c r="C2605" s="13" t="s">
        <v>41</v>
      </c>
      <c r="D2605" s="13">
        <v>49</v>
      </c>
      <c r="E2605" s="9" t="s">
        <v>4896</v>
      </c>
      <c r="F2605" s="20" t="s">
        <v>4908</v>
      </c>
      <c r="G2605" t="s">
        <v>4904</v>
      </c>
      <c r="H2605" t="str">
        <f>VLOOKUP(E2605,suppliers!$A$2:$B$18,2,)</f>
        <v>OTHER</v>
      </c>
      <c r="I2605" t="str">
        <f>VLOOKUP(C2605,Table_items[],2,FALSE)</f>
        <v>Otilon Ear Drops 8 mL</v>
      </c>
      <c r="J2605" t="str">
        <f>VLOOKUP(C2605,Table_items[],3,FALSE)</f>
        <v>Obat Telinga</v>
      </c>
      <c r="K2605" s="23">
        <f>VLOOKUP(C2605,Table_items[],4,FALSE)</f>
        <v>55000</v>
      </c>
      <c r="L2605" s="23">
        <f>VLOOKUP(C2605,Table_items[],5,FALSE)</f>
        <v>55935</v>
      </c>
    </row>
    <row r="2606" spans="1:12" x14ac:dyDescent="0.2">
      <c r="A2606" s="7" t="s">
        <v>2750</v>
      </c>
      <c r="B2606" s="27">
        <v>44232</v>
      </c>
      <c r="C2606" s="9" t="s">
        <v>22</v>
      </c>
      <c r="D2606" s="9">
        <v>51</v>
      </c>
      <c r="E2606" s="9" t="s">
        <v>4896</v>
      </c>
      <c r="F2606" s="20" t="s">
        <v>4908</v>
      </c>
      <c r="G2606" t="s">
        <v>4904</v>
      </c>
      <c r="H2606" t="str">
        <f>VLOOKUP(E2606,suppliers!$A$2:$B$18,2,)</f>
        <v>OTHER</v>
      </c>
      <c r="I2606" t="str">
        <f>VLOOKUP(C2606,Table_items[],2,FALSE)</f>
        <v>Candesartan Ogb Dexa</v>
      </c>
      <c r="J2606" t="str">
        <f>VLOOKUP(C2606,Table_items[],3,FALSE)</f>
        <v>Obat Hipertensi</v>
      </c>
      <c r="K2606" s="23">
        <f>VLOOKUP(C2606,Table_items[],4,FALSE)</f>
        <v>5000</v>
      </c>
      <c r="L2606" s="23">
        <f>VLOOKUP(C2606,Table_items[],5,FALSE)</f>
        <v>5095</v>
      </c>
    </row>
    <row r="2607" spans="1:12" x14ac:dyDescent="0.2">
      <c r="A2607" s="11" t="s">
        <v>2751</v>
      </c>
      <c r="B2607" s="28">
        <v>44232</v>
      </c>
      <c r="C2607" s="13" t="s">
        <v>36</v>
      </c>
      <c r="D2607" s="13">
        <v>30</v>
      </c>
      <c r="E2607" s="9" t="s">
        <v>4896</v>
      </c>
      <c r="F2607" s="20" t="s">
        <v>4908</v>
      </c>
      <c r="G2607" t="s">
        <v>4904</v>
      </c>
      <c r="H2607" t="str">
        <f>VLOOKUP(E2607,suppliers!$A$2:$B$18,2,)</f>
        <v>OTHER</v>
      </c>
      <c r="I2607" t="str">
        <f>VLOOKUP(C2607,Table_items[],2,FALSE)</f>
        <v>Sanmol Paracetamol</v>
      </c>
      <c r="J2607" t="str">
        <f>VLOOKUP(C2607,Table_items[],3,FALSE)</f>
        <v>Obat Sakit Kepala &amp; Demam</v>
      </c>
      <c r="K2607" s="23">
        <f>VLOOKUP(C2607,Table_items[],4,FALSE)</f>
        <v>16100</v>
      </c>
      <c r="L2607" s="23">
        <f>VLOOKUP(C2607,Table_items[],5,FALSE)</f>
        <v>16261</v>
      </c>
    </row>
    <row r="2608" spans="1:12" x14ac:dyDescent="0.2">
      <c r="A2608" s="7" t="s">
        <v>2752</v>
      </c>
      <c r="B2608" s="27">
        <v>44233</v>
      </c>
      <c r="C2608" s="9" t="s">
        <v>12</v>
      </c>
      <c r="D2608" s="9">
        <v>82</v>
      </c>
      <c r="E2608" s="9" t="s">
        <v>4896</v>
      </c>
      <c r="F2608" s="20" t="s">
        <v>4908</v>
      </c>
      <c r="G2608" t="s">
        <v>4904</v>
      </c>
      <c r="H2608" t="str">
        <f>VLOOKUP(E2608,suppliers!$A$2:$B$18,2,)</f>
        <v>OTHER</v>
      </c>
      <c r="I2608" t="str">
        <f>VLOOKUP(C2608,Table_items[],2,FALSE)</f>
        <v>Decolsen 1 Strip 4 Tablet</v>
      </c>
      <c r="J2608" t="str">
        <f>VLOOKUP(C2608,Table_items[],3,FALSE)</f>
        <v>Obat Batuk &amp; Pilek</v>
      </c>
      <c r="K2608" s="23">
        <f>VLOOKUP(C2608,Table_items[],4,FALSE)</f>
        <v>2886</v>
      </c>
      <c r="L2608" s="23">
        <f>VLOOKUP(C2608,Table_items[],5,FALSE)</f>
        <v>2915</v>
      </c>
    </row>
    <row r="2609" spans="1:12" x14ac:dyDescent="0.2">
      <c r="A2609" s="11" t="s">
        <v>2753</v>
      </c>
      <c r="B2609" s="28">
        <v>44233</v>
      </c>
      <c r="C2609" s="13" t="s">
        <v>12</v>
      </c>
      <c r="D2609" s="13">
        <v>45</v>
      </c>
      <c r="E2609" s="9" t="s">
        <v>4896</v>
      </c>
      <c r="F2609" s="20" t="s">
        <v>4908</v>
      </c>
      <c r="G2609" t="s">
        <v>4904</v>
      </c>
      <c r="H2609" t="str">
        <f>VLOOKUP(E2609,suppliers!$A$2:$B$18,2,)</f>
        <v>OTHER</v>
      </c>
      <c r="I2609" t="str">
        <f>VLOOKUP(C2609,Table_items[],2,FALSE)</f>
        <v>Decolsen 1 Strip 4 Tablet</v>
      </c>
      <c r="J2609" t="str">
        <f>VLOOKUP(C2609,Table_items[],3,FALSE)</f>
        <v>Obat Batuk &amp; Pilek</v>
      </c>
      <c r="K2609" s="23">
        <f>VLOOKUP(C2609,Table_items[],4,FALSE)</f>
        <v>2886</v>
      </c>
      <c r="L2609" s="23">
        <f>VLOOKUP(C2609,Table_items[],5,FALSE)</f>
        <v>2915</v>
      </c>
    </row>
    <row r="2610" spans="1:12" x14ac:dyDescent="0.2">
      <c r="A2610" s="7" t="s">
        <v>2754</v>
      </c>
      <c r="B2610" s="27">
        <v>44233</v>
      </c>
      <c r="C2610" s="9" t="s">
        <v>37</v>
      </c>
      <c r="D2610" s="9">
        <v>18</v>
      </c>
      <c r="E2610" s="9" t="s">
        <v>4896</v>
      </c>
      <c r="F2610" s="20" t="s">
        <v>4908</v>
      </c>
      <c r="G2610" t="s">
        <v>4904</v>
      </c>
      <c r="H2610" t="str">
        <f>VLOOKUP(E2610,suppliers!$A$2:$B$18,2,)</f>
        <v>OTHER</v>
      </c>
      <c r="I2610" t="str">
        <f>VLOOKUP(C2610,Table_items[],2,FALSE)</f>
        <v>Bodrex Extra</v>
      </c>
      <c r="J2610" t="str">
        <f>VLOOKUP(C2610,Table_items[],3,FALSE)</f>
        <v>Obat Sakit Kepala &amp; Demam</v>
      </c>
      <c r="K2610" s="23">
        <f>VLOOKUP(C2610,Table_items[],4,FALSE)</f>
        <v>50788</v>
      </c>
      <c r="L2610" s="23">
        <f>VLOOKUP(C2610,Table_items[],5,FALSE)</f>
        <v>51753</v>
      </c>
    </row>
    <row r="2611" spans="1:12" x14ac:dyDescent="0.2">
      <c r="A2611" s="11" t="s">
        <v>2755</v>
      </c>
      <c r="B2611" s="28">
        <v>44233</v>
      </c>
      <c r="C2611" s="13" t="s">
        <v>24</v>
      </c>
      <c r="D2611" s="13">
        <v>18</v>
      </c>
      <c r="E2611" s="9" t="s">
        <v>4896</v>
      </c>
      <c r="F2611" s="20" t="s">
        <v>4908</v>
      </c>
      <c r="G2611" t="s">
        <v>4904</v>
      </c>
      <c r="H2611" t="str">
        <f>VLOOKUP(E2611,suppliers!$A$2:$B$18,2,)</f>
        <v>OTHER</v>
      </c>
      <c r="I2611" t="str">
        <f>VLOOKUP(C2611,Table_items[],2,FALSE)</f>
        <v>Irbesartan</v>
      </c>
      <c r="J2611" t="str">
        <f>VLOOKUP(C2611,Table_items[],3,FALSE)</f>
        <v>Obat Hipertensi</v>
      </c>
      <c r="K2611" s="23">
        <f>VLOOKUP(C2611,Table_items[],4,FALSE)</f>
        <v>108794</v>
      </c>
      <c r="L2611" s="23">
        <f>VLOOKUP(C2611,Table_items[],5,FALSE)</f>
        <v>109447</v>
      </c>
    </row>
    <row r="2612" spans="1:12" x14ac:dyDescent="0.2">
      <c r="A2612" s="7" t="s">
        <v>2756</v>
      </c>
      <c r="B2612" s="27">
        <v>44233</v>
      </c>
      <c r="C2612" s="9" t="s">
        <v>22</v>
      </c>
      <c r="D2612" s="9">
        <v>16</v>
      </c>
      <c r="E2612" s="9" t="s">
        <v>4896</v>
      </c>
      <c r="F2612" s="20" t="s">
        <v>4908</v>
      </c>
      <c r="G2612" t="s">
        <v>4904</v>
      </c>
      <c r="H2612" t="str">
        <f>VLOOKUP(E2612,suppliers!$A$2:$B$18,2,)</f>
        <v>OTHER</v>
      </c>
      <c r="I2612" t="str">
        <f>VLOOKUP(C2612,Table_items[],2,FALSE)</f>
        <v>Candesartan Ogb Dexa</v>
      </c>
      <c r="J2612" t="str">
        <f>VLOOKUP(C2612,Table_items[],3,FALSE)</f>
        <v>Obat Hipertensi</v>
      </c>
      <c r="K2612" s="23">
        <f>VLOOKUP(C2612,Table_items[],4,FALSE)</f>
        <v>5000</v>
      </c>
      <c r="L2612" s="23">
        <f>VLOOKUP(C2612,Table_items[],5,FALSE)</f>
        <v>5095</v>
      </c>
    </row>
    <row r="2613" spans="1:12" x14ac:dyDescent="0.2">
      <c r="A2613" s="11" t="s">
        <v>2757</v>
      </c>
      <c r="B2613" s="28">
        <v>44233</v>
      </c>
      <c r="C2613" s="13" t="s">
        <v>7</v>
      </c>
      <c r="D2613" s="13">
        <v>19</v>
      </c>
      <c r="E2613" s="9" t="s">
        <v>4896</v>
      </c>
      <c r="F2613" s="20" t="s">
        <v>4908</v>
      </c>
      <c r="G2613" t="s">
        <v>4904</v>
      </c>
      <c r="H2613" t="str">
        <f>VLOOKUP(E2613,suppliers!$A$2:$B$18,2,)</f>
        <v>OTHER</v>
      </c>
      <c r="I2613" t="str">
        <f>VLOOKUP(C2613,Table_items[],2,FALSE)</f>
        <v>Acetylcysteine Mahakam 200 mg</v>
      </c>
      <c r="J2613" t="str">
        <f>VLOOKUP(C2613,Table_items[],3,FALSE)</f>
        <v>Obat Alergi</v>
      </c>
      <c r="K2613" s="23">
        <f>VLOOKUP(C2613,Table_items[],4,FALSE)</f>
        <v>33000</v>
      </c>
      <c r="L2613" s="23">
        <f>VLOOKUP(C2613,Table_items[],5,FALSE)</f>
        <v>33330</v>
      </c>
    </row>
    <row r="2614" spans="1:12" x14ac:dyDescent="0.2">
      <c r="A2614" s="7" t="s">
        <v>2758</v>
      </c>
      <c r="B2614" s="27">
        <v>44233</v>
      </c>
      <c r="C2614" s="9" t="s">
        <v>7</v>
      </c>
      <c r="D2614" s="9">
        <v>90</v>
      </c>
      <c r="E2614" s="9" t="s">
        <v>4896</v>
      </c>
      <c r="F2614" s="20" t="s">
        <v>4908</v>
      </c>
      <c r="G2614" t="s">
        <v>4904</v>
      </c>
      <c r="H2614" t="str">
        <f>VLOOKUP(E2614,suppliers!$A$2:$B$18,2,)</f>
        <v>OTHER</v>
      </c>
      <c r="I2614" t="str">
        <f>VLOOKUP(C2614,Table_items[],2,FALSE)</f>
        <v>Acetylcysteine Mahakam 200 mg</v>
      </c>
      <c r="J2614" t="str">
        <f>VLOOKUP(C2614,Table_items[],3,FALSE)</f>
        <v>Obat Alergi</v>
      </c>
      <c r="K2614" s="23">
        <f>VLOOKUP(C2614,Table_items[],4,FALSE)</f>
        <v>33000</v>
      </c>
      <c r="L2614" s="23">
        <f>VLOOKUP(C2614,Table_items[],5,FALSE)</f>
        <v>33330</v>
      </c>
    </row>
    <row r="2615" spans="1:12" x14ac:dyDescent="0.2">
      <c r="A2615" s="11" t="s">
        <v>2759</v>
      </c>
      <c r="B2615" s="28">
        <v>44233</v>
      </c>
      <c r="C2615" s="13" t="s">
        <v>35</v>
      </c>
      <c r="D2615" s="13">
        <v>49</v>
      </c>
      <c r="E2615" s="9" t="s">
        <v>4896</v>
      </c>
      <c r="F2615" s="20" t="s">
        <v>4908</v>
      </c>
      <c r="G2615" t="s">
        <v>4904</v>
      </c>
      <c r="H2615" t="str">
        <f>VLOOKUP(E2615,suppliers!$A$2:$B$18,2,)</f>
        <v>OTHER</v>
      </c>
      <c r="I2615" t="str">
        <f>VLOOKUP(C2615,Table_items[],2,FALSE)</f>
        <v>Proris Ibuprofen</v>
      </c>
      <c r="J2615" t="str">
        <f>VLOOKUP(C2615,Table_items[],3,FALSE)</f>
        <v>Obat Sakit Kepala &amp; Demam</v>
      </c>
      <c r="K2615" s="23">
        <f>VLOOKUP(C2615,Table_items[],4,FALSE)</f>
        <v>25000</v>
      </c>
      <c r="L2615" s="23">
        <f>VLOOKUP(C2615,Table_items[],5,FALSE)</f>
        <v>25275</v>
      </c>
    </row>
    <row r="2616" spans="1:12" x14ac:dyDescent="0.2">
      <c r="A2616" s="7" t="s">
        <v>2760</v>
      </c>
      <c r="B2616" s="27">
        <v>44234</v>
      </c>
      <c r="C2616" s="9" t="s">
        <v>9</v>
      </c>
      <c r="D2616" s="9">
        <v>18</v>
      </c>
      <c r="E2616" s="9" t="s">
        <v>4896</v>
      </c>
      <c r="F2616" s="20" t="s">
        <v>4908</v>
      </c>
      <c r="G2616" t="s">
        <v>4904</v>
      </c>
      <c r="H2616" t="str">
        <f>VLOOKUP(E2616,suppliers!$A$2:$B$18,2,)</f>
        <v>OTHER</v>
      </c>
      <c r="I2616" t="str">
        <f>VLOOKUP(C2616,Table_items[],2,FALSE)</f>
        <v>Bedak Heroxyn 150 gr</v>
      </c>
      <c r="J2616" t="str">
        <f>VLOOKUP(C2616,Table_items[],3,FALSE)</f>
        <v>Obat Alergi</v>
      </c>
      <c r="K2616" s="23">
        <f>VLOOKUP(C2616,Table_items[],4,FALSE)</f>
        <v>16950</v>
      </c>
      <c r="L2616" s="23">
        <f>VLOOKUP(C2616,Table_items[],5,FALSE)</f>
        <v>17170</v>
      </c>
    </row>
    <row r="2617" spans="1:12" x14ac:dyDescent="0.2">
      <c r="A2617" s="11" t="s">
        <v>2761</v>
      </c>
      <c r="B2617" s="28">
        <v>44234</v>
      </c>
      <c r="C2617" s="13" t="s">
        <v>24</v>
      </c>
      <c r="D2617" s="13">
        <v>28</v>
      </c>
      <c r="E2617" s="9" t="s">
        <v>4896</v>
      </c>
      <c r="F2617" s="20" t="s">
        <v>4908</v>
      </c>
      <c r="G2617" t="s">
        <v>4904</v>
      </c>
      <c r="H2617" t="str">
        <f>VLOOKUP(E2617,suppliers!$A$2:$B$18,2,)</f>
        <v>OTHER</v>
      </c>
      <c r="I2617" t="str">
        <f>VLOOKUP(C2617,Table_items[],2,FALSE)</f>
        <v>Irbesartan</v>
      </c>
      <c r="J2617" t="str">
        <f>VLOOKUP(C2617,Table_items[],3,FALSE)</f>
        <v>Obat Hipertensi</v>
      </c>
      <c r="K2617" s="23">
        <f>VLOOKUP(C2617,Table_items[],4,FALSE)</f>
        <v>108794</v>
      </c>
      <c r="L2617" s="23">
        <f>VLOOKUP(C2617,Table_items[],5,FALSE)</f>
        <v>109447</v>
      </c>
    </row>
    <row r="2618" spans="1:12" x14ac:dyDescent="0.2">
      <c r="A2618" s="7" t="s">
        <v>2762</v>
      </c>
      <c r="B2618" s="27">
        <v>44234</v>
      </c>
      <c r="C2618" s="9" t="s">
        <v>24</v>
      </c>
      <c r="D2618" s="9">
        <v>37</v>
      </c>
      <c r="E2618" s="9" t="s">
        <v>4896</v>
      </c>
      <c r="F2618" s="20" t="s">
        <v>4908</v>
      </c>
      <c r="G2618" t="s">
        <v>4904</v>
      </c>
      <c r="H2618" t="str">
        <f>VLOOKUP(E2618,suppliers!$A$2:$B$18,2,)</f>
        <v>OTHER</v>
      </c>
      <c r="I2618" t="str">
        <f>VLOOKUP(C2618,Table_items[],2,FALSE)</f>
        <v>Irbesartan</v>
      </c>
      <c r="J2618" t="str">
        <f>VLOOKUP(C2618,Table_items[],3,FALSE)</f>
        <v>Obat Hipertensi</v>
      </c>
      <c r="K2618" s="23">
        <f>VLOOKUP(C2618,Table_items[],4,FALSE)</f>
        <v>108794</v>
      </c>
      <c r="L2618" s="23">
        <f>VLOOKUP(C2618,Table_items[],5,FALSE)</f>
        <v>109447</v>
      </c>
    </row>
    <row r="2619" spans="1:12" x14ac:dyDescent="0.2">
      <c r="A2619" s="11" t="s">
        <v>2763</v>
      </c>
      <c r="B2619" s="28">
        <v>44234</v>
      </c>
      <c r="C2619" s="13" t="s">
        <v>24</v>
      </c>
      <c r="D2619" s="13">
        <v>28</v>
      </c>
      <c r="E2619" s="9" t="s">
        <v>4896</v>
      </c>
      <c r="F2619" s="20" t="s">
        <v>4908</v>
      </c>
      <c r="G2619" t="s">
        <v>4904</v>
      </c>
      <c r="H2619" t="str">
        <f>VLOOKUP(E2619,suppliers!$A$2:$B$18,2,)</f>
        <v>OTHER</v>
      </c>
      <c r="I2619" t="str">
        <f>VLOOKUP(C2619,Table_items[],2,FALSE)</f>
        <v>Irbesartan</v>
      </c>
      <c r="J2619" t="str">
        <f>VLOOKUP(C2619,Table_items[],3,FALSE)</f>
        <v>Obat Hipertensi</v>
      </c>
      <c r="K2619" s="23">
        <f>VLOOKUP(C2619,Table_items[],4,FALSE)</f>
        <v>108794</v>
      </c>
      <c r="L2619" s="23">
        <f>VLOOKUP(C2619,Table_items[],5,FALSE)</f>
        <v>109447</v>
      </c>
    </row>
    <row r="2620" spans="1:12" x14ac:dyDescent="0.2">
      <c r="A2620" s="7" t="s">
        <v>2764</v>
      </c>
      <c r="B2620" s="27">
        <v>44234</v>
      </c>
      <c r="C2620" s="9" t="s">
        <v>24</v>
      </c>
      <c r="D2620" s="9">
        <v>33</v>
      </c>
      <c r="E2620" s="9" t="s">
        <v>4896</v>
      </c>
      <c r="F2620" s="20" t="s">
        <v>4908</v>
      </c>
      <c r="G2620" t="s">
        <v>4904</v>
      </c>
      <c r="H2620" t="str">
        <f>VLOOKUP(E2620,suppliers!$A$2:$B$18,2,)</f>
        <v>OTHER</v>
      </c>
      <c r="I2620" t="str">
        <f>VLOOKUP(C2620,Table_items[],2,FALSE)</f>
        <v>Irbesartan</v>
      </c>
      <c r="J2620" t="str">
        <f>VLOOKUP(C2620,Table_items[],3,FALSE)</f>
        <v>Obat Hipertensi</v>
      </c>
      <c r="K2620" s="23">
        <f>VLOOKUP(C2620,Table_items[],4,FALSE)</f>
        <v>108794</v>
      </c>
      <c r="L2620" s="23">
        <f>VLOOKUP(C2620,Table_items[],5,FALSE)</f>
        <v>109447</v>
      </c>
    </row>
    <row r="2621" spans="1:12" x14ac:dyDescent="0.2">
      <c r="A2621" s="11" t="s">
        <v>2765</v>
      </c>
      <c r="B2621" s="28">
        <v>44234</v>
      </c>
      <c r="C2621" s="13" t="s">
        <v>24</v>
      </c>
      <c r="D2621" s="13">
        <v>12</v>
      </c>
      <c r="E2621" s="9" t="s">
        <v>4896</v>
      </c>
      <c r="F2621" s="20" t="s">
        <v>4908</v>
      </c>
      <c r="G2621" t="s">
        <v>4904</v>
      </c>
      <c r="H2621" t="str">
        <f>VLOOKUP(E2621,suppliers!$A$2:$B$18,2,)</f>
        <v>OTHER</v>
      </c>
      <c r="I2621" t="str">
        <f>VLOOKUP(C2621,Table_items[],2,FALSE)</f>
        <v>Irbesartan</v>
      </c>
      <c r="J2621" t="str">
        <f>VLOOKUP(C2621,Table_items[],3,FALSE)</f>
        <v>Obat Hipertensi</v>
      </c>
      <c r="K2621" s="23">
        <f>VLOOKUP(C2621,Table_items[],4,FALSE)</f>
        <v>108794</v>
      </c>
      <c r="L2621" s="23">
        <f>VLOOKUP(C2621,Table_items[],5,FALSE)</f>
        <v>109447</v>
      </c>
    </row>
    <row r="2622" spans="1:12" x14ac:dyDescent="0.2">
      <c r="A2622" s="7" t="s">
        <v>2766</v>
      </c>
      <c r="B2622" s="27">
        <v>44234</v>
      </c>
      <c r="C2622" s="9" t="s">
        <v>24</v>
      </c>
      <c r="D2622" s="9">
        <v>32</v>
      </c>
      <c r="E2622" s="9" t="s">
        <v>4896</v>
      </c>
      <c r="F2622" s="20" t="s">
        <v>4908</v>
      </c>
      <c r="G2622" t="s">
        <v>4904</v>
      </c>
      <c r="H2622" t="str">
        <f>VLOOKUP(E2622,suppliers!$A$2:$B$18,2,)</f>
        <v>OTHER</v>
      </c>
      <c r="I2622" t="str">
        <f>VLOOKUP(C2622,Table_items[],2,FALSE)</f>
        <v>Irbesartan</v>
      </c>
      <c r="J2622" t="str">
        <f>VLOOKUP(C2622,Table_items[],3,FALSE)</f>
        <v>Obat Hipertensi</v>
      </c>
      <c r="K2622" s="23">
        <f>VLOOKUP(C2622,Table_items[],4,FALSE)</f>
        <v>108794</v>
      </c>
      <c r="L2622" s="23">
        <f>VLOOKUP(C2622,Table_items[],5,FALSE)</f>
        <v>109447</v>
      </c>
    </row>
    <row r="2623" spans="1:12" x14ac:dyDescent="0.2">
      <c r="A2623" s="11" t="s">
        <v>2767</v>
      </c>
      <c r="B2623" s="28">
        <v>44234</v>
      </c>
      <c r="C2623" s="13" t="s">
        <v>38</v>
      </c>
      <c r="D2623" s="13">
        <v>19</v>
      </c>
      <c r="E2623" s="9" t="s">
        <v>4896</v>
      </c>
      <c r="F2623" s="20" t="s">
        <v>4908</v>
      </c>
      <c r="G2623" t="s">
        <v>4904</v>
      </c>
      <c r="H2623" t="str">
        <f>VLOOKUP(E2623,suppliers!$A$2:$B$18,2,)</f>
        <v>OTHER</v>
      </c>
      <c r="I2623" t="str">
        <f>VLOOKUP(C2623,Table_items[],2,FALSE)</f>
        <v>Sanmol 500 MG 4 Tablet</v>
      </c>
      <c r="J2623" t="str">
        <f>VLOOKUP(C2623,Table_items[],3,FALSE)</f>
        <v>Obat Sakit Kepala &amp; Demam</v>
      </c>
      <c r="K2623" s="23">
        <f>VLOOKUP(C2623,Table_items[],4,FALSE)</f>
        <v>1600</v>
      </c>
      <c r="L2623" s="23">
        <f>VLOOKUP(C2623,Table_items[],5,FALSE)</f>
        <v>1619</v>
      </c>
    </row>
    <row r="2624" spans="1:12" x14ac:dyDescent="0.2">
      <c r="A2624" s="7" t="s">
        <v>2768</v>
      </c>
      <c r="B2624" s="27">
        <v>44234</v>
      </c>
      <c r="C2624" s="9" t="s">
        <v>41</v>
      </c>
      <c r="D2624" s="9">
        <v>21</v>
      </c>
      <c r="E2624" s="9" t="s">
        <v>4896</v>
      </c>
      <c r="F2624" s="20" t="s">
        <v>4908</v>
      </c>
      <c r="G2624" t="s">
        <v>4904</v>
      </c>
      <c r="H2624" t="str">
        <f>VLOOKUP(E2624,suppliers!$A$2:$B$18,2,)</f>
        <v>OTHER</v>
      </c>
      <c r="I2624" t="str">
        <f>VLOOKUP(C2624,Table_items[],2,FALSE)</f>
        <v>Otilon Ear Drops 8 mL</v>
      </c>
      <c r="J2624" t="str">
        <f>VLOOKUP(C2624,Table_items[],3,FALSE)</f>
        <v>Obat Telinga</v>
      </c>
      <c r="K2624" s="23">
        <f>VLOOKUP(C2624,Table_items[],4,FALSE)</f>
        <v>55000</v>
      </c>
      <c r="L2624" s="23">
        <f>VLOOKUP(C2624,Table_items[],5,FALSE)</f>
        <v>55935</v>
      </c>
    </row>
    <row r="2625" spans="1:12" x14ac:dyDescent="0.2">
      <c r="A2625" s="11" t="s">
        <v>2769</v>
      </c>
      <c r="B2625" s="28">
        <v>44234</v>
      </c>
      <c r="C2625" s="13" t="s">
        <v>41</v>
      </c>
      <c r="D2625" s="13">
        <v>23</v>
      </c>
      <c r="E2625" s="9" t="s">
        <v>4896</v>
      </c>
      <c r="F2625" s="20" t="s">
        <v>4908</v>
      </c>
      <c r="G2625" t="s">
        <v>4904</v>
      </c>
      <c r="H2625" t="str">
        <f>VLOOKUP(E2625,suppliers!$A$2:$B$18,2,)</f>
        <v>OTHER</v>
      </c>
      <c r="I2625" t="str">
        <f>VLOOKUP(C2625,Table_items[],2,FALSE)</f>
        <v>Otilon Ear Drops 8 mL</v>
      </c>
      <c r="J2625" t="str">
        <f>VLOOKUP(C2625,Table_items[],3,FALSE)</f>
        <v>Obat Telinga</v>
      </c>
      <c r="K2625" s="23">
        <f>VLOOKUP(C2625,Table_items[],4,FALSE)</f>
        <v>55000</v>
      </c>
      <c r="L2625" s="23">
        <f>VLOOKUP(C2625,Table_items[],5,FALSE)</f>
        <v>55935</v>
      </c>
    </row>
    <row r="2626" spans="1:12" x14ac:dyDescent="0.2">
      <c r="A2626" s="7" t="s">
        <v>2770</v>
      </c>
      <c r="B2626" s="27">
        <v>44234</v>
      </c>
      <c r="C2626" s="9" t="s">
        <v>22</v>
      </c>
      <c r="D2626" s="9">
        <v>36</v>
      </c>
      <c r="E2626" s="9" t="s">
        <v>4896</v>
      </c>
      <c r="F2626" s="20" t="s">
        <v>4908</v>
      </c>
      <c r="G2626" t="s">
        <v>4904</v>
      </c>
      <c r="H2626" t="str">
        <f>VLOOKUP(E2626,suppliers!$A$2:$B$18,2,)</f>
        <v>OTHER</v>
      </c>
      <c r="I2626" t="str">
        <f>VLOOKUP(C2626,Table_items[],2,FALSE)</f>
        <v>Candesartan Ogb Dexa</v>
      </c>
      <c r="J2626" t="str">
        <f>VLOOKUP(C2626,Table_items[],3,FALSE)</f>
        <v>Obat Hipertensi</v>
      </c>
      <c r="K2626" s="23">
        <f>VLOOKUP(C2626,Table_items[],4,FALSE)</f>
        <v>5000</v>
      </c>
      <c r="L2626" s="23">
        <f>VLOOKUP(C2626,Table_items[],5,FALSE)</f>
        <v>5095</v>
      </c>
    </row>
    <row r="2627" spans="1:12" x14ac:dyDescent="0.2">
      <c r="A2627" s="11" t="s">
        <v>2771</v>
      </c>
      <c r="B2627" s="28">
        <v>44234</v>
      </c>
      <c r="C2627" s="13" t="s">
        <v>22</v>
      </c>
      <c r="D2627" s="13">
        <v>14</v>
      </c>
      <c r="E2627" s="9" t="s">
        <v>4896</v>
      </c>
      <c r="F2627" s="20" t="s">
        <v>4908</v>
      </c>
      <c r="G2627" t="s">
        <v>4904</v>
      </c>
      <c r="H2627" t="str">
        <f>VLOOKUP(E2627,suppliers!$A$2:$B$18,2,)</f>
        <v>OTHER</v>
      </c>
      <c r="I2627" t="str">
        <f>VLOOKUP(C2627,Table_items[],2,FALSE)</f>
        <v>Candesartan Ogb Dexa</v>
      </c>
      <c r="J2627" t="str">
        <f>VLOOKUP(C2627,Table_items[],3,FALSE)</f>
        <v>Obat Hipertensi</v>
      </c>
      <c r="K2627" s="23">
        <f>VLOOKUP(C2627,Table_items[],4,FALSE)</f>
        <v>5000</v>
      </c>
      <c r="L2627" s="23">
        <f>VLOOKUP(C2627,Table_items[],5,FALSE)</f>
        <v>5095</v>
      </c>
    </row>
    <row r="2628" spans="1:12" x14ac:dyDescent="0.2">
      <c r="A2628" s="7" t="s">
        <v>2772</v>
      </c>
      <c r="B2628" s="27">
        <v>44234</v>
      </c>
      <c r="C2628" s="9" t="s">
        <v>30</v>
      </c>
      <c r="D2628" s="9">
        <v>32</v>
      </c>
      <c r="E2628" s="9" t="s">
        <v>4896</v>
      </c>
      <c r="F2628" s="20" t="s">
        <v>4908</v>
      </c>
      <c r="G2628" t="s">
        <v>4904</v>
      </c>
      <c r="H2628" t="str">
        <f>VLOOKUP(E2628,suppliers!$A$2:$B$18,2,)</f>
        <v>OTHER</v>
      </c>
      <c r="I2628" t="str">
        <f>VLOOKUP(C2628,Table_items[],2,FALSE)</f>
        <v>Koolfever</v>
      </c>
      <c r="J2628" t="str">
        <f>VLOOKUP(C2628,Table_items[],3,FALSE)</f>
        <v>Obat Sakit Kepala &amp; Demam</v>
      </c>
      <c r="K2628" s="23">
        <f>VLOOKUP(C2628,Table_items[],4,FALSE)</f>
        <v>7500</v>
      </c>
      <c r="L2628" s="23">
        <f>VLOOKUP(C2628,Table_items[],5,FALSE)</f>
        <v>7620</v>
      </c>
    </row>
    <row r="2629" spans="1:12" x14ac:dyDescent="0.2">
      <c r="A2629" s="11" t="s">
        <v>2773</v>
      </c>
      <c r="B2629" s="28">
        <v>44234</v>
      </c>
      <c r="C2629" s="13" t="s">
        <v>20</v>
      </c>
      <c r="D2629" s="13">
        <v>1499</v>
      </c>
      <c r="E2629" s="9" t="s">
        <v>4896</v>
      </c>
      <c r="F2629" s="20" t="s">
        <v>4908</v>
      </c>
      <c r="G2629" t="s">
        <v>4904</v>
      </c>
      <c r="H2629" t="str">
        <f>VLOOKUP(E2629,suppliers!$A$2:$B$18,2,)</f>
        <v>OTHER</v>
      </c>
      <c r="I2629" t="str">
        <f>VLOOKUP(C2629,Table_items[],2,FALSE)</f>
        <v>Carditens</v>
      </c>
      <c r="J2629" t="str">
        <f>VLOOKUP(C2629,Table_items[],3,FALSE)</f>
        <v>Obat Hipertensi</v>
      </c>
      <c r="K2629" s="23">
        <f>VLOOKUP(C2629,Table_items[],4,FALSE)</f>
        <v>100000</v>
      </c>
      <c r="L2629" s="23">
        <f>VLOOKUP(C2629,Table_items[],5,FALSE)</f>
        <v>100900</v>
      </c>
    </row>
    <row r="2630" spans="1:12" x14ac:dyDescent="0.2">
      <c r="A2630" s="7" t="s">
        <v>2774</v>
      </c>
      <c r="B2630" s="27">
        <v>44234</v>
      </c>
      <c r="C2630" s="9" t="s">
        <v>5</v>
      </c>
      <c r="D2630" s="9">
        <v>69</v>
      </c>
      <c r="E2630" s="9" t="s">
        <v>4896</v>
      </c>
      <c r="F2630" s="20" t="s">
        <v>4908</v>
      </c>
      <c r="G2630" t="s">
        <v>4904</v>
      </c>
      <c r="H2630" t="str">
        <f>VLOOKUP(E2630,suppliers!$A$2:$B$18,2,)</f>
        <v>OTHER</v>
      </c>
      <c r="I2630" t="str">
        <f>VLOOKUP(C2630,Table_items[],2,FALSE)</f>
        <v>Ozen 10 MG Blister</v>
      </c>
      <c r="J2630" t="str">
        <f>VLOOKUP(C2630,Table_items[],3,FALSE)</f>
        <v>Obat Alergi</v>
      </c>
      <c r="K2630" s="23">
        <f>VLOOKUP(C2630,Table_items[],4,FALSE)</f>
        <v>18611</v>
      </c>
      <c r="L2630" s="23">
        <f>VLOOKUP(C2630,Table_items[],5,FALSE)</f>
        <v>18816</v>
      </c>
    </row>
    <row r="2631" spans="1:12" x14ac:dyDescent="0.2">
      <c r="A2631" s="11" t="s">
        <v>2775</v>
      </c>
      <c r="B2631" s="28">
        <v>44236</v>
      </c>
      <c r="C2631" s="13" t="s">
        <v>12</v>
      </c>
      <c r="D2631" s="13">
        <v>55</v>
      </c>
      <c r="E2631" s="9" t="s">
        <v>4896</v>
      </c>
      <c r="F2631" s="20" t="s">
        <v>4908</v>
      </c>
      <c r="G2631" t="s">
        <v>4904</v>
      </c>
      <c r="H2631" t="str">
        <f>VLOOKUP(E2631,suppliers!$A$2:$B$18,2,)</f>
        <v>OTHER</v>
      </c>
      <c r="I2631" t="str">
        <f>VLOOKUP(C2631,Table_items[],2,FALSE)</f>
        <v>Decolsen 1 Strip 4 Tablet</v>
      </c>
      <c r="J2631" t="str">
        <f>VLOOKUP(C2631,Table_items[],3,FALSE)</f>
        <v>Obat Batuk &amp; Pilek</v>
      </c>
      <c r="K2631" s="23">
        <f>VLOOKUP(C2631,Table_items[],4,FALSE)</f>
        <v>2886</v>
      </c>
      <c r="L2631" s="23">
        <f>VLOOKUP(C2631,Table_items[],5,FALSE)</f>
        <v>2915</v>
      </c>
    </row>
    <row r="2632" spans="1:12" x14ac:dyDescent="0.2">
      <c r="A2632" s="7" t="s">
        <v>2776</v>
      </c>
      <c r="B2632" s="27">
        <v>44236</v>
      </c>
      <c r="C2632" s="9" t="s">
        <v>41</v>
      </c>
      <c r="D2632" s="9">
        <v>34</v>
      </c>
      <c r="E2632" s="9" t="s">
        <v>4896</v>
      </c>
      <c r="F2632" s="20" t="s">
        <v>4908</v>
      </c>
      <c r="G2632" t="s">
        <v>4904</v>
      </c>
      <c r="H2632" t="str">
        <f>VLOOKUP(E2632,suppliers!$A$2:$B$18,2,)</f>
        <v>OTHER</v>
      </c>
      <c r="I2632" t="str">
        <f>VLOOKUP(C2632,Table_items[],2,FALSE)</f>
        <v>Otilon Ear Drops 8 mL</v>
      </c>
      <c r="J2632" t="str">
        <f>VLOOKUP(C2632,Table_items[],3,FALSE)</f>
        <v>Obat Telinga</v>
      </c>
      <c r="K2632" s="23">
        <f>VLOOKUP(C2632,Table_items[],4,FALSE)</f>
        <v>55000</v>
      </c>
      <c r="L2632" s="23">
        <f>VLOOKUP(C2632,Table_items[],5,FALSE)</f>
        <v>55935</v>
      </c>
    </row>
    <row r="2633" spans="1:12" x14ac:dyDescent="0.2">
      <c r="A2633" s="11" t="s">
        <v>2777</v>
      </c>
      <c r="B2633" s="28">
        <v>44236</v>
      </c>
      <c r="C2633" s="13" t="s">
        <v>36</v>
      </c>
      <c r="D2633" s="13">
        <v>2</v>
      </c>
      <c r="E2633" s="9" t="s">
        <v>4896</v>
      </c>
      <c r="F2633" s="20" t="s">
        <v>4908</v>
      </c>
      <c r="G2633" t="s">
        <v>4904</v>
      </c>
      <c r="H2633" t="str">
        <f>VLOOKUP(E2633,suppliers!$A$2:$B$18,2,)</f>
        <v>OTHER</v>
      </c>
      <c r="I2633" t="str">
        <f>VLOOKUP(C2633,Table_items[],2,FALSE)</f>
        <v>Sanmol Paracetamol</v>
      </c>
      <c r="J2633" t="str">
        <f>VLOOKUP(C2633,Table_items[],3,FALSE)</f>
        <v>Obat Sakit Kepala &amp; Demam</v>
      </c>
      <c r="K2633" s="23">
        <f>VLOOKUP(C2633,Table_items[],4,FALSE)</f>
        <v>16100</v>
      </c>
      <c r="L2633" s="23">
        <f>VLOOKUP(C2633,Table_items[],5,FALSE)</f>
        <v>16261</v>
      </c>
    </row>
    <row r="2634" spans="1:12" x14ac:dyDescent="0.2">
      <c r="A2634" s="7" t="s">
        <v>2778</v>
      </c>
      <c r="B2634" s="27">
        <v>44236</v>
      </c>
      <c r="C2634" s="9" t="s">
        <v>16</v>
      </c>
      <c r="D2634" s="9">
        <v>10</v>
      </c>
      <c r="E2634" s="9" t="s">
        <v>4896</v>
      </c>
      <c r="F2634" s="20" t="s">
        <v>4908</v>
      </c>
      <c r="G2634" t="s">
        <v>4904</v>
      </c>
      <c r="H2634" t="str">
        <f>VLOOKUP(E2634,suppliers!$A$2:$B$18,2,)</f>
        <v>OTHER</v>
      </c>
      <c r="I2634" t="str">
        <f>VLOOKUP(C2634,Table_items[],2,FALSE)</f>
        <v>Ultraflu Box Isi 25 Strip</v>
      </c>
      <c r="J2634" t="str">
        <f>VLOOKUP(C2634,Table_items[],3,FALSE)</f>
        <v>Obat Batuk &amp; Pilek</v>
      </c>
      <c r="K2634" s="23">
        <f>VLOOKUP(C2634,Table_items[],4,FALSE)</f>
        <v>72500</v>
      </c>
      <c r="L2634" s="23">
        <f>VLOOKUP(C2634,Table_items[],5,FALSE)</f>
        <v>73805</v>
      </c>
    </row>
    <row r="2635" spans="1:12" x14ac:dyDescent="0.2">
      <c r="A2635" s="11" t="s">
        <v>2779</v>
      </c>
      <c r="B2635" s="28">
        <v>44236</v>
      </c>
      <c r="C2635" s="13" t="s">
        <v>16</v>
      </c>
      <c r="D2635" s="13">
        <v>22</v>
      </c>
      <c r="E2635" s="9" t="s">
        <v>4896</v>
      </c>
      <c r="F2635" s="20" t="s">
        <v>4908</v>
      </c>
      <c r="G2635" t="s">
        <v>4904</v>
      </c>
      <c r="H2635" t="str">
        <f>VLOOKUP(E2635,suppliers!$A$2:$B$18,2,)</f>
        <v>OTHER</v>
      </c>
      <c r="I2635" t="str">
        <f>VLOOKUP(C2635,Table_items[],2,FALSE)</f>
        <v>Ultraflu Box Isi 25 Strip</v>
      </c>
      <c r="J2635" t="str">
        <f>VLOOKUP(C2635,Table_items[],3,FALSE)</f>
        <v>Obat Batuk &amp; Pilek</v>
      </c>
      <c r="K2635" s="23">
        <f>VLOOKUP(C2635,Table_items[],4,FALSE)</f>
        <v>72500</v>
      </c>
      <c r="L2635" s="23">
        <f>VLOOKUP(C2635,Table_items[],5,FALSE)</f>
        <v>73805</v>
      </c>
    </row>
    <row r="2636" spans="1:12" x14ac:dyDescent="0.2">
      <c r="A2636" s="7" t="s">
        <v>2780</v>
      </c>
      <c r="B2636" s="27">
        <v>44236</v>
      </c>
      <c r="C2636" s="9" t="s">
        <v>8</v>
      </c>
      <c r="D2636" s="9">
        <v>36</v>
      </c>
      <c r="E2636" s="9" t="s">
        <v>4896</v>
      </c>
      <c r="F2636" s="20" t="s">
        <v>4908</v>
      </c>
      <c r="G2636" t="s">
        <v>4904</v>
      </c>
      <c r="H2636" t="str">
        <f>VLOOKUP(E2636,suppliers!$A$2:$B$18,2,)</f>
        <v>OTHER</v>
      </c>
      <c r="I2636" t="str">
        <f>VLOOKUP(C2636,Table_items[],2,FALSE)</f>
        <v>Bisoprolol Ogb Dexa</v>
      </c>
      <c r="J2636" t="str">
        <f>VLOOKUP(C2636,Table_items[],3,FALSE)</f>
        <v>Obat Alergi</v>
      </c>
      <c r="K2636" s="23">
        <f>VLOOKUP(C2636,Table_items[],4,FALSE)</f>
        <v>10000</v>
      </c>
      <c r="L2636" s="23">
        <f>VLOOKUP(C2636,Table_items[],5,FALSE)</f>
        <v>10180</v>
      </c>
    </row>
    <row r="2637" spans="1:12" x14ac:dyDescent="0.2">
      <c r="A2637" s="11" t="s">
        <v>2781</v>
      </c>
      <c r="B2637" s="28">
        <v>44236</v>
      </c>
      <c r="C2637" s="13" t="s">
        <v>39</v>
      </c>
      <c r="D2637" s="13">
        <v>7</v>
      </c>
      <c r="E2637" s="9" t="s">
        <v>4896</v>
      </c>
      <c r="F2637" s="20" t="s">
        <v>4908</v>
      </c>
      <c r="G2637" t="s">
        <v>4904</v>
      </c>
      <c r="H2637" t="str">
        <f>VLOOKUP(E2637,suppliers!$A$2:$B$18,2,)</f>
        <v>OTHER</v>
      </c>
      <c r="I2637" t="str">
        <f>VLOOKUP(C2637,Table_items[],2,FALSE)</f>
        <v>Cilostazol Bernofarm</v>
      </c>
      <c r="J2637" t="str">
        <f>VLOOKUP(C2637,Table_items[],3,FALSE)</f>
        <v>Obat Sakit Kepala &amp; Demam</v>
      </c>
      <c r="K2637" s="23">
        <f>VLOOKUP(C2637,Table_items[],4,FALSE)</f>
        <v>45450</v>
      </c>
      <c r="L2637" s="23">
        <f>VLOOKUP(C2637,Table_items[],5,FALSE)</f>
        <v>46223</v>
      </c>
    </row>
    <row r="2638" spans="1:12" x14ac:dyDescent="0.2">
      <c r="A2638" s="7" t="s">
        <v>2782</v>
      </c>
      <c r="B2638" s="27">
        <v>44237</v>
      </c>
      <c r="C2638" s="9" t="s">
        <v>37</v>
      </c>
      <c r="D2638" s="9">
        <v>41</v>
      </c>
      <c r="E2638" s="9" t="s">
        <v>4896</v>
      </c>
      <c r="F2638" s="20" t="s">
        <v>4908</v>
      </c>
      <c r="G2638" t="s">
        <v>4904</v>
      </c>
      <c r="H2638" t="str">
        <f>VLOOKUP(E2638,suppliers!$A$2:$B$18,2,)</f>
        <v>OTHER</v>
      </c>
      <c r="I2638" t="str">
        <f>VLOOKUP(C2638,Table_items[],2,FALSE)</f>
        <v>Bodrex Extra</v>
      </c>
      <c r="J2638" t="str">
        <f>VLOOKUP(C2638,Table_items[],3,FALSE)</f>
        <v>Obat Sakit Kepala &amp; Demam</v>
      </c>
      <c r="K2638" s="23">
        <f>VLOOKUP(C2638,Table_items[],4,FALSE)</f>
        <v>50788</v>
      </c>
      <c r="L2638" s="23">
        <f>VLOOKUP(C2638,Table_items[],5,FALSE)</f>
        <v>51753</v>
      </c>
    </row>
    <row r="2639" spans="1:12" x14ac:dyDescent="0.2">
      <c r="A2639" s="11" t="s">
        <v>2783</v>
      </c>
      <c r="B2639" s="28">
        <v>44237</v>
      </c>
      <c r="C2639" s="13" t="s">
        <v>24</v>
      </c>
      <c r="D2639" s="13">
        <v>36</v>
      </c>
      <c r="E2639" s="9" t="s">
        <v>4896</v>
      </c>
      <c r="F2639" s="20" t="s">
        <v>4908</v>
      </c>
      <c r="G2639" t="s">
        <v>4904</v>
      </c>
      <c r="H2639" t="str">
        <f>VLOOKUP(E2639,suppliers!$A$2:$B$18,2,)</f>
        <v>OTHER</v>
      </c>
      <c r="I2639" t="str">
        <f>VLOOKUP(C2639,Table_items[],2,FALSE)</f>
        <v>Irbesartan</v>
      </c>
      <c r="J2639" t="str">
        <f>VLOOKUP(C2639,Table_items[],3,FALSE)</f>
        <v>Obat Hipertensi</v>
      </c>
      <c r="K2639" s="23">
        <f>VLOOKUP(C2639,Table_items[],4,FALSE)</f>
        <v>108794</v>
      </c>
      <c r="L2639" s="23">
        <f>VLOOKUP(C2639,Table_items[],5,FALSE)</f>
        <v>109447</v>
      </c>
    </row>
    <row r="2640" spans="1:12" x14ac:dyDescent="0.2">
      <c r="A2640" s="7" t="s">
        <v>2784</v>
      </c>
      <c r="B2640" s="27">
        <v>44237</v>
      </c>
      <c r="C2640" s="9" t="s">
        <v>38</v>
      </c>
      <c r="D2640" s="9">
        <v>12</v>
      </c>
      <c r="E2640" s="9" t="s">
        <v>4896</v>
      </c>
      <c r="F2640" s="20" t="s">
        <v>4908</v>
      </c>
      <c r="G2640" t="s">
        <v>4904</v>
      </c>
      <c r="H2640" t="str">
        <f>VLOOKUP(E2640,suppliers!$A$2:$B$18,2,)</f>
        <v>OTHER</v>
      </c>
      <c r="I2640" t="str">
        <f>VLOOKUP(C2640,Table_items[],2,FALSE)</f>
        <v>Sanmol 500 MG 4 Tablet</v>
      </c>
      <c r="J2640" t="str">
        <f>VLOOKUP(C2640,Table_items[],3,FALSE)</f>
        <v>Obat Sakit Kepala &amp; Demam</v>
      </c>
      <c r="K2640" s="23">
        <f>VLOOKUP(C2640,Table_items[],4,FALSE)</f>
        <v>1600</v>
      </c>
      <c r="L2640" s="23">
        <f>VLOOKUP(C2640,Table_items[],5,FALSE)</f>
        <v>1619</v>
      </c>
    </row>
    <row r="2641" spans="1:12" x14ac:dyDescent="0.2">
      <c r="A2641" s="11" t="s">
        <v>2785</v>
      </c>
      <c r="B2641" s="28">
        <v>44237</v>
      </c>
      <c r="C2641" s="13" t="s">
        <v>41</v>
      </c>
      <c r="D2641" s="13">
        <v>49</v>
      </c>
      <c r="E2641" s="9" t="s">
        <v>4896</v>
      </c>
      <c r="F2641" s="20" t="s">
        <v>4908</v>
      </c>
      <c r="G2641" t="s">
        <v>4904</v>
      </c>
      <c r="H2641" t="str">
        <f>VLOOKUP(E2641,suppliers!$A$2:$B$18,2,)</f>
        <v>OTHER</v>
      </c>
      <c r="I2641" t="str">
        <f>VLOOKUP(C2641,Table_items[],2,FALSE)</f>
        <v>Otilon Ear Drops 8 mL</v>
      </c>
      <c r="J2641" t="str">
        <f>VLOOKUP(C2641,Table_items[],3,FALSE)</f>
        <v>Obat Telinga</v>
      </c>
      <c r="K2641" s="23">
        <f>VLOOKUP(C2641,Table_items[],4,FALSE)</f>
        <v>55000</v>
      </c>
      <c r="L2641" s="23">
        <f>VLOOKUP(C2641,Table_items[],5,FALSE)</f>
        <v>55935</v>
      </c>
    </row>
    <row r="2642" spans="1:12" x14ac:dyDescent="0.2">
      <c r="A2642" s="7" t="s">
        <v>2786</v>
      </c>
      <c r="B2642" s="27">
        <v>44237</v>
      </c>
      <c r="C2642" s="9" t="s">
        <v>36</v>
      </c>
      <c r="D2642" s="9">
        <v>1032</v>
      </c>
      <c r="E2642" s="9" t="s">
        <v>4896</v>
      </c>
      <c r="F2642" s="20" t="s">
        <v>4908</v>
      </c>
      <c r="G2642" t="s">
        <v>4904</v>
      </c>
      <c r="H2642" t="str">
        <f>VLOOKUP(E2642,suppliers!$A$2:$B$18,2,)</f>
        <v>OTHER</v>
      </c>
      <c r="I2642" t="str">
        <f>VLOOKUP(C2642,Table_items[],2,FALSE)</f>
        <v>Sanmol Paracetamol</v>
      </c>
      <c r="J2642" t="str">
        <f>VLOOKUP(C2642,Table_items[],3,FALSE)</f>
        <v>Obat Sakit Kepala &amp; Demam</v>
      </c>
      <c r="K2642" s="23">
        <f>VLOOKUP(C2642,Table_items[],4,FALSE)</f>
        <v>16100</v>
      </c>
      <c r="L2642" s="23">
        <f>VLOOKUP(C2642,Table_items[],5,FALSE)</f>
        <v>16261</v>
      </c>
    </row>
    <row r="2643" spans="1:12" x14ac:dyDescent="0.2">
      <c r="A2643" s="11" t="s">
        <v>2787</v>
      </c>
      <c r="B2643" s="28">
        <v>44237</v>
      </c>
      <c r="C2643" s="13" t="s">
        <v>30</v>
      </c>
      <c r="D2643" s="13">
        <v>21</v>
      </c>
      <c r="E2643" s="9" t="s">
        <v>4896</v>
      </c>
      <c r="F2643" s="20" t="s">
        <v>4908</v>
      </c>
      <c r="G2643" t="s">
        <v>4904</v>
      </c>
      <c r="H2643" t="str">
        <f>VLOOKUP(E2643,suppliers!$A$2:$B$18,2,)</f>
        <v>OTHER</v>
      </c>
      <c r="I2643" t="str">
        <f>VLOOKUP(C2643,Table_items[],2,FALSE)</f>
        <v>Koolfever</v>
      </c>
      <c r="J2643" t="str">
        <f>VLOOKUP(C2643,Table_items[],3,FALSE)</f>
        <v>Obat Sakit Kepala &amp; Demam</v>
      </c>
      <c r="K2643" s="23">
        <f>VLOOKUP(C2643,Table_items[],4,FALSE)</f>
        <v>7500</v>
      </c>
      <c r="L2643" s="23">
        <f>VLOOKUP(C2643,Table_items[],5,FALSE)</f>
        <v>7620</v>
      </c>
    </row>
    <row r="2644" spans="1:12" x14ac:dyDescent="0.2">
      <c r="A2644" s="7" t="s">
        <v>2788</v>
      </c>
      <c r="B2644" s="27">
        <v>44238</v>
      </c>
      <c r="C2644" s="9" t="s">
        <v>12</v>
      </c>
      <c r="D2644" s="9">
        <v>52</v>
      </c>
      <c r="E2644" s="9" t="s">
        <v>4896</v>
      </c>
      <c r="F2644" s="20" t="s">
        <v>4908</v>
      </c>
      <c r="G2644" t="s">
        <v>4904</v>
      </c>
      <c r="H2644" t="str">
        <f>VLOOKUP(E2644,suppliers!$A$2:$B$18,2,)</f>
        <v>OTHER</v>
      </c>
      <c r="I2644" t="str">
        <f>VLOOKUP(C2644,Table_items[],2,FALSE)</f>
        <v>Decolsen 1 Strip 4 Tablet</v>
      </c>
      <c r="J2644" t="str">
        <f>VLOOKUP(C2644,Table_items[],3,FALSE)</f>
        <v>Obat Batuk &amp; Pilek</v>
      </c>
      <c r="K2644" s="23">
        <f>VLOOKUP(C2644,Table_items[],4,FALSE)</f>
        <v>2886</v>
      </c>
      <c r="L2644" s="23">
        <f>VLOOKUP(C2644,Table_items[],5,FALSE)</f>
        <v>2915</v>
      </c>
    </row>
    <row r="2645" spans="1:12" x14ac:dyDescent="0.2">
      <c r="A2645" s="11" t="s">
        <v>2789</v>
      </c>
      <c r="B2645" s="28">
        <v>44238</v>
      </c>
      <c r="C2645" s="13" t="s">
        <v>37</v>
      </c>
      <c r="D2645" s="13">
        <v>35</v>
      </c>
      <c r="E2645" s="9" t="s">
        <v>4896</v>
      </c>
      <c r="F2645" s="20" t="s">
        <v>4908</v>
      </c>
      <c r="G2645" t="s">
        <v>4904</v>
      </c>
      <c r="H2645" t="str">
        <f>VLOOKUP(E2645,suppliers!$A$2:$B$18,2,)</f>
        <v>OTHER</v>
      </c>
      <c r="I2645" t="str">
        <f>VLOOKUP(C2645,Table_items[],2,FALSE)</f>
        <v>Bodrex Extra</v>
      </c>
      <c r="J2645" t="str">
        <f>VLOOKUP(C2645,Table_items[],3,FALSE)</f>
        <v>Obat Sakit Kepala &amp; Demam</v>
      </c>
      <c r="K2645" s="23">
        <f>VLOOKUP(C2645,Table_items[],4,FALSE)</f>
        <v>50788</v>
      </c>
      <c r="L2645" s="23">
        <f>VLOOKUP(C2645,Table_items[],5,FALSE)</f>
        <v>51753</v>
      </c>
    </row>
    <row r="2646" spans="1:12" x14ac:dyDescent="0.2">
      <c r="A2646" s="7" t="s">
        <v>2790</v>
      </c>
      <c r="B2646" s="27">
        <v>44238</v>
      </c>
      <c r="C2646" s="9" t="s">
        <v>37</v>
      </c>
      <c r="D2646" s="9">
        <v>28</v>
      </c>
      <c r="E2646" s="9" t="s">
        <v>4896</v>
      </c>
      <c r="F2646" s="20" t="s">
        <v>4908</v>
      </c>
      <c r="G2646" t="s">
        <v>4904</v>
      </c>
      <c r="H2646" t="str">
        <f>VLOOKUP(E2646,suppliers!$A$2:$B$18,2,)</f>
        <v>OTHER</v>
      </c>
      <c r="I2646" t="str">
        <f>VLOOKUP(C2646,Table_items[],2,FALSE)</f>
        <v>Bodrex Extra</v>
      </c>
      <c r="J2646" t="str">
        <f>VLOOKUP(C2646,Table_items[],3,FALSE)</f>
        <v>Obat Sakit Kepala &amp; Demam</v>
      </c>
      <c r="K2646" s="23">
        <f>VLOOKUP(C2646,Table_items[],4,FALSE)</f>
        <v>50788</v>
      </c>
      <c r="L2646" s="23">
        <f>VLOOKUP(C2646,Table_items[],5,FALSE)</f>
        <v>51753</v>
      </c>
    </row>
    <row r="2647" spans="1:12" x14ac:dyDescent="0.2">
      <c r="A2647" s="11" t="s">
        <v>2791</v>
      </c>
      <c r="B2647" s="28">
        <v>44238</v>
      </c>
      <c r="C2647" s="13" t="s">
        <v>37</v>
      </c>
      <c r="D2647" s="13">
        <v>45</v>
      </c>
      <c r="E2647" s="9" t="s">
        <v>4896</v>
      </c>
      <c r="F2647" s="20" t="s">
        <v>4908</v>
      </c>
      <c r="G2647" t="s">
        <v>4904</v>
      </c>
      <c r="H2647" t="str">
        <f>VLOOKUP(E2647,suppliers!$A$2:$B$18,2,)</f>
        <v>OTHER</v>
      </c>
      <c r="I2647" t="str">
        <f>VLOOKUP(C2647,Table_items[],2,FALSE)</f>
        <v>Bodrex Extra</v>
      </c>
      <c r="J2647" t="str">
        <f>VLOOKUP(C2647,Table_items[],3,FALSE)</f>
        <v>Obat Sakit Kepala &amp; Demam</v>
      </c>
      <c r="K2647" s="23">
        <f>VLOOKUP(C2647,Table_items[],4,FALSE)</f>
        <v>50788</v>
      </c>
      <c r="L2647" s="23">
        <f>VLOOKUP(C2647,Table_items[],5,FALSE)</f>
        <v>51753</v>
      </c>
    </row>
    <row r="2648" spans="1:12" x14ac:dyDescent="0.2">
      <c r="A2648" s="7" t="s">
        <v>2792</v>
      </c>
      <c r="B2648" s="27">
        <v>44238</v>
      </c>
      <c r="C2648" s="9" t="s">
        <v>24</v>
      </c>
      <c r="D2648" s="9">
        <v>16</v>
      </c>
      <c r="E2648" s="9" t="s">
        <v>4896</v>
      </c>
      <c r="F2648" s="20" t="s">
        <v>4908</v>
      </c>
      <c r="G2648" t="s">
        <v>4904</v>
      </c>
      <c r="H2648" t="str">
        <f>VLOOKUP(E2648,suppliers!$A$2:$B$18,2,)</f>
        <v>OTHER</v>
      </c>
      <c r="I2648" t="str">
        <f>VLOOKUP(C2648,Table_items[],2,FALSE)</f>
        <v>Irbesartan</v>
      </c>
      <c r="J2648" t="str">
        <f>VLOOKUP(C2648,Table_items[],3,FALSE)</f>
        <v>Obat Hipertensi</v>
      </c>
      <c r="K2648" s="23">
        <f>VLOOKUP(C2648,Table_items[],4,FALSE)</f>
        <v>108794</v>
      </c>
      <c r="L2648" s="23">
        <f>VLOOKUP(C2648,Table_items[],5,FALSE)</f>
        <v>109447</v>
      </c>
    </row>
    <row r="2649" spans="1:12" x14ac:dyDescent="0.2">
      <c r="A2649" s="11" t="s">
        <v>2793</v>
      </c>
      <c r="B2649" s="28">
        <v>44238</v>
      </c>
      <c r="C2649" s="13" t="s">
        <v>38</v>
      </c>
      <c r="D2649" s="13">
        <v>6</v>
      </c>
      <c r="E2649" s="9" t="s">
        <v>4896</v>
      </c>
      <c r="F2649" s="20" t="s">
        <v>4908</v>
      </c>
      <c r="G2649" t="s">
        <v>4904</v>
      </c>
      <c r="H2649" t="str">
        <f>VLOOKUP(E2649,suppliers!$A$2:$B$18,2,)</f>
        <v>OTHER</v>
      </c>
      <c r="I2649" t="str">
        <f>VLOOKUP(C2649,Table_items[],2,FALSE)</f>
        <v>Sanmol 500 MG 4 Tablet</v>
      </c>
      <c r="J2649" t="str">
        <f>VLOOKUP(C2649,Table_items[],3,FALSE)</f>
        <v>Obat Sakit Kepala &amp; Demam</v>
      </c>
      <c r="K2649" s="23">
        <f>VLOOKUP(C2649,Table_items[],4,FALSE)</f>
        <v>1600</v>
      </c>
      <c r="L2649" s="23">
        <f>VLOOKUP(C2649,Table_items[],5,FALSE)</f>
        <v>1619</v>
      </c>
    </row>
    <row r="2650" spans="1:12" x14ac:dyDescent="0.2">
      <c r="A2650" s="7" t="s">
        <v>2794</v>
      </c>
      <c r="B2650" s="27">
        <v>44238</v>
      </c>
      <c r="C2650" s="9" t="s">
        <v>10</v>
      </c>
      <c r="D2650" s="9">
        <v>0</v>
      </c>
      <c r="E2650" s="9" t="s">
        <v>4896</v>
      </c>
      <c r="F2650" s="20" t="s">
        <v>4908</v>
      </c>
      <c r="G2650" t="s">
        <v>4904</v>
      </c>
      <c r="H2650" t="str">
        <f>VLOOKUP(E2650,suppliers!$A$2:$B$18,2,)</f>
        <v>OTHER</v>
      </c>
      <c r="I2650" t="str">
        <f>VLOOKUP(C2650,Table_items[],2,FALSE)</f>
        <v>Dexteem Box Plus 100 Tablet</v>
      </c>
      <c r="J2650" t="str">
        <f>VLOOKUP(C2650,Table_items[],3,FALSE)</f>
        <v>Obat Alergi</v>
      </c>
      <c r="K2650" s="23">
        <f>VLOOKUP(C2650,Table_items[],4,FALSE)</f>
        <v>25322</v>
      </c>
      <c r="L2650" s="23">
        <f>VLOOKUP(C2650,Table_items[],5,FALSE)</f>
        <v>25449</v>
      </c>
    </row>
    <row r="2651" spans="1:12" x14ac:dyDescent="0.2">
      <c r="A2651" s="11" t="s">
        <v>2795</v>
      </c>
      <c r="B2651" s="28">
        <v>44238</v>
      </c>
      <c r="C2651" s="13" t="s">
        <v>16</v>
      </c>
      <c r="D2651" s="13">
        <v>8</v>
      </c>
      <c r="E2651" s="9" t="s">
        <v>4896</v>
      </c>
      <c r="F2651" s="20" t="s">
        <v>4908</v>
      </c>
      <c r="G2651" t="s">
        <v>4904</v>
      </c>
      <c r="H2651" t="str">
        <f>VLOOKUP(E2651,suppliers!$A$2:$B$18,2,)</f>
        <v>OTHER</v>
      </c>
      <c r="I2651" t="str">
        <f>VLOOKUP(C2651,Table_items[],2,FALSE)</f>
        <v>Ultraflu Box Isi 25 Strip</v>
      </c>
      <c r="J2651" t="str">
        <f>VLOOKUP(C2651,Table_items[],3,FALSE)</f>
        <v>Obat Batuk &amp; Pilek</v>
      </c>
      <c r="K2651" s="23">
        <f>VLOOKUP(C2651,Table_items[],4,FALSE)</f>
        <v>72500</v>
      </c>
      <c r="L2651" s="23">
        <f>VLOOKUP(C2651,Table_items[],5,FALSE)</f>
        <v>73805</v>
      </c>
    </row>
    <row r="2652" spans="1:12" x14ac:dyDescent="0.2">
      <c r="A2652" s="7" t="s">
        <v>2796</v>
      </c>
      <c r="B2652" s="27">
        <v>44238</v>
      </c>
      <c r="C2652" s="9" t="s">
        <v>30</v>
      </c>
      <c r="D2652" s="9">
        <v>8</v>
      </c>
      <c r="E2652" s="9" t="s">
        <v>4896</v>
      </c>
      <c r="F2652" s="20" t="s">
        <v>4908</v>
      </c>
      <c r="G2652" t="s">
        <v>4904</v>
      </c>
      <c r="H2652" t="str">
        <f>VLOOKUP(E2652,suppliers!$A$2:$B$18,2,)</f>
        <v>OTHER</v>
      </c>
      <c r="I2652" t="str">
        <f>VLOOKUP(C2652,Table_items[],2,FALSE)</f>
        <v>Koolfever</v>
      </c>
      <c r="J2652" t="str">
        <f>VLOOKUP(C2652,Table_items[],3,FALSE)</f>
        <v>Obat Sakit Kepala &amp; Demam</v>
      </c>
      <c r="K2652" s="23">
        <f>VLOOKUP(C2652,Table_items[],4,FALSE)</f>
        <v>7500</v>
      </c>
      <c r="L2652" s="23">
        <f>VLOOKUP(C2652,Table_items[],5,FALSE)</f>
        <v>7620</v>
      </c>
    </row>
    <row r="2653" spans="1:12" x14ac:dyDescent="0.2">
      <c r="A2653" s="11" t="s">
        <v>2797</v>
      </c>
      <c r="B2653" s="28">
        <v>44238</v>
      </c>
      <c r="C2653" s="13" t="s">
        <v>17</v>
      </c>
      <c r="D2653" s="13">
        <v>1360</v>
      </c>
      <c r="E2653" s="9" t="s">
        <v>4896</v>
      </c>
      <c r="F2653" s="20" t="s">
        <v>4908</v>
      </c>
      <c r="G2653" t="s">
        <v>4904</v>
      </c>
      <c r="H2653" t="str">
        <f>VLOOKUP(E2653,suppliers!$A$2:$B$18,2,)</f>
        <v>OTHER</v>
      </c>
      <c r="I2653" t="str">
        <f>VLOOKUP(C2653,Table_items[],2,FALSE)</f>
        <v>Vicks Inhaler 0.5 mL</v>
      </c>
      <c r="J2653" t="str">
        <f>VLOOKUP(C2653,Table_items[],3,FALSE)</f>
        <v>Obat Batuk &amp; Pilek</v>
      </c>
      <c r="K2653" s="23">
        <f>VLOOKUP(C2653,Table_items[],4,FALSE)</f>
        <v>16155</v>
      </c>
      <c r="L2653" s="23">
        <f>VLOOKUP(C2653,Table_items[],5,FALSE)</f>
        <v>16430</v>
      </c>
    </row>
    <row r="2654" spans="1:12" x14ac:dyDescent="0.2">
      <c r="A2654" s="7" t="s">
        <v>2798</v>
      </c>
      <c r="B2654" s="27">
        <v>44238</v>
      </c>
      <c r="C2654" s="9" t="s">
        <v>14</v>
      </c>
      <c r="D2654" s="9">
        <v>45</v>
      </c>
      <c r="E2654" s="9" t="s">
        <v>4896</v>
      </c>
      <c r="F2654" s="20" t="s">
        <v>4908</v>
      </c>
      <c r="G2654" t="s">
        <v>4904</v>
      </c>
      <c r="H2654" t="str">
        <f>VLOOKUP(E2654,suppliers!$A$2:$B$18,2,)</f>
        <v>OTHER</v>
      </c>
      <c r="I2654" t="str">
        <f>VLOOKUP(C2654,Table_items[],2,FALSE)</f>
        <v>Lo Han Kuo Infusion 12</v>
      </c>
      <c r="J2654" t="str">
        <f>VLOOKUP(C2654,Table_items[],3,FALSE)</f>
        <v>Obat Batuk &amp; Pilek</v>
      </c>
      <c r="K2654" s="23">
        <f>VLOOKUP(C2654,Table_items[],4,FALSE)</f>
        <v>23869</v>
      </c>
      <c r="L2654" s="23">
        <f>VLOOKUP(C2654,Table_items[],5,FALSE)</f>
        <v>24179</v>
      </c>
    </row>
    <row r="2655" spans="1:12" x14ac:dyDescent="0.2">
      <c r="A2655" s="11" t="s">
        <v>2799</v>
      </c>
      <c r="B2655" s="28">
        <v>44239</v>
      </c>
      <c r="C2655" s="13" t="s">
        <v>37</v>
      </c>
      <c r="D2655" s="13">
        <v>2</v>
      </c>
      <c r="E2655" s="9" t="s">
        <v>4896</v>
      </c>
      <c r="F2655" s="20" t="s">
        <v>4908</v>
      </c>
      <c r="G2655" t="s">
        <v>4904</v>
      </c>
      <c r="H2655" t="str">
        <f>VLOOKUP(E2655,suppliers!$A$2:$B$18,2,)</f>
        <v>OTHER</v>
      </c>
      <c r="I2655" t="str">
        <f>VLOOKUP(C2655,Table_items[],2,FALSE)</f>
        <v>Bodrex Extra</v>
      </c>
      <c r="J2655" t="str">
        <f>VLOOKUP(C2655,Table_items[],3,FALSE)</f>
        <v>Obat Sakit Kepala &amp; Demam</v>
      </c>
      <c r="K2655" s="23">
        <f>VLOOKUP(C2655,Table_items[],4,FALSE)</f>
        <v>50788</v>
      </c>
      <c r="L2655" s="23">
        <f>VLOOKUP(C2655,Table_items[],5,FALSE)</f>
        <v>51753</v>
      </c>
    </row>
    <row r="2656" spans="1:12" x14ac:dyDescent="0.2">
      <c r="A2656" s="7" t="s">
        <v>2800</v>
      </c>
      <c r="B2656" s="27">
        <v>44239</v>
      </c>
      <c r="C2656" s="9" t="s">
        <v>9</v>
      </c>
      <c r="D2656" s="9">
        <v>40</v>
      </c>
      <c r="E2656" s="9" t="s">
        <v>4896</v>
      </c>
      <c r="F2656" s="20" t="s">
        <v>4908</v>
      </c>
      <c r="G2656" t="s">
        <v>4904</v>
      </c>
      <c r="H2656" t="str">
        <f>VLOOKUP(E2656,suppliers!$A$2:$B$18,2,)</f>
        <v>OTHER</v>
      </c>
      <c r="I2656" t="str">
        <f>VLOOKUP(C2656,Table_items[],2,FALSE)</f>
        <v>Bedak Heroxyn 150 gr</v>
      </c>
      <c r="J2656" t="str">
        <f>VLOOKUP(C2656,Table_items[],3,FALSE)</f>
        <v>Obat Alergi</v>
      </c>
      <c r="K2656" s="23">
        <f>VLOOKUP(C2656,Table_items[],4,FALSE)</f>
        <v>16950</v>
      </c>
      <c r="L2656" s="23">
        <f>VLOOKUP(C2656,Table_items[],5,FALSE)</f>
        <v>17170</v>
      </c>
    </row>
    <row r="2657" spans="1:12" x14ac:dyDescent="0.2">
      <c r="A2657" s="11" t="s">
        <v>2801</v>
      </c>
      <c r="B2657" s="28">
        <v>44239</v>
      </c>
      <c r="C2657" s="13" t="s">
        <v>38</v>
      </c>
      <c r="D2657" s="13">
        <v>52</v>
      </c>
      <c r="E2657" s="9" t="s">
        <v>4896</v>
      </c>
      <c r="F2657" s="20" t="s">
        <v>4908</v>
      </c>
      <c r="G2657" t="s">
        <v>4904</v>
      </c>
      <c r="H2657" t="str">
        <f>VLOOKUP(E2657,suppliers!$A$2:$B$18,2,)</f>
        <v>OTHER</v>
      </c>
      <c r="I2657" t="str">
        <f>VLOOKUP(C2657,Table_items[],2,FALSE)</f>
        <v>Sanmol 500 MG 4 Tablet</v>
      </c>
      <c r="J2657" t="str">
        <f>VLOOKUP(C2657,Table_items[],3,FALSE)</f>
        <v>Obat Sakit Kepala &amp; Demam</v>
      </c>
      <c r="K2657" s="23">
        <f>VLOOKUP(C2657,Table_items[],4,FALSE)</f>
        <v>1600</v>
      </c>
      <c r="L2657" s="23">
        <f>VLOOKUP(C2657,Table_items[],5,FALSE)</f>
        <v>1619</v>
      </c>
    </row>
    <row r="2658" spans="1:12" x14ac:dyDescent="0.2">
      <c r="A2658" s="7" t="s">
        <v>2802</v>
      </c>
      <c r="B2658" s="27">
        <v>44239</v>
      </c>
      <c r="C2658" s="9" t="s">
        <v>23</v>
      </c>
      <c r="D2658" s="9">
        <v>89</v>
      </c>
      <c r="E2658" s="9" t="s">
        <v>4896</v>
      </c>
      <c r="F2658" s="20" t="s">
        <v>4908</v>
      </c>
      <c r="G2658" t="s">
        <v>4904</v>
      </c>
      <c r="H2658" t="str">
        <f>VLOOKUP(E2658,suppliers!$A$2:$B$18,2,)</f>
        <v>OTHER</v>
      </c>
      <c r="I2658" t="str">
        <f>VLOOKUP(C2658,Table_items[],2,FALSE)</f>
        <v>Amlodipine Besilate</v>
      </c>
      <c r="J2658" t="str">
        <f>VLOOKUP(C2658,Table_items[],3,FALSE)</f>
        <v>Obat Hipertensi</v>
      </c>
      <c r="K2658" s="23">
        <f>VLOOKUP(C2658,Table_items[],4,FALSE)</f>
        <v>7467</v>
      </c>
      <c r="L2658" s="23">
        <f>VLOOKUP(C2658,Table_items[],5,FALSE)</f>
        <v>7504</v>
      </c>
    </row>
    <row r="2659" spans="1:12" x14ac:dyDescent="0.2">
      <c r="A2659" s="11" t="s">
        <v>2803</v>
      </c>
      <c r="B2659" s="28">
        <v>44240</v>
      </c>
      <c r="C2659" s="13" t="s">
        <v>13</v>
      </c>
      <c r="D2659" s="13">
        <v>15</v>
      </c>
      <c r="E2659" s="9" t="s">
        <v>4896</v>
      </c>
      <c r="F2659" s="20" t="s">
        <v>4908</v>
      </c>
      <c r="G2659" t="s">
        <v>4904</v>
      </c>
      <c r="H2659" t="str">
        <f>VLOOKUP(E2659,suppliers!$A$2:$B$18,2,)</f>
        <v>OTHER</v>
      </c>
      <c r="I2659" t="str">
        <f>VLOOKUP(C2659,Table_items[],2,FALSE)</f>
        <v>Silex Syrup</v>
      </c>
      <c r="J2659" t="str">
        <f>VLOOKUP(C2659,Table_items[],3,FALSE)</f>
        <v>Obat Batuk &amp; Pilek</v>
      </c>
      <c r="K2659" s="23">
        <f>VLOOKUP(C2659,Table_items[],4,FALSE)</f>
        <v>75400</v>
      </c>
      <c r="L2659" s="23">
        <f>VLOOKUP(C2659,Table_items[],5,FALSE)</f>
        <v>76456</v>
      </c>
    </row>
    <row r="2660" spans="1:12" x14ac:dyDescent="0.2">
      <c r="A2660" s="7" t="s">
        <v>2804</v>
      </c>
      <c r="B2660" s="27">
        <v>44240</v>
      </c>
      <c r="C2660" s="9" t="s">
        <v>37</v>
      </c>
      <c r="D2660" s="9">
        <v>41</v>
      </c>
      <c r="E2660" s="9" t="s">
        <v>4896</v>
      </c>
      <c r="F2660" s="20" t="s">
        <v>4908</v>
      </c>
      <c r="G2660" t="s">
        <v>4904</v>
      </c>
      <c r="H2660" t="str">
        <f>VLOOKUP(E2660,suppliers!$A$2:$B$18,2,)</f>
        <v>OTHER</v>
      </c>
      <c r="I2660" t="str">
        <f>VLOOKUP(C2660,Table_items[],2,FALSE)</f>
        <v>Bodrex Extra</v>
      </c>
      <c r="J2660" t="str">
        <f>VLOOKUP(C2660,Table_items[],3,FALSE)</f>
        <v>Obat Sakit Kepala &amp; Demam</v>
      </c>
      <c r="K2660" s="23">
        <f>VLOOKUP(C2660,Table_items[],4,FALSE)</f>
        <v>50788</v>
      </c>
      <c r="L2660" s="23">
        <f>VLOOKUP(C2660,Table_items[],5,FALSE)</f>
        <v>51753</v>
      </c>
    </row>
    <row r="2661" spans="1:12" x14ac:dyDescent="0.2">
      <c r="A2661" s="11" t="s">
        <v>2805</v>
      </c>
      <c r="B2661" s="28">
        <v>44240</v>
      </c>
      <c r="C2661" s="13" t="s">
        <v>37</v>
      </c>
      <c r="D2661" s="13">
        <v>72</v>
      </c>
      <c r="E2661" s="9" t="s">
        <v>4896</v>
      </c>
      <c r="F2661" s="20" t="s">
        <v>4908</v>
      </c>
      <c r="G2661" t="s">
        <v>4904</v>
      </c>
      <c r="H2661" t="str">
        <f>VLOOKUP(E2661,suppliers!$A$2:$B$18,2,)</f>
        <v>OTHER</v>
      </c>
      <c r="I2661" t="str">
        <f>VLOOKUP(C2661,Table_items[],2,FALSE)</f>
        <v>Bodrex Extra</v>
      </c>
      <c r="J2661" t="str">
        <f>VLOOKUP(C2661,Table_items[],3,FALSE)</f>
        <v>Obat Sakit Kepala &amp; Demam</v>
      </c>
      <c r="K2661" s="23">
        <f>VLOOKUP(C2661,Table_items[],4,FALSE)</f>
        <v>50788</v>
      </c>
      <c r="L2661" s="23">
        <f>VLOOKUP(C2661,Table_items[],5,FALSE)</f>
        <v>51753</v>
      </c>
    </row>
    <row r="2662" spans="1:12" x14ac:dyDescent="0.2">
      <c r="A2662" s="7" t="s">
        <v>2806</v>
      </c>
      <c r="B2662" s="27">
        <v>44240</v>
      </c>
      <c r="C2662" s="9" t="s">
        <v>9</v>
      </c>
      <c r="D2662" s="9">
        <v>72</v>
      </c>
      <c r="E2662" s="9" t="s">
        <v>4896</v>
      </c>
      <c r="F2662" s="20" t="s">
        <v>4908</v>
      </c>
      <c r="G2662" t="s">
        <v>4904</v>
      </c>
      <c r="H2662" t="str">
        <f>VLOOKUP(E2662,suppliers!$A$2:$B$18,2,)</f>
        <v>OTHER</v>
      </c>
      <c r="I2662" t="str">
        <f>VLOOKUP(C2662,Table_items[],2,FALSE)</f>
        <v>Bedak Heroxyn 150 gr</v>
      </c>
      <c r="J2662" t="str">
        <f>VLOOKUP(C2662,Table_items[],3,FALSE)</f>
        <v>Obat Alergi</v>
      </c>
      <c r="K2662" s="23">
        <f>VLOOKUP(C2662,Table_items[],4,FALSE)</f>
        <v>16950</v>
      </c>
      <c r="L2662" s="23">
        <f>VLOOKUP(C2662,Table_items[],5,FALSE)</f>
        <v>17170</v>
      </c>
    </row>
    <row r="2663" spans="1:12" x14ac:dyDescent="0.2">
      <c r="A2663" s="11" t="s">
        <v>2807</v>
      </c>
      <c r="B2663" s="28">
        <v>44240</v>
      </c>
      <c r="C2663" s="13" t="s">
        <v>41</v>
      </c>
      <c r="D2663" s="13">
        <v>14</v>
      </c>
      <c r="E2663" s="9" t="s">
        <v>4896</v>
      </c>
      <c r="F2663" s="20" t="s">
        <v>4908</v>
      </c>
      <c r="G2663" t="s">
        <v>4904</v>
      </c>
      <c r="H2663" t="str">
        <f>VLOOKUP(E2663,suppliers!$A$2:$B$18,2,)</f>
        <v>OTHER</v>
      </c>
      <c r="I2663" t="str">
        <f>VLOOKUP(C2663,Table_items[],2,FALSE)</f>
        <v>Otilon Ear Drops 8 mL</v>
      </c>
      <c r="J2663" t="str">
        <f>VLOOKUP(C2663,Table_items[],3,FALSE)</f>
        <v>Obat Telinga</v>
      </c>
      <c r="K2663" s="23">
        <f>VLOOKUP(C2663,Table_items[],4,FALSE)</f>
        <v>55000</v>
      </c>
      <c r="L2663" s="23">
        <f>VLOOKUP(C2663,Table_items[],5,FALSE)</f>
        <v>55935</v>
      </c>
    </row>
    <row r="2664" spans="1:12" x14ac:dyDescent="0.2">
      <c r="A2664" s="7" t="s">
        <v>2808</v>
      </c>
      <c r="B2664" s="27">
        <v>44240</v>
      </c>
      <c r="C2664" s="9" t="s">
        <v>22</v>
      </c>
      <c r="D2664" s="9">
        <v>4</v>
      </c>
      <c r="E2664" s="9" t="s">
        <v>4896</v>
      </c>
      <c r="F2664" s="20" t="s">
        <v>4908</v>
      </c>
      <c r="G2664" t="s">
        <v>4904</v>
      </c>
      <c r="H2664" t="str">
        <f>VLOOKUP(E2664,suppliers!$A$2:$B$18,2,)</f>
        <v>OTHER</v>
      </c>
      <c r="I2664" t="str">
        <f>VLOOKUP(C2664,Table_items[],2,FALSE)</f>
        <v>Candesartan Ogb Dexa</v>
      </c>
      <c r="J2664" t="str">
        <f>VLOOKUP(C2664,Table_items[],3,FALSE)</f>
        <v>Obat Hipertensi</v>
      </c>
      <c r="K2664" s="23">
        <f>VLOOKUP(C2664,Table_items[],4,FALSE)</f>
        <v>5000</v>
      </c>
      <c r="L2664" s="23">
        <f>VLOOKUP(C2664,Table_items[],5,FALSE)</f>
        <v>5095</v>
      </c>
    </row>
    <row r="2665" spans="1:12" x14ac:dyDescent="0.2">
      <c r="A2665" s="11" t="s">
        <v>2809</v>
      </c>
      <c r="B2665" s="28">
        <v>44240</v>
      </c>
      <c r="C2665" s="13" t="s">
        <v>22</v>
      </c>
      <c r="D2665" s="13">
        <v>5</v>
      </c>
      <c r="E2665" s="9" t="s">
        <v>4896</v>
      </c>
      <c r="F2665" s="20" t="s">
        <v>4908</v>
      </c>
      <c r="G2665" t="s">
        <v>4904</v>
      </c>
      <c r="H2665" t="str">
        <f>VLOOKUP(E2665,suppliers!$A$2:$B$18,2,)</f>
        <v>OTHER</v>
      </c>
      <c r="I2665" t="str">
        <f>VLOOKUP(C2665,Table_items[],2,FALSE)</f>
        <v>Candesartan Ogb Dexa</v>
      </c>
      <c r="J2665" t="str">
        <f>VLOOKUP(C2665,Table_items[],3,FALSE)</f>
        <v>Obat Hipertensi</v>
      </c>
      <c r="K2665" s="23">
        <f>VLOOKUP(C2665,Table_items[],4,FALSE)</f>
        <v>5000</v>
      </c>
      <c r="L2665" s="23">
        <f>VLOOKUP(C2665,Table_items[],5,FALSE)</f>
        <v>5095</v>
      </c>
    </row>
    <row r="2666" spans="1:12" x14ac:dyDescent="0.2">
      <c r="A2666" s="7" t="s">
        <v>2810</v>
      </c>
      <c r="B2666" s="27">
        <v>44240</v>
      </c>
      <c r="C2666" s="9" t="s">
        <v>28</v>
      </c>
      <c r="D2666" s="9">
        <v>0</v>
      </c>
      <c r="E2666" s="9" t="s">
        <v>4896</v>
      </c>
      <c r="F2666" s="20" t="s">
        <v>4908</v>
      </c>
      <c r="G2666" t="s">
        <v>4904</v>
      </c>
      <c r="H2666" t="str">
        <f>VLOOKUP(E2666,suppliers!$A$2:$B$18,2,)</f>
        <v>OTHER</v>
      </c>
      <c r="I2666" t="str">
        <f>VLOOKUP(C2666,Table_items[],2,FALSE)</f>
        <v>Hyperchol 100 MG 12 KPS</v>
      </c>
      <c r="J2666" t="str">
        <f>VLOOKUP(C2666,Table_items[],3,FALSE)</f>
        <v>Obat Kolesterol</v>
      </c>
      <c r="K2666" s="23">
        <f>VLOOKUP(C2666,Table_items[],4,FALSE)</f>
        <v>42800</v>
      </c>
      <c r="L2666" s="23">
        <f>VLOOKUP(C2666,Table_items[],5,FALSE)</f>
        <v>43442</v>
      </c>
    </row>
    <row r="2667" spans="1:12" x14ac:dyDescent="0.2">
      <c r="A2667" s="11" t="s">
        <v>2811</v>
      </c>
      <c r="B2667" s="28">
        <v>44241</v>
      </c>
      <c r="C2667" s="13" t="s">
        <v>12</v>
      </c>
      <c r="D2667" s="13">
        <v>48</v>
      </c>
      <c r="E2667" s="9" t="s">
        <v>4896</v>
      </c>
      <c r="F2667" s="20" t="s">
        <v>4908</v>
      </c>
      <c r="G2667" t="s">
        <v>4904</v>
      </c>
      <c r="H2667" t="str">
        <f>VLOOKUP(E2667,suppliers!$A$2:$B$18,2,)</f>
        <v>OTHER</v>
      </c>
      <c r="I2667" t="str">
        <f>VLOOKUP(C2667,Table_items[],2,FALSE)</f>
        <v>Decolsen 1 Strip 4 Tablet</v>
      </c>
      <c r="J2667" t="str">
        <f>VLOOKUP(C2667,Table_items[],3,FALSE)</f>
        <v>Obat Batuk &amp; Pilek</v>
      </c>
      <c r="K2667" s="23">
        <f>VLOOKUP(C2667,Table_items[],4,FALSE)</f>
        <v>2886</v>
      </c>
      <c r="L2667" s="23">
        <f>VLOOKUP(C2667,Table_items[],5,FALSE)</f>
        <v>2915</v>
      </c>
    </row>
    <row r="2668" spans="1:12" x14ac:dyDescent="0.2">
      <c r="A2668" s="7" t="s">
        <v>2812</v>
      </c>
      <c r="B2668" s="27">
        <v>44241</v>
      </c>
      <c r="C2668" s="9" t="s">
        <v>9</v>
      </c>
      <c r="D2668" s="9">
        <v>27</v>
      </c>
      <c r="E2668" s="9" t="s">
        <v>4896</v>
      </c>
      <c r="F2668" s="20" t="s">
        <v>4908</v>
      </c>
      <c r="G2668" t="s">
        <v>4904</v>
      </c>
      <c r="H2668" t="str">
        <f>VLOOKUP(E2668,suppliers!$A$2:$B$18,2,)</f>
        <v>OTHER</v>
      </c>
      <c r="I2668" t="str">
        <f>VLOOKUP(C2668,Table_items[],2,FALSE)</f>
        <v>Bedak Heroxyn 150 gr</v>
      </c>
      <c r="J2668" t="str">
        <f>VLOOKUP(C2668,Table_items[],3,FALSE)</f>
        <v>Obat Alergi</v>
      </c>
      <c r="K2668" s="23">
        <f>VLOOKUP(C2668,Table_items[],4,FALSE)</f>
        <v>16950</v>
      </c>
      <c r="L2668" s="23">
        <f>VLOOKUP(C2668,Table_items[],5,FALSE)</f>
        <v>17170</v>
      </c>
    </row>
    <row r="2669" spans="1:12" x14ac:dyDescent="0.2">
      <c r="A2669" s="11" t="s">
        <v>2813</v>
      </c>
      <c r="B2669" s="28">
        <v>44241</v>
      </c>
      <c r="C2669" s="13" t="s">
        <v>30</v>
      </c>
      <c r="D2669" s="13">
        <v>6</v>
      </c>
      <c r="E2669" s="9" t="s">
        <v>4896</v>
      </c>
      <c r="F2669" s="20" t="s">
        <v>4908</v>
      </c>
      <c r="G2669" t="s">
        <v>4904</v>
      </c>
      <c r="H2669" t="str">
        <f>VLOOKUP(E2669,suppliers!$A$2:$B$18,2,)</f>
        <v>OTHER</v>
      </c>
      <c r="I2669" t="str">
        <f>VLOOKUP(C2669,Table_items[],2,FALSE)</f>
        <v>Koolfever</v>
      </c>
      <c r="J2669" t="str">
        <f>VLOOKUP(C2669,Table_items[],3,FALSE)</f>
        <v>Obat Sakit Kepala &amp; Demam</v>
      </c>
      <c r="K2669" s="23">
        <f>VLOOKUP(C2669,Table_items[],4,FALSE)</f>
        <v>7500</v>
      </c>
      <c r="L2669" s="23">
        <f>VLOOKUP(C2669,Table_items[],5,FALSE)</f>
        <v>7620</v>
      </c>
    </row>
    <row r="2670" spans="1:12" x14ac:dyDescent="0.2">
      <c r="A2670" s="7" t="s">
        <v>2814</v>
      </c>
      <c r="B2670" s="27">
        <v>44241</v>
      </c>
      <c r="C2670" s="9" t="s">
        <v>8</v>
      </c>
      <c r="D2670" s="9">
        <v>10</v>
      </c>
      <c r="E2670" s="9" t="s">
        <v>4896</v>
      </c>
      <c r="F2670" s="20" t="s">
        <v>4908</v>
      </c>
      <c r="G2670" t="s">
        <v>4904</v>
      </c>
      <c r="H2670" t="str">
        <f>VLOOKUP(E2670,suppliers!$A$2:$B$18,2,)</f>
        <v>OTHER</v>
      </c>
      <c r="I2670" t="str">
        <f>VLOOKUP(C2670,Table_items[],2,FALSE)</f>
        <v>Bisoprolol Ogb Dexa</v>
      </c>
      <c r="J2670" t="str">
        <f>VLOOKUP(C2670,Table_items[],3,FALSE)</f>
        <v>Obat Alergi</v>
      </c>
      <c r="K2670" s="23">
        <f>VLOOKUP(C2670,Table_items[],4,FALSE)</f>
        <v>10000</v>
      </c>
      <c r="L2670" s="23">
        <f>VLOOKUP(C2670,Table_items[],5,FALSE)</f>
        <v>10180</v>
      </c>
    </row>
    <row r="2671" spans="1:12" x14ac:dyDescent="0.2">
      <c r="A2671" s="11" t="s">
        <v>2815</v>
      </c>
      <c r="B2671" s="28">
        <v>44241</v>
      </c>
      <c r="C2671" s="13" t="s">
        <v>14</v>
      </c>
      <c r="D2671" s="13">
        <v>8</v>
      </c>
      <c r="E2671" s="9" t="s">
        <v>4896</v>
      </c>
      <c r="F2671" s="20" t="s">
        <v>4908</v>
      </c>
      <c r="G2671" t="s">
        <v>4904</v>
      </c>
      <c r="H2671" t="str">
        <f>VLOOKUP(E2671,suppliers!$A$2:$B$18,2,)</f>
        <v>OTHER</v>
      </c>
      <c r="I2671" t="str">
        <f>VLOOKUP(C2671,Table_items[],2,FALSE)</f>
        <v>Lo Han Kuo Infusion 12</v>
      </c>
      <c r="J2671" t="str">
        <f>VLOOKUP(C2671,Table_items[],3,FALSE)</f>
        <v>Obat Batuk &amp; Pilek</v>
      </c>
      <c r="K2671" s="23">
        <f>VLOOKUP(C2671,Table_items[],4,FALSE)</f>
        <v>23869</v>
      </c>
      <c r="L2671" s="23">
        <f>VLOOKUP(C2671,Table_items[],5,FALSE)</f>
        <v>24179</v>
      </c>
    </row>
    <row r="2672" spans="1:12" x14ac:dyDescent="0.2">
      <c r="A2672" s="7" t="s">
        <v>2816</v>
      </c>
      <c r="B2672" s="27">
        <v>44241</v>
      </c>
      <c r="C2672" s="9" t="s">
        <v>21</v>
      </c>
      <c r="D2672" s="9">
        <v>40</v>
      </c>
      <c r="E2672" s="9" t="s">
        <v>4896</v>
      </c>
      <c r="F2672" s="20" t="s">
        <v>4908</v>
      </c>
      <c r="G2672" t="s">
        <v>4904</v>
      </c>
      <c r="H2672" t="str">
        <f>VLOOKUP(E2672,suppliers!$A$2:$B$18,2,)</f>
        <v>OTHER</v>
      </c>
      <c r="I2672" t="str">
        <f>VLOOKUP(C2672,Table_items[],2,FALSE)</f>
        <v>Concor 5MG Strip 10</v>
      </c>
      <c r="J2672" t="str">
        <f>VLOOKUP(C2672,Table_items[],3,FALSE)</f>
        <v>Obat Hipertensi</v>
      </c>
      <c r="K2672" s="23">
        <f>VLOOKUP(C2672,Table_items[],4,FALSE)</f>
        <v>102000</v>
      </c>
      <c r="L2672" s="23">
        <f>VLOOKUP(C2672,Table_items[],5,FALSE)</f>
        <v>103632</v>
      </c>
    </row>
    <row r="2673" spans="1:12" x14ac:dyDescent="0.2">
      <c r="A2673" s="11" t="s">
        <v>2817</v>
      </c>
      <c r="B2673" s="28">
        <v>44242</v>
      </c>
      <c r="C2673" s="13" t="s">
        <v>9</v>
      </c>
      <c r="D2673" s="13">
        <v>24</v>
      </c>
      <c r="E2673" s="9" t="s">
        <v>4896</v>
      </c>
      <c r="F2673" s="20" t="s">
        <v>4908</v>
      </c>
      <c r="G2673" t="s">
        <v>4904</v>
      </c>
      <c r="H2673" t="str">
        <f>VLOOKUP(E2673,suppliers!$A$2:$B$18,2,)</f>
        <v>OTHER</v>
      </c>
      <c r="I2673" t="str">
        <f>VLOOKUP(C2673,Table_items[],2,FALSE)</f>
        <v>Bedak Heroxyn 150 gr</v>
      </c>
      <c r="J2673" t="str">
        <f>VLOOKUP(C2673,Table_items[],3,FALSE)</f>
        <v>Obat Alergi</v>
      </c>
      <c r="K2673" s="23">
        <f>VLOOKUP(C2673,Table_items[],4,FALSE)</f>
        <v>16950</v>
      </c>
      <c r="L2673" s="23">
        <f>VLOOKUP(C2673,Table_items[],5,FALSE)</f>
        <v>17170</v>
      </c>
    </row>
    <row r="2674" spans="1:12" x14ac:dyDescent="0.2">
      <c r="A2674" s="7" t="s">
        <v>2818</v>
      </c>
      <c r="B2674" s="27">
        <v>44242</v>
      </c>
      <c r="C2674" s="9" t="s">
        <v>38</v>
      </c>
      <c r="D2674" s="9">
        <v>43</v>
      </c>
      <c r="E2674" s="9" t="s">
        <v>4896</v>
      </c>
      <c r="F2674" s="20" t="s">
        <v>4908</v>
      </c>
      <c r="G2674" t="s">
        <v>4904</v>
      </c>
      <c r="H2674" t="str">
        <f>VLOOKUP(E2674,suppliers!$A$2:$B$18,2,)</f>
        <v>OTHER</v>
      </c>
      <c r="I2674" t="str">
        <f>VLOOKUP(C2674,Table_items[],2,FALSE)</f>
        <v>Sanmol 500 MG 4 Tablet</v>
      </c>
      <c r="J2674" t="str">
        <f>VLOOKUP(C2674,Table_items[],3,FALSE)</f>
        <v>Obat Sakit Kepala &amp; Demam</v>
      </c>
      <c r="K2674" s="23">
        <f>VLOOKUP(C2674,Table_items[],4,FALSE)</f>
        <v>1600</v>
      </c>
      <c r="L2674" s="23">
        <f>VLOOKUP(C2674,Table_items[],5,FALSE)</f>
        <v>1619</v>
      </c>
    </row>
    <row r="2675" spans="1:12" x14ac:dyDescent="0.2">
      <c r="A2675" s="11" t="s">
        <v>2819</v>
      </c>
      <c r="B2675" s="28">
        <v>44242</v>
      </c>
      <c r="C2675" s="13" t="s">
        <v>41</v>
      </c>
      <c r="D2675" s="13">
        <v>47</v>
      </c>
      <c r="E2675" s="9" t="s">
        <v>4896</v>
      </c>
      <c r="F2675" s="20" t="s">
        <v>4908</v>
      </c>
      <c r="G2675" t="s">
        <v>4904</v>
      </c>
      <c r="H2675" t="str">
        <f>VLOOKUP(E2675,suppliers!$A$2:$B$18,2,)</f>
        <v>OTHER</v>
      </c>
      <c r="I2675" t="str">
        <f>VLOOKUP(C2675,Table_items[],2,FALSE)</f>
        <v>Otilon Ear Drops 8 mL</v>
      </c>
      <c r="J2675" t="str">
        <f>VLOOKUP(C2675,Table_items[],3,FALSE)</f>
        <v>Obat Telinga</v>
      </c>
      <c r="K2675" s="23">
        <f>VLOOKUP(C2675,Table_items[],4,FALSE)</f>
        <v>55000</v>
      </c>
      <c r="L2675" s="23">
        <f>VLOOKUP(C2675,Table_items[],5,FALSE)</f>
        <v>55935</v>
      </c>
    </row>
    <row r="2676" spans="1:12" x14ac:dyDescent="0.2">
      <c r="A2676" s="7" t="s">
        <v>2820</v>
      </c>
      <c r="B2676" s="27">
        <v>44242</v>
      </c>
      <c r="C2676" s="9" t="s">
        <v>30</v>
      </c>
      <c r="D2676" s="9">
        <v>18</v>
      </c>
      <c r="E2676" s="9" t="s">
        <v>4896</v>
      </c>
      <c r="F2676" s="20" t="s">
        <v>4908</v>
      </c>
      <c r="G2676" t="s">
        <v>4904</v>
      </c>
      <c r="H2676" t="str">
        <f>VLOOKUP(E2676,suppliers!$A$2:$B$18,2,)</f>
        <v>OTHER</v>
      </c>
      <c r="I2676" t="str">
        <f>VLOOKUP(C2676,Table_items[],2,FALSE)</f>
        <v>Koolfever</v>
      </c>
      <c r="J2676" t="str">
        <f>VLOOKUP(C2676,Table_items[],3,FALSE)</f>
        <v>Obat Sakit Kepala &amp; Demam</v>
      </c>
      <c r="K2676" s="23">
        <f>VLOOKUP(C2676,Table_items[],4,FALSE)</f>
        <v>7500</v>
      </c>
      <c r="L2676" s="23">
        <f>VLOOKUP(C2676,Table_items[],5,FALSE)</f>
        <v>7620</v>
      </c>
    </row>
    <row r="2677" spans="1:12" x14ac:dyDescent="0.2">
      <c r="A2677" s="11" t="s">
        <v>2821</v>
      </c>
      <c r="B2677" s="28">
        <v>44242</v>
      </c>
      <c r="C2677" s="13" t="s">
        <v>28</v>
      </c>
      <c r="D2677" s="13">
        <v>73</v>
      </c>
      <c r="E2677" s="9" t="s">
        <v>4896</v>
      </c>
      <c r="F2677" s="20" t="s">
        <v>4908</v>
      </c>
      <c r="G2677" t="s">
        <v>4904</v>
      </c>
      <c r="H2677" t="str">
        <f>VLOOKUP(E2677,suppliers!$A$2:$B$18,2,)</f>
        <v>OTHER</v>
      </c>
      <c r="I2677" t="str">
        <f>VLOOKUP(C2677,Table_items[],2,FALSE)</f>
        <v>Hyperchol 100 MG 12 KPS</v>
      </c>
      <c r="J2677" t="str">
        <f>VLOOKUP(C2677,Table_items[],3,FALSE)</f>
        <v>Obat Kolesterol</v>
      </c>
      <c r="K2677" s="23">
        <f>VLOOKUP(C2677,Table_items[],4,FALSE)</f>
        <v>42800</v>
      </c>
      <c r="L2677" s="23">
        <f>VLOOKUP(C2677,Table_items[],5,FALSE)</f>
        <v>43442</v>
      </c>
    </row>
    <row r="2678" spans="1:12" x14ac:dyDescent="0.2">
      <c r="A2678" s="7" t="s">
        <v>2822</v>
      </c>
      <c r="B2678" s="27">
        <v>44242</v>
      </c>
      <c r="C2678" s="9" t="s">
        <v>25</v>
      </c>
      <c r="D2678" s="9">
        <v>33</v>
      </c>
      <c r="E2678" s="9" t="s">
        <v>4896</v>
      </c>
      <c r="F2678" s="20" t="s">
        <v>4908</v>
      </c>
      <c r="G2678" t="s">
        <v>4904</v>
      </c>
      <c r="H2678" t="str">
        <f>VLOOKUP(E2678,suppliers!$A$2:$B$18,2,)</f>
        <v>OTHER</v>
      </c>
      <c r="I2678" t="str">
        <f>VLOOKUP(C2678,Table_items[],2,FALSE)</f>
        <v>Irvell 150MG Box 20 Tablet</v>
      </c>
      <c r="J2678" t="str">
        <f>VLOOKUP(C2678,Table_items[],3,FALSE)</f>
        <v>Obat Hipertensi</v>
      </c>
      <c r="K2678" s="23">
        <f>VLOOKUP(C2678,Table_items[],4,FALSE)</f>
        <v>143991</v>
      </c>
      <c r="L2678" s="23">
        <f>VLOOKUP(C2678,Table_items[],5,FALSE)</f>
        <v>146871</v>
      </c>
    </row>
    <row r="2679" spans="1:12" x14ac:dyDescent="0.2">
      <c r="A2679" s="11" t="s">
        <v>2823</v>
      </c>
      <c r="B2679" s="28">
        <v>44242</v>
      </c>
      <c r="C2679" s="13" t="s">
        <v>21</v>
      </c>
      <c r="D2679" s="13">
        <v>18</v>
      </c>
      <c r="E2679" s="9" t="s">
        <v>4896</v>
      </c>
      <c r="F2679" s="20" t="s">
        <v>4908</v>
      </c>
      <c r="G2679" t="s">
        <v>4904</v>
      </c>
      <c r="H2679" t="str">
        <f>VLOOKUP(E2679,suppliers!$A$2:$B$18,2,)</f>
        <v>OTHER</v>
      </c>
      <c r="I2679" t="str">
        <f>VLOOKUP(C2679,Table_items[],2,FALSE)</f>
        <v>Concor 5MG Strip 10</v>
      </c>
      <c r="J2679" t="str">
        <f>VLOOKUP(C2679,Table_items[],3,FALSE)</f>
        <v>Obat Hipertensi</v>
      </c>
      <c r="K2679" s="23">
        <f>VLOOKUP(C2679,Table_items[],4,FALSE)</f>
        <v>102000</v>
      </c>
      <c r="L2679" s="23">
        <f>VLOOKUP(C2679,Table_items[],5,FALSE)</f>
        <v>103632</v>
      </c>
    </row>
    <row r="2680" spans="1:12" x14ac:dyDescent="0.2">
      <c r="A2680" s="7" t="s">
        <v>2824</v>
      </c>
      <c r="B2680" s="27">
        <v>44243</v>
      </c>
      <c r="C2680" s="9" t="s">
        <v>12</v>
      </c>
      <c r="D2680" s="9">
        <v>27</v>
      </c>
      <c r="E2680" s="9" t="s">
        <v>4896</v>
      </c>
      <c r="F2680" s="20" t="s">
        <v>4908</v>
      </c>
      <c r="G2680" t="s">
        <v>4904</v>
      </c>
      <c r="H2680" t="str">
        <f>VLOOKUP(E2680,suppliers!$A$2:$B$18,2,)</f>
        <v>OTHER</v>
      </c>
      <c r="I2680" t="str">
        <f>VLOOKUP(C2680,Table_items[],2,FALSE)</f>
        <v>Decolsen 1 Strip 4 Tablet</v>
      </c>
      <c r="J2680" t="str">
        <f>VLOOKUP(C2680,Table_items[],3,FALSE)</f>
        <v>Obat Batuk &amp; Pilek</v>
      </c>
      <c r="K2680" s="23">
        <f>VLOOKUP(C2680,Table_items[],4,FALSE)</f>
        <v>2886</v>
      </c>
      <c r="L2680" s="23">
        <f>VLOOKUP(C2680,Table_items[],5,FALSE)</f>
        <v>2915</v>
      </c>
    </row>
    <row r="2681" spans="1:12" x14ac:dyDescent="0.2">
      <c r="A2681" s="11" t="s">
        <v>2825</v>
      </c>
      <c r="B2681" s="28">
        <v>44243</v>
      </c>
      <c r="C2681" s="13" t="s">
        <v>10</v>
      </c>
      <c r="D2681" s="13">
        <v>49</v>
      </c>
      <c r="E2681" s="9" t="s">
        <v>4896</v>
      </c>
      <c r="F2681" s="20" t="s">
        <v>4908</v>
      </c>
      <c r="G2681" t="s">
        <v>4904</v>
      </c>
      <c r="H2681" t="str">
        <f>VLOOKUP(E2681,suppliers!$A$2:$B$18,2,)</f>
        <v>OTHER</v>
      </c>
      <c r="I2681" t="str">
        <f>VLOOKUP(C2681,Table_items[],2,FALSE)</f>
        <v>Dexteem Box Plus 100 Tablet</v>
      </c>
      <c r="J2681" t="str">
        <f>VLOOKUP(C2681,Table_items[],3,FALSE)</f>
        <v>Obat Alergi</v>
      </c>
      <c r="K2681" s="23">
        <f>VLOOKUP(C2681,Table_items[],4,FALSE)</f>
        <v>25322</v>
      </c>
      <c r="L2681" s="23">
        <f>VLOOKUP(C2681,Table_items[],5,FALSE)</f>
        <v>25449</v>
      </c>
    </row>
    <row r="2682" spans="1:12" x14ac:dyDescent="0.2">
      <c r="A2682" s="7" t="s">
        <v>2826</v>
      </c>
      <c r="B2682" s="27">
        <v>44244</v>
      </c>
      <c r="C2682" s="9" t="s">
        <v>12</v>
      </c>
      <c r="D2682" s="9">
        <v>38</v>
      </c>
      <c r="E2682" s="9" t="s">
        <v>4896</v>
      </c>
      <c r="F2682" s="20" t="s">
        <v>4908</v>
      </c>
      <c r="G2682" t="s">
        <v>4904</v>
      </c>
      <c r="H2682" t="str">
        <f>VLOOKUP(E2682,suppliers!$A$2:$B$18,2,)</f>
        <v>OTHER</v>
      </c>
      <c r="I2682" t="str">
        <f>VLOOKUP(C2682,Table_items[],2,FALSE)</f>
        <v>Decolsen 1 Strip 4 Tablet</v>
      </c>
      <c r="J2682" t="str">
        <f>VLOOKUP(C2682,Table_items[],3,FALSE)</f>
        <v>Obat Batuk &amp; Pilek</v>
      </c>
      <c r="K2682" s="23">
        <f>VLOOKUP(C2682,Table_items[],4,FALSE)</f>
        <v>2886</v>
      </c>
      <c r="L2682" s="23">
        <f>VLOOKUP(C2682,Table_items[],5,FALSE)</f>
        <v>2915</v>
      </c>
    </row>
    <row r="2683" spans="1:12" x14ac:dyDescent="0.2">
      <c r="A2683" s="11" t="s">
        <v>2827</v>
      </c>
      <c r="B2683" s="28">
        <v>44244</v>
      </c>
      <c r="C2683" s="13" t="s">
        <v>37</v>
      </c>
      <c r="D2683" s="13">
        <v>70</v>
      </c>
      <c r="E2683" s="9" t="s">
        <v>4896</v>
      </c>
      <c r="F2683" s="20" t="s">
        <v>4908</v>
      </c>
      <c r="G2683" t="s">
        <v>4904</v>
      </c>
      <c r="H2683" t="str">
        <f>VLOOKUP(E2683,suppliers!$A$2:$B$18,2,)</f>
        <v>OTHER</v>
      </c>
      <c r="I2683" t="str">
        <f>VLOOKUP(C2683,Table_items[],2,FALSE)</f>
        <v>Bodrex Extra</v>
      </c>
      <c r="J2683" t="str">
        <f>VLOOKUP(C2683,Table_items[],3,FALSE)</f>
        <v>Obat Sakit Kepala &amp; Demam</v>
      </c>
      <c r="K2683" s="23">
        <f>VLOOKUP(C2683,Table_items[],4,FALSE)</f>
        <v>50788</v>
      </c>
      <c r="L2683" s="23">
        <f>VLOOKUP(C2683,Table_items[],5,FALSE)</f>
        <v>51753</v>
      </c>
    </row>
    <row r="2684" spans="1:12" x14ac:dyDescent="0.2">
      <c r="A2684" s="7" t="s">
        <v>2828</v>
      </c>
      <c r="B2684" s="27">
        <v>44244</v>
      </c>
      <c r="C2684" s="9" t="s">
        <v>40</v>
      </c>
      <c r="D2684" s="9">
        <v>3</v>
      </c>
      <c r="E2684" s="9" t="s">
        <v>4896</v>
      </c>
      <c r="F2684" s="20" t="s">
        <v>4908</v>
      </c>
      <c r="G2684" t="s">
        <v>4904</v>
      </c>
      <c r="H2684" t="str">
        <f>VLOOKUP(E2684,suppliers!$A$2:$B$18,2,)</f>
        <v>OTHER</v>
      </c>
      <c r="I2684" t="str">
        <f>VLOOKUP(C2684,Table_items[],2,FALSE)</f>
        <v>Paramex Tablet / Obat</v>
      </c>
      <c r="J2684" t="str">
        <f>VLOOKUP(C2684,Table_items[],3,FALSE)</f>
        <v>Obat Sakit Kepala &amp; Demam</v>
      </c>
      <c r="K2684" s="23">
        <f>VLOOKUP(C2684,Table_items[],4,FALSE)</f>
        <v>2560</v>
      </c>
      <c r="L2684" s="23">
        <f>VLOOKUP(C2684,Table_items[],5,FALSE)</f>
        <v>2586</v>
      </c>
    </row>
    <row r="2685" spans="1:12" x14ac:dyDescent="0.2">
      <c r="A2685" s="11" t="s">
        <v>2829</v>
      </c>
      <c r="B2685" s="28">
        <v>44244</v>
      </c>
      <c r="C2685" s="13" t="s">
        <v>7</v>
      </c>
      <c r="D2685" s="13">
        <v>30</v>
      </c>
      <c r="E2685" s="9" t="s">
        <v>4896</v>
      </c>
      <c r="F2685" s="20" t="s">
        <v>4908</v>
      </c>
      <c r="G2685" t="s">
        <v>4904</v>
      </c>
      <c r="H2685" t="str">
        <f>VLOOKUP(E2685,suppliers!$A$2:$B$18,2,)</f>
        <v>OTHER</v>
      </c>
      <c r="I2685" t="str">
        <f>VLOOKUP(C2685,Table_items[],2,FALSE)</f>
        <v>Acetylcysteine Mahakam 200 mg</v>
      </c>
      <c r="J2685" t="str">
        <f>VLOOKUP(C2685,Table_items[],3,FALSE)</f>
        <v>Obat Alergi</v>
      </c>
      <c r="K2685" s="23">
        <f>VLOOKUP(C2685,Table_items[],4,FALSE)</f>
        <v>33000</v>
      </c>
      <c r="L2685" s="23">
        <f>VLOOKUP(C2685,Table_items[],5,FALSE)</f>
        <v>33330</v>
      </c>
    </row>
    <row r="2686" spans="1:12" x14ac:dyDescent="0.2">
      <c r="A2686" s="7" t="s">
        <v>2830</v>
      </c>
      <c r="B2686" s="27">
        <v>44245</v>
      </c>
      <c r="C2686" s="9" t="s">
        <v>12</v>
      </c>
      <c r="D2686" s="9">
        <v>67</v>
      </c>
      <c r="E2686" s="9" t="s">
        <v>4896</v>
      </c>
      <c r="F2686" s="20" t="s">
        <v>4908</v>
      </c>
      <c r="G2686" t="s">
        <v>4904</v>
      </c>
      <c r="H2686" t="str">
        <f>VLOOKUP(E2686,suppliers!$A$2:$B$18,2,)</f>
        <v>OTHER</v>
      </c>
      <c r="I2686" t="str">
        <f>VLOOKUP(C2686,Table_items[],2,FALSE)</f>
        <v>Decolsen 1 Strip 4 Tablet</v>
      </c>
      <c r="J2686" t="str">
        <f>VLOOKUP(C2686,Table_items[],3,FALSE)</f>
        <v>Obat Batuk &amp; Pilek</v>
      </c>
      <c r="K2686" s="23">
        <f>VLOOKUP(C2686,Table_items[],4,FALSE)</f>
        <v>2886</v>
      </c>
      <c r="L2686" s="23">
        <f>VLOOKUP(C2686,Table_items[],5,FALSE)</f>
        <v>2915</v>
      </c>
    </row>
    <row r="2687" spans="1:12" x14ac:dyDescent="0.2">
      <c r="A2687" s="11" t="s">
        <v>2831</v>
      </c>
      <c r="B2687" s="28">
        <v>44245</v>
      </c>
      <c r="C2687" s="13" t="s">
        <v>24</v>
      </c>
      <c r="D2687" s="13">
        <v>4</v>
      </c>
      <c r="E2687" s="9" t="s">
        <v>4896</v>
      </c>
      <c r="F2687" s="20" t="s">
        <v>4908</v>
      </c>
      <c r="G2687" t="s">
        <v>4904</v>
      </c>
      <c r="H2687" t="str">
        <f>VLOOKUP(E2687,suppliers!$A$2:$B$18,2,)</f>
        <v>OTHER</v>
      </c>
      <c r="I2687" t="str">
        <f>VLOOKUP(C2687,Table_items[],2,FALSE)</f>
        <v>Irbesartan</v>
      </c>
      <c r="J2687" t="str">
        <f>VLOOKUP(C2687,Table_items[],3,FALSE)</f>
        <v>Obat Hipertensi</v>
      </c>
      <c r="K2687" s="23">
        <f>VLOOKUP(C2687,Table_items[],4,FALSE)</f>
        <v>108794</v>
      </c>
      <c r="L2687" s="23">
        <f>VLOOKUP(C2687,Table_items[],5,FALSE)</f>
        <v>109447</v>
      </c>
    </row>
    <row r="2688" spans="1:12" x14ac:dyDescent="0.2">
      <c r="A2688" s="7" t="s">
        <v>2832</v>
      </c>
      <c r="B2688" s="27">
        <v>44245</v>
      </c>
      <c r="C2688" s="9" t="s">
        <v>38</v>
      </c>
      <c r="D2688" s="9">
        <v>6</v>
      </c>
      <c r="E2688" s="9" t="s">
        <v>4896</v>
      </c>
      <c r="F2688" s="20" t="s">
        <v>4908</v>
      </c>
      <c r="G2688" t="s">
        <v>4904</v>
      </c>
      <c r="H2688" t="str">
        <f>VLOOKUP(E2688,suppliers!$A$2:$B$18,2,)</f>
        <v>OTHER</v>
      </c>
      <c r="I2688" t="str">
        <f>VLOOKUP(C2688,Table_items[],2,FALSE)</f>
        <v>Sanmol 500 MG 4 Tablet</v>
      </c>
      <c r="J2688" t="str">
        <f>VLOOKUP(C2688,Table_items[],3,FALSE)</f>
        <v>Obat Sakit Kepala &amp; Demam</v>
      </c>
      <c r="K2688" s="23">
        <f>VLOOKUP(C2688,Table_items[],4,FALSE)</f>
        <v>1600</v>
      </c>
      <c r="L2688" s="23">
        <f>VLOOKUP(C2688,Table_items[],5,FALSE)</f>
        <v>1619</v>
      </c>
    </row>
    <row r="2689" spans="1:12" x14ac:dyDescent="0.2">
      <c r="A2689" s="11" t="s">
        <v>2833</v>
      </c>
      <c r="B2689" s="28">
        <v>44245</v>
      </c>
      <c r="C2689" s="13" t="s">
        <v>41</v>
      </c>
      <c r="D2689" s="13">
        <v>44</v>
      </c>
      <c r="E2689" s="9" t="s">
        <v>4896</v>
      </c>
      <c r="F2689" s="20" t="s">
        <v>4908</v>
      </c>
      <c r="G2689" t="s">
        <v>4904</v>
      </c>
      <c r="H2689" t="str">
        <f>VLOOKUP(E2689,suppliers!$A$2:$B$18,2,)</f>
        <v>OTHER</v>
      </c>
      <c r="I2689" t="str">
        <f>VLOOKUP(C2689,Table_items[],2,FALSE)</f>
        <v>Otilon Ear Drops 8 mL</v>
      </c>
      <c r="J2689" t="str">
        <f>VLOOKUP(C2689,Table_items[],3,FALSE)</f>
        <v>Obat Telinga</v>
      </c>
      <c r="K2689" s="23">
        <f>VLOOKUP(C2689,Table_items[],4,FALSE)</f>
        <v>55000</v>
      </c>
      <c r="L2689" s="23">
        <f>VLOOKUP(C2689,Table_items[],5,FALSE)</f>
        <v>55935</v>
      </c>
    </row>
    <row r="2690" spans="1:12" x14ac:dyDescent="0.2">
      <c r="A2690" s="7" t="s">
        <v>2834</v>
      </c>
      <c r="B2690" s="27">
        <v>44245</v>
      </c>
      <c r="C2690" s="9" t="s">
        <v>17</v>
      </c>
      <c r="D2690" s="9">
        <v>148</v>
      </c>
      <c r="E2690" s="9" t="s">
        <v>4896</v>
      </c>
      <c r="F2690" s="20" t="s">
        <v>4908</v>
      </c>
      <c r="G2690" t="s">
        <v>4904</v>
      </c>
      <c r="H2690" t="str">
        <f>VLOOKUP(E2690,suppliers!$A$2:$B$18,2,)</f>
        <v>OTHER</v>
      </c>
      <c r="I2690" t="str">
        <f>VLOOKUP(C2690,Table_items[],2,FALSE)</f>
        <v>Vicks Inhaler 0.5 mL</v>
      </c>
      <c r="J2690" t="str">
        <f>VLOOKUP(C2690,Table_items[],3,FALSE)</f>
        <v>Obat Batuk &amp; Pilek</v>
      </c>
      <c r="K2690" s="23">
        <f>VLOOKUP(C2690,Table_items[],4,FALSE)</f>
        <v>16155</v>
      </c>
      <c r="L2690" s="23">
        <f>VLOOKUP(C2690,Table_items[],5,FALSE)</f>
        <v>16430</v>
      </c>
    </row>
    <row r="2691" spans="1:12" x14ac:dyDescent="0.2">
      <c r="A2691" s="11" t="s">
        <v>2835</v>
      </c>
      <c r="B2691" s="28">
        <v>44245</v>
      </c>
      <c r="C2691" s="13" t="s">
        <v>34</v>
      </c>
      <c r="D2691" s="13">
        <v>76</v>
      </c>
      <c r="E2691" s="9" t="s">
        <v>4896</v>
      </c>
      <c r="F2691" s="20" t="s">
        <v>4908</v>
      </c>
      <c r="G2691" t="s">
        <v>4904</v>
      </c>
      <c r="H2691" t="str">
        <f>VLOOKUP(E2691,suppliers!$A$2:$B$18,2,)</f>
        <v>OTHER</v>
      </c>
      <c r="I2691" t="str">
        <f>VLOOKUP(C2691,Table_items[],2,FALSE)</f>
        <v>Panadol Anak Tablet 1 Strip</v>
      </c>
      <c r="J2691" t="str">
        <f>VLOOKUP(C2691,Table_items[],3,FALSE)</f>
        <v>Obat Sakit Kepala &amp; Demam</v>
      </c>
      <c r="K2691" s="23">
        <f>VLOOKUP(C2691,Table_items[],4,FALSE)</f>
        <v>25000</v>
      </c>
      <c r="L2691" s="23">
        <f>VLOOKUP(C2691,Table_items[],5,FALSE)</f>
        <v>25450</v>
      </c>
    </row>
    <row r="2692" spans="1:12" x14ac:dyDescent="0.2">
      <c r="A2692" s="7" t="s">
        <v>2836</v>
      </c>
      <c r="B2692" s="27">
        <v>44246</v>
      </c>
      <c r="C2692" s="9" t="s">
        <v>36</v>
      </c>
      <c r="D2692" s="9">
        <v>123</v>
      </c>
      <c r="E2692" s="9" t="s">
        <v>4896</v>
      </c>
      <c r="F2692" s="20" t="s">
        <v>4908</v>
      </c>
      <c r="G2692" t="s">
        <v>4904</v>
      </c>
      <c r="H2692" t="str">
        <f>VLOOKUP(E2692,suppliers!$A$2:$B$18,2,)</f>
        <v>OTHER</v>
      </c>
      <c r="I2692" t="str">
        <f>VLOOKUP(C2692,Table_items[],2,FALSE)</f>
        <v>Sanmol Paracetamol</v>
      </c>
      <c r="J2692" t="str">
        <f>VLOOKUP(C2692,Table_items[],3,FALSE)</f>
        <v>Obat Sakit Kepala &amp; Demam</v>
      </c>
      <c r="K2692" s="23">
        <f>VLOOKUP(C2692,Table_items[],4,FALSE)</f>
        <v>16100</v>
      </c>
      <c r="L2692" s="23">
        <f>VLOOKUP(C2692,Table_items[],5,FALSE)</f>
        <v>16261</v>
      </c>
    </row>
    <row r="2693" spans="1:12" x14ac:dyDescent="0.2">
      <c r="A2693" s="11" t="s">
        <v>2837</v>
      </c>
      <c r="B2693" s="28">
        <v>44246</v>
      </c>
      <c r="C2693" s="13" t="s">
        <v>30</v>
      </c>
      <c r="D2693" s="13">
        <v>10</v>
      </c>
      <c r="E2693" s="9" t="s">
        <v>4896</v>
      </c>
      <c r="F2693" s="20" t="s">
        <v>4908</v>
      </c>
      <c r="G2693" t="s">
        <v>4904</v>
      </c>
      <c r="H2693" t="str">
        <f>VLOOKUP(E2693,suppliers!$A$2:$B$18,2,)</f>
        <v>OTHER</v>
      </c>
      <c r="I2693" t="str">
        <f>VLOOKUP(C2693,Table_items[],2,FALSE)</f>
        <v>Koolfever</v>
      </c>
      <c r="J2693" t="str">
        <f>VLOOKUP(C2693,Table_items[],3,FALSE)</f>
        <v>Obat Sakit Kepala &amp; Demam</v>
      </c>
      <c r="K2693" s="23">
        <f>VLOOKUP(C2693,Table_items[],4,FALSE)</f>
        <v>7500</v>
      </c>
      <c r="L2693" s="23">
        <f>VLOOKUP(C2693,Table_items[],5,FALSE)</f>
        <v>7620</v>
      </c>
    </row>
    <row r="2694" spans="1:12" x14ac:dyDescent="0.2">
      <c r="A2694" s="7" t="s">
        <v>2838</v>
      </c>
      <c r="B2694" s="27">
        <v>44246</v>
      </c>
      <c r="C2694" s="9" t="s">
        <v>8</v>
      </c>
      <c r="D2694" s="9">
        <v>3</v>
      </c>
      <c r="E2694" s="9" t="s">
        <v>4896</v>
      </c>
      <c r="F2694" s="20" t="s">
        <v>4908</v>
      </c>
      <c r="G2694" t="s">
        <v>4904</v>
      </c>
      <c r="H2694" t="str">
        <f>VLOOKUP(E2694,suppliers!$A$2:$B$18,2,)</f>
        <v>OTHER</v>
      </c>
      <c r="I2694" t="str">
        <f>VLOOKUP(C2694,Table_items[],2,FALSE)</f>
        <v>Bisoprolol Ogb Dexa</v>
      </c>
      <c r="J2694" t="str">
        <f>VLOOKUP(C2694,Table_items[],3,FALSE)</f>
        <v>Obat Alergi</v>
      </c>
      <c r="K2694" s="23">
        <f>VLOOKUP(C2694,Table_items[],4,FALSE)</f>
        <v>10000</v>
      </c>
      <c r="L2694" s="23">
        <f>VLOOKUP(C2694,Table_items[],5,FALSE)</f>
        <v>10180</v>
      </c>
    </row>
    <row r="2695" spans="1:12" x14ac:dyDescent="0.2">
      <c r="A2695" s="11" t="s">
        <v>2839</v>
      </c>
      <c r="B2695" s="28">
        <v>44246</v>
      </c>
      <c r="C2695" s="13" t="s">
        <v>7</v>
      </c>
      <c r="D2695" s="13">
        <v>19</v>
      </c>
      <c r="E2695" s="9" t="s">
        <v>4896</v>
      </c>
      <c r="F2695" s="20" t="s">
        <v>4908</v>
      </c>
      <c r="G2695" t="s">
        <v>4904</v>
      </c>
      <c r="H2695" t="str">
        <f>VLOOKUP(E2695,suppliers!$A$2:$B$18,2,)</f>
        <v>OTHER</v>
      </c>
      <c r="I2695" t="str">
        <f>VLOOKUP(C2695,Table_items[],2,FALSE)</f>
        <v>Acetylcysteine Mahakam 200 mg</v>
      </c>
      <c r="J2695" t="str">
        <f>VLOOKUP(C2695,Table_items[],3,FALSE)</f>
        <v>Obat Alergi</v>
      </c>
      <c r="K2695" s="23">
        <f>VLOOKUP(C2695,Table_items[],4,FALSE)</f>
        <v>33000</v>
      </c>
      <c r="L2695" s="23">
        <f>VLOOKUP(C2695,Table_items[],5,FALSE)</f>
        <v>33330</v>
      </c>
    </row>
    <row r="2696" spans="1:12" x14ac:dyDescent="0.2">
      <c r="A2696" s="7" t="s">
        <v>2840</v>
      </c>
      <c r="B2696" s="27">
        <v>44246</v>
      </c>
      <c r="C2696" s="9" t="s">
        <v>7</v>
      </c>
      <c r="D2696" s="9">
        <v>115</v>
      </c>
      <c r="E2696" s="9" t="s">
        <v>4896</v>
      </c>
      <c r="F2696" s="20" t="s">
        <v>4908</v>
      </c>
      <c r="G2696" t="s">
        <v>4904</v>
      </c>
      <c r="H2696" t="str">
        <f>VLOOKUP(E2696,suppliers!$A$2:$B$18,2,)</f>
        <v>OTHER</v>
      </c>
      <c r="I2696" t="str">
        <f>VLOOKUP(C2696,Table_items[],2,FALSE)</f>
        <v>Acetylcysteine Mahakam 200 mg</v>
      </c>
      <c r="J2696" t="str">
        <f>VLOOKUP(C2696,Table_items[],3,FALSE)</f>
        <v>Obat Alergi</v>
      </c>
      <c r="K2696" s="23">
        <f>VLOOKUP(C2696,Table_items[],4,FALSE)</f>
        <v>33000</v>
      </c>
      <c r="L2696" s="23">
        <f>VLOOKUP(C2696,Table_items[],5,FALSE)</f>
        <v>33330</v>
      </c>
    </row>
    <row r="2697" spans="1:12" x14ac:dyDescent="0.2">
      <c r="A2697" s="11" t="s">
        <v>2841</v>
      </c>
      <c r="B2697" s="28">
        <v>44246</v>
      </c>
      <c r="C2697" s="13" t="s">
        <v>7</v>
      </c>
      <c r="D2697" s="13">
        <v>46</v>
      </c>
      <c r="E2697" s="9" t="s">
        <v>4896</v>
      </c>
      <c r="F2697" s="20" t="s">
        <v>4908</v>
      </c>
      <c r="G2697" t="s">
        <v>4904</v>
      </c>
      <c r="H2697" t="str">
        <f>VLOOKUP(E2697,suppliers!$A$2:$B$18,2,)</f>
        <v>OTHER</v>
      </c>
      <c r="I2697" t="str">
        <f>VLOOKUP(C2697,Table_items[],2,FALSE)</f>
        <v>Acetylcysteine Mahakam 200 mg</v>
      </c>
      <c r="J2697" t="str">
        <f>VLOOKUP(C2697,Table_items[],3,FALSE)</f>
        <v>Obat Alergi</v>
      </c>
      <c r="K2697" s="23">
        <f>VLOOKUP(C2697,Table_items[],4,FALSE)</f>
        <v>33000</v>
      </c>
      <c r="L2697" s="23">
        <f>VLOOKUP(C2697,Table_items[],5,FALSE)</f>
        <v>33330</v>
      </c>
    </row>
    <row r="2698" spans="1:12" x14ac:dyDescent="0.2">
      <c r="A2698" s="7" t="s">
        <v>2842</v>
      </c>
      <c r="B2698" s="27">
        <v>44246</v>
      </c>
      <c r="C2698" s="9" t="s">
        <v>35</v>
      </c>
      <c r="D2698" s="9">
        <v>5</v>
      </c>
      <c r="E2698" s="9" t="s">
        <v>4896</v>
      </c>
      <c r="F2698" s="20" t="s">
        <v>4908</v>
      </c>
      <c r="G2698" t="s">
        <v>4904</v>
      </c>
      <c r="H2698" t="str">
        <f>VLOOKUP(E2698,suppliers!$A$2:$B$18,2,)</f>
        <v>OTHER</v>
      </c>
      <c r="I2698" t="str">
        <f>VLOOKUP(C2698,Table_items[],2,FALSE)</f>
        <v>Proris Ibuprofen</v>
      </c>
      <c r="J2698" t="str">
        <f>VLOOKUP(C2698,Table_items[],3,FALSE)</f>
        <v>Obat Sakit Kepala &amp; Demam</v>
      </c>
      <c r="K2698" s="23">
        <f>VLOOKUP(C2698,Table_items[],4,FALSE)</f>
        <v>25000</v>
      </c>
      <c r="L2698" s="23">
        <f>VLOOKUP(C2698,Table_items[],5,FALSE)</f>
        <v>25275</v>
      </c>
    </row>
    <row r="2699" spans="1:12" x14ac:dyDescent="0.2">
      <c r="A2699" s="11" t="s">
        <v>2843</v>
      </c>
      <c r="B2699" s="28">
        <v>44247</v>
      </c>
      <c r="C2699" s="13" t="s">
        <v>9</v>
      </c>
      <c r="D2699" s="13">
        <v>49</v>
      </c>
      <c r="E2699" s="9" t="s">
        <v>4896</v>
      </c>
      <c r="F2699" s="20" t="s">
        <v>4908</v>
      </c>
      <c r="G2699" t="s">
        <v>4904</v>
      </c>
      <c r="H2699" t="str">
        <f>VLOOKUP(E2699,suppliers!$A$2:$B$18,2,)</f>
        <v>OTHER</v>
      </c>
      <c r="I2699" t="str">
        <f>VLOOKUP(C2699,Table_items[],2,FALSE)</f>
        <v>Bedak Heroxyn 150 gr</v>
      </c>
      <c r="J2699" t="str">
        <f>VLOOKUP(C2699,Table_items[],3,FALSE)</f>
        <v>Obat Alergi</v>
      </c>
      <c r="K2699" s="23">
        <f>VLOOKUP(C2699,Table_items[],4,FALSE)</f>
        <v>16950</v>
      </c>
      <c r="L2699" s="23">
        <f>VLOOKUP(C2699,Table_items[],5,FALSE)</f>
        <v>17170</v>
      </c>
    </row>
    <row r="2700" spans="1:12" x14ac:dyDescent="0.2">
      <c r="A2700" s="7" t="s">
        <v>2844</v>
      </c>
      <c r="B2700" s="27">
        <v>44247</v>
      </c>
      <c r="C2700" s="9" t="s">
        <v>38</v>
      </c>
      <c r="D2700" s="9">
        <v>25</v>
      </c>
      <c r="E2700" s="9" t="s">
        <v>4896</v>
      </c>
      <c r="F2700" s="20" t="s">
        <v>4908</v>
      </c>
      <c r="G2700" t="s">
        <v>4904</v>
      </c>
      <c r="H2700" t="str">
        <f>VLOOKUP(E2700,suppliers!$A$2:$B$18,2,)</f>
        <v>OTHER</v>
      </c>
      <c r="I2700" t="str">
        <f>VLOOKUP(C2700,Table_items[],2,FALSE)</f>
        <v>Sanmol 500 MG 4 Tablet</v>
      </c>
      <c r="J2700" t="str">
        <f>VLOOKUP(C2700,Table_items[],3,FALSE)</f>
        <v>Obat Sakit Kepala &amp; Demam</v>
      </c>
      <c r="K2700" s="23">
        <f>VLOOKUP(C2700,Table_items[],4,FALSE)</f>
        <v>1600</v>
      </c>
      <c r="L2700" s="23">
        <f>VLOOKUP(C2700,Table_items[],5,FALSE)</f>
        <v>1619</v>
      </c>
    </row>
    <row r="2701" spans="1:12" x14ac:dyDescent="0.2">
      <c r="A2701" s="11" t="s">
        <v>2845</v>
      </c>
      <c r="B2701" s="28">
        <v>44247</v>
      </c>
      <c r="C2701" s="13" t="s">
        <v>41</v>
      </c>
      <c r="D2701" s="13">
        <v>32</v>
      </c>
      <c r="E2701" s="9" t="s">
        <v>4896</v>
      </c>
      <c r="F2701" s="20" t="s">
        <v>4908</v>
      </c>
      <c r="G2701" t="s">
        <v>4904</v>
      </c>
      <c r="H2701" t="str">
        <f>VLOOKUP(E2701,suppliers!$A$2:$B$18,2,)</f>
        <v>OTHER</v>
      </c>
      <c r="I2701" t="str">
        <f>VLOOKUP(C2701,Table_items[],2,FALSE)</f>
        <v>Otilon Ear Drops 8 mL</v>
      </c>
      <c r="J2701" t="str">
        <f>VLOOKUP(C2701,Table_items[],3,FALSE)</f>
        <v>Obat Telinga</v>
      </c>
      <c r="K2701" s="23">
        <f>VLOOKUP(C2701,Table_items[],4,FALSE)</f>
        <v>55000</v>
      </c>
      <c r="L2701" s="23">
        <f>VLOOKUP(C2701,Table_items[],5,FALSE)</f>
        <v>55935</v>
      </c>
    </row>
    <row r="2702" spans="1:12" x14ac:dyDescent="0.2">
      <c r="A2702" s="7" t="s">
        <v>2846</v>
      </c>
      <c r="B2702" s="27">
        <v>44248</v>
      </c>
      <c r="C2702" s="9" t="s">
        <v>12</v>
      </c>
      <c r="D2702" s="9">
        <v>24</v>
      </c>
      <c r="E2702" s="9" t="s">
        <v>4896</v>
      </c>
      <c r="F2702" s="20" t="s">
        <v>4908</v>
      </c>
      <c r="G2702" t="s">
        <v>4904</v>
      </c>
      <c r="H2702" t="str">
        <f>VLOOKUP(E2702,suppliers!$A$2:$B$18,2,)</f>
        <v>OTHER</v>
      </c>
      <c r="I2702" t="str">
        <f>VLOOKUP(C2702,Table_items[],2,FALSE)</f>
        <v>Decolsen 1 Strip 4 Tablet</v>
      </c>
      <c r="J2702" t="str">
        <f>VLOOKUP(C2702,Table_items[],3,FALSE)</f>
        <v>Obat Batuk &amp; Pilek</v>
      </c>
      <c r="K2702" s="23">
        <f>VLOOKUP(C2702,Table_items[],4,FALSE)</f>
        <v>2886</v>
      </c>
      <c r="L2702" s="23">
        <f>VLOOKUP(C2702,Table_items[],5,FALSE)</f>
        <v>2915</v>
      </c>
    </row>
    <row r="2703" spans="1:12" x14ac:dyDescent="0.2">
      <c r="A2703" s="11" t="s">
        <v>2847</v>
      </c>
      <c r="B2703" s="28">
        <v>44248</v>
      </c>
      <c r="C2703" s="13" t="s">
        <v>12</v>
      </c>
      <c r="D2703" s="13">
        <v>29</v>
      </c>
      <c r="E2703" s="9" t="s">
        <v>4896</v>
      </c>
      <c r="F2703" s="20" t="s">
        <v>4908</v>
      </c>
      <c r="G2703" t="s">
        <v>4904</v>
      </c>
      <c r="H2703" t="str">
        <f>VLOOKUP(E2703,suppliers!$A$2:$B$18,2,)</f>
        <v>OTHER</v>
      </c>
      <c r="I2703" t="str">
        <f>VLOOKUP(C2703,Table_items[],2,FALSE)</f>
        <v>Decolsen 1 Strip 4 Tablet</v>
      </c>
      <c r="J2703" t="str">
        <f>VLOOKUP(C2703,Table_items[],3,FALSE)</f>
        <v>Obat Batuk &amp; Pilek</v>
      </c>
      <c r="K2703" s="23">
        <f>VLOOKUP(C2703,Table_items[],4,FALSE)</f>
        <v>2886</v>
      </c>
      <c r="L2703" s="23">
        <f>VLOOKUP(C2703,Table_items[],5,FALSE)</f>
        <v>2915</v>
      </c>
    </row>
    <row r="2704" spans="1:12" x14ac:dyDescent="0.2">
      <c r="A2704" s="7" t="s">
        <v>2848</v>
      </c>
      <c r="B2704" s="27">
        <v>44248</v>
      </c>
      <c r="C2704" s="9" t="s">
        <v>37</v>
      </c>
      <c r="D2704" s="9">
        <v>28</v>
      </c>
      <c r="E2704" s="9" t="s">
        <v>4896</v>
      </c>
      <c r="F2704" s="20" t="s">
        <v>4908</v>
      </c>
      <c r="G2704" t="s">
        <v>4904</v>
      </c>
      <c r="H2704" t="str">
        <f>VLOOKUP(E2704,suppliers!$A$2:$B$18,2,)</f>
        <v>OTHER</v>
      </c>
      <c r="I2704" t="str">
        <f>VLOOKUP(C2704,Table_items[],2,FALSE)</f>
        <v>Bodrex Extra</v>
      </c>
      <c r="J2704" t="str">
        <f>VLOOKUP(C2704,Table_items[],3,FALSE)</f>
        <v>Obat Sakit Kepala &amp; Demam</v>
      </c>
      <c r="K2704" s="23">
        <f>VLOOKUP(C2704,Table_items[],4,FALSE)</f>
        <v>50788</v>
      </c>
      <c r="L2704" s="23">
        <f>VLOOKUP(C2704,Table_items[],5,FALSE)</f>
        <v>51753</v>
      </c>
    </row>
    <row r="2705" spans="1:12" x14ac:dyDescent="0.2">
      <c r="A2705" s="11" t="s">
        <v>2849</v>
      </c>
      <c r="B2705" s="28">
        <v>44248</v>
      </c>
      <c r="C2705" s="13" t="s">
        <v>24</v>
      </c>
      <c r="D2705" s="13">
        <v>40</v>
      </c>
      <c r="E2705" s="9" t="s">
        <v>4896</v>
      </c>
      <c r="F2705" s="20" t="s">
        <v>4908</v>
      </c>
      <c r="G2705" t="s">
        <v>4904</v>
      </c>
      <c r="H2705" t="str">
        <f>VLOOKUP(E2705,suppliers!$A$2:$B$18,2,)</f>
        <v>OTHER</v>
      </c>
      <c r="I2705" t="str">
        <f>VLOOKUP(C2705,Table_items[],2,FALSE)</f>
        <v>Irbesartan</v>
      </c>
      <c r="J2705" t="str">
        <f>VLOOKUP(C2705,Table_items[],3,FALSE)</f>
        <v>Obat Hipertensi</v>
      </c>
      <c r="K2705" s="23">
        <f>VLOOKUP(C2705,Table_items[],4,FALSE)</f>
        <v>108794</v>
      </c>
      <c r="L2705" s="23">
        <f>VLOOKUP(C2705,Table_items[],5,FALSE)</f>
        <v>109447</v>
      </c>
    </row>
    <row r="2706" spans="1:12" x14ac:dyDescent="0.2">
      <c r="A2706" s="7" t="s">
        <v>2850</v>
      </c>
      <c r="B2706" s="27">
        <v>44248</v>
      </c>
      <c r="C2706" s="9" t="s">
        <v>38</v>
      </c>
      <c r="D2706" s="9">
        <v>11</v>
      </c>
      <c r="E2706" s="9" t="s">
        <v>4896</v>
      </c>
      <c r="F2706" s="20" t="s">
        <v>4908</v>
      </c>
      <c r="G2706" t="s">
        <v>4904</v>
      </c>
      <c r="H2706" t="str">
        <f>VLOOKUP(E2706,suppliers!$A$2:$B$18,2,)</f>
        <v>OTHER</v>
      </c>
      <c r="I2706" t="str">
        <f>VLOOKUP(C2706,Table_items[],2,FALSE)</f>
        <v>Sanmol 500 MG 4 Tablet</v>
      </c>
      <c r="J2706" t="str">
        <f>VLOOKUP(C2706,Table_items[],3,FALSE)</f>
        <v>Obat Sakit Kepala &amp; Demam</v>
      </c>
      <c r="K2706" s="23">
        <f>VLOOKUP(C2706,Table_items[],4,FALSE)</f>
        <v>1600</v>
      </c>
      <c r="L2706" s="23">
        <f>VLOOKUP(C2706,Table_items[],5,FALSE)</f>
        <v>1619</v>
      </c>
    </row>
    <row r="2707" spans="1:12" x14ac:dyDescent="0.2">
      <c r="A2707" s="11" t="s">
        <v>2851</v>
      </c>
      <c r="B2707" s="28">
        <v>44248</v>
      </c>
      <c r="C2707" s="13" t="s">
        <v>7</v>
      </c>
      <c r="D2707" s="13">
        <v>16</v>
      </c>
      <c r="E2707" s="9" t="s">
        <v>4896</v>
      </c>
      <c r="F2707" s="20" t="s">
        <v>4908</v>
      </c>
      <c r="G2707" t="s">
        <v>4904</v>
      </c>
      <c r="H2707" t="str">
        <f>VLOOKUP(E2707,suppliers!$A$2:$B$18,2,)</f>
        <v>OTHER</v>
      </c>
      <c r="I2707" t="str">
        <f>VLOOKUP(C2707,Table_items[],2,FALSE)</f>
        <v>Acetylcysteine Mahakam 200 mg</v>
      </c>
      <c r="J2707" t="str">
        <f>VLOOKUP(C2707,Table_items[],3,FALSE)</f>
        <v>Obat Alergi</v>
      </c>
      <c r="K2707" s="23">
        <f>VLOOKUP(C2707,Table_items[],4,FALSE)</f>
        <v>33000</v>
      </c>
      <c r="L2707" s="23">
        <f>VLOOKUP(C2707,Table_items[],5,FALSE)</f>
        <v>33330</v>
      </c>
    </row>
    <row r="2708" spans="1:12" x14ac:dyDescent="0.2">
      <c r="A2708" s="7" t="s">
        <v>2852</v>
      </c>
      <c r="B2708" s="27">
        <v>44248</v>
      </c>
      <c r="C2708" s="9" t="s">
        <v>7</v>
      </c>
      <c r="D2708" s="9">
        <v>210</v>
      </c>
      <c r="E2708" s="9" t="s">
        <v>4896</v>
      </c>
      <c r="F2708" s="20" t="s">
        <v>4908</v>
      </c>
      <c r="G2708" t="s">
        <v>4904</v>
      </c>
      <c r="H2708" t="str">
        <f>VLOOKUP(E2708,suppliers!$A$2:$B$18,2,)</f>
        <v>OTHER</v>
      </c>
      <c r="I2708" t="str">
        <f>VLOOKUP(C2708,Table_items[],2,FALSE)</f>
        <v>Acetylcysteine Mahakam 200 mg</v>
      </c>
      <c r="J2708" t="str">
        <f>VLOOKUP(C2708,Table_items[],3,FALSE)</f>
        <v>Obat Alergi</v>
      </c>
      <c r="K2708" s="23">
        <f>VLOOKUP(C2708,Table_items[],4,FALSE)</f>
        <v>33000</v>
      </c>
      <c r="L2708" s="23">
        <f>VLOOKUP(C2708,Table_items[],5,FALSE)</f>
        <v>33330</v>
      </c>
    </row>
    <row r="2709" spans="1:12" x14ac:dyDescent="0.2">
      <c r="A2709" s="11" t="s">
        <v>2853</v>
      </c>
      <c r="B2709" s="28">
        <v>44248</v>
      </c>
      <c r="C2709" s="13" t="s">
        <v>11</v>
      </c>
      <c r="D2709" s="13">
        <v>59</v>
      </c>
      <c r="E2709" s="9" t="s">
        <v>4896</v>
      </c>
      <c r="F2709" s="20" t="s">
        <v>4908</v>
      </c>
      <c r="G2709" t="s">
        <v>4904</v>
      </c>
      <c r="H2709" t="str">
        <f>VLOOKUP(E2709,suppliers!$A$2:$B$18,2,)</f>
        <v>OTHER</v>
      </c>
      <c r="I2709" t="str">
        <f>VLOOKUP(C2709,Table_items[],2,FALSE)</f>
        <v>Neozep Forte 1 Strip 4 Tablet</v>
      </c>
      <c r="J2709" t="str">
        <f>VLOOKUP(C2709,Table_items[],3,FALSE)</f>
        <v>Obat Batuk &amp; Pilek</v>
      </c>
      <c r="K2709" s="23">
        <f>VLOOKUP(C2709,Table_items[],4,FALSE)</f>
        <v>2324</v>
      </c>
      <c r="L2709" s="23">
        <f>VLOOKUP(C2709,Table_items[],5,FALSE)</f>
        <v>2338</v>
      </c>
    </row>
    <row r="2710" spans="1:12" x14ac:dyDescent="0.2">
      <c r="A2710" s="7" t="s">
        <v>2854</v>
      </c>
      <c r="B2710" s="27">
        <v>44249</v>
      </c>
      <c r="C2710" s="9" t="s">
        <v>42</v>
      </c>
      <c r="D2710" s="9">
        <v>13</v>
      </c>
      <c r="E2710" s="9" t="s">
        <v>4896</v>
      </c>
      <c r="F2710" s="20" t="s">
        <v>4908</v>
      </c>
      <c r="G2710" t="s">
        <v>4904</v>
      </c>
      <c r="H2710" t="str">
        <f>VLOOKUP(E2710,suppliers!$A$2:$B$18,2,)</f>
        <v>OTHER</v>
      </c>
      <c r="I2710" t="str">
        <f>VLOOKUP(C2710,Table_items[],2,FALSE)</f>
        <v>Vital Ear Oil 10 mL</v>
      </c>
      <c r="J2710" t="str">
        <f>VLOOKUP(C2710,Table_items[],3,FALSE)</f>
        <v>Obat Telinga</v>
      </c>
      <c r="K2710" s="23">
        <f>VLOOKUP(C2710,Table_items[],4,FALSE)</f>
        <v>16350</v>
      </c>
      <c r="L2710" s="23">
        <f>VLOOKUP(C2710,Table_items[],5,FALSE)</f>
        <v>16677</v>
      </c>
    </row>
    <row r="2711" spans="1:12" x14ac:dyDescent="0.2">
      <c r="A2711" s="11" t="s">
        <v>2855</v>
      </c>
      <c r="B2711" s="28">
        <v>44249</v>
      </c>
      <c r="C2711" s="13" t="s">
        <v>12</v>
      </c>
      <c r="D2711" s="13">
        <v>72</v>
      </c>
      <c r="E2711" s="9" t="s">
        <v>4896</v>
      </c>
      <c r="F2711" s="20" t="s">
        <v>4908</v>
      </c>
      <c r="G2711" t="s">
        <v>4904</v>
      </c>
      <c r="H2711" t="str">
        <f>VLOOKUP(E2711,suppliers!$A$2:$B$18,2,)</f>
        <v>OTHER</v>
      </c>
      <c r="I2711" t="str">
        <f>VLOOKUP(C2711,Table_items[],2,FALSE)</f>
        <v>Decolsen 1 Strip 4 Tablet</v>
      </c>
      <c r="J2711" t="str">
        <f>VLOOKUP(C2711,Table_items[],3,FALSE)</f>
        <v>Obat Batuk &amp; Pilek</v>
      </c>
      <c r="K2711" s="23">
        <f>VLOOKUP(C2711,Table_items[],4,FALSE)</f>
        <v>2886</v>
      </c>
      <c r="L2711" s="23">
        <f>VLOOKUP(C2711,Table_items[],5,FALSE)</f>
        <v>2915</v>
      </c>
    </row>
    <row r="2712" spans="1:12" x14ac:dyDescent="0.2">
      <c r="A2712" s="7" t="s">
        <v>2856</v>
      </c>
      <c r="B2712" s="27">
        <v>44249</v>
      </c>
      <c r="C2712" s="9" t="s">
        <v>41</v>
      </c>
      <c r="D2712" s="9">
        <v>20</v>
      </c>
      <c r="E2712" s="9" t="s">
        <v>4896</v>
      </c>
      <c r="F2712" s="20" t="s">
        <v>4908</v>
      </c>
      <c r="G2712" t="s">
        <v>4904</v>
      </c>
      <c r="H2712" t="str">
        <f>VLOOKUP(E2712,suppliers!$A$2:$B$18,2,)</f>
        <v>OTHER</v>
      </c>
      <c r="I2712" t="str">
        <f>VLOOKUP(C2712,Table_items[],2,FALSE)</f>
        <v>Otilon Ear Drops 8 mL</v>
      </c>
      <c r="J2712" t="str">
        <f>VLOOKUP(C2712,Table_items[],3,FALSE)</f>
        <v>Obat Telinga</v>
      </c>
      <c r="K2712" s="23">
        <f>VLOOKUP(C2712,Table_items[],4,FALSE)</f>
        <v>55000</v>
      </c>
      <c r="L2712" s="23">
        <f>VLOOKUP(C2712,Table_items[],5,FALSE)</f>
        <v>55935</v>
      </c>
    </row>
    <row r="2713" spans="1:12" x14ac:dyDescent="0.2">
      <c r="A2713" s="11" t="s">
        <v>2857</v>
      </c>
      <c r="B2713" s="28">
        <v>44249</v>
      </c>
      <c r="C2713" s="13" t="s">
        <v>30</v>
      </c>
      <c r="D2713" s="13">
        <v>8</v>
      </c>
      <c r="E2713" s="9" t="s">
        <v>4896</v>
      </c>
      <c r="F2713" s="20" t="s">
        <v>4908</v>
      </c>
      <c r="G2713" t="s">
        <v>4904</v>
      </c>
      <c r="H2713" t="str">
        <f>VLOOKUP(E2713,suppliers!$A$2:$B$18,2,)</f>
        <v>OTHER</v>
      </c>
      <c r="I2713" t="str">
        <f>VLOOKUP(C2713,Table_items[],2,FALSE)</f>
        <v>Koolfever</v>
      </c>
      <c r="J2713" t="str">
        <f>VLOOKUP(C2713,Table_items[],3,FALSE)</f>
        <v>Obat Sakit Kepala &amp; Demam</v>
      </c>
      <c r="K2713" s="23">
        <f>VLOOKUP(C2713,Table_items[],4,FALSE)</f>
        <v>7500</v>
      </c>
      <c r="L2713" s="23">
        <f>VLOOKUP(C2713,Table_items[],5,FALSE)</f>
        <v>7620</v>
      </c>
    </row>
    <row r="2714" spans="1:12" x14ac:dyDescent="0.2">
      <c r="A2714" s="7" t="s">
        <v>2858</v>
      </c>
      <c r="B2714" s="27">
        <v>44249</v>
      </c>
      <c r="C2714" s="9" t="s">
        <v>28</v>
      </c>
      <c r="D2714" s="9">
        <v>47</v>
      </c>
      <c r="E2714" s="9" t="s">
        <v>4896</v>
      </c>
      <c r="F2714" s="20" t="s">
        <v>4908</v>
      </c>
      <c r="G2714" t="s">
        <v>4904</v>
      </c>
      <c r="H2714" t="str">
        <f>VLOOKUP(E2714,suppliers!$A$2:$B$18,2,)</f>
        <v>OTHER</v>
      </c>
      <c r="I2714" t="str">
        <f>VLOOKUP(C2714,Table_items[],2,FALSE)</f>
        <v>Hyperchol 100 MG 12 KPS</v>
      </c>
      <c r="J2714" t="str">
        <f>VLOOKUP(C2714,Table_items[],3,FALSE)</f>
        <v>Obat Kolesterol</v>
      </c>
      <c r="K2714" s="23">
        <f>VLOOKUP(C2714,Table_items[],4,FALSE)</f>
        <v>42800</v>
      </c>
      <c r="L2714" s="23">
        <f>VLOOKUP(C2714,Table_items[],5,FALSE)</f>
        <v>43442</v>
      </c>
    </row>
    <row r="2715" spans="1:12" x14ac:dyDescent="0.2">
      <c r="A2715" s="11" t="s">
        <v>2859</v>
      </c>
      <c r="B2715" s="28">
        <v>44249</v>
      </c>
      <c r="C2715" s="13" t="s">
        <v>28</v>
      </c>
      <c r="D2715" s="13">
        <v>3</v>
      </c>
      <c r="E2715" s="9" t="s">
        <v>4896</v>
      </c>
      <c r="F2715" s="20" t="s">
        <v>4908</v>
      </c>
      <c r="G2715" t="s">
        <v>4904</v>
      </c>
      <c r="H2715" t="str">
        <f>VLOOKUP(E2715,suppliers!$A$2:$B$18,2,)</f>
        <v>OTHER</v>
      </c>
      <c r="I2715" t="str">
        <f>VLOOKUP(C2715,Table_items[],2,FALSE)</f>
        <v>Hyperchol 100 MG 12 KPS</v>
      </c>
      <c r="J2715" t="str">
        <f>VLOOKUP(C2715,Table_items[],3,FALSE)</f>
        <v>Obat Kolesterol</v>
      </c>
      <c r="K2715" s="23">
        <f>VLOOKUP(C2715,Table_items[],4,FALSE)</f>
        <v>42800</v>
      </c>
      <c r="L2715" s="23">
        <f>VLOOKUP(C2715,Table_items[],5,FALSE)</f>
        <v>43442</v>
      </c>
    </row>
    <row r="2716" spans="1:12" x14ac:dyDescent="0.2">
      <c r="A2716" s="7" t="s">
        <v>2860</v>
      </c>
      <c r="B2716" s="27">
        <v>44249</v>
      </c>
      <c r="C2716" s="9" t="s">
        <v>17</v>
      </c>
      <c r="D2716" s="9">
        <v>96</v>
      </c>
      <c r="E2716" s="9" t="s">
        <v>4896</v>
      </c>
      <c r="F2716" s="20" t="s">
        <v>4908</v>
      </c>
      <c r="G2716" t="s">
        <v>4904</v>
      </c>
      <c r="H2716" t="str">
        <f>VLOOKUP(E2716,suppliers!$A$2:$B$18,2,)</f>
        <v>OTHER</v>
      </c>
      <c r="I2716" t="str">
        <f>VLOOKUP(C2716,Table_items[],2,FALSE)</f>
        <v>Vicks Inhaler 0.5 mL</v>
      </c>
      <c r="J2716" t="str">
        <f>VLOOKUP(C2716,Table_items[],3,FALSE)</f>
        <v>Obat Batuk &amp; Pilek</v>
      </c>
      <c r="K2716" s="23">
        <f>VLOOKUP(C2716,Table_items[],4,FALSE)</f>
        <v>16155</v>
      </c>
      <c r="L2716" s="23">
        <f>VLOOKUP(C2716,Table_items[],5,FALSE)</f>
        <v>16430</v>
      </c>
    </row>
    <row r="2717" spans="1:12" x14ac:dyDescent="0.2">
      <c r="A2717" s="11" t="s">
        <v>2861</v>
      </c>
      <c r="B2717" s="28">
        <v>44249</v>
      </c>
      <c r="C2717" s="13" t="s">
        <v>34</v>
      </c>
      <c r="D2717" s="13">
        <v>8</v>
      </c>
      <c r="E2717" s="9" t="s">
        <v>4896</v>
      </c>
      <c r="F2717" s="20" t="s">
        <v>4908</v>
      </c>
      <c r="G2717" t="s">
        <v>4904</v>
      </c>
      <c r="H2717" t="str">
        <f>VLOOKUP(E2717,suppliers!$A$2:$B$18,2,)</f>
        <v>OTHER</v>
      </c>
      <c r="I2717" t="str">
        <f>VLOOKUP(C2717,Table_items[],2,FALSE)</f>
        <v>Panadol Anak Tablet 1 Strip</v>
      </c>
      <c r="J2717" t="str">
        <f>VLOOKUP(C2717,Table_items[],3,FALSE)</f>
        <v>Obat Sakit Kepala &amp; Demam</v>
      </c>
      <c r="K2717" s="23">
        <f>VLOOKUP(C2717,Table_items[],4,FALSE)</f>
        <v>25000</v>
      </c>
      <c r="L2717" s="23">
        <f>VLOOKUP(C2717,Table_items[],5,FALSE)</f>
        <v>25450</v>
      </c>
    </row>
    <row r="2718" spans="1:12" x14ac:dyDescent="0.2">
      <c r="A2718" s="7" t="s">
        <v>2862</v>
      </c>
      <c r="B2718" s="27">
        <v>44250</v>
      </c>
      <c r="C2718" s="9" t="s">
        <v>9</v>
      </c>
      <c r="D2718" s="9">
        <v>34</v>
      </c>
      <c r="E2718" s="9" t="s">
        <v>4896</v>
      </c>
      <c r="F2718" s="20" t="s">
        <v>4908</v>
      </c>
      <c r="G2718" t="s">
        <v>4904</v>
      </c>
      <c r="H2718" t="str">
        <f>VLOOKUP(E2718,suppliers!$A$2:$B$18,2,)</f>
        <v>OTHER</v>
      </c>
      <c r="I2718" t="str">
        <f>VLOOKUP(C2718,Table_items[],2,FALSE)</f>
        <v>Bedak Heroxyn 150 gr</v>
      </c>
      <c r="J2718" t="str">
        <f>VLOOKUP(C2718,Table_items[],3,FALSE)</f>
        <v>Obat Alergi</v>
      </c>
      <c r="K2718" s="23">
        <f>VLOOKUP(C2718,Table_items[],4,FALSE)</f>
        <v>16950</v>
      </c>
      <c r="L2718" s="23">
        <f>VLOOKUP(C2718,Table_items[],5,FALSE)</f>
        <v>17170</v>
      </c>
    </row>
    <row r="2719" spans="1:12" x14ac:dyDescent="0.2">
      <c r="A2719" s="11" t="s">
        <v>2863</v>
      </c>
      <c r="B2719" s="28">
        <v>44250</v>
      </c>
      <c r="C2719" s="13" t="s">
        <v>38</v>
      </c>
      <c r="D2719" s="13">
        <v>22</v>
      </c>
      <c r="E2719" s="9" t="s">
        <v>4896</v>
      </c>
      <c r="F2719" s="20" t="s">
        <v>4908</v>
      </c>
      <c r="G2719" t="s">
        <v>4904</v>
      </c>
      <c r="H2719" t="str">
        <f>VLOOKUP(E2719,suppliers!$A$2:$B$18,2,)</f>
        <v>OTHER</v>
      </c>
      <c r="I2719" t="str">
        <f>VLOOKUP(C2719,Table_items[],2,FALSE)</f>
        <v>Sanmol 500 MG 4 Tablet</v>
      </c>
      <c r="J2719" t="str">
        <f>VLOOKUP(C2719,Table_items[],3,FALSE)</f>
        <v>Obat Sakit Kepala &amp; Demam</v>
      </c>
      <c r="K2719" s="23">
        <f>VLOOKUP(C2719,Table_items[],4,FALSE)</f>
        <v>1600</v>
      </c>
      <c r="L2719" s="23">
        <f>VLOOKUP(C2719,Table_items[],5,FALSE)</f>
        <v>1619</v>
      </c>
    </row>
    <row r="2720" spans="1:12" x14ac:dyDescent="0.2">
      <c r="A2720" s="7" t="s">
        <v>2864</v>
      </c>
      <c r="B2720" s="27">
        <v>44250</v>
      </c>
      <c r="C2720" s="9" t="s">
        <v>38</v>
      </c>
      <c r="D2720" s="9">
        <v>44</v>
      </c>
      <c r="E2720" s="9" t="s">
        <v>4896</v>
      </c>
      <c r="F2720" s="20" t="s">
        <v>4908</v>
      </c>
      <c r="G2720" t="s">
        <v>4904</v>
      </c>
      <c r="H2720" t="str">
        <f>VLOOKUP(E2720,suppliers!$A$2:$B$18,2,)</f>
        <v>OTHER</v>
      </c>
      <c r="I2720" t="str">
        <f>VLOOKUP(C2720,Table_items[],2,FALSE)</f>
        <v>Sanmol 500 MG 4 Tablet</v>
      </c>
      <c r="J2720" t="str">
        <f>VLOOKUP(C2720,Table_items[],3,FALSE)</f>
        <v>Obat Sakit Kepala &amp; Demam</v>
      </c>
      <c r="K2720" s="23">
        <f>VLOOKUP(C2720,Table_items[],4,FALSE)</f>
        <v>1600</v>
      </c>
      <c r="L2720" s="23">
        <f>VLOOKUP(C2720,Table_items[],5,FALSE)</f>
        <v>1619</v>
      </c>
    </row>
    <row r="2721" spans="1:12" x14ac:dyDescent="0.2">
      <c r="A2721" s="11" t="s">
        <v>2865</v>
      </c>
      <c r="B2721" s="28">
        <v>44250</v>
      </c>
      <c r="C2721" s="13" t="s">
        <v>41</v>
      </c>
      <c r="D2721" s="13">
        <v>44</v>
      </c>
      <c r="E2721" s="9" t="s">
        <v>4896</v>
      </c>
      <c r="F2721" s="20" t="s">
        <v>4908</v>
      </c>
      <c r="G2721" t="s">
        <v>4904</v>
      </c>
      <c r="H2721" t="str">
        <f>VLOOKUP(E2721,suppliers!$A$2:$B$18,2,)</f>
        <v>OTHER</v>
      </c>
      <c r="I2721" t="str">
        <f>VLOOKUP(C2721,Table_items[],2,FALSE)</f>
        <v>Otilon Ear Drops 8 mL</v>
      </c>
      <c r="J2721" t="str">
        <f>VLOOKUP(C2721,Table_items[],3,FALSE)</f>
        <v>Obat Telinga</v>
      </c>
      <c r="K2721" s="23">
        <f>VLOOKUP(C2721,Table_items[],4,FALSE)</f>
        <v>55000</v>
      </c>
      <c r="L2721" s="23">
        <f>VLOOKUP(C2721,Table_items[],5,FALSE)</f>
        <v>55935</v>
      </c>
    </row>
    <row r="2722" spans="1:12" x14ac:dyDescent="0.2">
      <c r="A2722" s="7" t="s">
        <v>2866</v>
      </c>
      <c r="B2722" s="27">
        <v>44250</v>
      </c>
      <c r="C2722" s="9" t="s">
        <v>40</v>
      </c>
      <c r="D2722" s="9">
        <v>31</v>
      </c>
      <c r="E2722" s="9" t="s">
        <v>4896</v>
      </c>
      <c r="F2722" s="20" t="s">
        <v>4908</v>
      </c>
      <c r="G2722" t="s">
        <v>4904</v>
      </c>
      <c r="H2722" t="str">
        <f>VLOOKUP(E2722,suppliers!$A$2:$B$18,2,)</f>
        <v>OTHER</v>
      </c>
      <c r="I2722" t="str">
        <f>VLOOKUP(C2722,Table_items[],2,FALSE)</f>
        <v>Paramex Tablet / Obat</v>
      </c>
      <c r="J2722" t="str">
        <f>VLOOKUP(C2722,Table_items[],3,FALSE)</f>
        <v>Obat Sakit Kepala &amp; Demam</v>
      </c>
      <c r="K2722" s="23">
        <f>VLOOKUP(C2722,Table_items[],4,FALSE)</f>
        <v>2560</v>
      </c>
      <c r="L2722" s="23">
        <f>VLOOKUP(C2722,Table_items[],5,FALSE)</f>
        <v>2586</v>
      </c>
    </row>
    <row r="2723" spans="1:12" x14ac:dyDescent="0.2">
      <c r="A2723" s="11" t="s">
        <v>2867</v>
      </c>
      <c r="B2723" s="28">
        <v>44251</v>
      </c>
      <c r="C2723" s="13" t="s">
        <v>37</v>
      </c>
      <c r="D2723" s="13">
        <v>63</v>
      </c>
      <c r="E2723" s="9" t="s">
        <v>4896</v>
      </c>
      <c r="F2723" s="20" t="s">
        <v>4908</v>
      </c>
      <c r="G2723" t="s">
        <v>4904</v>
      </c>
      <c r="H2723" t="str">
        <f>VLOOKUP(E2723,suppliers!$A$2:$B$18,2,)</f>
        <v>OTHER</v>
      </c>
      <c r="I2723" t="str">
        <f>VLOOKUP(C2723,Table_items[],2,FALSE)</f>
        <v>Bodrex Extra</v>
      </c>
      <c r="J2723" t="str">
        <f>VLOOKUP(C2723,Table_items[],3,FALSE)</f>
        <v>Obat Sakit Kepala &amp; Demam</v>
      </c>
      <c r="K2723" s="23">
        <f>VLOOKUP(C2723,Table_items[],4,FALSE)</f>
        <v>50788</v>
      </c>
      <c r="L2723" s="23">
        <f>VLOOKUP(C2723,Table_items[],5,FALSE)</f>
        <v>51753</v>
      </c>
    </row>
    <row r="2724" spans="1:12" x14ac:dyDescent="0.2">
      <c r="A2724" s="7" t="s">
        <v>2868</v>
      </c>
      <c r="B2724" s="27">
        <v>44251</v>
      </c>
      <c r="C2724" s="9" t="s">
        <v>38</v>
      </c>
      <c r="D2724" s="9">
        <v>23</v>
      </c>
      <c r="E2724" s="9" t="s">
        <v>4896</v>
      </c>
      <c r="F2724" s="20" t="s">
        <v>4908</v>
      </c>
      <c r="G2724" t="s">
        <v>4904</v>
      </c>
      <c r="H2724" t="str">
        <f>VLOOKUP(E2724,suppliers!$A$2:$B$18,2,)</f>
        <v>OTHER</v>
      </c>
      <c r="I2724" t="str">
        <f>VLOOKUP(C2724,Table_items[],2,FALSE)</f>
        <v>Sanmol 500 MG 4 Tablet</v>
      </c>
      <c r="J2724" t="str">
        <f>VLOOKUP(C2724,Table_items[],3,FALSE)</f>
        <v>Obat Sakit Kepala &amp; Demam</v>
      </c>
      <c r="K2724" s="23">
        <f>VLOOKUP(C2724,Table_items[],4,FALSE)</f>
        <v>1600</v>
      </c>
      <c r="L2724" s="23">
        <f>VLOOKUP(C2724,Table_items[],5,FALSE)</f>
        <v>1619</v>
      </c>
    </row>
    <row r="2725" spans="1:12" x14ac:dyDescent="0.2">
      <c r="A2725" s="11" t="s">
        <v>2869</v>
      </c>
      <c r="B2725" s="28">
        <v>44251</v>
      </c>
      <c r="C2725" s="13" t="s">
        <v>38</v>
      </c>
      <c r="D2725" s="13">
        <v>34</v>
      </c>
      <c r="E2725" s="9" t="s">
        <v>4896</v>
      </c>
      <c r="F2725" s="20" t="s">
        <v>4908</v>
      </c>
      <c r="G2725" t="s">
        <v>4904</v>
      </c>
      <c r="H2725" t="str">
        <f>VLOOKUP(E2725,suppliers!$A$2:$B$18,2,)</f>
        <v>OTHER</v>
      </c>
      <c r="I2725" t="str">
        <f>VLOOKUP(C2725,Table_items[],2,FALSE)</f>
        <v>Sanmol 500 MG 4 Tablet</v>
      </c>
      <c r="J2725" t="str">
        <f>VLOOKUP(C2725,Table_items[],3,FALSE)</f>
        <v>Obat Sakit Kepala &amp; Demam</v>
      </c>
      <c r="K2725" s="23">
        <f>VLOOKUP(C2725,Table_items[],4,FALSE)</f>
        <v>1600</v>
      </c>
      <c r="L2725" s="23">
        <f>VLOOKUP(C2725,Table_items[],5,FALSE)</f>
        <v>1619</v>
      </c>
    </row>
    <row r="2726" spans="1:12" x14ac:dyDescent="0.2">
      <c r="A2726" s="7" t="s">
        <v>2870</v>
      </c>
      <c r="B2726" s="27">
        <v>44251</v>
      </c>
      <c r="C2726" s="9" t="s">
        <v>40</v>
      </c>
      <c r="D2726" s="9">
        <v>1</v>
      </c>
      <c r="E2726" s="9" t="s">
        <v>4896</v>
      </c>
      <c r="F2726" s="20" t="s">
        <v>4908</v>
      </c>
      <c r="G2726" t="s">
        <v>4904</v>
      </c>
      <c r="H2726" t="str">
        <f>VLOOKUP(E2726,suppliers!$A$2:$B$18,2,)</f>
        <v>OTHER</v>
      </c>
      <c r="I2726" t="str">
        <f>VLOOKUP(C2726,Table_items[],2,FALSE)</f>
        <v>Paramex Tablet / Obat</v>
      </c>
      <c r="J2726" t="str">
        <f>VLOOKUP(C2726,Table_items[],3,FALSE)</f>
        <v>Obat Sakit Kepala &amp; Demam</v>
      </c>
      <c r="K2726" s="23">
        <f>VLOOKUP(C2726,Table_items[],4,FALSE)</f>
        <v>2560</v>
      </c>
      <c r="L2726" s="23">
        <f>VLOOKUP(C2726,Table_items[],5,FALSE)</f>
        <v>2586</v>
      </c>
    </row>
    <row r="2727" spans="1:12" x14ac:dyDescent="0.2">
      <c r="A2727" s="11" t="s">
        <v>2871</v>
      </c>
      <c r="B2727" s="28">
        <v>44251</v>
      </c>
      <c r="C2727" s="13" t="s">
        <v>20</v>
      </c>
      <c r="D2727" s="13">
        <v>15</v>
      </c>
      <c r="E2727" s="9" t="s">
        <v>4896</v>
      </c>
      <c r="F2727" s="20" t="s">
        <v>4908</v>
      </c>
      <c r="G2727" t="s">
        <v>4904</v>
      </c>
      <c r="H2727" t="str">
        <f>VLOOKUP(E2727,suppliers!$A$2:$B$18,2,)</f>
        <v>OTHER</v>
      </c>
      <c r="I2727" t="str">
        <f>VLOOKUP(C2727,Table_items[],2,FALSE)</f>
        <v>Carditens</v>
      </c>
      <c r="J2727" t="str">
        <f>VLOOKUP(C2727,Table_items[],3,FALSE)</f>
        <v>Obat Hipertensi</v>
      </c>
      <c r="K2727" s="23">
        <f>VLOOKUP(C2727,Table_items[],4,FALSE)</f>
        <v>100000</v>
      </c>
      <c r="L2727" s="23">
        <f>VLOOKUP(C2727,Table_items[],5,FALSE)</f>
        <v>100900</v>
      </c>
    </row>
    <row r="2728" spans="1:12" x14ac:dyDescent="0.2">
      <c r="A2728" s="7" t="s">
        <v>2872</v>
      </c>
      <c r="B2728" s="27">
        <v>44252</v>
      </c>
      <c r="C2728" s="9" t="s">
        <v>12</v>
      </c>
      <c r="D2728" s="9">
        <v>40</v>
      </c>
      <c r="E2728" s="9" t="s">
        <v>4896</v>
      </c>
      <c r="F2728" s="20" t="s">
        <v>4908</v>
      </c>
      <c r="G2728" t="s">
        <v>4904</v>
      </c>
      <c r="H2728" t="str">
        <f>VLOOKUP(E2728,suppliers!$A$2:$B$18,2,)</f>
        <v>OTHER</v>
      </c>
      <c r="I2728" t="str">
        <f>VLOOKUP(C2728,Table_items[],2,FALSE)</f>
        <v>Decolsen 1 Strip 4 Tablet</v>
      </c>
      <c r="J2728" t="str">
        <f>VLOOKUP(C2728,Table_items[],3,FALSE)</f>
        <v>Obat Batuk &amp; Pilek</v>
      </c>
      <c r="K2728" s="23">
        <f>VLOOKUP(C2728,Table_items[],4,FALSE)</f>
        <v>2886</v>
      </c>
      <c r="L2728" s="23">
        <f>VLOOKUP(C2728,Table_items[],5,FALSE)</f>
        <v>2915</v>
      </c>
    </row>
    <row r="2729" spans="1:12" x14ac:dyDescent="0.2">
      <c r="A2729" s="11" t="s">
        <v>2873</v>
      </c>
      <c r="B2729" s="28">
        <v>44252</v>
      </c>
      <c r="C2729" s="13" t="s">
        <v>12</v>
      </c>
      <c r="D2729" s="13">
        <v>91</v>
      </c>
      <c r="E2729" s="9" t="s">
        <v>4896</v>
      </c>
      <c r="F2729" s="20" t="s">
        <v>4908</v>
      </c>
      <c r="G2729" t="s">
        <v>4904</v>
      </c>
      <c r="H2729" t="str">
        <f>VLOOKUP(E2729,suppliers!$A$2:$B$18,2,)</f>
        <v>OTHER</v>
      </c>
      <c r="I2729" t="str">
        <f>VLOOKUP(C2729,Table_items[],2,FALSE)</f>
        <v>Decolsen 1 Strip 4 Tablet</v>
      </c>
      <c r="J2729" t="str">
        <f>VLOOKUP(C2729,Table_items[],3,FALSE)</f>
        <v>Obat Batuk &amp; Pilek</v>
      </c>
      <c r="K2729" s="23">
        <f>VLOOKUP(C2729,Table_items[],4,FALSE)</f>
        <v>2886</v>
      </c>
      <c r="L2729" s="23">
        <f>VLOOKUP(C2729,Table_items[],5,FALSE)</f>
        <v>2915</v>
      </c>
    </row>
    <row r="2730" spans="1:12" x14ac:dyDescent="0.2">
      <c r="A2730" s="7" t="s">
        <v>2874</v>
      </c>
      <c r="B2730" s="27">
        <v>44252</v>
      </c>
      <c r="C2730" s="9" t="s">
        <v>22</v>
      </c>
      <c r="D2730" s="9">
        <v>52</v>
      </c>
      <c r="E2730" s="9" t="s">
        <v>4896</v>
      </c>
      <c r="F2730" s="20" t="s">
        <v>4908</v>
      </c>
      <c r="G2730" t="s">
        <v>4904</v>
      </c>
      <c r="H2730" t="str">
        <f>VLOOKUP(E2730,suppliers!$A$2:$B$18,2,)</f>
        <v>OTHER</v>
      </c>
      <c r="I2730" t="str">
        <f>VLOOKUP(C2730,Table_items[],2,FALSE)</f>
        <v>Candesartan Ogb Dexa</v>
      </c>
      <c r="J2730" t="str">
        <f>VLOOKUP(C2730,Table_items[],3,FALSE)</f>
        <v>Obat Hipertensi</v>
      </c>
      <c r="K2730" s="23">
        <f>VLOOKUP(C2730,Table_items[],4,FALSE)</f>
        <v>5000</v>
      </c>
      <c r="L2730" s="23">
        <f>VLOOKUP(C2730,Table_items[],5,FALSE)</f>
        <v>5095</v>
      </c>
    </row>
    <row r="2731" spans="1:12" x14ac:dyDescent="0.2">
      <c r="A2731" s="11" t="s">
        <v>2875</v>
      </c>
      <c r="B2731" s="28">
        <v>44252</v>
      </c>
      <c r="C2731" s="13" t="s">
        <v>10</v>
      </c>
      <c r="D2731" s="13">
        <v>29</v>
      </c>
      <c r="E2731" s="9" t="s">
        <v>4896</v>
      </c>
      <c r="F2731" s="20" t="s">
        <v>4908</v>
      </c>
      <c r="G2731" t="s">
        <v>4904</v>
      </c>
      <c r="H2731" t="str">
        <f>VLOOKUP(E2731,suppliers!$A$2:$B$18,2,)</f>
        <v>OTHER</v>
      </c>
      <c r="I2731" t="str">
        <f>VLOOKUP(C2731,Table_items[],2,FALSE)</f>
        <v>Dexteem Box Plus 100 Tablet</v>
      </c>
      <c r="J2731" t="str">
        <f>VLOOKUP(C2731,Table_items[],3,FALSE)</f>
        <v>Obat Alergi</v>
      </c>
      <c r="K2731" s="23">
        <f>VLOOKUP(C2731,Table_items[],4,FALSE)</f>
        <v>25322</v>
      </c>
      <c r="L2731" s="23">
        <f>VLOOKUP(C2731,Table_items[],5,FALSE)</f>
        <v>25449</v>
      </c>
    </row>
    <row r="2732" spans="1:12" x14ac:dyDescent="0.2">
      <c r="A2732" s="7" t="s">
        <v>2876</v>
      </c>
      <c r="B2732" s="27">
        <v>44252</v>
      </c>
      <c r="C2732" s="9" t="s">
        <v>40</v>
      </c>
      <c r="D2732" s="9">
        <v>74</v>
      </c>
      <c r="E2732" s="9" t="s">
        <v>4896</v>
      </c>
      <c r="F2732" s="20" t="s">
        <v>4908</v>
      </c>
      <c r="G2732" t="s">
        <v>4904</v>
      </c>
      <c r="H2732" t="str">
        <f>VLOOKUP(E2732,suppliers!$A$2:$B$18,2,)</f>
        <v>OTHER</v>
      </c>
      <c r="I2732" t="str">
        <f>VLOOKUP(C2732,Table_items[],2,FALSE)</f>
        <v>Paramex Tablet / Obat</v>
      </c>
      <c r="J2732" t="str">
        <f>VLOOKUP(C2732,Table_items[],3,FALSE)</f>
        <v>Obat Sakit Kepala &amp; Demam</v>
      </c>
      <c r="K2732" s="23">
        <f>VLOOKUP(C2732,Table_items[],4,FALSE)</f>
        <v>2560</v>
      </c>
      <c r="L2732" s="23">
        <f>VLOOKUP(C2732,Table_items[],5,FALSE)</f>
        <v>2586</v>
      </c>
    </row>
    <row r="2733" spans="1:12" x14ac:dyDescent="0.2">
      <c r="A2733" s="11" t="s">
        <v>2877</v>
      </c>
      <c r="B2733" s="28">
        <v>44252</v>
      </c>
      <c r="C2733" s="13" t="s">
        <v>14</v>
      </c>
      <c r="D2733" s="13">
        <v>136</v>
      </c>
      <c r="E2733" s="9" t="s">
        <v>4896</v>
      </c>
      <c r="F2733" s="20" t="s">
        <v>4908</v>
      </c>
      <c r="G2733" t="s">
        <v>4904</v>
      </c>
      <c r="H2733" t="str">
        <f>VLOOKUP(E2733,suppliers!$A$2:$B$18,2,)</f>
        <v>OTHER</v>
      </c>
      <c r="I2733" t="str">
        <f>VLOOKUP(C2733,Table_items[],2,FALSE)</f>
        <v>Lo Han Kuo Infusion 12</v>
      </c>
      <c r="J2733" t="str">
        <f>VLOOKUP(C2733,Table_items[],3,FALSE)</f>
        <v>Obat Batuk &amp; Pilek</v>
      </c>
      <c r="K2733" s="23">
        <f>VLOOKUP(C2733,Table_items[],4,FALSE)</f>
        <v>23869</v>
      </c>
      <c r="L2733" s="23">
        <f>VLOOKUP(C2733,Table_items[],5,FALSE)</f>
        <v>24179</v>
      </c>
    </row>
    <row r="2734" spans="1:12" x14ac:dyDescent="0.2">
      <c r="A2734" s="7" t="s">
        <v>2878</v>
      </c>
      <c r="B2734" s="27">
        <v>44253</v>
      </c>
      <c r="C2734" s="9" t="s">
        <v>37</v>
      </c>
      <c r="D2734" s="9">
        <v>42</v>
      </c>
      <c r="E2734" s="9" t="s">
        <v>4896</v>
      </c>
      <c r="F2734" s="20" t="s">
        <v>4908</v>
      </c>
      <c r="G2734" t="s">
        <v>4904</v>
      </c>
      <c r="H2734" t="str">
        <f>VLOOKUP(E2734,suppliers!$A$2:$B$18,2,)</f>
        <v>OTHER</v>
      </c>
      <c r="I2734" t="str">
        <f>VLOOKUP(C2734,Table_items[],2,FALSE)</f>
        <v>Bodrex Extra</v>
      </c>
      <c r="J2734" t="str">
        <f>VLOOKUP(C2734,Table_items[],3,FALSE)</f>
        <v>Obat Sakit Kepala &amp; Demam</v>
      </c>
      <c r="K2734" s="23">
        <f>VLOOKUP(C2734,Table_items[],4,FALSE)</f>
        <v>50788</v>
      </c>
      <c r="L2734" s="23">
        <f>VLOOKUP(C2734,Table_items[],5,FALSE)</f>
        <v>51753</v>
      </c>
    </row>
    <row r="2735" spans="1:12" x14ac:dyDescent="0.2">
      <c r="A2735" s="11" t="s">
        <v>2879</v>
      </c>
      <c r="B2735" s="28">
        <v>44253</v>
      </c>
      <c r="C2735" s="13" t="s">
        <v>9</v>
      </c>
      <c r="D2735" s="13">
        <v>47</v>
      </c>
      <c r="E2735" s="9" t="s">
        <v>4896</v>
      </c>
      <c r="F2735" s="20" t="s">
        <v>4908</v>
      </c>
      <c r="G2735" t="s">
        <v>4904</v>
      </c>
      <c r="H2735" t="str">
        <f>VLOOKUP(E2735,suppliers!$A$2:$B$18,2,)</f>
        <v>OTHER</v>
      </c>
      <c r="I2735" t="str">
        <f>VLOOKUP(C2735,Table_items[],2,FALSE)</f>
        <v>Bedak Heroxyn 150 gr</v>
      </c>
      <c r="J2735" t="str">
        <f>VLOOKUP(C2735,Table_items[],3,FALSE)</f>
        <v>Obat Alergi</v>
      </c>
      <c r="K2735" s="23">
        <f>VLOOKUP(C2735,Table_items[],4,FALSE)</f>
        <v>16950</v>
      </c>
      <c r="L2735" s="23">
        <f>VLOOKUP(C2735,Table_items[],5,FALSE)</f>
        <v>17170</v>
      </c>
    </row>
    <row r="2736" spans="1:12" x14ac:dyDescent="0.2">
      <c r="A2736" s="7" t="s">
        <v>2880</v>
      </c>
      <c r="B2736" s="27">
        <v>44253</v>
      </c>
      <c r="C2736" s="9" t="s">
        <v>10</v>
      </c>
      <c r="D2736" s="9">
        <v>1</v>
      </c>
      <c r="E2736" s="9" t="s">
        <v>4896</v>
      </c>
      <c r="F2736" s="20" t="s">
        <v>4908</v>
      </c>
      <c r="G2736" t="s">
        <v>4904</v>
      </c>
      <c r="H2736" t="str">
        <f>VLOOKUP(E2736,suppliers!$A$2:$B$18,2,)</f>
        <v>OTHER</v>
      </c>
      <c r="I2736" t="str">
        <f>VLOOKUP(C2736,Table_items[],2,FALSE)</f>
        <v>Dexteem Box Plus 100 Tablet</v>
      </c>
      <c r="J2736" t="str">
        <f>VLOOKUP(C2736,Table_items[],3,FALSE)</f>
        <v>Obat Alergi</v>
      </c>
      <c r="K2736" s="23">
        <f>VLOOKUP(C2736,Table_items[],4,FALSE)</f>
        <v>25322</v>
      </c>
      <c r="L2736" s="23">
        <f>VLOOKUP(C2736,Table_items[],5,FALSE)</f>
        <v>25449</v>
      </c>
    </row>
    <row r="2737" spans="1:12" x14ac:dyDescent="0.2">
      <c r="A2737" s="11" t="s">
        <v>2881</v>
      </c>
      <c r="B2737" s="28">
        <v>44253</v>
      </c>
      <c r="C2737" s="13" t="s">
        <v>8</v>
      </c>
      <c r="D2737" s="13">
        <v>5</v>
      </c>
      <c r="E2737" s="9" t="s">
        <v>4896</v>
      </c>
      <c r="F2737" s="20" t="s">
        <v>4908</v>
      </c>
      <c r="G2737" t="s">
        <v>4904</v>
      </c>
      <c r="H2737" t="str">
        <f>VLOOKUP(E2737,suppliers!$A$2:$B$18,2,)</f>
        <v>OTHER</v>
      </c>
      <c r="I2737" t="str">
        <f>VLOOKUP(C2737,Table_items[],2,FALSE)</f>
        <v>Bisoprolol Ogb Dexa</v>
      </c>
      <c r="J2737" t="str">
        <f>VLOOKUP(C2737,Table_items[],3,FALSE)</f>
        <v>Obat Alergi</v>
      </c>
      <c r="K2737" s="23">
        <f>VLOOKUP(C2737,Table_items[],4,FALSE)</f>
        <v>10000</v>
      </c>
      <c r="L2737" s="23">
        <f>VLOOKUP(C2737,Table_items[],5,FALSE)</f>
        <v>10180</v>
      </c>
    </row>
    <row r="2738" spans="1:12" x14ac:dyDescent="0.2">
      <c r="A2738" s="7" t="s">
        <v>2882</v>
      </c>
      <c r="B2738" s="27">
        <v>44254</v>
      </c>
      <c r="C2738" s="9" t="s">
        <v>9</v>
      </c>
      <c r="D2738" s="9">
        <v>12</v>
      </c>
      <c r="E2738" s="9" t="s">
        <v>4896</v>
      </c>
      <c r="F2738" s="20" t="s">
        <v>4908</v>
      </c>
      <c r="G2738" t="s">
        <v>4904</v>
      </c>
      <c r="H2738" t="str">
        <f>VLOOKUP(E2738,suppliers!$A$2:$B$18,2,)</f>
        <v>OTHER</v>
      </c>
      <c r="I2738" t="str">
        <f>VLOOKUP(C2738,Table_items[],2,FALSE)</f>
        <v>Bedak Heroxyn 150 gr</v>
      </c>
      <c r="J2738" t="str">
        <f>VLOOKUP(C2738,Table_items[],3,FALSE)</f>
        <v>Obat Alergi</v>
      </c>
      <c r="K2738" s="23">
        <f>VLOOKUP(C2738,Table_items[],4,FALSE)</f>
        <v>16950</v>
      </c>
      <c r="L2738" s="23">
        <f>VLOOKUP(C2738,Table_items[],5,FALSE)</f>
        <v>17170</v>
      </c>
    </row>
    <row r="2739" spans="1:12" x14ac:dyDescent="0.2">
      <c r="A2739" s="11" t="s">
        <v>2883</v>
      </c>
      <c r="B2739" s="28">
        <v>44254</v>
      </c>
      <c r="C2739" s="13" t="s">
        <v>38</v>
      </c>
      <c r="D2739" s="13">
        <v>8</v>
      </c>
      <c r="E2739" s="9" t="s">
        <v>4896</v>
      </c>
      <c r="F2739" s="20" t="s">
        <v>4908</v>
      </c>
      <c r="G2739" t="s">
        <v>4904</v>
      </c>
      <c r="H2739" t="str">
        <f>VLOOKUP(E2739,suppliers!$A$2:$B$18,2,)</f>
        <v>OTHER</v>
      </c>
      <c r="I2739" t="str">
        <f>VLOOKUP(C2739,Table_items[],2,FALSE)</f>
        <v>Sanmol 500 MG 4 Tablet</v>
      </c>
      <c r="J2739" t="str">
        <f>VLOOKUP(C2739,Table_items[],3,FALSE)</f>
        <v>Obat Sakit Kepala &amp; Demam</v>
      </c>
      <c r="K2739" s="23">
        <f>VLOOKUP(C2739,Table_items[],4,FALSE)</f>
        <v>1600</v>
      </c>
      <c r="L2739" s="23">
        <f>VLOOKUP(C2739,Table_items[],5,FALSE)</f>
        <v>1619</v>
      </c>
    </row>
    <row r="2740" spans="1:12" x14ac:dyDescent="0.2">
      <c r="A2740" s="7" t="s">
        <v>2884</v>
      </c>
      <c r="B2740" s="27">
        <v>44254</v>
      </c>
      <c r="C2740" s="9" t="s">
        <v>10</v>
      </c>
      <c r="D2740" s="9">
        <v>65</v>
      </c>
      <c r="E2740" s="9" t="s">
        <v>4896</v>
      </c>
      <c r="F2740" s="20" t="s">
        <v>4908</v>
      </c>
      <c r="G2740" t="s">
        <v>4904</v>
      </c>
      <c r="H2740" t="str">
        <f>VLOOKUP(E2740,suppliers!$A$2:$B$18,2,)</f>
        <v>OTHER</v>
      </c>
      <c r="I2740" t="str">
        <f>VLOOKUP(C2740,Table_items[],2,FALSE)</f>
        <v>Dexteem Box Plus 100 Tablet</v>
      </c>
      <c r="J2740" t="str">
        <f>VLOOKUP(C2740,Table_items[],3,FALSE)</f>
        <v>Obat Alergi</v>
      </c>
      <c r="K2740" s="23">
        <f>VLOOKUP(C2740,Table_items[],4,FALSE)</f>
        <v>25322</v>
      </c>
      <c r="L2740" s="23">
        <f>VLOOKUP(C2740,Table_items[],5,FALSE)</f>
        <v>25449</v>
      </c>
    </row>
    <row r="2741" spans="1:12" x14ac:dyDescent="0.2">
      <c r="A2741" s="11" t="s">
        <v>2885</v>
      </c>
      <c r="B2741" s="28">
        <v>44254</v>
      </c>
      <c r="C2741" s="13" t="s">
        <v>16</v>
      </c>
      <c r="D2741" s="13">
        <v>18</v>
      </c>
      <c r="E2741" s="9" t="s">
        <v>4896</v>
      </c>
      <c r="F2741" s="20" t="s">
        <v>4908</v>
      </c>
      <c r="G2741" t="s">
        <v>4904</v>
      </c>
      <c r="H2741" t="str">
        <f>VLOOKUP(E2741,suppliers!$A$2:$B$18,2,)</f>
        <v>OTHER</v>
      </c>
      <c r="I2741" t="str">
        <f>VLOOKUP(C2741,Table_items[],2,FALSE)</f>
        <v>Ultraflu Box Isi 25 Strip</v>
      </c>
      <c r="J2741" t="str">
        <f>VLOOKUP(C2741,Table_items[],3,FALSE)</f>
        <v>Obat Batuk &amp; Pilek</v>
      </c>
      <c r="K2741" s="23">
        <f>VLOOKUP(C2741,Table_items[],4,FALSE)</f>
        <v>72500</v>
      </c>
      <c r="L2741" s="23">
        <f>VLOOKUP(C2741,Table_items[],5,FALSE)</f>
        <v>73805</v>
      </c>
    </row>
    <row r="2742" spans="1:12" x14ac:dyDescent="0.2">
      <c r="A2742" s="7" t="s">
        <v>2886</v>
      </c>
      <c r="B2742" s="27">
        <v>44254</v>
      </c>
      <c r="C2742" s="9" t="s">
        <v>28</v>
      </c>
      <c r="D2742" s="9">
        <v>11</v>
      </c>
      <c r="E2742" s="9" t="s">
        <v>4896</v>
      </c>
      <c r="F2742" s="20" t="s">
        <v>4908</v>
      </c>
      <c r="G2742" t="s">
        <v>4904</v>
      </c>
      <c r="H2742" t="str">
        <f>VLOOKUP(E2742,suppliers!$A$2:$B$18,2,)</f>
        <v>OTHER</v>
      </c>
      <c r="I2742" t="str">
        <f>VLOOKUP(C2742,Table_items[],2,FALSE)</f>
        <v>Hyperchol 100 MG 12 KPS</v>
      </c>
      <c r="J2742" t="str">
        <f>VLOOKUP(C2742,Table_items[],3,FALSE)</f>
        <v>Obat Kolesterol</v>
      </c>
      <c r="K2742" s="23">
        <f>VLOOKUP(C2742,Table_items[],4,FALSE)</f>
        <v>42800</v>
      </c>
      <c r="L2742" s="23">
        <f>VLOOKUP(C2742,Table_items[],5,FALSE)</f>
        <v>43442</v>
      </c>
    </row>
    <row r="2743" spans="1:12" x14ac:dyDescent="0.2">
      <c r="A2743" s="11" t="s">
        <v>2887</v>
      </c>
      <c r="B2743" s="28">
        <v>44254</v>
      </c>
      <c r="C2743" s="13" t="s">
        <v>5</v>
      </c>
      <c r="D2743" s="13">
        <v>30</v>
      </c>
      <c r="E2743" s="9" t="s">
        <v>4896</v>
      </c>
      <c r="F2743" s="20" t="s">
        <v>4908</v>
      </c>
      <c r="G2743" t="s">
        <v>4904</v>
      </c>
      <c r="H2743" t="str">
        <f>VLOOKUP(E2743,suppliers!$A$2:$B$18,2,)</f>
        <v>OTHER</v>
      </c>
      <c r="I2743" t="str">
        <f>VLOOKUP(C2743,Table_items[],2,FALSE)</f>
        <v>Ozen 10 MG Blister</v>
      </c>
      <c r="J2743" t="str">
        <f>VLOOKUP(C2743,Table_items[],3,FALSE)</f>
        <v>Obat Alergi</v>
      </c>
      <c r="K2743" s="23">
        <f>VLOOKUP(C2743,Table_items[],4,FALSE)</f>
        <v>18611</v>
      </c>
      <c r="L2743" s="23">
        <f>VLOOKUP(C2743,Table_items[],5,FALSE)</f>
        <v>18816</v>
      </c>
    </row>
    <row r="2744" spans="1:12" x14ac:dyDescent="0.2">
      <c r="A2744" s="7" t="s">
        <v>2888</v>
      </c>
      <c r="B2744" s="27">
        <v>44255</v>
      </c>
      <c r="C2744" s="9" t="s">
        <v>37</v>
      </c>
      <c r="D2744" s="9">
        <v>55</v>
      </c>
      <c r="E2744" s="9" t="s">
        <v>4896</v>
      </c>
      <c r="F2744" s="20" t="s">
        <v>4908</v>
      </c>
      <c r="G2744" t="s">
        <v>4904</v>
      </c>
      <c r="H2744" t="str">
        <f>VLOOKUP(E2744,suppliers!$A$2:$B$18,2,)</f>
        <v>OTHER</v>
      </c>
      <c r="I2744" t="str">
        <f>VLOOKUP(C2744,Table_items[],2,FALSE)</f>
        <v>Bodrex Extra</v>
      </c>
      <c r="J2744" t="str">
        <f>VLOOKUP(C2744,Table_items[],3,FALSE)</f>
        <v>Obat Sakit Kepala &amp; Demam</v>
      </c>
      <c r="K2744" s="23">
        <f>VLOOKUP(C2744,Table_items[],4,FALSE)</f>
        <v>50788</v>
      </c>
      <c r="L2744" s="23">
        <f>VLOOKUP(C2744,Table_items[],5,FALSE)</f>
        <v>51753</v>
      </c>
    </row>
    <row r="2745" spans="1:12" x14ac:dyDescent="0.2">
      <c r="A2745" s="11" t="s">
        <v>2889</v>
      </c>
      <c r="B2745" s="28">
        <v>44255</v>
      </c>
      <c r="C2745" s="13" t="s">
        <v>37</v>
      </c>
      <c r="D2745" s="13">
        <v>54</v>
      </c>
      <c r="E2745" s="9" t="s">
        <v>4896</v>
      </c>
      <c r="F2745" s="20" t="s">
        <v>4908</v>
      </c>
      <c r="G2745" t="s">
        <v>4904</v>
      </c>
      <c r="H2745" t="str">
        <f>VLOOKUP(E2745,suppliers!$A$2:$B$18,2,)</f>
        <v>OTHER</v>
      </c>
      <c r="I2745" t="str">
        <f>VLOOKUP(C2745,Table_items[],2,FALSE)</f>
        <v>Bodrex Extra</v>
      </c>
      <c r="J2745" t="str">
        <f>VLOOKUP(C2745,Table_items[],3,FALSE)</f>
        <v>Obat Sakit Kepala &amp; Demam</v>
      </c>
      <c r="K2745" s="23">
        <f>VLOOKUP(C2745,Table_items[],4,FALSE)</f>
        <v>50788</v>
      </c>
      <c r="L2745" s="23">
        <f>VLOOKUP(C2745,Table_items[],5,FALSE)</f>
        <v>51753</v>
      </c>
    </row>
    <row r="2746" spans="1:12" x14ac:dyDescent="0.2">
      <c r="A2746" s="7" t="s">
        <v>2890</v>
      </c>
      <c r="B2746" s="27">
        <v>44255</v>
      </c>
      <c r="C2746" s="9" t="s">
        <v>9</v>
      </c>
      <c r="D2746" s="9">
        <v>65</v>
      </c>
      <c r="E2746" s="9" t="s">
        <v>4896</v>
      </c>
      <c r="F2746" s="20" t="s">
        <v>4908</v>
      </c>
      <c r="G2746" t="s">
        <v>4904</v>
      </c>
      <c r="H2746" t="str">
        <f>VLOOKUP(E2746,suppliers!$A$2:$B$18,2,)</f>
        <v>OTHER</v>
      </c>
      <c r="I2746" t="str">
        <f>VLOOKUP(C2746,Table_items[],2,FALSE)</f>
        <v>Bedak Heroxyn 150 gr</v>
      </c>
      <c r="J2746" t="str">
        <f>VLOOKUP(C2746,Table_items[],3,FALSE)</f>
        <v>Obat Alergi</v>
      </c>
      <c r="K2746" s="23">
        <f>VLOOKUP(C2746,Table_items[],4,FALSE)</f>
        <v>16950</v>
      </c>
      <c r="L2746" s="23">
        <f>VLOOKUP(C2746,Table_items[],5,FALSE)</f>
        <v>17170</v>
      </c>
    </row>
    <row r="2747" spans="1:12" x14ac:dyDescent="0.2">
      <c r="A2747" s="11" t="s">
        <v>2891</v>
      </c>
      <c r="B2747" s="28">
        <v>44255</v>
      </c>
      <c r="C2747" s="13" t="s">
        <v>24</v>
      </c>
      <c r="D2747" s="13">
        <v>39</v>
      </c>
      <c r="E2747" s="9" t="s">
        <v>4896</v>
      </c>
      <c r="F2747" s="20" t="s">
        <v>4908</v>
      </c>
      <c r="G2747" t="s">
        <v>4904</v>
      </c>
      <c r="H2747" t="str">
        <f>VLOOKUP(E2747,suppliers!$A$2:$B$18,2,)</f>
        <v>OTHER</v>
      </c>
      <c r="I2747" t="str">
        <f>VLOOKUP(C2747,Table_items[],2,FALSE)</f>
        <v>Irbesartan</v>
      </c>
      <c r="J2747" t="str">
        <f>VLOOKUP(C2747,Table_items[],3,FALSE)</f>
        <v>Obat Hipertensi</v>
      </c>
      <c r="K2747" s="23">
        <f>VLOOKUP(C2747,Table_items[],4,FALSE)</f>
        <v>108794</v>
      </c>
      <c r="L2747" s="23">
        <f>VLOOKUP(C2747,Table_items[],5,FALSE)</f>
        <v>109447</v>
      </c>
    </row>
    <row r="2748" spans="1:12" x14ac:dyDescent="0.2">
      <c r="A2748" s="7" t="s">
        <v>2892</v>
      </c>
      <c r="B2748" s="27">
        <v>44255</v>
      </c>
      <c r="C2748" s="9" t="s">
        <v>22</v>
      </c>
      <c r="D2748" s="9">
        <v>29</v>
      </c>
      <c r="E2748" s="9" t="s">
        <v>4896</v>
      </c>
      <c r="F2748" s="20" t="s">
        <v>4908</v>
      </c>
      <c r="G2748" t="s">
        <v>4904</v>
      </c>
      <c r="H2748" t="str">
        <f>VLOOKUP(E2748,suppliers!$A$2:$B$18,2,)</f>
        <v>OTHER</v>
      </c>
      <c r="I2748" t="str">
        <f>VLOOKUP(C2748,Table_items[],2,FALSE)</f>
        <v>Candesartan Ogb Dexa</v>
      </c>
      <c r="J2748" t="str">
        <f>VLOOKUP(C2748,Table_items[],3,FALSE)</f>
        <v>Obat Hipertensi</v>
      </c>
      <c r="K2748" s="23">
        <f>VLOOKUP(C2748,Table_items[],4,FALSE)</f>
        <v>5000</v>
      </c>
      <c r="L2748" s="23">
        <f>VLOOKUP(C2748,Table_items[],5,FALSE)</f>
        <v>5095</v>
      </c>
    </row>
    <row r="2749" spans="1:12" x14ac:dyDescent="0.2">
      <c r="A2749" s="11" t="s">
        <v>2893</v>
      </c>
      <c r="B2749" s="28">
        <v>44255</v>
      </c>
      <c r="C2749" s="13" t="s">
        <v>10</v>
      </c>
      <c r="D2749" s="13">
        <v>17</v>
      </c>
      <c r="E2749" s="9" t="s">
        <v>4896</v>
      </c>
      <c r="F2749" s="20" t="s">
        <v>4908</v>
      </c>
      <c r="G2749" t="s">
        <v>4904</v>
      </c>
      <c r="H2749" t="str">
        <f>VLOOKUP(E2749,suppliers!$A$2:$B$18,2,)</f>
        <v>OTHER</v>
      </c>
      <c r="I2749" t="str">
        <f>VLOOKUP(C2749,Table_items[],2,FALSE)</f>
        <v>Dexteem Box Plus 100 Tablet</v>
      </c>
      <c r="J2749" t="str">
        <f>VLOOKUP(C2749,Table_items[],3,FALSE)</f>
        <v>Obat Alergi</v>
      </c>
      <c r="K2749" s="23">
        <f>VLOOKUP(C2749,Table_items[],4,FALSE)</f>
        <v>25322</v>
      </c>
      <c r="L2749" s="23">
        <f>VLOOKUP(C2749,Table_items[],5,FALSE)</f>
        <v>25449</v>
      </c>
    </row>
    <row r="2750" spans="1:12" x14ac:dyDescent="0.2">
      <c r="A2750" s="7" t="s">
        <v>2894</v>
      </c>
      <c r="B2750" s="27">
        <v>44255</v>
      </c>
      <c r="C2750" s="9" t="s">
        <v>35</v>
      </c>
      <c r="D2750" s="9">
        <v>11</v>
      </c>
      <c r="E2750" s="9" t="s">
        <v>4896</v>
      </c>
      <c r="F2750" s="20" t="s">
        <v>4908</v>
      </c>
      <c r="G2750" t="s">
        <v>4904</v>
      </c>
      <c r="H2750" t="str">
        <f>VLOOKUP(E2750,suppliers!$A$2:$B$18,2,)</f>
        <v>OTHER</v>
      </c>
      <c r="I2750" t="str">
        <f>VLOOKUP(C2750,Table_items[],2,FALSE)</f>
        <v>Proris Ibuprofen</v>
      </c>
      <c r="J2750" t="str">
        <f>VLOOKUP(C2750,Table_items[],3,FALSE)</f>
        <v>Obat Sakit Kepala &amp; Demam</v>
      </c>
      <c r="K2750" s="23">
        <f>VLOOKUP(C2750,Table_items[],4,FALSE)</f>
        <v>25000</v>
      </c>
      <c r="L2750" s="23">
        <f>VLOOKUP(C2750,Table_items[],5,FALSE)</f>
        <v>25275</v>
      </c>
    </row>
    <row r="2751" spans="1:12" x14ac:dyDescent="0.2">
      <c r="A2751" s="11" t="s">
        <v>2895</v>
      </c>
      <c r="B2751" s="28">
        <v>44255</v>
      </c>
      <c r="C2751" s="13" t="s">
        <v>21</v>
      </c>
      <c r="D2751" s="13">
        <v>85</v>
      </c>
      <c r="E2751" s="9" t="s">
        <v>4896</v>
      </c>
      <c r="F2751" s="20" t="s">
        <v>4908</v>
      </c>
      <c r="G2751" t="s">
        <v>4904</v>
      </c>
      <c r="H2751" t="str">
        <f>VLOOKUP(E2751,suppliers!$A$2:$B$18,2,)</f>
        <v>OTHER</v>
      </c>
      <c r="I2751" t="str">
        <f>VLOOKUP(C2751,Table_items[],2,FALSE)</f>
        <v>Concor 5MG Strip 10</v>
      </c>
      <c r="J2751" t="str">
        <f>VLOOKUP(C2751,Table_items[],3,FALSE)</f>
        <v>Obat Hipertensi</v>
      </c>
      <c r="K2751" s="23">
        <f>VLOOKUP(C2751,Table_items[],4,FALSE)</f>
        <v>102000</v>
      </c>
      <c r="L2751" s="23">
        <f>VLOOKUP(C2751,Table_items[],5,FALSE)</f>
        <v>103632</v>
      </c>
    </row>
    <row r="2752" spans="1:12" x14ac:dyDescent="0.2">
      <c r="A2752" s="7" t="s">
        <v>2896</v>
      </c>
      <c r="B2752" s="27">
        <v>44256</v>
      </c>
      <c r="C2752" s="9" t="s">
        <v>12</v>
      </c>
      <c r="D2752" s="9">
        <v>37</v>
      </c>
      <c r="E2752" s="9" t="s">
        <v>4896</v>
      </c>
      <c r="F2752" s="20" t="s">
        <v>4908</v>
      </c>
      <c r="G2752" t="s">
        <v>4904</v>
      </c>
      <c r="H2752" t="str">
        <f>VLOOKUP(E2752,suppliers!$A$2:$B$18,2,)</f>
        <v>OTHER</v>
      </c>
      <c r="I2752" t="str">
        <f>VLOOKUP(C2752,Table_items[],2,FALSE)</f>
        <v>Decolsen 1 Strip 4 Tablet</v>
      </c>
      <c r="J2752" t="str">
        <f>VLOOKUP(C2752,Table_items[],3,FALSE)</f>
        <v>Obat Batuk &amp; Pilek</v>
      </c>
      <c r="K2752" s="23">
        <f>VLOOKUP(C2752,Table_items[],4,FALSE)</f>
        <v>2886</v>
      </c>
      <c r="L2752" s="23">
        <f>VLOOKUP(C2752,Table_items[],5,FALSE)</f>
        <v>2915</v>
      </c>
    </row>
    <row r="2753" spans="1:14" x14ac:dyDescent="0.2">
      <c r="A2753" s="11" t="s">
        <v>2897</v>
      </c>
      <c r="B2753" s="28">
        <v>44256</v>
      </c>
      <c r="C2753" s="13" t="s">
        <v>37</v>
      </c>
      <c r="D2753" s="13">
        <v>50</v>
      </c>
      <c r="E2753" s="9" t="s">
        <v>4896</v>
      </c>
      <c r="F2753" s="20" t="s">
        <v>4908</v>
      </c>
      <c r="G2753" t="s">
        <v>4904</v>
      </c>
      <c r="H2753" t="str">
        <f>VLOOKUP(E2753,suppliers!$A$2:$B$18,2,)</f>
        <v>OTHER</v>
      </c>
      <c r="I2753" t="str">
        <f>VLOOKUP(C2753,Table_items[],2,FALSE)</f>
        <v>Bodrex Extra</v>
      </c>
      <c r="J2753" t="str">
        <f>VLOOKUP(C2753,Table_items[],3,FALSE)</f>
        <v>Obat Sakit Kepala &amp; Demam</v>
      </c>
      <c r="K2753" s="23">
        <f>VLOOKUP(C2753,Table_items[],4,FALSE)</f>
        <v>50788</v>
      </c>
      <c r="L2753" s="23">
        <f>VLOOKUP(C2753,Table_items[],5,FALSE)</f>
        <v>51753</v>
      </c>
    </row>
    <row r="2754" spans="1:14" x14ac:dyDescent="0.2">
      <c r="A2754" s="7" t="s">
        <v>2898</v>
      </c>
      <c r="B2754" s="27">
        <v>44256</v>
      </c>
      <c r="C2754" s="9" t="s">
        <v>9</v>
      </c>
      <c r="D2754" s="9">
        <v>57</v>
      </c>
      <c r="E2754" s="9" t="s">
        <v>4896</v>
      </c>
      <c r="F2754" s="20" t="s">
        <v>4908</v>
      </c>
      <c r="G2754" t="s">
        <v>4904</v>
      </c>
      <c r="H2754" t="str">
        <f>VLOOKUP(E2754,suppliers!$A$2:$B$18,2,)</f>
        <v>OTHER</v>
      </c>
      <c r="I2754" t="str">
        <f>VLOOKUP(C2754,Table_items[],2,FALSE)</f>
        <v>Bedak Heroxyn 150 gr</v>
      </c>
      <c r="J2754" t="str">
        <f>VLOOKUP(C2754,Table_items[],3,FALSE)</f>
        <v>Obat Alergi</v>
      </c>
      <c r="K2754" s="23">
        <f>VLOOKUP(C2754,Table_items[],4,FALSE)</f>
        <v>16950</v>
      </c>
      <c r="L2754" s="23">
        <f>VLOOKUP(C2754,Table_items[],5,FALSE)</f>
        <v>17170</v>
      </c>
    </row>
    <row r="2755" spans="1:14" x14ac:dyDescent="0.2">
      <c r="A2755" s="11" t="s">
        <v>2899</v>
      </c>
      <c r="B2755" s="28">
        <v>44256</v>
      </c>
      <c r="C2755" s="13" t="s">
        <v>24</v>
      </c>
      <c r="D2755" s="13">
        <v>41</v>
      </c>
      <c r="E2755" s="9" t="s">
        <v>4896</v>
      </c>
      <c r="F2755" s="20" t="s">
        <v>4908</v>
      </c>
      <c r="G2755" t="s">
        <v>4904</v>
      </c>
      <c r="H2755" t="str">
        <f>VLOOKUP(E2755,suppliers!$A$2:$B$18,2,)</f>
        <v>OTHER</v>
      </c>
      <c r="I2755" t="str">
        <f>VLOOKUP(C2755,Table_items[],2,FALSE)</f>
        <v>Irbesartan</v>
      </c>
      <c r="J2755" t="str">
        <f>VLOOKUP(C2755,Table_items[],3,FALSE)</f>
        <v>Obat Hipertensi</v>
      </c>
      <c r="K2755" s="23">
        <f>VLOOKUP(C2755,Table_items[],4,FALSE)</f>
        <v>108794</v>
      </c>
      <c r="L2755" s="23">
        <f>VLOOKUP(C2755,Table_items[],5,FALSE)</f>
        <v>109447</v>
      </c>
    </row>
    <row r="2756" spans="1:14" x14ac:dyDescent="0.2">
      <c r="A2756" s="7" t="s">
        <v>2900</v>
      </c>
      <c r="B2756" s="27">
        <v>44256</v>
      </c>
      <c r="C2756" s="9" t="s">
        <v>41</v>
      </c>
      <c r="D2756" s="9">
        <v>12</v>
      </c>
      <c r="E2756" s="9" t="s">
        <v>4896</v>
      </c>
      <c r="F2756" s="20" t="s">
        <v>4908</v>
      </c>
      <c r="G2756" t="s">
        <v>4904</v>
      </c>
      <c r="H2756" t="str">
        <f>VLOOKUP(E2756,suppliers!$A$2:$B$18,2,)</f>
        <v>OTHER</v>
      </c>
      <c r="I2756" t="str">
        <f>VLOOKUP(C2756,Table_items[],2,FALSE)</f>
        <v>Otilon Ear Drops 8 mL</v>
      </c>
      <c r="J2756" t="str">
        <f>VLOOKUP(C2756,Table_items[],3,FALSE)</f>
        <v>Obat Telinga</v>
      </c>
      <c r="K2756" s="23">
        <f>VLOOKUP(C2756,Table_items[],4,FALSE)</f>
        <v>55000</v>
      </c>
      <c r="L2756" s="23">
        <f>VLOOKUP(C2756,Table_items[],5,FALSE)</f>
        <v>55935</v>
      </c>
    </row>
    <row r="2757" spans="1:14" x14ac:dyDescent="0.2">
      <c r="A2757" s="11" t="s">
        <v>2901</v>
      </c>
      <c r="B2757" s="28">
        <v>44256</v>
      </c>
      <c r="C2757" s="13" t="s">
        <v>20</v>
      </c>
      <c r="D2757" s="13">
        <v>5</v>
      </c>
      <c r="E2757" s="9" t="s">
        <v>4896</v>
      </c>
      <c r="F2757" s="20" t="s">
        <v>4908</v>
      </c>
      <c r="G2757" t="s">
        <v>4904</v>
      </c>
      <c r="H2757" t="str">
        <f>VLOOKUP(E2757,suppliers!$A$2:$B$18,2,)</f>
        <v>OTHER</v>
      </c>
      <c r="I2757" t="str">
        <f>VLOOKUP(C2757,Table_items[],2,FALSE)</f>
        <v>Carditens</v>
      </c>
      <c r="J2757" t="str">
        <f>VLOOKUP(C2757,Table_items[],3,FALSE)</f>
        <v>Obat Hipertensi</v>
      </c>
      <c r="K2757" s="23">
        <f>VLOOKUP(C2757,Table_items[],4,FALSE)</f>
        <v>100000</v>
      </c>
      <c r="L2757" s="23">
        <f>VLOOKUP(C2757,Table_items[],5,FALSE)</f>
        <v>100900</v>
      </c>
    </row>
    <row r="2758" spans="1:14" x14ac:dyDescent="0.2">
      <c r="A2758" s="7" t="s">
        <v>2902</v>
      </c>
      <c r="B2758" s="27">
        <v>44256</v>
      </c>
      <c r="C2758" s="9" t="s">
        <v>14</v>
      </c>
      <c r="D2758" s="9">
        <v>27</v>
      </c>
      <c r="E2758" s="9" t="s">
        <v>4896</v>
      </c>
      <c r="F2758" s="20" t="s">
        <v>4908</v>
      </c>
      <c r="G2758" t="s">
        <v>4904</v>
      </c>
      <c r="H2758" t="str">
        <f>VLOOKUP(E2758,suppliers!$A$2:$B$18,2,)</f>
        <v>OTHER</v>
      </c>
      <c r="I2758" t="str">
        <f>VLOOKUP(C2758,Table_items[],2,FALSE)</f>
        <v>Lo Han Kuo Infusion 12</v>
      </c>
      <c r="J2758" t="str">
        <f>VLOOKUP(C2758,Table_items[],3,FALSE)</f>
        <v>Obat Batuk &amp; Pilek</v>
      </c>
      <c r="K2758" s="23">
        <f>VLOOKUP(C2758,Table_items[],4,FALSE)</f>
        <v>23869</v>
      </c>
      <c r="L2758" s="23">
        <f>VLOOKUP(C2758,Table_items[],5,FALSE)</f>
        <v>24179</v>
      </c>
    </row>
    <row r="2759" spans="1:14" x14ac:dyDescent="0.2">
      <c r="A2759" s="11" t="s">
        <v>2903</v>
      </c>
      <c r="B2759" s="28">
        <v>44256</v>
      </c>
      <c r="C2759" s="13" t="s">
        <v>7</v>
      </c>
      <c r="D2759" s="13">
        <v>2000</v>
      </c>
      <c r="E2759" s="9" t="s">
        <v>4885</v>
      </c>
      <c r="F2759" s="20" t="s">
        <v>4896</v>
      </c>
      <c r="G2759" t="s">
        <v>4903</v>
      </c>
      <c r="H2759" t="str">
        <f>VLOOKUP(E2759,suppliers!$A$2:$B$18,2,)</f>
        <v>DQLab Pharmacy Tanjung Priuk</v>
      </c>
      <c r="I2759" t="str">
        <f>VLOOKUP(C2759,Table_items[],2,FALSE)</f>
        <v>Acetylcysteine Mahakam 200 mg</v>
      </c>
      <c r="J2759" t="str">
        <f>VLOOKUP(C2759,Table_items[],3,FALSE)</f>
        <v>Obat Alergi</v>
      </c>
      <c r="M2759" s="23">
        <f>VLOOKUP(C2759,item_suppliers!$A$2:$F$112,5,)</f>
        <v>34320</v>
      </c>
      <c r="N2759" s="23">
        <f>VLOOKUP(C2759,item_suppliers!$A$2:$F$112,6,)</f>
        <v>34972</v>
      </c>
    </row>
    <row r="2760" spans="1:14" x14ac:dyDescent="0.2">
      <c r="A2760" s="7" t="s">
        <v>2905</v>
      </c>
      <c r="B2760" s="27">
        <v>44256</v>
      </c>
      <c r="C2760" s="9" t="s">
        <v>9</v>
      </c>
      <c r="D2760" s="9">
        <v>2000</v>
      </c>
      <c r="E2760" s="9" t="s">
        <v>4887</v>
      </c>
      <c r="F2760" s="20" t="s">
        <v>4896</v>
      </c>
      <c r="G2760" t="s">
        <v>4903</v>
      </c>
      <c r="H2760" t="str">
        <f>VLOOKUP(E2760,suppliers!$A$2:$B$18,2,)</f>
        <v>DQLab Pharmacy Pancoran</v>
      </c>
      <c r="I2760" t="str">
        <f>VLOOKUP(C2760,Table_items[],2,FALSE)</f>
        <v>Bedak Heroxyn 150 gr</v>
      </c>
      <c r="J2760" t="str">
        <f>VLOOKUP(C2760,Table_items[],3,FALSE)</f>
        <v>Obat Alergi</v>
      </c>
      <c r="M2760" s="23">
        <f>VLOOKUP(C2760,item_suppliers!$A$2:$F$112,5,)</f>
        <v>16272</v>
      </c>
      <c r="N2760" s="23">
        <f>VLOOKUP(C2760,item_suppliers!$A$2:$F$112,6,)</f>
        <v>16435</v>
      </c>
    </row>
    <row r="2761" spans="1:14" x14ac:dyDescent="0.2">
      <c r="A2761" s="11" t="s">
        <v>2907</v>
      </c>
      <c r="B2761" s="28">
        <v>44256</v>
      </c>
      <c r="C2761" s="13" t="s">
        <v>10</v>
      </c>
      <c r="D2761" s="13">
        <v>2000</v>
      </c>
      <c r="E2761" s="9" t="s">
        <v>4889</v>
      </c>
      <c r="F2761" s="20" t="s">
        <v>4896</v>
      </c>
      <c r="G2761" t="s">
        <v>4903</v>
      </c>
      <c r="H2761" t="str">
        <f>VLOOKUP(E2761,suppliers!$A$2:$B$18,2,)</f>
        <v>DQLab Pharmacy Kebon Jeruk</v>
      </c>
      <c r="I2761" t="str">
        <f>VLOOKUP(C2761,Table_items[],2,FALSE)</f>
        <v>Dexteem Box Plus 100 Tablet</v>
      </c>
      <c r="J2761" t="str">
        <f>VLOOKUP(C2761,Table_items[],3,FALSE)</f>
        <v>Obat Alergi</v>
      </c>
      <c r="M2761" s="23">
        <f>VLOOKUP(C2761,item_suppliers!$A$2:$F$112,5,)</f>
        <v>25069</v>
      </c>
      <c r="N2761" s="23">
        <f>VLOOKUP(C2761,item_suppliers!$A$2:$F$112,6,)</f>
        <v>25420</v>
      </c>
    </row>
    <row r="2762" spans="1:14" x14ac:dyDescent="0.2">
      <c r="A2762" s="7" t="s">
        <v>2908</v>
      </c>
      <c r="B2762" s="27">
        <v>44256</v>
      </c>
      <c r="C2762" s="9" t="s">
        <v>12</v>
      </c>
      <c r="D2762" s="9">
        <v>3000</v>
      </c>
      <c r="E2762" s="9" t="s">
        <v>4889</v>
      </c>
      <c r="F2762" s="20" t="s">
        <v>4896</v>
      </c>
      <c r="G2762" t="s">
        <v>4903</v>
      </c>
      <c r="H2762" t="str">
        <f>VLOOKUP(E2762,suppliers!$A$2:$B$18,2,)</f>
        <v>DQLab Pharmacy Kebon Jeruk</v>
      </c>
      <c r="I2762" t="str">
        <f>VLOOKUP(C2762,Table_items[],2,FALSE)</f>
        <v>Decolsen 1 Strip 4 Tablet</v>
      </c>
      <c r="J2762" t="str">
        <f>VLOOKUP(C2762,Table_items[],3,FALSE)</f>
        <v>Obat Batuk &amp; Pilek</v>
      </c>
      <c r="M2762" s="23">
        <f>VLOOKUP(C2762,item_suppliers!$A$2:$F$112,5,)</f>
        <v>2944</v>
      </c>
      <c r="N2762" s="23">
        <f>VLOOKUP(C2762,item_suppliers!$A$2:$F$112,6,)</f>
        <v>2932</v>
      </c>
    </row>
    <row r="2763" spans="1:14" x14ac:dyDescent="0.2">
      <c r="A2763" s="11" t="s">
        <v>2909</v>
      </c>
      <c r="B2763" s="28">
        <v>44256</v>
      </c>
      <c r="C2763" s="13" t="s">
        <v>34</v>
      </c>
      <c r="D2763" s="13">
        <v>1000</v>
      </c>
      <c r="E2763" s="9" t="s">
        <v>4895</v>
      </c>
      <c r="F2763" s="20" t="s">
        <v>4896</v>
      </c>
      <c r="G2763" t="s">
        <v>4903</v>
      </c>
      <c r="H2763" t="str">
        <f>VLOOKUP(E2763,suppliers!$A$2:$B$18,2,)</f>
        <v>DQLab Pharmacy Pulogadung</v>
      </c>
      <c r="I2763" t="str">
        <f>VLOOKUP(C2763,Table_items[],2,FALSE)</f>
        <v>Panadol Anak Tablet 1 Strip</v>
      </c>
      <c r="J2763" t="str">
        <f>VLOOKUP(C2763,Table_items[],3,FALSE)</f>
        <v>Obat Sakit Kepala &amp; Demam</v>
      </c>
      <c r="M2763" s="23">
        <f>VLOOKUP(C2763,item_suppliers!$A$2:$F$112,5,)</f>
        <v>23750</v>
      </c>
      <c r="N2763" s="23">
        <f>VLOOKUP(C2763,item_suppliers!$A$2:$F$112,6,)</f>
        <v>24011</v>
      </c>
    </row>
    <row r="2764" spans="1:14" x14ac:dyDescent="0.2">
      <c r="A2764" s="7" t="s">
        <v>2910</v>
      </c>
      <c r="B2764" s="27">
        <v>44256</v>
      </c>
      <c r="C2764" s="9" t="s">
        <v>38</v>
      </c>
      <c r="D2764" s="9">
        <v>1000</v>
      </c>
      <c r="E2764" s="9" t="s">
        <v>4888</v>
      </c>
      <c r="F2764" s="20" t="s">
        <v>4896</v>
      </c>
      <c r="G2764" t="s">
        <v>4903</v>
      </c>
      <c r="H2764" t="str">
        <f>VLOOKUP(E2764,suppliers!$A$2:$B$18,2,)</f>
        <v>DQLab Pharmacy Cempaka Putih</v>
      </c>
      <c r="I2764" t="str">
        <f>VLOOKUP(C2764,Table_items[],2,FALSE)</f>
        <v>Sanmol 500 MG 4 Tablet</v>
      </c>
      <c r="J2764" t="str">
        <f>VLOOKUP(C2764,Table_items[],3,FALSE)</f>
        <v>Obat Sakit Kepala &amp; Demam</v>
      </c>
      <c r="M2764" s="23">
        <f>VLOOKUP(C2764,item_suppliers!$A$2:$F$112,5,)</f>
        <v>1600</v>
      </c>
      <c r="N2764" s="23">
        <f>VLOOKUP(C2764,item_suppliers!$A$2:$F$112,6,)</f>
        <v>1648</v>
      </c>
    </row>
    <row r="2765" spans="1:14" x14ac:dyDescent="0.2">
      <c r="A2765" s="11" t="s">
        <v>2911</v>
      </c>
      <c r="B2765" s="28">
        <v>44256</v>
      </c>
      <c r="C2765" s="13" t="s">
        <v>39</v>
      </c>
      <c r="D2765" s="13">
        <v>1000</v>
      </c>
      <c r="E2765" s="9" t="s">
        <v>4892</v>
      </c>
      <c r="F2765" s="20" t="s">
        <v>4896</v>
      </c>
      <c r="G2765" t="s">
        <v>4903</v>
      </c>
      <c r="H2765" t="str">
        <f>VLOOKUP(E2765,suppliers!$A$2:$B$18,2,)</f>
        <v>DQLab Pharmacy Jagakarsa</v>
      </c>
      <c r="I2765" t="str">
        <f>VLOOKUP(C2765,Table_items[],2,FALSE)</f>
        <v>Cilostazol Bernofarm</v>
      </c>
      <c r="J2765" t="str">
        <f>VLOOKUP(C2765,Table_items[],3,FALSE)</f>
        <v>Obat Sakit Kepala &amp; Demam</v>
      </c>
      <c r="M2765" s="23">
        <f>VLOOKUP(C2765,item_suppliers!$A$2:$F$112,5,)</f>
        <v>45905</v>
      </c>
      <c r="N2765" s="23">
        <f>VLOOKUP(C2765,item_suppliers!$A$2:$F$112,6,)</f>
        <v>45675</v>
      </c>
    </row>
    <row r="2766" spans="1:14" x14ac:dyDescent="0.2">
      <c r="A2766" s="7" t="s">
        <v>2912</v>
      </c>
      <c r="B2766" s="27">
        <v>44256</v>
      </c>
      <c r="C2766" s="9" t="s">
        <v>41</v>
      </c>
      <c r="D2766" s="9">
        <v>1000</v>
      </c>
      <c r="E2766" s="9" t="s">
        <v>4886</v>
      </c>
      <c r="F2766" s="20" t="s">
        <v>4896</v>
      </c>
      <c r="G2766" t="s">
        <v>4903</v>
      </c>
      <c r="H2766" t="str">
        <f>VLOOKUP(E2766,suppliers!$A$2:$B$18,2,)</f>
        <v>DQLab Pharmacy Senayan</v>
      </c>
      <c r="I2766" t="str">
        <f>VLOOKUP(C2766,Table_items[],2,FALSE)</f>
        <v>Otilon Ear Drops 8 mL</v>
      </c>
      <c r="J2766" t="str">
        <f>VLOOKUP(C2766,Table_items[],3,FALSE)</f>
        <v>Obat Telinga</v>
      </c>
      <c r="M2766" s="23">
        <f>VLOOKUP(C2766,item_suppliers!$A$2:$F$112,5,)</f>
        <v>52800</v>
      </c>
      <c r="N2766" s="23">
        <f>VLOOKUP(C2766,item_suppliers!$A$2:$F$112,6,)</f>
        <v>54278</v>
      </c>
    </row>
    <row r="2767" spans="1:14" x14ac:dyDescent="0.2">
      <c r="A2767" s="11" t="s">
        <v>2913</v>
      </c>
      <c r="B2767" s="28">
        <v>44257</v>
      </c>
      <c r="C2767" s="13" t="s">
        <v>12</v>
      </c>
      <c r="D2767" s="13">
        <v>40</v>
      </c>
      <c r="E2767" s="9" t="s">
        <v>4896</v>
      </c>
      <c r="F2767" s="20" t="s">
        <v>4908</v>
      </c>
      <c r="G2767" t="s">
        <v>4904</v>
      </c>
      <c r="H2767" t="str">
        <f>VLOOKUP(E2767,suppliers!$A$2:$B$18,2,)</f>
        <v>OTHER</v>
      </c>
      <c r="I2767" t="str">
        <f>VLOOKUP(C2767,Table_items[],2,FALSE)</f>
        <v>Decolsen 1 Strip 4 Tablet</v>
      </c>
      <c r="J2767" t="str">
        <f>VLOOKUP(C2767,Table_items[],3,FALSE)</f>
        <v>Obat Batuk &amp; Pilek</v>
      </c>
      <c r="K2767" s="23">
        <f>VLOOKUP(C2767,Table_items[],4,FALSE)</f>
        <v>2886</v>
      </c>
      <c r="L2767" s="23">
        <f>VLOOKUP(C2767,Table_items[],5,FALSE)</f>
        <v>2915</v>
      </c>
    </row>
    <row r="2768" spans="1:14" x14ac:dyDescent="0.2">
      <c r="A2768" s="7" t="s">
        <v>2914</v>
      </c>
      <c r="B2768" s="27">
        <v>44257</v>
      </c>
      <c r="C2768" s="9" t="s">
        <v>12</v>
      </c>
      <c r="D2768" s="9">
        <v>2</v>
      </c>
      <c r="E2768" s="9" t="s">
        <v>4896</v>
      </c>
      <c r="F2768" s="20" t="s">
        <v>4908</v>
      </c>
      <c r="G2768" t="s">
        <v>4904</v>
      </c>
      <c r="H2768" t="str">
        <f>VLOOKUP(E2768,suppliers!$A$2:$B$18,2,)</f>
        <v>OTHER</v>
      </c>
      <c r="I2768" t="str">
        <f>VLOOKUP(C2768,Table_items[],2,FALSE)</f>
        <v>Decolsen 1 Strip 4 Tablet</v>
      </c>
      <c r="J2768" t="str">
        <f>VLOOKUP(C2768,Table_items[],3,FALSE)</f>
        <v>Obat Batuk &amp; Pilek</v>
      </c>
      <c r="K2768" s="23">
        <f>VLOOKUP(C2768,Table_items[],4,FALSE)</f>
        <v>2886</v>
      </c>
      <c r="L2768" s="23">
        <f>VLOOKUP(C2768,Table_items[],5,FALSE)</f>
        <v>2915</v>
      </c>
    </row>
    <row r="2769" spans="1:12" x14ac:dyDescent="0.2">
      <c r="A2769" s="11" t="s">
        <v>2915</v>
      </c>
      <c r="B2769" s="28">
        <v>44257</v>
      </c>
      <c r="C2769" s="13" t="s">
        <v>12</v>
      </c>
      <c r="D2769" s="13">
        <v>21</v>
      </c>
      <c r="E2769" s="9" t="s">
        <v>4896</v>
      </c>
      <c r="F2769" s="20" t="s">
        <v>4908</v>
      </c>
      <c r="G2769" t="s">
        <v>4904</v>
      </c>
      <c r="H2769" t="str">
        <f>VLOOKUP(E2769,suppliers!$A$2:$B$18,2,)</f>
        <v>OTHER</v>
      </c>
      <c r="I2769" t="str">
        <f>VLOOKUP(C2769,Table_items[],2,FALSE)</f>
        <v>Decolsen 1 Strip 4 Tablet</v>
      </c>
      <c r="J2769" t="str">
        <f>VLOOKUP(C2769,Table_items[],3,FALSE)</f>
        <v>Obat Batuk &amp; Pilek</v>
      </c>
      <c r="K2769" s="23">
        <f>VLOOKUP(C2769,Table_items[],4,FALSE)</f>
        <v>2886</v>
      </c>
      <c r="L2769" s="23">
        <f>VLOOKUP(C2769,Table_items[],5,FALSE)</f>
        <v>2915</v>
      </c>
    </row>
    <row r="2770" spans="1:12" x14ac:dyDescent="0.2">
      <c r="A2770" s="7" t="s">
        <v>2916</v>
      </c>
      <c r="B2770" s="27">
        <v>44257</v>
      </c>
      <c r="C2770" s="9" t="s">
        <v>37</v>
      </c>
      <c r="D2770" s="9">
        <v>24</v>
      </c>
      <c r="E2770" s="9" t="s">
        <v>4896</v>
      </c>
      <c r="F2770" s="20" t="s">
        <v>4908</v>
      </c>
      <c r="G2770" t="s">
        <v>4904</v>
      </c>
      <c r="H2770" t="str">
        <f>VLOOKUP(E2770,suppliers!$A$2:$B$18,2,)</f>
        <v>OTHER</v>
      </c>
      <c r="I2770" t="str">
        <f>VLOOKUP(C2770,Table_items[],2,FALSE)</f>
        <v>Bodrex Extra</v>
      </c>
      <c r="J2770" t="str">
        <f>VLOOKUP(C2770,Table_items[],3,FALSE)</f>
        <v>Obat Sakit Kepala &amp; Demam</v>
      </c>
      <c r="K2770" s="23">
        <f>VLOOKUP(C2770,Table_items[],4,FALSE)</f>
        <v>50788</v>
      </c>
      <c r="L2770" s="23">
        <f>VLOOKUP(C2770,Table_items[],5,FALSE)</f>
        <v>51753</v>
      </c>
    </row>
    <row r="2771" spans="1:12" x14ac:dyDescent="0.2">
      <c r="A2771" s="11" t="s">
        <v>2917</v>
      </c>
      <c r="B2771" s="28">
        <v>44257</v>
      </c>
      <c r="C2771" s="13" t="s">
        <v>37</v>
      </c>
      <c r="D2771" s="13">
        <v>31</v>
      </c>
      <c r="E2771" s="9" t="s">
        <v>4896</v>
      </c>
      <c r="F2771" s="20" t="s">
        <v>4908</v>
      </c>
      <c r="G2771" t="s">
        <v>4904</v>
      </c>
      <c r="H2771" t="str">
        <f>VLOOKUP(E2771,suppliers!$A$2:$B$18,2,)</f>
        <v>OTHER</v>
      </c>
      <c r="I2771" t="str">
        <f>VLOOKUP(C2771,Table_items[],2,FALSE)</f>
        <v>Bodrex Extra</v>
      </c>
      <c r="J2771" t="str">
        <f>VLOOKUP(C2771,Table_items[],3,FALSE)</f>
        <v>Obat Sakit Kepala &amp; Demam</v>
      </c>
      <c r="K2771" s="23">
        <f>VLOOKUP(C2771,Table_items[],4,FALSE)</f>
        <v>50788</v>
      </c>
      <c r="L2771" s="23">
        <f>VLOOKUP(C2771,Table_items[],5,FALSE)</f>
        <v>51753</v>
      </c>
    </row>
    <row r="2772" spans="1:12" x14ac:dyDescent="0.2">
      <c r="A2772" s="7" t="s">
        <v>2918</v>
      </c>
      <c r="B2772" s="27">
        <v>44257</v>
      </c>
      <c r="C2772" s="9" t="s">
        <v>41</v>
      </c>
      <c r="D2772" s="9">
        <v>28</v>
      </c>
      <c r="E2772" s="9" t="s">
        <v>4896</v>
      </c>
      <c r="F2772" s="20" t="s">
        <v>4908</v>
      </c>
      <c r="G2772" t="s">
        <v>4904</v>
      </c>
      <c r="H2772" t="str">
        <f>VLOOKUP(E2772,suppliers!$A$2:$B$18,2,)</f>
        <v>OTHER</v>
      </c>
      <c r="I2772" t="str">
        <f>VLOOKUP(C2772,Table_items[],2,FALSE)</f>
        <v>Otilon Ear Drops 8 mL</v>
      </c>
      <c r="J2772" t="str">
        <f>VLOOKUP(C2772,Table_items[],3,FALSE)</f>
        <v>Obat Telinga</v>
      </c>
      <c r="K2772" s="23">
        <f>VLOOKUP(C2772,Table_items[],4,FALSE)</f>
        <v>55000</v>
      </c>
      <c r="L2772" s="23">
        <f>VLOOKUP(C2772,Table_items[],5,FALSE)</f>
        <v>55935</v>
      </c>
    </row>
    <row r="2773" spans="1:12" x14ac:dyDescent="0.2">
      <c r="A2773" s="11" t="s">
        <v>2919</v>
      </c>
      <c r="B2773" s="28">
        <v>44257</v>
      </c>
      <c r="C2773" s="13" t="s">
        <v>40</v>
      </c>
      <c r="D2773" s="13">
        <v>51</v>
      </c>
      <c r="E2773" s="9" t="s">
        <v>4896</v>
      </c>
      <c r="F2773" s="20" t="s">
        <v>4908</v>
      </c>
      <c r="G2773" t="s">
        <v>4904</v>
      </c>
      <c r="H2773" t="str">
        <f>VLOOKUP(E2773,suppliers!$A$2:$B$18,2,)</f>
        <v>OTHER</v>
      </c>
      <c r="I2773" t="str">
        <f>VLOOKUP(C2773,Table_items[],2,FALSE)</f>
        <v>Paramex Tablet / Obat</v>
      </c>
      <c r="J2773" t="str">
        <f>VLOOKUP(C2773,Table_items[],3,FALSE)</f>
        <v>Obat Sakit Kepala &amp; Demam</v>
      </c>
      <c r="K2773" s="23">
        <f>VLOOKUP(C2773,Table_items[],4,FALSE)</f>
        <v>2560</v>
      </c>
      <c r="L2773" s="23">
        <f>VLOOKUP(C2773,Table_items[],5,FALSE)</f>
        <v>2586</v>
      </c>
    </row>
    <row r="2774" spans="1:12" x14ac:dyDescent="0.2">
      <c r="A2774" s="7" t="s">
        <v>2920</v>
      </c>
      <c r="B2774" s="27">
        <v>44257</v>
      </c>
      <c r="C2774" s="9" t="s">
        <v>23</v>
      </c>
      <c r="D2774" s="9">
        <v>1</v>
      </c>
      <c r="E2774" s="9" t="s">
        <v>4896</v>
      </c>
      <c r="F2774" s="20" t="s">
        <v>4908</v>
      </c>
      <c r="G2774" t="s">
        <v>4904</v>
      </c>
      <c r="H2774" t="str">
        <f>VLOOKUP(E2774,suppliers!$A$2:$B$18,2,)</f>
        <v>OTHER</v>
      </c>
      <c r="I2774" t="str">
        <f>VLOOKUP(C2774,Table_items[],2,FALSE)</f>
        <v>Amlodipine Besilate</v>
      </c>
      <c r="J2774" t="str">
        <f>VLOOKUP(C2774,Table_items[],3,FALSE)</f>
        <v>Obat Hipertensi</v>
      </c>
      <c r="K2774" s="23">
        <f>VLOOKUP(C2774,Table_items[],4,FALSE)</f>
        <v>7467</v>
      </c>
      <c r="L2774" s="23">
        <f>VLOOKUP(C2774,Table_items[],5,FALSE)</f>
        <v>7504</v>
      </c>
    </row>
    <row r="2775" spans="1:12" x14ac:dyDescent="0.2">
      <c r="A2775" s="11" t="s">
        <v>2921</v>
      </c>
      <c r="B2775" s="28">
        <v>44258</v>
      </c>
      <c r="C2775" s="13" t="s">
        <v>12</v>
      </c>
      <c r="D2775" s="13">
        <v>76</v>
      </c>
      <c r="E2775" s="9" t="s">
        <v>4896</v>
      </c>
      <c r="F2775" s="20" t="s">
        <v>4908</v>
      </c>
      <c r="G2775" t="s">
        <v>4904</v>
      </c>
      <c r="H2775" t="str">
        <f>VLOOKUP(E2775,suppliers!$A$2:$B$18,2,)</f>
        <v>OTHER</v>
      </c>
      <c r="I2775" t="str">
        <f>VLOOKUP(C2775,Table_items[],2,FALSE)</f>
        <v>Decolsen 1 Strip 4 Tablet</v>
      </c>
      <c r="J2775" t="str">
        <f>VLOOKUP(C2775,Table_items[],3,FALSE)</f>
        <v>Obat Batuk &amp; Pilek</v>
      </c>
      <c r="K2775" s="23">
        <f>VLOOKUP(C2775,Table_items[],4,FALSE)</f>
        <v>2886</v>
      </c>
      <c r="L2775" s="23">
        <f>VLOOKUP(C2775,Table_items[],5,FALSE)</f>
        <v>2915</v>
      </c>
    </row>
    <row r="2776" spans="1:12" x14ac:dyDescent="0.2">
      <c r="A2776" s="7" t="s">
        <v>2922</v>
      </c>
      <c r="B2776" s="27">
        <v>44258</v>
      </c>
      <c r="C2776" s="9" t="s">
        <v>37</v>
      </c>
      <c r="D2776" s="9">
        <v>11</v>
      </c>
      <c r="E2776" s="9" t="s">
        <v>4896</v>
      </c>
      <c r="F2776" s="20" t="s">
        <v>4908</v>
      </c>
      <c r="G2776" t="s">
        <v>4904</v>
      </c>
      <c r="H2776" t="str">
        <f>VLOOKUP(E2776,suppliers!$A$2:$B$18,2,)</f>
        <v>OTHER</v>
      </c>
      <c r="I2776" t="str">
        <f>VLOOKUP(C2776,Table_items[],2,FALSE)</f>
        <v>Bodrex Extra</v>
      </c>
      <c r="J2776" t="str">
        <f>VLOOKUP(C2776,Table_items[],3,FALSE)</f>
        <v>Obat Sakit Kepala &amp; Demam</v>
      </c>
      <c r="K2776" s="23">
        <f>VLOOKUP(C2776,Table_items[],4,FALSE)</f>
        <v>50788</v>
      </c>
      <c r="L2776" s="23">
        <f>VLOOKUP(C2776,Table_items[],5,FALSE)</f>
        <v>51753</v>
      </c>
    </row>
    <row r="2777" spans="1:12" x14ac:dyDescent="0.2">
      <c r="A2777" s="11" t="s">
        <v>2923</v>
      </c>
      <c r="B2777" s="28">
        <v>44258</v>
      </c>
      <c r="C2777" s="13" t="s">
        <v>38</v>
      </c>
      <c r="D2777" s="13">
        <v>24</v>
      </c>
      <c r="E2777" s="9" t="s">
        <v>4896</v>
      </c>
      <c r="F2777" s="20" t="s">
        <v>4908</v>
      </c>
      <c r="G2777" t="s">
        <v>4904</v>
      </c>
      <c r="H2777" t="str">
        <f>VLOOKUP(E2777,suppliers!$A$2:$B$18,2,)</f>
        <v>OTHER</v>
      </c>
      <c r="I2777" t="str">
        <f>VLOOKUP(C2777,Table_items[],2,FALSE)</f>
        <v>Sanmol 500 MG 4 Tablet</v>
      </c>
      <c r="J2777" t="str">
        <f>VLOOKUP(C2777,Table_items[],3,FALSE)</f>
        <v>Obat Sakit Kepala &amp; Demam</v>
      </c>
      <c r="K2777" s="23">
        <f>VLOOKUP(C2777,Table_items[],4,FALSE)</f>
        <v>1600</v>
      </c>
      <c r="L2777" s="23">
        <f>VLOOKUP(C2777,Table_items[],5,FALSE)</f>
        <v>1619</v>
      </c>
    </row>
    <row r="2778" spans="1:12" x14ac:dyDescent="0.2">
      <c r="A2778" s="7" t="s">
        <v>2924</v>
      </c>
      <c r="B2778" s="27">
        <v>44258</v>
      </c>
      <c r="C2778" s="9" t="s">
        <v>41</v>
      </c>
      <c r="D2778" s="9">
        <v>33</v>
      </c>
      <c r="E2778" s="9" t="s">
        <v>4896</v>
      </c>
      <c r="F2778" s="20" t="s">
        <v>4908</v>
      </c>
      <c r="G2778" t="s">
        <v>4904</v>
      </c>
      <c r="H2778" t="str">
        <f>VLOOKUP(E2778,suppliers!$A$2:$B$18,2,)</f>
        <v>OTHER</v>
      </c>
      <c r="I2778" t="str">
        <f>VLOOKUP(C2778,Table_items[],2,FALSE)</f>
        <v>Otilon Ear Drops 8 mL</v>
      </c>
      <c r="J2778" t="str">
        <f>VLOOKUP(C2778,Table_items[],3,FALSE)</f>
        <v>Obat Telinga</v>
      </c>
      <c r="K2778" s="23">
        <f>VLOOKUP(C2778,Table_items[],4,FALSE)</f>
        <v>55000</v>
      </c>
      <c r="L2778" s="23">
        <f>VLOOKUP(C2778,Table_items[],5,FALSE)</f>
        <v>55935</v>
      </c>
    </row>
    <row r="2779" spans="1:12" x14ac:dyDescent="0.2">
      <c r="A2779" s="11" t="s">
        <v>2925</v>
      </c>
      <c r="B2779" s="28">
        <v>44258</v>
      </c>
      <c r="C2779" s="13" t="s">
        <v>10</v>
      </c>
      <c r="D2779" s="13">
        <v>74</v>
      </c>
      <c r="E2779" s="9" t="s">
        <v>4896</v>
      </c>
      <c r="F2779" s="20" t="s">
        <v>4908</v>
      </c>
      <c r="G2779" t="s">
        <v>4904</v>
      </c>
      <c r="H2779" t="str">
        <f>VLOOKUP(E2779,suppliers!$A$2:$B$18,2,)</f>
        <v>OTHER</v>
      </c>
      <c r="I2779" t="str">
        <f>VLOOKUP(C2779,Table_items[],2,FALSE)</f>
        <v>Dexteem Box Plus 100 Tablet</v>
      </c>
      <c r="J2779" t="str">
        <f>VLOOKUP(C2779,Table_items[],3,FALSE)</f>
        <v>Obat Alergi</v>
      </c>
      <c r="K2779" s="23">
        <f>VLOOKUP(C2779,Table_items[],4,FALSE)</f>
        <v>25322</v>
      </c>
      <c r="L2779" s="23">
        <f>VLOOKUP(C2779,Table_items[],5,FALSE)</f>
        <v>25449</v>
      </c>
    </row>
    <row r="2780" spans="1:12" x14ac:dyDescent="0.2">
      <c r="A2780" s="7" t="s">
        <v>2926</v>
      </c>
      <c r="B2780" s="27">
        <v>44258</v>
      </c>
      <c r="C2780" s="9" t="s">
        <v>20</v>
      </c>
      <c r="D2780" s="9">
        <v>17</v>
      </c>
      <c r="E2780" s="9" t="s">
        <v>4896</v>
      </c>
      <c r="F2780" s="20" t="s">
        <v>4908</v>
      </c>
      <c r="G2780" t="s">
        <v>4904</v>
      </c>
      <c r="H2780" t="str">
        <f>VLOOKUP(E2780,suppliers!$A$2:$B$18,2,)</f>
        <v>OTHER</v>
      </c>
      <c r="I2780" t="str">
        <f>VLOOKUP(C2780,Table_items[],2,FALSE)</f>
        <v>Carditens</v>
      </c>
      <c r="J2780" t="str">
        <f>VLOOKUP(C2780,Table_items[],3,FALSE)</f>
        <v>Obat Hipertensi</v>
      </c>
      <c r="K2780" s="23">
        <f>VLOOKUP(C2780,Table_items[],4,FALSE)</f>
        <v>100000</v>
      </c>
      <c r="L2780" s="23">
        <f>VLOOKUP(C2780,Table_items[],5,FALSE)</f>
        <v>100900</v>
      </c>
    </row>
    <row r="2781" spans="1:12" x14ac:dyDescent="0.2">
      <c r="A2781" s="11" t="s">
        <v>2927</v>
      </c>
      <c r="B2781" s="28">
        <v>44259</v>
      </c>
      <c r="C2781" s="13" t="s">
        <v>12</v>
      </c>
      <c r="D2781" s="13">
        <v>46</v>
      </c>
      <c r="E2781" s="9" t="s">
        <v>4896</v>
      </c>
      <c r="F2781" s="20" t="s">
        <v>4908</v>
      </c>
      <c r="G2781" t="s">
        <v>4904</v>
      </c>
      <c r="H2781" t="str">
        <f>VLOOKUP(E2781,suppliers!$A$2:$B$18,2,)</f>
        <v>OTHER</v>
      </c>
      <c r="I2781" t="str">
        <f>VLOOKUP(C2781,Table_items[],2,FALSE)</f>
        <v>Decolsen 1 Strip 4 Tablet</v>
      </c>
      <c r="J2781" t="str">
        <f>VLOOKUP(C2781,Table_items[],3,FALSE)</f>
        <v>Obat Batuk &amp; Pilek</v>
      </c>
      <c r="K2781" s="23">
        <f>VLOOKUP(C2781,Table_items[],4,FALSE)</f>
        <v>2886</v>
      </c>
      <c r="L2781" s="23">
        <f>VLOOKUP(C2781,Table_items[],5,FALSE)</f>
        <v>2915</v>
      </c>
    </row>
    <row r="2782" spans="1:12" x14ac:dyDescent="0.2">
      <c r="A2782" s="7" t="s">
        <v>2928</v>
      </c>
      <c r="B2782" s="27">
        <v>44259</v>
      </c>
      <c r="C2782" s="9" t="s">
        <v>37</v>
      </c>
      <c r="D2782" s="9">
        <v>53</v>
      </c>
      <c r="E2782" s="9" t="s">
        <v>4896</v>
      </c>
      <c r="F2782" s="20" t="s">
        <v>4908</v>
      </c>
      <c r="G2782" t="s">
        <v>4904</v>
      </c>
      <c r="H2782" t="str">
        <f>VLOOKUP(E2782,suppliers!$A$2:$B$18,2,)</f>
        <v>OTHER</v>
      </c>
      <c r="I2782" t="str">
        <f>VLOOKUP(C2782,Table_items[],2,FALSE)</f>
        <v>Bodrex Extra</v>
      </c>
      <c r="J2782" t="str">
        <f>VLOOKUP(C2782,Table_items[],3,FALSE)</f>
        <v>Obat Sakit Kepala &amp; Demam</v>
      </c>
      <c r="K2782" s="23">
        <f>VLOOKUP(C2782,Table_items[],4,FALSE)</f>
        <v>50788</v>
      </c>
      <c r="L2782" s="23">
        <f>VLOOKUP(C2782,Table_items[],5,FALSE)</f>
        <v>51753</v>
      </c>
    </row>
    <row r="2783" spans="1:12" x14ac:dyDescent="0.2">
      <c r="A2783" s="11" t="s">
        <v>2929</v>
      </c>
      <c r="B2783" s="28">
        <v>44259</v>
      </c>
      <c r="C2783" s="13" t="s">
        <v>9</v>
      </c>
      <c r="D2783" s="13">
        <v>62</v>
      </c>
      <c r="E2783" s="9" t="s">
        <v>4896</v>
      </c>
      <c r="F2783" s="20" t="s">
        <v>4908</v>
      </c>
      <c r="G2783" t="s">
        <v>4904</v>
      </c>
      <c r="H2783" t="str">
        <f>VLOOKUP(E2783,suppliers!$A$2:$B$18,2,)</f>
        <v>OTHER</v>
      </c>
      <c r="I2783" t="str">
        <f>VLOOKUP(C2783,Table_items[],2,FALSE)</f>
        <v>Bedak Heroxyn 150 gr</v>
      </c>
      <c r="J2783" t="str">
        <f>VLOOKUP(C2783,Table_items[],3,FALSE)</f>
        <v>Obat Alergi</v>
      </c>
      <c r="K2783" s="23">
        <f>VLOOKUP(C2783,Table_items[],4,FALSE)</f>
        <v>16950</v>
      </c>
      <c r="L2783" s="23">
        <f>VLOOKUP(C2783,Table_items[],5,FALSE)</f>
        <v>17170</v>
      </c>
    </row>
    <row r="2784" spans="1:12" x14ac:dyDescent="0.2">
      <c r="A2784" s="7" t="s">
        <v>2930</v>
      </c>
      <c r="B2784" s="27">
        <v>44259</v>
      </c>
      <c r="C2784" s="9" t="s">
        <v>38</v>
      </c>
      <c r="D2784" s="9">
        <v>7</v>
      </c>
      <c r="E2784" s="9" t="s">
        <v>4896</v>
      </c>
      <c r="F2784" s="20" t="s">
        <v>4908</v>
      </c>
      <c r="G2784" t="s">
        <v>4904</v>
      </c>
      <c r="H2784" t="str">
        <f>VLOOKUP(E2784,suppliers!$A$2:$B$18,2,)</f>
        <v>OTHER</v>
      </c>
      <c r="I2784" t="str">
        <f>VLOOKUP(C2784,Table_items[],2,FALSE)</f>
        <v>Sanmol 500 MG 4 Tablet</v>
      </c>
      <c r="J2784" t="str">
        <f>VLOOKUP(C2784,Table_items[],3,FALSE)</f>
        <v>Obat Sakit Kepala &amp; Demam</v>
      </c>
      <c r="K2784" s="23">
        <f>VLOOKUP(C2784,Table_items[],4,FALSE)</f>
        <v>1600</v>
      </c>
      <c r="L2784" s="23">
        <f>VLOOKUP(C2784,Table_items[],5,FALSE)</f>
        <v>1619</v>
      </c>
    </row>
    <row r="2785" spans="1:12" x14ac:dyDescent="0.2">
      <c r="A2785" s="11" t="s">
        <v>2931</v>
      </c>
      <c r="B2785" s="28">
        <v>44259</v>
      </c>
      <c r="C2785" s="13" t="s">
        <v>8</v>
      </c>
      <c r="D2785" s="13">
        <v>15</v>
      </c>
      <c r="E2785" s="9" t="s">
        <v>4896</v>
      </c>
      <c r="F2785" s="20" t="s">
        <v>4908</v>
      </c>
      <c r="G2785" t="s">
        <v>4904</v>
      </c>
      <c r="H2785" t="str">
        <f>VLOOKUP(E2785,suppliers!$A$2:$B$18,2,)</f>
        <v>OTHER</v>
      </c>
      <c r="I2785" t="str">
        <f>VLOOKUP(C2785,Table_items[],2,FALSE)</f>
        <v>Bisoprolol Ogb Dexa</v>
      </c>
      <c r="J2785" t="str">
        <f>VLOOKUP(C2785,Table_items[],3,FALSE)</f>
        <v>Obat Alergi</v>
      </c>
      <c r="K2785" s="23">
        <f>VLOOKUP(C2785,Table_items[],4,FALSE)</f>
        <v>10000</v>
      </c>
      <c r="L2785" s="23">
        <f>VLOOKUP(C2785,Table_items[],5,FALSE)</f>
        <v>10180</v>
      </c>
    </row>
    <row r="2786" spans="1:12" x14ac:dyDescent="0.2">
      <c r="A2786" s="7" t="s">
        <v>2932</v>
      </c>
      <c r="B2786" s="27">
        <v>44260</v>
      </c>
      <c r="C2786" s="9" t="s">
        <v>12</v>
      </c>
      <c r="D2786" s="9">
        <v>60</v>
      </c>
      <c r="E2786" s="9" t="s">
        <v>4896</v>
      </c>
      <c r="F2786" s="20" t="s">
        <v>4908</v>
      </c>
      <c r="G2786" t="s">
        <v>4904</v>
      </c>
      <c r="H2786" t="str">
        <f>VLOOKUP(E2786,suppliers!$A$2:$B$18,2,)</f>
        <v>OTHER</v>
      </c>
      <c r="I2786" t="str">
        <f>VLOOKUP(C2786,Table_items[],2,FALSE)</f>
        <v>Decolsen 1 Strip 4 Tablet</v>
      </c>
      <c r="J2786" t="str">
        <f>VLOOKUP(C2786,Table_items[],3,FALSE)</f>
        <v>Obat Batuk &amp; Pilek</v>
      </c>
      <c r="K2786" s="23">
        <f>VLOOKUP(C2786,Table_items[],4,FALSE)</f>
        <v>2886</v>
      </c>
      <c r="L2786" s="23">
        <f>VLOOKUP(C2786,Table_items[],5,FALSE)</f>
        <v>2915</v>
      </c>
    </row>
    <row r="2787" spans="1:12" x14ac:dyDescent="0.2">
      <c r="A2787" s="11" t="s">
        <v>2933</v>
      </c>
      <c r="B2787" s="28">
        <v>44260</v>
      </c>
      <c r="C2787" s="13" t="s">
        <v>37</v>
      </c>
      <c r="D2787" s="13">
        <v>14</v>
      </c>
      <c r="E2787" s="9" t="s">
        <v>4896</v>
      </c>
      <c r="F2787" s="20" t="s">
        <v>4908</v>
      </c>
      <c r="G2787" t="s">
        <v>4904</v>
      </c>
      <c r="H2787" t="str">
        <f>VLOOKUP(E2787,suppliers!$A$2:$B$18,2,)</f>
        <v>OTHER</v>
      </c>
      <c r="I2787" t="str">
        <f>VLOOKUP(C2787,Table_items[],2,FALSE)</f>
        <v>Bodrex Extra</v>
      </c>
      <c r="J2787" t="str">
        <f>VLOOKUP(C2787,Table_items[],3,FALSE)</f>
        <v>Obat Sakit Kepala &amp; Demam</v>
      </c>
      <c r="K2787" s="23">
        <f>VLOOKUP(C2787,Table_items[],4,FALSE)</f>
        <v>50788</v>
      </c>
      <c r="L2787" s="23">
        <f>VLOOKUP(C2787,Table_items[],5,FALSE)</f>
        <v>51753</v>
      </c>
    </row>
    <row r="2788" spans="1:12" x14ac:dyDescent="0.2">
      <c r="A2788" s="7" t="s">
        <v>2934</v>
      </c>
      <c r="B2788" s="27">
        <v>44260</v>
      </c>
      <c r="C2788" s="9" t="s">
        <v>9</v>
      </c>
      <c r="D2788" s="9">
        <v>33</v>
      </c>
      <c r="E2788" s="9" t="s">
        <v>4896</v>
      </c>
      <c r="F2788" s="20" t="s">
        <v>4908</v>
      </c>
      <c r="G2788" t="s">
        <v>4904</v>
      </c>
      <c r="H2788" t="str">
        <f>VLOOKUP(E2788,suppliers!$A$2:$B$18,2,)</f>
        <v>OTHER</v>
      </c>
      <c r="I2788" t="str">
        <f>VLOOKUP(C2788,Table_items[],2,FALSE)</f>
        <v>Bedak Heroxyn 150 gr</v>
      </c>
      <c r="J2788" t="str">
        <f>VLOOKUP(C2788,Table_items[],3,FALSE)</f>
        <v>Obat Alergi</v>
      </c>
      <c r="K2788" s="23">
        <f>VLOOKUP(C2788,Table_items[],4,FALSE)</f>
        <v>16950</v>
      </c>
      <c r="L2788" s="23">
        <f>VLOOKUP(C2788,Table_items[],5,FALSE)</f>
        <v>17170</v>
      </c>
    </row>
    <row r="2789" spans="1:12" x14ac:dyDescent="0.2">
      <c r="A2789" s="11" t="s">
        <v>2935</v>
      </c>
      <c r="B2789" s="28">
        <v>44260</v>
      </c>
      <c r="C2789" s="13" t="s">
        <v>24</v>
      </c>
      <c r="D2789" s="13">
        <v>40</v>
      </c>
      <c r="E2789" s="9" t="s">
        <v>4896</v>
      </c>
      <c r="F2789" s="20" t="s">
        <v>4908</v>
      </c>
      <c r="G2789" t="s">
        <v>4904</v>
      </c>
      <c r="H2789" t="str">
        <f>VLOOKUP(E2789,suppliers!$A$2:$B$18,2,)</f>
        <v>OTHER</v>
      </c>
      <c r="I2789" t="str">
        <f>VLOOKUP(C2789,Table_items[],2,FALSE)</f>
        <v>Irbesartan</v>
      </c>
      <c r="J2789" t="str">
        <f>VLOOKUP(C2789,Table_items[],3,FALSE)</f>
        <v>Obat Hipertensi</v>
      </c>
      <c r="K2789" s="23">
        <f>VLOOKUP(C2789,Table_items[],4,FALSE)</f>
        <v>108794</v>
      </c>
      <c r="L2789" s="23">
        <f>VLOOKUP(C2789,Table_items[],5,FALSE)</f>
        <v>109447</v>
      </c>
    </row>
    <row r="2790" spans="1:12" x14ac:dyDescent="0.2">
      <c r="A2790" s="7" t="s">
        <v>2936</v>
      </c>
      <c r="B2790" s="27">
        <v>44260</v>
      </c>
      <c r="C2790" s="9" t="s">
        <v>24</v>
      </c>
      <c r="D2790" s="9">
        <v>15</v>
      </c>
      <c r="E2790" s="9" t="s">
        <v>4896</v>
      </c>
      <c r="F2790" s="20" t="s">
        <v>4908</v>
      </c>
      <c r="G2790" t="s">
        <v>4904</v>
      </c>
      <c r="H2790" t="str">
        <f>VLOOKUP(E2790,suppliers!$A$2:$B$18,2,)</f>
        <v>OTHER</v>
      </c>
      <c r="I2790" t="str">
        <f>VLOOKUP(C2790,Table_items[],2,FALSE)</f>
        <v>Irbesartan</v>
      </c>
      <c r="J2790" t="str">
        <f>VLOOKUP(C2790,Table_items[],3,FALSE)</f>
        <v>Obat Hipertensi</v>
      </c>
      <c r="K2790" s="23">
        <f>VLOOKUP(C2790,Table_items[],4,FALSE)</f>
        <v>108794</v>
      </c>
      <c r="L2790" s="23">
        <f>VLOOKUP(C2790,Table_items[],5,FALSE)</f>
        <v>109447</v>
      </c>
    </row>
    <row r="2791" spans="1:12" x14ac:dyDescent="0.2">
      <c r="A2791" s="11" t="s">
        <v>2937</v>
      </c>
      <c r="B2791" s="28">
        <v>44260</v>
      </c>
      <c r="C2791" s="13" t="s">
        <v>41</v>
      </c>
      <c r="D2791" s="13">
        <v>48</v>
      </c>
      <c r="E2791" s="9" t="s">
        <v>4896</v>
      </c>
      <c r="F2791" s="20" t="s">
        <v>4908</v>
      </c>
      <c r="G2791" t="s">
        <v>4904</v>
      </c>
      <c r="H2791" t="str">
        <f>VLOOKUP(E2791,suppliers!$A$2:$B$18,2,)</f>
        <v>OTHER</v>
      </c>
      <c r="I2791" t="str">
        <f>VLOOKUP(C2791,Table_items[],2,FALSE)</f>
        <v>Otilon Ear Drops 8 mL</v>
      </c>
      <c r="J2791" t="str">
        <f>VLOOKUP(C2791,Table_items[],3,FALSE)</f>
        <v>Obat Telinga</v>
      </c>
      <c r="K2791" s="23">
        <f>VLOOKUP(C2791,Table_items[],4,FALSE)</f>
        <v>55000</v>
      </c>
      <c r="L2791" s="23">
        <f>VLOOKUP(C2791,Table_items[],5,FALSE)</f>
        <v>55935</v>
      </c>
    </row>
    <row r="2792" spans="1:12" x14ac:dyDescent="0.2">
      <c r="A2792" s="7" t="s">
        <v>2938</v>
      </c>
      <c r="B2792" s="27">
        <v>44260</v>
      </c>
      <c r="C2792" s="9" t="s">
        <v>40</v>
      </c>
      <c r="D2792" s="9">
        <v>64</v>
      </c>
      <c r="E2792" s="9" t="s">
        <v>4896</v>
      </c>
      <c r="F2792" s="20" t="s">
        <v>4908</v>
      </c>
      <c r="G2792" t="s">
        <v>4904</v>
      </c>
      <c r="H2792" t="str">
        <f>VLOOKUP(E2792,suppliers!$A$2:$B$18,2,)</f>
        <v>OTHER</v>
      </c>
      <c r="I2792" t="str">
        <f>VLOOKUP(C2792,Table_items[],2,FALSE)</f>
        <v>Paramex Tablet / Obat</v>
      </c>
      <c r="J2792" t="str">
        <f>VLOOKUP(C2792,Table_items[],3,FALSE)</f>
        <v>Obat Sakit Kepala &amp; Demam</v>
      </c>
      <c r="K2792" s="23">
        <f>VLOOKUP(C2792,Table_items[],4,FALSE)</f>
        <v>2560</v>
      </c>
      <c r="L2792" s="23">
        <f>VLOOKUP(C2792,Table_items[],5,FALSE)</f>
        <v>2586</v>
      </c>
    </row>
    <row r="2793" spans="1:12" x14ac:dyDescent="0.2">
      <c r="A2793" s="11" t="s">
        <v>2939</v>
      </c>
      <c r="B2793" s="28">
        <v>44260</v>
      </c>
      <c r="C2793" s="13" t="s">
        <v>8</v>
      </c>
      <c r="D2793" s="13">
        <v>140</v>
      </c>
      <c r="E2793" s="9" t="s">
        <v>4896</v>
      </c>
      <c r="F2793" s="20" t="s">
        <v>4908</v>
      </c>
      <c r="G2793" t="s">
        <v>4904</v>
      </c>
      <c r="H2793" t="str">
        <f>VLOOKUP(E2793,suppliers!$A$2:$B$18,2,)</f>
        <v>OTHER</v>
      </c>
      <c r="I2793" t="str">
        <f>VLOOKUP(C2793,Table_items[],2,FALSE)</f>
        <v>Bisoprolol Ogb Dexa</v>
      </c>
      <c r="J2793" t="str">
        <f>VLOOKUP(C2793,Table_items[],3,FALSE)</f>
        <v>Obat Alergi</v>
      </c>
      <c r="K2793" s="23">
        <f>VLOOKUP(C2793,Table_items[],4,FALSE)</f>
        <v>10000</v>
      </c>
      <c r="L2793" s="23">
        <f>VLOOKUP(C2793,Table_items[],5,FALSE)</f>
        <v>10180</v>
      </c>
    </row>
    <row r="2794" spans="1:12" x14ac:dyDescent="0.2">
      <c r="A2794" s="7" t="s">
        <v>2940</v>
      </c>
      <c r="B2794" s="27">
        <v>44261</v>
      </c>
      <c r="C2794" s="9" t="s">
        <v>37</v>
      </c>
      <c r="D2794" s="9">
        <v>75</v>
      </c>
      <c r="E2794" s="9" t="s">
        <v>4896</v>
      </c>
      <c r="F2794" s="20" t="s">
        <v>4908</v>
      </c>
      <c r="G2794" t="s">
        <v>4904</v>
      </c>
      <c r="H2794" t="str">
        <f>VLOOKUP(E2794,suppliers!$A$2:$B$18,2,)</f>
        <v>OTHER</v>
      </c>
      <c r="I2794" t="str">
        <f>VLOOKUP(C2794,Table_items[],2,FALSE)</f>
        <v>Bodrex Extra</v>
      </c>
      <c r="J2794" t="str">
        <f>VLOOKUP(C2794,Table_items[],3,FALSE)</f>
        <v>Obat Sakit Kepala &amp; Demam</v>
      </c>
      <c r="K2794" s="23">
        <f>VLOOKUP(C2794,Table_items[],4,FALSE)</f>
        <v>50788</v>
      </c>
      <c r="L2794" s="23">
        <f>VLOOKUP(C2794,Table_items[],5,FALSE)</f>
        <v>51753</v>
      </c>
    </row>
    <row r="2795" spans="1:12" x14ac:dyDescent="0.2">
      <c r="A2795" s="11" t="s">
        <v>2941</v>
      </c>
      <c r="B2795" s="28">
        <v>44261</v>
      </c>
      <c r="C2795" s="13" t="s">
        <v>37</v>
      </c>
      <c r="D2795" s="13">
        <v>5</v>
      </c>
      <c r="E2795" s="9" t="s">
        <v>4896</v>
      </c>
      <c r="F2795" s="20" t="s">
        <v>4908</v>
      </c>
      <c r="G2795" t="s">
        <v>4904</v>
      </c>
      <c r="H2795" t="str">
        <f>VLOOKUP(E2795,suppliers!$A$2:$B$18,2,)</f>
        <v>OTHER</v>
      </c>
      <c r="I2795" t="str">
        <f>VLOOKUP(C2795,Table_items[],2,FALSE)</f>
        <v>Bodrex Extra</v>
      </c>
      <c r="J2795" t="str">
        <f>VLOOKUP(C2795,Table_items[],3,FALSE)</f>
        <v>Obat Sakit Kepala &amp; Demam</v>
      </c>
      <c r="K2795" s="23">
        <f>VLOOKUP(C2795,Table_items[],4,FALSE)</f>
        <v>50788</v>
      </c>
      <c r="L2795" s="23">
        <f>VLOOKUP(C2795,Table_items[],5,FALSE)</f>
        <v>51753</v>
      </c>
    </row>
    <row r="2796" spans="1:12" x14ac:dyDescent="0.2">
      <c r="A2796" s="7" t="s">
        <v>2942</v>
      </c>
      <c r="B2796" s="27">
        <v>44261</v>
      </c>
      <c r="C2796" s="9" t="s">
        <v>22</v>
      </c>
      <c r="D2796" s="9">
        <v>48</v>
      </c>
      <c r="E2796" s="9" t="s">
        <v>4896</v>
      </c>
      <c r="F2796" s="20" t="s">
        <v>4908</v>
      </c>
      <c r="G2796" t="s">
        <v>4904</v>
      </c>
      <c r="H2796" t="str">
        <f>VLOOKUP(E2796,suppliers!$A$2:$B$18,2,)</f>
        <v>OTHER</v>
      </c>
      <c r="I2796" t="str">
        <f>VLOOKUP(C2796,Table_items[],2,FALSE)</f>
        <v>Candesartan Ogb Dexa</v>
      </c>
      <c r="J2796" t="str">
        <f>VLOOKUP(C2796,Table_items[],3,FALSE)</f>
        <v>Obat Hipertensi</v>
      </c>
      <c r="K2796" s="23">
        <f>VLOOKUP(C2796,Table_items[],4,FALSE)</f>
        <v>5000</v>
      </c>
      <c r="L2796" s="23">
        <f>VLOOKUP(C2796,Table_items[],5,FALSE)</f>
        <v>5095</v>
      </c>
    </row>
    <row r="2797" spans="1:12" x14ac:dyDescent="0.2">
      <c r="A2797" s="11" t="s">
        <v>2943</v>
      </c>
      <c r="B2797" s="28">
        <v>44261</v>
      </c>
      <c r="C2797" s="13" t="s">
        <v>7</v>
      </c>
      <c r="D2797" s="13">
        <v>1</v>
      </c>
      <c r="E2797" s="9" t="s">
        <v>4896</v>
      </c>
      <c r="F2797" s="20" t="s">
        <v>4908</v>
      </c>
      <c r="G2797" t="s">
        <v>4904</v>
      </c>
      <c r="H2797" t="str">
        <f>VLOOKUP(E2797,suppliers!$A$2:$B$18,2,)</f>
        <v>OTHER</v>
      </c>
      <c r="I2797" t="str">
        <f>VLOOKUP(C2797,Table_items[],2,FALSE)</f>
        <v>Acetylcysteine Mahakam 200 mg</v>
      </c>
      <c r="J2797" t="str">
        <f>VLOOKUP(C2797,Table_items[],3,FALSE)</f>
        <v>Obat Alergi</v>
      </c>
      <c r="K2797" s="23">
        <f>VLOOKUP(C2797,Table_items[],4,FALSE)</f>
        <v>33000</v>
      </c>
      <c r="L2797" s="23">
        <f>VLOOKUP(C2797,Table_items[],5,FALSE)</f>
        <v>33330</v>
      </c>
    </row>
    <row r="2798" spans="1:12" x14ac:dyDescent="0.2">
      <c r="A2798" s="7" t="s">
        <v>2944</v>
      </c>
      <c r="B2798" s="27">
        <v>44261</v>
      </c>
      <c r="C2798" s="9" t="s">
        <v>18</v>
      </c>
      <c r="D2798" s="9">
        <v>3</v>
      </c>
      <c r="E2798" s="9" t="s">
        <v>4896</v>
      </c>
      <c r="F2798" s="20" t="s">
        <v>4908</v>
      </c>
      <c r="G2798" t="s">
        <v>4904</v>
      </c>
      <c r="H2798" t="str">
        <f>VLOOKUP(E2798,suppliers!$A$2:$B$18,2,)</f>
        <v>OTHER</v>
      </c>
      <c r="I2798" t="str">
        <f>VLOOKUP(C2798,Table_items[],2,FALSE)</f>
        <v>Konidin 4 Tablet</v>
      </c>
      <c r="J2798" t="str">
        <f>VLOOKUP(C2798,Table_items[],3,FALSE)</f>
        <v>Obat Batuk &amp; Pilek</v>
      </c>
      <c r="K2798" s="23">
        <f>VLOOKUP(C2798,Table_items[],4,FALSE)</f>
        <v>2460</v>
      </c>
      <c r="L2798" s="23">
        <f>VLOOKUP(C2798,Table_items[],5,FALSE)</f>
        <v>2490</v>
      </c>
    </row>
    <row r="2799" spans="1:12" x14ac:dyDescent="0.2">
      <c r="A2799" s="11" t="s">
        <v>2945</v>
      </c>
      <c r="B2799" s="28">
        <v>44262</v>
      </c>
      <c r="C2799" s="13" t="s">
        <v>9</v>
      </c>
      <c r="D2799" s="13">
        <v>25</v>
      </c>
      <c r="E2799" s="9" t="s">
        <v>4896</v>
      </c>
      <c r="F2799" s="20" t="s">
        <v>4908</v>
      </c>
      <c r="G2799" t="s">
        <v>4904</v>
      </c>
      <c r="H2799" t="str">
        <f>VLOOKUP(E2799,suppliers!$A$2:$B$18,2,)</f>
        <v>OTHER</v>
      </c>
      <c r="I2799" t="str">
        <f>VLOOKUP(C2799,Table_items[],2,FALSE)</f>
        <v>Bedak Heroxyn 150 gr</v>
      </c>
      <c r="J2799" t="str">
        <f>VLOOKUP(C2799,Table_items[],3,FALSE)</f>
        <v>Obat Alergi</v>
      </c>
      <c r="K2799" s="23">
        <f>VLOOKUP(C2799,Table_items[],4,FALSE)</f>
        <v>16950</v>
      </c>
      <c r="L2799" s="23">
        <f>VLOOKUP(C2799,Table_items[],5,FALSE)</f>
        <v>17170</v>
      </c>
    </row>
    <row r="2800" spans="1:12" x14ac:dyDescent="0.2">
      <c r="A2800" s="7" t="s">
        <v>2946</v>
      </c>
      <c r="B2800" s="27">
        <v>44262</v>
      </c>
      <c r="C2800" s="9" t="s">
        <v>7</v>
      </c>
      <c r="D2800" s="9">
        <v>219</v>
      </c>
      <c r="E2800" s="9" t="s">
        <v>4896</v>
      </c>
      <c r="F2800" s="20" t="s">
        <v>4908</v>
      </c>
      <c r="G2800" t="s">
        <v>4904</v>
      </c>
      <c r="H2800" t="str">
        <f>VLOOKUP(E2800,suppliers!$A$2:$B$18,2,)</f>
        <v>OTHER</v>
      </c>
      <c r="I2800" t="str">
        <f>VLOOKUP(C2800,Table_items[],2,FALSE)</f>
        <v>Acetylcysteine Mahakam 200 mg</v>
      </c>
      <c r="J2800" t="str">
        <f>VLOOKUP(C2800,Table_items[],3,FALSE)</f>
        <v>Obat Alergi</v>
      </c>
      <c r="K2800" s="23">
        <f>VLOOKUP(C2800,Table_items[],4,FALSE)</f>
        <v>33000</v>
      </c>
      <c r="L2800" s="23">
        <f>VLOOKUP(C2800,Table_items[],5,FALSE)</f>
        <v>33330</v>
      </c>
    </row>
    <row r="2801" spans="1:12" x14ac:dyDescent="0.2">
      <c r="A2801" s="11" t="s">
        <v>2947</v>
      </c>
      <c r="B2801" s="28">
        <v>44262</v>
      </c>
      <c r="C2801" s="13" t="s">
        <v>35</v>
      </c>
      <c r="D2801" s="13">
        <v>23</v>
      </c>
      <c r="E2801" s="9" t="s">
        <v>4896</v>
      </c>
      <c r="F2801" s="20" t="s">
        <v>4908</v>
      </c>
      <c r="G2801" t="s">
        <v>4904</v>
      </c>
      <c r="H2801" t="str">
        <f>VLOOKUP(E2801,suppliers!$A$2:$B$18,2,)</f>
        <v>OTHER</v>
      </c>
      <c r="I2801" t="str">
        <f>VLOOKUP(C2801,Table_items[],2,FALSE)</f>
        <v>Proris Ibuprofen</v>
      </c>
      <c r="J2801" t="str">
        <f>VLOOKUP(C2801,Table_items[],3,FALSE)</f>
        <v>Obat Sakit Kepala &amp; Demam</v>
      </c>
      <c r="K2801" s="23">
        <f>VLOOKUP(C2801,Table_items[],4,FALSE)</f>
        <v>25000</v>
      </c>
      <c r="L2801" s="23">
        <f>VLOOKUP(C2801,Table_items[],5,FALSE)</f>
        <v>25275</v>
      </c>
    </row>
    <row r="2802" spans="1:12" x14ac:dyDescent="0.2">
      <c r="A2802" s="7" t="s">
        <v>2948</v>
      </c>
      <c r="B2802" s="27">
        <v>44262</v>
      </c>
      <c r="C2802" s="9" t="s">
        <v>35</v>
      </c>
      <c r="D2802" s="9">
        <v>33</v>
      </c>
      <c r="E2802" s="9" t="s">
        <v>4896</v>
      </c>
      <c r="F2802" s="20" t="s">
        <v>4908</v>
      </c>
      <c r="G2802" t="s">
        <v>4904</v>
      </c>
      <c r="H2802" t="str">
        <f>VLOOKUP(E2802,suppliers!$A$2:$B$18,2,)</f>
        <v>OTHER</v>
      </c>
      <c r="I2802" t="str">
        <f>VLOOKUP(C2802,Table_items[],2,FALSE)</f>
        <v>Proris Ibuprofen</v>
      </c>
      <c r="J2802" t="str">
        <f>VLOOKUP(C2802,Table_items[],3,FALSE)</f>
        <v>Obat Sakit Kepala &amp; Demam</v>
      </c>
      <c r="K2802" s="23">
        <f>VLOOKUP(C2802,Table_items[],4,FALSE)</f>
        <v>25000</v>
      </c>
      <c r="L2802" s="23">
        <f>VLOOKUP(C2802,Table_items[],5,FALSE)</f>
        <v>25275</v>
      </c>
    </row>
    <row r="2803" spans="1:12" x14ac:dyDescent="0.2">
      <c r="A2803" s="11" t="s">
        <v>2949</v>
      </c>
      <c r="B2803" s="28">
        <v>44263</v>
      </c>
      <c r="C2803" s="13" t="s">
        <v>12</v>
      </c>
      <c r="D2803" s="13">
        <v>70</v>
      </c>
      <c r="E2803" s="9" t="s">
        <v>4896</v>
      </c>
      <c r="F2803" s="20" t="s">
        <v>4908</v>
      </c>
      <c r="G2803" t="s">
        <v>4904</v>
      </c>
      <c r="H2803" t="str">
        <f>VLOOKUP(E2803,suppliers!$A$2:$B$18,2,)</f>
        <v>OTHER</v>
      </c>
      <c r="I2803" t="str">
        <f>VLOOKUP(C2803,Table_items[],2,FALSE)</f>
        <v>Decolsen 1 Strip 4 Tablet</v>
      </c>
      <c r="J2803" t="str">
        <f>VLOOKUP(C2803,Table_items[],3,FALSE)</f>
        <v>Obat Batuk &amp; Pilek</v>
      </c>
      <c r="K2803" s="23">
        <f>VLOOKUP(C2803,Table_items[],4,FALSE)</f>
        <v>2886</v>
      </c>
      <c r="L2803" s="23">
        <f>VLOOKUP(C2803,Table_items[],5,FALSE)</f>
        <v>2915</v>
      </c>
    </row>
    <row r="2804" spans="1:12" x14ac:dyDescent="0.2">
      <c r="A2804" s="7" t="s">
        <v>2950</v>
      </c>
      <c r="B2804" s="27">
        <v>44263</v>
      </c>
      <c r="C2804" s="9" t="s">
        <v>12</v>
      </c>
      <c r="D2804" s="9">
        <v>96</v>
      </c>
      <c r="E2804" s="9" t="s">
        <v>4896</v>
      </c>
      <c r="F2804" s="20" t="s">
        <v>4908</v>
      </c>
      <c r="G2804" t="s">
        <v>4904</v>
      </c>
      <c r="H2804" t="str">
        <f>VLOOKUP(E2804,suppliers!$A$2:$B$18,2,)</f>
        <v>OTHER</v>
      </c>
      <c r="I2804" t="str">
        <f>VLOOKUP(C2804,Table_items[],2,FALSE)</f>
        <v>Decolsen 1 Strip 4 Tablet</v>
      </c>
      <c r="J2804" t="str">
        <f>VLOOKUP(C2804,Table_items[],3,FALSE)</f>
        <v>Obat Batuk &amp; Pilek</v>
      </c>
      <c r="K2804" s="23">
        <f>VLOOKUP(C2804,Table_items[],4,FALSE)</f>
        <v>2886</v>
      </c>
      <c r="L2804" s="23">
        <f>VLOOKUP(C2804,Table_items[],5,FALSE)</f>
        <v>2915</v>
      </c>
    </row>
    <row r="2805" spans="1:12" x14ac:dyDescent="0.2">
      <c r="A2805" s="11" t="s">
        <v>2951</v>
      </c>
      <c r="B2805" s="28">
        <v>44263</v>
      </c>
      <c r="C2805" s="13" t="s">
        <v>9</v>
      </c>
      <c r="D2805" s="13">
        <v>22</v>
      </c>
      <c r="E2805" s="9" t="s">
        <v>4896</v>
      </c>
      <c r="F2805" s="20" t="s">
        <v>4908</v>
      </c>
      <c r="G2805" t="s">
        <v>4904</v>
      </c>
      <c r="H2805" t="str">
        <f>VLOOKUP(E2805,suppliers!$A$2:$B$18,2,)</f>
        <v>OTHER</v>
      </c>
      <c r="I2805" t="str">
        <f>VLOOKUP(C2805,Table_items[],2,FALSE)</f>
        <v>Bedak Heroxyn 150 gr</v>
      </c>
      <c r="J2805" t="str">
        <f>VLOOKUP(C2805,Table_items[],3,FALSE)</f>
        <v>Obat Alergi</v>
      </c>
      <c r="K2805" s="23">
        <f>VLOOKUP(C2805,Table_items[],4,FALSE)</f>
        <v>16950</v>
      </c>
      <c r="L2805" s="23">
        <f>VLOOKUP(C2805,Table_items[],5,FALSE)</f>
        <v>17170</v>
      </c>
    </row>
    <row r="2806" spans="1:12" x14ac:dyDescent="0.2">
      <c r="A2806" s="7" t="s">
        <v>2952</v>
      </c>
      <c r="B2806" s="27">
        <v>44263</v>
      </c>
      <c r="C2806" s="9" t="s">
        <v>41</v>
      </c>
      <c r="D2806" s="9">
        <v>35</v>
      </c>
      <c r="E2806" s="9" t="s">
        <v>4896</v>
      </c>
      <c r="F2806" s="20" t="s">
        <v>4908</v>
      </c>
      <c r="G2806" t="s">
        <v>4904</v>
      </c>
      <c r="H2806" t="str">
        <f>VLOOKUP(E2806,suppliers!$A$2:$B$18,2,)</f>
        <v>OTHER</v>
      </c>
      <c r="I2806" t="str">
        <f>VLOOKUP(C2806,Table_items[],2,FALSE)</f>
        <v>Otilon Ear Drops 8 mL</v>
      </c>
      <c r="J2806" t="str">
        <f>VLOOKUP(C2806,Table_items[],3,FALSE)</f>
        <v>Obat Telinga</v>
      </c>
      <c r="K2806" s="23">
        <f>VLOOKUP(C2806,Table_items[],4,FALSE)</f>
        <v>55000</v>
      </c>
      <c r="L2806" s="23">
        <f>VLOOKUP(C2806,Table_items[],5,FALSE)</f>
        <v>55935</v>
      </c>
    </row>
    <row r="2807" spans="1:12" x14ac:dyDescent="0.2">
      <c r="A2807" s="11" t="s">
        <v>2953</v>
      </c>
      <c r="B2807" s="28">
        <v>44263</v>
      </c>
      <c r="C2807" s="13" t="s">
        <v>41</v>
      </c>
      <c r="D2807" s="13">
        <v>20</v>
      </c>
      <c r="E2807" s="9" t="s">
        <v>4896</v>
      </c>
      <c r="F2807" s="20" t="s">
        <v>4908</v>
      </c>
      <c r="G2807" t="s">
        <v>4904</v>
      </c>
      <c r="H2807" t="str">
        <f>VLOOKUP(E2807,suppliers!$A$2:$B$18,2,)</f>
        <v>OTHER</v>
      </c>
      <c r="I2807" t="str">
        <f>VLOOKUP(C2807,Table_items[],2,FALSE)</f>
        <v>Otilon Ear Drops 8 mL</v>
      </c>
      <c r="J2807" t="str">
        <f>VLOOKUP(C2807,Table_items[],3,FALSE)</f>
        <v>Obat Telinga</v>
      </c>
      <c r="K2807" s="23">
        <f>VLOOKUP(C2807,Table_items[],4,FALSE)</f>
        <v>55000</v>
      </c>
      <c r="L2807" s="23">
        <f>VLOOKUP(C2807,Table_items[],5,FALSE)</f>
        <v>55935</v>
      </c>
    </row>
    <row r="2808" spans="1:12" x14ac:dyDescent="0.2">
      <c r="A2808" s="7" t="s">
        <v>2954</v>
      </c>
      <c r="B2808" s="27">
        <v>44263</v>
      </c>
      <c r="C2808" s="9" t="s">
        <v>22</v>
      </c>
      <c r="D2808" s="9">
        <v>9</v>
      </c>
      <c r="E2808" s="9" t="s">
        <v>4896</v>
      </c>
      <c r="F2808" s="20" t="s">
        <v>4908</v>
      </c>
      <c r="G2808" t="s">
        <v>4904</v>
      </c>
      <c r="H2808" t="str">
        <f>VLOOKUP(E2808,suppliers!$A$2:$B$18,2,)</f>
        <v>OTHER</v>
      </c>
      <c r="I2808" t="str">
        <f>VLOOKUP(C2808,Table_items[],2,FALSE)</f>
        <v>Candesartan Ogb Dexa</v>
      </c>
      <c r="J2808" t="str">
        <f>VLOOKUP(C2808,Table_items[],3,FALSE)</f>
        <v>Obat Hipertensi</v>
      </c>
      <c r="K2808" s="23">
        <f>VLOOKUP(C2808,Table_items[],4,FALSE)</f>
        <v>5000</v>
      </c>
      <c r="L2808" s="23">
        <f>VLOOKUP(C2808,Table_items[],5,FALSE)</f>
        <v>5095</v>
      </c>
    </row>
    <row r="2809" spans="1:12" x14ac:dyDescent="0.2">
      <c r="A2809" s="11" t="s">
        <v>2955</v>
      </c>
      <c r="B2809" s="28">
        <v>44263</v>
      </c>
      <c r="C2809" s="13" t="s">
        <v>40</v>
      </c>
      <c r="D2809" s="13">
        <v>80</v>
      </c>
      <c r="E2809" s="9" t="s">
        <v>4896</v>
      </c>
      <c r="F2809" s="20" t="s">
        <v>4908</v>
      </c>
      <c r="G2809" t="s">
        <v>4904</v>
      </c>
      <c r="H2809" t="str">
        <f>VLOOKUP(E2809,suppliers!$A$2:$B$18,2,)</f>
        <v>OTHER</v>
      </c>
      <c r="I2809" t="str">
        <f>VLOOKUP(C2809,Table_items[],2,FALSE)</f>
        <v>Paramex Tablet / Obat</v>
      </c>
      <c r="J2809" t="str">
        <f>VLOOKUP(C2809,Table_items[],3,FALSE)</f>
        <v>Obat Sakit Kepala &amp; Demam</v>
      </c>
      <c r="K2809" s="23">
        <f>VLOOKUP(C2809,Table_items[],4,FALSE)</f>
        <v>2560</v>
      </c>
      <c r="L2809" s="23">
        <f>VLOOKUP(C2809,Table_items[],5,FALSE)</f>
        <v>2586</v>
      </c>
    </row>
    <row r="2810" spans="1:12" x14ac:dyDescent="0.2">
      <c r="A2810" s="7" t="s">
        <v>2956</v>
      </c>
      <c r="B2810" s="27">
        <v>44263</v>
      </c>
      <c r="C2810" s="9" t="s">
        <v>25</v>
      </c>
      <c r="D2810" s="9">
        <v>79</v>
      </c>
      <c r="E2810" s="9" t="s">
        <v>4896</v>
      </c>
      <c r="F2810" s="20" t="s">
        <v>4908</v>
      </c>
      <c r="G2810" t="s">
        <v>4904</v>
      </c>
      <c r="H2810" t="str">
        <f>VLOOKUP(E2810,suppliers!$A$2:$B$18,2,)</f>
        <v>OTHER</v>
      </c>
      <c r="I2810" t="str">
        <f>VLOOKUP(C2810,Table_items[],2,FALSE)</f>
        <v>Irvell 150MG Box 20 Tablet</v>
      </c>
      <c r="J2810" t="str">
        <f>VLOOKUP(C2810,Table_items[],3,FALSE)</f>
        <v>Obat Hipertensi</v>
      </c>
      <c r="K2810" s="23">
        <f>VLOOKUP(C2810,Table_items[],4,FALSE)</f>
        <v>143991</v>
      </c>
      <c r="L2810" s="23">
        <f>VLOOKUP(C2810,Table_items[],5,FALSE)</f>
        <v>146871</v>
      </c>
    </row>
    <row r="2811" spans="1:12" x14ac:dyDescent="0.2">
      <c r="A2811" s="11" t="s">
        <v>2957</v>
      </c>
      <c r="B2811" s="28">
        <v>44264</v>
      </c>
      <c r="C2811" s="13" t="s">
        <v>12</v>
      </c>
      <c r="D2811" s="13">
        <v>66</v>
      </c>
      <c r="E2811" s="9" t="s">
        <v>4896</v>
      </c>
      <c r="F2811" s="20" t="s">
        <v>4908</v>
      </c>
      <c r="G2811" t="s">
        <v>4904</v>
      </c>
      <c r="H2811" t="str">
        <f>VLOOKUP(E2811,suppliers!$A$2:$B$18,2,)</f>
        <v>OTHER</v>
      </c>
      <c r="I2811" t="str">
        <f>VLOOKUP(C2811,Table_items[],2,FALSE)</f>
        <v>Decolsen 1 Strip 4 Tablet</v>
      </c>
      <c r="J2811" t="str">
        <f>VLOOKUP(C2811,Table_items[],3,FALSE)</f>
        <v>Obat Batuk &amp; Pilek</v>
      </c>
      <c r="K2811" s="23">
        <f>VLOOKUP(C2811,Table_items[],4,FALSE)</f>
        <v>2886</v>
      </c>
      <c r="L2811" s="23">
        <f>VLOOKUP(C2811,Table_items[],5,FALSE)</f>
        <v>2915</v>
      </c>
    </row>
    <row r="2812" spans="1:12" x14ac:dyDescent="0.2">
      <c r="A2812" s="7" t="s">
        <v>2958</v>
      </c>
      <c r="B2812" s="27">
        <v>44264</v>
      </c>
      <c r="C2812" s="9" t="s">
        <v>36</v>
      </c>
      <c r="D2812" s="9">
        <v>6</v>
      </c>
      <c r="E2812" s="9" t="s">
        <v>4896</v>
      </c>
      <c r="F2812" s="20" t="s">
        <v>4908</v>
      </c>
      <c r="G2812" t="s">
        <v>4904</v>
      </c>
      <c r="H2812" t="str">
        <f>VLOOKUP(E2812,suppliers!$A$2:$B$18,2,)</f>
        <v>OTHER</v>
      </c>
      <c r="I2812" t="str">
        <f>VLOOKUP(C2812,Table_items[],2,FALSE)</f>
        <v>Sanmol Paracetamol</v>
      </c>
      <c r="J2812" t="str">
        <f>VLOOKUP(C2812,Table_items[],3,FALSE)</f>
        <v>Obat Sakit Kepala &amp; Demam</v>
      </c>
      <c r="K2812" s="23">
        <f>VLOOKUP(C2812,Table_items[],4,FALSE)</f>
        <v>16100</v>
      </c>
      <c r="L2812" s="23">
        <f>VLOOKUP(C2812,Table_items[],5,FALSE)</f>
        <v>16261</v>
      </c>
    </row>
    <row r="2813" spans="1:12" x14ac:dyDescent="0.2">
      <c r="A2813" s="11" t="s">
        <v>2959</v>
      </c>
      <c r="B2813" s="28">
        <v>44264</v>
      </c>
      <c r="C2813" s="13" t="s">
        <v>20</v>
      </c>
      <c r="D2813" s="13">
        <v>1</v>
      </c>
      <c r="E2813" s="9" t="s">
        <v>4896</v>
      </c>
      <c r="F2813" s="20" t="s">
        <v>4908</v>
      </c>
      <c r="G2813" t="s">
        <v>4904</v>
      </c>
      <c r="H2813" t="str">
        <f>VLOOKUP(E2813,suppliers!$A$2:$B$18,2,)</f>
        <v>OTHER</v>
      </c>
      <c r="I2813" t="str">
        <f>VLOOKUP(C2813,Table_items[],2,FALSE)</f>
        <v>Carditens</v>
      </c>
      <c r="J2813" t="str">
        <f>VLOOKUP(C2813,Table_items[],3,FALSE)</f>
        <v>Obat Hipertensi</v>
      </c>
      <c r="K2813" s="23">
        <f>VLOOKUP(C2813,Table_items[],4,FALSE)</f>
        <v>100000</v>
      </c>
      <c r="L2813" s="23">
        <f>VLOOKUP(C2813,Table_items[],5,FALSE)</f>
        <v>100900</v>
      </c>
    </row>
    <row r="2814" spans="1:12" x14ac:dyDescent="0.2">
      <c r="A2814" s="7" t="s">
        <v>2960</v>
      </c>
      <c r="B2814" s="27">
        <v>44264</v>
      </c>
      <c r="C2814" s="9" t="s">
        <v>14</v>
      </c>
      <c r="D2814" s="9">
        <v>24</v>
      </c>
      <c r="E2814" s="9" t="s">
        <v>4896</v>
      </c>
      <c r="F2814" s="20" t="s">
        <v>4908</v>
      </c>
      <c r="G2814" t="s">
        <v>4904</v>
      </c>
      <c r="H2814" t="str">
        <f>VLOOKUP(E2814,suppliers!$A$2:$B$18,2,)</f>
        <v>OTHER</v>
      </c>
      <c r="I2814" t="str">
        <f>VLOOKUP(C2814,Table_items[],2,FALSE)</f>
        <v>Lo Han Kuo Infusion 12</v>
      </c>
      <c r="J2814" t="str">
        <f>VLOOKUP(C2814,Table_items[],3,FALSE)</f>
        <v>Obat Batuk &amp; Pilek</v>
      </c>
      <c r="K2814" s="23">
        <f>VLOOKUP(C2814,Table_items[],4,FALSE)</f>
        <v>23869</v>
      </c>
      <c r="L2814" s="23">
        <f>VLOOKUP(C2814,Table_items[],5,FALSE)</f>
        <v>24179</v>
      </c>
    </row>
    <row r="2815" spans="1:12" x14ac:dyDescent="0.2">
      <c r="A2815" s="11" t="s">
        <v>2961</v>
      </c>
      <c r="B2815" s="28">
        <v>44264</v>
      </c>
      <c r="C2815" s="13" t="s">
        <v>23</v>
      </c>
      <c r="D2815" s="13">
        <v>15</v>
      </c>
      <c r="E2815" s="9" t="s">
        <v>4896</v>
      </c>
      <c r="F2815" s="20" t="s">
        <v>4908</v>
      </c>
      <c r="G2815" t="s">
        <v>4904</v>
      </c>
      <c r="H2815" t="str">
        <f>VLOOKUP(E2815,suppliers!$A$2:$B$18,2,)</f>
        <v>OTHER</v>
      </c>
      <c r="I2815" t="str">
        <f>VLOOKUP(C2815,Table_items[],2,FALSE)</f>
        <v>Amlodipine Besilate</v>
      </c>
      <c r="J2815" t="str">
        <f>VLOOKUP(C2815,Table_items[],3,FALSE)</f>
        <v>Obat Hipertensi</v>
      </c>
      <c r="K2815" s="23">
        <f>VLOOKUP(C2815,Table_items[],4,FALSE)</f>
        <v>7467</v>
      </c>
      <c r="L2815" s="23">
        <f>VLOOKUP(C2815,Table_items[],5,FALSE)</f>
        <v>7504</v>
      </c>
    </row>
    <row r="2816" spans="1:12" x14ac:dyDescent="0.2">
      <c r="A2816" s="7" t="s">
        <v>2962</v>
      </c>
      <c r="B2816" s="27">
        <v>44264</v>
      </c>
      <c r="C2816" s="9" t="s">
        <v>21</v>
      </c>
      <c r="D2816" s="9">
        <v>93</v>
      </c>
      <c r="E2816" s="9" t="s">
        <v>4896</v>
      </c>
      <c r="F2816" s="20" t="s">
        <v>4908</v>
      </c>
      <c r="G2816" t="s">
        <v>4904</v>
      </c>
      <c r="H2816" t="str">
        <f>VLOOKUP(E2816,suppliers!$A$2:$B$18,2,)</f>
        <v>OTHER</v>
      </c>
      <c r="I2816" t="str">
        <f>VLOOKUP(C2816,Table_items[],2,FALSE)</f>
        <v>Concor 5MG Strip 10</v>
      </c>
      <c r="J2816" t="str">
        <f>VLOOKUP(C2816,Table_items[],3,FALSE)</f>
        <v>Obat Hipertensi</v>
      </c>
      <c r="K2816" s="23">
        <f>VLOOKUP(C2816,Table_items[],4,FALSE)</f>
        <v>102000</v>
      </c>
      <c r="L2816" s="23">
        <f>VLOOKUP(C2816,Table_items[],5,FALSE)</f>
        <v>103632</v>
      </c>
    </row>
    <row r="2817" spans="1:12" x14ac:dyDescent="0.2">
      <c r="A2817" s="11" t="s">
        <v>2963</v>
      </c>
      <c r="B2817" s="28">
        <v>44264</v>
      </c>
      <c r="C2817" s="13" t="s">
        <v>39</v>
      </c>
      <c r="D2817" s="13">
        <v>115</v>
      </c>
      <c r="E2817" s="9" t="s">
        <v>4896</v>
      </c>
      <c r="F2817" s="20" t="s">
        <v>4908</v>
      </c>
      <c r="G2817" t="s">
        <v>4904</v>
      </c>
      <c r="H2817" t="str">
        <f>VLOOKUP(E2817,suppliers!$A$2:$B$18,2,)</f>
        <v>OTHER</v>
      </c>
      <c r="I2817" t="str">
        <f>VLOOKUP(C2817,Table_items[],2,FALSE)</f>
        <v>Cilostazol Bernofarm</v>
      </c>
      <c r="J2817" t="str">
        <f>VLOOKUP(C2817,Table_items[],3,FALSE)</f>
        <v>Obat Sakit Kepala &amp; Demam</v>
      </c>
      <c r="K2817" s="23">
        <f>VLOOKUP(C2817,Table_items[],4,FALSE)</f>
        <v>45450</v>
      </c>
      <c r="L2817" s="23">
        <f>VLOOKUP(C2817,Table_items[],5,FALSE)</f>
        <v>46223</v>
      </c>
    </row>
    <row r="2818" spans="1:12" x14ac:dyDescent="0.2">
      <c r="A2818" s="7" t="s">
        <v>2964</v>
      </c>
      <c r="B2818" s="27">
        <v>44265</v>
      </c>
      <c r="C2818" s="9" t="s">
        <v>37</v>
      </c>
      <c r="D2818" s="9">
        <v>72</v>
      </c>
      <c r="E2818" s="9" t="s">
        <v>4896</v>
      </c>
      <c r="F2818" s="20" t="s">
        <v>4908</v>
      </c>
      <c r="G2818" t="s">
        <v>4904</v>
      </c>
      <c r="H2818" t="str">
        <f>VLOOKUP(E2818,suppliers!$A$2:$B$18,2,)</f>
        <v>OTHER</v>
      </c>
      <c r="I2818" t="str">
        <f>VLOOKUP(C2818,Table_items[],2,FALSE)</f>
        <v>Bodrex Extra</v>
      </c>
      <c r="J2818" t="str">
        <f>VLOOKUP(C2818,Table_items[],3,FALSE)</f>
        <v>Obat Sakit Kepala &amp; Demam</v>
      </c>
      <c r="K2818" s="23">
        <f>VLOOKUP(C2818,Table_items[],4,FALSE)</f>
        <v>50788</v>
      </c>
      <c r="L2818" s="23">
        <f>VLOOKUP(C2818,Table_items[],5,FALSE)</f>
        <v>51753</v>
      </c>
    </row>
    <row r="2819" spans="1:12" x14ac:dyDescent="0.2">
      <c r="A2819" s="11" t="s">
        <v>2965</v>
      </c>
      <c r="B2819" s="28">
        <v>44265</v>
      </c>
      <c r="C2819" s="13" t="s">
        <v>41</v>
      </c>
      <c r="D2819" s="13">
        <v>48</v>
      </c>
      <c r="E2819" s="9" t="s">
        <v>4896</v>
      </c>
      <c r="F2819" s="20" t="s">
        <v>4908</v>
      </c>
      <c r="G2819" t="s">
        <v>4904</v>
      </c>
      <c r="H2819" t="str">
        <f>VLOOKUP(E2819,suppliers!$A$2:$B$18,2,)</f>
        <v>OTHER</v>
      </c>
      <c r="I2819" t="str">
        <f>VLOOKUP(C2819,Table_items[],2,FALSE)</f>
        <v>Otilon Ear Drops 8 mL</v>
      </c>
      <c r="J2819" t="str">
        <f>VLOOKUP(C2819,Table_items[],3,FALSE)</f>
        <v>Obat Telinga</v>
      </c>
      <c r="K2819" s="23">
        <f>VLOOKUP(C2819,Table_items[],4,FALSE)</f>
        <v>55000</v>
      </c>
      <c r="L2819" s="23">
        <f>VLOOKUP(C2819,Table_items[],5,FALSE)</f>
        <v>55935</v>
      </c>
    </row>
    <row r="2820" spans="1:12" x14ac:dyDescent="0.2">
      <c r="A2820" s="7" t="s">
        <v>2966</v>
      </c>
      <c r="B2820" s="27">
        <v>44265</v>
      </c>
      <c r="C2820" s="9" t="s">
        <v>22</v>
      </c>
      <c r="D2820" s="9">
        <v>28</v>
      </c>
      <c r="E2820" s="9" t="s">
        <v>4896</v>
      </c>
      <c r="F2820" s="20" t="s">
        <v>4908</v>
      </c>
      <c r="G2820" t="s">
        <v>4904</v>
      </c>
      <c r="H2820" t="str">
        <f>VLOOKUP(E2820,suppliers!$A$2:$B$18,2,)</f>
        <v>OTHER</v>
      </c>
      <c r="I2820" t="str">
        <f>VLOOKUP(C2820,Table_items[],2,FALSE)</f>
        <v>Candesartan Ogb Dexa</v>
      </c>
      <c r="J2820" t="str">
        <f>VLOOKUP(C2820,Table_items[],3,FALSE)</f>
        <v>Obat Hipertensi</v>
      </c>
      <c r="K2820" s="23">
        <f>VLOOKUP(C2820,Table_items[],4,FALSE)</f>
        <v>5000</v>
      </c>
      <c r="L2820" s="23">
        <f>VLOOKUP(C2820,Table_items[],5,FALSE)</f>
        <v>5095</v>
      </c>
    </row>
    <row r="2821" spans="1:12" x14ac:dyDescent="0.2">
      <c r="A2821" s="11" t="s">
        <v>2967</v>
      </c>
      <c r="B2821" s="28">
        <v>44265</v>
      </c>
      <c r="C2821" s="13" t="s">
        <v>36</v>
      </c>
      <c r="D2821" s="13">
        <v>20</v>
      </c>
      <c r="E2821" s="9" t="s">
        <v>4896</v>
      </c>
      <c r="F2821" s="20" t="s">
        <v>4908</v>
      </c>
      <c r="G2821" t="s">
        <v>4904</v>
      </c>
      <c r="H2821" t="str">
        <f>VLOOKUP(E2821,suppliers!$A$2:$B$18,2,)</f>
        <v>OTHER</v>
      </c>
      <c r="I2821" t="str">
        <f>VLOOKUP(C2821,Table_items[],2,FALSE)</f>
        <v>Sanmol Paracetamol</v>
      </c>
      <c r="J2821" t="str">
        <f>VLOOKUP(C2821,Table_items[],3,FALSE)</f>
        <v>Obat Sakit Kepala &amp; Demam</v>
      </c>
      <c r="K2821" s="23">
        <f>VLOOKUP(C2821,Table_items[],4,FALSE)</f>
        <v>16100</v>
      </c>
      <c r="L2821" s="23">
        <f>VLOOKUP(C2821,Table_items[],5,FALSE)</f>
        <v>16261</v>
      </c>
    </row>
    <row r="2822" spans="1:12" x14ac:dyDescent="0.2">
      <c r="A2822" s="7" t="s">
        <v>2968</v>
      </c>
      <c r="B2822" s="27">
        <v>44265</v>
      </c>
      <c r="C2822" s="9" t="s">
        <v>16</v>
      </c>
      <c r="D2822" s="9">
        <v>8</v>
      </c>
      <c r="E2822" s="9" t="s">
        <v>4896</v>
      </c>
      <c r="F2822" s="20" t="s">
        <v>4908</v>
      </c>
      <c r="G2822" t="s">
        <v>4904</v>
      </c>
      <c r="H2822" t="str">
        <f>VLOOKUP(E2822,suppliers!$A$2:$B$18,2,)</f>
        <v>OTHER</v>
      </c>
      <c r="I2822" t="str">
        <f>VLOOKUP(C2822,Table_items[],2,FALSE)</f>
        <v>Ultraflu Box Isi 25 Strip</v>
      </c>
      <c r="J2822" t="str">
        <f>VLOOKUP(C2822,Table_items[],3,FALSE)</f>
        <v>Obat Batuk &amp; Pilek</v>
      </c>
      <c r="K2822" s="23">
        <f>VLOOKUP(C2822,Table_items[],4,FALSE)</f>
        <v>72500</v>
      </c>
      <c r="L2822" s="23">
        <f>VLOOKUP(C2822,Table_items[],5,FALSE)</f>
        <v>73805</v>
      </c>
    </row>
    <row r="2823" spans="1:12" x14ac:dyDescent="0.2">
      <c r="A2823" s="11" t="s">
        <v>2969</v>
      </c>
      <c r="B2823" s="28">
        <v>44265</v>
      </c>
      <c r="C2823" s="13" t="s">
        <v>30</v>
      </c>
      <c r="D2823" s="13">
        <v>91</v>
      </c>
      <c r="E2823" s="9" t="s">
        <v>4896</v>
      </c>
      <c r="F2823" s="20" t="s">
        <v>4908</v>
      </c>
      <c r="G2823" t="s">
        <v>4904</v>
      </c>
      <c r="H2823" t="str">
        <f>VLOOKUP(E2823,suppliers!$A$2:$B$18,2,)</f>
        <v>OTHER</v>
      </c>
      <c r="I2823" t="str">
        <f>VLOOKUP(C2823,Table_items[],2,FALSE)</f>
        <v>Koolfever</v>
      </c>
      <c r="J2823" t="str">
        <f>VLOOKUP(C2823,Table_items[],3,FALSE)</f>
        <v>Obat Sakit Kepala &amp; Demam</v>
      </c>
      <c r="K2823" s="23">
        <f>VLOOKUP(C2823,Table_items[],4,FALSE)</f>
        <v>7500</v>
      </c>
      <c r="L2823" s="23">
        <f>VLOOKUP(C2823,Table_items[],5,FALSE)</f>
        <v>7620</v>
      </c>
    </row>
    <row r="2824" spans="1:12" x14ac:dyDescent="0.2">
      <c r="A2824" s="7" t="s">
        <v>2970</v>
      </c>
      <c r="B2824" s="27">
        <v>44265</v>
      </c>
      <c r="C2824" s="9" t="s">
        <v>7</v>
      </c>
      <c r="D2824" s="9">
        <v>52</v>
      </c>
      <c r="E2824" s="9" t="s">
        <v>4896</v>
      </c>
      <c r="F2824" s="20" t="s">
        <v>4908</v>
      </c>
      <c r="G2824" t="s">
        <v>4904</v>
      </c>
      <c r="H2824" t="str">
        <f>VLOOKUP(E2824,suppliers!$A$2:$B$18,2,)</f>
        <v>OTHER</v>
      </c>
      <c r="I2824" t="str">
        <f>VLOOKUP(C2824,Table_items[],2,FALSE)</f>
        <v>Acetylcysteine Mahakam 200 mg</v>
      </c>
      <c r="J2824" t="str">
        <f>VLOOKUP(C2824,Table_items[],3,FALSE)</f>
        <v>Obat Alergi</v>
      </c>
      <c r="K2824" s="23">
        <f>VLOOKUP(C2824,Table_items[],4,FALSE)</f>
        <v>33000</v>
      </c>
      <c r="L2824" s="23">
        <f>VLOOKUP(C2824,Table_items[],5,FALSE)</f>
        <v>33330</v>
      </c>
    </row>
    <row r="2825" spans="1:12" x14ac:dyDescent="0.2">
      <c r="A2825" s="11" t="s">
        <v>2971</v>
      </c>
      <c r="B2825" s="28">
        <v>44266</v>
      </c>
      <c r="C2825" s="13" t="s">
        <v>37</v>
      </c>
      <c r="D2825" s="13">
        <v>21</v>
      </c>
      <c r="E2825" s="9" t="s">
        <v>4896</v>
      </c>
      <c r="F2825" s="20" t="s">
        <v>4908</v>
      </c>
      <c r="G2825" t="s">
        <v>4904</v>
      </c>
      <c r="H2825" t="str">
        <f>VLOOKUP(E2825,suppliers!$A$2:$B$18,2,)</f>
        <v>OTHER</v>
      </c>
      <c r="I2825" t="str">
        <f>VLOOKUP(C2825,Table_items[],2,FALSE)</f>
        <v>Bodrex Extra</v>
      </c>
      <c r="J2825" t="str">
        <f>VLOOKUP(C2825,Table_items[],3,FALSE)</f>
        <v>Obat Sakit Kepala &amp; Demam</v>
      </c>
      <c r="K2825" s="23">
        <f>VLOOKUP(C2825,Table_items[],4,FALSE)</f>
        <v>50788</v>
      </c>
      <c r="L2825" s="23">
        <f>VLOOKUP(C2825,Table_items[],5,FALSE)</f>
        <v>51753</v>
      </c>
    </row>
    <row r="2826" spans="1:12" x14ac:dyDescent="0.2">
      <c r="A2826" s="7" t="s">
        <v>2972</v>
      </c>
      <c r="B2826" s="27">
        <v>44266</v>
      </c>
      <c r="C2826" s="9" t="s">
        <v>37</v>
      </c>
      <c r="D2826" s="9">
        <v>56</v>
      </c>
      <c r="E2826" s="9" t="s">
        <v>4896</v>
      </c>
      <c r="F2826" s="20" t="s">
        <v>4908</v>
      </c>
      <c r="G2826" t="s">
        <v>4904</v>
      </c>
      <c r="H2826" t="str">
        <f>VLOOKUP(E2826,suppliers!$A$2:$B$18,2,)</f>
        <v>OTHER</v>
      </c>
      <c r="I2826" t="str">
        <f>VLOOKUP(C2826,Table_items[],2,FALSE)</f>
        <v>Bodrex Extra</v>
      </c>
      <c r="J2826" t="str">
        <f>VLOOKUP(C2826,Table_items[],3,FALSE)</f>
        <v>Obat Sakit Kepala &amp; Demam</v>
      </c>
      <c r="K2826" s="23">
        <f>VLOOKUP(C2826,Table_items[],4,FALSE)</f>
        <v>50788</v>
      </c>
      <c r="L2826" s="23">
        <f>VLOOKUP(C2826,Table_items[],5,FALSE)</f>
        <v>51753</v>
      </c>
    </row>
    <row r="2827" spans="1:12" x14ac:dyDescent="0.2">
      <c r="A2827" s="11" t="s">
        <v>2973</v>
      </c>
      <c r="B2827" s="28">
        <v>44266</v>
      </c>
      <c r="C2827" s="13" t="s">
        <v>37</v>
      </c>
      <c r="D2827" s="13">
        <v>5</v>
      </c>
      <c r="E2827" s="9" t="s">
        <v>4896</v>
      </c>
      <c r="F2827" s="20" t="s">
        <v>4908</v>
      </c>
      <c r="G2827" t="s">
        <v>4904</v>
      </c>
      <c r="H2827" t="str">
        <f>VLOOKUP(E2827,suppliers!$A$2:$B$18,2,)</f>
        <v>OTHER</v>
      </c>
      <c r="I2827" t="str">
        <f>VLOOKUP(C2827,Table_items[],2,FALSE)</f>
        <v>Bodrex Extra</v>
      </c>
      <c r="J2827" t="str">
        <f>VLOOKUP(C2827,Table_items[],3,FALSE)</f>
        <v>Obat Sakit Kepala &amp; Demam</v>
      </c>
      <c r="K2827" s="23">
        <f>VLOOKUP(C2827,Table_items[],4,FALSE)</f>
        <v>50788</v>
      </c>
      <c r="L2827" s="23">
        <f>VLOOKUP(C2827,Table_items[],5,FALSE)</f>
        <v>51753</v>
      </c>
    </row>
    <row r="2828" spans="1:12" x14ac:dyDescent="0.2">
      <c r="A2828" s="7" t="s">
        <v>2974</v>
      </c>
      <c r="B2828" s="27">
        <v>44266</v>
      </c>
      <c r="C2828" s="9" t="s">
        <v>37</v>
      </c>
      <c r="D2828" s="9">
        <v>2</v>
      </c>
      <c r="E2828" s="9" t="s">
        <v>4896</v>
      </c>
      <c r="F2828" s="20" t="s">
        <v>4908</v>
      </c>
      <c r="G2828" t="s">
        <v>4904</v>
      </c>
      <c r="H2828" t="str">
        <f>VLOOKUP(E2828,suppliers!$A$2:$B$18,2,)</f>
        <v>OTHER</v>
      </c>
      <c r="I2828" t="str">
        <f>VLOOKUP(C2828,Table_items[],2,FALSE)</f>
        <v>Bodrex Extra</v>
      </c>
      <c r="J2828" t="str">
        <f>VLOOKUP(C2828,Table_items[],3,FALSE)</f>
        <v>Obat Sakit Kepala &amp; Demam</v>
      </c>
      <c r="K2828" s="23">
        <f>VLOOKUP(C2828,Table_items[],4,FALSE)</f>
        <v>50788</v>
      </c>
      <c r="L2828" s="23">
        <f>VLOOKUP(C2828,Table_items[],5,FALSE)</f>
        <v>51753</v>
      </c>
    </row>
    <row r="2829" spans="1:12" x14ac:dyDescent="0.2">
      <c r="A2829" s="11" t="s">
        <v>2975</v>
      </c>
      <c r="B2829" s="28">
        <v>44266</v>
      </c>
      <c r="C2829" s="13" t="s">
        <v>24</v>
      </c>
      <c r="D2829" s="13">
        <v>2</v>
      </c>
      <c r="E2829" s="9" t="s">
        <v>4896</v>
      </c>
      <c r="F2829" s="20" t="s">
        <v>4908</v>
      </c>
      <c r="G2829" t="s">
        <v>4904</v>
      </c>
      <c r="H2829" t="str">
        <f>VLOOKUP(E2829,suppliers!$A$2:$B$18,2,)</f>
        <v>OTHER</v>
      </c>
      <c r="I2829" t="str">
        <f>VLOOKUP(C2829,Table_items[],2,FALSE)</f>
        <v>Irbesartan</v>
      </c>
      <c r="J2829" t="str">
        <f>VLOOKUP(C2829,Table_items[],3,FALSE)</f>
        <v>Obat Hipertensi</v>
      </c>
      <c r="K2829" s="23">
        <f>VLOOKUP(C2829,Table_items[],4,FALSE)</f>
        <v>108794</v>
      </c>
      <c r="L2829" s="23">
        <f>VLOOKUP(C2829,Table_items[],5,FALSE)</f>
        <v>109447</v>
      </c>
    </row>
    <row r="2830" spans="1:12" x14ac:dyDescent="0.2">
      <c r="A2830" s="7" t="s">
        <v>2976</v>
      </c>
      <c r="B2830" s="27">
        <v>44266</v>
      </c>
      <c r="C2830" s="9" t="s">
        <v>24</v>
      </c>
      <c r="D2830" s="9">
        <v>24</v>
      </c>
      <c r="E2830" s="9" t="s">
        <v>4896</v>
      </c>
      <c r="F2830" s="20" t="s">
        <v>4908</v>
      </c>
      <c r="G2830" t="s">
        <v>4904</v>
      </c>
      <c r="H2830" t="str">
        <f>VLOOKUP(E2830,suppliers!$A$2:$B$18,2,)</f>
        <v>OTHER</v>
      </c>
      <c r="I2830" t="str">
        <f>VLOOKUP(C2830,Table_items[],2,FALSE)</f>
        <v>Irbesartan</v>
      </c>
      <c r="J2830" t="str">
        <f>VLOOKUP(C2830,Table_items[],3,FALSE)</f>
        <v>Obat Hipertensi</v>
      </c>
      <c r="K2830" s="23">
        <f>VLOOKUP(C2830,Table_items[],4,FALSE)</f>
        <v>108794</v>
      </c>
      <c r="L2830" s="23">
        <f>VLOOKUP(C2830,Table_items[],5,FALSE)</f>
        <v>109447</v>
      </c>
    </row>
    <row r="2831" spans="1:12" x14ac:dyDescent="0.2">
      <c r="A2831" s="11" t="s">
        <v>2977</v>
      </c>
      <c r="B2831" s="28">
        <v>44267</v>
      </c>
      <c r="C2831" s="13" t="s">
        <v>12</v>
      </c>
      <c r="D2831" s="13">
        <v>37</v>
      </c>
      <c r="E2831" s="9" t="s">
        <v>4896</v>
      </c>
      <c r="F2831" s="20" t="s">
        <v>4908</v>
      </c>
      <c r="G2831" t="s">
        <v>4904</v>
      </c>
      <c r="H2831" t="str">
        <f>VLOOKUP(E2831,suppliers!$A$2:$B$18,2,)</f>
        <v>OTHER</v>
      </c>
      <c r="I2831" t="str">
        <f>VLOOKUP(C2831,Table_items[],2,FALSE)</f>
        <v>Decolsen 1 Strip 4 Tablet</v>
      </c>
      <c r="J2831" t="str">
        <f>VLOOKUP(C2831,Table_items[],3,FALSE)</f>
        <v>Obat Batuk &amp; Pilek</v>
      </c>
      <c r="K2831" s="23">
        <f>VLOOKUP(C2831,Table_items[],4,FALSE)</f>
        <v>2886</v>
      </c>
      <c r="L2831" s="23">
        <f>VLOOKUP(C2831,Table_items[],5,FALSE)</f>
        <v>2915</v>
      </c>
    </row>
    <row r="2832" spans="1:12" x14ac:dyDescent="0.2">
      <c r="A2832" s="7" t="s">
        <v>2978</v>
      </c>
      <c r="B2832" s="27">
        <v>44267</v>
      </c>
      <c r="C2832" s="9" t="s">
        <v>9</v>
      </c>
      <c r="D2832" s="9">
        <v>35</v>
      </c>
      <c r="E2832" s="9" t="s">
        <v>4896</v>
      </c>
      <c r="F2832" s="20" t="s">
        <v>4908</v>
      </c>
      <c r="G2832" t="s">
        <v>4904</v>
      </c>
      <c r="H2832" t="str">
        <f>VLOOKUP(E2832,suppliers!$A$2:$B$18,2,)</f>
        <v>OTHER</v>
      </c>
      <c r="I2832" t="str">
        <f>VLOOKUP(C2832,Table_items[],2,FALSE)</f>
        <v>Bedak Heroxyn 150 gr</v>
      </c>
      <c r="J2832" t="str">
        <f>VLOOKUP(C2832,Table_items[],3,FALSE)</f>
        <v>Obat Alergi</v>
      </c>
      <c r="K2832" s="23">
        <f>VLOOKUP(C2832,Table_items[],4,FALSE)</f>
        <v>16950</v>
      </c>
      <c r="L2832" s="23">
        <f>VLOOKUP(C2832,Table_items[],5,FALSE)</f>
        <v>17170</v>
      </c>
    </row>
    <row r="2833" spans="1:12" x14ac:dyDescent="0.2">
      <c r="A2833" s="11" t="s">
        <v>2979</v>
      </c>
      <c r="B2833" s="28">
        <v>44267</v>
      </c>
      <c r="C2833" s="13" t="s">
        <v>24</v>
      </c>
      <c r="D2833" s="13">
        <v>40</v>
      </c>
      <c r="E2833" s="9" t="s">
        <v>4896</v>
      </c>
      <c r="F2833" s="20" t="s">
        <v>4908</v>
      </c>
      <c r="G2833" t="s">
        <v>4904</v>
      </c>
      <c r="H2833" t="str">
        <f>VLOOKUP(E2833,suppliers!$A$2:$B$18,2,)</f>
        <v>OTHER</v>
      </c>
      <c r="I2833" t="str">
        <f>VLOOKUP(C2833,Table_items[],2,FALSE)</f>
        <v>Irbesartan</v>
      </c>
      <c r="J2833" t="str">
        <f>VLOOKUP(C2833,Table_items[],3,FALSE)</f>
        <v>Obat Hipertensi</v>
      </c>
      <c r="K2833" s="23">
        <f>VLOOKUP(C2833,Table_items[],4,FALSE)</f>
        <v>108794</v>
      </c>
      <c r="L2833" s="23">
        <f>VLOOKUP(C2833,Table_items[],5,FALSE)</f>
        <v>109447</v>
      </c>
    </row>
    <row r="2834" spans="1:12" x14ac:dyDescent="0.2">
      <c r="A2834" s="7" t="s">
        <v>2980</v>
      </c>
      <c r="B2834" s="27">
        <v>44267</v>
      </c>
      <c r="C2834" s="9" t="s">
        <v>38</v>
      </c>
      <c r="D2834" s="9">
        <v>30</v>
      </c>
      <c r="E2834" s="9" t="s">
        <v>4896</v>
      </c>
      <c r="F2834" s="20" t="s">
        <v>4908</v>
      </c>
      <c r="G2834" t="s">
        <v>4904</v>
      </c>
      <c r="H2834" t="str">
        <f>VLOOKUP(E2834,suppliers!$A$2:$B$18,2,)</f>
        <v>OTHER</v>
      </c>
      <c r="I2834" t="str">
        <f>VLOOKUP(C2834,Table_items[],2,FALSE)</f>
        <v>Sanmol 500 MG 4 Tablet</v>
      </c>
      <c r="J2834" t="str">
        <f>VLOOKUP(C2834,Table_items[],3,FALSE)</f>
        <v>Obat Sakit Kepala &amp; Demam</v>
      </c>
      <c r="K2834" s="23">
        <f>VLOOKUP(C2834,Table_items[],4,FALSE)</f>
        <v>1600</v>
      </c>
      <c r="L2834" s="23">
        <f>VLOOKUP(C2834,Table_items[],5,FALSE)</f>
        <v>1619</v>
      </c>
    </row>
    <row r="2835" spans="1:12" x14ac:dyDescent="0.2">
      <c r="A2835" s="11" t="s">
        <v>2981</v>
      </c>
      <c r="B2835" s="28">
        <v>44267</v>
      </c>
      <c r="C2835" s="13" t="s">
        <v>16</v>
      </c>
      <c r="D2835" s="13">
        <v>78</v>
      </c>
      <c r="E2835" s="9" t="s">
        <v>4896</v>
      </c>
      <c r="F2835" s="20" t="s">
        <v>4908</v>
      </c>
      <c r="G2835" t="s">
        <v>4904</v>
      </c>
      <c r="H2835" t="str">
        <f>VLOOKUP(E2835,suppliers!$A$2:$B$18,2,)</f>
        <v>OTHER</v>
      </c>
      <c r="I2835" t="str">
        <f>VLOOKUP(C2835,Table_items[],2,FALSE)</f>
        <v>Ultraflu Box Isi 25 Strip</v>
      </c>
      <c r="J2835" t="str">
        <f>VLOOKUP(C2835,Table_items[],3,FALSE)</f>
        <v>Obat Batuk &amp; Pilek</v>
      </c>
      <c r="K2835" s="23">
        <f>VLOOKUP(C2835,Table_items[],4,FALSE)</f>
        <v>72500</v>
      </c>
      <c r="L2835" s="23">
        <f>VLOOKUP(C2835,Table_items[],5,FALSE)</f>
        <v>73805</v>
      </c>
    </row>
    <row r="2836" spans="1:12" x14ac:dyDescent="0.2">
      <c r="A2836" s="7" t="s">
        <v>2982</v>
      </c>
      <c r="B2836" s="27">
        <v>44267</v>
      </c>
      <c r="C2836" s="9" t="s">
        <v>23</v>
      </c>
      <c r="D2836" s="9">
        <v>117</v>
      </c>
      <c r="E2836" s="9" t="s">
        <v>4896</v>
      </c>
      <c r="F2836" s="20" t="s">
        <v>4908</v>
      </c>
      <c r="G2836" t="s">
        <v>4904</v>
      </c>
      <c r="H2836" t="str">
        <f>VLOOKUP(E2836,suppliers!$A$2:$B$18,2,)</f>
        <v>OTHER</v>
      </c>
      <c r="I2836" t="str">
        <f>VLOOKUP(C2836,Table_items[],2,FALSE)</f>
        <v>Amlodipine Besilate</v>
      </c>
      <c r="J2836" t="str">
        <f>VLOOKUP(C2836,Table_items[],3,FALSE)</f>
        <v>Obat Hipertensi</v>
      </c>
      <c r="K2836" s="23">
        <f>VLOOKUP(C2836,Table_items[],4,FALSE)</f>
        <v>7467</v>
      </c>
      <c r="L2836" s="23">
        <f>VLOOKUP(C2836,Table_items[],5,FALSE)</f>
        <v>7504</v>
      </c>
    </row>
    <row r="2837" spans="1:12" x14ac:dyDescent="0.2">
      <c r="A2837" s="11" t="s">
        <v>2983</v>
      </c>
      <c r="B2837" s="28">
        <v>44267</v>
      </c>
      <c r="C2837" s="13" t="s">
        <v>39</v>
      </c>
      <c r="D2837" s="13">
        <v>196</v>
      </c>
      <c r="E2837" s="9" t="s">
        <v>4896</v>
      </c>
      <c r="F2837" s="20" t="s">
        <v>4908</v>
      </c>
      <c r="G2837" t="s">
        <v>4904</v>
      </c>
      <c r="H2837" t="str">
        <f>VLOOKUP(E2837,suppliers!$A$2:$B$18,2,)</f>
        <v>OTHER</v>
      </c>
      <c r="I2837" t="str">
        <f>VLOOKUP(C2837,Table_items[],2,FALSE)</f>
        <v>Cilostazol Bernofarm</v>
      </c>
      <c r="J2837" t="str">
        <f>VLOOKUP(C2837,Table_items[],3,FALSE)</f>
        <v>Obat Sakit Kepala &amp; Demam</v>
      </c>
      <c r="K2837" s="23">
        <f>VLOOKUP(C2837,Table_items[],4,FALSE)</f>
        <v>45450</v>
      </c>
      <c r="L2837" s="23">
        <f>VLOOKUP(C2837,Table_items[],5,FALSE)</f>
        <v>46223</v>
      </c>
    </row>
    <row r="2838" spans="1:12" x14ac:dyDescent="0.2">
      <c r="A2838" s="7" t="s">
        <v>2984</v>
      </c>
      <c r="B2838" s="27">
        <v>44268</v>
      </c>
      <c r="C2838" s="9" t="s">
        <v>12</v>
      </c>
      <c r="D2838" s="9">
        <v>20</v>
      </c>
      <c r="E2838" s="9" t="s">
        <v>4896</v>
      </c>
      <c r="F2838" s="20" t="s">
        <v>4908</v>
      </c>
      <c r="G2838" t="s">
        <v>4904</v>
      </c>
      <c r="H2838" t="str">
        <f>VLOOKUP(E2838,suppliers!$A$2:$B$18,2,)</f>
        <v>OTHER</v>
      </c>
      <c r="I2838" t="str">
        <f>VLOOKUP(C2838,Table_items[],2,FALSE)</f>
        <v>Decolsen 1 Strip 4 Tablet</v>
      </c>
      <c r="J2838" t="str">
        <f>VLOOKUP(C2838,Table_items[],3,FALSE)</f>
        <v>Obat Batuk &amp; Pilek</v>
      </c>
      <c r="K2838" s="23">
        <f>VLOOKUP(C2838,Table_items[],4,FALSE)</f>
        <v>2886</v>
      </c>
      <c r="L2838" s="23">
        <f>VLOOKUP(C2838,Table_items[],5,FALSE)</f>
        <v>2915</v>
      </c>
    </row>
    <row r="2839" spans="1:12" x14ac:dyDescent="0.2">
      <c r="A2839" s="11" t="s">
        <v>2985</v>
      </c>
      <c r="B2839" s="28">
        <v>44268</v>
      </c>
      <c r="C2839" s="13" t="s">
        <v>22</v>
      </c>
      <c r="D2839" s="13">
        <v>39</v>
      </c>
      <c r="E2839" s="9" t="s">
        <v>4896</v>
      </c>
      <c r="F2839" s="20" t="s">
        <v>4908</v>
      </c>
      <c r="G2839" t="s">
        <v>4904</v>
      </c>
      <c r="H2839" t="str">
        <f>VLOOKUP(E2839,suppliers!$A$2:$B$18,2,)</f>
        <v>OTHER</v>
      </c>
      <c r="I2839" t="str">
        <f>VLOOKUP(C2839,Table_items[],2,FALSE)</f>
        <v>Candesartan Ogb Dexa</v>
      </c>
      <c r="J2839" t="str">
        <f>VLOOKUP(C2839,Table_items[],3,FALSE)</f>
        <v>Obat Hipertensi</v>
      </c>
      <c r="K2839" s="23">
        <f>VLOOKUP(C2839,Table_items[],4,FALSE)</f>
        <v>5000</v>
      </c>
      <c r="L2839" s="23">
        <f>VLOOKUP(C2839,Table_items[],5,FALSE)</f>
        <v>5095</v>
      </c>
    </row>
    <row r="2840" spans="1:12" x14ac:dyDescent="0.2">
      <c r="A2840" s="7" t="s">
        <v>2986</v>
      </c>
      <c r="B2840" s="27">
        <v>44268</v>
      </c>
      <c r="C2840" s="9" t="s">
        <v>40</v>
      </c>
      <c r="D2840" s="9">
        <v>213</v>
      </c>
      <c r="E2840" s="9" t="s">
        <v>4896</v>
      </c>
      <c r="F2840" s="20" t="s">
        <v>4908</v>
      </c>
      <c r="G2840" t="s">
        <v>4904</v>
      </c>
      <c r="H2840" t="str">
        <f>VLOOKUP(E2840,suppliers!$A$2:$B$18,2,)</f>
        <v>OTHER</v>
      </c>
      <c r="I2840" t="str">
        <f>VLOOKUP(C2840,Table_items[],2,FALSE)</f>
        <v>Paramex Tablet / Obat</v>
      </c>
      <c r="J2840" t="str">
        <f>VLOOKUP(C2840,Table_items[],3,FALSE)</f>
        <v>Obat Sakit Kepala &amp; Demam</v>
      </c>
      <c r="K2840" s="23">
        <f>VLOOKUP(C2840,Table_items[],4,FALSE)</f>
        <v>2560</v>
      </c>
      <c r="L2840" s="23">
        <f>VLOOKUP(C2840,Table_items[],5,FALSE)</f>
        <v>2586</v>
      </c>
    </row>
    <row r="2841" spans="1:12" x14ac:dyDescent="0.2">
      <c r="A2841" s="11" t="s">
        <v>2987</v>
      </c>
      <c r="B2841" s="28">
        <v>44268</v>
      </c>
      <c r="C2841" s="13" t="s">
        <v>7</v>
      </c>
      <c r="D2841" s="13">
        <v>16</v>
      </c>
      <c r="E2841" s="9" t="s">
        <v>4896</v>
      </c>
      <c r="F2841" s="20" t="s">
        <v>4908</v>
      </c>
      <c r="G2841" t="s">
        <v>4904</v>
      </c>
      <c r="H2841" t="str">
        <f>VLOOKUP(E2841,suppliers!$A$2:$B$18,2,)</f>
        <v>OTHER</v>
      </c>
      <c r="I2841" t="str">
        <f>VLOOKUP(C2841,Table_items[],2,FALSE)</f>
        <v>Acetylcysteine Mahakam 200 mg</v>
      </c>
      <c r="J2841" t="str">
        <f>VLOOKUP(C2841,Table_items[],3,FALSE)</f>
        <v>Obat Alergi</v>
      </c>
      <c r="K2841" s="23">
        <f>VLOOKUP(C2841,Table_items[],4,FALSE)</f>
        <v>33000</v>
      </c>
      <c r="L2841" s="23">
        <f>VLOOKUP(C2841,Table_items[],5,FALSE)</f>
        <v>33330</v>
      </c>
    </row>
    <row r="2842" spans="1:12" x14ac:dyDescent="0.2">
      <c r="A2842" s="7" t="s">
        <v>2988</v>
      </c>
      <c r="B2842" s="27">
        <v>44268</v>
      </c>
      <c r="C2842" s="9" t="s">
        <v>25</v>
      </c>
      <c r="D2842" s="9">
        <v>39</v>
      </c>
      <c r="E2842" s="9" t="s">
        <v>4896</v>
      </c>
      <c r="F2842" s="20" t="s">
        <v>4908</v>
      </c>
      <c r="G2842" t="s">
        <v>4904</v>
      </c>
      <c r="H2842" t="str">
        <f>VLOOKUP(E2842,suppliers!$A$2:$B$18,2,)</f>
        <v>OTHER</v>
      </c>
      <c r="I2842" t="str">
        <f>VLOOKUP(C2842,Table_items[],2,FALSE)</f>
        <v>Irvell 150MG Box 20 Tablet</v>
      </c>
      <c r="J2842" t="str">
        <f>VLOOKUP(C2842,Table_items[],3,FALSE)</f>
        <v>Obat Hipertensi</v>
      </c>
      <c r="K2842" s="23">
        <f>VLOOKUP(C2842,Table_items[],4,FALSE)</f>
        <v>143991</v>
      </c>
      <c r="L2842" s="23">
        <f>VLOOKUP(C2842,Table_items[],5,FALSE)</f>
        <v>146871</v>
      </c>
    </row>
    <row r="2843" spans="1:12" x14ac:dyDescent="0.2">
      <c r="A2843" s="11" t="s">
        <v>2989</v>
      </c>
      <c r="B2843" s="28">
        <v>44268</v>
      </c>
      <c r="C2843" s="13" t="s">
        <v>34</v>
      </c>
      <c r="D2843" s="13">
        <v>281</v>
      </c>
      <c r="E2843" s="9" t="s">
        <v>4896</v>
      </c>
      <c r="F2843" s="20" t="s">
        <v>4908</v>
      </c>
      <c r="G2843" t="s">
        <v>4904</v>
      </c>
      <c r="H2843" t="str">
        <f>VLOOKUP(E2843,suppliers!$A$2:$B$18,2,)</f>
        <v>OTHER</v>
      </c>
      <c r="I2843" t="str">
        <f>VLOOKUP(C2843,Table_items[],2,FALSE)</f>
        <v>Panadol Anak Tablet 1 Strip</v>
      </c>
      <c r="J2843" t="str">
        <f>VLOOKUP(C2843,Table_items[],3,FALSE)</f>
        <v>Obat Sakit Kepala &amp; Demam</v>
      </c>
      <c r="K2843" s="23">
        <f>VLOOKUP(C2843,Table_items[],4,FALSE)</f>
        <v>25000</v>
      </c>
      <c r="L2843" s="23">
        <f>VLOOKUP(C2843,Table_items[],5,FALSE)</f>
        <v>25450</v>
      </c>
    </row>
    <row r="2844" spans="1:12" x14ac:dyDescent="0.2">
      <c r="A2844" s="7" t="s">
        <v>2990</v>
      </c>
      <c r="B2844" s="27">
        <v>44269</v>
      </c>
      <c r="C2844" s="9" t="s">
        <v>24</v>
      </c>
      <c r="D2844" s="9">
        <v>8</v>
      </c>
      <c r="E2844" s="9" t="s">
        <v>4896</v>
      </c>
      <c r="F2844" s="20" t="s">
        <v>4908</v>
      </c>
      <c r="G2844" t="s">
        <v>4904</v>
      </c>
      <c r="H2844" t="str">
        <f>VLOOKUP(E2844,suppliers!$A$2:$B$18,2,)</f>
        <v>OTHER</v>
      </c>
      <c r="I2844" t="str">
        <f>VLOOKUP(C2844,Table_items[],2,FALSE)</f>
        <v>Irbesartan</v>
      </c>
      <c r="J2844" t="str">
        <f>VLOOKUP(C2844,Table_items[],3,FALSE)</f>
        <v>Obat Hipertensi</v>
      </c>
      <c r="K2844" s="23">
        <f>VLOOKUP(C2844,Table_items[],4,FALSE)</f>
        <v>108794</v>
      </c>
      <c r="L2844" s="23">
        <f>VLOOKUP(C2844,Table_items[],5,FALSE)</f>
        <v>109447</v>
      </c>
    </row>
    <row r="2845" spans="1:12" x14ac:dyDescent="0.2">
      <c r="A2845" s="11" t="s">
        <v>2991</v>
      </c>
      <c r="B2845" s="28">
        <v>44269</v>
      </c>
      <c r="C2845" s="13" t="s">
        <v>38</v>
      </c>
      <c r="D2845" s="13">
        <v>7</v>
      </c>
      <c r="E2845" s="9" t="s">
        <v>4896</v>
      </c>
      <c r="F2845" s="20" t="s">
        <v>4908</v>
      </c>
      <c r="G2845" t="s">
        <v>4904</v>
      </c>
      <c r="H2845" t="str">
        <f>VLOOKUP(E2845,suppliers!$A$2:$B$18,2,)</f>
        <v>OTHER</v>
      </c>
      <c r="I2845" t="str">
        <f>VLOOKUP(C2845,Table_items[],2,FALSE)</f>
        <v>Sanmol 500 MG 4 Tablet</v>
      </c>
      <c r="J2845" t="str">
        <f>VLOOKUP(C2845,Table_items[],3,FALSE)</f>
        <v>Obat Sakit Kepala &amp; Demam</v>
      </c>
      <c r="K2845" s="23">
        <f>VLOOKUP(C2845,Table_items[],4,FALSE)</f>
        <v>1600</v>
      </c>
      <c r="L2845" s="23">
        <f>VLOOKUP(C2845,Table_items[],5,FALSE)</f>
        <v>1619</v>
      </c>
    </row>
    <row r="2846" spans="1:12" x14ac:dyDescent="0.2">
      <c r="A2846" s="7" t="s">
        <v>2992</v>
      </c>
      <c r="B2846" s="27">
        <v>44269</v>
      </c>
      <c r="C2846" s="9" t="s">
        <v>41</v>
      </c>
      <c r="D2846" s="9">
        <v>30</v>
      </c>
      <c r="E2846" s="9" t="s">
        <v>4896</v>
      </c>
      <c r="F2846" s="20" t="s">
        <v>4908</v>
      </c>
      <c r="G2846" t="s">
        <v>4904</v>
      </c>
      <c r="H2846" t="str">
        <f>VLOOKUP(E2846,suppliers!$A$2:$B$18,2,)</f>
        <v>OTHER</v>
      </c>
      <c r="I2846" t="str">
        <f>VLOOKUP(C2846,Table_items[],2,FALSE)</f>
        <v>Otilon Ear Drops 8 mL</v>
      </c>
      <c r="J2846" t="str">
        <f>VLOOKUP(C2846,Table_items[],3,FALSE)</f>
        <v>Obat Telinga</v>
      </c>
      <c r="K2846" s="23">
        <f>VLOOKUP(C2846,Table_items[],4,FALSE)</f>
        <v>55000</v>
      </c>
      <c r="L2846" s="23">
        <f>VLOOKUP(C2846,Table_items[],5,FALSE)</f>
        <v>55935</v>
      </c>
    </row>
    <row r="2847" spans="1:12" x14ac:dyDescent="0.2">
      <c r="A2847" s="11" t="s">
        <v>2993</v>
      </c>
      <c r="B2847" s="28">
        <v>44269</v>
      </c>
      <c r="C2847" s="13" t="s">
        <v>28</v>
      </c>
      <c r="D2847" s="13">
        <v>57</v>
      </c>
      <c r="E2847" s="9" t="s">
        <v>4896</v>
      </c>
      <c r="F2847" s="20" t="s">
        <v>4908</v>
      </c>
      <c r="G2847" t="s">
        <v>4904</v>
      </c>
      <c r="H2847" t="str">
        <f>VLOOKUP(E2847,suppliers!$A$2:$B$18,2,)</f>
        <v>OTHER</v>
      </c>
      <c r="I2847" t="str">
        <f>VLOOKUP(C2847,Table_items[],2,FALSE)</f>
        <v>Hyperchol 100 MG 12 KPS</v>
      </c>
      <c r="J2847" t="str">
        <f>VLOOKUP(C2847,Table_items[],3,FALSE)</f>
        <v>Obat Kolesterol</v>
      </c>
      <c r="K2847" s="23">
        <f>VLOOKUP(C2847,Table_items[],4,FALSE)</f>
        <v>42800</v>
      </c>
      <c r="L2847" s="23">
        <f>VLOOKUP(C2847,Table_items[],5,FALSE)</f>
        <v>43442</v>
      </c>
    </row>
    <row r="2848" spans="1:12" x14ac:dyDescent="0.2">
      <c r="A2848" s="7" t="s">
        <v>2994</v>
      </c>
      <c r="B2848" s="27">
        <v>44269</v>
      </c>
      <c r="C2848" s="9" t="s">
        <v>17</v>
      </c>
      <c r="D2848" s="9">
        <v>84</v>
      </c>
      <c r="E2848" s="9" t="s">
        <v>4896</v>
      </c>
      <c r="F2848" s="20" t="s">
        <v>4908</v>
      </c>
      <c r="G2848" t="s">
        <v>4904</v>
      </c>
      <c r="H2848" t="str">
        <f>VLOOKUP(E2848,suppliers!$A$2:$B$18,2,)</f>
        <v>OTHER</v>
      </c>
      <c r="I2848" t="str">
        <f>VLOOKUP(C2848,Table_items[],2,FALSE)</f>
        <v>Vicks Inhaler 0.5 mL</v>
      </c>
      <c r="J2848" t="str">
        <f>VLOOKUP(C2848,Table_items[],3,FALSE)</f>
        <v>Obat Batuk &amp; Pilek</v>
      </c>
      <c r="K2848" s="23">
        <f>VLOOKUP(C2848,Table_items[],4,FALSE)</f>
        <v>16155</v>
      </c>
      <c r="L2848" s="23">
        <f>VLOOKUP(C2848,Table_items[],5,FALSE)</f>
        <v>16430</v>
      </c>
    </row>
    <row r="2849" spans="1:12" x14ac:dyDescent="0.2">
      <c r="A2849" s="11" t="s">
        <v>2995</v>
      </c>
      <c r="B2849" s="28">
        <v>44269</v>
      </c>
      <c r="C2849" s="13" t="s">
        <v>25</v>
      </c>
      <c r="D2849" s="13">
        <v>68</v>
      </c>
      <c r="E2849" s="9" t="s">
        <v>4896</v>
      </c>
      <c r="F2849" s="20" t="s">
        <v>4908</v>
      </c>
      <c r="G2849" t="s">
        <v>4904</v>
      </c>
      <c r="H2849" t="str">
        <f>VLOOKUP(E2849,suppliers!$A$2:$B$18,2,)</f>
        <v>OTHER</v>
      </c>
      <c r="I2849" t="str">
        <f>VLOOKUP(C2849,Table_items[],2,FALSE)</f>
        <v>Irvell 150MG Box 20 Tablet</v>
      </c>
      <c r="J2849" t="str">
        <f>VLOOKUP(C2849,Table_items[],3,FALSE)</f>
        <v>Obat Hipertensi</v>
      </c>
      <c r="K2849" s="23">
        <f>VLOOKUP(C2849,Table_items[],4,FALSE)</f>
        <v>143991</v>
      </c>
      <c r="L2849" s="23">
        <f>VLOOKUP(C2849,Table_items[],5,FALSE)</f>
        <v>146871</v>
      </c>
    </row>
    <row r="2850" spans="1:12" x14ac:dyDescent="0.2">
      <c r="A2850" s="7" t="s">
        <v>2996</v>
      </c>
      <c r="B2850" s="27">
        <v>44269</v>
      </c>
      <c r="C2850" s="9" t="s">
        <v>21</v>
      </c>
      <c r="D2850" s="9">
        <v>17</v>
      </c>
      <c r="E2850" s="9" t="s">
        <v>4896</v>
      </c>
      <c r="F2850" s="20" t="s">
        <v>4908</v>
      </c>
      <c r="G2850" t="s">
        <v>4904</v>
      </c>
      <c r="H2850" t="str">
        <f>VLOOKUP(E2850,suppliers!$A$2:$B$18,2,)</f>
        <v>OTHER</v>
      </c>
      <c r="I2850" t="str">
        <f>VLOOKUP(C2850,Table_items[],2,FALSE)</f>
        <v>Concor 5MG Strip 10</v>
      </c>
      <c r="J2850" t="str">
        <f>VLOOKUP(C2850,Table_items[],3,FALSE)</f>
        <v>Obat Hipertensi</v>
      </c>
      <c r="K2850" s="23">
        <f>VLOOKUP(C2850,Table_items[],4,FALSE)</f>
        <v>102000</v>
      </c>
      <c r="L2850" s="23">
        <f>VLOOKUP(C2850,Table_items[],5,FALSE)</f>
        <v>103632</v>
      </c>
    </row>
    <row r="2851" spans="1:12" x14ac:dyDescent="0.2">
      <c r="A2851" s="11" t="s">
        <v>2997</v>
      </c>
      <c r="B2851" s="28">
        <v>44270</v>
      </c>
      <c r="C2851" s="13" t="s">
        <v>9</v>
      </c>
      <c r="D2851" s="13">
        <v>37</v>
      </c>
      <c r="E2851" s="9" t="s">
        <v>4896</v>
      </c>
      <c r="F2851" s="20" t="s">
        <v>4908</v>
      </c>
      <c r="G2851" t="s">
        <v>4904</v>
      </c>
      <c r="H2851" t="str">
        <f>VLOOKUP(E2851,suppliers!$A$2:$B$18,2,)</f>
        <v>OTHER</v>
      </c>
      <c r="I2851" t="str">
        <f>VLOOKUP(C2851,Table_items[],2,FALSE)</f>
        <v>Bedak Heroxyn 150 gr</v>
      </c>
      <c r="J2851" t="str">
        <f>VLOOKUP(C2851,Table_items[],3,FALSE)</f>
        <v>Obat Alergi</v>
      </c>
      <c r="K2851" s="23">
        <f>VLOOKUP(C2851,Table_items[],4,FALSE)</f>
        <v>16950</v>
      </c>
      <c r="L2851" s="23">
        <f>VLOOKUP(C2851,Table_items[],5,FALSE)</f>
        <v>17170</v>
      </c>
    </row>
    <row r="2852" spans="1:12" x14ac:dyDescent="0.2">
      <c r="A2852" s="7" t="s">
        <v>2998</v>
      </c>
      <c r="B2852" s="27">
        <v>44270</v>
      </c>
      <c r="C2852" s="9" t="s">
        <v>10</v>
      </c>
      <c r="D2852" s="9">
        <v>6</v>
      </c>
      <c r="E2852" s="9" t="s">
        <v>4896</v>
      </c>
      <c r="F2852" s="20" t="s">
        <v>4908</v>
      </c>
      <c r="G2852" t="s">
        <v>4904</v>
      </c>
      <c r="H2852" t="str">
        <f>VLOOKUP(E2852,suppliers!$A$2:$B$18,2,)</f>
        <v>OTHER</v>
      </c>
      <c r="I2852" t="str">
        <f>VLOOKUP(C2852,Table_items[],2,FALSE)</f>
        <v>Dexteem Box Plus 100 Tablet</v>
      </c>
      <c r="J2852" t="str">
        <f>VLOOKUP(C2852,Table_items[],3,FALSE)</f>
        <v>Obat Alergi</v>
      </c>
      <c r="K2852" s="23">
        <f>VLOOKUP(C2852,Table_items[],4,FALSE)</f>
        <v>25322</v>
      </c>
      <c r="L2852" s="23">
        <f>VLOOKUP(C2852,Table_items[],5,FALSE)</f>
        <v>25449</v>
      </c>
    </row>
    <row r="2853" spans="1:12" x14ac:dyDescent="0.2">
      <c r="A2853" s="11" t="s">
        <v>2999</v>
      </c>
      <c r="B2853" s="28">
        <v>44270</v>
      </c>
      <c r="C2853" s="13" t="s">
        <v>25</v>
      </c>
      <c r="D2853" s="13">
        <v>42</v>
      </c>
      <c r="E2853" s="9" t="s">
        <v>4896</v>
      </c>
      <c r="F2853" s="20" t="s">
        <v>4908</v>
      </c>
      <c r="G2853" t="s">
        <v>4904</v>
      </c>
      <c r="H2853" t="str">
        <f>VLOOKUP(E2853,suppliers!$A$2:$B$18,2,)</f>
        <v>OTHER</v>
      </c>
      <c r="I2853" t="str">
        <f>VLOOKUP(C2853,Table_items[],2,FALSE)</f>
        <v>Irvell 150MG Box 20 Tablet</v>
      </c>
      <c r="J2853" t="str">
        <f>VLOOKUP(C2853,Table_items[],3,FALSE)</f>
        <v>Obat Hipertensi</v>
      </c>
      <c r="K2853" s="23">
        <f>VLOOKUP(C2853,Table_items[],4,FALSE)</f>
        <v>143991</v>
      </c>
      <c r="L2853" s="23">
        <f>VLOOKUP(C2853,Table_items[],5,FALSE)</f>
        <v>146871</v>
      </c>
    </row>
    <row r="2854" spans="1:12" x14ac:dyDescent="0.2">
      <c r="A2854" s="7" t="s">
        <v>3000</v>
      </c>
      <c r="B2854" s="27">
        <v>44270</v>
      </c>
      <c r="C2854" s="9" t="s">
        <v>34</v>
      </c>
      <c r="D2854" s="9">
        <v>9</v>
      </c>
      <c r="E2854" s="9" t="s">
        <v>4896</v>
      </c>
      <c r="F2854" s="20" t="s">
        <v>4908</v>
      </c>
      <c r="G2854" t="s">
        <v>4904</v>
      </c>
      <c r="H2854" t="str">
        <f>VLOOKUP(E2854,suppliers!$A$2:$B$18,2,)</f>
        <v>OTHER</v>
      </c>
      <c r="I2854" t="str">
        <f>VLOOKUP(C2854,Table_items[],2,FALSE)</f>
        <v>Panadol Anak Tablet 1 Strip</v>
      </c>
      <c r="J2854" t="str">
        <f>VLOOKUP(C2854,Table_items[],3,FALSE)</f>
        <v>Obat Sakit Kepala &amp; Demam</v>
      </c>
      <c r="K2854" s="23">
        <f>VLOOKUP(C2854,Table_items[],4,FALSE)</f>
        <v>25000</v>
      </c>
      <c r="L2854" s="23">
        <f>VLOOKUP(C2854,Table_items[],5,FALSE)</f>
        <v>25450</v>
      </c>
    </row>
    <row r="2855" spans="1:12" x14ac:dyDescent="0.2">
      <c r="A2855" s="11" t="s">
        <v>3001</v>
      </c>
      <c r="B2855" s="28">
        <v>44271</v>
      </c>
      <c r="C2855" s="13" t="s">
        <v>12</v>
      </c>
      <c r="D2855" s="13">
        <v>40</v>
      </c>
      <c r="E2855" s="9" t="s">
        <v>4896</v>
      </c>
      <c r="F2855" s="20" t="s">
        <v>4908</v>
      </c>
      <c r="G2855" t="s">
        <v>4904</v>
      </c>
      <c r="H2855" t="str">
        <f>VLOOKUP(E2855,suppliers!$A$2:$B$18,2,)</f>
        <v>OTHER</v>
      </c>
      <c r="I2855" t="str">
        <f>VLOOKUP(C2855,Table_items[],2,FALSE)</f>
        <v>Decolsen 1 Strip 4 Tablet</v>
      </c>
      <c r="J2855" t="str">
        <f>VLOOKUP(C2855,Table_items[],3,FALSE)</f>
        <v>Obat Batuk &amp; Pilek</v>
      </c>
      <c r="K2855" s="23">
        <f>VLOOKUP(C2855,Table_items[],4,FALSE)</f>
        <v>2886</v>
      </c>
      <c r="L2855" s="23">
        <f>VLOOKUP(C2855,Table_items[],5,FALSE)</f>
        <v>2915</v>
      </c>
    </row>
    <row r="2856" spans="1:12" x14ac:dyDescent="0.2">
      <c r="A2856" s="7" t="s">
        <v>3002</v>
      </c>
      <c r="B2856" s="27">
        <v>44271</v>
      </c>
      <c r="C2856" s="9" t="s">
        <v>37</v>
      </c>
      <c r="D2856" s="9">
        <v>21</v>
      </c>
      <c r="E2856" s="9" t="s">
        <v>4896</v>
      </c>
      <c r="F2856" s="20" t="s">
        <v>4908</v>
      </c>
      <c r="G2856" t="s">
        <v>4904</v>
      </c>
      <c r="H2856" t="str">
        <f>VLOOKUP(E2856,suppliers!$A$2:$B$18,2,)</f>
        <v>OTHER</v>
      </c>
      <c r="I2856" t="str">
        <f>VLOOKUP(C2856,Table_items[],2,FALSE)</f>
        <v>Bodrex Extra</v>
      </c>
      <c r="J2856" t="str">
        <f>VLOOKUP(C2856,Table_items[],3,FALSE)</f>
        <v>Obat Sakit Kepala &amp; Demam</v>
      </c>
      <c r="K2856" s="23">
        <f>VLOOKUP(C2856,Table_items[],4,FALSE)</f>
        <v>50788</v>
      </c>
      <c r="L2856" s="23">
        <f>VLOOKUP(C2856,Table_items[],5,FALSE)</f>
        <v>51753</v>
      </c>
    </row>
    <row r="2857" spans="1:12" x14ac:dyDescent="0.2">
      <c r="A2857" s="11" t="s">
        <v>3003</v>
      </c>
      <c r="B2857" s="28">
        <v>44271</v>
      </c>
      <c r="C2857" s="13" t="s">
        <v>37</v>
      </c>
      <c r="D2857" s="13">
        <v>8</v>
      </c>
      <c r="E2857" s="9" t="s">
        <v>4896</v>
      </c>
      <c r="F2857" s="20" t="s">
        <v>4908</v>
      </c>
      <c r="G2857" t="s">
        <v>4904</v>
      </c>
      <c r="H2857" t="str">
        <f>VLOOKUP(E2857,suppliers!$A$2:$B$18,2,)</f>
        <v>OTHER</v>
      </c>
      <c r="I2857" t="str">
        <f>VLOOKUP(C2857,Table_items[],2,FALSE)</f>
        <v>Bodrex Extra</v>
      </c>
      <c r="J2857" t="str">
        <f>VLOOKUP(C2857,Table_items[],3,FALSE)</f>
        <v>Obat Sakit Kepala &amp; Demam</v>
      </c>
      <c r="K2857" s="23">
        <f>VLOOKUP(C2857,Table_items[],4,FALSE)</f>
        <v>50788</v>
      </c>
      <c r="L2857" s="23">
        <f>VLOOKUP(C2857,Table_items[],5,FALSE)</f>
        <v>51753</v>
      </c>
    </row>
    <row r="2858" spans="1:12" x14ac:dyDescent="0.2">
      <c r="A2858" s="7" t="s">
        <v>3004</v>
      </c>
      <c r="B2858" s="27">
        <v>44271</v>
      </c>
      <c r="C2858" s="9" t="s">
        <v>38</v>
      </c>
      <c r="D2858" s="9">
        <v>26</v>
      </c>
      <c r="E2858" s="9" t="s">
        <v>4896</v>
      </c>
      <c r="F2858" s="20" t="s">
        <v>4908</v>
      </c>
      <c r="G2858" t="s">
        <v>4904</v>
      </c>
      <c r="H2858" t="str">
        <f>VLOOKUP(E2858,suppliers!$A$2:$B$18,2,)</f>
        <v>OTHER</v>
      </c>
      <c r="I2858" t="str">
        <f>VLOOKUP(C2858,Table_items[],2,FALSE)</f>
        <v>Sanmol 500 MG 4 Tablet</v>
      </c>
      <c r="J2858" t="str">
        <f>VLOOKUP(C2858,Table_items[],3,FALSE)</f>
        <v>Obat Sakit Kepala &amp; Demam</v>
      </c>
      <c r="K2858" s="23">
        <f>VLOOKUP(C2858,Table_items[],4,FALSE)</f>
        <v>1600</v>
      </c>
      <c r="L2858" s="23">
        <f>VLOOKUP(C2858,Table_items[],5,FALSE)</f>
        <v>1619</v>
      </c>
    </row>
    <row r="2859" spans="1:12" x14ac:dyDescent="0.2">
      <c r="A2859" s="11" t="s">
        <v>3005</v>
      </c>
      <c r="B2859" s="28">
        <v>44271</v>
      </c>
      <c r="C2859" s="13" t="s">
        <v>22</v>
      </c>
      <c r="D2859" s="13">
        <v>23</v>
      </c>
      <c r="E2859" s="9" t="s">
        <v>4896</v>
      </c>
      <c r="F2859" s="20" t="s">
        <v>4908</v>
      </c>
      <c r="G2859" t="s">
        <v>4904</v>
      </c>
      <c r="H2859" t="str">
        <f>VLOOKUP(E2859,suppliers!$A$2:$B$18,2,)</f>
        <v>OTHER</v>
      </c>
      <c r="I2859" t="str">
        <f>VLOOKUP(C2859,Table_items[],2,FALSE)</f>
        <v>Candesartan Ogb Dexa</v>
      </c>
      <c r="J2859" t="str">
        <f>VLOOKUP(C2859,Table_items[],3,FALSE)</f>
        <v>Obat Hipertensi</v>
      </c>
      <c r="K2859" s="23">
        <f>VLOOKUP(C2859,Table_items[],4,FALSE)</f>
        <v>5000</v>
      </c>
      <c r="L2859" s="23">
        <f>VLOOKUP(C2859,Table_items[],5,FALSE)</f>
        <v>5095</v>
      </c>
    </row>
    <row r="2860" spans="1:12" x14ac:dyDescent="0.2">
      <c r="A2860" s="7" t="s">
        <v>3006</v>
      </c>
      <c r="B2860" s="27">
        <v>44271</v>
      </c>
      <c r="C2860" s="9" t="s">
        <v>16</v>
      </c>
      <c r="D2860" s="9">
        <v>9</v>
      </c>
      <c r="E2860" s="9" t="s">
        <v>4896</v>
      </c>
      <c r="F2860" s="20" t="s">
        <v>4908</v>
      </c>
      <c r="G2860" t="s">
        <v>4904</v>
      </c>
      <c r="H2860" t="str">
        <f>VLOOKUP(E2860,suppliers!$A$2:$B$18,2,)</f>
        <v>OTHER</v>
      </c>
      <c r="I2860" t="str">
        <f>VLOOKUP(C2860,Table_items[],2,FALSE)</f>
        <v>Ultraflu Box Isi 25 Strip</v>
      </c>
      <c r="J2860" t="str">
        <f>VLOOKUP(C2860,Table_items[],3,FALSE)</f>
        <v>Obat Batuk &amp; Pilek</v>
      </c>
      <c r="K2860" s="23">
        <f>VLOOKUP(C2860,Table_items[],4,FALSE)</f>
        <v>72500</v>
      </c>
      <c r="L2860" s="23">
        <f>VLOOKUP(C2860,Table_items[],5,FALSE)</f>
        <v>73805</v>
      </c>
    </row>
    <row r="2861" spans="1:12" x14ac:dyDescent="0.2">
      <c r="A2861" s="11" t="s">
        <v>3007</v>
      </c>
      <c r="B2861" s="28">
        <v>44272</v>
      </c>
      <c r="C2861" s="13" t="s">
        <v>37</v>
      </c>
      <c r="D2861" s="13">
        <v>3</v>
      </c>
      <c r="E2861" s="9" t="s">
        <v>4896</v>
      </c>
      <c r="F2861" s="20" t="s">
        <v>4908</v>
      </c>
      <c r="G2861" t="s">
        <v>4904</v>
      </c>
      <c r="H2861" t="str">
        <f>VLOOKUP(E2861,suppliers!$A$2:$B$18,2,)</f>
        <v>OTHER</v>
      </c>
      <c r="I2861" t="str">
        <f>VLOOKUP(C2861,Table_items[],2,FALSE)</f>
        <v>Bodrex Extra</v>
      </c>
      <c r="J2861" t="str">
        <f>VLOOKUP(C2861,Table_items[],3,FALSE)</f>
        <v>Obat Sakit Kepala &amp; Demam</v>
      </c>
      <c r="K2861" s="23">
        <f>VLOOKUP(C2861,Table_items[],4,FALSE)</f>
        <v>50788</v>
      </c>
      <c r="L2861" s="23">
        <f>VLOOKUP(C2861,Table_items[],5,FALSE)</f>
        <v>51753</v>
      </c>
    </row>
    <row r="2862" spans="1:12" x14ac:dyDescent="0.2">
      <c r="A2862" s="7" t="s">
        <v>3008</v>
      </c>
      <c r="B2862" s="27">
        <v>44272</v>
      </c>
      <c r="C2862" s="9" t="s">
        <v>24</v>
      </c>
      <c r="D2862" s="9">
        <v>49</v>
      </c>
      <c r="E2862" s="9" t="s">
        <v>4896</v>
      </c>
      <c r="F2862" s="20" t="s">
        <v>4908</v>
      </c>
      <c r="G2862" t="s">
        <v>4904</v>
      </c>
      <c r="H2862" t="str">
        <f>VLOOKUP(E2862,suppliers!$A$2:$B$18,2,)</f>
        <v>OTHER</v>
      </c>
      <c r="I2862" t="str">
        <f>VLOOKUP(C2862,Table_items[],2,FALSE)</f>
        <v>Irbesartan</v>
      </c>
      <c r="J2862" t="str">
        <f>VLOOKUP(C2862,Table_items[],3,FALSE)</f>
        <v>Obat Hipertensi</v>
      </c>
      <c r="K2862" s="23">
        <f>VLOOKUP(C2862,Table_items[],4,FALSE)</f>
        <v>108794</v>
      </c>
      <c r="L2862" s="23">
        <f>VLOOKUP(C2862,Table_items[],5,FALSE)</f>
        <v>109447</v>
      </c>
    </row>
    <row r="2863" spans="1:12" x14ac:dyDescent="0.2">
      <c r="A2863" s="11" t="s">
        <v>3009</v>
      </c>
      <c r="B2863" s="28">
        <v>44272</v>
      </c>
      <c r="C2863" s="13" t="s">
        <v>22</v>
      </c>
      <c r="D2863" s="13">
        <v>7</v>
      </c>
      <c r="E2863" s="9" t="s">
        <v>4896</v>
      </c>
      <c r="F2863" s="20" t="s">
        <v>4908</v>
      </c>
      <c r="G2863" t="s">
        <v>4904</v>
      </c>
      <c r="H2863" t="str">
        <f>VLOOKUP(E2863,suppliers!$A$2:$B$18,2,)</f>
        <v>OTHER</v>
      </c>
      <c r="I2863" t="str">
        <f>VLOOKUP(C2863,Table_items[],2,FALSE)</f>
        <v>Candesartan Ogb Dexa</v>
      </c>
      <c r="J2863" t="str">
        <f>VLOOKUP(C2863,Table_items[],3,FALSE)</f>
        <v>Obat Hipertensi</v>
      </c>
      <c r="K2863" s="23">
        <f>VLOOKUP(C2863,Table_items[],4,FALSE)</f>
        <v>5000</v>
      </c>
      <c r="L2863" s="23">
        <f>VLOOKUP(C2863,Table_items[],5,FALSE)</f>
        <v>5095</v>
      </c>
    </row>
    <row r="2864" spans="1:12" x14ac:dyDescent="0.2">
      <c r="A2864" s="7" t="s">
        <v>3010</v>
      </c>
      <c r="B2864" s="27">
        <v>44272</v>
      </c>
      <c r="C2864" s="9" t="s">
        <v>22</v>
      </c>
      <c r="D2864" s="9">
        <v>27</v>
      </c>
      <c r="E2864" s="9" t="s">
        <v>4896</v>
      </c>
      <c r="F2864" s="20" t="s">
        <v>4908</v>
      </c>
      <c r="G2864" t="s">
        <v>4904</v>
      </c>
      <c r="H2864" t="str">
        <f>VLOOKUP(E2864,suppliers!$A$2:$B$18,2,)</f>
        <v>OTHER</v>
      </c>
      <c r="I2864" t="str">
        <f>VLOOKUP(C2864,Table_items[],2,FALSE)</f>
        <v>Candesartan Ogb Dexa</v>
      </c>
      <c r="J2864" t="str">
        <f>VLOOKUP(C2864,Table_items[],3,FALSE)</f>
        <v>Obat Hipertensi</v>
      </c>
      <c r="K2864" s="23">
        <f>VLOOKUP(C2864,Table_items[],4,FALSE)</f>
        <v>5000</v>
      </c>
      <c r="L2864" s="23">
        <f>VLOOKUP(C2864,Table_items[],5,FALSE)</f>
        <v>5095</v>
      </c>
    </row>
    <row r="2865" spans="1:12" x14ac:dyDescent="0.2">
      <c r="A2865" s="11" t="s">
        <v>3011</v>
      </c>
      <c r="B2865" s="28">
        <v>44272</v>
      </c>
      <c r="C2865" s="13" t="s">
        <v>10</v>
      </c>
      <c r="D2865" s="13">
        <v>37</v>
      </c>
      <c r="E2865" s="9" t="s">
        <v>4896</v>
      </c>
      <c r="F2865" s="20" t="s">
        <v>4908</v>
      </c>
      <c r="G2865" t="s">
        <v>4904</v>
      </c>
      <c r="H2865" t="str">
        <f>VLOOKUP(E2865,suppliers!$A$2:$B$18,2,)</f>
        <v>OTHER</v>
      </c>
      <c r="I2865" t="str">
        <f>VLOOKUP(C2865,Table_items[],2,FALSE)</f>
        <v>Dexteem Box Plus 100 Tablet</v>
      </c>
      <c r="J2865" t="str">
        <f>VLOOKUP(C2865,Table_items[],3,FALSE)</f>
        <v>Obat Alergi</v>
      </c>
      <c r="K2865" s="23">
        <f>VLOOKUP(C2865,Table_items[],4,FALSE)</f>
        <v>25322</v>
      </c>
      <c r="L2865" s="23">
        <f>VLOOKUP(C2865,Table_items[],5,FALSE)</f>
        <v>25449</v>
      </c>
    </row>
    <row r="2866" spans="1:12" x14ac:dyDescent="0.2">
      <c r="A2866" s="7" t="s">
        <v>3012</v>
      </c>
      <c r="B2866" s="27">
        <v>44272</v>
      </c>
      <c r="C2866" s="9" t="s">
        <v>28</v>
      </c>
      <c r="D2866" s="9">
        <v>2</v>
      </c>
      <c r="E2866" s="9" t="s">
        <v>4896</v>
      </c>
      <c r="F2866" s="20" t="s">
        <v>4908</v>
      </c>
      <c r="G2866" t="s">
        <v>4904</v>
      </c>
      <c r="H2866" t="str">
        <f>VLOOKUP(E2866,suppliers!$A$2:$B$18,2,)</f>
        <v>OTHER</v>
      </c>
      <c r="I2866" t="str">
        <f>VLOOKUP(C2866,Table_items[],2,FALSE)</f>
        <v>Hyperchol 100 MG 12 KPS</v>
      </c>
      <c r="J2866" t="str">
        <f>VLOOKUP(C2866,Table_items[],3,FALSE)</f>
        <v>Obat Kolesterol</v>
      </c>
      <c r="K2866" s="23">
        <f>VLOOKUP(C2866,Table_items[],4,FALSE)</f>
        <v>42800</v>
      </c>
      <c r="L2866" s="23">
        <f>VLOOKUP(C2866,Table_items[],5,FALSE)</f>
        <v>43442</v>
      </c>
    </row>
    <row r="2867" spans="1:12" x14ac:dyDescent="0.2">
      <c r="A2867" s="11" t="s">
        <v>3013</v>
      </c>
      <c r="B2867" s="28">
        <v>44272</v>
      </c>
      <c r="C2867" s="13" t="s">
        <v>11</v>
      </c>
      <c r="D2867" s="13">
        <v>42</v>
      </c>
      <c r="E2867" s="9" t="s">
        <v>4896</v>
      </c>
      <c r="F2867" s="20" t="s">
        <v>4908</v>
      </c>
      <c r="G2867" t="s">
        <v>4904</v>
      </c>
      <c r="H2867" t="str">
        <f>VLOOKUP(E2867,suppliers!$A$2:$B$18,2,)</f>
        <v>OTHER</v>
      </c>
      <c r="I2867" t="str">
        <f>VLOOKUP(C2867,Table_items[],2,FALSE)</f>
        <v>Neozep Forte 1 Strip 4 Tablet</v>
      </c>
      <c r="J2867" t="str">
        <f>VLOOKUP(C2867,Table_items[],3,FALSE)</f>
        <v>Obat Batuk &amp; Pilek</v>
      </c>
      <c r="K2867" s="23">
        <f>VLOOKUP(C2867,Table_items[],4,FALSE)</f>
        <v>2324</v>
      </c>
      <c r="L2867" s="23">
        <f>VLOOKUP(C2867,Table_items[],5,FALSE)</f>
        <v>2338</v>
      </c>
    </row>
    <row r="2868" spans="1:12" x14ac:dyDescent="0.2">
      <c r="A2868" s="7" t="s">
        <v>3014</v>
      </c>
      <c r="B2868" s="27">
        <v>44273</v>
      </c>
      <c r="C2868" s="9" t="s">
        <v>12</v>
      </c>
      <c r="D2868" s="9">
        <v>66</v>
      </c>
      <c r="E2868" s="9" t="s">
        <v>4896</v>
      </c>
      <c r="F2868" s="20" t="s">
        <v>4908</v>
      </c>
      <c r="G2868" t="s">
        <v>4904</v>
      </c>
      <c r="H2868" t="str">
        <f>VLOOKUP(E2868,suppliers!$A$2:$B$18,2,)</f>
        <v>OTHER</v>
      </c>
      <c r="I2868" t="str">
        <f>VLOOKUP(C2868,Table_items[],2,FALSE)</f>
        <v>Decolsen 1 Strip 4 Tablet</v>
      </c>
      <c r="J2868" t="str">
        <f>VLOOKUP(C2868,Table_items[],3,FALSE)</f>
        <v>Obat Batuk &amp; Pilek</v>
      </c>
      <c r="K2868" s="23">
        <f>VLOOKUP(C2868,Table_items[],4,FALSE)</f>
        <v>2886</v>
      </c>
      <c r="L2868" s="23">
        <f>VLOOKUP(C2868,Table_items[],5,FALSE)</f>
        <v>2915</v>
      </c>
    </row>
    <row r="2869" spans="1:12" x14ac:dyDescent="0.2">
      <c r="A2869" s="11" t="s">
        <v>3015</v>
      </c>
      <c r="B2869" s="28">
        <v>44273</v>
      </c>
      <c r="C2869" s="13" t="s">
        <v>37</v>
      </c>
      <c r="D2869" s="13">
        <v>13</v>
      </c>
      <c r="E2869" s="9" t="s">
        <v>4896</v>
      </c>
      <c r="F2869" s="20" t="s">
        <v>4908</v>
      </c>
      <c r="G2869" t="s">
        <v>4904</v>
      </c>
      <c r="H2869" t="str">
        <f>VLOOKUP(E2869,suppliers!$A$2:$B$18,2,)</f>
        <v>OTHER</v>
      </c>
      <c r="I2869" t="str">
        <f>VLOOKUP(C2869,Table_items[],2,FALSE)</f>
        <v>Bodrex Extra</v>
      </c>
      <c r="J2869" t="str">
        <f>VLOOKUP(C2869,Table_items[],3,FALSE)</f>
        <v>Obat Sakit Kepala &amp; Demam</v>
      </c>
      <c r="K2869" s="23">
        <f>VLOOKUP(C2869,Table_items[],4,FALSE)</f>
        <v>50788</v>
      </c>
      <c r="L2869" s="23">
        <f>VLOOKUP(C2869,Table_items[],5,FALSE)</f>
        <v>51753</v>
      </c>
    </row>
    <row r="2870" spans="1:12" x14ac:dyDescent="0.2">
      <c r="A2870" s="7" t="s">
        <v>3016</v>
      </c>
      <c r="B2870" s="27">
        <v>44273</v>
      </c>
      <c r="C2870" s="9" t="s">
        <v>24</v>
      </c>
      <c r="D2870" s="9">
        <v>34</v>
      </c>
      <c r="E2870" s="9" t="s">
        <v>4896</v>
      </c>
      <c r="F2870" s="20" t="s">
        <v>4908</v>
      </c>
      <c r="G2870" t="s">
        <v>4904</v>
      </c>
      <c r="H2870" t="str">
        <f>VLOOKUP(E2870,suppliers!$A$2:$B$18,2,)</f>
        <v>OTHER</v>
      </c>
      <c r="I2870" t="str">
        <f>VLOOKUP(C2870,Table_items[],2,FALSE)</f>
        <v>Irbesartan</v>
      </c>
      <c r="J2870" t="str">
        <f>VLOOKUP(C2870,Table_items[],3,FALSE)</f>
        <v>Obat Hipertensi</v>
      </c>
      <c r="K2870" s="23">
        <f>VLOOKUP(C2870,Table_items[],4,FALSE)</f>
        <v>108794</v>
      </c>
      <c r="L2870" s="23">
        <f>VLOOKUP(C2870,Table_items[],5,FALSE)</f>
        <v>109447</v>
      </c>
    </row>
    <row r="2871" spans="1:12" x14ac:dyDescent="0.2">
      <c r="A2871" s="11" t="s">
        <v>3017</v>
      </c>
      <c r="B2871" s="28">
        <v>44273</v>
      </c>
      <c r="C2871" s="13" t="s">
        <v>28</v>
      </c>
      <c r="D2871" s="13">
        <v>5</v>
      </c>
      <c r="E2871" s="9" t="s">
        <v>4896</v>
      </c>
      <c r="F2871" s="20" t="s">
        <v>4908</v>
      </c>
      <c r="G2871" t="s">
        <v>4904</v>
      </c>
      <c r="H2871" t="str">
        <f>VLOOKUP(E2871,suppliers!$A$2:$B$18,2,)</f>
        <v>OTHER</v>
      </c>
      <c r="I2871" t="str">
        <f>VLOOKUP(C2871,Table_items[],2,FALSE)</f>
        <v>Hyperchol 100 MG 12 KPS</v>
      </c>
      <c r="J2871" t="str">
        <f>VLOOKUP(C2871,Table_items[],3,FALSE)</f>
        <v>Obat Kolesterol</v>
      </c>
      <c r="K2871" s="23">
        <f>VLOOKUP(C2871,Table_items[],4,FALSE)</f>
        <v>42800</v>
      </c>
      <c r="L2871" s="23">
        <f>VLOOKUP(C2871,Table_items[],5,FALSE)</f>
        <v>43442</v>
      </c>
    </row>
    <row r="2872" spans="1:12" x14ac:dyDescent="0.2">
      <c r="A2872" s="7" t="s">
        <v>3018</v>
      </c>
      <c r="B2872" s="27">
        <v>44273</v>
      </c>
      <c r="C2872" s="9" t="s">
        <v>8</v>
      </c>
      <c r="D2872" s="9">
        <v>4</v>
      </c>
      <c r="E2872" s="9" t="s">
        <v>4896</v>
      </c>
      <c r="F2872" s="20" t="s">
        <v>4908</v>
      </c>
      <c r="G2872" t="s">
        <v>4904</v>
      </c>
      <c r="H2872" t="str">
        <f>VLOOKUP(E2872,suppliers!$A$2:$B$18,2,)</f>
        <v>OTHER</v>
      </c>
      <c r="I2872" t="str">
        <f>VLOOKUP(C2872,Table_items[],2,FALSE)</f>
        <v>Bisoprolol Ogb Dexa</v>
      </c>
      <c r="J2872" t="str">
        <f>VLOOKUP(C2872,Table_items[],3,FALSE)</f>
        <v>Obat Alergi</v>
      </c>
      <c r="K2872" s="23">
        <f>VLOOKUP(C2872,Table_items[],4,FALSE)</f>
        <v>10000</v>
      </c>
      <c r="L2872" s="23">
        <f>VLOOKUP(C2872,Table_items[],5,FALSE)</f>
        <v>10180</v>
      </c>
    </row>
    <row r="2873" spans="1:12" x14ac:dyDescent="0.2">
      <c r="A2873" s="11" t="s">
        <v>3019</v>
      </c>
      <c r="B2873" s="28">
        <v>44273</v>
      </c>
      <c r="C2873" s="13" t="s">
        <v>23</v>
      </c>
      <c r="D2873" s="13">
        <v>28</v>
      </c>
      <c r="E2873" s="9" t="s">
        <v>4896</v>
      </c>
      <c r="F2873" s="20" t="s">
        <v>4908</v>
      </c>
      <c r="G2873" t="s">
        <v>4904</v>
      </c>
      <c r="H2873" t="str">
        <f>VLOOKUP(E2873,suppliers!$A$2:$B$18,2,)</f>
        <v>OTHER</v>
      </c>
      <c r="I2873" t="str">
        <f>VLOOKUP(C2873,Table_items[],2,FALSE)</f>
        <v>Amlodipine Besilate</v>
      </c>
      <c r="J2873" t="str">
        <f>VLOOKUP(C2873,Table_items[],3,FALSE)</f>
        <v>Obat Hipertensi</v>
      </c>
      <c r="K2873" s="23">
        <f>VLOOKUP(C2873,Table_items[],4,FALSE)</f>
        <v>7467</v>
      </c>
      <c r="L2873" s="23">
        <f>VLOOKUP(C2873,Table_items[],5,FALSE)</f>
        <v>7504</v>
      </c>
    </row>
    <row r="2874" spans="1:12" x14ac:dyDescent="0.2">
      <c r="A2874" s="7" t="s">
        <v>3020</v>
      </c>
      <c r="B2874" s="27">
        <v>44273</v>
      </c>
      <c r="C2874" s="9" t="s">
        <v>34</v>
      </c>
      <c r="D2874" s="9">
        <v>7</v>
      </c>
      <c r="E2874" s="9" t="s">
        <v>4896</v>
      </c>
      <c r="F2874" s="20" t="s">
        <v>4908</v>
      </c>
      <c r="G2874" t="s">
        <v>4904</v>
      </c>
      <c r="H2874" t="str">
        <f>VLOOKUP(E2874,suppliers!$A$2:$B$18,2,)</f>
        <v>OTHER</v>
      </c>
      <c r="I2874" t="str">
        <f>VLOOKUP(C2874,Table_items[],2,FALSE)</f>
        <v>Panadol Anak Tablet 1 Strip</v>
      </c>
      <c r="J2874" t="str">
        <f>VLOOKUP(C2874,Table_items[],3,FALSE)</f>
        <v>Obat Sakit Kepala &amp; Demam</v>
      </c>
      <c r="K2874" s="23">
        <f>VLOOKUP(C2874,Table_items[],4,FALSE)</f>
        <v>25000</v>
      </c>
      <c r="L2874" s="23">
        <f>VLOOKUP(C2874,Table_items[],5,FALSE)</f>
        <v>25450</v>
      </c>
    </row>
    <row r="2875" spans="1:12" x14ac:dyDescent="0.2">
      <c r="A2875" s="11" t="s">
        <v>3021</v>
      </c>
      <c r="B2875" s="28">
        <v>44273</v>
      </c>
      <c r="C2875" s="13" t="s">
        <v>39</v>
      </c>
      <c r="D2875" s="13">
        <v>75</v>
      </c>
      <c r="E2875" s="9" t="s">
        <v>4896</v>
      </c>
      <c r="F2875" s="20" t="s">
        <v>4908</v>
      </c>
      <c r="G2875" t="s">
        <v>4904</v>
      </c>
      <c r="H2875" t="str">
        <f>VLOOKUP(E2875,suppliers!$A$2:$B$18,2,)</f>
        <v>OTHER</v>
      </c>
      <c r="I2875" t="str">
        <f>VLOOKUP(C2875,Table_items[],2,FALSE)</f>
        <v>Cilostazol Bernofarm</v>
      </c>
      <c r="J2875" t="str">
        <f>VLOOKUP(C2875,Table_items[],3,FALSE)</f>
        <v>Obat Sakit Kepala &amp; Demam</v>
      </c>
      <c r="K2875" s="23">
        <f>VLOOKUP(C2875,Table_items[],4,FALSE)</f>
        <v>45450</v>
      </c>
      <c r="L2875" s="23">
        <f>VLOOKUP(C2875,Table_items[],5,FALSE)</f>
        <v>46223</v>
      </c>
    </row>
    <row r="2876" spans="1:12" x14ac:dyDescent="0.2">
      <c r="A2876" s="7" t="s">
        <v>3022</v>
      </c>
      <c r="B2876" s="27">
        <v>44274</v>
      </c>
      <c r="C2876" s="9" t="s">
        <v>37</v>
      </c>
      <c r="D2876" s="9">
        <v>21</v>
      </c>
      <c r="E2876" s="9" t="s">
        <v>4896</v>
      </c>
      <c r="F2876" s="20" t="s">
        <v>4908</v>
      </c>
      <c r="G2876" t="s">
        <v>4904</v>
      </c>
      <c r="H2876" t="str">
        <f>VLOOKUP(E2876,suppliers!$A$2:$B$18,2,)</f>
        <v>OTHER</v>
      </c>
      <c r="I2876" t="str">
        <f>VLOOKUP(C2876,Table_items[],2,FALSE)</f>
        <v>Bodrex Extra</v>
      </c>
      <c r="J2876" t="str">
        <f>VLOOKUP(C2876,Table_items[],3,FALSE)</f>
        <v>Obat Sakit Kepala &amp; Demam</v>
      </c>
      <c r="K2876" s="23">
        <f>VLOOKUP(C2876,Table_items[],4,FALSE)</f>
        <v>50788</v>
      </c>
      <c r="L2876" s="23">
        <f>VLOOKUP(C2876,Table_items[],5,FALSE)</f>
        <v>51753</v>
      </c>
    </row>
    <row r="2877" spans="1:12" x14ac:dyDescent="0.2">
      <c r="A2877" s="11" t="s">
        <v>3023</v>
      </c>
      <c r="B2877" s="28">
        <v>44274</v>
      </c>
      <c r="C2877" s="13" t="s">
        <v>24</v>
      </c>
      <c r="D2877" s="13">
        <v>8</v>
      </c>
      <c r="E2877" s="9" t="s">
        <v>4896</v>
      </c>
      <c r="F2877" s="20" t="s">
        <v>4908</v>
      </c>
      <c r="G2877" t="s">
        <v>4904</v>
      </c>
      <c r="H2877" t="str">
        <f>VLOOKUP(E2877,suppliers!$A$2:$B$18,2,)</f>
        <v>OTHER</v>
      </c>
      <c r="I2877" t="str">
        <f>VLOOKUP(C2877,Table_items[],2,FALSE)</f>
        <v>Irbesartan</v>
      </c>
      <c r="J2877" t="str">
        <f>VLOOKUP(C2877,Table_items[],3,FALSE)</f>
        <v>Obat Hipertensi</v>
      </c>
      <c r="K2877" s="23">
        <f>VLOOKUP(C2877,Table_items[],4,FALSE)</f>
        <v>108794</v>
      </c>
      <c r="L2877" s="23">
        <f>VLOOKUP(C2877,Table_items[],5,FALSE)</f>
        <v>109447</v>
      </c>
    </row>
    <row r="2878" spans="1:12" x14ac:dyDescent="0.2">
      <c r="A2878" s="7" t="s">
        <v>3024</v>
      </c>
      <c r="B2878" s="27">
        <v>44274</v>
      </c>
      <c r="C2878" s="9" t="s">
        <v>38</v>
      </c>
      <c r="D2878" s="9">
        <v>25</v>
      </c>
      <c r="E2878" s="9" t="s">
        <v>4896</v>
      </c>
      <c r="F2878" s="20" t="s">
        <v>4908</v>
      </c>
      <c r="G2878" t="s">
        <v>4904</v>
      </c>
      <c r="H2878" t="str">
        <f>VLOOKUP(E2878,suppliers!$A$2:$B$18,2,)</f>
        <v>OTHER</v>
      </c>
      <c r="I2878" t="str">
        <f>VLOOKUP(C2878,Table_items[],2,FALSE)</f>
        <v>Sanmol 500 MG 4 Tablet</v>
      </c>
      <c r="J2878" t="str">
        <f>VLOOKUP(C2878,Table_items[],3,FALSE)</f>
        <v>Obat Sakit Kepala &amp; Demam</v>
      </c>
      <c r="K2878" s="23">
        <f>VLOOKUP(C2878,Table_items[],4,FALSE)</f>
        <v>1600</v>
      </c>
      <c r="L2878" s="23">
        <f>VLOOKUP(C2878,Table_items[],5,FALSE)</f>
        <v>1619</v>
      </c>
    </row>
    <row r="2879" spans="1:12" x14ac:dyDescent="0.2">
      <c r="A2879" s="11" t="s">
        <v>3025</v>
      </c>
      <c r="B2879" s="28">
        <v>44274</v>
      </c>
      <c r="C2879" s="13" t="s">
        <v>22</v>
      </c>
      <c r="D2879" s="13">
        <v>34</v>
      </c>
      <c r="E2879" s="9" t="s">
        <v>4896</v>
      </c>
      <c r="F2879" s="20" t="s">
        <v>4908</v>
      </c>
      <c r="G2879" t="s">
        <v>4904</v>
      </c>
      <c r="H2879" t="str">
        <f>VLOOKUP(E2879,suppliers!$A$2:$B$18,2,)</f>
        <v>OTHER</v>
      </c>
      <c r="I2879" t="str">
        <f>VLOOKUP(C2879,Table_items[],2,FALSE)</f>
        <v>Candesartan Ogb Dexa</v>
      </c>
      <c r="J2879" t="str">
        <f>VLOOKUP(C2879,Table_items[],3,FALSE)</f>
        <v>Obat Hipertensi</v>
      </c>
      <c r="K2879" s="23">
        <f>VLOOKUP(C2879,Table_items[],4,FALSE)</f>
        <v>5000</v>
      </c>
      <c r="L2879" s="23">
        <f>VLOOKUP(C2879,Table_items[],5,FALSE)</f>
        <v>5095</v>
      </c>
    </row>
    <row r="2880" spans="1:12" x14ac:dyDescent="0.2">
      <c r="A2880" s="7" t="s">
        <v>3026</v>
      </c>
      <c r="B2880" s="27">
        <v>44274</v>
      </c>
      <c r="C2880" s="9" t="s">
        <v>7</v>
      </c>
      <c r="D2880" s="9">
        <v>11</v>
      </c>
      <c r="E2880" s="9" t="s">
        <v>4896</v>
      </c>
      <c r="F2880" s="20" t="s">
        <v>4908</v>
      </c>
      <c r="G2880" t="s">
        <v>4904</v>
      </c>
      <c r="H2880" t="str">
        <f>VLOOKUP(E2880,suppliers!$A$2:$B$18,2,)</f>
        <v>OTHER</v>
      </c>
      <c r="I2880" t="str">
        <f>VLOOKUP(C2880,Table_items[],2,FALSE)</f>
        <v>Acetylcysteine Mahakam 200 mg</v>
      </c>
      <c r="J2880" t="str">
        <f>VLOOKUP(C2880,Table_items[],3,FALSE)</f>
        <v>Obat Alergi</v>
      </c>
      <c r="K2880" s="23">
        <f>VLOOKUP(C2880,Table_items[],4,FALSE)</f>
        <v>33000</v>
      </c>
      <c r="L2880" s="23">
        <f>VLOOKUP(C2880,Table_items[],5,FALSE)</f>
        <v>33330</v>
      </c>
    </row>
    <row r="2881" spans="1:12" x14ac:dyDescent="0.2">
      <c r="A2881" s="11" t="s">
        <v>3027</v>
      </c>
      <c r="B2881" s="28">
        <v>44275</v>
      </c>
      <c r="C2881" s="13" t="s">
        <v>12</v>
      </c>
      <c r="D2881" s="13">
        <v>25</v>
      </c>
      <c r="E2881" s="9" t="s">
        <v>4896</v>
      </c>
      <c r="F2881" s="20" t="s">
        <v>4908</v>
      </c>
      <c r="G2881" t="s">
        <v>4904</v>
      </c>
      <c r="H2881" t="str">
        <f>VLOOKUP(E2881,suppliers!$A$2:$B$18,2,)</f>
        <v>OTHER</v>
      </c>
      <c r="I2881" t="str">
        <f>VLOOKUP(C2881,Table_items[],2,FALSE)</f>
        <v>Decolsen 1 Strip 4 Tablet</v>
      </c>
      <c r="J2881" t="str">
        <f>VLOOKUP(C2881,Table_items[],3,FALSE)</f>
        <v>Obat Batuk &amp; Pilek</v>
      </c>
      <c r="K2881" s="23">
        <f>VLOOKUP(C2881,Table_items[],4,FALSE)</f>
        <v>2886</v>
      </c>
      <c r="L2881" s="23">
        <f>VLOOKUP(C2881,Table_items[],5,FALSE)</f>
        <v>2915</v>
      </c>
    </row>
    <row r="2882" spans="1:12" x14ac:dyDescent="0.2">
      <c r="A2882" s="7" t="s">
        <v>3028</v>
      </c>
      <c r="B2882" s="27">
        <v>44275</v>
      </c>
      <c r="C2882" s="9" t="s">
        <v>38</v>
      </c>
      <c r="D2882" s="9">
        <v>16</v>
      </c>
      <c r="E2882" s="9" t="s">
        <v>4896</v>
      </c>
      <c r="F2882" s="20" t="s">
        <v>4908</v>
      </c>
      <c r="G2882" t="s">
        <v>4904</v>
      </c>
      <c r="H2882" t="str">
        <f>VLOOKUP(E2882,suppliers!$A$2:$B$18,2,)</f>
        <v>OTHER</v>
      </c>
      <c r="I2882" t="str">
        <f>VLOOKUP(C2882,Table_items[],2,FALSE)</f>
        <v>Sanmol 500 MG 4 Tablet</v>
      </c>
      <c r="J2882" t="str">
        <f>VLOOKUP(C2882,Table_items[],3,FALSE)</f>
        <v>Obat Sakit Kepala &amp; Demam</v>
      </c>
      <c r="K2882" s="23">
        <f>VLOOKUP(C2882,Table_items[],4,FALSE)</f>
        <v>1600</v>
      </c>
      <c r="L2882" s="23">
        <f>VLOOKUP(C2882,Table_items[],5,FALSE)</f>
        <v>1619</v>
      </c>
    </row>
    <row r="2883" spans="1:12" x14ac:dyDescent="0.2">
      <c r="A2883" s="11" t="s">
        <v>3029</v>
      </c>
      <c r="B2883" s="28">
        <v>44275</v>
      </c>
      <c r="C2883" s="13" t="s">
        <v>41</v>
      </c>
      <c r="D2883" s="13">
        <v>37</v>
      </c>
      <c r="E2883" s="9" t="s">
        <v>4896</v>
      </c>
      <c r="F2883" s="20" t="s">
        <v>4908</v>
      </c>
      <c r="G2883" t="s">
        <v>4904</v>
      </c>
      <c r="H2883" t="str">
        <f>VLOOKUP(E2883,suppliers!$A$2:$B$18,2,)</f>
        <v>OTHER</v>
      </c>
      <c r="I2883" t="str">
        <f>VLOOKUP(C2883,Table_items[],2,FALSE)</f>
        <v>Otilon Ear Drops 8 mL</v>
      </c>
      <c r="J2883" t="str">
        <f>VLOOKUP(C2883,Table_items[],3,FALSE)</f>
        <v>Obat Telinga</v>
      </c>
      <c r="K2883" s="23">
        <f>VLOOKUP(C2883,Table_items[],4,FALSE)</f>
        <v>55000</v>
      </c>
      <c r="L2883" s="23">
        <f>VLOOKUP(C2883,Table_items[],5,FALSE)</f>
        <v>55935</v>
      </c>
    </row>
    <row r="2884" spans="1:12" x14ac:dyDescent="0.2">
      <c r="A2884" s="7" t="s">
        <v>3030</v>
      </c>
      <c r="B2884" s="27">
        <v>44275</v>
      </c>
      <c r="C2884" s="9" t="s">
        <v>10</v>
      </c>
      <c r="D2884" s="9">
        <v>35</v>
      </c>
      <c r="E2884" s="9" t="s">
        <v>4896</v>
      </c>
      <c r="F2884" s="20" t="s">
        <v>4908</v>
      </c>
      <c r="G2884" t="s">
        <v>4904</v>
      </c>
      <c r="H2884" t="str">
        <f>VLOOKUP(E2884,suppliers!$A$2:$B$18,2,)</f>
        <v>OTHER</v>
      </c>
      <c r="I2884" t="str">
        <f>VLOOKUP(C2884,Table_items[],2,FALSE)</f>
        <v>Dexteem Box Plus 100 Tablet</v>
      </c>
      <c r="J2884" t="str">
        <f>VLOOKUP(C2884,Table_items[],3,FALSE)</f>
        <v>Obat Alergi</v>
      </c>
      <c r="K2884" s="23">
        <f>VLOOKUP(C2884,Table_items[],4,FALSE)</f>
        <v>25322</v>
      </c>
      <c r="L2884" s="23">
        <f>VLOOKUP(C2884,Table_items[],5,FALSE)</f>
        <v>25449</v>
      </c>
    </row>
    <row r="2885" spans="1:12" x14ac:dyDescent="0.2">
      <c r="A2885" s="11" t="s">
        <v>3031</v>
      </c>
      <c r="B2885" s="28">
        <v>44275</v>
      </c>
      <c r="C2885" s="13" t="s">
        <v>11</v>
      </c>
      <c r="D2885" s="13">
        <v>136</v>
      </c>
      <c r="E2885" s="9" t="s">
        <v>4896</v>
      </c>
      <c r="F2885" s="20" t="s">
        <v>4908</v>
      </c>
      <c r="G2885" t="s">
        <v>4904</v>
      </c>
      <c r="H2885" t="str">
        <f>VLOOKUP(E2885,suppliers!$A$2:$B$18,2,)</f>
        <v>OTHER</v>
      </c>
      <c r="I2885" t="str">
        <f>VLOOKUP(C2885,Table_items[],2,FALSE)</f>
        <v>Neozep Forte 1 Strip 4 Tablet</v>
      </c>
      <c r="J2885" t="str">
        <f>VLOOKUP(C2885,Table_items[],3,FALSE)</f>
        <v>Obat Batuk &amp; Pilek</v>
      </c>
      <c r="K2885" s="23">
        <f>VLOOKUP(C2885,Table_items[],4,FALSE)</f>
        <v>2324</v>
      </c>
      <c r="L2885" s="23">
        <f>VLOOKUP(C2885,Table_items[],5,FALSE)</f>
        <v>2338</v>
      </c>
    </row>
    <row r="2886" spans="1:12" x14ac:dyDescent="0.2">
      <c r="A2886" s="7" t="s">
        <v>3032</v>
      </c>
      <c r="B2886" s="27">
        <v>44276</v>
      </c>
      <c r="C2886" s="9" t="s">
        <v>12</v>
      </c>
      <c r="D2886" s="9">
        <v>21</v>
      </c>
      <c r="E2886" s="9" t="s">
        <v>4896</v>
      </c>
      <c r="F2886" s="20" t="s">
        <v>4908</v>
      </c>
      <c r="G2886" t="s">
        <v>4904</v>
      </c>
      <c r="H2886" t="str">
        <f>VLOOKUP(E2886,suppliers!$A$2:$B$18,2,)</f>
        <v>OTHER</v>
      </c>
      <c r="I2886" t="str">
        <f>VLOOKUP(C2886,Table_items[],2,FALSE)</f>
        <v>Decolsen 1 Strip 4 Tablet</v>
      </c>
      <c r="J2886" t="str">
        <f>VLOOKUP(C2886,Table_items[],3,FALSE)</f>
        <v>Obat Batuk &amp; Pilek</v>
      </c>
      <c r="K2886" s="23">
        <f>VLOOKUP(C2886,Table_items[],4,FALSE)</f>
        <v>2886</v>
      </c>
      <c r="L2886" s="23">
        <f>VLOOKUP(C2886,Table_items[],5,FALSE)</f>
        <v>2915</v>
      </c>
    </row>
    <row r="2887" spans="1:12" x14ac:dyDescent="0.2">
      <c r="A2887" s="11" t="s">
        <v>3033</v>
      </c>
      <c r="B2887" s="28">
        <v>44276</v>
      </c>
      <c r="C2887" s="13" t="s">
        <v>12</v>
      </c>
      <c r="D2887" s="13">
        <v>28</v>
      </c>
      <c r="E2887" s="9" t="s">
        <v>4896</v>
      </c>
      <c r="F2887" s="20" t="s">
        <v>4908</v>
      </c>
      <c r="G2887" t="s">
        <v>4904</v>
      </c>
      <c r="H2887" t="str">
        <f>VLOOKUP(E2887,suppliers!$A$2:$B$18,2,)</f>
        <v>OTHER</v>
      </c>
      <c r="I2887" t="str">
        <f>VLOOKUP(C2887,Table_items[],2,FALSE)</f>
        <v>Decolsen 1 Strip 4 Tablet</v>
      </c>
      <c r="J2887" t="str">
        <f>VLOOKUP(C2887,Table_items[],3,FALSE)</f>
        <v>Obat Batuk &amp; Pilek</v>
      </c>
      <c r="K2887" s="23">
        <f>VLOOKUP(C2887,Table_items[],4,FALSE)</f>
        <v>2886</v>
      </c>
      <c r="L2887" s="23">
        <f>VLOOKUP(C2887,Table_items[],5,FALSE)</f>
        <v>2915</v>
      </c>
    </row>
    <row r="2888" spans="1:12" x14ac:dyDescent="0.2">
      <c r="A2888" s="7" t="s">
        <v>3034</v>
      </c>
      <c r="B2888" s="27">
        <v>44276</v>
      </c>
      <c r="C2888" s="9" t="s">
        <v>37</v>
      </c>
      <c r="D2888" s="9">
        <v>42</v>
      </c>
      <c r="E2888" s="9" t="s">
        <v>4896</v>
      </c>
      <c r="F2888" s="20" t="s">
        <v>4908</v>
      </c>
      <c r="G2888" t="s">
        <v>4904</v>
      </c>
      <c r="H2888" t="str">
        <f>VLOOKUP(E2888,suppliers!$A$2:$B$18,2,)</f>
        <v>OTHER</v>
      </c>
      <c r="I2888" t="str">
        <f>VLOOKUP(C2888,Table_items[],2,FALSE)</f>
        <v>Bodrex Extra</v>
      </c>
      <c r="J2888" t="str">
        <f>VLOOKUP(C2888,Table_items[],3,FALSE)</f>
        <v>Obat Sakit Kepala &amp; Demam</v>
      </c>
      <c r="K2888" s="23">
        <f>VLOOKUP(C2888,Table_items[],4,FALSE)</f>
        <v>50788</v>
      </c>
      <c r="L2888" s="23">
        <f>VLOOKUP(C2888,Table_items[],5,FALSE)</f>
        <v>51753</v>
      </c>
    </row>
    <row r="2889" spans="1:12" x14ac:dyDescent="0.2">
      <c r="A2889" s="11" t="s">
        <v>3035</v>
      </c>
      <c r="B2889" s="28">
        <v>44276</v>
      </c>
      <c r="C2889" s="13" t="s">
        <v>24</v>
      </c>
      <c r="D2889" s="13">
        <v>52</v>
      </c>
      <c r="E2889" s="9" t="s">
        <v>4896</v>
      </c>
      <c r="F2889" s="20" t="s">
        <v>4908</v>
      </c>
      <c r="G2889" t="s">
        <v>4904</v>
      </c>
      <c r="H2889" t="str">
        <f>VLOOKUP(E2889,suppliers!$A$2:$B$18,2,)</f>
        <v>OTHER</v>
      </c>
      <c r="I2889" t="str">
        <f>VLOOKUP(C2889,Table_items[],2,FALSE)</f>
        <v>Irbesartan</v>
      </c>
      <c r="J2889" t="str">
        <f>VLOOKUP(C2889,Table_items[],3,FALSE)</f>
        <v>Obat Hipertensi</v>
      </c>
      <c r="K2889" s="23">
        <f>VLOOKUP(C2889,Table_items[],4,FALSE)</f>
        <v>108794</v>
      </c>
      <c r="L2889" s="23">
        <f>VLOOKUP(C2889,Table_items[],5,FALSE)</f>
        <v>109447</v>
      </c>
    </row>
    <row r="2890" spans="1:12" x14ac:dyDescent="0.2">
      <c r="A2890" s="7" t="s">
        <v>3036</v>
      </c>
      <c r="B2890" s="27">
        <v>44276</v>
      </c>
      <c r="C2890" s="9" t="s">
        <v>22</v>
      </c>
      <c r="D2890" s="9">
        <v>30</v>
      </c>
      <c r="E2890" s="9" t="s">
        <v>4896</v>
      </c>
      <c r="F2890" s="20" t="s">
        <v>4908</v>
      </c>
      <c r="G2890" t="s">
        <v>4904</v>
      </c>
      <c r="H2890" t="str">
        <f>VLOOKUP(E2890,suppliers!$A$2:$B$18,2,)</f>
        <v>OTHER</v>
      </c>
      <c r="I2890" t="str">
        <f>VLOOKUP(C2890,Table_items[],2,FALSE)</f>
        <v>Candesartan Ogb Dexa</v>
      </c>
      <c r="J2890" t="str">
        <f>VLOOKUP(C2890,Table_items[],3,FALSE)</f>
        <v>Obat Hipertensi</v>
      </c>
      <c r="K2890" s="23">
        <f>VLOOKUP(C2890,Table_items[],4,FALSE)</f>
        <v>5000</v>
      </c>
      <c r="L2890" s="23">
        <f>VLOOKUP(C2890,Table_items[],5,FALSE)</f>
        <v>5095</v>
      </c>
    </row>
    <row r="2891" spans="1:12" x14ac:dyDescent="0.2">
      <c r="A2891" s="11" t="s">
        <v>3037</v>
      </c>
      <c r="B2891" s="28">
        <v>44276</v>
      </c>
      <c r="C2891" s="13" t="s">
        <v>10</v>
      </c>
      <c r="D2891" s="13">
        <v>35</v>
      </c>
      <c r="E2891" s="9" t="s">
        <v>4896</v>
      </c>
      <c r="F2891" s="20" t="s">
        <v>4908</v>
      </c>
      <c r="G2891" t="s">
        <v>4904</v>
      </c>
      <c r="H2891" t="str">
        <f>VLOOKUP(E2891,suppliers!$A$2:$B$18,2,)</f>
        <v>OTHER</v>
      </c>
      <c r="I2891" t="str">
        <f>VLOOKUP(C2891,Table_items[],2,FALSE)</f>
        <v>Dexteem Box Plus 100 Tablet</v>
      </c>
      <c r="J2891" t="str">
        <f>VLOOKUP(C2891,Table_items[],3,FALSE)</f>
        <v>Obat Alergi</v>
      </c>
      <c r="K2891" s="23">
        <f>VLOOKUP(C2891,Table_items[],4,FALSE)</f>
        <v>25322</v>
      </c>
      <c r="L2891" s="23">
        <f>VLOOKUP(C2891,Table_items[],5,FALSE)</f>
        <v>25449</v>
      </c>
    </row>
    <row r="2892" spans="1:12" x14ac:dyDescent="0.2">
      <c r="A2892" s="7" t="s">
        <v>3038</v>
      </c>
      <c r="B2892" s="27">
        <v>44276</v>
      </c>
      <c r="C2892" s="9" t="s">
        <v>23</v>
      </c>
      <c r="D2892" s="9">
        <v>54</v>
      </c>
      <c r="E2892" s="9" t="s">
        <v>4896</v>
      </c>
      <c r="F2892" s="20" t="s">
        <v>4908</v>
      </c>
      <c r="G2892" t="s">
        <v>4904</v>
      </c>
      <c r="H2892" t="str">
        <f>VLOOKUP(E2892,suppliers!$A$2:$B$18,2,)</f>
        <v>OTHER</v>
      </c>
      <c r="I2892" t="str">
        <f>VLOOKUP(C2892,Table_items[],2,FALSE)</f>
        <v>Amlodipine Besilate</v>
      </c>
      <c r="J2892" t="str">
        <f>VLOOKUP(C2892,Table_items[],3,FALSE)</f>
        <v>Obat Hipertensi</v>
      </c>
      <c r="K2892" s="23">
        <f>VLOOKUP(C2892,Table_items[],4,FALSE)</f>
        <v>7467</v>
      </c>
      <c r="L2892" s="23">
        <f>VLOOKUP(C2892,Table_items[],5,FALSE)</f>
        <v>7504</v>
      </c>
    </row>
    <row r="2893" spans="1:12" x14ac:dyDescent="0.2">
      <c r="A2893" s="11" t="s">
        <v>3039</v>
      </c>
      <c r="B2893" s="28">
        <v>44277</v>
      </c>
      <c r="C2893" s="13" t="s">
        <v>38</v>
      </c>
      <c r="D2893" s="13">
        <v>12</v>
      </c>
      <c r="E2893" s="9" t="s">
        <v>4896</v>
      </c>
      <c r="F2893" s="20" t="s">
        <v>4908</v>
      </c>
      <c r="G2893" t="s">
        <v>4904</v>
      </c>
      <c r="H2893" t="str">
        <f>VLOOKUP(E2893,suppliers!$A$2:$B$18,2,)</f>
        <v>OTHER</v>
      </c>
      <c r="I2893" t="str">
        <f>VLOOKUP(C2893,Table_items[],2,FALSE)</f>
        <v>Sanmol 500 MG 4 Tablet</v>
      </c>
      <c r="J2893" t="str">
        <f>VLOOKUP(C2893,Table_items[],3,FALSE)</f>
        <v>Obat Sakit Kepala &amp; Demam</v>
      </c>
      <c r="K2893" s="23">
        <f>VLOOKUP(C2893,Table_items[],4,FALSE)</f>
        <v>1600</v>
      </c>
      <c r="L2893" s="23">
        <f>VLOOKUP(C2893,Table_items[],5,FALSE)</f>
        <v>1619</v>
      </c>
    </row>
    <row r="2894" spans="1:12" x14ac:dyDescent="0.2">
      <c r="A2894" s="7" t="s">
        <v>3040</v>
      </c>
      <c r="B2894" s="27">
        <v>44277</v>
      </c>
      <c r="C2894" s="9" t="s">
        <v>28</v>
      </c>
      <c r="D2894" s="9">
        <v>27</v>
      </c>
      <c r="E2894" s="9" t="s">
        <v>4896</v>
      </c>
      <c r="F2894" s="20" t="s">
        <v>4908</v>
      </c>
      <c r="G2894" t="s">
        <v>4904</v>
      </c>
      <c r="H2894" t="str">
        <f>VLOOKUP(E2894,suppliers!$A$2:$B$18,2,)</f>
        <v>OTHER</v>
      </c>
      <c r="I2894" t="str">
        <f>VLOOKUP(C2894,Table_items[],2,FALSE)</f>
        <v>Hyperchol 100 MG 12 KPS</v>
      </c>
      <c r="J2894" t="str">
        <f>VLOOKUP(C2894,Table_items[],3,FALSE)</f>
        <v>Obat Kolesterol</v>
      </c>
      <c r="K2894" s="23">
        <f>VLOOKUP(C2894,Table_items[],4,FALSE)</f>
        <v>42800</v>
      </c>
      <c r="L2894" s="23">
        <f>VLOOKUP(C2894,Table_items[],5,FALSE)</f>
        <v>43442</v>
      </c>
    </row>
    <row r="2895" spans="1:12" x14ac:dyDescent="0.2">
      <c r="A2895" s="11" t="s">
        <v>3041</v>
      </c>
      <c r="B2895" s="28">
        <v>44278</v>
      </c>
      <c r="C2895" s="13" t="s">
        <v>12</v>
      </c>
      <c r="D2895" s="13">
        <v>16</v>
      </c>
      <c r="E2895" s="9" t="s">
        <v>4896</v>
      </c>
      <c r="F2895" s="20" t="s">
        <v>4908</v>
      </c>
      <c r="G2895" t="s">
        <v>4904</v>
      </c>
      <c r="H2895" t="str">
        <f>VLOOKUP(E2895,suppliers!$A$2:$B$18,2,)</f>
        <v>OTHER</v>
      </c>
      <c r="I2895" t="str">
        <f>VLOOKUP(C2895,Table_items[],2,FALSE)</f>
        <v>Decolsen 1 Strip 4 Tablet</v>
      </c>
      <c r="J2895" t="str">
        <f>VLOOKUP(C2895,Table_items[],3,FALSE)</f>
        <v>Obat Batuk &amp; Pilek</v>
      </c>
      <c r="K2895" s="23">
        <f>VLOOKUP(C2895,Table_items[],4,FALSE)</f>
        <v>2886</v>
      </c>
      <c r="L2895" s="23">
        <f>VLOOKUP(C2895,Table_items[],5,FALSE)</f>
        <v>2915</v>
      </c>
    </row>
    <row r="2896" spans="1:12" x14ac:dyDescent="0.2">
      <c r="A2896" s="7" t="s">
        <v>3042</v>
      </c>
      <c r="B2896" s="27">
        <v>44278</v>
      </c>
      <c r="C2896" s="9" t="s">
        <v>12</v>
      </c>
      <c r="D2896" s="9">
        <v>76</v>
      </c>
      <c r="E2896" s="9" t="s">
        <v>4896</v>
      </c>
      <c r="F2896" s="20" t="s">
        <v>4908</v>
      </c>
      <c r="G2896" t="s">
        <v>4904</v>
      </c>
      <c r="H2896" t="str">
        <f>VLOOKUP(E2896,suppliers!$A$2:$B$18,2,)</f>
        <v>OTHER</v>
      </c>
      <c r="I2896" t="str">
        <f>VLOOKUP(C2896,Table_items[],2,FALSE)</f>
        <v>Decolsen 1 Strip 4 Tablet</v>
      </c>
      <c r="J2896" t="str">
        <f>VLOOKUP(C2896,Table_items[],3,FALSE)</f>
        <v>Obat Batuk &amp; Pilek</v>
      </c>
      <c r="K2896" s="23">
        <f>VLOOKUP(C2896,Table_items[],4,FALSE)</f>
        <v>2886</v>
      </c>
      <c r="L2896" s="23">
        <f>VLOOKUP(C2896,Table_items[],5,FALSE)</f>
        <v>2915</v>
      </c>
    </row>
    <row r="2897" spans="1:12" x14ac:dyDescent="0.2">
      <c r="A2897" s="11" t="s">
        <v>3043</v>
      </c>
      <c r="B2897" s="28">
        <v>44278</v>
      </c>
      <c r="C2897" s="13" t="s">
        <v>9</v>
      </c>
      <c r="D2897" s="13">
        <v>23</v>
      </c>
      <c r="E2897" s="9" t="s">
        <v>4896</v>
      </c>
      <c r="F2897" s="20" t="s">
        <v>4908</v>
      </c>
      <c r="G2897" t="s">
        <v>4904</v>
      </c>
      <c r="H2897" t="str">
        <f>VLOOKUP(E2897,suppliers!$A$2:$B$18,2,)</f>
        <v>OTHER</v>
      </c>
      <c r="I2897" t="str">
        <f>VLOOKUP(C2897,Table_items[],2,FALSE)</f>
        <v>Bedak Heroxyn 150 gr</v>
      </c>
      <c r="J2897" t="str">
        <f>VLOOKUP(C2897,Table_items[],3,FALSE)</f>
        <v>Obat Alergi</v>
      </c>
      <c r="K2897" s="23">
        <f>VLOOKUP(C2897,Table_items[],4,FALSE)</f>
        <v>16950</v>
      </c>
      <c r="L2897" s="23">
        <f>VLOOKUP(C2897,Table_items[],5,FALSE)</f>
        <v>17170</v>
      </c>
    </row>
    <row r="2898" spans="1:12" x14ac:dyDescent="0.2">
      <c r="A2898" s="7" t="s">
        <v>3044</v>
      </c>
      <c r="B2898" s="27">
        <v>44278</v>
      </c>
      <c r="C2898" s="9" t="s">
        <v>38</v>
      </c>
      <c r="D2898" s="9">
        <v>36</v>
      </c>
      <c r="E2898" s="9" t="s">
        <v>4896</v>
      </c>
      <c r="F2898" s="20" t="s">
        <v>4908</v>
      </c>
      <c r="G2898" t="s">
        <v>4904</v>
      </c>
      <c r="H2898" t="str">
        <f>VLOOKUP(E2898,suppliers!$A$2:$B$18,2,)</f>
        <v>OTHER</v>
      </c>
      <c r="I2898" t="str">
        <f>VLOOKUP(C2898,Table_items[],2,FALSE)</f>
        <v>Sanmol 500 MG 4 Tablet</v>
      </c>
      <c r="J2898" t="str">
        <f>VLOOKUP(C2898,Table_items[],3,FALSE)</f>
        <v>Obat Sakit Kepala &amp; Demam</v>
      </c>
      <c r="K2898" s="23">
        <f>VLOOKUP(C2898,Table_items[],4,FALSE)</f>
        <v>1600</v>
      </c>
      <c r="L2898" s="23">
        <f>VLOOKUP(C2898,Table_items[],5,FALSE)</f>
        <v>1619</v>
      </c>
    </row>
    <row r="2899" spans="1:12" x14ac:dyDescent="0.2">
      <c r="A2899" s="11" t="s">
        <v>3045</v>
      </c>
      <c r="B2899" s="28">
        <v>44278</v>
      </c>
      <c r="C2899" s="13" t="s">
        <v>41</v>
      </c>
      <c r="D2899" s="13">
        <v>45</v>
      </c>
      <c r="E2899" s="9" t="s">
        <v>4896</v>
      </c>
      <c r="F2899" s="20" t="s">
        <v>4908</v>
      </c>
      <c r="G2899" t="s">
        <v>4904</v>
      </c>
      <c r="H2899" t="str">
        <f>VLOOKUP(E2899,suppliers!$A$2:$B$18,2,)</f>
        <v>OTHER</v>
      </c>
      <c r="I2899" t="str">
        <f>VLOOKUP(C2899,Table_items[],2,FALSE)</f>
        <v>Otilon Ear Drops 8 mL</v>
      </c>
      <c r="J2899" t="str">
        <f>VLOOKUP(C2899,Table_items[],3,FALSE)</f>
        <v>Obat Telinga</v>
      </c>
      <c r="K2899" s="23">
        <f>VLOOKUP(C2899,Table_items[],4,FALSE)</f>
        <v>55000</v>
      </c>
      <c r="L2899" s="23">
        <f>VLOOKUP(C2899,Table_items[],5,FALSE)</f>
        <v>55935</v>
      </c>
    </row>
    <row r="2900" spans="1:12" x14ac:dyDescent="0.2">
      <c r="A2900" s="7" t="s">
        <v>3046</v>
      </c>
      <c r="B2900" s="27">
        <v>44278</v>
      </c>
      <c r="C2900" s="9" t="s">
        <v>36</v>
      </c>
      <c r="D2900" s="9">
        <v>8</v>
      </c>
      <c r="E2900" s="9" t="s">
        <v>4896</v>
      </c>
      <c r="F2900" s="20" t="s">
        <v>4908</v>
      </c>
      <c r="G2900" t="s">
        <v>4904</v>
      </c>
      <c r="H2900" t="str">
        <f>VLOOKUP(E2900,suppliers!$A$2:$B$18,2,)</f>
        <v>OTHER</v>
      </c>
      <c r="I2900" t="str">
        <f>VLOOKUP(C2900,Table_items[],2,FALSE)</f>
        <v>Sanmol Paracetamol</v>
      </c>
      <c r="J2900" t="str">
        <f>VLOOKUP(C2900,Table_items[],3,FALSE)</f>
        <v>Obat Sakit Kepala &amp; Demam</v>
      </c>
      <c r="K2900" s="23">
        <f>VLOOKUP(C2900,Table_items[],4,FALSE)</f>
        <v>16100</v>
      </c>
      <c r="L2900" s="23">
        <f>VLOOKUP(C2900,Table_items[],5,FALSE)</f>
        <v>16261</v>
      </c>
    </row>
    <row r="2901" spans="1:12" x14ac:dyDescent="0.2">
      <c r="A2901" s="11" t="s">
        <v>3047</v>
      </c>
      <c r="B2901" s="28">
        <v>44279</v>
      </c>
      <c r="C2901" s="13" t="s">
        <v>12</v>
      </c>
      <c r="D2901" s="13">
        <v>36</v>
      </c>
      <c r="E2901" s="9" t="s">
        <v>4896</v>
      </c>
      <c r="F2901" s="20" t="s">
        <v>4908</v>
      </c>
      <c r="G2901" t="s">
        <v>4904</v>
      </c>
      <c r="H2901" t="str">
        <f>VLOOKUP(E2901,suppliers!$A$2:$B$18,2,)</f>
        <v>OTHER</v>
      </c>
      <c r="I2901" t="str">
        <f>VLOOKUP(C2901,Table_items[],2,FALSE)</f>
        <v>Decolsen 1 Strip 4 Tablet</v>
      </c>
      <c r="J2901" t="str">
        <f>VLOOKUP(C2901,Table_items[],3,FALSE)</f>
        <v>Obat Batuk &amp; Pilek</v>
      </c>
      <c r="K2901" s="23">
        <f>VLOOKUP(C2901,Table_items[],4,FALSE)</f>
        <v>2886</v>
      </c>
      <c r="L2901" s="23">
        <f>VLOOKUP(C2901,Table_items[],5,FALSE)</f>
        <v>2915</v>
      </c>
    </row>
    <row r="2902" spans="1:12" x14ac:dyDescent="0.2">
      <c r="A2902" s="7" t="s">
        <v>3048</v>
      </c>
      <c r="B2902" s="27">
        <v>44279</v>
      </c>
      <c r="C2902" s="9" t="s">
        <v>37</v>
      </c>
      <c r="D2902" s="9">
        <v>50</v>
      </c>
      <c r="E2902" s="9" t="s">
        <v>4896</v>
      </c>
      <c r="F2902" s="20" t="s">
        <v>4908</v>
      </c>
      <c r="G2902" t="s">
        <v>4904</v>
      </c>
      <c r="H2902" t="str">
        <f>VLOOKUP(E2902,suppliers!$A$2:$B$18,2,)</f>
        <v>OTHER</v>
      </c>
      <c r="I2902" t="str">
        <f>VLOOKUP(C2902,Table_items[],2,FALSE)</f>
        <v>Bodrex Extra</v>
      </c>
      <c r="J2902" t="str">
        <f>VLOOKUP(C2902,Table_items[],3,FALSE)</f>
        <v>Obat Sakit Kepala &amp; Demam</v>
      </c>
      <c r="K2902" s="23">
        <f>VLOOKUP(C2902,Table_items[],4,FALSE)</f>
        <v>50788</v>
      </c>
      <c r="L2902" s="23">
        <f>VLOOKUP(C2902,Table_items[],5,FALSE)</f>
        <v>51753</v>
      </c>
    </row>
    <row r="2903" spans="1:12" x14ac:dyDescent="0.2">
      <c r="A2903" s="11" t="s">
        <v>3049</v>
      </c>
      <c r="B2903" s="28">
        <v>44279</v>
      </c>
      <c r="C2903" s="13" t="s">
        <v>38</v>
      </c>
      <c r="D2903" s="13">
        <v>50</v>
      </c>
      <c r="E2903" s="9" t="s">
        <v>4896</v>
      </c>
      <c r="F2903" s="20" t="s">
        <v>4908</v>
      </c>
      <c r="G2903" t="s">
        <v>4904</v>
      </c>
      <c r="H2903" t="str">
        <f>VLOOKUP(E2903,suppliers!$A$2:$B$18,2,)</f>
        <v>OTHER</v>
      </c>
      <c r="I2903" t="str">
        <f>VLOOKUP(C2903,Table_items[],2,FALSE)</f>
        <v>Sanmol 500 MG 4 Tablet</v>
      </c>
      <c r="J2903" t="str">
        <f>VLOOKUP(C2903,Table_items[],3,FALSE)</f>
        <v>Obat Sakit Kepala &amp; Demam</v>
      </c>
      <c r="K2903" s="23">
        <f>VLOOKUP(C2903,Table_items[],4,FALSE)</f>
        <v>1600</v>
      </c>
      <c r="L2903" s="23">
        <f>VLOOKUP(C2903,Table_items[],5,FALSE)</f>
        <v>1619</v>
      </c>
    </row>
    <row r="2904" spans="1:12" x14ac:dyDescent="0.2">
      <c r="A2904" s="7" t="s">
        <v>3050</v>
      </c>
      <c r="B2904" s="27">
        <v>44279</v>
      </c>
      <c r="C2904" s="9" t="s">
        <v>36</v>
      </c>
      <c r="D2904" s="9">
        <v>28</v>
      </c>
      <c r="E2904" s="9" t="s">
        <v>4896</v>
      </c>
      <c r="F2904" s="20" t="s">
        <v>4908</v>
      </c>
      <c r="G2904" t="s">
        <v>4904</v>
      </c>
      <c r="H2904" t="str">
        <f>VLOOKUP(E2904,suppliers!$A$2:$B$18,2,)</f>
        <v>OTHER</v>
      </c>
      <c r="I2904" t="str">
        <f>VLOOKUP(C2904,Table_items[],2,FALSE)</f>
        <v>Sanmol Paracetamol</v>
      </c>
      <c r="J2904" t="str">
        <f>VLOOKUP(C2904,Table_items[],3,FALSE)</f>
        <v>Obat Sakit Kepala &amp; Demam</v>
      </c>
      <c r="K2904" s="23">
        <f>VLOOKUP(C2904,Table_items[],4,FALSE)</f>
        <v>16100</v>
      </c>
      <c r="L2904" s="23">
        <f>VLOOKUP(C2904,Table_items[],5,FALSE)</f>
        <v>16261</v>
      </c>
    </row>
    <row r="2905" spans="1:12" x14ac:dyDescent="0.2">
      <c r="A2905" s="11" t="s">
        <v>3051</v>
      </c>
      <c r="B2905" s="28">
        <v>44279</v>
      </c>
      <c r="C2905" s="13" t="s">
        <v>30</v>
      </c>
      <c r="D2905" s="13">
        <v>4</v>
      </c>
      <c r="E2905" s="9" t="s">
        <v>4896</v>
      </c>
      <c r="F2905" s="20" t="s">
        <v>4908</v>
      </c>
      <c r="G2905" t="s">
        <v>4904</v>
      </c>
      <c r="H2905" t="str">
        <f>VLOOKUP(E2905,suppliers!$A$2:$B$18,2,)</f>
        <v>OTHER</v>
      </c>
      <c r="I2905" t="str">
        <f>VLOOKUP(C2905,Table_items[],2,FALSE)</f>
        <v>Koolfever</v>
      </c>
      <c r="J2905" t="str">
        <f>VLOOKUP(C2905,Table_items[],3,FALSE)</f>
        <v>Obat Sakit Kepala &amp; Demam</v>
      </c>
      <c r="K2905" s="23">
        <f>VLOOKUP(C2905,Table_items[],4,FALSE)</f>
        <v>7500</v>
      </c>
      <c r="L2905" s="23">
        <f>VLOOKUP(C2905,Table_items[],5,FALSE)</f>
        <v>7620</v>
      </c>
    </row>
    <row r="2906" spans="1:12" x14ac:dyDescent="0.2">
      <c r="A2906" s="7" t="s">
        <v>3052</v>
      </c>
      <c r="B2906" s="27">
        <v>44280</v>
      </c>
      <c r="C2906" s="9" t="s">
        <v>12</v>
      </c>
      <c r="D2906" s="9">
        <v>52</v>
      </c>
      <c r="E2906" s="9" t="s">
        <v>4896</v>
      </c>
      <c r="F2906" s="20" t="s">
        <v>4908</v>
      </c>
      <c r="G2906" t="s">
        <v>4904</v>
      </c>
      <c r="H2906" t="str">
        <f>VLOOKUP(E2906,suppliers!$A$2:$B$18,2,)</f>
        <v>OTHER</v>
      </c>
      <c r="I2906" t="str">
        <f>VLOOKUP(C2906,Table_items[],2,FALSE)</f>
        <v>Decolsen 1 Strip 4 Tablet</v>
      </c>
      <c r="J2906" t="str">
        <f>VLOOKUP(C2906,Table_items[],3,FALSE)</f>
        <v>Obat Batuk &amp; Pilek</v>
      </c>
      <c r="K2906" s="23">
        <f>VLOOKUP(C2906,Table_items[],4,FALSE)</f>
        <v>2886</v>
      </c>
      <c r="L2906" s="23">
        <f>VLOOKUP(C2906,Table_items[],5,FALSE)</f>
        <v>2915</v>
      </c>
    </row>
    <row r="2907" spans="1:12" x14ac:dyDescent="0.2">
      <c r="A2907" s="11" t="s">
        <v>3053</v>
      </c>
      <c r="B2907" s="28">
        <v>44280</v>
      </c>
      <c r="C2907" s="13" t="s">
        <v>9</v>
      </c>
      <c r="D2907" s="13">
        <v>18</v>
      </c>
      <c r="E2907" s="9" t="s">
        <v>4896</v>
      </c>
      <c r="F2907" s="20" t="s">
        <v>4908</v>
      </c>
      <c r="G2907" t="s">
        <v>4904</v>
      </c>
      <c r="H2907" t="str">
        <f>VLOOKUP(E2907,suppliers!$A$2:$B$18,2,)</f>
        <v>OTHER</v>
      </c>
      <c r="I2907" t="str">
        <f>VLOOKUP(C2907,Table_items[],2,FALSE)</f>
        <v>Bedak Heroxyn 150 gr</v>
      </c>
      <c r="J2907" t="str">
        <f>VLOOKUP(C2907,Table_items[],3,FALSE)</f>
        <v>Obat Alergi</v>
      </c>
      <c r="K2907" s="23">
        <f>VLOOKUP(C2907,Table_items[],4,FALSE)</f>
        <v>16950</v>
      </c>
      <c r="L2907" s="23">
        <f>VLOOKUP(C2907,Table_items[],5,FALSE)</f>
        <v>17170</v>
      </c>
    </row>
    <row r="2908" spans="1:12" x14ac:dyDescent="0.2">
      <c r="A2908" s="7" t="s">
        <v>3054</v>
      </c>
      <c r="B2908" s="27">
        <v>44280</v>
      </c>
      <c r="C2908" s="9" t="s">
        <v>22</v>
      </c>
      <c r="D2908" s="9">
        <v>10</v>
      </c>
      <c r="E2908" s="9" t="s">
        <v>4896</v>
      </c>
      <c r="F2908" s="20" t="s">
        <v>4908</v>
      </c>
      <c r="G2908" t="s">
        <v>4904</v>
      </c>
      <c r="H2908" t="str">
        <f>VLOOKUP(E2908,suppliers!$A$2:$B$18,2,)</f>
        <v>OTHER</v>
      </c>
      <c r="I2908" t="str">
        <f>VLOOKUP(C2908,Table_items[],2,FALSE)</f>
        <v>Candesartan Ogb Dexa</v>
      </c>
      <c r="J2908" t="str">
        <f>VLOOKUP(C2908,Table_items[],3,FALSE)</f>
        <v>Obat Hipertensi</v>
      </c>
      <c r="K2908" s="23">
        <f>VLOOKUP(C2908,Table_items[],4,FALSE)</f>
        <v>5000</v>
      </c>
      <c r="L2908" s="23">
        <f>VLOOKUP(C2908,Table_items[],5,FALSE)</f>
        <v>5095</v>
      </c>
    </row>
    <row r="2909" spans="1:12" x14ac:dyDescent="0.2">
      <c r="A2909" s="11" t="s">
        <v>3055</v>
      </c>
      <c r="B2909" s="28">
        <v>44280</v>
      </c>
      <c r="C2909" s="13" t="s">
        <v>30</v>
      </c>
      <c r="D2909" s="13">
        <v>16</v>
      </c>
      <c r="E2909" s="9" t="s">
        <v>4896</v>
      </c>
      <c r="F2909" s="20" t="s">
        <v>4908</v>
      </c>
      <c r="G2909" t="s">
        <v>4904</v>
      </c>
      <c r="H2909" t="str">
        <f>VLOOKUP(E2909,suppliers!$A$2:$B$18,2,)</f>
        <v>OTHER</v>
      </c>
      <c r="I2909" t="str">
        <f>VLOOKUP(C2909,Table_items[],2,FALSE)</f>
        <v>Koolfever</v>
      </c>
      <c r="J2909" t="str">
        <f>VLOOKUP(C2909,Table_items[],3,FALSE)</f>
        <v>Obat Sakit Kepala &amp; Demam</v>
      </c>
      <c r="K2909" s="23">
        <f>VLOOKUP(C2909,Table_items[],4,FALSE)</f>
        <v>7500</v>
      </c>
      <c r="L2909" s="23">
        <f>VLOOKUP(C2909,Table_items[],5,FALSE)</f>
        <v>7620</v>
      </c>
    </row>
    <row r="2910" spans="1:12" x14ac:dyDescent="0.2">
      <c r="A2910" s="7" t="s">
        <v>3056</v>
      </c>
      <c r="B2910" s="27">
        <v>44280</v>
      </c>
      <c r="C2910" s="9" t="s">
        <v>23</v>
      </c>
      <c r="D2910" s="9">
        <v>384</v>
      </c>
      <c r="E2910" s="9" t="s">
        <v>4896</v>
      </c>
      <c r="F2910" s="20" t="s">
        <v>4908</v>
      </c>
      <c r="G2910" t="s">
        <v>4904</v>
      </c>
      <c r="H2910" t="str">
        <f>VLOOKUP(E2910,suppliers!$A$2:$B$18,2,)</f>
        <v>OTHER</v>
      </c>
      <c r="I2910" t="str">
        <f>VLOOKUP(C2910,Table_items[],2,FALSE)</f>
        <v>Amlodipine Besilate</v>
      </c>
      <c r="J2910" t="str">
        <f>VLOOKUP(C2910,Table_items[],3,FALSE)</f>
        <v>Obat Hipertensi</v>
      </c>
      <c r="K2910" s="23">
        <f>VLOOKUP(C2910,Table_items[],4,FALSE)</f>
        <v>7467</v>
      </c>
      <c r="L2910" s="23">
        <f>VLOOKUP(C2910,Table_items[],5,FALSE)</f>
        <v>7504</v>
      </c>
    </row>
    <row r="2911" spans="1:12" x14ac:dyDescent="0.2">
      <c r="A2911" s="11" t="s">
        <v>3057</v>
      </c>
      <c r="B2911" s="28">
        <v>44281</v>
      </c>
      <c r="C2911" s="13" t="s">
        <v>37</v>
      </c>
      <c r="D2911" s="13">
        <v>38</v>
      </c>
      <c r="E2911" s="9" t="s">
        <v>4896</v>
      </c>
      <c r="F2911" s="20" t="s">
        <v>4908</v>
      </c>
      <c r="G2911" t="s">
        <v>4904</v>
      </c>
      <c r="H2911" t="str">
        <f>VLOOKUP(E2911,suppliers!$A$2:$B$18,2,)</f>
        <v>OTHER</v>
      </c>
      <c r="I2911" t="str">
        <f>VLOOKUP(C2911,Table_items[],2,FALSE)</f>
        <v>Bodrex Extra</v>
      </c>
      <c r="J2911" t="str">
        <f>VLOOKUP(C2911,Table_items[],3,FALSE)</f>
        <v>Obat Sakit Kepala &amp; Demam</v>
      </c>
      <c r="K2911" s="23">
        <f>VLOOKUP(C2911,Table_items[],4,FALSE)</f>
        <v>50788</v>
      </c>
      <c r="L2911" s="23">
        <f>VLOOKUP(C2911,Table_items[],5,FALSE)</f>
        <v>51753</v>
      </c>
    </row>
    <row r="2912" spans="1:12" x14ac:dyDescent="0.2">
      <c r="A2912" s="7" t="s">
        <v>3058</v>
      </c>
      <c r="B2912" s="27">
        <v>44281</v>
      </c>
      <c r="C2912" s="9" t="s">
        <v>37</v>
      </c>
      <c r="D2912" s="9">
        <v>23</v>
      </c>
      <c r="E2912" s="9" t="s">
        <v>4896</v>
      </c>
      <c r="F2912" s="20" t="s">
        <v>4908</v>
      </c>
      <c r="G2912" t="s">
        <v>4904</v>
      </c>
      <c r="H2912" t="str">
        <f>VLOOKUP(E2912,suppliers!$A$2:$B$18,2,)</f>
        <v>OTHER</v>
      </c>
      <c r="I2912" t="str">
        <f>VLOOKUP(C2912,Table_items[],2,FALSE)</f>
        <v>Bodrex Extra</v>
      </c>
      <c r="J2912" t="str">
        <f>VLOOKUP(C2912,Table_items[],3,FALSE)</f>
        <v>Obat Sakit Kepala &amp; Demam</v>
      </c>
      <c r="K2912" s="23">
        <f>VLOOKUP(C2912,Table_items[],4,FALSE)</f>
        <v>50788</v>
      </c>
      <c r="L2912" s="23">
        <f>VLOOKUP(C2912,Table_items[],5,FALSE)</f>
        <v>51753</v>
      </c>
    </row>
    <row r="2913" spans="1:12" x14ac:dyDescent="0.2">
      <c r="A2913" s="11" t="s">
        <v>3059</v>
      </c>
      <c r="B2913" s="28">
        <v>44281</v>
      </c>
      <c r="C2913" s="13" t="s">
        <v>24</v>
      </c>
      <c r="D2913" s="13">
        <v>44</v>
      </c>
      <c r="E2913" s="9" t="s">
        <v>4896</v>
      </c>
      <c r="F2913" s="20" t="s">
        <v>4908</v>
      </c>
      <c r="G2913" t="s">
        <v>4904</v>
      </c>
      <c r="H2913" t="str">
        <f>VLOOKUP(E2913,suppliers!$A$2:$B$18,2,)</f>
        <v>OTHER</v>
      </c>
      <c r="I2913" t="str">
        <f>VLOOKUP(C2913,Table_items[],2,FALSE)</f>
        <v>Irbesartan</v>
      </c>
      <c r="J2913" t="str">
        <f>VLOOKUP(C2913,Table_items[],3,FALSE)</f>
        <v>Obat Hipertensi</v>
      </c>
      <c r="K2913" s="23">
        <f>VLOOKUP(C2913,Table_items[],4,FALSE)</f>
        <v>108794</v>
      </c>
      <c r="L2913" s="23">
        <f>VLOOKUP(C2913,Table_items[],5,FALSE)</f>
        <v>109447</v>
      </c>
    </row>
    <row r="2914" spans="1:12" x14ac:dyDescent="0.2">
      <c r="A2914" s="7" t="s">
        <v>3060</v>
      </c>
      <c r="B2914" s="27">
        <v>44281</v>
      </c>
      <c r="C2914" s="9" t="s">
        <v>38</v>
      </c>
      <c r="D2914" s="9">
        <v>12</v>
      </c>
      <c r="E2914" s="9" t="s">
        <v>4896</v>
      </c>
      <c r="F2914" s="20" t="s">
        <v>4908</v>
      </c>
      <c r="G2914" t="s">
        <v>4904</v>
      </c>
      <c r="H2914" t="str">
        <f>VLOOKUP(E2914,suppliers!$A$2:$B$18,2,)</f>
        <v>OTHER</v>
      </c>
      <c r="I2914" t="str">
        <f>VLOOKUP(C2914,Table_items[],2,FALSE)</f>
        <v>Sanmol 500 MG 4 Tablet</v>
      </c>
      <c r="J2914" t="str">
        <f>VLOOKUP(C2914,Table_items[],3,FALSE)</f>
        <v>Obat Sakit Kepala &amp; Demam</v>
      </c>
      <c r="K2914" s="23">
        <f>VLOOKUP(C2914,Table_items[],4,FALSE)</f>
        <v>1600</v>
      </c>
      <c r="L2914" s="23">
        <f>VLOOKUP(C2914,Table_items[],5,FALSE)</f>
        <v>1619</v>
      </c>
    </row>
    <row r="2915" spans="1:12" x14ac:dyDescent="0.2">
      <c r="A2915" s="11" t="s">
        <v>3061</v>
      </c>
      <c r="B2915" s="28">
        <v>44281</v>
      </c>
      <c r="C2915" s="13" t="s">
        <v>41</v>
      </c>
      <c r="D2915" s="13">
        <v>22</v>
      </c>
      <c r="E2915" s="9" t="s">
        <v>4896</v>
      </c>
      <c r="F2915" s="20" t="s">
        <v>4908</v>
      </c>
      <c r="G2915" t="s">
        <v>4904</v>
      </c>
      <c r="H2915" t="str">
        <f>VLOOKUP(E2915,suppliers!$A$2:$B$18,2,)</f>
        <v>OTHER</v>
      </c>
      <c r="I2915" t="str">
        <f>VLOOKUP(C2915,Table_items[],2,FALSE)</f>
        <v>Otilon Ear Drops 8 mL</v>
      </c>
      <c r="J2915" t="str">
        <f>VLOOKUP(C2915,Table_items[],3,FALSE)</f>
        <v>Obat Telinga</v>
      </c>
      <c r="K2915" s="23">
        <f>VLOOKUP(C2915,Table_items[],4,FALSE)</f>
        <v>55000</v>
      </c>
      <c r="L2915" s="23">
        <f>VLOOKUP(C2915,Table_items[],5,FALSE)</f>
        <v>55935</v>
      </c>
    </row>
    <row r="2916" spans="1:12" x14ac:dyDescent="0.2">
      <c r="A2916" s="7" t="s">
        <v>3062</v>
      </c>
      <c r="B2916" s="27">
        <v>44281</v>
      </c>
      <c r="C2916" s="9" t="s">
        <v>36</v>
      </c>
      <c r="D2916" s="9">
        <v>15</v>
      </c>
      <c r="E2916" s="9" t="s">
        <v>4896</v>
      </c>
      <c r="F2916" s="20" t="s">
        <v>4908</v>
      </c>
      <c r="G2916" t="s">
        <v>4904</v>
      </c>
      <c r="H2916" t="str">
        <f>VLOOKUP(E2916,suppliers!$A$2:$B$18,2,)</f>
        <v>OTHER</v>
      </c>
      <c r="I2916" t="str">
        <f>VLOOKUP(C2916,Table_items[],2,FALSE)</f>
        <v>Sanmol Paracetamol</v>
      </c>
      <c r="J2916" t="str">
        <f>VLOOKUP(C2916,Table_items[],3,FALSE)</f>
        <v>Obat Sakit Kepala &amp; Demam</v>
      </c>
      <c r="K2916" s="23">
        <f>VLOOKUP(C2916,Table_items[],4,FALSE)</f>
        <v>16100</v>
      </c>
      <c r="L2916" s="23">
        <f>VLOOKUP(C2916,Table_items[],5,FALSE)</f>
        <v>16261</v>
      </c>
    </row>
    <row r="2917" spans="1:12" x14ac:dyDescent="0.2">
      <c r="A2917" s="11" t="s">
        <v>3063</v>
      </c>
      <c r="B2917" s="28">
        <v>44281</v>
      </c>
      <c r="C2917" s="13" t="s">
        <v>36</v>
      </c>
      <c r="D2917" s="13">
        <v>30</v>
      </c>
      <c r="E2917" s="9" t="s">
        <v>4896</v>
      </c>
      <c r="F2917" s="20" t="s">
        <v>4908</v>
      </c>
      <c r="G2917" t="s">
        <v>4904</v>
      </c>
      <c r="H2917" t="str">
        <f>VLOOKUP(E2917,suppliers!$A$2:$B$18,2,)</f>
        <v>OTHER</v>
      </c>
      <c r="I2917" t="str">
        <f>VLOOKUP(C2917,Table_items[],2,FALSE)</f>
        <v>Sanmol Paracetamol</v>
      </c>
      <c r="J2917" t="str">
        <f>VLOOKUP(C2917,Table_items[],3,FALSE)</f>
        <v>Obat Sakit Kepala &amp; Demam</v>
      </c>
      <c r="K2917" s="23">
        <f>VLOOKUP(C2917,Table_items[],4,FALSE)</f>
        <v>16100</v>
      </c>
      <c r="L2917" s="23">
        <f>VLOOKUP(C2917,Table_items[],5,FALSE)</f>
        <v>16261</v>
      </c>
    </row>
    <row r="2918" spans="1:12" x14ac:dyDescent="0.2">
      <c r="A2918" s="7" t="s">
        <v>3064</v>
      </c>
      <c r="B2918" s="27">
        <v>44281</v>
      </c>
      <c r="C2918" s="9" t="s">
        <v>14</v>
      </c>
      <c r="D2918" s="9">
        <v>34</v>
      </c>
      <c r="E2918" s="9" t="s">
        <v>4896</v>
      </c>
      <c r="F2918" s="20" t="s">
        <v>4908</v>
      </c>
      <c r="G2918" t="s">
        <v>4904</v>
      </c>
      <c r="H2918" t="str">
        <f>VLOOKUP(E2918,suppliers!$A$2:$B$18,2,)</f>
        <v>OTHER</v>
      </c>
      <c r="I2918" t="str">
        <f>VLOOKUP(C2918,Table_items[],2,FALSE)</f>
        <v>Lo Han Kuo Infusion 12</v>
      </c>
      <c r="J2918" t="str">
        <f>VLOOKUP(C2918,Table_items[],3,FALSE)</f>
        <v>Obat Batuk &amp; Pilek</v>
      </c>
      <c r="K2918" s="23">
        <f>VLOOKUP(C2918,Table_items[],4,FALSE)</f>
        <v>23869</v>
      </c>
      <c r="L2918" s="23">
        <f>VLOOKUP(C2918,Table_items[],5,FALSE)</f>
        <v>24179</v>
      </c>
    </row>
    <row r="2919" spans="1:12" x14ac:dyDescent="0.2">
      <c r="A2919" s="11" t="s">
        <v>3065</v>
      </c>
      <c r="B2919" s="28">
        <v>44282</v>
      </c>
      <c r="C2919" s="13" t="s">
        <v>33</v>
      </c>
      <c r="D2919" s="13">
        <v>17</v>
      </c>
      <c r="E2919" s="9" t="s">
        <v>4896</v>
      </c>
      <c r="F2919" s="20" t="s">
        <v>4908</v>
      </c>
      <c r="G2919" t="s">
        <v>4904</v>
      </c>
      <c r="H2919" t="str">
        <f>VLOOKUP(E2919,suppliers!$A$2:$B$18,2,)</f>
        <v>OTHER</v>
      </c>
      <c r="I2919" t="str">
        <f>VLOOKUP(C2919,Table_items[],2,FALSE)</f>
        <v>Hisamitsu Bye Bye Fever</v>
      </c>
      <c r="J2919" t="str">
        <f>VLOOKUP(C2919,Table_items[],3,FALSE)</f>
        <v>Obat Sakit Kepala &amp; Demam</v>
      </c>
      <c r="K2919" s="23">
        <f>VLOOKUP(C2919,Table_items[],4,FALSE)</f>
        <v>7000</v>
      </c>
      <c r="L2919" s="23">
        <f>VLOOKUP(C2919,Table_items[],5,FALSE)</f>
        <v>7035</v>
      </c>
    </row>
    <row r="2920" spans="1:12" x14ac:dyDescent="0.2">
      <c r="A2920" s="7" t="s">
        <v>3066</v>
      </c>
      <c r="B2920" s="27">
        <v>44282</v>
      </c>
      <c r="C2920" s="9" t="s">
        <v>10</v>
      </c>
      <c r="D2920" s="9">
        <v>3</v>
      </c>
      <c r="E2920" s="9" t="s">
        <v>4896</v>
      </c>
      <c r="F2920" s="20" t="s">
        <v>4908</v>
      </c>
      <c r="G2920" t="s">
        <v>4904</v>
      </c>
      <c r="H2920" t="str">
        <f>VLOOKUP(E2920,suppliers!$A$2:$B$18,2,)</f>
        <v>OTHER</v>
      </c>
      <c r="I2920" t="str">
        <f>VLOOKUP(C2920,Table_items[],2,FALSE)</f>
        <v>Dexteem Box Plus 100 Tablet</v>
      </c>
      <c r="J2920" t="str">
        <f>VLOOKUP(C2920,Table_items[],3,FALSE)</f>
        <v>Obat Alergi</v>
      </c>
      <c r="K2920" s="23">
        <f>VLOOKUP(C2920,Table_items[],4,FALSE)</f>
        <v>25322</v>
      </c>
      <c r="L2920" s="23">
        <f>VLOOKUP(C2920,Table_items[],5,FALSE)</f>
        <v>25449</v>
      </c>
    </row>
    <row r="2921" spans="1:12" x14ac:dyDescent="0.2">
      <c r="A2921" s="11" t="s">
        <v>3067</v>
      </c>
      <c r="B2921" s="28">
        <v>44282</v>
      </c>
      <c r="C2921" s="13" t="s">
        <v>36</v>
      </c>
      <c r="D2921" s="13">
        <v>3</v>
      </c>
      <c r="E2921" s="9" t="s">
        <v>4896</v>
      </c>
      <c r="F2921" s="20" t="s">
        <v>4908</v>
      </c>
      <c r="G2921" t="s">
        <v>4904</v>
      </c>
      <c r="H2921" t="str">
        <f>VLOOKUP(E2921,suppliers!$A$2:$B$18,2,)</f>
        <v>OTHER</v>
      </c>
      <c r="I2921" t="str">
        <f>VLOOKUP(C2921,Table_items[],2,FALSE)</f>
        <v>Sanmol Paracetamol</v>
      </c>
      <c r="J2921" t="str">
        <f>VLOOKUP(C2921,Table_items[],3,FALSE)</f>
        <v>Obat Sakit Kepala &amp; Demam</v>
      </c>
      <c r="K2921" s="23">
        <f>VLOOKUP(C2921,Table_items[],4,FALSE)</f>
        <v>16100</v>
      </c>
      <c r="L2921" s="23">
        <f>VLOOKUP(C2921,Table_items[],5,FALSE)</f>
        <v>16261</v>
      </c>
    </row>
    <row r="2922" spans="1:12" x14ac:dyDescent="0.2">
      <c r="A2922" s="7" t="s">
        <v>3068</v>
      </c>
      <c r="B2922" s="27">
        <v>44282</v>
      </c>
      <c r="C2922" s="9" t="s">
        <v>30</v>
      </c>
      <c r="D2922" s="9">
        <v>4</v>
      </c>
      <c r="E2922" s="9" t="s">
        <v>4896</v>
      </c>
      <c r="F2922" s="20" t="s">
        <v>4908</v>
      </c>
      <c r="G2922" t="s">
        <v>4904</v>
      </c>
      <c r="H2922" t="str">
        <f>VLOOKUP(E2922,suppliers!$A$2:$B$18,2,)</f>
        <v>OTHER</v>
      </c>
      <c r="I2922" t="str">
        <f>VLOOKUP(C2922,Table_items[],2,FALSE)</f>
        <v>Koolfever</v>
      </c>
      <c r="J2922" t="str">
        <f>VLOOKUP(C2922,Table_items[],3,FALSE)</f>
        <v>Obat Sakit Kepala &amp; Demam</v>
      </c>
      <c r="K2922" s="23">
        <f>VLOOKUP(C2922,Table_items[],4,FALSE)</f>
        <v>7500</v>
      </c>
      <c r="L2922" s="23">
        <f>VLOOKUP(C2922,Table_items[],5,FALSE)</f>
        <v>7620</v>
      </c>
    </row>
    <row r="2923" spans="1:12" x14ac:dyDescent="0.2">
      <c r="A2923" s="11" t="s">
        <v>3069</v>
      </c>
      <c r="B2923" s="28">
        <v>44282</v>
      </c>
      <c r="C2923" s="13" t="s">
        <v>28</v>
      </c>
      <c r="D2923" s="13">
        <v>73</v>
      </c>
      <c r="E2923" s="9" t="s">
        <v>4896</v>
      </c>
      <c r="F2923" s="20" t="s">
        <v>4908</v>
      </c>
      <c r="G2923" t="s">
        <v>4904</v>
      </c>
      <c r="H2923" t="str">
        <f>VLOOKUP(E2923,suppliers!$A$2:$B$18,2,)</f>
        <v>OTHER</v>
      </c>
      <c r="I2923" t="str">
        <f>VLOOKUP(C2923,Table_items[],2,FALSE)</f>
        <v>Hyperchol 100 MG 12 KPS</v>
      </c>
      <c r="J2923" t="str">
        <f>VLOOKUP(C2923,Table_items[],3,FALSE)</f>
        <v>Obat Kolesterol</v>
      </c>
      <c r="K2923" s="23">
        <f>VLOOKUP(C2923,Table_items[],4,FALSE)</f>
        <v>42800</v>
      </c>
      <c r="L2923" s="23">
        <f>VLOOKUP(C2923,Table_items[],5,FALSE)</f>
        <v>43442</v>
      </c>
    </row>
    <row r="2924" spans="1:12" x14ac:dyDescent="0.2">
      <c r="A2924" s="7" t="s">
        <v>3070</v>
      </c>
      <c r="B2924" s="27">
        <v>44282</v>
      </c>
      <c r="C2924" s="9" t="s">
        <v>20</v>
      </c>
      <c r="D2924" s="9">
        <v>7</v>
      </c>
      <c r="E2924" s="9" t="s">
        <v>4896</v>
      </c>
      <c r="F2924" s="20" t="s">
        <v>4908</v>
      </c>
      <c r="G2924" t="s">
        <v>4904</v>
      </c>
      <c r="H2924" t="str">
        <f>VLOOKUP(E2924,suppliers!$A$2:$B$18,2,)</f>
        <v>OTHER</v>
      </c>
      <c r="I2924" t="str">
        <f>VLOOKUP(C2924,Table_items[],2,FALSE)</f>
        <v>Carditens</v>
      </c>
      <c r="J2924" t="str">
        <f>VLOOKUP(C2924,Table_items[],3,FALSE)</f>
        <v>Obat Hipertensi</v>
      </c>
      <c r="K2924" s="23">
        <f>VLOOKUP(C2924,Table_items[],4,FALSE)</f>
        <v>100000</v>
      </c>
      <c r="L2924" s="23">
        <f>VLOOKUP(C2924,Table_items[],5,FALSE)</f>
        <v>100900</v>
      </c>
    </row>
    <row r="2925" spans="1:12" x14ac:dyDescent="0.2">
      <c r="A2925" s="11" t="s">
        <v>3071</v>
      </c>
      <c r="B2925" s="28">
        <v>44282</v>
      </c>
      <c r="C2925" s="13" t="s">
        <v>5</v>
      </c>
      <c r="D2925" s="13">
        <v>50</v>
      </c>
      <c r="E2925" s="9" t="s">
        <v>4896</v>
      </c>
      <c r="F2925" s="20" t="s">
        <v>4908</v>
      </c>
      <c r="G2925" t="s">
        <v>4904</v>
      </c>
      <c r="H2925" t="str">
        <f>VLOOKUP(E2925,suppliers!$A$2:$B$18,2,)</f>
        <v>OTHER</v>
      </c>
      <c r="I2925" t="str">
        <f>VLOOKUP(C2925,Table_items[],2,FALSE)</f>
        <v>Ozen 10 MG Blister</v>
      </c>
      <c r="J2925" t="str">
        <f>VLOOKUP(C2925,Table_items[],3,FALSE)</f>
        <v>Obat Alergi</v>
      </c>
      <c r="K2925" s="23">
        <f>VLOOKUP(C2925,Table_items[],4,FALSE)</f>
        <v>18611</v>
      </c>
      <c r="L2925" s="23">
        <f>VLOOKUP(C2925,Table_items[],5,FALSE)</f>
        <v>18816</v>
      </c>
    </row>
    <row r="2926" spans="1:12" x14ac:dyDescent="0.2">
      <c r="A2926" s="7" t="s">
        <v>3072</v>
      </c>
      <c r="B2926" s="27">
        <v>44283</v>
      </c>
      <c r="C2926" s="9" t="s">
        <v>12</v>
      </c>
      <c r="D2926" s="9">
        <v>30</v>
      </c>
      <c r="E2926" s="9" t="s">
        <v>4896</v>
      </c>
      <c r="F2926" s="20" t="s">
        <v>4908</v>
      </c>
      <c r="G2926" t="s">
        <v>4904</v>
      </c>
      <c r="H2926" t="str">
        <f>VLOOKUP(E2926,suppliers!$A$2:$B$18,2,)</f>
        <v>OTHER</v>
      </c>
      <c r="I2926" t="str">
        <f>VLOOKUP(C2926,Table_items[],2,FALSE)</f>
        <v>Decolsen 1 Strip 4 Tablet</v>
      </c>
      <c r="J2926" t="str">
        <f>VLOOKUP(C2926,Table_items[],3,FALSE)</f>
        <v>Obat Batuk &amp; Pilek</v>
      </c>
      <c r="K2926" s="23">
        <f>VLOOKUP(C2926,Table_items[],4,FALSE)</f>
        <v>2886</v>
      </c>
      <c r="L2926" s="23">
        <f>VLOOKUP(C2926,Table_items[],5,FALSE)</f>
        <v>2915</v>
      </c>
    </row>
    <row r="2927" spans="1:12" x14ac:dyDescent="0.2">
      <c r="A2927" s="11" t="s">
        <v>3073</v>
      </c>
      <c r="B2927" s="28">
        <v>44283</v>
      </c>
      <c r="C2927" s="13" t="s">
        <v>7</v>
      </c>
      <c r="D2927" s="13">
        <v>2</v>
      </c>
      <c r="E2927" s="9" t="s">
        <v>4896</v>
      </c>
      <c r="F2927" s="20" t="s">
        <v>4908</v>
      </c>
      <c r="G2927" t="s">
        <v>4904</v>
      </c>
      <c r="H2927" t="str">
        <f>VLOOKUP(E2927,suppliers!$A$2:$B$18,2,)</f>
        <v>OTHER</v>
      </c>
      <c r="I2927" t="str">
        <f>VLOOKUP(C2927,Table_items[],2,FALSE)</f>
        <v>Acetylcysteine Mahakam 200 mg</v>
      </c>
      <c r="J2927" t="str">
        <f>VLOOKUP(C2927,Table_items[],3,FALSE)</f>
        <v>Obat Alergi</v>
      </c>
      <c r="K2927" s="23">
        <f>VLOOKUP(C2927,Table_items[],4,FALSE)</f>
        <v>33000</v>
      </c>
      <c r="L2927" s="23">
        <f>VLOOKUP(C2927,Table_items[],5,FALSE)</f>
        <v>33330</v>
      </c>
    </row>
    <row r="2928" spans="1:12" x14ac:dyDescent="0.2">
      <c r="A2928" s="7" t="s">
        <v>3074</v>
      </c>
      <c r="B2928" s="27">
        <v>44283</v>
      </c>
      <c r="C2928" s="9" t="s">
        <v>35</v>
      </c>
      <c r="D2928" s="9">
        <v>20</v>
      </c>
      <c r="E2928" s="9" t="s">
        <v>4896</v>
      </c>
      <c r="F2928" s="20" t="s">
        <v>4908</v>
      </c>
      <c r="G2928" t="s">
        <v>4904</v>
      </c>
      <c r="H2928" t="str">
        <f>VLOOKUP(E2928,suppliers!$A$2:$B$18,2,)</f>
        <v>OTHER</v>
      </c>
      <c r="I2928" t="str">
        <f>VLOOKUP(C2928,Table_items[],2,FALSE)</f>
        <v>Proris Ibuprofen</v>
      </c>
      <c r="J2928" t="str">
        <f>VLOOKUP(C2928,Table_items[],3,FALSE)</f>
        <v>Obat Sakit Kepala &amp; Demam</v>
      </c>
      <c r="K2928" s="23">
        <f>VLOOKUP(C2928,Table_items[],4,FALSE)</f>
        <v>25000</v>
      </c>
      <c r="L2928" s="23">
        <f>VLOOKUP(C2928,Table_items[],5,FALSE)</f>
        <v>25275</v>
      </c>
    </row>
    <row r="2929" spans="1:12" x14ac:dyDescent="0.2">
      <c r="A2929" s="11" t="s">
        <v>3075</v>
      </c>
      <c r="B2929" s="28">
        <v>44283</v>
      </c>
      <c r="C2929" s="13" t="s">
        <v>11</v>
      </c>
      <c r="D2929" s="13">
        <v>342</v>
      </c>
      <c r="E2929" s="9" t="s">
        <v>4896</v>
      </c>
      <c r="F2929" s="20" t="s">
        <v>4908</v>
      </c>
      <c r="G2929" t="s">
        <v>4904</v>
      </c>
      <c r="H2929" t="str">
        <f>VLOOKUP(E2929,suppliers!$A$2:$B$18,2,)</f>
        <v>OTHER</v>
      </c>
      <c r="I2929" t="str">
        <f>VLOOKUP(C2929,Table_items[],2,FALSE)</f>
        <v>Neozep Forte 1 Strip 4 Tablet</v>
      </c>
      <c r="J2929" t="str">
        <f>VLOOKUP(C2929,Table_items[],3,FALSE)</f>
        <v>Obat Batuk &amp; Pilek</v>
      </c>
      <c r="K2929" s="23">
        <f>VLOOKUP(C2929,Table_items[],4,FALSE)</f>
        <v>2324</v>
      </c>
      <c r="L2929" s="23">
        <f>VLOOKUP(C2929,Table_items[],5,FALSE)</f>
        <v>2338</v>
      </c>
    </row>
    <row r="2930" spans="1:12" x14ac:dyDescent="0.2">
      <c r="A2930" s="7" t="s">
        <v>3076</v>
      </c>
      <c r="B2930" s="27">
        <v>44284</v>
      </c>
      <c r="C2930" s="9" t="s">
        <v>12</v>
      </c>
      <c r="D2930" s="9">
        <v>83</v>
      </c>
      <c r="E2930" s="9" t="s">
        <v>4896</v>
      </c>
      <c r="F2930" s="20" t="s">
        <v>4908</v>
      </c>
      <c r="G2930" t="s">
        <v>4904</v>
      </c>
      <c r="H2930" t="str">
        <f>VLOOKUP(E2930,suppliers!$A$2:$B$18,2,)</f>
        <v>OTHER</v>
      </c>
      <c r="I2930" t="str">
        <f>VLOOKUP(C2930,Table_items[],2,FALSE)</f>
        <v>Decolsen 1 Strip 4 Tablet</v>
      </c>
      <c r="J2930" t="str">
        <f>VLOOKUP(C2930,Table_items[],3,FALSE)</f>
        <v>Obat Batuk &amp; Pilek</v>
      </c>
      <c r="K2930" s="23">
        <f>VLOOKUP(C2930,Table_items[],4,FALSE)</f>
        <v>2886</v>
      </c>
      <c r="L2930" s="23">
        <f>VLOOKUP(C2930,Table_items[],5,FALSE)</f>
        <v>2915</v>
      </c>
    </row>
    <row r="2931" spans="1:12" x14ac:dyDescent="0.2">
      <c r="A2931" s="11" t="s">
        <v>3077</v>
      </c>
      <c r="B2931" s="28">
        <v>44284</v>
      </c>
      <c r="C2931" s="13" t="s">
        <v>12</v>
      </c>
      <c r="D2931" s="13">
        <v>2</v>
      </c>
      <c r="E2931" s="9" t="s">
        <v>4896</v>
      </c>
      <c r="F2931" s="20" t="s">
        <v>4908</v>
      </c>
      <c r="G2931" t="s">
        <v>4904</v>
      </c>
      <c r="H2931" t="str">
        <f>VLOOKUP(E2931,suppliers!$A$2:$B$18,2,)</f>
        <v>OTHER</v>
      </c>
      <c r="I2931" t="str">
        <f>VLOOKUP(C2931,Table_items[],2,FALSE)</f>
        <v>Decolsen 1 Strip 4 Tablet</v>
      </c>
      <c r="J2931" t="str">
        <f>VLOOKUP(C2931,Table_items[],3,FALSE)</f>
        <v>Obat Batuk &amp; Pilek</v>
      </c>
      <c r="K2931" s="23">
        <f>VLOOKUP(C2931,Table_items[],4,FALSE)</f>
        <v>2886</v>
      </c>
      <c r="L2931" s="23">
        <f>VLOOKUP(C2931,Table_items[],5,FALSE)</f>
        <v>2915</v>
      </c>
    </row>
    <row r="2932" spans="1:12" x14ac:dyDescent="0.2">
      <c r="A2932" s="7" t="s">
        <v>3078</v>
      </c>
      <c r="B2932" s="27">
        <v>44284</v>
      </c>
      <c r="C2932" s="9" t="s">
        <v>38</v>
      </c>
      <c r="D2932" s="9">
        <v>47</v>
      </c>
      <c r="E2932" s="9" t="s">
        <v>4896</v>
      </c>
      <c r="F2932" s="20" t="s">
        <v>4908</v>
      </c>
      <c r="G2932" t="s">
        <v>4904</v>
      </c>
      <c r="H2932" t="str">
        <f>VLOOKUP(E2932,suppliers!$A$2:$B$18,2,)</f>
        <v>OTHER</v>
      </c>
      <c r="I2932" t="str">
        <f>VLOOKUP(C2932,Table_items[],2,FALSE)</f>
        <v>Sanmol 500 MG 4 Tablet</v>
      </c>
      <c r="J2932" t="str">
        <f>VLOOKUP(C2932,Table_items[],3,FALSE)</f>
        <v>Obat Sakit Kepala &amp; Demam</v>
      </c>
      <c r="K2932" s="23">
        <f>VLOOKUP(C2932,Table_items[],4,FALSE)</f>
        <v>1600</v>
      </c>
      <c r="L2932" s="23">
        <f>VLOOKUP(C2932,Table_items[],5,FALSE)</f>
        <v>1619</v>
      </c>
    </row>
    <row r="2933" spans="1:12" x14ac:dyDescent="0.2">
      <c r="A2933" s="11" t="s">
        <v>3079</v>
      </c>
      <c r="B2933" s="28">
        <v>44284</v>
      </c>
      <c r="C2933" s="13" t="s">
        <v>38</v>
      </c>
      <c r="D2933" s="13">
        <v>44</v>
      </c>
      <c r="E2933" s="9" t="s">
        <v>4896</v>
      </c>
      <c r="F2933" s="20" t="s">
        <v>4908</v>
      </c>
      <c r="G2933" t="s">
        <v>4904</v>
      </c>
      <c r="H2933" t="str">
        <f>VLOOKUP(E2933,suppliers!$A$2:$B$18,2,)</f>
        <v>OTHER</v>
      </c>
      <c r="I2933" t="str">
        <f>VLOOKUP(C2933,Table_items[],2,FALSE)</f>
        <v>Sanmol 500 MG 4 Tablet</v>
      </c>
      <c r="J2933" t="str">
        <f>VLOOKUP(C2933,Table_items[],3,FALSE)</f>
        <v>Obat Sakit Kepala &amp; Demam</v>
      </c>
      <c r="K2933" s="23">
        <f>VLOOKUP(C2933,Table_items[],4,FALSE)</f>
        <v>1600</v>
      </c>
      <c r="L2933" s="23">
        <f>VLOOKUP(C2933,Table_items[],5,FALSE)</f>
        <v>1619</v>
      </c>
    </row>
    <row r="2934" spans="1:12" x14ac:dyDescent="0.2">
      <c r="A2934" s="7" t="s">
        <v>3080</v>
      </c>
      <c r="B2934" s="27">
        <v>44284</v>
      </c>
      <c r="C2934" s="9" t="s">
        <v>41</v>
      </c>
      <c r="D2934" s="9">
        <v>47</v>
      </c>
      <c r="E2934" s="9" t="s">
        <v>4896</v>
      </c>
      <c r="F2934" s="20" t="s">
        <v>4908</v>
      </c>
      <c r="G2934" t="s">
        <v>4904</v>
      </c>
      <c r="H2934" t="str">
        <f>VLOOKUP(E2934,suppliers!$A$2:$B$18,2,)</f>
        <v>OTHER</v>
      </c>
      <c r="I2934" t="str">
        <f>VLOOKUP(C2934,Table_items[],2,FALSE)</f>
        <v>Otilon Ear Drops 8 mL</v>
      </c>
      <c r="J2934" t="str">
        <f>VLOOKUP(C2934,Table_items[],3,FALSE)</f>
        <v>Obat Telinga</v>
      </c>
      <c r="K2934" s="23">
        <f>VLOOKUP(C2934,Table_items[],4,FALSE)</f>
        <v>55000</v>
      </c>
      <c r="L2934" s="23">
        <f>VLOOKUP(C2934,Table_items[],5,FALSE)</f>
        <v>55935</v>
      </c>
    </row>
    <row r="2935" spans="1:12" x14ac:dyDescent="0.2">
      <c r="A2935" s="11" t="s">
        <v>3081</v>
      </c>
      <c r="B2935" s="28">
        <v>44284</v>
      </c>
      <c r="C2935" s="13" t="s">
        <v>22</v>
      </c>
      <c r="D2935" s="13">
        <v>2</v>
      </c>
      <c r="E2935" s="9" t="s">
        <v>4896</v>
      </c>
      <c r="F2935" s="20" t="s">
        <v>4908</v>
      </c>
      <c r="G2935" t="s">
        <v>4904</v>
      </c>
      <c r="H2935" t="str">
        <f>VLOOKUP(E2935,suppliers!$A$2:$B$18,2,)</f>
        <v>OTHER</v>
      </c>
      <c r="I2935" t="str">
        <f>VLOOKUP(C2935,Table_items[],2,FALSE)</f>
        <v>Candesartan Ogb Dexa</v>
      </c>
      <c r="J2935" t="str">
        <f>VLOOKUP(C2935,Table_items[],3,FALSE)</f>
        <v>Obat Hipertensi</v>
      </c>
      <c r="K2935" s="23">
        <f>VLOOKUP(C2935,Table_items[],4,FALSE)</f>
        <v>5000</v>
      </c>
      <c r="L2935" s="23">
        <f>VLOOKUP(C2935,Table_items[],5,FALSE)</f>
        <v>5095</v>
      </c>
    </row>
    <row r="2936" spans="1:12" x14ac:dyDescent="0.2">
      <c r="A2936" s="7" t="s">
        <v>3082</v>
      </c>
      <c r="B2936" s="27">
        <v>44284</v>
      </c>
      <c r="C2936" s="9" t="s">
        <v>40</v>
      </c>
      <c r="D2936" s="9">
        <v>325</v>
      </c>
      <c r="E2936" s="9" t="s">
        <v>4896</v>
      </c>
      <c r="F2936" s="20" t="s">
        <v>4908</v>
      </c>
      <c r="G2936" t="s">
        <v>4904</v>
      </c>
      <c r="H2936" t="str">
        <f>VLOOKUP(E2936,suppliers!$A$2:$B$18,2,)</f>
        <v>OTHER</v>
      </c>
      <c r="I2936" t="str">
        <f>VLOOKUP(C2936,Table_items[],2,FALSE)</f>
        <v>Paramex Tablet / Obat</v>
      </c>
      <c r="J2936" t="str">
        <f>VLOOKUP(C2936,Table_items[],3,FALSE)</f>
        <v>Obat Sakit Kepala &amp; Demam</v>
      </c>
      <c r="K2936" s="23">
        <f>VLOOKUP(C2936,Table_items[],4,FALSE)</f>
        <v>2560</v>
      </c>
      <c r="L2936" s="23">
        <f>VLOOKUP(C2936,Table_items[],5,FALSE)</f>
        <v>2586</v>
      </c>
    </row>
    <row r="2937" spans="1:12" x14ac:dyDescent="0.2">
      <c r="A2937" s="11" t="s">
        <v>3083</v>
      </c>
      <c r="B2937" s="28">
        <v>44284</v>
      </c>
      <c r="C2937" s="13" t="s">
        <v>28</v>
      </c>
      <c r="D2937" s="13">
        <v>3</v>
      </c>
      <c r="E2937" s="9" t="s">
        <v>4896</v>
      </c>
      <c r="F2937" s="20" t="s">
        <v>4908</v>
      </c>
      <c r="G2937" t="s">
        <v>4904</v>
      </c>
      <c r="H2937" t="str">
        <f>VLOOKUP(E2937,suppliers!$A$2:$B$18,2,)</f>
        <v>OTHER</v>
      </c>
      <c r="I2937" t="str">
        <f>VLOOKUP(C2937,Table_items[],2,FALSE)</f>
        <v>Hyperchol 100 MG 12 KPS</v>
      </c>
      <c r="J2937" t="str">
        <f>VLOOKUP(C2937,Table_items[],3,FALSE)</f>
        <v>Obat Kolesterol</v>
      </c>
      <c r="K2937" s="23">
        <f>VLOOKUP(C2937,Table_items[],4,FALSE)</f>
        <v>42800</v>
      </c>
      <c r="L2937" s="23">
        <f>VLOOKUP(C2937,Table_items[],5,FALSE)</f>
        <v>43442</v>
      </c>
    </row>
    <row r="2938" spans="1:12" x14ac:dyDescent="0.2">
      <c r="A2938" s="7" t="s">
        <v>3084</v>
      </c>
      <c r="B2938" s="27">
        <v>44284</v>
      </c>
      <c r="C2938" s="9" t="s">
        <v>7</v>
      </c>
      <c r="D2938" s="9">
        <v>53</v>
      </c>
      <c r="E2938" s="9" t="s">
        <v>4896</v>
      </c>
      <c r="F2938" s="20" t="s">
        <v>4908</v>
      </c>
      <c r="G2938" t="s">
        <v>4904</v>
      </c>
      <c r="H2938" t="str">
        <f>VLOOKUP(E2938,suppliers!$A$2:$B$18,2,)</f>
        <v>OTHER</v>
      </c>
      <c r="I2938" t="str">
        <f>VLOOKUP(C2938,Table_items[],2,FALSE)</f>
        <v>Acetylcysteine Mahakam 200 mg</v>
      </c>
      <c r="J2938" t="str">
        <f>VLOOKUP(C2938,Table_items[],3,FALSE)</f>
        <v>Obat Alergi</v>
      </c>
      <c r="K2938" s="23">
        <f>VLOOKUP(C2938,Table_items[],4,FALSE)</f>
        <v>33000</v>
      </c>
      <c r="L2938" s="23">
        <f>VLOOKUP(C2938,Table_items[],5,FALSE)</f>
        <v>33330</v>
      </c>
    </row>
    <row r="2939" spans="1:12" x14ac:dyDescent="0.2">
      <c r="A2939" s="11" t="s">
        <v>3085</v>
      </c>
      <c r="B2939" s="28">
        <v>44284</v>
      </c>
      <c r="C2939" s="13" t="s">
        <v>35</v>
      </c>
      <c r="D2939" s="13">
        <v>4</v>
      </c>
      <c r="E2939" s="9" t="s">
        <v>4896</v>
      </c>
      <c r="F2939" s="20" t="s">
        <v>4908</v>
      </c>
      <c r="G2939" t="s">
        <v>4904</v>
      </c>
      <c r="H2939" t="str">
        <f>VLOOKUP(E2939,suppliers!$A$2:$B$18,2,)</f>
        <v>OTHER</v>
      </c>
      <c r="I2939" t="str">
        <f>VLOOKUP(C2939,Table_items[],2,FALSE)</f>
        <v>Proris Ibuprofen</v>
      </c>
      <c r="J2939" t="str">
        <f>VLOOKUP(C2939,Table_items[],3,FALSE)</f>
        <v>Obat Sakit Kepala &amp; Demam</v>
      </c>
      <c r="K2939" s="23">
        <f>VLOOKUP(C2939,Table_items[],4,FALSE)</f>
        <v>25000</v>
      </c>
      <c r="L2939" s="23">
        <f>VLOOKUP(C2939,Table_items[],5,FALSE)</f>
        <v>25275</v>
      </c>
    </row>
    <row r="2940" spans="1:12" x14ac:dyDescent="0.2">
      <c r="A2940" s="7" t="s">
        <v>3086</v>
      </c>
      <c r="B2940" s="27">
        <v>44285</v>
      </c>
      <c r="C2940" s="9" t="s">
        <v>12</v>
      </c>
      <c r="D2940" s="9">
        <v>80</v>
      </c>
      <c r="E2940" s="9" t="s">
        <v>4896</v>
      </c>
      <c r="F2940" s="20" t="s">
        <v>4908</v>
      </c>
      <c r="G2940" t="s">
        <v>4904</v>
      </c>
      <c r="H2940" t="str">
        <f>VLOOKUP(E2940,suppliers!$A$2:$B$18,2,)</f>
        <v>OTHER</v>
      </c>
      <c r="I2940" t="str">
        <f>VLOOKUP(C2940,Table_items[],2,FALSE)</f>
        <v>Decolsen 1 Strip 4 Tablet</v>
      </c>
      <c r="J2940" t="str">
        <f>VLOOKUP(C2940,Table_items[],3,FALSE)</f>
        <v>Obat Batuk &amp; Pilek</v>
      </c>
      <c r="K2940" s="23">
        <f>VLOOKUP(C2940,Table_items[],4,FALSE)</f>
        <v>2886</v>
      </c>
      <c r="L2940" s="23">
        <f>VLOOKUP(C2940,Table_items[],5,FALSE)</f>
        <v>2915</v>
      </c>
    </row>
    <row r="2941" spans="1:12" x14ac:dyDescent="0.2">
      <c r="A2941" s="11" t="s">
        <v>3087</v>
      </c>
      <c r="B2941" s="28">
        <v>44286</v>
      </c>
      <c r="C2941" s="13" t="s">
        <v>12</v>
      </c>
      <c r="D2941" s="13">
        <v>57</v>
      </c>
      <c r="E2941" s="9" t="s">
        <v>4896</v>
      </c>
      <c r="F2941" s="20" t="s">
        <v>4908</v>
      </c>
      <c r="G2941" t="s">
        <v>4904</v>
      </c>
      <c r="H2941" t="str">
        <f>VLOOKUP(E2941,suppliers!$A$2:$B$18,2,)</f>
        <v>OTHER</v>
      </c>
      <c r="I2941" t="str">
        <f>VLOOKUP(C2941,Table_items[],2,FALSE)</f>
        <v>Decolsen 1 Strip 4 Tablet</v>
      </c>
      <c r="J2941" t="str">
        <f>VLOOKUP(C2941,Table_items[],3,FALSE)</f>
        <v>Obat Batuk &amp; Pilek</v>
      </c>
      <c r="K2941" s="23">
        <f>VLOOKUP(C2941,Table_items[],4,FALSE)</f>
        <v>2886</v>
      </c>
      <c r="L2941" s="23">
        <f>VLOOKUP(C2941,Table_items[],5,FALSE)</f>
        <v>2915</v>
      </c>
    </row>
    <row r="2942" spans="1:12" x14ac:dyDescent="0.2">
      <c r="A2942" s="7" t="s">
        <v>3088</v>
      </c>
      <c r="B2942" s="27">
        <v>44286</v>
      </c>
      <c r="C2942" s="9" t="s">
        <v>37</v>
      </c>
      <c r="D2942" s="9">
        <v>59</v>
      </c>
      <c r="E2942" s="9" t="s">
        <v>4896</v>
      </c>
      <c r="F2942" s="20" t="s">
        <v>4908</v>
      </c>
      <c r="G2942" t="s">
        <v>4904</v>
      </c>
      <c r="H2942" t="str">
        <f>VLOOKUP(E2942,suppliers!$A$2:$B$18,2,)</f>
        <v>OTHER</v>
      </c>
      <c r="I2942" t="str">
        <f>VLOOKUP(C2942,Table_items[],2,FALSE)</f>
        <v>Bodrex Extra</v>
      </c>
      <c r="J2942" t="str">
        <f>VLOOKUP(C2942,Table_items[],3,FALSE)</f>
        <v>Obat Sakit Kepala &amp; Demam</v>
      </c>
      <c r="K2942" s="23">
        <f>VLOOKUP(C2942,Table_items[],4,FALSE)</f>
        <v>50788</v>
      </c>
      <c r="L2942" s="23">
        <f>VLOOKUP(C2942,Table_items[],5,FALSE)</f>
        <v>51753</v>
      </c>
    </row>
    <row r="2943" spans="1:12" x14ac:dyDescent="0.2">
      <c r="A2943" s="11" t="s">
        <v>3089</v>
      </c>
      <c r="B2943" s="28">
        <v>44286</v>
      </c>
      <c r="C2943" s="13" t="s">
        <v>9</v>
      </c>
      <c r="D2943" s="13">
        <v>5</v>
      </c>
      <c r="E2943" s="9" t="s">
        <v>4896</v>
      </c>
      <c r="F2943" s="20" t="s">
        <v>4908</v>
      </c>
      <c r="G2943" t="s">
        <v>4904</v>
      </c>
      <c r="H2943" t="str">
        <f>VLOOKUP(E2943,suppliers!$A$2:$B$18,2,)</f>
        <v>OTHER</v>
      </c>
      <c r="I2943" t="str">
        <f>VLOOKUP(C2943,Table_items[],2,FALSE)</f>
        <v>Bedak Heroxyn 150 gr</v>
      </c>
      <c r="J2943" t="str">
        <f>VLOOKUP(C2943,Table_items[],3,FALSE)</f>
        <v>Obat Alergi</v>
      </c>
      <c r="K2943" s="23">
        <f>VLOOKUP(C2943,Table_items[],4,FALSE)</f>
        <v>16950</v>
      </c>
      <c r="L2943" s="23">
        <f>VLOOKUP(C2943,Table_items[],5,FALSE)</f>
        <v>17170</v>
      </c>
    </row>
    <row r="2944" spans="1:12" x14ac:dyDescent="0.2">
      <c r="A2944" s="7" t="s">
        <v>3090</v>
      </c>
      <c r="B2944" s="27">
        <v>44286</v>
      </c>
      <c r="C2944" s="9" t="s">
        <v>38</v>
      </c>
      <c r="D2944" s="9">
        <v>30</v>
      </c>
      <c r="E2944" s="9" t="s">
        <v>4896</v>
      </c>
      <c r="F2944" s="20" t="s">
        <v>4908</v>
      </c>
      <c r="G2944" t="s">
        <v>4904</v>
      </c>
      <c r="H2944" t="str">
        <f>VLOOKUP(E2944,suppliers!$A$2:$B$18,2,)</f>
        <v>OTHER</v>
      </c>
      <c r="I2944" t="str">
        <f>VLOOKUP(C2944,Table_items[],2,FALSE)</f>
        <v>Sanmol 500 MG 4 Tablet</v>
      </c>
      <c r="J2944" t="str">
        <f>VLOOKUP(C2944,Table_items[],3,FALSE)</f>
        <v>Obat Sakit Kepala &amp; Demam</v>
      </c>
      <c r="K2944" s="23">
        <f>VLOOKUP(C2944,Table_items[],4,FALSE)</f>
        <v>1600</v>
      </c>
      <c r="L2944" s="23">
        <f>VLOOKUP(C2944,Table_items[],5,FALSE)</f>
        <v>1619</v>
      </c>
    </row>
    <row r="2945" spans="1:14" x14ac:dyDescent="0.2">
      <c r="A2945" s="11" t="s">
        <v>3091</v>
      </c>
      <c r="B2945" s="28">
        <v>44286</v>
      </c>
      <c r="C2945" s="13" t="s">
        <v>41</v>
      </c>
      <c r="D2945" s="13">
        <v>33</v>
      </c>
      <c r="E2945" s="9" t="s">
        <v>4896</v>
      </c>
      <c r="F2945" s="20" t="s">
        <v>4908</v>
      </c>
      <c r="G2945" t="s">
        <v>4904</v>
      </c>
      <c r="H2945" t="str">
        <f>VLOOKUP(E2945,suppliers!$A$2:$B$18,2,)</f>
        <v>OTHER</v>
      </c>
      <c r="I2945" t="str">
        <f>VLOOKUP(C2945,Table_items[],2,FALSE)</f>
        <v>Otilon Ear Drops 8 mL</v>
      </c>
      <c r="J2945" t="str">
        <f>VLOOKUP(C2945,Table_items[],3,FALSE)</f>
        <v>Obat Telinga</v>
      </c>
      <c r="K2945" s="23">
        <f>VLOOKUP(C2945,Table_items[],4,FALSE)</f>
        <v>55000</v>
      </c>
      <c r="L2945" s="23">
        <f>VLOOKUP(C2945,Table_items[],5,FALSE)</f>
        <v>55935</v>
      </c>
    </row>
    <row r="2946" spans="1:14" x14ac:dyDescent="0.2">
      <c r="A2946" s="7" t="s">
        <v>3092</v>
      </c>
      <c r="B2946" s="27">
        <v>44286</v>
      </c>
      <c r="C2946" s="9" t="s">
        <v>30</v>
      </c>
      <c r="D2946" s="9">
        <v>15</v>
      </c>
      <c r="E2946" s="9" t="s">
        <v>4896</v>
      </c>
      <c r="F2946" s="20" t="s">
        <v>4908</v>
      </c>
      <c r="G2946" t="s">
        <v>4904</v>
      </c>
      <c r="H2946" t="str">
        <f>VLOOKUP(E2946,suppliers!$A$2:$B$18,2,)</f>
        <v>OTHER</v>
      </c>
      <c r="I2946" t="str">
        <f>VLOOKUP(C2946,Table_items[],2,FALSE)</f>
        <v>Koolfever</v>
      </c>
      <c r="J2946" t="str">
        <f>VLOOKUP(C2946,Table_items[],3,FALSE)</f>
        <v>Obat Sakit Kepala &amp; Demam</v>
      </c>
      <c r="K2946" s="23">
        <f>VLOOKUP(C2946,Table_items[],4,FALSE)</f>
        <v>7500</v>
      </c>
      <c r="L2946" s="23">
        <f>VLOOKUP(C2946,Table_items[],5,FALSE)</f>
        <v>7620</v>
      </c>
    </row>
    <row r="2947" spans="1:14" x14ac:dyDescent="0.2">
      <c r="A2947" s="11" t="s">
        <v>3093</v>
      </c>
      <c r="B2947" s="28">
        <v>44286</v>
      </c>
      <c r="C2947" s="13" t="s">
        <v>35</v>
      </c>
      <c r="D2947" s="13">
        <v>45</v>
      </c>
      <c r="E2947" s="9" t="s">
        <v>4896</v>
      </c>
      <c r="F2947" s="20" t="s">
        <v>4908</v>
      </c>
      <c r="G2947" t="s">
        <v>4904</v>
      </c>
      <c r="H2947" t="str">
        <f>VLOOKUP(E2947,suppliers!$A$2:$B$18,2,)</f>
        <v>OTHER</v>
      </c>
      <c r="I2947" t="str">
        <f>VLOOKUP(C2947,Table_items[],2,FALSE)</f>
        <v>Proris Ibuprofen</v>
      </c>
      <c r="J2947" t="str">
        <f>VLOOKUP(C2947,Table_items[],3,FALSE)</f>
        <v>Obat Sakit Kepala &amp; Demam</v>
      </c>
      <c r="K2947" s="23">
        <f>VLOOKUP(C2947,Table_items[],4,FALSE)</f>
        <v>25000</v>
      </c>
      <c r="L2947" s="23">
        <f>VLOOKUP(C2947,Table_items[],5,FALSE)</f>
        <v>25275</v>
      </c>
    </row>
    <row r="2948" spans="1:14" x14ac:dyDescent="0.2">
      <c r="A2948" s="7" t="s">
        <v>3094</v>
      </c>
      <c r="B2948" s="27">
        <v>44287</v>
      </c>
      <c r="C2948" s="9" t="s">
        <v>37</v>
      </c>
      <c r="D2948" s="9">
        <v>43</v>
      </c>
      <c r="E2948" s="9" t="s">
        <v>4896</v>
      </c>
      <c r="F2948" s="20" t="s">
        <v>4908</v>
      </c>
      <c r="G2948" t="s">
        <v>4904</v>
      </c>
      <c r="H2948" t="str">
        <f>VLOOKUP(E2948,suppliers!$A$2:$B$18,2,)</f>
        <v>OTHER</v>
      </c>
      <c r="I2948" t="str">
        <f>VLOOKUP(C2948,Table_items[],2,FALSE)</f>
        <v>Bodrex Extra</v>
      </c>
      <c r="J2948" t="str">
        <f>VLOOKUP(C2948,Table_items[],3,FALSE)</f>
        <v>Obat Sakit Kepala &amp; Demam</v>
      </c>
      <c r="K2948" s="23">
        <f>VLOOKUP(C2948,Table_items[],4,FALSE)</f>
        <v>50788</v>
      </c>
      <c r="L2948" s="23">
        <f>VLOOKUP(C2948,Table_items[],5,FALSE)</f>
        <v>51753</v>
      </c>
    </row>
    <row r="2949" spans="1:14" x14ac:dyDescent="0.2">
      <c r="A2949" s="11" t="s">
        <v>3095</v>
      </c>
      <c r="B2949" s="28">
        <v>44287</v>
      </c>
      <c r="C2949" s="13" t="s">
        <v>37</v>
      </c>
      <c r="D2949" s="13">
        <v>51</v>
      </c>
      <c r="E2949" s="9" t="s">
        <v>4896</v>
      </c>
      <c r="F2949" s="20" t="s">
        <v>4908</v>
      </c>
      <c r="G2949" t="s">
        <v>4904</v>
      </c>
      <c r="H2949" t="str">
        <f>VLOOKUP(E2949,suppliers!$A$2:$B$18,2,)</f>
        <v>OTHER</v>
      </c>
      <c r="I2949" t="str">
        <f>VLOOKUP(C2949,Table_items[],2,FALSE)</f>
        <v>Bodrex Extra</v>
      </c>
      <c r="J2949" t="str">
        <f>VLOOKUP(C2949,Table_items[],3,FALSE)</f>
        <v>Obat Sakit Kepala &amp; Demam</v>
      </c>
      <c r="K2949" s="23">
        <f>VLOOKUP(C2949,Table_items[],4,FALSE)</f>
        <v>50788</v>
      </c>
      <c r="L2949" s="23">
        <f>VLOOKUP(C2949,Table_items[],5,FALSE)</f>
        <v>51753</v>
      </c>
    </row>
    <row r="2950" spans="1:14" x14ac:dyDescent="0.2">
      <c r="A2950" s="7" t="s">
        <v>3096</v>
      </c>
      <c r="B2950" s="27">
        <v>44287</v>
      </c>
      <c r="C2950" s="9" t="s">
        <v>16</v>
      </c>
      <c r="D2950" s="9">
        <v>1</v>
      </c>
      <c r="E2950" s="9" t="s">
        <v>4896</v>
      </c>
      <c r="F2950" s="20" t="s">
        <v>4908</v>
      </c>
      <c r="G2950" t="s">
        <v>4904</v>
      </c>
      <c r="H2950" t="str">
        <f>VLOOKUP(E2950,suppliers!$A$2:$B$18,2,)</f>
        <v>OTHER</v>
      </c>
      <c r="I2950" t="str">
        <f>VLOOKUP(C2950,Table_items[],2,FALSE)</f>
        <v>Ultraflu Box Isi 25 Strip</v>
      </c>
      <c r="J2950" t="str">
        <f>VLOOKUP(C2950,Table_items[],3,FALSE)</f>
        <v>Obat Batuk &amp; Pilek</v>
      </c>
      <c r="K2950" s="23">
        <f>VLOOKUP(C2950,Table_items[],4,FALSE)</f>
        <v>72500</v>
      </c>
      <c r="L2950" s="23">
        <f>VLOOKUP(C2950,Table_items[],5,FALSE)</f>
        <v>73805</v>
      </c>
    </row>
    <row r="2951" spans="1:14" x14ac:dyDescent="0.2">
      <c r="A2951" s="11" t="s">
        <v>3097</v>
      </c>
      <c r="B2951" s="28">
        <v>44287</v>
      </c>
      <c r="C2951" s="13" t="s">
        <v>30</v>
      </c>
      <c r="D2951" s="13">
        <v>16</v>
      </c>
      <c r="E2951" s="9" t="s">
        <v>4896</v>
      </c>
      <c r="F2951" s="20" t="s">
        <v>4908</v>
      </c>
      <c r="G2951" t="s">
        <v>4904</v>
      </c>
      <c r="H2951" t="str">
        <f>VLOOKUP(E2951,suppliers!$A$2:$B$18,2,)</f>
        <v>OTHER</v>
      </c>
      <c r="I2951" t="str">
        <f>VLOOKUP(C2951,Table_items[],2,FALSE)</f>
        <v>Koolfever</v>
      </c>
      <c r="J2951" t="str">
        <f>VLOOKUP(C2951,Table_items[],3,FALSE)</f>
        <v>Obat Sakit Kepala &amp; Demam</v>
      </c>
      <c r="K2951" s="23">
        <f>VLOOKUP(C2951,Table_items[],4,FALSE)</f>
        <v>7500</v>
      </c>
      <c r="L2951" s="23">
        <f>VLOOKUP(C2951,Table_items[],5,FALSE)</f>
        <v>7620</v>
      </c>
    </row>
    <row r="2952" spans="1:14" x14ac:dyDescent="0.2">
      <c r="A2952" s="7" t="s">
        <v>3098</v>
      </c>
      <c r="B2952" s="27">
        <v>44287</v>
      </c>
      <c r="C2952" s="9" t="s">
        <v>20</v>
      </c>
      <c r="D2952" s="9">
        <v>65</v>
      </c>
      <c r="E2952" s="9" t="s">
        <v>4896</v>
      </c>
      <c r="F2952" s="20" t="s">
        <v>4908</v>
      </c>
      <c r="G2952" t="s">
        <v>4904</v>
      </c>
      <c r="H2952" t="str">
        <f>VLOOKUP(E2952,suppliers!$A$2:$B$18,2,)</f>
        <v>OTHER</v>
      </c>
      <c r="I2952" t="str">
        <f>VLOOKUP(C2952,Table_items[],2,FALSE)</f>
        <v>Carditens</v>
      </c>
      <c r="J2952" t="str">
        <f>VLOOKUP(C2952,Table_items[],3,FALSE)</f>
        <v>Obat Hipertensi</v>
      </c>
      <c r="K2952" s="23">
        <f>VLOOKUP(C2952,Table_items[],4,FALSE)</f>
        <v>100000</v>
      </c>
      <c r="L2952" s="23">
        <f>VLOOKUP(C2952,Table_items[],5,FALSE)</f>
        <v>100900</v>
      </c>
    </row>
    <row r="2953" spans="1:14" x14ac:dyDescent="0.2">
      <c r="A2953" s="11" t="s">
        <v>3099</v>
      </c>
      <c r="B2953" s="28">
        <v>44287</v>
      </c>
      <c r="C2953" s="13" t="s">
        <v>16</v>
      </c>
      <c r="D2953" s="13">
        <v>2000</v>
      </c>
      <c r="E2953" s="9" t="s">
        <v>4892</v>
      </c>
      <c r="F2953" s="20" t="s">
        <v>4896</v>
      </c>
      <c r="G2953" t="s">
        <v>4903</v>
      </c>
      <c r="H2953" t="str">
        <f>VLOOKUP(E2953,suppliers!$A$2:$B$18,2,)</f>
        <v>DQLab Pharmacy Jagakarsa</v>
      </c>
      <c r="I2953" t="str">
        <f>VLOOKUP(C2953,Table_items[],2,FALSE)</f>
        <v>Ultraflu Box Isi 25 Strip</v>
      </c>
      <c r="J2953" t="str">
        <f>VLOOKUP(C2953,Table_items[],3,FALSE)</f>
        <v>Obat Batuk &amp; Pilek</v>
      </c>
      <c r="M2953" s="23">
        <f>VLOOKUP(C2953,item_suppliers!$A$2:$F$112,5,)</f>
        <v>71775</v>
      </c>
      <c r="N2953" s="23">
        <f>VLOOKUP(C2953,item_suppliers!$A$2:$F$112,6,)</f>
        <v>73713</v>
      </c>
    </row>
    <row r="2954" spans="1:14" x14ac:dyDescent="0.2">
      <c r="A2954" s="7" t="s">
        <v>3101</v>
      </c>
      <c r="B2954" s="27">
        <v>44287</v>
      </c>
      <c r="C2954" s="9" t="s">
        <v>40</v>
      </c>
      <c r="D2954" s="9">
        <v>2000</v>
      </c>
      <c r="E2954" s="9" t="s">
        <v>4897</v>
      </c>
      <c r="F2954" s="20" t="s">
        <v>4896</v>
      </c>
      <c r="G2954" t="s">
        <v>4903</v>
      </c>
      <c r="H2954" t="str">
        <f>VLOOKUP(E2954,suppliers!$A$2:$B$18,2,)</f>
        <v>DQLab Pharmacy Tanah Abang</v>
      </c>
      <c r="I2954" t="str">
        <f>VLOOKUP(C2954,Table_items[],2,FALSE)</f>
        <v>Paramex Tablet / Obat</v>
      </c>
      <c r="J2954" t="str">
        <f>VLOOKUP(C2954,Table_items[],3,FALSE)</f>
        <v>Obat Sakit Kepala &amp; Demam</v>
      </c>
      <c r="M2954" s="23">
        <f>VLOOKUP(C2954,item_suppliers!$A$2:$F$112,5,)</f>
        <v>2560</v>
      </c>
      <c r="N2954" s="23">
        <f>VLOOKUP(C2954,item_suppliers!$A$2:$F$112,6,)</f>
        <v>2557</v>
      </c>
    </row>
    <row r="2955" spans="1:14" x14ac:dyDescent="0.2">
      <c r="A2955" s="11" t="s">
        <v>3102</v>
      </c>
      <c r="B2955" s="28">
        <v>44287</v>
      </c>
      <c r="C2955" s="13" t="s">
        <v>24</v>
      </c>
      <c r="D2955" s="13">
        <v>1000</v>
      </c>
      <c r="E2955" s="9" t="s">
        <v>4886</v>
      </c>
      <c r="F2955" s="20" t="s">
        <v>4896</v>
      </c>
      <c r="G2955" t="s">
        <v>4903</v>
      </c>
      <c r="H2955" t="str">
        <f>VLOOKUP(E2955,suppliers!$A$2:$B$18,2,)</f>
        <v>DQLab Pharmacy Senayan</v>
      </c>
      <c r="I2955" t="str">
        <f>VLOOKUP(C2955,Table_items[],2,FALSE)</f>
        <v>Irbesartan</v>
      </c>
      <c r="J2955" t="str">
        <f>VLOOKUP(C2955,Table_items[],3,FALSE)</f>
        <v>Obat Hipertensi</v>
      </c>
      <c r="M2955" s="23">
        <f>VLOOKUP(C2955,item_suppliers!$A$2:$F$112,5,)</f>
        <v>112058</v>
      </c>
      <c r="N2955" s="23">
        <f>VLOOKUP(C2955,item_suppliers!$A$2:$F$112,6,)</f>
        <v>113627</v>
      </c>
    </row>
    <row r="2956" spans="1:14" x14ac:dyDescent="0.2">
      <c r="A2956" s="7" t="s">
        <v>3103</v>
      </c>
      <c r="B2956" s="27">
        <v>44287</v>
      </c>
      <c r="C2956" s="9" t="s">
        <v>28</v>
      </c>
      <c r="D2956" s="9">
        <v>2000</v>
      </c>
      <c r="E2956" s="9" t="s">
        <v>4890</v>
      </c>
      <c r="F2956" s="20" t="s">
        <v>4896</v>
      </c>
      <c r="G2956" t="s">
        <v>4903</v>
      </c>
      <c r="H2956" t="str">
        <f>VLOOKUP(E2956,suppliers!$A$2:$B$18,2,)</f>
        <v>DQLab Pharmacy Cilandak</v>
      </c>
      <c r="I2956" t="str">
        <f>VLOOKUP(C2956,Table_items[],2,FALSE)</f>
        <v>Hyperchol 100 MG 12 KPS</v>
      </c>
      <c r="J2956" t="str">
        <f>VLOOKUP(C2956,Table_items[],3,FALSE)</f>
        <v>Obat Kolesterol</v>
      </c>
      <c r="M2956" s="23">
        <f>VLOOKUP(C2956,item_suppliers!$A$2:$F$112,5,)</f>
        <v>40232</v>
      </c>
      <c r="N2956" s="23">
        <f>VLOOKUP(C2956,item_suppliers!$A$2:$F$112,6,)</f>
        <v>41238</v>
      </c>
    </row>
    <row r="2957" spans="1:14" x14ac:dyDescent="0.2">
      <c r="A2957" s="11" t="s">
        <v>3104</v>
      </c>
      <c r="B2957" s="28">
        <v>44288</v>
      </c>
      <c r="C2957" s="13" t="s">
        <v>12</v>
      </c>
      <c r="D2957" s="13">
        <v>36</v>
      </c>
      <c r="E2957" s="9" t="s">
        <v>4896</v>
      </c>
      <c r="F2957" s="20" t="s">
        <v>4908</v>
      </c>
      <c r="G2957" t="s">
        <v>4904</v>
      </c>
      <c r="H2957" t="str">
        <f>VLOOKUP(E2957,suppliers!$A$2:$B$18,2,)</f>
        <v>OTHER</v>
      </c>
      <c r="I2957" t="str">
        <f>VLOOKUP(C2957,Table_items[],2,FALSE)</f>
        <v>Decolsen 1 Strip 4 Tablet</v>
      </c>
      <c r="J2957" t="str">
        <f>VLOOKUP(C2957,Table_items[],3,FALSE)</f>
        <v>Obat Batuk &amp; Pilek</v>
      </c>
      <c r="K2957" s="23">
        <f>VLOOKUP(C2957,Table_items[],4,FALSE)</f>
        <v>2886</v>
      </c>
      <c r="L2957" s="23">
        <f>VLOOKUP(C2957,Table_items[],5,FALSE)</f>
        <v>2915</v>
      </c>
    </row>
    <row r="2958" spans="1:14" x14ac:dyDescent="0.2">
      <c r="A2958" s="7" t="s">
        <v>3105</v>
      </c>
      <c r="B2958" s="27">
        <v>44288</v>
      </c>
      <c r="C2958" s="9" t="s">
        <v>37</v>
      </c>
      <c r="D2958" s="9">
        <v>35</v>
      </c>
      <c r="E2958" s="9" t="s">
        <v>4896</v>
      </c>
      <c r="F2958" s="20" t="s">
        <v>4908</v>
      </c>
      <c r="G2958" t="s">
        <v>4904</v>
      </c>
      <c r="H2958" t="str">
        <f>VLOOKUP(E2958,suppliers!$A$2:$B$18,2,)</f>
        <v>OTHER</v>
      </c>
      <c r="I2958" t="str">
        <f>VLOOKUP(C2958,Table_items[],2,FALSE)</f>
        <v>Bodrex Extra</v>
      </c>
      <c r="J2958" t="str">
        <f>VLOOKUP(C2958,Table_items[],3,FALSE)</f>
        <v>Obat Sakit Kepala &amp; Demam</v>
      </c>
      <c r="K2958" s="23">
        <f>VLOOKUP(C2958,Table_items[],4,FALSE)</f>
        <v>50788</v>
      </c>
      <c r="L2958" s="23">
        <f>VLOOKUP(C2958,Table_items[],5,FALSE)</f>
        <v>51753</v>
      </c>
    </row>
    <row r="2959" spans="1:14" x14ac:dyDescent="0.2">
      <c r="A2959" s="11" t="s">
        <v>3106</v>
      </c>
      <c r="B2959" s="28">
        <v>44288</v>
      </c>
      <c r="C2959" s="13" t="s">
        <v>9</v>
      </c>
      <c r="D2959" s="13">
        <v>42</v>
      </c>
      <c r="E2959" s="9" t="s">
        <v>4896</v>
      </c>
      <c r="F2959" s="20" t="s">
        <v>4908</v>
      </c>
      <c r="G2959" t="s">
        <v>4904</v>
      </c>
      <c r="H2959" t="str">
        <f>VLOOKUP(E2959,suppliers!$A$2:$B$18,2,)</f>
        <v>OTHER</v>
      </c>
      <c r="I2959" t="str">
        <f>VLOOKUP(C2959,Table_items[],2,FALSE)</f>
        <v>Bedak Heroxyn 150 gr</v>
      </c>
      <c r="J2959" t="str">
        <f>VLOOKUP(C2959,Table_items[],3,FALSE)</f>
        <v>Obat Alergi</v>
      </c>
      <c r="K2959" s="23">
        <f>VLOOKUP(C2959,Table_items[],4,FALSE)</f>
        <v>16950</v>
      </c>
      <c r="L2959" s="23">
        <f>VLOOKUP(C2959,Table_items[],5,FALSE)</f>
        <v>17170</v>
      </c>
    </row>
    <row r="2960" spans="1:14" x14ac:dyDescent="0.2">
      <c r="A2960" s="7" t="s">
        <v>3107</v>
      </c>
      <c r="B2960" s="27">
        <v>44288</v>
      </c>
      <c r="C2960" s="9" t="s">
        <v>24</v>
      </c>
      <c r="D2960" s="9">
        <v>34</v>
      </c>
      <c r="E2960" s="9" t="s">
        <v>4896</v>
      </c>
      <c r="F2960" s="20" t="s">
        <v>4908</v>
      </c>
      <c r="G2960" t="s">
        <v>4904</v>
      </c>
      <c r="H2960" t="str">
        <f>VLOOKUP(E2960,suppliers!$A$2:$B$18,2,)</f>
        <v>OTHER</v>
      </c>
      <c r="I2960" t="str">
        <f>VLOOKUP(C2960,Table_items[],2,FALSE)</f>
        <v>Irbesartan</v>
      </c>
      <c r="J2960" t="str">
        <f>VLOOKUP(C2960,Table_items[],3,FALSE)</f>
        <v>Obat Hipertensi</v>
      </c>
      <c r="K2960" s="23">
        <f>VLOOKUP(C2960,Table_items[],4,FALSE)</f>
        <v>108794</v>
      </c>
      <c r="L2960" s="23">
        <f>VLOOKUP(C2960,Table_items[],5,FALSE)</f>
        <v>109447</v>
      </c>
    </row>
    <row r="2961" spans="1:12" x14ac:dyDescent="0.2">
      <c r="A2961" s="11" t="s">
        <v>3108</v>
      </c>
      <c r="B2961" s="28">
        <v>44288</v>
      </c>
      <c r="C2961" s="13" t="s">
        <v>38</v>
      </c>
      <c r="D2961" s="13">
        <v>24</v>
      </c>
      <c r="E2961" s="9" t="s">
        <v>4896</v>
      </c>
      <c r="F2961" s="20" t="s">
        <v>4908</v>
      </c>
      <c r="G2961" t="s">
        <v>4904</v>
      </c>
      <c r="H2961" t="str">
        <f>VLOOKUP(E2961,suppliers!$A$2:$B$18,2,)</f>
        <v>OTHER</v>
      </c>
      <c r="I2961" t="str">
        <f>VLOOKUP(C2961,Table_items[],2,FALSE)</f>
        <v>Sanmol 500 MG 4 Tablet</v>
      </c>
      <c r="J2961" t="str">
        <f>VLOOKUP(C2961,Table_items[],3,FALSE)</f>
        <v>Obat Sakit Kepala &amp; Demam</v>
      </c>
      <c r="K2961" s="23">
        <f>VLOOKUP(C2961,Table_items[],4,FALSE)</f>
        <v>1600</v>
      </c>
      <c r="L2961" s="23">
        <f>VLOOKUP(C2961,Table_items[],5,FALSE)</f>
        <v>1619</v>
      </c>
    </row>
    <row r="2962" spans="1:12" x14ac:dyDescent="0.2">
      <c r="A2962" s="7" t="s">
        <v>3109</v>
      </c>
      <c r="B2962" s="27">
        <v>44288</v>
      </c>
      <c r="C2962" s="9" t="s">
        <v>40</v>
      </c>
      <c r="D2962" s="9">
        <v>404</v>
      </c>
      <c r="E2962" s="9" t="s">
        <v>4896</v>
      </c>
      <c r="F2962" s="20" t="s">
        <v>4908</v>
      </c>
      <c r="G2962" t="s">
        <v>4904</v>
      </c>
      <c r="H2962" t="str">
        <f>VLOOKUP(E2962,suppliers!$A$2:$B$18,2,)</f>
        <v>OTHER</v>
      </c>
      <c r="I2962" t="str">
        <f>VLOOKUP(C2962,Table_items[],2,FALSE)</f>
        <v>Paramex Tablet / Obat</v>
      </c>
      <c r="J2962" t="str">
        <f>VLOOKUP(C2962,Table_items[],3,FALSE)</f>
        <v>Obat Sakit Kepala &amp; Demam</v>
      </c>
      <c r="K2962" s="23">
        <f>VLOOKUP(C2962,Table_items[],4,FALSE)</f>
        <v>2560</v>
      </c>
      <c r="L2962" s="23">
        <f>VLOOKUP(C2962,Table_items[],5,FALSE)</f>
        <v>2586</v>
      </c>
    </row>
    <row r="2963" spans="1:12" x14ac:dyDescent="0.2">
      <c r="A2963" s="11" t="s">
        <v>3110</v>
      </c>
      <c r="B2963" s="28">
        <v>44288</v>
      </c>
      <c r="C2963" s="13" t="s">
        <v>20</v>
      </c>
      <c r="D2963" s="13">
        <v>4</v>
      </c>
      <c r="E2963" s="9" t="s">
        <v>4896</v>
      </c>
      <c r="F2963" s="20" t="s">
        <v>4908</v>
      </c>
      <c r="G2963" t="s">
        <v>4904</v>
      </c>
      <c r="H2963" t="str">
        <f>VLOOKUP(E2963,suppliers!$A$2:$B$18,2,)</f>
        <v>OTHER</v>
      </c>
      <c r="I2963" t="str">
        <f>VLOOKUP(C2963,Table_items[],2,FALSE)</f>
        <v>Carditens</v>
      </c>
      <c r="J2963" t="str">
        <f>VLOOKUP(C2963,Table_items[],3,FALSE)</f>
        <v>Obat Hipertensi</v>
      </c>
      <c r="K2963" s="23">
        <f>VLOOKUP(C2963,Table_items[],4,FALSE)</f>
        <v>100000</v>
      </c>
      <c r="L2963" s="23">
        <f>VLOOKUP(C2963,Table_items[],5,FALSE)</f>
        <v>100900</v>
      </c>
    </row>
    <row r="2964" spans="1:12" x14ac:dyDescent="0.2">
      <c r="A2964" s="7" t="s">
        <v>3111</v>
      </c>
      <c r="B2964" s="27">
        <v>44288</v>
      </c>
      <c r="C2964" s="9" t="s">
        <v>23</v>
      </c>
      <c r="D2964" s="9">
        <v>13</v>
      </c>
      <c r="E2964" s="9" t="s">
        <v>4896</v>
      </c>
      <c r="F2964" s="20" t="s">
        <v>4908</v>
      </c>
      <c r="G2964" t="s">
        <v>4904</v>
      </c>
      <c r="H2964" t="str">
        <f>VLOOKUP(E2964,suppliers!$A$2:$B$18,2,)</f>
        <v>OTHER</v>
      </c>
      <c r="I2964" t="str">
        <f>VLOOKUP(C2964,Table_items[],2,FALSE)</f>
        <v>Amlodipine Besilate</v>
      </c>
      <c r="J2964" t="str">
        <f>VLOOKUP(C2964,Table_items[],3,FALSE)</f>
        <v>Obat Hipertensi</v>
      </c>
      <c r="K2964" s="23">
        <f>VLOOKUP(C2964,Table_items[],4,FALSE)</f>
        <v>7467</v>
      </c>
      <c r="L2964" s="23">
        <f>VLOOKUP(C2964,Table_items[],5,FALSE)</f>
        <v>7504</v>
      </c>
    </row>
    <row r="2965" spans="1:12" x14ac:dyDescent="0.2">
      <c r="A2965" s="11" t="s">
        <v>3112</v>
      </c>
      <c r="B2965" s="28">
        <v>44289</v>
      </c>
      <c r="C2965" s="13" t="s">
        <v>19</v>
      </c>
      <c r="D2965" s="13">
        <v>16</v>
      </c>
      <c r="E2965" s="9" t="s">
        <v>4896</v>
      </c>
      <c r="F2965" s="20" t="s">
        <v>4908</v>
      </c>
      <c r="G2965" t="s">
        <v>4904</v>
      </c>
      <c r="H2965" t="str">
        <f>VLOOKUP(E2965,suppliers!$A$2:$B$18,2,)</f>
        <v>OTHER</v>
      </c>
      <c r="I2965" t="str">
        <f>VLOOKUP(C2965,Table_items[],2,FALSE)</f>
        <v>Paratusin 1 Strip 10 Tablet</v>
      </c>
      <c r="J2965" t="str">
        <f>VLOOKUP(C2965,Table_items[],3,FALSE)</f>
        <v>Obat Batuk &amp; Pilek</v>
      </c>
      <c r="K2965" s="23">
        <f>VLOOKUP(C2965,Table_items[],4,FALSE)</f>
        <v>13600</v>
      </c>
      <c r="L2965" s="23">
        <f>VLOOKUP(C2965,Table_items[],5,FALSE)</f>
        <v>13818</v>
      </c>
    </row>
    <row r="2966" spans="1:12" x14ac:dyDescent="0.2">
      <c r="A2966" s="7" t="s">
        <v>3113</v>
      </c>
      <c r="B2966" s="27">
        <v>44289</v>
      </c>
      <c r="C2966" s="9" t="s">
        <v>37</v>
      </c>
      <c r="D2966" s="9">
        <v>79</v>
      </c>
      <c r="E2966" s="9" t="s">
        <v>4896</v>
      </c>
      <c r="F2966" s="20" t="s">
        <v>4908</v>
      </c>
      <c r="G2966" t="s">
        <v>4904</v>
      </c>
      <c r="H2966" t="str">
        <f>VLOOKUP(E2966,suppliers!$A$2:$B$18,2,)</f>
        <v>OTHER</v>
      </c>
      <c r="I2966" t="str">
        <f>VLOOKUP(C2966,Table_items[],2,FALSE)</f>
        <v>Bodrex Extra</v>
      </c>
      <c r="J2966" t="str">
        <f>VLOOKUP(C2966,Table_items[],3,FALSE)</f>
        <v>Obat Sakit Kepala &amp; Demam</v>
      </c>
      <c r="K2966" s="23">
        <f>VLOOKUP(C2966,Table_items[],4,FALSE)</f>
        <v>50788</v>
      </c>
      <c r="L2966" s="23">
        <f>VLOOKUP(C2966,Table_items[],5,FALSE)</f>
        <v>51753</v>
      </c>
    </row>
    <row r="2967" spans="1:12" x14ac:dyDescent="0.2">
      <c r="A2967" s="11" t="s">
        <v>3114</v>
      </c>
      <c r="B2967" s="28">
        <v>44289</v>
      </c>
      <c r="C2967" s="13" t="s">
        <v>38</v>
      </c>
      <c r="D2967" s="13">
        <v>10</v>
      </c>
      <c r="E2967" s="9" t="s">
        <v>4896</v>
      </c>
      <c r="F2967" s="20" t="s">
        <v>4908</v>
      </c>
      <c r="G2967" t="s">
        <v>4904</v>
      </c>
      <c r="H2967" t="str">
        <f>VLOOKUP(E2967,suppliers!$A$2:$B$18,2,)</f>
        <v>OTHER</v>
      </c>
      <c r="I2967" t="str">
        <f>VLOOKUP(C2967,Table_items[],2,FALSE)</f>
        <v>Sanmol 500 MG 4 Tablet</v>
      </c>
      <c r="J2967" t="str">
        <f>VLOOKUP(C2967,Table_items[],3,FALSE)</f>
        <v>Obat Sakit Kepala &amp; Demam</v>
      </c>
      <c r="K2967" s="23">
        <f>VLOOKUP(C2967,Table_items[],4,FALSE)</f>
        <v>1600</v>
      </c>
      <c r="L2967" s="23">
        <f>VLOOKUP(C2967,Table_items[],5,FALSE)</f>
        <v>1619</v>
      </c>
    </row>
    <row r="2968" spans="1:12" x14ac:dyDescent="0.2">
      <c r="A2968" s="7" t="s">
        <v>3115</v>
      </c>
      <c r="B2968" s="27">
        <v>44289</v>
      </c>
      <c r="C2968" s="9" t="s">
        <v>41</v>
      </c>
      <c r="D2968" s="9">
        <v>11</v>
      </c>
      <c r="E2968" s="9" t="s">
        <v>4896</v>
      </c>
      <c r="F2968" s="20" t="s">
        <v>4908</v>
      </c>
      <c r="G2968" t="s">
        <v>4904</v>
      </c>
      <c r="H2968" t="str">
        <f>VLOOKUP(E2968,suppliers!$A$2:$B$18,2,)</f>
        <v>OTHER</v>
      </c>
      <c r="I2968" t="str">
        <f>VLOOKUP(C2968,Table_items[],2,FALSE)</f>
        <v>Otilon Ear Drops 8 mL</v>
      </c>
      <c r="J2968" t="str">
        <f>VLOOKUP(C2968,Table_items[],3,FALSE)</f>
        <v>Obat Telinga</v>
      </c>
      <c r="K2968" s="23">
        <f>VLOOKUP(C2968,Table_items[],4,FALSE)</f>
        <v>55000</v>
      </c>
      <c r="L2968" s="23">
        <f>VLOOKUP(C2968,Table_items[],5,FALSE)</f>
        <v>55935</v>
      </c>
    </row>
    <row r="2969" spans="1:12" x14ac:dyDescent="0.2">
      <c r="A2969" s="11" t="s">
        <v>3116</v>
      </c>
      <c r="B2969" s="28">
        <v>44289</v>
      </c>
      <c r="C2969" s="13" t="s">
        <v>40</v>
      </c>
      <c r="D2969" s="13">
        <v>291</v>
      </c>
      <c r="E2969" s="9" t="s">
        <v>4896</v>
      </c>
      <c r="F2969" s="20" t="s">
        <v>4908</v>
      </c>
      <c r="G2969" t="s">
        <v>4904</v>
      </c>
      <c r="H2969" t="str">
        <f>VLOOKUP(E2969,suppliers!$A$2:$B$18,2,)</f>
        <v>OTHER</v>
      </c>
      <c r="I2969" t="str">
        <f>VLOOKUP(C2969,Table_items[],2,FALSE)</f>
        <v>Paramex Tablet / Obat</v>
      </c>
      <c r="J2969" t="str">
        <f>VLOOKUP(C2969,Table_items[],3,FALSE)</f>
        <v>Obat Sakit Kepala &amp; Demam</v>
      </c>
      <c r="K2969" s="23">
        <f>VLOOKUP(C2969,Table_items[],4,FALSE)</f>
        <v>2560</v>
      </c>
      <c r="L2969" s="23">
        <f>VLOOKUP(C2969,Table_items[],5,FALSE)</f>
        <v>2586</v>
      </c>
    </row>
    <row r="2970" spans="1:12" x14ac:dyDescent="0.2">
      <c r="A2970" s="7" t="s">
        <v>3117</v>
      </c>
      <c r="B2970" s="27">
        <v>44289</v>
      </c>
      <c r="C2970" s="9" t="s">
        <v>8</v>
      </c>
      <c r="D2970" s="9">
        <v>35</v>
      </c>
      <c r="E2970" s="9" t="s">
        <v>4896</v>
      </c>
      <c r="F2970" s="20" t="s">
        <v>4908</v>
      </c>
      <c r="G2970" t="s">
        <v>4904</v>
      </c>
      <c r="H2970" t="str">
        <f>VLOOKUP(E2970,suppliers!$A$2:$B$18,2,)</f>
        <v>OTHER</v>
      </c>
      <c r="I2970" t="str">
        <f>VLOOKUP(C2970,Table_items[],2,FALSE)</f>
        <v>Bisoprolol Ogb Dexa</v>
      </c>
      <c r="J2970" t="str">
        <f>VLOOKUP(C2970,Table_items[],3,FALSE)</f>
        <v>Obat Alergi</v>
      </c>
      <c r="K2970" s="23">
        <f>VLOOKUP(C2970,Table_items[],4,FALSE)</f>
        <v>10000</v>
      </c>
      <c r="L2970" s="23">
        <f>VLOOKUP(C2970,Table_items[],5,FALSE)</f>
        <v>10180</v>
      </c>
    </row>
    <row r="2971" spans="1:12" x14ac:dyDescent="0.2">
      <c r="A2971" s="11" t="s">
        <v>3118</v>
      </c>
      <c r="B2971" s="28">
        <v>44289</v>
      </c>
      <c r="C2971" s="13" t="s">
        <v>11</v>
      </c>
      <c r="D2971" s="13">
        <v>58</v>
      </c>
      <c r="E2971" s="9" t="s">
        <v>4896</v>
      </c>
      <c r="F2971" s="20" t="s">
        <v>4908</v>
      </c>
      <c r="G2971" t="s">
        <v>4904</v>
      </c>
      <c r="H2971" t="str">
        <f>VLOOKUP(E2971,suppliers!$A$2:$B$18,2,)</f>
        <v>OTHER</v>
      </c>
      <c r="I2971" t="str">
        <f>VLOOKUP(C2971,Table_items[],2,FALSE)</f>
        <v>Neozep Forte 1 Strip 4 Tablet</v>
      </c>
      <c r="J2971" t="str">
        <f>VLOOKUP(C2971,Table_items[],3,FALSE)</f>
        <v>Obat Batuk &amp; Pilek</v>
      </c>
      <c r="K2971" s="23">
        <f>VLOOKUP(C2971,Table_items[],4,FALSE)</f>
        <v>2324</v>
      </c>
      <c r="L2971" s="23">
        <f>VLOOKUP(C2971,Table_items[],5,FALSE)</f>
        <v>2338</v>
      </c>
    </row>
    <row r="2972" spans="1:12" x14ac:dyDescent="0.2">
      <c r="A2972" s="7" t="s">
        <v>3119</v>
      </c>
      <c r="B2972" s="27">
        <v>44290</v>
      </c>
      <c r="C2972" s="9" t="s">
        <v>24</v>
      </c>
      <c r="D2972" s="9">
        <v>48</v>
      </c>
      <c r="E2972" s="9" t="s">
        <v>4896</v>
      </c>
      <c r="F2972" s="20" t="s">
        <v>4908</v>
      </c>
      <c r="G2972" t="s">
        <v>4904</v>
      </c>
      <c r="H2972" t="str">
        <f>VLOOKUP(E2972,suppliers!$A$2:$B$18,2,)</f>
        <v>OTHER</v>
      </c>
      <c r="I2972" t="str">
        <f>VLOOKUP(C2972,Table_items[],2,FALSE)</f>
        <v>Irbesartan</v>
      </c>
      <c r="J2972" t="str">
        <f>VLOOKUP(C2972,Table_items[],3,FALSE)</f>
        <v>Obat Hipertensi</v>
      </c>
      <c r="K2972" s="23">
        <f>VLOOKUP(C2972,Table_items[],4,FALSE)</f>
        <v>108794</v>
      </c>
      <c r="L2972" s="23">
        <f>VLOOKUP(C2972,Table_items[],5,FALSE)</f>
        <v>109447</v>
      </c>
    </row>
    <row r="2973" spans="1:12" x14ac:dyDescent="0.2">
      <c r="A2973" s="11" t="s">
        <v>3120</v>
      </c>
      <c r="B2973" s="28">
        <v>44290</v>
      </c>
      <c r="C2973" s="13" t="s">
        <v>40</v>
      </c>
      <c r="D2973" s="13">
        <v>7</v>
      </c>
      <c r="E2973" s="9" t="s">
        <v>4896</v>
      </c>
      <c r="F2973" s="20" t="s">
        <v>4908</v>
      </c>
      <c r="G2973" t="s">
        <v>4904</v>
      </c>
      <c r="H2973" t="str">
        <f>VLOOKUP(E2973,suppliers!$A$2:$B$18,2,)</f>
        <v>OTHER</v>
      </c>
      <c r="I2973" t="str">
        <f>VLOOKUP(C2973,Table_items[],2,FALSE)</f>
        <v>Paramex Tablet / Obat</v>
      </c>
      <c r="J2973" t="str">
        <f>VLOOKUP(C2973,Table_items[],3,FALSE)</f>
        <v>Obat Sakit Kepala &amp; Demam</v>
      </c>
      <c r="K2973" s="23">
        <f>VLOOKUP(C2973,Table_items[],4,FALSE)</f>
        <v>2560</v>
      </c>
      <c r="L2973" s="23">
        <f>VLOOKUP(C2973,Table_items[],5,FALSE)</f>
        <v>2586</v>
      </c>
    </row>
    <row r="2974" spans="1:12" x14ac:dyDescent="0.2">
      <c r="A2974" s="7" t="s">
        <v>3121</v>
      </c>
      <c r="B2974" s="27">
        <v>44290</v>
      </c>
      <c r="C2974" s="9" t="s">
        <v>8</v>
      </c>
      <c r="D2974" s="9">
        <v>19</v>
      </c>
      <c r="E2974" s="9" t="s">
        <v>4896</v>
      </c>
      <c r="F2974" s="20" t="s">
        <v>4908</v>
      </c>
      <c r="G2974" t="s">
        <v>4904</v>
      </c>
      <c r="H2974" t="str">
        <f>VLOOKUP(E2974,suppliers!$A$2:$B$18,2,)</f>
        <v>OTHER</v>
      </c>
      <c r="I2974" t="str">
        <f>VLOOKUP(C2974,Table_items[],2,FALSE)</f>
        <v>Bisoprolol Ogb Dexa</v>
      </c>
      <c r="J2974" t="str">
        <f>VLOOKUP(C2974,Table_items[],3,FALSE)</f>
        <v>Obat Alergi</v>
      </c>
      <c r="K2974" s="23">
        <f>VLOOKUP(C2974,Table_items[],4,FALSE)</f>
        <v>10000</v>
      </c>
      <c r="L2974" s="23">
        <f>VLOOKUP(C2974,Table_items[],5,FALSE)</f>
        <v>10180</v>
      </c>
    </row>
    <row r="2975" spans="1:12" x14ac:dyDescent="0.2">
      <c r="A2975" s="11" t="s">
        <v>3122</v>
      </c>
      <c r="B2975" s="28">
        <v>44290</v>
      </c>
      <c r="C2975" s="13" t="s">
        <v>7</v>
      </c>
      <c r="D2975" s="13">
        <v>9</v>
      </c>
      <c r="E2975" s="9" t="s">
        <v>4896</v>
      </c>
      <c r="F2975" s="20" t="s">
        <v>4908</v>
      </c>
      <c r="G2975" t="s">
        <v>4904</v>
      </c>
      <c r="H2975" t="str">
        <f>VLOOKUP(E2975,suppliers!$A$2:$B$18,2,)</f>
        <v>OTHER</v>
      </c>
      <c r="I2975" t="str">
        <f>VLOOKUP(C2975,Table_items[],2,FALSE)</f>
        <v>Acetylcysteine Mahakam 200 mg</v>
      </c>
      <c r="J2975" t="str">
        <f>VLOOKUP(C2975,Table_items[],3,FALSE)</f>
        <v>Obat Alergi</v>
      </c>
      <c r="K2975" s="23">
        <f>VLOOKUP(C2975,Table_items[],4,FALSE)</f>
        <v>33000</v>
      </c>
      <c r="L2975" s="23">
        <f>VLOOKUP(C2975,Table_items[],5,FALSE)</f>
        <v>33330</v>
      </c>
    </row>
    <row r="2976" spans="1:12" x14ac:dyDescent="0.2">
      <c r="A2976" s="7" t="s">
        <v>3123</v>
      </c>
      <c r="B2976" s="27">
        <v>44290</v>
      </c>
      <c r="C2976" s="9" t="s">
        <v>21</v>
      </c>
      <c r="D2976" s="9">
        <v>2</v>
      </c>
      <c r="E2976" s="9" t="s">
        <v>4896</v>
      </c>
      <c r="F2976" s="20" t="s">
        <v>4908</v>
      </c>
      <c r="G2976" t="s">
        <v>4904</v>
      </c>
      <c r="H2976" t="str">
        <f>VLOOKUP(E2976,suppliers!$A$2:$B$18,2,)</f>
        <v>OTHER</v>
      </c>
      <c r="I2976" t="str">
        <f>VLOOKUP(C2976,Table_items[],2,FALSE)</f>
        <v>Concor 5MG Strip 10</v>
      </c>
      <c r="J2976" t="str">
        <f>VLOOKUP(C2976,Table_items[],3,FALSE)</f>
        <v>Obat Hipertensi</v>
      </c>
      <c r="K2976" s="23">
        <f>VLOOKUP(C2976,Table_items[],4,FALSE)</f>
        <v>102000</v>
      </c>
      <c r="L2976" s="23">
        <f>VLOOKUP(C2976,Table_items[],5,FALSE)</f>
        <v>103632</v>
      </c>
    </row>
    <row r="2977" spans="1:12" x14ac:dyDescent="0.2">
      <c r="A2977" s="11" t="s">
        <v>3124</v>
      </c>
      <c r="B2977" s="28">
        <v>44291</v>
      </c>
      <c r="C2977" s="13" t="s">
        <v>12</v>
      </c>
      <c r="D2977" s="13">
        <v>37</v>
      </c>
      <c r="E2977" s="9" t="s">
        <v>4896</v>
      </c>
      <c r="F2977" s="20" t="s">
        <v>4908</v>
      </c>
      <c r="G2977" t="s">
        <v>4904</v>
      </c>
      <c r="H2977" t="str">
        <f>VLOOKUP(E2977,suppliers!$A$2:$B$18,2,)</f>
        <v>OTHER</v>
      </c>
      <c r="I2977" t="str">
        <f>VLOOKUP(C2977,Table_items[],2,FALSE)</f>
        <v>Decolsen 1 Strip 4 Tablet</v>
      </c>
      <c r="J2977" t="str">
        <f>VLOOKUP(C2977,Table_items[],3,FALSE)</f>
        <v>Obat Batuk &amp; Pilek</v>
      </c>
      <c r="K2977" s="23">
        <f>VLOOKUP(C2977,Table_items[],4,FALSE)</f>
        <v>2886</v>
      </c>
      <c r="L2977" s="23">
        <f>VLOOKUP(C2977,Table_items[],5,FALSE)</f>
        <v>2915</v>
      </c>
    </row>
    <row r="2978" spans="1:12" x14ac:dyDescent="0.2">
      <c r="A2978" s="7" t="s">
        <v>3125</v>
      </c>
      <c r="B2978" s="27">
        <v>44291</v>
      </c>
      <c r="C2978" s="9" t="s">
        <v>12</v>
      </c>
      <c r="D2978" s="9">
        <v>61</v>
      </c>
      <c r="E2978" s="9" t="s">
        <v>4896</v>
      </c>
      <c r="F2978" s="20" t="s">
        <v>4908</v>
      </c>
      <c r="G2978" t="s">
        <v>4904</v>
      </c>
      <c r="H2978" t="str">
        <f>VLOOKUP(E2978,suppliers!$A$2:$B$18,2,)</f>
        <v>OTHER</v>
      </c>
      <c r="I2978" t="str">
        <f>VLOOKUP(C2978,Table_items[],2,FALSE)</f>
        <v>Decolsen 1 Strip 4 Tablet</v>
      </c>
      <c r="J2978" t="str">
        <f>VLOOKUP(C2978,Table_items[],3,FALSE)</f>
        <v>Obat Batuk &amp; Pilek</v>
      </c>
      <c r="K2978" s="23">
        <f>VLOOKUP(C2978,Table_items[],4,FALSE)</f>
        <v>2886</v>
      </c>
      <c r="L2978" s="23">
        <f>VLOOKUP(C2978,Table_items[],5,FALSE)</f>
        <v>2915</v>
      </c>
    </row>
    <row r="2979" spans="1:12" x14ac:dyDescent="0.2">
      <c r="A2979" s="11" t="s">
        <v>3126</v>
      </c>
      <c r="B2979" s="28">
        <v>44291</v>
      </c>
      <c r="C2979" s="13" t="s">
        <v>9</v>
      </c>
      <c r="D2979" s="13">
        <v>37</v>
      </c>
      <c r="E2979" s="9" t="s">
        <v>4896</v>
      </c>
      <c r="F2979" s="20" t="s">
        <v>4908</v>
      </c>
      <c r="G2979" t="s">
        <v>4904</v>
      </c>
      <c r="H2979" t="str">
        <f>VLOOKUP(E2979,suppliers!$A$2:$B$18,2,)</f>
        <v>OTHER</v>
      </c>
      <c r="I2979" t="str">
        <f>VLOOKUP(C2979,Table_items[],2,FALSE)</f>
        <v>Bedak Heroxyn 150 gr</v>
      </c>
      <c r="J2979" t="str">
        <f>VLOOKUP(C2979,Table_items[],3,FALSE)</f>
        <v>Obat Alergi</v>
      </c>
      <c r="K2979" s="23">
        <f>VLOOKUP(C2979,Table_items[],4,FALSE)</f>
        <v>16950</v>
      </c>
      <c r="L2979" s="23">
        <f>VLOOKUP(C2979,Table_items[],5,FALSE)</f>
        <v>17170</v>
      </c>
    </row>
    <row r="2980" spans="1:12" x14ac:dyDescent="0.2">
      <c r="A2980" s="7" t="s">
        <v>3127</v>
      </c>
      <c r="B2980" s="27">
        <v>44291</v>
      </c>
      <c r="C2980" s="9" t="s">
        <v>9</v>
      </c>
      <c r="D2980" s="9">
        <v>78</v>
      </c>
      <c r="E2980" s="9" t="s">
        <v>4896</v>
      </c>
      <c r="F2980" s="20" t="s">
        <v>4908</v>
      </c>
      <c r="G2980" t="s">
        <v>4904</v>
      </c>
      <c r="H2980" t="str">
        <f>VLOOKUP(E2980,suppliers!$A$2:$B$18,2,)</f>
        <v>OTHER</v>
      </c>
      <c r="I2980" t="str">
        <f>VLOOKUP(C2980,Table_items[],2,FALSE)</f>
        <v>Bedak Heroxyn 150 gr</v>
      </c>
      <c r="J2980" t="str">
        <f>VLOOKUP(C2980,Table_items[],3,FALSE)</f>
        <v>Obat Alergi</v>
      </c>
      <c r="K2980" s="23">
        <f>VLOOKUP(C2980,Table_items[],4,FALSE)</f>
        <v>16950</v>
      </c>
      <c r="L2980" s="23">
        <f>VLOOKUP(C2980,Table_items[],5,FALSE)</f>
        <v>17170</v>
      </c>
    </row>
    <row r="2981" spans="1:12" x14ac:dyDescent="0.2">
      <c r="A2981" s="11" t="s">
        <v>3128</v>
      </c>
      <c r="B2981" s="28">
        <v>44291</v>
      </c>
      <c r="C2981" s="13" t="s">
        <v>22</v>
      </c>
      <c r="D2981" s="13">
        <v>38</v>
      </c>
      <c r="E2981" s="9" t="s">
        <v>4896</v>
      </c>
      <c r="F2981" s="20" t="s">
        <v>4908</v>
      </c>
      <c r="G2981" t="s">
        <v>4904</v>
      </c>
      <c r="H2981" t="str">
        <f>VLOOKUP(E2981,suppliers!$A$2:$B$18,2,)</f>
        <v>OTHER</v>
      </c>
      <c r="I2981" t="str">
        <f>VLOOKUP(C2981,Table_items[],2,FALSE)</f>
        <v>Candesartan Ogb Dexa</v>
      </c>
      <c r="J2981" t="str">
        <f>VLOOKUP(C2981,Table_items[],3,FALSE)</f>
        <v>Obat Hipertensi</v>
      </c>
      <c r="K2981" s="23">
        <f>VLOOKUP(C2981,Table_items[],4,FALSE)</f>
        <v>5000</v>
      </c>
      <c r="L2981" s="23">
        <f>VLOOKUP(C2981,Table_items[],5,FALSE)</f>
        <v>5095</v>
      </c>
    </row>
    <row r="2982" spans="1:12" x14ac:dyDescent="0.2">
      <c r="A2982" s="7" t="s">
        <v>3129</v>
      </c>
      <c r="B2982" s="27">
        <v>44291</v>
      </c>
      <c r="C2982" s="9" t="s">
        <v>40</v>
      </c>
      <c r="D2982" s="9">
        <v>27</v>
      </c>
      <c r="E2982" s="9" t="s">
        <v>4896</v>
      </c>
      <c r="F2982" s="20" t="s">
        <v>4908</v>
      </c>
      <c r="G2982" t="s">
        <v>4904</v>
      </c>
      <c r="H2982" t="str">
        <f>VLOOKUP(E2982,suppliers!$A$2:$B$18,2,)</f>
        <v>OTHER</v>
      </c>
      <c r="I2982" t="str">
        <f>VLOOKUP(C2982,Table_items[],2,FALSE)</f>
        <v>Paramex Tablet / Obat</v>
      </c>
      <c r="J2982" t="str">
        <f>VLOOKUP(C2982,Table_items[],3,FALSE)</f>
        <v>Obat Sakit Kepala &amp; Demam</v>
      </c>
      <c r="K2982" s="23">
        <f>VLOOKUP(C2982,Table_items[],4,FALSE)</f>
        <v>2560</v>
      </c>
      <c r="L2982" s="23">
        <f>VLOOKUP(C2982,Table_items[],5,FALSE)</f>
        <v>2586</v>
      </c>
    </row>
    <row r="2983" spans="1:12" x14ac:dyDescent="0.2">
      <c r="A2983" s="11" t="s">
        <v>3130</v>
      </c>
      <c r="B2983" s="28">
        <v>44291</v>
      </c>
      <c r="C2983" s="13" t="s">
        <v>30</v>
      </c>
      <c r="D2983" s="13">
        <v>70</v>
      </c>
      <c r="E2983" s="9" t="s">
        <v>4896</v>
      </c>
      <c r="F2983" s="20" t="s">
        <v>4908</v>
      </c>
      <c r="G2983" t="s">
        <v>4904</v>
      </c>
      <c r="H2983" t="str">
        <f>VLOOKUP(E2983,suppliers!$A$2:$B$18,2,)</f>
        <v>OTHER</v>
      </c>
      <c r="I2983" t="str">
        <f>VLOOKUP(C2983,Table_items[],2,FALSE)</f>
        <v>Koolfever</v>
      </c>
      <c r="J2983" t="str">
        <f>VLOOKUP(C2983,Table_items[],3,FALSE)</f>
        <v>Obat Sakit Kepala &amp; Demam</v>
      </c>
      <c r="K2983" s="23">
        <f>VLOOKUP(C2983,Table_items[],4,FALSE)</f>
        <v>7500</v>
      </c>
      <c r="L2983" s="23">
        <f>VLOOKUP(C2983,Table_items[],5,FALSE)</f>
        <v>7620</v>
      </c>
    </row>
    <row r="2984" spans="1:12" x14ac:dyDescent="0.2">
      <c r="A2984" s="7" t="s">
        <v>3131</v>
      </c>
      <c r="B2984" s="27">
        <v>44291</v>
      </c>
      <c r="C2984" s="9" t="s">
        <v>20</v>
      </c>
      <c r="D2984" s="9">
        <v>258</v>
      </c>
      <c r="E2984" s="9" t="s">
        <v>4896</v>
      </c>
      <c r="F2984" s="20" t="s">
        <v>4908</v>
      </c>
      <c r="G2984" t="s">
        <v>4904</v>
      </c>
      <c r="H2984" t="str">
        <f>VLOOKUP(E2984,suppliers!$A$2:$B$18,2,)</f>
        <v>OTHER</v>
      </c>
      <c r="I2984" t="str">
        <f>VLOOKUP(C2984,Table_items[],2,FALSE)</f>
        <v>Carditens</v>
      </c>
      <c r="J2984" t="str">
        <f>VLOOKUP(C2984,Table_items[],3,FALSE)</f>
        <v>Obat Hipertensi</v>
      </c>
      <c r="K2984" s="23">
        <f>VLOOKUP(C2984,Table_items[],4,FALSE)</f>
        <v>100000</v>
      </c>
      <c r="L2984" s="23">
        <f>VLOOKUP(C2984,Table_items[],5,FALSE)</f>
        <v>100900</v>
      </c>
    </row>
    <row r="2985" spans="1:12" x14ac:dyDescent="0.2">
      <c r="A2985" s="11" t="s">
        <v>3132</v>
      </c>
      <c r="B2985" s="28">
        <v>44291</v>
      </c>
      <c r="C2985" s="13" t="s">
        <v>23</v>
      </c>
      <c r="D2985" s="13">
        <v>108</v>
      </c>
      <c r="E2985" s="9" t="s">
        <v>4896</v>
      </c>
      <c r="F2985" s="20" t="s">
        <v>4908</v>
      </c>
      <c r="G2985" t="s">
        <v>4904</v>
      </c>
      <c r="H2985" t="str">
        <f>VLOOKUP(E2985,suppliers!$A$2:$B$18,2,)</f>
        <v>OTHER</v>
      </c>
      <c r="I2985" t="str">
        <f>VLOOKUP(C2985,Table_items[],2,FALSE)</f>
        <v>Amlodipine Besilate</v>
      </c>
      <c r="J2985" t="str">
        <f>VLOOKUP(C2985,Table_items[],3,FALSE)</f>
        <v>Obat Hipertensi</v>
      </c>
      <c r="K2985" s="23">
        <f>VLOOKUP(C2985,Table_items[],4,FALSE)</f>
        <v>7467</v>
      </c>
      <c r="L2985" s="23">
        <f>VLOOKUP(C2985,Table_items[],5,FALSE)</f>
        <v>7504</v>
      </c>
    </row>
    <row r="2986" spans="1:12" x14ac:dyDescent="0.2">
      <c r="A2986" s="7" t="s">
        <v>3133</v>
      </c>
      <c r="B2986" s="27">
        <v>44291</v>
      </c>
      <c r="C2986" s="9" t="s">
        <v>39</v>
      </c>
      <c r="D2986" s="9">
        <v>8</v>
      </c>
      <c r="E2986" s="9" t="s">
        <v>4896</v>
      </c>
      <c r="F2986" s="20" t="s">
        <v>4908</v>
      </c>
      <c r="G2986" t="s">
        <v>4904</v>
      </c>
      <c r="H2986" t="str">
        <f>VLOOKUP(E2986,suppliers!$A$2:$B$18,2,)</f>
        <v>OTHER</v>
      </c>
      <c r="I2986" t="str">
        <f>VLOOKUP(C2986,Table_items[],2,FALSE)</f>
        <v>Cilostazol Bernofarm</v>
      </c>
      <c r="J2986" t="str">
        <f>VLOOKUP(C2986,Table_items[],3,FALSE)</f>
        <v>Obat Sakit Kepala &amp; Demam</v>
      </c>
      <c r="K2986" s="23">
        <f>VLOOKUP(C2986,Table_items[],4,FALSE)</f>
        <v>45450</v>
      </c>
      <c r="L2986" s="23">
        <f>VLOOKUP(C2986,Table_items[],5,FALSE)</f>
        <v>46223</v>
      </c>
    </row>
    <row r="2987" spans="1:12" x14ac:dyDescent="0.2">
      <c r="A2987" s="11" t="s">
        <v>3134</v>
      </c>
      <c r="B2987" s="28">
        <v>44292</v>
      </c>
      <c r="C2987" s="13" t="s">
        <v>12</v>
      </c>
      <c r="D2987" s="13">
        <v>1</v>
      </c>
      <c r="E2987" s="9" t="s">
        <v>4896</v>
      </c>
      <c r="F2987" s="20" t="s">
        <v>4908</v>
      </c>
      <c r="G2987" t="s">
        <v>4904</v>
      </c>
      <c r="H2987" t="str">
        <f>VLOOKUP(E2987,suppliers!$A$2:$B$18,2,)</f>
        <v>OTHER</v>
      </c>
      <c r="I2987" t="str">
        <f>VLOOKUP(C2987,Table_items[],2,FALSE)</f>
        <v>Decolsen 1 Strip 4 Tablet</v>
      </c>
      <c r="J2987" t="str">
        <f>VLOOKUP(C2987,Table_items[],3,FALSE)</f>
        <v>Obat Batuk &amp; Pilek</v>
      </c>
      <c r="K2987" s="23">
        <f>VLOOKUP(C2987,Table_items[],4,FALSE)</f>
        <v>2886</v>
      </c>
      <c r="L2987" s="23">
        <f>VLOOKUP(C2987,Table_items[],5,FALSE)</f>
        <v>2915</v>
      </c>
    </row>
    <row r="2988" spans="1:12" x14ac:dyDescent="0.2">
      <c r="A2988" s="7" t="s">
        <v>3135</v>
      </c>
      <c r="B2988" s="27">
        <v>44292</v>
      </c>
      <c r="C2988" s="9" t="s">
        <v>37</v>
      </c>
      <c r="D2988" s="9">
        <v>36</v>
      </c>
      <c r="E2988" s="9" t="s">
        <v>4896</v>
      </c>
      <c r="F2988" s="20" t="s">
        <v>4908</v>
      </c>
      <c r="G2988" t="s">
        <v>4904</v>
      </c>
      <c r="H2988" t="str">
        <f>VLOOKUP(E2988,suppliers!$A$2:$B$18,2,)</f>
        <v>OTHER</v>
      </c>
      <c r="I2988" t="str">
        <f>VLOOKUP(C2988,Table_items[],2,FALSE)</f>
        <v>Bodrex Extra</v>
      </c>
      <c r="J2988" t="str">
        <f>VLOOKUP(C2988,Table_items[],3,FALSE)</f>
        <v>Obat Sakit Kepala &amp; Demam</v>
      </c>
      <c r="K2988" s="23">
        <f>VLOOKUP(C2988,Table_items[],4,FALSE)</f>
        <v>50788</v>
      </c>
      <c r="L2988" s="23">
        <f>VLOOKUP(C2988,Table_items[],5,FALSE)</f>
        <v>51753</v>
      </c>
    </row>
    <row r="2989" spans="1:12" x14ac:dyDescent="0.2">
      <c r="A2989" s="11" t="s">
        <v>3136</v>
      </c>
      <c r="B2989" s="28">
        <v>44292</v>
      </c>
      <c r="C2989" s="13" t="s">
        <v>9</v>
      </c>
      <c r="D2989" s="13">
        <v>11</v>
      </c>
      <c r="E2989" s="9" t="s">
        <v>4896</v>
      </c>
      <c r="F2989" s="20" t="s">
        <v>4908</v>
      </c>
      <c r="G2989" t="s">
        <v>4904</v>
      </c>
      <c r="H2989" t="str">
        <f>VLOOKUP(E2989,suppliers!$A$2:$B$18,2,)</f>
        <v>OTHER</v>
      </c>
      <c r="I2989" t="str">
        <f>VLOOKUP(C2989,Table_items[],2,FALSE)</f>
        <v>Bedak Heroxyn 150 gr</v>
      </c>
      <c r="J2989" t="str">
        <f>VLOOKUP(C2989,Table_items[],3,FALSE)</f>
        <v>Obat Alergi</v>
      </c>
      <c r="K2989" s="23">
        <f>VLOOKUP(C2989,Table_items[],4,FALSE)</f>
        <v>16950</v>
      </c>
      <c r="L2989" s="23">
        <f>VLOOKUP(C2989,Table_items[],5,FALSE)</f>
        <v>17170</v>
      </c>
    </row>
    <row r="2990" spans="1:12" x14ac:dyDescent="0.2">
      <c r="A2990" s="7" t="s">
        <v>3137</v>
      </c>
      <c r="B2990" s="27">
        <v>44292</v>
      </c>
      <c r="C2990" s="9" t="s">
        <v>38</v>
      </c>
      <c r="D2990" s="9">
        <v>29</v>
      </c>
      <c r="E2990" s="9" t="s">
        <v>4896</v>
      </c>
      <c r="F2990" s="20" t="s">
        <v>4908</v>
      </c>
      <c r="G2990" t="s">
        <v>4904</v>
      </c>
      <c r="H2990" t="str">
        <f>VLOOKUP(E2990,suppliers!$A$2:$B$18,2,)</f>
        <v>OTHER</v>
      </c>
      <c r="I2990" t="str">
        <f>VLOOKUP(C2990,Table_items[],2,FALSE)</f>
        <v>Sanmol 500 MG 4 Tablet</v>
      </c>
      <c r="J2990" t="str">
        <f>VLOOKUP(C2990,Table_items[],3,FALSE)</f>
        <v>Obat Sakit Kepala &amp; Demam</v>
      </c>
      <c r="K2990" s="23">
        <f>VLOOKUP(C2990,Table_items[],4,FALSE)</f>
        <v>1600</v>
      </c>
      <c r="L2990" s="23">
        <f>VLOOKUP(C2990,Table_items[],5,FALSE)</f>
        <v>1619</v>
      </c>
    </row>
    <row r="2991" spans="1:12" x14ac:dyDescent="0.2">
      <c r="A2991" s="11" t="s">
        <v>3138</v>
      </c>
      <c r="B2991" s="28">
        <v>44292</v>
      </c>
      <c r="C2991" s="13" t="s">
        <v>34</v>
      </c>
      <c r="D2991" s="13">
        <v>3</v>
      </c>
      <c r="E2991" s="9" t="s">
        <v>4896</v>
      </c>
      <c r="F2991" s="20" t="s">
        <v>4908</v>
      </c>
      <c r="G2991" t="s">
        <v>4904</v>
      </c>
      <c r="H2991" t="str">
        <f>VLOOKUP(E2991,suppliers!$A$2:$B$18,2,)</f>
        <v>OTHER</v>
      </c>
      <c r="I2991" t="str">
        <f>VLOOKUP(C2991,Table_items[],2,FALSE)</f>
        <v>Panadol Anak Tablet 1 Strip</v>
      </c>
      <c r="J2991" t="str">
        <f>VLOOKUP(C2991,Table_items[],3,FALSE)</f>
        <v>Obat Sakit Kepala &amp; Demam</v>
      </c>
      <c r="K2991" s="23">
        <f>VLOOKUP(C2991,Table_items[],4,FALSE)</f>
        <v>25000</v>
      </c>
      <c r="L2991" s="23">
        <f>VLOOKUP(C2991,Table_items[],5,FALSE)</f>
        <v>25450</v>
      </c>
    </row>
    <row r="2992" spans="1:12" x14ac:dyDescent="0.2">
      <c r="A2992" s="7" t="s">
        <v>3139</v>
      </c>
      <c r="B2992" s="27">
        <v>44292</v>
      </c>
      <c r="C2992" s="9" t="s">
        <v>21</v>
      </c>
      <c r="D2992" s="9">
        <v>39</v>
      </c>
      <c r="E2992" s="9" t="s">
        <v>4896</v>
      </c>
      <c r="F2992" s="20" t="s">
        <v>4908</v>
      </c>
      <c r="G2992" t="s">
        <v>4904</v>
      </c>
      <c r="H2992" t="str">
        <f>VLOOKUP(E2992,suppliers!$A$2:$B$18,2,)</f>
        <v>OTHER</v>
      </c>
      <c r="I2992" t="str">
        <f>VLOOKUP(C2992,Table_items[],2,FALSE)</f>
        <v>Concor 5MG Strip 10</v>
      </c>
      <c r="J2992" t="str">
        <f>VLOOKUP(C2992,Table_items[],3,FALSE)</f>
        <v>Obat Hipertensi</v>
      </c>
      <c r="K2992" s="23">
        <f>VLOOKUP(C2992,Table_items[],4,FALSE)</f>
        <v>102000</v>
      </c>
      <c r="L2992" s="23">
        <f>VLOOKUP(C2992,Table_items[],5,FALSE)</f>
        <v>103632</v>
      </c>
    </row>
    <row r="2993" spans="1:12" x14ac:dyDescent="0.2">
      <c r="A2993" s="11" t="s">
        <v>3140</v>
      </c>
      <c r="B2993" s="28">
        <v>44293</v>
      </c>
      <c r="C2993" s="13" t="s">
        <v>15</v>
      </c>
      <c r="D2993" s="13">
        <v>15</v>
      </c>
      <c r="E2993" s="9" t="s">
        <v>4896</v>
      </c>
      <c r="F2993" s="20" t="s">
        <v>4908</v>
      </c>
      <c r="G2993" t="s">
        <v>4904</v>
      </c>
      <c r="H2993" t="str">
        <f>VLOOKUP(E2993,suppliers!$A$2:$B$18,2,)</f>
        <v>OTHER</v>
      </c>
      <c r="I2993" t="str">
        <f>VLOOKUP(C2993,Table_items[],2,FALSE)</f>
        <v>Vicks Formula 44 Antitusif</v>
      </c>
      <c r="J2993" t="str">
        <f>VLOOKUP(C2993,Table_items[],3,FALSE)</f>
        <v>Obat Batuk &amp; Pilek</v>
      </c>
      <c r="K2993" s="23">
        <f>VLOOKUP(C2993,Table_items[],4,FALSE)</f>
        <v>23461</v>
      </c>
      <c r="L2993" s="23">
        <f>VLOOKUP(C2993,Table_items[],5,FALSE)</f>
        <v>23836</v>
      </c>
    </row>
    <row r="2994" spans="1:12" x14ac:dyDescent="0.2">
      <c r="A2994" s="7" t="s">
        <v>3141</v>
      </c>
      <c r="B2994" s="27">
        <v>44293</v>
      </c>
      <c r="C2994" s="9" t="s">
        <v>12</v>
      </c>
      <c r="D2994" s="9">
        <v>82</v>
      </c>
      <c r="E2994" s="9" t="s">
        <v>4896</v>
      </c>
      <c r="F2994" s="20" t="s">
        <v>4908</v>
      </c>
      <c r="G2994" t="s">
        <v>4904</v>
      </c>
      <c r="H2994" t="str">
        <f>VLOOKUP(E2994,suppliers!$A$2:$B$18,2,)</f>
        <v>OTHER</v>
      </c>
      <c r="I2994" t="str">
        <f>VLOOKUP(C2994,Table_items[],2,FALSE)</f>
        <v>Decolsen 1 Strip 4 Tablet</v>
      </c>
      <c r="J2994" t="str">
        <f>VLOOKUP(C2994,Table_items[],3,FALSE)</f>
        <v>Obat Batuk &amp; Pilek</v>
      </c>
      <c r="K2994" s="23">
        <f>VLOOKUP(C2994,Table_items[],4,FALSE)</f>
        <v>2886</v>
      </c>
      <c r="L2994" s="23">
        <f>VLOOKUP(C2994,Table_items[],5,FALSE)</f>
        <v>2915</v>
      </c>
    </row>
    <row r="2995" spans="1:12" x14ac:dyDescent="0.2">
      <c r="A2995" s="11" t="s">
        <v>3142</v>
      </c>
      <c r="B2995" s="28">
        <v>44293</v>
      </c>
      <c r="C2995" s="13" t="s">
        <v>9</v>
      </c>
      <c r="D2995" s="13">
        <v>82</v>
      </c>
      <c r="E2995" s="9" t="s">
        <v>4896</v>
      </c>
      <c r="F2995" s="20" t="s">
        <v>4908</v>
      </c>
      <c r="G2995" t="s">
        <v>4904</v>
      </c>
      <c r="H2995" t="str">
        <f>VLOOKUP(E2995,suppliers!$A$2:$B$18,2,)</f>
        <v>OTHER</v>
      </c>
      <c r="I2995" t="str">
        <f>VLOOKUP(C2995,Table_items[],2,FALSE)</f>
        <v>Bedak Heroxyn 150 gr</v>
      </c>
      <c r="J2995" t="str">
        <f>VLOOKUP(C2995,Table_items[],3,FALSE)</f>
        <v>Obat Alergi</v>
      </c>
      <c r="K2995" s="23">
        <f>VLOOKUP(C2995,Table_items[],4,FALSE)</f>
        <v>16950</v>
      </c>
      <c r="L2995" s="23">
        <f>VLOOKUP(C2995,Table_items[],5,FALSE)</f>
        <v>17170</v>
      </c>
    </row>
    <row r="2996" spans="1:12" x14ac:dyDescent="0.2">
      <c r="A2996" s="7" t="s">
        <v>3143</v>
      </c>
      <c r="B2996" s="27">
        <v>44293</v>
      </c>
      <c r="C2996" s="9" t="s">
        <v>24</v>
      </c>
      <c r="D2996" s="9">
        <v>28</v>
      </c>
      <c r="E2996" s="9" t="s">
        <v>4896</v>
      </c>
      <c r="F2996" s="20" t="s">
        <v>4908</v>
      </c>
      <c r="G2996" t="s">
        <v>4904</v>
      </c>
      <c r="H2996" t="str">
        <f>VLOOKUP(E2996,suppliers!$A$2:$B$18,2,)</f>
        <v>OTHER</v>
      </c>
      <c r="I2996" t="str">
        <f>VLOOKUP(C2996,Table_items[],2,FALSE)</f>
        <v>Irbesartan</v>
      </c>
      <c r="J2996" t="str">
        <f>VLOOKUP(C2996,Table_items[],3,FALSE)</f>
        <v>Obat Hipertensi</v>
      </c>
      <c r="K2996" s="23">
        <f>VLOOKUP(C2996,Table_items[],4,FALSE)</f>
        <v>108794</v>
      </c>
      <c r="L2996" s="23">
        <f>VLOOKUP(C2996,Table_items[],5,FALSE)</f>
        <v>109447</v>
      </c>
    </row>
    <row r="2997" spans="1:12" x14ac:dyDescent="0.2">
      <c r="A2997" s="11" t="s">
        <v>3144</v>
      </c>
      <c r="B2997" s="28">
        <v>44293</v>
      </c>
      <c r="C2997" s="13" t="s">
        <v>38</v>
      </c>
      <c r="D2997" s="13">
        <v>50</v>
      </c>
      <c r="E2997" s="9" t="s">
        <v>4896</v>
      </c>
      <c r="F2997" s="20" t="s">
        <v>4908</v>
      </c>
      <c r="G2997" t="s">
        <v>4904</v>
      </c>
      <c r="H2997" t="str">
        <f>VLOOKUP(E2997,suppliers!$A$2:$B$18,2,)</f>
        <v>OTHER</v>
      </c>
      <c r="I2997" t="str">
        <f>VLOOKUP(C2997,Table_items[],2,FALSE)</f>
        <v>Sanmol 500 MG 4 Tablet</v>
      </c>
      <c r="J2997" t="str">
        <f>VLOOKUP(C2997,Table_items[],3,FALSE)</f>
        <v>Obat Sakit Kepala &amp; Demam</v>
      </c>
      <c r="K2997" s="23">
        <f>VLOOKUP(C2997,Table_items[],4,FALSE)</f>
        <v>1600</v>
      </c>
      <c r="L2997" s="23">
        <f>VLOOKUP(C2997,Table_items[],5,FALSE)</f>
        <v>1619</v>
      </c>
    </row>
    <row r="2998" spans="1:12" x14ac:dyDescent="0.2">
      <c r="A2998" s="7" t="s">
        <v>3145</v>
      </c>
      <c r="B2998" s="27">
        <v>44293</v>
      </c>
      <c r="C2998" s="9" t="s">
        <v>38</v>
      </c>
      <c r="D2998" s="9">
        <v>8</v>
      </c>
      <c r="E2998" s="9" t="s">
        <v>4896</v>
      </c>
      <c r="F2998" s="20" t="s">
        <v>4908</v>
      </c>
      <c r="G2998" t="s">
        <v>4904</v>
      </c>
      <c r="H2998" t="str">
        <f>VLOOKUP(E2998,suppliers!$A$2:$B$18,2,)</f>
        <v>OTHER</v>
      </c>
      <c r="I2998" t="str">
        <f>VLOOKUP(C2998,Table_items[],2,FALSE)</f>
        <v>Sanmol 500 MG 4 Tablet</v>
      </c>
      <c r="J2998" t="str">
        <f>VLOOKUP(C2998,Table_items[],3,FALSE)</f>
        <v>Obat Sakit Kepala &amp; Demam</v>
      </c>
      <c r="K2998" s="23">
        <f>VLOOKUP(C2998,Table_items[],4,FALSE)</f>
        <v>1600</v>
      </c>
      <c r="L2998" s="23">
        <f>VLOOKUP(C2998,Table_items[],5,FALSE)</f>
        <v>1619</v>
      </c>
    </row>
    <row r="2999" spans="1:12" x14ac:dyDescent="0.2">
      <c r="A2999" s="11" t="s">
        <v>3146</v>
      </c>
      <c r="B2999" s="28">
        <v>44293</v>
      </c>
      <c r="C2999" s="13" t="s">
        <v>41</v>
      </c>
      <c r="D2999" s="13">
        <v>28</v>
      </c>
      <c r="E2999" s="9" t="s">
        <v>4896</v>
      </c>
      <c r="F2999" s="20" t="s">
        <v>4908</v>
      </c>
      <c r="G2999" t="s">
        <v>4904</v>
      </c>
      <c r="H2999" t="str">
        <f>VLOOKUP(E2999,suppliers!$A$2:$B$18,2,)</f>
        <v>OTHER</v>
      </c>
      <c r="I2999" t="str">
        <f>VLOOKUP(C2999,Table_items[],2,FALSE)</f>
        <v>Otilon Ear Drops 8 mL</v>
      </c>
      <c r="J2999" t="str">
        <f>VLOOKUP(C2999,Table_items[],3,FALSE)</f>
        <v>Obat Telinga</v>
      </c>
      <c r="K2999" s="23">
        <f>VLOOKUP(C2999,Table_items[],4,FALSE)</f>
        <v>55000</v>
      </c>
      <c r="L2999" s="23">
        <f>VLOOKUP(C2999,Table_items[],5,FALSE)</f>
        <v>55935</v>
      </c>
    </row>
    <row r="3000" spans="1:12" x14ac:dyDescent="0.2">
      <c r="A3000" s="7" t="s">
        <v>3147</v>
      </c>
      <c r="B3000" s="27">
        <v>44293</v>
      </c>
      <c r="C3000" s="9" t="s">
        <v>22</v>
      </c>
      <c r="D3000" s="9">
        <v>9</v>
      </c>
      <c r="E3000" s="9" t="s">
        <v>4896</v>
      </c>
      <c r="F3000" s="20" t="s">
        <v>4908</v>
      </c>
      <c r="G3000" t="s">
        <v>4904</v>
      </c>
      <c r="H3000" t="str">
        <f>VLOOKUP(E3000,suppliers!$A$2:$B$18,2,)</f>
        <v>OTHER</v>
      </c>
      <c r="I3000" t="str">
        <f>VLOOKUP(C3000,Table_items[],2,FALSE)</f>
        <v>Candesartan Ogb Dexa</v>
      </c>
      <c r="J3000" t="str">
        <f>VLOOKUP(C3000,Table_items[],3,FALSE)</f>
        <v>Obat Hipertensi</v>
      </c>
      <c r="K3000" s="23">
        <f>VLOOKUP(C3000,Table_items[],4,FALSE)</f>
        <v>5000</v>
      </c>
      <c r="L3000" s="23">
        <f>VLOOKUP(C3000,Table_items[],5,FALSE)</f>
        <v>5095</v>
      </c>
    </row>
    <row r="3001" spans="1:12" x14ac:dyDescent="0.2">
      <c r="A3001" s="11" t="s">
        <v>3148</v>
      </c>
      <c r="B3001" s="28">
        <v>44293</v>
      </c>
      <c r="C3001" s="13" t="s">
        <v>10</v>
      </c>
      <c r="D3001" s="13">
        <v>42</v>
      </c>
      <c r="E3001" s="9" t="s">
        <v>4896</v>
      </c>
      <c r="F3001" s="20" t="s">
        <v>4908</v>
      </c>
      <c r="G3001" t="s">
        <v>4904</v>
      </c>
      <c r="H3001" t="str">
        <f>VLOOKUP(E3001,suppliers!$A$2:$B$18,2,)</f>
        <v>OTHER</v>
      </c>
      <c r="I3001" t="str">
        <f>VLOOKUP(C3001,Table_items[],2,FALSE)</f>
        <v>Dexteem Box Plus 100 Tablet</v>
      </c>
      <c r="J3001" t="str">
        <f>VLOOKUP(C3001,Table_items[],3,FALSE)</f>
        <v>Obat Alergi</v>
      </c>
      <c r="K3001" s="23">
        <f>VLOOKUP(C3001,Table_items[],4,FALSE)</f>
        <v>25322</v>
      </c>
      <c r="L3001" s="23">
        <f>VLOOKUP(C3001,Table_items[],5,FALSE)</f>
        <v>25449</v>
      </c>
    </row>
    <row r="3002" spans="1:12" x14ac:dyDescent="0.2">
      <c r="A3002" s="7" t="s">
        <v>3149</v>
      </c>
      <c r="B3002" s="27">
        <v>44293</v>
      </c>
      <c r="C3002" s="9" t="s">
        <v>10</v>
      </c>
      <c r="D3002" s="9">
        <v>36</v>
      </c>
      <c r="E3002" s="9" t="s">
        <v>4896</v>
      </c>
      <c r="F3002" s="20" t="s">
        <v>4908</v>
      </c>
      <c r="G3002" t="s">
        <v>4904</v>
      </c>
      <c r="H3002" t="str">
        <f>VLOOKUP(E3002,suppliers!$A$2:$B$18,2,)</f>
        <v>OTHER</v>
      </c>
      <c r="I3002" t="str">
        <f>VLOOKUP(C3002,Table_items[],2,FALSE)</f>
        <v>Dexteem Box Plus 100 Tablet</v>
      </c>
      <c r="J3002" t="str">
        <f>VLOOKUP(C3002,Table_items[],3,FALSE)</f>
        <v>Obat Alergi</v>
      </c>
      <c r="K3002" s="23">
        <f>VLOOKUP(C3002,Table_items[],4,FALSE)</f>
        <v>25322</v>
      </c>
      <c r="L3002" s="23">
        <f>VLOOKUP(C3002,Table_items[],5,FALSE)</f>
        <v>25449</v>
      </c>
    </row>
    <row r="3003" spans="1:12" x14ac:dyDescent="0.2">
      <c r="A3003" s="11" t="s">
        <v>3150</v>
      </c>
      <c r="B3003" s="28">
        <v>44293</v>
      </c>
      <c r="C3003" s="13" t="s">
        <v>17</v>
      </c>
      <c r="D3003" s="13">
        <v>34</v>
      </c>
      <c r="E3003" s="9" t="s">
        <v>4896</v>
      </c>
      <c r="F3003" s="20" t="s">
        <v>4908</v>
      </c>
      <c r="G3003" t="s">
        <v>4904</v>
      </c>
      <c r="H3003" t="str">
        <f>VLOOKUP(E3003,suppliers!$A$2:$B$18,2,)</f>
        <v>OTHER</v>
      </c>
      <c r="I3003" t="str">
        <f>VLOOKUP(C3003,Table_items[],2,FALSE)</f>
        <v>Vicks Inhaler 0.5 mL</v>
      </c>
      <c r="J3003" t="str">
        <f>VLOOKUP(C3003,Table_items[],3,FALSE)</f>
        <v>Obat Batuk &amp; Pilek</v>
      </c>
      <c r="K3003" s="23">
        <f>VLOOKUP(C3003,Table_items[],4,FALSE)</f>
        <v>16155</v>
      </c>
      <c r="L3003" s="23">
        <f>VLOOKUP(C3003,Table_items[],5,FALSE)</f>
        <v>16430</v>
      </c>
    </row>
    <row r="3004" spans="1:12" x14ac:dyDescent="0.2">
      <c r="A3004" s="7" t="s">
        <v>3151</v>
      </c>
      <c r="B3004" s="27">
        <v>44294</v>
      </c>
      <c r="C3004" s="9" t="s">
        <v>6</v>
      </c>
      <c r="D3004" s="9">
        <v>1</v>
      </c>
      <c r="E3004" s="9" t="s">
        <v>4896</v>
      </c>
      <c r="F3004" s="20" t="s">
        <v>4908</v>
      </c>
      <c r="G3004" t="s">
        <v>4904</v>
      </c>
      <c r="H3004" t="str">
        <f>VLOOKUP(E3004,suppliers!$A$2:$B$18,2,)</f>
        <v>OTHER</v>
      </c>
      <c r="I3004" t="str">
        <f>VLOOKUP(C3004,Table_items[],2,FALSE)</f>
        <v>Ketoconazole Ogb Dexa</v>
      </c>
      <c r="J3004" t="str">
        <f>VLOOKUP(C3004,Table_items[],3,FALSE)</f>
        <v>Obat Alergi</v>
      </c>
      <c r="K3004" s="23">
        <f>VLOOKUP(C3004,Table_items[],4,FALSE)</f>
        <v>4480</v>
      </c>
      <c r="L3004" s="23">
        <f>VLOOKUP(C3004,Table_items[],5,FALSE)</f>
        <v>4507</v>
      </c>
    </row>
    <row r="3005" spans="1:12" x14ac:dyDescent="0.2">
      <c r="A3005" s="11" t="s">
        <v>3152</v>
      </c>
      <c r="B3005" s="28">
        <v>44294</v>
      </c>
      <c r="C3005" s="13" t="s">
        <v>12</v>
      </c>
      <c r="D3005" s="13">
        <v>86</v>
      </c>
      <c r="E3005" s="9" t="s">
        <v>4896</v>
      </c>
      <c r="F3005" s="20" t="s">
        <v>4908</v>
      </c>
      <c r="G3005" t="s">
        <v>4904</v>
      </c>
      <c r="H3005" t="str">
        <f>VLOOKUP(E3005,suppliers!$A$2:$B$18,2,)</f>
        <v>OTHER</v>
      </c>
      <c r="I3005" t="str">
        <f>VLOOKUP(C3005,Table_items[],2,FALSE)</f>
        <v>Decolsen 1 Strip 4 Tablet</v>
      </c>
      <c r="J3005" t="str">
        <f>VLOOKUP(C3005,Table_items[],3,FALSE)</f>
        <v>Obat Batuk &amp; Pilek</v>
      </c>
      <c r="K3005" s="23">
        <f>VLOOKUP(C3005,Table_items[],4,FALSE)</f>
        <v>2886</v>
      </c>
      <c r="L3005" s="23">
        <f>VLOOKUP(C3005,Table_items[],5,FALSE)</f>
        <v>2915</v>
      </c>
    </row>
    <row r="3006" spans="1:12" x14ac:dyDescent="0.2">
      <c r="A3006" s="7" t="s">
        <v>3153</v>
      </c>
      <c r="B3006" s="27">
        <v>44294</v>
      </c>
      <c r="C3006" s="9" t="s">
        <v>24</v>
      </c>
      <c r="D3006" s="9">
        <v>50</v>
      </c>
      <c r="E3006" s="9" t="s">
        <v>4896</v>
      </c>
      <c r="F3006" s="20" t="s">
        <v>4908</v>
      </c>
      <c r="G3006" t="s">
        <v>4904</v>
      </c>
      <c r="H3006" t="str">
        <f>VLOOKUP(E3006,suppliers!$A$2:$B$18,2,)</f>
        <v>OTHER</v>
      </c>
      <c r="I3006" t="str">
        <f>VLOOKUP(C3006,Table_items[],2,FALSE)</f>
        <v>Irbesartan</v>
      </c>
      <c r="J3006" t="str">
        <f>VLOOKUP(C3006,Table_items[],3,FALSE)</f>
        <v>Obat Hipertensi</v>
      </c>
      <c r="K3006" s="23">
        <f>VLOOKUP(C3006,Table_items[],4,FALSE)</f>
        <v>108794</v>
      </c>
      <c r="L3006" s="23">
        <f>VLOOKUP(C3006,Table_items[],5,FALSE)</f>
        <v>109447</v>
      </c>
    </row>
    <row r="3007" spans="1:12" x14ac:dyDescent="0.2">
      <c r="A3007" s="11" t="s">
        <v>3154</v>
      </c>
      <c r="B3007" s="28">
        <v>44294</v>
      </c>
      <c r="C3007" s="13" t="s">
        <v>8</v>
      </c>
      <c r="D3007" s="13">
        <v>52</v>
      </c>
      <c r="E3007" s="9" t="s">
        <v>4896</v>
      </c>
      <c r="F3007" s="20" t="s">
        <v>4908</v>
      </c>
      <c r="G3007" t="s">
        <v>4904</v>
      </c>
      <c r="H3007" t="str">
        <f>VLOOKUP(E3007,suppliers!$A$2:$B$18,2,)</f>
        <v>OTHER</v>
      </c>
      <c r="I3007" t="str">
        <f>VLOOKUP(C3007,Table_items[],2,FALSE)</f>
        <v>Bisoprolol Ogb Dexa</v>
      </c>
      <c r="J3007" t="str">
        <f>VLOOKUP(C3007,Table_items[],3,FALSE)</f>
        <v>Obat Alergi</v>
      </c>
      <c r="K3007" s="23">
        <f>VLOOKUP(C3007,Table_items[],4,FALSE)</f>
        <v>10000</v>
      </c>
      <c r="L3007" s="23">
        <f>VLOOKUP(C3007,Table_items[],5,FALSE)</f>
        <v>10180</v>
      </c>
    </row>
    <row r="3008" spans="1:12" x14ac:dyDescent="0.2">
      <c r="A3008" s="7" t="s">
        <v>3155</v>
      </c>
      <c r="B3008" s="27">
        <v>44294</v>
      </c>
      <c r="C3008" s="9" t="s">
        <v>8</v>
      </c>
      <c r="D3008" s="9">
        <v>47</v>
      </c>
      <c r="E3008" s="9" t="s">
        <v>4896</v>
      </c>
      <c r="F3008" s="20" t="s">
        <v>4908</v>
      </c>
      <c r="G3008" t="s">
        <v>4904</v>
      </c>
      <c r="H3008" t="str">
        <f>VLOOKUP(E3008,suppliers!$A$2:$B$18,2,)</f>
        <v>OTHER</v>
      </c>
      <c r="I3008" t="str">
        <f>VLOOKUP(C3008,Table_items[],2,FALSE)</f>
        <v>Bisoprolol Ogb Dexa</v>
      </c>
      <c r="J3008" t="str">
        <f>VLOOKUP(C3008,Table_items[],3,FALSE)</f>
        <v>Obat Alergi</v>
      </c>
      <c r="K3008" s="23">
        <f>VLOOKUP(C3008,Table_items[],4,FALSE)</f>
        <v>10000</v>
      </c>
      <c r="L3008" s="23">
        <f>VLOOKUP(C3008,Table_items[],5,FALSE)</f>
        <v>10180</v>
      </c>
    </row>
    <row r="3009" spans="1:12" x14ac:dyDescent="0.2">
      <c r="A3009" s="11" t="s">
        <v>3156</v>
      </c>
      <c r="B3009" s="28">
        <v>44294</v>
      </c>
      <c r="C3009" s="13" t="s">
        <v>5</v>
      </c>
      <c r="D3009" s="13">
        <v>49</v>
      </c>
      <c r="E3009" s="9" t="s">
        <v>4896</v>
      </c>
      <c r="F3009" s="20" t="s">
        <v>4908</v>
      </c>
      <c r="G3009" t="s">
        <v>4904</v>
      </c>
      <c r="H3009" t="str">
        <f>VLOOKUP(E3009,suppliers!$A$2:$B$18,2,)</f>
        <v>OTHER</v>
      </c>
      <c r="I3009" t="str">
        <f>VLOOKUP(C3009,Table_items[],2,FALSE)</f>
        <v>Ozen 10 MG Blister</v>
      </c>
      <c r="J3009" t="str">
        <f>VLOOKUP(C3009,Table_items[],3,FALSE)</f>
        <v>Obat Alergi</v>
      </c>
      <c r="K3009" s="23">
        <f>VLOOKUP(C3009,Table_items[],4,FALSE)</f>
        <v>18611</v>
      </c>
      <c r="L3009" s="23">
        <f>VLOOKUP(C3009,Table_items[],5,FALSE)</f>
        <v>18816</v>
      </c>
    </row>
    <row r="3010" spans="1:12" x14ac:dyDescent="0.2">
      <c r="A3010" s="7" t="s">
        <v>3157</v>
      </c>
      <c r="B3010" s="27">
        <v>44294</v>
      </c>
      <c r="C3010" s="9" t="s">
        <v>18</v>
      </c>
      <c r="D3010" s="9">
        <v>36</v>
      </c>
      <c r="E3010" s="9" t="s">
        <v>4896</v>
      </c>
      <c r="F3010" s="20" t="s">
        <v>4908</v>
      </c>
      <c r="G3010" t="s">
        <v>4904</v>
      </c>
      <c r="H3010" t="str">
        <f>VLOOKUP(E3010,suppliers!$A$2:$B$18,2,)</f>
        <v>OTHER</v>
      </c>
      <c r="I3010" t="str">
        <f>VLOOKUP(C3010,Table_items[],2,FALSE)</f>
        <v>Konidin 4 Tablet</v>
      </c>
      <c r="J3010" t="str">
        <f>VLOOKUP(C3010,Table_items[],3,FALSE)</f>
        <v>Obat Batuk &amp; Pilek</v>
      </c>
      <c r="K3010" s="23">
        <f>VLOOKUP(C3010,Table_items[],4,FALSE)</f>
        <v>2460</v>
      </c>
      <c r="L3010" s="23">
        <f>VLOOKUP(C3010,Table_items[],5,FALSE)</f>
        <v>2490</v>
      </c>
    </row>
    <row r="3011" spans="1:12" x14ac:dyDescent="0.2">
      <c r="A3011" s="11" t="s">
        <v>3158</v>
      </c>
      <c r="B3011" s="28">
        <v>44295</v>
      </c>
      <c r="C3011" s="13" t="s">
        <v>19</v>
      </c>
      <c r="D3011" s="13">
        <v>31</v>
      </c>
      <c r="E3011" s="9" t="s">
        <v>4896</v>
      </c>
      <c r="F3011" s="20" t="s">
        <v>4908</v>
      </c>
      <c r="G3011" t="s">
        <v>4904</v>
      </c>
      <c r="H3011" t="str">
        <f>VLOOKUP(E3011,suppliers!$A$2:$B$18,2,)</f>
        <v>OTHER</v>
      </c>
      <c r="I3011" t="str">
        <f>VLOOKUP(C3011,Table_items[],2,FALSE)</f>
        <v>Paratusin 1 Strip 10 Tablet</v>
      </c>
      <c r="J3011" t="str">
        <f>VLOOKUP(C3011,Table_items[],3,FALSE)</f>
        <v>Obat Batuk &amp; Pilek</v>
      </c>
      <c r="K3011" s="23">
        <f>VLOOKUP(C3011,Table_items[],4,FALSE)</f>
        <v>13600</v>
      </c>
      <c r="L3011" s="23">
        <f>VLOOKUP(C3011,Table_items[],5,FALSE)</f>
        <v>13818</v>
      </c>
    </row>
    <row r="3012" spans="1:12" x14ac:dyDescent="0.2">
      <c r="A3012" s="7" t="s">
        <v>3159</v>
      </c>
      <c r="B3012" s="27">
        <v>44295</v>
      </c>
      <c r="C3012" s="9" t="s">
        <v>12</v>
      </c>
      <c r="D3012" s="9">
        <v>5</v>
      </c>
      <c r="E3012" s="9" t="s">
        <v>4896</v>
      </c>
      <c r="F3012" s="20" t="s">
        <v>4908</v>
      </c>
      <c r="G3012" t="s">
        <v>4904</v>
      </c>
      <c r="H3012" t="str">
        <f>VLOOKUP(E3012,suppliers!$A$2:$B$18,2,)</f>
        <v>OTHER</v>
      </c>
      <c r="I3012" t="str">
        <f>VLOOKUP(C3012,Table_items[],2,FALSE)</f>
        <v>Decolsen 1 Strip 4 Tablet</v>
      </c>
      <c r="J3012" t="str">
        <f>VLOOKUP(C3012,Table_items[],3,FALSE)</f>
        <v>Obat Batuk &amp; Pilek</v>
      </c>
      <c r="K3012" s="23">
        <f>VLOOKUP(C3012,Table_items[],4,FALSE)</f>
        <v>2886</v>
      </c>
      <c r="L3012" s="23">
        <f>VLOOKUP(C3012,Table_items[],5,FALSE)</f>
        <v>2915</v>
      </c>
    </row>
    <row r="3013" spans="1:12" x14ac:dyDescent="0.2">
      <c r="A3013" s="11" t="s">
        <v>3160</v>
      </c>
      <c r="B3013" s="28">
        <v>44295</v>
      </c>
      <c r="C3013" s="13" t="s">
        <v>37</v>
      </c>
      <c r="D3013" s="13">
        <v>1</v>
      </c>
      <c r="E3013" s="9" t="s">
        <v>4896</v>
      </c>
      <c r="F3013" s="20" t="s">
        <v>4908</v>
      </c>
      <c r="G3013" t="s">
        <v>4904</v>
      </c>
      <c r="H3013" t="str">
        <f>VLOOKUP(E3013,suppliers!$A$2:$B$18,2,)</f>
        <v>OTHER</v>
      </c>
      <c r="I3013" t="str">
        <f>VLOOKUP(C3013,Table_items[],2,FALSE)</f>
        <v>Bodrex Extra</v>
      </c>
      <c r="J3013" t="str">
        <f>VLOOKUP(C3013,Table_items[],3,FALSE)</f>
        <v>Obat Sakit Kepala &amp; Demam</v>
      </c>
      <c r="K3013" s="23">
        <f>VLOOKUP(C3013,Table_items[],4,FALSE)</f>
        <v>50788</v>
      </c>
      <c r="L3013" s="23">
        <f>VLOOKUP(C3013,Table_items[],5,FALSE)</f>
        <v>51753</v>
      </c>
    </row>
    <row r="3014" spans="1:12" x14ac:dyDescent="0.2">
      <c r="A3014" s="7" t="s">
        <v>3161</v>
      </c>
      <c r="B3014" s="27">
        <v>44295</v>
      </c>
      <c r="C3014" s="9" t="s">
        <v>38</v>
      </c>
      <c r="D3014" s="9">
        <v>19</v>
      </c>
      <c r="E3014" s="9" t="s">
        <v>4896</v>
      </c>
      <c r="F3014" s="20" t="s">
        <v>4908</v>
      </c>
      <c r="G3014" t="s">
        <v>4904</v>
      </c>
      <c r="H3014" t="str">
        <f>VLOOKUP(E3014,suppliers!$A$2:$B$18,2,)</f>
        <v>OTHER</v>
      </c>
      <c r="I3014" t="str">
        <f>VLOOKUP(C3014,Table_items[],2,FALSE)</f>
        <v>Sanmol 500 MG 4 Tablet</v>
      </c>
      <c r="J3014" t="str">
        <f>VLOOKUP(C3014,Table_items[],3,FALSE)</f>
        <v>Obat Sakit Kepala &amp; Demam</v>
      </c>
      <c r="K3014" s="23">
        <f>VLOOKUP(C3014,Table_items[],4,FALSE)</f>
        <v>1600</v>
      </c>
      <c r="L3014" s="23">
        <f>VLOOKUP(C3014,Table_items[],5,FALSE)</f>
        <v>1619</v>
      </c>
    </row>
    <row r="3015" spans="1:12" x14ac:dyDescent="0.2">
      <c r="A3015" s="11" t="s">
        <v>3162</v>
      </c>
      <c r="B3015" s="28">
        <v>44295</v>
      </c>
      <c r="C3015" s="13" t="s">
        <v>40</v>
      </c>
      <c r="D3015" s="13">
        <v>105</v>
      </c>
      <c r="E3015" s="9" t="s">
        <v>4896</v>
      </c>
      <c r="F3015" s="20" t="s">
        <v>4908</v>
      </c>
      <c r="G3015" t="s">
        <v>4904</v>
      </c>
      <c r="H3015" t="str">
        <f>VLOOKUP(E3015,suppliers!$A$2:$B$18,2,)</f>
        <v>OTHER</v>
      </c>
      <c r="I3015" t="str">
        <f>VLOOKUP(C3015,Table_items[],2,FALSE)</f>
        <v>Paramex Tablet / Obat</v>
      </c>
      <c r="J3015" t="str">
        <f>VLOOKUP(C3015,Table_items[],3,FALSE)</f>
        <v>Obat Sakit Kepala &amp; Demam</v>
      </c>
      <c r="K3015" s="23">
        <f>VLOOKUP(C3015,Table_items[],4,FALSE)</f>
        <v>2560</v>
      </c>
      <c r="L3015" s="23">
        <f>VLOOKUP(C3015,Table_items[],5,FALSE)</f>
        <v>2586</v>
      </c>
    </row>
    <row r="3016" spans="1:12" x14ac:dyDescent="0.2">
      <c r="A3016" s="7" t="s">
        <v>3163</v>
      </c>
      <c r="B3016" s="27">
        <v>44295</v>
      </c>
      <c r="C3016" s="9" t="s">
        <v>40</v>
      </c>
      <c r="D3016" s="9">
        <v>9</v>
      </c>
      <c r="E3016" s="9" t="s">
        <v>4896</v>
      </c>
      <c r="F3016" s="20" t="s">
        <v>4908</v>
      </c>
      <c r="G3016" t="s">
        <v>4904</v>
      </c>
      <c r="H3016" t="str">
        <f>VLOOKUP(E3016,suppliers!$A$2:$B$18,2,)</f>
        <v>OTHER</v>
      </c>
      <c r="I3016" t="str">
        <f>VLOOKUP(C3016,Table_items[],2,FALSE)</f>
        <v>Paramex Tablet / Obat</v>
      </c>
      <c r="J3016" t="str">
        <f>VLOOKUP(C3016,Table_items[],3,FALSE)</f>
        <v>Obat Sakit Kepala &amp; Demam</v>
      </c>
      <c r="K3016" s="23">
        <f>VLOOKUP(C3016,Table_items[],4,FALSE)</f>
        <v>2560</v>
      </c>
      <c r="L3016" s="23">
        <f>VLOOKUP(C3016,Table_items[],5,FALSE)</f>
        <v>2586</v>
      </c>
    </row>
    <row r="3017" spans="1:12" x14ac:dyDescent="0.2">
      <c r="A3017" s="11" t="s">
        <v>3164</v>
      </c>
      <c r="B3017" s="28">
        <v>44295</v>
      </c>
      <c r="C3017" s="13" t="s">
        <v>30</v>
      </c>
      <c r="D3017" s="13">
        <v>59</v>
      </c>
      <c r="E3017" s="9" t="s">
        <v>4896</v>
      </c>
      <c r="F3017" s="20" t="s">
        <v>4908</v>
      </c>
      <c r="G3017" t="s">
        <v>4904</v>
      </c>
      <c r="H3017" t="str">
        <f>VLOOKUP(E3017,suppliers!$A$2:$B$18,2,)</f>
        <v>OTHER</v>
      </c>
      <c r="I3017" t="str">
        <f>VLOOKUP(C3017,Table_items[],2,FALSE)</f>
        <v>Koolfever</v>
      </c>
      <c r="J3017" t="str">
        <f>VLOOKUP(C3017,Table_items[],3,FALSE)</f>
        <v>Obat Sakit Kepala &amp; Demam</v>
      </c>
      <c r="K3017" s="23">
        <f>VLOOKUP(C3017,Table_items[],4,FALSE)</f>
        <v>7500</v>
      </c>
      <c r="L3017" s="23">
        <f>VLOOKUP(C3017,Table_items[],5,FALSE)</f>
        <v>7620</v>
      </c>
    </row>
    <row r="3018" spans="1:12" x14ac:dyDescent="0.2">
      <c r="A3018" s="7" t="s">
        <v>3165</v>
      </c>
      <c r="B3018" s="27">
        <v>44295</v>
      </c>
      <c r="C3018" s="9" t="s">
        <v>11</v>
      </c>
      <c r="D3018" s="9">
        <v>0</v>
      </c>
      <c r="E3018" s="9" t="s">
        <v>4896</v>
      </c>
      <c r="F3018" s="20" t="s">
        <v>4908</v>
      </c>
      <c r="G3018" t="s">
        <v>4904</v>
      </c>
      <c r="H3018" t="str">
        <f>VLOOKUP(E3018,suppliers!$A$2:$B$18,2,)</f>
        <v>OTHER</v>
      </c>
      <c r="I3018" t="str">
        <f>VLOOKUP(C3018,Table_items[],2,FALSE)</f>
        <v>Neozep Forte 1 Strip 4 Tablet</v>
      </c>
      <c r="J3018" t="str">
        <f>VLOOKUP(C3018,Table_items[],3,FALSE)</f>
        <v>Obat Batuk &amp; Pilek</v>
      </c>
      <c r="K3018" s="23">
        <f>VLOOKUP(C3018,Table_items[],4,FALSE)</f>
        <v>2324</v>
      </c>
      <c r="L3018" s="23">
        <f>VLOOKUP(C3018,Table_items[],5,FALSE)</f>
        <v>2338</v>
      </c>
    </row>
    <row r="3019" spans="1:12" x14ac:dyDescent="0.2">
      <c r="A3019" s="11" t="s">
        <v>3166</v>
      </c>
      <c r="B3019" s="28">
        <v>44296</v>
      </c>
      <c r="C3019" s="13" t="s">
        <v>9</v>
      </c>
      <c r="D3019" s="13">
        <v>45</v>
      </c>
      <c r="E3019" s="9" t="s">
        <v>4896</v>
      </c>
      <c r="F3019" s="20" t="s">
        <v>4908</v>
      </c>
      <c r="G3019" t="s">
        <v>4904</v>
      </c>
      <c r="H3019" t="str">
        <f>VLOOKUP(E3019,suppliers!$A$2:$B$18,2,)</f>
        <v>OTHER</v>
      </c>
      <c r="I3019" t="str">
        <f>VLOOKUP(C3019,Table_items[],2,FALSE)</f>
        <v>Bedak Heroxyn 150 gr</v>
      </c>
      <c r="J3019" t="str">
        <f>VLOOKUP(C3019,Table_items[],3,FALSE)</f>
        <v>Obat Alergi</v>
      </c>
      <c r="K3019" s="23">
        <f>VLOOKUP(C3019,Table_items[],4,FALSE)</f>
        <v>16950</v>
      </c>
      <c r="L3019" s="23">
        <f>VLOOKUP(C3019,Table_items[],5,FALSE)</f>
        <v>17170</v>
      </c>
    </row>
    <row r="3020" spans="1:12" x14ac:dyDescent="0.2">
      <c r="A3020" s="7" t="s">
        <v>3167</v>
      </c>
      <c r="B3020" s="27">
        <v>44296</v>
      </c>
      <c r="C3020" s="9" t="s">
        <v>9</v>
      </c>
      <c r="D3020" s="9">
        <v>7</v>
      </c>
      <c r="E3020" s="9" t="s">
        <v>4896</v>
      </c>
      <c r="F3020" s="20" t="s">
        <v>4908</v>
      </c>
      <c r="G3020" t="s">
        <v>4904</v>
      </c>
      <c r="H3020" t="str">
        <f>VLOOKUP(E3020,suppliers!$A$2:$B$18,2,)</f>
        <v>OTHER</v>
      </c>
      <c r="I3020" t="str">
        <f>VLOOKUP(C3020,Table_items[],2,FALSE)</f>
        <v>Bedak Heroxyn 150 gr</v>
      </c>
      <c r="J3020" t="str">
        <f>VLOOKUP(C3020,Table_items[],3,FALSE)</f>
        <v>Obat Alergi</v>
      </c>
      <c r="K3020" s="23">
        <f>VLOOKUP(C3020,Table_items[],4,FALSE)</f>
        <v>16950</v>
      </c>
      <c r="L3020" s="23">
        <f>VLOOKUP(C3020,Table_items[],5,FALSE)</f>
        <v>17170</v>
      </c>
    </row>
    <row r="3021" spans="1:12" x14ac:dyDescent="0.2">
      <c r="A3021" s="11" t="s">
        <v>3168</v>
      </c>
      <c r="B3021" s="28">
        <v>44296</v>
      </c>
      <c r="C3021" s="13" t="s">
        <v>24</v>
      </c>
      <c r="D3021" s="13">
        <v>35</v>
      </c>
      <c r="E3021" s="9" t="s">
        <v>4896</v>
      </c>
      <c r="F3021" s="20" t="s">
        <v>4908</v>
      </c>
      <c r="G3021" t="s">
        <v>4904</v>
      </c>
      <c r="H3021" t="str">
        <f>VLOOKUP(E3021,suppliers!$A$2:$B$18,2,)</f>
        <v>OTHER</v>
      </c>
      <c r="I3021" t="str">
        <f>VLOOKUP(C3021,Table_items[],2,FALSE)</f>
        <v>Irbesartan</v>
      </c>
      <c r="J3021" t="str">
        <f>VLOOKUP(C3021,Table_items[],3,FALSE)</f>
        <v>Obat Hipertensi</v>
      </c>
      <c r="K3021" s="23">
        <f>VLOOKUP(C3021,Table_items[],4,FALSE)</f>
        <v>108794</v>
      </c>
      <c r="L3021" s="23">
        <f>VLOOKUP(C3021,Table_items[],5,FALSE)</f>
        <v>109447</v>
      </c>
    </row>
    <row r="3022" spans="1:12" x14ac:dyDescent="0.2">
      <c r="A3022" s="7" t="s">
        <v>3169</v>
      </c>
      <c r="B3022" s="27">
        <v>44296</v>
      </c>
      <c r="C3022" s="9" t="s">
        <v>24</v>
      </c>
      <c r="D3022" s="9">
        <v>22</v>
      </c>
      <c r="E3022" s="9" t="s">
        <v>4896</v>
      </c>
      <c r="F3022" s="20" t="s">
        <v>4908</v>
      </c>
      <c r="G3022" t="s">
        <v>4904</v>
      </c>
      <c r="H3022" t="str">
        <f>VLOOKUP(E3022,suppliers!$A$2:$B$18,2,)</f>
        <v>OTHER</v>
      </c>
      <c r="I3022" t="str">
        <f>VLOOKUP(C3022,Table_items[],2,FALSE)</f>
        <v>Irbesartan</v>
      </c>
      <c r="J3022" t="str">
        <f>VLOOKUP(C3022,Table_items[],3,FALSE)</f>
        <v>Obat Hipertensi</v>
      </c>
      <c r="K3022" s="23">
        <f>VLOOKUP(C3022,Table_items[],4,FALSE)</f>
        <v>108794</v>
      </c>
      <c r="L3022" s="23">
        <f>VLOOKUP(C3022,Table_items[],5,FALSE)</f>
        <v>109447</v>
      </c>
    </row>
    <row r="3023" spans="1:12" x14ac:dyDescent="0.2">
      <c r="A3023" s="11" t="s">
        <v>3170</v>
      </c>
      <c r="B3023" s="28">
        <v>44296</v>
      </c>
      <c r="C3023" s="13" t="s">
        <v>24</v>
      </c>
      <c r="D3023" s="13">
        <v>34</v>
      </c>
      <c r="E3023" s="9" t="s">
        <v>4896</v>
      </c>
      <c r="F3023" s="20" t="s">
        <v>4908</v>
      </c>
      <c r="G3023" t="s">
        <v>4904</v>
      </c>
      <c r="H3023" t="str">
        <f>VLOOKUP(E3023,suppliers!$A$2:$B$18,2,)</f>
        <v>OTHER</v>
      </c>
      <c r="I3023" t="str">
        <f>VLOOKUP(C3023,Table_items[],2,FALSE)</f>
        <v>Irbesartan</v>
      </c>
      <c r="J3023" t="str">
        <f>VLOOKUP(C3023,Table_items[],3,FALSE)</f>
        <v>Obat Hipertensi</v>
      </c>
      <c r="K3023" s="23">
        <f>VLOOKUP(C3023,Table_items[],4,FALSE)</f>
        <v>108794</v>
      </c>
      <c r="L3023" s="23">
        <f>VLOOKUP(C3023,Table_items[],5,FALSE)</f>
        <v>109447</v>
      </c>
    </row>
    <row r="3024" spans="1:12" x14ac:dyDescent="0.2">
      <c r="A3024" s="7" t="s">
        <v>3171</v>
      </c>
      <c r="B3024" s="27">
        <v>44296</v>
      </c>
      <c r="C3024" s="9" t="s">
        <v>18</v>
      </c>
      <c r="D3024" s="9">
        <v>29</v>
      </c>
      <c r="E3024" s="9" t="s">
        <v>4896</v>
      </c>
      <c r="F3024" s="20" t="s">
        <v>4908</v>
      </c>
      <c r="G3024" t="s">
        <v>4904</v>
      </c>
      <c r="H3024" t="str">
        <f>VLOOKUP(E3024,suppliers!$A$2:$B$18,2,)</f>
        <v>OTHER</v>
      </c>
      <c r="I3024" t="str">
        <f>VLOOKUP(C3024,Table_items[],2,FALSE)</f>
        <v>Konidin 4 Tablet</v>
      </c>
      <c r="J3024" t="str">
        <f>VLOOKUP(C3024,Table_items[],3,FALSE)</f>
        <v>Obat Batuk &amp; Pilek</v>
      </c>
      <c r="K3024" s="23">
        <f>VLOOKUP(C3024,Table_items[],4,FALSE)</f>
        <v>2460</v>
      </c>
      <c r="L3024" s="23">
        <f>VLOOKUP(C3024,Table_items[],5,FALSE)</f>
        <v>2490</v>
      </c>
    </row>
    <row r="3025" spans="1:12" x14ac:dyDescent="0.2">
      <c r="A3025" s="11" t="s">
        <v>3172</v>
      </c>
      <c r="B3025" s="28">
        <v>44296</v>
      </c>
      <c r="C3025" s="13" t="s">
        <v>21</v>
      </c>
      <c r="D3025" s="13">
        <v>104</v>
      </c>
      <c r="E3025" s="9" t="s">
        <v>4896</v>
      </c>
      <c r="F3025" s="20" t="s">
        <v>4908</v>
      </c>
      <c r="G3025" t="s">
        <v>4904</v>
      </c>
      <c r="H3025" t="str">
        <f>VLOOKUP(E3025,suppliers!$A$2:$B$18,2,)</f>
        <v>OTHER</v>
      </c>
      <c r="I3025" t="str">
        <f>VLOOKUP(C3025,Table_items[],2,FALSE)</f>
        <v>Concor 5MG Strip 10</v>
      </c>
      <c r="J3025" t="str">
        <f>VLOOKUP(C3025,Table_items[],3,FALSE)</f>
        <v>Obat Hipertensi</v>
      </c>
      <c r="K3025" s="23">
        <f>VLOOKUP(C3025,Table_items[],4,FALSE)</f>
        <v>102000</v>
      </c>
      <c r="L3025" s="23">
        <f>VLOOKUP(C3025,Table_items[],5,FALSE)</f>
        <v>103632</v>
      </c>
    </row>
    <row r="3026" spans="1:12" x14ac:dyDescent="0.2">
      <c r="A3026" s="7" t="s">
        <v>3173</v>
      </c>
      <c r="B3026" s="27">
        <v>44297</v>
      </c>
      <c r="C3026" s="9" t="s">
        <v>12</v>
      </c>
      <c r="D3026" s="9">
        <v>48</v>
      </c>
      <c r="E3026" s="9" t="s">
        <v>4896</v>
      </c>
      <c r="F3026" s="20" t="s">
        <v>4908</v>
      </c>
      <c r="G3026" t="s">
        <v>4904</v>
      </c>
      <c r="H3026" t="str">
        <f>VLOOKUP(E3026,suppliers!$A$2:$B$18,2,)</f>
        <v>OTHER</v>
      </c>
      <c r="I3026" t="str">
        <f>VLOOKUP(C3026,Table_items[],2,FALSE)</f>
        <v>Decolsen 1 Strip 4 Tablet</v>
      </c>
      <c r="J3026" t="str">
        <f>VLOOKUP(C3026,Table_items[],3,FALSE)</f>
        <v>Obat Batuk &amp; Pilek</v>
      </c>
      <c r="K3026" s="23">
        <f>VLOOKUP(C3026,Table_items[],4,FALSE)</f>
        <v>2886</v>
      </c>
      <c r="L3026" s="23">
        <f>VLOOKUP(C3026,Table_items[],5,FALSE)</f>
        <v>2915</v>
      </c>
    </row>
    <row r="3027" spans="1:12" x14ac:dyDescent="0.2">
      <c r="A3027" s="11" t="s">
        <v>3174</v>
      </c>
      <c r="B3027" s="28">
        <v>44297</v>
      </c>
      <c r="C3027" s="13" t="s">
        <v>38</v>
      </c>
      <c r="D3027" s="13">
        <v>11</v>
      </c>
      <c r="E3027" s="9" t="s">
        <v>4896</v>
      </c>
      <c r="F3027" s="20" t="s">
        <v>4908</v>
      </c>
      <c r="G3027" t="s">
        <v>4904</v>
      </c>
      <c r="H3027" t="str">
        <f>VLOOKUP(E3027,suppliers!$A$2:$B$18,2,)</f>
        <v>OTHER</v>
      </c>
      <c r="I3027" t="str">
        <f>VLOOKUP(C3027,Table_items[],2,FALSE)</f>
        <v>Sanmol 500 MG 4 Tablet</v>
      </c>
      <c r="J3027" t="str">
        <f>VLOOKUP(C3027,Table_items[],3,FALSE)</f>
        <v>Obat Sakit Kepala &amp; Demam</v>
      </c>
      <c r="K3027" s="23">
        <f>VLOOKUP(C3027,Table_items[],4,FALSE)</f>
        <v>1600</v>
      </c>
      <c r="L3027" s="23">
        <f>VLOOKUP(C3027,Table_items[],5,FALSE)</f>
        <v>1619</v>
      </c>
    </row>
    <row r="3028" spans="1:12" x14ac:dyDescent="0.2">
      <c r="A3028" s="7" t="s">
        <v>3175</v>
      </c>
      <c r="B3028" s="27">
        <v>44297</v>
      </c>
      <c r="C3028" s="9" t="s">
        <v>23</v>
      </c>
      <c r="D3028" s="9">
        <v>32</v>
      </c>
      <c r="E3028" s="9" t="s">
        <v>4896</v>
      </c>
      <c r="F3028" s="20" t="s">
        <v>4908</v>
      </c>
      <c r="G3028" t="s">
        <v>4904</v>
      </c>
      <c r="H3028" t="str">
        <f>VLOOKUP(E3028,suppliers!$A$2:$B$18,2,)</f>
        <v>OTHER</v>
      </c>
      <c r="I3028" t="str">
        <f>VLOOKUP(C3028,Table_items[],2,FALSE)</f>
        <v>Amlodipine Besilate</v>
      </c>
      <c r="J3028" t="str">
        <f>VLOOKUP(C3028,Table_items[],3,FALSE)</f>
        <v>Obat Hipertensi</v>
      </c>
      <c r="K3028" s="23">
        <f>VLOOKUP(C3028,Table_items[],4,FALSE)</f>
        <v>7467</v>
      </c>
      <c r="L3028" s="23">
        <f>VLOOKUP(C3028,Table_items[],5,FALSE)</f>
        <v>7504</v>
      </c>
    </row>
    <row r="3029" spans="1:12" x14ac:dyDescent="0.2">
      <c r="A3029" s="11" t="s">
        <v>3176</v>
      </c>
      <c r="B3029" s="28">
        <v>44298</v>
      </c>
      <c r="C3029" s="13" t="s">
        <v>12</v>
      </c>
      <c r="D3029" s="13">
        <v>64</v>
      </c>
      <c r="E3029" s="9" t="s">
        <v>4896</v>
      </c>
      <c r="F3029" s="20" t="s">
        <v>4908</v>
      </c>
      <c r="G3029" t="s">
        <v>4904</v>
      </c>
      <c r="H3029" t="str">
        <f>VLOOKUP(E3029,suppliers!$A$2:$B$18,2,)</f>
        <v>OTHER</v>
      </c>
      <c r="I3029" t="str">
        <f>VLOOKUP(C3029,Table_items[],2,FALSE)</f>
        <v>Decolsen 1 Strip 4 Tablet</v>
      </c>
      <c r="J3029" t="str">
        <f>VLOOKUP(C3029,Table_items[],3,FALSE)</f>
        <v>Obat Batuk &amp; Pilek</v>
      </c>
      <c r="K3029" s="23">
        <f>VLOOKUP(C3029,Table_items[],4,FALSE)</f>
        <v>2886</v>
      </c>
      <c r="L3029" s="23">
        <f>VLOOKUP(C3029,Table_items[],5,FALSE)</f>
        <v>2915</v>
      </c>
    </row>
    <row r="3030" spans="1:12" x14ac:dyDescent="0.2">
      <c r="A3030" s="7" t="s">
        <v>3177</v>
      </c>
      <c r="B3030" s="27">
        <v>44298</v>
      </c>
      <c r="C3030" s="9" t="s">
        <v>12</v>
      </c>
      <c r="D3030" s="9">
        <v>4</v>
      </c>
      <c r="E3030" s="9" t="s">
        <v>4896</v>
      </c>
      <c r="F3030" s="20" t="s">
        <v>4908</v>
      </c>
      <c r="G3030" t="s">
        <v>4904</v>
      </c>
      <c r="H3030" t="str">
        <f>VLOOKUP(E3030,suppliers!$A$2:$B$18,2,)</f>
        <v>OTHER</v>
      </c>
      <c r="I3030" t="str">
        <f>VLOOKUP(C3030,Table_items[],2,FALSE)</f>
        <v>Decolsen 1 Strip 4 Tablet</v>
      </c>
      <c r="J3030" t="str">
        <f>VLOOKUP(C3030,Table_items[],3,FALSE)</f>
        <v>Obat Batuk &amp; Pilek</v>
      </c>
      <c r="K3030" s="23">
        <f>VLOOKUP(C3030,Table_items[],4,FALSE)</f>
        <v>2886</v>
      </c>
      <c r="L3030" s="23">
        <f>VLOOKUP(C3030,Table_items[],5,FALSE)</f>
        <v>2915</v>
      </c>
    </row>
    <row r="3031" spans="1:12" x14ac:dyDescent="0.2">
      <c r="A3031" s="11" t="s">
        <v>3178</v>
      </c>
      <c r="B3031" s="28">
        <v>44298</v>
      </c>
      <c r="C3031" s="13" t="s">
        <v>37</v>
      </c>
      <c r="D3031" s="13">
        <v>68</v>
      </c>
      <c r="E3031" s="9" t="s">
        <v>4896</v>
      </c>
      <c r="F3031" s="20" t="s">
        <v>4908</v>
      </c>
      <c r="G3031" t="s">
        <v>4904</v>
      </c>
      <c r="H3031" t="str">
        <f>VLOOKUP(E3031,suppliers!$A$2:$B$18,2,)</f>
        <v>OTHER</v>
      </c>
      <c r="I3031" t="str">
        <f>VLOOKUP(C3031,Table_items[],2,FALSE)</f>
        <v>Bodrex Extra</v>
      </c>
      <c r="J3031" t="str">
        <f>VLOOKUP(C3031,Table_items[],3,FALSE)</f>
        <v>Obat Sakit Kepala &amp; Demam</v>
      </c>
      <c r="K3031" s="23">
        <f>VLOOKUP(C3031,Table_items[],4,FALSE)</f>
        <v>50788</v>
      </c>
      <c r="L3031" s="23">
        <f>VLOOKUP(C3031,Table_items[],5,FALSE)</f>
        <v>51753</v>
      </c>
    </row>
    <row r="3032" spans="1:12" x14ac:dyDescent="0.2">
      <c r="A3032" s="7" t="s">
        <v>3179</v>
      </c>
      <c r="B3032" s="27">
        <v>44298</v>
      </c>
      <c r="C3032" s="9" t="s">
        <v>9</v>
      </c>
      <c r="D3032" s="9">
        <v>13</v>
      </c>
      <c r="E3032" s="9" t="s">
        <v>4896</v>
      </c>
      <c r="F3032" s="20" t="s">
        <v>4908</v>
      </c>
      <c r="G3032" t="s">
        <v>4904</v>
      </c>
      <c r="H3032" t="str">
        <f>VLOOKUP(E3032,suppliers!$A$2:$B$18,2,)</f>
        <v>OTHER</v>
      </c>
      <c r="I3032" t="str">
        <f>VLOOKUP(C3032,Table_items[],2,FALSE)</f>
        <v>Bedak Heroxyn 150 gr</v>
      </c>
      <c r="J3032" t="str">
        <f>VLOOKUP(C3032,Table_items[],3,FALSE)</f>
        <v>Obat Alergi</v>
      </c>
      <c r="K3032" s="23">
        <f>VLOOKUP(C3032,Table_items[],4,FALSE)</f>
        <v>16950</v>
      </c>
      <c r="L3032" s="23">
        <f>VLOOKUP(C3032,Table_items[],5,FALSE)</f>
        <v>17170</v>
      </c>
    </row>
    <row r="3033" spans="1:12" x14ac:dyDescent="0.2">
      <c r="A3033" s="11" t="s">
        <v>3180</v>
      </c>
      <c r="B3033" s="28">
        <v>44298</v>
      </c>
      <c r="C3033" s="13" t="s">
        <v>9</v>
      </c>
      <c r="D3033" s="13">
        <v>49</v>
      </c>
      <c r="E3033" s="9" t="s">
        <v>4896</v>
      </c>
      <c r="F3033" s="20" t="s">
        <v>4908</v>
      </c>
      <c r="G3033" t="s">
        <v>4904</v>
      </c>
      <c r="H3033" t="str">
        <f>VLOOKUP(E3033,suppliers!$A$2:$B$18,2,)</f>
        <v>OTHER</v>
      </c>
      <c r="I3033" t="str">
        <f>VLOOKUP(C3033,Table_items[],2,FALSE)</f>
        <v>Bedak Heroxyn 150 gr</v>
      </c>
      <c r="J3033" t="str">
        <f>VLOOKUP(C3033,Table_items[],3,FALSE)</f>
        <v>Obat Alergi</v>
      </c>
      <c r="K3033" s="23">
        <f>VLOOKUP(C3033,Table_items[],4,FALSE)</f>
        <v>16950</v>
      </c>
      <c r="L3033" s="23">
        <f>VLOOKUP(C3033,Table_items[],5,FALSE)</f>
        <v>17170</v>
      </c>
    </row>
    <row r="3034" spans="1:12" x14ac:dyDescent="0.2">
      <c r="A3034" s="7" t="s">
        <v>3181</v>
      </c>
      <c r="B3034" s="27">
        <v>44298</v>
      </c>
      <c r="C3034" s="9" t="s">
        <v>9</v>
      </c>
      <c r="D3034" s="9">
        <v>57</v>
      </c>
      <c r="E3034" s="9" t="s">
        <v>4896</v>
      </c>
      <c r="F3034" s="20" t="s">
        <v>4908</v>
      </c>
      <c r="G3034" t="s">
        <v>4904</v>
      </c>
      <c r="H3034" t="str">
        <f>VLOOKUP(E3034,suppliers!$A$2:$B$18,2,)</f>
        <v>OTHER</v>
      </c>
      <c r="I3034" t="str">
        <f>VLOOKUP(C3034,Table_items[],2,FALSE)</f>
        <v>Bedak Heroxyn 150 gr</v>
      </c>
      <c r="J3034" t="str">
        <f>VLOOKUP(C3034,Table_items[],3,FALSE)</f>
        <v>Obat Alergi</v>
      </c>
      <c r="K3034" s="23">
        <f>VLOOKUP(C3034,Table_items[],4,FALSE)</f>
        <v>16950</v>
      </c>
      <c r="L3034" s="23">
        <f>VLOOKUP(C3034,Table_items[],5,FALSE)</f>
        <v>17170</v>
      </c>
    </row>
    <row r="3035" spans="1:12" x14ac:dyDescent="0.2">
      <c r="A3035" s="11" t="s">
        <v>3182</v>
      </c>
      <c r="B3035" s="28">
        <v>44298</v>
      </c>
      <c r="C3035" s="13" t="s">
        <v>24</v>
      </c>
      <c r="D3035" s="13">
        <v>44</v>
      </c>
      <c r="E3035" s="9" t="s">
        <v>4896</v>
      </c>
      <c r="F3035" s="20" t="s">
        <v>4908</v>
      </c>
      <c r="G3035" t="s">
        <v>4904</v>
      </c>
      <c r="H3035" t="str">
        <f>VLOOKUP(E3035,suppliers!$A$2:$B$18,2,)</f>
        <v>OTHER</v>
      </c>
      <c r="I3035" t="str">
        <f>VLOOKUP(C3035,Table_items[],2,FALSE)</f>
        <v>Irbesartan</v>
      </c>
      <c r="J3035" t="str">
        <f>VLOOKUP(C3035,Table_items[],3,FALSE)</f>
        <v>Obat Hipertensi</v>
      </c>
      <c r="K3035" s="23">
        <f>VLOOKUP(C3035,Table_items[],4,FALSE)</f>
        <v>108794</v>
      </c>
      <c r="L3035" s="23">
        <f>VLOOKUP(C3035,Table_items[],5,FALSE)</f>
        <v>109447</v>
      </c>
    </row>
    <row r="3036" spans="1:12" x14ac:dyDescent="0.2">
      <c r="A3036" s="7" t="s">
        <v>3183</v>
      </c>
      <c r="B3036" s="27">
        <v>44298</v>
      </c>
      <c r="C3036" s="9" t="s">
        <v>36</v>
      </c>
      <c r="D3036" s="9">
        <v>44</v>
      </c>
      <c r="E3036" s="9" t="s">
        <v>4896</v>
      </c>
      <c r="F3036" s="20" t="s">
        <v>4908</v>
      </c>
      <c r="G3036" t="s">
        <v>4904</v>
      </c>
      <c r="H3036" t="str">
        <f>VLOOKUP(E3036,suppliers!$A$2:$B$18,2,)</f>
        <v>OTHER</v>
      </c>
      <c r="I3036" t="str">
        <f>VLOOKUP(C3036,Table_items[],2,FALSE)</f>
        <v>Sanmol Paracetamol</v>
      </c>
      <c r="J3036" t="str">
        <f>VLOOKUP(C3036,Table_items[],3,FALSE)</f>
        <v>Obat Sakit Kepala &amp; Demam</v>
      </c>
      <c r="K3036" s="23">
        <f>VLOOKUP(C3036,Table_items[],4,FALSE)</f>
        <v>16100</v>
      </c>
      <c r="L3036" s="23">
        <f>VLOOKUP(C3036,Table_items[],5,FALSE)</f>
        <v>16261</v>
      </c>
    </row>
    <row r="3037" spans="1:12" x14ac:dyDescent="0.2">
      <c r="A3037" s="11" t="s">
        <v>3184</v>
      </c>
      <c r="B3037" s="28">
        <v>44298</v>
      </c>
      <c r="C3037" s="13" t="s">
        <v>16</v>
      </c>
      <c r="D3037" s="13">
        <v>18</v>
      </c>
      <c r="E3037" s="9" t="s">
        <v>4896</v>
      </c>
      <c r="F3037" s="20" t="s">
        <v>4908</v>
      </c>
      <c r="G3037" t="s">
        <v>4904</v>
      </c>
      <c r="H3037" t="str">
        <f>VLOOKUP(E3037,suppliers!$A$2:$B$18,2,)</f>
        <v>OTHER</v>
      </c>
      <c r="I3037" t="str">
        <f>VLOOKUP(C3037,Table_items[],2,FALSE)</f>
        <v>Ultraflu Box Isi 25 Strip</v>
      </c>
      <c r="J3037" t="str">
        <f>VLOOKUP(C3037,Table_items[],3,FALSE)</f>
        <v>Obat Batuk &amp; Pilek</v>
      </c>
      <c r="K3037" s="23">
        <f>VLOOKUP(C3037,Table_items[],4,FALSE)</f>
        <v>72500</v>
      </c>
      <c r="L3037" s="23">
        <f>VLOOKUP(C3037,Table_items[],5,FALSE)</f>
        <v>73805</v>
      </c>
    </row>
    <row r="3038" spans="1:12" x14ac:dyDescent="0.2">
      <c r="A3038" s="7" t="s">
        <v>3185</v>
      </c>
      <c r="B3038" s="27">
        <v>44298</v>
      </c>
      <c r="C3038" s="9" t="s">
        <v>16</v>
      </c>
      <c r="D3038" s="9">
        <v>4</v>
      </c>
      <c r="E3038" s="9" t="s">
        <v>4896</v>
      </c>
      <c r="F3038" s="20" t="s">
        <v>4908</v>
      </c>
      <c r="G3038" t="s">
        <v>4904</v>
      </c>
      <c r="H3038" t="str">
        <f>VLOOKUP(E3038,suppliers!$A$2:$B$18,2,)</f>
        <v>OTHER</v>
      </c>
      <c r="I3038" t="str">
        <f>VLOOKUP(C3038,Table_items[],2,FALSE)</f>
        <v>Ultraflu Box Isi 25 Strip</v>
      </c>
      <c r="J3038" t="str">
        <f>VLOOKUP(C3038,Table_items[],3,FALSE)</f>
        <v>Obat Batuk &amp; Pilek</v>
      </c>
      <c r="K3038" s="23">
        <f>VLOOKUP(C3038,Table_items[],4,FALSE)</f>
        <v>72500</v>
      </c>
      <c r="L3038" s="23">
        <f>VLOOKUP(C3038,Table_items[],5,FALSE)</f>
        <v>73805</v>
      </c>
    </row>
    <row r="3039" spans="1:12" x14ac:dyDescent="0.2">
      <c r="A3039" s="11" t="s">
        <v>3186</v>
      </c>
      <c r="B3039" s="28">
        <v>44298</v>
      </c>
      <c r="C3039" s="13" t="s">
        <v>7</v>
      </c>
      <c r="D3039" s="13">
        <v>14</v>
      </c>
      <c r="E3039" s="9" t="s">
        <v>4896</v>
      </c>
      <c r="F3039" s="20" t="s">
        <v>4908</v>
      </c>
      <c r="G3039" t="s">
        <v>4904</v>
      </c>
      <c r="H3039" t="str">
        <f>VLOOKUP(E3039,suppliers!$A$2:$B$18,2,)</f>
        <v>OTHER</v>
      </c>
      <c r="I3039" t="str">
        <f>VLOOKUP(C3039,Table_items[],2,FALSE)</f>
        <v>Acetylcysteine Mahakam 200 mg</v>
      </c>
      <c r="J3039" t="str">
        <f>VLOOKUP(C3039,Table_items[],3,FALSE)</f>
        <v>Obat Alergi</v>
      </c>
      <c r="K3039" s="23">
        <f>VLOOKUP(C3039,Table_items[],4,FALSE)</f>
        <v>33000</v>
      </c>
      <c r="L3039" s="23">
        <f>VLOOKUP(C3039,Table_items[],5,FALSE)</f>
        <v>33330</v>
      </c>
    </row>
    <row r="3040" spans="1:12" x14ac:dyDescent="0.2">
      <c r="A3040" s="7" t="s">
        <v>3187</v>
      </c>
      <c r="B3040" s="27">
        <v>44298</v>
      </c>
      <c r="C3040" s="9" t="s">
        <v>14</v>
      </c>
      <c r="D3040" s="9">
        <v>10</v>
      </c>
      <c r="E3040" s="9" t="s">
        <v>4896</v>
      </c>
      <c r="F3040" s="20" t="s">
        <v>4908</v>
      </c>
      <c r="G3040" t="s">
        <v>4904</v>
      </c>
      <c r="H3040" t="str">
        <f>VLOOKUP(E3040,suppliers!$A$2:$B$18,2,)</f>
        <v>OTHER</v>
      </c>
      <c r="I3040" t="str">
        <f>VLOOKUP(C3040,Table_items[],2,FALSE)</f>
        <v>Lo Han Kuo Infusion 12</v>
      </c>
      <c r="J3040" t="str">
        <f>VLOOKUP(C3040,Table_items[],3,FALSE)</f>
        <v>Obat Batuk &amp; Pilek</v>
      </c>
      <c r="K3040" s="23">
        <f>VLOOKUP(C3040,Table_items[],4,FALSE)</f>
        <v>23869</v>
      </c>
      <c r="L3040" s="23">
        <f>VLOOKUP(C3040,Table_items[],5,FALSE)</f>
        <v>24179</v>
      </c>
    </row>
    <row r="3041" spans="1:12" x14ac:dyDescent="0.2">
      <c r="A3041" s="11" t="s">
        <v>3188</v>
      </c>
      <c r="B3041" s="28">
        <v>44298</v>
      </c>
      <c r="C3041" s="13" t="s">
        <v>5</v>
      </c>
      <c r="D3041" s="13">
        <v>22</v>
      </c>
      <c r="E3041" s="9" t="s">
        <v>4896</v>
      </c>
      <c r="F3041" s="20" t="s">
        <v>4908</v>
      </c>
      <c r="G3041" t="s">
        <v>4904</v>
      </c>
      <c r="H3041" t="str">
        <f>VLOOKUP(E3041,suppliers!$A$2:$B$18,2,)</f>
        <v>OTHER</v>
      </c>
      <c r="I3041" t="str">
        <f>VLOOKUP(C3041,Table_items[],2,FALSE)</f>
        <v>Ozen 10 MG Blister</v>
      </c>
      <c r="J3041" t="str">
        <f>VLOOKUP(C3041,Table_items[],3,FALSE)</f>
        <v>Obat Alergi</v>
      </c>
      <c r="K3041" s="23">
        <f>VLOOKUP(C3041,Table_items[],4,FALSE)</f>
        <v>18611</v>
      </c>
      <c r="L3041" s="23">
        <f>VLOOKUP(C3041,Table_items[],5,FALSE)</f>
        <v>18816</v>
      </c>
    </row>
    <row r="3042" spans="1:12" x14ac:dyDescent="0.2">
      <c r="A3042" s="7" t="s">
        <v>3189</v>
      </c>
      <c r="B3042" s="27">
        <v>44299</v>
      </c>
      <c r="C3042" s="9" t="s">
        <v>9</v>
      </c>
      <c r="D3042" s="9">
        <v>15</v>
      </c>
      <c r="E3042" s="9" t="s">
        <v>4896</v>
      </c>
      <c r="F3042" s="20" t="s">
        <v>4908</v>
      </c>
      <c r="G3042" t="s">
        <v>4904</v>
      </c>
      <c r="H3042" t="str">
        <f>VLOOKUP(E3042,suppliers!$A$2:$B$18,2,)</f>
        <v>OTHER</v>
      </c>
      <c r="I3042" t="str">
        <f>VLOOKUP(C3042,Table_items[],2,FALSE)</f>
        <v>Bedak Heroxyn 150 gr</v>
      </c>
      <c r="J3042" t="str">
        <f>VLOOKUP(C3042,Table_items[],3,FALSE)</f>
        <v>Obat Alergi</v>
      </c>
      <c r="K3042" s="23">
        <f>VLOOKUP(C3042,Table_items[],4,FALSE)</f>
        <v>16950</v>
      </c>
      <c r="L3042" s="23">
        <f>VLOOKUP(C3042,Table_items[],5,FALSE)</f>
        <v>17170</v>
      </c>
    </row>
    <row r="3043" spans="1:12" x14ac:dyDescent="0.2">
      <c r="A3043" s="11" t="s">
        <v>3190</v>
      </c>
      <c r="B3043" s="28">
        <v>44299</v>
      </c>
      <c r="C3043" s="13" t="s">
        <v>24</v>
      </c>
      <c r="D3043" s="13">
        <v>43</v>
      </c>
      <c r="E3043" s="9" t="s">
        <v>4896</v>
      </c>
      <c r="F3043" s="20" t="s">
        <v>4908</v>
      </c>
      <c r="G3043" t="s">
        <v>4904</v>
      </c>
      <c r="H3043" t="str">
        <f>VLOOKUP(E3043,suppliers!$A$2:$B$18,2,)</f>
        <v>OTHER</v>
      </c>
      <c r="I3043" t="str">
        <f>VLOOKUP(C3043,Table_items[],2,FALSE)</f>
        <v>Irbesartan</v>
      </c>
      <c r="J3043" t="str">
        <f>VLOOKUP(C3043,Table_items[],3,FALSE)</f>
        <v>Obat Hipertensi</v>
      </c>
      <c r="K3043" s="23">
        <f>VLOOKUP(C3043,Table_items[],4,FALSE)</f>
        <v>108794</v>
      </c>
      <c r="L3043" s="23">
        <f>VLOOKUP(C3043,Table_items[],5,FALSE)</f>
        <v>109447</v>
      </c>
    </row>
    <row r="3044" spans="1:12" x14ac:dyDescent="0.2">
      <c r="A3044" s="7" t="s">
        <v>3191</v>
      </c>
      <c r="B3044" s="27">
        <v>44299</v>
      </c>
      <c r="C3044" s="9" t="s">
        <v>36</v>
      </c>
      <c r="D3044" s="9">
        <v>50</v>
      </c>
      <c r="E3044" s="9" t="s">
        <v>4896</v>
      </c>
      <c r="F3044" s="20" t="s">
        <v>4908</v>
      </c>
      <c r="G3044" t="s">
        <v>4904</v>
      </c>
      <c r="H3044" t="str">
        <f>VLOOKUP(E3044,suppliers!$A$2:$B$18,2,)</f>
        <v>OTHER</v>
      </c>
      <c r="I3044" t="str">
        <f>VLOOKUP(C3044,Table_items[],2,FALSE)</f>
        <v>Sanmol Paracetamol</v>
      </c>
      <c r="J3044" t="str">
        <f>VLOOKUP(C3044,Table_items[],3,FALSE)</f>
        <v>Obat Sakit Kepala &amp; Demam</v>
      </c>
      <c r="K3044" s="23">
        <f>VLOOKUP(C3044,Table_items[],4,FALSE)</f>
        <v>16100</v>
      </c>
      <c r="L3044" s="23">
        <f>VLOOKUP(C3044,Table_items[],5,FALSE)</f>
        <v>16261</v>
      </c>
    </row>
    <row r="3045" spans="1:12" x14ac:dyDescent="0.2">
      <c r="A3045" s="11" t="s">
        <v>3192</v>
      </c>
      <c r="B3045" s="28">
        <v>44299</v>
      </c>
      <c r="C3045" s="13" t="s">
        <v>16</v>
      </c>
      <c r="D3045" s="13">
        <v>35</v>
      </c>
      <c r="E3045" s="9" t="s">
        <v>4896</v>
      </c>
      <c r="F3045" s="20" t="s">
        <v>4908</v>
      </c>
      <c r="G3045" t="s">
        <v>4904</v>
      </c>
      <c r="H3045" t="str">
        <f>VLOOKUP(E3045,suppliers!$A$2:$B$18,2,)</f>
        <v>OTHER</v>
      </c>
      <c r="I3045" t="str">
        <f>VLOOKUP(C3045,Table_items[],2,FALSE)</f>
        <v>Ultraflu Box Isi 25 Strip</v>
      </c>
      <c r="J3045" t="str">
        <f>VLOOKUP(C3045,Table_items[],3,FALSE)</f>
        <v>Obat Batuk &amp; Pilek</v>
      </c>
      <c r="K3045" s="23">
        <f>VLOOKUP(C3045,Table_items[],4,FALSE)</f>
        <v>72500</v>
      </c>
      <c r="L3045" s="23">
        <f>VLOOKUP(C3045,Table_items[],5,FALSE)</f>
        <v>73805</v>
      </c>
    </row>
    <row r="3046" spans="1:12" x14ac:dyDescent="0.2">
      <c r="A3046" s="7" t="s">
        <v>3193</v>
      </c>
      <c r="B3046" s="27">
        <v>44300</v>
      </c>
      <c r="C3046" s="9" t="s">
        <v>41</v>
      </c>
      <c r="D3046" s="9">
        <v>22</v>
      </c>
      <c r="E3046" s="9" t="s">
        <v>4896</v>
      </c>
      <c r="F3046" s="20" t="s">
        <v>4908</v>
      </c>
      <c r="G3046" t="s">
        <v>4904</v>
      </c>
      <c r="H3046" t="str">
        <f>VLOOKUP(E3046,suppliers!$A$2:$B$18,2,)</f>
        <v>OTHER</v>
      </c>
      <c r="I3046" t="str">
        <f>VLOOKUP(C3046,Table_items[],2,FALSE)</f>
        <v>Otilon Ear Drops 8 mL</v>
      </c>
      <c r="J3046" t="str">
        <f>VLOOKUP(C3046,Table_items[],3,FALSE)</f>
        <v>Obat Telinga</v>
      </c>
      <c r="K3046" s="23">
        <f>VLOOKUP(C3046,Table_items[],4,FALSE)</f>
        <v>55000</v>
      </c>
      <c r="L3046" s="23">
        <f>VLOOKUP(C3046,Table_items[],5,FALSE)</f>
        <v>55935</v>
      </c>
    </row>
    <row r="3047" spans="1:12" x14ac:dyDescent="0.2">
      <c r="A3047" s="11" t="s">
        <v>3194</v>
      </c>
      <c r="B3047" s="28">
        <v>44300</v>
      </c>
      <c r="C3047" s="13" t="s">
        <v>30</v>
      </c>
      <c r="D3047" s="13">
        <v>114</v>
      </c>
      <c r="E3047" s="9" t="s">
        <v>4896</v>
      </c>
      <c r="F3047" s="20" t="s">
        <v>4908</v>
      </c>
      <c r="G3047" t="s">
        <v>4904</v>
      </c>
      <c r="H3047" t="str">
        <f>VLOOKUP(E3047,suppliers!$A$2:$B$18,2,)</f>
        <v>OTHER</v>
      </c>
      <c r="I3047" t="str">
        <f>VLOOKUP(C3047,Table_items[],2,FALSE)</f>
        <v>Koolfever</v>
      </c>
      <c r="J3047" t="str">
        <f>VLOOKUP(C3047,Table_items[],3,FALSE)</f>
        <v>Obat Sakit Kepala &amp; Demam</v>
      </c>
      <c r="K3047" s="23">
        <f>VLOOKUP(C3047,Table_items[],4,FALSE)</f>
        <v>7500</v>
      </c>
      <c r="L3047" s="23">
        <f>VLOOKUP(C3047,Table_items[],5,FALSE)</f>
        <v>7620</v>
      </c>
    </row>
    <row r="3048" spans="1:12" x14ac:dyDescent="0.2">
      <c r="A3048" s="7" t="s">
        <v>3195</v>
      </c>
      <c r="B3048" s="27">
        <v>44301</v>
      </c>
      <c r="C3048" s="9" t="s">
        <v>12</v>
      </c>
      <c r="D3048" s="9">
        <v>80</v>
      </c>
      <c r="E3048" s="9" t="s">
        <v>4896</v>
      </c>
      <c r="F3048" s="20" t="s">
        <v>4908</v>
      </c>
      <c r="G3048" t="s">
        <v>4904</v>
      </c>
      <c r="H3048" t="str">
        <f>VLOOKUP(E3048,suppliers!$A$2:$B$18,2,)</f>
        <v>OTHER</v>
      </c>
      <c r="I3048" t="str">
        <f>VLOOKUP(C3048,Table_items[],2,FALSE)</f>
        <v>Decolsen 1 Strip 4 Tablet</v>
      </c>
      <c r="J3048" t="str">
        <f>VLOOKUP(C3048,Table_items[],3,FALSE)</f>
        <v>Obat Batuk &amp; Pilek</v>
      </c>
      <c r="K3048" s="23">
        <f>VLOOKUP(C3048,Table_items[],4,FALSE)</f>
        <v>2886</v>
      </c>
      <c r="L3048" s="23">
        <f>VLOOKUP(C3048,Table_items[],5,FALSE)</f>
        <v>2915</v>
      </c>
    </row>
    <row r="3049" spans="1:12" x14ac:dyDescent="0.2">
      <c r="A3049" s="11" t="s">
        <v>3196</v>
      </c>
      <c r="B3049" s="28">
        <v>44301</v>
      </c>
      <c r="C3049" s="13" t="s">
        <v>37</v>
      </c>
      <c r="D3049" s="13">
        <v>83</v>
      </c>
      <c r="E3049" s="9" t="s">
        <v>4896</v>
      </c>
      <c r="F3049" s="20" t="s">
        <v>4908</v>
      </c>
      <c r="G3049" t="s">
        <v>4904</v>
      </c>
      <c r="H3049" t="str">
        <f>VLOOKUP(E3049,suppliers!$A$2:$B$18,2,)</f>
        <v>OTHER</v>
      </c>
      <c r="I3049" t="str">
        <f>VLOOKUP(C3049,Table_items[],2,FALSE)</f>
        <v>Bodrex Extra</v>
      </c>
      <c r="J3049" t="str">
        <f>VLOOKUP(C3049,Table_items[],3,FALSE)</f>
        <v>Obat Sakit Kepala &amp; Demam</v>
      </c>
      <c r="K3049" s="23">
        <f>VLOOKUP(C3049,Table_items[],4,FALSE)</f>
        <v>50788</v>
      </c>
      <c r="L3049" s="23">
        <f>VLOOKUP(C3049,Table_items[],5,FALSE)</f>
        <v>51753</v>
      </c>
    </row>
    <row r="3050" spans="1:12" x14ac:dyDescent="0.2">
      <c r="A3050" s="7" t="s">
        <v>3197</v>
      </c>
      <c r="B3050" s="27">
        <v>44301</v>
      </c>
      <c r="C3050" s="9" t="s">
        <v>24</v>
      </c>
      <c r="D3050" s="9">
        <v>41</v>
      </c>
      <c r="E3050" s="9" t="s">
        <v>4896</v>
      </c>
      <c r="F3050" s="20" t="s">
        <v>4908</v>
      </c>
      <c r="G3050" t="s">
        <v>4904</v>
      </c>
      <c r="H3050" t="str">
        <f>VLOOKUP(E3050,suppliers!$A$2:$B$18,2,)</f>
        <v>OTHER</v>
      </c>
      <c r="I3050" t="str">
        <f>VLOOKUP(C3050,Table_items[],2,FALSE)</f>
        <v>Irbesartan</v>
      </c>
      <c r="J3050" t="str">
        <f>VLOOKUP(C3050,Table_items[],3,FALSE)</f>
        <v>Obat Hipertensi</v>
      </c>
      <c r="K3050" s="23">
        <f>VLOOKUP(C3050,Table_items[],4,FALSE)</f>
        <v>108794</v>
      </c>
      <c r="L3050" s="23">
        <f>VLOOKUP(C3050,Table_items[],5,FALSE)</f>
        <v>109447</v>
      </c>
    </row>
    <row r="3051" spans="1:12" x14ac:dyDescent="0.2">
      <c r="A3051" s="11" t="s">
        <v>3198</v>
      </c>
      <c r="B3051" s="28">
        <v>44301</v>
      </c>
      <c r="C3051" s="13" t="s">
        <v>41</v>
      </c>
      <c r="D3051" s="13">
        <v>48</v>
      </c>
      <c r="E3051" s="9" t="s">
        <v>4896</v>
      </c>
      <c r="F3051" s="20" t="s">
        <v>4908</v>
      </c>
      <c r="G3051" t="s">
        <v>4904</v>
      </c>
      <c r="H3051" t="str">
        <f>VLOOKUP(E3051,suppliers!$A$2:$B$18,2,)</f>
        <v>OTHER</v>
      </c>
      <c r="I3051" t="str">
        <f>VLOOKUP(C3051,Table_items[],2,FALSE)</f>
        <v>Otilon Ear Drops 8 mL</v>
      </c>
      <c r="J3051" t="str">
        <f>VLOOKUP(C3051,Table_items[],3,FALSE)</f>
        <v>Obat Telinga</v>
      </c>
      <c r="K3051" s="23">
        <f>VLOOKUP(C3051,Table_items[],4,FALSE)</f>
        <v>55000</v>
      </c>
      <c r="L3051" s="23">
        <f>VLOOKUP(C3051,Table_items[],5,FALSE)</f>
        <v>55935</v>
      </c>
    </row>
    <row r="3052" spans="1:12" x14ac:dyDescent="0.2">
      <c r="A3052" s="7" t="s">
        <v>3199</v>
      </c>
      <c r="B3052" s="27">
        <v>44301</v>
      </c>
      <c r="C3052" s="9" t="s">
        <v>22</v>
      </c>
      <c r="D3052" s="9">
        <v>19</v>
      </c>
      <c r="E3052" s="9" t="s">
        <v>4896</v>
      </c>
      <c r="F3052" s="20" t="s">
        <v>4908</v>
      </c>
      <c r="G3052" t="s">
        <v>4904</v>
      </c>
      <c r="H3052" t="str">
        <f>VLOOKUP(E3052,suppliers!$A$2:$B$18,2,)</f>
        <v>OTHER</v>
      </c>
      <c r="I3052" t="str">
        <f>VLOOKUP(C3052,Table_items[],2,FALSE)</f>
        <v>Candesartan Ogb Dexa</v>
      </c>
      <c r="J3052" t="str">
        <f>VLOOKUP(C3052,Table_items[],3,FALSE)</f>
        <v>Obat Hipertensi</v>
      </c>
      <c r="K3052" s="23">
        <f>VLOOKUP(C3052,Table_items[],4,FALSE)</f>
        <v>5000</v>
      </c>
      <c r="L3052" s="23">
        <f>VLOOKUP(C3052,Table_items[],5,FALSE)</f>
        <v>5095</v>
      </c>
    </row>
    <row r="3053" spans="1:12" x14ac:dyDescent="0.2">
      <c r="A3053" s="11" t="s">
        <v>3200</v>
      </c>
      <c r="B3053" s="28">
        <v>44301</v>
      </c>
      <c r="C3053" s="13" t="s">
        <v>36</v>
      </c>
      <c r="D3053" s="13">
        <v>90</v>
      </c>
      <c r="E3053" s="9" t="s">
        <v>4896</v>
      </c>
      <c r="F3053" s="20" t="s">
        <v>4908</v>
      </c>
      <c r="G3053" t="s">
        <v>4904</v>
      </c>
      <c r="H3053" t="str">
        <f>VLOOKUP(E3053,suppliers!$A$2:$B$18,2,)</f>
        <v>OTHER</v>
      </c>
      <c r="I3053" t="str">
        <f>VLOOKUP(C3053,Table_items[],2,FALSE)</f>
        <v>Sanmol Paracetamol</v>
      </c>
      <c r="J3053" t="str">
        <f>VLOOKUP(C3053,Table_items[],3,FALSE)</f>
        <v>Obat Sakit Kepala &amp; Demam</v>
      </c>
      <c r="K3053" s="23">
        <f>VLOOKUP(C3053,Table_items[],4,FALSE)</f>
        <v>16100</v>
      </c>
      <c r="L3053" s="23">
        <f>VLOOKUP(C3053,Table_items[],5,FALSE)</f>
        <v>16261</v>
      </c>
    </row>
    <row r="3054" spans="1:12" x14ac:dyDescent="0.2">
      <c r="A3054" s="7" t="s">
        <v>3201</v>
      </c>
      <c r="B3054" s="27">
        <v>44301</v>
      </c>
      <c r="C3054" s="9" t="s">
        <v>16</v>
      </c>
      <c r="D3054" s="9">
        <v>763</v>
      </c>
      <c r="E3054" s="9" t="s">
        <v>4896</v>
      </c>
      <c r="F3054" s="20" t="s">
        <v>4908</v>
      </c>
      <c r="G3054" t="s">
        <v>4904</v>
      </c>
      <c r="H3054" t="str">
        <f>VLOOKUP(E3054,suppliers!$A$2:$B$18,2,)</f>
        <v>OTHER</v>
      </c>
      <c r="I3054" t="str">
        <f>VLOOKUP(C3054,Table_items[],2,FALSE)</f>
        <v>Ultraflu Box Isi 25 Strip</v>
      </c>
      <c r="J3054" t="str">
        <f>VLOOKUP(C3054,Table_items[],3,FALSE)</f>
        <v>Obat Batuk &amp; Pilek</v>
      </c>
      <c r="K3054" s="23">
        <f>VLOOKUP(C3054,Table_items[],4,FALSE)</f>
        <v>72500</v>
      </c>
      <c r="L3054" s="23">
        <f>VLOOKUP(C3054,Table_items[],5,FALSE)</f>
        <v>73805</v>
      </c>
    </row>
    <row r="3055" spans="1:12" x14ac:dyDescent="0.2">
      <c r="A3055" s="11" t="s">
        <v>3202</v>
      </c>
      <c r="B3055" s="28">
        <v>44301</v>
      </c>
      <c r="C3055" s="13" t="s">
        <v>40</v>
      </c>
      <c r="D3055" s="13">
        <v>31</v>
      </c>
      <c r="E3055" s="9" t="s">
        <v>4896</v>
      </c>
      <c r="F3055" s="20" t="s">
        <v>4908</v>
      </c>
      <c r="G3055" t="s">
        <v>4904</v>
      </c>
      <c r="H3055" t="str">
        <f>VLOOKUP(E3055,suppliers!$A$2:$B$18,2,)</f>
        <v>OTHER</v>
      </c>
      <c r="I3055" t="str">
        <f>VLOOKUP(C3055,Table_items[],2,FALSE)</f>
        <v>Paramex Tablet / Obat</v>
      </c>
      <c r="J3055" t="str">
        <f>VLOOKUP(C3055,Table_items[],3,FALSE)</f>
        <v>Obat Sakit Kepala &amp; Demam</v>
      </c>
      <c r="K3055" s="23">
        <f>VLOOKUP(C3055,Table_items[],4,FALSE)</f>
        <v>2560</v>
      </c>
      <c r="L3055" s="23">
        <f>VLOOKUP(C3055,Table_items[],5,FALSE)</f>
        <v>2586</v>
      </c>
    </row>
    <row r="3056" spans="1:12" x14ac:dyDescent="0.2">
      <c r="A3056" s="7" t="s">
        <v>3203</v>
      </c>
      <c r="B3056" s="27">
        <v>44301</v>
      </c>
      <c r="C3056" s="9" t="s">
        <v>20</v>
      </c>
      <c r="D3056" s="9">
        <v>12</v>
      </c>
      <c r="E3056" s="9" t="s">
        <v>4896</v>
      </c>
      <c r="F3056" s="20" t="s">
        <v>4908</v>
      </c>
      <c r="G3056" t="s">
        <v>4904</v>
      </c>
      <c r="H3056" t="str">
        <f>VLOOKUP(E3056,suppliers!$A$2:$B$18,2,)</f>
        <v>OTHER</v>
      </c>
      <c r="I3056" t="str">
        <f>VLOOKUP(C3056,Table_items[],2,FALSE)</f>
        <v>Carditens</v>
      </c>
      <c r="J3056" t="str">
        <f>VLOOKUP(C3056,Table_items[],3,FALSE)</f>
        <v>Obat Hipertensi</v>
      </c>
      <c r="K3056" s="23">
        <f>VLOOKUP(C3056,Table_items[],4,FALSE)</f>
        <v>100000</v>
      </c>
      <c r="L3056" s="23">
        <f>VLOOKUP(C3056,Table_items[],5,FALSE)</f>
        <v>100900</v>
      </c>
    </row>
    <row r="3057" spans="1:12" x14ac:dyDescent="0.2">
      <c r="A3057" s="11" t="s">
        <v>3204</v>
      </c>
      <c r="B3057" s="28">
        <v>44301</v>
      </c>
      <c r="C3057" s="13" t="s">
        <v>20</v>
      </c>
      <c r="D3057" s="13">
        <v>4</v>
      </c>
      <c r="E3057" s="9" t="s">
        <v>4896</v>
      </c>
      <c r="F3057" s="20" t="s">
        <v>4908</v>
      </c>
      <c r="G3057" t="s">
        <v>4904</v>
      </c>
      <c r="H3057" t="str">
        <f>VLOOKUP(E3057,suppliers!$A$2:$B$18,2,)</f>
        <v>OTHER</v>
      </c>
      <c r="I3057" t="str">
        <f>VLOOKUP(C3057,Table_items[],2,FALSE)</f>
        <v>Carditens</v>
      </c>
      <c r="J3057" t="str">
        <f>VLOOKUP(C3057,Table_items[],3,FALSE)</f>
        <v>Obat Hipertensi</v>
      </c>
      <c r="K3057" s="23">
        <f>VLOOKUP(C3057,Table_items[],4,FALSE)</f>
        <v>100000</v>
      </c>
      <c r="L3057" s="23">
        <f>VLOOKUP(C3057,Table_items[],5,FALSE)</f>
        <v>100900</v>
      </c>
    </row>
    <row r="3058" spans="1:12" x14ac:dyDescent="0.2">
      <c r="A3058" s="7" t="s">
        <v>3205</v>
      </c>
      <c r="B3058" s="27">
        <v>44301</v>
      </c>
      <c r="C3058" s="9" t="s">
        <v>23</v>
      </c>
      <c r="D3058" s="9">
        <v>13</v>
      </c>
      <c r="E3058" s="9" t="s">
        <v>4896</v>
      </c>
      <c r="F3058" s="20" t="s">
        <v>4908</v>
      </c>
      <c r="G3058" t="s">
        <v>4904</v>
      </c>
      <c r="H3058" t="str">
        <f>VLOOKUP(E3058,suppliers!$A$2:$B$18,2,)</f>
        <v>OTHER</v>
      </c>
      <c r="I3058" t="str">
        <f>VLOOKUP(C3058,Table_items[],2,FALSE)</f>
        <v>Amlodipine Besilate</v>
      </c>
      <c r="J3058" t="str">
        <f>VLOOKUP(C3058,Table_items[],3,FALSE)</f>
        <v>Obat Hipertensi</v>
      </c>
      <c r="K3058" s="23">
        <f>VLOOKUP(C3058,Table_items[],4,FALSE)</f>
        <v>7467</v>
      </c>
      <c r="L3058" s="23">
        <f>VLOOKUP(C3058,Table_items[],5,FALSE)</f>
        <v>7504</v>
      </c>
    </row>
    <row r="3059" spans="1:12" x14ac:dyDescent="0.2">
      <c r="A3059" s="11" t="s">
        <v>3206</v>
      </c>
      <c r="B3059" s="28">
        <v>44302</v>
      </c>
      <c r="C3059" s="13" t="s">
        <v>22</v>
      </c>
      <c r="D3059" s="13">
        <v>46</v>
      </c>
      <c r="E3059" s="9" t="s">
        <v>4896</v>
      </c>
      <c r="F3059" s="20" t="s">
        <v>4908</v>
      </c>
      <c r="G3059" t="s">
        <v>4904</v>
      </c>
      <c r="H3059" t="str">
        <f>VLOOKUP(E3059,suppliers!$A$2:$B$18,2,)</f>
        <v>OTHER</v>
      </c>
      <c r="I3059" t="str">
        <f>VLOOKUP(C3059,Table_items[],2,FALSE)</f>
        <v>Candesartan Ogb Dexa</v>
      </c>
      <c r="J3059" t="str">
        <f>VLOOKUP(C3059,Table_items[],3,FALSE)</f>
        <v>Obat Hipertensi</v>
      </c>
      <c r="K3059" s="23">
        <f>VLOOKUP(C3059,Table_items[],4,FALSE)</f>
        <v>5000</v>
      </c>
      <c r="L3059" s="23">
        <f>VLOOKUP(C3059,Table_items[],5,FALSE)</f>
        <v>5095</v>
      </c>
    </row>
    <row r="3060" spans="1:12" x14ac:dyDescent="0.2">
      <c r="A3060" s="7" t="s">
        <v>3207</v>
      </c>
      <c r="B3060" s="27">
        <v>44302</v>
      </c>
      <c r="C3060" s="9" t="s">
        <v>10</v>
      </c>
      <c r="D3060" s="9">
        <v>9</v>
      </c>
      <c r="E3060" s="9" t="s">
        <v>4896</v>
      </c>
      <c r="F3060" s="20" t="s">
        <v>4908</v>
      </c>
      <c r="G3060" t="s">
        <v>4904</v>
      </c>
      <c r="H3060" t="str">
        <f>VLOOKUP(E3060,suppliers!$A$2:$B$18,2,)</f>
        <v>OTHER</v>
      </c>
      <c r="I3060" t="str">
        <f>VLOOKUP(C3060,Table_items[],2,FALSE)</f>
        <v>Dexteem Box Plus 100 Tablet</v>
      </c>
      <c r="J3060" t="str">
        <f>VLOOKUP(C3060,Table_items[],3,FALSE)</f>
        <v>Obat Alergi</v>
      </c>
      <c r="K3060" s="23">
        <f>VLOOKUP(C3060,Table_items[],4,FALSE)</f>
        <v>25322</v>
      </c>
      <c r="L3060" s="23">
        <f>VLOOKUP(C3060,Table_items[],5,FALSE)</f>
        <v>25449</v>
      </c>
    </row>
    <row r="3061" spans="1:12" x14ac:dyDescent="0.2">
      <c r="A3061" s="11" t="s">
        <v>3208</v>
      </c>
      <c r="B3061" s="28">
        <v>44302</v>
      </c>
      <c r="C3061" s="13" t="s">
        <v>40</v>
      </c>
      <c r="D3061" s="13">
        <v>11</v>
      </c>
      <c r="E3061" s="9" t="s">
        <v>4896</v>
      </c>
      <c r="F3061" s="20" t="s">
        <v>4908</v>
      </c>
      <c r="G3061" t="s">
        <v>4904</v>
      </c>
      <c r="H3061" t="str">
        <f>VLOOKUP(E3061,suppliers!$A$2:$B$18,2,)</f>
        <v>OTHER</v>
      </c>
      <c r="I3061" t="str">
        <f>VLOOKUP(C3061,Table_items[],2,FALSE)</f>
        <v>Paramex Tablet / Obat</v>
      </c>
      <c r="J3061" t="str">
        <f>VLOOKUP(C3061,Table_items[],3,FALSE)</f>
        <v>Obat Sakit Kepala &amp; Demam</v>
      </c>
      <c r="K3061" s="23">
        <f>VLOOKUP(C3061,Table_items[],4,FALSE)</f>
        <v>2560</v>
      </c>
      <c r="L3061" s="23">
        <f>VLOOKUP(C3061,Table_items[],5,FALSE)</f>
        <v>2586</v>
      </c>
    </row>
    <row r="3062" spans="1:12" x14ac:dyDescent="0.2">
      <c r="A3062" s="7" t="s">
        <v>3209</v>
      </c>
      <c r="B3062" s="27">
        <v>44302</v>
      </c>
      <c r="C3062" s="9" t="s">
        <v>17</v>
      </c>
      <c r="D3062" s="9">
        <v>13</v>
      </c>
      <c r="E3062" s="9" t="s">
        <v>4896</v>
      </c>
      <c r="F3062" s="20" t="s">
        <v>4908</v>
      </c>
      <c r="G3062" t="s">
        <v>4904</v>
      </c>
      <c r="H3062" t="str">
        <f>VLOOKUP(E3062,suppliers!$A$2:$B$18,2,)</f>
        <v>OTHER</v>
      </c>
      <c r="I3062" t="str">
        <f>VLOOKUP(C3062,Table_items[],2,FALSE)</f>
        <v>Vicks Inhaler 0.5 mL</v>
      </c>
      <c r="J3062" t="str">
        <f>VLOOKUP(C3062,Table_items[],3,FALSE)</f>
        <v>Obat Batuk &amp; Pilek</v>
      </c>
      <c r="K3062" s="23">
        <f>VLOOKUP(C3062,Table_items[],4,FALSE)</f>
        <v>16155</v>
      </c>
      <c r="L3062" s="23">
        <f>VLOOKUP(C3062,Table_items[],5,FALSE)</f>
        <v>16430</v>
      </c>
    </row>
    <row r="3063" spans="1:12" x14ac:dyDescent="0.2">
      <c r="A3063" s="11" t="s">
        <v>3210</v>
      </c>
      <c r="B3063" s="28">
        <v>44302</v>
      </c>
      <c r="C3063" s="13" t="s">
        <v>14</v>
      </c>
      <c r="D3063" s="13">
        <v>86</v>
      </c>
      <c r="E3063" s="9" t="s">
        <v>4896</v>
      </c>
      <c r="F3063" s="20" t="s">
        <v>4908</v>
      </c>
      <c r="G3063" t="s">
        <v>4904</v>
      </c>
      <c r="H3063" t="str">
        <f>VLOOKUP(E3063,suppliers!$A$2:$B$18,2,)</f>
        <v>OTHER</v>
      </c>
      <c r="I3063" t="str">
        <f>VLOOKUP(C3063,Table_items[],2,FALSE)</f>
        <v>Lo Han Kuo Infusion 12</v>
      </c>
      <c r="J3063" t="str">
        <f>VLOOKUP(C3063,Table_items[],3,FALSE)</f>
        <v>Obat Batuk &amp; Pilek</v>
      </c>
      <c r="K3063" s="23">
        <f>VLOOKUP(C3063,Table_items[],4,FALSE)</f>
        <v>23869</v>
      </c>
      <c r="L3063" s="23">
        <f>VLOOKUP(C3063,Table_items[],5,FALSE)</f>
        <v>24179</v>
      </c>
    </row>
    <row r="3064" spans="1:12" x14ac:dyDescent="0.2">
      <c r="A3064" s="7" t="s">
        <v>3211</v>
      </c>
      <c r="B3064" s="27">
        <v>44303</v>
      </c>
      <c r="C3064" s="9" t="s">
        <v>12</v>
      </c>
      <c r="D3064" s="9">
        <v>46</v>
      </c>
      <c r="E3064" s="9" t="s">
        <v>4896</v>
      </c>
      <c r="F3064" s="20" t="s">
        <v>4908</v>
      </c>
      <c r="G3064" t="s">
        <v>4904</v>
      </c>
      <c r="H3064" t="str">
        <f>VLOOKUP(E3064,suppliers!$A$2:$B$18,2,)</f>
        <v>OTHER</v>
      </c>
      <c r="I3064" t="str">
        <f>VLOOKUP(C3064,Table_items[],2,FALSE)</f>
        <v>Decolsen 1 Strip 4 Tablet</v>
      </c>
      <c r="J3064" t="str">
        <f>VLOOKUP(C3064,Table_items[],3,FALSE)</f>
        <v>Obat Batuk &amp; Pilek</v>
      </c>
      <c r="K3064" s="23">
        <f>VLOOKUP(C3064,Table_items[],4,FALSE)</f>
        <v>2886</v>
      </c>
      <c r="L3064" s="23">
        <f>VLOOKUP(C3064,Table_items[],5,FALSE)</f>
        <v>2915</v>
      </c>
    </row>
    <row r="3065" spans="1:12" x14ac:dyDescent="0.2">
      <c r="A3065" s="11" t="s">
        <v>3212</v>
      </c>
      <c r="B3065" s="28">
        <v>44303</v>
      </c>
      <c r="C3065" s="13" t="s">
        <v>9</v>
      </c>
      <c r="D3065" s="13">
        <v>52</v>
      </c>
      <c r="E3065" s="9" t="s">
        <v>4896</v>
      </c>
      <c r="F3065" s="20" t="s">
        <v>4908</v>
      </c>
      <c r="G3065" t="s">
        <v>4904</v>
      </c>
      <c r="H3065" t="str">
        <f>VLOOKUP(E3065,suppliers!$A$2:$B$18,2,)</f>
        <v>OTHER</v>
      </c>
      <c r="I3065" t="str">
        <f>VLOOKUP(C3065,Table_items[],2,FALSE)</f>
        <v>Bedak Heroxyn 150 gr</v>
      </c>
      <c r="J3065" t="str">
        <f>VLOOKUP(C3065,Table_items[],3,FALSE)</f>
        <v>Obat Alergi</v>
      </c>
      <c r="K3065" s="23">
        <f>VLOOKUP(C3065,Table_items[],4,FALSE)</f>
        <v>16950</v>
      </c>
      <c r="L3065" s="23">
        <f>VLOOKUP(C3065,Table_items[],5,FALSE)</f>
        <v>17170</v>
      </c>
    </row>
    <row r="3066" spans="1:12" x14ac:dyDescent="0.2">
      <c r="A3066" s="7" t="s">
        <v>3213</v>
      </c>
      <c r="B3066" s="27">
        <v>44303</v>
      </c>
      <c r="C3066" s="9" t="s">
        <v>38</v>
      </c>
      <c r="D3066" s="9">
        <v>12</v>
      </c>
      <c r="E3066" s="9" t="s">
        <v>4896</v>
      </c>
      <c r="F3066" s="20" t="s">
        <v>4908</v>
      </c>
      <c r="G3066" t="s">
        <v>4904</v>
      </c>
      <c r="H3066" t="str">
        <f>VLOOKUP(E3066,suppliers!$A$2:$B$18,2,)</f>
        <v>OTHER</v>
      </c>
      <c r="I3066" t="str">
        <f>VLOOKUP(C3066,Table_items[],2,FALSE)</f>
        <v>Sanmol 500 MG 4 Tablet</v>
      </c>
      <c r="J3066" t="str">
        <f>VLOOKUP(C3066,Table_items[],3,FALSE)</f>
        <v>Obat Sakit Kepala &amp; Demam</v>
      </c>
      <c r="K3066" s="23">
        <f>VLOOKUP(C3066,Table_items[],4,FALSE)</f>
        <v>1600</v>
      </c>
      <c r="L3066" s="23">
        <f>VLOOKUP(C3066,Table_items[],5,FALSE)</f>
        <v>1619</v>
      </c>
    </row>
    <row r="3067" spans="1:12" x14ac:dyDescent="0.2">
      <c r="A3067" s="11" t="s">
        <v>3214</v>
      </c>
      <c r="B3067" s="28">
        <v>44303</v>
      </c>
      <c r="C3067" s="13" t="s">
        <v>17</v>
      </c>
      <c r="D3067" s="13">
        <v>2</v>
      </c>
      <c r="E3067" s="9" t="s">
        <v>4896</v>
      </c>
      <c r="F3067" s="20" t="s">
        <v>4908</v>
      </c>
      <c r="G3067" t="s">
        <v>4904</v>
      </c>
      <c r="H3067" t="str">
        <f>VLOOKUP(E3067,suppliers!$A$2:$B$18,2,)</f>
        <v>OTHER</v>
      </c>
      <c r="I3067" t="str">
        <f>VLOOKUP(C3067,Table_items[],2,FALSE)</f>
        <v>Vicks Inhaler 0.5 mL</v>
      </c>
      <c r="J3067" t="str">
        <f>VLOOKUP(C3067,Table_items[],3,FALSE)</f>
        <v>Obat Batuk &amp; Pilek</v>
      </c>
      <c r="K3067" s="23">
        <f>VLOOKUP(C3067,Table_items[],4,FALSE)</f>
        <v>16155</v>
      </c>
      <c r="L3067" s="23">
        <f>VLOOKUP(C3067,Table_items[],5,FALSE)</f>
        <v>16430</v>
      </c>
    </row>
    <row r="3068" spans="1:12" x14ac:dyDescent="0.2">
      <c r="A3068" s="7" t="s">
        <v>3215</v>
      </c>
      <c r="B3068" s="27">
        <v>44303</v>
      </c>
      <c r="C3068" s="9" t="s">
        <v>17</v>
      </c>
      <c r="D3068" s="9">
        <v>25</v>
      </c>
      <c r="E3068" s="9" t="s">
        <v>4896</v>
      </c>
      <c r="F3068" s="20" t="s">
        <v>4908</v>
      </c>
      <c r="G3068" t="s">
        <v>4904</v>
      </c>
      <c r="H3068" t="str">
        <f>VLOOKUP(E3068,suppliers!$A$2:$B$18,2,)</f>
        <v>OTHER</v>
      </c>
      <c r="I3068" t="str">
        <f>VLOOKUP(C3068,Table_items[],2,FALSE)</f>
        <v>Vicks Inhaler 0.5 mL</v>
      </c>
      <c r="J3068" t="str">
        <f>VLOOKUP(C3068,Table_items[],3,FALSE)</f>
        <v>Obat Batuk &amp; Pilek</v>
      </c>
      <c r="K3068" s="23">
        <f>VLOOKUP(C3068,Table_items[],4,FALSE)</f>
        <v>16155</v>
      </c>
      <c r="L3068" s="23">
        <f>VLOOKUP(C3068,Table_items[],5,FALSE)</f>
        <v>16430</v>
      </c>
    </row>
    <row r="3069" spans="1:12" x14ac:dyDescent="0.2">
      <c r="A3069" s="11" t="s">
        <v>3216</v>
      </c>
      <c r="B3069" s="28">
        <v>44303</v>
      </c>
      <c r="C3069" s="13" t="s">
        <v>25</v>
      </c>
      <c r="D3069" s="13">
        <v>16</v>
      </c>
      <c r="E3069" s="9" t="s">
        <v>4896</v>
      </c>
      <c r="F3069" s="20" t="s">
        <v>4908</v>
      </c>
      <c r="G3069" t="s">
        <v>4904</v>
      </c>
      <c r="H3069" t="str">
        <f>VLOOKUP(E3069,suppliers!$A$2:$B$18,2,)</f>
        <v>OTHER</v>
      </c>
      <c r="I3069" t="str">
        <f>VLOOKUP(C3069,Table_items[],2,FALSE)</f>
        <v>Irvell 150MG Box 20 Tablet</v>
      </c>
      <c r="J3069" t="str">
        <f>VLOOKUP(C3069,Table_items[],3,FALSE)</f>
        <v>Obat Hipertensi</v>
      </c>
      <c r="K3069" s="23">
        <f>VLOOKUP(C3069,Table_items[],4,FALSE)</f>
        <v>143991</v>
      </c>
      <c r="L3069" s="23">
        <f>VLOOKUP(C3069,Table_items[],5,FALSE)</f>
        <v>146871</v>
      </c>
    </row>
    <row r="3070" spans="1:12" x14ac:dyDescent="0.2">
      <c r="A3070" s="7" t="s">
        <v>3217</v>
      </c>
      <c r="B3070" s="27">
        <v>44304</v>
      </c>
      <c r="C3070" s="9" t="s">
        <v>12</v>
      </c>
      <c r="D3070" s="9">
        <v>22</v>
      </c>
      <c r="E3070" s="9" t="s">
        <v>4896</v>
      </c>
      <c r="F3070" s="20" t="s">
        <v>4908</v>
      </c>
      <c r="G3070" t="s">
        <v>4904</v>
      </c>
      <c r="H3070" t="str">
        <f>VLOOKUP(E3070,suppliers!$A$2:$B$18,2,)</f>
        <v>OTHER</v>
      </c>
      <c r="I3070" t="str">
        <f>VLOOKUP(C3070,Table_items[],2,FALSE)</f>
        <v>Decolsen 1 Strip 4 Tablet</v>
      </c>
      <c r="J3070" t="str">
        <f>VLOOKUP(C3070,Table_items[],3,FALSE)</f>
        <v>Obat Batuk &amp; Pilek</v>
      </c>
      <c r="K3070" s="23">
        <f>VLOOKUP(C3070,Table_items[],4,FALSE)</f>
        <v>2886</v>
      </c>
      <c r="L3070" s="23">
        <f>VLOOKUP(C3070,Table_items[],5,FALSE)</f>
        <v>2915</v>
      </c>
    </row>
    <row r="3071" spans="1:12" x14ac:dyDescent="0.2">
      <c r="A3071" s="11" t="s">
        <v>3218</v>
      </c>
      <c r="B3071" s="28">
        <v>44304</v>
      </c>
      <c r="C3071" s="13" t="s">
        <v>12</v>
      </c>
      <c r="D3071" s="13">
        <v>86</v>
      </c>
      <c r="E3071" s="9" t="s">
        <v>4896</v>
      </c>
      <c r="F3071" s="20" t="s">
        <v>4908</v>
      </c>
      <c r="G3071" t="s">
        <v>4904</v>
      </c>
      <c r="H3071" t="str">
        <f>VLOOKUP(E3071,suppliers!$A$2:$B$18,2,)</f>
        <v>OTHER</v>
      </c>
      <c r="I3071" t="str">
        <f>VLOOKUP(C3071,Table_items[],2,FALSE)</f>
        <v>Decolsen 1 Strip 4 Tablet</v>
      </c>
      <c r="J3071" t="str">
        <f>VLOOKUP(C3071,Table_items[],3,FALSE)</f>
        <v>Obat Batuk &amp; Pilek</v>
      </c>
      <c r="K3071" s="23">
        <f>VLOOKUP(C3071,Table_items[],4,FALSE)</f>
        <v>2886</v>
      </c>
      <c r="L3071" s="23">
        <f>VLOOKUP(C3071,Table_items[],5,FALSE)</f>
        <v>2915</v>
      </c>
    </row>
    <row r="3072" spans="1:12" x14ac:dyDescent="0.2">
      <c r="A3072" s="7" t="s">
        <v>3219</v>
      </c>
      <c r="B3072" s="27">
        <v>44304</v>
      </c>
      <c r="C3072" s="9" t="s">
        <v>9</v>
      </c>
      <c r="D3072" s="9">
        <v>27</v>
      </c>
      <c r="E3072" s="9" t="s">
        <v>4896</v>
      </c>
      <c r="F3072" s="20" t="s">
        <v>4908</v>
      </c>
      <c r="G3072" t="s">
        <v>4904</v>
      </c>
      <c r="H3072" t="str">
        <f>VLOOKUP(E3072,suppliers!$A$2:$B$18,2,)</f>
        <v>OTHER</v>
      </c>
      <c r="I3072" t="str">
        <f>VLOOKUP(C3072,Table_items[],2,FALSE)</f>
        <v>Bedak Heroxyn 150 gr</v>
      </c>
      <c r="J3072" t="str">
        <f>VLOOKUP(C3072,Table_items[],3,FALSE)</f>
        <v>Obat Alergi</v>
      </c>
      <c r="K3072" s="23">
        <f>VLOOKUP(C3072,Table_items[],4,FALSE)</f>
        <v>16950</v>
      </c>
      <c r="L3072" s="23">
        <f>VLOOKUP(C3072,Table_items[],5,FALSE)</f>
        <v>17170</v>
      </c>
    </row>
    <row r="3073" spans="1:12" x14ac:dyDescent="0.2">
      <c r="A3073" s="11" t="s">
        <v>3220</v>
      </c>
      <c r="B3073" s="28">
        <v>44304</v>
      </c>
      <c r="C3073" s="13" t="s">
        <v>9</v>
      </c>
      <c r="D3073" s="13">
        <v>35</v>
      </c>
      <c r="E3073" s="9" t="s">
        <v>4896</v>
      </c>
      <c r="F3073" s="20" t="s">
        <v>4908</v>
      </c>
      <c r="G3073" t="s">
        <v>4904</v>
      </c>
      <c r="H3073" t="str">
        <f>VLOOKUP(E3073,suppliers!$A$2:$B$18,2,)</f>
        <v>OTHER</v>
      </c>
      <c r="I3073" t="str">
        <f>VLOOKUP(C3073,Table_items[],2,FALSE)</f>
        <v>Bedak Heroxyn 150 gr</v>
      </c>
      <c r="J3073" t="str">
        <f>VLOOKUP(C3073,Table_items[],3,FALSE)</f>
        <v>Obat Alergi</v>
      </c>
      <c r="K3073" s="23">
        <f>VLOOKUP(C3073,Table_items[],4,FALSE)</f>
        <v>16950</v>
      </c>
      <c r="L3073" s="23">
        <f>VLOOKUP(C3073,Table_items[],5,FALSE)</f>
        <v>17170</v>
      </c>
    </row>
    <row r="3074" spans="1:12" x14ac:dyDescent="0.2">
      <c r="A3074" s="7" t="s">
        <v>3221</v>
      </c>
      <c r="B3074" s="27">
        <v>44304</v>
      </c>
      <c r="C3074" s="9" t="s">
        <v>25</v>
      </c>
      <c r="D3074" s="9">
        <v>11</v>
      </c>
      <c r="E3074" s="9" t="s">
        <v>4896</v>
      </c>
      <c r="F3074" s="20" t="s">
        <v>4908</v>
      </c>
      <c r="G3074" t="s">
        <v>4904</v>
      </c>
      <c r="H3074" t="str">
        <f>VLOOKUP(E3074,suppliers!$A$2:$B$18,2,)</f>
        <v>OTHER</v>
      </c>
      <c r="I3074" t="str">
        <f>VLOOKUP(C3074,Table_items[],2,FALSE)</f>
        <v>Irvell 150MG Box 20 Tablet</v>
      </c>
      <c r="J3074" t="str">
        <f>VLOOKUP(C3074,Table_items[],3,FALSE)</f>
        <v>Obat Hipertensi</v>
      </c>
      <c r="K3074" s="23">
        <f>VLOOKUP(C3074,Table_items[],4,FALSE)</f>
        <v>143991</v>
      </c>
      <c r="L3074" s="23">
        <f>VLOOKUP(C3074,Table_items[],5,FALSE)</f>
        <v>146871</v>
      </c>
    </row>
    <row r="3075" spans="1:12" x14ac:dyDescent="0.2">
      <c r="A3075" s="11" t="s">
        <v>3222</v>
      </c>
      <c r="B3075" s="28">
        <v>44305</v>
      </c>
      <c r="C3075" s="13" t="s">
        <v>19</v>
      </c>
      <c r="D3075" s="13">
        <v>34</v>
      </c>
      <c r="E3075" s="9" t="s">
        <v>4896</v>
      </c>
      <c r="F3075" s="20" t="s">
        <v>4908</v>
      </c>
      <c r="G3075" t="s">
        <v>4904</v>
      </c>
      <c r="H3075" t="str">
        <f>VLOOKUP(E3075,suppliers!$A$2:$B$18,2,)</f>
        <v>OTHER</v>
      </c>
      <c r="I3075" t="str">
        <f>VLOOKUP(C3075,Table_items[],2,FALSE)</f>
        <v>Paratusin 1 Strip 10 Tablet</v>
      </c>
      <c r="J3075" t="str">
        <f>VLOOKUP(C3075,Table_items[],3,FALSE)</f>
        <v>Obat Batuk &amp; Pilek</v>
      </c>
      <c r="K3075" s="23">
        <f>VLOOKUP(C3075,Table_items[],4,FALSE)</f>
        <v>13600</v>
      </c>
      <c r="L3075" s="23">
        <f>VLOOKUP(C3075,Table_items[],5,FALSE)</f>
        <v>13818</v>
      </c>
    </row>
    <row r="3076" spans="1:12" x14ac:dyDescent="0.2">
      <c r="A3076" s="7" t="s">
        <v>3223</v>
      </c>
      <c r="B3076" s="27">
        <v>44305</v>
      </c>
      <c r="C3076" s="9" t="s">
        <v>22</v>
      </c>
      <c r="D3076" s="9">
        <v>37</v>
      </c>
      <c r="E3076" s="9" t="s">
        <v>4896</v>
      </c>
      <c r="F3076" s="20" t="s">
        <v>4908</v>
      </c>
      <c r="G3076" t="s">
        <v>4904</v>
      </c>
      <c r="H3076" t="str">
        <f>VLOOKUP(E3076,suppliers!$A$2:$B$18,2,)</f>
        <v>OTHER</v>
      </c>
      <c r="I3076" t="str">
        <f>VLOOKUP(C3076,Table_items[],2,FALSE)</f>
        <v>Candesartan Ogb Dexa</v>
      </c>
      <c r="J3076" t="str">
        <f>VLOOKUP(C3076,Table_items[],3,FALSE)</f>
        <v>Obat Hipertensi</v>
      </c>
      <c r="K3076" s="23">
        <f>VLOOKUP(C3076,Table_items[],4,FALSE)</f>
        <v>5000</v>
      </c>
      <c r="L3076" s="23">
        <f>VLOOKUP(C3076,Table_items[],5,FALSE)</f>
        <v>5095</v>
      </c>
    </row>
    <row r="3077" spans="1:12" x14ac:dyDescent="0.2">
      <c r="A3077" s="11" t="s">
        <v>3224</v>
      </c>
      <c r="B3077" s="28">
        <v>44305</v>
      </c>
      <c r="C3077" s="13" t="s">
        <v>30</v>
      </c>
      <c r="D3077" s="13">
        <v>26</v>
      </c>
      <c r="E3077" s="9" t="s">
        <v>4896</v>
      </c>
      <c r="F3077" s="20" t="s">
        <v>4908</v>
      </c>
      <c r="G3077" t="s">
        <v>4904</v>
      </c>
      <c r="H3077" t="str">
        <f>VLOOKUP(E3077,suppliers!$A$2:$B$18,2,)</f>
        <v>OTHER</v>
      </c>
      <c r="I3077" t="str">
        <f>VLOOKUP(C3077,Table_items[],2,FALSE)</f>
        <v>Koolfever</v>
      </c>
      <c r="J3077" t="str">
        <f>VLOOKUP(C3077,Table_items[],3,FALSE)</f>
        <v>Obat Sakit Kepala &amp; Demam</v>
      </c>
      <c r="K3077" s="23">
        <f>VLOOKUP(C3077,Table_items[],4,FALSE)</f>
        <v>7500</v>
      </c>
      <c r="L3077" s="23">
        <f>VLOOKUP(C3077,Table_items[],5,FALSE)</f>
        <v>7620</v>
      </c>
    </row>
    <row r="3078" spans="1:12" x14ac:dyDescent="0.2">
      <c r="A3078" s="7" t="s">
        <v>3225</v>
      </c>
      <c r="B3078" s="27">
        <v>44305</v>
      </c>
      <c r="C3078" s="9" t="s">
        <v>28</v>
      </c>
      <c r="D3078" s="9">
        <v>11</v>
      </c>
      <c r="E3078" s="9" t="s">
        <v>4896</v>
      </c>
      <c r="F3078" s="20" t="s">
        <v>4908</v>
      </c>
      <c r="G3078" t="s">
        <v>4904</v>
      </c>
      <c r="H3078" t="str">
        <f>VLOOKUP(E3078,suppliers!$A$2:$B$18,2,)</f>
        <v>OTHER</v>
      </c>
      <c r="I3078" t="str">
        <f>VLOOKUP(C3078,Table_items[],2,FALSE)</f>
        <v>Hyperchol 100 MG 12 KPS</v>
      </c>
      <c r="J3078" t="str">
        <f>VLOOKUP(C3078,Table_items[],3,FALSE)</f>
        <v>Obat Kolesterol</v>
      </c>
      <c r="K3078" s="23">
        <f>VLOOKUP(C3078,Table_items[],4,FALSE)</f>
        <v>42800</v>
      </c>
      <c r="L3078" s="23">
        <f>VLOOKUP(C3078,Table_items[],5,FALSE)</f>
        <v>43442</v>
      </c>
    </row>
    <row r="3079" spans="1:12" x14ac:dyDescent="0.2">
      <c r="A3079" s="11" t="s">
        <v>3226</v>
      </c>
      <c r="B3079" s="28">
        <v>44305</v>
      </c>
      <c r="C3079" s="13" t="s">
        <v>17</v>
      </c>
      <c r="D3079" s="13">
        <v>32</v>
      </c>
      <c r="E3079" s="9" t="s">
        <v>4896</v>
      </c>
      <c r="F3079" s="20" t="s">
        <v>4908</v>
      </c>
      <c r="G3079" t="s">
        <v>4904</v>
      </c>
      <c r="H3079" t="str">
        <f>VLOOKUP(E3079,suppliers!$A$2:$B$18,2,)</f>
        <v>OTHER</v>
      </c>
      <c r="I3079" t="str">
        <f>VLOOKUP(C3079,Table_items[],2,FALSE)</f>
        <v>Vicks Inhaler 0.5 mL</v>
      </c>
      <c r="J3079" t="str">
        <f>VLOOKUP(C3079,Table_items[],3,FALSE)</f>
        <v>Obat Batuk &amp; Pilek</v>
      </c>
      <c r="K3079" s="23">
        <f>VLOOKUP(C3079,Table_items[],4,FALSE)</f>
        <v>16155</v>
      </c>
      <c r="L3079" s="23">
        <f>VLOOKUP(C3079,Table_items[],5,FALSE)</f>
        <v>16430</v>
      </c>
    </row>
    <row r="3080" spans="1:12" x14ac:dyDescent="0.2">
      <c r="A3080" s="7" t="s">
        <v>3227</v>
      </c>
      <c r="B3080" s="27">
        <v>44306</v>
      </c>
      <c r="C3080" s="9" t="s">
        <v>12</v>
      </c>
      <c r="D3080" s="9">
        <v>9</v>
      </c>
      <c r="E3080" s="9" t="s">
        <v>4896</v>
      </c>
      <c r="F3080" s="20" t="s">
        <v>4908</v>
      </c>
      <c r="G3080" t="s">
        <v>4904</v>
      </c>
      <c r="H3080" t="str">
        <f>VLOOKUP(E3080,suppliers!$A$2:$B$18,2,)</f>
        <v>OTHER</v>
      </c>
      <c r="I3080" t="str">
        <f>VLOOKUP(C3080,Table_items[],2,FALSE)</f>
        <v>Decolsen 1 Strip 4 Tablet</v>
      </c>
      <c r="J3080" t="str">
        <f>VLOOKUP(C3080,Table_items[],3,FALSE)</f>
        <v>Obat Batuk &amp; Pilek</v>
      </c>
      <c r="K3080" s="23">
        <f>VLOOKUP(C3080,Table_items[],4,FALSE)</f>
        <v>2886</v>
      </c>
      <c r="L3080" s="23">
        <f>VLOOKUP(C3080,Table_items[],5,FALSE)</f>
        <v>2915</v>
      </c>
    </row>
    <row r="3081" spans="1:12" x14ac:dyDescent="0.2">
      <c r="A3081" s="11" t="s">
        <v>3228</v>
      </c>
      <c r="B3081" s="28">
        <v>44306</v>
      </c>
      <c r="C3081" s="13" t="s">
        <v>37</v>
      </c>
      <c r="D3081" s="13">
        <v>11</v>
      </c>
      <c r="E3081" s="9" t="s">
        <v>4896</v>
      </c>
      <c r="F3081" s="20" t="s">
        <v>4908</v>
      </c>
      <c r="G3081" t="s">
        <v>4904</v>
      </c>
      <c r="H3081" t="str">
        <f>VLOOKUP(E3081,suppliers!$A$2:$B$18,2,)</f>
        <v>OTHER</v>
      </c>
      <c r="I3081" t="str">
        <f>VLOOKUP(C3081,Table_items[],2,FALSE)</f>
        <v>Bodrex Extra</v>
      </c>
      <c r="J3081" t="str">
        <f>VLOOKUP(C3081,Table_items[],3,FALSE)</f>
        <v>Obat Sakit Kepala &amp; Demam</v>
      </c>
      <c r="K3081" s="23">
        <f>VLOOKUP(C3081,Table_items[],4,FALSE)</f>
        <v>50788</v>
      </c>
      <c r="L3081" s="23">
        <f>VLOOKUP(C3081,Table_items[],5,FALSE)</f>
        <v>51753</v>
      </c>
    </row>
    <row r="3082" spans="1:12" x14ac:dyDescent="0.2">
      <c r="A3082" s="7" t="s">
        <v>3229</v>
      </c>
      <c r="B3082" s="27">
        <v>44306</v>
      </c>
      <c r="C3082" s="9" t="s">
        <v>37</v>
      </c>
      <c r="D3082" s="9">
        <v>19</v>
      </c>
      <c r="E3082" s="9" t="s">
        <v>4896</v>
      </c>
      <c r="F3082" s="20" t="s">
        <v>4908</v>
      </c>
      <c r="G3082" t="s">
        <v>4904</v>
      </c>
      <c r="H3082" t="str">
        <f>VLOOKUP(E3082,suppliers!$A$2:$B$18,2,)</f>
        <v>OTHER</v>
      </c>
      <c r="I3082" t="str">
        <f>VLOOKUP(C3082,Table_items[],2,FALSE)</f>
        <v>Bodrex Extra</v>
      </c>
      <c r="J3082" t="str">
        <f>VLOOKUP(C3082,Table_items[],3,FALSE)</f>
        <v>Obat Sakit Kepala &amp; Demam</v>
      </c>
      <c r="K3082" s="23">
        <f>VLOOKUP(C3082,Table_items[],4,FALSE)</f>
        <v>50788</v>
      </c>
      <c r="L3082" s="23">
        <f>VLOOKUP(C3082,Table_items[],5,FALSE)</f>
        <v>51753</v>
      </c>
    </row>
    <row r="3083" spans="1:12" x14ac:dyDescent="0.2">
      <c r="A3083" s="11" t="s">
        <v>3230</v>
      </c>
      <c r="B3083" s="28">
        <v>44306</v>
      </c>
      <c r="C3083" s="13" t="s">
        <v>41</v>
      </c>
      <c r="D3083" s="13">
        <v>13</v>
      </c>
      <c r="E3083" s="9" t="s">
        <v>4896</v>
      </c>
      <c r="F3083" s="20" t="s">
        <v>4908</v>
      </c>
      <c r="G3083" t="s">
        <v>4904</v>
      </c>
      <c r="H3083" t="str">
        <f>VLOOKUP(E3083,suppliers!$A$2:$B$18,2,)</f>
        <v>OTHER</v>
      </c>
      <c r="I3083" t="str">
        <f>VLOOKUP(C3083,Table_items[],2,FALSE)</f>
        <v>Otilon Ear Drops 8 mL</v>
      </c>
      <c r="J3083" t="str">
        <f>VLOOKUP(C3083,Table_items[],3,FALSE)</f>
        <v>Obat Telinga</v>
      </c>
      <c r="K3083" s="23">
        <f>VLOOKUP(C3083,Table_items[],4,FALSE)</f>
        <v>55000</v>
      </c>
      <c r="L3083" s="23">
        <f>VLOOKUP(C3083,Table_items[],5,FALSE)</f>
        <v>55935</v>
      </c>
    </row>
    <row r="3084" spans="1:12" x14ac:dyDescent="0.2">
      <c r="A3084" s="7" t="s">
        <v>3231</v>
      </c>
      <c r="B3084" s="27">
        <v>44306</v>
      </c>
      <c r="C3084" s="9" t="s">
        <v>10</v>
      </c>
      <c r="D3084" s="9">
        <v>638</v>
      </c>
      <c r="E3084" s="9" t="s">
        <v>4896</v>
      </c>
      <c r="F3084" s="20" t="s">
        <v>4908</v>
      </c>
      <c r="G3084" t="s">
        <v>4904</v>
      </c>
      <c r="H3084" t="str">
        <f>VLOOKUP(E3084,suppliers!$A$2:$B$18,2,)</f>
        <v>OTHER</v>
      </c>
      <c r="I3084" t="str">
        <f>VLOOKUP(C3084,Table_items[],2,FALSE)</f>
        <v>Dexteem Box Plus 100 Tablet</v>
      </c>
      <c r="J3084" t="str">
        <f>VLOOKUP(C3084,Table_items[],3,FALSE)</f>
        <v>Obat Alergi</v>
      </c>
      <c r="K3084" s="23">
        <f>VLOOKUP(C3084,Table_items[],4,FALSE)</f>
        <v>25322</v>
      </c>
      <c r="L3084" s="23">
        <f>VLOOKUP(C3084,Table_items[],5,FALSE)</f>
        <v>25449</v>
      </c>
    </row>
    <row r="3085" spans="1:12" x14ac:dyDescent="0.2">
      <c r="A3085" s="11" t="s">
        <v>3232</v>
      </c>
      <c r="B3085" s="28">
        <v>44306</v>
      </c>
      <c r="C3085" s="13" t="s">
        <v>16</v>
      </c>
      <c r="D3085" s="13">
        <v>17</v>
      </c>
      <c r="E3085" s="9" t="s">
        <v>4896</v>
      </c>
      <c r="F3085" s="20" t="s">
        <v>4908</v>
      </c>
      <c r="G3085" t="s">
        <v>4904</v>
      </c>
      <c r="H3085" t="str">
        <f>VLOOKUP(E3085,suppliers!$A$2:$B$18,2,)</f>
        <v>OTHER</v>
      </c>
      <c r="I3085" t="str">
        <f>VLOOKUP(C3085,Table_items[],2,FALSE)</f>
        <v>Ultraflu Box Isi 25 Strip</v>
      </c>
      <c r="J3085" t="str">
        <f>VLOOKUP(C3085,Table_items[],3,FALSE)</f>
        <v>Obat Batuk &amp; Pilek</v>
      </c>
      <c r="K3085" s="23">
        <f>VLOOKUP(C3085,Table_items[],4,FALSE)</f>
        <v>72500</v>
      </c>
      <c r="L3085" s="23">
        <f>VLOOKUP(C3085,Table_items[],5,FALSE)</f>
        <v>73805</v>
      </c>
    </row>
    <row r="3086" spans="1:12" x14ac:dyDescent="0.2">
      <c r="A3086" s="7" t="s">
        <v>3233</v>
      </c>
      <c r="B3086" s="27">
        <v>44306</v>
      </c>
      <c r="C3086" s="9" t="s">
        <v>40</v>
      </c>
      <c r="D3086" s="9">
        <v>47</v>
      </c>
      <c r="E3086" s="9" t="s">
        <v>4896</v>
      </c>
      <c r="F3086" s="20" t="s">
        <v>4908</v>
      </c>
      <c r="G3086" t="s">
        <v>4904</v>
      </c>
      <c r="H3086" t="str">
        <f>VLOOKUP(E3086,suppliers!$A$2:$B$18,2,)</f>
        <v>OTHER</v>
      </c>
      <c r="I3086" t="str">
        <f>VLOOKUP(C3086,Table_items[],2,FALSE)</f>
        <v>Paramex Tablet / Obat</v>
      </c>
      <c r="J3086" t="str">
        <f>VLOOKUP(C3086,Table_items[],3,FALSE)</f>
        <v>Obat Sakit Kepala &amp; Demam</v>
      </c>
      <c r="K3086" s="23">
        <f>VLOOKUP(C3086,Table_items[],4,FALSE)</f>
        <v>2560</v>
      </c>
      <c r="L3086" s="23">
        <f>VLOOKUP(C3086,Table_items[],5,FALSE)</f>
        <v>2586</v>
      </c>
    </row>
    <row r="3087" spans="1:12" x14ac:dyDescent="0.2">
      <c r="A3087" s="11" t="s">
        <v>3234</v>
      </c>
      <c r="B3087" s="28">
        <v>44306</v>
      </c>
      <c r="C3087" s="13" t="s">
        <v>35</v>
      </c>
      <c r="D3087" s="13">
        <v>6</v>
      </c>
      <c r="E3087" s="9" t="s">
        <v>4896</v>
      </c>
      <c r="F3087" s="20" t="s">
        <v>4908</v>
      </c>
      <c r="G3087" t="s">
        <v>4904</v>
      </c>
      <c r="H3087" t="str">
        <f>VLOOKUP(E3087,suppliers!$A$2:$B$18,2,)</f>
        <v>OTHER</v>
      </c>
      <c r="I3087" t="str">
        <f>VLOOKUP(C3087,Table_items[],2,FALSE)</f>
        <v>Proris Ibuprofen</v>
      </c>
      <c r="J3087" t="str">
        <f>VLOOKUP(C3087,Table_items[],3,FALSE)</f>
        <v>Obat Sakit Kepala &amp; Demam</v>
      </c>
      <c r="K3087" s="23">
        <f>VLOOKUP(C3087,Table_items[],4,FALSE)</f>
        <v>25000</v>
      </c>
      <c r="L3087" s="23">
        <f>VLOOKUP(C3087,Table_items[],5,FALSE)</f>
        <v>25275</v>
      </c>
    </row>
    <row r="3088" spans="1:12" x14ac:dyDescent="0.2">
      <c r="A3088" s="7" t="s">
        <v>3235</v>
      </c>
      <c r="B3088" s="27">
        <v>44306</v>
      </c>
      <c r="C3088" s="9" t="s">
        <v>34</v>
      </c>
      <c r="D3088" s="9">
        <v>37</v>
      </c>
      <c r="E3088" s="9" t="s">
        <v>4896</v>
      </c>
      <c r="F3088" s="20" t="s">
        <v>4908</v>
      </c>
      <c r="G3088" t="s">
        <v>4904</v>
      </c>
      <c r="H3088" t="str">
        <f>VLOOKUP(E3088,suppliers!$A$2:$B$18,2,)</f>
        <v>OTHER</v>
      </c>
      <c r="I3088" t="str">
        <f>VLOOKUP(C3088,Table_items[],2,FALSE)</f>
        <v>Panadol Anak Tablet 1 Strip</v>
      </c>
      <c r="J3088" t="str">
        <f>VLOOKUP(C3088,Table_items[],3,FALSE)</f>
        <v>Obat Sakit Kepala &amp; Demam</v>
      </c>
      <c r="K3088" s="23">
        <f>VLOOKUP(C3088,Table_items[],4,FALSE)</f>
        <v>25000</v>
      </c>
      <c r="L3088" s="23">
        <f>VLOOKUP(C3088,Table_items[],5,FALSE)</f>
        <v>25450</v>
      </c>
    </row>
    <row r="3089" spans="1:12" x14ac:dyDescent="0.2">
      <c r="A3089" s="11" t="s">
        <v>3236</v>
      </c>
      <c r="B3089" s="28">
        <v>44307</v>
      </c>
      <c r="C3089" s="13" t="s">
        <v>37</v>
      </c>
      <c r="D3089" s="13">
        <v>28</v>
      </c>
      <c r="E3089" s="9" t="s">
        <v>4896</v>
      </c>
      <c r="F3089" s="20" t="s">
        <v>4908</v>
      </c>
      <c r="G3089" t="s">
        <v>4904</v>
      </c>
      <c r="H3089" t="str">
        <f>VLOOKUP(E3089,suppliers!$A$2:$B$18,2,)</f>
        <v>OTHER</v>
      </c>
      <c r="I3089" t="str">
        <f>VLOOKUP(C3089,Table_items[],2,FALSE)</f>
        <v>Bodrex Extra</v>
      </c>
      <c r="J3089" t="str">
        <f>VLOOKUP(C3089,Table_items[],3,FALSE)</f>
        <v>Obat Sakit Kepala &amp; Demam</v>
      </c>
      <c r="K3089" s="23">
        <f>VLOOKUP(C3089,Table_items[],4,FALSE)</f>
        <v>50788</v>
      </c>
      <c r="L3089" s="23">
        <f>VLOOKUP(C3089,Table_items[],5,FALSE)</f>
        <v>51753</v>
      </c>
    </row>
    <row r="3090" spans="1:12" x14ac:dyDescent="0.2">
      <c r="A3090" s="7" t="s">
        <v>3237</v>
      </c>
      <c r="B3090" s="27">
        <v>44307</v>
      </c>
      <c r="C3090" s="9" t="s">
        <v>37</v>
      </c>
      <c r="D3090" s="9">
        <v>9</v>
      </c>
      <c r="E3090" s="9" t="s">
        <v>4896</v>
      </c>
      <c r="F3090" s="20" t="s">
        <v>4908</v>
      </c>
      <c r="G3090" t="s">
        <v>4904</v>
      </c>
      <c r="H3090" t="str">
        <f>VLOOKUP(E3090,suppliers!$A$2:$B$18,2,)</f>
        <v>OTHER</v>
      </c>
      <c r="I3090" t="str">
        <f>VLOOKUP(C3090,Table_items[],2,FALSE)</f>
        <v>Bodrex Extra</v>
      </c>
      <c r="J3090" t="str">
        <f>VLOOKUP(C3090,Table_items[],3,FALSE)</f>
        <v>Obat Sakit Kepala &amp; Demam</v>
      </c>
      <c r="K3090" s="23">
        <f>VLOOKUP(C3090,Table_items[],4,FALSE)</f>
        <v>50788</v>
      </c>
      <c r="L3090" s="23">
        <f>VLOOKUP(C3090,Table_items[],5,FALSE)</f>
        <v>51753</v>
      </c>
    </row>
    <row r="3091" spans="1:12" x14ac:dyDescent="0.2">
      <c r="A3091" s="11" t="s">
        <v>3238</v>
      </c>
      <c r="B3091" s="28">
        <v>44307</v>
      </c>
      <c r="C3091" s="13" t="s">
        <v>28</v>
      </c>
      <c r="D3091" s="13">
        <v>35</v>
      </c>
      <c r="E3091" s="9" t="s">
        <v>4896</v>
      </c>
      <c r="F3091" s="20" t="s">
        <v>4908</v>
      </c>
      <c r="G3091" t="s">
        <v>4904</v>
      </c>
      <c r="H3091" t="str">
        <f>VLOOKUP(E3091,suppliers!$A$2:$B$18,2,)</f>
        <v>OTHER</v>
      </c>
      <c r="I3091" t="str">
        <f>VLOOKUP(C3091,Table_items[],2,FALSE)</f>
        <v>Hyperchol 100 MG 12 KPS</v>
      </c>
      <c r="J3091" t="str">
        <f>VLOOKUP(C3091,Table_items[],3,FALSE)</f>
        <v>Obat Kolesterol</v>
      </c>
      <c r="K3091" s="23">
        <f>VLOOKUP(C3091,Table_items[],4,FALSE)</f>
        <v>42800</v>
      </c>
      <c r="L3091" s="23">
        <f>VLOOKUP(C3091,Table_items[],5,FALSE)</f>
        <v>43442</v>
      </c>
    </row>
    <row r="3092" spans="1:12" x14ac:dyDescent="0.2">
      <c r="A3092" s="7" t="s">
        <v>3239</v>
      </c>
      <c r="B3092" s="27">
        <v>44307</v>
      </c>
      <c r="C3092" s="9" t="s">
        <v>8</v>
      </c>
      <c r="D3092" s="9">
        <v>9</v>
      </c>
      <c r="E3092" s="9" t="s">
        <v>4896</v>
      </c>
      <c r="F3092" s="20" t="s">
        <v>4908</v>
      </c>
      <c r="G3092" t="s">
        <v>4904</v>
      </c>
      <c r="H3092" t="str">
        <f>VLOOKUP(E3092,suppliers!$A$2:$B$18,2,)</f>
        <v>OTHER</v>
      </c>
      <c r="I3092" t="str">
        <f>VLOOKUP(C3092,Table_items[],2,FALSE)</f>
        <v>Bisoprolol Ogb Dexa</v>
      </c>
      <c r="J3092" t="str">
        <f>VLOOKUP(C3092,Table_items[],3,FALSE)</f>
        <v>Obat Alergi</v>
      </c>
      <c r="K3092" s="23">
        <f>VLOOKUP(C3092,Table_items[],4,FALSE)</f>
        <v>10000</v>
      </c>
      <c r="L3092" s="23">
        <f>VLOOKUP(C3092,Table_items[],5,FALSE)</f>
        <v>10180</v>
      </c>
    </row>
    <row r="3093" spans="1:12" x14ac:dyDescent="0.2">
      <c r="A3093" s="11" t="s">
        <v>3240</v>
      </c>
      <c r="B3093" s="28">
        <v>44307</v>
      </c>
      <c r="C3093" s="13" t="s">
        <v>7</v>
      </c>
      <c r="D3093" s="13">
        <v>10</v>
      </c>
      <c r="E3093" s="9" t="s">
        <v>4896</v>
      </c>
      <c r="F3093" s="20" t="s">
        <v>4908</v>
      </c>
      <c r="G3093" t="s">
        <v>4904</v>
      </c>
      <c r="H3093" t="str">
        <f>VLOOKUP(E3093,suppliers!$A$2:$B$18,2,)</f>
        <v>OTHER</v>
      </c>
      <c r="I3093" t="str">
        <f>VLOOKUP(C3093,Table_items[],2,FALSE)</f>
        <v>Acetylcysteine Mahakam 200 mg</v>
      </c>
      <c r="J3093" t="str">
        <f>VLOOKUP(C3093,Table_items[],3,FALSE)</f>
        <v>Obat Alergi</v>
      </c>
      <c r="K3093" s="23">
        <f>VLOOKUP(C3093,Table_items[],4,FALSE)</f>
        <v>33000</v>
      </c>
      <c r="L3093" s="23">
        <f>VLOOKUP(C3093,Table_items[],5,FALSE)</f>
        <v>33330</v>
      </c>
    </row>
    <row r="3094" spans="1:12" x14ac:dyDescent="0.2">
      <c r="A3094" s="7" t="s">
        <v>3241</v>
      </c>
      <c r="B3094" s="27">
        <v>44307</v>
      </c>
      <c r="C3094" s="9" t="s">
        <v>7</v>
      </c>
      <c r="D3094" s="9">
        <v>288</v>
      </c>
      <c r="E3094" s="9" t="s">
        <v>4896</v>
      </c>
      <c r="F3094" s="20" t="s">
        <v>4908</v>
      </c>
      <c r="G3094" t="s">
        <v>4904</v>
      </c>
      <c r="H3094" t="str">
        <f>VLOOKUP(E3094,suppliers!$A$2:$B$18,2,)</f>
        <v>OTHER</v>
      </c>
      <c r="I3094" t="str">
        <f>VLOOKUP(C3094,Table_items[],2,FALSE)</f>
        <v>Acetylcysteine Mahakam 200 mg</v>
      </c>
      <c r="J3094" t="str">
        <f>VLOOKUP(C3094,Table_items[],3,FALSE)</f>
        <v>Obat Alergi</v>
      </c>
      <c r="K3094" s="23">
        <f>VLOOKUP(C3094,Table_items[],4,FALSE)</f>
        <v>33000</v>
      </c>
      <c r="L3094" s="23">
        <f>VLOOKUP(C3094,Table_items[],5,FALSE)</f>
        <v>33330</v>
      </c>
    </row>
    <row r="3095" spans="1:12" x14ac:dyDescent="0.2">
      <c r="A3095" s="11" t="s">
        <v>3242</v>
      </c>
      <c r="B3095" s="28">
        <v>44307</v>
      </c>
      <c r="C3095" s="13" t="s">
        <v>39</v>
      </c>
      <c r="D3095" s="13">
        <v>53</v>
      </c>
      <c r="E3095" s="9" t="s">
        <v>4896</v>
      </c>
      <c r="F3095" s="20" t="s">
        <v>4908</v>
      </c>
      <c r="G3095" t="s">
        <v>4904</v>
      </c>
      <c r="H3095" t="str">
        <f>VLOOKUP(E3095,suppliers!$A$2:$B$18,2,)</f>
        <v>OTHER</v>
      </c>
      <c r="I3095" t="str">
        <f>VLOOKUP(C3095,Table_items[],2,FALSE)</f>
        <v>Cilostazol Bernofarm</v>
      </c>
      <c r="J3095" t="str">
        <f>VLOOKUP(C3095,Table_items[],3,FALSE)</f>
        <v>Obat Sakit Kepala &amp; Demam</v>
      </c>
      <c r="K3095" s="23">
        <f>VLOOKUP(C3095,Table_items[],4,FALSE)</f>
        <v>45450</v>
      </c>
      <c r="L3095" s="23">
        <f>VLOOKUP(C3095,Table_items[],5,FALSE)</f>
        <v>46223</v>
      </c>
    </row>
    <row r="3096" spans="1:12" x14ac:dyDescent="0.2">
      <c r="A3096" s="7" t="s">
        <v>3243</v>
      </c>
      <c r="B3096" s="27">
        <v>44308</v>
      </c>
      <c r="C3096" s="9" t="s">
        <v>12</v>
      </c>
      <c r="D3096" s="9">
        <v>1</v>
      </c>
      <c r="E3096" s="9" t="s">
        <v>4896</v>
      </c>
      <c r="F3096" s="20" t="s">
        <v>4908</v>
      </c>
      <c r="G3096" t="s">
        <v>4904</v>
      </c>
      <c r="H3096" t="str">
        <f>VLOOKUP(E3096,suppliers!$A$2:$B$18,2,)</f>
        <v>OTHER</v>
      </c>
      <c r="I3096" t="str">
        <f>VLOOKUP(C3096,Table_items[],2,FALSE)</f>
        <v>Decolsen 1 Strip 4 Tablet</v>
      </c>
      <c r="J3096" t="str">
        <f>VLOOKUP(C3096,Table_items[],3,FALSE)</f>
        <v>Obat Batuk &amp; Pilek</v>
      </c>
      <c r="K3096" s="23">
        <f>VLOOKUP(C3096,Table_items[],4,FALSE)</f>
        <v>2886</v>
      </c>
      <c r="L3096" s="23">
        <f>VLOOKUP(C3096,Table_items[],5,FALSE)</f>
        <v>2915</v>
      </c>
    </row>
    <row r="3097" spans="1:12" x14ac:dyDescent="0.2">
      <c r="A3097" s="11" t="s">
        <v>3244</v>
      </c>
      <c r="B3097" s="28">
        <v>44308</v>
      </c>
      <c r="C3097" s="13" t="s">
        <v>9</v>
      </c>
      <c r="D3097" s="13">
        <v>33</v>
      </c>
      <c r="E3097" s="9" t="s">
        <v>4896</v>
      </c>
      <c r="F3097" s="20" t="s">
        <v>4908</v>
      </c>
      <c r="G3097" t="s">
        <v>4904</v>
      </c>
      <c r="H3097" t="str">
        <f>VLOOKUP(E3097,suppliers!$A$2:$B$18,2,)</f>
        <v>OTHER</v>
      </c>
      <c r="I3097" t="str">
        <f>VLOOKUP(C3097,Table_items[],2,FALSE)</f>
        <v>Bedak Heroxyn 150 gr</v>
      </c>
      <c r="J3097" t="str">
        <f>VLOOKUP(C3097,Table_items[],3,FALSE)</f>
        <v>Obat Alergi</v>
      </c>
      <c r="K3097" s="23">
        <f>VLOOKUP(C3097,Table_items[],4,FALSE)</f>
        <v>16950</v>
      </c>
      <c r="L3097" s="23">
        <f>VLOOKUP(C3097,Table_items[],5,FALSE)</f>
        <v>17170</v>
      </c>
    </row>
    <row r="3098" spans="1:12" x14ac:dyDescent="0.2">
      <c r="A3098" s="7" t="s">
        <v>3245</v>
      </c>
      <c r="B3098" s="27">
        <v>44308</v>
      </c>
      <c r="C3098" s="9" t="s">
        <v>24</v>
      </c>
      <c r="D3098" s="9">
        <v>6</v>
      </c>
      <c r="E3098" s="9" t="s">
        <v>4896</v>
      </c>
      <c r="F3098" s="20" t="s">
        <v>4908</v>
      </c>
      <c r="G3098" t="s">
        <v>4904</v>
      </c>
      <c r="H3098" t="str">
        <f>VLOOKUP(E3098,suppliers!$A$2:$B$18,2,)</f>
        <v>OTHER</v>
      </c>
      <c r="I3098" t="str">
        <f>VLOOKUP(C3098,Table_items[],2,FALSE)</f>
        <v>Irbesartan</v>
      </c>
      <c r="J3098" t="str">
        <f>VLOOKUP(C3098,Table_items[],3,FALSE)</f>
        <v>Obat Hipertensi</v>
      </c>
      <c r="K3098" s="23">
        <f>VLOOKUP(C3098,Table_items[],4,FALSE)</f>
        <v>108794</v>
      </c>
      <c r="L3098" s="23">
        <f>VLOOKUP(C3098,Table_items[],5,FALSE)</f>
        <v>109447</v>
      </c>
    </row>
    <row r="3099" spans="1:12" x14ac:dyDescent="0.2">
      <c r="A3099" s="11" t="s">
        <v>3246</v>
      </c>
      <c r="B3099" s="28">
        <v>44308</v>
      </c>
      <c r="C3099" s="13" t="s">
        <v>20</v>
      </c>
      <c r="D3099" s="13">
        <v>156</v>
      </c>
      <c r="E3099" s="9" t="s">
        <v>4896</v>
      </c>
      <c r="F3099" s="20" t="s">
        <v>4908</v>
      </c>
      <c r="G3099" t="s">
        <v>4904</v>
      </c>
      <c r="H3099" t="str">
        <f>VLOOKUP(E3099,suppliers!$A$2:$B$18,2,)</f>
        <v>OTHER</v>
      </c>
      <c r="I3099" t="str">
        <f>VLOOKUP(C3099,Table_items[],2,FALSE)</f>
        <v>Carditens</v>
      </c>
      <c r="J3099" t="str">
        <f>VLOOKUP(C3099,Table_items[],3,FALSE)</f>
        <v>Obat Hipertensi</v>
      </c>
      <c r="K3099" s="23">
        <f>VLOOKUP(C3099,Table_items[],4,FALSE)</f>
        <v>100000</v>
      </c>
      <c r="L3099" s="23">
        <f>VLOOKUP(C3099,Table_items[],5,FALSE)</f>
        <v>100900</v>
      </c>
    </row>
    <row r="3100" spans="1:12" x14ac:dyDescent="0.2">
      <c r="A3100" s="7" t="s">
        <v>3247</v>
      </c>
      <c r="B3100" s="27">
        <v>44309</v>
      </c>
      <c r="C3100" s="9" t="s">
        <v>22</v>
      </c>
      <c r="D3100" s="9">
        <v>31</v>
      </c>
      <c r="E3100" s="9" t="s">
        <v>4896</v>
      </c>
      <c r="F3100" s="20" t="s">
        <v>4908</v>
      </c>
      <c r="G3100" t="s">
        <v>4904</v>
      </c>
      <c r="H3100" t="str">
        <f>VLOOKUP(E3100,suppliers!$A$2:$B$18,2,)</f>
        <v>OTHER</v>
      </c>
      <c r="I3100" t="str">
        <f>VLOOKUP(C3100,Table_items[],2,FALSE)</f>
        <v>Candesartan Ogb Dexa</v>
      </c>
      <c r="J3100" t="str">
        <f>VLOOKUP(C3100,Table_items[],3,FALSE)</f>
        <v>Obat Hipertensi</v>
      </c>
      <c r="K3100" s="23">
        <f>VLOOKUP(C3100,Table_items[],4,FALSE)</f>
        <v>5000</v>
      </c>
      <c r="L3100" s="23">
        <f>VLOOKUP(C3100,Table_items[],5,FALSE)</f>
        <v>5095</v>
      </c>
    </row>
    <row r="3101" spans="1:12" x14ac:dyDescent="0.2">
      <c r="A3101" s="11" t="s">
        <v>3248</v>
      </c>
      <c r="B3101" s="28">
        <v>44309</v>
      </c>
      <c r="C3101" s="13" t="s">
        <v>40</v>
      </c>
      <c r="D3101" s="13">
        <v>27</v>
      </c>
      <c r="E3101" s="9" t="s">
        <v>4896</v>
      </c>
      <c r="F3101" s="20" t="s">
        <v>4908</v>
      </c>
      <c r="G3101" t="s">
        <v>4904</v>
      </c>
      <c r="H3101" t="str">
        <f>VLOOKUP(E3101,suppliers!$A$2:$B$18,2,)</f>
        <v>OTHER</v>
      </c>
      <c r="I3101" t="str">
        <f>VLOOKUP(C3101,Table_items[],2,FALSE)</f>
        <v>Paramex Tablet / Obat</v>
      </c>
      <c r="J3101" t="str">
        <f>VLOOKUP(C3101,Table_items[],3,FALSE)</f>
        <v>Obat Sakit Kepala &amp; Demam</v>
      </c>
      <c r="K3101" s="23">
        <f>VLOOKUP(C3101,Table_items[],4,FALSE)</f>
        <v>2560</v>
      </c>
      <c r="L3101" s="23">
        <f>VLOOKUP(C3101,Table_items[],5,FALSE)</f>
        <v>2586</v>
      </c>
    </row>
    <row r="3102" spans="1:12" x14ac:dyDescent="0.2">
      <c r="A3102" s="7" t="s">
        <v>3249</v>
      </c>
      <c r="B3102" s="27">
        <v>44309</v>
      </c>
      <c r="C3102" s="9" t="s">
        <v>28</v>
      </c>
      <c r="D3102" s="9">
        <v>275</v>
      </c>
      <c r="E3102" s="9" t="s">
        <v>4896</v>
      </c>
      <c r="F3102" s="20" t="s">
        <v>4908</v>
      </c>
      <c r="G3102" t="s">
        <v>4904</v>
      </c>
      <c r="H3102" t="str">
        <f>VLOOKUP(E3102,suppliers!$A$2:$B$18,2,)</f>
        <v>OTHER</v>
      </c>
      <c r="I3102" t="str">
        <f>VLOOKUP(C3102,Table_items[],2,FALSE)</f>
        <v>Hyperchol 100 MG 12 KPS</v>
      </c>
      <c r="J3102" t="str">
        <f>VLOOKUP(C3102,Table_items[],3,FALSE)</f>
        <v>Obat Kolesterol</v>
      </c>
      <c r="K3102" s="23">
        <f>VLOOKUP(C3102,Table_items[],4,FALSE)</f>
        <v>42800</v>
      </c>
      <c r="L3102" s="23">
        <f>VLOOKUP(C3102,Table_items[],5,FALSE)</f>
        <v>43442</v>
      </c>
    </row>
    <row r="3103" spans="1:12" x14ac:dyDescent="0.2">
      <c r="A3103" s="11" t="s">
        <v>3250</v>
      </c>
      <c r="B3103" s="28">
        <v>44310</v>
      </c>
      <c r="C3103" s="13" t="s">
        <v>12</v>
      </c>
      <c r="D3103" s="13">
        <v>13</v>
      </c>
      <c r="E3103" s="9" t="s">
        <v>4896</v>
      </c>
      <c r="F3103" s="20" t="s">
        <v>4908</v>
      </c>
      <c r="G3103" t="s">
        <v>4904</v>
      </c>
      <c r="H3103" t="str">
        <f>VLOOKUP(E3103,suppliers!$A$2:$B$18,2,)</f>
        <v>OTHER</v>
      </c>
      <c r="I3103" t="str">
        <f>VLOOKUP(C3103,Table_items[],2,FALSE)</f>
        <v>Decolsen 1 Strip 4 Tablet</v>
      </c>
      <c r="J3103" t="str">
        <f>VLOOKUP(C3103,Table_items[],3,FALSE)</f>
        <v>Obat Batuk &amp; Pilek</v>
      </c>
      <c r="K3103" s="23">
        <f>VLOOKUP(C3103,Table_items[],4,FALSE)</f>
        <v>2886</v>
      </c>
      <c r="L3103" s="23">
        <f>VLOOKUP(C3103,Table_items[],5,FALSE)</f>
        <v>2915</v>
      </c>
    </row>
    <row r="3104" spans="1:12" x14ac:dyDescent="0.2">
      <c r="A3104" s="7" t="s">
        <v>3251</v>
      </c>
      <c r="B3104" s="27">
        <v>44310</v>
      </c>
      <c r="C3104" s="9" t="s">
        <v>22</v>
      </c>
      <c r="D3104" s="9">
        <v>52</v>
      </c>
      <c r="E3104" s="9" t="s">
        <v>4896</v>
      </c>
      <c r="F3104" s="20" t="s">
        <v>4908</v>
      </c>
      <c r="G3104" t="s">
        <v>4904</v>
      </c>
      <c r="H3104" t="str">
        <f>VLOOKUP(E3104,suppliers!$A$2:$B$18,2,)</f>
        <v>OTHER</v>
      </c>
      <c r="I3104" t="str">
        <f>VLOOKUP(C3104,Table_items[],2,FALSE)</f>
        <v>Candesartan Ogb Dexa</v>
      </c>
      <c r="J3104" t="str">
        <f>VLOOKUP(C3104,Table_items[],3,FALSE)</f>
        <v>Obat Hipertensi</v>
      </c>
      <c r="K3104" s="23">
        <f>VLOOKUP(C3104,Table_items[],4,FALSE)</f>
        <v>5000</v>
      </c>
      <c r="L3104" s="23">
        <f>VLOOKUP(C3104,Table_items[],5,FALSE)</f>
        <v>5095</v>
      </c>
    </row>
    <row r="3105" spans="1:12" x14ac:dyDescent="0.2">
      <c r="A3105" s="11" t="s">
        <v>3252</v>
      </c>
      <c r="B3105" s="28">
        <v>44310</v>
      </c>
      <c r="C3105" s="13" t="s">
        <v>28</v>
      </c>
      <c r="D3105" s="13">
        <v>28</v>
      </c>
      <c r="E3105" s="9" t="s">
        <v>4896</v>
      </c>
      <c r="F3105" s="20" t="s">
        <v>4908</v>
      </c>
      <c r="G3105" t="s">
        <v>4904</v>
      </c>
      <c r="H3105" t="str">
        <f>VLOOKUP(E3105,suppliers!$A$2:$B$18,2,)</f>
        <v>OTHER</v>
      </c>
      <c r="I3105" t="str">
        <f>VLOOKUP(C3105,Table_items[],2,FALSE)</f>
        <v>Hyperchol 100 MG 12 KPS</v>
      </c>
      <c r="J3105" t="str">
        <f>VLOOKUP(C3105,Table_items[],3,FALSE)</f>
        <v>Obat Kolesterol</v>
      </c>
      <c r="K3105" s="23">
        <f>VLOOKUP(C3105,Table_items[],4,FALSE)</f>
        <v>42800</v>
      </c>
      <c r="L3105" s="23">
        <f>VLOOKUP(C3105,Table_items[],5,FALSE)</f>
        <v>43442</v>
      </c>
    </row>
    <row r="3106" spans="1:12" x14ac:dyDescent="0.2">
      <c r="A3106" s="7" t="s">
        <v>3253</v>
      </c>
      <c r="B3106" s="27">
        <v>44310</v>
      </c>
      <c r="C3106" s="9" t="s">
        <v>28</v>
      </c>
      <c r="D3106" s="9">
        <v>63</v>
      </c>
      <c r="E3106" s="9" t="s">
        <v>4896</v>
      </c>
      <c r="F3106" s="20" t="s">
        <v>4896</v>
      </c>
      <c r="G3106" t="s">
        <v>4904</v>
      </c>
      <c r="H3106" t="str">
        <f>VLOOKUP(E3106,suppliers!$A$2:$B$18,2,)</f>
        <v>OTHER</v>
      </c>
      <c r="I3106" t="str">
        <f>VLOOKUP(C3106,Table_items[],2,FALSE)</f>
        <v>Hyperchol 100 MG 12 KPS</v>
      </c>
      <c r="J3106" t="str">
        <f>VLOOKUP(C3106,Table_items[],3,FALSE)</f>
        <v>Obat Kolesterol</v>
      </c>
      <c r="K3106" s="23">
        <f>VLOOKUP(C3106,Table_items[],4,FALSE)</f>
        <v>42800</v>
      </c>
      <c r="L3106" s="23">
        <f>VLOOKUP(C3106,Table_items[],5,FALSE)</f>
        <v>43442</v>
      </c>
    </row>
    <row r="3107" spans="1:12" x14ac:dyDescent="0.2">
      <c r="A3107" s="11" t="s">
        <v>3254</v>
      </c>
      <c r="B3107" s="28">
        <v>44310</v>
      </c>
      <c r="C3107" s="13" t="s">
        <v>14</v>
      </c>
      <c r="D3107" s="13">
        <v>14</v>
      </c>
      <c r="E3107" s="9" t="s">
        <v>4896</v>
      </c>
      <c r="F3107" s="20" t="s">
        <v>4896</v>
      </c>
      <c r="G3107" t="s">
        <v>4904</v>
      </c>
      <c r="H3107" t="str">
        <f>VLOOKUP(E3107,suppliers!$A$2:$B$18,2,)</f>
        <v>OTHER</v>
      </c>
      <c r="I3107" t="str">
        <f>VLOOKUP(C3107,Table_items[],2,FALSE)</f>
        <v>Lo Han Kuo Infusion 12</v>
      </c>
      <c r="J3107" t="str">
        <f>VLOOKUP(C3107,Table_items[],3,FALSE)</f>
        <v>Obat Batuk &amp; Pilek</v>
      </c>
      <c r="K3107" s="23">
        <f>VLOOKUP(C3107,Table_items[],4,FALSE)</f>
        <v>23869</v>
      </c>
      <c r="L3107" s="23">
        <f>VLOOKUP(C3107,Table_items[],5,FALSE)</f>
        <v>24179</v>
      </c>
    </row>
    <row r="3108" spans="1:12" x14ac:dyDescent="0.2">
      <c r="A3108" s="7" t="s">
        <v>3255</v>
      </c>
      <c r="B3108" s="27">
        <v>44310</v>
      </c>
      <c r="C3108" s="9" t="s">
        <v>11</v>
      </c>
      <c r="D3108" s="9">
        <v>24</v>
      </c>
      <c r="E3108" s="9" t="s">
        <v>4896</v>
      </c>
      <c r="F3108" s="20" t="s">
        <v>4896</v>
      </c>
      <c r="G3108" t="s">
        <v>4904</v>
      </c>
      <c r="H3108" t="str">
        <f>VLOOKUP(E3108,suppliers!$A$2:$B$18,2,)</f>
        <v>OTHER</v>
      </c>
      <c r="I3108" t="str">
        <f>VLOOKUP(C3108,Table_items[],2,FALSE)</f>
        <v>Neozep Forte 1 Strip 4 Tablet</v>
      </c>
      <c r="J3108" t="str">
        <f>VLOOKUP(C3108,Table_items[],3,FALSE)</f>
        <v>Obat Batuk &amp; Pilek</v>
      </c>
      <c r="K3108" s="23">
        <f>VLOOKUP(C3108,Table_items[],4,FALSE)</f>
        <v>2324</v>
      </c>
      <c r="L3108" s="23">
        <f>VLOOKUP(C3108,Table_items[],5,FALSE)</f>
        <v>2338</v>
      </c>
    </row>
    <row r="3109" spans="1:12" x14ac:dyDescent="0.2">
      <c r="A3109" s="11" t="s">
        <v>3256</v>
      </c>
      <c r="B3109" s="28">
        <v>44311</v>
      </c>
      <c r="C3109" s="13" t="s">
        <v>9</v>
      </c>
      <c r="D3109" s="13">
        <v>6</v>
      </c>
      <c r="E3109" s="9" t="s">
        <v>4896</v>
      </c>
      <c r="F3109" s="20" t="s">
        <v>4896</v>
      </c>
      <c r="G3109" t="s">
        <v>4904</v>
      </c>
      <c r="H3109" t="str">
        <f>VLOOKUP(E3109,suppliers!$A$2:$B$18,2,)</f>
        <v>OTHER</v>
      </c>
      <c r="I3109" t="str">
        <f>VLOOKUP(C3109,Table_items[],2,FALSE)</f>
        <v>Bedak Heroxyn 150 gr</v>
      </c>
      <c r="J3109" t="str">
        <f>VLOOKUP(C3109,Table_items[],3,FALSE)</f>
        <v>Obat Alergi</v>
      </c>
      <c r="K3109" s="23">
        <f>VLOOKUP(C3109,Table_items[],4,FALSE)</f>
        <v>16950</v>
      </c>
      <c r="L3109" s="23">
        <f>VLOOKUP(C3109,Table_items[],5,FALSE)</f>
        <v>17170</v>
      </c>
    </row>
    <row r="3110" spans="1:12" x14ac:dyDescent="0.2">
      <c r="A3110" s="7" t="s">
        <v>3257</v>
      </c>
      <c r="B3110" s="27">
        <v>44311</v>
      </c>
      <c r="C3110" s="9" t="s">
        <v>41</v>
      </c>
      <c r="D3110" s="9">
        <v>1</v>
      </c>
      <c r="E3110" s="9" t="s">
        <v>4896</v>
      </c>
      <c r="F3110" s="20" t="s">
        <v>4896</v>
      </c>
      <c r="G3110" t="s">
        <v>4904</v>
      </c>
      <c r="H3110" t="str">
        <f>VLOOKUP(E3110,suppliers!$A$2:$B$18,2,)</f>
        <v>OTHER</v>
      </c>
      <c r="I3110" t="str">
        <f>VLOOKUP(C3110,Table_items[],2,FALSE)</f>
        <v>Otilon Ear Drops 8 mL</v>
      </c>
      <c r="J3110" t="str">
        <f>VLOOKUP(C3110,Table_items[],3,FALSE)</f>
        <v>Obat Telinga</v>
      </c>
      <c r="K3110" s="23">
        <f>VLOOKUP(C3110,Table_items[],4,FALSE)</f>
        <v>55000</v>
      </c>
      <c r="L3110" s="23">
        <f>VLOOKUP(C3110,Table_items[],5,FALSE)</f>
        <v>55935</v>
      </c>
    </row>
    <row r="3111" spans="1:12" x14ac:dyDescent="0.2">
      <c r="A3111" s="11" t="s">
        <v>3258</v>
      </c>
      <c r="B3111" s="28">
        <v>44311</v>
      </c>
      <c r="C3111" s="13" t="s">
        <v>22</v>
      </c>
      <c r="D3111" s="13">
        <v>7</v>
      </c>
      <c r="E3111" s="9" t="s">
        <v>4896</v>
      </c>
      <c r="F3111" s="20" t="s">
        <v>4896</v>
      </c>
      <c r="G3111" t="s">
        <v>4904</v>
      </c>
      <c r="H3111" t="str">
        <f>VLOOKUP(E3111,suppliers!$A$2:$B$18,2,)</f>
        <v>OTHER</v>
      </c>
      <c r="I3111" t="str">
        <f>VLOOKUP(C3111,Table_items[],2,FALSE)</f>
        <v>Candesartan Ogb Dexa</v>
      </c>
      <c r="J3111" t="str">
        <f>VLOOKUP(C3111,Table_items[],3,FALSE)</f>
        <v>Obat Hipertensi</v>
      </c>
      <c r="K3111" s="23">
        <f>VLOOKUP(C3111,Table_items[],4,FALSE)</f>
        <v>5000</v>
      </c>
      <c r="L3111" s="23">
        <f>VLOOKUP(C3111,Table_items[],5,FALSE)</f>
        <v>5095</v>
      </c>
    </row>
    <row r="3112" spans="1:12" x14ac:dyDescent="0.2">
      <c r="A3112" s="7" t="s">
        <v>3259</v>
      </c>
      <c r="B3112" s="27">
        <v>44311</v>
      </c>
      <c r="C3112" s="9" t="s">
        <v>40</v>
      </c>
      <c r="D3112" s="9">
        <v>88</v>
      </c>
      <c r="E3112" s="9" t="s">
        <v>4896</v>
      </c>
      <c r="F3112" s="20" t="s">
        <v>4896</v>
      </c>
      <c r="G3112" t="s">
        <v>4904</v>
      </c>
      <c r="H3112" t="str">
        <f>VLOOKUP(E3112,suppliers!$A$2:$B$18,2,)</f>
        <v>OTHER</v>
      </c>
      <c r="I3112" t="str">
        <f>VLOOKUP(C3112,Table_items[],2,FALSE)</f>
        <v>Paramex Tablet / Obat</v>
      </c>
      <c r="J3112" t="str">
        <f>VLOOKUP(C3112,Table_items[],3,FALSE)</f>
        <v>Obat Sakit Kepala &amp; Demam</v>
      </c>
      <c r="K3112" s="23">
        <f>VLOOKUP(C3112,Table_items[],4,FALSE)</f>
        <v>2560</v>
      </c>
      <c r="L3112" s="23">
        <f>VLOOKUP(C3112,Table_items[],5,FALSE)</f>
        <v>2586</v>
      </c>
    </row>
    <row r="3113" spans="1:12" x14ac:dyDescent="0.2">
      <c r="A3113" s="11" t="s">
        <v>3260</v>
      </c>
      <c r="B3113" s="28">
        <v>44311</v>
      </c>
      <c r="C3113" s="13" t="s">
        <v>28</v>
      </c>
      <c r="D3113" s="13">
        <v>46</v>
      </c>
      <c r="E3113" s="9" t="s">
        <v>4896</v>
      </c>
      <c r="F3113" s="20" t="s">
        <v>4896</v>
      </c>
      <c r="G3113" t="s">
        <v>4904</v>
      </c>
      <c r="H3113" t="str">
        <f>VLOOKUP(E3113,suppliers!$A$2:$B$18,2,)</f>
        <v>OTHER</v>
      </c>
      <c r="I3113" t="str">
        <f>VLOOKUP(C3113,Table_items[],2,FALSE)</f>
        <v>Hyperchol 100 MG 12 KPS</v>
      </c>
      <c r="J3113" t="str">
        <f>VLOOKUP(C3113,Table_items[],3,FALSE)</f>
        <v>Obat Kolesterol</v>
      </c>
      <c r="K3113" s="23">
        <f>VLOOKUP(C3113,Table_items[],4,FALSE)</f>
        <v>42800</v>
      </c>
      <c r="L3113" s="23">
        <f>VLOOKUP(C3113,Table_items[],5,FALSE)</f>
        <v>43442</v>
      </c>
    </row>
    <row r="3114" spans="1:12" x14ac:dyDescent="0.2">
      <c r="A3114" s="7" t="s">
        <v>3261</v>
      </c>
      <c r="B3114" s="27">
        <v>44311</v>
      </c>
      <c r="C3114" s="9" t="s">
        <v>17</v>
      </c>
      <c r="D3114" s="9">
        <v>6</v>
      </c>
      <c r="E3114" s="9" t="s">
        <v>4896</v>
      </c>
      <c r="F3114" s="20" t="s">
        <v>4908</v>
      </c>
      <c r="G3114" t="s">
        <v>4904</v>
      </c>
      <c r="H3114" t="str">
        <f>VLOOKUP(E3114,suppliers!$A$2:$B$18,2,)</f>
        <v>OTHER</v>
      </c>
      <c r="I3114" t="str">
        <f>VLOOKUP(C3114,Table_items[],2,FALSE)</f>
        <v>Vicks Inhaler 0.5 mL</v>
      </c>
      <c r="J3114" t="str">
        <f>VLOOKUP(C3114,Table_items[],3,FALSE)</f>
        <v>Obat Batuk &amp; Pilek</v>
      </c>
      <c r="K3114" s="23">
        <f>VLOOKUP(C3114,Table_items[],4,FALSE)</f>
        <v>16155</v>
      </c>
      <c r="L3114" s="23">
        <f>VLOOKUP(C3114,Table_items[],5,FALSE)</f>
        <v>16430</v>
      </c>
    </row>
    <row r="3115" spans="1:12" x14ac:dyDescent="0.2">
      <c r="A3115" s="11" t="s">
        <v>3262</v>
      </c>
      <c r="B3115" s="28">
        <v>44311</v>
      </c>
      <c r="C3115" s="13" t="s">
        <v>25</v>
      </c>
      <c r="D3115" s="13">
        <v>211</v>
      </c>
      <c r="E3115" s="9" t="s">
        <v>4896</v>
      </c>
      <c r="F3115" s="20" t="s">
        <v>4908</v>
      </c>
      <c r="G3115" t="s">
        <v>4904</v>
      </c>
      <c r="H3115" t="str">
        <f>VLOOKUP(E3115,suppliers!$A$2:$B$18,2,)</f>
        <v>OTHER</v>
      </c>
      <c r="I3115" t="str">
        <f>VLOOKUP(C3115,Table_items[],2,FALSE)</f>
        <v>Irvell 150MG Box 20 Tablet</v>
      </c>
      <c r="J3115" t="str">
        <f>VLOOKUP(C3115,Table_items[],3,FALSE)</f>
        <v>Obat Hipertensi</v>
      </c>
      <c r="K3115" s="23">
        <f>VLOOKUP(C3115,Table_items[],4,FALSE)</f>
        <v>143991</v>
      </c>
      <c r="L3115" s="23">
        <f>VLOOKUP(C3115,Table_items[],5,FALSE)</f>
        <v>146871</v>
      </c>
    </row>
    <row r="3116" spans="1:12" x14ac:dyDescent="0.2">
      <c r="A3116" s="7" t="s">
        <v>3263</v>
      </c>
      <c r="B3116" s="27">
        <v>44311</v>
      </c>
      <c r="C3116" s="9" t="s">
        <v>34</v>
      </c>
      <c r="D3116" s="9">
        <v>132</v>
      </c>
      <c r="E3116" s="9" t="s">
        <v>4896</v>
      </c>
      <c r="F3116" s="20" t="s">
        <v>4908</v>
      </c>
      <c r="G3116" t="s">
        <v>4904</v>
      </c>
      <c r="H3116" t="str">
        <f>VLOOKUP(E3116,suppliers!$A$2:$B$18,2,)</f>
        <v>OTHER</v>
      </c>
      <c r="I3116" t="str">
        <f>VLOOKUP(C3116,Table_items[],2,FALSE)</f>
        <v>Panadol Anak Tablet 1 Strip</v>
      </c>
      <c r="J3116" t="str">
        <f>VLOOKUP(C3116,Table_items[],3,FALSE)</f>
        <v>Obat Sakit Kepala &amp; Demam</v>
      </c>
      <c r="K3116" s="23">
        <f>VLOOKUP(C3116,Table_items[],4,FALSE)</f>
        <v>25000</v>
      </c>
      <c r="L3116" s="23">
        <f>VLOOKUP(C3116,Table_items[],5,FALSE)</f>
        <v>25450</v>
      </c>
    </row>
    <row r="3117" spans="1:12" x14ac:dyDescent="0.2">
      <c r="A3117" s="11" t="s">
        <v>3264</v>
      </c>
      <c r="B3117" s="28">
        <v>44311</v>
      </c>
      <c r="C3117" s="13" t="s">
        <v>39</v>
      </c>
      <c r="D3117" s="13">
        <v>40</v>
      </c>
      <c r="E3117" s="9" t="s">
        <v>4896</v>
      </c>
      <c r="F3117" s="20" t="s">
        <v>4908</v>
      </c>
      <c r="G3117" t="s">
        <v>4904</v>
      </c>
      <c r="H3117" t="str">
        <f>VLOOKUP(E3117,suppliers!$A$2:$B$18,2,)</f>
        <v>OTHER</v>
      </c>
      <c r="I3117" t="str">
        <f>VLOOKUP(C3117,Table_items[],2,FALSE)</f>
        <v>Cilostazol Bernofarm</v>
      </c>
      <c r="J3117" t="str">
        <f>VLOOKUP(C3117,Table_items[],3,FALSE)</f>
        <v>Obat Sakit Kepala &amp; Demam</v>
      </c>
      <c r="K3117" s="23">
        <f>VLOOKUP(C3117,Table_items[],4,FALSE)</f>
        <v>45450</v>
      </c>
      <c r="L3117" s="23">
        <f>VLOOKUP(C3117,Table_items[],5,FALSE)</f>
        <v>46223</v>
      </c>
    </row>
    <row r="3118" spans="1:12" x14ac:dyDescent="0.2">
      <c r="A3118" s="7" t="s">
        <v>3265</v>
      </c>
      <c r="B3118" s="27">
        <v>44312</v>
      </c>
      <c r="C3118" s="9" t="s">
        <v>12</v>
      </c>
      <c r="D3118" s="9">
        <v>22</v>
      </c>
      <c r="E3118" s="9" t="s">
        <v>4896</v>
      </c>
      <c r="F3118" s="20" t="s">
        <v>4908</v>
      </c>
      <c r="G3118" t="s">
        <v>4904</v>
      </c>
      <c r="H3118" t="str">
        <f>VLOOKUP(E3118,suppliers!$A$2:$B$18,2,)</f>
        <v>OTHER</v>
      </c>
      <c r="I3118" t="str">
        <f>VLOOKUP(C3118,Table_items[],2,FALSE)</f>
        <v>Decolsen 1 Strip 4 Tablet</v>
      </c>
      <c r="J3118" t="str">
        <f>VLOOKUP(C3118,Table_items[],3,FALSE)</f>
        <v>Obat Batuk &amp; Pilek</v>
      </c>
      <c r="K3118" s="23">
        <f>VLOOKUP(C3118,Table_items[],4,FALSE)</f>
        <v>2886</v>
      </c>
      <c r="L3118" s="23">
        <f>VLOOKUP(C3118,Table_items[],5,FALSE)</f>
        <v>2915</v>
      </c>
    </row>
    <row r="3119" spans="1:12" x14ac:dyDescent="0.2">
      <c r="A3119" s="11" t="s">
        <v>3266</v>
      </c>
      <c r="B3119" s="28">
        <v>44312</v>
      </c>
      <c r="C3119" s="13" t="s">
        <v>37</v>
      </c>
      <c r="D3119" s="13">
        <v>46</v>
      </c>
      <c r="E3119" s="9" t="s">
        <v>4896</v>
      </c>
      <c r="F3119" s="20" t="s">
        <v>4908</v>
      </c>
      <c r="G3119" t="s">
        <v>4904</v>
      </c>
      <c r="H3119" t="str">
        <f>VLOOKUP(E3119,suppliers!$A$2:$B$18,2,)</f>
        <v>OTHER</v>
      </c>
      <c r="I3119" t="str">
        <f>VLOOKUP(C3119,Table_items[],2,FALSE)</f>
        <v>Bodrex Extra</v>
      </c>
      <c r="J3119" t="str">
        <f>VLOOKUP(C3119,Table_items[],3,FALSE)</f>
        <v>Obat Sakit Kepala &amp; Demam</v>
      </c>
      <c r="K3119" s="23">
        <f>VLOOKUP(C3119,Table_items[],4,FALSE)</f>
        <v>50788</v>
      </c>
      <c r="L3119" s="23">
        <f>VLOOKUP(C3119,Table_items[],5,FALSE)</f>
        <v>51753</v>
      </c>
    </row>
    <row r="3120" spans="1:12" x14ac:dyDescent="0.2">
      <c r="A3120" s="7" t="s">
        <v>3267</v>
      </c>
      <c r="B3120" s="27">
        <v>44312</v>
      </c>
      <c r="C3120" s="9" t="s">
        <v>38</v>
      </c>
      <c r="D3120" s="9">
        <v>44</v>
      </c>
      <c r="E3120" s="9" t="s">
        <v>4896</v>
      </c>
      <c r="F3120" s="20" t="s">
        <v>4908</v>
      </c>
      <c r="G3120" t="s">
        <v>4904</v>
      </c>
      <c r="H3120" t="str">
        <f>VLOOKUP(E3120,suppliers!$A$2:$B$18,2,)</f>
        <v>OTHER</v>
      </c>
      <c r="I3120" t="str">
        <f>VLOOKUP(C3120,Table_items[],2,FALSE)</f>
        <v>Sanmol 500 MG 4 Tablet</v>
      </c>
      <c r="J3120" t="str">
        <f>VLOOKUP(C3120,Table_items[],3,FALSE)</f>
        <v>Obat Sakit Kepala &amp; Demam</v>
      </c>
      <c r="K3120" s="23">
        <f>VLOOKUP(C3120,Table_items[],4,FALSE)</f>
        <v>1600</v>
      </c>
      <c r="L3120" s="23">
        <f>VLOOKUP(C3120,Table_items[],5,FALSE)</f>
        <v>1619</v>
      </c>
    </row>
    <row r="3121" spans="1:12" x14ac:dyDescent="0.2">
      <c r="A3121" s="11" t="s">
        <v>3268</v>
      </c>
      <c r="B3121" s="28">
        <v>44312</v>
      </c>
      <c r="C3121" s="13" t="s">
        <v>22</v>
      </c>
      <c r="D3121" s="13">
        <v>37</v>
      </c>
      <c r="E3121" s="9" t="s">
        <v>4896</v>
      </c>
      <c r="F3121" s="20" t="s">
        <v>4908</v>
      </c>
      <c r="G3121" t="s">
        <v>4904</v>
      </c>
      <c r="H3121" t="str">
        <f>VLOOKUP(E3121,suppliers!$A$2:$B$18,2,)</f>
        <v>OTHER</v>
      </c>
      <c r="I3121" t="str">
        <f>VLOOKUP(C3121,Table_items[],2,FALSE)</f>
        <v>Candesartan Ogb Dexa</v>
      </c>
      <c r="J3121" t="str">
        <f>VLOOKUP(C3121,Table_items[],3,FALSE)</f>
        <v>Obat Hipertensi</v>
      </c>
      <c r="K3121" s="23">
        <f>VLOOKUP(C3121,Table_items[],4,FALSE)</f>
        <v>5000</v>
      </c>
      <c r="L3121" s="23">
        <f>VLOOKUP(C3121,Table_items[],5,FALSE)</f>
        <v>5095</v>
      </c>
    </row>
    <row r="3122" spans="1:12" x14ac:dyDescent="0.2">
      <c r="A3122" s="7" t="s">
        <v>3269</v>
      </c>
      <c r="B3122" s="27">
        <v>44312</v>
      </c>
      <c r="C3122" s="9" t="s">
        <v>10</v>
      </c>
      <c r="D3122" s="9">
        <v>133</v>
      </c>
      <c r="E3122" s="9" t="s">
        <v>4896</v>
      </c>
      <c r="F3122" s="20" t="s">
        <v>4908</v>
      </c>
      <c r="G3122" t="s">
        <v>4904</v>
      </c>
      <c r="H3122" t="str">
        <f>VLOOKUP(E3122,suppliers!$A$2:$B$18,2,)</f>
        <v>OTHER</v>
      </c>
      <c r="I3122" t="str">
        <f>VLOOKUP(C3122,Table_items[],2,FALSE)</f>
        <v>Dexteem Box Plus 100 Tablet</v>
      </c>
      <c r="J3122" t="str">
        <f>VLOOKUP(C3122,Table_items[],3,FALSE)</f>
        <v>Obat Alergi</v>
      </c>
      <c r="K3122" s="23">
        <f>VLOOKUP(C3122,Table_items[],4,FALSE)</f>
        <v>25322</v>
      </c>
      <c r="L3122" s="23">
        <f>VLOOKUP(C3122,Table_items[],5,FALSE)</f>
        <v>25449</v>
      </c>
    </row>
    <row r="3123" spans="1:12" x14ac:dyDescent="0.2">
      <c r="A3123" s="11" t="s">
        <v>3270</v>
      </c>
      <c r="B3123" s="28">
        <v>44312</v>
      </c>
      <c r="C3123" s="13" t="s">
        <v>40</v>
      </c>
      <c r="D3123" s="13">
        <v>57</v>
      </c>
      <c r="E3123" s="9" t="s">
        <v>4896</v>
      </c>
      <c r="F3123" s="20" t="s">
        <v>4908</v>
      </c>
      <c r="G3123" t="s">
        <v>4904</v>
      </c>
      <c r="H3123" t="str">
        <f>VLOOKUP(E3123,suppliers!$A$2:$B$18,2,)</f>
        <v>OTHER</v>
      </c>
      <c r="I3123" t="str">
        <f>VLOOKUP(C3123,Table_items[],2,FALSE)</f>
        <v>Paramex Tablet / Obat</v>
      </c>
      <c r="J3123" t="str">
        <f>VLOOKUP(C3123,Table_items[],3,FALSE)</f>
        <v>Obat Sakit Kepala &amp; Demam</v>
      </c>
      <c r="K3123" s="23">
        <f>VLOOKUP(C3123,Table_items[],4,FALSE)</f>
        <v>2560</v>
      </c>
      <c r="L3123" s="23">
        <f>VLOOKUP(C3123,Table_items[],5,FALSE)</f>
        <v>2586</v>
      </c>
    </row>
    <row r="3124" spans="1:12" x14ac:dyDescent="0.2">
      <c r="A3124" s="7" t="s">
        <v>3271</v>
      </c>
      <c r="B3124" s="27">
        <v>44312</v>
      </c>
      <c r="C3124" s="9" t="s">
        <v>20</v>
      </c>
      <c r="D3124" s="9">
        <v>2</v>
      </c>
      <c r="E3124" s="9" t="s">
        <v>4896</v>
      </c>
      <c r="F3124" s="20" t="s">
        <v>4908</v>
      </c>
      <c r="G3124" t="s">
        <v>4904</v>
      </c>
      <c r="H3124" t="str">
        <f>VLOOKUP(E3124,suppliers!$A$2:$B$18,2,)</f>
        <v>OTHER</v>
      </c>
      <c r="I3124" t="str">
        <f>VLOOKUP(C3124,Table_items[],2,FALSE)</f>
        <v>Carditens</v>
      </c>
      <c r="J3124" t="str">
        <f>VLOOKUP(C3124,Table_items[],3,FALSE)</f>
        <v>Obat Hipertensi</v>
      </c>
      <c r="K3124" s="23">
        <f>VLOOKUP(C3124,Table_items[],4,FALSE)</f>
        <v>100000</v>
      </c>
      <c r="L3124" s="23">
        <f>VLOOKUP(C3124,Table_items[],5,FALSE)</f>
        <v>100900</v>
      </c>
    </row>
    <row r="3125" spans="1:12" x14ac:dyDescent="0.2">
      <c r="A3125" s="11" t="s">
        <v>3272</v>
      </c>
      <c r="B3125" s="28">
        <v>44313</v>
      </c>
      <c r="C3125" s="13" t="s">
        <v>19</v>
      </c>
      <c r="D3125" s="13">
        <v>4</v>
      </c>
      <c r="E3125" s="9" t="s">
        <v>4896</v>
      </c>
      <c r="F3125" s="20" t="s">
        <v>4908</v>
      </c>
      <c r="G3125" t="s">
        <v>4904</v>
      </c>
      <c r="H3125" t="str">
        <f>VLOOKUP(E3125,suppliers!$A$2:$B$18,2,)</f>
        <v>OTHER</v>
      </c>
      <c r="I3125" t="str">
        <f>VLOOKUP(C3125,Table_items[],2,FALSE)</f>
        <v>Paratusin 1 Strip 10 Tablet</v>
      </c>
      <c r="J3125" t="str">
        <f>VLOOKUP(C3125,Table_items[],3,FALSE)</f>
        <v>Obat Batuk &amp; Pilek</v>
      </c>
      <c r="K3125" s="23">
        <f>VLOOKUP(C3125,Table_items[],4,FALSE)</f>
        <v>13600</v>
      </c>
      <c r="L3125" s="23">
        <f>VLOOKUP(C3125,Table_items[],5,FALSE)</f>
        <v>13818</v>
      </c>
    </row>
    <row r="3126" spans="1:12" x14ac:dyDescent="0.2">
      <c r="A3126" s="7" t="s">
        <v>3273</v>
      </c>
      <c r="B3126" s="27">
        <v>44313</v>
      </c>
      <c r="C3126" s="9" t="s">
        <v>12</v>
      </c>
      <c r="D3126" s="9">
        <v>71</v>
      </c>
      <c r="E3126" s="9" t="s">
        <v>4896</v>
      </c>
      <c r="F3126" s="20" t="s">
        <v>4908</v>
      </c>
      <c r="G3126" t="s">
        <v>4904</v>
      </c>
      <c r="H3126" t="str">
        <f>VLOOKUP(E3126,suppliers!$A$2:$B$18,2,)</f>
        <v>OTHER</v>
      </c>
      <c r="I3126" t="str">
        <f>VLOOKUP(C3126,Table_items[],2,FALSE)</f>
        <v>Decolsen 1 Strip 4 Tablet</v>
      </c>
      <c r="J3126" t="str">
        <f>VLOOKUP(C3126,Table_items[],3,FALSE)</f>
        <v>Obat Batuk &amp; Pilek</v>
      </c>
      <c r="K3126" s="23">
        <f>VLOOKUP(C3126,Table_items[],4,FALSE)</f>
        <v>2886</v>
      </c>
      <c r="L3126" s="23">
        <f>VLOOKUP(C3126,Table_items[],5,FALSE)</f>
        <v>2915</v>
      </c>
    </row>
    <row r="3127" spans="1:12" x14ac:dyDescent="0.2">
      <c r="A3127" s="11" t="s">
        <v>3274</v>
      </c>
      <c r="B3127" s="28">
        <v>44313</v>
      </c>
      <c r="C3127" s="13" t="s">
        <v>37</v>
      </c>
      <c r="D3127" s="13">
        <v>73</v>
      </c>
      <c r="E3127" s="9" t="s">
        <v>4896</v>
      </c>
      <c r="F3127" s="20" t="s">
        <v>4908</v>
      </c>
      <c r="G3127" t="s">
        <v>4904</v>
      </c>
      <c r="H3127" t="str">
        <f>VLOOKUP(E3127,suppliers!$A$2:$B$18,2,)</f>
        <v>OTHER</v>
      </c>
      <c r="I3127" t="str">
        <f>VLOOKUP(C3127,Table_items[],2,FALSE)</f>
        <v>Bodrex Extra</v>
      </c>
      <c r="J3127" t="str">
        <f>VLOOKUP(C3127,Table_items[],3,FALSE)</f>
        <v>Obat Sakit Kepala &amp; Demam</v>
      </c>
      <c r="K3127" s="23">
        <f>VLOOKUP(C3127,Table_items[],4,FALSE)</f>
        <v>50788</v>
      </c>
      <c r="L3127" s="23">
        <f>VLOOKUP(C3127,Table_items[],5,FALSE)</f>
        <v>51753</v>
      </c>
    </row>
    <row r="3128" spans="1:12" x14ac:dyDescent="0.2">
      <c r="A3128" s="7" t="s">
        <v>3275</v>
      </c>
      <c r="B3128" s="27">
        <v>44313</v>
      </c>
      <c r="C3128" s="9" t="s">
        <v>9</v>
      </c>
      <c r="D3128" s="9">
        <v>25</v>
      </c>
      <c r="E3128" s="9" t="s">
        <v>4896</v>
      </c>
      <c r="F3128" s="20" t="s">
        <v>4908</v>
      </c>
      <c r="G3128" t="s">
        <v>4904</v>
      </c>
      <c r="H3128" t="str">
        <f>VLOOKUP(E3128,suppliers!$A$2:$B$18,2,)</f>
        <v>OTHER</v>
      </c>
      <c r="I3128" t="str">
        <f>VLOOKUP(C3128,Table_items[],2,FALSE)</f>
        <v>Bedak Heroxyn 150 gr</v>
      </c>
      <c r="J3128" t="str">
        <f>VLOOKUP(C3128,Table_items[],3,FALSE)</f>
        <v>Obat Alergi</v>
      </c>
      <c r="K3128" s="23">
        <f>VLOOKUP(C3128,Table_items[],4,FALSE)</f>
        <v>16950</v>
      </c>
      <c r="L3128" s="23">
        <f>VLOOKUP(C3128,Table_items[],5,FALSE)</f>
        <v>17170</v>
      </c>
    </row>
    <row r="3129" spans="1:12" x14ac:dyDescent="0.2">
      <c r="A3129" s="11" t="s">
        <v>3276</v>
      </c>
      <c r="B3129" s="28">
        <v>44313</v>
      </c>
      <c r="C3129" s="13" t="s">
        <v>9</v>
      </c>
      <c r="D3129" s="13">
        <v>8</v>
      </c>
      <c r="E3129" s="9" t="s">
        <v>4896</v>
      </c>
      <c r="F3129" s="20" t="s">
        <v>4908</v>
      </c>
      <c r="G3129" t="s">
        <v>4904</v>
      </c>
      <c r="H3129" t="str">
        <f>VLOOKUP(E3129,suppliers!$A$2:$B$18,2,)</f>
        <v>OTHER</v>
      </c>
      <c r="I3129" t="str">
        <f>VLOOKUP(C3129,Table_items[],2,FALSE)</f>
        <v>Bedak Heroxyn 150 gr</v>
      </c>
      <c r="J3129" t="str">
        <f>VLOOKUP(C3129,Table_items[],3,FALSE)</f>
        <v>Obat Alergi</v>
      </c>
      <c r="K3129" s="23">
        <f>VLOOKUP(C3129,Table_items[],4,FALSE)</f>
        <v>16950</v>
      </c>
      <c r="L3129" s="23">
        <f>VLOOKUP(C3129,Table_items[],5,FALSE)</f>
        <v>17170</v>
      </c>
    </row>
    <row r="3130" spans="1:12" x14ac:dyDescent="0.2">
      <c r="A3130" s="7" t="s">
        <v>3277</v>
      </c>
      <c r="B3130" s="27">
        <v>44313</v>
      </c>
      <c r="C3130" s="9" t="s">
        <v>24</v>
      </c>
      <c r="D3130" s="9">
        <v>34</v>
      </c>
      <c r="E3130" s="9" t="s">
        <v>4896</v>
      </c>
      <c r="F3130" s="20" t="s">
        <v>4908</v>
      </c>
      <c r="G3130" t="s">
        <v>4904</v>
      </c>
      <c r="H3130" t="str">
        <f>VLOOKUP(E3130,suppliers!$A$2:$B$18,2,)</f>
        <v>OTHER</v>
      </c>
      <c r="I3130" t="str">
        <f>VLOOKUP(C3130,Table_items[],2,FALSE)</f>
        <v>Irbesartan</v>
      </c>
      <c r="J3130" t="str">
        <f>VLOOKUP(C3130,Table_items[],3,FALSE)</f>
        <v>Obat Hipertensi</v>
      </c>
      <c r="K3130" s="23">
        <f>VLOOKUP(C3130,Table_items[],4,FALSE)</f>
        <v>108794</v>
      </c>
      <c r="L3130" s="23">
        <f>VLOOKUP(C3130,Table_items[],5,FALSE)</f>
        <v>109447</v>
      </c>
    </row>
    <row r="3131" spans="1:12" x14ac:dyDescent="0.2">
      <c r="A3131" s="11" t="s">
        <v>3278</v>
      </c>
      <c r="B3131" s="28">
        <v>44313</v>
      </c>
      <c r="C3131" s="13" t="s">
        <v>38</v>
      </c>
      <c r="D3131" s="13">
        <v>30</v>
      </c>
      <c r="E3131" s="9" t="s">
        <v>4896</v>
      </c>
      <c r="F3131" s="20" t="s">
        <v>4908</v>
      </c>
      <c r="G3131" t="s">
        <v>4904</v>
      </c>
      <c r="H3131" t="str">
        <f>VLOOKUP(E3131,suppliers!$A$2:$B$18,2,)</f>
        <v>OTHER</v>
      </c>
      <c r="I3131" t="str">
        <f>VLOOKUP(C3131,Table_items[],2,FALSE)</f>
        <v>Sanmol 500 MG 4 Tablet</v>
      </c>
      <c r="J3131" t="str">
        <f>VLOOKUP(C3131,Table_items[],3,FALSE)</f>
        <v>Obat Sakit Kepala &amp; Demam</v>
      </c>
      <c r="K3131" s="23">
        <f>VLOOKUP(C3131,Table_items[],4,FALSE)</f>
        <v>1600</v>
      </c>
      <c r="L3131" s="23">
        <f>VLOOKUP(C3131,Table_items[],5,FALSE)</f>
        <v>1619</v>
      </c>
    </row>
    <row r="3132" spans="1:12" x14ac:dyDescent="0.2">
      <c r="A3132" s="7" t="s">
        <v>3279</v>
      </c>
      <c r="B3132" s="27">
        <v>44313</v>
      </c>
      <c r="C3132" s="9" t="s">
        <v>10</v>
      </c>
      <c r="D3132" s="9">
        <v>2</v>
      </c>
      <c r="E3132" s="9" t="s">
        <v>4896</v>
      </c>
      <c r="F3132" s="20" t="s">
        <v>4908</v>
      </c>
      <c r="G3132" t="s">
        <v>4904</v>
      </c>
      <c r="H3132" t="str">
        <f>VLOOKUP(E3132,suppliers!$A$2:$B$18,2,)</f>
        <v>OTHER</v>
      </c>
      <c r="I3132" t="str">
        <f>VLOOKUP(C3132,Table_items[],2,FALSE)</f>
        <v>Dexteem Box Plus 100 Tablet</v>
      </c>
      <c r="J3132" t="str">
        <f>VLOOKUP(C3132,Table_items[],3,FALSE)</f>
        <v>Obat Alergi</v>
      </c>
      <c r="K3132" s="23">
        <f>VLOOKUP(C3132,Table_items[],4,FALSE)</f>
        <v>25322</v>
      </c>
      <c r="L3132" s="23">
        <f>VLOOKUP(C3132,Table_items[],5,FALSE)</f>
        <v>25449</v>
      </c>
    </row>
    <row r="3133" spans="1:12" x14ac:dyDescent="0.2">
      <c r="A3133" s="11" t="s">
        <v>3280</v>
      </c>
      <c r="B3133" s="28">
        <v>44313</v>
      </c>
      <c r="C3133" s="13" t="s">
        <v>30</v>
      </c>
      <c r="D3133" s="13">
        <v>112</v>
      </c>
      <c r="E3133" s="9" t="s">
        <v>4896</v>
      </c>
      <c r="F3133" s="20" t="s">
        <v>4908</v>
      </c>
      <c r="G3133" t="s">
        <v>4904</v>
      </c>
      <c r="H3133" t="str">
        <f>VLOOKUP(E3133,suppliers!$A$2:$B$18,2,)</f>
        <v>OTHER</v>
      </c>
      <c r="I3133" t="str">
        <f>VLOOKUP(C3133,Table_items[],2,FALSE)</f>
        <v>Koolfever</v>
      </c>
      <c r="J3133" t="str">
        <f>VLOOKUP(C3133,Table_items[],3,FALSE)</f>
        <v>Obat Sakit Kepala &amp; Demam</v>
      </c>
      <c r="K3133" s="23">
        <f>VLOOKUP(C3133,Table_items[],4,FALSE)</f>
        <v>7500</v>
      </c>
      <c r="L3133" s="23">
        <f>VLOOKUP(C3133,Table_items[],5,FALSE)</f>
        <v>7620</v>
      </c>
    </row>
    <row r="3134" spans="1:12" x14ac:dyDescent="0.2">
      <c r="A3134" s="7" t="s">
        <v>3281</v>
      </c>
      <c r="B3134" s="27">
        <v>44313</v>
      </c>
      <c r="C3134" s="9" t="s">
        <v>28</v>
      </c>
      <c r="D3134" s="9">
        <v>65</v>
      </c>
      <c r="E3134" s="9" t="s">
        <v>4896</v>
      </c>
      <c r="F3134" s="20" t="s">
        <v>4908</v>
      </c>
      <c r="G3134" t="s">
        <v>4904</v>
      </c>
      <c r="H3134" t="str">
        <f>VLOOKUP(E3134,suppliers!$A$2:$B$18,2,)</f>
        <v>OTHER</v>
      </c>
      <c r="I3134" t="str">
        <f>VLOOKUP(C3134,Table_items[],2,FALSE)</f>
        <v>Hyperchol 100 MG 12 KPS</v>
      </c>
      <c r="J3134" t="str">
        <f>VLOOKUP(C3134,Table_items[],3,FALSE)</f>
        <v>Obat Kolesterol</v>
      </c>
      <c r="K3134" s="23">
        <f>VLOOKUP(C3134,Table_items[],4,FALSE)</f>
        <v>42800</v>
      </c>
      <c r="L3134" s="23">
        <f>VLOOKUP(C3134,Table_items[],5,FALSE)</f>
        <v>43442</v>
      </c>
    </row>
    <row r="3135" spans="1:12" x14ac:dyDescent="0.2">
      <c r="A3135" s="11" t="s">
        <v>3282</v>
      </c>
      <c r="B3135" s="28">
        <v>44313</v>
      </c>
      <c r="C3135" s="13" t="s">
        <v>8</v>
      </c>
      <c r="D3135" s="13">
        <v>60</v>
      </c>
      <c r="E3135" s="9" t="s">
        <v>4896</v>
      </c>
      <c r="F3135" s="20" t="s">
        <v>4908</v>
      </c>
      <c r="G3135" t="s">
        <v>4904</v>
      </c>
      <c r="H3135" t="str">
        <f>VLOOKUP(E3135,suppliers!$A$2:$B$18,2,)</f>
        <v>OTHER</v>
      </c>
      <c r="I3135" t="str">
        <f>VLOOKUP(C3135,Table_items[],2,FALSE)</f>
        <v>Bisoprolol Ogb Dexa</v>
      </c>
      <c r="J3135" t="str">
        <f>VLOOKUP(C3135,Table_items[],3,FALSE)</f>
        <v>Obat Alergi</v>
      </c>
      <c r="K3135" s="23">
        <f>VLOOKUP(C3135,Table_items[],4,FALSE)</f>
        <v>10000</v>
      </c>
      <c r="L3135" s="23">
        <f>VLOOKUP(C3135,Table_items[],5,FALSE)</f>
        <v>10180</v>
      </c>
    </row>
    <row r="3136" spans="1:12" x14ac:dyDescent="0.2">
      <c r="A3136" s="7" t="s">
        <v>3283</v>
      </c>
      <c r="B3136" s="27">
        <v>44313</v>
      </c>
      <c r="C3136" s="9" t="s">
        <v>5</v>
      </c>
      <c r="D3136" s="9">
        <v>14</v>
      </c>
      <c r="E3136" s="9" t="s">
        <v>4896</v>
      </c>
      <c r="F3136" s="20" t="s">
        <v>4908</v>
      </c>
      <c r="G3136" t="s">
        <v>4904</v>
      </c>
      <c r="H3136" t="str">
        <f>VLOOKUP(E3136,suppliers!$A$2:$B$18,2,)</f>
        <v>OTHER</v>
      </c>
      <c r="I3136" t="str">
        <f>VLOOKUP(C3136,Table_items[],2,FALSE)</f>
        <v>Ozen 10 MG Blister</v>
      </c>
      <c r="J3136" t="str">
        <f>VLOOKUP(C3136,Table_items[],3,FALSE)</f>
        <v>Obat Alergi</v>
      </c>
      <c r="K3136" s="23">
        <f>VLOOKUP(C3136,Table_items[],4,FALSE)</f>
        <v>18611</v>
      </c>
      <c r="L3136" s="23">
        <f>VLOOKUP(C3136,Table_items[],5,FALSE)</f>
        <v>18816</v>
      </c>
    </row>
    <row r="3137" spans="1:12" x14ac:dyDescent="0.2">
      <c r="A3137" s="11" t="s">
        <v>3284</v>
      </c>
      <c r="B3137" s="28">
        <v>44314</v>
      </c>
      <c r="C3137" s="13" t="s">
        <v>38</v>
      </c>
      <c r="D3137" s="13">
        <v>18</v>
      </c>
      <c r="E3137" s="9" t="s">
        <v>4896</v>
      </c>
      <c r="F3137" s="20" t="s">
        <v>4908</v>
      </c>
      <c r="G3137" t="s">
        <v>4904</v>
      </c>
      <c r="H3137" t="str">
        <f>VLOOKUP(E3137,suppliers!$A$2:$B$18,2,)</f>
        <v>OTHER</v>
      </c>
      <c r="I3137" t="str">
        <f>VLOOKUP(C3137,Table_items[],2,FALSE)</f>
        <v>Sanmol 500 MG 4 Tablet</v>
      </c>
      <c r="J3137" t="str">
        <f>VLOOKUP(C3137,Table_items[],3,FALSE)</f>
        <v>Obat Sakit Kepala &amp; Demam</v>
      </c>
      <c r="K3137" s="23">
        <f>VLOOKUP(C3137,Table_items[],4,FALSE)</f>
        <v>1600</v>
      </c>
      <c r="L3137" s="23">
        <f>VLOOKUP(C3137,Table_items[],5,FALSE)</f>
        <v>1619</v>
      </c>
    </row>
    <row r="3138" spans="1:12" x14ac:dyDescent="0.2">
      <c r="A3138" s="7" t="s">
        <v>3285</v>
      </c>
      <c r="B3138" s="27">
        <v>44314</v>
      </c>
      <c r="C3138" s="9" t="s">
        <v>36</v>
      </c>
      <c r="D3138" s="9">
        <v>58</v>
      </c>
      <c r="E3138" s="9" t="s">
        <v>4896</v>
      </c>
      <c r="F3138" s="20" t="s">
        <v>4908</v>
      </c>
      <c r="G3138" t="s">
        <v>4904</v>
      </c>
      <c r="H3138" t="str">
        <f>VLOOKUP(E3138,suppliers!$A$2:$B$18,2,)</f>
        <v>OTHER</v>
      </c>
      <c r="I3138" t="str">
        <f>VLOOKUP(C3138,Table_items[],2,FALSE)</f>
        <v>Sanmol Paracetamol</v>
      </c>
      <c r="J3138" t="str">
        <f>VLOOKUP(C3138,Table_items[],3,FALSE)</f>
        <v>Obat Sakit Kepala &amp; Demam</v>
      </c>
      <c r="K3138" s="23">
        <f>VLOOKUP(C3138,Table_items[],4,FALSE)</f>
        <v>16100</v>
      </c>
      <c r="L3138" s="23">
        <f>VLOOKUP(C3138,Table_items[],5,FALSE)</f>
        <v>16261</v>
      </c>
    </row>
    <row r="3139" spans="1:12" x14ac:dyDescent="0.2">
      <c r="A3139" s="11" t="s">
        <v>3286</v>
      </c>
      <c r="B3139" s="28">
        <v>44314</v>
      </c>
      <c r="C3139" s="13" t="s">
        <v>40</v>
      </c>
      <c r="D3139" s="13">
        <v>1</v>
      </c>
      <c r="E3139" s="9" t="s">
        <v>4896</v>
      </c>
      <c r="F3139" s="20" t="s">
        <v>4908</v>
      </c>
      <c r="G3139" t="s">
        <v>4904</v>
      </c>
      <c r="H3139" t="str">
        <f>VLOOKUP(E3139,suppliers!$A$2:$B$18,2,)</f>
        <v>OTHER</v>
      </c>
      <c r="I3139" t="str">
        <f>VLOOKUP(C3139,Table_items[],2,FALSE)</f>
        <v>Paramex Tablet / Obat</v>
      </c>
      <c r="J3139" t="str">
        <f>VLOOKUP(C3139,Table_items[],3,FALSE)</f>
        <v>Obat Sakit Kepala &amp; Demam</v>
      </c>
      <c r="K3139" s="23">
        <f>VLOOKUP(C3139,Table_items[],4,FALSE)</f>
        <v>2560</v>
      </c>
      <c r="L3139" s="23">
        <f>VLOOKUP(C3139,Table_items[],5,FALSE)</f>
        <v>2586</v>
      </c>
    </row>
    <row r="3140" spans="1:12" x14ac:dyDescent="0.2">
      <c r="A3140" s="7" t="s">
        <v>3287</v>
      </c>
      <c r="B3140" s="27">
        <v>44314</v>
      </c>
      <c r="C3140" s="9" t="s">
        <v>28</v>
      </c>
      <c r="D3140" s="9">
        <v>76</v>
      </c>
      <c r="E3140" s="9" t="s">
        <v>4896</v>
      </c>
      <c r="F3140" s="20" t="s">
        <v>4908</v>
      </c>
      <c r="G3140" t="s">
        <v>4904</v>
      </c>
      <c r="H3140" t="str">
        <f>VLOOKUP(E3140,suppliers!$A$2:$B$18,2,)</f>
        <v>OTHER</v>
      </c>
      <c r="I3140" t="str">
        <f>VLOOKUP(C3140,Table_items[],2,FALSE)</f>
        <v>Hyperchol 100 MG 12 KPS</v>
      </c>
      <c r="J3140" t="str">
        <f>VLOOKUP(C3140,Table_items[],3,FALSE)</f>
        <v>Obat Kolesterol</v>
      </c>
      <c r="K3140" s="23">
        <f>VLOOKUP(C3140,Table_items[],4,FALSE)</f>
        <v>42800</v>
      </c>
      <c r="L3140" s="23">
        <f>VLOOKUP(C3140,Table_items[],5,FALSE)</f>
        <v>43442</v>
      </c>
    </row>
    <row r="3141" spans="1:12" x14ac:dyDescent="0.2">
      <c r="A3141" s="11" t="s">
        <v>3288</v>
      </c>
      <c r="B3141" s="28">
        <v>44314</v>
      </c>
      <c r="C3141" s="13" t="s">
        <v>8</v>
      </c>
      <c r="D3141" s="13">
        <v>7</v>
      </c>
      <c r="E3141" s="9" t="s">
        <v>4896</v>
      </c>
      <c r="F3141" s="20" t="s">
        <v>4908</v>
      </c>
      <c r="G3141" t="s">
        <v>4904</v>
      </c>
      <c r="H3141" t="str">
        <f>VLOOKUP(E3141,suppliers!$A$2:$B$18,2,)</f>
        <v>OTHER</v>
      </c>
      <c r="I3141" t="str">
        <f>VLOOKUP(C3141,Table_items[],2,FALSE)</f>
        <v>Bisoprolol Ogb Dexa</v>
      </c>
      <c r="J3141" t="str">
        <f>VLOOKUP(C3141,Table_items[],3,FALSE)</f>
        <v>Obat Alergi</v>
      </c>
      <c r="K3141" s="23">
        <f>VLOOKUP(C3141,Table_items[],4,FALSE)</f>
        <v>10000</v>
      </c>
      <c r="L3141" s="23">
        <f>VLOOKUP(C3141,Table_items[],5,FALSE)</f>
        <v>10180</v>
      </c>
    </row>
    <row r="3142" spans="1:12" x14ac:dyDescent="0.2">
      <c r="A3142" s="7" t="s">
        <v>3289</v>
      </c>
      <c r="B3142" s="27">
        <v>44314</v>
      </c>
      <c r="C3142" s="9" t="s">
        <v>7</v>
      </c>
      <c r="D3142" s="9">
        <v>210</v>
      </c>
      <c r="E3142" s="9" t="s">
        <v>4896</v>
      </c>
      <c r="F3142" s="20" t="s">
        <v>4908</v>
      </c>
      <c r="G3142" t="s">
        <v>4904</v>
      </c>
      <c r="H3142" t="str">
        <f>VLOOKUP(E3142,suppliers!$A$2:$B$18,2,)</f>
        <v>OTHER</v>
      </c>
      <c r="I3142" t="str">
        <f>VLOOKUP(C3142,Table_items[],2,FALSE)</f>
        <v>Acetylcysteine Mahakam 200 mg</v>
      </c>
      <c r="J3142" t="str">
        <f>VLOOKUP(C3142,Table_items[],3,FALSE)</f>
        <v>Obat Alergi</v>
      </c>
      <c r="K3142" s="23">
        <f>VLOOKUP(C3142,Table_items[],4,FALSE)</f>
        <v>33000</v>
      </c>
      <c r="L3142" s="23">
        <f>VLOOKUP(C3142,Table_items[],5,FALSE)</f>
        <v>33330</v>
      </c>
    </row>
    <row r="3143" spans="1:12" x14ac:dyDescent="0.2">
      <c r="A3143" s="11" t="s">
        <v>3290</v>
      </c>
      <c r="B3143" s="28">
        <v>44314</v>
      </c>
      <c r="C3143" s="13" t="s">
        <v>14</v>
      </c>
      <c r="D3143" s="13">
        <v>20</v>
      </c>
      <c r="E3143" s="9" t="s">
        <v>4896</v>
      </c>
      <c r="F3143" s="20" t="s">
        <v>4908</v>
      </c>
      <c r="G3143" t="s">
        <v>4904</v>
      </c>
      <c r="H3143" t="str">
        <f>VLOOKUP(E3143,suppliers!$A$2:$B$18,2,)</f>
        <v>OTHER</v>
      </c>
      <c r="I3143" t="str">
        <f>VLOOKUP(C3143,Table_items[],2,FALSE)</f>
        <v>Lo Han Kuo Infusion 12</v>
      </c>
      <c r="J3143" t="str">
        <f>VLOOKUP(C3143,Table_items[],3,FALSE)</f>
        <v>Obat Batuk &amp; Pilek</v>
      </c>
      <c r="K3143" s="23">
        <f>VLOOKUP(C3143,Table_items[],4,FALSE)</f>
        <v>23869</v>
      </c>
      <c r="L3143" s="23">
        <f>VLOOKUP(C3143,Table_items[],5,FALSE)</f>
        <v>24179</v>
      </c>
    </row>
    <row r="3144" spans="1:12" x14ac:dyDescent="0.2">
      <c r="A3144" s="7" t="s">
        <v>3291</v>
      </c>
      <c r="B3144" s="27">
        <v>44314</v>
      </c>
      <c r="C3144" s="9" t="s">
        <v>25</v>
      </c>
      <c r="D3144" s="9">
        <v>13</v>
      </c>
      <c r="E3144" s="9" t="s">
        <v>4896</v>
      </c>
      <c r="F3144" s="20" t="s">
        <v>4908</v>
      </c>
      <c r="G3144" t="s">
        <v>4904</v>
      </c>
      <c r="H3144" t="str">
        <f>VLOOKUP(E3144,suppliers!$A$2:$B$18,2,)</f>
        <v>OTHER</v>
      </c>
      <c r="I3144" t="str">
        <f>VLOOKUP(C3144,Table_items[],2,FALSE)</f>
        <v>Irvell 150MG Box 20 Tablet</v>
      </c>
      <c r="J3144" t="str">
        <f>VLOOKUP(C3144,Table_items[],3,FALSE)</f>
        <v>Obat Hipertensi</v>
      </c>
      <c r="K3144" s="23">
        <f>VLOOKUP(C3144,Table_items[],4,FALSE)</f>
        <v>143991</v>
      </c>
      <c r="L3144" s="23">
        <f>VLOOKUP(C3144,Table_items[],5,FALSE)</f>
        <v>146871</v>
      </c>
    </row>
    <row r="3145" spans="1:12" x14ac:dyDescent="0.2">
      <c r="A3145" s="11" t="s">
        <v>3292</v>
      </c>
      <c r="B3145" s="28">
        <v>44315</v>
      </c>
      <c r="C3145" s="13" t="s">
        <v>12</v>
      </c>
      <c r="D3145" s="13">
        <v>33</v>
      </c>
      <c r="E3145" s="9" t="s">
        <v>4896</v>
      </c>
      <c r="F3145" s="20" t="s">
        <v>4908</v>
      </c>
      <c r="G3145" t="s">
        <v>4904</v>
      </c>
      <c r="H3145" t="str">
        <f>VLOOKUP(E3145,suppliers!$A$2:$B$18,2,)</f>
        <v>OTHER</v>
      </c>
      <c r="I3145" t="str">
        <f>VLOOKUP(C3145,Table_items[],2,FALSE)</f>
        <v>Decolsen 1 Strip 4 Tablet</v>
      </c>
      <c r="J3145" t="str">
        <f>VLOOKUP(C3145,Table_items[],3,FALSE)</f>
        <v>Obat Batuk &amp; Pilek</v>
      </c>
      <c r="K3145" s="23">
        <f>VLOOKUP(C3145,Table_items[],4,FALSE)</f>
        <v>2886</v>
      </c>
      <c r="L3145" s="23">
        <f>VLOOKUP(C3145,Table_items[],5,FALSE)</f>
        <v>2915</v>
      </c>
    </row>
    <row r="3146" spans="1:12" x14ac:dyDescent="0.2">
      <c r="A3146" s="7" t="s">
        <v>3293</v>
      </c>
      <c r="B3146" s="27">
        <v>44315</v>
      </c>
      <c r="C3146" s="9" t="s">
        <v>9</v>
      </c>
      <c r="D3146" s="9">
        <v>11</v>
      </c>
      <c r="E3146" s="9" t="s">
        <v>4896</v>
      </c>
      <c r="F3146" s="20" t="s">
        <v>4908</v>
      </c>
      <c r="G3146" t="s">
        <v>4904</v>
      </c>
      <c r="H3146" t="str">
        <f>VLOOKUP(E3146,suppliers!$A$2:$B$18,2,)</f>
        <v>OTHER</v>
      </c>
      <c r="I3146" t="str">
        <f>VLOOKUP(C3146,Table_items[],2,FALSE)</f>
        <v>Bedak Heroxyn 150 gr</v>
      </c>
      <c r="J3146" t="str">
        <f>VLOOKUP(C3146,Table_items[],3,FALSE)</f>
        <v>Obat Alergi</v>
      </c>
      <c r="K3146" s="23">
        <f>VLOOKUP(C3146,Table_items[],4,FALSE)</f>
        <v>16950</v>
      </c>
      <c r="L3146" s="23">
        <f>VLOOKUP(C3146,Table_items[],5,FALSE)</f>
        <v>17170</v>
      </c>
    </row>
    <row r="3147" spans="1:12" x14ac:dyDescent="0.2">
      <c r="A3147" s="11" t="s">
        <v>3294</v>
      </c>
      <c r="B3147" s="28">
        <v>44315</v>
      </c>
      <c r="C3147" s="13" t="s">
        <v>41</v>
      </c>
      <c r="D3147" s="13">
        <v>27</v>
      </c>
      <c r="E3147" s="9" t="s">
        <v>4896</v>
      </c>
      <c r="F3147" s="20" t="s">
        <v>4908</v>
      </c>
      <c r="G3147" t="s">
        <v>4904</v>
      </c>
      <c r="H3147" t="str">
        <f>VLOOKUP(E3147,suppliers!$A$2:$B$18,2,)</f>
        <v>OTHER</v>
      </c>
      <c r="I3147" t="str">
        <f>VLOOKUP(C3147,Table_items[],2,FALSE)</f>
        <v>Otilon Ear Drops 8 mL</v>
      </c>
      <c r="J3147" t="str">
        <f>VLOOKUP(C3147,Table_items[],3,FALSE)</f>
        <v>Obat Telinga</v>
      </c>
      <c r="K3147" s="23">
        <f>VLOOKUP(C3147,Table_items[],4,FALSE)</f>
        <v>55000</v>
      </c>
      <c r="L3147" s="23">
        <f>VLOOKUP(C3147,Table_items[],5,FALSE)</f>
        <v>55935</v>
      </c>
    </row>
    <row r="3148" spans="1:12" x14ac:dyDescent="0.2">
      <c r="A3148" s="7" t="s">
        <v>3295</v>
      </c>
      <c r="B3148" s="27">
        <v>44315</v>
      </c>
      <c r="C3148" s="9" t="s">
        <v>36</v>
      </c>
      <c r="D3148" s="9">
        <v>35</v>
      </c>
      <c r="E3148" s="9" t="s">
        <v>4896</v>
      </c>
      <c r="F3148" s="20" t="s">
        <v>4908</v>
      </c>
      <c r="G3148" t="s">
        <v>4904</v>
      </c>
      <c r="H3148" t="str">
        <f>VLOOKUP(E3148,suppliers!$A$2:$B$18,2,)</f>
        <v>OTHER</v>
      </c>
      <c r="I3148" t="str">
        <f>VLOOKUP(C3148,Table_items[],2,FALSE)</f>
        <v>Sanmol Paracetamol</v>
      </c>
      <c r="J3148" t="str">
        <f>VLOOKUP(C3148,Table_items[],3,FALSE)</f>
        <v>Obat Sakit Kepala &amp; Demam</v>
      </c>
      <c r="K3148" s="23">
        <f>VLOOKUP(C3148,Table_items[],4,FALSE)</f>
        <v>16100</v>
      </c>
      <c r="L3148" s="23">
        <f>VLOOKUP(C3148,Table_items[],5,FALSE)</f>
        <v>16261</v>
      </c>
    </row>
    <row r="3149" spans="1:12" x14ac:dyDescent="0.2">
      <c r="A3149" s="11" t="s">
        <v>3296</v>
      </c>
      <c r="B3149" s="28">
        <v>44315</v>
      </c>
      <c r="C3149" s="13" t="s">
        <v>40</v>
      </c>
      <c r="D3149" s="13">
        <v>6</v>
      </c>
      <c r="E3149" s="9" t="s">
        <v>4896</v>
      </c>
      <c r="F3149" s="20" t="s">
        <v>4908</v>
      </c>
      <c r="G3149" t="s">
        <v>4904</v>
      </c>
      <c r="H3149" t="str">
        <f>VLOOKUP(E3149,suppliers!$A$2:$B$18,2,)</f>
        <v>OTHER</v>
      </c>
      <c r="I3149" t="str">
        <f>VLOOKUP(C3149,Table_items[],2,FALSE)</f>
        <v>Paramex Tablet / Obat</v>
      </c>
      <c r="J3149" t="str">
        <f>VLOOKUP(C3149,Table_items[],3,FALSE)</f>
        <v>Obat Sakit Kepala &amp; Demam</v>
      </c>
      <c r="K3149" s="23">
        <f>VLOOKUP(C3149,Table_items[],4,FALSE)</f>
        <v>2560</v>
      </c>
      <c r="L3149" s="23">
        <f>VLOOKUP(C3149,Table_items[],5,FALSE)</f>
        <v>2586</v>
      </c>
    </row>
    <row r="3150" spans="1:12" x14ac:dyDescent="0.2">
      <c r="A3150" s="7" t="s">
        <v>3297</v>
      </c>
      <c r="B3150" s="27">
        <v>44315</v>
      </c>
      <c r="C3150" s="9" t="s">
        <v>14</v>
      </c>
      <c r="D3150" s="9">
        <v>102</v>
      </c>
      <c r="E3150" s="9" t="s">
        <v>4896</v>
      </c>
      <c r="F3150" s="20" t="s">
        <v>4908</v>
      </c>
      <c r="G3150" t="s">
        <v>4904</v>
      </c>
      <c r="H3150" t="str">
        <f>VLOOKUP(E3150,suppliers!$A$2:$B$18,2,)</f>
        <v>OTHER</v>
      </c>
      <c r="I3150" t="str">
        <f>VLOOKUP(C3150,Table_items[],2,FALSE)</f>
        <v>Lo Han Kuo Infusion 12</v>
      </c>
      <c r="J3150" t="str">
        <f>VLOOKUP(C3150,Table_items[],3,FALSE)</f>
        <v>Obat Batuk &amp; Pilek</v>
      </c>
      <c r="K3150" s="23">
        <f>VLOOKUP(C3150,Table_items[],4,FALSE)</f>
        <v>23869</v>
      </c>
      <c r="L3150" s="23">
        <f>VLOOKUP(C3150,Table_items[],5,FALSE)</f>
        <v>24179</v>
      </c>
    </row>
    <row r="3151" spans="1:12" x14ac:dyDescent="0.2">
      <c r="A3151" s="11" t="s">
        <v>3298</v>
      </c>
      <c r="B3151" s="28">
        <v>44316</v>
      </c>
      <c r="C3151" s="13" t="s">
        <v>12</v>
      </c>
      <c r="D3151" s="13">
        <v>50</v>
      </c>
      <c r="E3151" s="9" t="s">
        <v>4896</v>
      </c>
      <c r="F3151" s="20" t="s">
        <v>4908</v>
      </c>
      <c r="G3151" t="s">
        <v>4904</v>
      </c>
      <c r="H3151" t="str">
        <f>VLOOKUP(E3151,suppliers!$A$2:$B$18,2,)</f>
        <v>OTHER</v>
      </c>
      <c r="I3151" t="str">
        <f>VLOOKUP(C3151,Table_items[],2,FALSE)</f>
        <v>Decolsen 1 Strip 4 Tablet</v>
      </c>
      <c r="J3151" t="str">
        <f>VLOOKUP(C3151,Table_items[],3,FALSE)</f>
        <v>Obat Batuk &amp; Pilek</v>
      </c>
      <c r="K3151" s="23">
        <f>VLOOKUP(C3151,Table_items[],4,FALSE)</f>
        <v>2886</v>
      </c>
      <c r="L3151" s="23">
        <f>VLOOKUP(C3151,Table_items[],5,FALSE)</f>
        <v>2915</v>
      </c>
    </row>
    <row r="3152" spans="1:12" x14ac:dyDescent="0.2">
      <c r="A3152" s="7" t="s">
        <v>3299</v>
      </c>
      <c r="B3152" s="27">
        <v>44316</v>
      </c>
      <c r="C3152" s="9" t="s">
        <v>41</v>
      </c>
      <c r="D3152" s="9">
        <v>29</v>
      </c>
      <c r="E3152" s="9" t="s">
        <v>4896</v>
      </c>
      <c r="F3152" s="20" t="s">
        <v>4908</v>
      </c>
      <c r="G3152" t="s">
        <v>4904</v>
      </c>
      <c r="H3152" t="str">
        <f>VLOOKUP(E3152,suppliers!$A$2:$B$18,2,)</f>
        <v>OTHER</v>
      </c>
      <c r="I3152" t="str">
        <f>VLOOKUP(C3152,Table_items[],2,FALSE)</f>
        <v>Otilon Ear Drops 8 mL</v>
      </c>
      <c r="J3152" t="str">
        <f>VLOOKUP(C3152,Table_items[],3,FALSE)</f>
        <v>Obat Telinga</v>
      </c>
      <c r="K3152" s="23">
        <f>VLOOKUP(C3152,Table_items[],4,FALSE)</f>
        <v>55000</v>
      </c>
      <c r="L3152" s="23">
        <f>VLOOKUP(C3152,Table_items[],5,FALSE)</f>
        <v>55935</v>
      </c>
    </row>
    <row r="3153" spans="1:14" x14ac:dyDescent="0.2">
      <c r="A3153" s="11" t="s">
        <v>3300</v>
      </c>
      <c r="B3153" s="28">
        <v>44316</v>
      </c>
      <c r="C3153" s="13" t="s">
        <v>36</v>
      </c>
      <c r="D3153" s="13">
        <v>0</v>
      </c>
      <c r="E3153" s="9" t="s">
        <v>4896</v>
      </c>
      <c r="F3153" s="20" t="s">
        <v>4908</v>
      </c>
      <c r="G3153" t="s">
        <v>4904</v>
      </c>
      <c r="H3153" t="str">
        <f>VLOOKUP(E3153,suppliers!$A$2:$B$18,2,)</f>
        <v>OTHER</v>
      </c>
      <c r="I3153" t="str">
        <f>VLOOKUP(C3153,Table_items[],2,FALSE)</f>
        <v>Sanmol Paracetamol</v>
      </c>
      <c r="J3153" t="str">
        <f>VLOOKUP(C3153,Table_items[],3,FALSE)</f>
        <v>Obat Sakit Kepala &amp; Demam</v>
      </c>
      <c r="K3153" s="23">
        <f>VLOOKUP(C3153,Table_items[],4,FALSE)</f>
        <v>16100</v>
      </c>
      <c r="L3153" s="23">
        <f>VLOOKUP(C3153,Table_items[],5,FALSE)</f>
        <v>16261</v>
      </c>
    </row>
    <row r="3154" spans="1:14" x14ac:dyDescent="0.2">
      <c r="A3154" s="7" t="s">
        <v>3301</v>
      </c>
      <c r="B3154" s="27">
        <v>44317</v>
      </c>
      <c r="C3154" s="9" t="s">
        <v>12</v>
      </c>
      <c r="D3154" s="9">
        <v>14</v>
      </c>
      <c r="E3154" s="9" t="s">
        <v>4896</v>
      </c>
      <c r="F3154" s="20" t="s">
        <v>4908</v>
      </c>
      <c r="G3154" t="s">
        <v>4904</v>
      </c>
      <c r="H3154" t="str">
        <f>VLOOKUP(E3154,suppliers!$A$2:$B$18,2,)</f>
        <v>OTHER</v>
      </c>
      <c r="I3154" t="str">
        <f>VLOOKUP(C3154,Table_items[],2,FALSE)</f>
        <v>Decolsen 1 Strip 4 Tablet</v>
      </c>
      <c r="J3154" t="str">
        <f>VLOOKUP(C3154,Table_items[],3,FALSE)</f>
        <v>Obat Batuk &amp; Pilek</v>
      </c>
      <c r="K3154" s="23">
        <f>VLOOKUP(C3154,Table_items[],4,FALSE)</f>
        <v>2886</v>
      </c>
      <c r="L3154" s="23">
        <f>VLOOKUP(C3154,Table_items[],5,FALSE)</f>
        <v>2915</v>
      </c>
    </row>
    <row r="3155" spans="1:14" x14ac:dyDescent="0.2">
      <c r="A3155" s="11" t="s">
        <v>3302</v>
      </c>
      <c r="B3155" s="28">
        <v>44317</v>
      </c>
      <c r="C3155" s="13" t="s">
        <v>37</v>
      </c>
      <c r="D3155" s="13">
        <v>34</v>
      </c>
      <c r="E3155" s="9" t="s">
        <v>4896</v>
      </c>
      <c r="F3155" s="20" t="s">
        <v>4908</v>
      </c>
      <c r="G3155" t="s">
        <v>4904</v>
      </c>
      <c r="H3155" t="str">
        <f>VLOOKUP(E3155,suppliers!$A$2:$B$18,2,)</f>
        <v>OTHER</v>
      </c>
      <c r="I3155" t="str">
        <f>VLOOKUP(C3155,Table_items[],2,FALSE)</f>
        <v>Bodrex Extra</v>
      </c>
      <c r="J3155" t="str">
        <f>VLOOKUP(C3155,Table_items[],3,FALSE)</f>
        <v>Obat Sakit Kepala &amp; Demam</v>
      </c>
      <c r="K3155" s="23">
        <f>VLOOKUP(C3155,Table_items[],4,FALSE)</f>
        <v>50788</v>
      </c>
      <c r="L3155" s="23">
        <f>VLOOKUP(C3155,Table_items[],5,FALSE)</f>
        <v>51753</v>
      </c>
    </row>
    <row r="3156" spans="1:14" x14ac:dyDescent="0.2">
      <c r="A3156" s="7" t="s">
        <v>3303</v>
      </c>
      <c r="B3156" s="27">
        <v>44317</v>
      </c>
      <c r="C3156" s="9" t="s">
        <v>40</v>
      </c>
      <c r="D3156" s="9">
        <v>3</v>
      </c>
      <c r="E3156" s="9" t="s">
        <v>4896</v>
      </c>
      <c r="F3156" s="20" t="s">
        <v>4908</v>
      </c>
      <c r="G3156" t="s">
        <v>4904</v>
      </c>
      <c r="H3156" t="str">
        <f>VLOOKUP(E3156,suppliers!$A$2:$B$18,2,)</f>
        <v>OTHER</v>
      </c>
      <c r="I3156" t="str">
        <f>VLOOKUP(C3156,Table_items[],2,FALSE)</f>
        <v>Paramex Tablet / Obat</v>
      </c>
      <c r="J3156" t="str">
        <f>VLOOKUP(C3156,Table_items[],3,FALSE)</f>
        <v>Obat Sakit Kepala &amp; Demam</v>
      </c>
      <c r="K3156" s="23">
        <f>VLOOKUP(C3156,Table_items[],4,FALSE)</f>
        <v>2560</v>
      </c>
      <c r="L3156" s="23">
        <f>VLOOKUP(C3156,Table_items[],5,FALSE)</f>
        <v>2586</v>
      </c>
    </row>
    <row r="3157" spans="1:14" x14ac:dyDescent="0.2">
      <c r="A3157" s="11" t="s">
        <v>3304</v>
      </c>
      <c r="B3157" s="28">
        <v>44317</v>
      </c>
      <c r="C3157" s="13" t="s">
        <v>30</v>
      </c>
      <c r="D3157" s="13">
        <v>10</v>
      </c>
      <c r="E3157" s="9" t="s">
        <v>4896</v>
      </c>
      <c r="F3157" s="20" t="s">
        <v>4908</v>
      </c>
      <c r="G3157" t="s">
        <v>4904</v>
      </c>
      <c r="H3157" t="str">
        <f>VLOOKUP(E3157,suppliers!$A$2:$B$18,2,)</f>
        <v>OTHER</v>
      </c>
      <c r="I3157" t="str">
        <f>VLOOKUP(C3157,Table_items[],2,FALSE)</f>
        <v>Koolfever</v>
      </c>
      <c r="J3157" t="str">
        <f>VLOOKUP(C3157,Table_items[],3,FALSE)</f>
        <v>Obat Sakit Kepala &amp; Demam</v>
      </c>
      <c r="K3157" s="23">
        <f>VLOOKUP(C3157,Table_items[],4,FALSE)</f>
        <v>7500</v>
      </c>
      <c r="L3157" s="23">
        <f>VLOOKUP(C3157,Table_items[],5,FALSE)</f>
        <v>7620</v>
      </c>
    </row>
    <row r="3158" spans="1:14" x14ac:dyDescent="0.2">
      <c r="A3158" s="7" t="s">
        <v>3305</v>
      </c>
      <c r="B3158" s="27">
        <v>44317</v>
      </c>
      <c r="C3158" s="9" t="s">
        <v>17</v>
      </c>
      <c r="D3158" s="9">
        <v>35</v>
      </c>
      <c r="E3158" s="9" t="s">
        <v>4896</v>
      </c>
      <c r="F3158" s="20" t="s">
        <v>4908</v>
      </c>
      <c r="G3158" t="s">
        <v>4904</v>
      </c>
      <c r="H3158" t="str">
        <f>VLOOKUP(E3158,suppliers!$A$2:$B$18,2,)</f>
        <v>OTHER</v>
      </c>
      <c r="I3158" t="str">
        <f>VLOOKUP(C3158,Table_items[],2,FALSE)</f>
        <v>Vicks Inhaler 0.5 mL</v>
      </c>
      <c r="J3158" t="str">
        <f>VLOOKUP(C3158,Table_items[],3,FALSE)</f>
        <v>Obat Batuk &amp; Pilek</v>
      </c>
      <c r="K3158" s="23">
        <f>VLOOKUP(C3158,Table_items[],4,FALSE)</f>
        <v>16155</v>
      </c>
      <c r="L3158" s="23">
        <f>VLOOKUP(C3158,Table_items[],5,FALSE)</f>
        <v>16430</v>
      </c>
    </row>
    <row r="3159" spans="1:14" x14ac:dyDescent="0.2">
      <c r="A3159" s="11" t="s">
        <v>3306</v>
      </c>
      <c r="B3159" s="28">
        <v>44317</v>
      </c>
      <c r="C3159" s="13" t="s">
        <v>23</v>
      </c>
      <c r="D3159" s="13">
        <v>1</v>
      </c>
      <c r="E3159" s="9" t="s">
        <v>4896</v>
      </c>
      <c r="F3159" s="20" t="s">
        <v>4908</v>
      </c>
      <c r="G3159" t="s">
        <v>4904</v>
      </c>
      <c r="H3159" t="str">
        <f>VLOOKUP(E3159,suppliers!$A$2:$B$18,2,)</f>
        <v>OTHER</v>
      </c>
      <c r="I3159" t="str">
        <f>VLOOKUP(C3159,Table_items[],2,FALSE)</f>
        <v>Amlodipine Besilate</v>
      </c>
      <c r="J3159" t="str">
        <f>VLOOKUP(C3159,Table_items[],3,FALSE)</f>
        <v>Obat Hipertensi</v>
      </c>
      <c r="K3159" s="23">
        <f>VLOOKUP(C3159,Table_items[],4,FALSE)</f>
        <v>7467</v>
      </c>
      <c r="L3159" s="23">
        <f>VLOOKUP(C3159,Table_items[],5,FALSE)</f>
        <v>7504</v>
      </c>
    </row>
    <row r="3160" spans="1:14" x14ac:dyDescent="0.2">
      <c r="A3160" s="7" t="s">
        <v>3307</v>
      </c>
      <c r="B3160" s="27">
        <v>44317</v>
      </c>
      <c r="C3160" s="9" t="s">
        <v>17</v>
      </c>
      <c r="D3160" s="9">
        <v>1000</v>
      </c>
      <c r="E3160" s="9" t="s">
        <v>4901</v>
      </c>
      <c r="F3160" s="20" t="s">
        <v>4896</v>
      </c>
      <c r="G3160" t="s">
        <v>4903</v>
      </c>
      <c r="H3160" t="e">
        <f>VLOOKUP(E3160,suppliers!$A$2:$B$18,2,)</f>
        <v>#N/A</v>
      </c>
      <c r="I3160" t="str">
        <f>VLOOKUP(C3160,Table_items[],2,FALSE)</f>
        <v>Vicks Inhaler 0.5 mL</v>
      </c>
      <c r="J3160" t="str">
        <f>VLOOKUP(C3160,Table_items[],3,FALSE)</f>
        <v>Obat Batuk &amp; Pilek</v>
      </c>
      <c r="M3160" s="23">
        <f>VLOOKUP(C3160,item_suppliers!$A$2:$F$112,5,)</f>
        <v>16478</v>
      </c>
      <c r="N3160" s="23">
        <f>VLOOKUP(C3160,item_suppliers!$A$2:$F$112,6,)</f>
        <v>16972</v>
      </c>
    </row>
    <row r="3161" spans="1:14" x14ac:dyDescent="0.2">
      <c r="A3161" s="11" t="s">
        <v>3309</v>
      </c>
      <c r="B3161" s="28">
        <v>44317</v>
      </c>
      <c r="C3161" s="13" t="s">
        <v>30</v>
      </c>
      <c r="D3161" s="13">
        <v>2000</v>
      </c>
      <c r="E3161" s="9" t="s">
        <v>4893</v>
      </c>
      <c r="F3161" s="20" t="s">
        <v>4896</v>
      </c>
      <c r="G3161" t="s">
        <v>4903</v>
      </c>
      <c r="H3161" t="str">
        <f>VLOOKUP(E3161,suppliers!$A$2:$B$18,2,)</f>
        <v>DQLab Pharmacy Palmerah</v>
      </c>
      <c r="I3161" t="str">
        <f>VLOOKUP(C3161,Table_items[],2,FALSE)</f>
        <v>Koolfever</v>
      </c>
      <c r="J3161" t="str">
        <f>VLOOKUP(C3161,Table_items[],3,FALSE)</f>
        <v>Obat Sakit Kepala &amp; Demam</v>
      </c>
      <c r="M3161" s="23">
        <f>VLOOKUP(C3161,item_suppliers!$A$2:$F$112,5,)</f>
        <v>7650</v>
      </c>
      <c r="N3161" s="23">
        <f>VLOOKUP(C3161,item_suppliers!$A$2:$F$112,6,)</f>
        <v>7765</v>
      </c>
    </row>
    <row r="3162" spans="1:14" x14ac:dyDescent="0.2">
      <c r="A3162" s="7" t="s">
        <v>3310</v>
      </c>
      <c r="B3162" s="27">
        <v>44317</v>
      </c>
      <c r="C3162" s="9" t="s">
        <v>35</v>
      </c>
      <c r="D3162" s="9">
        <v>2000</v>
      </c>
      <c r="E3162" s="9" t="s">
        <v>4888</v>
      </c>
      <c r="F3162" s="20" t="s">
        <v>4896</v>
      </c>
      <c r="G3162" t="s">
        <v>4903</v>
      </c>
      <c r="H3162" t="str">
        <f>VLOOKUP(E3162,suppliers!$A$2:$B$18,2,)</f>
        <v>DQLab Pharmacy Cempaka Putih</v>
      </c>
      <c r="I3162" t="str">
        <f>VLOOKUP(C3162,Table_items[],2,FALSE)</f>
        <v>Proris Ibuprofen</v>
      </c>
      <c r="J3162" t="str">
        <f>VLOOKUP(C3162,Table_items[],3,FALSE)</f>
        <v>Obat Sakit Kepala &amp; Demam</v>
      </c>
      <c r="M3162" s="23">
        <f>VLOOKUP(C3162,item_suppliers!$A$2:$F$112,5,)</f>
        <v>25750</v>
      </c>
      <c r="N3162" s="23">
        <f>VLOOKUP(C3162,item_suppliers!$A$2:$F$112,6,)</f>
        <v>26420</v>
      </c>
    </row>
    <row r="3163" spans="1:14" x14ac:dyDescent="0.2">
      <c r="A3163" s="11" t="s">
        <v>3311</v>
      </c>
      <c r="B3163" s="28">
        <v>44317</v>
      </c>
      <c r="C3163" s="13" t="s">
        <v>36</v>
      </c>
      <c r="D3163" s="13">
        <v>2000</v>
      </c>
      <c r="E3163" s="9" t="s">
        <v>4891</v>
      </c>
      <c r="F3163" s="20" t="s">
        <v>4896</v>
      </c>
      <c r="G3163" t="s">
        <v>4903</v>
      </c>
      <c r="H3163" t="str">
        <f>VLOOKUP(E3163,suppliers!$A$2:$B$18,2,)</f>
        <v>DQLab Pharmacy Kelapa Gading</v>
      </c>
      <c r="I3163" t="str">
        <f>VLOOKUP(C3163,Table_items[],2,FALSE)</f>
        <v>Sanmol Paracetamol</v>
      </c>
      <c r="J3163" t="str">
        <f>VLOOKUP(C3163,Table_items[],3,FALSE)</f>
        <v>Obat Sakit Kepala &amp; Demam</v>
      </c>
      <c r="M3163" s="23">
        <f>VLOOKUP(C3163,item_suppliers!$A$2:$F$112,5,)</f>
        <v>15456</v>
      </c>
      <c r="N3163" s="23">
        <f>VLOOKUP(C3163,item_suppliers!$A$2:$F$112,6,)</f>
        <v>15873</v>
      </c>
    </row>
    <row r="3164" spans="1:14" x14ac:dyDescent="0.2">
      <c r="A3164" s="7" t="s">
        <v>3312</v>
      </c>
      <c r="B3164" s="27">
        <v>44317</v>
      </c>
      <c r="C3164" s="9" t="s">
        <v>37</v>
      </c>
      <c r="D3164" s="9">
        <v>2000</v>
      </c>
      <c r="E3164" s="9" t="s">
        <v>4896</v>
      </c>
      <c r="F3164" s="20" t="s">
        <v>4896</v>
      </c>
      <c r="G3164" t="s">
        <v>4903</v>
      </c>
      <c r="H3164" t="str">
        <f>VLOOKUP(E3164,suppliers!$A$2:$B$18,2,)</f>
        <v>OTHER</v>
      </c>
      <c r="I3164" t="str">
        <f>VLOOKUP(C3164,Table_items[],2,FALSE)</f>
        <v>Bodrex Extra</v>
      </c>
      <c r="J3164" t="str">
        <f>VLOOKUP(C3164,Table_items[],3,FALSE)</f>
        <v>Obat Sakit Kepala &amp; Demam</v>
      </c>
      <c r="M3164" s="23">
        <f>VLOOKUP(C3164,item_suppliers!$A$2:$F$112,5,)</f>
        <v>52820</v>
      </c>
      <c r="N3164" s="23">
        <f>VLOOKUP(C3164,item_suppliers!$A$2:$F$112,6,)</f>
        <v>53770</v>
      </c>
    </row>
    <row r="3165" spans="1:14" x14ac:dyDescent="0.2">
      <c r="A3165" s="11" t="s">
        <v>3314</v>
      </c>
      <c r="B3165" s="28">
        <v>44317</v>
      </c>
      <c r="C3165" s="13" t="s">
        <v>38</v>
      </c>
      <c r="D3165" s="13">
        <v>1000</v>
      </c>
      <c r="E3165" s="9" t="s">
        <v>4899</v>
      </c>
      <c r="F3165" s="20" t="s">
        <v>4896</v>
      </c>
      <c r="G3165" t="s">
        <v>4903</v>
      </c>
      <c r="H3165" t="str">
        <f>VLOOKUP(E3165,suppliers!$A$2:$B$18,2,)</f>
        <v>DQLab Pharmacy Jatinegara</v>
      </c>
      <c r="I3165" t="str">
        <f>VLOOKUP(C3165,Table_items[],2,FALSE)</f>
        <v>Sanmol 500 MG 4 Tablet</v>
      </c>
      <c r="J3165" t="str">
        <f>VLOOKUP(C3165,Table_items[],3,FALSE)</f>
        <v>Obat Sakit Kepala &amp; Demam</v>
      </c>
      <c r="M3165" s="23">
        <f>VLOOKUP(C3165,item_suppliers!$A$2:$F$112,5,)</f>
        <v>1600</v>
      </c>
      <c r="N3165" s="23">
        <f>VLOOKUP(C3165,item_suppliers!$A$2:$F$112,6,)</f>
        <v>1648</v>
      </c>
    </row>
    <row r="3166" spans="1:14" x14ac:dyDescent="0.2">
      <c r="A3166" s="7" t="s">
        <v>3315</v>
      </c>
      <c r="B3166" s="27">
        <v>44317</v>
      </c>
      <c r="C3166" s="9" t="s">
        <v>22</v>
      </c>
      <c r="D3166" s="9">
        <v>1000</v>
      </c>
      <c r="E3166" s="9" t="s">
        <v>4888</v>
      </c>
      <c r="F3166" s="20" t="s">
        <v>4896</v>
      </c>
      <c r="G3166" t="s">
        <v>4903</v>
      </c>
      <c r="H3166" t="str">
        <f>VLOOKUP(E3166,suppliers!$A$2:$B$18,2,)</f>
        <v>DQLab Pharmacy Cempaka Putih</v>
      </c>
      <c r="I3166" t="str">
        <f>VLOOKUP(C3166,Table_items[],2,FALSE)</f>
        <v>Candesartan Ogb Dexa</v>
      </c>
      <c r="J3166" t="str">
        <f>VLOOKUP(C3166,Table_items[],3,FALSE)</f>
        <v>Obat Hipertensi</v>
      </c>
      <c r="M3166" s="23">
        <f>VLOOKUP(C3166,item_suppliers!$A$2:$F$112,5,)</f>
        <v>4700</v>
      </c>
      <c r="N3166" s="23">
        <f>VLOOKUP(C3166,item_suppliers!$A$2:$F$112,6,)</f>
        <v>4691</v>
      </c>
    </row>
    <row r="3167" spans="1:14" x14ac:dyDescent="0.2">
      <c r="A3167" s="11" t="s">
        <v>3316</v>
      </c>
      <c r="B3167" s="28">
        <v>44317</v>
      </c>
      <c r="C3167" s="13" t="s">
        <v>23</v>
      </c>
      <c r="D3167" s="13">
        <v>2000</v>
      </c>
      <c r="E3167" s="9" t="s">
        <v>4900</v>
      </c>
      <c r="F3167" s="20" t="s">
        <v>4896</v>
      </c>
      <c r="G3167" t="s">
        <v>4903</v>
      </c>
      <c r="H3167" t="str">
        <f>VLOOKUP(E3167,suppliers!$A$2:$B$18,2,)</f>
        <v>DQLab Pharmacy Setiabudi</v>
      </c>
      <c r="I3167" t="str">
        <f>VLOOKUP(C3167,Table_items[],2,FALSE)</f>
        <v>Amlodipine Besilate</v>
      </c>
      <c r="J3167" t="str">
        <f>VLOOKUP(C3167,Table_items[],3,FALSE)</f>
        <v>Obat Hipertensi</v>
      </c>
      <c r="M3167" s="23">
        <f>VLOOKUP(C3167,item_suppliers!$A$2:$F$112,5,)</f>
        <v>7019</v>
      </c>
      <c r="N3167" s="23">
        <f>VLOOKUP(C3167,item_suppliers!$A$2:$F$112,6,)</f>
        <v>7089</v>
      </c>
    </row>
    <row r="3168" spans="1:14" x14ac:dyDescent="0.2">
      <c r="A3168" s="7" t="s">
        <v>3317</v>
      </c>
      <c r="B3168" s="27">
        <v>44318</v>
      </c>
      <c r="C3168" s="9" t="s">
        <v>41</v>
      </c>
      <c r="D3168" s="9">
        <v>4</v>
      </c>
      <c r="E3168" s="9" t="s">
        <v>4896</v>
      </c>
      <c r="F3168" s="20" t="s">
        <v>4908</v>
      </c>
      <c r="G3168" t="s">
        <v>4904</v>
      </c>
      <c r="H3168" t="str">
        <f>VLOOKUP(E3168,suppliers!$A$2:$B$18,2,)</f>
        <v>OTHER</v>
      </c>
      <c r="I3168" t="str">
        <f>VLOOKUP(C3168,Table_items[],2,FALSE)</f>
        <v>Otilon Ear Drops 8 mL</v>
      </c>
      <c r="J3168" t="str">
        <f>VLOOKUP(C3168,Table_items[],3,FALSE)</f>
        <v>Obat Telinga</v>
      </c>
      <c r="K3168" s="23">
        <f>VLOOKUP(C3168,Table_items[],4,FALSE)</f>
        <v>55000</v>
      </c>
      <c r="L3168" s="23">
        <f>VLOOKUP(C3168,Table_items[],5,FALSE)</f>
        <v>55935</v>
      </c>
    </row>
    <row r="3169" spans="1:12" x14ac:dyDescent="0.2">
      <c r="A3169" s="11" t="s">
        <v>3318</v>
      </c>
      <c r="B3169" s="28">
        <v>44318</v>
      </c>
      <c r="C3169" s="13" t="s">
        <v>22</v>
      </c>
      <c r="D3169" s="13">
        <v>47</v>
      </c>
      <c r="E3169" s="9" t="s">
        <v>4896</v>
      </c>
      <c r="F3169" s="20" t="s">
        <v>4908</v>
      </c>
      <c r="G3169" t="s">
        <v>4904</v>
      </c>
      <c r="H3169" t="str">
        <f>VLOOKUP(E3169,suppliers!$A$2:$B$18,2,)</f>
        <v>OTHER</v>
      </c>
      <c r="I3169" t="str">
        <f>VLOOKUP(C3169,Table_items[],2,FALSE)</f>
        <v>Candesartan Ogb Dexa</v>
      </c>
      <c r="J3169" t="str">
        <f>VLOOKUP(C3169,Table_items[],3,FALSE)</f>
        <v>Obat Hipertensi</v>
      </c>
      <c r="K3169" s="23">
        <f>VLOOKUP(C3169,Table_items[],4,FALSE)</f>
        <v>5000</v>
      </c>
      <c r="L3169" s="23">
        <f>VLOOKUP(C3169,Table_items[],5,FALSE)</f>
        <v>5095</v>
      </c>
    </row>
    <row r="3170" spans="1:12" x14ac:dyDescent="0.2">
      <c r="A3170" s="7" t="s">
        <v>3319</v>
      </c>
      <c r="B3170" s="27">
        <v>44318</v>
      </c>
      <c r="C3170" s="9" t="s">
        <v>22</v>
      </c>
      <c r="D3170" s="9">
        <v>27</v>
      </c>
      <c r="E3170" s="9" t="s">
        <v>4896</v>
      </c>
      <c r="F3170" s="20" t="s">
        <v>4908</v>
      </c>
      <c r="G3170" t="s">
        <v>4904</v>
      </c>
      <c r="H3170" t="str">
        <f>VLOOKUP(E3170,suppliers!$A$2:$B$18,2,)</f>
        <v>OTHER</v>
      </c>
      <c r="I3170" t="str">
        <f>VLOOKUP(C3170,Table_items[],2,FALSE)</f>
        <v>Candesartan Ogb Dexa</v>
      </c>
      <c r="J3170" t="str">
        <f>VLOOKUP(C3170,Table_items[],3,FALSE)</f>
        <v>Obat Hipertensi</v>
      </c>
      <c r="K3170" s="23">
        <f>VLOOKUP(C3170,Table_items[],4,FALSE)</f>
        <v>5000</v>
      </c>
      <c r="L3170" s="23">
        <f>VLOOKUP(C3170,Table_items[],5,FALSE)</f>
        <v>5095</v>
      </c>
    </row>
    <row r="3171" spans="1:12" x14ac:dyDescent="0.2">
      <c r="A3171" s="11" t="s">
        <v>3320</v>
      </c>
      <c r="B3171" s="28">
        <v>44318</v>
      </c>
      <c r="C3171" s="13" t="s">
        <v>10</v>
      </c>
      <c r="D3171" s="13">
        <v>63</v>
      </c>
      <c r="E3171" s="9" t="s">
        <v>4896</v>
      </c>
      <c r="F3171" s="20" t="s">
        <v>4908</v>
      </c>
      <c r="G3171" t="s">
        <v>4904</v>
      </c>
      <c r="H3171" t="str">
        <f>VLOOKUP(E3171,suppliers!$A$2:$B$18,2,)</f>
        <v>OTHER</v>
      </c>
      <c r="I3171" t="str">
        <f>VLOOKUP(C3171,Table_items[],2,FALSE)</f>
        <v>Dexteem Box Plus 100 Tablet</v>
      </c>
      <c r="J3171" t="str">
        <f>VLOOKUP(C3171,Table_items[],3,FALSE)</f>
        <v>Obat Alergi</v>
      </c>
      <c r="K3171" s="23">
        <f>VLOOKUP(C3171,Table_items[],4,FALSE)</f>
        <v>25322</v>
      </c>
      <c r="L3171" s="23">
        <f>VLOOKUP(C3171,Table_items[],5,FALSE)</f>
        <v>25449</v>
      </c>
    </row>
    <row r="3172" spans="1:12" x14ac:dyDescent="0.2">
      <c r="A3172" s="7" t="s">
        <v>3321</v>
      </c>
      <c r="B3172" s="27">
        <v>44318</v>
      </c>
      <c r="C3172" s="9" t="s">
        <v>36</v>
      </c>
      <c r="D3172" s="9">
        <v>15</v>
      </c>
      <c r="E3172" s="9" t="s">
        <v>4896</v>
      </c>
      <c r="F3172" s="20" t="s">
        <v>4908</v>
      </c>
      <c r="G3172" t="s">
        <v>4904</v>
      </c>
      <c r="H3172" t="str">
        <f>VLOOKUP(E3172,suppliers!$A$2:$B$18,2,)</f>
        <v>OTHER</v>
      </c>
      <c r="I3172" t="str">
        <f>VLOOKUP(C3172,Table_items[],2,FALSE)</f>
        <v>Sanmol Paracetamol</v>
      </c>
      <c r="J3172" t="str">
        <f>VLOOKUP(C3172,Table_items[],3,FALSE)</f>
        <v>Obat Sakit Kepala &amp; Demam</v>
      </c>
      <c r="K3172" s="23">
        <f>VLOOKUP(C3172,Table_items[],4,FALSE)</f>
        <v>16100</v>
      </c>
      <c r="L3172" s="23">
        <f>VLOOKUP(C3172,Table_items[],5,FALSE)</f>
        <v>16261</v>
      </c>
    </row>
    <row r="3173" spans="1:12" x14ac:dyDescent="0.2">
      <c r="A3173" s="11" t="s">
        <v>3322</v>
      </c>
      <c r="B3173" s="28">
        <v>44318</v>
      </c>
      <c r="C3173" s="13" t="s">
        <v>40</v>
      </c>
      <c r="D3173" s="13">
        <v>267</v>
      </c>
      <c r="E3173" s="9" t="s">
        <v>4896</v>
      </c>
      <c r="F3173" s="20" t="s">
        <v>4908</v>
      </c>
      <c r="G3173" t="s">
        <v>4904</v>
      </c>
      <c r="H3173" t="str">
        <f>VLOOKUP(E3173,suppliers!$A$2:$B$18,2,)</f>
        <v>OTHER</v>
      </c>
      <c r="I3173" t="str">
        <f>VLOOKUP(C3173,Table_items[],2,FALSE)</f>
        <v>Paramex Tablet / Obat</v>
      </c>
      <c r="J3173" t="str">
        <f>VLOOKUP(C3173,Table_items[],3,FALSE)</f>
        <v>Obat Sakit Kepala &amp; Demam</v>
      </c>
      <c r="K3173" s="23">
        <f>VLOOKUP(C3173,Table_items[],4,FALSE)</f>
        <v>2560</v>
      </c>
      <c r="L3173" s="23">
        <f>VLOOKUP(C3173,Table_items[],5,FALSE)</f>
        <v>2586</v>
      </c>
    </row>
    <row r="3174" spans="1:12" x14ac:dyDescent="0.2">
      <c r="A3174" s="7" t="s">
        <v>3323</v>
      </c>
      <c r="B3174" s="27">
        <v>44318</v>
      </c>
      <c r="C3174" s="9" t="s">
        <v>23</v>
      </c>
      <c r="D3174" s="9">
        <v>98</v>
      </c>
      <c r="E3174" s="9" t="s">
        <v>4896</v>
      </c>
      <c r="F3174" s="20" t="s">
        <v>4908</v>
      </c>
      <c r="G3174" t="s">
        <v>4904</v>
      </c>
      <c r="H3174" t="str">
        <f>VLOOKUP(E3174,suppliers!$A$2:$B$18,2,)</f>
        <v>OTHER</v>
      </c>
      <c r="I3174" t="str">
        <f>VLOOKUP(C3174,Table_items[],2,FALSE)</f>
        <v>Amlodipine Besilate</v>
      </c>
      <c r="J3174" t="str">
        <f>VLOOKUP(C3174,Table_items[],3,FALSE)</f>
        <v>Obat Hipertensi</v>
      </c>
      <c r="K3174" s="23">
        <f>VLOOKUP(C3174,Table_items[],4,FALSE)</f>
        <v>7467</v>
      </c>
      <c r="L3174" s="23">
        <f>VLOOKUP(C3174,Table_items[],5,FALSE)</f>
        <v>7504</v>
      </c>
    </row>
    <row r="3175" spans="1:12" x14ac:dyDescent="0.2">
      <c r="A3175" s="11" t="s">
        <v>3324</v>
      </c>
      <c r="B3175" s="28">
        <v>44319</v>
      </c>
      <c r="C3175" s="13" t="s">
        <v>37</v>
      </c>
      <c r="D3175" s="13">
        <v>18</v>
      </c>
      <c r="E3175" s="9" t="s">
        <v>4896</v>
      </c>
      <c r="F3175" s="20" t="s">
        <v>4908</v>
      </c>
      <c r="G3175" t="s">
        <v>4904</v>
      </c>
      <c r="H3175" t="str">
        <f>VLOOKUP(E3175,suppliers!$A$2:$B$18,2,)</f>
        <v>OTHER</v>
      </c>
      <c r="I3175" t="str">
        <f>VLOOKUP(C3175,Table_items[],2,FALSE)</f>
        <v>Bodrex Extra</v>
      </c>
      <c r="J3175" t="str">
        <f>VLOOKUP(C3175,Table_items[],3,FALSE)</f>
        <v>Obat Sakit Kepala &amp; Demam</v>
      </c>
      <c r="K3175" s="23">
        <f>VLOOKUP(C3175,Table_items[],4,FALSE)</f>
        <v>50788</v>
      </c>
      <c r="L3175" s="23">
        <f>VLOOKUP(C3175,Table_items[],5,FALSE)</f>
        <v>51753</v>
      </c>
    </row>
    <row r="3176" spans="1:12" x14ac:dyDescent="0.2">
      <c r="A3176" s="7" t="s">
        <v>3325</v>
      </c>
      <c r="B3176" s="27">
        <v>44319</v>
      </c>
      <c r="C3176" s="9" t="s">
        <v>24</v>
      </c>
      <c r="D3176" s="9">
        <v>3</v>
      </c>
      <c r="E3176" s="9" t="s">
        <v>4896</v>
      </c>
      <c r="F3176" s="20" t="s">
        <v>4908</v>
      </c>
      <c r="G3176" t="s">
        <v>4904</v>
      </c>
      <c r="H3176" t="str">
        <f>VLOOKUP(E3176,suppliers!$A$2:$B$18,2,)</f>
        <v>OTHER</v>
      </c>
      <c r="I3176" t="str">
        <f>VLOOKUP(C3176,Table_items[],2,FALSE)</f>
        <v>Irbesartan</v>
      </c>
      <c r="J3176" t="str">
        <f>VLOOKUP(C3176,Table_items[],3,FALSE)</f>
        <v>Obat Hipertensi</v>
      </c>
      <c r="K3176" s="23">
        <f>VLOOKUP(C3176,Table_items[],4,FALSE)</f>
        <v>108794</v>
      </c>
      <c r="L3176" s="23">
        <f>VLOOKUP(C3176,Table_items[],5,FALSE)</f>
        <v>109447</v>
      </c>
    </row>
    <row r="3177" spans="1:12" x14ac:dyDescent="0.2">
      <c r="A3177" s="11" t="s">
        <v>3326</v>
      </c>
      <c r="B3177" s="28">
        <v>44319</v>
      </c>
      <c r="C3177" s="13" t="s">
        <v>36</v>
      </c>
      <c r="D3177" s="13">
        <v>10</v>
      </c>
      <c r="E3177" s="9" t="s">
        <v>4896</v>
      </c>
      <c r="F3177" s="20" t="s">
        <v>4908</v>
      </c>
      <c r="G3177" t="s">
        <v>4904</v>
      </c>
      <c r="H3177" t="str">
        <f>VLOOKUP(E3177,suppliers!$A$2:$B$18,2,)</f>
        <v>OTHER</v>
      </c>
      <c r="I3177" t="str">
        <f>VLOOKUP(C3177,Table_items[],2,FALSE)</f>
        <v>Sanmol Paracetamol</v>
      </c>
      <c r="J3177" t="str">
        <f>VLOOKUP(C3177,Table_items[],3,FALSE)</f>
        <v>Obat Sakit Kepala &amp; Demam</v>
      </c>
      <c r="K3177" s="23">
        <f>VLOOKUP(C3177,Table_items[],4,FALSE)</f>
        <v>16100</v>
      </c>
      <c r="L3177" s="23">
        <f>VLOOKUP(C3177,Table_items[],5,FALSE)</f>
        <v>16261</v>
      </c>
    </row>
    <row r="3178" spans="1:12" x14ac:dyDescent="0.2">
      <c r="A3178" s="7" t="s">
        <v>3327</v>
      </c>
      <c r="B3178" s="27">
        <v>44319</v>
      </c>
      <c r="C3178" s="9" t="s">
        <v>20</v>
      </c>
      <c r="D3178" s="9">
        <v>17</v>
      </c>
      <c r="E3178" s="9" t="s">
        <v>4896</v>
      </c>
      <c r="F3178" s="20" t="s">
        <v>4908</v>
      </c>
      <c r="G3178" t="s">
        <v>4904</v>
      </c>
      <c r="H3178" t="str">
        <f>VLOOKUP(E3178,suppliers!$A$2:$B$18,2,)</f>
        <v>OTHER</v>
      </c>
      <c r="I3178" t="str">
        <f>VLOOKUP(C3178,Table_items[],2,FALSE)</f>
        <v>Carditens</v>
      </c>
      <c r="J3178" t="str">
        <f>VLOOKUP(C3178,Table_items[],3,FALSE)</f>
        <v>Obat Hipertensi</v>
      </c>
      <c r="K3178" s="23">
        <f>VLOOKUP(C3178,Table_items[],4,FALSE)</f>
        <v>100000</v>
      </c>
      <c r="L3178" s="23">
        <f>VLOOKUP(C3178,Table_items[],5,FALSE)</f>
        <v>100900</v>
      </c>
    </row>
    <row r="3179" spans="1:12" x14ac:dyDescent="0.2">
      <c r="A3179" s="11" t="s">
        <v>3328</v>
      </c>
      <c r="B3179" s="28">
        <v>44320</v>
      </c>
      <c r="C3179" s="13" t="s">
        <v>9</v>
      </c>
      <c r="D3179" s="13">
        <v>39</v>
      </c>
      <c r="E3179" s="9" t="s">
        <v>4896</v>
      </c>
      <c r="F3179" s="20" t="s">
        <v>4908</v>
      </c>
      <c r="G3179" t="s">
        <v>4904</v>
      </c>
      <c r="H3179" t="str">
        <f>VLOOKUP(E3179,suppliers!$A$2:$B$18,2,)</f>
        <v>OTHER</v>
      </c>
      <c r="I3179" t="str">
        <f>VLOOKUP(C3179,Table_items[],2,FALSE)</f>
        <v>Bedak Heroxyn 150 gr</v>
      </c>
      <c r="J3179" t="str">
        <f>VLOOKUP(C3179,Table_items[],3,FALSE)</f>
        <v>Obat Alergi</v>
      </c>
      <c r="K3179" s="23">
        <f>VLOOKUP(C3179,Table_items[],4,FALSE)</f>
        <v>16950</v>
      </c>
      <c r="L3179" s="23">
        <f>VLOOKUP(C3179,Table_items[],5,FALSE)</f>
        <v>17170</v>
      </c>
    </row>
    <row r="3180" spans="1:12" x14ac:dyDescent="0.2">
      <c r="A3180" s="7" t="s">
        <v>3329</v>
      </c>
      <c r="B3180" s="27">
        <v>44320</v>
      </c>
      <c r="C3180" s="9" t="s">
        <v>38</v>
      </c>
      <c r="D3180" s="9">
        <v>27</v>
      </c>
      <c r="E3180" s="9" t="s">
        <v>4896</v>
      </c>
      <c r="F3180" s="20" t="s">
        <v>4908</v>
      </c>
      <c r="G3180" t="s">
        <v>4904</v>
      </c>
      <c r="H3180" t="str">
        <f>VLOOKUP(E3180,suppliers!$A$2:$B$18,2,)</f>
        <v>OTHER</v>
      </c>
      <c r="I3180" t="str">
        <f>VLOOKUP(C3180,Table_items[],2,FALSE)</f>
        <v>Sanmol 500 MG 4 Tablet</v>
      </c>
      <c r="J3180" t="str">
        <f>VLOOKUP(C3180,Table_items[],3,FALSE)</f>
        <v>Obat Sakit Kepala &amp; Demam</v>
      </c>
      <c r="K3180" s="23">
        <f>VLOOKUP(C3180,Table_items[],4,FALSE)</f>
        <v>1600</v>
      </c>
      <c r="L3180" s="23">
        <f>VLOOKUP(C3180,Table_items[],5,FALSE)</f>
        <v>1619</v>
      </c>
    </row>
    <row r="3181" spans="1:12" x14ac:dyDescent="0.2">
      <c r="A3181" s="11" t="s">
        <v>3330</v>
      </c>
      <c r="B3181" s="28">
        <v>44320</v>
      </c>
      <c r="C3181" s="13" t="s">
        <v>22</v>
      </c>
      <c r="D3181" s="13">
        <v>48</v>
      </c>
      <c r="E3181" s="9" t="s">
        <v>4896</v>
      </c>
      <c r="F3181" s="20" t="s">
        <v>4908</v>
      </c>
      <c r="G3181" t="s">
        <v>4904</v>
      </c>
      <c r="H3181" t="str">
        <f>VLOOKUP(E3181,suppliers!$A$2:$B$18,2,)</f>
        <v>OTHER</v>
      </c>
      <c r="I3181" t="str">
        <f>VLOOKUP(C3181,Table_items[],2,FALSE)</f>
        <v>Candesartan Ogb Dexa</v>
      </c>
      <c r="J3181" t="str">
        <f>VLOOKUP(C3181,Table_items[],3,FALSE)</f>
        <v>Obat Hipertensi</v>
      </c>
      <c r="K3181" s="23">
        <f>VLOOKUP(C3181,Table_items[],4,FALSE)</f>
        <v>5000</v>
      </c>
      <c r="L3181" s="23">
        <f>VLOOKUP(C3181,Table_items[],5,FALSE)</f>
        <v>5095</v>
      </c>
    </row>
    <row r="3182" spans="1:12" x14ac:dyDescent="0.2">
      <c r="A3182" s="7" t="s">
        <v>3331</v>
      </c>
      <c r="B3182" s="27">
        <v>44320</v>
      </c>
      <c r="C3182" s="9" t="s">
        <v>10</v>
      </c>
      <c r="D3182" s="9">
        <v>15</v>
      </c>
      <c r="E3182" s="9" t="s">
        <v>4896</v>
      </c>
      <c r="F3182" s="20" t="s">
        <v>4908</v>
      </c>
      <c r="G3182" t="s">
        <v>4904</v>
      </c>
      <c r="H3182" t="str">
        <f>VLOOKUP(E3182,suppliers!$A$2:$B$18,2,)</f>
        <v>OTHER</v>
      </c>
      <c r="I3182" t="str">
        <f>VLOOKUP(C3182,Table_items[],2,FALSE)</f>
        <v>Dexteem Box Plus 100 Tablet</v>
      </c>
      <c r="J3182" t="str">
        <f>VLOOKUP(C3182,Table_items[],3,FALSE)</f>
        <v>Obat Alergi</v>
      </c>
      <c r="K3182" s="23">
        <f>VLOOKUP(C3182,Table_items[],4,FALSE)</f>
        <v>25322</v>
      </c>
      <c r="L3182" s="23">
        <f>VLOOKUP(C3182,Table_items[],5,FALSE)</f>
        <v>25449</v>
      </c>
    </row>
    <row r="3183" spans="1:12" x14ac:dyDescent="0.2">
      <c r="A3183" s="11" t="s">
        <v>3332</v>
      </c>
      <c r="B3183" s="28">
        <v>44320</v>
      </c>
      <c r="C3183" s="13" t="s">
        <v>8</v>
      </c>
      <c r="D3183" s="13">
        <v>28</v>
      </c>
      <c r="E3183" s="9" t="s">
        <v>4896</v>
      </c>
      <c r="F3183" s="20" t="s">
        <v>4908</v>
      </c>
      <c r="G3183" t="s">
        <v>4904</v>
      </c>
      <c r="H3183" t="str">
        <f>VLOOKUP(E3183,suppliers!$A$2:$B$18,2,)</f>
        <v>OTHER</v>
      </c>
      <c r="I3183" t="str">
        <f>VLOOKUP(C3183,Table_items[],2,FALSE)</f>
        <v>Bisoprolol Ogb Dexa</v>
      </c>
      <c r="J3183" t="str">
        <f>VLOOKUP(C3183,Table_items[],3,FALSE)</f>
        <v>Obat Alergi</v>
      </c>
      <c r="K3183" s="23">
        <f>VLOOKUP(C3183,Table_items[],4,FALSE)</f>
        <v>10000</v>
      </c>
      <c r="L3183" s="23">
        <f>VLOOKUP(C3183,Table_items[],5,FALSE)</f>
        <v>10180</v>
      </c>
    </row>
    <row r="3184" spans="1:12" x14ac:dyDescent="0.2">
      <c r="A3184" s="7" t="s">
        <v>3333</v>
      </c>
      <c r="B3184" s="27">
        <v>44320</v>
      </c>
      <c r="C3184" s="9" t="s">
        <v>8</v>
      </c>
      <c r="D3184" s="9">
        <v>68</v>
      </c>
      <c r="E3184" s="9" t="s">
        <v>4896</v>
      </c>
      <c r="F3184" s="20" t="s">
        <v>4908</v>
      </c>
      <c r="G3184" t="s">
        <v>4904</v>
      </c>
      <c r="H3184" t="str">
        <f>VLOOKUP(E3184,suppliers!$A$2:$B$18,2,)</f>
        <v>OTHER</v>
      </c>
      <c r="I3184" t="str">
        <f>VLOOKUP(C3184,Table_items[],2,FALSE)</f>
        <v>Bisoprolol Ogb Dexa</v>
      </c>
      <c r="J3184" t="str">
        <f>VLOOKUP(C3184,Table_items[],3,FALSE)</f>
        <v>Obat Alergi</v>
      </c>
      <c r="K3184" s="23">
        <f>VLOOKUP(C3184,Table_items[],4,FALSE)</f>
        <v>10000</v>
      </c>
      <c r="L3184" s="23">
        <f>VLOOKUP(C3184,Table_items[],5,FALSE)</f>
        <v>10180</v>
      </c>
    </row>
    <row r="3185" spans="1:12" x14ac:dyDescent="0.2">
      <c r="A3185" s="11" t="s">
        <v>3334</v>
      </c>
      <c r="B3185" s="28">
        <v>44320</v>
      </c>
      <c r="C3185" s="13" t="s">
        <v>14</v>
      </c>
      <c r="D3185" s="13">
        <v>18</v>
      </c>
      <c r="E3185" s="9" t="s">
        <v>4896</v>
      </c>
      <c r="F3185" s="20" t="s">
        <v>4908</v>
      </c>
      <c r="G3185" t="s">
        <v>4904</v>
      </c>
      <c r="H3185" t="str">
        <f>VLOOKUP(E3185,suppliers!$A$2:$B$18,2,)</f>
        <v>OTHER</v>
      </c>
      <c r="I3185" t="str">
        <f>VLOOKUP(C3185,Table_items[],2,FALSE)</f>
        <v>Lo Han Kuo Infusion 12</v>
      </c>
      <c r="J3185" t="str">
        <f>VLOOKUP(C3185,Table_items[],3,FALSE)</f>
        <v>Obat Batuk &amp; Pilek</v>
      </c>
      <c r="K3185" s="23">
        <f>VLOOKUP(C3185,Table_items[],4,FALSE)</f>
        <v>23869</v>
      </c>
      <c r="L3185" s="23">
        <f>VLOOKUP(C3185,Table_items[],5,FALSE)</f>
        <v>24179</v>
      </c>
    </row>
    <row r="3186" spans="1:12" x14ac:dyDescent="0.2">
      <c r="A3186" s="7" t="s">
        <v>3335</v>
      </c>
      <c r="B3186" s="27">
        <v>44321</v>
      </c>
      <c r="C3186" s="9" t="s">
        <v>12</v>
      </c>
      <c r="D3186" s="9">
        <v>46</v>
      </c>
      <c r="E3186" s="9" t="s">
        <v>4896</v>
      </c>
      <c r="F3186" s="20" t="s">
        <v>4908</v>
      </c>
      <c r="G3186" t="s">
        <v>4904</v>
      </c>
      <c r="H3186" t="str">
        <f>VLOOKUP(E3186,suppliers!$A$2:$B$18,2,)</f>
        <v>OTHER</v>
      </c>
      <c r="I3186" t="str">
        <f>VLOOKUP(C3186,Table_items[],2,FALSE)</f>
        <v>Decolsen 1 Strip 4 Tablet</v>
      </c>
      <c r="J3186" t="str">
        <f>VLOOKUP(C3186,Table_items[],3,FALSE)</f>
        <v>Obat Batuk &amp; Pilek</v>
      </c>
      <c r="K3186" s="23">
        <f>VLOOKUP(C3186,Table_items[],4,FALSE)</f>
        <v>2886</v>
      </c>
      <c r="L3186" s="23">
        <f>VLOOKUP(C3186,Table_items[],5,FALSE)</f>
        <v>2915</v>
      </c>
    </row>
    <row r="3187" spans="1:12" x14ac:dyDescent="0.2">
      <c r="A3187" s="11" t="s">
        <v>3336</v>
      </c>
      <c r="B3187" s="28">
        <v>44321</v>
      </c>
      <c r="C3187" s="13" t="s">
        <v>12</v>
      </c>
      <c r="D3187" s="13">
        <v>28</v>
      </c>
      <c r="E3187" s="9" t="s">
        <v>4896</v>
      </c>
      <c r="F3187" s="20" t="s">
        <v>4908</v>
      </c>
      <c r="G3187" t="s">
        <v>4904</v>
      </c>
      <c r="H3187" t="str">
        <f>VLOOKUP(E3187,suppliers!$A$2:$B$18,2,)</f>
        <v>OTHER</v>
      </c>
      <c r="I3187" t="str">
        <f>VLOOKUP(C3187,Table_items[],2,FALSE)</f>
        <v>Decolsen 1 Strip 4 Tablet</v>
      </c>
      <c r="J3187" t="str">
        <f>VLOOKUP(C3187,Table_items[],3,FALSE)</f>
        <v>Obat Batuk &amp; Pilek</v>
      </c>
      <c r="K3187" s="23">
        <f>VLOOKUP(C3187,Table_items[],4,FALSE)</f>
        <v>2886</v>
      </c>
      <c r="L3187" s="23">
        <f>VLOOKUP(C3187,Table_items[],5,FALSE)</f>
        <v>2915</v>
      </c>
    </row>
    <row r="3188" spans="1:12" x14ac:dyDescent="0.2">
      <c r="A3188" s="7" t="s">
        <v>3337</v>
      </c>
      <c r="B3188" s="27">
        <v>44321</v>
      </c>
      <c r="C3188" s="9" t="s">
        <v>24</v>
      </c>
      <c r="D3188" s="9">
        <v>16</v>
      </c>
      <c r="E3188" s="9" t="s">
        <v>4896</v>
      </c>
      <c r="F3188" s="20" t="s">
        <v>4908</v>
      </c>
      <c r="G3188" t="s">
        <v>4904</v>
      </c>
      <c r="H3188" t="str">
        <f>VLOOKUP(E3188,suppliers!$A$2:$B$18,2,)</f>
        <v>OTHER</v>
      </c>
      <c r="I3188" t="str">
        <f>VLOOKUP(C3188,Table_items[],2,FALSE)</f>
        <v>Irbesartan</v>
      </c>
      <c r="J3188" t="str">
        <f>VLOOKUP(C3188,Table_items[],3,FALSE)</f>
        <v>Obat Hipertensi</v>
      </c>
      <c r="K3188" s="23">
        <f>VLOOKUP(C3188,Table_items[],4,FALSE)</f>
        <v>108794</v>
      </c>
      <c r="L3188" s="23">
        <f>VLOOKUP(C3188,Table_items[],5,FALSE)</f>
        <v>109447</v>
      </c>
    </row>
    <row r="3189" spans="1:12" x14ac:dyDescent="0.2">
      <c r="A3189" s="11" t="s">
        <v>3338</v>
      </c>
      <c r="B3189" s="28">
        <v>44321</v>
      </c>
      <c r="C3189" s="13" t="s">
        <v>24</v>
      </c>
      <c r="D3189" s="13">
        <v>28</v>
      </c>
      <c r="E3189" s="9" t="s">
        <v>4896</v>
      </c>
      <c r="F3189" s="20" t="s">
        <v>4908</v>
      </c>
      <c r="G3189" t="s">
        <v>4904</v>
      </c>
      <c r="H3189" t="str">
        <f>VLOOKUP(E3189,suppliers!$A$2:$B$18,2,)</f>
        <v>OTHER</v>
      </c>
      <c r="I3189" t="str">
        <f>VLOOKUP(C3189,Table_items[],2,FALSE)</f>
        <v>Irbesartan</v>
      </c>
      <c r="J3189" t="str">
        <f>VLOOKUP(C3189,Table_items[],3,FALSE)</f>
        <v>Obat Hipertensi</v>
      </c>
      <c r="K3189" s="23">
        <f>VLOOKUP(C3189,Table_items[],4,FALSE)</f>
        <v>108794</v>
      </c>
      <c r="L3189" s="23">
        <f>VLOOKUP(C3189,Table_items[],5,FALSE)</f>
        <v>109447</v>
      </c>
    </row>
    <row r="3190" spans="1:12" x14ac:dyDescent="0.2">
      <c r="A3190" s="7" t="s">
        <v>3339</v>
      </c>
      <c r="B3190" s="27">
        <v>44321</v>
      </c>
      <c r="C3190" s="9" t="s">
        <v>24</v>
      </c>
      <c r="D3190" s="9">
        <v>3</v>
      </c>
      <c r="E3190" s="9" t="s">
        <v>4896</v>
      </c>
      <c r="F3190" s="20" t="s">
        <v>4908</v>
      </c>
      <c r="G3190" t="s">
        <v>4904</v>
      </c>
      <c r="H3190" t="str">
        <f>VLOOKUP(E3190,suppliers!$A$2:$B$18,2,)</f>
        <v>OTHER</v>
      </c>
      <c r="I3190" t="str">
        <f>VLOOKUP(C3190,Table_items[],2,FALSE)</f>
        <v>Irbesartan</v>
      </c>
      <c r="J3190" t="str">
        <f>VLOOKUP(C3190,Table_items[],3,FALSE)</f>
        <v>Obat Hipertensi</v>
      </c>
      <c r="K3190" s="23">
        <f>VLOOKUP(C3190,Table_items[],4,FALSE)</f>
        <v>108794</v>
      </c>
      <c r="L3190" s="23">
        <f>VLOOKUP(C3190,Table_items[],5,FALSE)</f>
        <v>109447</v>
      </c>
    </row>
    <row r="3191" spans="1:12" x14ac:dyDescent="0.2">
      <c r="A3191" s="11" t="s">
        <v>3340</v>
      </c>
      <c r="B3191" s="28">
        <v>44321</v>
      </c>
      <c r="C3191" s="13" t="s">
        <v>24</v>
      </c>
      <c r="D3191" s="13">
        <v>37</v>
      </c>
      <c r="E3191" s="9" t="s">
        <v>4896</v>
      </c>
      <c r="F3191" s="20" t="s">
        <v>4908</v>
      </c>
      <c r="G3191" t="s">
        <v>4904</v>
      </c>
      <c r="H3191" t="str">
        <f>VLOOKUP(E3191,suppliers!$A$2:$B$18,2,)</f>
        <v>OTHER</v>
      </c>
      <c r="I3191" t="str">
        <f>VLOOKUP(C3191,Table_items[],2,FALSE)</f>
        <v>Irbesartan</v>
      </c>
      <c r="J3191" t="str">
        <f>VLOOKUP(C3191,Table_items[],3,FALSE)</f>
        <v>Obat Hipertensi</v>
      </c>
      <c r="K3191" s="23">
        <f>VLOOKUP(C3191,Table_items[],4,FALSE)</f>
        <v>108794</v>
      </c>
      <c r="L3191" s="23">
        <f>VLOOKUP(C3191,Table_items[],5,FALSE)</f>
        <v>109447</v>
      </c>
    </row>
    <row r="3192" spans="1:12" x14ac:dyDescent="0.2">
      <c r="A3192" s="7" t="s">
        <v>3341</v>
      </c>
      <c r="B3192" s="27">
        <v>44321</v>
      </c>
      <c r="C3192" s="9" t="s">
        <v>28</v>
      </c>
      <c r="D3192" s="9">
        <v>66</v>
      </c>
      <c r="E3192" s="9" t="s">
        <v>4896</v>
      </c>
      <c r="F3192" s="20" t="s">
        <v>4908</v>
      </c>
      <c r="G3192" t="s">
        <v>4904</v>
      </c>
      <c r="H3192" t="str">
        <f>VLOOKUP(E3192,suppliers!$A$2:$B$18,2,)</f>
        <v>OTHER</v>
      </c>
      <c r="I3192" t="str">
        <f>VLOOKUP(C3192,Table_items[],2,FALSE)</f>
        <v>Hyperchol 100 MG 12 KPS</v>
      </c>
      <c r="J3192" t="str">
        <f>VLOOKUP(C3192,Table_items[],3,FALSE)</f>
        <v>Obat Kolesterol</v>
      </c>
      <c r="K3192" s="23">
        <f>VLOOKUP(C3192,Table_items[],4,FALSE)</f>
        <v>42800</v>
      </c>
      <c r="L3192" s="23">
        <f>VLOOKUP(C3192,Table_items[],5,FALSE)</f>
        <v>43442</v>
      </c>
    </row>
    <row r="3193" spans="1:12" x14ac:dyDescent="0.2">
      <c r="A3193" s="11" t="s">
        <v>3342</v>
      </c>
      <c r="B3193" s="28">
        <v>44321</v>
      </c>
      <c r="C3193" s="13" t="s">
        <v>35</v>
      </c>
      <c r="D3193" s="13">
        <v>24</v>
      </c>
      <c r="E3193" s="9" t="s">
        <v>4896</v>
      </c>
      <c r="F3193" s="20" t="s">
        <v>4908</v>
      </c>
      <c r="G3193" t="s">
        <v>4904</v>
      </c>
      <c r="H3193" t="str">
        <f>VLOOKUP(E3193,suppliers!$A$2:$B$18,2,)</f>
        <v>OTHER</v>
      </c>
      <c r="I3193" t="str">
        <f>VLOOKUP(C3193,Table_items[],2,FALSE)</f>
        <v>Proris Ibuprofen</v>
      </c>
      <c r="J3193" t="str">
        <f>VLOOKUP(C3193,Table_items[],3,FALSE)</f>
        <v>Obat Sakit Kepala &amp; Demam</v>
      </c>
      <c r="K3193" s="23">
        <f>VLOOKUP(C3193,Table_items[],4,FALSE)</f>
        <v>25000</v>
      </c>
      <c r="L3193" s="23">
        <f>VLOOKUP(C3193,Table_items[],5,FALSE)</f>
        <v>25275</v>
      </c>
    </row>
    <row r="3194" spans="1:12" x14ac:dyDescent="0.2">
      <c r="A3194" s="7" t="s">
        <v>3343</v>
      </c>
      <c r="B3194" s="27">
        <v>44322</v>
      </c>
      <c r="C3194" s="9" t="s">
        <v>12</v>
      </c>
      <c r="D3194" s="9">
        <v>91</v>
      </c>
      <c r="E3194" s="9" t="s">
        <v>4896</v>
      </c>
      <c r="F3194" s="20" t="s">
        <v>4908</v>
      </c>
      <c r="G3194" t="s">
        <v>4904</v>
      </c>
      <c r="H3194" t="str">
        <f>VLOOKUP(E3194,suppliers!$A$2:$B$18,2,)</f>
        <v>OTHER</v>
      </c>
      <c r="I3194" t="str">
        <f>VLOOKUP(C3194,Table_items[],2,FALSE)</f>
        <v>Decolsen 1 Strip 4 Tablet</v>
      </c>
      <c r="J3194" t="str">
        <f>VLOOKUP(C3194,Table_items[],3,FALSE)</f>
        <v>Obat Batuk &amp; Pilek</v>
      </c>
      <c r="K3194" s="23">
        <f>VLOOKUP(C3194,Table_items[],4,FALSE)</f>
        <v>2886</v>
      </c>
      <c r="L3194" s="23">
        <f>VLOOKUP(C3194,Table_items[],5,FALSE)</f>
        <v>2915</v>
      </c>
    </row>
    <row r="3195" spans="1:12" x14ac:dyDescent="0.2">
      <c r="A3195" s="11" t="s">
        <v>3344</v>
      </c>
      <c r="B3195" s="28">
        <v>44322</v>
      </c>
      <c r="C3195" s="13" t="s">
        <v>37</v>
      </c>
      <c r="D3195" s="13">
        <v>73</v>
      </c>
      <c r="E3195" s="9" t="s">
        <v>4896</v>
      </c>
      <c r="F3195" s="20" t="s">
        <v>4908</v>
      </c>
      <c r="G3195" t="s">
        <v>4904</v>
      </c>
      <c r="H3195" t="str">
        <f>VLOOKUP(E3195,suppliers!$A$2:$B$18,2,)</f>
        <v>OTHER</v>
      </c>
      <c r="I3195" t="str">
        <f>VLOOKUP(C3195,Table_items[],2,FALSE)</f>
        <v>Bodrex Extra</v>
      </c>
      <c r="J3195" t="str">
        <f>VLOOKUP(C3195,Table_items[],3,FALSE)</f>
        <v>Obat Sakit Kepala &amp; Demam</v>
      </c>
      <c r="K3195" s="23">
        <f>VLOOKUP(C3195,Table_items[],4,FALSE)</f>
        <v>50788</v>
      </c>
      <c r="L3195" s="23">
        <f>VLOOKUP(C3195,Table_items[],5,FALSE)</f>
        <v>51753</v>
      </c>
    </row>
    <row r="3196" spans="1:12" x14ac:dyDescent="0.2">
      <c r="A3196" s="7" t="s">
        <v>3345</v>
      </c>
      <c r="B3196" s="27">
        <v>44322</v>
      </c>
      <c r="C3196" s="9" t="s">
        <v>37</v>
      </c>
      <c r="D3196" s="9">
        <v>207</v>
      </c>
      <c r="E3196" s="9" t="s">
        <v>4896</v>
      </c>
      <c r="F3196" s="20" t="s">
        <v>4908</v>
      </c>
      <c r="G3196" t="s">
        <v>4904</v>
      </c>
      <c r="H3196" t="str">
        <f>VLOOKUP(E3196,suppliers!$A$2:$B$18,2,)</f>
        <v>OTHER</v>
      </c>
      <c r="I3196" t="str">
        <f>VLOOKUP(C3196,Table_items[],2,FALSE)</f>
        <v>Bodrex Extra</v>
      </c>
      <c r="J3196" t="str">
        <f>VLOOKUP(C3196,Table_items[],3,FALSE)</f>
        <v>Obat Sakit Kepala &amp; Demam</v>
      </c>
      <c r="K3196" s="23">
        <f>VLOOKUP(C3196,Table_items[],4,FALSE)</f>
        <v>50788</v>
      </c>
      <c r="L3196" s="23">
        <f>VLOOKUP(C3196,Table_items[],5,FALSE)</f>
        <v>51753</v>
      </c>
    </row>
    <row r="3197" spans="1:12" x14ac:dyDescent="0.2">
      <c r="A3197" s="11" t="s">
        <v>3346</v>
      </c>
      <c r="B3197" s="28">
        <v>44322</v>
      </c>
      <c r="C3197" s="13" t="s">
        <v>41</v>
      </c>
      <c r="D3197" s="13">
        <v>33</v>
      </c>
      <c r="E3197" s="9" t="s">
        <v>4896</v>
      </c>
      <c r="F3197" s="20" t="s">
        <v>4908</v>
      </c>
      <c r="G3197" t="s">
        <v>4904</v>
      </c>
      <c r="H3197" t="str">
        <f>VLOOKUP(E3197,suppliers!$A$2:$B$18,2,)</f>
        <v>OTHER</v>
      </c>
      <c r="I3197" t="str">
        <f>VLOOKUP(C3197,Table_items[],2,FALSE)</f>
        <v>Otilon Ear Drops 8 mL</v>
      </c>
      <c r="J3197" t="str">
        <f>VLOOKUP(C3197,Table_items[],3,FALSE)</f>
        <v>Obat Telinga</v>
      </c>
      <c r="K3197" s="23">
        <f>VLOOKUP(C3197,Table_items[],4,FALSE)</f>
        <v>55000</v>
      </c>
      <c r="L3197" s="23">
        <f>VLOOKUP(C3197,Table_items[],5,FALSE)</f>
        <v>55935</v>
      </c>
    </row>
    <row r="3198" spans="1:12" x14ac:dyDescent="0.2">
      <c r="A3198" s="7" t="s">
        <v>3347</v>
      </c>
      <c r="B3198" s="27">
        <v>44322</v>
      </c>
      <c r="C3198" s="9" t="s">
        <v>10</v>
      </c>
      <c r="D3198" s="9">
        <v>29</v>
      </c>
      <c r="E3198" s="9" t="s">
        <v>4896</v>
      </c>
      <c r="F3198" s="20" t="s">
        <v>4908</v>
      </c>
      <c r="G3198" t="s">
        <v>4904</v>
      </c>
      <c r="H3198" t="str">
        <f>VLOOKUP(E3198,suppliers!$A$2:$B$18,2,)</f>
        <v>OTHER</v>
      </c>
      <c r="I3198" t="str">
        <f>VLOOKUP(C3198,Table_items[],2,FALSE)</f>
        <v>Dexteem Box Plus 100 Tablet</v>
      </c>
      <c r="J3198" t="str">
        <f>VLOOKUP(C3198,Table_items[],3,FALSE)</f>
        <v>Obat Alergi</v>
      </c>
      <c r="K3198" s="23">
        <f>VLOOKUP(C3198,Table_items[],4,FALSE)</f>
        <v>25322</v>
      </c>
      <c r="L3198" s="23">
        <f>VLOOKUP(C3198,Table_items[],5,FALSE)</f>
        <v>25449</v>
      </c>
    </row>
    <row r="3199" spans="1:12" x14ac:dyDescent="0.2">
      <c r="A3199" s="11" t="s">
        <v>3348</v>
      </c>
      <c r="B3199" s="28">
        <v>44322</v>
      </c>
      <c r="C3199" s="13" t="s">
        <v>40</v>
      </c>
      <c r="D3199" s="13">
        <v>75</v>
      </c>
      <c r="E3199" s="9" t="s">
        <v>4896</v>
      </c>
      <c r="F3199" s="20" t="s">
        <v>4908</v>
      </c>
      <c r="G3199" t="s">
        <v>4904</v>
      </c>
      <c r="H3199" t="str">
        <f>VLOOKUP(E3199,suppliers!$A$2:$B$18,2,)</f>
        <v>OTHER</v>
      </c>
      <c r="I3199" t="str">
        <f>VLOOKUP(C3199,Table_items[],2,FALSE)</f>
        <v>Paramex Tablet / Obat</v>
      </c>
      <c r="J3199" t="str">
        <f>VLOOKUP(C3199,Table_items[],3,FALSE)</f>
        <v>Obat Sakit Kepala &amp; Demam</v>
      </c>
      <c r="K3199" s="23">
        <f>VLOOKUP(C3199,Table_items[],4,FALSE)</f>
        <v>2560</v>
      </c>
      <c r="L3199" s="23">
        <f>VLOOKUP(C3199,Table_items[],5,FALSE)</f>
        <v>2586</v>
      </c>
    </row>
    <row r="3200" spans="1:12" x14ac:dyDescent="0.2">
      <c r="A3200" s="7" t="s">
        <v>3349</v>
      </c>
      <c r="B3200" s="27">
        <v>44322</v>
      </c>
      <c r="C3200" s="9" t="s">
        <v>40</v>
      </c>
      <c r="D3200" s="9">
        <v>735</v>
      </c>
      <c r="E3200" s="9" t="s">
        <v>4896</v>
      </c>
      <c r="F3200" s="20" t="s">
        <v>4908</v>
      </c>
      <c r="G3200" t="s">
        <v>4904</v>
      </c>
      <c r="H3200" t="str">
        <f>VLOOKUP(E3200,suppliers!$A$2:$B$18,2,)</f>
        <v>OTHER</v>
      </c>
      <c r="I3200" t="str">
        <f>VLOOKUP(C3200,Table_items[],2,FALSE)</f>
        <v>Paramex Tablet / Obat</v>
      </c>
      <c r="J3200" t="str">
        <f>VLOOKUP(C3200,Table_items[],3,FALSE)</f>
        <v>Obat Sakit Kepala &amp; Demam</v>
      </c>
      <c r="K3200" s="23">
        <f>VLOOKUP(C3200,Table_items[],4,FALSE)</f>
        <v>2560</v>
      </c>
      <c r="L3200" s="23">
        <f>VLOOKUP(C3200,Table_items[],5,FALSE)</f>
        <v>2586</v>
      </c>
    </row>
    <row r="3201" spans="1:12" x14ac:dyDescent="0.2">
      <c r="A3201" s="11" t="s">
        <v>3350</v>
      </c>
      <c r="B3201" s="28">
        <v>44322</v>
      </c>
      <c r="C3201" s="13" t="s">
        <v>20</v>
      </c>
      <c r="D3201" s="13">
        <v>34</v>
      </c>
      <c r="E3201" s="9" t="s">
        <v>4896</v>
      </c>
      <c r="F3201" s="20" t="s">
        <v>4908</v>
      </c>
      <c r="G3201" t="s">
        <v>4904</v>
      </c>
      <c r="H3201" t="str">
        <f>VLOOKUP(E3201,suppliers!$A$2:$B$18,2,)</f>
        <v>OTHER</v>
      </c>
      <c r="I3201" t="str">
        <f>VLOOKUP(C3201,Table_items[],2,FALSE)</f>
        <v>Carditens</v>
      </c>
      <c r="J3201" t="str">
        <f>VLOOKUP(C3201,Table_items[],3,FALSE)</f>
        <v>Obat Hipertensi</v>
      </c>
      <c r="K3201" s="23">
        <f>VLOOKUP(C3201,Table_items[],4,FALSE)</f>
        <v>100000</v>
      </c>
      <c r="L3201" s="23">
        <f>VLOOKUP(C3201,Table_items[],5,FALSE)</f>
        <v>100900</v>
      </c>
    </row>
    <row r="3202" spans="1:12" x14ac:dyDescent="0.2">
      <c r="A3202" s="7" t="s">
        <v>3351</v>
      </c>
      <c r="B3202" s="27">
        <v>44322</v>
      </c>
      <c r="C3202" s="9" t="s">
        <v>20</v>
      </c>
      <c r="D3202" s="9">
        <v>1</v>
      </c>
      <c r="E3202" s="9" t="s">
        <v>4896</v>
      </c>
      <c r="F3202" s="20" t="s">
        <v>4908</v>
      </c>
      <c r="G3202" t="s">
        <v>4904</v>
      </c>
      <c r="H3202" t="str">
        <f>VLOOKUP(E3202,suppliers!$A$2:$B$18,2,)</f>
        <v>OTHER</v>
      </c>
      <c r="I3202" t="str">
        <f>VLOOKUP(C3202,Table_items[],2,FALSE)</f>
        <v>Carditens</v>
      </c>
      <c r="J3202" t="str">
        <f>VLOOKUP(C3202,Table_items[],3,FALSE)</f>
        <v>Obat Hipertensi</v>
      </c>
      <c r="K3202" s="23">
        <f>VLOOKUP(C3202,Table_items[],4,FALSE)</f>
        <v>100000</v>
      </c>
      <c r="L3202" s="23">
        <f>VLOOKUP(C3202,Table_items[],5,FALSE)</f>
        <v>100900</v>
      </c>
    </row>
    <row r="3203" spans="1:12" x14ac:dyDescent="0.2">
      <c r="A3203" s="11" t="s">
        <v>3352</v>
      </c>
      <c r="B3203" s="28">
        <v>44323</v>
      </c>
      <c r="C3203" s="13" t="s">
        <v>29</v>
      </c>
      <c r="D3203" s="13">
        <v>45</v>
      </c>
      <c r="E3203" s="9" t="s">
        <v>4896</v>
      </c>
      <c r="F3203" s="20" t="s">
        <v>4908</v>
      </c>
      <c r="G3203" t="s">
        <v>4904</v>
      </c>
      <c r="H3203" t="str">
        <f>VLOOKUP(E3203,suppliers!$A$2:$B$18,2,)</f>
        <v>OTHER</v>
      </c>
      <c r="I3203" t="str">
        <f>VLOOKUP(C3203,Table_items[],2,FALSE)</f>
        <v>Trolip 100 MG 10 KPS</v>
      </c>
      <c r="J3203" t="str">
        <f>VLOOKUP(C3203,Table_items[],3,FALSE)</f>
        <v>Obat Kolesterol</v>
      </c>
      <c r="K3203" s="23">
        <f>VLOOKUP(C3203,Table_items[],4,FALSE)</f>
        <v>56300</v>
      </c>
      <c r="L3203" s="23">
        <f>VLOOKUP(C3203,Table_items[],5,FALSE)</f>
        <v>56694</v>
      </c>
    </row>
    <row r="3204" spans="1:12" x14ac:dyDescent="0.2">
      <c r="A3204" s="7" t="s">
        <v>3353</v>
      </c>
      <c r="B3204" s="27">
        <v>44323</v>
      </c>
      <c r="C3204" s="9" t="s">
        <v>38</v>
      </c>
      <c r="D3204" s="9">
        <v>20</v>
      </c>
      <c r="E3204" s="9" t="s">
        <v>4896</v>
      </c>
      <c r="F3204" s="20" t="s">
        <v>4908</v>
      </c>
      <c r="G3204" t="s">
        <v>4904</v>
      </c>
      <c r="H3204" t="str">
        <f>VLOOKUP(E3204,suppliers!$A$2:$B$18,2,)</f>
        <v>OTHER</v>
      </c>
      <c r="I3204" t="str">
        <f>VLOOKUP(C3204,Table_items[],2,FALSE)</f>
        <v>Sanmol 500 MG 4 Tablet</v>
      </c>
      <c r="J3204" t="str">
        <f>VLOOKUP(C3204,Table_items[],3,FALSE)</f>
        <v>Obat Sakit Kepala &amp; Demam</v>
      </c>
      <c r="K3204" s="23">
        <f>VLOOKUP(C3204,Table_items[],4,FALSE)</f>
        <v>1600</v>
      </c>
      <c r="L3204" s="23">
        <f>VLOOKUP(C3204,Table_items[],5,FALSE)</f>
        <v>1619</v>
      </c>
    </row>
    <row r="3205" spans="1:12" x14ac:dyDescent="0.2">
      <c r="A3205" s="11" t="s">
        <v>3354</v>
      </c>
      <c r="B3205" s="28">
        <v>44323</v>
      </c>
      <c r="C3205" s="13" t="s">
        <v>38</v>
      </c>
      <c r="D3205" s="13">
        <v>22</v>
      </c>
      <c r="E3205" s="9" t="s">
        <v>4896</v>
      </c>
      <c r="F3205" s="20" t="s">
        <v>4908</v>
      </c>
      <c r="G3205" t="s">
        <v>4904</v>
      </c>
      <c r="H3205" t="str">
        <f>VLOOKUP(E3205,suppliers!$A$2:$B$18,2,)</f>
        <v>OTHER</v>
      </c>
      <c r="I3205" t="str">
        <f>VLOOKUP(C3205,Table_items[],2,FALSE)</f>
        <v>Sanmol 500 MG 4 Tablet</v>
      </c>
      <c r="J3205" t="str">
        <f>VLOOKUP(C3205,Table_items[],3,FALSE)</f>
        <v>Obat Sakit Kepala &amp; Demam</v>
      </c>
      <c r="K3205" s="23">
        <f>VLOOKUP(C3205,Table_items[],4,FALSE)</f>
        <v>1600</v>
      </c>
      <c r="L3205" s="23">
        <f>VLOOKUP(C3205,Table_items[],5,FALSE)</f>
        <v>1619</v>
      </c>
    </row>
    <row r="3206" spans="1:12" x14ac:dyDescent="0.2">
      <c r="A3206" s="7" t="s">
        <v>3355</v>
      </c>
      <c r="B3206" s="27">
        <v>44323</v>
      </c>
      <c r="C3206" s="9" t="s">
        <v>38</v>
      </c>
      <c r="D3206" s="9">
        <v>312</v>
      </c>
      <c r="E3206" s="9" t="s">
        <v>4896</v>
      </c>
      <c r="F3206" s="20" t="s">
        <v>4908</v>
      </c>
      <c r="G3206" t="s">
        <v>4904</v>
      </c>
      <c r="H3206" t="str">
        <f>VLOOKUP(E3206,suppliers!$A$2:$B$18,2,)</f>
        <v>OTHER</v>
      </c>
      <c r="I3206" t="str">
        <f>VLOOKUP(C3206,Table_items[],2,FALSE)</f>
        <v>Sanmol 500 MG 4 Tablet</v>
      </c>
      <c r="J3206" t="str">
        <f>VLOOKUP(C3206,Table_items[],3,FALSE)</f>
        <v>Obat Sakit Kepala &amp; Demam</v>
      </c>
      <c r="K3206" s="23">
        <f>VLOOKUP(C3206,Table_items[],4,FALSE)</f>
        <v>1600</v>
      </c>
      <c r="L3206" s="23">
        <f>VLOOKUP(C3206,Table_items[],5,FALSE)</f>
        <v>1619</v>
      </c>
    </row>
    <row r="3207" spans="1:12" x14ac:dyDescent="0.2">
      <c r="A3207" s="11" t="s">
        <v>3356</v>
      </c>
      <c r="B3207" s="28">
        <v>44323</v>
      </c>
      <c r="C3207" s="13" t="s">
        <v>36</v>
      </c>
      <c r="D3207" s="13">
        <v>143</v>
      </c>
      <c r="E3207" s="9" t="s">
        <v>4896</v>
      </c>
      <c r="F3207" s="20" t="s">
        <v>4908</v>
      </c>
      <c r="G3207" t="s">
        <v>4904</v>
      </c>
      <c r="H3207" t="str">
        <f>VLOOKUP(E3207,suppliers!$A$2:$B$18,2,)</f>
        <v>OTHER</v>
      </c>
      <c r="I3207" t="str">
        <f>VLOOKUP(C3207,Table_items[],2,FALSE)</f>
        <v>Sanmol Paracetamol</v>
      </c>
      <c r="J3207" t="str">
        <f>VLOOKUP(C3207,Table_items[],3,FALSE)</f>
        <v>Obat Sakit Kepala &amp; Demam</v>
      </c>
      <c r="K3207" s="23">
        <f>VLOOKUP(C3207,Table_items[],4,FALSE)</f>
        <v>16100</v>
      </c>
      <c r="L3207" s="23">
        <f>VLOOKUP(C3207,Table_items[],5,FALSE)</f>
        <v>16261</v>
      </c>
    </row>
    <row r="3208" spans="1:12" x14ac:dyDescent="0.2">
      <c r="A3208" s="7" t="s">
        <v>3357</v>
      </c>
      <c r="B3208" s="27">
        <v>44323</v>
      </c>
      <c r="C3208" s="9" t="s">
        <v>35</v>
      </c>
      <c r="D3208" s="9">
        <v>91</v>
      </c>
      <c r="E3208" s="9" t="s">
        <v>4896</v>
      </c>
      <c r="F3208" s="20" t="s">
        <v>4908</v>
      </c>
      <c r="G3208" t="s">
        <v>4904</v>
      </c>
      <c r="H3208" t="str">
        <f>VLOOKUP(E3208,suppliers!$A$2:$B$18,2,)</f>
        <v>OTHER</v>
      </c>
      <c r="I3208" t="str">
        <f>VLOOKUP(C3208,Table_items[],2,FALSE)</f>
        <v>Proris Ibuprofen</v>
      </c>
      <c r="J3208" t="str">
        <f>VLOOKUP(C3208,Table_items[],3,FALSE)</f>
        <v>Obat Sakit Kepala &amp; Demam</v>
      </c>
      <c r="K3208" s="23">
        <f>VLOOKUP(C3208,Table_items[],4,FALSE)</f>
        <v>25000</v>
      </c>
      <c r="L3208" s="23">
        <f>VLOOKUP(C3208,Table_items[],5,FALSE)</f>
        <v>25275</v>
      </c>
    </row>
    <row r="3209" spans="1:12" x14ac:dyDescent="0.2">
      <c r="A3209" s="11" t="s">
        <v>3358</v>
      </c>
      <c r="B3209" s="28">
        <v>44324</v>
      </c>
      <c r="C3209" s="13" t="s">
        <v>37</v>
      </c>
      <c r="D3209" s="13">
        <v>36</v>
      </c>
      <c r="E3209" s="9" t="s">
        <v>4896</v>
      </c>
      <c r="F3209" s="20" t="s">
        <v>4908</v>
      </c>
      <c r="G3209" t="s">
        <v>4904</v>
      </c>
      <c r="H3209" t="str">
        <f>VLOOKUP(E3209,suppliers!$A$2:$B$18,2,)</f>
        <v>OTHER</v>
      </c>
      <c r="I3209" t="str">
        <f>VLOOKUP(C3209,Table_items[],2,FALSE)</f>
        <v>Bodrex Extra</v>
      </c>
      <c r="J3209" t="str">
        <f>VLOOKUP(C3209,Table_items[],3,FALSE)</f>
        <v>Obat Sakit Kepala &amp; Demam</v>
      </c>
      <c r="K3209" s="23">
        <f>VLOOKUP(C3209,Table_items[],4,FALSE)</f>
        <v>50788</v>
      </c>
      <c r="L3209" s="23">
        <f>VLOOKUP(C3209,Table_items[],5,FALSE)</f>
        <v>51753</v>
      </c>
    </row>
    <row r="3210" spans="1:12" x14ac:dyDescent="0.2">
      <c r="A3210" s="7" t="s">
        <v>3359</v>
      </c>
      <c r="B3210" s="27">
        <v>44324</v>
      </c>
      <c r="C3210" s="9" t="s">
        <v>22</v>
      </c>
      <c r="D3210" s="9">
        <v>30</v>
      </c>
      <c r="E3210" s="9" t="s">
        <v>4896</v>
      </c>
      <c r="F3210" s="20" t="s">
        <v>4908</v>
      </c>
      <c r="G3210" t="s">
        <v>4904</v>
      </c>
      <c r="H3210" t="str">
        <f>VLOOKUP(E3210,suppliers!$A$2:$B$18,2,)</f>
        <v>OTHER</v>
      </c>
      <c r="I3210" t="str">
        <f>VLOOKUP(C3210,Table_items[],2,FALSE)</f>
        <v>Candesartan Ogb Dexa</v>
      </c>
      <c r="J3210" t="str">
        <f>VLOOKUP(C3210,Table_items[],3,FALSE)</f>
        <v>Obat Hipertensi</v>
      </c>
      <c r="K3210" s="23">
        <f>VLOOKUP(C3210,Table_items[],4,FALSE)</f>
        <v>5000</v>
      </c>
      <c r="L3210" s="23">
        <f>VLOOKUP(C3210,Table_items[],5,FALSE)</f>
        <v>5095</v>
      </c>
    </row>
    <row r="3211" spans="1:12" x14ac:dyDescent="0.2">
      <c r="A3211" s="11" t="s">
        <v>3360</v>
      </c>
      <c r="B3211" s="28">
        <v>44324</v>
      </c>
      <c r="C3211" s="13" t="s">
        <v>30</v>
      </c>
      <c r="D3211" s="13">
        <v>173</v>
      </c>
      <c r="E3211" s="9" t="s">
        <v>4896</v>
      </c>
      <c r="F3211" s="20" t="s">
        <v>4908</v>
      </c>
      <c r="G3211" t="s">
        <v>4904</v>
      </c>
      <c r="H3211" t="str">
        <f>VLOOKUP(E3211,suppliers!$A$2:$B$18,2,)</f>
        <v>OTHER</v>
      </c>
      <c r="I3211" t="str">
        <f>VLOOKUP(C3211,Table_items[],2,FALSE)</f>
        <v>Koolfever</v>
      </c>
      <c r="J3211" t="str">
        <f>VLOOKUP(C3211,Table_items[],3,FALSE)</f>
        <v>Obat Sakit Kepala &amp; Demam</v>
      </c>
      <c r="K3211" s="23">
        <f>VLOOKUP(C3211,Table_items[],4,FALSE)</f>
        <v>7500</v>
      </c>
      <c r="L3211" s="23">
        <f>VLOOKUP(C3211,Table_items[],5,FALSE)</f>
        <v>7620</v>
      </c>
    </row>
    <row r="3212" spans="1:12" x14ac:dyDescent="0.2">
      <c r="A3212" s="7" t="s">
        <v>3361</v>
      </c>
      <c r="B3212" s="27">
        <v>44324</v>
      </c>
      <c r="C3212" s="9" t="s">
        <v>8</v>
      </c>
      <c r="D3212" s="9">
        <v>193</v>
      </c>
      <c r="E3212" s="9" t="s">
        <v>4896</v>
      </c>
      <c r="F3212" s="20" t="s">
        <v>4908</v>
      </c>
      <c r="G3212" t="s">
        <v>4904</v>
      </c>
      <c r="H3212" t="str">
        <f>VLOOKUP(E3212,suppliers!$A$2:$B$18,2,)</f>
        <v>OTHER</v>
      </c>
      <c r="I3212" t="str">
        <f>VLOOKUP(C3212,Table_items[],2,FALSE)</f>
        <v>Bisoprolol Ogb Dexa</v>
      </c>
      <c r="J3212" t="str">
        <f>VLOOKUP(C3212,Table_items[],3,FALSE)</f>
        <v>Obat Alergi</v>
      </c>
      <c r="K3212" s="23">
        <f>VLOOKUP(C3212,Table_items[],4,FALSE)</f>
        <v>10000</v>
      </c>
      <c r="L3212" s="23">
        <f>VLOOKUP(C3212,Table_items[],5,FALSE)</f>
        <v>10180</v>
      </c>
    </row>
    <row r="3213" spans="1:12" x14ac:dyDescent="0.2">
      <c r="A3213" s="11" t="s">
        <v>3362</v>
      </c>
      <c r="B3213" s="28">
        <v>44324</v>
      </c>
      <c r="C3213" s="13" t="s">
        <v>39</v>
      </c>
      <c r="D3213" s="13">
        <v>30</v>
      </c>
      <c r="E3213" s="9" t="s">
        <v>4896</v>
      </c>
      <c r="F3213" s="20" t="s">
        <v>4908</v>
      </c>
      <c r="G3213" t="s">
        <v>4904</v>
      </c>
      <c r="H3213" t="str">
        <f>VLOOKUP(E3213,suppliers!$A$2:$B$18,2,)</f>
        <v>OTHER</v>
      </c>
      <c r="I3213" t="str">
        <f>VLOOKUP(C3213,Table_items[],2,FALSE)</f>
        <v>Cilostazol Bernofarm</v>
      </c>
      <c r="J3213" t="str">
        <f>VLOOKUP(C3213,Table_items[],3,FALSE)</f>
        <v>Obat Sakit Kepala &amp; Demam</v>
      </c>
      <c r="K3213" s="23">
        <f>VLOOKUP(C3213,Table_items[],4,FALSE)</f>
        <v>45450</v>
      </c>
      <c r="L3213" s="23">
        <f>VLOOKUP(C3213,Table_items[],5,FALSE)</f>
        <v>46223</v>
      </c>
    </row>
    <row r="3214" spans="1:12" x14ac:dyDescent="0.2">
      <c r="A3214" s="7" t="s">
        <v>3363</v>
      </c>
      <c r="B3214" s="27">
        <v>44325</v>
      </c>
      <c r="C3214" s="9" t="s">
        <v>37</v>
      </c>
      <c r="D3214" s="9">
        <v>44</v>
      </c>
      <c r="E3214" s="9" t="s">
        <v>4896</v>
      </c>
      <c r="F3214" s="20" t="s">
        <v>4908</v>
      </c>
      <c r="G3214" t="s">
        <v>4904</v>
      </c>
      <c r="H3214" t="str">
        <f>VLOOKUP(E3214,suppliers!$A$2:$B$18,2,)</f>
        <v>OTHER</v>
      </c>
      <c r="I3214" t="str">
        <f>VLOOKUP(C3214,Table_items[],2,FALSE)</f>
        <v>Bodrex Extra</v>
      </c>
      <c r="J3214" t="str">
        <f>VLOOKUP(C3214,Table_items[],3,FALSE)</f>
        <v>Obat Sakit Kepala &amp; Demam</v>
      </c>
      <c r="K3214" s="23">
        <f>VLOOKUP(C3214,Table_items[],4,FALSE)</f>
        <v>50788</v>
      </c>
      <c r="L3214" s="23">
        <f>VLOOKUP(C3214,Table_items[],5,FALSE)</f>
        <v>51753</v>
      </c>
    </row>
    <row r="3215" spans="1:12" x14ac:dyDescent="0.2">
      <c r="A3215" s="11" t="s">
        <v>3364</v>
      </c>
      <c r="B3215" s="28">
        <v>44325</v>
      </c>
      <c r="C3215" s="13" t="s">
        <v>37</v>
      </c>
      <c r="D3215" s="13">
        <v>13</v>
      </c>
      <c r="E3215" s="9" t="s">
        <v>4896</v>
      </c>
      <c r="F3215" s="20" t="s">
        <v>4908</v>
      </c>
      <c r="G3215" t="s">
        <v>4904</v>
      </c>
      <c r="H3215" t="str">
        <f>VLOOKUP(E3215,suppliers!$A$2:$B$18,2,)</f>
        <v>OTHER</v>
      </c>
      <c r="I3215" t="str">
        <f>VLOOKUP(C3215,Table_items[],2,FALSE)</f>
        <v>Bodrex Extra</v>
      </c>
      <c r="J3215" t="str">
        <f>VLOOKUP(C3215,Table_items[],3,FALSE)</f>
        <v>Obat Sakit Kepala &amp; Demam</v>
      </c>
      <c r="K3215" s="23">
        <f>VLOOKUP(C3215,Table_items[],4,FALSE)</f>
        <v>50788</v>
      </c>
      <c r="L3215" s="23">
        <f>VLOOKUP(C3215,Table_items[],5,FALSE)</f>
        <v>51753</v>
      </c>
    </row>
    <row r="3216" spans="1:12" x14ac:dyDescent="0.2">
      <c r="A3216" s="7" t="s">
        <v>3365</v>
      </c>
      <c r="B3216" s="27">
        <v>44325</v>
      </c>
      <c r="C3216" s="9" t="s">
        <v>22</v>
      </c>
      <c r="D3216" s="9">
        <v>50</v>
      </c>
      <c r="E3216" s="9" t="s">
        <v>4896</v>
      </c>
      <c r="F3216" s="20" t="s">
        <v>4908</v>
      </c>
      <c r="G3216" t="s">
        <v>4904</v>
      </c>
      <c r="H3216" t="str">
        <f>VLOOKUP(E3216,suppliers!$A$2:$B$18,2,)</f>
        <v>OTHER</v>
      </c>
      <c r="I3216" t="str">
        <f>VLOOKUP(C3216,Table_items[],2,FALSE)</f>
        <v>Candesartan Ogb Dexa</v>
      </c>
      <c r="J3216" t="str">
        <f>VLOOKUP(C3216,Table_items[],3,FALSE)</f>
        <v>Obat Hipertensi</v>
      </c>
      <c r="K3216" s="23">
        <f>VLOOKUP(C3216,Table_items[],4,FALSE)</f>
        <v>5000</v>
      </c>
      <c r="L3216" s="23">
        <f>VLOOKUP(C3216,Table_items[],5,FALSE)</f>
        <v>5095</v>
      </c>
    </row>
    <row r="3217" spans="1:12" x14ac:dyDescent="0.2">
      <c r="A3217" s="11" t="s">
        <v>3366</v>
      </c>
      <c r="B3217" s="28">
        <v>44325</v>
      </c>
      <c r="C3217" s="13" t="s">
        <v>22</v>
      </c>
      <c r="D3217" s="13">
        <v>16</v>
      </c>
      <c r="E3217" s="9" t="s">
        <v>4896</v>
      </c>
      <c r="F3217" s="20" t="s">
        <v>4908</v>
      </c>
      <c r="G3217" t="s">
        <v>4904</v>
      </c>
      <c r="H3217" t="str">
        <f>VLOOKUP(E3217,suppliers!$A$2:$B$18,2,)</f>
        <v>OTHER</v>
      </c>
      <c r="I3217" t="str">
        <f>VLOOKUP(C3217,Table_items[],2,FALSE)</f>
        <v>Candesartan Ogb Dexa</v>
      </c>
      <c r="J3217" t="str">
        <f>VLOOKUP(C3217,Table_items[],3,FALSE)</f>
        <v>Obat Hipertensi</v>
      </c>
      <c r="K3217" s="23">
        <f>VLOOKUP(C3217,Table_items[],4,FALSE)</f>
        <v>5000</v>
      </c>
      <c r="L3217" s="23">
        <f>VLOOKUP(C3217,Table_items[],5,FALSE)</f>
        <v>5095</v>
      </c>
    </row>
    <row r="3218" spans="1:12" x14ac:dyDescent="0.2">
      <c r="A3218" s="7" t="s">
        <v>3367</v>
      </c>
      <c r="B3218" s="27">
        <v>44325</v>
      </c>
      <c r="C3218" s="9" t="s">
        <v>23</v>
      </c>
      <c r="D3218" s="9">
        <v>224</v>
      </c>
      <c r="E3218" s="9" t="s">
        <v>4896</v>
      </c>
      <c r="F3218" s="20" t="s">
        <v>4908</v>
      </c>
      <c r="G3218" t="s">
        <v>4904</v>
      </c>
      <c r="H3218" t="str">
        <f>VLOOKUP(E3218,suppliers!$A$2:$B$18,2,)</f>
        <v>OTHER</v>
      </c>
      <c r="I3218" t="str">
        <f>VLOOKUP(C3218,Table_items[],2,FALSE)</f>
        <v>Amlodipine Besilate</v>
      </c>
      <c r="J3218" t="str">
        <f>VLOOKUP(C3218,Table_items[],3,FALSE)</f>
        <v>Obat Hipertensi</v>
      </c>
      <c r="K3218" s="23">
        <f>VLOOKUP(C3218,Table_items[],4,FALSE)</f>
        <v>7467</v>
      </c>
      <c r="L3218" s="23">
        <f>VLOOKUP(C3218,Table_items[],5,FALSE)</f>
        <v>7504</v>
      </c>
    </row>
    <row r="3219" spans="1:12" x14ac:dyDescent="0.2">
      <c r="A3219" s="11" t="s">
        <v>3368</v>
      </c>
      <c r="B3219" s="28">
        <v>44326</v>
      </c>
      <c r="C3219" s="13" t="s">
        <v>9</v>
      </c>
      <c r="D3219" s="13">
        <v>38</v>
      </c>
      <c r="E3219" s="9" t="s">
        <v>4896</v>
      </c>
      <c r="F3219" s="20" t="s">
        <v>4908</v>
      </c>
      <c r="G3219" t="s">
        <v>4904</v>
      </c>
      <c r="H3219" t="str">
        <f>VLOOKUP(E3219,suppliers!$A$2:$B$18,2,)</f>
        <v>OTHER</v>
      </c>
      <c r="I3219" t="str">
        <f>VLOOKUP(C3219,Table_items[],2,FALSE)</f>
        <v>Bedak Heroxyn 150 gr</v>
      </c>
      <c r="J3219" t="str">
        <f>VLOOKUP(C3219,Table_items[],3,FALSE)</f>
        <v>Obat Alergi</v>
      </c>
      <c r="K3219" s="23">
        <f>VLOOKUP(C3219,Table_items[],4,FALSE)</f>
        <v>16950</v>
      </c>
      <c r="L3219" s="23">
        <f>VLOOKUP(C3219,Table_items[],5,FALSE)</f>
        <v>17170</v>
      </c>
    </row>
    <row r="3220" spans="1:12" x14ac:dyDescent="0.2">
      <c r="A3220" s="7" t="s">
        <v>3369</v>
      </c>
      <c r="B3220" s="27">
        <v>44326</v>
      </c>
      <c r="C3220" s="9" t="s">
        <v>24</v>
      </c>
      <c r="D3220" s="9">
        <v>29</v>
      </c>
      <c r="E3220" s="9" t="s">
        <v>4896</v>
      </c>
      <c r="F3220" s="20" t="s">
        <v>4908</v>
      </c>
      <c r="G3220" t="s">
        <v>4904</v>
      </c>
      <c r="H3220" t="str">
        <f>VLOOKUP(E3220,suppliers!$A$2:$B$18,2,)</f>
        <v>OTHER</v>
      </c>
      <c r="I3220" t="str">
        <f>VLOOKUP(C3220,Table_items[],2,FALSE)</f>
        <v>Irbesartan</v>
      </c>
      <c r="J3220" t="str">
        <f>VLOOKUP(C3220,Table_items[],3,FALSE)</f>
        <v>Obat Hipertensi</v>
      </c>
      <c r="K3220" s="23">
        <f>VLOOKUP(C3220,Table_items[],4,FALSE)</f>
        <v>108794</v>
      </c>
      <c r="L3220" s="23">
        <f>VLOOKUP(C3220,Table_items[],5,FALSE)</f>
        <v>109447</v>
      </c>
    </row>
    <row r="3221" spans="1:12" x14ac:dyDescent="0.2">
      <c r="A3221" s="11" t="s">
        <v>3370</v>
      </c>
      <c r="B3221" s="28">
        <v>44326</v>
      </c>
      <c r="C3221" s="13" t="s">
        <v>24</v>
      </c>
      <c r="D3221" s="13">
        <v>9</v>
      </c>
      <c r="E3221" s="9" t="s">
        <v>4896</v>
      </c>
      <c r="F3221" s="20" t="s">
        <v>4908</v>
      </c>
      <c r="G3221" t="s">
        <v>4904</v>
      </c>
      <c r="H3221" t="str">
        <f>VLOOKUP(E3221,suppliers!$A$2:$B$18,2,)</f>
        <v>OTHER</v>
      </c>
      <c r="I3221" t="str">
        <f>VLOOKUP(C3221,Table_items[],2,FALSE)</f>
        <v>Irbesartan</v>
      </c>
      <c r="J3221" t="str">
        <f>VLOOKUP(C3221,Table_items[],3,FALSE)</f>
        <v>Obat Hipertensi</v>
      </c>
      <c r="K3221" s="23">
        <f>VLOOKUP(C3221,Table_items[],4,FALSE)</f>
        <v>108794</v>
      </c>
      <c r="L3221" s="23">
        <f>VLOOKUP(C3221,Table_items[],5,FALSE)</f>
        <v>109447</v>
      </c>
    </row>
    <row r="3222" spans="1:12" x14ac:dyDescent="0.2">
      <c r="A3222" s="7" t="s">
        <v>3371</v>
      </c>
      <c r="B3222" s="27">
        <v>44326</v>
      </c>
      <c r="C3222" s="9" t="s">
        <v>38</v>
      </c>
      <c r="D3222" s="9">
        <v>29</v>
      </c>
      <c r="E3222" s="9" t="s">
        <v>4896</v>
      </c>
      <c r="F3222" s="20" t="s">
        <v>4908</v>
      </c>
      <c r="G3222" t="s">
        <v>4904</v>
      </c>
      <c r="H3222" t="str">
        <f>VLOOKUP(E3222,suppliers!$A$2:$B$18,2,)</f>
        <v>OTHER</v>
      </c>
      <c r="I3222" t="str">
        <f>VLOOKUP(C3222,Table_items[],2,FALSE)</f>
        <v>Sanmol 500 MG 4 Tablet</v>
      </c>
      <c r="J3222" t="str">
        <f>VLOOKUP(C3222,Table_items[],3,FALSE)</f>
        <v>Obat Sakit Kepala &amp; Demam</v>
      </c>
      <c r="K3222" s="23">
        <f>VLOOKUP(C3222,Table_items[],4,FALSE)</f>
        <v>1600</v>
      </c>
      <c r="L3222" s="23">
        <f>VLOOKUP(C3222,Table_items[],5,FALSE)</f>
        <v>1619</v>
      </c>
    </row>
    <row r="3223" spans="1:12" x14ac:dyDescent="0.2">
      <c r="A3223" s="11" t="s">
        <v>3372</v>
      </c>
      <c r="B3223" s="28">
        <v>44326</v>
      </c>
      <c r="C3223" s="13" t="s">
        <v>38</v>
      </c>
      <c r="D3223" s="13">
        <v>36</v>
      </c>
      <c r="E3223" s="9" t="s">
        <v>4896</v>
      </c>
      <c r="F3223" s="20" t="s">
        <v>4908</v>
      </c>
      <c r="G3223" t="s">
        <v>4904</v>
      </c>
      <c r="H3223" t="str">
        <f>VLOOKUP(E3223,suppliers!$A$2:$B$18,2,)</f>
        <v>OTHER</v>
      </c>
      <c r="I3223" t="str">
        <f>VLOOKUP(C3223,Table_items[],2,FALSE)</f>
        <v>Sanmol 500 MG 4 Tablet</v>
      </c>
      <c r="J3223" t="str">
        <f>VLOOKUP(C3223,Table_items[],3,FALSE)</f>
        <v>Obat Sakit Kepala &amp; Demam</v>
      </c>
      <c r="K3223" s="23">
        <f>VLOOKUP(C3223,Table_items[],4,FALSE)</f>
        <v>1600</v>
      </c>
      <c r="L3223" s="23">
        <f>VLOOKUP(C3223,Table_items[],5,FALSE)</f>
        <v>1619</v>
      </c>
    </row>
    <row r="3224" spans="1:12" x14ac:dyDescent="0.2">
      <c r="A3224" s="7" t="s">
        <v>3373</v>
      </c>
      <c r="B3224" s="27">
        <v>44326</v>
      </c>
      <c r="C3224" s="9" t="s">
        <v>38</v>
      </c>
      <c r="D3224" s="9">
        <v>45</v>
      </c>
      <c r="E3224" s="9" t="s">
        <v>4896</v>
      </c>
      <c r="F3224" s="20" t="s">
        <v>4908</v>
      </c>
      <c r="G3224" t="s">
        <v>4904</v>
      </c>
      <c r="H3224" t="str">
        <f>VLOOKUP(E3224,suppliers!$A$2:$B$18,2,)</f>
        <v>OTHER</v>
      </c>
      <c r="I3224" t="str">
        <f>VLOOKUP(C3224,Table_items[],2,FALSE)</f>
        <v>Sanmol 500 MG 4 Tablet</v>
      </c>
      <c r="J3224" t="str">
        <f>VLOOKUP(C3224,Table_items[],3,FALSE)</f>
        <v>Obat Sakit Kepala &amp; Demam</v>
      </c>
      <c r="K3224" s="23">
        <f>VLOOKUP(C3224,Table_items[],4,FALSE)</f>
        <v>1600</v>
      </c>
      <c r="L3224" s="23">
        <f>VLOOKUP(C3224,Table_items[],5,FALSE)</f>
        <v>1619</v>
      </c>
    </row>
    <row r="3225" spans="1:12" x14ac:dyDescent="0.2">
      <c r="A3225" s="11" t="s">
        <v>3374</v>
      </c>
      <c r="B3225" s="28">
        <v>44326</v>
      </c>
      <c r="C3225" s="13" t="s">
        <v>20</v>
      </c>
      <c r="D3225" s="13">
        <v>67</v>
      </c>
      <c r="E3225" s="9" t="s">
        <v>4896</v>
      </c>
      <c r="F3225" s="20" t="s">
        <v>4908</v>
      </c>
      <c r="G3225" t="s">
        <v>4904</v>
      </c>
      <c r="H3225" t="str">
        <f>VLOOKUP(E3225,suppliers!$A$2:$B$18,2,)</f>
        <v>OTHER</v>
      </c>
      <c r="I3225" t="str">
        <f>VLOOKUP(C3225,Table_items[],2,FALSE)</f>
        <v>Carditens</v>
      </c>
      <c r="J3225" t="str">
        <f>VLOOKUP(C3225,Table_items[],3,FALSE)</f>
        <v>Obat Hipertensi</v>
      </c>
      <c r="K3225" s="23">
        <f>VLOOKUP(C3225,Table_items[],4,FALSE)</f>
        <v>100000</v>
      </c>
      <c r="L3225" s="23">
        <f>VLOOKUP(C3225,Table_items[],5,FALSE)</f>
        <v>100900</v>
      </c>
    </row>
    <row r="3226" spans="1:12" x14ac:dyDescent="0.2">
      <c r="A3226" s="7" t="s">
        <v>3375</v>
      </c>
      <c r="B3226" s="27">
        <v>44326</v>
      </c>
      <c r="C3226" s="9" t="s">
        <v>8</v>
      </c>
      <c r="D3226" s="9">
        <v>6</v>
      </c>
      <c r="E3226" s="9" t="s">
        <v>4896</v>
      </c>
      <c r="F3226" s="20" t="s">
        <v>4908</v>
      </c>
      <c r="G3226" t="s">
        <v>4904</v>
      </c>
      <c r="H3226" t="str">
        <f>VLOOKUP(E3226,suppliers!$A$2:$B$18,2,)</f>
        <v>OTHER</v>
      </c>
      <c r="I3226" t="str">
        <f>VLOOKUP(C3226,Table_items[],2,FALSE)</f>
        <v>Bisoprolol Ogb Dexa</v>
      </c>
      <c r="J3226" t="str">
        <f>VLOOKUP(C3226,Table_items[],3,FALSE)</f>
        <v>Obat Alergi</v>
      </c>
      <c r="K3226" s="23">
        <f>VLOOKUP(C3226,Table_items[],4,FALSE)</f>
        <v>10000</v>
      </c>
      <c r="L3226" s="23">
        <f>VLOOKUP(C3226,Table_items[],5,FALSE)</f>
        <v>10180</v>
      </c>
    </row>
    <row r="3227" spans="1:12" x14ac:dyDescent="0.2">
      <c r="A3227" s="11" t="s">
        <v>3376</v>
      </c>
      <c r="B3227" s="28">
        <v>44326</v>
      </c>
      <c r="C3227" s="13" t="s">
        <v>35</v>
      </c>
      <c r="D3227" s="13">
        <v>626</v>
      </c>
      <c r="E3227" s="9" t="s">
        <v>4896</v>
      </c>
      <c r="F3227" s="20" t="s">
        <v>4908</v>
      </c>
      <c r="G3227" t="s">
        <v>4904</v>
      </c>
      <c r="H3227" t="str">
        <f>VLOOKUP(E3227,suppliers!$A$2:$B$18,2,)</f>
        <v>OTHER</v>
      </c>
      <c r="I3227" t="str">
        <f>VLOOKUP(C3227,Table_items[],2,FALSE)</f>
        <v>Proris Ibuprofen</v>
      </c>
      <c r="J3227" t="str">
        <f>VLOOKUP(C3227,Table_items[],3,FALSE)</f>
        <v>Obat Sakit Kepala &amp; Demam</v>
      </c>
      <c r="K3227" s="23">
        <f>VLOOKUP(C3227,Table_items[],4,FALSE)</f>
        <v>25000</v>
      </c>
      <c r="L3227" s="23">
        <f>VLOOKUP(C3227,Table_items[],5,FALSE)</f>
        <v>25275</v>
      </c>
    </row>
    <row r="3228" spans="1:12" x14ac:dyDescent="0.2">
      <c r="A3228" s="7" t="s">
        <v>3377</v>
      </c>
      <c r="B3228" s="27">
        <v>44326</v>
      </c>
      <c r="C3228" s="9" t="s">
        <v>5</v>
      </c>
      <c r="D3228" s="9">
        <v>10</v>
      </c>
      <c r="E3228" s="9" t="s">
        <v>4896</v>
      </c>
      <c r="F3228" s="20" t="s">
        <v>4908</v>
      </c>
      <c r="G3228" t="s">
        <v>4904</v>
      </c>
      <c r="H3228" t="str">
        <f>VLOOKUP(E3228,suppliers!$A$2:$B$18,2,)</f>
        <v>OTHER</v>
      </c>
      <c r="I3228" t="str">
        <f>VLOOKUP(C3228,Table_items[],2,FALSE)</f>
        <v>Ozen 10 MG Blister</v>
      </c>
      <c r="J3228" t="str">
        <f>VLOOKUP(C3228,Table_items[],3,FALSE)</f>
        <v>Obat Alergi</v>
      </c>
      <c r="K3228" s="23">
        <f>VLOOKUP(C3228,Table_items[],4,FALSE)</f>
        <v>18611</v>
      </c>
      <c r="L3228" s="23">
        <f>VLOOKUP(C3228,Table_items[],5,FALSE)</f>
        <v>18816</v>
      </c>
    </row>
    <row r="3229" spans="1:12" x14ac:dyDescent="0.2">
      <c r="A3229" s="11" t="s">
        <v>3378</v>
      </c>
      <c r="B3229" s="28">
        <v>44327</v>
      </c>
      <c r="C3229" s="13" t="s">
        <v>12</v>
      </c>
      <c r="D3229" s="13">
        <v>8</v>
      </c>
      <c r="E3229" s="9" t="s">
        <v>4896</v>
      </c>
      <c r="F3229" s="20" t="s">
        <v>4908</v>
      </c>
      <c r="G3229" t="s">
        <v>4904</v>
      </c>
      <c r="H3229" t="str">
        <f>VLOOKUP(E3229,suppliers!$A$2:$B$18,2,)</f>
        <v>OTHER</v>
      </c>
      <c r="I3229" t="str">
        <f>VLOOKUP(C3229,Table_items[],2,FALSE)</f>
        <v>Decolsen 1 Strip 4 Tablet</v>
      </c>
      <c r="J3229" t="str">
        <f>VLOOKUP(C3229,Table_items[],3,FALSE)</f>
        <v>Obat Batuk &amp; Pilek</v>
      </c>
      <c r="K3229" s="23">
        <f>VLOOKUP(C3229,Table_items[],4,FALSE)</f>
        <v>2886</v>
      </c>
      <c r="L3229" s="23">
        <f>VLOOKUP(C3229,Table_items[],5,FALSE)</f>
        <v>2915</v>
      </c>
    </row>
    <row r="3230" spans="1:12" x14ac:dyDescent="0.2">
      <c r="A3230" s="7" t="s">
        <v>3379</v>
      </c>
      <c r="B3230" s="27">
        <v>44327</v>
      </c>
      <c r="C3230" s="9" t="s">
        <v>16</v>
      </c>
      <c r="D3230" s="9">
        <v>14</v>
      </c>
      <c r="E3230" s="9" t="s">
        <v>4896</v>
      </c>
      <c r="F3230" s="20" t="s">
        <v>4908</v>
      </c>
      <c r="G3230" t="s">
        <v>4904</v>
      </c>
      <c r="H3230" t="str">
        <f>VLOOKUP(E3230,suppliers!$A$2:$B$18,2,)</f>
        <v>OTHER</v>
      </c>
      <c r="I3230" t="str">
        <f>VLOOKUP(C3230,Table_items[],2,FALSE)</f>
        <v>Ultraflu Box Isi 25 Strip</v>
      </c>
      <c r="J3230" t="str">
        <f>VLOOKUP(C3230,Table_items[],3,FALSE)</f>
        <v>Obat Batuk &amp; Pilek</v>
      </c>
      <c r="K3230" s="23">
        <f>VLOOKUP(C3230,Table_items[],4,FALSE)</f>
        <v>72500</v>
      </c>
      <c r="L3230" s="23">
        <f>VLOOKUP(C3230,Table_items[],5,FALSE)</f>
        <v>73805</v>
      </c>
    </row>
    <row r="3231" spans="1:12" x14ac:dyDescent="0.2">
      <c r="A3231" s="11" t="s">
        <v>3380</v>
      </c>
      <c r="B3231" s="28">
        <v>44327</v>
      </c>
      <c r="C3231" s="13" t="s">
        <v>30</v>
      </c>
      <c r="D3231" s="13">
        <v>106</v>
      </c>
      <c r="E3231" s="9" t="s">
        <v>4896</v>
      </c>
      <c r="F3231" s="20" t="s">
        <v>4908</v>
      </c>
      <c r="G3231" t="s">
        <v>4904</v>
      </c>
      <c r="H3231" t="str">
        <f>VLOOKUP(E3231,suppliers!$A$2:$B$18,2,)</f>
        <v>OTHER</v>
      </c>
      <c r="I3231" t="str">
        <f>VLOOKUP(C3231,Table_items[],2,FALSE)</f>
        <v>Koolfever</v>
      </c>
      <c r="J3231" t="str">
        <f>VLOOKUP(C3231,Table_items[],3,FALSE)</f>
        <v>Obat Sakit Kepala &amp; Demam</v>
      </c>
      <c r="K3231" s="23">
        <f>VLOOKUP(C3231,Table_items[],4,FALSE)</f>
        <v>7500</v>
      </c>
      <c r="L3231" s="23">
        <f>VLOOKUP(C3231,Table_items[],5,FALSE)</f>
        <v>7620</v>
      </c>
    </row>
    <row r="3232" spans="1:12" x14ac:dyDescent="0.2">
      <c r="A3232" s="7" t="s">
        <v>3381</v>
      </c>
      <c r="B3232" s="27">
        <v>44327</v>
      </c>
      <c r="C3232" s="9" t="s">
        <v>23</v>
      </c>
      <c r="D3232" s="9">
        <v>45</v>
      </c>
      <c r="E3232" s="9" t="s">
        <v>4896</v>
      </c>
      <c r="F3232" s="20" t="s">
        <v>4908</v>
      </c>
      <c r="G3232" t="s">
        <v>4904</v>
      </c>
      <c r="H3232" t="str">
        <f>VLOOKUP(E3232,suppliers!$A$2:$B$18,2,)</f>
        <v>OTHER</v>
      </c>
      <c r="I3232" t="str">
        <f>VLOOKUP(C3232,Table_items[],2,FALSE)</f>
        <v>Amlodipine Besilate</v>
      </c>
      <c r="J3232" t="str">
        <f>VLOOKUP(C3232,Table_items[],3,FALSE)</f>
        <v>Obat Hipertensi</v>
      </c>
      <c r="K3232" s="23">
        <f>VLOOKUP(C3232,Table_items[],4,FALSE)</f>
        <v>7467</v>
      </c>
      <c r="L3232" s="23">
        <f>VLOOKUP(C3232,Table_items[],5,FALSE)</f>
        <v>7504</v>
      </c>
    </row>
    <row r="3233" spans="1:12" x14ac:dyDescent="0.2">
      <c r="A3233" s="11" t="s">
        <v>3382</v>
      </c>
      <c r="B3233" s="28">
        <v>44327</v>
      </c>
      <c r="C3233" s="13" t="s">
        <v>25</v>
      </c>
      <c r="D3233" s="13">
        <v>176</v>
      </c>
      <c r="E3233" s="9" t="s">
        <v>4896</v>
      </c>
      <c r="F3233" s="20" t="s">
        <v>4908</v>
      </c>
      <c r="G3233" t="s">
        <v>4904</v>
      </c>
      <c r="H3233" t="str">
        <f>VLOOKUP(E3233,suppliers!$A$2:$B$18,2,)</f>
        <v>OTHER</v>
      </c>
      <c r="I3233" t="str">
        <f>VLOOKUP(C3233,Table_items[],2,FALSE)</f>
        <v>Irvell 150MG Box 20 Tablet</v>
      </c>
      <c r="J3233" t="str">
        <f>VLOOKUP(C3233,Table_items[],3,FALSE)</f>
        <v>Obat Hipertensi</v>
      </c>
      <c r="K3233" s="23">
        <f>VLOOKUP(C3233,Table_items[],4,FALSE)</f>
        <v>143991</v>
      </c>
      <c r="L3233" s="23">
        <f>VLOOKUP(C3233,Table_items[],5,FALSE)</f>
        <v>146871</v>
      </c>
    </row>
    <row r="3234" spans="1:12" x14ac:dyDescent="0.2">
      <c r="A3234" s="7" t="s">
        <v>3383</v>
      </c>
      <c r="B3234" s="27">
        <v>44327</v>
      </c>
      <c r="C3234" s="9" t="s">
        <v>34</v>
      </c>
      <c r="D3234" s="9">
        <v>151</v>
      </c>
      <c r="E3234" s="9" t="s">
        <v>4896</v>
      </c>
      <c r="F3234" s="20" t="s">
        <v>4908</v>
      </c>
      <c r="G3234" t="s">
        <v>4904</v>
      </c>
      <c r="H3234" t="str">
        <f>VLOOKUP(E3234,suppliers!$A$2:$B$18,2,)</f>
        <v>OTHER</v>
      </c>
      <c r="I3234" t="str">
        <f>VLOOKUP(C3234,Table_items[],2,FALSE)</f>
        <v>Panadol Anak Tablet 1 Strip</v>
      </c>
      <c r="J3234" t="str">
        <f>VLOOKUP(C3234,Table_items[],3,FALSE)</f>
        <v>Obat Sakit Kepala &amp; Demam</v>
      </c>
      <c r="K3234" s="23">
        <f>VLOOKUP(C3234,Table_items[],4,FALSE)</f>
        <v>25000</v>
      </c>
      <c r="L3234" s="23">
        <f>VLOOKUP(C3234,Table_items[],5,FALSE)</f>
        <v>25450</v>
      </c>
    </row>
    <row r="3235" spans="1:12" x14ac:dyDescent="0.2">
      <c r="A3235" s="11" t="s">
        <v>3384</v>
      </c>
      <c r="B3235" s="28">
        <v>44328</v>
      </c>
      <c r="C3235" s="13" t="s">
        <v>37</v>
      </c>
      <c r="D3235" s="13">
        <v>39</v>
      </c>
      <c r="E3235" s="9" t="s">
        <v>4896</v>
      </c>
      <c r="F3235" s="20" t="s">
        <v>4908</v>
      </c>
      <c r="G3235" t="s">
        <v>4904</v>
      </c>
      <c r="H3235" t="str">
        <f>VLOOKUP(E3235,suppliers!$A$2:$B$18,2,)</f>
        <v>OTHER</v>
      </c>
      <c r="I3235" t="str">
        <f>VLOOKUP(C3235,Table_items[],2,FALSE)</f>
        <v>Bodrex Extra</v>
      </c>
      <c r="J3235" t="str">
        <f>VLOOKUP(C3235,Table_items[],3,FALSE)</f>
        <v>Obat Sakit Kepala &amp; Demam</v>
      </c>
      <c r="K3235" s="23">
        <f>VLOOKUP(C3235,Table_items[],4,FALSE)</f>
        <v>50788</v>
      </c>
      <c r="L3235" s="23">
        <f>VLOOKUP(C3235,Table_items[],5,FALSE)</f>
        <v>51753</v>
      </c>
    </row>
    <row r="3236" spans="1:12" x14ac:dyDescent="0.2">
      <c r="A3236" s="7" t="s">
        <v>3385</v>
      </c>
      <c r="B3236" s="27">
        <v>44328</v>
      </c>
      <c r="C3236" s="9" t="s">
        <v>37</v>
      </c>
      <c r="D3236" s="9">
        <v>3</v>
      </c>
      <c r="E3236" s="9" t="s">
        <v>4896</v>
      </c>
      <c r="F3236" s="20" t="s">
        <v>4908</v>
      </c>
      <c r="G3236" t="s">
        <v>4904</v>
      </c>
      <c r="H3236" t="str">
        <f>VLOOKUP(E3236,suppliers!$A$2:$B$18,2,)</f>
        <v>OTHER</v>
      </c>
      <c r="I3236" t="str">
        <f>VLOOKUP(C3236,Table_items[],2,FALSE)</f>
        <v>Bodrex Extra</v>
      </c>
      <c r="J3236" t="str">
        <f>VLOOKUP(C3236,Table_items[],3,FALSE)</f>
        <v>Obat Sakit Kepala &amp; Demam</v>
      </c>
      <c r="K3236" s="23">
        <f>VLOOKUP(C3236,Table_items[],4,FALSE)</f>
        <v>50788</v>
      </c>
      <c r="L3236" s="23">
        <f>VLOOKUP(C3236,Table_items[],5,FALSE)</f>
        <v>51753</v>
      </c>
    </row>
    <row r="3237" spans="1:12" x14ac:dyDescent="0.2">
      <c r="A3237" s="11" t="s">
        <v>3386</v>
      </c>
      <c r="B3237" s="28">
        <v>44328</v>
      </c>
      <c r="C3237" s="13" t="s">
        <v>9</v>
      </c>
      <c r="D3237" s="13">
        <v>7</v>
      </c>
      <c r="E3237" s="9" t="s">
        <v>4896</v>
      </c>
      <c r="F3237" s="20" t="s">
        <v>4908</v>
      </c>
      <c r="G3237" t="s">
        <v>4904</v>
      </c>
      <c r="H3237" t="str">
        <f>VLOOKUP(E3237,suppliers!$A$2:$B$18,2,)</f>
        <v>OTHER</v>
      </c>
      <c r="I3237" t="str">
        <f>VLOOKUP(C3237,Table_items[],2,FALSE)</f>
        <v>Bedak Heroxyn 150 gr</v>
      </c>
      <c r="J3237" t="str">
        <f>VLOOKUP(C3237,Table_items[],3,FALSE)</f>
        <v>Obat Alergi</v>
      </c>
      <c r="K3237" s="23">
        <f>VLOOKUP(C3237,Table_items[],4,FALSE)</f>
        <v>16950</v>
      </c>
      <c r="L3237" s="23">
        <f>VLOOKUP(C3237,Table_items[],5,FALSE)</f>
        <v>17170</v>
      </c>
    </row>
    <row r="3238" spans="1:12" x14ac:dyDescent="0.2">
      <c r="A3238" s="7" t="s">
        <v>3387</v>
      </c>
      <c r="B3238" s="27">
        <v>44328</v>
      </c>
      <c r="C3238" s="9" t="s">
        <v>5</v>
      </c>
      <c r="D3238" s="9">
        <v>98</v>
      </c>
      <c r="E3238" s="9" t="s">
        <v>4896</v>
      </c>
      <c r="F3238" s="20" t="s">
        <v>4908</v>
      </c>
      <c r="G3238" t="s">
        <v>4904</v>
      </c>
      <c r="H3238" t="str">
        <f>VLOOKUP(E3238,suppliers!$A$2:$B$18,2,)</f>
        <v>OTHER</v>
      </c>
      <c r="I3238" t="str">
        <f>VLOOKUP(C3238,Table_items[],2,FALSE)</f>
        <v>Ozen 10 MG Blister</v>
      </c>
      <c r="J3238" t="str">
        <f>VLOOKUP(C3238,Table_items[],3,FALSE)</f>
        <v>Obat Alergi</v>
      </c>
      <c r="K3238" s="23">
        <f>VLOOKUP(C3238,Table_items[],4,FALSE)</f>
        <v>18611</v>
      </c>
      <c r="L3238" s="23">
        <f>VLOOKUP(C3238,Table_items[],5,FALSE)</f>
        <v>18816</v>
      </c>
    </row>
    <row r="3239" spans="1:12" x14ac:dyDescent="0.2">
      <c r="A3239" s="11" t="s">
        <v>3388</v>
      </c>
      <c r="B3239" s="28">
        <v>44329</v>
      </c>
      <c r="C3239" s="13" t="s">
        <v>12</v>
      </c>
      <c r="D3239" s="13">
        <v>97</v>
      </c>
      <c r="E3239" s="9" t="s">
        <v>4896</v>
      </c>
      <c r="F3239" s="20" t="s">
        <v>4908</v>
      </c>
      <c r="G3239" t="s">
        <v>4904</v>
      </c>
      <c r="H3239" t="str">
        <f>VLOOKUP(E3239,suppliers!$A$2:$B$18,2,)</f>
        <v>OTHER</v>
      </c>
      <c r="I3239" t="str">
        <f>VLOOKUP(C3239,Table_items[],2,FALSE)</f>
        <v>Decolsen 1 Strip 4 Tablet</v>
      </c>
      <c r="J3239" t="str">
        <f>VLOOKUP(C3239,Table_items[],3,FALSE)</f>
        <v>Obat Batuk &amp; Pilek</v>
      </c>
      <c r="K3239" s="23">
        <f>VLOOKUP(C3239,Table_items[],4,FALSE)</f>
        <v>2886</v>
      </c>
      <c r="L3239" s="23">
        <f>VLOOKUP(C3239,Table_items[],5,FALSE)</f>
        <v>2915</v>
      </c>
    </row>
    <row r="3240" spans="1:12" x14ac:dyDescent="0.2">
      <c r="A3240" s="7" t="s">
        <v>3389</v>
      </c>
      <c r="B3240" s="27">
        <v>44329</v>
      </c>
      <c r="C3240" s="9" t="s">
        <v>37</v>
      </c>
      <c r="D3240" s="9">
        <v>47</v>
      </c>
      <c r="E3240" s="9" t="s">
        <v>4896</v>
      </c>
      <c r="F3240" s="20" t="s">
        <v>4908</v>
      </c>
      <c r="G3240" t="s">
        <v>4904</v>
      </c>
      <c r="H3240" t="str">
        <f>VLOOKUP(E3240,suppliers!$A$2:$B$18,2,)</f>
        <v>OTHER</v>
      </c>
      <c r="I3240" t="str">
        <f>VLOOKUP(C3240,Table_items[],2,FALSE)</f>
        <v>Bodrex Extra</v>
      </c>
      <c r="J3240" t="str">
        <f>VLOOKUP(C3240,Table_items[],3,FALSE)</f>
        <v>Obat Sakit Kepala &amp; Demam</v>
      </c>
      <c r="K3240" s="23">
        <f>VLOOKUP(C3240,Table_items[],4,FALSE)</f>
        <v>50788</v>
      </c>
      <c r="L3240" s="23">
        <f>VLOOKUP(C3240,Table_items[],5,FALSE)</f>
        <v>51753</v>
      </c>
    </row>
    <row r="3241" spans="1:12" x14ac:dyDescent="0.2">
      <c r="A3241" s="11" t="s">
        <v>3390</v>
      </c>
      <c r="B3241" s="28">
        <v>44329</v>
      </c>
      <c r="C3241" s="13" t="s">
        <v>22</v>
      </c>
      <c r="D3241" s="13">
        <v>32</v>
      </c>
      <c r="E3241" s="9" t="s">
        <v>4896</v>
      </c>
      <c r="F3241" s="20" t="s">
        <v>4908</v>
      </c>
      <c r="G3241" t="s">
        <v>4904</v>
      </c>
      <c r="H3241" t="str">
        <f>VLOOKUP(E3241,suppliers!$A$2:$B$18,2,)</f>
        <v>OTHER</v>
      </c>
      <c r="I3241" t="str">
        <f>VLOOKUP(C3241,Table_items[],2,FALSE)</f>
        <v>Candesartan Ogb Dexa</v>
      </c>
      <c r="J3241" t="str">
        <f>VLOOKUP(C3241,Table_items[],3,FALSE)</f>
        <v>Obat Hipertensi</v>
      </c>
      <c r="K3241" s="23">
        <f>VLOOKUP(C3241,Table_items[],4,FALSE)</f>
        <v>5000</v>
      </c>
      <c r="L3241" s="23">
        <f>VLOOKUP(C3241,Table_items[],5,FALSE)</f>
        <v>5095</v>
      </c>
    </row>
    <row r="3242" spans="1:12" x14ac:dyDescent="0.2">
      <c r="A3242" s="7" t="s">
        <v>3391</v>
      </c>
      <c r="B3242" s="27">
        <v>44329</v>
      </c>
      <c r="C3242" s="9" t="s">
        <v>36</v>
      </c>
      <c r="D3242" s="9">
        <v>186</v>
      </c>
      <c r="E3242" s="9" t="s">
        <v>4896</v>
      </c>
      <c r="F3242" s="20" t="s">
        <v>4908</v>
      </c>
      <c r="G3242" t="s">
        <v>4904</v>
      </c>
      <c r="H3242" t="str">
        <f>VLOOKUP(E3242,suppliers!$A$2:$B$18,2,)</f>
        <v>OTHER</v>
      </c>
      <c r="I3242" t="str">
        <f>VLOOKUP(C3242,Table_items[],2,FALSE)</f>
        <v>Sanmol Paracetamol</v>
      </c>
      <c r="J3242" t="str">
        <f>VLOOKUP(C3242,Table_items[],3,FALSE)</f>
        <v>Obat Sakit Kepala &amp; Demam</v>
      </c>
      <c r="K3242" s="23">
        <f>VLOOKUP(C3242,Table_items[],4,FALSE)</f>
        <v>16100</v>
      </c>
      <c r="L3242" s="23">
        <f>VLOOKUP(C3242,Table_items[],5,FALSE)</f>
        <v>16261</v>
      </c>
    </row>
    <row r="3243" spans="1:12" x14ac:dyDescent="0.2">
      <c r="A3243" s="11" t="s">
        <v>3392</v>
      </c>
      <c r="B3243" s="28">
        <v>44329</v>
      </c>
      <c r="C3243" s="13" t="s">
        <v>23</v>
      </c>
      <c r="D3243" s="13">
        <v>317</v>
      </c>
      <c r="E3243" s="9" t="s">
        <v>4896</v>
      </c>
      <c r="F3243" s="20" t="s">
        <v>4908</v>
      </c>
      <c r="G3243" t="s">
        <v>4904</v>
      </c>
      <c r="H3243" t="str">
        <f>VLOOKUP(E3243,suppliers!$A$2:$B$18,2,)</f>
        <v>OTHER</v>
      </c>
      <c r="I3243" t="str">
        <f>VLOOKUP(C3243,Table_items[],2,FALSE)</f>
        <v>Amlodipine Besilate</v>
      </c>
      <c r="J3243" t="str">
        <f>VLOOKUP(C3243,Table_items[],3,FALSE)</f>
        <v>Obat Hipertensi</v>
      </c>
      <c r="K3243" s="23">
        <f>VLOOKUP(C3243,Table_items[],4,FALSE)</f>
        <v>7467</v>
      </c>
      <c r="L3243" s="23">
        <f>VLOOKUP(C3243,Table_items[],5,FALSE)</f>
        <v>7504</v>
      </c>
    </row>
    <row r="3244" spans="1:12" x14ac:dyDescent="0.2">
      <c r="A3244" s="7" t="s">
        <v>3393</v>
      </c>
      <c r="B3244" s="27">
        <v>44329</v>
      </c>
      <c r="C3244" s="9" t="s">
        <v>11</v>
      </c>
      <c r="D3244" s="9">
        <v>142</v>
      </c>
      <c r="E3244" s="9" t="s">
        <v>4896</v>
      </c>
      <c r="F3244" s="20" t="s">
        <v>4908</v>
      </c>
      <c r="G3244" t="s">
        <v>4904</v>
      </c>
      <c r="H3244" t="str">
        <f>VLOOKUP(E3244,suppliers!$A$2:$B$18,2,)</f>
        <v>OTHER</v>
      </c>
      <c r="I3244" t="str">
        <f>VLOOKUP(C3244,Table_items[],2,FALSE)</f>
        <v>Neozep Forte 1 Strip 4 Tablet</v>
      </c>
      <c r="J3244" t="str">
        <f>VLOOKUP(C3244,Table_items[],3,FALSE)</f>
        <v>Obat Batuk &amp; Pilek</v>
      </c>
      <c r="K3244" s="23">
        <f>VLOOKUP(C3244,Table_items[],4,FALSE)</f>
        <v>2324</v>
      </c>
      <c r="L3244" s="23">
        <f>VLOOKUP(C3244,Table_items[],5,FALSE)</f>
        <v>2338</v>
      </c>
    </row>
    <row r="3245" spans="1:12" x14ac:dyDescent="0.2">
      <c r="A3245" s="11" t="s">
        <v>3394</v>
      </c>
      <c r="B3245" s="28">
        <v>44329</v>
      </c>
      <c r="C3245" s="13" t="s">
        <v>5</v>
      </c>
      <c r="D3245" s="13">
        <v>68</v>
      </c>
      <c r="E3245" s="9" t="s">
        <v>4896</v>
      </c>
      <c r="F3245" s="20" t="s">
        <v>4908</v>
      </c>
      <c r="G3245" t="s">
        <v>4904</v>
      </c>
      <c r="H3245" t="str">
        <f>VLOOKUP(E3245,suppliers!$A$2:$B$18,2,)</f>
        <v>OTHER</v>
      </c>
      <c r="I3245" t="str">
        <f>VLOOKUP(C3245,Table_items[],2,FALSE)</f>
        <v>Ozen 10 MG Blister</v>
      </c>
      <c r="J3245" t="str">
        <f>VLOOKUP(C3245,Table_items[],3,FALSE)</f>
        <v>Obat Alergi</v>
      </c>
      <c r="K3245" s="23">
        <f>VLOOKUP(C3245,Table_items[],4,FALSE)</f>
        <v>18611</v>
      </c>
      <c r="L3245" s="23">
        <f>VLOOKUP(C3245,Table_items[],5,FALSE)</f>
        <v>18816</v>
      </c>
    </row>
    <row r="3246" spans="1:12" x14ac:dyDescent="0.2">
      <c r="A3246" s="7" t="s">
        <v>3395</v>
      </c>
      <c r="B3246" s="27">
        <v>44330</v>
      </c>
      <c r="C3246" s="9" t="s">
        <v>12</v>
      </c>
      <c r="D3246" s="9">
        <v>79</v>
      </c>
      <c r="E3246" s="9" t="s">
        <v>4896</v>
      </c>
      <c r="F3246" s="20" t="s">
        <v>4908</v>
      </c>
      <c r="G3246" t="s">
        <v>4904</v>
      </c>
      <c r="H3246" t="str">
        <f>VLOOKUP(E3246,suppliers!$A$2:$B$18,2,)</f>
        <v>OTHER</v>
      </c>
      <c r="I3246" t="str">
        <f>VLOOKUP(C3246,Table_items[],2,FALSE)</f>
        <v>Decolsen 1 Strip 4 Tablet</v>
      </c>
      <c r="J3246" t="str">
        <f>VLOOKUP(C3246,Table_items[],3,FALSE)</f>
        <v>Obat Batuk &amp; Pilek</v>
      </c>
      <c r="K3246" s="23">
        <f>VLOOKUP(C3246,Table_items[],4,FALSE)</f>
        <v>2886</v>
      </c>
      <c r="L3246" s="23">
        <f>VLOOKUP(C3246,Table_items[],5,FALSE)</f>
        <v>2915</v>
      </c>
    </row>
    <row r="3247" spans="1:12" x14ac:dyDescent="0.2">
      <c r="A3247" s="11" t="s">
        <v>3396</v>
      </c>
      <c r="B3247" s="28">
        <v>44330</v>
      </c>
      <c r="C3247" s="13" t="s">
        <v>37</v>
      </c>
      <c r="D3247" s="13">
        <v>47</v>
      </c>
      <c r="E3247" s="9" t="s">
        <v>4896</v>
      </c>
      <c r="F3247" s="20" t="s">
        <v>4908</v>
      </c>
      <c r="G3247" t="s">
        <v>4904</v>
      </c>
      <c r="H3247" t="str">
        <f>VLOOKUP(E3247,suppliers!$A$2:$B$18,2,)</f>
        <v>OTHER</v>
      </c>
      <c r="I3247" t="str">
        <f>VLOOKUP(C3247,Table_items[],2,FALSE)</f>
        <v>Bodrex Extra</v>
      </c>
      <c r="J3247" t="str">
        <f>VLOOKUP(C3247,Table_items[],3,FALSE)</f>
        <v>Obat Sakit Kepala &amp; Demam</v>
      </c>
      <c r="K3247" s="23">
        <f>VLOOKUP(C3247,Table_items[],4,FALSE)</f>
        <v>50788</v>
      </c>
      <c r="L3247" s="23">
        <f>VLOOKUP(C3247,Table_items[],5,FALSE)</f>
        <v>51753</v>
      </c>
    </row>
    <row r="3248" spans="1:12" x14ac:dyDescent="0.2">
      <c r="A3248" s="7" t="s">
        <v>3397</v>
      </c>
      <c r="B3248" s="27">
        <v>44330</v>
      </c>
      <c r="C3248" s="9" t="s">
        <v>38</v>
      </c>
      <c r="D3248" s="9">
        <v>29</v>
      </c>
      <c r="E3248" s="9" t="s">
        <v>4896</v>
      </c>
      <c r="F3248" s="20" t="s">
        <v>4908</v>
      </c>
      <c r="G3248" t="s">
        <v>4904</v>
      </c>
      <c r="H3248" t="str">
        <f>VLOOKUP(E3248,suppliers!$A$2:$B$18,2,)</f>
        <v>OTHER</v>
      </c>
      <c r="I3248" t="str">
        <f>VLOOKUP(C3248,Table_items[],2,FALSE)</f>
        <v>Sanmol 500 MG 4 Tablet</v>
      </c>
      <c r="J3248" t="str">
        <f>VLOOKUP(C3248,Table_items[],3,FALSE)</f>
        <v>Obat Sakit Kepala &amp; Demam</v>
      </c>
      <c r="K3248" s="23">
        <f>VLOOKUP(C3248,Table_items[],4,FALSE)</f>
        <v>1600</v>
      </c>
      <c r="L3248" s="23">
        <f>VLOOKUP(C3248,Table_items[],5,FALSE)</f>
        <v>1619</v>
      </c>
    </row>
    <row r="3249" spans="1:12" x14ac:dyDescent="0.2">
      <c r="A3249" s="11" t="s">
        <v>3398</v>
      </c>
      <c r="B3249" s="28">
        <v>44330</v>
      </c>
      <c r="C3249" s="13" t="s">
        <v>38</v>
      </c>
      <c r="D3249" s="13">
        <v>43</v>
      </c>
      <c r="E3249" s="9" t="s">
        <v>4896</v>
      </c>
      <c r="F3249" s="20" t="s">
        <v>4908</v>
      </c>
      <c r="G3249" t="s">
        <v>4904</v>
      </c>
      <c r="H3249" t="str">
        <f>VLOOKUP(E3249,suppliers!$A$2:$B$18,2,)</f>
        <v>OTHER</v>
      </c>
      <c r="I3249" t="str">
        <f>VLOOKUP(C3249,Table_items[],2,FALSE)</f>
        <v>Sanmol 500 MG 4 Tablet</v>
      </c>
      <c r="J3249" t="str">
        <f>VLOOKUP(C3249,Table_items[],3,FALSE)</f>
        <v>Obat Sakit Kepala &amp; Demam</v>
      </c>
      <c r="K3249" s="23">
        <f>VLOOKUP(C3249,Table_items[],4,FALSE)</f>
        <v>1600</v>
      </c>
      <c r="L3249" s="23">
        <f>VLOOKUP(C3249,Table_items[],5,FALSE)</f>
        <v>1619</v>
      </c>
    </row>
    <row r="3250" spans="1:12" x14ac:dyDescent="0.2">
      <c r="A3250" s="7" t="s">
        <v>3399</v>
      </c>
      <c r="B3250" s="27">
        <v>44330</v>
      </c>
      <c r="C3250" s="9" t="s">
        <v>22</v>
      </c>
      <c r="D3250" s="9">
        <v>4</v>
      </c>
      <c r="E3250" s="9" t="s">
        <v>4896</v>
      </c>
      <c r="F3250" s="20" t="s">
        <v>4908</v>
      </c>
      <c r="G3250" t="s">
        <v>4904</v>
      </c>
      <c r="H3250" t="str">
        <f>VLOOKUP(E3250,suppliers!$A$2:$B$18,2,)</f>
        <v>OTHER</v>
      </c>
      <c r="I3250" t="str">
        <f>VLOOKUP(C3250,Table_items[],2,FALSE)</f>
        <v>Candesartan Ogb Dexa</v>
      </c>
      <c r="J3250" t="str">
        <f>VLOOKUP(C3250,Table_items[],3,FALSE)</f>
        <v>Obat Hipertensi</v>
      </c>
      <c r="K3250" s="23">
        <f>VLOOKUP(C3250,Table_items[],4,FALSE)</f>
        <v>5000</v>
      </c>
      <c r="L3250" s="23">
        <f>VLOOKUP(C3250,Table_items[],5,FALSE)</f>
        <v>5095</v>
      </c>
    </row>
    <row r="3251" spans="1:12" x14ac:dyDescent="0.2">
      <c r="A3251" s="11" t="s">
        <v>3400</v>
      </c>
      <c r="B3251" s="28">
        <v>44330</v>
      </c>
      <c r="C3251" s="13" t="s">
        <v>10</v>
      </c>
      <c r="D3251" s="13">
        <v>51</v>
      </c>
      <c r="E3251" s="9" t="s">
        <v>4896</v>
      </c>
      <c r="F3251" s="20" t="s">
        <v>4908</v>
      </c>
      <c r="G3251" t="s">
        <v>4904</v>
      </c>
      <c r="H3251" t="str">
        <f>VLOOKUP(E3251,suppliers!$A$2:$B$18,2,)</f>
        <v>OTHER</v>
      </c>
      <c r="I3251" t="str">
        <f>VLOOKUP(C3251,Table_items[],2,FALSE)</f>
        <v>Dexteem Box Plus 100 Tablet</v>
      </c>
      <c r="J3251" t="str">
        <f>VLOOKUP(C3251,Table_items[],3,FALSE)</f>
        <v>Obat Alergi</v>
      </c>
      <c r="K3251" s="23">
        <f>VLOOKUP(C3251,Table_items[],4,FALSE)</f>
        <v>25322</v>
      </c>
      <c r="L3251" s="23">
        <f>VLOOKUP(C3251,Table_items[],5,FALSE)</f>
        <v>25449</v>
      </c>
    </row>
    <row r="3252" spans="1:12" x14ac:dyDescent="0.2">
      <c r="A3252" s="7" t="s">
        <v>3401</v>
      </c>
      <c r="B3252" s="27">
        <v>44330</v>
      </c>
      <c r="C3252" s="9" t="s">
        <v>36</v>
      </c>
      <c r="D3252" s="9">
        <v>325</v>
      </c>
      <c r="E3252" s="9" t="s">
        <v>4896</v>
      </c>
      <c r="F3252" s="20" t="s">
        <v>4908</v>
      </c>
      <c r="G3252" t="s">
        <v>4904</v>
      </c>
      <c r="H3252" t="str">
        <f>VLOOKUP(E3252,suppliers!$A$2:$B$18,2,)</f>
        <v>OTHER</v>
      </c>
      <c r="I3252" t="str">
        <f>VLOOKUP(C3252,Table_items[],2,FALSE)</f>
        <v>Sanmol Paracetamol</v>
      </c>
      <c r="J3252" t="str">
        <f>VLOOKUP(C3252,Table_items[],3,FALSE)</f>
        <v>Obat Sakit Kepala &amp; Demam</v>
      </c>
      <c r="K3252" s="23">
        <f>VLOOKUP(C3252,Table_items[],4,FALSE)</f>
        <v>16100</v>
      </c>
      <c r="L3252" s="23">
        <f>VLOOKUP(C3252,Table_items[],5,FALSE)</f>
        <v>16261</v>
      </c>
    </row>
    <row r="3253" spans="1:12" x14ac:dyDescent="0.2">
      <c r="A3253" s="11" t="s">
        <v>3402</v>
      </c>
      <c r="B3253" s="28">
        <v>44330</v>
      </c>
      <c r="C3253" s="13" t="s">
        <v>40</v>
      </c>
      <c r="D3253" s="13">
        <v>39</v>
      </c>
      <c r="E3253" s="9" t="s">
        <v>4896</v>
      </c>
      <c r="F3253" s="20" t="s">
        <v>4908</v>
      </c>
      <c r="G3253" t="s">
        <v>4904</v>
      </c>
      <c r="H3253" t="str">
        <f>VLOOKUP(E3253,suppliers!$A$2:$B$18,2,)</f>
        <v>OTHER</v>
      </c>
      <c r="I3253" t="str">
        <f>VLOOKUP(C3253,Table_items[],2,FALSE)</f>
        <v>Paramex Tablet / Obat</v>
      </c>
      <c r="J3253" t="str">
        <f>VLOOKUP(C3253,Table_items[],3,FALSE)</f>
        <v>Obat Sakit Kepala &amp; Demam</v>
      </c>
      <c r="K3253" s="23">
        <f>VLOOKUP(C3253,Table_items[],4,FALSE)</f>
        <v>2560</v>
      </c>
      <c r="L3253" s="23">
        <f>VLOOKUP(C3253,Table_items[],5,FALSE)</f>
        <v>2586</v>
      </c>
    </row>
    <row r="3254" spans="1:12" x14ac:dyDescent="0.2">
      <c r="A3254" s="7" t="s">
        <v>3403</v>
      </c>
      <c r="B3254" s="27">
        <v>44330</v>
      </c>
      <c r="C3254" s="9" t="s">
        <v>20</v>
      </c>
      <c r="D3254" s="9">
        <v>86</v>
      </c>
      <c r="E3254" s="9" t="s">
        <v>4896</v>
      </c>
      <c r="F3254" s="20" t="s">
        <v>4908</v>
      </c>
      <c r="G3254" t="s">
        <v>4904</v>
      </c>
      <c r="H3254" t="str">
        <f>VLOOKUP(E3254,suppliers!$A$2:$B$18,2,)</f>
        <v>OTHER</v>
      </c>
      <c r="I3254" t="str">
        <f>VLOOKUP(C3254,Table_items[],2,FALSE)</f>
        <v>Carditens</v>
      </c>
      <c r="J3254" t="str">
        <f>VLOOKUP(C3254,Table_items[],3,FALSE)</f>
        <v>Obat Hipertensi</v>
      </c>
      <c r="K3254" s="23">
        <f>VLOOKUP(C3254,Table_items[],4,FALSE)</f>
        <v>100000</v>
      </c>
      <c r="L3254" s="23">
        <f>VLOOKUP(C3254,Table_items[],5,FALSE)</f>
        <v>100900</v>
      </c>
    </row>
    <row r="3255" spans="1:12" x14ac:dyDescent="0.2">
      <c r="A3255" s="11" t="s">
        <v>3404</v>
      </c>
      <c r="B3255" s="28">
        <v>44331</v>
      </c>
      <c r="C3255" s="13" t="s">
        <v>12</v>
      </c>
      <c r="D3255" s="13">
        <v>14</v>
      </c>
      <c r="E3255" s="9" t="s">
        <v>4896</v>
      </c>
      <c r="F3255" s="20" t="s">
        <v>4908</v>
      </c>
      <c r="G3255" t="s">
        <v>4904</v>
      </c>
      <c r="H3255" t="str">
        <f>VLOOKUP(E3255,suppliers!$A$2:$B$18,2,)</f>
        <v>OTHER</v>
      </c>
      <c r="I3255" t="str">
        <f>VLOOKUP(C3255,Table_items[],2,FALSE)</f>
        <v>Decolsen 1 Strip 4 Tablet</v>
      </c>
      <c r="J3255" t="str">
        <f>VLOOKUP(C3255,Table_items[],3,FALSE)</f>
        <v>Obat Batuk &amp; Pilek</v>
      </c>
      <c r="K3255" s="23">
        <f>VLOOKUP(C3255,Table_items[],4,FALSE)</f>
        <v>2886</v>
      </c>
      <c r="L3255" s="23">
        <f>VLOOKUP(C3255,Table_items[],5,FALSE)</f>
        <v>2915</v>
      </c>
    </row>
    <row r="3256" spans="1:12" x14ac:dyDescent="0.2">
      <c r="A3256" s="7" t="s">
        <v>3405</v>
      </c>
      <c r="B3256" s="27">
        <v>44331</v>
      </c>
      <c r="C3256" s="9" t="s">
        <v>41</v>
      </c>
      <c r="D3256" s="9">
        <v>16</v>
      </c>
      <c r="E3256" s="9" t="s">
        <v>4896</v>
      </c>
      <c r="F3256" s="20" t="s">
        <v>4908</v>
      </c>
      <c r="G3256" t="s">
        <v>4904</v>
      </c>
      <c r="H3256" t="str">
        <f>VLOOKUP(E3256,suppliers!$A$2:$B$18,2,)</f>
        <v>OTHER</v>
      </c>
      <c r="I3256" t="str">
        <f>VLOOKUP(C3256,Table_items[],2,FALSE)</f>
        <v>Otilon Ear Drops 8 mL</v>
      </c>
      <c r="J3256" t="str">
        <f>VLOOKUP(C3256,Table_items[],3,FALSE)</f>
        <v>Obat Telinga</v>
      </c>
      <c r="K3256" s="23">
        <f>VLOOKUP(C3256,Table_items[],4,FALSE)</f>
        <v>55000</v>
      </c>
      <c r="L3256" s="23">
        <f>VLOOKUP(C3256,Table_items[],5,FALSE)</f>
        <v>55935</v>
      </c>
    </row>
    <row r="3257" spans="1:12" x14ac:dyDescent="0.2">
      <c r="A3257" s="11" t="s">
        <v>3406</v>
      </c>
      <c r="B3257" s="28">
        <v>44331</v>
      </c>
      <c r="C3257" s="13" t="s">
        <v>16</v>
      </c>
      <c r="D3257" s="13">
        <v>27</v>
      </c>
      <c r="E3257" s="9" t="s">
        <v>4896</v>
      </c>
      <c r="F3257" s="20" t="s">
        <v>4908</v>
      </c>
      <c r="G3257" t="s">
        <v>4904</v>
      </c>
      <c r="H3257" t="str">
        <f>VLOOKUP(E3257,suppliers!$A$2:$B$18,2,)</f>
        <v>OTHER</v>
      </c>
      <c r="I3257" t="str">
        <f>VLOOKUP(C3257,Table_items[],2,FALSE)</f>
        <v>Ultraflu Box Isi 25 Strip</v>
      </c>
      <c r="J3257" t="str">
        <f>VLOOKUP(C3257,Table_items[],3,FALSE)</f>
        <v>Obat Batuk &amp; Pilek</v>
      </c>
      <c r="K3257" s="23">
        <f>VLOOKUP(C3257,Table_items[],4,FALSE)</f>
        <v>72500</v>
      </c>
      <c r="L3257" s="23">
        <f>VLOOKUP(C3257,Table_items[],5,FALSE)</f>
        <v>73805</v>
      </c>
    </row>
    <row r="3258" spans="1:12" x14ac:dyDescent="0.2">
      <c r="A3258" s="7" t="s">
        <v>3407</v>
      </c>
      <c r="B3258" s="27">
        <v>44331</v>
      </c>
      <c r="C3258" s="9" t="s">
        <v>8</v>
      </c>
      <c r="D3258" s="9">
        <v>52</v>
      </c>
      <c r="E3258" s="9" t="s">
        <v>4896</v>
      </c>
      <c r="F3258" s="20" t="s">
        <v>4908</v>
      </c>
      <c r="G3258" t="s">
        <v>4904</v>
      </c>
      <c r="H3258" t="str">
        <f>VLOOKUP(E3258,suppliers!$A$2:$B$18,2,)</f>
        <v>OTHER</v>
      </c>
      <c r="I3258" t="str">
        <f>VLOOKUP(C3258,Table_items[],2,FALSE)</f>
        <v>Bisoprolol Ogb Dexa</v>
      </c>
      <c r="J3258" t="str">
        <f>VLOOKUP(C3258,Table_items[],3,FALSE)</f>
        <v>Obat Alergi</v>
      </c>
      <c r="K3258" s="23">
        <f>VLOOKUP(C3258,Table_items[],4,FALSE)</f>
        <v>10000</v>
      </c>
      <c r="L3258" s="23">
        <f>VLOOKUP(C3258,Table_items[],5,FALSE)</f>
        <v>10180</v>
      </c>
    </row>
    <row r="3259" spans="1:12" x14ac:dyDescent="0.2">
      <c r="A3259" s="11" t="s">
        <v>3408</v>
      </c>
      <c r="B3259" s="28">
        <v>44331</v>
      </c>
      <c r="C3259" s="13" t="s">
        <v>17</v>
      </c>
      <c r="D3259" s="13">
        <v>12</v>
      </c>
      <c r="E3259" s="9" t="s">
        <v>4896</v>
      </c>
      <c r="F3259" s="20" t="s">
        <v>4908</v>
      </c>
      <c r="G3259" t="s">
        <v>4904</v>
      </c>
      <c r="H3259" t="str">
        <f>VLOOKUP(E3259,suppliers!$A$2:$B$18,2,)</f>
        <v>OTHER</v>
      </c>
      <c r="I3259" t="str">
        <f>VLOOKUP(C3259,Table_items[],2,FALSE)</f>
        <v>Vicks Inhaler 0.5 mL</v>
      </c>
      <c r="J3259" t="str">
        <f>VLOOKUP(C3259,Table_items[],3,FALSE)</f>
        <v>Obat Batuk &amp; Pilek</v>
      </c>
      <c r="K3259" s="23">
        <f>VLOOKUP(C3259,Table_items[],4,FALSE)</f>
        <v>16155</v>
      </c>
      <c r="L3259" s="23">
        <f>VLOOKUP(C3259,Table_items[],5,FALSE)</f>
        <v>16430</v>
      </c>
    </row>
    <row r="3260" spans="1:12" x14ac:dyDescent="0.2">
      <c r="A3260" s="7" t="s">
        <v>3409</v>
      </c>
      <c r="B3260" s="27">
        <v>44331</v>
      </c>
      <c r="C3260" s="9" t="s">
        <v>14</v>
      </c>
      <c r="D3260" s="9">
        <v>14</v>
      </c>
      <c r="E3260" s="9" t="s">
        <v>4896</v>
      </c>
      <c r="F3260" s="20" t="s">
        <v>4908</v>
      </c>
      <c r="G3260" t="s">
        <v>4904</v>
      </c>
      <c r="H3260" t="str">
        <f>VLOOKUP(E3260,suppliers!$A$2:$B$18,2,)</f>
        <v>OTHER</v>
      </c>
      <c r="I3260" t="str">
        <f>VLOOKUP(C3260,Table_items[],2,FALSE)</f>
        <v>Lo Han Kuo Infusion 12</v>
      </c>
      <c r="J3260" t="str">
        <f>VLOOKUP(C3260,Table_items[],3,FALSE)</f>
        <v>Obat Batuk &amp; Pilek</v>
      </c>
      <c r="K3260" s="23">
        <f>VLOOKUP(C3260,Table_items[],4,FALSE)</f>
        <v>23869</v>
      </c>
      <c r="L3260" s="23">
        <f>VLOOKUP(C3260,Table_items[],5,FALSE)</f>
        <v>24179</v>
      </c>
    </row>
    <row r="3261" spans="1:12" x14ac:dyDescent="0.2">
      <c r="A3261" s="11" t="s">
        <v>3410</v>
      </c>
      <c r="B3261" s="28">
        <v>44331</v>
      </c>
      <c r="C3261" s="13" t="s">
        <v>23</v>
      </c>
      <c r="D3261" s="13">
        <v>95</v>
      </c>
      <c r="E3261" s="9" t="s">
        <v>4896</v>
      </c>
      <c r="F3261" s="20" t="s">
        <v>4908</v>
      </c>
      <c r="G3261" t="s">
        <v>4904</v>
      </c>
      <c r="H3261" t="str">
        <f>VLOOKUP(E3261,suppliers!$A$2:$B$18,2,)</f>
        <v>OTHER</v>
      </c>
      <c r="I3261" t="str">
        <f>VLOOKUP(C3261,Table_items[],2,FALSE)</f>
        <v>Amlodipine Besilate</v>
      </c>
      <c r="J3261" t="str">
        <f>VLOOKUP(C3261,Table_items[],3,FALSE)</f>
        <v>Obat Hipertensi</v>
      </c>
      <c r="K3261" s="23">
        <f>VLOOKUP(C3261,Table_items[],4,FALSE)</f>
        <v>7467</v>
      </c>
      <c r="L3261" s="23">
        <f>VLOOKUP(C3261,Table_items[],5,FALSE)</f>
        <v>7504</v>
      </c>
    </row>
    <row r="3262" spans="1:12" x14ac:dyDescent="0.2">
      <c r="A3262" s="7" t="s">
        <v>3411</v>
      </c>
      <c r="B3262" s="27">
        <v>44331</v>
      </c>
      <c r="C3262" s="9" t="s">
        <v>25</v>
      </c>
      <c r="D3262" s="9">
        <v>6</v>
      </c>
      <c r="E3262" s="9" t="s">
        <v>4896</v>
      </c>
      <c r="F3262" s="20" t="s">
        <v>4908</v>
      </c>
      <c r="G3262" t="s">
        <v>4904</v>
      </c>
      <c r="H3262" t="str">
        <f>VLOOKUP(E3262,suppliers!$A$2:$B$18,2,)</f>
        <v>OTHER</v>
      </c>
      <c r="I3262" t="str">
        <f>VLOOKUP(C3262,Table_items[],2,FALSE)</f>
        <v>Irvell 150MG Box 20 Tablet</v>
      </c>
      <c r="J3262" t="str">
        <f>VLOOKUP(C3262,Table_items[],3,FALSE)</f>
        <v>Obat Hipertensi</v>
      </c>
      <c r="K3262" s="23">
        <f>VLOOKUP(C3262,Table_items[],4,FALSE)</f>
        <v>143991</v>
      </c>
      <c r="L3262" s="23">
        <f>VLOOKUP(C3262,Table_items[],5,FALSE)</f>
        <v>146871</v>
      </c>
    </row>
    <row r="3263" spans="1:12" x14ac:dyDescent="0.2">
      <c r="A3263" s="11" t="s">
        <v>3412</v>
      </c>
      <c r="B3263" s="28">
        <v>44331</v>
      </c>
      <c r="C3263" s="13" t="s">
        <v>18</v>
      </c>
      <c r="D3263" s="13">
        <v>15</v>
      </c>
      <c r="E3263" s="9" t="s">
        <v>4896</v>
      </c>
      <c r="F3263" s="20" t="s">
        <v>4908</v>
      </c>
      <c r="G3263" t="s">
        <v>4904</v>
      </c>
      <c r="H3263" t="str">
        <f>VLOOKUP(E3263,suppliers!$A$2:$B$18,2,)</f>
        <v>OTHER</v>
      </c>
      <c r="I3263" t="str">
        <f>VLOOKUP(C3263,Table_items[],2,FALSE)</f>
        <v>Konidin 4 Tablet</v>
      </c>
      <c r="J3263" t="str">
        <f>VLOOKUP(C3263,Table_items[],3,FALSE)</f>
        <v>Obat Batuk &amp; Pilek</v>
      </c>
      <c r="K3263" s="23">
        <f>VLOOKUP(C3263,Table_items[],4,FALSE)</f>
        <v>2460</v>
      </c>
      <c r="L3263" s="23">
        <f>VLOOKUP(C3263,Table_items[],5,FALSE)</f>
        <v>2490</v>
      </c>
    </row>
    <row r="3264" spans="1:12" x14ac:dyDescent="0.2">
      <c r="A3264" s="7" t="s">
        <v>3413</v>
      </c>
      <c r="B3264" s="27">
        <v>44332</v>
      </c>
      <c r="C3264" s="9" t="s">
        <v>37</v>
      </c>
      <c r="D3264" s="9">
        <v>30</v>
      </c>
      <c r="E3264" s="9" t="s">
        <v>4896</v>
      </c>
      <c r="F3264" s="20" t="s">
        <v>4908</v>
      </c>
      <c r="G3264" t="s">
        <v>4904</v>
      </c>
      <c r="H3264" t="str">
        <f>VLOOKUP(E3264,suppliers!$A$2:$B$18,2,)</f>
        <v>OTHER</v>
      </c>
      <c r="I3264" t="str">
        <f>VLOOKUP(C3264,Table_items[],2,FALSE)</f>
        <v>Bodrex Extra</v>
      </c>
      <c r="J3264" t="str">
        <f>VLOOKUP(C3264,Table_items[],3,FALSE)</f>
        <v>Obat Sakit Kepala &amp; Demam</v>
      </c>
      <c r="K3264" s="23">
        <f>VLOOKUP(C3264,Table_items[],4,FALSE)</f>
        <v>50788</v>
      </c>
      <c r="L3264" s="23">
        <f>VLOOKUP(C3264,Table_items[],5,FALSE)</f>
        <v>51753</v>
      </c>
    </row>
    <row r="3265" spans="1:12" x14ac:dyDescent="0.2">
      <c r="A3265" s="11" t="s">
        <v>3414</v>
      </c>
      <c r="B3265" s="28">
        <v>44332</v>
      </c>
      <c r="C3265" s="13" t="s">
        <v>9</v>
      </c>
      <c r="D3265" s="13">
        <v>74</v>
      </c>
      <c r="E3265" s="9" t="s">
        <v>4896</v>
      </c>
      <c r="F3265" s="20" t="s">
        <v>4908</v>
      </c>
      <c r="G3265" t="s">
        <v>4904</v>
      </c>
      <c r="H3265" t="str">
        <f>VLOOKUP(E3265,suppliers!$A$2:$B$18,2,)</f>
        <v>OTHER</v>
      </c>
      <c r="I3265" t="str">
        <f>VLOOKUP(C3265,Table_items[],2,FALSE)</f>
        <v>Bedak Heroxyn 150 gr</v>
      </c>
      <c r="J3265" t="str">
        <f>VLOOKUP(C3265,Table_items[],3,FALSE)</f>
        <v>Obat Alergi</v>
      </c>
      <c r="K3265" s="23">
        <f>VLOOKUP(C3265,Table_items[],4,FALSE)</f>
        <v>16950</v>
      </c>
      <c r="L3265" s="23">
        <f>VLOOKUP(C3265,Table_items[],5,FALSE)</f>
        <v>17170</v>
      </c>
    </row>
    <row r="3266" spans="1:12" x14ac:dyDescent="0.2">
      <c r="A3266" s="7" t="s">
        <v>3415</v>
      </c>
      <c r="B3266" s="27">
        <v>44332</v>
      </c>
      <c r="C3266" s="9" t="s">
        <v>38</v>
      </c>
      <c r="D3266" s="9">
        <v>36</v>
      </c>
      <c r="E3266" s="9" t="s">
        <v>4896</v>
      </c>
      <c r="F3266" s="20" t="s">
        <v>4908</v>
      </c>
      <c r="G3266" t="s">
        <v>4904</v>
      </c>
      <c r="H3266" t="str">
        <f>VLOOKUP(E3266,suppliers!$A$2:$B$18,2,)</f>
        <v>OTHER</v>
      </c>
      <c r="I3266" t="str">
        <f>VLOOKUP(C3266,Table_items[],2,FALSE)</f>
        <v>Sanmol 500 MG 4 Tablet</v>
      </c>
      <c r="J3266" t="str">
        <f>VLOOKUP(C3266,Table_items[],3,FALSE)</f>
        <v>Obat Sakit Kepala &amp; Demam</v>
      </c>
      <c r="K3266" s="23">
        <f>VLOOKUP(C3266,Table_items[],4,FALSE)</f>
        <v>1600</v>
      </c>
      <c r="L3266" s="23">
        <f>VLOOKUP(C3266,Table_items[],5,FALSE)</f>
        <v>1619</v>
      </c>
    </row>
    <row r="3267" spans="1:12" x14ac:dyDescent="0.2">
      <c r="A3267" s="11" t="s">
        <v>3416</v>
      </c>
      <c r="B3267" s="28">
        <v>44332</v>
      </c>
      <c r="C3267" s="13" t="s">
        <v>7</v>
      </c>
      <c r="D3267" s="13">
        <v>20</v>
      </c>
      <c r="E3267" s="9" t="s">
        <v>4896</v>
      </c>
      <c r="F3267" s="20" t="s">
        <v>4908</v>
      </c>
      <c r="G3267" t="s">
        <v>4904</v>
      </c>
      <c r="H3267" t="str">
        <f>VLOOKUP(E3267,suppliers!$A$2:$B$18,2,)</f>
        <v>OTHER</v>
      </c>
      <c r="I3267" t="str">
        <f>VLOOKUP(C3267,Table_items[],2,FALSE)</f>
        <v>Acetylcysteine Mahakam 200 mg</v>
      </c>
      <c r="J3267" t="str">
        <f>VLOOKUP(C3267,Table_items[],3,FALSE)</f>
        <v>Obat Alergi</v>
      </c>
      <c r="K3267" s="23">
        <f>VLOOKUP(C3267,Table_items[],4,FALSE)</f>
        <v>33000</v>
      </c>
      <c r="L3267" s="23">
        <f>VLOOKUP(C3267,Table_items[],5,FALSE)</f>
        <v>33330</v>
      </c>
    </row>
    <row r="3268" spans="1:12" x14ac:dyDescent="0.2">
      <c r="A3268" s="7" t="s">
        <v>3417</v>
      </c>
      <c r="B3268" s="27">
        <v>44332</v>
      </c>
      <c r="C3268" s="9" t="s">
        <v>23</v>
      </c>
      <c r="D3268" s="9">
        <v>30</v>
      </c>
      <c r="E3268" s="9" t="s">
        <v>4896</v>
      </c>
      <c r="F3268" s="20" t="s">
        <v>4908</v>
      </c>
      <c r="G3268" t="s">
        <v>4904</v>
      </c>
      <c r="H3268" t="str">
        <f>VLOOKUP(E3268,suppliers!$A$2:$B$18,2,)</f>
        <v>OTHER</v>
      </c>
      <c r="I3268" t="str">
        <f>VLOOKUP(C3268,Table_items[],2,FALSE)</f>
        <v>Amlodipine Besilate</v>
      </c>
      <c r="J3268" t="str">
        <f>VLOOKUP(C3268,Table_items[],3,FALSE)</f>
        <v>Obat Hipertensi</v>
      </c>
      <c r="K3268" s="23">
        <f>VLOOKUP(C3268,Table_items[],4,FALSE)</f>
        <v>7467</v>
      </c>
      <c r="L3268" s="23">
        <f>VLOOKUP(C3268,Table_items[],5,FALSE)</f>
        <v>7504</v>
      </c>
    </row>
    <row r="3269" spans="1:12" x14ac:dyDescent="0.2">
      <c r="A3269" s="11" t="s">
        <v>3418</v>
      </c>
      <c r="B3269" s="28">
        <v>44333</v>
      </c>
      <c r="C3269" s="13" t="s">
        <v>24</v>
      </c>
      <c r="D3269" s="13">
        <v>15</v>
      </c>
      <c r="E3269" s="9" t="s">
        <v>4896</v>
      </c>
      <c r="F3269" s="20" t="s">
        <v>4908</v>
      </c>
      <c r="G3269" t="s">
        <v>4904</v>
      </c>
      <c r="H3269" t="str">
        <f>VLOOKUP(E3269,suppliers!$A$2:$B$18,2,)</f>
        <v>OTHER</v>
      </c>
      <c r="I3269" t="str">
        <f>VLOOKUP(C3269,Table_items[],2,FALSE)</f>
        <v>Irbesartan</v>
      </c>
      <c r="J3269" t="str">
        <f>VLOOKUP(C3269,Table_items[],3,FALSE)</f>
        <v>Obat Hipertensi</v>
      </c>
      <c r="K3269" s="23">
        <f>VLOOKUP(C3269,Table_items[],4,FALSE)</f>
        <v>108794</v>
      </c>
      <c r="L3269" s="23">
        <f>VLOOKUP(C3269,Table_items[],5,FALSE)</f>
        <v>109447</v>
      </c>
    </row>
    <row r="3270" spans="1:12" x14ac:dyDescent="0.2">
      <c r="A3270" s="7" t="s">
        <v>3419</v>
      </c>
      <c r="B3270" s="27">
        <v>44333</v>
      </c>
      <c r="C3270" s="9" t="s">
        <v>28</v>
      </c>
      <c r="D3270" s="9">
        <v>1725</v>
      </c>
      <c r="E3270" s="9" t="s">
        <v>4896</v>
      </c>
      <c r="F3270" s="20" t="s">
        <v>4908</v>
      </c>
      <c r="G3270" t="s">
        <v>4904</v>
      </c>
      <c r="H3270" t="str">
        <f>VLOOKUP(E3270,suppliers!$A$2:$B$18,2,)</f>
        <v>OTHER</v>
      </c>
      <c r="I3270" t="str">
        <f>VLOOKUP(C3270,Table_items[],2,FALSE)</f>
        <v>Hyperchol 100 MG 12 KPS</v>
      </c>
      <c r="J3270" t="str">
        <f>VLOOKUP(C3270,Table_items[],3,FALSE)</f>
        <v>Obat Kolesterol</v>
      </c>
      <c r="K3270" s="23">
        <f>VLOOKUP(C3270,Table_items[],4,FALSE)</f>
        <v>42800</v>
      </c>
      <c r="L3270" s="23">
        <f>VLOOKUP(C3270,Table_items[],5,FALSE)</f>
        <v>43442</v>
      </c>
    </row>
    <row r="3271" spans="1:12" x14ac:dyDescent="0.2">
      <c r="A3271" s="11" t="s">
        <v>3420</v>
      </c>
      <c r="B3271" s="28">
        <v>44333</v>
      </c>
      <c r="C3271" s="13" t="s">
        <v>14</v>
      </c>
      <c r="D3271" s="13">
        <v>3</v>
      </c>
      <c r="E3271" s="9" t="s">
        <v>4896</v>
      </c>
      <c r="F3271" s="20" t="s">
        <v>4908</v>
      </c>
      <c r="G3271" t="s">
        <v>4904</v>
      </c>
      <c r="H3271" t="str">
        <f>VLOOKUP(E3271,suppliers!$A$2:$B$18,2,)</f>
        <v>OTHER</v>
      </c>
      <c r="I3271" t="str">
        <f>VLOOKUP(C3271,Table_items[],2,FALSE)</f>
        <v>Lo Han Kuo Infusion 12</v>
      </c>
      <c r="J3271" t="str">
        <f>VLOOKUP(C3271,Table_items[],3,FALSE)</f>
        <v>Obat Batuk &amp; Pilek</v>
      </c>
      <c r="K3271" s="23">
        <f>VLOOKUP(C3271,Table_items[],4,FALSE)</f>
        <v>23869</v>
      </c>
      <c r="L3271" s="23">
        <f>VLOOKUP(C3271,Table_items[],5,FALSE)</f>
        <v>24179</v>
      </c>
    </row>
    <row r="3272" spans="1:12" x14ac:dyDescent="0.2">
      <c r="A3272" s="7" t="s">
        <v>3421</v>
      </c>
      <c r="B3272" s="27">
        <v>44334</v>
      </c>
      <c r="C3272" s="9" t="s">
        <v>9</v>
      </c>
      <c r="D3272" s="9">
        <v>25</v>
      </c>
      <c r="E3272" s="9" t="s">
        <v>4896</v>
      </c>
      <c r="F3272" s="20" t="s">
        <v>4908</v>
      </c>
      <c r="G3272" t="s">
        <v>4904</v>
      </c>
      <c r="H3272" t="str">
        <f>VLOOKUP(E3272,suppliers!$A$2:$B$18,2,)</f>
        <v>OTHER</v>
      </c>
      <c r="I3272" t="str">
        <f>VLOOKUP(C3272,Table_items[],2,FALSE)</f>
        <v>Bedak Heroxyn 150 gr</v>
      </c>
      <c r="J3272" t="str">
        <f>VLOOKUP(C3272,Table_items[],3,FALSE)</f>
        <v>Obat Alergi</v>
      </c>
      <c r="K3272" s="23">
        <f>VLOOKUP(C3272,Table_items[],4,FALSE)</f>
        <v>16950</v>
      </c>
      <c r="L3272" s="23">
        <f>VLOOKUP(C3272,Table_items[],5,FALSE)</f>
        <v>17170</v>
      </c>
    </row>
    <row r="3273" spans="1:12" x14ac:dyDescent="0.2">
      <c r="A3273" s="11" t="s">
        <v>3422</v>
      </c>
      <c r="B3273" s="28">
        <v>44334</v>
      </c>
      <c r="C3273" s="13" t="s">
        <v>24</v>
      </c>
      <c r="D3273" s="13">
        <v>33</v>
      </c>
      <c r="E3273" s="9" t="s">
        <v>4896</v>
      </c>
      <c r="F3273" s="20" t="s">
        <v>4908</v>
      </c>
      <c r="G3273" t="s">
        <v>4904</v>
      </c>
      <c r="H3273" t="str">
        <f>VLOOKUP(E3273,suppliers!$A$2:$B$18,2,)</f>
        <v>OTHER</v>
      </c>
      <c r="I3273" t="str">
        <f>VLOOKUP(C3273,Table_items[],2,FALSE)</f>
        <v>Irbesartan</v>
      </c>
      <c r="J3273" t="str">
        <f>VLOOKUP(C3273,Table_items[],3,FALSE)</f>
        <v>Obat Hipertensi</v>
      </c>
      <c r="K3273" s="23">
        <f>VLOOKUP(C3273,Table_items[],4,FALSE)</f>
        <v>108794</v>
      </c>
      <c r="L3273" s="23">
        <f>VLOOKUP(C3273,Table_items[],5,FALSE)</f>
        <v>109447</v>
      </c>
    </row>
    <row r="3274" spans="1:12" x14ac:dyDescent="0.2">
      <c r="A3274" s="7" t="s">
        <v>3423</v>
      </c>
      <c r="B3274" s="27">
        <v>44334</v>
      </c>
      <c r="C3274" s="9" t="s">
        <v>10</v>
      </c>
      <c r="D3274" s="9">
        <v>48</v>
      </c>
      <c r="E3274" s="9" t="s">
        <v>4896</v>
      </c>
      <c r="F3274" s="20" t="s">
        <v>4908</v>
      </c>
      <c r="G3274" t="s">
        <v>4904</v>
      </c>
      <c r="H3274" t="str">
        <f>VLOOKUP(E3274,suppliers!$A$2:$B$18,2,)</f>
        <v>OTHER</v>
      </c>
      <c r="I3274" t="str">
        <f>VLOOKUP(C3274,Table_items[],2,FALSE)</f>
        <v>Dexteem Box Plus 100 Tablet</v>
      </c>
      <c r="J3274" t="str">
        <f>VLOOKUP(C3274,Table_items[],3,FALSE)</f>
        <v>Obat Alergi</v>
      </c>
      <c r="K3274" s="23">
        <f>VLOOKUP(C3274,Table_items[],4,FALSE)</f>
        <v>25322</v>
      </c>
      <c r="L3274" s="23">
        <f>VLOOKUP(C3274,Table_items[],5,FALSE)</f>
        <v>25449</v>
      </c>
    </row>
    <row r="3275" spans="1:12" x14ac:dyDescent="0.2">
      <c r="A3275" s="11" t="s">
        <v>3424</v>
      </c>
      <c r="B3275" s="28">
        <v>44334</v>
      </c>
      <c r="C3275" s="13" t="s">
        <v>36</v>
      </c>
      <c r="D3275" s="13">
        <v>21</v>
      </c>
      <c r="E3275" s="9" t="s">
        <v>4896</v>
      </c>
      <c r="F3275" s="20" t="s">
        <v>4908</v>
      </c>
      <c r="G3275" t="s">
        <v>4904</v>
      </c>
      <c r="H3275" t="str">
        <f>VLOOKUP(E3275,suppliers!$A$2:$B$18,2,)</f>
        <v>OTHER</v>
      </c>
      <c r="I3275" t="str">
        <f>VLOOKUP(C3275,Table_items[],2,FALSE)</f>
        <v>Sanmol Paracetamol</v>
      </c>
      <c r="J3275" t="str">
        <f>VLOOKUP(C3275,Table_items[],3,FALSE)</f>
        <v>Obat Sakit Kepala &amp; Demam</v>
      </c>
      <c r="K3275" s="23">
        <f>VLOOKUP(C3275,Table_items[],4,FALSE)</f>
        <v>16100</v>
      </c>
      <c r="L3275" s="23">
        <f>VLOOKUP(C3275,Table_items[],5,FALSE)</f>
        <v>16261</v>
      </c>
    </row>
    <row r="3276" spans="1:12" x14ac:dyDescent="0.2">
      <c r="A3276" s="7" t="s">
        <v>3425</v>
      </c>
      <c r="B3276" s="27">
        <v>44334</v>
      </c>
      <c r="C3276" s="9" t="s">
        <v>16</v>
      </c>
      <c r="D3276" s="9">
        <v>185</v>
      </c>
      <c r="E3276" s="9" t="s">
        <v>4896</v>
      </c>
      <c r="F3276" s="20" t="s">
        <v>4908</v>
      </c>
      <c r="G3276" t="s">
        <v>4904</v>
      </c>
      <c r="H3276" t="str">
        <f>VLOOKUP(E3276,suppliers!$A$2:$B$18,2,)</f>
        <v>OTHER</v>
      </c>
      <c r="I3276" t="str">
        <f>VLOOKUP(C3276,Table_items[],2,FALSE)</f>
        <v>Ultraflu Box Isi 25 Strip</v>
      </c>
      <c r="J3276" t="str">
        <f>VLOOKUP(C3276,Table_items[],3,FALSE)</f>
        <v>Obat Batuk &amp; Pilek</v>
      </c>
      <c r="K3276" s="23">
        <f>VLOOKUP(C3276,Table_items[],4,FALSE)</f>
        <v>72500</v>
      </c>
      <c r="L3276" s="23">
        <f>VLOOKUP(C3276,Table_items[],5,FALSE)</f>
        <v>73805</v>
      </c>
    </row>
    <row r="3277" spans="1:12" x14ac:dyDescent="0.2">
      <c r="A3277" s="11" t="s">
        <v>3426</v>
      </c>
      <c r="B3277" s="28">
        <v>44334</v>
      </c>
      <c r="C3277" s="13" t="s">
        <v>30</v>
      </c>
      <c r="D3277" s="13">
        <v>31</v>
      </c>
      <c r="E3277" s="9" t="s">
        <v>4896</v>
      </c>
      <c r="F3277" s="20" t="s">
        <v>4908</v>
      </c>
      <c r="G3277" t="s">
        <v>4904</v>
      </c>
      <c r="H3277" t="str">
        <f>VLOOKUP(E3277,suppliers!$A$2:$B$18,2,)</f>
        <v>OTHER</v>
      </c>
      <c r="I3277" t="str">
        <f>VLOOKUP(C3277,Table_items[],2,FALSE)</f>
        <v>Koolfever</v>
      </c>
      <c r="J3277" t="str">
        <f>VLOOKUP(C3277,Table_items[],3,FALSE)</f>
        <v>Obat Sakit Kepala &amp; Demam</v>
      </c>
      <c r="K3277" s="23">
        <f>VLOOKUP(C3277,Table_items[],4,FALSE)</f>
        <v>7500</v>
      </c>
      <c r="L3277" s="23">
        <f>VLOOKUP(C3277,Table_items[],5,FALSE)</f>
        <v>7620</v>
      </c>
    </row>
    <row r="3278" spans="1:12" x14ac:dyDescent="0.2">
      <c r="A3278" s="7" t="s">
        <v>3427</v>
      </c>
      <c r="B3278" s="27">
        <v>44334</v>
      </c>
      <c r="C3278" s="9" t="s">
        <v>17</v>
      </c>
      <c r="D3278" s="9">
        <v>13</v>
      </c>
      <c r="E3278" s="9" t="s">
        <v>4896</v>
      </c>
      <c r="F3278" s="20" t="s">
        <v>4908</v>
      </c>
      <c r="G3278" t="s">
        <v>4904</v>
      </c>
      <c r="H3278" t="str">
        <f>VLOOKUP(E3278,suppliers!$A$2:$B$18,2,)</f>
        <v>OTHER</v>
      </c>
      <c r="I3278" t="str">
        <f>VLOOKUP(C3278,Table_items[],2,FALSE)</f>
        <v>Vicks Inhaler 0.5 mL</v>
      </c>
      <c r="J3278" t="str">
        <f>VLOOKUP(C3278,Table_items[],3,FALSE)</f>
        <v>Obat Batuk &amp; Pilek</v>
      </c>
      <c r="K3278" s="23">
        <f>VLOOKUP(C3278,Table_items[],4,FALSE)</f>
        <v>16155</v>
      </c>
      <c r="L3278" s="23">
        <f>VLOOKUP(C3278,Table_items[],5,FALSE)</f>
        <v>16430</v>
      </c>
    </row>
    <row r="3279" spans="1:12" x14ac:dyDescent="0.2">
      <c r="A3279" s="11" t="s">
        <v>3428</v>
      </c>
      <c r="B3279" s="28">
        <v>44334</v>
      </c>
      <c r="C3279" s="13" t="s">
        <v>23</v>
      </c>
      <c r="D3279" s="13">
        <v>2</v>
      </c>
      <c r="E3279" s="9" t="s">
        <v>4896</v>
      </c>
      <c r="F3279" s="20" t="s">
        <v>4908</v>
      </c>
      <c r="G3279" t="s">
        <v>4904</v>
      </c>
      <c r="H3279" t="str">
        <f>VLOOKUP(E3279,suppliers!$A$2:$B$18,2,)</f>
        <v>OTHER</v>
      </c>
      <c r="I3279" t="str">
        <f>VLOOKUP(C3279,Table_items[],2,FALSE)</f>
        <v>Amlodipine Besilate</v>
      </c>
      <c r="J3279" t="str">
        <f>VLOOKUP(C3279,Table_items[],3,FALSE)</f>
        <v>Obat Hipertensi</v>
      </c>
      <c r="K3279" s="23">
        <f>VLOOKUP(C3279,Table_items[],4,FALSE)</f>
        <v>7467</v>
      </c>
      <c r="L3279" s="23">
        <f>VLOOKUP(C3279,Table_items[],5,FALSE)</f>
        <v>7504</v>
      </c>
    </row>
    <row r="3280" spans="1:12" x14ac:dyDescent="0.2">
      <c r="A3280" s="7" t="s">
        <v>3429</v>
      </c>
      <c r="B3280" s="27">
        <v>44334</v>
      </c>
      <c r="C3280" s="9" t="s">
        <v>34</v>
      </c>
      <c r="D3280" s="9">
        <v>44</v>
      </c>
      <c r="E3280" s="9" t="s">
        <v>4896</v>
      </c>
      <c r="F3280" s="20" t="s">
        <v>4908</v>
      </c>
      <c r="G3280" t="s">
        <v>4904</v>
      </c>
      <c r="H3280" t="str">
        <f>VLOOKUP(E3280,suppliers!$A$2:$B$18,2,)</f>
        <v>OTHER</v>
      </c>
      <c r="I3280" t="str">
        <f>VLOOKUP(C3280,Table_items[],2,FALSE)</f>
        <v>Panadol Anak Tablet 1 Strip</v>
      </c>
      <c r="J3280" t="str">
        <f>VLOOKUP(C3280,Table_items[],3,FALSE)</f>
        <v>Obat Sakit Kepala &amp; Demam</v>
      </c>
      <c r="K3280" s="23">
        <f>VLOOKUP(C3280,Table_items[],4,FALSE)</f>
        <v>25000</v>
      </c>
      <c r="L3280" s="23">
        <f>VLOOKUP(C3280,Table_items[],5,FALSE)</f>
        <v>25450</v>
      </c>
    </row>
    <row r="3281" spans="1:12" x14ac:dyDescent="0.2">
      <c r="A3281" s="11" t="s">
        <v>3430</v>
      </c>
      <c r="B3281" s="28">
        <v>44335</v>
      </c>
      <c r="C3281" s="13" t="s">
        <v>12</v>
      </c>
      <c r="D3281" s="13">
        <v>18</v>
      </c>
      <c r="E3281" s="9" t="s">
        <v>4896</v>
      </c>
      <c r="F3281" s="20" t="s">
        <v>4908</v>
      </c>
      <c r="G3281" t="s">
        <v>4904</v>
      </c>
      <c r="H3281" t="str">
        <f>VLOOKUP(E3281,suppliers!$A$2:$B$18,2,)</f>
        <v>OTHER</v>
      </c>
      <c r="I3281" t="str">
        <f>VLOOKUP(C3281,Table_items[],2,FALSE)</f>
        <v>Decolsen 1 Strip 4 Tablet</v>
      </c>
      <c r="J3281" t="str">
        <f>VLOOKUP(C3281,Table_items[],3,FALSE)</f>
        <v>Obat Batuk &amp; Pilek</v>
      </c>
      <c r="K3281" s="23">
        <f>VLOOKUP(C3281,Table_items[],4,FALSE)</f>
        <v>2886</v>
      </c>
      <c r="L3281" s="23">
        <f>VLOOKUP(C3281,Table_items[],5,FALSE)</f>
        <v>2915</v>
      </c>
    </row>
    <row r="3282" spans="1:12" x14ac:dyDescent="0.2">
      <c r="A3282" s="7" t="s">
        <v>3431</v>
      </c>
      <c r="B3282" s="27">
        <v>44335</v>
      </c>
      <c r="C3282" s="9" t="s">
        <v>24</v>
      </c>
      <c r="D3282" s="9">
        <v>31</v>
      </c>
      <c r="E3282" s="9" t="s">
        <v>4896</v>
      </c>
      <c r="F3282" s="20" t="s">
        <v>4908</v>
      </c>
      <c r="G3282" t="s">
        <v>4904</v>
      </c>
      <c r="H3282" t="str">
        <f>VLOOKUP(E3282,suppliers!$A$2:$B$18,2,)</f>
        <v>OTHER</v>
      </c>
      <c r="I3282" t="str">
        <f>VLOOKUP(C3282,Table_items[],2,FALSE)</f>
        <v>Irbesartan</v>
      </c>
      <c r="J3282" t="str">
        <f>VLOOKUP(C3282,Table_items[],3,FALSE)</f>
        <v>Obat Hipertensi</v>
      </c>
      <c r="K3282" s="23">
        <f>VLOOKUP(C3282,Table_items[],4,FALSE)</f>
        <v>108794</v>
      </c>
      <c r="L3282" s="23">
        <f>VLOOKUP(C3282,Table_items[],5,FALSE)</f>
        <v>109447</v>
      </c>
    </row>
    <row r="3283" spans="1:12" x14ac:dyDescent="0.2">
      <c r="A3283" s="11" t="s">
        <v>3432</v>
      </c>
      <c r="B3283" s="28">
        <v>44335</v>
      </c>
      <c r="C3283" s="13" t="s">
        <v>22</v>
      </c>
      <c r="D3283" s="13">
        <v>32</v>
      </c>
      <c r="E3283" s="9" t="s">
        <v>4896</v>
      </c>
      <c r="F3283" s="20" t="s">
        <v>4908</v>
      </c>
      <c r="G3283" t="s">
        <v>4904</v>
      </c>
      <c r="H3283" t="str">
        <f>VLOOKUP(E3283,suppliers!$A$2:$B$18,2,)</f>
        <v>OTHER</v>
      </c>
      <c r="I3283" t="str">
        <f>VLOOKUP(C3283,Table_items[],2,FALSE)</f>
        <v>Candesartan Ogb Dexa</v>
      </c>
      <c r="J3283" t="str">
        <f>VLOOKUP(C3283,Table_items[],3,FALSE)</f>
        <v>Obat Hipertensi</v>
      </c>
      <c r="K3283" s="23">
        <f>VLOOKUP(C3283,Table_items[],4,FALSE)</f>
        <v>5000</v>
      </c>
      <c r="L3283" s="23">
        <f>VLOOKUP(C3283,Table_items[],5,FALSE)</f>
        <v>5095</v>
      </c>
    </row>
    <row r="3284" spans="1:12" x14ac:dyDescent="0.2">
      <c r="A3284" s="7" t="s">
        <v>3433</v>
      </c>
      <c r="B3284" s="27">
        <v>44335</v>
      </c>
      <c r="C3284" s="9" t="s">
        <v>22</v>
      </c>
      <c r="D3284" s="9">
        <v>9</v>
      </c>
      <c r="E3284" s="9" t="s">
        <v>4896</v>
      </c>
      <c r="F3284" s="20" t="s">
        <v>4908</v>
      </c>
      <c r="G3284" t="s">
        <v>4904</v>
      </c>
      <c r="H3284" t="str">
        <f>VLOOKUP(E3284,suppliers!$A$2:$B$18,2,)</f>
        <v>OTHER</v>
      </c>
      <c r="I3284" t="str">
        <f>VLOOKUP(C3284,Table_items[],2,FALSE)</f>
        <v>Candesartan Ogb Dexa</v>
      </c>
      <c r="J3284" t="str">
        <f>VLOOKUP(C3284,Table_items[],3,FALSE)</f>
        <v>Obat Hipertensi</v>
      </c>
      <c r="K3284" s="23">
        <f>VLOOKUP(C3284,Table_items[],4,FALSE)</f>
        <v>5000</v>
      </c>
      <c r="L3284" s="23">
        <f>VLOOKUP(C3284,Table_items[],5,FALSE)</f>
        <v>5095</v>
      </c>
    </row>
    <row r="3285" spans="1:12" x14ac:dyDescent="0.2">
      <c r="A3285" s="11" t="s">
        <v>3434</v>
      </c>
      <c r="B3285" s="28">
        <v>44335</v>
      </c>
      <c r="C3285" s="13" t="s">
        <v>30</v>
      </c>
      <c r="D3285" s="13">
        <v>4</v>
      </c>
      <c r="E3285" s="9" t="s">
        <v>4896</v>
      </c>
      <c r="F3285" s="20" t="s">
        <v>4908</v>
      </c>
      <c r="G3285" t="s">
        <v>4904</v>
      </c>
      <c r="H3285" t="str">
        <f>VLOOKUP(E3285,suppliers!$A$2:$B$18,2,)</f>
        <v>OTHER</v>
      </c>
      <c r="I3285" t="str">
        <f>VLOOKUP(C3285,Table_items[],2,FALSE)</f>
        <v>Koolfever</v>
      </c>
      <c r="J3285" t="str">
        <f>VLOOKUP(C3285,Table_items[],3,FALSE)</f>
        <v>Obat Sakit Kepala &amp; Demam</v>
      </c>
      <c r="K3285" s="23">
        <f>VLOOKUP(C3285,Table_items[],4,FALSE)</f>
        <v>7500</v>
      </c>
      <c r="L3285" s="23">
        <f>VLOOKUP(C3285,Table_items[],5,FALSE)</f>
        <v>7620</v>
      </c>
    </row>
    <row r="3286" spans="1:12" x14ac:dyDescent="0.2">
      <c r="A3286" s="7" t="s">
        <v>3435</v>
      </c>
      <c r="B3286" s="27">
        <v>44335</v>
      </c>
      <c r="C3286" s="9" t="s">
        <v>14</v>
      </c>
      <c r="D3286" s="9">
        <v>10</v>
      </c>
      <c r="E3286" s="9" t="s">
        <v>4896</v>
      </c>
      <c r="F3286" s="20" t="s">
        <v>4908</v>
      </c>
      <c r="G3286" t="s">
        <v>4904</v>
      </c>
      <c r="H3286" t="str">
        <f>VLOOKUP(E3286,suppliers!$A$2:$B$18,2,)</f>
        <v>OTHER</v>
      </c>
      <c r="I3286" t="str">
        <f>VLOOKUP(C3286,Table_items[],2,FALSE)</f>
        <v>Lo Han Kuo Infusion 12</v>
      </c>
      <c r="J3286" t="str">
        <f>VLOOKUP(C3286,Table_items[],3,FALSE)</f>
        <v>Obat Batuk &amp; Pilek</v>
      </c>
      <c r="K3286" s="23">
        <f>VLOOKUP(C3286,Table_items[],4,FALSE)</f>
        <v>23869</v>
      </c>
      <c r="L3286" s="23">
        <f>VLOOKUP(C3286,Table_items[],5,FALSE)</f>
        <v>24179</v>
      </c>
    </row>
    <row r="3287" spans="1:12" x14ac:dyDescent="0.2">
      <c r="A3287" s="11" t="s">
        <v>3436</v>
      </c>
      <c r="B3287" s="28">
        <v>44336</v>
      </c>
      <c r="C3287" s="13" t="s">
        <v>12</v>
      </c>
      <c r="D3287" s="13">
        <v>58</v>
      </c>
      <c r="E3287" s="9" t="s">
        <v>4896</v>
      </c>
      <c r="F3287" s="20" t="s">
        <v>4908</v>
      </c>
      <c r="G3287" t="s">
        <v>4904</v>
      </c>
      <c r="H3287" t="str">
        <f>VLOOKUP(E3287,suppliers!$A$2:$B$18,2,)</f>
        <v>OTHER</v>
      </c>
      <c r="I3287" t="str">
        <f>VLOOKUP(C3287,Table_items[],2,FALSE)</f>
        <v>Decolsen 1 Strip 4 Tablet</v>
      </c>
      <c r="J3287" t="str">
        <f>VLOOKUP(C3287,Table_items[],3,FALSE)</f>
        <v>Obat Batuk &amp; Pilek</v>
      </c>
      <c r="K3287" s="23">
        <f>VLOOKUP(C3287,Table_items[],4,FALSE)</f>
        <v>2886</v>
      </c>
      <c r="L3287" s="23">
        <f>VLOOKUP(C3287,Table_items[],5,FALSE)</f>
        <v>2915</v>
      </c>
    </row>
    <row r="3288" spans="1:12" x14ac:dyDescent="0.2">
      <c r="A3288" s="7" t="s">
        <v>3437</v>
      </c>
      <c r="B3288" s="27">
        <v>44336</v>
      </c>
      <c r="C3288" s="9" t="s">
        <v>9</v>
      </c>
      <c r="D3288" s="9">
        <v>2</v>
      </c>
      <c r="E3288" s="9" t="s">
        <v>4896</v>
      </c>
      <c r="F3288" s="20" t="s">
        <v>4908</v>
      </c>
      <c r="G3288" t="s">
        <v>4904</v>
      </c>
      <c r="H3288" t="str">
        <f>VLOOKUP(E3288,suppliers!$A$2:$B$18,2,)</f>
        <v>OTHER</v>
      </c>
      <c r="I3288" t="str">
        <f>VLOOKUP(C3288,Table_items[],2,FALSE)</f>
        <v>Bedak Heroxyn 150 gr</v>
      </c>
      <c r="J3288" t="str">
        <f>VLOOKUP(C3288,Table_items[],3,FALSE)</f>
        <v>Obat Alergi</v>
      </c>
      <c r="K3288" s="23">
        <f>VLOOKUP(C3288,Table_items[],4,FALSE)</f>
        <v>16950</v>
      </c>
      <c r="L3288" s="23">
        <f>VLOOKUP(C3288,Table_items[],5,FALSE)</f>
        <v>17170</v>
      </c>
    </row>
    <row r="3289" spans="1:12" x14ac:dyDescent="0.2">
      <c r="A3289" s="11" t="s">
        <v>3438</v>
      </c>
      <c r="B3289" s="28">
        <v>44336</v>
      </c>
      <c r="C3289" s="13" t="s">
        <v>24</v>
      </c>
      <c r="D3289" s="13">
        <v>35</v>
      </c>
      <c r="E3289" s="9" t="s">
        <v>4896</v>
      </c>
      <c r="F3289" s="20" t="s">
        <v>4908</v>
      </c>
      <c r="G3289" t="s">
        <v>4904</v>
      </c>
      <c r="H3289" t="str">
        <f>VLOOKUP(E3289,suppliers!$A$2:$B$18,2,)</f>
        <v>OTHER</v>
      </c>
      <c r="I3289" t="str">
        <f>VLOOKUP(C3289,Table_items[],2,FALSE)</f>
        <v>Irbesartan</v>
      </c>
      <c r="J3289" t="str">
        <f>VLOOKUP(C3289,Table_items[],3,FALSE)</f>
        <v>Obat Hipertensi</v>
      </c>
      <c r="K3289" s="23">
        <f>VLOOKUP(C3289,Table_items[],4,FALSE)</f>
        <v>108794</v>
      </c>
      <c r="L3289" s="23">
        <f>VLOOKUP(C3289,Table_items[],5,FALSE)</f>
        <v>109447</v>
      </c>
    </row>
    <row r="3290" spans="1:12" x14ac:dyDescent="0.2">
      <c r="A3290" s="7" t="s">
        <v>3439</v>
      </c>
      <c r="B3290" s="27">
        <v>44336</v>
      </c>
      <c r="C3290" s="9" t="s">
        <v>41</v>
      </c>
      <c r="D3290" s="9">
        <v>42</v>
      </c>
      <c r="E3290" s="9" t="s">
        <v>4896</v>
      </c>
      <c r="F3290" s="20" t="s">
        <v>4908</v>
      </c>
      <c r="G3290" t="s">
        <v>4904</v>
      </c>
      <c r="H3290" t="str">
        <f>VLOOKUP(E3290,suppliers!$A$2:$B$18,2,)</f>
        <v>OTHER</v>
      </c>
      <c r="I3290" t="str">
        <f>VLOOKUP(C3290,Table_items[],2,FALSE)</f>
        <v>Otilon Ear Drops 8 mL</v>
      </c>
      <c r="J3290" t="str">
        <f>VLOOKUP(C3290,Table_items[],3,FALSE)</f>
        <v>Obat Telinga</v>
      </c>
      <c r="K3290" s="23">
        <f>VLOOKUP(C3290,Table_items[],4,FALSE)</f>
        <v>55000</v>
      </c>
      <c r="L3290" s="23">
        <f>VLOOKUP(C3290,Table_items[],5,FALSE)</f>
        <v>55935</v>
      </c>
    </row>
    <row r="3291" spans="1:12" x14ac:dyDescent="0.2">
      <c r="A3291" s="11" t="s">
        <v>3440</v>
      </c>
      <c r="B3291" s="28">
        <v>44336</v>
      </c>
      <c r="C3291" s="13" t="s">
        <v>36</v>
      </c>
      <c r="D3291" s="13">
        <v>13</v>
      </c>
      <c r="E3291" s="9" t="s">
        <v>4896</v>
      </c>
      <c r="F3291" s="20" t="s">
        <v>4908</v>
      </c>
      <c r="G3291" t="s">
        <v>4904</v>
      </c>
      <c r="H3291" t="str">
        <f>VLOOKUP(E3291,suppliers!$A$2:$B$18,2,)</f>
        <v>OTHER</v>
      </c>
      <c r="I3291" t="str">
        <f>VLOOKUP(C3291,Table_items[],2,FALSE)</f>
        <v>Sanmol Paracetamol</v>
      </c>
      <c r="J3291" t="str">
        <f>VLOOKUP(C3291,Table_items[],3,FALSE)</f>
        <v>Obat Sakit Kepala &amp; Demam</v>
      </c>
      <c r="K3291" s="23">
        <f>VLOOKUP(C3291,Table_items[],4,FALSE)</f>
        <v>16100</v>
      </c>
      <c r="L3291" s="23">
        <f>VLOOKUP(C3291,Table_items[],5,FALSE)</f>
        <v>16261</v>
      </c>
    </row>
    <row r="3292" spans="1:12" x14ac:dyDescent="0.2">
      <c r="A3292" s="7" t="s">
        <v>3441</v>
      </c>
      <c r="B3292" s="27">
        <v>44336</v>
      </c>
      <c r="C3292" s="9" t="s">
        <v>11</v>
      </c>
      <c r="D3292" s="9">
        <v>33</v>
      </c>
      <c r="E3292" s="9" t="s">
        <v>4896</v>
      </c>
      <c r="F3292" s="20" t="s">
        <v>4908</v>
      </c>
      <c r="G3292" t="s">
        <v>4904</v>
      </c>
      <c r="H3292" t="str">
        <f>VLOOKUP(E3292,suppliers!$A$2:$B$18,2,)</f>
        <v>OTHER</v>
      </c>
      <c r="I3292" t="str">
        <f>VLOOKUP(C3292,Table_items[],2,FALSE)</f>
        <v>Neozep Forte 1 Strip 4 Tablet</v>
      </c>
      <c r="J3292" t="str">
        <f>VLOOKUP(C3292,Table_items[],3,FALSE)</f>
        <v>Obat Batuk &amp; Pilek</v>
      </c>
      <c r="K3292" s="23">
        <f>VLOOKUP(C3292,Table_items[],4,FALSE)</f>
        <v>2324</v>
      </c>
      <c r="L3292" s="23">
        <f>VLOOKUP(C3292,Table_items[],5,FALSE)</f>
        <v>2338</v>
      </c>
    </row>
    <row r="3293" spans="1:12" x14ac:dyDescent="0.2">
      <c r="A3293" s="11" t="s">
        <v>3442</v>
      </c>
      <c r="B3293" s="28">
        <v>44336</v>
      </c>
      <c r="C3293" s="13" t="s">
        <v>34</v>
      </c>
      <c r="D3293" s="13">
        <v>114</v>
      </c>
      <c r="E3293" s="9" t="s">
        <v>4896</v>
      </c>
      <c r="F3293" s="20" t="s">
        <v>4908</v>
      </c>
      <c r="G3293" t="s">
        <v>4904</v>
      </c>
      <c r="H3293" t="str">
        <f>VLOOKUP(E3293,suppliers!$A$2:$B$18,2,)</f>
        <v>OTHER</v>
      </c>
      <c r="I3293" t="str">
        <f>VLOOKUP(C3293,Table_items[],2,FALSE)</f>
        <v>Panadol Anak Tablet 1 Strip</v>
      </c>
      <c r="J3293" t="str">
        <f>VLOOKUP(C3293,Table_items[],3,FALSE)</f>
        <v>Obat Sakit Kepala &amp; Demam</v>
      </c>
      <c r="K3293" s="23">
        <f>VLOOKUP(C3293,Table_items[],4,FALSE)</f>
        <v>25000</v>
      </c>
      <c r="L3293" s="23">
        <f>VLOOKUP(C3293,Table_items[],5,FALSE)</f>
        <v>25450</v>
      </c>
    </row>
    <row r="3294" spans="1:12" x14ac:dyDescent="0.2">
      <c r="A3294" s="7" t="s">
        <v>3443</v>
      </c>
      <c r="B3294" s="27">
        <v>44337</v>
      </c>
      <c r="C3294" s="9" t="s">
        <v>16</v>
      </c>
      <c r="D3294" s="9">
        <v>6</v>
      </c>
      <c r="E3294" s="9" t="s">
        <v>4896</v>
      </c>
      <c r="F3294" s="20" t="s">
        <v>4908</v>
      </c>
      <c r="G3294" t="s">
        <v>4904</v>
      </c>
      <c r="H3294" t="str">
        <f>VLOOKUP(E3294,suppliers!$A$2:$B$18,2,)</f>
        <v>OTHER</v>
      </c>
      <c r="I3294" t="str">
        <f>VLOOKUP(C3294,Table_items[],2,FALSE)</f>
        <v>Ultraflu Box Isi 25 Strip</v>
      </c>
      <c r="J3294" t="str">
        <f>VLOOKUP(C3294,Table_items[],3,FALSE)</f>
        <v>Obat Batuk &amp; Pilek</v>
      </c>
      <c r="K3294" s="23">
        <f>VLOOKUP(C3294,Table_items[],4,FALSE)</f>
        <v>72500</v>
      </c>
      <c r="L3294" s="23">
        <f>VLOOKUP(C3294,Table_items[],5,FALSE)</f>
        <v>73805</v>
      </c>
    </row>
    <row r="3295" spans="1:12" x14ac:dyDescent="0.2">
      <c r="A3295" s="11" t="s">
        <v>3444</v>
      </c>
      <c r="B3295" s="28">
        <v>44337</v>
      </c>
      <c r="C3295" s="13" t="s">
        <v>30</v>
      </c>
      <c r="D3295" s="13">
        <v>68</v>
      </c>
      <c r="E3295" s="9" t="s">
        <v>4896</v>
      </c>
      <c r="F3295" s="20" t="s">
        <v>4908</v>
      </c>
      <c r="G3295" t="s">
        <v>4904</v>
      </c>
      <c r="H3295" t="str">
        <f>VLOOKUP(E3295,suppliers!$A$2:$B$18,2,)</f>
        <v>OTHER</v>
      </c>
      <c r="I3295" t="str">
        <f>VLOOKUP(C3295,Table_items[],2,FALSE)</f>
        <v>Koolfever</v>
      </c>
      <c r="J3295" t="str">
        <f>VLOOKUP(C3295,Table_items[],3,FALSE)</f>
        <v>Obat Sakit Kepala &amp; Demam</v>
      </c>
      <c r="K3295" s="23">
        <f>VLOOKUP(C3295,Table_items[],4,FALSE)</f>
        <v>7500</v>
      </c>
      <c r="L3295" s="23">
        <f>VLOOKUP(C3295,Table_items[],5,FALSE)</f>
        <v>7620</v>
      </c>
    </row>
    <row r="3296" spans="1:12" x14ac:dyDescent="0.2">
      <c r="A3296" s="7" t="s">
        <v>3445</v>
      </c>
      <c r="B3296" s="27">
        <v>44337</v>
      </c>
      <c r="C3296" s="9" t="s">
        <v>30</v>
      </c>
      <c r="D3296" s="9">
        <v>429</v>
      </c>
      <c r="E3296" s="9" t="s">
        <v>4896</v>
      </c>
      <c r="F3296" s="20" t="s">
        <v>4908</v>
      </c>
      <c r="G3296" t="s">
        <v>4904</v>
      </c>
      <c r="H3296" t="str">
        <f>VLOOKUP(E3296,suppliers!$A$2:$B$18,2,)</f>
        <v>OTHER</v>
      </c>
      <c r="I3296" t="str">
        <f>VLOOKUP(C3296,Table_items[],2,FALSE)</f>
        <v>Koolfever</v>
      </c>
      <c r="J3296" t="str">
        <f>VLOOKUP(C3296,Table_items[],3,FALSE)</f>
        <v>Obat Sakit Kepala &amp; Demam</v>
      </c>
      <c r="K3296" s="23">
        <f>VLOOKUP(C3296,Table_items[],4,FALSE)</f>
        <v>7500</v>
      </c>
      <c r="L3296" s="23">
        <f>VLOOKUP(C3296,Table_items[],5,FALSE)</f>
        <v>7620</v>
      </c>
    </row>
    <row r="3297" spans="1:12" x14ac:dyDescent="0.2">
      <c r="A3297" s="11" t="s">
        <v>3446</v>
      </c>
      <c r="B3297" s="28">
        <v>44337</v>
      </c>
      <c r="C3297" s="13" t="s">
        <v>7</v>
      </c>
      <c r="D3297" s="13">
        <v>0</v>
      </c>
      <c r="E3297" s="9" t="s">
        <v>4896</v>
      </c>
      <c r="F3297" s="20" t="s">
        <v>4908</v>
      </c>
      <c r="G3297" t="s">
        <v>4904</v>
      </c>
      <c r="H3297" t="str">
        <f>VLOOKUP(E3297,suppliers!$A$2:$B$18,2,)</f>
        <v>OTHER</v>
      </c>
      <c r="I3297" t="str">
        <f>VLOOKUP(C3297,Table_items[],2,FALSE)</f>
        <v>Acetylcysteine Mahakam 200 mg</v>
      </c>
      <c r="J3297" t="str">
        <f>VLOOKUP(C3297,Table_items[],3,FALSE)</f>
        <v>Obat Alergi</v>
      </c>
      <c r="K3297" s="23">
        <f>VLOOKUP(C3297,Table_items[],4,FALSE)</f>
        <v>33000</v>
      </c>
      <c r="L3297" s="23">
        <f>VLOOKUP(C3297,Table_items[],5,FALSE)</f>
        <v>33330</v>
      </c>
    </row>
    <row r="3298" spans="1:12" x14ac:dyDescent="0.2">
      <c r="A3298" s="7" t="s">
        <v>3447</v>
      </c>
      <c r="B3298" s="27">
        <v>44337</v>
      </c>
      <c r="C3298" s="9" t="s">
        <v>11</v>
      </c>
      <c r="D3298" s="9">
        <v>7</v>
      </c>
      <c r="E3298" s="9" t="s">
        <v>4896</v>
      </c>
      <c r="F3298" s="20" t="s">
        <v>4908</v>
      </c>
      <c r="G3298" t="s">
        <v>4904</v>
      </c>
      <c r="H3298" t="str">
        <f>VLOOKUP(E3298,suppliers!$A$2:$B$18,2,)</f>
        <v>OTHER</v>
      </c>
      <c r="I3298" t="str">
        <f>VLOOKUP(C3298,Table_items[],2,FALSE)</f>
        <v>Neozep Forte 1 Strip 4 Tablet</v>
      </c>
      <c r="J3298" t="str">
        <f>VLOOKUP(C3298,Table_items[],3,FALSE)</f>
        <v>Obat Batuk &amp; Pilek</v>
      </c>
      <c r="K3298" s="23">
        <f>VLOOKUP(C3298,Table_items[],4,FALSE)</f>
        <v>2324</v>
      </c>
      <c r="L3298" s="23">
        <f>VLOOKUP(C3298,Table_items[],5,FALSE)</f>
        <v>2338</v>
      </c>
    </row>
    <row r="3299" spans="1:12" x14ac:dyDescent="0.2">
      <c r="A3299" s="11" t="s">
        <v>3448</v>
      </c>
      <c r="B3299" s="28">
        <v>44338</v>
      </c>
      <c r="C3299" s="13" t="s">
        <v>37</v>
      </c>
      <c r="D3299" s="13">
        <v>76</v>
      </c>
      <c r="E3299" s="9" t="s">
        <v>4896</v>
      </c>
      <c r="F3299" s="20" t="s">
        <v>4908</v>
      </c>
      <c r="G3299" t="s">
        <v>4904</v>
      </c>
      <c r="H3299" t="str">
        <f>VLOOKUP(E3299,suppliers!$A$2:$B$18,2,)</f>
        <v>OTHER</v>
      </c>
      <c r="I3299" t="str">
        <f>VLOOKUP(C3299,Table_items[],2,FALSE)</f>
        <v>Bodrex Extra</v>
      </c>
      <c r="J3299" t="str">
        <f>VLOOKUP(C3299,Table_items[],3,FALSE)</f>
        <v>Obat Sakit Kepala &amp; Demam</v>
      </c>
      <c r="K3299" s="23">
        <f>VLOOKUP(C3299,Table_items[],4,FALSE)</f>
        <v>50788</v>
      </c>
      <c r="L3299" s="23">
        <f>VLOOKUP(C3299,Table_items[],5,FALSE)</f>
        <v>51753</v>
      </c>
    </row>
    <row r="3300" spans="1:12" x14ac:dyDescent="0.2">
      <c r="A3300" s="7" t="s">
        <v>3449</v>
      </c>
      <c r="B3300" s="27">
        <v>44338</v>
      </c>
      <c r="C3300" s="9" t="s">
        <v>9</v>
      </c>
      <c r="D3300" s="9">
        <v>19</v>
      </c>
      <c r="E3300" s="9" t="s">
        <v>4896</v>
      </c>
      <c r="F3300" s="20" t="s">
        <v>4908</v>
      </c>
      <c r="G3300" t="s">
        <v>4904</v>
      </c>
      <c r="H3300" t="str">
        <f>VLOOKUP(E3300,suppliers!$A$2:$B$18,2,)</f>
        <v>OTHER</v>
      </c>
      <c r="I3300" t="str">
        <f>VLOOKUP(C3300,Table_items[],2,FALSE)</f>
        <v>Bedak Heroxyn 150 gr</v>
      </c>
      <c r="J3300" t="str">
        <f>VLOOKUP(C3300,Table_items[],3,FALSE)</f>
        <v>Obat Alergi</v>
      </c>
      <c r="K3300" s="23">
        <f>VLOOKUP(C3300,Table_items[],4,FALSE)</f>
        <v>16950</v>
      </c>
      <c r="L3300" s="23">
        <f>VLOOKUP(C3300,Table_items[],5,FALSE)</f>
        <v>17170</v>
      </c>
    </row>
    <row r="3301" spans="1:12" x14ac:dyDescent="0.2">
      <c r="A3301" s="11" t="s">
        <v>3450</v>
      </c>
      <c r="B3301" s="28">
        <v>44338</v>
      </c>
      <c r="C3301" s="13" t="s">
        <v>10</v>
      </c>
      <c r="D3301" s="13">
        <v>1</v>
      </c>
      <c r="E3301" s="9" t="s">
        <v>4896</v>
      </c>
      <c r="F3301" s="20" t="s">
        <v>4908</v>
      </c>
      <c r="G3301" t="s">
        <v>4904</v>
      </c>
      <c r="H3301" t="str">
        <f>VLOOKUP(E3301,suppliers!$A$2:$B$18,2,)</f>
        <v>OTHER</v>
      </c>
      <c r="I3301" t="str">
        <f>VLOOKUP(C3301,Table_items[],2,FALSE)</f>
        <v>Dexteem Box Plus 100 Tablet</v>
      </c>
      <c r="J3301" t="str">
        <f>VLOOKUP(C3301,Table_items[],3,FALSE)</f>
        <v>Obat Alergi</v>
      </c>
      <c r="K3301" s="23">
        <f>VLOOKUP(C3301,Table_items[],4,FALSE)</f>
        <v>25322</v>
      </c>
      <c r="L3301" s="23">
        <f>VLOOKUP(C3301,Table_items[],5,FALSE)</f>
        <v>25449</v>
      </c>
    </row>
    <row r="3302" spans="1:12" x14ac:dyDescent="0.2">
      <c r="A3302" s="7" t="s">
        <v>3451</v>
      </c>
      <c r="B3302" s="27">
        <v>44338</v>
      </c>
      <c r="C3302" s="9" t="s">
        <v>16</v>
      </c>
      <c r="D3302" s="9">
        <v>1</v>
      </c>
      <c r="E3302" s="9" t="s">
        <v>4896</v>
      </c>
      <c r="F3302" s="20" t="s">
        <v>4908</v>
      </c>
      <c r="G3302" t="s">
        <v>4904</v>
      </c>
      <c r="H3302" t="str">
        <f>VLOOKUP(E3302,suppliers!$A$2:$B$18,2,)</f>
        <v>OTHER</v>
      </c>
      <c r="I3302" t="str">
        <f>VLOOKUP(C3302,Table_items[],2,FALSE)</f>
        <v>Ultraflu Box Isi 25 Strip</v>
      </c>
      <c r="J3302" t="str">
        <f>VLOOKUP(C3302,Table_items[],3,FALSE)</f>
        <v>Obat Batuk &amp; Pilek</v>
      </c>
      <c r="K3302" s="23">
        <f>VLOOKUP(C3302,Table_items[],4,FALSE)</f>
        <v>72500</v>
      </c>
      <c r="L3302" s="23">
        <f>VLOOKUP(C3302,Table_items[],5,FALSE)</f>
        <v>73805</v>
      </c>
    </row>
    <row r="3303" spans="1:12" x14ac:dyDescent="0.2">
      <c r="A3303" s="11" t="s">
        <v>3452</v>
      </c>
      <c r="B3303" s="28">
        <v>44338</v>
      </c>
      <c r="C3303" s="13" t="s">
        <v>20</v>
      </c>
      <c r="D3303" s="13">
        <v>124</v>
      </c>
      <c r="E3303" s="9" t="s">
        <v>4896</v>
      </c>
      <c r="F3303" s="20" t="s">
        <v>4908</v>
      </c>
      <c r="G3303" t="s">
        <v>4904</v>
      </c>
      <c r="H3303" t="str">
        <f>VLOOKUP(E3303,suppliers!$A$2:$B$18,2,)</f>
        <v>OTHER</v>
      </c>
      <c r="I3303" t="str">
        <f>VLOOKUP(C3303,Table_items[],2,FALSE)</f>
        <v>Carditens</v>
      </c>
      <c r="J3303" t="str">
        <f>VLOOKUP(C3303,Table_items[],3,FALSE)</f>
        <v>Obat Hipertensi</v>
      </c>
      <c r="K3303" s="23">
        <f>VLOOKUP(C3303,Table_items[],4,FALSE)</f>
        <v>100000</v>
      </c>
      <c r="L3303" s="23">
        <f>VLOOKUP(C3303,Table_items[],5,FALSE)</f>
        <v>100900</v>
      </c>
    </row>
    <row r="3304" spans="1:12" x14ac:dyDescent="0.2">
      <c r="A3304" s="7" t="s">
        <v>3453</v>
      </c>
      <c r="B3304" s="27">
        <v>44338</v>
      </c>
      <c r="C3304" s="9" t="s">
        <v>17</v>
      </c>
      <c r="D3304" s="9">
        <v>3</v>
      </c>
      <c r="E3304" s="9" t="s">
        <v>4896</v>
      </c>
      <c r="F3304" s="20" t="s">
        <v>4908</v>
      </c>
      <c r="G3304" t="s">
        <v>4904</v>
      </c>
      <c r="H3304" t="str">
        <f>VLOOKUP(E3304,suppliers!$A$2:$B$18,2,)</f>
        <v>OTHER</v>
      </c>
      <c r="I3304" t="str">
        <f>VLOOKUP(C3304,Table_items[],2,FALSE)</f>
        <v>Vicks Inhaler 0.5 mL</v>
      </c>
      <c r="J3304" t="str">
        <f>VLOOKUP(C3304,Table_items[],3,FALSE)</f>
        <v>Obat Batuk &amp; Pilek</v>
      </c>
      <c r="K3304" s="23">
        <f>VLOOKUP(C3304,Table_items[],4,FALSE)</f>
        <v>16155</v>
      </c>
      <c r="L3304" s="23">
        <f>VLOOKUP(C3304,Table_items[],5,FALSE)</f>
        <v>16430</v>
      </c>
    </row>
    <row r="3305" spans="1:12" x14ac:dyDescent="0.2">
      <c r="A3305" s="11" t="s">
        <v>3454</v>
      </c>
      <c r="B3305" s="28">
        <v>44339</v>
      </c>
      <c r="C3305" s="13" t="s">
        <v>37</v>
      </c>
      <c r="D3305" s="13">
        <v>83</v>
      </c>
      <c r="E3305" s="9" t="s">
        <v>4896</v>
      </c>
      <c r="F3305" s="20" t="s">
        <v>4908</v>
      </c>
      <c r="G3305" t="s">
        <v>4904</v>
      </c>
      <c r="H3305" t="str">
        <f>VLOOKUP(E3305,suppliers!$A$2:$B$18,2,)</f>
        <v>OTHER</v>
      </c>
      <c r="I3305" t="str">
        <f>VLOOKUP(C3305,Table_items[],2,FALSE)</f>
        <v>Bodrex Extra</v>
      </c>
      <c r="J3305" t="str">
        <f>VLOOKUP(C3305,Table_items[],3,FALSE)</f>
        <v>Obat Sakit Kepala &amp; Demam</v>
      </c>
      <c r="K3305" s="23">
        <f>VLOOKUP(C3305,Table_items[],4,FALSE)</f>
        <v>50788</v>
      </c>
      <c r="L3305" s="23">
        <f>VLOOKUP(C3305,Table_items[],5,FALSE)</f>
        <v>51753</v>
      </c>
    </row>
    <row r="3306" spans="1:12" x14ac:dyDescent="0.2">
      <c r="A3306" s="7" t="s">
        <v>3455</v>
      </c>
      <c r="B3306" s="27">
        <v>44339</v>
      </c>
      <c r="C3306" s="9" t="s">
        <v>9</v>
      </c>
      <c r="D3306" s="9">
        <v>63</v>
      </c>
      <c r="E3306" s="9" t="s">
        <v>4896</v>
      </c>
      <c r="F3306" s="20" t="s">
        <v>4908</v>
      </c>
      <c r="G3306" t="s">
        <v>4904</v>
      </c>
      <c r="H3306" t="str">
        <f>VLOOKUP(E3306,suppliers!$A$2:$B$18,2,)</f>
        <v>OTHER</v>
      </c>
      <c r="I3306" t="str">
        <f>VLOOKUP(C3306,Table_items[],2,FALSE)</f>
        <v>Bedak Heroxyn 150 gr</v>
      </c>
      <c r="J3306" t="str">
        <f>VLOOKUP(C3306,Table_items[],3,FALSE)</f>
        <v>Obat Alergi</v>
      </c>
      <c r="K3306" s="23">
        <f>VLOOKUP(C3306,Table_items[],4,FALSE)</f>
        <v>16950</v>
      </c>
      <c r="L3306" s="23">
        <f>VLOOKUP(C3306,Table_items[],5,FALSE)</f>
        <v>17170</v>
      </c>
    </row>
    <row r="3307" spans="1:12" x14ac:dyDescent="0.2">
      <c r="A3307" s="11" t="s">
        <v>3456</v>
      </c>
      <c r="B3307" s="28">
        <v>44339</v>
      </c>
      <c r="C3307" s="13" t="s">
        <v>38</v>
      </c>
      <c r="D3307" s="13">
        <v>8</v>
      </c>
      <c r="E3307" s="9" t="s">
        <v>4896</v>
      </c>
      <c r="F3307" s="20" t="s">
        <v>4908</v>
      </c>
      <c r="G3307" t="s">
        <v>4904</v>
      </c>
      <c r="H3307" t="str">
        <f>VLOOKUP(E3307,suppliers!$A$2:$B$18,2,)</f>
        <v>OTHER</v>
      </c>
      <c r="I3307" t="str">
        <f>VLOOKUP(C3307,Table_items[],2,FALSE)</f>
        <v>Sanmol 500 MG 4 Tablet</v>
      </c>
      <c r="J3307" t="str">
        <f>VLOOKUP(C3307,Table_items[],3,FALSE)</f>
        <v>Obat Sakit Kepala &amp; Demam</v>
      </c>
      <c r="K3307" s="23">
        <f>VLOOKUP(C3307,Table_items[],4,FALSE)</f>
        <v>1600</v>
      </c>
      <c r="L3307" s="23">
        <f>VLOOKUP(C3307,Table_items[],5,FALSE)</f>
        <v>1619</v>
      </c>
    </row>
    <row r="3308" spans="1:12" x14ac:dyDescent="0.2">
      <c r="A3308" s="7" t="s">
        <v>3457</v>
      </c>
      <c r="B3308" s="27">
        <v>44339</v>
      </c>
      <c r="C3308" s="9" t="s">
        <v>16</v>
      </c>
      <c r="D3308" s="9">
        <v>70</v>
      </c>
      <c r="E3308" s="9" t="s">
        <v>4896</v>
      </c>
      <c r="F3308" s="20" t="s">
        <v>4908</v>
      </c>
      <c r="G3308" t="s">
        <v>4904</v>
      </c>
      <c r="H3308" t="str">
        <f>VLOOKUP(E3308,suppliers!$A$2:$B$18,2,)</f>
        <v>OTHER</v>
      </c>
      <c r="I3308" t="str">
        <f>VLOOKUP(C3308,Table_items[],2,FALSE)</f>
        <v>Ultraflu Box Isi 25 Strip</v>
      </c>
      <c r="J3308" t="str">
        <f>VLOOKUP(C3308,Table_items[],3,FALSE)</f>
        <v>Obat Batuk &amp; Pilek</v>
      </c>
      <c r="K3308" s="23">
        <f>VLOOKUP(C3308,Table_items[],4,FALSE)</f>
        <v>72500</v>
      </c>
      <c r="L3308" s="23">
        <f>VLOOKUP(C3308,Table_items[],5,FALSE)</f>
        <v>73805</v>
      </c>
    </row>
    <row r="3309" spans="1:12" x14ac:dyDescent="0.2">
      <c r="A3309" s="11" t="s">
        <v>3458</v>
      </c>
      <c r="B3309" s="28">
        <v>44339</v>
      </c>
      <c r="C3309" s="13" t="s">
        <v>30</v>
      </c>
      <c r="D3309" s="13">
        <v>19</v>
      </c>
      <c r="E3309" s="9" t="s">
        <v>4896</v>
      </c>
      <c r="F3309" s="20" t="s">
        <v>4908</v>
      </c>
      <c r="G3309" t="s">
        <v>4904</v>
      </c>
      <c r="H3309" t="str">
        <f>VLOOKUP(E3309,suppliers!$A$2:$B$18,2,)</f>
        <v>OTHER</v>
      </c>
      <c r="I3309" t="str">
        <f>VLOOKUP(C3309,Table_items[],2,FALSE)</f>
        <v>Koolfever</v>
      </c>
      <c r="J3309" t="str">
        <f>VLOOKUP(C3309,Table_items[],3,FALSE)</f>
        <v>Obat Sakit Kepala &amp; Demam</v>
      </c>
      <c r="K3309" s="23">
        <f>VLOOKUP(C3309,Table_items[],4,FALSE)</f>
        <v>7500</v>
      </c>
      <c r="L3309" s="23">
        <f>VLOOKUP(C3309,Table_items[],5,FALSE)</f>
        <v>7620</v>
      </c>
    </row>
    <row r="3310" spans="1:12" x14ac:dyDescent="0.2">
      <c r="A3310" s="7" t="s">
        <v>3459</v>
      </c>
      <c r="B3310" s="27">
        <v>44339</v>
      </c>
      <c r="C3310" s="9" t="s">
        <v>28</v>
      </c>
      <c r="D3310" s="9">
        <v>37</v>
      </c>
      <c r="E3310" s="9" t="s">
        <v>4896</v>
      </c>
      <c r="F3310" s="20" t="s">
        <v>4908</v>
      </c>
      <c r="G3310" t="s">
        <v>4904</v>
      </c>
      <c r="H3310" t="str">
        <f>VLOOKUP(E3310,suppliers!$A$2:$B$18,2,)</f>
        <v>OTHER</v>
      </c>
      <c r="I3310" t="str">
        <f>VLOOKUP(C3310,Table_items[],2,FALSE)</f>
        <v>Hyperchol 100 MG 12 KPS</v>
      </c>
      <c r="J3310" t="str">
        <f>VLOOKUP(C3310,Table_items[],3,FALSE)</f>
        <v>Obat Kolesterol</v>
      </c>
      <c r="K3310" s="23">
        <f>VLOOKUP(C3310,Table_items[],4,FALSE)</f>
        <v>42800</v>
      </c>
      <c r="L3310" s="23">
        <f>VLOOKUP(C3310,Table_items[],5,FALSE)</f>
        <v>43442</v>
      </c>
    </row>
    <row r="3311" spans="1:12" x14ac:dyDescent="0.2">
      <c r="A3311" s="11" t="s">
        <v>3460</v>
      </c>
      <c r="B3311" s="28">
        <v>44339</v>
      </c>
      <c r="C3311" s="13" t="s">
        <v>28</v>
      </c>
      <c r="D3311" s="13">
        <v>4</v>
      </c>
      <c r="E3311" s="9" t="s">
        <v>4896</v>
      </c>
      <c r="F3311" s="20" t="s">
        <v>4908</v>
      </c>
      <c r="G3311" t="s">
        <v>4904</v>
      </c>
      <c r="H3311" t="str">
        <f>VLOOKUP(E3311,suppliers!$A$2:$B$18,2,)</f>
        <v>OTHER</v>
      </c>
      <c r="I3311" t="str">
        <f>VLOOKUP(C3311,Table_items[],2,FALSE)</f>
        <v>Hyperchol 100 MG 12 KPS</v>
      </c>
      <c r="J3311" t="str">
        <f>VLOOKUP(C3311,Table_items[],3,FALSE)</f>
        <v>Obat Kolesterol</v>
      </c>
      <c r="K3311" s="23">
        <f>VLOOKUP(C3311,Table_items[],4,FALSE)</f>
        <v>42800</v>
      </c>
      <c r="L3311" s="23">
        <f>VLOOKUP(C3311,Table_items[],5,FALSE)</f>
        <v>43442</v>
      </c>
    </row>
    <row r="3312" spans="1:12" x14ac:dyDescent="0.2">
      <c r="A3312" s="7" t="s">
        <v>3461</v>
      </c>
      <c r="B3312" s="27">
        <v>44340</v>
      </c>
      <c r="C3312" s="9" t="s">
        <v>38</v>
      </c>
      <c r="D3312" s="9">
        <v>34</v>
      </c>
      <c r="E3312" s="9" t="s">
        <v>4896</v>
      </c>
      <c r="F3312" s="20" t="s">
        <v>4908</v>
      </c>
      <c r="G3312" t="s">
        <v>4904</v>
      </c>
      <c r="H3312" t="str">
        <f>VLOOKUP(E3312,suppliers!$A$2:$B$18,2,)</f>
        <v>OTHER</v>
      </c>
      <c r="I3312" t="str">
        <f>VLOOKUP(C3312,Table_items[],2,FALSE)</f>
        <v>Sanmol 500 MG 4 Tablet</v>
      </c>
      <c r="J3312" t="str">
        <f>VLOOKUP(C3312,Table_items[],3,FALSE)</f>
        <v>Obat Sakit Kepala &amp; Demam</v>
      </c>
      <c r="K3312" s="23">
        <f>VLOOKUP(C3312,Table_items[],4,FALSE)</f>
        <v>1600</v>
      </c>
      <c r="L3312" s="23">
        <f>VLOOKUP(C3312,Table_items[],5,FALSE)</f>
        <v>1619</v>
      </c>
    </row>
    <row r="3313" spans="1:12" x14ac:dyDescent="0.2">
      <c r="A3313" s="11" t="s">
        <v>3462</v>
      </c>
      <c r="B3313" s="28">
        <v>44340</v>
      </c>
      <c r="C3313" s="13" t="s">
        <v>38</v>
      </c>
      <c r="D3313" s="13">
        <v>52</v>
      </c>
      <c r="E3313" s="9" t="s">
        <v>4896</v>
      </c>
      <c r="F3313" s="20" t="s">
        <v>4908</v>
      </c>
      <c r="G3313" t="s">
        <v>4904</v>
      </c>
      <c r="H3313" t="str">
        <f>VLOOKUP(E3313,suppliers!$A$2:$B$18,2,)</f>
        <v>OTHER</v>
      </c>
      <c r="I3313" t="str">
        <f>VLOOKUP(C3313,Table_items[],2,FALSE)</f>
        <v>Sanmol 500 MG 4 Tablet</v>
      </c>
      <c r="J3313" t="str">
        <f>VLOOKUP(C3313,Table_items[],3,FALSE)</f>
        <v>Obat Sakit Kepala &amp; Demam</v>
      </c>
      <c r="K3313" s="23">
        <f>VLOOKUP(C3313,Table_items[],4,FALSE)</f>
        <v>1600</v>
      </c>
      <c r="L3313" s="23">
        <f>VLOOKUP(C3313,Table_items[],5,FALSE)</f>
        <v>1619</v>
      </c>
    </row>
    <row r="3314" spans="1:12" x14ac:dyDescent="0.2">
      <c r="A3314" s="7" t="s">
        <v>3463</v>
      </c>
      <c r="B3314" s="27">
        <v>44340</v>
      </c>
      <c r="C3314" s="9" t="s">
        <v>22</v>
      </c>
      <c r="D3314" s="9">
        <v>31</v>
      </c>
      <c r="E3314" s="9" t="s">
        <v>4896</v>
      </c>
      <c r="F3314" s="20" t="s">
        <v>4908</v>
      </c>
      <c r="G3314" t="s">
        <v>4904</v>
      </c>
      <c r="H3314" t="str">
        <f>VLOOKUP(E3314,suppliers!$A$2:$B$18,2,)</f>
        <v>OTHER</v>
      </c>
      <c r="I3314" t="str">
        <f>VLOOKUP(C3314,Table_items[],2,FALSE)</f>
        <v>Candesartan Ogb Dexa</v>
      </c>
      <c r="J3314" t="str">
        <f>VLOOKUP(C3314,Table_items[],3,FALSE)</f>
        <v>Obat Hipertensi</v>
      </c>
      <c r="K3314" s="23">
        <f>VLOOKUP(C3314,Table_items[],4,FALSE)</f>
        <v>5000</v>
      </c>
      <c r="L3314" s="23">
        <f>VLOOKUP(C3314,Table_items[],5,FALSE)</f>
        <v>5095</v>
      </c>
    </row>
    <row r="3315" spans="1:12" x14ac:dyDescent="0.2">
      <c r="A3315" s="11" t="s">
        <v>3464</v>
      </c>
      <c r="B3315" s="28">
        <v>44340</v>
      </c>
      <c r="C3315" s="13" t="s">
        <v>10</v>
      </c>
      <c r="D3315" s="13">
        <v>356</v>
      </c>
      <c r="E3315" s="9" t="s">
        <v>4896</v>
      </c>
      <c r="F3315" s="20" t="s">
        <v>4908</v>
      </c>
      <c r="G3315" t="s">
        <v>4904</v>
      </c>
      <c r="H3315" t="str">
        <f>VLOOKUP(E3315,suppliers!$A$2:$B$18,2,)</f>
        <v>OTHER</v>
      </c>
      <c r="I3315" t="str">
        <f>VLOOKUP(C3315,Table_items[],2,FALSE)</f>
        <v>Dexteem Box Plus 100 Tablet</v>
      </c>
      <c r="J3315" t="str">
        <f>VLOOKUP(C3315,Table_items[],3,FALSE)</f>
        <v>Obat Alergi</v>
      </c>
      <c r="K3315" s="23">
        <f>VLOOKUP(C3315,Table_items[],4,FALSE)</f>
        <v>25322</v>
      </c>
      <c r="L3315" s="23">
        <f>VLOOKUP(C3315,Table_items[],5,FALSE)</f>
        <v>25449</v>
      </c>
    </row>
    <row r="3316" spans="1:12" x14ac:dyDescent="0.2">
      <c r="A3316" s="7" t="s">
        <v>3465</v>
      </c>
      <c r="B3316" s="27">
        <v>44340</v>
      </c>
      <c r="C3316" s="9" t="s">
        <v>10</v>
      </c>
      <c r="D3316" s="9">
        <v>1</v>
      </c>
      <c r="E3316" s="9" t="s">
        <v>4896</v>
      </c>
      <c r="F3316" s="20" t="s">
        <v>4908</v>
      </c>
      <c r="G3316" t="s">
        <v>4904</v>
      </c>
      <c r="H3316" t="str">
        <f>VLOOKUP(E3316,suppliers!$A$2:$B$18,2,)</f>
        <v>OTHER</v>
      </c>
      <c r="I3316" t="str">
        <f>VLOOKUP(C3316,Table_items[],2,FALSE)</f>
        <v>Dexteem Box Plus 100 Tablet</v>
      </c>
      <c r="J3316" t="str">
        <f>VLOOKUP(C3316,Table_items[],3,FALSE)</f>
        <v>Obat Alergi</v>
      </c>
      <c r="K3316" s="23">
        <f>VLOOKUP(C3316,Table_items[],4,FALSE)</f>
        <v>25322</v>
      </c>
      <c r="L3316" s="23">
        <f>VLOOKUP(C3316,Table_items[],5,FALSE)</f>
        <v>25449</v>
      </c>
    </row>
    <row r="3317" spans="1:12" x14ac:dyDescent="0.2">
      <c r="A3317" s="11" t="s">
        <v>3466</v>
      </c>
      <c r="B3317" s="28">
        <v>44340</v>
      </c>
      <c r="C3317" s="13" t="s">
        <v>8</v>
      </c>
      <c r="D3317" s="13">
        <v>8</v>
      </c>
      <c r="E3317" s="9" t="s">
        <v>4896</v>
      </c>
      <c r="F3317" s="20" t="s">
        <v>4908</v>
      </c>
      <c r="G3317" t="s">
        <v>4904</v>
      </c>
      <c r="H3317" t="str">
        <f>VLOOKUP(E3317,suppliers!$A$2:$B$18,2,)</f>
        <v>OTHER</v>
      </c>
      <c r="I3317" t="str">
        <f>VLOOKUP(C3317,Table_items[],2,FALSE)</f>
        <v>Bisoprolol Ogb Dexa</v>
      </c>
      <c r="J3317" t="str">
        <f>VLOOKUP(C3317,Table_items[],3,FALSE)</f>
        <v>Obat Alergi</v>
      </c>
      <c r="K3317" s="23">
        <f>VLOOKUP(C3317,Table_items[],4,FALSE)</f>
        <v>10000</v>
      </c>
      <c r="L3317" s="23">
        <f>VLOOKUP(C3317,Table_items[],5,FALSE)</f>
        <v>10180</v>
      </c>
    </row>
    <row r="3318" spans="1:12" x14ac:dyDescent="0.2">
      <c r="A3318" s="7" t="s">
        <v>3467</v>
      </c>
      <c r="B3318" s="27">
        <v>44340</v>
      </c>
      <c r="C3318" s="9" t="s">
        <v>25</v>
      </c>
      <c r="D3318" s="9">
        <v>56</v>
      </c>
      <c r="E3318" s="9" t="s">
        <v>4896</v>
      </c>
      <c r="F3318" s="20" t="s">
        <v>4908</v>
      </c>
      <c r="G3318" t="s">
        <v>4904</v>
      </c>
      <c r="H3318" t="str">
        <f>VLOOKUP(E3318,suppliers!$A$2:$B$18,2,)</f>
        <v>OTHER</v>
      </c>
      <c r="I3318" t="str">
        <f>VLOOKUP(C3318,Table_items[],2,FALSE)</f>
        <v>Irvell 150MG Box 20 Tablet</v>
      </c>
      <c r="J3318" t="str">
        <f>VLOOKUP(C3318,Table_items[],3,FALSE)</f>
        <v>Obat Hipertensi</v>
      </c>
      <c r="K3318" s="23">
        <f>VLOOKUP(C3318,Table_items[],4,FALSE)</f>
        <v>143991</v>
      </c>
      <c r="L3318" s="23">
        <f>VLOOKUP(C3318,Table_items[],5,FALSE)</f>
        <v>146871</v>
      </c>
    </row>
    <row r="3319" spans="1:12" x14ac:dyDescent="0.2">
      <c r="A3319" s="11" t="s">
        <v>3468</v>
      </c>
      <c r="B3319" s="28">
        <v>44340</v>
      </c>
      <c r="C3319" s="13" t="s">
        <v>21</v>
      </c>
      <c r="D3319" s="13">
        <v>11</v>
      </c>
      <c r="E3319" s="9" t="s">
        <v>4896</v>
      </c>
      <c r="F3319" s="20" t="s">
        <v>4908</v>
      </c>
      <c r="G3319" t="s">
        <v>4904</v>
      </c>
      <c r="H3319" t="str">
        <f>VLOOKUP(E3319,suppliers!$A$2:$B$18,2,)</f>
        <v>OTHER</v>
      </c>
      <c r="I3319" t="str">
        <f>VLOOKUP(C3319,Table_items[],2,FALSE)</f>
        <v>Concor 5MG Strip 10</v>
      </c>
      <c r="J3319" t="str">
        <f>VLOOKUP(C3319,Table_items[],3,FALSE)</f>
        <v>Obat Hipertensi</v>
      </c>
      <c r="K3319" s="23">
        <f>VLOOKUP(C3319,Table_items[],4,FALSE)</f>
        <v>102000</v>
      </c>
      <c r="L3319" s="23">
        <f>VLOOKUP(C3319,Table_items[],5,FALSE)</f>
        <v>103632</v>
      </c>
    </row>
    <row r="3320" spans="1:12" x14ac:dyDescent="0.2">
      <c r="A3320" s="7" t="s">
        <v>3469</v>
      </c>
      <c r="B3320" s="27">
        <v>44341</v>
      </c>
      <c r="C3320" s="9" t="s">
        <v>12</v>
      </c>
      <c r="D3320" s="9">
        <v>9</v>
      </c>
      <c r="E3320" s="9" t="s">
        <v>4896</v>
      </c>
      <c r="F3320" s="20" t="s">
        <v>4908</v>
      </c>
      <c r="G3320" t="s">
        <v>4904</v>
      </c>
      <c r="H3320" t="str">
        <f>VLOOKUP(E3320,suppliers!$A$2:$B$18,2,)</f>
        <v>OTHER</v>
      </c>
      <c r="I3320" t="str">
        <f>VLOOKUP(C3320,Table_items[],2,FALSE)</f>
        <v>Decolsen 1 Strip 4 Tablet</v>
      </c>
      <c r="J3320" t="str">
        <f>VLOOKUP(C3320,Table_items[],3,FALSE)</f>
        <v>Obat Batuk &amp; Pilek</v>
      </c>
      <c r="K3320" s="23">
        <f>VLOOKUP(C3320,Table_items[],4,FALSE)</f>
        <v>2886</v>
      </c>
      <c r="L3320" s="23">
        <f>VLOOKUP(C3320,Table_items[],5,FALSE)</f>
        <v>2915</v>
      </c>
    </row>
    <row r="3321" spans="1:12" x14ac:dyDescent="0.2">
      <c r="A3321" s="11" t="s">
        <v>3470</v>
      </c>
      <c r="B3321" s="28">
        <v>44341</v>
      </c>
      <c r="C3321" s="13" t="s">
        <v>10</v>
      </c>
      <c r="D3321" s="13">
        <v>13</v>
      </c>
      <c r="E3321" s="9" t="s">
        <v>4896</v>
      </c>
      <c r="F3321" s="20" t="s">
        <v>4908</v>
      </c>
      <c r="G3321" t="s">
        <v>4904</v>
      </c>
      <c r="H3321" t="str">
        <f>VLOOKUP(E3321,suppliers!$A$2:$B$18,2,)</f>
        <v>OTHER</v>
      </c>
      <c r="I3321" t="str">
        <f>VLOOKUP(C3321,Table_items[],2,FALSE)</f>
        <v>Dexteem Box Plus 100 Tablet</v>
      </c>
      <c r="J3321" t="str">
        <f>VLOOKUP(C3321,Table_items[],3,FALSE)</f>
        <v>Obat Alergi</v>
      </c>
      <c r="K3321" s="23">
        <f>VLOOKUP(C3321,Table_items[],4,FALSE)</f>
        <v>25322</v>
      </c>
      <c r="L3321" s="23">
        <f>VLOOKUP(C3321,Table_items[],5,FALSE)</f>
        <v>25449</v>
      </c>
    </row>
    <row r="3322" spans="1:12" x14ac:dyDescent="0.2">
      <c r="A3322" s="7" t="s">
        <v>3471</v>
      </c>
      <c r="B3322" s="27">
        <v>44341</v>
      </c>
      <c r="C3322" s="9" t="s">
        <v>40</v>
      </c>
      <c r="D3322" s="9">
        <v>10</v>
      </c>
      <c r="E3322" s="9" t="s">
        <v>4896</v>
      </c>
      <c r="F3322" s="20" t="s">
        <v>4908</v>
      </c>
      <c r="G3322" t="s">
        <v>4904</v>
      </c>
      <c r="H3322" t="str">
        <f>VLOOKUP(E3322,suppliers!$A$2:$B$18,2,)</f>
        <v>OTHER</v>
      </c>
      <c r="I3322" t="str">
        <f>VLOOKUP(C3322,Table_items[],2,FALSE)</f>
        <v>Paramex Tablet / Obat</v>
      </c>
      <c r="J3322" t="str">
        <f>VLOOKUP(C3322,Table_items[],3,FALSE)</f>
        <v>Obat Sakit Kepala &amp; Demam</v>
      </c>
      <c r="K3322" s="23">
        <f>VLOOKUP(C3322,Table_items[],4,FALSE)</f>
        <v>2560</v>
      </c>
      <c r="L3322" s="23">
        <f>VLOOKUP(C3322,Table_items[],5,FALSE)</f>
        <v>2586</v>
      </c>
    </row>
    <row r="3323" spans="1:12" x14ac:dyDescent="0.2">
      <c r="A3323" s="11" t="s">
        <v>3472</v>
      </c>
      <c r="B3323" s="28">
        <v>44341</v>
      </c>
      <c r="C3323" s="13" t="s">
        <v>17</v>
      </c>
      <c r="D3323" s="13">
        <v>16</v>
      </c>
      <c r="E3323" s="9" t="s">
        <v>4896</v>
      </c>
      <c r="F3323" s="20" t="s">
        <v>4908</v>
      </c>
      <c r="G3323" t="s">
        <v>4904</v>
      </c>
      <c r="H3323" t="str">
        <f>VLOOKUP(E3323,suppliers!$A$2:$B$18,2,)</f>
        <v>OTHER</v>
      </c>
      <c r="I3323" t="str">
        <f>VLOOKUP(C3323,Table_items[],2,FALSE)</f>
        <v>Vicks Inhaler 0.5 mL</v>
      </c>
      <c r="J3323" t="str">
        <f>VLOOKUP(C3323,Table_items[],3,FALSE)</f>
        <v>Obat Batuk &amp; Pilek</v>
      </c>
      <c r="K3323" s="23">
        <f>VLOOKUP(C3323,Table_items[],4,FALSE)</f>
        <v>16155</v>
      </c>
      <c r="L3323" s="23">
        <f>VLOOKUP(C3323,Table_items[],5,FALSE)</f>
        <v>16430</v>
      </c>
    </row>
    <row r="3324" spans="1:12" x14ac:dyDescent="0.2">
      <c r="A3324" s="7" t="s">
        <v>3473</v>
      </c>
      <c r="B3324" s="27">
        <v>44342</v>
      </c>
      <c r="C3324" s="9" t="s">
        <v>37</v>
      </c>
      <c r="D3324" s="9">
        <v>49</v>
      </c>
      <c r="E3324" s="9" t="s">
        <v>4896</v>
      </c>
      <c r="F3324" s="20" t="s">
        <v>4908</v>
      </c>
      <c r="G3324" t="s">
        <v>4904</v>
      </c>
      <c r="H3324" t="str">
        <f>VLOOKUP(E3324,suppliers!$A$2:$B$18,2,)</f>
        <v>OTHER</v>
      </c>
      <c r="I3324" t="str">
        <f>VLOOKUP(C3324,Table_items[],2,FALSE)</f>
        <v>Bodrex Extra</v>
      </c>
      <c r="J3324" t="str">
        <f>VLOOKUP(C3324,Table_items[],3,FALSE)</f>
        <v>Obat Sakit Kepala &amp; Demam</v>
      </c>
      <c r="K3324" s="23">
        <f>VLOOKUP(C3324,Table_items[],4,FALSE)</f>
        <v>50788</v>
      </c>
      <c r="L3324" s="23">
        <f>VLOOKUP(C3324,Table_items[],5,FALSE)</f>
        <v>51753</v>
      </c>
    </row>
    <row r="3325" spans="1:12" x14ac:dyDescent="0.2">
      <c r="A3325" s="11" t="s">
        <v>3474</v>
      </c>
      <c r="B3325" s="28">
        <v>44342</v>
      </c>
      <c r="C3325" s="13" t="s">
        <v>9</v>
      </c>
      <c r="D3325" s="13">
        <v>60</v>
      </c>
      <c r="E3325" s="9" t="s">
        <v>4896</v>
      </c>
      <c r="F3325" s="20" t="s">
        <v>4908</v>
      </c>
      <c r="G3325" t="s">
        <v>4904</v>
      </c>
      <c r="H3325" t="str">
        <f>VLOOKUP(E3325,suppliers!$A$2:$B$18,2,)</f>
        <v>OTHER</v>
      </c>
      <c r="I3325" t="str">
        <f>VLOOKUP(C3325,Table_items[],2,FALSE)</f>
        <v>Bedak Heroxyn 150 gr</v>
      </c>
      <c r="J3325" t="str">
        <f>VLOOKUP(C3325,Table_items[],3,FALSE)</f>
        <v>Obat Alergi</v>
      </c>
      <c r="K3325" s="23">
        <f>VLOOKUP(C3325,Table_items[],4,FALSE)</f>
        <v>16950</v>
      </c>
      <c r="L3325" s="23">
        <f>VLOOKUP(C3325,Table_items[],5,FALSE)</f>
        <v>17170</v>
      </c>
    </row>
    <row r="3326" spans="1:12" x14ac:dyDescent="0.2">
      <c r="A3326" s="7" t="s">
        <v>3475</v>
      </c>
      <c r="B3326" s="27">
        <v>44342</v>
      </c>
      <c r="C3326" s="9" t="s">
        <v>9</v>
      </c>
      <c r="D3326" s="9">
        <v>26</v>
      </c>
      <c r="E3326" s="9" t="s">
        <v>4896</v>
      </c>
      <c r="F3326" s="20" t="s">
        <v>4908</v>
      </c>
      <c r="G3326" t="s">
        <v>4904</v>
      </c>
      <c r="H3326" t="str">
        <f>VLOOKUP(E3326,suppliers!$A$2:$B$18,2,)</f>
        <v>OTHER</v>
      </c>
      <c r="I3326" t="str">
        <f>VLOOKUP(C3326,Table_items[],2,FALSE)</f>
        <v>Bedak Heroxyn 150 gr</v>
      </c>
      <c r="J3326" t="str">
        <f>VLOOKUP(C3326,Table_items[],3,FALSE)</f>
        <v>Obat Alergi</v>
      </c>
      <c r="K3326" s="23">
        <f>VLOOKUP(C3326,Table_items[],4,FALSE)</f>
        <v>16950</v>
      </c>
      <c r="L3326" s="23">
        <f>VLOOKUP(C3326,Table_items[],5,FALSE)</f>
        <v>17170</v>
      </c>
    </row>
    <row r="3327" spans="1:12" x14ac:dyDescent="0.2">
      <c r="A3327" s="11" t="s">
        <v>3476</v>
      </c>
      <c r="B3327" s="28">
        <v>44342</v>
      </c>
      <c r="C3327" s="13" t="s">
        <v>9</v>
      </c>
      <c r="D3327" s="13">
        <v>11</v>
      </c>
      <c r="E3327" s="9" t="s">
        <v>4896</v>
      </c>
      <c r="F3327" s="20" t="s">
        <v>4908</v>
      </c>
      <c r="G3327" t="s">
        <v>4904</v>
      </c>
      <c r="H3327" t="str">
        <f>VLOOKUP(E3327,suppliers!$A$2:$B$18,2,)</f>
        <v>OTHER</v>
      </c>
      <c r="I3327" t="str">
        <f>VLOOKUP(C3327,Table_items[],2,FALSE)</f>
        <v>Bedak Heroxyn 150 gr</v>
      </c>
      <c r="J3327" t="str">
        <f>VLOOKUP(C3327,Table_items[],3,FALSE)</f>
        <v>Obat Alergi</v>
      </c>
      <c r="K3327" s="23">
        <f>VLOOKUP(C3327,Table_items[],4,FALSE)</f>
        <v>16950</v>
      </c>
      <c r="L3327" s="23">
        <f>VLOOKUP(C3327,Table_items[],5,FALSE)</f>
        <v>17170</v>
      </c>
    </row>
    <row r="3328" spans="1:12" x14ac:dyDescent="0.2">
      <c r="A3328" s="7" t="s">
        <v>3477</v>
      </c>
      <c r="B3328" s="27">
        <v>44342</v>
      </c>
      <c r="C3328" s="9" t="s">
        <v>24</v>
      </c>
      <c r="D3328" s="9">
        <v>46</v>
      </c>
      <c r="E3328" s="9" t="s">
        <v>4896</v>
      </c>
      <c r="F3328" s="20" t="s">
        <v>4908</v>
      </c>
      <c r="G3328" t="s">
        <v>4904</v>
      </c>
      <c r="H3328" t="str">
        <f>VLOOKUP(E3328,suppliers!$A$2:$B$18,2,)</f>
        <v>OTHER</v>
      </c>
      <c r="I3328" t="str">
        <f>VLOOKUP(C3328,Table_items[],2,FALSE)</f>
        <v>Irbesartan</v>
      </c>
      <c r="J3328" t="str">
        <f>VLOOKUP(C3328,Table_items[],3,FALSE)</f>
        <v>Obat Hipertensi</v>
      </c>
      <c r="K3328" s="23">
        <f>VLOOKUP(C3328,Table_items[],4,FALSE)</f>
        <v>108794</v>
      </c>
      <c r="L3328" s="23">
        <f>VLOOKUP(C3328,Table_items[],5,FALSE)</f>
        <v>109447</v>
      </c>
    </row>
    <row r="3329" spans="1:12" x14ac:dyDescent="0.2">
      <c r="A3329" s="11" t="s">
        <v>3478</v>
      </c>
      <c r="B3329" s="28">
        <v>44342</v>
      </c>
      <c r="C3329" s="13" t="s">
        <v>10</v>
      </c>
      <c r="D3329" s="13">
        <v>201</v>
      </c>
      <c r="E3329" s="9" t="s">
        <v>4896</v>
      </c>
      <c r="F3329" s="20" t="s">
        <v>4908</v>
      </c>
      <c r="G3329" t="s">
        <v>4904</v>
      </c>
      <c r="H3329" t="str">
        <f>VLOOKUP(E3329,suppliers!$A$2:$B$18,2,)</f>
        <v>OTHER</v>
      </c>
      <c r="I3329" t="str">
        <f>VLOOKUP(C3329,Table_items[],2,FALSE)</f>
        <v>Dexteem Box Plus 100 Tablet</v>
      </c>
      <c r="J3329" t="str">
        <f>VLOOKUP(C3329,Table_items[],3,FALSE)</f>
        <v>Obat Alergi</v>
      </c>
      <c r="K3329" s="23">
        <f>VLOOKUP(C3329,Table_items[],4,FALSE)</f>
        <v>25322</v>
      </c>
      <c r="L3329" s="23">
        <f>VLOOKUP(C3329,Table_items[],5,FALSE)</f>
        <v>25449</v>
      </c>
    </row>
    <row r="3330" spans="1:12" x14ac:dyDescent="0.2">
      <c r="A3330" s="7" t="s">
        <v>3479</v>
      </c>
      <c r="B3330" s="27">
        <v>44342</v>
      </c>
      <c r="C3330" s="9" t="s">
        <v>5</v>
      </c>
      <c r="D3330" s="9">
        <v>37</v>
      </c>
      <c r="E3330" s="9" t="s">
        <v>4896</v>
      </c>
      <c r="F3330" s="20" t="s">
        <v>4908</v>
      </c>
      <c r="G3330" t="s">
        <v>4904</v>
      </c>
      <c r="H3330" t="str">
        <f>VLOOKUP(E3330,suppliers!$A$2:$B$18,2,)</f>
        <v>OTHER</v>
      </c>
      <c r="I3330" t="str">
        <f>VLOOKUP(C3330,Table_items[],2,FALSE)</f>
        <v>Ozen 10 MG Blister</v>
      </c>
      <c r="J3330" t="str">
        <f>VLOOKUP(C3330,Table_items[],3,FALSE)</f>
        <v>Obat Alergi</v>
      </c>
      <c r="K3330" s="23">
        <f>VLOOKUP(C3330,Table_items[],4,FALSE)</f>
        <v>18611</v>
      </c>
      <c r="L3330" s="23">
        <f>VLOOKUP(C3330,Table_items[],5,FALSE)</f>
        <v>18816</v>
      </c>
    </row>
    <row r="3331" spans="1:12" x14ac:dyDescent="0.2">
      <c r="A3331" s="11" t="s">
        <v>3480</v>
      </c>
      <c r="B3331" s="28">
        <v>44342</v>
      </c>
      <c r="C3331" s="13" t="s">
        <v>25</v>
      </c>
      <c r="D3331" s="13">
        <v>21</v>
      </c>
      <c r="E3331" s="9" t="s">
        <v>4896</v>
      </c>
      <c r="F3331" s="20" t="s">
        <v>4908</v>
      </c>
      <c r="G3331" t="s">
        <v>4904</v>
      </c>
      <c r="H3331" t="str">
        <f>VLOOKUP(E3331,suppliers!$A$2:$B$18,2,)</f>
        <v>OTHER</v>
      </c>
      <c r="I3331" t="str">
        <f>VLOOKUP(C3331,Table_items[],2,FALSE)</f>
        <v>Irvell 150MG Box 20 Tablet</v>
      </c>
      <c r="J3331" t="str">
        <f>VLOOKUP(C3331,Table_items[],3,FALSE)</f>
        <v>Obat Hipertensi</v>
      </c>
      <c r="K3331" s="23">
        <f>VLOOKUP(C3331,Table_items[],4,FALSE)</f>
        <v>143991</v>
      </c>
      <c r="L3331" s="23">
        <f>VLOOKUP(C3331,Table_items[],5,FALSE)</f>
        <v>146871</v>
      </c>
    </row>
    <row r="3332" spans="1:12" x14ac:dyDescent="0.2">
      <c r="A3332" s="7" t="s">
        <v>3481</v>
      </c>
      <c r="B3332" s="27">
        <v>44343</v>
      </c>
      <c r="C3332" s="9" t="s">
        <v>37</v>
      </c>
      <c r="D3332" s="9">
        <v>16</v>
      </c>
      <c r="E3332" s="9" t="s">
        <v>4896</v>
      </c>
      <c r="F3332" s="20" t="s">
        <v>4908</v>
      </c>
      <c r="G3332" t="s">
        <v>4904</v>
      </c>
      <c r="H3332" t="str">
        <f>VLOOKUP(E3332,suppliers!$A$2:$B$18,2,)</f>
        <v>OTHER</v>
      </c>
      <c r="I3332" t="str">
        <f>VLOOKUP(C3332,Table_items[],2,FALSE)</f>
        <v>Bodrex Extra</v>
      </c>
      <c r="J3332" t="str">
        <f>VLOOKUP(C3332,Table_items[],3,FALSE)</f>
        <v>Obat Sakit Kepala &amp; Demam</v>
      </c>
      <c r="K3332" s="23">
        <f>VLOOKUP(C3332,Table_items[],4,FALSE)</f>
        <v>50788</v>
      </c>
      <c r="L3332" s="23">
        <f>VLOOKUP(C3332,Table_items[],5,FALSE)</f>
        <v>51753</v>
      </c>
    </row>
    <row r="3333" spans="1:12" x14ac:dyDescent="0.2">
      <c r="A3333" s="11" t="s">
        <v>3482</v>
      </c>
      <c r="B3333" s="28">
        <v>44343</v>
      </c>
      <c r="C3333" s="13" t="s">
        <v>9</v>
      </c>
      <c r="D3333" s="13">
        <v>65</v>
      </c>
      <c r="E3333" s="9" t="s">
        <v>4896</v>
      </c>
      <c r="F3333" s="20" t="s">
        <v>4908</v>
      </c>
      <c r="G3333" t="s">
        <v>4904</v>
      </c>
      <c r="H3333" t="str">
        <f>VLOOKUP(E3333,suppliers!$A$2:$B$18,2,)</f>
        <v>OTHER</v>
      </c>
      <c r="I3333" t="str">
        <f>VLOOKUP(C3333,Table_items[],2,FALSE)</f>
        <v>Bedak Heroxyn 150 gr</v>
      </c>
      <c r="J3333" t="str">
        <f>VLOOKUP(C3333,Table_items[],3,FALSE)</f>
        <v>Obat Alergi</v>
      </c>
      <c r="K3333" s="23">
        <f>VLOOKUP(C3333,Table_items[],4,FALSE)</f>
        <v>16950</v>
      </c>
      <c r="L3333" s="23">
        <f>VLOOKUP(C3333,Table_items[],5,FALSE)</f>
        <v>17170</v>
      </c>
    </row>
    <row r="3334" spans="1:12" x14ac:dyDescent="0.2">
      <c r="A3334" s="7" t="s">
        <v>3483</v>
      </c>
      <c r="B3334" s="27">
        <v>44343</v>
      </c>
      <c r="C3334" s="9" t="s">
        <v>41</v>
      </c>
      <c r="D3334" s="9">
        <v>44</v>
      </c>
      <c r="E3334" s="9" t="s">
        <v>4896</v>
      </c>
      <c r="F3334" s="20" t="s">
        <v>4908</v>
      </c>
      <c r="G3334" t="s">
        <v>4904</v>
      </c>
      <c r="H3334" t="str">
        <f>VLOOKUP(E3334,suppliers!$A$2:$B$18,2,)</f>
        <v>OTHER</v>
      </c>
      <c r="I3334" t="str">
        <f>VLOOKUP(C3334,Table_items[],2,FALSE)</f>
        <v>Otilon Ear Drops 8 mL</v>
      </c>
      <c r="J3334" t="str">
        <f>VLOOKUP(C3334,Table_items[],3,FALSE)</f>
        <v>Obat Telinga</v>
      </c>
      <c r="K3334" s="23">
        <f>VLOOKUP(C3334,Table_items[],4,FALSE)</f>
        <v>55000</v>
      </c>
      <c r="L3334" s="23">
        <f>VLOOKUP(C3334,Table_items[],5,FALSE)</f>
        <v>55935</v>
      </c>
    </row>
    <row r="3335" spans="1:12" x14ac:dyDescent="0.2">
      <c r="A3335" s="11" t="s">
        <v>3484</v>
      </c>
      <c r="B3335" s="28">
        <v>44344</v>
      </c>
      <c r="C3335" s="13" t="s">
        <v>12</v>
      </c>
      <c r="D3335" s="13">
        <v>11</v>
      </c>
      <c r="E3335" s="9" t="s">
        <v>4896</v>
      </c>
      <c r="F3335" s="20" t="s">
        <v>4908</v>
      </c>
      <c r="G3335" t="s">
        <v>4904</v>
      </c>
      <c r="H3335" t="str">
        <f>VLOOKUP(E3335,suppliers!$A$2:$B$18,2,)</f>
        <v>OTHER</v>
      </c>
      <c r="I3335" t="str">
        <f>VLOOKUP(C3335,Table_items[],2,FALSE)</f>
        <v>Decolsen 1 Strip 4 Tablet</v>
      </c>
      <c r="J3335" t="str">
        <f>VLOOKUP(C3335,Table_items[],3,FALSE)</f>
        <v>Obat Batuk &amp; Pilek</v>
      </c>
      <c r="K3335" s="23">
        <f>VLOOKUP(C3335,Table_items[],4,FALSE)</f>
        <v>2886</v>
      </c>
      <c r="L3335" s="23">
        <f>VLOOKUP(C3335,Table_items[],5,FALSE)</f>
        <v>2915</v>
      </c>
    </row>
    <row r="3336" spans="1:12" x14ac:dyDescent="0.2">
      <c r="A3336" s="7" t="s">
        <v>3485</v>
      </c>
      <c r="B3336" s="27">
        <v>44344</v>
      </c>
      <c r="C3336" s="9" t="s">
        <v>24</v>
      </c>
      <c r="D3336" s="9">
        <v>6</v>
      </c>
      <c r="E3336" s="9" t="s">
        <v>4896</v>
      </c>
      <c r="F3336" s="20" t="s">
        <v>4908</v>
      </c>
      <c r="G3336" t="s">
        <v>4904</v>
      </c>
      <c r="H3336" t="str">
        <f>VLOOKUP(E3336,suppliers!$A$2:$B$18,2,)</f>
        <v>OTHER</v>
      </c>
      <c r="I3336" t="str">
        <f>VLOOKUP(C3336,Table_items[],2,FALSE)</f>
        <v>Irbesartan</v>
      </c>
      <c r="J3336" t="str">
        <f>VLOOKUP(C3336,Table_items[],3,FALSE)</f>
        <v>Obat Hipertensi</v>
      </c>
      <c r="K3336" s="23">
        <f>VLOOKUP(C3336,Table_items[],4,FALSE)</f>
        <v>108794</v>
      </c>
      <c r="L3336" s="23">
        <f>VLOOKUP(C3336,Table_items[],5,FALSE)</f>
        <v>109447</v>
      </c>
    </row>
    <row r="3337" spans="1:12" x14ac:dyDescent="0.2">
      <c r="A3337" s="11" t="s">
        <v>3486</v>
      </c>
      <c r="B3337" s="28">
        <v>44344</v>
      </c>
      <c r="C3337" s="13" t="s">
        <v>17</v>
      </c>
      <c r="D3337" s="13">
        <v>13</v>
      </c>
      <c r="E3337" s="9" t="s">
        <v>4896</v>
      </c>
      <c r="F3337" s="20" t="s">
        <v>4908</v>
      </c>
      <c r="G3337" t="s">
        <v>4904</v>
      </c>
      <c r="H3337" t="str">
        <f>VLOOKUP(E3337,suppliers!$A$2:$B$18,2,)</f>
        <v>OTHER</v>
      </c>
      <c r="I3337" t="str">
        <f>VLOOKUP(C3337,Table_items[],2,FALSE)</f>
        <v>Vicks Inhaler 0.5 mL</v>
      </c>
      <c r="J3337" t="str">
        <f>VLOOKUP(C3337,Table_items[],3,FALSE)</f>
        <v>Obat Batuk &amp; Pilek</v>
      </c>
      <c r="K3337" s="23">
        <f>VLOOKUP(C3337,Table_items[],4,FALSE)</f>
        <v>16155</v>
      </c>
      <c r="L3337" s="23">
        <f>VLOOKUP(C3337,Table_items[],5,FALSE)</f>
        <v>16430</v>
      </c>
    </row>
    <row r="3338" spans="1:12" x14ac:dyDescent="0.2">
      <c r="A3338" s="7" t="s">
        <v>3487</v>
      </c>
      <c r="B3338" s="27">
        <v>44344</v>
      </c>
      <c r="C3338" s="9" t="s">
        <v>5</v>
      </c>
      <c r="D3338" s="9">
        <v>79</v>
      </c>
      <c r="E3338" s="9" t="s">
        <v>4896</v>
      </c>
      <c r="F3338" s="20" t="s">
        <v>4908</v>
      </c>
      <c r="G3338" t="s">
        <v>4904</v>
      </c>
      <c r="H3338" t="str">
        <f>VLOOKUP(E3338,suppliers!$A$2:$B$18,2,)</f>
        <v>OTHER</v>
      </c>
      <c r="I3338" t="str">
        <f>VLOOKUP(C3338,Table_items[],2,FALSE)</f>
        <v>Ozen 10 MG Blister</v>
      </c>
      <c r="J3338" t="str">
        <f>VLOOKUP(C3338,Table_items[],3,FALSE)</f>
        <v>Obat Alergi</v>
      </c>
      <c r="K3338" s="23">
        <f>VLOOKUP(C3338,Table_items[],4,FALSE)</f>
        <v>18611</v>
      </c>
      <c r="L3338" s="23">
        <f>VLOOKUP(C3338,Table_items[],5,FALSE)</f>
        <v>18816</v>
      </c>
    </row>
    <row r="3339" spans="1:12" x14ac:dyDescent="0.2">
      <c r="A3339" s="11" t="s">
        <v>3488</v>
      </c>
      <c r="B3339" s="28">
        <v>44344</v>
      </c>
      <c r="C3339" s="13" t="s">
        <v>25</v>
      </c>
      <c r="D3339" s="13">
        <v>23</v>
      </c>
      <c r="E3339" s="9" t="s">
        <v>4896</v>
      </c>
      <c r="F3339" s="20" t="s">
        <v>4908</v>
      </c>
      <c r="G3339" t="s">
        <v>4904</v>
      </c>
      <c r="H3339" t="str">
        <f>VLOOKUP(E3339,suppliers!$A$2:$B$18,2,)</f>
        <v>OTHER</v>
      </c>
      <c r="I3339" t="str">
        <f>VLOOKUP(C3339,Table_items[],2,FALSE)</f>
        <v>Irvell 150MG Box 20 Tablet</v>
      </c>
      <c r="J3339" t="str">
        <f>VLOOKUP(C3339,Table_items[],3,FALSE)</f>
        <v>Obat Hipertensi</v>
      </c>
      <c r="K3339" s="23">
        <f>VLOOKUP(C3339,Table_items[],4,FALSE)</f>
        <v>143991</v>
      </c>
      <c r="L3339" s="23">
        <f>VLOOKUP(C3339,Table_items[],5,FALSE)</f>
        <v>146871</v>
      </c>
    </row>
    <row r="3340" spans="1:12" x14ac:dyDescent="0.2">
      <c r="A3340" s="7" t="s">
        <v>3489</v>
      </c>
      <c r="B3340" s="27">
        <v>44345</v>
      </c>
      <c r="C3340" s="9" t="s">
        <v>37</v>
      </c>
      <c r="D3340" s="9">
        <v>10</v>
      </c>
      <c r="E3340" s="9" t="s">
        <v>4896</v>
      </c>
      <c r="F3340" s="20" t="s">
        <v>4908</v>
      </c>
      <c r="G3340" t="s">
        <v>4904</v>
      </c>
      <c r="H3340" t="str">
        <f>VLOOKUP(E3340,suppliers!$A$2:$B$18,2,)</f>
        <v>OTHER</v>
      </c>
      <c r="I3340" t="str">
        <f>VLOOKUP(C3340,Table_items[],2,FALSE)</f>
        <v>Bodrex Extra</v>
      </c>
      <c r="J3340" t="str">
        <f>VLOOKUP(C3340,Table_items[],3,FALSE)</f>
        <v>Obat Sakit Kepala &amp; Demam</v>
      </c>
      <c r="K3340" s="23">
        <f>VLOOKUP(C3340,Table_items[],4,FALSE)</f>
        <v>50788</v>
      </c>
      <c r="L3340" s="23">
        <f>VLOOKUP(C3340,Table_items[],5,FALSE)</f>
        <v>51753</v>
      </c>
    </row>
    <row r="3341" spans="1:12" x14ac:dyDescent="0.2">
      <c r="A3341" s="11" t="s">
        <v>3490</v>
      </c>
      <c r="B3341" s="28">
        <v>44345</v>
      </c>
      <c r="C3341" s="13" t="s">
        <v>37</v>
      </c>
      <c r="D3341" s="13">
        <v>79</v>
      </c>
      <c r="E3341" s="9" t="s">
        <v>4896</v>
      </c>
      <c r="F3341" s="20" t="s">
        <v>4908</v>
      </c>
      <c r="G3341" t="s">
        <v>4904</v>
      </c>
      <c r="H3341" t="str">
        <f>VLOOKUP(E3341,suppliers!$A$2:$B$18,2,)</f>
        <v>OTHER</v>
      </c>
      <c r="I3341" t="str">
        <f>VLOOKUP(C3341,Table_items[],2,FALSE)</f>
        <v>Bodrex Extra</v>
      </c>
      <c r="J3341" t="str">
        <f>VLOOKUP(C3341,Table_items[],3,FALSE)</f>
        <v>Obat Sakit Kepala &amp; Demam</v>
      </c>
      <c r="K3341" s="23">
        <f>VLOOKUP(C3341,Table_items[],4,FALSE)</f>
        <v>50788</v>
      </c>
      <c r="L3341" s="23">
        <f>VLOOKUP(C3341,Table_items[],5,FALSE)</f>
        <v>51753</v>
      </c>
    </row>
    <row r="3342" spans="1:12" x14ac:dyDescent="0.2">
      <c r="A3342" s="7" t="s">
        <v>3491</v>
      </c>
      <c r="B3342" s="27">
        <v>44345</v>
      </c>
      <c r="C3342" s="9" t="s">
        <v>41</v>
      </c>
      <c r="D3342" s="9">
        <v>49</v>
      </c>
      <c r="E3342" s="9" t="s">
        <v>4896</v>
      </c>
      <c r="F3342" s="20" t="s">
        <v>4908</v>
      </c>
      <c r="G3342" t="s">
        <v>4904</v>
      </c>
      <c r="H3342" t="str">
        <f>VLOOKUP(E3342,suppliers!$A$2:$B$18,2,)</f>
        <v>OTHER</v>
      </c>
      <c r="I3342" t="str">
        <f>VLOOKUP(C3342,Table_items[],2,FALSE)</f>
        <v>Otilon Ear Drops 8 mL</v>
      </c>
      <c r="J3342" t="str">
        <f>VLOOKUP(C3342,Table_items[],3,FALSE)</f>
        <v>Obat Telinga</v>
      </c>
      <c r="K3342" s="23">
        <f>VLOOKUP(C3342,Table_items[],4,FALSE)</f>
        <v>55000</v>
      </c>
      <c r="L3342" s="23">
        <f>VLOOKUP(C3342,Table_items[],5,FALSE)</f>
        <v>55935</v>
      </c>
    </row>
    <row r="3343" spans="1:12" x14ac:dyDescent="0.2">
      <c r="A3343" s="11" t="s">
        <v>3492</v>
      </c>
      <c r="B3343" s="28">
        <v>44345</v>
      </c>
      <c r="C3343" s="13" t="s">
        <v>36</v>
      </c>
      <c r="D3343" s="13">
        <v>85</v>
      </c>
      <c r="E3343" s="9" t="s">
        <v>4896</v>
      </c>
      <c r="F3343" s="20" t="s">
        <v>4908</v>
      </c>
      <c r="G3343" t="s">
        <v>4904</v>
      </c>
      <c r="H3343" t="str">
        <f>VLOOKUP(E3343,suppliers!$A$2:$B$18,2,)</f>
        <v>OTHER</v>
      </c>
      <c r="I3343" t="str">
        <f>VLOOKUP(C3343,Table_items[],2,FALSE)</f>
        <v>Sanmol Paracetamol</v>
      </c>
      <c r="J3343" t="str">
        <f>VLOOKUP(C3343,Table_items[],3,FALSE)</f>
        <v>Obat Sakit Kepala &amp; Demam</v>
      </c>
      <c r="K3343" s="23">
        <f>VLOOKUP(C3343,Table_items[],4,FALSE)</f>
        <v>16100</v>
      </c>
      <c r="L3343" s="23">
        <f>VLOOKUP(C3343,Table_items[],5,FALSE)</f>
        <v>16261</v>
      </c>
    </row>
    <row r="3344" spans="1:12" x14ac:dyDescent="0.2">
      <c r="A3344" s="7" t="s">
        <v>3493</v>
      </c>
      <c r="B3344" s="27">
        <v>44345</v>
      </c>
      <c r="C3344" s="9" t="s">
        <v>16</v>
      </c>
      <c r="D3344" s="9">
        <v>13</v>
      </c>
      <c r="E3344" s="9" t="s">
        <v>4896</v>
      </c>
      <c r="F3344" s="20" t="s">
        <v>4908</v>
      </c>
      <c r="G3344" t="s">
        <v>4904</v>
      </c>
      <c r="H3344" t="str">
        <f>VLOOKUP(E3344,suppliers!$A$2:$B$18,2,)</f>
        <v>OTHER</v>
      </c>
      <c r="I3344" t="str">
        <f>VLOOKUP(C3344,Table_items[],2,FALSE)</f>
        <v>Ultraflu Box Isi 25 Strip</v>
      </c>
      <c r="J3344" t="str">
        <f>VLOOKUP(C3344,Table_items[],3,FALSE)</f>
        <v>Obat Batuk &amp; Pilek</v>
      </c>
      <c r="K3344" s="23">
        <f>VLOOKUP(C3344,Table_items[],4,FALSE)</f>
        <v>72500</v>
      </c>
      <c r="L3344" s="23">
        <f>VLOOKUP(C3344,Table_items[],5,FALSE)</f>
        <v>73805</v>
      </c>
    </row>
    <row r="3345" spans="1:12" x14ac:dyDescent="0.2">
      <c r="A3345" s="11" t="s">
        <v>3494</v>
      </c>
      <c r="B3345" s="28">
        <v>44346</v>
      </c>
      <c r="C3345" s="13" t="s">
        <v>12</v>
      </c>
      <c r="D3345" s="13">
        <v>78</v>
      </c>
      <c r="E3345" s="9" t="s">
        <v>4896</v>
      </c>
      <c r="F3345" s="20" t="s">
        <v>4908</v>
      </c>
      <c r="G3345" t="s">
        <v>4904</v>
      </c>
      <c r="H3345" t="str">
        <f>VLOOKUP(E3345,suppliers!$A$2:$B$18,2,)</f>
        <v>OTHER</v>
      </c>
      <c r="I3345" t="str">
        <f>VLOOKUP(C3345,Table_items[],2,FALSE)</f>
        <v>Decolsen 1 Strip 4 Tablet</v>
      </c>
      <c r="J3345" t="str">
        <f>VLOOKUP(C3345,Table_items[],3,FALSE)</f>
        <v>Obat Batuk &amp; Pilek</v>
      </c>
      <c r="K3345" s="23">
        <f>VLOOKUP(C3345,Table_items[],4,FALSE)</f>
        <v>2886</v>
      </c>
      <c r="L3345" s="23">
        <f>VLOOKUP(C3345,Table_items[],5,FALSE)</f>
        <v>2915</v>
      </c>
    </row>
    <row r="3346" spans="1:12" x14ac:dyDescent="0.2">
      <c r="A3346" s="7" t="s">
        <v>3495</v>
      </c>
      <c r="B3346" s="27">
        <v>44346</v>
      </c>
      <c r="C3346" s="9" t="s">
        <v>9</v>
      </c>
      <c r="D3346" s="9">
        <v>23</v>
      </c>
      <c r="E3346" s="9" t="s">
        <v>4896</v>
      </c>
      <c r="F3346" s="20" t="s">
        <v>4908</v>
      </c>
      <c r="G3346" t="s">
        <v>4904</v>
      </c>
      <c r="H3346" t="str">
        <f>VLOOKUP(E3346,suppliers!$A$2:$B$18,2,)</f>
        <v>OTHER</v>
      </c>
      <c r="I3346" t="str">
        <f>VLOOKUP(C3346,Table_items[],2,FALSE)</f>
        <v>Bedak Heroxyn 150 gr</v>
      </c>
      <c r="J3346" t="str">
        <f>VLOOKUP(C3346,Table_items[],3,FALSE)</f>
        <v>Obat Alergi</v>
      </c>
      <c r="K3346" s="23">
        <f>VLOOKUP(C3346,Table_items[],4,FALSE)</f>
        <v>16950</v>
      </c>
      <c r="L3346" s="23">
        <f>VLOOKUP(C3346,Table_items[],5,FALSE)</f>
        <v>17170</v>
      </c>
    </row>
    <row r="3347" spans="1:12" x14ac:dyDescent="0.2">
      <c r="A3347" s="11" t="s">
        <v>3496</v>
      </c>
      <c r="B3347" s="28">
        <v>44346</v>
      </c>
      <c r="C3347" s="13" t="s">
        <v>9</v>
      </c>
      <c r="D3347" s="13">
        <v>19</v>
      </c>
      <c r="E3347" s="9" t="s">
        <v>4896</v>
      </c>
      <c r="F3347" s="20" t="s">
        <v>4908</v>
      </c>
      <c r="G3347" t="s">
        <v>4904</v>
      </c>
      <c r="H3347" t="str">
        <f>VLOOKUP(E3347,suppliers!$A$2:$B$18,2,)</f>
        <v>OTHER</v>
      </c>
      <c r="I3347" t="str">
        <f>VLOOKUP(C3347,Table_items[],2,FALSE)</f>
        <v>Bedak Heroxyn 150 gr</v>
      </c>
      <c r="J3347" t="str">
        <f>VLOOKUP(C3347,Table_items[],3,FALSE)</f>
        <v>Obat Alergi</v>
      </c>
      <c r="K3347" s="23">
        <f>VLOOKUP(C3347,Table_items[],4,FALSE)</f>
        <v>16950</v>
      </c>
      <c r="L3347" s="23">
        <f>VLOOKUP(C3347,Table_items[],5,FALSE)</f>
        <v>17170</v>
      </c>
    </row>
    <row r="3348" spans="1:12" x14ac:dyDescent="0.2">
      <c r="A3348" s="7" t="s">
        <v>3497</v>
      </c>
      <c r="B3348" s="27">
        <v>44346</v>
      </c>
      <c r="C3348" s="9" t="s">
        <v>41</v>
      </c>
      <c r="D3348" s="9">
        <v>31</v>
      </c>
      <c r="E3348" s="9" t="s">
        <v>4896</v>
      </c>
      <c r="F3348" s="20" t="s">
        <v>4908</v>
      </c>
      <c r="G3348" t="s">
        <v>4904</v>
      </c>
      <c r="H3348" t="str">
        <f>VLOOKUP(E3348,suppliers!$A$2:$B$18,2,)</f>
        <v>OTHER</v>
      </c>
      <c r="I3348" t="str">
        <f>VLOOKUP(C3348,Table_items[],2,FALSE)</f>
        <v>Otilon Ear Drops 8 mL</v>
      </c>
      <c r="J3348" t="str">
        <f>VLOOKUP(C3348,Table_items[],3,FALSE)</f>
        <v>Obat Telinga</v>
      </c>
      <c r="K3348" s="23">
        <f>VLOOKUP(C3348,Table_items[],4,FALSE)</f>
        <v>55000</v>
      </c>
      <c r="L3348" s="23">
        <f>VLOOKUP(C3348,Table_items[],5,FALSE)</f>
        <v>55935</v>
      </c>
    </row>
    <row r="3349" spans="1:12" x14ac:dyDescent="0.2">
      <c r="A3349" s="11" t="s">
        <v>3498</v>
      </c>
      <c r="B3349" s="28">
        <v>44346</v>
      </c>
      <c r="C3349" s="13" t="s">
        <v>16</v>
      </c>
      <c r="D3349" s="13">
        <v>208</v>
      </c>
      <c r="E3349" s="9" t="s">
        <v>4896</v>
      </c>
      <c r="F3349" s="20" t="s">
        <v>4908</v>
      </c>
      <c r="G3349" t="s">
        <v>4904</v>
      </c>
      <c r="H3349" t="str">
        <f>VLOOKUP(E3349,suppliers!$A$2:$B$18,2,)</f>
        <v>OTHER</v>
      </c>
      <c r="I3349" t="str">
        <f>VLOOKUP(C3349,Table_items[],2,FALSE)</f>
        <v>Ultraflu Box Isi 25 Strip</v>
      </c>
      <c r="J3349" t="str">
        <f>VLOOKUP(C3349,Table_items[],3,FALSE)</f>
        <v>Obat Batuk &amp; Pilek</v>
      </c>
      <c r="K3349" s="23">
        <f>VLOOKUP(C3349,Table_items[],4,FALSE)</f>
        <v>72500</v>
      </c>
      <c r="L3349" s="23">
        <f>VLOOKUP(C3349,Table_items[],5,FALSE)</f>
        <v>73805</v>
      </c>
    </row>
    <row r="3350" spans="1:12" x14ac:dyDescent="0.2">
      <c r="A3350" s="7" t="s">
        <v>3499</v>
      </c>
      <c r="B3350" s="27">
        <v>44347</v>
      </c>
      <c r="C3350" s="9" t="s">
        <v>12</v>
      </c>
      <c r="D3350" s="9">
        <v>32</v>
      </c>
      <c r="E3350" s="9" t="s">
        <v>4896</v>
      </c>
      <c r="F3350" s="20" t="s">
        <v>4908</v>
      </c>
      <c r="G3350" t="s">
        <v>4904</v>
      </c>
      <c r="H3350" t="str">
        <f>VLOOKUP(E3350,suppliers!$A$2:$B$18,2,)</f>
        <v>OTHER</v>
      </c>
      <c r="I3350" t="str">
        <f>VLOOKUP(C3350,Table_items[],2,FALSE)</f>
        <v>Decolsen 1 Strip 4 Tablet</v>
      </c>
      <c r="J3350" t="str">
        <f>VLOOKUP(C3350,Table_items[],3,FALSE)</f>
        <v>Obat Batuk &amp; Pilek</v>
      </c>
      <c r="K3350" s="23">
        <f>VLOOKUP(C3350,Table_items[],4,FALSE)</f>
        <v>2886</v>
      </c>
      <c r="L3350" s="23">
        <f>VLOOKUP(C3350,Table_items[],5,FALSE)</f>
        <v>2915</v>
      </c>
    </row>
    <row r="3351" spans="1:12" x14ac:dyDescent="0.2">
      <c r="A3351" s="11" t="s">
        <v>3500</v>
      </c>
      <c r="B3351" s="28">
        <v>44347</v>
      </c>
      <c r="C3351" s="13" t="s">
        <v>12</v>
      </c>
      <c r="D3351" s="13">
        <v>29</v>
      </c>
      <c r="E3351" s="9" t="s">
        <v>4896</v>
      </c>
      <c r="F3351" s="20" t="s">
        <v>4908</v>
      </c>
      <c r="G3351" t="s">
        <v>4904</v>
      </c>
      <c r="H3351" t="str">
        <f>VLOOKUP(E3351,suppliers!$A$2:$B$18,2,)</f>
        <v>OTHER</v>
      </c>
      <c r="I3351" t="str">
        <f>VLOOKUP(C3351,Table_items[],2,FALSE)</f>
        <v>Decolsen 1 Strip 4 Tablet</v>
      </c>
      <c r="J3351" t="str">
        <f>VLOOKUP(C3351,Table_items[],3,FALSE)</f>
        <v>Obat Batuk &amp; Pilek</v>
      </c>
      <c r="K3351" s="23">
        <f>VLOOKUP(C3351,Table_items[],4,FALSE)</f>
        <v>2886</v>
      </c>
      <c r="L3351" s="23">
        <f>VLOOKUP(C3351,Table_items[],5,FALSE)</f>
        <v>2915</v>
      </c>
    </row>
    <row r="3352" spans="1:12" x14ac:dyDescent="0.2">
      <c r="A3352" s="7" t="s">
        <v>3501</v>
      </c>
      <c r="B3352" s="27">
        <v>44347</v>
      </c>
      <c r="C3352" s="9" t="s">
        <v>37</v>
      </c>
      <c r="D3352" s="9">
        <v>11</v>
      </c>
      <c r="E3352" s="9" t="s">
        <v>4896</v>
      </c>
      <c r="F3352" s="20" t="s">
        <v>4908</v>
      </c>
      <c r="G3352" t="s">
        <v>4904</v>
      </c>
      <c r="H3352" t="str">
        <f>VLOOKUP(E3352,suppliers!$A$2:$B$18,2,)</f>
        <v>OTHER</v>
      </c>
      <c r="I3352" t="str">
        <f>VLOOKUP(C3352,Table_items[],2,FALSE)</f>
        <v>Bodrex Extra</v>
      </c>
      <c r="J3352" t="str">
        <f>VLOOKUP(C3352,Table_items[],3,FALSE)</f>
        <v>Obat Sakit Kepala &amp; Demam</v>
      </c>
      <c r="K3352" s="23">
        <f>VLOOKUP(C3352,Table_items[],4,FALSE)</f>
        <v>50788</v>
      </c>
      <c r="L3352" s="23">
        <f>VLOOKUP(C3352,Table_items[],5,FALSE)</f>
        <v>51753</v>
      </c>
    </row>
    <row r="3353" spans="1:12" x14ac:dyDescent="0.2">
      <c r="A3353" s="11" t="s">
        <v>3502</v>
      </c>
      <c r="B3353" s="28">
        <v>44347</v>
      </c>
      <c r="C3353" s="13" t="s">
        <v>41</v>
      </c>
      <c r="D3353" s="13">
        <v>36</v>
      </c>
      <c r="E3353" s="9" t="s">
        <v>4896</v>
      </c>
      <c r="F3353" s="20" t="s">
        <v>4908</v>
      </c>
      <c r="G3353" t="s">
        <v>4904</v>
      </c>
      <c r="H3353" t="str">
        <f>VLOOKUP(E3353,suppliers!$A$2:$B$18,2,)</f>
        <v>OTHER</v>
      </c>
      <c r="I3353" t="str">
        <f>VLOOKUP(C3353,Table_items[],2,FALSE)</f>
        <v>Otilon Ear Drops 8 mL</v>
      </c>
      <c r="J3353" t="str">
        <f>VLOOKUP(C3353,Table_items[],3,FALSE)</f>
        <v>Obat Telinga</v>
      </c>
      <c r="K3353" s="23">
        <f>VLOOKUP(C3353,Table_items[],4,FALSE)</f>
        <v>55000</v>
      </c>
      <c r="L3353" s="23">
        <f>VLOOKUP(C3353,Table_items[],5,FALSE)</f>
        <v>55935</v>
      </c>
    </row>
    <row r="3354" spans="1:12" x14ac:dyDescent="0.2">
      <c r="A3354" s="7" t="s">
        <v>3503</v>
      </c>
      <c r="B3354" s="27">
        <v>44347</v>
      </c>
      <c r="C3354" s="9" t="s">
        <v>10</v>
      </c>
      <c r="D3354" s="9">
        <v>10</v>
      </c>
      <c r="E3354" s="9" t="s">
        <v>4896</v>
      </c>
      <c r="F3354" s="20" t="s">
        <v>4908</v>
      </c>
      <c r="G3354" t="s">
        <v>4904</v>
      </c>
      <c r="H3354" t="str">
        <f>VLOOKUP(E3354,suppliers!$A$2:$B$18,2,)</f>
        <v>OTHER</v>
      </c>
      <c r="I3354" t="str">
        <f>VLOOKUP(C3354,Table_items[],2,FALSE)</f>
        <v>Dexteem Box Plus 100 Tablet</v>
      </c>
      <c r="J3354" t="str">
        <f>VLOOKUP(C3354,Table_items[],3,FALSE)</f>
        <v>Obat Alergi</v>
      </c>
      <c r="K3354" s="23">
        <f>VLOOKUP(C3354,Table_items[],4,FALSE)</f>
        <v>25322</v>
      </c>
      <c r="L3354" s="23">
        <f>VLOOKUP(C3354,Table_items[],5,FALSE)</f>
        <v>25449</v>
      </c>
    </row>
    <row r="3355" spans="1:12" x14ac:dyDescent="0.2">
      <c r="A3355" s="11" t="s">
        <v>3504</v>
      </c>
      <c r="B3355" s="28">
        <v>44347</v>
      </c>
      <c r="C3355" s="13" t="s">
        <v>36</v>
      </c>
      <c r="D3355" s="13">
        <v>8</v>
      </c>
      <c r="E3355" s="9" t="s">
        <v>4896</v>
      </c>
      <c r="F3355" s="20" t="s">
        <v>4908</v>
      </c>
      <c r="G3355" t="s">
        <v>4904</v>
      </c>
      <c r="H3355" t="str">
        <f>VLOOKUP(E3355,suppliers!$A$2:$B$18,2,)</f>
        <v>OTHER</v>
      </c>
      <c r="I3355" t="str">
        <f>VLOOKUP(C3355,Table_items[],2,FALSE)</f>
        <v>Sanmol Paracetamol</v>
      </c>
      <c r="J3355" t="str">
        <f>VLOOKUP(C3355,Table_items[],3,FALSE)</f>
        <v>Obat Sakit Kepala &amp; Demam</v>
      </c>
      <c r="K3355" s="23">
        <f>VLOOKUP(C3355,Table_items[],4,FALSE)</f>
        <v>16100</v>
      </c>
      <c r="L3355" s="23">
        <f>VLOOKUP(C3355,Table_items[],5,FALSE)</f>
        <v>16261</v>
      </c>
    </row>
    <row r="3356" spans="1:12" x14ac:dyDescent="0.2">
      <c r="A3356" s="7" t="s">
        <v>3505</v>
      </c>
      <c r="B3356" s="27">
        <v>44347</v>
      </c>
      <c r="C3356" s="9" t="s">
        <v>16</v>
      </c>
      <c r="D3356" s="9">
        <v>56</v>
      </c>
      <c r="E3356" s="9" t="s">
        <v>4896</v>
      </c>
      <c r="F3356" s="20" t="s">
        <v>4908</v>
      </c>
      <c r="G3356" t="s">
        <v>4904</v>
      </c>
      <c r="H3356" t="str">
        <f>VLOOKUP(E3356,suppliers!$A$2:$B$18,2,)</f>
        <v>OTHER</v>
      </c>
      <c r="I3356" t="str">
        <f>VLOOKUP(C3356,Table_items[],2,FALSE)</f>
        <v>Ultraflu Box Isi 25 Strip</v>
      </c>
      <c r="J3356" t="str">
        <f>VLOOKUP(C3356,Table_items[],3,FALSE)</f>
        <v>Obat Batuk &amp; Pilek</v>
      </c>
      <c r="K3356" s="23">
        <f>VLOOKUP(C3356,Table_items[],4,FALSE)</f>
        <v>72500</v>
      </c>
      <c r="L3356" s="23">
        <f>VLOOKUP(C3356,Table_items[],5,FALSE)</f>
        <v>73805</v>
      </c>
    </row>
    <row r="3357" spans="1:12" x14ac:dyDescent="0.2">
      <c r="A3357" s="11" t="s">
        <v>3506</v>
      </c>
      <c r="B3357" s="28">
        <v>44347</v>
      </c>
      <c r="C3357" s="13" t="s">
        <v>40</v>
      </c>
      <c r="D3357" s="13">
        <v>35</v>
      </c>
      <c r="E3357" s="9" t="s">
        <v>4896</v>
      </c>
      <c r="F3357" s="20" t="s">
        <v>4908</v>
      </c>
      <c r="G3357" t="s">
        <v>4904</v>
      </c>
      <c r="H3357" t="str">
        <f>VLOOKUP(E3357,suppliers!$A$2:$B$18,2,)</f>
        <v>OTHER</v>
      </c>
      <c r="I3357" t="str">
        <f>VLOOKUP(C3357,Table_items[],2,FALSE)</f>
        <v>Paramex Tablet / Obat</v>
      </c>
      <c r="J3357" t="str">
        <f>VLOOKUP(C3357,Table_items[],3,FALSE)</f>
        <v>Obat Sakit Kepala &amp; Demam</v>
      </c>
      <c r="K3357" s="23">
        <f>VLOOKUP(C3357,Table_items[],4,FALSE)</f>
        <v>2560</v>
      </c>
      <c r="L3357" s="23">
        <f>VLOOKUP(C3357,Table_items[],5,FALSE)</f>
        <v>2586</v>
      </c>
    </row>
    <row r="3358" spans="1:12" x14ac:dyDescent="0.2">
      <c r="A3358" s="7" t="s">
        <v>3507</v>
      </c>
      <c r="B3358" s="27">
        <v>44347</v>
      </c>
      <c r="C3358" s="9" t="s">
        <v>28</v>
      </c>
      <c r="D3358" s="9">
        <v>18</v>
      </c>
      <c r="E3358" s="9" t="s">
        <v>4896</v>
      </c>
      <c r="F3358" s="20" t="s">
        <v>4908</v>
      </c>
      <c r="G3358" t="s">
        <v>4904</v>
      </c>
      <c r="H3358" t="str">
        <f>VLOOKUP(E3358,suppliers!$A$2:$B$18,2,)</f>
        <v>OTHER</v>
      </c>
      <c r="I3358" t="str">
        <f>VLOOKUP(C3358,Table_items[],2,FALSE)</f>
        <v>Hyperchol 100 MG 12 KPS</v>
      </c>
      <c r="J3358" t="str">
        <f>VLOOKUP(C3358,Table_items[],3,FALSE)</f>
        <v>Obat Kolesterol</v>
      </c>
      <c r="K3358" s="23">
        <f>VLOOKUP(C3358,Table_items[],4,FALSE)</f>
        <v>42800</v>
      </c>
      <c r="L3358" s="23">
        <f>VLOOKUP(C3358,Table_items[],5,FALSE)</f>
        <v>43442</v>
      </c>
    </row>
    <row r="3359" spans="1:12" x14ac:dyDescent="0.2">
      <c r="A3359" s="11" t="s">
        <v>3508</v>
      </c>
      <c r="B3359" s="28">
        <v>44347</v>
      </c>
      <c r="C3359" s="13" t="s">
        <v>7</v>
      </c>
      <c r="D3359" s="13">
        <v>111</v>
      </c>
      <c r="E3359" s="9" t="s">
        <v>4896</v>
      </c>
      <c r="F3359" s="20" t="s">
        <v>4908</v>
      </c>
      <c r="G3359" t="s">
        <v>4904</v>
      </c>
      <c r="H3359" t="str">
        <f>VLOOKUP(E3359,suppliers!$A$2:$B$18,2,)</f>
        <v>OTHER</v>
      </c>
      <c r="I3359" t="str">
        <f>VLOOKUP(C3359,Table_items[],2,FALSE)</f>
        <v>Acetylcysteine Mahakam 200 mg</v>
      </c>
      <c r="J3359" t="str">
        <f>VLOOKUP(C3359,Table_items[],3,FALSE)</f>
        <v>Obat Alergi</v>
      </c>
      <c r="K3359" s="23">
        <f>VLOOKUP(C3359,Table_items[],4,FALSE)</f>
        <v>33000</v>
      </c>
      <c r="L3359" s="23">
        <f>VLOOKUP(C3359,Table_items[],5,FALSE)</f>
        <v>33330</v>
      </c>
    </row>
    <row r="3360" spans="1:12" x14ac:dyDescent="0.2">
      <c r="A3360" s="7" t="s">
        <v>3509</v>
      </c>
      <c r="B3360" s="27">
        <v>44347</v>
      </c>
      <c r="C3360" s="9" t="s">
        <v>23</v>
      </c>
      <c r="D3360" s="9">
        <v>46</v>
      </c>
      <c r="E3360" s="9" t="s">
        <v>4896</v>
      </c>
      <c r="F3360" s="20" t="s">
        <v>4908</v>
      </c>
      <c r="G3360" t="s">
        <v>4904</v>
      </c>
      <c r="H3360" t="str">
        <f>VLOOKUP(E3360,suppliers!$A$2:$B$18,2,)</f>
        <v>OTHER</v>
      </c>
      <c r="I3360" t="str">
        <f>VLOOKUP(C3360,Table_items[],2,FALSE)</f>
        <v>Amlodipine Besilate</v>
      </c>
      <c r="J3360" t="str">
        <f>VLOOKUP(C3360,Table_items[],3,FALSE)</f>
        <v>Obat Hipertensi</v>
      </c>
      <c r="K3360" s="23">
        <f>VLOOKUP(C3360,Table_items[],4,FALSE)</f>
        <v>7467</v>
      </c>
      <c r="L3360" s="23">
        <f>VLOOKUP(C3360,Table_items[],5,FALSE)</f>
        <v>7504</v>
      </c>
    </row>
    <row r="3361" spans="1:14" x14ac:dyDescent="0.2">
      <c r="A3361" s="11" t="s">
        <v>3510</v>
      </c>
      <c r="B3361" s="28">
        <v>44348</v>
      </c>
      <c r="C3361" s="13" t="s">
        <v>12</v>
      </c>
      <c r="D3361" s="13">
        <v>3</v>
      </c>
      <c r="E3361" s="9" t="s">
        <v>4896</v>
      </c>
      <c r="F3361" s="20" t="s">
        <v>4908</v>
      </c>
      <c r="G3361" t="s">
        <v>4904</v>
      </c>
      <c r="H3361" t="str">
        <f>VLOOKUP(E3361,suppliers!$A$2:$B$18,2,)</f>
        <v>OTHER</v>
      </c>
      <c r="I3361" t="str">
        <f>VLOOKUP(C3361,Table_items[],2,FALSE)</f>
        <v>Decolsen 1 Strip 4 Tablet</v>
      </c>
      <c r="J3361" t="str">
        <f>VLOOKUP(C3361,Table_items[],3,FALSE)</f>
        <v>Obat Batuk &amp; Pilek</v>
      </c>
      <c r="K3361" s="23">
        <f>VLOOKUP(C3361,Table_items[],4,FALSE)</f>
        <v>2886</v>
      </c>
      <c r="L3361" s="23">
        <f>VLOOKUP(C3361,Table_items[],5,FALSE)</f>
        <v>2915</v>
      </c>
    </row>
    <row r="3362" spans="1:14" x14ac:dyDescent="0.2">
      <c r="A3362" s="7" t="s">
        <v>3511</v>
      </c>
      <c r="B3362" s="27">
        <v>44348</v>
      </c>
      <c r="C3362" s="9" t="s">
        <v>37</v>
      </c>
      <c r="D3362" s="9">
        <v>15</v>
      </c>
      <c r="E3362" s="9" t="s">
        <v>4896</v>
      </c>
      <c r="F3362" s="20" t="s">
        <v>4908</v>
      </c>
      <c r="G3362" t="s">
        <v>4904</v>
      </c>
      <c r="H3362" t="str">
        <f>VLOOKUP(E3362,suppliers!$A$2:$B$18,2,)</f>
        <v>OTHER</v>
      </c>
      <c r="I3362" t="str">
        <f>VLOOKUP(C3362,Table_items[],2,FALSE)</f>
        <v>Bodrex Extra</v>
      </c>
      <c r="J3362" t="str">
        <f>VLOOKUP(C3362,Table_items[],3,FALSE)</f>
        <v>Obat Sakit Kepala &amp; Demam</v>
      </c>
      <c r="K3362" s="23">
        <f>VLOOKUP(C3362,Table_items[],4,FALSE)</f>
        <v>50788</v>
      </c>
      <c r="L3362" s="23">
        <f>VLOOKUP(C3362,Table_items[],5,FALSE)</f>
        <v>51753</v>
      </c>
    </row>
    <row r="3363" spans="1:14" x14ac:dyDescent="0.2">
      <c r="A3363" s="11" t="s">
        <v>3512</v>
      </c>
      <c r="B3363" s="28">
        <v>44348</v>
      </c>
      <c r="C3363" s="13" t="s">
        <v>20</v>
      </c>
      <c r="D3363" s="13">
        <v>106</v>
      </c>
      <c r="E3363" s="9" t="s">
        <v>4896</v>
      </c>
      <c r="F3363" s="20" t="s">
        <v>4908</v>
      </c>
      <c r="G3363" t="s">
        <v>4904</v>
      </c>
      <c r="H3363" t="str">
        <f>VLOOKUP(E3363,suppliers!$A$2:$B$18,2,)</f>
        <v>OTHER</v>
      </c>
      <c r="I3363" t="str">
        <f>VLOOKUP(C3363,Table_items[],2,FALSE)</f>
        <v>Carditens</v>
      </c>
      <c r="J3363" t="str">
        <f>VLOOKUP(C3363,Table_items[],3,FALSE)</f>
        <v>Obat Hipertensi</v>
      </c>
      <c r="K3363" s="23">
        <f>VLOOKUP(C3363,Table_items[],4,FALSE)</f>
        <v>100000</v>
      </c>
      <c r="L3363" s="23">
        <f>VLOOKUP(C3363,Table_items[],5,FALSE)</f>
        <v>100900</v>
      </c>
    </row>
    <row r="3364" spans="1:14" x14ac:dyDescent="0.2">
      <c r="A3364" s="7" t="s">
        <v>3513</v>
      </c>
      <c r="B3364" s="27">
        <v>44348</v>
      </c>
      <c r="C3364" s="9" t="s">
        <v>10</v>
      </c>
      <c r="D3364" s="9">
        <v>2000</v>
      </c>
      <c r="E3364" s="9" t="s">
        <v>4889</v>
      </c>
      <c r="F3364" s="20" t="s">
        <v>4896</v>
      </c>
      <c r="G3364" t="s">
        <v>4903</v>
      </c>
      <c r="H3364" t="str">
        <f>VLOOKUP(E3364,suppliers!$A$2:$B$18,2,)</f>
        <v>DQLab Pharmacy Kebon Jeruk</v>
      </c>
      <c r="I3364" t="str">
        <f>VLOOKUP(C3364,Table_items[],2,FALSE)</f>
        <v>Dexteem Box Plus 100 Tablet</v>
      </c>
      <c r="J3364" t="str">
        <f>VLOOKUP(C3364,Table_items[],3,FALSE)</f>
        <v>Obat Alergi</v>
      </c>
      <c r="M3364" s="23">
        <f>VLOOKUP(C3364,item_suppliers!$A$2:$F$112,5,)</f>
        <v>25069</v>
      </c>
      <c r="N3364" s="23">
        <f>VLOOKUP(C3364,item_suppliers!$A$2:$F$112,6,)</f>
        <v>25420</v>
      </c>
    </row>
    <row r="3365" spans="1:14" x14ac:dyDescent="0.2">
      <c r="A3365" s="11" t="s">
        <v>3514</v>
      </c>
      <c r="B3365" s="28">
        <v>44349</v>
      </c>
      <c r="C3365" s="13" t="s">
        <v>12</v>
      </c>
      <c r="D3365" s="13">
        <v>7</v>
      </c>
      <c r="E3365" s="9" t="s">
        <v>4896</v>
      </c>
      <c r="F3365" s="20" t="s">
        <v>4908</v>
      </c>
      <c r="G3365" t="s">
        <v>4904</v>
      </c>
      <c r="H3365" t="str">
        <f>VLOOKUP(E3365,suppliers!$A$2:$B$18,2,)</f>
        <v>OTHER</v>
      </c>
      <c r="I3365" t="str">
        <f>VLOOKUP(C3365,Table_items[],2,FALSE)</f>
        <v>Decolsen 1 Strip 4 Tablet</v>
      </c>
      <c r="J3365" t="str">
        <f>VLOOKUP(C3365,Table_items[],3,FALSE)</f>
        <v>Obat Batuk &amp; Pilek</v>
      </c>
      <c r="K3365" s="23">
        <f>VLOOKUP(C3365,Table_items[],4,FALSE)</f>
        <v>2886</v>
      </c>
      <c r="L3365" s="23">
        <f>VLOOKUP(C3365,Table_items[],5,FALSE)</f>
        <v>2915</v>
      </c>
    </row>
    <row r="3366" spans="1:14" x14ac:dyDescent="0.2">
      <c r="A3366" s="7" t="s">
        <v>3515</v>
      </c>
      <c r="B3366" s="27">
        <v>44349</v>
      </c>
      <c r="C3366" s="9" t="s">
        <v>37</v>
      </c>
      <c r="D3366" s="9">
        <v>32</v>
      </c>
      <c r="E3366" s="9" t="s">
        <v>4896</v>
      </c>
      <c r="F3366" s="20" t="s">
        <v>4908</v>
      </c>
      <c r="G3366" t="s">
        <v>4904</v>
      </c>
      <c r="H3366" t="str">
        <f>VLOOKUP(E3366,suppliers!$A$2:$B$18,2,)</f>
        <v>OTHER</v>
      </c>
      <c r="I3366" t="str">
        <f>VLOOKUP(C3366,Table_items[],2,FALSE)</f>
        <v>Bodrex Extra</v>
      </c>
      <c r="J3366" t="str">
        <f>VLOOKUP(C3366,Table_items[],3,FALSE)</f>
        <v>Obat Sakit Kepala &amp; Demam</v>
      </c>
      <c r="K3366" s="23">
        <f>VLOOKUP(C3366,Table_items[],4,FALSE)</f>
        <v>50788</v>
      </c>
      <c r="L3366" s="23">
        <f>VLOOKUP(C3366,Table_items[],5,FALSE)</f>
        <v>51753</v>
      </c>
    </row>
    <row r="3367" spans="1:14" x14ac:dyDescent="0.2">
      <c r="A3367" s="11" t="s">
        <v>3517</v>
      </c>
      <c r="B3367" s="28">
        <v>44349</v>
      </c>
      <c r="C3367" s="13" t="s">
        <v>24</v>
      </c>
      <c r="D3367" s="13">
        <v>35</v>
      </c>
      <c r="E3367" s="9" t="s">
        <v>4896</v>
      </c>
      <c r="F3367" s="20" t="s">
        <v>4908</v>
      </c>
      <c r="G3367" t="s">
        <v>4904</v>
      </c>
      <c r="H3367" t="str">
        <f>VLOOKUP(E3367,suppliers!$A$2:$B$18,2,)</f>
        <v>OTHER</v>
      </c>
      <c r="I3367" t="str">
        <f>VLOOKUP(C3367,Table_items[],2,FALSE)</f>
        <v>Irbesartan</v>
      </c>
      <c r="J3367" t="str">
        <f>VLOOKUP(C3367,Table_items[],3,FALSE)</f>
        <v>Obat Hipertensi</v>
      </c>
      <c r="K3367" s="23">
        <f>VLOOKUP(C3367,Table_items[],4,FALSE)</f>
        <v>108794</v>
      </c>
      <c r="L3367" s="23">
        <f>VLOOKUP(C3367,Table_items[],5,FALSE)</f>
        <v>109447</v>
      </c>
    </row>
    <row r="3368" spans="1:14" x14ac:dyDescent="0.2">
      <c r="A3368" s="7" t="s">
        <v>3518</v>
      </c>
      <c r="B3368" s="27">
        <v>44349</v>
      </c>
      <c r="C3368" s="9" t="s">
        <v>24</v>
      </c>
      <c r="D3368" s="9">
        <v>27</v>
      </c>
      <c r="E3368" s="9" t="s">
        <v>4896</v>
      </c>
      <c r="F3368" s="20" t="s">
        <v>4908</v>
      </c>
      <c r="G3368" t="s">
        <v>4904</v>
      </c>
      <c r="H3368" t="str">
        <f>VLOOKUP(E3368,suppliers!$A$2:$B$18,2,)</f>
        <v>OTHER</v>
      </c>
      <c r="I3368" t="str">
        <f>VLOOKUP(C3368,Table_items[],2,FALSE)</f>
        <v>Irbesartan</v>
      </c>
      <c r="J3368" t="str">
        <f>VLOOKUP(C3368,Table_items[],3,FALSE)</f>
        <v>Obat Hipertensi</v>
      </c>
      <c r="K3368" s="23">
        <f>VLOOKUP(C3368,Table_items[],4,FALSE)</f>
        <v>108794</v>
      </c>
      <c r="L3368" s="23">
        <f>VLOOKUP(C3368,Table_items[],5,FALSE)</f>
        <v>109447</v>
      </c>
    </row>
    <row r="3369" spans="1:14" x14ac:dyDescent="0.2">
      <c r="A3369" s="11" t="s">
        <v>3519</v>
      </c>
      <c r="B3369" s="28">
        <v>44349</v>
      </c>
      <c r="C3369" s="13" t="s">
        <v>22</v>
      </c>
      <c r="D3369" s="13">
        <v>24</v>
      </c>
      <c r="E3369" s="9" t="s">
        <v>4896</v>
      </c>
      <c r="F3369" s="20" t="s">
        <v>4908</v>
      </c>
      <c r="G3369" t="s">
        <v>4904</v>
      </c>
      <c r="H3369" t="str">
        <f>VLOOKUP(E3369,suppliers!$A$2:$B$18,2,)</f>
        <v>OTHER</v>
      </c>
      <c r="I3369" t="str">
        <f>VLOOKUP(C3369,Table_items[],2,FALSE)</f>
        <v>Candesartan Ogb Dexa</v>
      </c>
      <c r="J3369" t="str">
        <f>VLOOKUP(C3369,Table_items[],3,FALSE)</f>
        <v>Obat Hipertensi</v>
      </c>
      <c r="K3369" s="23">
        <f>VLOOKUP(C3369,Table_items[],4,FALSE)</f>
        <v>5000</v>
      </c>
      <c r="L3369" s="23">
        <f>VLOOKUP(C3369,Table_items[],5,FALSE)</f>
        <v>5095</v>
      </c>
    </row>
    <row r="3370" spans="1:14" x14ac:dyDescent="0.2">
      <c r="A3370" s="7" t="s">
        <v>3520</v>
      </c>
      <c r="B3370" s="27">
        <v>44349</v>
      </c>
      <c r="C3370" s="9" t="s">
        <v>28</v>
      </c>
      <c r="D3370" s="9">
        <v>20</v>
      </c>
      <c r="E3370" s="9" t="s">
        <v>4896</v>
      </c>
      <c r="F3370" s="20" t="s">
        <v>4908</v>
      </c>
      <c r="G3370" t="s">
        <v>4904</v>
      </c>
      <c r="H3370" t="str">
        <f>VLOOKUP(E3370,suppliers!$A$2:$B$18,2,)</f>
        <v>OTHER</v>
      </c>
      <c r="I3370" t="str">
        <f>VLOOKUP(C3370,Table_items[],2,FALSE)</f>
        <v>Hyperchol 100 MG 12 KPS</v>
      </c>
      <c r="J3370" t="str">
        <f>VLOOKUP(C3370,Table_items[],3,FALSE)</f>
        <v>Obat Kolesterol</v>
      </c>
      <c r="K3370" s="23">
        <f>VLOOKUP(C3370,Table_items[],4,FALSE)</f>
        <v>42800</v>
      </c>
      <c r="L3370" s="23">
        <f>VLOOKUP(C3370,Table_items[],5,FALSE)</f>
        <v>43442</v>
      </c>
    </row>
    <row r="3371" spans="1:14" x14ac:dyDescent="0.2">
      <c r="A3371" s="11" t="s">
        <v>3521</v>
      </c>
      <c r="B3371" s="28">
        <v>44349</v>
      </c>
      <c r="C3371" s="13" t="s">
        <v>35</v>
      </c>
      <c r="D3371" s="13">
        <v>22</v>
      </c>
      <c r="E3371" s="9" t="s">
        <v>4896</v>
      </c>
      <c r="F3371" s="20" t="s">
        <v>4908</v>
      </c>
      <c r="G3371" t="s">
        <v>4904</v>
      </c>
      <c r="H3371" t="str">
        <f>VLOOKUP(E3371,suppliers!$A$2:$B$18,2,)</f>
        <v>OTHER</v>
      </c>
      <c r="I3371" t="str">
        <f>VLOOKUP(C3371,Table_items[],2,FALSE)</f>
        <v>Proris Ibuprofen</v>
      </c>
      <c r="J3371" t="str">
        <f>VLOOKUP(C3371,Table_items[],3,FALSE)</f>
        <v>Obat Sakit Kepala &amp; Demam</v>
      </c>
      <c r="K3371" s="23">
        <f>VLOOKUP(C3371,Table_items[],4,FALSE)</f>
        <v>25000</v>
      </c>
      <c r="L3371" s="23">
        <f>VLOOKUP(C3371,Table_items[],5,FALSE)</f>
        <v>25275</v>
      </c>
    </row>
    <row r="3372" spans="1:14" x14ac:dyDescent="0.2">
      <c r="A3372" s="7" t="s">
        <v>3522</v>
      </c>
      <c r="B3372" s="27">
        <v>44349</v>
      </c>
      <c r="C3372" s="9" t="s">
        <v>18</v>
      </c>
      <c r="D3372" s="9">
        <v>104</v>
      </c>
      <c r="E3372" s="9" t="s">
        <v>4896</v>
      </c>
      <c r="F3372" s="20" t="s">
        <v>4908</v>
      </c>
      <c r="G3372" t="s">
        <v>4904</v>
      </c>
      <c r="H3372" t="str">
        <f>VLOOKUP(E3372,suppliers!$A$2:$B$18,2,)</f>
        <v>OTHER</v>
      </c>
      <c r="I3372" t="str">
        <f>VLOOKUP(C3372,Table_items[],2,FALSE)</f>
        <v>Konidin 4 Tablet</v>
      </c>
      <c r="J3372" t="str">
        <f>VLOOKUP(C3372,Table_items[],3,FALSE)</f>
        <v>Obat Batuk &amp; Pilek</v>
      </c>
      <c r="K3372" s="23">
        <f>VLOOKUP(C3372,Table_items[],4,FALSE)</f>
        <v>2460</v>
      </c>
      <c r="L3372" s="23">
        <f>VLOOKUP(C3372,Table_items[],5,FALSE)</f>
        <v>2490</v>
      </c>
    </row>
    <row r="3373" spans="1:14" x14ac:dyDescent="0.2">
      <c r="A3373" s="11" t="s">
        <v>3523</v>
      </c>
      <c r="B3373" s="28">
        <v>44350</v>
      </c>
      <c r="C3373" s="13" t="s">
        <v>37</v>
      </c>
      <c r="D3373" s="13">
        <v>76</v>
      </c>
      <c r="E3373" s="9" t="s">
        <v>4896</v>
      </c>
      <c r="F3373" s="20" t="s">
        <v>4908</v>
      </c>
      <c r="G3373" t="s">
        <v>4904</v>
      </c>
      <c r="H3373" t="str">
        <f>VLOOKUP(E3373,suppliers!$A$2:$B$18,2,)</f>
        <v>OTHER</v>
      </c>
      <c r="I3373" t="str">
        <f>VLOOKUP(C3373,Table_items[],2,FALSE)</f>
        <v>Bodrex Extra</v>
      </c>
      <c r="J3373" t="str">
        <f>VLOOKUP(C3373,Table_items[],3,FALSE)</f>
        <v>Obat Sakit Kepala &amp; Demam</v>
      </c>
      <c r="K3373" s="23">
        <f>VLOOKUP(C3373,Table_items[],4,FALSE)</f>
        <v>50788</v>
      </c>
      <c r="L3373" s="23">
        <f>VLOOKUP(C3373,Table_items[],5,FALSE)</f>
        <v>51753</v>
      </c>
    </row>
    <row r="3374" spans="1:14" x14ac:dyDescent="0.2">
      <c r="A3374" s="7" t="s">
        <v>3524</v>
      </c>
      <c r="B3374" s="27">
        <v>44350</v>
      </c>
      <c r="C3374" s="9" t="s">
        <v>41</v>
      </c>
      <c r="D3374" s="9">
        <v>17</v>
      </c>
      <c r="E3374" s="9" t="s">
        <v>4896</v>
      </c>
      <c r="F3374" s="20" t="s">
        <v>4908</v>
      </c>
      <c r="G3374" t="s">
        <v>4904</v>
      </c>
      <c r="H3374" t="str">
        <f>VLOOKUP(E3374,suppliers!$A$2:$B$18,2,)</f>
        <v>OTHER</v>
      </c>
      <c r="I3374" t="str">
        <f>VLOOKUP(C3374,Table_items[],2,FALSE)</f>
        <v>Otilon Ear Drops 8 mL</v>
      </c>
      <c r="J3374" t="str">
        <f>VLOOKUP(C3374,Table_items[],3,FALSE)</f>
        <v>Obat Telinga</v>
      </c>
      <c r="K3374" s="23">
        <f>VLOOKUP(C3374,Table_items[],4,FALSE)</f>
        <v>55000</v>
      </c>
      <c r="L3374" s="23">
        <f>VLOOKUP(C3374,Table_items[],5,FALSE)</f>
        <v>55935</v>
      </c>
    </row>
    <row r="3375" spans="1:14" x14ac:dyDescent="0.2">
      <c r="A3375" s="11" t="s">
        <v>3525</v>
      </c>
      <c r="B3375" s="28">
        <v>44350</v>
      </c>
      <c r="C3375" s="13" t="s">
        <v>36</v>
      </c>
      <c r="D3375" s="13">
        <v>19</v>
      </c>
      <c r="E3375" s="9" t="s">
        <v>4896</v>
      </c>
      <c r="F3375" s="20" t="s">
        <v>4908</v>
      </c>
      <c r="G3375" t="s">
        <v>4904</v>
      </c>
      <c r="H3375" t="str">
        <f>VLOOKUP(E3375,suppliers!$A$2:$B$18,2,)</f>
        <v>OTHER</v>
      </c>
      <c r="I3375" t="str">
        <f>VLOOKUP(C3375,Table_items[],2,FALSE)</f>
        <v>Sanmol Paracetamol</v>
      </c>
      <c r="J3375" t="str">
        <f>VLOOKUP(C3375,Table_items[],3,FALSE)</f>
        <v>Obat Sakit Kepala &amp; Demam</v>
      </c>
      <c r="K3375" s="23">
        <f>VLOOKUP(C3375,Table_items[],4,FALSE)</f>
        <v>16100</v>
      </c>
      <c r="L3375" s="23">
        <f>VLOOKUP(C3375,Table_items[],5,FALSE)</f>
        <v>16261</v>
      </c>
    </row>
    <row r="3376" spans="1:14" x14ac:dyDescent="0.2">
      <c r="A3376" s="7" t="s">
        <v>3526</v>
      </c>
      <c r="B3376" s="27">
        <v>44350</v>
      </c>
      <c r="C3376" s="9" t="s">
        <v>36</v>
      </c>
      <c r="D3376" s="9">
        <v>1</v>
      </c>
      <c r="E3376" s="9" t="s">
        <v>4896</v>
      </c>
      <c r="F3376" s="20" t="s">
        <v>4908</v>
      </c>
      <c r="G3376" t="s">
        <v>4904</v>
      </c>
      <c r="H3376" t="str">
        <f>VLOOKUP(E3376,suppliers!$A$2:$B$18,2,)</f>
        <v>OTHER</v>
      </c>
      <c r="I3376" t="str">
        <f>VLOOKUP(C3376,Table_items[],2,FALSE)</f>
        <v>Sanmol Paracetamol</v>
      </c>
      <c r="J3376" t="str">
        <f>VLOOKUP(C3376,Table_items[],3,FALSE)</f>
        <v>Obat Sakit Kepala &amp; Demam</v>
      </c>
      <c r="K3376" s="23">
        <f>VLOOKUP(C3376,Table_items[],4,FALSE)</f>
        <v>16100</v>
      </c>
      <c r="L3376" s="23">
        <f>VLOOKUP(C3376,Table_items[],5,FALSE)</f>
        <v>16261</v>
      </c>
    </row>
    <row r="3377" spans="1:12" x14ac:dyDescent="0.2">
      <c r="A3377" s="11" t="s">
        <v>3527</v>
      </c>
      <c r="B3377" s="28">
        <v>44350</v>
      </c>
      <c r="C3377" s="13" t="s">
        <v>40</v>
      </c>
      <c r="D3377" s="13">
        <v>44</v>
      </c>
      <c r="E3377" s="9" t="s">
        <v>4896</v>
      </c>
      <c r="F3377" s="20" t="s">
        <v>4908</v>
      </c>
      <c r="G3377" t="s">
        <v>4904</v>
      </c>
      <c r="H3377" t="str">
        <f>VLOOKUP(E3377,suppliers!$A$2:$B$18,2,)</f>
        <v>OTHER</v>
      </c>
      <c r="I3377" t="str">
        <f>VLOOKUP(C3377,Table_items[],2,FALSE)</f>
        <v>Paramex Tablet / Obat</v>
      </c>
      <c r="J3377" t="str">
        <f>VLOOKUP(C3377,Table_items[],3,FALSE)</f>
        <v>Obat Sakit Kepala &amp; Demam</v>
      </c>
      <c r="K3377" s="23">
        <f>VLOOKUP(C3377,Table_items[],4,FALSE)</f>
        <v>2560</v>
      </c>
      <c r="L3377" s="23">
        <f>VLOOKUP(C3377,Table_items[],5,FALSE)</f>
        <v>2586</v>
      </c>
    </row>
    <row r="3378" spans="1:12" x14ac:dyDescent="0.2">
      <c r="A3378" s="7" t="s">
        <v>3528</v>
      </c>
      <c r="B3378" s="27">
        <v>44350</v>
      </c>
      <c r="C3378" s="9" t="s">
        <v>8</v>
      </c>
      <c r="D3378" s="9">
        <v>51</v>
      </c>
      <c r="E3378" s="9" t="s">
        <v>4896</v>
      </c>
      <c r="F3378" s="20" t="s">
        <v>4908</v>
      </c>
      <c r="G3378" t="s">
        <v>4904</v>
      </c>
      <c r="H3378" t="str">
        <f>VLOOKUP(E3378,suppliers!$A$2:$B$18,2,)</f>
        <v>OTHER</v>
      </c>
      <c r="I3378" t="str">
        <f>VLOOKUP(C3378,Table_items[],2,FALSE)</f>
        <v>Bisoprolol Ogb Dexa</v>
      </c>
      <c r="J3378" t="str">
        <f>VLOOKUP(C3378,Table_items[],3,FALSE)</f>
        <v>Obat Alergi</v>
      </c>
      <c r="K3378" s="23">
        <f>VLOOKUP(C3378,Table_items[],4,FALSE)</f>
        <v>10000</v>
      </c>
      <c r="L3378" s="23">
        <f>VLOOKUP(C3378,Table_items[],5,FALSE)</f>
        <v>10180</v>
      </c>
    </row>
    <row r="3379" spans="1:12" x14ac:dyDescent="0.2">
      <c r="A3379" s="11" t="s">
        <v>3529</v>
      </c>
      <c r="B3379" s="28">
        <v>44350</v>
      </c>
      <c r="C3379" s="13" t="s">
        <v>7</v>
      </c>
      <c r="D3379" s="13">
        <v>4</v>
      </c>
      <c r="E3379" s="9" t="s">
        <v>4896</v>
      </c>
      <c r="F3379" s="20" t="s">
        <v>4908</v>
      </c>
      <c r="G3379" t="s">
        <v>4904</v>
      </c>
      <c r="H3379" t="str">
        <f>VLOOKUP(E3379,suppliers!$A$2:$B$18,2,)</f>
        <v>OTHER</v>
      </c>
      <c r="I3379" t="str">
        <f>VLOOKUP(C3379,Table_items[],2,FALSE)</f>
        <v>Acetylcysteine Mahakam 200 mg</v>
      </c>
      <c r="J3379" t="str">
        <f>VLOOKUP(C3379,Table_items[],3,FALSE)</f>
        <v>Obat Alergi</v>
      </c>
      <c r="K3379" s="23">
        <f>VLOOKUP(C3379,Table_items[],4,FALSE)</f>
        <v>33000</v>
      </c>
      <c r="L3379" s="23">
        <f>VLOOKUP(C3379,Table_items[],5,FALSE)</f>
        <v>33330</v>
      </c>
    </row>
    <row r="3380" spans="1:12" x14ac:dyDescent="0.2">
      <c r="A3380" s="7" t="s">
        <v>3530</v>
      </c>
      <c r="B3380" s="27">
        <v>44350</v>
      </c>
      <c r="C3380" s="9" t="s">
        <v>5</v>
      </c>
      <c r="D3380" s="9">
        <v>3</v>
      </c>
      <c r="E3380" s="9" t="s">
        <v>4896</v>
      </c>
      <c r="F3380" s="20" t="s">
        <v>4908</v>
      </c>
      <c r="G3380" t="s">
        <v>4904</v>
      </c>
      <c r="H3380" t="str">
        <f>VLOOKUP(E3380,suppliers!$A$2:$B$18,2,)</f>
        <v>OTHER</v>
      </c>
      <c r="I3380" t="str">
        <f>VLOOKUP(C3380,Table_items[],2,FALSE)</f>
        <v>Ozen 10 MG Blister</v>
      </c>
      <c r="J3380" t="str">
        <f>VLOOKUP(C3380,Table_items[],3,FALSE)</f>
        <v>Obat Alergi</v>
      </c>
      <c r="K3380" s="23">
        <f>VLOOKUP(C3380,Table_items[],4,FALSE)</f>
        <v>18611</v>
      </c>
      <c r="L3380" s="23">
        <f>VLOOKUP(C3380,Table_items[],5,FALSE)</f>
        <v>18816</v>
      </c>
    </row>
    <row r="3381" spans="1:12" x14ac:dyDescent="0.2">
      <c r="A3381" s="11" t="s">
        <v>3531</v>
      </c>
      <c r="B3381" s="28">
        <v>44350</v>
      </c>
      <c r="C3381" s="13" t="s">
        <v>34</v>
      </c>
      <c r="D3381" s="13">
        <v>166</v>
      </c>
      <c r="E3381" s="9" t="s">
        <v>4896</v>
      </c>
      <c r="F3381" s="20" t="s">
        <v>4908</v>
      </c>
      <c r="G3381" t="s">
        <v>4904</v>
      </c>
      <c r="H3381" t="str">
        <f>VLOOKUP(E3381,suppliers!$A$2:$B$18,2,)</f>
        <v>OTHER</v>
      </c>
      <c r="I3381" t="str">
        <f>VLOOKUP(C3381,Table_items[],2,FALSE)</f>
        <v>Panadol Anak Tablet 1 Strip</v>
      </c>
      <c r="J3381" t="str">
        <f>VLOOKUP(C3381,Table_items[],3,FALSE)</f>
        <v>Obat Sakit Kepala &amp; Demam</v>
      </c>
      <c r="K3381" s="23">
        <f>VLOOKUP(C3381,Table_items[],4,FALSE)</f>
        <v>25000</v>
      </c>
      <c r="L3381" s="23">
        <f>VLOOKUP(C3381,Table_items[],5,FALSE)</f>
        <v>25450</v>
      </c>
    </row>
    <row r="3382" spans="1:12" x14ac:dyDescent="0.2">
      <c r="A3382" s="7" t="s">
        <v>3532</v>
      </c>
      <c r="B3382" s="27">
        <v>44351</v>
      </c>
      <c r="C3382" s="9" t="s">
        <v>38</v>
      </c>
      <c r="D3382" s="9">
        <v>49</v>
      </c>
      <c r="E3382" s="9" t="s">
        <v>4896</v>
      </c>
      <c r="F3382" s="20" t="s">
        <v>4908</v>
      </c>
      <c r="G3382" t="s">
        <v>4904</v>
      </c>
      <c r="H3382" t="str">
        <f>VLOOKUP(E3382,suppliers!$A$2:$B$18,2,)</f>
        <v>OTHER</v>
      </c>
      <c r="I3382" t="str">
        <f>VLOOKUP(C3382,Table_items[],2,FALSE)</f>
        <v>Sanmol 500 MG 4 Tablet</v>
      </c>
      <c r="J3382" t="str">
        <f>VLOOKUP(C3382,Table_items[],3,FALSE)</f>
        <v>Obat Sakit Kepala &amp; Demam</v>
      </c>
      <c r="K3382" s="23">
        <f>VLOOKUP(C3382,Table_items[],4,FALSE)</f>
        <v>1600</v>
      </c>
      <c r="L3382" s="23">
        <f>VLOOKUP(C3382,Table_items[],5,FALSE)</f>
        <v>1619</v>
      </c>
    </row>
    <row r="3383" spans="1:12" x14ac:dyDescent="0.2">
      <c r="A3383" s="11" t="s">
        <v>3533</v>
      </c>
      <c r="B3383" s="28">
        <v>44351</v>
      </c>
      <c r="C3383" s="13" t="s">
        <v>38</v>
      </c>
      <c r="D3383" s="13">
        <v>26</v>
      </c>
      <c r="E3383" s="9" t="s">
        <v>4896</v>
      </c>
      <c r="F3383" s="20" t="s">
        <v>4908</v>
      </c>
      <c r="G3383" t="s">
        <v>4904</v>
      </c>
      <c r="H3383" t="str">
        <f>VLOOKUP(E3383,suppliers!$A$2:$B$18,2,)</f>
        <v>OTHER</v>
      </c>
      <c r="I3383" t="str">
        <f>VLOOKUP(C3383,Table_items[],2,FALSE)</f>
        <v>Sanmol 500 MG 4 Tablet</v>
      </c>
      <c r="J3383" t="str">
        <f>VLOOKUP(C3383,Table_items[],3,FALSE)</f>
        <v>Obat Sakit Kepala &amp; Demam</v>
      </c>
      <c r="K3383" s="23">
        <f>VLOOKUP(C3383,Table_items[],4,FALSE)</f>
        <v>1600</v>
      </c>
      <c r="L3383" s="23">
        <f>VLOOKUP(C3383,Table_items[],5,FALSE)</f>
        <v>1619</v>
      </c>
    </row>
    <row r="3384" spans="1:12" x14ac:dyDescent="0.2">
      <c r="A3384" s="7" t="s">
        <v>3534</v>
      </c>
      <c r="B3384" s="27">
        <v>44351</v>
      </c>
      <c r="C3384" s="9" t="s">
        <v>36</v>
      </c>
      <c r="D3384" s="9">
        <v>23</v>
      </c>
      <c r="E3384" s="9" t="s">
        <v>4896</v>
      </c>
      <c r="F3384" s="20" t="s">
        <v>4908</v>
      </c>
      <c r="G3384" t="s">
        <v>4904</v>
      </c>
      <c r="H3384" t="str">
        <f>VLOOKUP(E3384,suppliers!$A$2:$B$18,2,)</f>
        <v>OTHER</v>
      </c>
      <c r="I3384" t="str">
        <f>VLOOKUP(C3384,Table_items[],2,FALSE)</f>
        <v>Sanmol Paracetamol</v>
      </c>
      <c r="J3384" t="str">
        <f>VLOOKUP(C3384,Table_items[],3,FALSE)</f>
        <v>Obat Sakit Kepala &amp; Demam</v>
      </c>
      <c r="K3384" s="23">
        <f>VLOOKUP(C3384,Table_items[],4,FALSE)</f>
        <v>16100</v>
      </c>
      <c r="L3384" s="23">
        <f>VLOOKUP(C3384,Table_items[],5,FALSE)</f>
        <v>16261</v>
      </c>
    </row>
    <row r="3385" spans="1:12" x14ac:dyDescent="0.2">
      <c r="A3385" s="11" t="s">
        <v>3535</v>
      </c>
      <c r="B3385" s="28">
        <v>44351</v>
      </c>
      <c r="C3385" s="13" t="s">
        <v>36</v>
      </c>
      <c r="D3385" s="13">
        <v>2</v>
      </c>
      <c r="E3385" s="9" t="s">
        <v>4896</v>
      </c>
      <c r="F3385" s="20" t="s">
        <v>4908</v>
      </c>
      <c r="G3385" t="s">
        <v>4904</v>
      </c>
      <c r="H3385" t="str">
        <f>VLOOKUP(E3385,suppliers!$A$2:$B$18,2,)</f>
        <v>OTHER</v>
      </c>
      <c r="I3385" t="str">
        <f>VLOOKUP(C3385,Table_items[],2,FALSE)</f>
        <v>Sanmol Paracetamol</v>
      </c>
      <c r="J3385" t="str">
        <f>VLOOKUP(C3385,Table_items[],3,FALSE)</f>
        <v>Obat Sakit Kepala &amp; Demam</v>
      </c>
      <c r="K3385" s="23">
        <f>VLOOKUP(C3385,Table_items[],4,FALSE)</f>
        <v>16100</v>
      </c>
      <c r="L3385" s="23">
        <f>VLOOKUP(C3385,Table_items[],5,FALSE)</f>
        <v>16261</v>
      </c>
    </row>
    <row r="3386" spans="1:12" x14ac:dyDescent="0.2">
      <c r="A3386" s="7" t="s">
        <v>3536</v>
      </c>
      <c r="B3386" s="27">
        <v>44351</v>
      </c>
      <c r="C3386" s="9" t="s">
        <v>23</v>
      </c>
      <c r="D3386" s="9">
        <v>21</v>
      </c>
      <c r="E3386" s="9" t="s">
        <v>4896</v>
      </c>
      <c r="F3386" s="20" t="s">
        <v>4908</v>
      </c>
      <c r="G3386" t="s">
        <v>4904</v>
      </c>
      <c r="H3386" t="str">
        <f>VLOOKUP(E3386,suppliers!$A$2:$B$18,2,)</f>
        <v>OTHER</v>
      </c>
      <c r="I3386" t="str">
        <f>VLOOKUP(C3386,Table_items[],2,FALSE)</f>
        <v>Amlodipine Besilate</v>
      </c>
      <c r="J3386" t="str">
        <f>VLOOKUP(C3386,Table_items[],3,FALSE)</f>
        <v>Obat Hipertensi</v>
      </c>
      <c r="K3386" s="23">
        <f>VLOOKUP(C3386,Table_items[],4,FALSE)</f>
        <v>7467</v>
      </c>
      <c r="L3386" s="23">
        <f>VLOOKUP(C3386,Table_items[],5,FALSE)</f>
        <v>7504</v>
      </c>
    </row>
    <row r="3387" spans="1:12" x14ac:dyDescent="0.2">
      <c r="A3387" s="11" t="s">
        <v>3537</v>
      </c>
      <c r="B3387" s="28">
        <v>44351</v>
      </c>
      <c r="C3387" s="13" t="s">
        <v>35</v>
      </c>
      <c r="D3387" s="13">
        <v>52</v>
      </c>
      <c r="E3387" s="9" t="s">
        <v>4896</v>
      </c>
      <c r="F3387" s="20" t="s">
        <v>4908</v>
      </c>
      <c r="G3387" t="s">
        <v>4904</v>
      </c>
      <c r="H3387" t="str">
        <f>VLOOKUP(E3387,suppliers!$A$2:$B$18,2,)</f>
        <v>OTHER</v>
      </c>
      <c r="I3387" t="str">
        <f>VLOOKUP(C3387,Table_items[],2,FALSE)</f>
        <v>Proris Ibuprofen</v>
      </c>
      <c r="J3387" t="str">
        <f>VLOOKUP(C3387,Table_items[],3,FALSE)</f>
        <v>Obat Sakit Kepala &amp; Demam</v>
      </c>
      <c r="K3387" s="23">
        <f>VLOOKUP(C3387,Table_items[],4,FALSE)</f>
        <v>25000</v>
      </c>
      <c r="L3387" s="23">
        <f>VLOOKUP(C3387,Table_items[],5,FALSE)</f>
        <v>25275</v>
      </c>
    </row>
    <row r="3388" spans="1:12" x14ac:dyDescent="0.2">
      <c r="A3388" s="7" t="s">
        <v>3538</v>
      </c>
      <c r="B3388" s="27">
        <v>44352</v>
      </c>
      <c r="C3388" s="9" t="s">
        <v>37</v>
      </c>
      <c r="D3388" s="9">
        <v>66</v>
      </c>
      <c r="E3388" s="9" t="s">
        <v>4896</v>
      </c>
      <c r="F3388" s="20" t="s">
        <v>4908</v>
      </c>
      <c r="G3388" t="s">
        <v>4904</v>
      </c>
      <c r="H3388" t="str">
        <f>VLOOKUP(E3388,suppliers!$A$2:$B$18,2,)</f>
        <v>OTHER</v>
      </c>
      <c r="I3388" t="str">
        <f>VLOOKUP(C3388,Table_items[],2,FALSE)</f>
        <v>Bodrex Extra</v>
      </c>
      <c r="J3388" t="str">
        <f>VLOOKUP(C3388,Table_items[],3,FALSE)</f>
        <v>Obat Sakit Kepala &amp; Demam</v>
      </c>
      <c r="K3388" s="23">
        <f>VLOOKUP(C3388,Table_items[],4,FALSE)</f>
        <v>50788</v>
      </c>
      <c r="L3388" s="23">
        <f>VLOOKUP(C3388,Table_items[],5,FALSE)</f>
        <v>51753</v>
      </c>
    </row>
    <row r="3389" spans="1:12" x14ac:dyDescent="0.2">
      <c r="A3389" s="11" t="s">
        <v>3539</v>
      </c>
      <c r="B3389" s="28">
        <v>44352</v>
      </c>
      <c r="C3389" s="13" t="s">
        <v>9</v>
      </c>
      <c r="D3389" s="13">
        <v>8</v>
      </c>
      <c r="E3389" s="9" t="s">
        <v>4896</v>
      </c>
      <c r="F3389" s="20" t="s">
        <v>4908</v>
      </c>
      <c r="G3389" t="s">
        <v>4904</v>
      </c>
      <c r="H3389" t="str">
        <f>VLOOKUP(E3389,suppliers!$A$2:$B$18,2,)</f>
        <v>OTHER</v>
      </c>
      <c r="I3389" t="str">
        <f>VLOOKUP(C3389,Table_items[],2,FALSE)</f>
        <v>Bedak Heroxyn 150 gr</v>
      </c>
      <c r="J3389" t="str">
        <f>VLOOKUP(C3389,Table_items[],3,FALSE)</f>
        <v>Obat Alergi</v>
      </c>
      <c r="K3389" s="23">
        <f>VLOOKUP(C3389,Table_items[],4,FALSE)</f>
        <v>16950</v>
      </c>
      <c r="L3389" s="23">
        <f>VLOOKUP(C3389,Table_items[],5,FALSE)</f>
        <v>17170</v>
      </c>
    </row>
    <row r="3390" spans="1:12" x14ac:dyDescent="0.2">
      <c r="A3390" s="7" t="s">
        <v>3540</v>
      </c>
      <c r="B3390" s="27">
        <v>44352</v>
      </c>
      <c r="C3390" s="9" t="s">
        <v>24</v>
      </c>
      <c r="D3390" s="9">
        <v>3</v>
      </c>
      <c r="E3390" s="9" t="s">
        <v>4896</v>
      </c>
      <c r="F3390" s="20" t="s">
        <v>4908</v>
      </c>
      <c r="G3390" t="s">
        <v>4904</v>
      </c>
      <c r="H3390" t="str">
        <f>VLOOKUP(E3390,suppliers!$A$2:$B$18,2,)</f>
        <v>OTHER</v>
      </c>
      <c r="I3390" t="str">
        <f>VLOOKUP(C3390,Table_items[],2,FALSE)</f>
        <v>Irbesartan</v>
      </c>
      <c r="J3390" t="str">
        <f>VLOOKUP(C3390,Table_items[],3,FALSE)</f>
        <v>Obat Hipertensi</v>
      </c>
      <c r="K3390" s="23">
        <f>VLOOKUP(C3390,Table_items[],4,FALSE)</f>
        <v>108794</v>
      </c>
      <c r="L3390" s="23">
        <f>VLOOKUP(C3390,Table_items[],5,FALSE)</f>
        <v>109447</v>
      </c>
    </row>
    <row r="3391" spans="1:12" x14ac:dyDescent="0.2">
      <c r="A3391" s="11" t="s">
        <v>3541</v>
      </c>
      <c r="B3391" s="28">
        <v>44352</v>
      </c>
      <c r="C3391" s="13" t="s">
        <v>38</v>
      </c>
      <c r="D3391" s="13">
        <v>28</v>
      </c>
      <c r="E3391" s="9" t="s">
        <v>4896</v>
      </c>
      <c r="F3391" s="20" t="s">
        <v>4908</v>
      </c>
      <c r="G3391" t="s">
        <v>4904</v>
      </c>
      <c r="H3391" t="str">
        <f>VLOOKUP(E3391,suppliers!$A$2:$B$18,2,)</f>
        <v>OTHER</v>
      </c>
      <c r="I3391" t="str">
        <f>VLOOKUP(C3391,Table_items[],2,FALSE)</f>
        <v>Sanmol 500 MG 4 Tablet</v>
      </c>
      <c r="J3391" t="str">
        <f>VLOOKUP(C3391,Table_items[],3,FALSE)</f>
        <v>Obat Sakit Kepala &amp; Demam</v>
      </c>
      <c r="K3391" s="23">
        <f>VLOOKUP(C3391,Table_items[],4,FALSE)</f>
        <v>1600</v>
      </c>
      <c r="L3391" s="23">
        <f>VLOOKUP(C3391,Table_items[],5,FALSE)</f>
        <v>1619</v>
      </c>
    </row>
    <row r="3392" spans="1:12" x14ac:dyDescent="0.2">
      <c r="A3392" s="7" t="s">
        <v>3542</v>
      </c>
      <c r="B3392" s="27">
        <v>44352</v>
      </c>
      <c r="C3392" s="9" t="s">
        <v>41</v>
      </c>
      <c r="D3392" s="9">
        <v>30</v>
      </c>
      <c r="E3392" s="9" t="s">
        <v>4896</v>
      </c>
      <c r="F3392" s="20" t="s">
        <v>4908</v>
      </c>
      <c r="G3392" t="s">
        <v>4904</v>
      </c>
      <c r="H3392" t="str">
        <f>VLOOKUP(E3392,suppliers!$A$2:$B$18,2,)</f>
        <v>OTHER</v>
      </c>
      <c r="I3392" t="str">
        <f>VLOOKUP(C3392,Table_items[],2,FALSE)</f>
        <v>Otilon Ear Drops 8 mL</v>
      </c>
      <c r="J3392" t="str">
        <f>VLOOKUP(C3392,Table_items[],3,FALSE)</f>
        <v>Obat Telinga</v>
      </c>
      <c r="K3392" s="23">
        <f>VLOOKUP(C3392,Table_items[],4,FALSE)</f>
        <v>55000</v>
      </c>
      <c r="L3392" s="23">
        <f>VLOOKUP(C3392,Table_items[],5,FALSE)</f>
        <v>55935</v>
      </c>
    </row>
    <row r="3393" spans="1:12" x14ac:dyDescent="0.2">
      <c r="A3393" s="11" t="s">
        <v>3543</v>
      </c>
      <c r="B3393" s="28">
        <v>44352</v>
      </c>
      <c r="C3393" s="13" t="s">
        <v>20</v>
      </c>
      <c r="D3393" s="13">
        <v>23</v>
      </c>
      <c r="E3393" s="9" t="s">
        <v>4896</v>
      </c>
      <c r="F3393" s="20" t="s">
        <v>4908</v>
      </c>
      <c r="G3393" t="s">
        <v>4904</v>
      </c>
      <c r="H3393" t="str">
        <f>VLOOKUP(E3393,suppliers!$A$2:$B$18,2,)</f>
        <v>OTHER</v>
      </c>
      <c r="I3393" t="str">
        <f>VLOOKUP(C3393,Table_items[],2,FALSE)</f>
        <v>Carditens</v>
      </c>
      <c r="J3393" t="str">
        <f>VLOOKUP(C3393,Table_items[],3,FALSE)</f>
        <v>Obat Hipertensi</v>
      </c>
      <c r="K3393" s="23">
        <f>VLOOKUP(C3393,Table_items[],4,FALSE)</f>
        <v>100000</v>
      </c>
      <c r="L3393" s="23">
        <f>VLOOKUP(C3393,Table_items[],5,FALSE)</f>
        <v>100900</v>
      </c>
    </row>
    <row r="3394" spans="1:12" x14ac:dyDescent="0.2">
      <c r="A3394" s="7" t="s">
        <v>3544</v>
      </c>
      <c r="B3394" s="27">
        <v>44352</v>
      </c>
      <c r="C3394" s="9" t="s">
        <v>7</v>
      </c>
      <c r="D3394" s="9">
        <v>2</v>
      </c>
      <c r="E3394" s="9" t="s">
        <v>4896</v>
      </c>
      <c r="F3394" s="20" t="s">
        <v>4908</v>
      </c>
      <c r="G3394" t="s">
        <v>4904</v>
      </c>
      <c r="H3394" t="str">
        <f>VLOOKUP(E3394,suppliers!$A$2:$B$18,2,)</f>
        <v>OTHER</v>
      </c>
      <c r="I3394" t="str">
        <f>VLOOKUP(C3394,Table_items[],2,FALSE)</f>
        <v>Acetylcysteine Mahakam 200 mg</v>
      </c>
      <c r="J3394" t="str">
        <f>VLOOKUP(C3394,Table_items[],3,FALSE)</f>
        <v>Obat Alergi</v>
      </c>
      <c r="K3394" s="23">
        <f>VLOOKUP(C3394,Table_items[],4,FALSE)</f>
        <v>33000</v>
      </c>
      <c r="L3394" s="23">
        <f>VLOOKUP(C3394,Table_items[],5,FALSE)</f>
        <v>33330</v>
      </c>
    </row>
    <row r="3395" spans="1:12" x14ac:dyDescent="0.2">
      <c r="A3395" s="11" t="s">
        <v>3545</v>
      </c>
      <c r="B3395" s="28">
        <v>44352</v>
      </c>
      <c r="C3395" s="13" t="s">
        <v>21</v>
      </c>
      <c r="D3395" s="13">
        <v>4</v>
      </c>
      <c r="E3395" s="9" t="s">
        <v>4896</v>
      </c>
      <c r="F3395" s="20" t="s">
        <v>4908</v>
      </c>
      <c r="G3395" t="s">
        <v>4904</v>
      </c>
      <c r="H3395" t="str">
        <f>VLOOKUP(E3395,suppliers!$A$2:$B$18,2,)</f>
        <v>OTHER</v>
      </c>
      <c r="I3395" t="str">
        <f>VLOOKUP(C3395,Table_items[],2,FALSE)</f>
        <v>Concor 5MG Strip 10</v>
      </c>
      <c r="J3395" t="str">
        <f>VLOOKUP(C3395,Table_items[],3,FALSE)</f>
        <v>Obat Hipertensi</v>
      </c>
      <c r="K3395" s="23">
        <f>VLOOKUP(C3395,Table_items[],4,FALSE)</f>
        <v>102000</v>
      </c>
      <c r="L3395" s="23">
        <f>VLOOKUP(C3395,Table_items[],5,FALSE)</f>
        <v>103632</v>
      </c>
    </row>
    <row r="3396" spans="1:12" x14ac:dyDescent="0.2">
      <c r="A3396" s="7" t="s">
        <v>3546</v>
      </c>
      <c r="B3396" s="27">
        <v>44353</v>
      </c>
      <c r="C3396" s="9" t="s">
        <v>27</v>
      </c>
      <c r="D3396" s="9">
        <v>22</v>
      </c>
      <c r="E3396" s="9" t="s">
        <v>4896</v>
      </c>
      <c r="F3396" s="20" t="s">
        <v>4908</v>
      </c>
      <c r="G3396" t="s">
        <v>4904</v>
      </c>
      <c r="H3396" t="str">
        <f>VLOOKUP(E3396,suppliers!$A$2:$B$18,2,)</f>
        <v>OTHER</v>
      </c>
      <c r="I3396" t="str">
        <f>VLOOKUP(C3396,Table_items[],2,FALSE)</f>
        <v>Simvastatin 10 MG Strip 10</v>
      </c>
      <c r="J3396" t="str">
        <f>VLOOKUP(C3396,Table_items[],3,FALSE)</f>
        <v>Obat Kolesterol</v>
      </c>
      <c r="K3396" s="23">
        <f>VLOOKUP(C3396,Table_items[],4,FALSE)</f>
        <v>6222</v>
      </c>
      <c r="L3396" s="23">
        <f>VLOOKUP(C3396,Table_items[],5,FALSE)</f>
        <v>6253</v>
      </c>
    </row>
    <row r="3397" spans="1:12" x14ac:dyDescent="0.2">
      <c r="A3397" s="11" t="s">
        <v>3547</v>
      </c>
      <c r="B3397" s="28">
        <v>44353</v>
      </c>
      <c r="C3397" s="13" t="s">
        <v>12</v>
      </c>
      <c r="D3397" s="13">
        <v>91</v>
      </c>
      <c r="E3397" s="9" t="s">
        <v>4896</v>
      </c>
      <c r="F3397" s="20" t="s">
        <v>4908</v>
      </c>
      <c r="G3397" t="s">
        <v>4904</v>
      </c>
      <c r="H3397" t="str">
        <f>VLOOKUP(E3397,suppliers!$A$2:$B$18,2,)</f>
        <v>OTHER</v>
      </c>
      <c r="I3397" t="str">
        <f>VLOOKUP(C3397,Table_items[],2,FALSE)</f>
        <v>Decolsen 1 Strip 4 Tablet</v>
      </c>
      <c r="J3397" t="str">
        <f>VLOOKUP(C3397,Table_items[],3,FALSE)</f>
        <v>Obat Batuk &amp; Pilek</v>
      </c>
      <c r="K3397" s="23">
        <f>VLOOKUP(C3397,Table_items[],4,FALSE)</f>
        <v>2886</v>
      </c>
      <c r="L3397" s="23">
        <f>VLOOKUP(C3397,Table_items[],5,FALSE)</f>
        <v>2915</v>
      </c>
    </row>
    <row r="3398" spans="1:12" x14ac:dyDescent="0.2">
      <c r="A3398" s="7" t="s">
        <v>3548</v>
      </c>
      <c r="B3398" s="27">
        <v>44353</v>
      </c>
      <c r="C3398" s="9" t="s">
        <v>14</v>
      </c>
      <c r="D3398" s="9">
        <v>26</v>
      </c>
      <c r="E3398" s="9" t="s">
        <v>4896</v>
      </c>
      <c r="F3398" s="20" t="s">
        <v>4908</v>
      </c>
      <c r="G3398" t="s">
        <v>4904</v>
      </c>
      <c r="H3398" t="str">
        <f>VLOOKUP(E3398,suppliers!$A$2:$B$18,2,)</f>
        <v>OTHER</v>
      </c>
      <c r="I3398" t="str">
        <f>VLOOKUP(C3398,Table_items[],2,FALSE)</f>
        <v>Lo Han Kuo Infusion 12</v>
      </c>
      <c r="J3398" t="str">
        <f>VLOOKUP(C3398,Table_items[],3,FALSE)</f>
        <v>Obat Batuk &amp; Pilek</v>
      </c>
      <c r="K3398" s="23">
        <f>VLOOKUP(C3398,Table_items[],4,FALSE)</f>
        <v>23869</v>
      </c>
      <c r="L3398" s="23">
        <f>VLOOKUP(C3398,Table_items[],5,FALSE)</f>
        <v>24179</v>
      </c>
    </row>
    <row r="3399" spans="1:12" x14ac:dyDescent="0.2">
      <c r="A3399" s="11" t="s">
        <v>3549</v>
      </c>
      <c r="B3399" s="28">
        <v>44354</v>
      </c>
      <c r="C3399" s="13" t="s">
        <v>12</v>
      </c>
      <c r="D3399" s="13">
        <v>13</v>
      </c>
      <c r="E3399" s="9" t="s">
        <v>4896</v>
      </c>
      <c r="F3399" s="20" t="s">
        <v>4908</v>
      </c>
      <c r="G3399" t="s">
        <v>4904</v>
      </c>
      <c r="H3399" t="str">
        <f>VLOOKUP(E3399,suppliers!$A$2:$B$18,2,)</f>
        <v>OTHER</v>
      </c>
      <c r="I3399" t="str">
        <f>VLOOKUP(C3399,Table_items[],2,FALSE)</f>
        <v>Decolsen 1 Strip 4 Tablet</v>
      </c>
      <c r="J3399" t="str">
        <f>VLOOKUP(C3399,Table_items[],3,FALSE)</f>
        <v>Obat Batuk &amp; Pilek</v>
      </c>
      <c r="K3399" s="23">
        <f>VLOOKUP(C3399,Table_items[],4,FALSE)</f>
        <v>2886</v>
      </c>
      <c r="L3399" s="23">
        <f>VLOOKUP(C3399,Table_items[],5,FALSE)</f>
        <v>2915</v>
      </c>
    </row>
    <row r="3400" spans="1:12" x14ac:dyDescent="0.2">
      <c r="A3400" s="7" t="s">
        <v>3550</v>
      </c>
      <c r="B3400" s="27">
        <v>44354</v>
      </c>
      <c r="C3400" s="9" t="s">
        <v>12</v>
      </c>
      <c r="D3400" s="9">
        <v>31</v>
      </c>
      <c r="E3400" s="9" t="s">
        <v>4896</v>
      </c>
      <c r="F3400" s="20" t="s">
        <v>4908</v>
      </c>
      <c r="G3400" t="s">
        <v>4904</v>
      </c>
      <c r="H3400" t="str">
        <f>VLOOKUP(E3400,suppliers!$A$2:$B$18,2,)</f>
        <v>OTHER</v>
      </c>
      <c r="I3400" t="str">
        <f>VLOOKUP(C3400,Table_items[],2,FALSE)</f>
        <v>Decolsen 1 Strip 4 Tablet</v>
      </c>
      <c r="J3400" t="str">
        <f>VLOOKUP(C3400,Table_items[],3,FALSE)</f>
        <v>Obat Batuk &amp; Pilek</v>
      </c>
      <c r="K3400" s="23">
        <f>VLOOKUP(C3400,Table_items[],4,FALSE)</f>
        <v>2886</v>
      </c>
      <c r="L3400" s="23">
        <f>VLOOKUP(C3400,Table_items[],5,FALSE)</f>
        <v>2915</v>
      </c>
    </row>
    <row r="3401" spans="1:12" x14ac:dyDescent="0.2">
      <c r="A3401" s="11" t="s">
        <v>3551</v>
      </c>
      <c r="B3401" s="28">
        <v>44354</v>
      </c>
      <c r="C3401" s="13" t="s">
        <v>12</v>
      </c>
      <c r="D3401" s="13">
        <v>61</v>
      </c>
      <c r="E3401" s="9" t="s">
        <v>4896</v>
      </c>
      <c r="F3401" s="20" t="s">
        <v>4908</v>
      </c>
      <c r="G3401" t="s">
        <v>4904</v>
      </c>
      <c r="H3401" t="str">
        <f>VLOOKUP(E3401,suppliers!$A$2:$B$18,2,)</f>
        <v>OTHER</v>
      </c>
      <c r="I3401" t="str">
        <f>VLOOKUP(C3401,Table_items[],2,FALSE)</f>
        <v>Decolsen 1 Strip 4 Tablet</v>
      </c>
      <c r="J3401" t="str">
        <f>VLOOKUP(C3401,Table_items[],3,FALSE)</f>
        <v>Obat Batuk &amp; Pilek</v>
      </c>
      <c r="K3401" s="23">
        <f>VLOOKUP(C3401,Table_items[],4,FALSE)</f>
        <v>2886</v>
      </c>
      <c r="L3401" s="23">
        <f>VLOOKUP(C3401,Table_items[],5,FALSE)</f>
        <v>2915</v>
      </c>
    </row>
    <row r="3402" spans="1:12" x14ac:dyDescent="0.2">
      <c r="A3402" s="7" t="s">
        <v>3552</v>
      </c>
      <c r="B3402" s="27">
        <v>44354</v>
      </c>
      <c r="C3402" s="9" t="s">
        <v>37</v>
      </c>
      <c r="D3402" s="9">
        <v>76</v>
      </c>
      <c r="E3402" s="9" t="s">
        <v>4896</v>
      </c>
      <c r="F3402" s="20" t="s">
        <v>4908</v>
      </c>
      <c r="G3402" t="s">
        <v>4904</v>
      </c>
      <c r="H3402" t="str">
        <f>VLOOKUP(E3402,suppliers!$A$2:$B$18,2,)</f>
        <v>OTHER</v>
      </c>
      <c r="I3402" t="str">
        <f>VLOOKUP(C3402,Table_items[],2,FALSE)</f>
        <v>Bodrex Extra</v>
      </c>
      <c r="J3402" t="str">
        <f>VLOOKUP(C3402,Table_items[],3,FALSE)</f>
        <v>Obat Sakit Kepala &amp; Demam</v>
      </c>
      <c r="K3402" s="23">
        <f>VLOOKUP(C3402,Table_items[],4,FALSE)</f>
        <v>50788</v>
      </c>
      <c r="L3402" s="23">
        <f>VLOOKUP(C3402,Table_items[],5,FALSE)</f>
        <v>51753</v>
      </c>
    </row>
    <row r="3403" spans="1:12" x14ac:dyDescent="0.2">
      <c r="A3403" s="11" t="s">
        <v>3553</v>
      </c>
      <c r="B3403" s="28">
        <v>44354</v>
      </c>
      <c r="C3403" s="13" t="s">
        <v>37</v>
      </c>
      <c r="D3403" s="13">
        <v>38</v>
      </c>
      <c r="E3403" s="9" t="s">
        <v>4896</v>
      </c>
      <c r="F3403" s="20" t="s">
        <v>4908</v>
      </c>
      <c r="G3403" t="s">
        <v>4904</v>
      </c>
      <c r="H3403" t="str">
        <f>VLOOKUP(E3403,suppliers!$A$2:$B$18,2,)</f>
        <v>OTHER</v>
      </c>
      <c r="I3403" t="str">
        <f>VLOOKUP(C3403,Table_items[],2,FALSE)</f>
        <v>Bodrex Extra</v>
      </c>
      <c r="J3403" t="str">
        <f>VLOOKUP(C3403,Table_items[],3,FALSE)</f>
        <v>Obat Sakit Kepala &amp; Demam</v>
      </c>
      <c r="K3403" s="23">
        <f>VLOOKUP(C3403,Table_items[],4,FALSE)</f>
        <v>50788</v>
      </c>
      <c r="L3403" s="23">
        <f>VLOOKUP(C3403,Table_items[],5,FALSE)</f>
        <v>51753</v>
      </c>
    </row>
    <row r="3404" spans="1:12" x14ac:dyDescent="0.2">
      <c r="A3404" s="7" t="s">
        <v>3554</v>
      </c>
      <c r="B3404" s="27">
        <v>44354</v>
      </c>
      <c r="C3404" s="9" t="s">
        <v>38</v>
      </c>
      <c r="D3404" s="9">
        <v>43</v>
      </c>
      <c r="E3404" s="9" t="s">
        <v>4896</v>
      </c>
      <c r="F3404" s="20" t="s">
        <v>4908</v>
      </c>
      <c r="G3404" t="s">
        <v>4904</v>
      </c>
      <c r="H3404" t="str">
        <f>VLOOKUP(E3404,suppliers!$A$2:$B$18,2,)</f>
        <v>OTHER</v>
      </c>
      <c r="I3404" t="str">
        <f>VLOOKUP(C3404,Table_items[],2,FALSE)</f>
        <v>Sanmol 500 MG 4 Tablet</v>
      </c>
      <c r="J3404" t="str">
        <f>VLOOKUP(C3404,Table_items[],3,FALSE)</f>
        <v>Obat Sakit Kepala &amp; Demam</v>
      </c>
      <c r="K3404" s="23">
        <f>VLOOKUP(C3404,Table_items[],4,FALSE)</f>
        <v>1600</v>
      </c>
      <c r="L3404" s="23">
        <f>VLOOKUP(C3404,Table_items[],5,FALSE)</f>
        <v>1619</v>
      </c>
    </row>
    <row r="3405" spans="1:12" x14ac:dyDescent="0.2">
      <c r="A3405" s="11" t="s">
        <v>3555</v>
      </c>
      <c r="B3405" s="28">
        <v>44354</v>
      </c>
      <c r="C3405" s="13" t="s">
        <v>38</v>
      </c>
      <c r="D3405" s="13">
        <v>40</v>
      </c>
      <c r="E3405" s="9" t="s">
        <v>4896</v>
      </c>
      <c r="F3405" s="20" t="s">
        <v>4908</v>
      </c>
      <c r="G3405" t="s">
        <v>4904</v>
      </c>
      <c r="H3405" t="str">
        <f>VLOOKUP(E3405,suppliers!$A$2:$B$18,2,)</f>
        <v>OTHER</v>
      </c>
      <c r="I3405" t="str">
        <f>VLOOKUP(C3405,Table_items[],2,FALSE)</f>
        <v>Sanmol 500 MG 4 Tablet</v>
      </c>
      <c r="J3405" t="str">
        <f>VLOOKUP(C3405,Table_items[],3,FALSE)</f>
        <v>Obat Sakit Kepala &amp; Demam</v>
      </c>
      <c r="K3405" s="23">
        <f>VLOOKUP(C3405,Table_items[],4,FALSE)</f>
        <v>1600</v>
      </c>
      <c r="L3405" s="23">
        <f>VLOOKUP(C3405,Table_items[],5,FALSE)</f>
        <v>1619</v>
      </c>
    </row>
    <row r="3406" spans="1:12" x14ac:dyDescent="0.2">
      <c r="A3406" s="7" t="s">
        <v>3556</v>
      </c>
      <c r="B3406" s="27">
        <v>44354</v>
      </c>
      <c r="C3406" s="9" t="s">
        <v>28</v>
      </c>
      <c r="D3406" s="9">
        <v>4</v>
      </c>
      <c r="E3406" s="9" t="s">
        <v>4896</v>
      </c>
      <c r="F3406" s="20" t="s">
        <v>4908</v>
      </c>
      <c r="G3406" t="s">
        <v>4904</v>
      </c>
      <c r="H3406" t="str">
        <f>VLOOKUP(E3406,suppliers!$A$2:$B$18,2,)</f>
        <v>OTHER</v>
      </c>
      <c r="I3406" t="str">
        <f>VLOOKUP(C3406,Table_items[],2,FALSE)</f>
        <v>Hyperchol 100 MG 12 KPS</v>
      </c>
      <c r="J3406" t="str">
        <f>VLOOKUP(C3406,Table_items[],3,FALSE)</f>
        <v>Obat Kolesterol</v>
      </c>
      <c r="K3406" s="23">
        <f>VLOOKUP(C3406,Table_items[],4,FALSE)</f>
        <v>42800</v>
      </c>
      <c r="L3406" s="23">
        <f>VLOOKUP(C3406,Table_items[],5,FALSE)</f>
        <v>43442</v>
      </c>
    </row>
    <row r="3407" spans="1:12" x14ac:dyDescent="0.2">
      <c r="A3407" s="11" t="s">
        <v>3557</v>
      </c>
      <c r="B3407" s="28">
        <v>44355</v>
      </c>
      <c r="C3407" s="13" t="s">
        <v>38</v>
      </c>
      <c r="D3407" s="13">
        <v>23</v>
      </c>
      <c r="E3407" s="9" t="s">
        <v>4896</v>
      </c>
      <c r="F3407" s="20" t="s">
        <v>4908</v>
      </c>
      <c r="G3407" t="s">
        <v>4904</v>
      </c>
      <c r="H3407" t="str">
        <f>VLOOKUP(E3407,suppliers!$A$2:$B$18,2,)</f>
        <v>OTHER</v>
      </c>
      <c r="I3407" t="str">
        <f>VLOOKUP(C3407,Table_items[],2,FALSE)</f>
        <v>Sanmol 500 MG 4 Tablet</v>
      </c>
      <c r="J3407" t="str">
        <f>VLOOKUP(C3407,Table_items[],3,FALSE)</f>
        <v>Obat Sakit Kepala &amp; Demam</v>
      </c>
      <c r="K3407" s="23">
        <f>VLOOKUP(C3407,Table_items[],4,FALSE)</f>
        <v>1600</v>
      </c>
      <c r="L3407" s="23">
        <f>VLOOKUP(C3407,Table_items[],5,FALSE)</f>
        <v>1619</v>
      </c>
    </row>
    <row r="3408" spans="1:12" x14ac:dyDescent="0.2">
      <c r="A3408" s="7" t="s">
        <v>3558</v>
      </c>
      <c r="B3408" s="27">
        <v>44355</v>
      </c>
      <c r="C3408" s="9" t="s">
        <v>22</v>
      </c>
      <c r="D3408" s="9">
        <v>21</v>
      </c>
      <c r="E3408" s="9" t="s">
        <v>4896</v>
      </c>
      <c r="F3408" s="20" t="s">
        <v>4908</v>
      </c>
      <c r="G3408" t="s">
        <v>4904</v>
      </c>
      <c r="H3408" t="str">
        <f>VLOOKUP(E3408,suppliers!$A$2:$B$18,2,)</f>
        <v>OTHER</v>
      </c>
      <c r="I3408" t="str">
        <f>VLOOKUP(C3408,Table_items[],2,FALSE)</f>
        <v>Candesartan Ogb Dexa</v>
      </c>
      <c r="J3408" t="str">
        <f>VLOOKUP(C3408,Table_items[],3,FALSE)</f>
        <v>Obat Hipertensi</v>
      </c>
      <c r="K3408" s="23">
        <f>VLOOKUP(C3408,Table_items[],4,FALSE)</f>
        <v>5000</v>
      </c>
      <c r="L3408" s="23">
        <f>VLOOKUP(C3408,Table_items[],5,FALSE)</f>
        <v>5095</v>
      </c>
    </row>
    <row r="3409" spans="1:12" x14ac:dyDescent="0.2">
      <c r="A3409" s="11" t="s">
        <v>3559</v>
      </c>
      <c r="B3409" s="28">
        <v>44356</v>
      </c>
      <c r="C3409" s="13" t="s">
        <v>12</v>
      </c>
      <c r="D3409" s="13">
        <v>7</v>
      </c>
      <c r="E3409" s="9" t="s">
        <v>4896</v>
      </c>
      <c r="F3409" s="20" t="s">
        <v>4908</v>
      </c>
      <c r="G3409" t="s">
        <v>4904</v>
      </c>
      <c r="H3409" t="str">
        <f>VLOOKUP(E3409,suppliers!$A$2:$B$18,2,)</f>
        <v>OTHER</v>
      </c>
      <c r="I3409" t="str">
        <f>VLOOKUP(C3409,Table_items[],2,FALSE)</f>
        <v>Decolsen 1 Strip 4 Tablet</v>
      </c>
      <c r="J3409" t="str">
        <f>VLOOKUP(C3409,Table_items[],3,FALSE)</f>
        <v>Obat Batuk &amp; Pilek</v>
      </c>
      <c r="K3409" s="23">
        <f>VLOOKUP(C3409,Table_items[],4,FALSE)</f>
        <v>2886</v>
      </c>
      <c r="L3409" s="23">
        <f>VLOOKUP(C3409,Table_items[],5,FALSE)</f>
        <v>2915</v>
      </c>
    </row>
    <row r="3410" spans="1:12" x14ac:dyDescent="0.2">
      <c r="A3410" s="7" t="s">
        <v>3560</v>
      </c>
      <c r="B3410" s="27">
        <v>44356</v>
      </c>
      <c r="C3410" s="9" t="s">
        <v>37</v>
      </c>
      <c r="D3410" s="9">
        <v>28</v>
      </c>
      <c r="E3410" s="9" t="s">
        <v>4896</v>
      </c>
      <c r="F3410" s="20" t="s">
        <v>4908</v>
      </c>
      <c r="G3410" t="s">
        <v>4904</v>
      </c>
      <c r="H3410" t="str">
        <f>VLOOKUP(E3410,suppliers!$A$2:$B$18,2,)</f>
        <v>OTHER</v>
      </c>
      <c r="I3410" t="str">
        <f>VLOOKUP(C3410,Table_items[],2,FALSE)</f>
        <v>Bodrex Extra</v>
      </c>
      <c r="J3410" t="str">
        <f>VLOOKUP(C3410,Table_items[],3,FALSE)</f>
        <v>Obat Sakit Kepala &amp; Demam</v>
      </c>
      <c r="K3410" s="23">
        <f>VLOOKUP(C3410,Table_items[],4,FALSE)</f>
        <v>50788</v>
      </c>
      <c r="L3410" s="23">
        <f>VLOOKUP(C3410,Table_items[],5,FALSE)</f>
        <v>51753</v>
      </c>
    </row>
    <row r="3411" spans="1:12" x14ac:dyDescent="0.2">
      <c r="A3411" s="11" t="s">
        <v>3561</v>
      </c>
      <c r="B3411" s="28">
        <v>44356</v>
      </c>
      <c r="C3411" s="13" t="s">
        <v>37</v>
      </c>
      <c r="D3411" s="13">
        <v>74</v>
      </c>
      <c r="E3411" s="9" t="s">
        <v>4896</v>
      </c>
      <c r="F3411" s="20" t="s">
        <v>4908</v>
      </c>
      <c r="G3411" t="s">
        <v>4904</v>
      </c>
      <c r="H3411" t="str">
        <f>VLOOKUP(E3411,suppliers!$A$2:$B$18,2,)</f>
        <v>OTHER</v>
      </c>
      <c r="I3411" t="str">
        <f>VLOOKUP(C3411,Table_items[],2,FALSE)</f>
        <v>Bodrex Extra</v>
      </c>
      <c r="J3411" t="str">
        <f>VLOOKUP(C3411,Table_items[],3,FALSE)</f>
        <v>Obat Sakit Kepala &amp; Demam</v>
      </c>
      <c r="K3411" s="23">
        <f>VLOOKUP(C3411,Table_items[],4,FALSE)</f>
        <v>50788</v>
      </c>
      <c r="L3411" s="23">
        <f>VLOOKUP(C3411,Table_items[],5,FALSE)</f>
        <v>51753</v>
      </c>
    </row>
    <row r="3412" spans="1:12" x14ac:dyDescent="0.2">
      <c r="A3412" s="7" t="s">
        <v>3562</v>
      </c>
      <c r="B3412" s="27">
        <v>44356</v>
      </c>
      <c r="C3412" s="9" t="s">
        <v>38</v>
      </c>
      <c r="D3412" s="9">
        <v>24</v>
      </c>
      <c r="E3412" s="9" t="s">
        <v>4896</v>
      </c>
      <c r="F3412" s="20" t="s">
        <v>4908</v>
      </c>
      <c r="G3412" t="s">
        <v>4904</v>
      </c>
      <c r="H3412" t="str">
        <f>VLOOKUP(E3412,suppliers!$A$2:$B$18,2,)</f>
        <v>OTHER</v>
      </c>
      <c r="I3412" t="str">
        <f>VLOOKUP(C3412,Table_items[],2,FALSE)</f>
        <v>Sanmol 500 MG 4 Tablet</v>
      </c>
      <c r="J3412" t="str">
        <f>VLOOKUP(C3412,Table_items[],3,FALSE)</f>
        <v>Obat Sakit Kepala &amp; Demam</v>
      </c>
      <c r="K3412" s="23">
        <f>VLOOKUP(C3412,Table_items[],4,FALSE)</f>
        <v>1600</v>
      </c>
      <c r="L3412" s="23">
        <f>VLOOKUP(C3412,Table_items[],5,FALSE)</f>
        <v>1619</v>
      </c>
    </row>
    <row r="3413" spans="1:12" x14ac:dyDescent="0.2">
      <c r="A3413" s="11" t="s">
        <v>3563</v>
      </c>
      <c r="B3413" s="28">
        <v>44356</v>
      </c>
      <c r="C3413" s="13" t="s">
        <v>10</v>
      </c>
      <c r="D3413" s="13">
        <v>43</v>
      </c>
      <c r="E3413" s="9" t="s">
        <v>4896</v>
      </c>
      <c r="F3413" s="20" t="s">
        <v>4908</v>
      </c>
      <c r="G3413" t="s">
        <v>4904</v>
      </c>
      <c r="H3413" t="str">
        <f>VLOOKUP(E3413,suppliers!$A$2:$B$18,2,)</f>
        <v>OTHER</v>
      </c>
      <c r="I3413" t="str">
        <f>VLOOKUP(C3413,Table_items[],2,FALSE)</f>
        <v>Dexteem Box Plus 100 Tablet</v>
      </c>
      <c r="J3413" t="str">
        <f>VLOOKUP(C3413,Table_items[],3,FALSE)</f>
        <v>Obat Alergi</v>
      </c>
      <c r="K3413" s="23">
        <f>VLOOKUP(C3413,Table_items[],4,FALSE)</f>
        <v>25322</v>
      </c>
      <c r="L3413" s="23">
        <f>VLOOKUP(C3413,Table_items[],5,FALSE)</f>
        <v>25449</v>
      </c>
    </row>
    <row r="3414" spans="1:12" x14ac:dyDescent="0.2">
      <c r="A3414" s="7" t="s">
        <v>3564</v>
      </c>
      <c r="B3414" s="27">
        <v>44356</v>
      </c>
      <c r="C3414" s="9" t="s">
        <v>7</v>
      </c>
      <c r="D3414" s="9">
        <v>5</v>
      </c>
      <c r="E3414" s="9" t="s">
        <v>4896</v>
      </c>
      <c r="F3414" s="20" t="s">
        <v>4908</v>
      </c>
      <c r="G3414" t="s">
        <v>4904</v>
      </c>
      <c r="H3414" t="str">
        <f>VLOOKUP(E3414,suppliers!$A$2:$B$18,2,)</f>
        <v>OTHER</v>
      </c>
      <c r="I3414" t="str">
        <f>VLOOKUP(C3414,Table_items[],2,FALSE)</f>
        <v>Acetylcysteine Mahakam 200 mg</v>
      </c>
      <c r="J3414" t="str">
        <f>VLOOKUP(C3414,Table_items[],3,FALSE)</f>
        <v>Obat Alergi</v>
      </c>
      <c r="K3414" s="23">
        <f>VLOOKUP(C3414,Table_items[],4,FALSE)</f>
        <v>33000</v>
      </c>
      <c r="L3414" s="23">
        <f>VLOOKUP(C3414,Table_items[],5,FALSE)</f>
        <v>33330</v>
      </c>
    </row>
    <row r="3415" spans="1:12" x14ac:dyDescent="0.2">
      <c r="A3415" s="11" t="s">
        <v>3565</v>
      </c>
      <c r="B3415" s="28">
        <v>44356</v>
      </c>
      <c r="C3415" s="13" t="s">
        <v>34</v>
      </c>
      <c r="D3415" s="13">
        <v>42</v>
      </c>
      <c r="E3415" s="9" t="s">
        <v>4896</v>
      </c>
      <c r="F3415" s="20" t="s">
        <v>4908</v>
      </c>
      <c r="G3415" t="s">
        <v>4904</v>
      </c>
      <c r="H3415" t="str">
        <f>VLOOKUP(E3415,suppliers!$A$2:$B$18,2,)</f>
        <v>OTHER</v>
      </c>
      <c r="I3415" t="str">
        <f>VLOOKUP(C3415,Table_items[],2,FALSE)</f>
        <v>Panadol Anak Tablet 1 Strip</v>
      </c>
      <c r="J3415" t="str">
        <f>VLOOKUP(C3415,Table_items[],3,FALSE)</f>
        <v>Obat Sakit Kepala &amp; Demam</v>
      </c>
      <c r="K3415" s="23">
        <f>VLOOKUP(C3415,Table_items[],4,FALSE)</f>
        <v>25000</v>
      </c>
      <c r="L3415" s="23">
        <f>VLOOKUP(C3415,Table_items[],5,FALSE)</f>
        <v>25450</v>
      </c>
    </row>
    <row r="3416" spans="1:12" x14ac:dyDescent="0.2">
      <c r="A3416" s="7" t="s">
        <v>3566</v>
      </c>
      <c r="B3416" s="27">
        <v>44356</v>
      </c>
      <c r="C3416" s="9" t="s">
        <v>34</v>
      </c>
      <c r="D3416" s="9">
        <v>2</v>
      </c>
      <c r="E3416" s="9" t="s">
        <v>4896</v>
      </c>
      <c r="F3416" s="20" t="s">
        <v>4908</v>
      </c>
      <c r="G3416" t="s">
        <v>4904</v>
      </c>
      <c r="H3416" t="str">
        <f>VLOOKUP(E3416,suppliers!$A$2:$B$18,2,)</f>
        <v>OTHER</v>
      </c>
      <c r="I3416" t="str">
        <f>VLOOKUP(C3416,Table_items[],2,FALSE)</f>
        <v>Panadol Anak Tablet 1 Strip</v>
      </c>
      <c r="J3416" t="str">
        <f>VLOOKUP(C3416,Table_items[],3,FALSE)</f>
        <v>Obat Sakit Kepala &amp; Demam</v>
      </c>
      <c r="K3416" s="23">
        <f>VLOOKUP(C3416,Table_items[],4,FALSE)</f>
        <v>25000</v>
      </c>
      <c r="L3416" s="23">
        <f>VLOOKUP(C3416,Table_items[],5,FALSE)</f>
        <v>25450</v>
      </c>
    </row>
    <row r="3417" spans="1:12" x14ac:dyDescent="0.2">
      <c r="A3417" s="11" t="s">
        <v>3567</v>
      </c>
      <c r="B3417" s="28">
        <v>44357</v>
      </c>
      <c r="C3417" s="13" t="s">
        <v>37</v>
      </c>
      <c r="D3417" s="13">
        <v>3</v>
      </c>
      <c r="E3417" s="9" t="s">
        <v>4896</v>
      </c>
      <c r="F3417" s="20" t="s">
        <v>4908</v>
      </c>
      <c r="G3417" t="s">
        <v>4904</v>
      </c>
      <c r="H3417" t="str">
        <f>VLOOKUP(E3417,suppliers!$A$2:$B$18,2,)</f>
        <v>OTHER</v>
      </c>
      <c r="I3417" t="str">
        <f>VLOOKUP(C3417,Table_items[],2,FALSE)</f>
        <v>Bodrex Extra</v>
      </c>
      <c r="J3417" t="str">
        <f>VLOOKUP(C3417,Table_items[],3,FALSE)</f>
        <v>Obat Sakit Kepala &amp; Demam</v>
      </c>
      <c r="K3417" s="23">
        <f>VLOOKUP(C3417,Table_items[],4,FALSE)</f>
        <v>50788</v>
      </c>
      <c r="L3417" s="23">
        <f>VLOOKUP(C3417,Table_items[],5,FALSE)</f>
        <v>51753</v>
      </c>
    </row>
    <row r="3418" spans="1:12" x14ac:dyDescent="0.2">
      <c r="A3418" s="7" t="s">
        <v>3568</v>
      </c>
      <c r="B3418" s="27">
        <v>44357</v>
      </c>
      <c r="C3418" s="9" t="s">
        <v>9</v>
      </c>
      <c r="D3418" s="9">
        <v>21</v>
      </c>
      <c r="E3418" s="9" t="s">
        <v>4896</v>
      </c>
      <c r="F3418" s="20" t="s">
        <v>4908</v>
      </c>
      <c r="G3418" t="s">
        <v>4904</v>
      </c>
      <c r="H3418" t="str">
        <f>VLOOKUP(E3418,suppliers!$A$2:$B$18,2,)</f>
        <v>OTHER</v>
      </c>
      <c r="I3418" t="str">
        <f>VLOOKUP(C3418,Table_items[],2,FALSE)</f>
        <v>Bedak Heroxyn 150 gr</v>
      </c>
      <c r="J3418" t="str">
        <f>VLOOKUP(C3418,Table_items[],3,FALSE)</f>
        <v>Obat Alergi</v>
      </c>
      <c r="K3418" s="23">
        <f>VLOOKUP(C3418,Table_items[],4,FALSE)</f>
        <v>16950</v>
      </c>
      <c r="L3418" s="23">
        <f>VLOOKUP(C3418,Table_items[],5,FALSE)</f>
        <v>17170</v>
      </c>
    </row>
    <row r="3419" spans="1:12" x14ac:dyDescent="0.2">
      <c r="A3419" s="11" t="s">
        <v>3569</v>
      </c>
      <c r="B3419" s="28">
        <v>44357</v>
      </c>
      <c r="C3419" s="13" t="s">
        <v>41</v>
      </c>
      <c r="D3419" s="13">
        <v>12</v>
      </c>
      <c r="E3419" s="9" t="s">
        <v>4896</v>
      </c>
      <c r="F3419" s="20" t="s">
        <v>4908</v>
      </c>
      <c r="G3419" t="s">
        <v>4904</v>
      </c>
      <c r="H3419" t="str">
        <f>VLOOKUP(E3419,suppliers!$A$2:$B$18,2,)</f>
        <v>OTHER</v>
      </c>
      <c r="I3419" t="str">
        <f>VLOOKUP(C3419,Table_items[],2,FALSE)</f>
        <v>Otilon Ear Drops 8 mL</v>
      </c>
      <c r="J3419" t="str">
        <f>VLOOKUP(C3419,Table_items[],3,FALSE)</f>
        <v>Obat Telinga</v>
      </c>
      <c r="K3419" s="23">
        <f>VLOOKUP(C3419,Table_items[],4,FALSE)</f>
        <v>55000</v>
      </c>
      <c r="L3419" s="23">
        <f>VLOOKUP(C3419,Table_items[],5,FALSE)</f>
        <v>55935</v>
      </c>
    </row>
    <row r="3420" spans="1:12" x14ac:dyDescent="0.2">
      <c r="A3420" s="7" t="s">
        <v>3570</v>
      </c>
      <c r="B3420" s="27">
        <v>44357</v>
      </c>
      <c r="C3420" s="9" t="s">
        <v>36</v>
      </c>
      <c r="D3420" s="9">
        <v>74</v>
      </c>
      <c r="E3420" s="9" t="s">
        <v>4896</v>
      </c>
      <c r="F3420" s="20" t="s">
        <v>4908</v>
      </c>
      <c r="G3420" t="s">
        <v>4904</v>
      </c>
      <c r="H3420" t="str">
        <f>VLOOKUP(E3420,suppliers!$A$2:$B$18,2,)</f>
        <v>OTHER</v>
      </c>
      <c r="I3420" t="str">
        <f>VLOOKUP(C3420,Table_items[],2,FALSE)</f>
        <v>Sanmol Paracetamol</v>
      </c>
      <c r="J3420" t="str">
        <f>VLOOKUP(C3420,Table_items[],3,FALSE)</f>
        <v>Obat Sakit Kepala &amp; Demam</v>
      </c>
      <c r="K3420" s="23">
        <f>VLOOKUP(C3420,Table_items[],4,FALSE)</f>
        <v>16100</v>
      </c>
      <c r="L3420" s="23">
        <f>VLOOKUP(C3420,Table_items[],5,FALSE)</f>
        <v>16261</v>
      </c>
    </row>
    <row r="3421" spans="1:12" x14ac:dyDescent="0.2">
      <c r="A3421" s="11" t="s">
        <v>3571</v>
      </c>
      <c r="B3421" s="28">
        <v>44357</v>
      </c>
      <c r="C3421" s="13" t="s">
        <v>20</v>
      </c>
      <c r="D3421" s="13">
        <v>0</v>
      </c>
      <c r="E3421" s="9" t="s">
        <v>4896</v>
      </c>
      <c r="F3421" s="20" t="s">
        <v>4908</v>
      </c>
      <c r="G3421" t="s">
        <v>4904</v>
      </c>
      <c r="H3421" t="str">
        <f>VLOOKUP(E3421,suppliers!$A$2:$B$18,2,)</f>
        <v>OTHER</v>
      </c>
      <c r="I3421" t="str">
        <f>VLOOKUP(C3421,Table_items[],2,FALSE)</f>
        <v>Carditens</v>
      </c>
      <c r="J3421" t="str">
        <f>VLOOKUP(C3421,Table_items[],3,FALSE)</f>
        <v>Obat Hipertensi</v>
      </c>
      <c r="K3421" s="23">
        <f>VLOOKUP(C3421,Table_items[],4,FALSE)</f>
        <v>100000</v>
      </c>
      <c r="L3421" s="23">
        <f>VLOOKUP(C3421,Table_items[],5,FALSE)</f>
        <v>100900</v>
      </c>
    </row>
    <row r="3422" spans="1:12" x14ac:dyDescent="0.2">
      <c r="A3422" s="7" t="s">
        <v>3572</v>
      </c>
      <c r="B3422" s="27">
        <v>44357</v>
      </c>
      <c r="C3422" s="9" t="s">
        <v>20</v>
      </c>
      <c r="D3422" s="9">
        <v>15</v>
      </c>
      <c r="E3422" s="9" t="s">
        <v>4896</v>
      </c>
      <c r="F3422" s="20" t="s">
        <v>4908</v>
      </c>
      <c r="G3422" t="s">
        <v>4904</v>
      </c>
      <c r="H3422" t="str">
        <f>VLOOKUP(E3422,suppliers!$A$2:$B$18,2,)</f>
        <v>OTHER</v>
      </c>
      <c r="I3422" t="str">
        <f>VLOOKUP(C3422,Table_items[],2,FALSE)</f>
        <v>Carditens</v>
      </c>
      <c r="J3422" t="str">
        <f>VLOOKUP(C3422,Table_items[],3,FALSE)</f>
        <v>Obat Hipertensi</v>
      </c>
      <c r="K3422" s="23">
        <f>VLOOKUP(C3422,Table_items[],4,FALSE)</f>
        <v>100000</v>
      </c>
      <c r="L3422" s="23">
        <f>VLOOKUP(C3422,Table_items[],5,FALSE)</f>
        <v>100900</v>
      </c>
    </row>
    <row r="3423" spans="1:12" x14ac:dyDescent="0.2">
      <c r="A3423" s="11" t="s">
        <v>3573</v>
      </c>
      <c r="B3423" s="28">
        <v>44357</v>
      </c>
      <c r="C3423" s="13" t="s">
        <v>20</v>
      </c>
      <c r="D3423" s="13">
        <v>87</v>
      </c>
      <c r="E3423" s="9" t="s">
        <v>4896</v>
      </c>
      <c r="F3423" s="20" t="s">
        <v>4908</v>
      </c>
      <c r="G3423" t="s">
        <v>4904</v>
      </c>
      <c r="H3423" t="str">
        <f>VLOOKUP(E3423,suppliers!$A$2:$B$18,2,)</f>
        <v>OTHER</v>
      </c>
      <c r="I3423" t="str">
        <f>VLOOKUP(C3423,Table_items[],2,FALSE)</f>
        <v>Carditens</v>
      </c>
      <c r="J3423" t="str">
        <f>VLOOKUP(C3423,Table_items[],3,FALSE)</f>
        <v>Obat Hipertensi</v>
      </c>
      <c r="K3423" s="23">
        <f>VLOOKUP(C3423,Table_items[],4,FALSE)</f>
        <v>100000</v>
      </c>
      <c r="L3423" s="23">
        <f>VLOOKUP(C3423,Table_items[],5,FALSE)</f>
        <v>100900</v>
      </c>
    </row>
    <row r="3424" spans="1:12" x14ac:dyDescent="0.2">
      <c r="A3424" s="7" t="s">
        <v>3574</v>
      </c>
      <c r="B3424" s="27">
        <v>44358</v>
      </c>
      <c r="C3424" s="9" t="s">
        <v>12</v>
      </c>
      <c r="D3424" s="9">
        <v>94</v>
      </c>
      <c r="E3424" s="9" t="s">
        <v>4896</v>
      </c>
      <c r="F3424" s="20" t="s">
        <v>4908</v>
      </c>
      <c r="G3424" t="s">
        <v>4904</v>
      </c>
      <c r="H3424" t="str">
        <f>VLOOKUP(E3424,suppliers!$A$2:$B$18,2,)</f>
        <v>OTHER</v>
      </c>
      <c r="I3424" t="str">
        <f>VLOOKUP(C3424,Table_items[],2,FALSE)</f>
        <v>Decolsen 1 Strip 4 Tablet</v>
      </c>
      <c r="J3424" t="str">
        <f>VLOOKUP(C3424,Table_items[],3,FALSE)</f>
        <v>Obat Batuk &amp; Pilek</v>
      </c>
      <c r="K3424" s="23">
        <f>VLOOKUP(C3424,Table_items[],4,FALSE)</f>
        <v>2886</v>
      </c>
      <c r="L3424" s="23">
        <f>VLOOKUP(C3424,Table_items[],5,FALSE)</f>
        <v>2915</v>
      </c>
    </row>
    <row r="3425" spans="1:12" x14ac:dyDescent="0.2">
      <c r="A3425" s="11" t="s">
        <v>3575</v>
      </c>
      <c r="B3425" s="28">
        <v>44358</v>
      </c>
      <c r="C3425" s="13" t="s">
        <v>9</v>
      </c>
      <c r="D3425" s="13">
        <v>28</v>
      </c>
      <c r="E3425" s="9" t="s">
        <v>4896</v>
      </c>
      <c r="F3425" s="20" t="s">
        <v>4908</v>
      </c>
      <c r="G3425" t="s">
        <v>4904</v>
      </c>
      <c r="H3425" t="str">
        <f>VLOOKUP(E3425,suppliers!$A$2:$B$18,2,)</f>
        <v>OTHER</v>
      </c>
      <c r="I3425" t="str">
        <f>VLOOKUP(C3425,Table_items[],2,FALSE)</f>
        <v>Bedak Heroxyn 150 gr</v>
      </c>
      <c r="J3425" t="str">
        <f>VLOOKUP(C3425,Table_items[],3,FALSE)</f>
        <v>Obat Alergi</v>
      </c>
      <c r="K3425" s="23">
        <f>VLOOKUP(C3425,Table_items[],4,FALSE)</f>
        <v>16950</v>
      </c>
      <c r="L3425" s="23">
        <f>VLOOKUP(C3425,Table_items[],5,FALSE)</f>
        <v>17170</v>
      </c>
    </row>
    <row r="3426" spans="1:12" x14ac:dyDescent="0.2">
      <c r="A3426" s="7" t="s">
        <v>3576</v>
      </c>
      <c r="B3426" s="27">
        <v>44358</v>
      </c>
      <c r="C3426" s="9" t="s">
        <v>41</v>
      </c>
      <c r="D3426" s="9">
        <v>48</v>
      </c>
      <c r="E3426" s="9" t="s">
        <v>4896</v>
      </c>
      <c r="F3426" s="20" t="s">
        <v>4908</v>
      </c>
      <c r="G3426" t="s">
        <v>4904</v>
      </c>
      <c r="H3426" t="str">
        <f>VLOOKUP(E3426,suppliers!$A$2:$B$18,2,)</f>
        <v>OTHER</v>
      </c>
      <c r="I3426" t="str">
        <f>VLOOKUP(C3426,Table_items[],2,FALSE)</f>
        <v>Otilon Ear Drops 8 mL</v>
      </c>
      <c r="J3426" t="str">
        <f>VLOOKUP(C3426,Table_items[],3,FALSE)</f>
        <v>Obat Telinga</v>
      </c>
      <c r="K3426" s="23">
        <f>VLOOKUP(C3426,Table_items[],4,FALSE)</f>
        <v>55000</v>
      </c>
      <c r="L3426" s="23">
        <f>VLOOKUP(C3426,Table_items[],5,FALSE)</f>
        <v>55935</v>
      </c>
    </row>
    <row r="3427" spans="1:12" x14ac:dyDescent="0.2">
      <c r="A3427" s="11" t="s">
        <v>3577</v>
      </c>
      <c r="B3427" s="28">
        <v>44358</v>
      </c>
      <c r="C3427" s="13" t="s">
        <v>22</v>
      </c>
      <c r="D3427" s="13">
        <v>45</v>
      </c>
      <c r="E3427" s="9" t="s">
        <v>4896</v>
      </c>
      <c r="F3427" s="20" t="s">
        <v>4908</v>
      </c>
      <c r="G3427" t="s">
        <v>4904</v>
      </c>
      <c r="H3427" t="str">
        <f>VLOOKUP(E3427,suppliers!$A$2:$B$18,2,)</f>
        <v>OTHER</v>
      </c>
      <c r="I3427" t="str">
        <f>VLOOKUP(C3427,Table_items[],2,FALSE)</f>
        <v>Candesartan Ogb Dexa</v>
      </c>
      <c r="J3427" t="str">
        <f>VLOOKUP(C3427,Table_items[],3,FALSE)</f>
        <v>Obat Hipertensi</v>
      </c>
      <c r="K3427" s="23">
        <f>VLOOKUP(C3427,Table_items[],4,FALSE)</f>
        <v>5000</v>
      </c>
      <c r="L3427" s="23">
        <f>VLOOKUP(C3427,Table_items[],5,FALSE)</f>
        <v>5095</v>
      </c>
    </row>
    <row r="3428" spans="1:12" x14ac:dyDescent="0.2">
      <c r="A3428" s="7" t="s">
        <v>3578</v>
      </c>
      <c r="B3428" s="27">
        <v>44358</v>
      </c>
      <c r="C3428" s="9" t="s">
        <v>10</v>
      </c>
      <c r="D3428" s="9">
        <v>8</v>
      </c>
      <c r="E3428" s="9" t="s">
        <v>4896</v>
      </c>
      <c r="F3428" s="20" t="s">
        <v>4908</v>
      </c>
      <c r="G3428" t="s">
        <v>4904</v>
      </c>
      <c r="H3428" t="str">
        <f>VLOOKUP(E3428,suppliers!$A$2:$B$18,2,)</f>
        <v>OTHER</v>
      </c>
      <c r="I3428" t="str">
        <f>VLOOKUP(C3428,Table_items[],2,FALSE)</f>
        <v>Dexteem Box Plus 100 Tablet</v>
      </c>
      <c r="J3428" t="str">
        <f>VLOOKUP(C3428,Table_items[],3,FALSE)</f>
        <v>Obat Alergi</v>
      </c>
      <c r="K3428" s="23">
        <f>VLOOKUP(C3428,Table_items[],4,FALSE)</f>
        <v>25322</v>
      </c>
      <c r="L3428" s="23">
        <f>VLOOKUP(C3428,Table_items[],5,FALSE)</f>
        <v>25449</v>
      </c>
    </row>
    <row r="3429" spans="1:12" x14ac:dyDescent="0.2">
      <c r="A3429" s="11" t="s">
        <v>3579</v>
      </c>
      <c r="B3429" s="28">
        <v>44358</v>
      </c>
      <c r="C3429" s="13" t="s">
        <v>40</v>
      </c>
      <c r="D3429" s="13">
        <v>51</v>
      </c>
      <c r="E3429" s="9" t="s">
        <v>4896</v>
      </c>
      <c r="F3429" s="20" t="s">
        <v>4908</v>
      </c>
      <c r="G3429" t="s">
        <v>4904</v>
      </c>
      <c r="H3429" t="str">
        <f>VLOOKUP(E3429,suppliers!$A$2:$B$18,2,)</f>
        <v>OTHER</v>
      </c>
      <c r="I3429" t="str">
        <f>VLOOKUP(C3429,Table_items[],2,FALSE)</f>
        <v>Paramex Tablet / Obat</v>
      </c>
      <c r="J3429" t="str">
        <f>VLOOKUP(C3429,Table_items[],3,FALSE)</f>
        <v>Obat Sakit Kepala &amp; Demam</v>
      </c>
      <c r="K3429" s="23">
        <f>VLOOKUP(C3429,Table_items[],4,FALSE)</f>
        <v>2560</v>
      </c>
      <c r="L3429" s="23">
        <f>VLOOKUP(C3429,Table_items[],5,FALSE)</f>
        <v>2586</v>
      </c>
    </row>
    <row r="3430" spans="1:12" x14ac:dyDescent="0.2">
      <c r="A3430" s="7" t="s">
        <v>3580</v>
      </c>
      <c r="B3430" s="27">
        <v>44359</v>
      </c>
      <c r="C3430" s="9" t="s">
        <v>12</v>
      </c>
      <c r="D3430" s="9">
        <v>40</v>
      </c>
      <c r="E3430" s="9" t="s">
        <v>4896</v>
      </c>
      <c r="F3430" s="20" t="s">
        <v>4908</v>
      </c>
      <c r="G3430" t="s">
        <v>4904</v>
      </c>
      <c r="H3430" t="str">
        <f>VLOOKUP(E3430,suppliers!$A$2:$B$18,2,)</f>
        <v>OTHER</v>
      </c>
      <c r="I3430" t="str">
        <f>VLOOKUP(C3430,Table_items[],2,FALSE)</f>
        <v>Decolsen 1 Strip 4 Tablet</v>
      </c>
      <c r="J3430" t="str">
        <f>VLOOKUP(C3430,Table_items[],3,FALSE)</f>
        <v>Obat Batuk &amp; Pilek</v>
      </c>
      <c r="K3430" s="23">
        <f>VLOOKUP(C3430,Table_items[],4,FALSE)</f>
        <v>2886</v>
      </c>
      <c r="L3430" s="23">
        <f>VLOOKUP(C3430,Table_items[],5,FALSE)</f>
        <v>2915</v>
      </c>
    </row>
    <row r="3431" spans="1:12" x14ac:dyDescent="0.2">
      <c r="A3431" s="11" t="s">
        <v>3581</v>
      </c>
      <c r="B3431" s="28">
        <v>44359</v>
      </c>
      <c r="C3431" s="13" t="s">
        <v>38</v>
      </c>
      <c r="D3431" s="13">
        <v>42</v>
      </c>
      <c r="E3431" s="9" t="s">
        <v>4896</v>
      </c>
      <c r="F3431" s="20" t="s">
        <v>4908</v>
      </c>
      <c r="G3431" t="s">
        <v>4904</v>
      </c>
      <c r="H3431" t="str">
        <f>VLOOKUP(E3431,suppliers!$A$2:$B$18,2,)</f>
        <v>OTHER</v>
      </c>
      <c r="I3431" t="str">
        <f>VLOOKUP(C3431,Table_items[],2,FALSE)</f>
        <v>Sanmol 500 MG 4 Tablet</v>
      </c>
      <c r="J3431" t="str">
        <f>VLOOKUP(C3431,Table_items[],3,FALSE)</f>
        <v>Obat Sakit Kepala &amp; Demam</v>
      </c>
      <c r="K3431" s="23">
        <f>VLOOKUP(C3431,Table_items[],4,FALSE)</f>
        <v>1600</v>
      </c>
      <c r="L3431" s="23">
        <f>VLOOKUP(C3431,Table_items[],5,FALSE)</f>
        <v>1619</v>
      </c>
    </row>
    <row r="3432" spans="1:12" x14ac:dyDescent="0.2">
      <c r="A3432" s="7" t="s">
        <v>3582</v>
      </c>
      <c r="B3432" s="27">
        <v>44359</v>
      </c>
      <c r="C3432" s="9" t="s">
        <v>10</v>
      </c>
      <c r="D3432" s="9">
        <v>47</v>
      </c>
      <c r="E3432" s="9" t="s">
        <v>4896</v>
      </c>
      <c r="F3432" s="20" t="s">
        <v>4908</v>
      </c>
      <c r="G3432" t="s">
        <v>4904</v>
      </c>
      <c r="H3432" t="str">
        <f>VLOOKUP(E3432,suppliers!$A$2:$B$18,2,)</f>
        <v>OTHER</v>
      </c>
      <c r="I3432" t="str">
        <f>VLOOKUP(C3432,Table_items[],2,FALSE)</f>
        <v>Dexteem Box Plus 100 Tablet</v>
      </c>
      <c r="J3432" t="str">
        <f>VLOOKUP(C3432,Table_items[],3,FALSE)</f>
        <v>Obat Alergi</v>
      </c>
      <c r="K3432" s="23">
        <f>VLOOKUP(C3432,Table_items[],4,FALSE)</f>
        <v>25322</v>
      </c>
      <c r="L3432" s="23">
        <f>VLOOKUP(C3432,Table_items[],5,FALSE)</f>
        <v>25449</v>
      </c>
    </row>
    <row r="3433" spans="1:12" x14ac:dyDescent="0.2">
      <c r="A3433" s="11" t="s">
        <v>3583</v>
      </c>
      <c r="B3433" s="28">
        <v>44359</v>
      </c>
      <c r="C3433" s="13" t="s">
        <v>30</v>
      </c>
      <c r="D3433" s="13">
        <v>18</v>
      </c>
      <c r="E3433" s="9" t="s">
        <v>4896</v>
      </c>
      <c r="F3433" s="20" t="s">
        <v>4908</v>
      </c>
      <c r="G3433" t="s">
        <v>4904</v>
      </c>
      <c r="H3433" t="str">
        <f>VLOOKUP(E3433,suppliers!$A$2:$B$18,2,)</f>
        <v>OTHER</v>
      </c>
      <c r="I3433" t="str">
        <f>VLOOKUP(C3433,Table_items[],2,FALSE)</f>
        <v>Koolfever</v>
      </c>
      <c r="J3433" t="str">
        <f>VLOOKUP(C3433,Table_items[],3,FALSE)</f>
        <v>Obat Sakit Kepala &amp; Demam</v>
      </c>
      <c r="K3433" s="23">
        <f>VLOOKUP(C3433,Table_items[],4,FALSE)</f>
        <v>7500</v>
      </c>
      <c r="L3433" s="23">
        <f>VLOOKUP(C3433,Table_items[],5,FALSE)</f>
        <v>7620</v>
      </c>
    </row>
    <row r="3434" spans="1:12" x14ac:dyDescent="0.2">
      <c r="A3434" s="7" t="s">
        <v>3584</v>
      </c>
      <c r="B3434" s="27">
        <v>44359</v>
      </c>
      <c r="C3434" s="9" t="s">
        <v>20</v>
      </c>
      <c r="D3434" s="9">
        <v>130</v>
      </c>
      <c r="E3434" s="9" t="s">
        <v>4896</v>
      </c>
      <c r="F3434" s="20" t="s">
        <v>4908</v>
      </c>
      <c r="G3434" t="s">
        <v>4904</v>
      </c>
      <c r="H3434" t="str">
        <f>VLOOKUP(E3434,suppliers!$A$2:$B$18,2,)</f>
        <v>OTHER</v>
      </c>
      <c r="I3434" t="str">
        <f>VLOOKUP(C3434,Table_items[],2,FALSE)</f>
        <v>Carditens</v>
      </c>
      <c r="J3434" t="str">
        <f>VLOOKUP(C3434,Table_items[],3,FALSE)</f>
        <v>Obat Hipertensi</v>
      </c>
      <c r="K3434" s="23">
        <f>VLOOKUP(C3434,Table_items[],4,FALSE)</f>
        <v>100000</v>
      </c>
      <c r="L3434" s="23">
        <f>VLOOKUP(C3434,Table_items[],5,FALSE)</f>
        <v>100900</v>
      </c>
    </row>
    <row r="3435" spans="1:12" x14ac:dyDescent="0.2">
      <c r="A3435" s="11" t="s">
        <v>3585</v>
      </c>
      <c r="B3435" s="28">
        <v>44360</v>
      </c>
      <c r="C3435" s="13" t="s">
        <v>9</v>
      </c>
      <c r="D3435" s="13">
        <v>10</v>
      </c>
      <c r="E3435" s="9" t="s">
        <v>4896</v>
      </c>
      <c r="F3435" s="20" t="s">
        <v>4908</v>
      </c>
      <c r="G3435" t="s">
        <v>4904</v>
      </c>
      <c r="H3435" t="str">
        <f>VLOOKUP(E3435,suppliers!$A$2:$B$18,2,)</f>
        <v>OTHER</v>
      </c>
      <c r="I3435" t="str">
        <f>VLOOKUP(C3435,Table_items[],2,FALSE)</f>
        <v>Bedak Heroxyn 150 gr</v>
      </c>
      <c r="J3435" t="str">
        <f>VLOOKUP(C3435,Table_items[],3,FALSE)</f>
        <v>Obat Alergi</v>
      </c>
      <c r="K3435" s="23">
        <f>VLOOKUP(C3435,Table_items[],4,FALSE)</f>
        <v>16950</v>
      </c>
      <c r="L3435" s="23">
        <f>VLOOKUP(C3435,Table_items[],5,FALSE)</f>
        <v>17170</v>
      </c>
    </row>
    <row r="3436" spans="1:12" x14ac:dyDescent="0.2">
      <c r="A3436" s="7" t="s">
        <v>3586</v>
      </c>
      <c r="B3436" s="27">
        <v>44360</v>
      </c>
      <c r="C3436" s="9" t="s">
        <v>9</v>
      </c>
      <c r="D3436" s="9">
        <v>6</v>
      </c>
      <c r="E3436" s="9" t="s">
        <v>4896</v>
      </c>
      <c r="F3436" s="20" t="s">
        <v>4908</v>
      </c>
      <c r="G3436" t="s">
        <v>4904</v>
      </c>
      <c r="H3436" t="str">
        <f>VLOOKUP(E3436,suppliers!$A$2:$B$18,2,)</f>
        <v>OTHER</v>
      </c>
      <c r="I3436" t="str">
        <f>VLOOKUP(C3436,Table_items[],2,FALSE)</f>
        <v>Bedak Heroxyn 150 gr</v>
      </c>
      <c r="J3436" t="str">
        <f>VLOOKUP(C3436,Table_items[],3,FALSE)</f>
        <v>Obat Alergi</v>
      </c>
      <c r="K3436" s="23">
        <f>VLOOKUP(C3436,Table_items[],4,FALSE)</f>
        <v>16950</v>
      </c>
      <c r="L3436" s="23">
        <f>VLOOKUP(C3436,Table_items[],5,FALSE)</f>
        <v>17170</v>
      </c>
    </row>
    <row r="3437" spans="1:12" x14ac:dyDescent="0.2">
      <c r="A3437" s="11" t="s">
        <v>3587</v>
      </c>
      <c r="B3437" s="28">
        <v>44360</v>
      </c>
      <c r="C3437" s="13" t="s">
        <v>24</v>
      </c>
      <c r="D3437" s="13">
        <v>35</v>
      </c>
      <c r="E3437" s="9" t="s">
        <v>4896</v>
      </c>
      <c r="F3437" s="20" t="s">
        <v>4908</v>
      </c>
      <c r="G3437" t="s">
        <v>4904</v>
      </c>
      <c r="H3437" t="str">
        <f>VLOOKUP(E3437,suppliers!$A$2:$B$18,2,)</f>
        <v>OTHER</v>
      </c>
      <c r="I3437" t="str">
        <f>VLOOKUP(C3437,Table_items[],2,FALSE)</f>
        <v>Irbesartan</v>
      </c>
      <c r="J3437" t="str">
        <f>VLOOKUP(C3437,Table_items[],3,FALSE)</f>
        <v>Obat Hipertensi</v>
      </c>
      <c r="K3437" s="23">
        <f>VLOOKUP(C3437,Table_items[],4,FALSE)</f>
        <v>108794</v>
      </c>
      <c r="L3437" s="23">
        <f>VLOOKUP(C3437,Table_items[],5,FALSE)</f>
        <v>109447</v>
      </c>
    </row>
    <row r="3438" spans="1:12" x14ac:dyDescent="0.2">
      <c r="A3438" s="7" t="s">
        <v>3588</v>
      </c>
      <c r="B3438" s="27">
        <v>44360</v>
      </c>
      <c r="C3438" s="9" t="s">
        <v>35</v>
      </c>
      <c r="D3438" s="9">
        <v>50</v>
      </c>
      <c r="E3438" s="9" t="s">
        <v>4896</v>
      </c>
      <c r="F3438" s="20" t="s">
        <v>4908</v>
      </c>
      <c r="G3438" t="s">
        <v>4904</v>
      </c>
      <c r="H3438" t="str">
        <f>VLOOKUP(E3438,suppliers!$A$2:$B$18,2,)</f>
        <v>OTHER</v>
      </c>
      <c r="I3438" t="str">
        <f>VLOOKUP(C3438,Table_items[],2,FALSE)</f>
        <v>Proris Ibuprofen</v>
      </c>
      <c r="J3438" t="str">
        <f>VLOOKUP(C3438,Table_items[],3,FALSE)</f>
        <v>Obat Sakit Kepala &amp; Demam</v>
      </c>
      <c r="K3438" s="23">
        <f>VLOOKUP(C3438,Table_items[],4,FALSE)</f>
        <v>25000</v>
      </c>
      <c r="L3438" s="23">
        <f>VLOOKUP(C3438,Table_items[],5,FALSE)</f>
        <v>25275</v>
      </c>
    </row>
    <row r="3439" spans="1:12" x14ac:dyDescent="0.2">
      <c r="A3439" s="11" t="s">
        <v>3589</v>
      </c>
      <c r="B3439" s="28">
        <v>44360</v>
      </c>
      <c r="C3439" s="13" t="s">
        <v>5</v>
      </c>
      <c r="D3439" s="13">
        <v>6</v>
      </c>
      <c r="E3439" s="9" t="s">
        <v>4896</v>
      </c>
      <c r="F3439" s="20" t="s">
        <v>4908</v>
      </c>
      <c r="G3439" t="s">
        <v>4904</v>
      </c>
      <c r="H3439" t="str">
        <f>VLOOKUP(E3439,suppliers!$A$2:$B$18,2,)</f>
        <v>OTHER</v>
      </c>
      <c r="I3439" t="str">
        <f>VLOOKUP(C3439,Table_items[],2,FALSE)</f>
        <v>Ozen 10 MG Blister</v>
      </c>
      <c r="J3439" t="str">
        <f>VLOOKUP(C3439,Table_items[],3,FALSE)</f>
        <v>Obat Alergi</v>
      </c>
      <c r="K3439" s="23">
        <f>VLOOKUP(C3439,Table_items[],4,FALSE)</f>
        <v>18611</v>
      </c>
      <c r="L3439" s="23">
        <f>VLOOKUP(C3439,Table_items[],5,FALSE)</f>
        <v>18816</v>
      </c>
    </row>
    <row r="3440" spans="1:12" x14ac:dyDescent="0.2">
      <c r="A3440" s="7" t="s">
        <v>3590</v>
      </c>
      <c r="B3440" s="27">
        <v>44361</v>
      </c>
      <c r="C3440" s="9" t="s">
        <v>37</v>
      </c>
      <c r="D3440" s="9">
        <v>68</v>
      </c>
      <c r="E3440" s="9" t="s">
        <v>4896</v>
      </c>
      <c r="F3440" s="20" t="s">
        <v>4908</v>
      </c>
      <c r="G3440" t="s">
        <v>4904</v>
      </c>
      <c r="H3440" t="str">
        <f>VLOOKUP(E3440,suppliers!$A$2:$B$18,2,)</f>
        <v>OTHER</v>
      </c>
      <c r="I3440" t="str">
        <f>VLOOKUP(C3440,Table_items[],2,FALSE)</f>
        <v>Bodrex Extra</v>
      </c>
      <c r="J3440" t="str">
        <f>VLOOKUP(C3440,Table_items[],3,FALSE)</f>
        <v>Obat Sakit Kepala &amp; Demam</v>
      </c>
      <c r="K3440" s="23">
        <f>VLOOKUP(C3440,Table_items[],4,FALSE)</f>
        <v>50788</v>
      </c>
      <c r="L3440" s="23">
        <f>VLOOKUP(C3440,Table_items[],5,FALSE)</f>
        <v>51753</v>
      </c>
    </row>
    <row r="3441" spans="1:12" x14ac:dyDescent="0.2">
      <c r="A3441" s="11" t="s">
        <v>3591</v>
      </c>
      <c r="B3441" s="28">
        <v>44361</v>
      </c>
      <c r="C3441" s="13" t="s">
        <v>9</v>
      </c>
      <c r="D3441" s="13">
        <v>51</v>
      </c>
      <c r="E3441" s="9" t="s">
        <v>4896</v>
      </c>
      <c r="F3441" s="20" t="s">
        <v>4908</v>
      </c>
      <c r="G3441" t="s">
        <v>4904</v>
      </c>
      <c r="H3441" t="str">
        <f>VLOOKUP(E3441,suppliers!$A$2:$B$18,2,)</f>
        <v>OTHER</v>
      </c>
      <c r="I3441" t="str">
        <f>VLOOKUP(C3441,Table_items[],2,FALSE)</f>
        <v>Bedak Heroxyn 150 gr</v>
      </c>
      <c r="J3441" t="str">
        <f>VLOOKUP(C3441,Table_items[],3,FALSE)</f>
        <v>Obat Alergi</v>
      </c>
      <c r="K3441" s="23">
        <f>VLOOKUP(C3441,Table_items[],4,FALSE)</f>
        <v>16950</v>
      </c>
      <c r="L3441" s="23">
        <f>VLOOKUP(C3441,Table_items[],5,FALSE)</f>
        <v>17170</v>
      </c>
    </row>
    <row r="3442" spans="1:12" x14ac:dyDescent="0.2">
      <c r="A3442" s="7" t="s">
        <v>3592</v>
      </c>
      <c r="B3442" s="27">
        <v>44361</v>
      </c>
      <c r="C3442" s="9" t="s">
        <v>38</v>
      </c>
      <c r="D3442" s="9">
        <v>7</v>
      </c>
      <c r="E3442" s="9" t="s">
        <v>4896</v>
      </c>
      <c r="F3442" s="20" t="s">
        <v>4908</v>
      </c>
      <c r="G3442" t="s">
        <v>4904</v>
      </c>
      <c r="H3442" t="str">
        <f>VLOOKUP(E3442,suppliers!$A$2:$B$18,2,)</f>
        <v>OTHER</v>
      </c>
      <c r="I3442" t="str">
        <f>VLOOKUP(C3442,Table_items[],2,FALSE)</f>
        <v>Sanmol 500 MG 4 Tablet</v>
      </c>
      <c r="J3442" t="str">
        <f>VLOOKUP(C3442,Table_items[],3,FALSE)</f>
        <v>Obat Sakit Kepala &amp; Demam</v>
      </c>
      <c r="K3442" s="23">
        <f>VLOOKUP(C3442,Table_items[],4,FALSE)</f>
        <v>1600</v>
      </c>
      <c r="L3442" s="23">
        <f>VLOOKUP(C3442,Table_items[],5,FALSE)</f>
        <v>1619</v>
      </c>
    </row>
    <row r="3443" spans="1:12" x14ac:dyDescent="0.2">
      <c r="A3443" s="11" t="s">
        <v>3593</v>
      </c>
      <c r="B3443" s="28">
        <v>44361</v>
      </c>
      <c r="C3443" s="13" t="s">
        <v>36</v>
      </c>
      <c r="D3443" s="13">
        <v>3</v>
      </c>
      <c r="E3443" s="9" t="s">
        <v>4896</v>
      </c>
      <c r="F3443" s="20" t="s">
        <v>4908</v>
      </c>
      <c r="G3443" t="s">
        <v>4904</v>
      </c>
      <c r="H3443" t="str">
        <f>VLOOKUP(E3443,suppliers!$A$2:$B$18,2,)</f>
        <v>OTHER</v>
      </c>
      <c r="I3443" t="str">
        <f>VLOOKUP(C3443,Table_items[],2,FALSE)</f>
        <v>Sanmol Paracetamol</v>
      </c>
      <c r="J3443" t="str">
        <f>VLOOKUP(C3443,Table_items[],3,FALSE)</f>
        <v>Obat Sakit Kepala &amp; Demam</v>
      </c>
      <c r="K3443" s="23">
        <f>VLOOKUP(C3443,Table_items[],4,FALSE)</f>
        <v>16100</v>
      </c>
      <c r="L3443" s="23">
        <f>VLOOKUP(C3443,Table_items[],5,FALSE)</f>
        <v>16261</v>
      </c>
    </row>
    <row r="3444" spans="1:12" x14ac:dyDescent="0.2">
      <c r="A3444" s="7" t="s">
        <v>3594</v>
      </c>
      <c r="B3444" s="27">
        <v>44361</v>
      </c>
      <c r="C3444" s="9" t="s">
        <v>16</v>
      </c>
      <c r="D3444" s="9">
        <v>23</v>
      </c>
      <c r="E3444" s="9" t="s">
        <v>4896</v>
      </c>
      <c r="F3444" s="20" t="s">
        <v>4908</v>
      </c>
      <c r="G3444" t="s">
        <v>4904</v>
      </c>
      <c r="H3444" t="str">
        <f>VLOOKUP(E3444,suppliers!$A$2:$B$18,2,)</f>
        <v>OTHER</v>
      </c>
      <c r="I3444" t="str">
        <f>VLOOKUP(C3444,Table_items[],2,FALSE)</f>
        <v>Ultraflu Box Isi 25 Strip</v>
      </c>
      <c r="J3444" t="str">
        <f>VLOOKUP(C3444,Table_items[],3,FALSE)</f>
        <v>Obat Batuk &amp; Pilek</v>
      </c>
      <c r="K3444" s="23">
        <f>VLOOKUP(C3444,Table_items[],4,FALSE)</f>
        <v>72500</v>
      </c>
      <c r="L3444" s="23">
        <f>VLOOKUP(C3444,Table_items[],5,FALSE)</f>
        <v>73805</v>
      </c>
    </row>
    <row r="3445" spans="1:12" x14ac:dyDescent="0.2">
      <c r="A3445" s="11" t="s">
        <v>3595</v>
      </c>
      <c r="B3445" s="28">
        <v>44361</v>
      </c>
      <c r="C3445" s="13" t="s">
        <v>40</v>
      </c>
      <c r="D3445" s="13">
        <v>77</v>
      </c>
      <c r="E3445" s="9" t="s">
        <v>4896</v>
      </c>
      <c r="F3445" s="20" t="s">
        <v>4908</v>
      </c>
      <c r="G3445" t="s">
        <v>4904</v>
      </c>
      <c r="H3445" t="str">
        <f>VLOOKUP(E3445,suppliers!$A$2:$B$18,2,)</f>
        <v>OTHER</v>
      </c>
      <c r="I3445" t="str">
        <f>VLOOKUP(C3445,Table_items[],2,FALSE)</f>
        <v>Paramex Tablet / Obat</v>
      </c>
      <c r="J3445" t="str">
        <f>VLOOKUP(C3445,Table_items[],3,FALSE)</f>
        <v>Obat Sakit Kepala &amp; Demam</v>
      </c>
      <c r="K3445" s="23">
        <f>VLOOKUP(C3445,Table_items[],4,FALSE)</f>
        <v>2560</v>
      </c>
      <c r="L3445" s="23">
        <f>VLOOKUP(C3445,Table_items[],5,FALSE)</f>
        <v>2586</v>
      </c>
    </row>
    <row r="3446" spans="1:12" x14ac:dyDescent="0.2">
      <c r="A3446" s="7" t="s">
        <v>3596</v>
      </c>
      <c r="B3446" s="27">
        <v>44361</v>
      </c>
      <c r="C3446" s="9" t="s">
        <v>23</v>
      </c>
      <c r="D3446" s="9">
        <v>23</v>
      </c>
      <c r="E3446" s="9" t="s">
        <v>4896</v>
      </c>
      <c r="F3446" s="20" t="s">
        <v>4908</v>
      </c>
      <c r="G3446" t="s">
        <v>4904</v>
      </c>
      <c r="H3446" t="str">
        <f>VLOOKUP(E3446,suppliers!$A$2:$B$18,2,)</f>
        <v>OTHER</v>
      </c>
      <c r="I3446" t="str">
        <f>VLOOKUP(C3446,Table_items[],2,FALSE)</f>
        <v>Amlodipine Besilate</v>
      </c>
      <c r="J3446" t="str">
        <f>VLOOKUP(C3446,Table_items[],3,FALSE)</f>
        <v>Obat Hipertensi</v>
      </c>
      <c r="K3446" s="23">
        <f>VLOOKUP(C3446,Table_items[],4,FALSE)</f>
        <v>7467</v>
      </c>
      <c r="L3446" s="23">
        <f>VLOOKUP(C3446,Table_items[],5,FALSE)</f>
        <v>7504</v>
      </c>
    </row>
    <row r="3447" spans="1:12" x14ac:dyDescent="0.2">
      <c r="A3447" s="11" t="s">
        <v>3597</v>
      </c>
      <c r="B3447" s="28">
        <v>44362</v>
      </c>
      <c r="C3447" s="13" t="s">
        <v>12</v>
      </c>
      <c r="D3447" s="13">
        <v>80</v>
      </c>
      <c r="E3447" s="9" t="s">
        <v>4896</v>
      </c>
      <c r="F3447" s="20" t="s">
        <v>4908</v>
      </c>
      <c r="G3447" t="s">
        <v>4904</v>
      </c>
      <c r="H3447" t="str">
        <f>VLOOKUP(E3447,suppliers!$A$2:$B$18,2,)</f>
        <v>OTHER</v>
      </c>
      <c r="I3447" t="str">
        <f>VLOOKUP(C3447,Table_items[],2,FALSE)</f>
        <v>Decolsen 1 Strip 4 Tablet</v>
      </c>
      <c r="J3447" t="str">
        <f>VLOOKUP(C3447,Table_items[],3,FALSE)</f>
        <v>Obat Batuk &amp; Pilek</v>
      </c>
      <c r="K3447" s="23">
        <f>VLOOKUP(C3447,Table_items[],4,FALSE)</f>
        <v>2886</v>
      </c>
      <c r="L3447" s="23">
        <f>VLOOKUP(C3447,Table_items[],5,FALSE)</f>
        <v>2915</v>
      </c>
    </row>
    <row r="3448" spans="1:12" x14ac:dyDescent="0.2">
      <c r="A3448" s="7" t="s">
        <v>3598</v>
      </c>
      <c r="B3448" s="27">
        <v>44362</v>
      </c>
      <c r="C3448" s="9" t="s">
        <v>37</v>
      </c>
      <c r="D3448" s="9">
        <v>46</v>
      </c>
      <c r="E3448" s="9" t="s">
        <v>4896</v>
      </c>
      <c r="F3448" s="20" t="s">
        <v>4908</v>
      </c>
      <c r="G3448" t="s">
        <v>4904</v>
      </c>
      <c r="H3448" t="str">
        <f>VLOOKUP(E3448,suppliers!$A$2:$B$18,2,)</f>
        <v>OTHER</v>
      </c>
      <c r="I3448" t="str">
        <f>VLOOKUP(C3448,Table_items[],2,FALSE)</f>
        <v>Bodrex Extra</v>
      </c>
      <c r="J3448" t="str">
        <f>VLOOKUP(C3448,Table_items[],3,FALSE)</f>
        <v>Obat Sakit Kepala &amp; Demam</v>
      </c>
      <c r="K3448" s="23">
        <f>VLOOKUP(C3448,Table_items[],4,FALSE)</f>
        <v>50788</v>
      </c>
      <c r="L3448" s="23">
        <f>VLOOKUP(C3448,Table_items[],5,FALSE)</f>
        <v>51753</v>
      </c>
    </row>
    <row r="3449" spans="1:12" x14ac:dyDescent="0.2">
      <c r="A3449" s="11" t="s">
        <v>3599</v>
      </c>
      <c r="B3449" s="28">
        <v>44362</v>
      </c>
      <c r="C3449" s="13" t="s">
        <v>10</v>
      </c>
      <c r="D3449" s="13">
        <v>38</v>
      </c>
      <c r="E3449" s="9" t="s">
        <v>4896</v>
      </c>
      <c r="F3449" s="20" t="s">
        <v>4908</v>
      </c>
      <c r="G3449" t="s">
        <v>4904</v>
      </c>
      <c r="H3449" t="str">
        <f>VLOOKUP(E3449,suppliers!$A$2:$B$18,2,)</f>
        <v>OTHER</v>
      </c>
      <c r="I3449" t="str">
        <f>VLOOKUP(C3449,Table_items[],2,FALSE)</f>
        <v>Dexteem Box Plus 100 Tablet</v>
      </c>
      <c r="J3449" t="str">
        <f>VLOOKUP(C3449,Table_items[],3,FALSE)</f>
        <v>Obat Alergi</v>
      </c>
      <c r="K3449" s="23">
        <f>VLOOKUP(C3449,Table_items[],4,FALSE)</f>
        <v>25322</v>
      </c>
      <c r="L3449" s="23">
        <f>VLOOKUP(C3449,Table_items[],5,FALSE)</f>
        <v>25449</v>
      </c>
    </row>
    <row r="3450" spans="1:12" x14ac:dyDescent="0.2">
      <c r="A3450" s="7" t="s">
        <v>3600</v>
      </c>
      <c r="B3450" s="27">
        <v>44362</v>
      </c>
      <c r="C3450" s="9" t="s">
        <v>7</v>
      </c>
      <c r="D3450" s="9">
        <v>34</v>
      </c>
      <c r="E3450" s="9" t="s">
        <v>4896</v>
      </c>
      <c r="F3450" s="20" t="s">
        <v>4908</v>
      </c>
      <c r="G3450" t="s">
        <v>4904</v>
      </c>
      <c r="H3450" t="str">
        <f>VLOOKUP(E3450,suppliers!$A$2:$B$18,2,)</f>
        <v>OTHER</v>
      </c>
      <c r="I3450" t="str">
        <f>VLOOKUP(C3450,Table_items[],2,FALSE)</f>
        <v>Acetylcysteine Mahakam 200 mg</v>
      </c>
      <c r="J3450" t="str">
        <f>VLOOKUP(C3450,Table_items[],3,FALSE)</f>
        <v>Obat Alergi</v>
      </c>
      <c r="K3450" s="23">
        <f>VLOOKUP(C3450,Table_items[],4,FALSE)</f>
        <v>33000</v>
      </c>
      <c r="L3450" s="23">
        <f>VLOOKUP(C3450,Table_items[],5,FALSE)</f>
        <v>33330</v>
      </c>
    </row>
    <row r="3451" spans="1:12" x14ac:dyDescent="0.2">
      <c r="A3451" s="11" t="s">
        <v>3601</v>
      </c>
      <c r="B3451" s="28">
        <v>44362</v>
      </c>
      <c r="C3451" s="13" t="s">
        <v>35</v>
      </c>
      <c r="D3451" s="13">
        <v>25</v>
      </c>
      <c r="E3451" s="9" t="s">
        <v>4896</v>
      </c>
      <c r="F3451" s="20" t="s">
        <v>4908</v>
      </c>
      <c r="G3451" t="s">
        <v>4904</v>
      </c>
      <c r="H3451" t="str">
        <f>VLOOKUP(E3451,suppliers!$A$2:$B$18,2,)</f>
        <v>OTHER</v>
      </c>
      <c r="I3451" t="str">
        <f>VLOOKUP(C3451,Table_items[],2,FALSE)</f>
        <v>Proris Ibuprofen</v>
      </c>
      <c r="J3451" t="str">
        <f>VLOOKUP(C3451,Table_items[],3,FALSE)</f>
        <v>Obat Sakit Kepala &amp; Demam</v>
      </c>
      <c r="K3451" s="23">
        <f>VLOOKUP(C3451,Table_items[],4,FALSE)</f>
        <v>25000</v>
      </c>
      <c r="L3451" s="23">
        <f>VLOOKUP(C3451,Table_items[],5,FALSE)</f>
        <v>25275</v>
      </c>
    </row>
    <row r="3452" spans="1:12" x14ac:dyDescent="0.2">
      <c r="A3452" s="7" t="s">
        <v>3602</v>
      </c>
      <c r="B3452" s="27">
        <v>44362</v>
      </c>
      <c r="C3452" s="9" t="s">
        <v>18</v>
      </c>
      <c r="D3452" s="9">
        <v>8</v>
      </c>
      <c r="E3452" s="9" t="s">
        <v>4896</v>
      </c>
      <c r="F3452" s="20" t="s">
        <v>4908</v>
      </c>
      <c r="G3452" t="s">
        <v>4904</v>
      </c>
      <c r="H3452" t="str">
        <f>VLOOKUP(E3452,suppliers!$A$2:$B$18,2,)</f>
        <v>OTHER</v>
      </c>
      <c r="I3452" t="str">
        <f>VLOOKUP(C3452,Table_items[],2,FALSE)</f>
        <v>Konidin 4 Tablet</v>
      </c>
      <c r="J3452" t="str">
        <f>VLOOKUP(C3452,Table_items[],3,FALSE)</f>
        <v>Obat Batuk &amp; Pilek</v>
      </c>
      <c r="K3452" s="23">
        <f>VLOOKUP(C3452,Table_items[],4,FALSE)</f>
        <v>2460</v>
      </c>
      <c r="L3452" s="23">
        <f>VLOOKUP(C3452,Table_items[],5,FALSE)</f>
        <v>2490</v>
      </c>
    </row>
    <row r="3453" spans="1:12" x14ac:dyDescent="0.2">
      <c r="A3453" s="11" t="s">
        <v>3603</v>
      </c>
      <c r="B3453" s="28">
        <v>44363</v>
      </c>
      <c r="C3453" s="13" t="s">
        <v>12</v>
      </c>
      <c r="D3453" s="13">
        <v>77</v>
      </c>
      <c r="E3453" s="9" t="s">
        <v>4896</v>
      </c>
      <c r="F3453" s="20" t="s">
        <v>4908</v>
      </c>
      <c r="G3453" t="s">
        <v>4904</v>
      </c>
      <c r="H3453" t="str">
        <f>VLOOKUP(E3453,suppliers!$A$2:$B$18,2,)</f>
        <v>OTHER</v>
      </c>
      <c r="I3453" t="str">
        <f>VLOOKUP(C3453,Table_items[],2,FALSE)</f>
        <v>Decolsen 1 Strip 4 Tablet</v>
      </c>
      <c r="J3453" t="str">
        <f>VLOOKUP(C3453,Table_items[],3,FALSE)</f>
        <v>Obat Batuk &amp; Pilek</v>
      </c>
      <c r="K3453" s="23">
        <f>VLOOKUP(C3453,Table_items[],4,FALSE)</f>
        <v>2886</v>
      </c>
      <c r="L3453" s="23">
        <f>VLOOKUP(C3453,Table_items[],5,FALSE)</f>
        <v>2915</v>
      </c>
    </row>
    <row r="3454" spans="1:12" x14ac:dyDescent="0.2">
      <c r="A3454" s="7" t="s">
        <v>3604</v>
      </c>
      <c r="B3454" s="27">
        <v>44363</v>
      </c>
      <c r="C3454" s="9" t="s">
        <v>12</v>
      </c>
      <c r="D3454" s="9">
        <v>63</v>
      </c>
      <c r="E3454" s="9" t="s">
        <v>4896</v>
      </c>
      <c r="F3454" s="20" t="s">
        <v>4908</v>
      </c>
      <c r="G3454" t="s">
        <v>4904</v>
      </c>
      <c r="H3454" t="str">
        <f>VLOOKUP(E3454,suppliers!$A$2:$B$18,2,)</f>
        <v>OTHER</v>
      </c>
      <c r="I3454" t="str">
        <f>VLOOKUP(C3454,Table_items[],2,FALSE)</f>
        <v>Decolsen 1 Strip 4 Tablet</v>
      </c>
      <c r="J3454" t="str">
        <f>VLOOKUP(C3454,Table_items[],3,FALSE)</f>
        <v>Obat Batuk &amp; Pilek</v>
      </c>
      <c r="K3454" s="23">
        <f>VLOOKUP(C3454,Table_items[],4,FALSE)</f>
        <v>2886</v>
      </c>
      <c r="L3454" s="23">
        <f>VLOOKUP(C3454,Table_items[],5,FALSE)</f>
        <v>2915</v>
      </c>
    </row>
    <row r="3455" spans="1:12" x14ac:dyDescent="0.2">
      <c r="A3455" s="11" t="s">
        <v>3605</v>
      </c>
      <c r="B3455" s="28">
        <v>44363</v>
      </c>
      <c r="C3455" s="13" t="s">
        <v>38</v>
      </c>
      <c r="D3455" s="13">
        <v>31</v>
      </c>
      <c r="E3455" s="9" t="s">
        <v>4896</v>
      </c>
      <c r="F3455" s="20" t="s">
        <v>4908</v>
      </c>
      <c r="G3455" t="s">
        <v>4904</v>
      </c>
      <c r="H3455" t="str">
        <f>VLOOKUP(E3455,suppliers!$A$2:$B$18,2,)</f>
        <v>OTHER</v>
      </c>
      <c r="I3455" t="str">
        <f>VLOOKUP(C3455,Table_items[],2,FALSE)</f>
        <v>Sanmol 500 MG 4 Tablet</v>
      </c>
      <c r="J3455" t="str">
        <f>VLOOKUP(C3455,Table_items[],3,FALSE)</f>
        <v>Obat Sakit Kepala &amp; Demam</v>
      </c>
      <c r="K3455" s="23">
        <f>VLOOKUP(C3455,Table_items[],4,FALSE)</f>
        <v>1600</v>
      </c>
      <c r="L3455" s="23">
        <f>VLOOKUP(C3455,Table_items[],5,FALSE)</f>
        <v>1619</v>
      </c>
    </row>
    <row r="3456" spans="1:12" x14ac:dyDescent="0.2">
      <c r="A3456" s="7" t="s">
        <v>3606</v>
      </c>
      <c r="B3456" s="27">
        <v>44363</v>
      </c>
      <c r="C3456" s="9" t="s">
        <v>16</v>
      </c>
      <c r="D3456" s="9">
        <v>16</v>
      </c>
      <c r="E3456" s="9" t="s">
        <v>4896</v>
      </c>
      <c r="F3456" s="20" t="s">
        <v>4908</v>
      </c>
      <c r="G3456" t="s">
        <v>4904</v>
      </c>
      <c r="H3456" t="str">
        <f>VLOOKUP(E3456,suppliers!$A$2:$B$18,2,)</f>
        <v>OTHER</v>
      </c>
      <c r="I3456" t="str">
        <f>VLOOKUP(C3456,Table_items[],2,FALSE)</f>
        <v>Ultraflu Box Isi 25 Strip</v>
      </c>
      <c r="J3456" t="str">
        <f>VLOOKUP(C3456,Table_items[],3,FALSE)</f>
        <v>Obat Batuk &amp; Pilek</v>
      </c>
      <c r="K3456" s="23">
        <f>VLOOKUP(C3456,Table_items[],4,FALSE)</f>
        <v>72500</v>
      </c>
      <c r="L3456" s="23">
        <f>VLOOKUP(C3456,Table_items[],5,FALSE)</f>
        <v>73805</v>
      </c>
    </row>
    <row r="3457" spans="1:12" x14ac:dyDescent="0.2">
      <c r="A3457" s="11" t="s">
        <v>3607</v>
      </c>
      <c r="B3457" s="28">
        <v>44363</v>
      </c>
      <c r="C3457" s="13" t="s">
        <v>17</v>
      </c>
      <c r="D3457" s="13">
        <v>10</v>
      </c>
      <c r="E3457" s="9" t="s">
        <v>4896</v>
      </c>
      <c r="F3457" s="20" t="s">
        <v>4908</v>
      </c>
      <c r="G3457" t="s">
        <v>4904</v>
      </c>
      <c r="H3457" t="str">
        <f>VLOOKUP(E3457,suppliers!$A$2:$B$18,2,)</f>
        <v>OTHER</v>
      </c>
      <c r="I3457" t="str">
        <f>VLOOKUP(C3457,Table_items[],2,FALSE)</f>
        <v>Vicks Inhaler 0.5 mL</v>
      </c>
      <c r="J3457" t="str">
        <f>VLOOKUP(C3457,Table_items[],3,FALSE)</f>
        <v>Obat Batuk &amp; Pilek</v>
      </c>
      <c r="K3457" s="23">
        <f>VLOOKUP(C3457,Table_items[],4,FALSE)</f>
        <v>16155</v>
      </c>
      <c r="L3457" s="23">
        <f>VLOOKUP(C3457,Table_items[],5,FALSE)</f>
        <v>16430</v>
      </c>
    </row>
    <row r="3458" spans="1:12" x14ac:dyDescent="0.2">
      <c r="A3458" s="7" t="s">
        <v>3608</v>
      </c>
      <c r="B3458" s="27">
        <v>44363</v>
      </c>
      <c r="C3458" s="9" t="s">
        <v>11</v>
      </c>
      <c r="D3458" s="9">
        <v>5</v>
      </c>
      <c r="E3458" s="9" t="s">
        <v>4896</v>
      </c>
      <c r="F3458" s="20" t="s">
        <v>4908</v>
      </c>
      <c r="G3458" t="s">
        <v>4904</v>
      </c>
      <c r="H3458" t="str">
        <f>VLOOKUP(E3458,suppliers!$A$2:$B$18,2,)</f>
        <v>OTHER</v>
      </c>
      <c r="I3458" t="str">
        <f>VLOOKUP(C3458,Table_items[],2,FALSE)</f>
        <v>Neozep Forte 1 Strip 4 Tablet</v>
      </c>
      <c r="J3458" t="str">
        <f>VLOOKUP(C3458,Table_items[],3,FALSE)</f>
        <v>Obat Batuk &amp; Pilek</v>
      </c>
      <c r="K3458" s="23">
        <f>VLOOKUP(C3458,Table_items[],4,FALSE)</f>
        <v>2324</v>
      </c>
      <c r="L3458" s="23">
        <f>VLOOKUP(C3458,Table_items[],5,FALSE)</f>
        <v>2338</v>
      </c>
    </row>
    <row r="3459" spans="1:12" x14ac:dyDescent="0.2">
      <c r="A3459" s="11" t="s">
        <v>3609</v>
      </c>
      <c r="B3459" s="28">
        <v>44364</v>
      </c>
      <c r="C3459" s="13" t="s">
        <v>12</v>
      </c>
      <c r="D3459" s="13">
        <v>40</v>
      </c>
      <c r="E3459" s="9" t="s">
        <v>4896</v>
      </c>
      <c r="F3459" s="20" t="s">
        <v>4908</v>
      </c>
      <c r="G3459" t="s">
        <v>4904</v>
      </c>
      <c r="H3459" t="str">
        <f>VLOOKUP(E3459,suppliers!$A$2:$B$18,2,)</f>
        <v>OTHER</v>
      </c>
      <c r="I3459" t="str">
        <f>VLOOKUP(C3459,Table_items[],2,FALSE)</f>
        <v>Decolsen 1 Strip 4 Tablet</v>
      </c>
      <c r="J3459" t="str">
        <f>VLOOKUP(C3459,Table_items[],3,FALSE)</f>
        <v>Obat Batuk &amp; Pilek</v>
      </c>
      <c r="K3459" s="23">
        <f>VLOOKUP(C3459,Table_items[],4,FALSE)</f>
        <v>2886</v>
      </c>
      <c r="L3459" s="23">
        <f>VLOOKUP(C3459,Table_items[],5,FALSE)</f>
        <v>2915</v>
      </c>
    </row>
    <row r="3460" spans="1:12" x14ac:dyDescent="0.2">
      <c r="A3460" s="7" t="s">
        <v>3610</v>
      </c>
      <c r="B3460" s="27">
        <v>44364</v>
      </c>
      <c r="C3460" s="9" t="s">
        <v>12</v>
      </c>
      <c r="D3460" s="9">
        <v>34</v>
      </c>
      <c r="E3460" s="9" t="s">
        <v>4896</v>
      </c>
      <c r="F3460" s="20" t="s">
        <v>4908</v>
      </c>
      <c r="G3460" t="s">
        <v>4904</v>
      </c>
      <c r="H3460" t="str">
        <f>VLOOKUP(E3460,suppliers!$A$2:$B$18,2,)</f>
        <v>OTHER</v>
      </c>
      <c r="I3460" t="str">
        <f>VLOOKUP(C3460,Table_items[],2,FALSE)</f>
        <v>Decolsen 1 Strip 4 Tablet</v>
      </c>
      <c r="J3460" t="str">
        <f>VLOOKUP(C3460,Table_items[],3,FALSE)</f>
        <v>Obat Batuk &amp; Pilek</v>
      </c>
      <c r="K3460" s="23">
        <f>VLOOKUP(C3460,Table_items[],4,FALSE)</f>
        <v>2886</v>
      </c>
      <c r="L3460" s="23">
        <f>VLOOKUP(C3460,Table_items[],5,FALSE)</f>
        <v>2915</v>
      </c>
    </row>
    <row r="3461" spans="1:12" x14ac:dyDescent="0.2">
      <c r="A3461" s="11" t="s">
        <v>3611</v>
      </c>
      <c r="B3461" s="28">
        <v>44364</v>
      </c>
      <c r="C3461" s="13" t="s">
        <v>37</v>
      </c>
      <c r="D3461" s="13">
        <v>4</v>
      </c>
      <c r="E3461" s="9" t="s">
        <v>4896</v>
      </c>
      <c r="F3461" s="20" t="s">
        <v>4908</v>
      </c>
      <c r="G3461" t="s">
        <v>4904</v>
      </c>
      <c r="H3461" t="str">
        <f>VLOOKUP(E3461,suppliers!$A$2:$B$18,2,)</f>
        <v>OTHER</v>
      </c>
      <c r="I3461" t="str">
        <f>VLOOKUP(C3461,Table_items[],2,FALSE)</f>
        <v>Bodrex Extra</v>
      </c>
      <c r="J3461" t="str">
        <f>VLOOKUP(C3461,Table_items[],3,FALSE)</f>
        <v>Obat Sakit Kepala &amp; Demam</v>
      </c>
      <c r="K3461" s="23">
        <f>VLOOKUP(C3461,Table_items[],4,FALSE)</f>
        <v>50788</v>
      </c>
      <c r="L3461" s="23">
        <f>VLOOKUP(C3461,Table_items[],5,FALSE)</f>
        <v>51753</v>
      </c>
    </row>
    <row r="3462" spans="1:12" x14ac:dyDescent="0.2">
      <c r="A3462" s="7" t="s">
        <v>3612</v>
      </c>
      <c r="B3462" s="27">
        <v>44364</v>
      </c>
      <c r="C3462" s="9" t="s">
        <v>24</v>
      </c>
      <c r="D3462" s="9">
        <v>30</v>
      </c>
      <c r="E3462" s="9" t="s">
        <v>4896</v>
      </c>
      <c r="F3462" s="20" t="s">
        <v>4908</v>
      </c>
      <c r="G3462" t="s">
        <v>4904</v>
      </c>
      <c r="H3462" t="str">
        <f>VLOOKUP(E3462,suppliers!$A$2:$B$18,2,)</f>
        <v>OTHER</v>
      </c>
      <c r="I3462" t="str">
        <f>VLOOKUP(C3462,Table_items[],2,FALSE)</f>
        <v>Irbesartan</v>
      </c>
      <c r="J3462" t="str">
        <f>VLOOKUP(C3462,Table_items[],3,FALSE)</f>
        <v>Obat Hipertensi</v>
      </c>
      <c r="K3462" s="23">
        <f>VLOOKUP(C3462,Table_items[],4,FALSE)</f>
        <v>108794</v>
      </c>
      <c r="L3462" s="23">
        <f>VLOOKUP(C3462,Table_items[],5,FALSE)</f>
        <v>109447</v>
      </c>
    </row>
    <row r="3463" spans="1:12" x14ac:dyDescent="0.2">
      <c r="A3463" s="11" t="s">
        <v>3613</v>
      </c>
      <c r="B3463" s="28">
        <v>44364</v>
      </c>
      <c r="C3463" s="13" t="s">
        <v>24</v>
      </c>
      <c r="D3463" s="13">
        <v>2</v>
      </c>
      <c r="E3463" s="9" t="s">
        <v>4896</v>
      </c>
      <c r="F3463" s="20" t="s">
        <v>4908</v>
      </c>
      <c r="G3463" t="s">
        <v>4904</v>
      </c>
      <c r="H3463" t="str">
        <f>VLOOKUP(E3463,suppliers!$A$2:$B$18,2,)</f>
        <v>OTHER</v>
      </c>
      <c r="I3463" t="str">
        <f>VLOOKUP(C3463,Table_items[],2,FALSE)</f>
        <v>Irbesartan</v>
      </c>
      <c r="J3463" t="str">
        <f>VLOOKUP(C3463,Table_items[],3,FALSE)</f>
        <v>Obat Hipertensi</v>
      </c>
      <c r="K3463" s="23">
        <f>VLOOKUP(C3463,Table_items[],4,FALSE)</f>
        <v>108794</v>
      </c>
      <c r="L3463" s="23">
        <f>VLOOKUP(C3463,Table_items[],5,FALSE)</f>
        <v>109447</v>
      </c>
    </row>
    <row r="3464" spans="1:12" x14ac:dyDescent="0.2">
      <c r="A3464" s="7" t="s">
        <v>3614</v>
      </c>
      <c r="B3464" s="27">
        <v>44364</v>
      </c>
      <c r="C3464" s="9" t="s">
        <v>28</v>
      </c>
      <c r="D3464" s="9">
        <v>18</v>
      </c>
      <c r="E3464" s="9" t="s">
        <v>4896</v>
      </c>
      <c r="F3464" s="20" t="s">
        <v>4908</v>
      </c>
      <c r="G3464" t="s">
        <v>4904</v>
      </c>
      <c r="H3464" t="str">
        <f>VLOOKUP(E3464,suppliers!$A$2:$B$18,2,)</f>
        <v>OTHER</v>
      </c>
      <c r="I3464" t="str">
        <f>VLOOKUP(C3464,Table_items[],2,FALSE)</f>
        <v>Hyperchol 100 MG 12 KPS</v>
      </c>
      <c r="J3464" t="str">
        <f>VLOOKUP(C3464,Table_items[],3,FALSE)</f>
        <v>Obat Kolesterol</v>
      </c>
      <c r="K3464" s="23">
        <f>VLOOKUP(C3464,Table_items[],4,FALSE)</f>
        <v>42800</v>
      </c>
      <c r="L3464" s="23">
        <f>VLOOKUP(C3464,Table_items[],5,FALSE)</f>
        <v>43442</v>
      </c>
    </row>
    <row r="3465" spans="1:12" x14ac:dyDescent="0.2">
      <c r="A3465" s="11" t="s">
        <v>3615</v>
      </c>
      <c r="B3465" s="28">
        <v>44364</v>
      </c>
      <c r="C3465" s="13" t="s">
        <v>11</v>
      </c>
      <c r="D3465" s="13">
        <v>51</v>
      </c>
      <c r="E3465" s="9" t="s">
        <v>4896</v>
      </c>
      <c r="F3465" s="20" t="s">
        <v>4908</v>
      </c>
      <c r="G3465" t="s">
        <v>4904</v>
      </c>
      <c r="H3465" t="str">
        <f>VLOOKUP(E3465,suppliers!$A$2:$B$18,2,)</f>
        <v>OTHER</v>
      </c>
      <c r="I3465" t="str">
        <f>VLOOKUP(C3465,Table_items[],2,FALSE)</f>
        <v>Neozep Forte 1 Strip 4 Tablet</v>
      </c>
      <c r="J3465" t="str">
        <f>VLOOKUP(C3465,Table_items[],3,FALSE)</f>
        <v>Obat Batuk &amp; Pilek</v>
      </c>
      <c r="K3465" s="23">
        <f>VLOOKUP(C3465,Table_items[],4,FALSE)</f>
        <v>2324</v>
      </c>
      <c r="L3465" s="23">
        <f>VLOOKUP(C3465,Table_items[],5,FALSE)</f>
        <v>2338</v>
      </c>
    </row>
    <row r="3466" spans="1:12" x14ac:dyDescent="0.2">
      <c r="A3466" s="7" t="s">
        <v>3616</v>
      </c>
      <c r="B3466" s="27">
        <v>44365</v>
      </c>
      <c r="C3466" s="9" t="s">
        <v>12</v>
      </c>
      <c r="D3466" s="9">
        <v>34</v>
      </c>
      <c r="E3466" s="9" t="s">
        <v>4896</v>
      </c>
      <c r="F3466" s="20" t="s">
        <v>4908</v>
      </c>
      <c r="G3466" t="s">
        <v>4904</v>
      </c>
      <c r="H3466" t="str">
        <f>VLOOKUP(E3466,suppliers!$A$2:$B$18,2,)</f>
        <v>OTHER</v>
      </c>
      <c r="I3466" t="str">
        <f>VLOOKUP(C3466,Table_items[],2,FALSE)</f>
        <v>Decolsen 1 Strip 4 Tablet</v>
      </c>
      <c r="J3466" t="str">
        <f>VLOOKUP(C3466,Table_items[],3,FALSE)</f>
        <v>Obat Batuk &amp; Pilek</v>
      </c>
      <c r="K3466" s="23">
        <f>VLOOKUP(C3466,Table_items[],4,FALSE)</f>
        <v>2886</v>
      </c>
      <c r="L3466" s="23">
        <f>VLOOKUP(C3466,Table_items[],5,FALSE)</f>
        <v>2915</v>
      </c>
    </row>
    <row r="3467" spans="1:12" x14ac:dyDescent="0.2">
      <c r="A3467" s="11" t="s">
        <v>3617</v>
      </c>
      <c r="B3467" s="28">
        <v>44365</v>
      </c>
      <c r="C3467" s="13" t="s">
        <v>12</v>
      </c>
      <c r="D3467" s="13">
        <v>7</v>
      </c>
      <c r="E3467" s="9" t="s">
        <v>4896</v>
      </c>
      <c r="F3467" s="20" t="s">
        <v>4908</v>
      </c>
      <c r="G3467" t="s">
        <v>4904</v>
      </c>
      <c r="H3467" t="str">
        <f>VLOOKUP(E3467,suppliers!$A$2:$B$18,2,)</f>
        <v>OTHER</v>
      </c>
      <c r="I3467" t="str">
        <f>VLOOKUP(C3467,Table_items[],2,FALSE)</f>
        <v>Decolsen 1 Strip 4 Tablet</v>
      </c>
      <c r="J3467" t="str">
        <f>VLOOKUP(C3467,Table_items[],3,FALSE)</f>
        <v>Obat Batuk &amp; Pilek</v>
      </c>
      <c r="K3467" s="23">
        <f>VLOOKUP(C3467,Table_items[],4,FALSE)</f>
        <v>2886</v>
      </c>
      <c r="L3467" s="23">
        <f>VLOOKUP(C3467,Table_items[],5,FALSE)</f>
        <v>2915</v>
      </c>
    </row>
    <row r="3468" spans="1:12" x14ac:dyDescent="0.2">
      <c r="A3468" s="7" t="s">
        <v>3618</v>
      </c>
      <c r="B3468" s="27">
        <v>44365</v>
      </c>
      <c r="C3468" s="9" t="s">
        <v>37</v>
      </c>
      <c r="D3468" s="9">
        <v>25</v>
      </c>
      <c r="E3468" s="9" t="s">
        <v>4896</v>
      </c>
      <c r="F3468" s="20" t="s">
        <v>4908</v>
      </c>
      <c r="G3468" t="s">
        <v>4904</v>
      </c>
      <c r="H3468" t="str">
        <f>VLOOKUP(E3468,suppliers!$A$2:$B$18,2,)</f>
        <v>OTHER</v>
      </c>
      <c r="I3468" t="str">
        <f>VLOOKUP(C3468,Table_items[],2,FALSE)</f>
        <v>Bodrex Extra</v>
      </c>
      <c r="J3468" t="str">
        <f>VLOOKUP(C3468,Table_items[],3,FALSE)</f>
        <v>Obat Sakit Kepala &amp; Demam</v>
      </c>
      <c r="K3468" s="23">
        <f>VLOOKUP(C3468,Table_items[],4,FALSE)</f>
        <v>50788</v>
      </c>
      <c r="L3468" s="23">
        <f>VLOOKUP(C3468,Table_items[],5,FALSE)</f>
        <v>51753</v>
      </c>
    </row>
    <row r="3469" spans="1:12" x14ac:dyDescent="0.2">
      <c r="A3469" s="11" t="s">
        <v>3619</v>
      </c>
      <c r="B3469" s="28">
        <v>44365</v>
      </c>
      <c r="C3469" s="13" t="s">
        <v>24</v>
      </c>
      <c r="D3469" s="13">
        <v>24</v>
      </c>
      <c r="E3469" s="9" t="s">
        <v>4896</v>
      </c>
      <c r="F3469" s="20" t="s">
        <v>4908</v>
      </c>
      <c r="G3469" t="s">
        <v>4904</v>
      </c>
      <c r="H3469" t="str">
        <f>VLOOKUP(E3469,suppliers!$A$2:$B$18,2,)</f>
        <v>OTHER</v>
      </c>
      <c r="I3469" t="str">
        <f>VLOOKUP(C3469,Table_items[],2,FALSE)</f>
        <v>Irbesartan</v>
      </c>
      <c r="J3469" t="str">
        <f>VLOOKUP(C3469,Table_items[],3,FALSE)</f>
        <v>Obat Hipertensi</v>
      </c>
      <c r="K3469" s="23">
        <f>VLOOKUP(C3469,Table_items[],4,FALSE)</f>
        <v>108794</v>
      </c>
      <c r="L3469" s="23">
        <f>VLOOKUP(C3469,Table_items[],5,FALSE)</f>
        <v>109447</v>
      </c>
    </row>
    <row r="3470" spans="1:12" x14ac:dyDescent="0.2">
      <c r="A3470" s="7" t="s">
        <v>3620</v>
      </c>
      <c r="B3470" s="27">
        <v>44365</v>
      </c>
      <c r="C3470" s="9" t="s">
        <v>24</v>
      </c>
      <c r="D3470" s="9">
        <v>27</v>
      </c>
      <c r="E3470" s="9" t="s">
        <v>4896</v>
      </c>
      <c r="F3470" s="20" t="s">
        <v>4908</v>
      </c>
      <c r="G3470" t="s">
        <v>4904</v>
      </c>
      <c r="H3470" t="str">
        <f>VLOOKUP(E3470,suppliers!$A$2:$B$18,2,)</f>
        <v>OTHER</v>
      </c>
      <c r="I3470" t="str">
        <f>VLOOKUP(C3470,Table_items[],2,FALSE)</f>
        <v>Irbesartan</v>
      </c>
      <c r="J3470" t="str">
        <f>VLOOKUP(C3470,Table_items[],3,FALSE)</f>
        <v>Obat Hipertensi</v>
      </c>
      <c r="K3470" s="23">
        <f>VLOOKUP(C3470,Table_items[],4,FALSE)</f>
        <v>108794</v>
      </c>
      <c r="L3470" s="23">
        <f>VLOOKUP(C3470,Table_items[],5,FALSE)</f>
        <v>109447</v>
      </c>
    </row>
    <row r="3471" spans="1:12" x14ac:dyDescent="0.2">
      <c r="A3471" s="11" t="s">
        <v>3621</v>
      </c>
      <c r="B3471" s="28">
        <v>44365</v>
      </c>
      <c r="C3471" s="13" t="s">
        <v>36</v>
      </c>
      <c r="D3471" s="13">
        <v>13</v>
      </c>
      <c r="E3471" s="9" t="s">
        <v>4896</v>
      </c>
      <c r="F3471" s="20" t="s">
        <v>4908</v>
      </c>
      <c r="G3471" t="s">
        <v>4904</v>
      </c>
      <c r="H3471" t="str">
        <f>VLOOKUP(E3471,suppliers!$A$2:$B$18,2,)</f>
        <v>OTHER</v>
      </c>
      <c r="I3471" t="str">
        <f>VLOOKUP(C3471,Table_items[],2,FALSE)</f>
        <v>Sanmol Paracetamol</v>
      </c>
      <c r="J3471" t="str">
        <f>VLOOKUP(C3471,Table_items[],3,FALSE)</f>
        <v>Obat Sakit Kepala &amp; Demam</v>
      </c>
      <c r="K3471" s="23">
        <f>VLOOKUP(C3471,Table_items[],4,FALSE)</f>
        <v>16100</v>
      </c>
      <c r="L3471" s="23">
        <f>VLOOKUP(C3471,Table_items[],5,FALSE)</f>
        <v>16261</v>
      </c>
    </row>
    <row r="3472" spans="1:12" x14ac:dyDescent="0.2">
      <c r="A3472" s="7" t="s">
        <v>3622</v>
      </c>
      <c r="B3472" s="27">
        <v>44365</v>
      </c>
      <c r="C3472" s="9" t="s">
        <v>16</v>
      </c>
      <c r="D3472" s="9">
        <v>27</v>
      </c>
      <c r="E3472" s="9" t="s">
        <v>4896</v>
      </c>
      <c r="F3472" s="20" t="s">
        <v>4908</v>
      </c>
      <c r="G3472" t="s">
        <v>4904</v>
      </c>
      <c r="H3472" t="str">
        <f>VLOOKUP(E3472,suppliers!$A$2:$B$18,2,)</f>
        <v>OTHER</v>
      </c>
      <c r="I3472" t="str">
        <f>VLOOKUP(C3472,Table_items[],2,FALSE)</f>
        <v>Ultraflu Box Isi 25 Strip</v>
      </c>
      <c r="J3472" t="str">
        <f>VLOOKUP(C3472,Table_items[],3,FALSE)</f>
        <v>Obat Batuk &amp; Pilek</v>
      </c>
      <c r="K3472" s="23">
        <f>VLOOKUP(C3472,Table_items[],4,FALSE)</f>
        <v>72500</v>
      </c>
      <c r="L3472" s="23">
        <f>VLOOKUP(C3472,Table_items[],5,FALSE)</f>
        <v>73805</v>
      </c>
    </row>
    <row r="3473" spans="1:12" x14ac:dyDescent="0.2">
      <c r="A3473" s="11" t="s">
        <v>3623</v>
      </c>
      <c r="B3473" s="28">
        <v>44365</v>
      </c>
      <c r="C3473" s="13" t="s">
        <v>8</v>
      </c>
      <c r="D3473" s="13">
        <v>116</v>
      </c>
      <c r="E3473" s="9" t="s">
        <v>4896</v>
      </c>
      <c r="F3473" s="20" t="s">
        <v>4908</v>
      </c>
      <c r="G3473" t="s">
        <v>4904</v>
      </c>
      <c r="H3473" t="str">
        <f>VLOOKUP(E3473,suppliers!$A$2:$B$18,2,)</f>
        <v>OTHER</v>
      </c>
      <c r="I3473" t="str">
        <f>VLOOKUP(C3473,Table_items[],2,FALSE)</f>
        <v>Bisoprolol Ogb Dexa</v>
      </c>
      <c r="J3473" t="str">
        <f>VLOOKUP(C3473,Table_items[],3,FALSE)</f>
        <v>Obat Alergi</v>
      </c>
      <c r="K3473" s="23">
        <f>VLOOKUP(C3473,Table_items[],4,FALSE)</f>
        <v>10000</v>
      </c>
      <c r="L3473" s="23">
        <f>VLOOKUP(C3473,Table_items[],5,FALSE)</f>
        <v>10180</v>
      </c>
    </row>
    <row r="3474" spans="1:12" x14ac:dyDescent="0.2">
      <c r="A3474" s="7" t="s">
        <v>3624</v>
      </c>
      <c r="B3474" s="27">
        <v>44366</v>
      </c>
      <c r="C3474" s="9" t="s">
        <v>37</v>
      </c>
      <c r="D3474" s="9">
        <v>57</v>
      </c>
      <c r="E3474" s="9" t="s">
        <v>4896</v>
      </c>
      <c r="F3474" s="20" t="s">
        <v>4908</v>
      </c>
      <c r="G3474" t="s">
        <v>4904</v>
      </c>
      <c r="H3474" t="str">
        <f>VLOOKUP(E3474,suppliers!$A$2:$B$18,2,)</f>
        <v>OTHER</v>
      </c>
      <c r="I3474" t="str">
        <f>VLOOKUP(C3474,Table_items[],2,FALSE)</f>
        <v>Bodrex Extra</v>
      </c>
      <c r="J3474" t="str">
        <f>VLOOKUP(C3474,Table_items[],3,FALSE)</f>
        <v>Obat Sakit Kepala &amp; Demam</v>
      </c>
      <c r="K3474" s="23">
        <f>VLOOKUP(C3474,Table_items[],4,FALSE)</f>
        <v>50788</v>
      </c>
      <c r="L3474" s="23">
        <f>VLOOKUP(C3474,Table_items[],5,FALSE)</f>
        <v>51753</v>
      </c>
    </row>
    <row r="3475" spans="1:12" x14ac:dyDescent="0.2">
      <c r="A3475" s="11" t="s">
        <v>3625</v>
      </c>
      <c r="B3475" s="28">
        <v>44366</v>
      </c>
      <c r="C3475" s="13" t="s">
        <v>9</v>
      </c>
      <c r="D3475" s="13">
        <v>6</v>
      </c>
      <c r="E3475" s="9" t="s">
        <v>4896</v>
      </c>
      <c r="F3475" s="20" t="s">
        <v>4908</v>
      </c>
      <c r="G3475" t="s">
        <v>4904</v>
      </c>
      <c r="H3475" t="str">
        <f>VLOOKUP(E3475,suppliers!$A$2:$B$18,2,)</f>
        <v>OTHER</v>
      </c>
      <c r="I3475" t="str">
        <f>VLOOKUP(C3475,Table_items[],2,FALSE)</f>
        <v>Bedak Heroxyn 150 gr</v>
      </c>
      <c r="J3475" t="str">
        <f>VLOOKUP(C3475,Table_items[],3,FALSE)</f>
        <v>Obat Alergi</v>
      </c>
      <c r="K3475" s="23">
        <f>VLOOKUP(C3475,Table_items[],4,FALSE)</f>
        <v>16950</v>
      </c>
      <c r="L3475" s="23">
        <f>VLOOKUP(C3475,Table_items[],5,FALSE)</f>
        <v>17170</v>
      </c>
    </row>
    <row r="3476" spans="1:12" x14ac:dyDescent="0.2">
      <c r="A3476" s="7" t="s">
        <v>3626</v>
      </c>
      <c r="B3476" s="27">
        <v>44366</v>
      </c>
      <c r="C3476" s="9" t="s">
        <v>10</v>
      </c>
      <c r="D3476" s="9">
        <v>23</v>
      </c>
      <c r="E3476" s="9" t="s">
        <v>4896</v>
      </c>
      <c r="F3476" s="20" t="s">
        <v>4908</v>
      </c>
      <c r="G3476" t="s">
        <v>4904</v>
      </c>
      <c r="H3476" t="str">
        <f>VLOOKUP(E3476,suppliers!$A$2:$B$18,2,)</f>
        <v>OTHER</v>
      </c>
      <c r="I3476" t="str">
        <f>VLOOKUP(C3476,Table_items[],2,FALSE)</f>
        <v>Dexteem Box Plus 100 Tablet</v>
      </c>
      <c r="J3476" t="str">
        <f>VLOOKUP(C3476,Table_items[],3,FALSE)</f>
        <v>Obat Alergi</v>
      </c>
      <c r="K3476" s="23">
        <f>VLOOKUP(C3476,Table_items[],4,FALSE)</f>
        <v>25322</v>
      </c>
      <c r="L3476" s="23">
        <f>VLOOKUP(C3476,Table_items[],5,FALSE)</f>
        <v>25449</v>
      </c>
    </row>
    <row r="3477" spans="1:12" x14ac:dyDescent="0.2">
      <c r="A3477" s="11" t="s">
        <v>3627</v>
      </c>
      <c r="B3477" s="28">
        <v>44366</v>
      </c>
      <c r="C3477" s="13" t="s">
        <v>36</v>
      </c>
      <c r="D3477" s="13">
        <v>39</v>
      </c>
      <c r="E3477" s="9" t="s">
        <v>4896</v>
      </c>
      <c r="F3477" s="20" t="s">
        <v>4908</v>
      </c>
      <c r="G3477" t="s">
        <v>4904</v>
      </c>
      <c r="H3477" t="str">
        <f>VLOOKUP(E3477,suppliers!$A$2:$B$18,2,)</f>
        <v>OTHER</v>
      </c>
      <c r="I3477" t="str">
        <f>VLOOKUP(C3477,Table_items[],2,FALSE)</f>
        <v>Sanmol Paracetamol</v>
      </c>
      <c r="J3477" t="str">
        <f>VLOOKUP(C3477,Table_items[],3,FALSE)</f>
        <v>Obat Sakit Kepala &amp; Demam</v>
      </c>
      <c r="K3477" s="23">
        <f>VLOOKUP(C3477,Table_items[],4,FALSE)</f>
        <v>16100</v>
      </c>
      <c r="L3477" s="23">
        <f>VLOOKUP(C3477,Table_items[],5,FALSE)</f>
        <v>16261</v>
      </c>
    </row>
    <row r="3478" spans="1:12" x14ac:dyDescent="0.2">
      <c r="A3478" s="7" t="s">
        <v>3628</v>
      </c>
      <c r="B3478" s="27">
        <v>44366</v>
      </c>
      <c r="C3478" s="9" t="s">
        <v>7</v>
      </c>
      <c r="D3478" s="9">
        <v>22</v>
      </c>
      <c r="E3478" s="9" t="s">
        <v>4896</v>
      </c>
      <c r="F3478" s="20" t="s">
        <v>4908</v>
      </c>
      <c r="G3478" t="s">
        <v>4904</v>
      </c>
      <c r="H3478" t="str">
        <f>VLOOKUP(E3478,suppliers!$A$2:$B$18,2,)</f>
        <v>OTHER</v>
      </c>
      <c r="I3478" t="str">
        <f>VLOOKUP(C3478,Table_items[],2,FALSE)</f>
        <v>Acetylcysteine Mahakam 200 mg</v>
      </c>
      <c r="J3478" t="str">
        <f>VLOOKUP(C3478,Table_items[],3,FALSE)</f>
        <v>Obat Alergi</v>
      </c>
      <c r="K3478" s="23">
        <f>VLOOKUP(C3478,Table_items[],4,FALSE)</f>
        <v>33000</v>
      </c>
      <c r="L3478" s="23">
        <f>VLOOKUP(C3478,Table_items[],5,FALSE)</f>
        <v>33330</v>
      </c>
    </row>
    <row r="3479" spans="1:12" x14ac:dyDescent="0.2">
      <c r="A3479" s="11" t="s">
        <v>3629</v>
      </c>
      <c r="B3479" s="28">
        <v>44366</v>
      </c>
      <c r="C3479" s="13" t="s">
        <v>35</v>
      </c>
      <c r="D3479" s="13">
        <v>21</v>
      </c>
      <c r="E3479" s="9" t="s">
        <v>4896</v>
      </c>
      <c r="F3479" s="20" t="s">
        <v>4908</v>
      </c>
      <c r="G3479" t="s">
        <v>4904</v>
      </c>
      <c r="H3479" t="str">
        <f>VLOOKUP(E3479,suppliers!$A$2:$B$18,2,)</f>
        <v>OTHER</v>
      </c>
      <c r="I3479" t="str">
        <f>VLOOKUP(C3479,Table_items[],2,FALSE)</f>
        <v>Proris Ibuprofen</v>
      </c>
      <c r="J3479" t="str">
        <f>VLOOKUP(C3479,Table_items[],3,FALSE)</f>
        <v>Obat Sakit Kepala &amp; Demam</v>
      </c>
      <c r="K3479" s="23">
        <f>VLOOKUP(C3479,Table_items[],4,FALSE)</f>
        <v>25000</v>
      </c>
      <c r="L3479" s="23">
        <f>VLOOKUP(C3479,Table_items[],5,FALSE)</f>
        <v>25275</v>
      </c>
    </row>
    <row r="3480" spans="1:12" x14ac:dyDescent="0.2">
      <c r="A3480" s="7" t="s">
        <v>3630</v>
      </c>
      <c r="B3480" s="27">
        <v>44367</v>
      </c>
      <c r="C3480" s="9" t="s">
        <v>16</v>
      </c>
      <c r="D3480" s="9">
        <v>28</v>
      </c>
      <c r="E3480" s="9" t="s">
        <v>4896</v>
      </c>
      <c r="F3480" s="20" t="s">
        <v>4908</v>
      </c>
      <c r="G3480" t="s">
        <v>4904</v>
      </c>
      <c r="H3480" t="str">
        <f>VLOOKUP(E3480,suppliers!$A$2:$B$18,2,)</f>
        <v>OTHER</v>
      </c>
      <c r="I3480" t="str">
        <f>VLOOKUP(C3480,Table_items[],2,FALSE)</f>
        <v>Ultraflu Box Isi 25 Strip</v>
      </c>
      <c r="J3480" t="str">
        <f>VLOOKUP(C3480,Table_items[],3,FALSE)</f>
        <v>Obat Batuk &amp; Pilek</v>
      </c>
      <c r="K3480" s="23">
        <f>VLOOKUP(C3480,Table_items[],4,FALSE)</f>
        <v>72500</v>
      </c>
      <c r="L3480" s="23">
        <f>VLOOKUP(C3480,Table_items[],5,FALSE)</f>
        <v>73805</v>
      </c>
    </row>
    <row r="3481" spans="1:12" x14ac:dyDescent="0.2">
      <c r="A3481" s="11" t="s">
        <v>3631</v>
      </c>
      <c r="B3481" s="28">
        <v>44367</v>
      </c>
      <c r="C3481" s="13" t="s">
        <v>16</v>
      </c>
      <c r="D3481" s="13">
        <v>1</v>
      </c>
      <c r="E3481" s="9" t="s">
        <v>4896</v>
      </c>
      <c r="F3481" s="20" t="s">
        <v>4908</v>
      </c>
      <c r="G3481" t="s">
        <v>4904</v>
      </c>
      <c r="H3481" t="str">
        <f>VLOOKUP(E3481,suppliers!$A$2:$B$18,2,)</f>
        <v>OTHER</v>
      </c>
      <c r="I3481" t="str">
        <f>VLOOKUP(C3481,Table_items[],2,FALSE)</f>
        <v>Ultraflu Box Isi 25 Strip</v>
      </c>
      <c r="J3481" t="str">
        <f>VLOOKUP(C3481,Table_items[],3,FALSE)</f>
        <v>Obat Batuk &amp; Pilek</v>
      </c>
      <c r="K3481" s="23">
        <f>VLOOKUP(C3481,Table_items[],4,FALSE)</f>
        <v>72500</v>
      </c>
      <c r="L3481" s="23">
        <f>VLOOKUP(C3481,Table_items[],5,FALSE)</f>
        <v>73805</v>
      </c>
    </row>
    <row r="3482" spans="1:12" x14ac:dyDescent="0.2">
      <c r="A3482" s="7" t="s">
        <v>3632</v>
      </c>
      <c r="B3482" s="27">
        <v>44367</v>
      </c>
      <c r="C3482" s="9" t="s">
        <v>16</v>
      </c>
      <c r="D3482" s="9">
        <v>27</v>
      </c>
      <c r="E3482" s="9" t="s">
        <v>4896</v>
      </c>
      <c r="F3482" s="20" t="s">
        <v>4908</v>
      </c>
      <c r="G3482" t="s">
        <v>4904</v>
      </c>
      <c r="H3482" t="str">
        <f>VLOOKUP(E3482,suppliers!$A$2:$B$18,2,)</f>
        <v>OTHER</v>
      </c>
      <c r="I3482" t="str">
        <f>VLOOKUP(C3482,Table_items[],2,FALSE)</f>
        <v>Ultraflu Box Isi 25 Strip</v>
      </c>
      <c r="J3482" t="str">
        <f>VLOOKUP(C3482,Table_items[],3,FALSE)</f>
        <v>Obat Batuk &amp; Pilek</v>
      </c>
      <c r="K3482" s="23">
        <f>VLOOKUP(C3482,Table_items[],4,FALSE)</f>
        <v>72500</v>
      </c>
      <c r="L3482" s="23">
        <f>VLOOKUP(C3482,Table_items[],5,FALSE)</f>
        <v>73805</v>
      </c>
    </row>
    <row r="3483" spans="1:12" x14ac:dyDescent="0.2">
      <c r="A3483" s="11" t="s">
        <v>3633</v>
      </c>
      <c r="B3483" s="28">
        <v>44367</v>
      </c>
      <c r="C3483" s="13" t="s">
        <v>28</v>
      </c>
      <c r="D3483" s="13">
        <v>34</v>
      </c>
      <c r="E3483" s="9" t="s">
        <v>4896</v>
      </c>
      <c r="F3483" s="20" t="s">
        <v>4908</v>
      </c>
      <c r="G3483" t="s">
        <v>4904</v>
      </c>
      <c r="H3483" t="str">
        <f>VLOOKUP(E3483,suppliers!$A$2:$B$18,2,)</f>
        <v>OTHER</v>
      </c>
      <c r="I3483" t="str">
        <f>VLOOKUP(C3483,Table_items[],2,FALSE)</f>
        <v>Hyperchol 100 MG 12 KPS</v>
      </c>
      <c r="J3483" t="str">
        <f>VLOOKUP(C3483,Table_items[],3,FALSE)</f>
        <v>Obat Kolesterol</v>
      </c>
      <c r="K3483" s="23">
        <f>VLOOKUP(C3483,Table_items[],4,FALSE)</f>
        <v>42800</v>
      </c>
      <c r="L3483" s="23">
        <f>VLOOKUP(C3483,Table_items[],5,FALSE)</f>
        <v>43442</v>
      </c>
    </row>
    <row r="3484" spans="1:12" x14ac:dyDescent="0.2">
      <c r="A3484" s="7" t="s">
        <v>3634</v>
      </c>
      <c r="B3484" s="27">
        <v>44367</v>
      </c>
      <c r="C3484" s="9" t="s">
        <v>14</v>
      </c>
      <c r="D3484" s="9">
        <v>20</v>
      </c>
      <c r="E3484" s="9" t="s">
        <v>4896</v>
      </c>
      <c r="F3484" s="20" t="s">
        <v>4908</v>
      </c>
      <c r="G3484" t="s">
        <v>4904</v>
      </c>
      <c r="H3484" t="str">
        <f>VLOOKUP(E3484,suppliers!$A$2:$B$18,2,)</f>
        <v>OTHER</v>
      </c>
      <c r="I3484" t="str">
        <f>VLOOKUP(C3484,Table_items[],2,FALSE)</f>
        <v>Lo Han Kuo Infusion 12</v>
      </c>
      <c r="J3484" t="str">
        <f>VLOOKUP(C3484,Table_items[],3,FALSE)</f>
        <v>Obat Batuk &amp; Pilek</v>
      </c>
      <c r="K3484" s="23">
        <f>VLOOKUP(C3484,Table_items[],4,FALSE)</f>
        <v>23869</v>
      </c>
      <c r="L3484" s="23">
        <f>VLOOKUP(C3484,Table_items[],5,FALSE)</f>
        <v>24179</v>
      </c>
    </row>
    <row r="3485" spans="1:12" x14ac:dyDescent="0.2">
      <c r="A3485" s="11" t="s">
        <v>3635</v>
      </c>
      <c r="B3485" s="28">
        <v>44367</v>
      </c>
      <c r="C3485" s="13" t="s">
        <v>21</v>
      </c>
      <c r="D3485" s="13">
        <v>90</v>
      </c>
      <c r="E3485" s="9" t="s">
        <v>4896</v>
      </c>
      <c r="F3485" s="20" t="s">
        <v>4908</v>
      </c>
      <c r="G3485" t="s">
        <v>4904</v>
      </c>
      <c r="H3485" t="str">
        <f>VLOOKUP(E3485,suppliers!$A$2:$B$18,2,)</f>
        <v>OTHER</v>
      </c>
      <c r="I3485" t="str">
        <f>VLOOKUP(C3485,Table_items[],2,FALSE)</f>
        <v>Concor 5MG Strip 10</v>
      </c>
      <c r="J3485" t="str">
        <f>VLOOKUP(C3485,Table_items[],3,FALSE)</f>
        <v>Obat Hipertensi</v>
      </c>
      <c r="K3485" s="23">
        <f>VLOOKUP(C3485,Table_items[],4,FALSE)</f>
        <v>102000</v>
      </c>
      <c r="L3485" s="23">
        <f>VLOOKUP(C3485,Table_items[],5,FALSE)</f>
        <v>103632</v>
      </c>
    </row>
    <row r="3486" spans="1:12" x14ac:dyDescent="0.2">
      <c r="A3486" s="7" t="s">
        <v>3636</v>
      </c>
      <c r="B3486" s="27">
        <v>44368</v>
      </c>
      <c r="C3486" s="9" t="s">
        <v>37</v>
      </c>
      <c r="D3486" s="9">
        <v>46</v>
      </c>
      <c r="E3486" s="9" t="s">
        <v>4896</v>
      </c>
      <c r="F3486" s="20" t="s">
        <v>4908</v>
      </c>
      <c r="G3486" t="s">
        <v>4904</v>
      </c>
      <c r="H3486" t="str">
        <f>VLOOKUP(E3486,suppliers!$A$2:$B$18,2,)</f>
        <v>OTHER</v>
      </c>
      <c r="I3486" t="str">
        <f>VLOOKUP(C3486,Table_items[],2,FALSE)</f>
        <v>Bodrex Extra</v>
      </c>
      <c r="J3486" t="str">
        <f>VLOOKUP(C3486,Table_items[],3,FALSE)</f>
        <v>Obat Sakit Kepala &amp; Demam</v>
      </c>
      <c r="K3486" s="23">
        <f>VLOOKUP(C3486,Table_items[],4,FALSE)</f>
        <v>50788</v>
      </c>
      <c r="L3486" s="23">
        <f>VLOOKUP(C3486,Table_items[],5,FALSE)</f>
        <v>51753</v>
      </c>
    </row>
    <row r="3487" spans="1:12" x14ac:dyDescent="0.2">
      <c r="A3487" s="11" t="s">
        <v>3637</v>
      </c>
      <c r="B3487" s="28">
        <v>44368</v>
      </c>
      <c r="C3487" s="13" t="s">
        <v>37</v>
      </c>
      <c r="D3487" s="13">
        <v>34</v>
      </c>
      <c r="E3487" s="9" t="s">
        <v>4896</v>
      </c>
      <c r="F3487" s="20" t="s">
        <v>4908</v>
      </c>
      <c r="G3487" t="s">
        <v>4904</v>
      </c>
      <c r="H3487" t="str">
        <f>VLOOKUP(E3487,suppliers!$A$2:$B$18,2,)</f>
        <v>OTHER</v>
      </c>
      <c r="I3487" t="str">
        <f>VLOOKUP(C3487,Table_items[],2,FALSE)</f>
        <v>Bodrex Extra</v>
      </c>
      <c r="J3487" t="str">
        <f>VLOOKUP(C3487,Table_items[],3,FALSE)</f>
        <v>Obat Sakit Kepala &amp; Demam</v>
      </c>
      <c r="K3487" s="23">
        <f>VLOOKUP(C3487,Table_items[],4,FALSE)</f>
        <v>50788</v>
      </c>
      <c r="L3487" s="23">
        <f>VLOOKUP(C3487,Table_items[],5,FALSE)</f>
        <v>51753</v>
      </c>
    </row>
    <row r="3488" spans="1:12" x14ac:dyDescent="0.2">
      <c r="A3488" s="7" t="s">
        <v>3638</v>
      </c>
      <c r="B3488" s="27">
        <v>44368</v>
      </c>
      <c r="C3488" s="9" t="s">
        <v>38</v>
      </c>
      <c r="D3488" s="9">
        <v>52</v>
      </c>
      <c r="E3488" s="9" t="s">
        <v>4896</v>
      </c>
      <c r="F3488" s="20" t="s">
        <v>4908</v>
      </c>
      <c r="G3488" t="s">
        <v>4904</v>
      </c>
      <c r="H3488" t="str">
        <f>VLOOKUP(E3488,suppliers!$A$2:$B$18,2,)</f>
        <v>OTHER</v>
      </c>
      <c r="I3488" t="str">
        <f>VLOOKUP(C3488,Table_items[],2,FALSE)</f>
        <v>Sanmol 500 MG 4 Tablet</v>
      </c>
      <c r="J3488" t="str">
        <f>VLOOKUP(C3488,Table_items[],3,FALSE)</f>
        <v>Obat Sakit Kepala &amp; Demam</v>
      </c>
      <c r="K3488" s="23">
        <f>VLOOKUP(C3488,Table_items[],4,FALSE)</f>
        <v>1600</v>
      </c>
      <c r="L3488" s="23">
        <f>VLOOKUP(C3488,Table_items[],5,FALSE)</f>
        <v>1619</v>
      </c>
    </row>
    <row r="3489" spans="1:12" x14ac:dyDescent="0.2">
      <c r="A3489" s="11" t="s">
        <v>3639</v>
      </c>
      <c r="B3489" s="28">
        <v>44368</v>
      </c>
      <c r="C3489" s="13" t="s">
        <v>38</v>
      </c>
      <c r="D3489" s="13">
        <v>43</v>
      </c>
      <c r="E3489" s="9" t="s">
        <v>4896</v>
      </c>
      <c r="F3489" s="20" t="s">
        <v>4908</v>
      </c>
      <c r="G3489" t="s">
        <v>4904</v>
      </c>
      <c r="H3489" t="str">
        <f>VLOOKUP(E3489,suppliers!$A$2:$B$18,2,)</f>
        <v>OTHER</v>
      </c>
      <c r="I3489" t="str">
        <f>VLOOKUP(C3489,Table_items[],2,FALSE)</f>
        <v>Sanmol 500 MG 4 Tablet</v>
      </c>
      <c r="J3489" t="str">
        <f>VLOOKUP(C3489,Table_items[],3,FALSE)</f>
        <v>Obat Sakit Kepala &amp; Demam</v>
      </c>
      <c r="K3489" s="23">
        <f>VLOOKUP(C3489,Table_items[],4,FALSE)</f>
        <v>1600</v>
      </c>
      <c r="L3489" s="23">
        <f>VLOOKUP(C3489,Table_items[],5,FALSE)</f>
        <v>1619</v>
      </c>
    </row>
    <row r="3490" spans="1:12" x14ac:dyDescent="0.2">
      <c r="A3490" s="7" t="s">
        <v>3640</v>
      </c>
      <c r="B3490" s="27">
        <v>44368</v>
      </c>
      <c r="C3490" s="9" t="s">
        <v>10</v>
      </c>
      <c r="D3490" s="9">
        <v>17</v>
      </c>
      <c r="E3490" s="9" t="s">
        <v>4896</v>
      </c>
      <c r="F3490" s="20" t="s">
        <v>4908</v>
      </c>
      <c r="G3490" t="s">
        <v>4904</v>
      </c>
      <c r="H3490" t="str">
        <f>VLOOKUP(E3490,suppliers!$A$2:$B$18,2,)</f>
        <v>OTHER</v>
      </c>
      <c r="I3490" t="str">
        <f>VLOOKUP(C3490,Table_items[],2,FALSE)</f>
        <v>Dexteem Box Plus 100 Tablet</v>
      </c>
      <c r="J3490" t="str">
        <f>VLOOKUP(C3490,Table_items[],3,FALSE)</f>
        <v>Obat Alergi</v>
      </c>
      <c r="K3490" s="23">
        <f>VLOOKUP(C3490,Table_items[],4,FALSE)</f>
        <v>25322</v>
      </c>
      <c r="L3490" s="23">
        <f>VLOOKUP(C3490,Table_items[],5,FALSE)</f>
        <v>25449</v>
      </c>
    </row>
    <row r="3491" spans="1:12" x14ac:dyDescent="0.2">
      <c r="A3491" s="11" t="s">
        <v>3641</v>
      </c>
      <c r="B3491" s="28">
        <v>44368</v>
      </c>
      <c r="C3491" s="13" t="s">
        <v>36</v>
      </c>
      <c r="D3491" s="13">
        <v>42</v>
      </c>
      <c r="E3491" s="9" t="s">
        <v>4896</v>
      </c>
      <c r="F3491" s="20" t="s">
        <v>4908</v>
      </c>
      <c r="G3491" t="s">
        <v>4904</v>
      </c>
      <c r="H3491" t="str">
        <f>VLOOKUP(E3491,suppliers!$A$2:$B$18,2,)</f>
        <v>OTHER</v>
      </c>
      <c r="I3491" t="str">
        <f>VLOOKUP(C3491,Table_items[],2,FALSE)</f>
        <v>Sanmol Paracetamol</v>
      </c>
      <c r="J3491" t="str">
        <f>VLOOKUP(C3491,Table_items[],3,FALSE)</f>
        <v>Obat Sakit Kepala &amp; Demam</v>
      </c>
      <c r="K3491" s="23">
        <f>VLOOKUP(C3491,Table_items[],4,FALSE)</f>
        <v>16100</v>
      </c>
      <c r="L3491" s="23">
        <f>VLOOKUP(C3491,Table_items[],5,FALSE)</f>
        <v>16261</v>
      </c>
    </row>
    <row r="3492" spans="1:12" x14ac:dyDescent="0.2">
      <c r="A3492" s="7" t="s">
        <v>3642</v>
      </c>
      <c r="B3492" s="27">
        <v>44368</v>
      </c>
      <c r="C3492" s="9" t="s">
        <v>17</v>
      </c>
      <c r="D3492" s="9">
        <v>16</v>
      </c>
      <c r="E3492" s="9" t="s">
        <v>4896</v>
      </c>
      <c r="F3492" s="20" t="s">
        <v>4908</v>
      </c>
      <c r="G3492" t="s">
        <v>4904</v>
      </c>
      <c r="H3492" t="str">
        <f>VLOOKUP(E3492,suppliers!$A$2:$B$18,2,)</f>
        <v>OTHER</v>
      </c>
      <c r="I3492" t="str">
        <f>VLOOKUP(C3492,Table_items[],2,FALSE)</f>
        <v>Vicks Inhaler 0.5 mL</v>
      </c>
      <c r="J3492" t="str">
        <f>VLOOKUP(C3492,Table_items[],3,FALSE)</f>
        <v>Obat Batuk &amp; Pilek</v>
      </c>
      <c r="K3492" s="23">
        <f>VLOOKUP(C3492,Table_items[],4,FALSE)</f>
        <v>16155</v>
      </c>
      <c r="L3492" s="23">
        <f>VLOOKUP(C3492,Table_items[],5,FALSE)</f>
        <v>16430</v>
      </c>
    </row>
    <row r="3493" spans="1:12" x14ac:dyDescent="0.2">
      <c r="A3493" s="11" t="s">
        <v>3644</v>
      </c>
      <c r="B3493" s="28">
        <v>44368</v>
      </c>
      <c r="C3493" s="13" t="s">
        <v>35</v>
      </c>
      <c r="D3493" s="13">
        <v>16</v>
      </c>
      <c r="E3493" s="9" t="s">
        <v>4896</v>
      </c>
      <c r="F3493" s="20" t="s">
        <v>4908</v>
      </c>
      <c r="G3493" t="s">
        <v>4904</v>
      </c>
      <c r="H3493" t="str">
        <f>VLOOKUP(E3493,suppliers!$A$2:$B$18,2,)</f>
        <v>OTHER</v>
      </c>
      <c r="I3493" t="str">
        <f>VLOOKUP(C3493,Table_items[],2,FALSE)</f>
        <v>Proris Ibuprofen</v>
      </c>
      <c r="J3493" t="str">
        <f>VLOOKUP(C3493,Table_items[],3,FALSE)</f>
        <v>Obat Sakit Kepala &amp; Demam</v>
      </c>
      <c r="K3493" s="23">
        <f>VLOOKUP(C3493,Table_items[],4,FALSE)</f>
        <v>25000</v>
      </c>
      <c r="L3493" s="23">
        <f>VLOOKUP(C3493,Table_items[],5,FALSE)</f>
        <v>25275</v>
      </c>
    </row>
    <row r="3494" spans="1:12" x14ac:dyDescent="0.2">
      <c r="A3494" s="7" t="s">
        <v>3645</v>
      </c>
      <c r="B3494" s="27">
        <v>44368</v>
      </c>
      <c r="C3494" s="9" t="s">
        <v>18</v>
      </c>
      <c r="D3494" s="9">
        <v>214</v>
      </c>
      <c r="E3494" s="9" t="s">
        <v>4896</v>
      </c>
      <c r="F3494" s="20" t="s">
        <v>4908</v>
      </c>
      <c r="G3494" t="s">
        <v>4904</v>
      </c>
      <c r="H3494" t="str">
        <f>VLOOKUP(E3494,suppliers!$A$2:$B$18,2,)</f>
        <v>OTHER</v>
      </c>
      <c r="I3494" t="str">
        <f>VLOOKUP(C3494,Table_items[],2,FALSE)</f>
        <v>Konidin 4 Tablet</v>
      </c>
      <c r="J3494" t="str">
        <f>VLOOKUP(C3494,Table_items[],3,FALSE)</f>
        <v>Obat Batuk &amp; Pilek</v>
      </c>
      <c r="K3494" s="23">
        <f>VLOOKUP(C3494,Table_items[],4,FALSE)</f>
        <v>2460</v>
      </c>
      <c r="L3494" s="23">
        <f>VLOOKUP(C3494,Table_items[],5,FALSE)</f>
        <v>2490</v>
      </c>
    </row>
    <row r="3495" spans="1:12" x14ac:dyDescent="0.2">
      <c r="A3495" s="11" t="s">
        <v>3646</v>
      </c>
      <c r="B3495" s="28">
        <v>44369</v>
      </c>
      <c r="C3495" s="13" t="s">
        <v>37</v>
      </c>
      <c r="D3495" s="13">
        <v>34</v>
      </c>
      <c r="E3495" s="9" t="s">
        <v>4896</v>
      </c>
      <c r="F3495" s="20" t="s">
        <v>4908</v>
      </c>
      <c r="G3495" t="s">
        <v>4904</v>
      </c>
      <c r="H3495" t="str">
        <f>VLOOKUP(E3495,suppliers!$A$2:$B$18,2,)</f>
        <v>OTHER</v>
      </c>
      <c r="I3495" t="str">
        <f>VLOOKUP(C3495,Table_items[],2,FALSE)</f>
        <v>Bodrex Extra</v>
      </c>
      <c r="J3495" t="str">
        <f>VLOOKUP(C3495,Table_items[],3,FALSE)</f>
        <v>Obat Sakit Kepala &amp; Demam</v>
      </c>
      <c r="K3495" s="23">
        <f>VLOOKUP(C3495,Table_items[],4,FALSE)</f>
        <v>50788</v>
      </c>
      <c r="L3495" s="23">
        <f>VLOOKUP(C3495,Table_items[],5,FALSE)</f>
        <v>51753</v>
      </c>
    </row>
    <row r="3496" spans="1:12" x14ac:dyDescent="0.2">
      <c r="A3496" s="7" t="s">
        <v>3647</v>
      </c>
      <c r="B3496" s="27">
        <v>44369</v>
      </c>
      <c r="C3496" s="9" t="s">
        <v>37</v>
      </c>
      <c r="D3496" s="9">
        <v>15</v>
      </c>
      <c r="E3496" s="9" t="s">
        <v>4896</v>
      </c>
      <c r="F3496" s="20" t="s">
        <v>4908</v>
      </c>
      <c r="G3496" t="s">
        <v>4904</v>
      </c>
      <c r="H3496" t="str">
        <f>VLOOKUP(E3496,suppliers!$A$2:$B$18,2,)</f>
        <v>OTHER</v>
      </c>
      <c r="I3496" t="str">
        <f>VLOOKUP(C3496,Table_items[],2,FALSE)</f>
        <v>Bodrex Extra</v>
      </c>
      <c r="J3496" t="str">
        <f>VLOOKUP(C3496,Table_items[],3,FALSE)</f>
        <v>Obat Sakit Kepala &amp; Demam</v>
      </c>
      <c r="K3496" s="23">
        <f>VLOOKUP(C3496,Table_items[],4,FALSE)</f>
        <v>50788</v>
      </c>
      <c r="L3496" s="23">
        <f>VLOOKUP(C3496,Table_items[],5,FALSE)</f>
        <v>51753</v>
      </c>
    </row>
    <row r="3497" spans="1:12" x14ac:dyDescent="0.2">
      <c r="A3497" s="11" t="s">
        <v>3648</v>
      </c>
      <c r="B3497" s="28">
        <v>44369</v>
      </c>
      <c r="C3497" s="13" t="s">
        <v>37</v>
      </c>
      <c r="D3497" s="13">
        <v>44</v>
      </c>
      <c r="E3497" s="9" t="s">
        <v>4896</v>
      </c>
      <c r="F3497" s="20" t="s">
        <v>4908</v>
      </c>
      <c r="G3497" t="s">
        <v>4904</v>
      </c>
      <c r="H3497" t="str">
        <f>VLOOKUP(E3497,suppliers!$A$2:$B$18,2,)</f>
        <v>OTHER</v>
      </c>
      <c r="I3497" t="str">
        <f>VLOOKUP(C3497,Table_items[],2,FALSE)</f>
        <v>Bodrex Extra</v>
      </c>
      <c r="J3497" t="str">
        <f>VLOOKUP(C3497,Table_items[],3,FALSE)</f>
        <v>Obat Sakit Kepala &amp; Demam</v>
      </c>
      <c r="K3497" s="23">
        <f>VLOOKUP(C3497,Table_items[],4,FALSE)</f>
        <v>50788</v>
      </c>
      <c r="L3497" s="23">
        <f>VLOOKUP(C3497,Table_items[],5,FALSE)</f>
        <v>51753</v>
      </c>
    </row>
    <row r="3498" spans="1:12" x14ac:dyDescent="0.2">
      <c r="A3498" s="7" t="s">
        <v>3649</v>
      </c>
      <c r="B3498" s="27">
        <v>44369</v>
      </c>
      <c r="C3498" s="9" t="s">
        <v>18</v>
      </c>
      <c r="D3498" s="9">
        <v>47</v>
      </c>
      <c r="E3498" s="9" t="s">
        <v>4896</v>
      </c>
      <c r="F3498" s="20" t="s">
        <v>4908</v>
      </c>
      <c r="G3498" t="s">
        <v>4904</v>
      </c>
      <c r="H3498" t="str">
        <f>VLOOKUP(E3498,suppliers!$A$2:$B$18,2,)</f>
        <v>OTHER</v>
      </c>
      <c r="I3498" t="str">
        <f>VLOOKUP(C3498,Table_items[],2,FALSE)</f>
        <v>Konidin 4 Tablet</v>
      </c>
      <c r="J3498" t="str">
        <f>VLOOKUP(C3498,Table_items[],3,FALSE)</f>
        <v>Obat Batuk &amp; Pilek</v>
      </c>
      <c r="K3498" s="23">
        <f>VLOOKUP(C3498,Table_items[],4,FALSE)</f>
        <v>2460</v>
      </c>
      <c r="L3498" s="23">
        <f>VLOOKUP(C3498,Table_items[],5,FALSE)</f>
        <v>2490</v>
      </c>
    </row>
    <row r="3499" spans="1:12" x14ac:dyDescent="0.2">
      <c r="A3499" s="11" t="s">
        <v>3650</v>
      </c>
      <c r="B3499" s="28">
        <v>44370</v>
      </c>
      <c r="C3499" s="13" t="s">
        <v>37</v>
      </c>
      <c r="D3499" s="13">
        <v>23</v>
      </c>
      <c r="E3499" s="9" t="s">
        <v>4896</v>
      </c>
      <c r="F3499" s="20" t="s">
        <v>4908</v>
      </c>
      <c r="G3499" t="s">
        <v>4904</v>
      </c>
      <c r="H3499" t="str">
        <f>VLOOKUP(E3499,suppliers!$A$2:$B$18,2,)</f>
        <v>OTHER</v>
      </c>
      <c r="I3499" t="str">
        <f>VLOOKUP(C3499,Table_items[],2,FALSE)</f>
        <v>Bodrex Extra</v>
      </c>
      <c r="J3499" t="str">
        <f>VLOOKUP(C3499,Table_items[],3,FALSE)</f>
        <v>Obat Sakit Kepala &amp; Demam</v>
      </c>
      <c r="K3499" s="23">
        <f>VLOOKUP(C3499,Table_items[],4,FALSE)</f>
        <v>50788</v>
      </c>
      <c r="L3499" s="23">
        <f>VLOOKUP(C3499,Table_items[],5,FALSE)</f>
        <v>51753</v>
      </c>
    </row>
    <row r="3500" spans="1:12" x14ac:dyDescent="0.2">
      <c r="A3500" s="7" t="s">
        <v>3651</v>
      </c>
      <c r="B3500" s="27">
        <v>44370</v>
      </c>
      <c r="C3500" s="9" t="s">
        <v>37</v>
      </c>
      <c r="D3500" s="9">
        <v>63</v>
      </c>
      <c r="E3500" s="9" t="s">
        <v>4896</v>
      </c>
      <c r="F3500" s="20" t="s">
        <v>4908</v>
      </c>
      <c r="G3500" t="s">
        <v>4904</v>
      </c>
      <c r="H3500" t="str">
        <f>VLOOKUP(E3500,suppliers!$A$2:$B$18,2,)</f>
        <v>OTHER</v>
      </c>
      <c r="I3500" t="str">
        <f>VLOOKUP(C3500,Table_items[],2,FALSE)</f>
        <v>Bodrex Extra</v>
      </c>
      <c r="J3500" t="str">
        <f>VLOOKUP(C3500,Table_items[],3,FALSE)</f>
        <v>Obat Sakit Kepala &amp; Demam</v>
      </c>
      <c r="K3500" s="23">
        <f>VLOOKUP(C3500,Table_items[],4,FALSE)</f>
        <v>50788</v>
      </c>
      <c r="L3500" s="23">
        <f>VLOOKUP(C3500,Table_items[],5,FALSE)</f>
        <v>51753</v>
      </c>
    </row>
    <row r="3501" spans="1:12" x14ac:dyDescent="0.2">
      <c r="A3501" s="11" t="s">
        <v>3652</v>
      </c>
      <c r="B3501" s="28">
        <v>44370</v>
      </c>
      <c r="C3501" s="13" t="s">
        <v>16</v>
      </c>
      <c r="D3501" s="13">
        <v>80</v>
      </c>
      <c r="E3501" s="9" t="s">
        <v>4896</v>
      </c>
      <c r="F3501" s="20" t="s">
        <v>4908</v>
      </c>
      <c r="G3501" t="s">
        <v>4904</v>
      </c>
      <c r="H3501" t="str">
        <f>VLOOKUP(E3501,suppliers!$A$2:$B$18,2,)</f>
        <v>OTHER</v>
      </c>
      <c r="I3501" t="str">
        <f>VLOOKUP(C3501,Table_items[],2,FALSE)</f>
        <v>Ultraflu Box Isi 25 Strip</v>
      </c>
      <c r="J3501" t="str">
        <f>VLOOKUP(C3501,Table_items[],3,FALSE)</f>
        <v>Obat Batuk &amp; Pilek</v>
      </c>
      <c r="K3501" s="23">
        <f>VLOOKUP(C3501,Table_items[],4,FALSE)</f>
        <v>72500</v>
      </c>
      <c r="L3501" s="23">
        <f>VLOOKUP(C3501,Table_items[],5,FALSE)</f>
        <v>73805</v>
      </c>
    </row>
    <row r="3502" spans="1:12" x14ac:dyDescent="0.2">
      <c r="A3502" s="7" t="s">
        <v>3653</v>
      </c>
      <c r="B3502" s="27">
        <v>44370</v>
      </c>
      <c r="C3502" s="9" t="s">
        <v>17</v>
      </c>
      <c r="D3502" s="9">
        <v>41</v>
      </c>
      <c r="E3502" s="9" t="s">
        <v>4896</v>
      </c>
      <c r="F3502" s="20" t="s">
        <v>4908</v>
      </c>
      <c r="G3502" t="s">
        <v>4904</v>
      </c>
      <c r="H3502" t="str">
        <f>VLOOKUP(E3502,suppliers!$A$2:$B$18,2,)</f>
        <v>OTHER</v>
      </c>
      <c r="I3502" t="str">
        <f>VLOOKUP(C3502,Table_items[],2,FALSE)</f>
        <v>Vicks Inhaler 0.5 mL</v>
      </c>
      <c r="J3502" t="str">
        <f>VLOOKUP(C3502,Table_items[],3,FALSE)</f>
        <v>Obat Batuk &amp; Pilek</v>
      </c>
      <c r="K3502" s="23">
        <f>VLOOKUP(C3502,Table_items[],4,FALSE)</f>
        <v>16155</v>
      </c>
      <c r="L3502" s="23">
        <f>VLOOKUP(C3502,Table_items[],5,FALSE)</f>
        <v>16430</v>
      </c>
    </row>
    <row r="3503" spans="1:12" x14ac:dyDescent="0.2">
      <c r="A3503" s="11" t="s">
        <v>3654</v>
      </c>
      <c r="B3503" s="28">
        <v>44370</v>
      </c>
      <c r="C3503" s="13" t="s">
        <v>14</v>
      </c>
      <c r="D3503" s="13">
        <v>7</v>
      </c>
      <c r="E3503" s="9" t="s">
        <v>4896</v>
      </c>
      <c r="F3503" s="20" t="s">
        <v>4908</v>
      </c>
      <c r="G3503" t="s">
        <v>4904</v>
      </c>
      <c r="H3503" t="str">
        <f>VLOOKUP(E3503,suppliers!$A$2:$B$18,2,)</f>
        <v>OTHER</v>
      </c>
      <c r="I3503" t="str">
        <f>VLOOKUP(C3503,Table_items[],2,FALSE)</f>
        <v>Lo Han Kuo Infusion 12</v>
      </c>
      <c r="J3503" t="str">
        <f>VLOOKUP(C3503,Table_items[],3,FALSE)</f>
        <v>Obat Batuk &amp; Pilek</v>
      </c>
      <c r="K3503" s="23">
        <f>VLOOKUP(C3503,Table_items[],4,FALSE)</f>
        <v>23869</v>
      </c>
      <c r="L3503" s="23">
        <f>VLOOKUP(C3503,Table_items[],5,FALSE)</f>
        <v>24179</v>
      </c>
    </row>
    <row r="3504" spans="1:12" x14ac:dyDescent="0.2">
      <c r="A3504" s="7" t="s">
        <v>3655</v>
      </c>
      <c r="B3504" s="27">
        <v>44370</v>
      </c>
      <c r="C3504" s="9" t="s">
        <v>14</v>
      </c>
      <c r="D3504" s="9">
        <v>9</v>
      </c>
      <c r="E3504" s="9" t="s">
        <v>4896</v>
      </c>
      <c r="F3504" s="20" t="s">
        <v>4908</v>
      </c>
      <c r="G3504" t="s">
        <v>4904</v>
      </c>
      <c r="H3504" t="str">
        <f>VLOOKUP(E3504,suppliers!$A$2:$B$18,2,)</f>
        <v>OTHER</v>
      </c>
      <c r="I3504" t="str">
        <f>VLOOKUP(C3504,Table_items[],2,FALSE)</f>
        <v>Lo Han Kuo Infusion 12</v>
      </c>
      <c r="J3504" t="str">
        <f>VLOOKUP(C3504,Table_items[],3,FALSE)</f>
        <v>Obat Batuk &amp; Pilek</v>
      </c>
      <c r="K3504" s="23">
        <f>VLOOKUP(C3504,Table_items[],4,FALSE)</f>
        <v>23869</v>
      </c>
      <c r="L3504" s="23">
        <f>VLOOKUP(C3504,Table_items[],5,FALSE)</f>
        <v>24179</v>
      </c>
    </row>
    <row r="3505" spans="1:12" x14ac:dyDescent="0.2">
      <c r="A3505" s="11" t="s">
        <v>3656</v>
      </c>
      <c r="B3505" s="28">
        <v>44370</v>
      </c>
      <c r="C3505" s="13" t="s">
        <v>25</v>
      </c>
      <c r="D3505" s="13">
        <v>20</v>
      </c>
      <c r="E3505" s="9" t="s">
        <v>4896</v>
      </c>
      <c r="F3505" s="20" t="s">
        <v>4908</v>
      </c>
      <c r="G3505" t="s">
        <v>4904</v>
      </c>
      <c r="H3505" t="str">
        <f>VLOOKUP(E3505,suppliers!$A$2:$B$18,2,)</f>
        <v>OTHER</v>
      </c>
      <c r="I3505" t="str">
        <f>VLOOKUP(C3505,Table_items[],2,FALSE)</f>
        <v>Irvell 150MG Box 20 Tablet</v>
      </c>
      <c r="J3505" t="str">
        <f>VLOOKUP(C3505,Table_items[],3,FALSE)</f>
        <v>Obat Hipertensi</v>
      </c>
      <c r="K3505" s="23">
        <f>VLOOKUP(C3505,Table_items[],4,FALSE)</f>
        <v>143991</v>
      </c>
      <c r="L3505" s="23">
        <f>VLOOKUP(C3505,Table_items[],5,FALSE)</f>
        <v>146871</v>
      </c>
    </row>
    <row r="3506" spans="1:12" x14ac:dyDescent="0.2">
      <c r="A3506" s="7" t="s">
        <v>3657</v>
      </c>
      <c r="B3506" s="27">
        <v>44371</v>
      </c>
      <c r="C3506" s="9" t="s">
        <v>12</v>
      </c>
      <c r="D3506" s="9">
        <v>33</v>
      </c>
      <c r="E3506" s="9" t="s">
        <v>4896</v>
      </c>
      <c r="F3506" s="20" t="s">
        <v>4908</v>
      </c>
      <c r="G3506" t="s">
        <v>4904</v>
      </c>
      <c r="H3506" t="str">
        <f>VLOOKUP(E3506,suppliers!$A$2:$B$18,2,)</f>
        <v>OTHER</v>
      </c>
      <c r="I3506" t="str">
        <f>VLOOKUP(C3506,Table_items[],2,FALSE)</f>
        <v>Decolsen 1 Strip 4 Tablet</v>
      </c>
      <c r="J3506" t="str">
        <f>VLOOKUP(C3506,Table_items[],3,FALSE)</f>
        <v>Obat Batuk &amp; Pilek</v>
      </c>
      <c r="K3506" s="23">
        <f>VLOOKUP(C3506,Table_items[],4,FALSE)</f>
        <v>2886</v>
      </c>
      <c r="L3506" s="23">
        <f>VLOOKUP(C3506,Table_items[],5,FALSE)</f>
        <v>2915</v>
      </c>
    </row>
    <row r="3507" spans="1:12" x14ac:dyDescent="0.2">
      <c r="A3507" s="11" t="s">
        <v>3658</v>
      </c>
      <c r="B3507" s="28">
        <v>44371</v>
      </c>
      <c r="C3507" s="13" t="s">
        <v>37</v>
      </c>
      <c r="D3507" s="13">
        <v>51</v>
      </c>
      <c r="E3507" s="9" t="s">
        <v>4896</v>
      </c>
      <c r="F3507" s="20" t="s">
        <v>4908</v>
      </c>
      <c r="G3507" t="s">
        <v>4904</v>
      </c>
      <c r="H3507" t="str">
        <f>VLOOKUP(E3507,suppliers!$A$2:$B$18,2,)</f>
        <v>OTHER</v>
      </c>
      <c r="I3507" t="str">
        <f>VLOOKUP(C3507,Table_items[],2,FALSE)</f>
        <v>Bodrex Extra</v>
      </c>
      <c r="J3507" t="str">
        <f>VLOOKUP(C3507,Table_items[],3,FALSE)</f>
        <v>Obat Sakit Kepala &amp; Demam</v>
      </c>
      <c r="K3507" s="23">
        <f>VLOOKUP(C3507,Table_items[],4,FALSE)</f>
        <v>50788</v>
      </c>
      <c r="L3507" s="23">
        <f>VLOOKUP(C3507,Table_items[],5,FALSE)</f>
        <v>51753</v>
      </c>
    </row>
    <row r="3508" spans="1:12" x14ac:dyDescent="0.2">
      <c r="A3508" s="7" t="s">
        <v>3659</v>
      </c>
      <c r="B3508" s="27">
        <v>44371</v>
      </c>
      <c r="C3508" s="9" t="s">
        <v>24</v>
      </c>
      <c r="D3508" s="9">
        <v>5</v>
      </c>
      <c r="E3508" s="9" t="s">
        <v>4896</v>
      </c>
      <c r="F3508" s="20" t="s">
        <v>4908</v>
      </c>
      <c r="G3508" t="s">
        <v>4904</v>
      </c>
      <c r="H3508" t="str">
        <f>VLOOKUP(E3508,suppliers!$A$2:$B$18,2,)</f>
        <v>OTHER</v>
      </c>
      <c r="I3508" t="str">
        <f>VLOOKUP(C3508,Table_items[],2,FALSE)</f>
        <v>Irbesartan</v>
      </c>
      <c r="J3508" t="str">
        <f>VLOOKUP(C3508,Table_items[],3,FALSE)</f>
        <v>Obat Hipertensi</v>
      </c>
      <c r="K3508" s="23">
        <f>VLOOKUP(C3508,Table_items[],4,FALSE)</f>
        <v>108794</v>
      </c>
      <c r="L3508" s="23">
        <f>VLOOKUP(C3508,Table_items[],5,FALSE)</f>
        <v>109447</v>
      </c>
    </row>
    <row r="3509" spans="1:12" x14ac:dyDescent="0.2">
      <c r="A3509" s="11" t="s">
        <v>3660</v>
      </c>
      <c r="B3509" s="28">
        <v>44371</v>
      </c>
      <c r="C3509" s="13" t="s">
        <v>41</v>
      </c>
      <c r="D3509" s="13">
        <v>23</v>
      </c>
      <c r="E3509" s="9" t="s">
        <v>4896</v>
      </c>
      <c r="F3509" s="20" t="s">
        <v>4908</v>
      </c>
      <c r="G3509" t="s">
        <v>4904</v>
      </c>
      <c r="H3509" t="str">
        <f>VLOOKUP(E3509,suppliers!$A$2:$B$18,2,)</f>
        <v>OTHER</v>
      </c>
      <c r="I3509" t="str">
        <f>VLOOKUP(C3509,Table_items[],2,FALSE)</f>
        <v>Otilon Ear Drops 8 mL</v>
      </c>
      <c r="J3509" t="str">
        <f>VLOOKUP(C3509,Table_items[],3,FALSE)</f>
        <v>Obat Telinga</v>
      </c>
      <c r="K3509" s="23">
        <f>VLOOKUP(C3509,Table_items[],4,FALSE)</f>
        <v>55000</v>
      </c>
      <c r="L3509" s="23">
        <f>VLOOKUP(C3509,Table_items[],5,FALSE)</f>
        <v>55935</v>
      </c>
    </row>
    <row r="3510" spans="1:12" x14ac:dyDescent="0.2">
      <c r="A3510" s="7" t="s">
        <v>3661</v>
      </c>
      <c r="B3510" s="27">
        <v>44371</v>
      </c>
      <c r="C3510" s="9" t="s">
        <v>22</v>
      </c>
      <c r="D3510" s="9">
        <v>36</v>
      </c>
      <c r="E3510" s="9" t="s">
        <v>4896</v>
      </c>
      <c r="F3510" s="20" t="s">
        <v>4908</v>
      </c>
      <c r="G3510" t="s">
        <v>4904</v>
      </c>
      <c r="H3510" t="str">
        <f>VLOOKUP(E3510,suppliers!$A$2:$B$18,2,)</f>
        <v>OTHER</v>
      </c>
      <c r="I3510" t="str">
        <f>VLOOKUP(C3510,Table_items[],2,FALSE)</f>
        <v>Candesartan Ogb Dexa</v>
      </c>
      <c r="J3510" t="str">
        <f>VLOOKUP(C3510,Table_items[],3,FALSE)</f>
        <v>Obat Hipertensi</v>
      </c>
      <c r="K3510" s="23">
        <f>VLOOKUP(C3510,Table_items[],4,FALSE)</f>
        <v>5000</v>
      </c>
      <c r="L3510" s="23">
        <f>VLOOKUP(C3510,Table_items[],5,FALSE)</f>
        <v>5095</v>
      </c>
    </row>
    <row r="3511" spans="1:12" x14ac:dyDescent="0.2">
      <c r="A3511" s="11" t="s">
        <v>3662</v>
      </c>
      <c r="B3511" s="28">
        <v>44371</v>
      </c>
      <c r="C3511" s="13" t="s">
        <v>22</v>
      </c>
      <c r="D3511" s="13">
        <v>48</v>
      </c>
      <c r="E3511" s="9" t="s">
        <v>4896</v>
      </c>
      <c r="F3511" s="20" t="s">
        <v>4908</v>
      </c>
      <c r="G3511" t="s">
        <v>4904</v>
      </c>
      <c r="H3511" t="str">
        <f>VLOOKUP(E3511,suppliers!$A$2:$B$18,2,)</f>
        <v>OTHER</v>
      </c>
      <c r="I3511" t="str">
        <f>VLOOKUP(C3511,Table_items[],2,FALSE)</f>
        <v>Candesartan Ogb Dexa</v>
      </c>
      <c r="J3511" t="str">
        <f>VLOOKUP(C3511,Table_items[],3,FALSE)</f>
        <v>Obat Hipertensi</v>
      </c>
      <c r="K3511" s="23">
        <f>VLOOKUP(C3511,Table_items[],4,FALSE)</f>
        <v>5000</v>
      </c>
      <c r="L3511" s="23">
        <f>VLOOKUP(C3511,Table_items[],5,FALSE)</f>
        <v>5095</v>
      </c>
    </row>
    <row r="3512" spans="1:12" x14ac:dyDescent="0.2">
      <c r="A3512" s="7" t="s">
        <v>3663</v>
      </c>
      <c r="B3512" s="27">
        <v>44371</v>
      </c>
      <c r="C3512" s="9" t="s">
        <v>10</v>
      </c>
      <c r="D3512" s="9">
        <v>10</v>
      </c>
      <c r="E3512" s="9" t="s">
        <v>4896</v>
      </c>
      <c r="F3512" s="20" t="s">
        <v>4908</v>
      </c>
      <c r="G3512" t="s">
        <v>4904</v>
      </c>
      <c r="H3512" t="str">
        <f>VLOOKUP(E3512,suppliers!$A$2:$B$18,2,)</f>
        <v>OTHER</v>
      </c>
      <c r="I3512" t="str">
        <f>VLOOKUP(C3512,Table_items[],2,FALSE)</f>
        <v>Dexteem Box Plus 100 Tablet</v>
      </c>
      <c r="J3512" t="str">
        <f>VLOOKUP(C3512,Table_items[],3,FALSE)</f>
        <v>Obat Alergi</v>
      </c>
      <c r="K3512" s="23">
        <f>VLOOKUP(C3512,Table_items[],4,FALSE)</f>
        <v>25322</v>
      </c>
      <c r="L3512" s="23">
        <f>VLOOKUP(C3512,Table_items[],5,FALSE)</f>
        <v>25449</v>
      </c>
    </row>
    <row r="3513" spans="1:12" x14ac:dyDescent="0.2">
      <c r="A3513" s="11" t="s">
        <v>3664</v>
      </c>
      <c r="B3513" s="28">
        <v>44371</v>
      </c>
      <c r="C3513" s="13" t="s">
        <v>20</v>
      </c>
      <c r="D3513" s="13">
        <v>13</v>
      </c>
      <c r="E3513" s="9" t="s">
        <v>4896</v>
      </c>
      <c r="F3513" s="20" t="s">
        <v>4908</v>
      </c>
      <c r="G3513" t="s">
        <v>4904</v>
      </c>
      <c r="H3513" t="str">
        <f>VLOOKUP(E3513,suppliers!$A$2:$B$18,2,)</f>
        <v>OTHER</v>
      </c>
      <c r="I3513" t="str">
        <f>VLOOKUP(C3513,Table_items[],2,FALSE)</f>
        <v>Carditens</v>
      </c>
      <c r="J3513" t="str">
        <f>VLOOKUP(C3513,Table_items[],3,FALSE)</f>
        <v>Obat Hipertensi</v>
      </c>
      <c r="K3513" s="23">
        <f>VLOOKUP(C3513,Table_items[],4,FALSE)</f>
        <v>100000</v>
      </c>
      <c r="L3513" s="23">
        <f>VLOOKUP(C3513,Table_items[],5,FALSE)</f>
        <v>100900</v>
      </c>
    </row>
    <row r="3514" spans="1:12" x14ac:dyDescent="0.2">
      <c r="A3514" s="7" t="s">
        <v>3665</v>
      </c>
      <c r="B3514" s="27">
        <v>44371</v>
      </c>
      <c r="C3514" s="9" t="s">
        <v>8</v>
      </c>
      <c r="D3514" s="9">
        <v>91</v>
      </c>
      <c r="E3514" s="9" t="s">
        <v>4896</v>
      </c>
      <c r="F3514" s="20" t="s">
        <v>4908</v>
      </c>
      <c r="G3514" t="s">
        <v>4904</v>
      </c>
      <c r="H3514" t="str">
        <f>VLOOKUP(E3514,suppliers!$A$2:$B$18,2,)</f>
        <v>OTHER</v>
      </c>
      <c r="I3514" t="str">
        <f>VLOOKUP(C3514,Table_items[],2,FALSE)</f>
        <v>Bisoprolol Ogb Dexa</v>
      </c>
      <c r="J3514" t="str">
        <f>VLOOKUP(C3514,Table_items[],3,FALSE)</f>
        <v>Obat Alergi</v>
      </c>
      <c r="K3514" s="23">
        <f>VLOOKUP(C3514,Table_items[],4,FALSE)</f>
        <v>10000</v>
      </c>
      <c r="L3514" s="23">
        <f>VLOOKUP(C3514,Table_items[],5,FALSE)</f>
        <v>10180</v>
      </c>
    </row>
    <row r="3515" spans="1:12" x14ac:dyDescent="0.2">
      <c r="A3515" s="11" t="s">
        <v>3666</v>
      </c>
      <c r="B3515" s="28">
        <v>44372</v>
      </c>
      <c r="C3515" s="13" t="s">
        <v>12</v>
      </c>
      <c r="D3515" s="13">
        <v>1</v>
      </c>
      <c r="E3515" s="9" t="s">
        <v>4896</v>
      </c>
      <c r="F3515" s="20" t="s">
        <v>4908</v>
      </c>
      <c r="G3515" t="s">
        <v>4904</v>
      </c>
      <c r="H3515" t="str">
        <f>VLOOKUP(E3515,suppliers!$A$2:$B$18,2,)</f>
        <v>OTHER</v>
      </c>
      <c r="I3515" t="str">
        <f>VLOOKUP(C3515,Table_items[],2,FALSE)</f>
        <v>Decolsen 1 Strip 4 Tablet</v>
      </c>
      <c r="J3515" t="str">
        <f>VLOOKUP(C3515,Table_items[],3,FALSE)</f>
        <v>Obat Batuk &amp; Pilek</v>
      </c>
      <c r="K3515" s="23">
        <f>VLOOKUP(C3515,Table_items[],4,FALSE)</f>
        <v>2886</v>
      </c>
      <c r="L3515" s="23">
        <f>VLOOKUP(C3515,Table_items[],5,FALSE)</f>
        <v>2915</v>
      </c>
    </row>
    <row r="3516" spans="1:12" x14ac:dyDescent="0.2">
      <c r="A3516" s="7" t="s">
        <v>3667</v>
      </c>
      <c r="B3516" s="27">
        <v>44372</v>
      </c>
      <c r="C3516" s="9" t="s">
        <v>24</v>
      </c>
      <c r="D3516" s="9">
        <v>15</v>
      </c>
      <c r="E3516" s="9" t="s">
        <v>4896</v>
      </c>
      <c r="F3516" s="20" t="s">
        <v>4908</v>
      </c>
      <c r="G3516" t="s">
        <v>4904</v>
      </c>
      <c r="H3516" t="str">
        <f>VLOOKUP(E3516,suppliers!$A$2:$B$18,2,)</f>
        <v>OTHER</v>
      </c>
      <c r="I3516" t="str">
        <f>VLOOKUP(C3516,Table_items[],2,FALSE)</f>
        <v>Irbesartan</v>
      </c>
      <c r="J3516" t="str">
        <f>VLOOKUP(C3516,Table_items[],3,FALSE)</f>
        <v>Obat Hipertensi</v>
      </c>
      <c r="K3516" s="23">
        <f>VLOOKUP(C3516,Table_items[],4,FALSE)</f>
        <v>108794</v>
      </c>
      <c r="L3516" s="23">
        <f>VLOOKUP(C3516,Table_items[],5,FALSE)</f>
        <v>109447</v>
      </c>
    </row>
    <row r="3517" spans="1:12" x14ac:dyDescent="0.2">
      <c r="A3517" s="11" t="s">
        <v>3668</v>
      </c>
      <c r="B3517" s="28">
        <v>44372</v>
      </c>
      <c r="C3517" s="13" t="s">
        <v>41</v>
      </c>
      <c r="D3517" s="13">
        <v>29</v>
      </c>
      <c r="E3517" s="9" t="s">
        <v>4896</v>
      </c>
      <c r="F3517" s="20" t="s">
        <v>4908</v>
      </c>
      <c r="G3517" t="s">
        <v>4904</v>
      </c>
      <c r="H3517" t="str">
        <f>VLOOKUP(E3517,suppliers!$A$2:$B$18,2,)</f>
        <v>OTHER</v>
      </c>
      <c r="I3517" t="str">
        <f>VLOOKUP(C3517,Table_items[],2,FALSE)</f>
        <v>Otilon Ear Drops 8 mL</v>
      </c>
      <c r="J3517" t="str">
        <f>VLOOKUP(C3517,Table_items[],3,FALSE)</f>
        <v>Obat Telinga</v>
      </c>
      <c r="K3517" s="23">
        <f>VLOOKUP(C3517,Table_items[],4,FALSE)</f>
        <v>55000</v>
      </c>
      <c r="L3517" s="23">
        <f>VLOOKUP(C3517,Table_items[],5,FALSE)</f>
        <v>55935</v>
      </c>
    </row>
    <row r="3518" spans="1:12" x14ac:dyDescent="0.2">
      <c r="A3518" s="7" t="s">
        <v>3669</v>
      </c>
      <c r="B3518" s="27">
        <v>44372</v>
      </c>
      <c r="C3518" s="9" t="s">
        <v>36</v>
      </c>
      <c r="D3518" s="9">
        <v>200</v>
      </c>
      <c r="E3518" s="9" t="s">
        <v>4896</v>
      </c>
      <c r="F3518" s="20" t="s">
        <v>4908</v>
      </c>
      <c r="G3518" t="s">
        <v>4904</v>
      </c>
      <c r="H3518" t="str">
        <f>VLOOKUP(E3518,suppliers!$A$2:$B$18,2,)</f>
        <v>OTHER</v>
      </c>
      <c r="I3518" t="str">
        <f>VLOOKUP(C3518,Table_items[],2,FALSE)</f>
        <v>Sanmol Paracetamol</v>
      </c>
      <c r="J3518" t="str">
        <f>VLOOKUP(C3518,Table_items[],3,FALSE)</f>
        <v>Obat Sakit Kepala &amp; Demam</v>
      </c>
      <c r="K3518" s="23">
        <f>VLOOKUP(C3518,Table_items[],4,FALSE)</f>
        <v>16100</v>
      </c>
      <c r="L3518" s="23">
        <f>VLOOKUP(C3518,Table_items[],5,FALSE)</f>
        <v>16261</v>
      </c>
    </row>
    <row r="3519" spans="1:12" x14ac:dyDescent="0.2">
      <c r="A3519" s="11" t="s">
        <v>3670</v>
      </c>
      <c r="B3519" s="28">
        <v>44372</v>
      </c>
      <c r="C3519" s="13" t="s">
        <v>36</v>
      </c>
      <c r="D3519" s="13">
        <v>40</v>
      </c>
      <c r="E3519" s="9" t="s">
        <v>4896</v>
      </c>
      <c r="F3519" s="20" t="s">
        <v>4908</v>
      </c>
      <c r="G3519" t="s">
        <v>4904</v>
      </c>
      <c r="H3519" t="str">
        <f>VLOOKUP(E3519,suppliers!$A$2:$B$18,2,)</f>
        <v>OTHER</v>
      </c>
      <c r="I3519" t="str">
        <f>VLOOKUP(C3519,Table_items[],2,FALSE)</f>
        <v>Sanmol Paracetamol</v>
      </c>
      <c r="J3519" t="str">
        <f>VLOOKUP(C3519,Table_items[],3,FALSE)</f>
        <v>Obat Sakit Kepala &amp; Demam</v>
      </c>
      <c r="K3519" s="23">
        <f>VLOOKUP(C3519,Table_items[],4,FALSE)</f>
        <v>16100</v>
      </c>
      <c r="L3519" s="23">
        <f>VLOOKUP(C3519,Table_items[],5,FALSE)</f>
        <v>16261</v>
      </c>
    </row>
    <row r="3520" spans="1:12" x14ac:dyDescent="0.2">
      <c r="A3520" s="7" t="s">
        <v>3671</v>
      </c>
      <c r="B3520" s="27">
        <v>44373</v>
      </c>
      <c r="C3520" s="9" t="s">
        <v>38</v>
      </c>
      <c r="D3520" s="9">
        <v>27</v>
      </c>
      <c r="E3520" s="9" t="s">
        <v>4896</v>
      </c>
      <c r="F3520" s="20" t="s">
        <v>4908</v>
      </c>
      <c r="G3520" t="s">
        <v>4904</v>
      </c>
      <c r="H3520" t="str">
        <f>VLOOKUP(E3520,suppliers!$A$2:$B$18,2,)</f>
        <v>OTHER</v>
      </c>
      <c r="I3520" t="str">
        <f>VLOOKUP(C3520,Table_items[],2,FALSE)</f>
        <v>Sanmol 500 MG 4 Tablet</v>
      </c>
      <c r="J3520" t="str">
        <f>VLOOKUP(C3520,Table_items[],3,FALSE)</f>
        <v>Obat Sakit Kepala &amp; Demam</v>
      </c>
      <c r="K3520" s="23">
        <f>VLOOKUP(C3520,Table_items[],4,FALSE)</f>
        <v>1600</v>
      </c>
      <c r="L3520" s="23">
        <f>VLOOKUP(C3520,Table_items[],5,FALSE)</f>
        <v>1619</v>
      </c>
    </row>
    <row r="3521" spans="1:12" x14ac:dyDescent="0.2">
      <c r="A3521" s="11" t="s">
        <v>3672</v>
      </c>
      <c r="B3521" s="28">
        <v>44373</v>
      </c>
      <c r="C3521" s="13" t="s">
        <v>20</v>
      </c>
      <c r="D3521" s="13">
        <v>38</v>
      </c>
      <c r="E3521" s="9" t="s">
        <v>4896</v>
      </c>
      <c r="F3521" s="20" t="s">
        <v>4908</v>
      </c>
      <c r="G3521" t="s">
        <v>4904</v>
      </c>
      <c r="H3521" t="str">
        <f>VLOOKUP(E3521,suppliers!$A$2:$B$18,2,)</f>
        <v>OTHER</v>
      </c>
      <c r="I3521" t="str">
        <f>VLOOKUP(C3521,Table_items[],2,FALSE)</f>
        <v>Carditens</v>
      </c>
      <c r="J3521" t="str">
        <f>VLOOKUP(C3521,Table_items[],3,FALSE)</f>
        <v>Obat Hipertensi</v>
      </c>
      <c r="K3521" s="23">
        <f>VLOOKUP(C3521,Table_items[],4,FALSE)</f>
        <v>100000</v>
      </c>
      <c r="L3521" s="23">
        <f>VLOOKUP(C3521,Table_items[],5,FALSE)</f>
        <v>100900</v>
      </c>
    </row>
    <row r="3522" spans="1:12" x14ac:dyDescent="0.2">
      <c r="A3522" s="7" t="s">
        <v>3673</v>
      </c>
      <c r="B3522" s="27">
        <v>44373</v>
      </c>
      <c r="C3522" s="9" t="s">
        <v>20</v>
      </c>
      <c r="D3522" s="9">
        <v>21</v>
      </c>
      <c r="E3522" s="9" t="s">
        <v>4896</v>
      </c>
      <c r="F3522" s="20" t="s">
        <v>4908</v>
      </c>
      <c r="G3522" t="s">
        <v>4904</v>
      </c>
      <c r="H3522" t="str">
        <f>VLOOKUP(E3522,suppliers!$A$2:$B$18,2,)</f>
        <v>OTHER</v>
      </c>
      <c r="I3522" t="str">
        <f>VLOOKUP(C3522,Table_items[],2,FALSE)</f>
        <v>Carditens</v>
      </c>
      <c r="J3522" t="str">
        <f>VLOOKUP(C3522,Table_items[],3,FALSE)</f>
        <v>Obat Hipertensi</v>
      </c>
      <c r="K3522" s="23">
        <f>VLOOKUP(C3522,Table_items[],4,FALSE)</f>
        <v>100000</v>
      </c>
      <c r="L3522" s="23">
        <f>VLOOKUP(C3522,Table_items[],5,FALSE)</f>
        <v>100900</v>
      </c>
    </row>
    <row r="3523" spans="1:12" x14ac:dyDescent="0.2">
      <c r="A3523" s="11" t="s">
        <v>3674</v>
      </c>
      <c r="B3523" s="28">
        <v>44373</v>
      </c>
      <c r="C3523" s="13" t="s">
        <v>8</v>
      </c>
      <c r="D3523" s="13">
        <v>1</v>
      </c>
      <c r="E3523" s="9" t="s">
        <v>4896</v>
      </c>
      <c r="F3523" s="20" t="s">
        <v>4908</v>
      </c>
      <c r="G3523" t="s">
        <v>4904</v>
      </c>
      <c r="H3523" t="str">
        <f>VLOOKUP(E3523,suppliers!$A$2:$B$18,2,)</f>
        <v>OTHER</v>
      </c>
      <c r="I3523" t="str">
        <f>VLOOKUP(C3523,Table_items[],2,FALSE)</f>
        <v>Bisoprolol Ogb Dexa</v>
      </c>
      <c r="J3523" t="str">
        <f>VLOOKUP(C3523,Table_items[],3,FALSE)</f>
        <v>Obat Alergi</v>
      </c>
      <c r="K3523" s="23">
        <f>VLOOKUP(C3523,Table_items[],4,FALSE)</f>
        <v>10000</v>
      </c>
      <c r="L3523" s="23">
        <f>VLOOKUP(C3523,Table_items[],5,FALSE)</f>
        <v>10180</v>
      </c>
    </row>
    <row r="3524" spans="1:12" x14ac:dyDescent="0.2">
      <c r="A3524" s="7" t="s">
        <v>3675</v>
      </c>
      <c r="B3524" s="27">
        <v>44373</v>
      </c>
      <c r="C3524" s="9" t="s">
        <v>17</v>
      </c>
      <c r="D3524" s="9">
        <v>10</v>
      </c>
      <c r="E3524" s="9" t="s">
        <v>4896</v>
      </c>
      <c r="F3524" s="20" t="s">
        <v>4908</v>
      </c>
      <c r="G3524" t="s">
        <v>4904</v>
      </c>
      <c r="H3524" t="str">
        <f>VLOOKUP(E3524,suppliers!$A$2:$B$18,2,)</f>
        <v>OTHER</v>
      </c>
      <c r="I3524" t="str">
        <f>VLOOKUP(C3524,Table_items[],2,FALSE)</f>
        <v>Vicks Inhaler 0.5 mL</v>
      </c>
      <c r="J3524" t="str">
        <f>VLOOKUP(C3524,Table_items[],3,FALSE)</f>
        <v>Obat Batuk &amp; Pilek</v>
      </c>
      <c r="K3524" s="23">
        <f>VLOOKUP(C3524,Table_items[],4,FALSE)</f>
        <v>16155</v>
      </c>
      <c r="L3524" s="23">
        <f>VLOOKUP(C3524,Table_items[],5,FALSE)</f>
        <v>16430</v>
      </c>
    </row>
    <row r="3525" spans="1:12" x14ac:dyDescent="0.2">
      <c r="A3525" s="11" t="s">
        <v>3676</v>
      </c>
      <c r="B3525" s="28">
        <v>44373</v>
      </c>
      <c r="C3525" s="13" t="s">
        <v>7</v>
      </c>
      <c r="D3525" s="13">
        <v>44</v>
      </c>
      <c r="E3525" s="9" t="s">
        <v>4896</v>
      </c>
      <c r="F3525" s="20" t="s">
        <v>4908</v>
      </c>
      <c r="G3525" t="s">
        <v>4904</v>
      </c>
      <c r="H3525" t="str">
        <f>VLOOKUP(E3525,suppliers!$A$2:$B$18,2,)</f>
        <v>OTHER</v>
      </c>
      <c r="I3525" t="str">
        <f>VLOOKUP(C3525,Table_items[],2,FALSE)</f>
        <v>Acetylcysteine Mahakam 200 mg</v>
      </c>
      <c r="J3525" t="str">
        <f>VLOOKUP(C3525,Table_items[],3,FALSE)</f>
        <v>Obat Alergi</v>
      </c>
      <c r="K3525" s="23">
        <f>VLOOKUP(C3525,Table_items[],4,FALSE)</f>
        <v>33000</v>
      </c>
      <c r="L3525" s="23">
        <f>VLOOKUP(C3525,Table_items[],5,FALSE)</f>
        <v>33330</v>
      </c>
    </row>
    <row r="3526" spans="1:12" x14ac:dyDescent="0.2">
      <c r="A3526" s="7" t="s">
        <v>3677</v>
      </c>
      <c r="B3526" s="27">
        <v>44374</v>
      </c>
      <c r="C3526" s="9" t="s">
        <v>12</v>
      </c>
      <c r="D3526" s="9">
        <v>6</v>
      </c>
      <c r="E3526" s="9" t="s">
        <v>4896</v>
      </c>
      <c r="F3526" s="20" t="s">
        <v>4908</v>
      </c>
      <c r="G3526" t="s">
        <v>4904</v>
      </c>
      <c r="H3526" t="str">
        <f>VLOOKUP(E3526,suppliers!$A$2:$B$18,2,)</f>
        <v>OTHER</v>
      </c>
      <c r="I3526" t="str">
        <f>VLOOKUP(C3526,Table_items[],2,FALSE)</f>
        <v>Decolsen 1 Strip 4 Tablet</v>
      </c>
      <c r="J3526" t="str">
        <f>VLOOKUP(C3526,Table_items[],3,FALSE)</f>
        <v>Obat Batuk &amp; Pilek</v>
      </c>
      <c r="K3526" s="23">
        <f>VLOOKUP(C3526,Table_items[],4,FALSE)</f>
        <v>2886</v>
      </c>
      <c r="L3526" s="23">
        <f>VLOOKUP(C3526,Table_items[],5,FALSE)</f>
        <v>2915</v>
      </c>
    </row>
    <row r="3527" spans="1:12" x14ac:dyDescent="0.2">
      <c r="A3527" s="11" t="s">
        <v>3678</v>
      </c>
      <c r="B3527" s="28">
        <v>44374</v>
      </c>
      <c r="C3527" s="13" t="s">
        <v>12</v>
      </c>
      <c r="D3527" s="13">
        <v>29</v>
      </c>
      <c r="E3527" s="9" t="s">
        <v>4896</v>
      </c>
      <c r="F3527" s="20" t="s">
        <v>4908</v>
      </c>
      <c r="G3527" t="s">
        <v>4904</v>
      </c>
      <c r="H3527" t="str">
        <f>VLOOKUP(E3527,suppliers!$A$2:$B$18,2,)</f>
        <v>OTHER</v>
      </c>
      <c r="I3527" t="str">
        <f>VLOOKUP(C3527,Table_items[],2,FALSE)</f>
        <v>Decolsen 1 Strip 4 Tablet</v>
      </c>
      <c r="J3527" t="str">
        <f>VLOOKUP(C3527,Table_items[],3,FALSE)</f>
        <v>Obat Batuk &amp; Pilek</v>
      </c>
      <c r="K3527" s="23">
        <f>VLOOKUP(C3527,Table_items[],4,FALSE)</f>
        <v>2886</v>
      </c>
      <c r="L3527" s="23">
        <f>VLOOKUP(C3527,Table_items[],5,FALSE)</f>
        <v>2915</v>
      </c>
    </row>
    <row r="3528" spans="1:12" x14ac:dyDescent="0.2">
      <c r="A3528" s="7" t="s">
        <v>3679</v>
      </c>
      <c r="B3528" s="27">
        <v>44374</v>
      </c>
      <c r="C3528" s="9" t="s">
        <v>38</v>
      </c>
      <c r="D3528" s="9">
        <v>18</v>
      </c>
      <c r="E3528" s="9" t="s">
        <v>4896</v>
      </c>
      <c r="F3528" s="20" t="s">
        <v>4908</v>
      </c>
      <c r="G3528" t="s">
        <v>4904</v>
      </c>
      <c r="H3528" t="str">
        <f>VLOOKUP(E3528,suppliers!$A$2:$B$18,2,)</f>
        <v>OTHER</v>
      </c>
      <c r="I3528" t="str">
        <f>VLOOKUP(C3528,Table_items[],2,FALSE)</f>
        <v>Sanmol 500 MG 4 Tablet</v>
      </c>
      <c r="J3528" t="str">
        <f>VLOOKUP(C3528,Table_items[],3,FALSE)</f>
        <v>Obat Sakit Kepala &amp; Demam</v>
      </c>
      <c r="K3528" s="23">
        <f>VLOOKUP(C3528,Table_items[],4,FALSE)</f>
        <v>1600</v>
      </c>
      <c r="L3528" s="23">
        <f>VLOOKUP(C3528,Table_items[],5,FALSE)</f>
        <v>1619</v>
      </c>
    </row>
    <row r="3529" spans="1:12" x14ac:dyDescent="0.2">
      <c r="A3529" s="11" t="s">
        <v>3680</v>
      </c>
      <c r="B3529" s="28">
        <v>44374</v>
      </c>
      <c r="C3529" s="13" t="s">
        <v>41</v>
      </c>
      <c r="D3529" s="13">
        <v>11</v>
      </c>
      <c r="E3529" s="9" t="s">
        <v>4896</v>
      </c>
      <c r="F3529" s="20" t="s">
        <v>4908</v>
      </c>
      <c r="G3529" t="s">
        <v>4904</v>
      </c>
      <c r="H3529" t="str">
        <f>VLOOKUP(E3529,suppliers!$A$2:$B$18,2,)</f>
        <v>OTHER</v>
      </c>
      <c r="I3529" t="str">
        <f>VLOOKUP(C3529,Table_items[],2,FALSE)</f>
        <v>Otilon Ear Drops 8 mL</v>
      </c>
      <c r="J3529" t="str">
        <f>VLOOKUP(C3529,Table_items[],3,FALSE)</f>
        <v>Obat Telinga</v>
      </c>
      <c r="K3529" s="23">
        <f>VLOOKUP(C3529,Table_items[],4,FALSE)</f>
        <v>55000</v>
      </c>
      <c r="L3529" s="23">
        <f>VLOOKUP(C3529,Table_items[],5,FALSE)</f>
        <v>55935</v>
      </c>
    </row>
    <row r="3530" spans="1:12" x14ac:dyDescent="0.2">
      <c r="A3530" s="7" t="s">
        <v>3681</v>
      </c>
      <c r="B3530" s="27">
        <v>44374</v>
      </c>
      <c r="C3530" s="9" t="s">
        <v>28</v>
      </c>
      <c r="D3530" s="9">
        <v>136</v>
      </c>
      <c r="E3530" s="9" t="s">
        <v>4896</v>
      </c>
      <c r="F3530" s="20" t="s">
        <v>4908</v>
      </c>
      <c r="G3530" t="s">
        <v>4904</v>
      </c>
      <c r="H3530" t="str">
        <f>VLOOKUP(E3530,suppliers!$A$2:$B$18,2,)</f>
        <v>OTHER</v>
      </c>
      <c r="I3530" t="str">
        <f>VLOOKUP(C3530,Table_items[],2,FALSE)</f>
        <v>Hyperchol 100 MG 12 KPS</v>
      </c>
      <c r="J3530" t="str">
        <f>VLOOKUP(C3530,Table_items[],3,FALSE)</f>
        <v>Obat Kolesterol</v>
      </c>
      <c r="K3530" s="23">
        <f>VLOOKUP(C3530,Table_items[],4,FALSE)</f>
        <v>42800</v>
      </c>
      <c r="L3530" s="23">
        <f>VLOOKUP(C3530,Table_items[],5,FALSE)</f>
        <v>43442</v>
      </c>
    </row>
    <row r="3531" spans="1:12" x14ac:dyDescent="0.2">
      <c r="A3531" s="11" t="s">
        <v>3682</v>
      </c>
      <c r="B3531" s="28">
        <v>44375</v>
      </c>
      <c r="C3531" s="13" t="s">
        <v>12</v>
      </c>
      <c r="D3531" s="13">
        <v>31</v>
      </c>
      <c r="E3531" s="9" t="s">
        <v>4896</v>
      </c>
      <c r="F3531" s="20" t="s">
        <v>4908</v>
      </c>
      <c r="G3531" t="s">
        <v>4904</v>
      </c>
      <c r="H3531" t="str">
        <f>VLOOKUP(E3531,suppliers!$A$2:$B$18,2,)</f>
        <v>OTHER</v>
      </c>
      <c r="I3531" t="str">
        <f>VLOOKUP(C3531,Table_items[],2,FALSE)</f>
        <v>Decolsen 1 Strip 4 Tablet</v>
      </c>
      <c r="J3531" t="str">
        <f>VLOOKUP(C3531,Table_items[],3,FALSE)</f>
        <v>Obat Batuk &amp; Pilek</v>
      </c>
      <c r="K3531" s="23">
        <f>VLOOKUP(C3531,Table_items[],4,FALSE)</f>
        <v>2886</v>
      </c>
      <c r="L3531" s="23">
        <f>VLOOKUP(C3531,Table_items[],5,FALSE)</f>
        <v>2915</v>
      </c>
    </row>
    <row r="3532" spans="1:12" x14ac:dyDescent="0.2">
      <c r="A3532" s="7" t="s">
        <v>3683</v>
      </c>
      <c r="B3532" s="27">
        <v>44375</v>
      </c>
      <c r="C3532" s="9" t="s">
        <v>16</v>
      </c>
      <c r="D3532" s="9">
        <v>76</v>
      </c>
      <c r="E3532" s="9" t="s">
        <v>4896</v>
      </c>
      <c r="F3532" s="20" t="s">
        <v>4908</v>
      </c>
      <c r="G3532" t="s">
        <v>4904</v>
      </c>
      <c r="H3532" t="str">
        <f>VLOOKUP(E3532,suppliers!$A$2:$B$18,2,)</f>
        <v>OTHER</v>
      </c>
      <c r="I3532" t="str">
        <f>VLOOKUP(C3532,Table_items[],2,FALSE)</f>
        <v>Ultraflu Box Isi 25 Strip</v>
      </c>
      <c r="J3532" t="str">
        <f>VLOOKUP(C3532,Table_items[],3,FALSE)</f>
        <v>Obat Batuk &amp; Pilek</v>
      </c>
      <c r="K3532" s="23">
        <f>VLOOKUP(C3532,Table_items[],4,FALSE)</f>
        <v>72500</v>
      </c>
      <c r="L3532" s="23">
        <f>VLOOKUP(C3532,Table_items[],5,FALSE)</f>
        <v>73805</v>
      </c>
    </row>
    <row r="3533" spans="1:12" x14ac:dyDescent="0.2">
      <c r="A3533" s="11" t="s">
        <v>3684</v>
      </c>
      <c r="B3533" s="28">
        <v>44375</v>
      </c>
      <c r="C3533" s="13" t="s">
        <v>16</v>
      </c>
      <c r="D3533" s="13">
        <v>32</v>
      </c>
      <c r="E3533" s="9" t="s">
        <v>4896</v>
      </c>
      <c r="F3533" s="20" t="s">
        <v>4908</v>
      </c>
      <c r="G3533" t="s">
        <v>4904</v>
      </c>
      <c r="H3533" t="str">
        <f>VLOOKUP(E3533,suppliers!$A$2:$B$18,2,)</f>
        <v>OTHER</v>
      </c>
      <c r="I3533" t="str">
        <f>VLOOKUP(C3533,Table_items[],2,FALSE)</f>
        <v>Ultraflu Box Isi 25 Strip</v>
      </c>
      <c r="J3533" t="str">
        <f>VLOOKUP(C3533,Table_items[],3,FALSE)</f>
        <v>Obat Batuk &amp; Pilek</v>
      </c>
      <c r="K3533" s="23">
        <f>VLOOKUP(C3533,Table_items[],4,FALSE)</f>
        <v>72500</v>
      </c>
      <c r="L3533" s="23">
        <f>VLOOKUP(C3533,Table_items[],5,FALSE)</f>
        <v>73805</v>
      </c>
    </row>
    <row r="3534" spans="1:12" x14ac:dyDescent="0.2">
      <c r="A3534" s="7" t="s">
        <v>3685</v>
      </c>
      <c r="B3534" s="27">
        <v>44375</v>
      </c>
      <c r="C3534" s="9" t="s">
        <v>11</v>
      </c>
      <c r="D3534" s="9">
        <v>4</v>
      </c>
      <c r="E3534" s="9" t="s">
        <v>4896</v>
      </c>
      <c r="F3534" s="20" t="s">
        <v>4908</v>
      </c>
      <c r="G3534" t="s">
        <v>4904</v>
      </c>
      <c r="H3534" t="str">
        <f>VLOOKUP(E3534,suppliers!$A$2:$B$18,2,)</f>
        <v>OTHER</v>
      </c>
      <c r="I3534" t="str">
        <f>VLOOKUP(C3534,Table_items[],2,FALSE)</f>
        <v>Neozep Forte 1 Strip 4 Tablet</v>
      </c>
      <c r="J3534" t="str">
        <f>VLOOKUP(C3534,Table_items[],3,FALSE)</f>
        <v>Obat Batuk &amp; Pilek</v>
      </c>
      <c r="K3534" s="23">
        <f>VLOOKUP(C3534,Table_items[],4,FALSE)</f>
        <v>2324</v>
      </c>
      <c r="L3534" s="23">
        <f>VLOOKUP(C3534,Table_items[],5,FALSE)</f>
        <v>2338</v>
      </c>
    </row>
    <row r="3535" spans="1:12" x14ac:dyDescent="0.2">
      <c r="A3535" s="11" t="s">
        <v>3686</v>
      </c>
      <c r="B3535" s="28">
        <v>44376</v>
      </c>
      <c r="C3535" s="13" t="s">
        <v>37</v>
      </c>
      <c r="D3535" s="13">
        <v>70</v>
      </c>
      <c r="E3535" s="9" t="s">
        <v>4896</v>
      </c>
      <c r="F3535" s="20" t="s">
        <v>4908</v>
      </c>
      <c r="G3535" t="s">
        <v>4904</v>
      </c>
      <c r="H3535" t="str">
        <f>VLOOKUP(E3535,suppliers!$A$2:$B$18,2,)</f>
        <v>OTHER</v>
      </c>
      <c r="I3535" t="str">
        <f>VLOOKUP(C3535,Table_items[],2,FALSE)</f>
        <v>Bodrex Extra</v>
      </c>
      <c r="J3535" t="str">
        <f>VLOOKUP(C3535,Table_items[],3,FALSE)</f>
        <v>Obat Sakit Kepala &amp; Demam</v>
      </c>
      <c r="K3535" s="23">
        <f>VLOOKUP(C3535,Table_items[],4,FALSE)</f>
        <v>50788</v>
      </c>
      <c r="L3535" s="23">
        <f>VLOOKUP(C3535,Table_items[],5,FALSE)</f>
        <v>51753</v>
      </c>
    </row>
    <row r="3536" spans="1:12" x14ac:dyDescent="0.2">
      <c r="A3536" s="7" t="s">
        <v>3687</v>
      </c>
      <c r="B3536" s="27">
        <v>44376</v>
      </c>
      <c r="C3536" s="9" t="s">
        <v>24</v>
      </c>
      <c r="D3536" s="9">
        <v>30</v>
      </c>
      <c r="E3536" s="9" t="s">
        <v>4896</v>
      </c>
      <c r="F3536" s="20" t="s">
        <v>4908</v>
      </c>
      <c r="G3536" t="s">
        <v>4904</v>
      </c>
      <c r="H3536" t="str">
        <f>VLOOKUP(E3536,suppliers!$A$2:$B$18,2,)</f>
        <v>OTHER</v>
      </c>
      <c r="I3536" t="str">
        <f>VLOOKUP(C3536,Table_items[],2,FALSE)</f>
        <v>Irbesartan</v>
      </c>
      <c r="J3536" t="str">
        <f>VLOOKUP(C3536,Table_items[],3,FALSE)</f>
        <v>Obat Hipertensi</v>
      </c>
      <c r="K3536" s="23">
        <f>VLOOKUP(C3536,Table_items[],4,FALSE)</f>
        <v>108794</v>
      </c>
      <c r="L3536" s="23">
        <f>VLOOKUP(C3536,Table_items[],5,FALSE)</f>
        <v>109447</v>
      </c>
    </row>
    <row r="3537" spans="1:12" x14ac:dyDescent="0.2">
      <c r="A3537" s="11" t="s">
        <v>3688</v>
      </c>
      <c r="B3537" s="28">
        <v>44376</v>
      </c>
      <c r="C3537" s="13" t="s">
        <v>24</v>
      </c>
      <c r="D3537" s="13">
        <v>1</v>
      </c>
      <c r="E3537" s="9" t="s">
        <v>4896</v>
      </c>
      <c r="F3537" s="20" t="s">
        <v>4908</v>
      </c>
      <c r="G3537" t="s">
        <v>4904</v>
      </c>
      <c r="H3537" t="str">
        <f>VLOOKUP(E3537,suppliers!$A$2:$B$18,2,)</f>
        <v>OTHER</v>
      </c>
      <c r="I3537" t="str">
        <f>VLOOKUP(C3537,Table_items[],2,FALSE)</f>
        <v>Irbesartan</v>
      </c>
      <c r="J3537" t="str">
        <f>VLOOKUP(C3537,Table_items[],3,FALSE)</f>
        <v>Obat Hipertensi</v>
      </c>
      <c r="K3537" s="23">
        <f>VLOOKUP(C3537,Table_items[],4,FALSE)</f>
        <v>108794</v>
      </c>
      <c r="L3537" s="23">
        <f>VLOOKUP(C3537,Table_items[],5,FALSE)</f>
        <v>109447</v>
      </c>
    </row>
    <row r="3538" spans="1:12" x14ac:dyDescent="0.2">
      <c r="A3538" s="7" t="s">
        <v>3689</v>
      </c>
      <c r="B3538" s="27">
        <v>44376</v>
      </c>
      <c r="C3538" s="9" t="s">
        <v>38</v>
      </c>
      <c r="D3538" s="9">
        <v>38</v>
      </c>
      <c r="E3538" s="9" t="s">
        <v>4896</v>
      </c>
      <c r="F3538" s="20" t="s">
        <v>4908</v>
      </c>
      <c r="G3538" t="s">
        <v>4904</v>
      </c>
      <c r="H3538" t="str">
        <f>VLOOKUP(E3538,suppliers!$A$2:$B$18,2,)</f>
        <v>OTHER</v>
      </c>
      <c r="I3538" t="str">
        <f>VLOOKUP(C3538,Table_items[],2,FALSE)</f>
        <v>Sanmol 500 MG 4 Tablet</v>
      </c>
      <c r="J3538" t="str">
        <f>VLOOKUP(C3538,Table_items[],3,FALSE)</f>
        <v>Obat Sakit Kepala &amp; Demam</v>
      </c>
      <c r="K3538" s="23">
        <f>VLOOKUP(C3538,Table_items[],4,FALSE)</f>
        <v>1600</v>
      </c>
      <c r="L3538" s="23">
        <f>VLOOKUP(C3538,Table_items[],5,FALSE)</f>
        <v>1619</v>
      </c>
    </row>
    <row r="3539" spans="1:12" x14ac:dyDescent="0.2">
      <c r="A3539" s="11" t="s">
        <v>3690</v>
      </c>
      <c r="B3539" s="28">
        <v>44376</v>
      </c>
      <c r="C3539" s="13" t="s">
        <v>41</v>
      </c>
      <c r="D3539" s="13">
        <v>51</v>
      </c>
      <c r="E3539" s="9" t="s">
        <v>4896</v>
      </c>
      <c r="F3539" s="20" t="s">
        <v>4908</v>
      </c>
      <c r="G3539" t="s">
        <v>4904</v>
      </c>
      <c r="H3539" t="str">
        <f>VLOOKUP(E3539,suppliers!$A$2:$B$18,2,)</f>
        <v>OTHER</v>
      </c>
      <c r="I3539" t="str">
        <f>VLOOKUP(C3539,Table_items[],2,FALSE)</f>
        <v>Otilon Ear Drops 8 mL</v>
      </c>
      <c r="J3539" t="str">
        <f>VLOOKUP(C3539,Table_items[],3,FALSE)</f>
        <v>Obat Telinga</v>
      </c>
      <c r="K3539" s="23">
        <f>VLOOKUP(C3539,Table_items[],4,FALSE)</f>
        <v>55000</v>
      </c>
      <c r="L3539" s="23">
        <f>VLOOKUP(C3539,Table_items[],5,FALSE)</f>
        <v>55935</v>
      </c>
    </row>
    <row r="3540" spans="1:12" x14ac:dyDescent="0.2">
      <c r="A3540" s="7" t="s">
        <v>3691</v>
      </c>
      <c r="B3540" s="27">
        <v>44376</v>
      </c>
      <c r="C3540" s="9" t="s">
        <v>36</v>
      </c>
      <c r="D3540" s="9">
        <v>255</v>
      </c>
      <c r="E3540" s="9" t="s">
        <v>4896</v>
      </c>
      <c r="F3540" s="20" t="s">
        <v>4908</v>
      </c>
      <c r="G3540" t="s">
        <v>4904</v>
      </c>
      <c r="H3540" t="str">
        <f>VLOOKUP(E3540,suppliers!$A$2:$B$18,2,)</f>
        <v>OTHER</v>
      </c>
      <c r="I3540" t="str">
        <f>VLOOKUP(C3540,Table_items[],2,FALSE)</f>
        <v>Sanmol Paracetamol</v>
      </c>
      <c r="J3540" t="str">
        <f>VLOOKUP(C3540,Table_items[],3,FALSE)</f>
        <v>Obat Sakit Kepala &amp; Demam</v>
      </c>
      <c r="K3540" s="23">
        <f>VLOOKUP(C3540,Table_items[],4,FALSE)</f>
        <v>16100</v>
      </c>
      <c r="L3540" s="23">
        <f>VLOOKUP(C3540,Table_items[],5,FALSE)</f>
        <v>16261</v>
      </c>
    </row>
    <row r="3541" spans="1:12" x14ac:dyDescent="0.2">
      <c r="A3541" s="11" t="s">
        <v>3692</v>
      </c>
      <c r="B3541" s="28">
        <v>44376</v>
      </c>
      <c r="C3541" s="13" t="s">
        <v>25</v>
      </c>
      <c r="D3541" s="13">
        <v>2</v>
      </c>
      <c r="E3541" s="9" t="s">
        <v>4896</v>
      </c>
      <c r="F3541" s="20" t="s">
        <v>4908</v>
      </c>
      <c r="G3541" t="s">
        <v>4904</v>
      </c>
      <c r="H3541" t="str">
        <f>VLOOKUP(E3541,suppliers!$A$2:$B$18,2,)</f>
        <v>OTHER</v>
      </c>
      <c r="I3541" t="str">
        <f>VLOOKUP(C3541,Table_items[],2,FALSE)</f>
        <v>Irvell 150MG Box 20 Tablet</v>
      </c>
      <c r="J3541" t="str">
        <f>VLOOKUP(C3541,Table_items[],3,FALSE)</f>
        <v>Obat Hipertensi</v>
      </c>
      <c r="K3541" s="23">
        <f>VLOOKUP(C3541,Table_items[],4,FALSE)</f>
        <v>143991</v>
      </c>
      <c r="L3541" s="23">
        <f>VLOOKUP(C3541,Table_items[],5,FALSE)</f>
        <v>146871</v>
      </c>
    </row>
    <row r="3542" spans="1:12" x14ac:dyDescent="0.2">
      <c r="A3542" s="7" t="s">
        <v>3693</v>
      </c>
      <c r="B3542" s="27">
        <v>44376</v>
      </c>
      <c r="C3542" s="9" t="s">
        <v>21</v>
      </c>
      <c r="D3542" s="9">
        <v>35</v>
      </c>
      <c r="E3542" s="9" t="s">
        <v>4896</v>
      </c>
      <c r="F3542" s="20" t="s">
        <v>4908</v>
      </c>
      <c r="G3542" t="s">
        <v>4904</v>
      </c>
      <c r="H3542" t="str">
        <f>VLOOKUP(E3542,suppliers!$A$2:$B$18,2,)</f>
        <v>OTHER</v>
      </c>
      <c r="I3542" t="str">
        <f>VLOOKUP(C3542,Table_items[],2,FALSE)</f>
        <v>Concor 5MG Strip 10</v>
      </c>
      <c r="J3542" t="str">
        <f>VLOOKUP(C3542,Table_items[],3,FALSE)</f>
        <v>Obat Hipertensi</v>
      </c>
      <c r="K3542" s="23">
        <f>VLOOKUP(C3542,Table_items[],4,FALSE)</f>
        <v>102000</v>
      </c>
      <c r="L3542" s="23">
        <f>VLOOKUP(C3542,Table_items[],5,FALSE)</f>
        <v>103632</v>
      </c>
    </row>
    <row r="3543" spans="1:12" x14ac:dyDescent="0.2">
      <c r="A3543" s="11" t="s">
        <v>3694</v>
      </c>
      <c r="B3543" s="28">
        <v>44377</v>
      </c>
      <c r="C3543" s="13" t="s">
        <v>9</v>
      </c>
      <c r="D3543" s="13">
        <v>17</v>
      </c>
      <c r="E3543" s="9" t="s">
        <v>4896</v>
      </c>
      <c r="F3543" s="20" t="s">
        <v>4908</v>
      </c>
      <c r="G3543" t="s">
        <v>4904</v>
      </c>
      <c r="H3543" t="str">
        <f>VLOOKUP(E3543,suppliers!$A$2:$B$18,2,)</f>
        <v>OTHER</v>
      </c>
      <c r="I3543" t="str">
        <f>VLOOKUP(C3543,Table_items[],2,FALSE)</f>
        <v>Bedak Heroxyn 150 gr</v>
      </c>
      <c r="J3543" t="str">
        <f>VLOOKUP(C3543,Table_items[],3,FALSE)</f>
        <v>Obat Alergi</v>
      </c>
      <c r="K3543" s="23">
        <f>VLOOKUP(C3543,Table_items[],4,FALSE)</f>
        <v>16950</v>
      </c>
      <c r="L3543" s="23">
        <f>VLOOKUP(C3543,Table_items[],5,FALSE)</f>
        <v>17170</v>
      </c>
    </row>
    <row r="3544" spans="1:12" x14ac:dyDescent="0.2">
      <c r="A3544" s="7" t="s">
        <v>3695</v>
      </c>
      <c r="B3544" s="27">
        <v>44377</v>
      </c>
      <c r="C3544" s="9" t="s">
        <v>24</v>
      </c>
      <c r="D3544" s="9">
        <v>29</v>
      </c>
      <c r="E3544" s="9" t="s">
        <v>4896</v>
      </c>
      <c r="F3544" s="20" t="s">
        <v>4908</v>
      </c>
      <c r="G3544" t="s">
        <v>4904</v>
      </c>
      <c r="H3544" t="str">
        <f>VLOOKUP(E3544,suppliers!$A$2:$B$18,2,)</f>
        <v>OTHER</v>
      </c>
      <c r="I3544" t="str">
        <f>VLOOKUP(C3544,Table_items[],2,FALSE)</f>
        <v>Irbesartan</v>
      </c>
      <c r="J3544" t="str">
        <f>VLOOKUP(C3544,Table_items[],3,FALSE)</f>
        <v>Obat Hipertensi</v>
      </c>
      <c r="K3544" s="23">
        <f>VLOOKUP(C3544,Table_items[],4,FALSE)</f>
        <v>108794</v>
      </c>
      <c r="L3544" s="23">
        <f>VLOOKUP(C3544,Table_items[],5,FALSE)</f>
        <v>109447</v>
      </c>
    </row>
    <row r="3545" spans="1:12" x14ac:dyDescent="0.2">
      <c r="A3545" s="11" t="s">
        <v>3696</v>
      </c>
      <c r="B3545" s="28">
        <v>44377</v>
      </c>
      <c r="C3545" s="13" t="s">
        <v>38</v>
      </c>
      <c r="D3545" s="13">
        <v>31</v>
      </c>
      <c r="E3545" s="9" t="s">
        <v>4896</v>
      </c>
      <c r="F3545" s="20" t="s">
        <v>4908</v>
      </c>
      <c r="G3545" t="s">
        <v>4904</v>
      </c>
      <c r="H3545" t="str">
        <f>VLOOKUP(E3545,suppliers!$A$2:$B$18,2,)</f>
        <v>OTHER</v>
      </c>
      <c r="I3545" t="str">
        <f>VLOOKUP(C3545,Table_items[],2,FALSE)</f>
        <v>Sanmol 500 MG 4 Tablet</v>
      </c>
      <c r="J3545" t="str">
        <f>VLOOKUP(C3545,Table_items[],3,FALSE)</f>
        <v>Obat Sakit Kepala &amp; Demam</v>
      </c>
      <c r="K3545" s="23">
        <f>VLOOKUP(C3545,Table_items[],4,FALSE)</f>
        <v>1600</v>
      </c>
      <c r="L3545" s="23">
        <f>VLOOKUP(C3545,Table_items[],5,FALSE)</f>
        <v>1619</v>
      </c>
    </row>
    <row r="3546" spans="1:12" x14ac:dyDescent="0.2">
      <c r="A3546" s="7" t="s">
        <v>3697</v>
      </c>
      <c r="B3546" s="27">
        <v>44377</v>
      </c>
      <c r="C3546" s="9" t="s">
        <v>22</v>
      </c>
      <c r="D3546" s="9">
        <v>46</v>
      </c>
      <c r="E3546" s="9" t="s">
        <v>4896</v>
      </c>
      <c r="F3546" s="20" t="s">
        <v>4908</v>
      </c>
      <c r="G3546" t="s">
        <v>4904</v>
      </c>
      <c r="H3546" t="str">
        <f>VLOOKUP(E3546,suppliers!$A$2:$B$18,2,)</f>
        <v>OTHER</v>
      </c>
      <c r="I3546" t="str">
        <f>VLOOKUP(C3546,Table_items[],2,FALSE)</f>
        <v>Candesartan Ogb Dexa</v>
      </c>
      <c r="J3546" t="str">
        <f>VLOOKUP(C3546,Table_items[],3,FALSE)</f>
        <v>Obat Hipertensi</v>
      </c>
      <c r="K3546" s="23">
        <f>VLOOKUP(C3546,Table_items[],4,FALSE)</f>
        <v>5000</v>
      </c>
      <c r="L3546" s="23">
        <f>VLOOKUP(C3546,Table_items[],5,FALSE)</f>
        <v>5095</v>
      </c>
    </row>
    <row r="3547" spans="1:12" x14ac:dyDescent="0.2">
      <c r="A3547" s="11" t="s">
        <v>3698</v>
      </c>
      <c r="B3547" s="28">
        <v>44377</v>
      </c>
      <c r="C3547" s="13" t="s">
        <v>10</v>
      </c>
      <c r="D3547" s="13">
        <v>37</v>
      </c>
      <c r="E3547" s="9" t="s">
        <v>4896</v>
      </c>
      <c r="F3547" s="20" t="s">
        <v>4908</v>
      </c>
      <c r="G3547" t="s">
        <v>4904</v>
      </c>
      <c r="H3547" t="str">
        <f>VLOOKUP(E3547,suppliers!$A$2:$B$18,2,)</f>
        <v>OTHER</v>
      </c>
      <c r="I3547" t="str">
        <f>VLOOKUP(C3547,Table_items[],2,FALSE)</f>
        <v>Dexteem Box Plus 100 Tablet</v>
      </c>
      <c r="J3547" t="str">
        <f>VLOOKUP(C3547,Table_items[],3,FALSE)</f>
        <v>Obat Alergi</v>
      </c>
      <c r="K3547" s="23">
        <f>VLOOKUP(C3547,Table_items[],4,FALSE)</f>
        <v>25322</v>
      </c>
      <c r="L3547" s="23">
        <f>VLOOKUP(C3547,Table_items[],5,FALSE)</f>
        <v>25449</v>
      </c>
    </row>
    <row r="3548" spans="1:12" x14ac:dyDescent="0.2">
      <c r="A3548" s="7" t="s">
        <v>3699</v>
      </c>
      <c r="B3548" s="27">
        <v>44377</v>
      </c>
      <c r="C3548" s="9" t="s">
        <v>10</v>
      </c>
      <c r="D3548" s="9">
        <v>24</v>
      </c>
      <c r="E3548" s="9" t="s">
        <v>4896</v>
      </c>
      <c r="F3548" s="20" t="s">
        <v>4908</v>
      </c>
      <c r="G3548" t="s">
        <v>4904</v>
      </c>
      <c r="H3548" t="str">
        <f>VLOOKUP(E3548,suppliers!$A$2:$B$18,2,)</f>
        <v>OTHER</v>
      </c>
      <c r="I3548" t="str">
        <f>VLOOKUP(C3548,Table_items[],2,FALSE)</f>
        <v>Dexteem Box Plus 100 Tablet</v>
      </c>
      <c r="J3548" t="str">
        <f>VLOOKUP(C3548,Table_items[],3,FALSE)</f>
        <v>Obat Alergi</v>
      </c>
      <c r="K3548" s="23">
        <f>VLOOKUP(C3548,Table_items[],4,FALSE)</f>
        <v>25322</v>
      </c>
      <c r="L3548" s="23">
        <f>VLOOKUP(C3548,Table_items[],5,FALSE)</f>
        <v>25449</v>
      </c>
    </row>
    <row r="3549" spans="1:12" x14ac:dyDescent="0.2">
      <c r="A3549" s="11" t="s">
        <v>3700</v>
      </c>
      <c r="B3549" s="28">
        <v>44377</v>
      </c>
      <c r="C3549" s="13" t="s">
        <v>40</v>
      </c>
      <c r="D3549" s="13">
        <v>179</v>
      </c>
      <c r="E3549" s="9" t="s">
        <v>4896</v>
      </c>
      <c r="F3549" s="20" t="s">
        <v>4908</v>
      </c>
      <c r="G3549" t="s">
        <v>4904</v>
      </c>
      <c r="H3549" t="str">
        <f>VLOOKUP(E3549,suppliers!$A$2:$B$18,2,)</f>
        <v>OTHER</v>
      </c>
      <c r="I3549" t="str">
        <f>VLOOKUP(C3549,Table_items[],2,FALSE)</f>
        <v>Paramex Tablet / Obat</v>
      </c>
      <c r="J3549" t="str">
        <f>VLOOKUP(C3549,Table_items[],3,FALSE)</f>
        <v>Obat Sakit Kepala &amp; Demam</v>
      </c>
      <c r="K3549" s="23">
        <f>VLOOKUP(C3549,Table_items[],4,FALSE)</f>
        <v>2560</v>
      </c>
      <c r="L3549" s="23">
        <f>VLOOKUP(C3549,Table_items[],5,FALSE)</f>
        <v>2586</v>
      </c>
    </row>
    <row r="3550" spans="1:12" x14ac:dyDescent="0.2">
      <c r="A3550" s="7" t="s">
        <v>3701</v>
      </c>
      <c r="B3550" s="27">
        <v>44377</v>
      </c>
      <c r="C3550" s="9" t="s">
        <v>7</v>
      </c>
      <c r="D3550" s="9">
        <v>1</v>
      </c>
      <c r="E3550" s="9" t="s">
        <v>4896</v>
      </c>
      <c r="F3550" s="20" t="s">
        <v>4908</v>
      </c>
      <c r="G3550" t="s">
        <v>4904</v>
      </c>
      <c r="H3550" t="str">
        <f>VLOOKUP(E3550,suppliers!$A$2:$B$18,2,)</f>
        <v>OTHER</v>
      </c>
      <c r="I3550" t="str">
        <f>VLOOKUP(C3550,Table_items[],2,FALSE)</f>
        <v>Acetylcysteine Mahakam 200 mg</v>
      </c>
      <c r="J3550" t="str">
        <f>VLOOKUP(C3550,Table_items[],3,FALSE)</f>
        <v>Obat Alergi</v>
      </c>
      <c r="K3550" s="23">
        <f>VLOOKUP(C3550,Table_items[],4,FALSE)</f>
        <v>33000</v>
      </c>
      <c r="L3550" s="23">
        <f>VLOOKUP(C3550,Table_items[],5,FALSE)</f>
        <v>33330</v>
      </c>
    </row>
    <row r="3551" spans="1:12" x14ac:dyDescent="0.2">
      <c r="A3551" s="11" t="s">
        <v>3702</v>
      </c>
      <c r="B3551" s="28">
        <v>44378</v>
      </c>
      <c r="C3551" s="13" t="s">
        <v>37</v>
      </c>
      <c r="D3551" s="13">
        <v>61</v>
      </c>
      <c r="E3551" s="9" t="s">
        <v>4896</v>
      </c>
      <c r="F3551" s="20" t="s">
        <v>4908</v>
      </c>
      <c r="G3551" t="s">
        <v>4904</v>
      </c>
      <c r="H3551" t="str">
        <f>VLOOKUP(E3551,suppliers!$A$2:$B$18,2,)</f>
        <v>OTHER</v>
      </c>
      <c r="I3551" t="str">
        <f>VLOOKUP(C3551,Table_items[],2,FALSE)</f>
        <v>Bodrex Extra</v>
      </c>
      <c r="J3551" t="str">
        <f>VLOOKUP(C3551,Table_items[],3,FALSE)</f>
        <v>Obat Sakit Kepala &amp; Demam</v>
      </c>
      <c r="K3551" s="23">
        <f>VLOOKUP(C3551,Table_items[],4,FALSE)</f>
        <v>50788</v>
      </c>
      <c r="L3551" s="23">
        <f>VLOOKUP(C3551,Table_items[],5,FALSE)</f>
        <v>51753</v>
      </c>
    </row>
    <row r="3552" spans="1:12" x14ac:dyDescent="0.2">
      <c r="A3552" s="7" t="s">
        <v>3703</v>
      </c>
      <c r="B3552" s="27">
        <v>44378</v>
      </c>
      <c r="C3552" s="9" t="s">
        <v>38</v>
      </c>
      <c r="D3552" s="9">
        <v>17</v>
      </c>
      <c r="E3552" s="9" t="s">
        <v>4896</v>
      </c>
      <c r="F3552" s="20" t="s">
        <v>4908</v>
      </c>
      <c r="G3552" t="s">
        <v>4904</v>
      </c>
      <c r="H3552" t="str">
        <f>VLOOKUP(E3552,suppliers!$A$2:$B$18,2,)</f>
        <v>OTHER</v>
      </c>
      <c r="I3552" t="str">
        <f>VLOOKUP(C3552,Table_items[],2,FALSE)</f>
        <v>Sanmol 500 MG 4 Tablet</v>
      </c>
      <c r="J3552" t="str">
        <f>VLOOKUP(C3552,Table_items[],3,FALSE)</f>
        <v>Obat Sakit Kepala &amp; Demam</v>
      </c>
      <c r="K3552" s="23">
        <f>VLOOKUP(C3552,Table_items[],4,FALSE)</f>
        <v>1600</v>
      </c>
      <c r="L3552" s="23">
        <f>VLOOKUP(C3552,Table_items[],5,FALSE)</f>
        <v>1619</v>
      </c>
    </row>
    <row r="3553" spans="1:14" x14ac:dyDescent="0.2">
      <c r="A3553" s="11" t="s">
        <v>3704</v>
      </c>
      <c r="B3553" s="28">
        <v>44378</v>
      </c>
      <c r="C3553" s="13" t="s">
        <v>41</v>
      </c>
      <c r="D3553" s="13">
        <v>48</v>
      </c>
      <c r="E3553" s="9" t="s">
        <v>4896</v>
      </c>
      <c r="F3553" s="20" t="s">
        <v>4908</v>
      </c>
      <c r="G3553" t="s">
        <v>4904</v>
      </c>
      <c r="H3553" t="str">
        <f>VLOOKUP(E3553,suppliers!$A$2:$B$18,2,)</f>
        <v>OTHER</v>
      </c>
      <c r="I3553" t="str">
        <f>VLOOKUP(C3553,Table_items[],2,FALSE)</f>
        <v>Otilon Ear Drops 8 mL</v>
      </c>
      <c r="J3553" t="str">
        <f>VLOOKUP(C3553,Table_items[],3,FALSE)</f>
        <v>Obat Telinga</v>
      </c>
      <c r="K3553" s="23">
        <f>VLOOKUP(C3553,Table_items[],4,FALSE)</f>
        <v>55000</v>
      </c>
      <c r="L3553" s="23">
        <f>VLOOKUP(C3553,Table_items[],5,FALSE)</f>
        <v>55935</v>
      </c>
    </row>
    <row r="3554" spans="1:14" x14ac:dyDescent="0.2">
      <c r="A3554" s="7" t="s">
        <v>3705</v>
      </c>
      <c r="B3554" s="27">
        <v>44378</v>
      </c>
      <c r="C3554" s="9" t="s">
        <v>22</v>
      </c>
      <c r="D3554" s="9">
        <v>30</v>
      </c>
      <c r="E3554" s="9" t="s">
        <v>4896</v>
      </c>
      <c r="F3554" s="20" t="s">
        <v>4908</v>
      </c>
      <c r="G3554" t="s">
        <v>4904</v>
      </c>
      <c r="H3554" t="str">
        <f>VLOOKUP(E3554,suppliers!$A$2:$B$18,2,)</f>
        <v>OTHER</v>
      </c>
      <c r="I3554" t="str">
        <f>VLOOKUP(C3554,Table_items[],2,FALSE)</f>
        <v>Candesartan Ogb Dexa</v>
      </c>
      <c r="J3554" t="str">
        <f>VLOOKUP(C3554,Table_items[],3,FALSE)</f>
        <v>Obat Hipertensi</v>
      </c>
      <c r="K3554" s="23">
        <f>VLOOKUP(C3554,Table_items[],4,FALSE)</f>
        <v>5000</v>
      </c>
      <c r="L3554" s="23">
        <f>VLOOKUP(C3554,Table_items[],5,FALSE)</f>
        <v>5095</v>
      </c>
    </row>
    <row r="3555" spans="1:14" x14ac:dyDescent="0.2">
      <c r="A3555" s="11" t="s">
        <v>3706</v>
      </c>
      <c r="B3555" s="28">
        <v>44378</v>
      </c>
      <c r="C3555" s="13" t="s">
        <v>28</v>
      </c>
      <c r="D3555" s="13">
        <v>62</v>
      </c>
      <c r="E3555" s="9" t="s">
        <v>4896</v>
      </c>
      <c r="F3555" s="20" t="s">
        <v>4908</v>
      </c>
      <c r="G3555" t="s">
        <v>4904</v>
      </c>
      <c r="H3555" t="str">
        <f>VLOOKUP(E3555,suppliers!$A$2:$B$18,2,)</f>
        <v>OTHER</v>
      </c>
      <c r="I3555" t="str">
        <f>VLOOKUP(C3555,Table_items[],2,FALSE)</f>
        <v>Hyperchol 100 MG 12 KPS</v>
      </c>
      <c r="J3555" t="str">
        <f>VLOOKUP(C3555,Table_items[],3,FALSE)</f>
        <v>Obat Kolesterol</v>
      </c>
      <c r="K3555" s="23">
        <f>VLOOKUP(C3555,Table_items[],4,FALSE)</f>
        <v>42800</v>
      </c>
      <c r="L3555" s="23">
        <f>VLOOKUP(C3555,Table_items[],5,FALSE)</f>
        <v>43442</v>
      </c>
    </row>
    <row r="3556" spans="1:14" x14ac:dyDescent="0.2">
      <c r="A3556" s="7" t="s">
        <v>3707</v>
      </c>
      <c r="B3556" s="27">
        <v>44378</v>
      </c>
      <c r="C3556" s="9" t="s">
        <v>8</v>
      </c>
      <c r="D3556" s="9">
        <v>11</v>
      </c>
      <c r="E3556" s="9" t="s">
        <v>4896</v>
      </c>
      <c r="F3556" s="20" t="s">
        <v>4908</v>
      </c>
      <c r="G3556" t="s">
        <v>4904</v>
      </c>
      <c r="H3556" t="str">
        <f>VLOOKUP(E3556,suppliers!$A$2:$B$18,2,)</f>
        <v>OTHER</v>
      </c>
      <c r="I3556" t="str">
        <f>VLOOKUP(C3556,Table_items[],2,FALSE)</f>
        <v>Bisoprolol Ogb Dexa</v>
      </c>
      <c r="J3556" t="str">
        <f>VLOOKUP(C3556,Table_items[],3,FALSE)</f>
        <v>Obat Alergi</v>
      </c>
      <c r="K3556" s="23">
        <f>VLOOKUP(C3556,Table_items[],4,FALSE)</f>
        <v>10000</v>
      </c>
      <c r="L3556" s="23">
        <f>VLOOKUP(C3556,Table_items[],5,FALSE)</f>
        <v>10180</v>
      </c>
    </row>
    <row r="3557" spans="1:14" x14ac:dyDescent="0.2">
      <c r="A3557" s="11" t="s">
        <v>3708</v>
      </c>
      <c r="B3557" s="28">
        <v>44378</v>
      </c>
      <c r="C3557" s="13" t="s">
        <v>7</v>
      </c>
      <c r="D3557" s="13">
        <v>144</v>
      </c>
      <c r="E3557" s="9" t="s">
        <v>4896</v>
      </c>
      <c r="F3557" s="20" t="s">
        <v>4908</v>
      </c>
      <c r="G3557" t="s">
        <v>4904</v>
      </c>
      <c r="H3557" t="str">
        <f>VLOOKUP(E3557,suppliers!$A$2:$B$18,2,)</f>
        <v>OTHER</v>
      </c>
      <c r="I3557" t="str">
        <f>VLOOKUP(C3557,Table_items[],2,FALSE)</f>
        <v>Acetylcysteine Mahakam 200 mg</v>
      </c>
      <c r="J3557" t="str">
        <f>VLOOKUP(C3557,Table_items[],3,FALSE)</f>
        <v>Obat Alergi</v>
      </c>
      <c r="K3557" s="23">
        <f>VLOOKUP(C3557,Table_items[],4,FALSE)</f>
        <v>33000</v>
      </c>
      <c r="L3557" s="23">
        <f>VLOOKUP(C3557,Table_items[],5,FALSE)</f>
        <v>33330</v>
      </c>
    </row>
    <row r="3558" spans="1:14" x14ac:dyDescent="0.2">
      <c r="A3558" s="7" t="s">
        <v>3709</v>
      </c>
      <c r="B3558" s="27">
        <v>44378</v>
      </c>
      <c r="C3558" s="9" t="s">
        <v>23</v>
      </c>
      <c r="D3558" s="9">
        <v>27</v>
      </c>
      <c r="E3558" s="9" t="s">
        <v>4896</v>
      </c>
      <c r="F3558" s="20" t="s">
        <v>4908</v>
      </c>
      <c r="G3558" t="s">
        <v>4904</v>
      </c>
      <c r="H3558" t="str">
        <f>VLOOKUP(E3558,suppliers!$A$2:$B$18,2,)</f>
        <v>OTHER</v>
      </c>
      <c r="I3558" t="str">
        <f>VLOOKUP(C3558,Table_items[],2,FALSE)</f>
        <v>Amlodipine Besilate</v>
      </c>
      <c r="J3558" t="str">
        <f>VLOOKUP(C3558,Table_items[],3,FALSE)</f>
        <v>Obat Hipertensi</v>
      </c>
      <c r="K3558" s="23">
        <f>VLOOKUP(C3558,Table_items[],4,FALSE)</f>
        <v>7467</v>
      </c>
      <c r="L3558" s="23">
        <f>VLOOKUP(C3558,Table_items[],5,FALSE)</f>
        <v>7504</v>
      </c>
    </row>
    <row r="3559" spans="1:14" x14ac:dyDescent="0.2">
      <c r="A3559" s="11" t="s">
        <v>3710</v>
      </c>
      <c r="B3559" s="28">
        <v>44378</v>
      </c>
      <c r="C3559" s="13" t="s">
        <v>34</v>
      </c>
      <c r="D3559" s="13">
        <v>20</v>
      </c>
      <c r="E3559" s="9" t="s">
        <v>4896</v>
      </c>
      <c r="F3559" s="20" t="s">
        <v>4908</v>
      </c>
      <c r="G3559" t="s">
        <v>4904</v>
      </c>
      <c r="H3559" t="str">
        <f>VLOOKUP(E3559,suppliers!$A$2:$B$18,2,)</f>
        <v>OTHER</v>
      </c>
      <c r="I3559" t="str">
        <f>VLOOKUP(C3559,Table_items[],2,FALSE)</f>
        <v>Panadol Anak Tablet 1 Strip</v>
      </c>
      <c r="J3559" t="str">
        <f>VLOOKUP(C3559,Table_items[],3,FALSE)</f>
        <v>Obat Sakit Kepala &amp; Demam</v>
      </c>
      <c r="K3559" s="23">
        <f>VLOOKUP(C3559,Table_items[],4,FALSE)</f>
        <v>25000</v>
      </c>
      <c r="L3559" s="23">
        <f>VLOOKUP(C3559,Table_items[],5,FALSE)</f>
        <v>25450</v>
      </c>
    </row>
    <row r="3560" spans="1:14" x14ac:dyDescent="0.2">
      <c r="A3560" s="7" t="s">
        <v>3711</v>
      </c>
      <c r="B3560" s="27">
        <v>44378</v>
      </c>
      <c r="C3560" s="9" t="s">
        <v>8</v>
      </c>
      <c r="D3560" s="9">
        <v>3000</v>
      </c>
      <c r="E3560" s="9" t="s">
        <v>4887</v>
      </c>
      <c r="F3560" s="20" t="s">
        <v>4896</v>
      </c>
      <c r="G3560" t="s">
        <v>4903</v>
      </c>
      <c r="H3560" t="str">
        <f>VLOOKUP(E3560,suppliers!$A$2:$B$18,2,)</f>
        <v>DQLab Pharmacy Pancoran</v>
      </c>
      <c r="I3560" t="str">
        <f>VLOOKUP(C3560,Table_items[],2,FALSE)</f>
        <v>Bisoprolol Ogb Dexa</v>
      </c>
      <c r="M3560" s="23">
        <f>VLOOKUP(C3560,item_suppliers!$A$2:$F$112,5,)</f>
        <v>10300</v>
      </c>
      <c r="N3560" s="23">
        <f>VLOOKUP(C3560,item_suppliers!$A$2:$F$112,6,)</f>
        <v>10444</v>
      </c>
    </row>
    <row r="3561" spans="1:14" x14ac:dyDescent="0.2">
      <c r="A3561" s="11" t="s">
        <v>3712</v>
      </c>
      <c r="B3561" s="28">
        <v>44378</v>
      </c>
      <c r="C3561" s="13" t="s">
        <v>9</v>
      </c>
      <c r="D3561" s="13">
        <v>2000</v>
      </c>
      <c r="E3561" s="9" t="s">
        <v>4888</v>
      </c>
      <c r="F3561" s="20" t="s">
        <v>4896</v>
      </c>
      <c r="G3561" t="s">
        <v>4903</v>
      </c>
      <c r="H3561" t="str">
        <f>VLOOKUP(E3561,suppliers!$A$2:$B$18,2,)</f>
        <v>DQLab Pharmacy Cempaka Putih</v>
      </c>
      <c r="I3561" t="str">
        <f>VLOOKUP(C3561,Table_items[],2,FALSE)</f>
        <v>Bedak Heroxyn 150 gr</v>
      </c>
      <c r="M3561" s="23">
        <f>VLOOKUP(C3561,item_suppliers!$A$2:$F$112,5,)</f>
        <v>16272</v>
      </c>
      <c r="N3561" s="23">
        <f>VLOOKUP(C3561,item_suppliers!$A$2:$F$112,6,)</f>
        <v>16435</v>
      </c>
    </row>
    <row r="3562" spans="1:14" x14ac:dyDescent="0.2">
      <c r="A3562" s="7" t="s">
        <v>3713</v>
      </c>
      <c r="B3562" s="27">
        <v>44378</v>
      </c>
      <c r="C3562" s="9" t="s">
        <v>12</v>
      </c>
      <c r="D3562" s="9">
        <v>3000</v>
      </c>
      <c r="E3562" s="9" t="s">
        <v>4889</v>
      </c>
      <c r="F3562" s="20" t="s">
        <v>4896</v>
      </c>
      <c r="G3562" t="s">
        <v>4903</v>
      </c>
      <c r="H3562" t="str">
        <f>VLOOKUP(E3562,suppliers!$A$2:$B$18,2,)</f>
        <v>DQLab Pharmacy Kebon Jeruk</v>
      </c>
      <c r="I3562" t="str">
        <f>VLOOKUP(C3562,Table_items[],2,FALSE)</f>
        <v>Decolsen 1 Strip 4 Tablet</v>
      </c>
      <c r="M3562" s="23">
        <f>VLOOKUP(C3562,item_suppliers!$A$2:$F$112,5,)</f>
        <v>2944</v>
      </c>
      <c r="N3562" s="23">
        <f>VLOOKUP(C3562,item_suppliers!$A$2:$F$112,6,)</f>
        <v>2932</v>
      </c>
    </row>
    <row r="3563" spans="1:14" x14ac:dyDescent="0.2">
      <c r="A3563" s="11" t="s">
        <v>3714</v>
      </c>
      <c r="B3563" s="28">
        <v>44378</v>
      </c>
      <c r="C3563" s="13" t="s">
        <v>37</v>
      </c>
      <c r="D3563" s="13">
        <v>2000</v>
      </c>
      <c r="E3563" s="9" t="s">
        <v>4896</v>
      </c>
      <c r="F3563" s="20" t="s">
        <v>4896</v>
      </c>
      <c r="G3563" t="s">
        <v>4903</v>
      </c>
      <c r="H3563" t="str">
        <f>VLOOKUP(E3563,suppliers!$A$2:$B$18,2,)</f>
        <v>OTHER</v>
      </c>
      <c r="I3563" t="str">
        <f>VLOOKUP(C3563,Table_items[],2,FALSE)</f>
        <v>Bodrex Extra</v>
      </c>
      <c r="M3563" s="23">
        <f>VLOOKUP(C3563,item_suppliers!$A$2:$F$112,5,)</f>
        <v>52820</v>
      </c>
      <c r="N3563" s="23">
        <f>VLOOKUP(C3563,item_suppliers!$A$2:$F$112,6,)</f>
        <v>53770</v>
      </c>
    </row>
    <row r="3564" spans="1:14" x14ac:dyDescent="0.2">
      <c r="A3564" s="7" t="s">
        <v>3715</v>
      </c>
      <c r="B3564" s="27">
        <v>44378</v>
      </c>
      <c r="C3564" s="9" t="s">
        <v>38</v>
      </c>
      <c r="D3564" s="9">
        <v>1000</v>
      </c>
      <c r="E3564" s="9" t="s">
        <v>4888</v>
      </c>
      <c r="F3564" s="20" t="s">
        <v>4896</v>
      </c>
      <c r="G3564" t="s">
        <v>4903</v>
      </c>
      <c r="H3564" t="str">
        <f>VLOOKUP(E3564,suppliers!$A$2:$B$18,2,)</f>
        <v>DQLab Pharmacy Cempaka Putih</v>
      </c>
      <c r="I3564" t="str">
        <f>VLOOKUP(C3564,Table_items[],2,FALSE)</f>
        <v>Sanmol 500 MG 4 Tablet</v>
      </c>
      <c r="M3564" s="23">
        <f>VLOOKUP(C3564,item_suppliers!$A$2:$F$112,5,)</f>
        <v>1600</v>
      </c>
      <c r="N3564" s="23">
        <f>VLOOKUP(C3564,item_suppliers!$A$2:$F$112,6,)</f>
        <v>1648</v>
      </c>
    </row>
    <row r="3565" spans="1:14" x14ac:dyDescent="0.2">
      <c r="A3565" s="11" t="s">
        <v>3716</v>
      </c>
      <c r="B3565" s="28">
        <v>44378</v>
      </c>
      <c r="C3565" s="13" t="s">
        <v>25</v>
      </c>
      <c r="D3565" s="13">
        <v>1000</v>
      </c>
      <c r="E3565" s="9" t="s">
        <v>4895</v>
      </c>
      <c r="F3565" s="20" t="s">
        <v>4896</v>
      </c>
      <c r="G3565" t="s">
        <v>4903</v>
      </c>
      <c r="H3565" t="str">
        <f>VLOOKUP(E3565,suppliers!$A$2:$B$18,2,)</f>
        <v>DQLab Pharmacy Pulogadung</v>
      </c>
      <c r="I3565" t="str">
        <f>VLOOKUP(C3565,Table_items[],2,FALSE)</f>
        <v>Irvell 150MG Box 20 Tablet</v>
      </c>
      <c r="M3565" s="23">
        <f>VLOOKUP(C3565,item_suppliers!$A$2:$F$112,5,)</f>
        <v>138231</v>
      </c>
      <c r="N3565" s="23">
        <f>VLOOKUP(C3565,item_suppliers!$A$2:$F$112,6,)</f>
        <v>141687</v>
      </c>
    </row>
    <row r="3566" spans="1:14" x14ac:dyDescent="0.2">
      <c r="A3566" s="7" t="s">
        <v>3717</v>
      </c>
      <c r="B3566" s="27">
        <v>44378</v>
      </c>
      <c r="C3566" s="9" t="s">
        <v>41</v>
      </c>
      <c r="D3566" s="9">
        <v>1000</v>
      </c>
      <c r="E3566" s="9" t="s">
        <v>4886</v>
      </c>
      <c r="F3566" s="20" t="s">
        <v>4896</v>
      </c>
      <c r="G3566" t="s">
        <v>4903</v>
      </c>
      <c r="H3566" t="str">
        <f>VLOOKUP(E3566,suppliers!$A$2:$B$18,2,)</f>
        <v>DQLab Pharmacy Senayan</v>
      </c>
      <c r="I3566" t="str">
        <f>VLOOKUP(C3566,Table_items[],2,FALSE)</f>
        <v>Otilon Ear Drops 8 mL</v>
      </c>
      <c r="M3566" s="23">
        <f>VLOOKUP(C3566,item_suppliers!$A$2:$F$112,5,)</f>
        <v>52800</v>
      </c>
      <c r="N3566" s="23">
        <f>VLOOKUP(C3566,item_suppliers!$A$2:$F$112,6,)</f>
        <v>54278</v>
      </c>
    </row>
    <row r="3567" spans="1:14" x14ac:dyDescent="0.2">
      <c r="A3567" s="11" t="s">
        <v>3718</v>
      </c>
      <c r="B3567" s="28">
        <v>44379</v>
      </c>
      <c r="C3567" s="13" t="s">
        <v>24</v>
      </c>
      <c r="D3567" s="13">
        <v>37</v>
      </c>
      <c r="E3567" s="9" t="s">
        <v>4896</v>
      </c>
      <c r="F3567" s="20" t="s">
        <v>4908</v>
      </c>
      <c r="G3567" t="s">
        <v>4904</v>
      </c>
      <c r="H3567" t="str">
        <f>VLOOKUP(E3567,suppliers!$A$2:$B$18,2,)</f>
        <v>OTHER</v>
      </c>
      <c r="I3567" t="str">
        <f>VLOOKUP(C3567,Table_items[],2,FALSE)</f>
        <v>Irbesartan</v>
      </c>
      <c r="J3567" t="str">
        <f>VLOOKUP(C3567,Table_items[],3,FALSE)</f>
        <v>Obat Hipertensi</v>
      </c>
      <c r="K3567" s="23">
        <f>VLOOKUP(C3567,Table_items[],4,FALSE)</f>
        <v>108794</v>
      </c>
      <c r="L3567" s="23">
        <f>VLOOKUP(C3567,Table_items[],5,FALSE)</f>
        <v>109447</v>
      </c>
    </row>
    <row r="3568" spans="1:14" x14ac:dyDescent="0.2">
      <c r="A3568" s="7" t="s">
        <v>3719</v>
      </c>
      <c r="B3568" s="27">
        <v>44379</v>
      </c>
      <c r="C3568" s="9" t="s">
        <v>24</v>
      </c>
      <c r="D3568" s="9">
        <v>30</v>
      </c>
      <c r="E3568" s="9" t="s">
        <v>4896</v>
      </c>
      <c r="F3568" s="20" t="s">
        <v>4908</v>
      </c>
      <c r="G3568" t="s">
        <v>4904</v>
      </c>
      <c r="H3568" t="str">
        <f>VLOOKUP(E3568,suppliers!$A$2:$B$18,2,)</f>
        <v>OTHER</v>
      </c>
      <c r="I3568" t="str">
        <f>VLOOKUP(C3568,Table_items[],2,FALSE)</f>
        <v>Irbesartan</v>
      </c>
      <c r="J3568" t="str">
        <f>VLOOKUP(C3568,Table_items[],3,FALSE)</f>
        <v>Obat Hipertensi</v>
      </c>
      <c r="K3568" s="23">
        <f>VLOOKUP(C3568,Table_items[],4,FALSE)</f>
        <v>108794</v>
      </c>
      <c r="L3568" s="23">
        <f>VLOOKUP(C3568,Table_items[],5,FALSE)</f>
        <v>109447</v>
      </c>
    </row>
    <row r="3569" spans="1:12" x14ac:dyDescent="0.2">
      <c r="A3569" s="11" t="s">
        <v>3720</v>
      </c>
      <c r="B3569" s="28">
        <v>44379</v>
      </c>
      <c r="C3569" s="13" t="s">
        <v>30</v>
      </c>
      <c r="D3569" s="13">
        <v>1</v>
      </c>
      <c r="E3569" s="9" t="s">
        <v>4896</v>
      </c>
      <c r="F3569" s="20" t="s">
        <v>4908</v>
      </c>
      <c r="G3569" t="s">
        <v>4904</v>
      </c>
      <c r="H3569" t="str">
        <f>VLOOKUP(E3569,suppliers!$A$2:$B$18,2,)</f>
        <v>OTHER</v>
      </c>
      <c r="I3569" t="str">
        <f>VLOOKUP(C3569,Table_items[],2,FALSE)</f>
        <v>Koolfever</v>
      </c>
      <c r="J3569" t="str">
        <f>VLOOKUP(C3569,Table_items[],3,FALSE)</f>
        <v>Obat Sakit Kepala &amp; Demam</v>
      </c>
      <c r="K3569" s="23">
        <f>VLOOKUP(C3569,Table_items[],4,FALSE)</f>
        <v>7500</v>
      </c>
      <c r="L3569" s="23">
        <f>VLOOKUP(C3569,Table_items[],5,FALSE)</f>
        <v>7620</v>
      </c>
    </row>
    <row r="3570" spans="1:12" x14ac:dyDescent="0.2">
      <c r="A3570" s="7" t="s">
        <v>3721</v>
      </c>
      <c r="B3570" s="27">
        <v>44379</v>
      </c>
      <c r="C3570" s="9" t="s">
        <v>30</v>
      </c>
      <c r="D3570" s="9">
        <v>119</v>
      </c>
      <c r="E3570" s="9" t="s">
        <v>4896</v>
      </c>
      <c r="F3570" s="20" t="s">
        <v>4908</v>
      </c>
      <c r="G3570" t="s">
        <v>4904</v>
      </c>
      <c r="H3570" t="str">
        <f>VLOOKUP(E3570,suppliers!$A$2:$B$18,2,)</f>
        <v>OTHER</v>
      </c>
      <c r="I3570" t="str">
        <f>VLOOKUP(C3570,Table_items[],2,FALSE)</f>
        <v>Koolfever</v>
      </c>
      <c r="J3570" t="str">
        <f>VLOOKUP(C3570,Table_items[],3,FALSE)</f>
        <v>Obat Sakit Kepala &amp; Demam</v>
      </c>
      <c r="K3570" s="23">
        <f>VLOOKUP(C3570,Table_items[],4,FALSE)</f>
        <v>7500</v>
      </c>
      <c r="L3570" s="23">
        <f>VLOOKUP(C3570,Table_items[],5,FALSE)</f>
        <v>7620</v>
      </c>
    </row>
    <row r="3571" spans="1:12" x14ac:dyDescent="0.2">
      <c r="A3571" s="11" t="s">
        <v>3722</v>
      </c>
      <c r="B3571" s="28">
        <v>44379</v>
      </c>
      <c r="C3571" s="13" t="s">
        <v>8</v>
      </c>
      <c r="D3571" s="13">
        <v>7</v>
      </c>
      <c r="E3571" s="9" t="s">
        <v>4896</v>
      </c>
      <c r="F3571" s="20" t="s">
        <v>4908</v>
      </c>
      <c r="G3571" t="s">
        <v>4904</v>
      </c>
      <c r="H3571" t="str">
        <f>VLOOKUP(E3571,suppliers!$A$2:$B$18,2,)</f>
        <v>OTHER</v>
      </c>
      <c r="I3571" t="str">
        <f>VLOOKUP(C3571,Table_items[],2,FALSE)</f>
        <v>Bisoprolol Ogb Dexa</v>
      </c>
      <c r="J3571" t="str">
        <f>VLOOKUP(C3571,Table_items[],3,FALSE)</f>
        <v>Obat Alergi</v>
      </c>
      <c r="K3571" s="23">
        <f>VLOOKUP(C3571,Table_items[],4,FALSE)</f>
        <v>10000</v>
      </c>
      <c r="L3571" s="23">
        <f>VLOOKUP(C3571,Table_items[],5,FALSE)</f>
        <v>10180</v>
      </c>
    </row>
    <row r="3572" spans="1:12" x14ac:dyDescent="0.2">
      <c r="A3572" s="7" t="s">
        <v>3723</v>
      </c>
      <c r="B3572" s="27">
        <v>44379</v>
      </c>
      <c r="C3572" s="9" t="s">
        <v>17</v>
      </c>
      <c r="D3572" s="9">
        <v>13</v>
      </c>
      <c r="E3572" s="9" t="s">
        <v>4896</v>
      </c>
      <c r="F3572" s="20" t="s">
        <v>4908</v>
      </c>
      <c r="G3572" t="s">
        <v>4904</v>
      </c>
      <c r="H3572" t="str">
        <f>VLOOKUP(E3572,suppliers!$A$2:$B$18,2,)</f>
        <v>OTHER</v>
      </c>
      <c r="I3572" t="str">
        <f>VLOOKUP(C3572,Table_items[],2,FALSE)</f>
        <v>Vicks Inhaler 0.5 mL</v>
      </c>
      <c r="J3572" t="str">
        <f>VLOOKUP(C3572,Table_items[],3,FALSE)</f>
        <v>Obat Batuk &amp; Pilek</v>
      </c>
      <c r="K3572" s="23">
        <f>VLOOKUP(C3572,Table_items[],4,FALSE)</f>
        <v>16155</v>
      </c>
      <c r="L3572" s="23">
        <f>VLOOKUP(C3572,Table_items[],5,FALSE)</f>
        <v>16430</v>
      </c>
    </row>
    <row r="3573" spans="1:12" x14ac:dyDescent="0.2">
      <c r="A3573" s="11" t="s">
        <v>3724</v>
      </c>
      <c r="B3573" s="28">
        <v>44380</v>
      </c>
      <c r="C3573" s="13" t="s">
        <v>12</v>
      </c>
      <c r="D3573" s="13">
        <v>76</v>
      </c>
      <c r="E3573" s="9" t="s">
        <v>4896</v>
      </c>
      <c r="F3573" s="20" t="s">
        <v>4908</v>
      </c>
      <c r="G3573" t="s">
        <v>4904</v>
      </c>
      <c r="H3573" t="str">
        <f>VLOOKUP(E3573,suppliers!$A$2:$B$18,2,)</f>
        <v>OTHER</v>
      </c>
      <c r="I3573" t="str">
        <f>VLOOKUP(C3573,Table_items[],2,FALSE)</f>
        <v>Decolsen 1 Strip 4 Tablet</v>
      </c>
      <c r="J3573" t="str">
        <f>VLOOKUP(C3573,Table_items[],3,FALSE)</f>
        <v>Obat Batuk &amp; Pilek</v>
      </c>
      <c r="K3573" s="23">
        <f>VLOOKUP(C3573,Table_items[],4,FALSE)</f>
        <v>2886</v>
      </c>
      <c r="L3573" s="23">
        <f>VLOOKUP(C3573,Table_items[],5,FALSE)</f>
        <v>2915</v>
      </c>
    </row>
    <row r="3574" spans="1:12" x14ac:dyDescent="0.2">
      <c r="A3574" s="7" t="s">
        <v>3725</v>
      </c>
      <c r="B3574" s="27">
        <v>44380</v>
      </c>
      <c r="C3574" s="9" t="s">
        <v>12</v>
      </c>
      <c r="D3574" s="9">
        <v>44</v>
      </c>
      <c r="E3574" s="9" t="s">
        <v>4896</v>
      </c>
      <c r="F3574" s="20" t="s">
        <v>4908</v>
      </c>
      <c r="G3574" t="s">
        <v>4904</v>
      </c>
      <c r="H3574" t="str">
        <f>VLOOKUP(E3574,suppliers!$A$2:$B$18,2,)</f>
        <v>OTHER</v>
      </c>
      <c r="I3574" t="str">
        <f>VLOOKUP(C3574,Table_items[],2,FALSE)</f>
        <v>Decolsen 1 Strip 4 Tablet</v>
      </c>
      <c r="J3574" t="str">
        <f>VLOOKUP(C3574,Table_items[],3,FALSE)</f>
        <v>Obat Batuk &amp; Pilek</v>
      </c>
      <c r="K3574" s="23">
        <f>VLOOKUP(C3574,Table_items[],4,FALSE)</f>
        <v>2886</v>
      </c>
      <c r="L3574" s="23">
        <f>VLOOKUP(C3574,Table_items[],5,FALSE)</f>
        <v>2915</v>
      </c>
    </row>
    <row r="3575" spans="1:12" x14ac:dyDescent="0.2">
      <c r="A3575" s="11" t="s">
        <v>3726</v>
      </c>
      <c r="B3575" s="28">
        <v>44380</v>
      </c>
      <c r="C3575" s="13" t="s">
        <v>37</v>
      </c>
      <c r="D3575" s="13">
        <v>72</v>
      </c>
      <c r="E3575" s="9" t="s">
        <v>4896</v>
      </c>
      <c r="F3575" s="20" t="s">
        <v>4908</v>
      </c>
      <c r="G3575" t="s">
        <v>4904</v>
      </c>
      <c r="H3575" t="str">
        <f>VLOOKUP(E3575,suppliers!$A$2:$B$18,2,)</f>
        <v>OTHER</v>
      </c>
      <c r="I3575" t="str">
        <f>VLOOKUP(C3575,Table_items[],2,FALSE)</f>
        <v>Bodrex Extra</v>
      </c>
      <c r="J3575" t="str">
        <f>VLOOKUP(C3575,Table_items[],3,FALSE)</f>
        <v>Obat Sakit Kepala &amp; Demam</v>
      </c>
      <c r="K3575" s="23">
        <f>VLOOKUP(C3575,Table_items[],4,FALSE)</f>
        <v>50788</v>
      </c>
      <c r="L3575" s="23">
        <f>VLOOKUP(C3575,Table_items[],5,FALSE)</f>
        <v>51753</v>
      </c>
    </row>
    <row r="3576" spans="1:12" x14ac:dyDescent="0.2">
      <c r="A3576" s="7" t="s">
        <v>3727</v>
      </c>
      <c r="B3576" s="27">
        <v>44380</v>
      </c>
      <c r="C3576" s="9" t="s">
        <v>16</v>
      </c>
      <c r="D3576" s="9">
        <v>50</v>
      </c>
      <c r="E3576" s="9" t="s">
        <v>4896</v>
      </c>
      <c r="F3576" s="20" t="s">
        <v>4908</v>
      </c>
      <c r="G3576" t="s">
        <v>4904</v>
      </c>
      <c r="H3576" t="str">
        <f>VLOOKUP(E3576,suppliers!$A$2:$B$18,2,)</f>
        <v>OTHER</v>
      </c>
      <c r="I3576" t="str">
        <f>VLOOKUP(C3576,Table_items[],2,FALSE)</f>
        <v>Ultraflu Box Isi 25 Strip</v>
      </c>
      <c r="J3576" t="str">
        <f>VLOOKUP(C3576,Table_items[],3,FALSE)</f>
        <v>Obat Batuk &amp; Pilek</v>
      </c>
      <c r="K3576" s="23">
        <f>VLOOKUP(C3576,Table_items[],4,FALSE)</f>
        <v>72500</v>
      </c>
      <c r="L3576" s="23">
        <f>VLOOKUP(C3576,Table_items[],5,FALSE)</f>
        <v>73805</v>
      </c>
    </row>
    <row r="3577" spans="1:12" x14ac:dyDescent="0.2">
      <c r="A3577" s="11" t="s">
        <v>3728</v>
      </c>
      <c r="B3577" s="28">
        <v>44381</v>
      </c>
      <c r="C3577" s="13" t="s">
        <v>12</v>
      </c>
      <c r="D3577" s="13">
        <v>7</v>
      </c>
      <c r="E3577" s="9" t="s">
        <v>4896</v>
      </c>
      <c r="F3577" s="20" t="s">
        <v>4908</v>
      </c>
      <c r="G3577" t="s">
        <v>4904</v>
      </c>
      <c r="H3577" t="str">
        <f>VLOOKUP(E3577,suppliers!$A$2:$B$18,2,)</f>
        <v>OTHER</v>
      </c>
      <c r="I3577" t="str">
        <f>VLOOKUP(C3577,Table_items[],2,FALSE)</f>
        <v>Decolsen 1 Strip 4 Tablet</v>
      </c>
      <c r="J3577" t="str">
        <f>VLOOKUP(C3577,Table_items[],3,FALSE)</f>
        <v>Obat Batuk &amp; Pilek</v>
      </c>
      <c r="K3577" s="23">
        <f>VLOOKUP(C3577,Table_items[],4,FALSE)</f>
        <v>2886</v>
      </c>
      <c r="L3577" s="23">
        <f>VLOOKUP(C3577,Table_items[],5,FALSE)</f>
        <v>2915</v>
      </c>
    </row>
    <row r="3578" spans="1:12" x14ac:dyDescent="0.2">
      <c r="A3578" s="7" t="s">
        <v>3729</v>
      </c>
      <c r="B3578" s="27">
        <v>44381</v>
      </c>
      <c r="C3578" s="9" t="s">
        <v>37</v>
      </c>
      <c r="D3578" s="9">
        <v>33</v>
      </c>
      <c r="E3578" s="9" t="s">
        <v>4896</v>
      </c>
      <c r="F3578" s="20" t="s">
        <v>4908</v>
      </c>
      <c r="G3578" t="s">
        <v>4904</v>
      </c>
      <c r="H3578" t="str">
        <f>VLOOKUP(E3578,suppliers!$A$2:$B$18,2,)</f>
        <v>OTHER</v>
      </c>
      <c r="I3578" t="str">
        <f>VLOOKUP(C3578,Table_items[],2,FALSE)</f>
        <v>Bodrex Extra</v>
      </c>
      <c r="J3578" t="str">
        <f>VLOOKUP(C3578,Table_items[],3,FALSE)</f>
        <v>Obat Sakit Kepala &amp; Demam</v>
      </c>
      <c r="K3578" s="23">
        <f>VLOOKUP(C3578,Table_items[],4,FALSE)</f>
        <v>50788</v>
      </c>
      <c r="L3578" s="23">
        <f>VLOOKUP(C3578,Table_items[],5,FALSE)</f>
        <v>51753</v>
      </c>
    </row>
    <row r="3579" spans="1:12" x14ac:dyDescent="0.2">
      <c r="A3579" s="11" t="s">
        <v>3730</v>
      </c>
      <c r="B3579" s="28">
        <v>44381</v>
      </c>
      <c r="C3579" s="13" t="s">
        <v>24</v>
      </c>
      <c r="D3579" s="13">
        <v>11</v>
      </c>
      <c r="E3579" s="9" t="s">
        <v>4896</v>
      </c>
      <c r="F3579" s="20" t="s">
        <v>4908</v>
      </c>
      <c r="G3579" t="s">
        <v>4904</v>
      </c>
      <c r="H3579" t="str">
        <f>VLOOKUP(E3579,suppliers!$A$2:$B$18,2,)</f>
        <v>OTHER</v>
      </c>
      <c r="I3579" t="str">
        <f>VLOOKUP(C3579,Table_items[],2,FALSE)</f>
        <v>Irbesartan</v>
      </c>
      <c r="J3579" t="str">
        <f>VLOOKUP(C3579,Table_items[],3,FALSE)</f>
        <v>Obat Hipertensi</v>
      </c>
      <c r="K3579" s="23">
        <f>VLOOKUP(C3579,Table_items[],4,FALSE)</f>
        <v>108794</v>
      </c>
      <c r="L3579" s="23">
        <f>VLOOKUP(C3579,Table_items[],5,FALSE)</f>
        <v>109447</v>
      </c>
    </row>
    <row r="3580" spans="1:12" x14ac:dyDescent="0.2">
      <c r="A3580" s="7" t="s">
        <v>3731</v>
      </c>
      <c r="B3580" s="27">
        <v>44381</v>
      </c>
      <c r="C3580" s="9" t="s">
        <v>38</v>
      </c>
      <c r="D3580" s="9">
        <v>22</v>
      </c>
      <c r="E3580" s="9" t="s">
        <v>4896</v>
      </c>
      <c r="F3580" s="20" t="s">
        <v>4908</v>
      </c>
      <c r="G3580" t="s">
        <v>4904</v>
      </c>
      <c r="H3580" t="str">
        <f>VLOOKUP(E3580,suppliers!$A$2:$B$18,2,)</f>
        <v>OTHER</v>
      </c>
      <c r="I3580" t="str">
        <f>VLOOKUP(C3580,Table_items[],2,FALSE)</f>
        <v>Sanmol 500 MG 4 Tablet</v>
      </c>
      <c r="J3580" t="str">
        <f>VLOOKUP(C3580,Table_items[],3,FALSE)</f>
        <v>Obat Sakit Kepala &amp; Demam</v>
      </c>
      <c r="K3580" s="23">
        <f>VLOOKUP(C3580,Table_items[],4,FALSE)</f>
        <v>1600</v>
      </c>
      <c r="L3580" s="23">
        <f>VLOOKUP(C3580,Table_items[],5,FALSE)</f>
        <v>1619</v>
      </c>
    </row>
    <row r="3581" spans="1:12" x14ac:dyDescent="0.2">
      <c r="A3581" s="11" t="s">
        <v>3732</v>
      </c>
      <c r="B3581" s="28">
        <v>44381</v>
      </c>
      <c r="C3581" s="13" t="s">
        <v>16</v>
      </c>
      <c r="D3581" s="13">
        <v>28</v>
      </c>
      <c r="E3581" s="9" t="s">
        <v>4896</v>
      </c>
      <c r="F3581" s="20" t="s">
        <v>4908</v>
      </c>
      <c r="G3581" t="s">
        <v>4904</v>
      </c>
      <c r="H3581" t="str">
        <f>VLOOKUP(E3581,suppliers!$A$2:$B$18,2,)</f>
        <v>OTHER</v>
      </c>
      <c r="I3581" t="str">
        <f>VLOOKUP(C3581,Table_items[],2,FALSE)</f>
        <v>Ultraflu Box Isi 25 Strip</v>
      </c>
      <c r="J3581" t="str">
        <f>VLOOKUP(C3581,Table_items[],3,FALSE)</f>
        <v>Obat Batuk &amp; Pilek</v>
      </c>
      <c r="K3581" s="23">
        <f>VLOOKUP(C3581,Table_items[],4,FALSE)</f>
        <v>72500</v>
      </c>
      <c r="L3581" s="23">
        <f>VLOOKUP(C3581,Table_items[],5,FALSE)</f>
        <v>73805</v>
      </c>
    </row>
    <row r="3582" spans="1:12" x14ac:dyDescent="0.2">
      <c r="A3582" s="7" t="s">
        <v>3733</v>
      </c>
      <c r="B3582" s="27">
        <v>44381</v>
      </c>
      <c r="C3582" s="9" t="s">
        <v>16</v>
      </c>
      <c r="D3582" s="9">
        <v>7</v>
      </c>
      <c r="E3582" s="9" t="s">
        <v>4896</v>
      </c>
      <c r="F3582" s="20" t="s">
        <v>4908</v>
      </c>
      <c r="G3582" t="s">
        <v>4904</v>
      </c>
      <c r="H3582" t="str">
        <f>VLOOKUP(E3582,suppliers!$A$2:$B$18,2,)</f>
        <v>OTHER</v>
      </c>
      <c r="I3582" t="str">
        <f>VLOOKUP(C3582,Table_items[],2,FALSE)</f>
        <v>Ultraflu Box Isi 25 Strip</v>
      </c>
      <c r="J3582" t="str">
        <f>VLOOKUP(C3582,Table_items[],3,FALSE)</f>
        <v>Obat Batuk &amp; Pilek</v>
      </c>
      <c r="K3582" s="23">
        <f>VLOOKUP(C3582,Table_items[],4,FALSE)</f>
        <v>72500</v>
      </c>
      <c r="L3582" s="23">
        <f>VLOOKUP(C3582,Table_items[],5,FALSE)</f>
        <v>73805</v>
      </c>
    </row>
    <row r="3583" spans="1:12" x14ac:dyDescent="0.2">
      <c r="A3583" s="11" t="s">
        <v>3734</v>
      </c>
      <c r="B3583" s="28">
        <v>44381</v>
      </c>
      <c r="C3583" s="13" t="s">
        <v>5</v>
      </c>
      <c r="D3583" s="13">
        <v>2</v>
      </c>
      <c r="E3583" s="9" t="s">
        <v>4896</v>
      </c>
      <c r="F3583" s="20" t="s">
        <v>4908</v>
      </c>
      <c r="G3583" t="s">
        <v>4904</v>
      </c>
      <c r="H3583" t="str">
        <f>VLOOKUP(E3583,suppliers!$A$2:$B$18,2,)</f>
        <v>OTHER</v>
      </c>
      <c r="I3583" t="str">
        <f>VLOOKUP(C3583,Table_items[],2,FALSE)</f>
        <v>Ozen 10 MG Blister</v>
      </c>
      <c r="J3583" t="str">
        <f>VLOOKUP(C3583,Table_items[],3,FALSE)</f>
        <v>Obat Alergi</v>
      </c>
      <c r="K3583" s="23">
        <f>VLOOKUP(C3583,Table_items[],4,FALSE)</f>
        <v>18611</v>
      </c>
      <c r="L3583" s="23">
        <f>VLOOKUP(C3583,Table_items[],5,FALSE)</f>
        <v>18816</v>
      </c>
    </row>
    <row r="3584" spans="1:12" x14ac:dyDescent="0.2">
      <c r="A3584" s="7" t="s">
        <v>3735</v>
      </c>
      <c r="B3584" s="27">
        <v>44382</v>
      </c>
      <c r="C3584" s="9" t="s">
        <v>24</v>
      </c>
      <c r="D3584" s="9">
        <v>11</v>
      </c>
      <c r="E3584" s="9" t="s">
        <v>4896</v>
      </c>
      <c r="F3584" s="20" t="s">
        <v>4908</v>
      </c>
      <c r="G3584" t="s">
        <v>4904</v>
      </c>
      <c r="H3584" t="str">
        <f>VLOOKUP(E3584,suppliers!$A$2:$B$18,2,)</f>
        <v>OTHER</v>
      </c>
      <c r="I3584" t="str">
        <f>VLOOKUP(C3584,Table_items[],2,FALSE)</f>
        <v>Irbesartan</v>
      </c>
      <c r="J3584" t="str">
        <f>VLOOKUP(C3584,Table_items[],3,FALSE)</f>
        <v>Obat Hipertensi</v>
      </c>
      <c r="K3584" s="23">
        <f>VLOOKUP(C3584,Table_items[],4,FALSE)</f>
        <v>108794</v>
      </c>
      <c r="L3584" s="23">
        <f>VLOOKUP(C3584,Table_items[],5,FALSE)</f>
        <v>109447</v>
      </c>
    </row>
    <row r="3585" spans="1:12" x14ac:dyDescent="0.2">
      <c r="A3585" s="11" t="s">
        <v>3736</v>
      </c>
      <c r="B3585" s="28">
        <v>44382</v>
      </c>
      <c r="C3585" s="13" t="s">
        <v>16</v>
      </c>
      <c r="D3585" s="13">
        <v>7</v>
      </c>
      <c r="E3585" s="9" t="s">
        <v>4896</v>
      </c>
      <c r="F3585" s="20" t="s">
        <v>4908</v>
      </c>
      <c r="G3585" t="s">
        <v>4904</v>
      </c>
      <c r="H3585" t="str">
        <f>VLOOKUP(E3585,suppliers!$A$2:$B$18,2,)</f>
        <v>OTHER</v>
      </c>
      <c r="I3585" t="str">
        <f>VLOOKUP(C3585,Table_items[],2,FALSE)</f>
        <v>Ultraflu Box Isi 25 Strip</v>
      </c>
      <c r="J3585" t="str">
        <f>VLOOKUP(C3585,Table_items[],3,FALSE)</f>
        <v>Obat Batuk &amp; Pilek</v>
      </c>
      <c r="K3585" s="23">
        <f>VLOOKUP(C3585,Table_items[],4,FALSE)</f>
        <v>72500</v>
      </c>
      <c r="L3585" s="23">
        <f>VLOOKUP(C3585,Table_items[],5,FALSE)</f>
        <v>73805</v>
      </c>
    </row>
    <row r="3586" spans="1:12" x14ac:dyDescent="0.2">
      <c r="A3586" s="7" t="s">
        <v>3737</v>
      </c>
      <c r="B3586" s="27">
        <v>44382</v>
      </c>
      <c r="C3586" s="9" t="s">
        <v>25</v>
      </c>
      <c r="D3586" s="9">
        <v>110</v>
      </c>
      <c r="E3586" s="9" t="s">
        <v>4896</v>
      </c>
      <c r="F3586" s="20" t="s">
        <v>4908</v>
      </c>
      <c r="G3586" t="s">
        <v>4904</v>
      </c>
      <c r="H3586" t="str">
        <f>VLOOKUP(E3586,suppliers!$A$2:$B$18,2,)</f>
        <v>OTHER</v>
      </c>
      <c r="I3586" t="str">
        <f>VLOOKUP(C3586,Table_items[],2,FALSE)</f>
        <v>Irvell 150MG Box 20 Tablet</v>
      </c>
      <c r="J3586" t="str">
        <f>VLOOKUP(C3586,Table_items[],3,FALSE)</f>
        <v>Obat Hipertensi</v>
      </c>
      <c r="K3586" s="23">
        <f>VLOOKUP(C3586,Table_items[],4,FALSE)</f>
        <v>143991</v>
      </c>
      <c r="L3586" s="23">
        <f>VLOOKUP(C3586,Table_items[],5,FALSE)</f>
        <v>146871</v>
      </c>
    </row>
    <row r="3587" spans="1:12" x14ac:dyDescent="0.2">
      <c r="A3587" s="11" t="s">
        <v>3738</v>
      </c>
      <c r="B3587" s="28">
        <v>44383</v>
      </c>
      <c r="C3587" s="13" t="s">
        <v>37</v>
      </c>
      <c r="D3587" s="13">
        <v>61</v>
      </c>
      <c r="E3587" s="9" t="s">
        <v>4896</v>
      </c>
      <c r="F3587" s="20" t="s">
        <v>4908</v>
      </c>
      <c r="G3587" t="s">
        <v>4904</v>
      </c>
      <c r="H3587" t="str">
        <f>VLOOKUP(E3587,suppliers!$A$2:$B$18,2,)</f>
        <v>OTHER</v>
      </c>
      <c r="I3587" t="str">
        <f>VLOOKUP(C3587,Table_items[],2,FALSE)</f>
        <v>Bodrex Extra</v>
      </c>
      <c r="J3587" t="str">
        <f>VLOOKUP(C3587,Table_items[],3,FALSE)</f>
        <v>Obat Sakit Kepala &amp; Demam</v>
      </c>
      <c r="K3587" s="23">
        <f>VLOOKUP(C3587,Table_items[],4,FALSE)</f>
        <v>50788</v>
      </c>
      <c r="L3587" s="23">
        <f>VLOOKUP(C3587,Table_items[],5,FALSE)</f>
        <v>51753</v>
      </c>
    </row>
    <row r="3588" spans="1:12" x14ac:dyDescent="0.2">
      <c r="A3588" s="7" t="s">
        <v>3739</v>
      </c>
      <c r="B3588" s="27">
        <v>44383</v>
      </c>
      <c r="C3588" s="9" t="s">
        <v>24</v>
      </c>
      <c r="D3588" s="9">
        <v>30</v>
      </c>
      <c r="E3588" s="9" t="s">
        <v>4896</v>
      </c>
      <c r="F3588" s="20" t="s">
        <v>4908</v>
      </c>
      <c r="G3588" t="s">
        <v>4904</v>
      </c>
      <c r="H3588" t="str">
        <f>VLOOKUP(E3588,suppliers!$A$2:$B$18,2,)</f>
        <v>OTHER</v>
      </c>
      <c r="I3588" t="str">
        <f>VLOOKUP(C3588,Table_items[],2,FALSE)</f>
        <v>Irbesartan</v>
      </c>
      <c r="J3588" t="str">
        <f>VLOOKUP(C3588,Table_items[],3,FALSE)</f>
        <v>Obat Hipertensi</v>
      </c>
      <c r="K3588" s="23">
        <f>VLOOKUP(C3588,Table_items[],4,FALSE)</f>
        <v>108794</v>
      </c>
      <c r="L3588" s="23">
        <f>VLOOKUP(C3588,Table_items[],5,FALSE)</f>
        <v>109447</v>
      </c>
    </row>
    <row r="3589" spans="1:12" x14ac:dyDescent="0.2">
      <c r="A3589" s="11" t="s">
        <v>3740</v>
      </c>
      <c r="B3589" s="28">
        <v>44383</v>
      </c>
      <c r="C3589" s="13" t="s">
        <v>38</v>
      </c>
      <c r="D3589" s="13">
        <v>17</v>
      </c>
      <c r="E3589" s="9" t="s">
        <v>4896</v>
      </c>
      <c r="F3589" s="20" t="s">
        <v>4908</v>
      </c>
      <c r="G3589" t="s">
        <v>4904</v>
      </c>
      <c r="H3589" t="str">
        <f>VLOOKUP(E3589,suppliers!$A$2:$B$18,2,)</f>
        <v>OTHER</v>
      </c>
      <c r="I3589" t="str">
        <f>VLOOKUP(C3589,Table_items[],2,FALSE)</f>
        <v>Sanmol 500 MG 4 Tablet</v>
      </c>
      <c r="J3589" t="str">
        <f>VLOOKUP(C3589,Table_items[],3,FALSE)</f>
        <v>Obat Sakit Kepala &amp; Demam</v>
      </c>
      <c r="K3589" s="23">
        <f>VLOOKUP(C3589,Table_items[],4,FALSE)</f>
        <v>1600</v>
      </c>
      <c r="L3589" s="23">
        <f>VLOOKUP(C3589,Table_items[],5,FALSE)</f>
        <v>1619</v>
      </c>
    </row>
    <row r="3590" spans="1:12" x14ac:dyDescent="0.2">
      <c r="A3590" s="7" t="s">
        <v>3741</v>
      </c>
      <c r="B3590" s="27">
        <v>44383</v>
      </c>
      <c r="C3590" s="9" t="s">
        <v>38</v>
      </c>
      <c r="D3590" s="9">
        <v>37</v>
      </c>
      <c r="E3590" s="9" t="s">
        <v>4896</v>
      </c>
      <c r="F3590" s="20" t="s">
        <v>4908</v>
      </c>
      <c r="G3590" t="s">
        <v>4904</v>
      </c>
      <c r="H3590" t="str">
        <f>VLOOKUP(E3590,suppliers!$A$2:$B$18,2,)</f>
        <v>OTHER</v>
      </c>
      <c r="I3590" t="str">
        <f>VLOOKUP(C3590,Table_items[],2,FALSE)</f>
        <v>Sanmol 500 MG 4 Tablet</v>
      </c>
      <c r="J3590" t="str">
        <f>VLOOKUP(C3590,Table_items[],3,FALSE)</f>
        <v>Obat Sakit Kepala &amp; Demam</v>
      </c>
      <c r="K3590" s="23">
        <f>VLOOKUP(C3590,Table_items[],4,FALSE)</f>
        <v>1600</v>
      </c>
      <c r="L3590" s="23">
        <f>VLOOKUP(C3590,Table_items[],5,FALSE)</f>
        <v>1619</v>
      </c>
    </row>
    <row r="3591" spans="1:12" x14ac:dyDescent="0.2">
      <c r="A3591" s="11" t="s">
        <v>3742</v>
      </c>
      <c r="B3591" s="28">
        <v>44383</v>
      </c>
      <c r="C3591" s="13" t="s">
        <v>36</v>
      </c>
      <c r="D3591" s="13">
        <v>44</v>
      </c>
      <c r="E3591" s="9" t="s">
        <v>4896</v>
      </c>
      <c r="F3591" s="20" t="s">
        <v>4908</v>
      </c>
      <c r="G3591" t="s">
        <v>4904</v>
      </c>
      <c r="H3591" t="str">
        <f>VLOOKUP(E3591,suppliers!$A$2:$B$18,2,)</f>
        <v>OTHER</v>
      </c>
      <c r="I3591" t="str">
        <f>VLOOKUP(C3591,Table_items[],2,FALSE)</f>
        <v>Sanmol Paracetamol</v>
      </c>
      <c r="J3591" t="str">
        <f>VLOOKUP(C3591,Table_items[],3,FALSE)</f>
        <v>Obat Sakit Kepala &amp; Demam</v>
      </c>
      <c r="K3591" s="23">
        <f>VLOOKUP(C3591,Table_items[],4,FALSE)</f>
        <v>16100</v>
      </c>
      <c r="L3591" s="23">
        <f>VLOOKUP(C3591,Table_items[],5,FALSE)</f>
        <v>16261</v>
      </c>
    </row>
    <row r="3592" spans="1:12" x14ac:dyDescent="0.2">
      <c r="A3592" s="7" t="s">
        <v>3743</v>
      </c>
      <c r="B3592" s="27">
        <v>44383</v>
      </c>
      <c r="C3592" s="9" t="s">
        <v>30</v>
      </c>
      <c r="D3592" s="9">
        <v>185</v>
      </c>
      <c r="E3592" s="9" t="s">
        <v>4896</v>
      </c>
      <c r="F3592" s="20" t="s">
        <v>4908</v>
      </c>
      <c r="G3592" t="s">
        <v>4904</v>
      </c>
      <c r="H3592" t="str">
        <f>VLOOKUP(E3592,suppliers!$A$2:$B$18,2,)</f>
        <v>OTHER</v>
      </c>
      <c r="I3592" t="str">
        <f>VLOOKUP(C3592,Table_items[],2,FALSE)</f>
        <v>Koolfever</v>
      </c>
      <c r="J3592" t="str">
        <f>VLOOKUP(C3592,Table_items[],3,FALSE)</f>
        <v>Obat Sakit Kepala &amp; Demam</v>
      </c>
      <c r="K3592" s="23">
        <f>VLOOKUP(C3592,Table_items[],4,FALSE)</f>
        <v>7500</v>
      </c>
      <c r="L3592" s="23">
        <f>VLOOKUP(C3592,Table_items[],5,FALSE)</f>
        <v>7620</v>
      </c>
    </row>
    <row r="3593" spans="1:12" x14ac:dyDescent="0.2">
      <c r="A3593" s="11" t="s">
        <v>3744</v>
      </c>
      <c r="B3593" s="28">
        <v>44383</v>
      </c>
      <c r="C3593" s="13" t="s">
        <v>8</v>
      </c>
      <c r="D3593" s="13">
        <v>36</v>
      </c>
      <c r="E3593" s="9" t="s">
        <v>4896</v>
      </c>
      <c r="F3593" s="20" t="s">
        <v>4908</v>
      </c>
      <c r="G3593" t="s">
        <v>4904</v>
      </c>
      <c r="H3593" t="str">
        <f>VLOOKUP(E3593,suppliers!$A$2:$B$18,2,)</f>
        <v>OTHER</v>
      </c>
      <c r="I3593" t="str">
        <f>VLOOKUP(C3593,Table_items[],2,FALSE)</f>
        <v>Bisoprolol Ogb Dexa</v>
      </c>
      <c r="J3593" t="str">
        <f>VLOOKUP(C3593,Table_items[],3,FALSE)</f>
        <v>Obat Alergi</v>
      </c>
      <c r="K3593" s="23">
        <f>VLOOKUP(C3593,Table_items[],4,FALSE)</f>
        <v>10000</v>
      </c>
      <c r="L3593" s="23">
        <f>VLOOKUP(C3593,Table_items[],5,FALSE)</f>
        <v>10180</v>
      </c>
    </row>
    <row r="3594" spans="1:12" x14ac:dyDescent="0.2">
      <c r="A3594" s="7" t="s">
        <v>3745</v>
      </c>
      <c r="B3594" s="27">
        <v>44384</v>
      </c>
      <c r="C3594" s="9" t="s">
        <v>37</v>
      </c>
      <c r="D3594" s="9">
        <v>4</v>
      </c>
      <c r="E3594" s="9" t="s">
        <v>4896</v>
      </c>
      <c r="F3594" s="20" t="s">
        <v>4908</v>
      </c>
      <c r="G3594" t="s">
        <v>4904</v>
      </c>
      <c r="H3594" t="str">
        <f>VLOOKUP(E3594,suppliers!$A$2:$B$18,2,)</f>
        <v>OTHER</v>
      </c>
      <c r="I3594" t="str">
        <f>VLOOKUP(C3594,Table_items[],2,FALSE)</f>
        <v>Bodrex Extra</v>
      </c>
      <c r="J3594" t="str">
        <f>VLOOKUP(C3594,Table_items[],3,FALSE)</f>
        <v>Obat Sakit Kepala &amp; Demam</v>
      </c>
      <c r="K3594" s="23">
        <f>VLOOKUP(C3594,Table_items[],4,FALSE)</f>
        <v>50788</v>
      </c>
      <c r="L3594" s="23">
        <f>VLOOKUP(C3594,Table_items[],5,FALSE)</f>
        <v>51753</v>
      </c>
    </row>
    <row r="3595" spans="1:12" x14ac:dyDescent="0.2">
      <c r="A3595" s="11" t="s">
        <v>3746</v>
      </c>
      <c r="B3595" s="28">
        <v>44384</v>
      </c>
      <c r="C3595" s="13" t="s">
        <v>9</v>
      </c>
      <c r="D3595" s="13">
        <v>4</v>
      </c>
      <c r="E3595" s="9" t="s">
        <v>4896</v>
      </c>
      <c r="F3595" s="20" t="s">
        <v>4908</v>
      </c>
      <c r="G3595" t="s">
        <v>4904</v>
      </c>
      <c r="H3595" t="str">
        <f>VLOOKUP(E3595,suppliers!$A$2:$B$18,2,)</f>
        <v>OTHER</v>
      </c>
      <c r="I3595" t="str">
        <f>VLOOKUP(C3595,Table_items[],2,FALSE)</f>
        <v>Bedak Heroxyn 150 gr</v>
      </c>
      <c r="J3595" t="str">
        <f>VLOOKUP(C3595,Table_items[],3,FALSE)</f>
        <v>Obat Alergi</v>
      </c>
      <c r="K3595" s="23">
        <f>VLOOKUP(C3595,Table_items[],4,FALSE)</f>
        <v>16950</v>
      </c>
      <c r="L3595" s="23">
        <f>VLOOKUP(C3595,Table_items[],5,FALSE)</f>
        <v>17170</v>
      </c>
    </row>
    <row r="3596" spans="1:12" x14ac:dyDescent="0.2">
      <c r="A3596" s="7" t="s">
        <v>3747</v>
      </c>
      <c r="B3596" s="27">
        <v>44384</v>
      </c>
      <c r="C3596" s="9" t="s">
        <v>24</v>
      </c>
      <c r="D3596" s="9">
        <v>10</v>
      </c>
      <c r="E3596" s="9" t="s">
        <v>4896</v>
      </c>
      <c r="F3596" s="20" t="s">
        <v>4908</v>
      </c>
      <c r="G3596" t="s">
        <v>4904</v>
      </c>
      <c r="H3596" t="str">
        <f>VLOOKUP(E3596,suppliers!$A$2:$B$18,2,)</f>
        <v>OTHER</v>
      </c>
      <c r="I3596" t="str">
        <f>VLOOKUP(C3596,Table_items[],2,FALSE)</f>
        <v>Irbesartan</v>
      </c>
      <c r="J3596" t="str">
        <f>VLOOKUP(C3596,Table_items[],3,FALSE)</f>
        <v>Obat Hipertensi</v>
      </c>
      <c r="K3596" s="23">
        <f>VLOOKUP(C3596,Table_items[],4,FALSE)</f>
        <v>108794</v>
      </c>
      <c r="L3596" s="23">
        <f>VLOOKUP(C3596,Table_items[],5,FALSE)</f>
        <v>109447</v>
      </c>
    </row>
    <row r="3597" spans="1:12" x14ac:dyDescent="0.2">
      <c r="A3597" s="11" t="s">
        <v>3748</v>
      </c>
      <c r="B3597" s="28">
        <v>44384</v>
      </c>
      <c r="C3597" s="13" t="s">
        <v>30</v>
      </c>
      <c r="D3597" s="13">
        <v>12</v>
      </c>
      <c r="E3597" s="9" t="s">
        <v>4896</v>
      </c>
      <c r="F3597" s="20" t="s">
        <v>4908</v>
      </c>
      <c r="G3597" t="s">
        <v>4904</v>
      </c>
      <c r="H3597" t="str">
        <f>VLOOKUP(E3597,suppliers!$A$2:$B$18,2,)</f>
        <v>OTHER</v>
      </c>
      <c r="I3597" t="str">
        <f>VLOOKUP(C3597,Table_items[],2,FALSE)</f>
        <v>Koolfever</v>
      </c>
      <c r="J3597" t="str">
        <f>VLOOKUP(C3597,Table_items[],3,FALSE)</f>
        <v>Obat Sakit Kepala &amp; Demam</v>
      </c>
      <c r="K3597" s="23">
        <f>VLOOKUP(C3597,Table_items[],4,FALSE)</f>
        <v>7500</v>
      </c>
      <c r="L3597" s="23">
        <f>VLOOKUP(C3597,Table_items[],5,FALSE)</f>
        <v>7620</v>
      </c>
    </row>
    <row r="3598" spans="1:12" x14ac:dyDescent="0.2">
      <c r="A3598" s="7" t="s">
        <v>3749</v>
      </c>
      <c r="B3598" s="27">
        <v>44384</v>
      </c>
      <c r="C3598" s="9" t="s">
        <v>28</v>
      </c>
      <c r="D3598" s="9">
        <v>16</v>
      </c>
      <c r="E3598" s="9" t="s">
        <v>4896</v>
      </c>
      <c r="F3598" s="20" t="s">
        <v>4908</v>
      </c>
      <c r="G3598" t="s">
        <v>4904</v>
      </c>
      <c r="H3598" t="str">
        <f>VLOOKUP(E3598,suppliers!$A$2:$B$18,2,)</f>
        <v>OTHER</v>
      </c>
      <c r="I3598" t="str">
        <f>VLOOKUP(C3598,Table_items[],2,FALSE)</f>
        <v>Hyperchol 100 MG 12 KPS</v>
      </c>
      <c r="J3598" t="str">
        <f>VLOOKUP(C3598,Table_items[],3,FALSE)</f>
        <v>Obat Kolesterol</v>
      </c>
      <c r="K3598" s="23">
        <f>VLOOKUP(C3598,Table_items[],4,FALSE)</f>
        <v>42800</v>
      </c>
      <c r="L3598" s="23">
        <f>VLOOKUP(C3598,Table_items[],5,FALSE)</f>
        <v>43442</v>
      </c>
    </row>
    <row r="3599" spans="1:12" x14ac:dyDescent="0.2">
      <c r="A3599" s="11" t="s">
        <v>3750</v>
      </c>
      <c r="B3599" s="28">
        <v>44384</v>
      </c>
      <c r="C3599" s="13" t="s">
        <v>20</v>
      </c>
      <c r="D3599" s="13">
        <v>3</v>
      </c>
      <c r="E3599" s="9" t="s">
        <v>4896</v>
      </c>
      <c r="F3599" s="20" t="s">
        <v>4908</v>
      </c>
      <c r="G3599" t="s">
        <v>4904</v>
      </c>
      <c r="H3599" t="str">
        <f>VLOOKUP(E3599,suppliers!$A$2:$B$18,2,)</f>
        <v>OTHER</v>
      </c>
      <c r="I3599" t="str">
        <f>VLOOKUP(C3599,Table_items[],2,FALSE)</f>
        <v>Carditens</v>
      </c>
      <c r="J3599" t="str">
        <f>VLOOKUP(C3599,Table_items[],3,FALSE)</f>
        <v>Obat Hipertensi</v>
      </c>
      <c r="K3599" s="23">
        <f>VLOOKUP(C3599,Table_items[],4,FALSE)</f>
        <v>100000</v>
      </c>
      <c r="L3599" s="23">
        <f>VLOOKUP(C3599,Table_items[],5,FALSE)</f>
        <v>100900</v>
      </c>
    </row>
    <row r="3600" spans="1:12" x14ac:dyDescent="0.2">
      <c r="A3600" s="7" t="s">
        <v>3751</v>
      </c>
      <c r="B3600" s="27">
        <v>44384</v>
      </c>
      <c r="C3600" s="9" t="s">
        <v>7</v>
      </c>
      <c r="D3600" s="9">
        <v>21</v>
      </c>
      <c r="E3600" s="9" t="s">
        <v>4896</v>
      </c>
      <c r="F3600" s="20" t="s">
        <v>4908</v>
      </c>
      <c r="G3600" t="s">
        <v>4904</v>
      </c>
      <c r="H3600" t="str">
        <f>VLOOKUP(E3600,suppliers!$A$2:$B$18,2,)</f>
        <v>OTHER</v>
      </c>
      <c r="I3600" t="str">
        <f>VLOOKUP(C3600,Table_items[],2,FALSE)</f>
        <v>Acetylcysteine Mahakam 200 mg</v>
      </c>
      <c r="J3600" t="str">
        <f>VLOOKUP(C3600,Table_items[],3,FALSE)</f>
        <v>Obat Alergi</v>
      </c>
      <c r="K3600" s="23">
        <f>VLOOKUP(C3600,Table_items[],4,FALSE)</f>
        <v>33000</v>
      </c>
      <c r="L3600" s="23">
        <f>VLOOKUP(C3600,Table_items[],5,FALSE)</f>
        <v>33330</v>
      </c>
    </row>
    <row r="3601" spans="1:12" x14ac:dyDescent="0.2">
      <c r="A3601" s="11" t="s">
        <v>3752</v>
      </c>
      <c r="B3601" s="28">
        <v>44385</v>
      </c>
      <c r="C3601" s="13" t="s">
        <v>26</v>
      </c>
      <c r="D3601" s="13">
        <v>32</v>
      </c>
      <c r="E3601" s="9" t="s">
        <v>4896</v>
      </c>
      <c r="F3601" s="20" t="s">
        <v>4908</v>
      </c>
      <c r="G3601" t="s">
        <v>4904</v>
      </c>
      <c r="H3601" t="str">
        <f>VLOOKUP(E3601,suppliers!$A$2:$B$18,2,)</f>
        <v>OTHER</v>
      </c>
      <c r="I3601" t="str">
        <f>VLOOKUP(C3601,Table_items[],2,FALSE)</f>
        <v>Zevask 10 MG Box 50 Kaplet</v>
      </c>
      <c r="J3601" t="str">
        <f>VLOOKUP(C3601,Table_items[],3,FALSE)</f>
        <v>Obat Hipertensi</v>
      </c>
      <c r="K3601" s="23">
        <f>VLOOKUP(C3601,Table_items[],4,FALSE)</f>
        <v>30000</v>
      </c>
      <c r="L3601" s="23">
        <f>VLOOKUP(C3601,Table_items[],5,FALSE)</f>
        <v>30540</v>
      </c>
    </row>
    <row r="3602" spans="1:12" x14ac:dyDescent="0.2">
      <c r="A3602" s="7" t="s">
        <v>3753</v>
      </c>
      <c r="B3602" s="27">
        <v>44385</v>
      </c>
      <c r="C3602" s="9" t="s">
        <v>12</v>
      </c>
      <c r="D3602" s="9">
        <v>10</v>
      </c>
      <c r="E3602" s="9" t="s">
        <v>4896</v>
      </c>
      <c r="F3602" s="20" t="s">
        <v>4908</v>
      </c>
      <c r="G3602" t="s">
        <v>4904</v>
      </c>
      <c r="H3602" t="str">
        <f>VLOOKUP(E3602,suppliers!$A$2:$B$18,2,)</f>
        <v>OTHER</v>
      </c>
      <c r="I3602" t="str">
        <f>VLOOKUP(C3602,Table_items[],2,FALSE)</f>
        <v>Decolsen 1 Strip 4 Tablet</v>
      </c>
      <c r="J3602" t="str">
        <f>VLOOKUP(C3602,Table_items[],3,FALSE)</f>
        <v>Obat Batuk &amp; Pilek</v>
      </c>
      <c r="K3602" s="23">
        <f>VLOOKUP(C3602,Table_items[],4,FALSE)</f>
        <v>2886</v>
      </c>
      <c r="L3602" s="23">
        <f>VLOOKUP(C3602,Table_items[],5,FALSE)</f>
        <v>2915</v>
      </c>
    </row>
    <row r="3603" spans="1:12" x14ac:dyDescent="0.2">
      <c r="A3603" s="11" t="s">
        <v>3754</v>
      </c>
      <c r="B3603" s="28">
        <v>44385</v>
      </c>
      <c r="C3603" s="13" t="s">
        <v>37</v>
      </c>
      <c r="D3603" s="13">
        <v>3</v>
      </c>
      <c r="E3603" s="9" t="s">
        <v>4896</v>
      </c>
      <c r="F3603" s="20" t="s">
        <v>4908</v>
      </c>
      <c r="G3603" t="s">
        <v>4904</v>
      </c>
      <c r="H3603" t="str">
        <f>VLOOKUP(E3603,suppliers!$A$2:$B$18,2,)</f>
        <v>OTHER</v>
      </c>
      <c r="I3603" t="str">
        <f>VLOOKUP(C3603,Table_items[],2,FALSE)</f>
        <v>Bodrex Extra</v>
      </c>
      <c r="J3603" t="str">
        <f>VLOOKUP(C3603,Table_items[],3,FALSE)</f>
        <v>Obat Sakit Kepala &amp; Demam</v>
      </c>
      <c r="K3603" s="23">
        <f>VLOOKUP(C3603,Table_items[],4,FALSE)</f>
        <v>50788</v>
      </c>
      <c r="L3603" s="23">
        <f>VLOOKUP(C3603,Table_items[],5,FALSE)</f>
        <v>51753</v>
      </c>
    </row>
    <row r="3604" spans="1:12" x14ac:dyDescent="0.2">
      <c r="A3604" s="7" t="s">
        <v>3755</v>
      </c>
      <c r="B3604" s="27">
        <v>44385</v>
      </c>
      <c r="C3604" s="9" t="s">
        <v>37</v>
      </c>
      <c r="D3604" s="9">
        <v>31</v>
      </c>
      <c r="E3604" s="9" t="s">
        <v>4896</v>
      </c>
      <c r="F3604" s="20" t="s">
        <v>4908</v>
      </c>
      <c r="G3604" t="s">
        <v>4904</v>
      </c>
      <c r="H3604" t="str">
        <f>VLOOKUP(E3604,suppliers!$A$2:$B$18,2,)</f>
        <v>OTHER</v>
      </c>
      <c r="I3604" t="str">
        <f>VLOOKUP(C3604,Table_items[],2,FALSE)</f>
        <v>Bodrex Extra</v>
      </c>
      <c r="J3604" t="str">
        <f>VLOOKUP(C3604,Table_items[],3,FALSE)</f>
        <v>Obat Sakit Kepala &amp; Demam</v>
      </c>
      <c r="K3604" s="23">
        <f>VLOOKUP(C3604,Table_items[],4,FALSE)</f>
        <v>50788</v>
      </c>
      <c r="L3604" s="23">
        <f>VLOOKUP(C3604,Table_items[],5,FALSE)</f>
        <v>51753</v>
      </c>
    </row>
    <row r="3605" spans="1:12" x14ac:dyDescent="0.2">
      <c r="A3605" s="11" t="s">
        <v>3756</v>
      </c>
      <c r="B3605" s="28">
        <v>44385</v>
      </c>
      <c r="C3605" s="13" t="s">
        <v>9</v>
      </c>
      <c r="D3605" s="13">
        <v>55</v>
      </c>
      <c r="E3605" s="9" t="s">
        <v>4896</v>
      </c>
      <c r="F3605" s="20" t="s">
        <v>4908</v>
      </c>
      <c r="G3605" t="s">
        <v>4904</v>
      </c>
      <c r="H3605" t="str">
        <f>VLOOKUP(E3605,suppliers!$A$2:$B$18,2,)</f>
        <v>OTHER</v>
      </c>
      <c r="I3605" t="str">
        <f>VLOOKUP(C3605,Table_items[],2,FALSE)</f>
        <v>Bedak Heroxyn 150 gr</v>
      </c>
      <c r="J3605" t="str">
        <f>VLOOKUP(C3605,Table_items[],3,FALSE)</f>
        <v>Obat Alergi</v>
      </c>
      <c r="K3605" s="23">
        <f>VLOOKUP(C3605,Table_items[],4,FALSE)</f>
        <v>16950</v>
      </c>
      <c r="L3605" s="23">
        <f>VLOOKUP(C3605,Table_items[],5,FALSE)</f>
        <v>17170</v>
      </c>
    </row>
    <row r="3606" spans="1:12" x14ac:dyDescent="0.2">
      <c r="A3606" s="7" t="s">
        <v>3757</v>
      </c>
      <c r="B3606" s="27">
        <v>44385</v>
      </c>
      <c r="C3606" s="9" t="s">
        <v>41</v>
      </c>
      <c r="D3606" s="9">
        <v>45</v>
      </c>
      <c r="E3606" s="9" t="s">
        <v>4896</v>
      </c>
      <c r="F3606" s="20" t="s">
        <v>4908</v>
      </c>
      <c r="G3606" t="s">
        <v>4904</v>
      </c>
      <c r="H3606" t="str">
        <f>VLOOKUP(E3606,suppliers!$A$2:$B$18,2,)</f>
        <v>OTHER</v>
      </c>
      <c r="I3606" t="str">
        <f>VLOOKUP(C3606,Table_items[],2,FALSE)</f>
        <v>Otilon Ear Drops 8 mL</v>
      </c>
      <c r="J3606" t="str">
        <f>VLOOKUP(C3606,Table_items[],3,FALSE)</f>
        <v>Obat Telinga</v>
      </c>
      <c r="K3606" s="23">
        <f>VLOOKUP(C3606,Table_items[],4,FALSE)</f>
        <v>55000</v>
      </c>
      <c r="L3606" s="23">
        <f>VLOOKUP(C3606,Table_items[],5,FALSE)</f>
        <v>55935</v>
      </c>
    </row>
    <row r="3607" spans="1:12" x14ac:dyDescent="0.2">
      <c r="A3607" s="11" t="s">
        <v>3758</v>
      </c>
      <c r="B3607" s="28">
        <v>44385</v>
      </c>
      <c r="C3607" s="13" t="s">
        <v>41</v>
      </c>
      <c r="D3607" s="13">
        <v>1</v>
      </c>
      <c r="E3607" s="9" t="s">
        <v>4896</v>
      </c>
      <c r="F3607" s="20" t="s">
        <v>4908</v>
      </c>
      <c r="G3607" t="s">
        <v>4904</v>
      </c>
      <c r="H3607" t="str">
        <f>VLOOKUP(E3607,suppliers!$A$2:$B$18,2,)</f>
        <v>OTHER</v>
      </c>
      <c r="I3607" t="str">
        <f>VLOOKUP(C3607,Table_items[],2,FALSE)</f>
        <v>Otilon Ear Drops 8 mL</v>
      </c>
      <c r="J3607" t="str">
        <f>VLOOKUP(C3607,Table_items[],3,FALSE)</f>
        <v>Obat Telinga</v>
      </c>
      <c r="K3607" s="23">
        <f>VLOOKUP(C3607,Table_items[],4,FALSE)</f>
        <v>55000</v>
      </c>
      <c r="L3607" s="23">
        <f>VLOOKUP(C3607,Table_items[],5,FALSE)</f>
        <v>55935</v>
      </c>
    </row>
    <row r="3608" spans="1:12" x14ac:dyDescent="0.2">
      <c r="A3608" s="7" t="s">
        <v>3759</v>
      </c>
      <c r="B3608" s="27">
        <v>44385</v>
      </c>
      <c r="C3608" s="9" t="s">
        <v>11</v>
      </c>
      <c r="D3608" s="9">
        <v>3</v>
      </c>
      <c r="E3608" s="9" t="s">
        <v>4896</v>
      </c>
      <c r="F3608" s="20" t="s">
        <v>4908</v>
      </c>
      <c r="G3608" t="s">
        <v>4904</v>
      </c>
      <c r="H3608" t="str">
        <f>VLOOKUP(E3608,suppliers!$A$2:$B$18,2,)</f>
        <v>OTHER</v>
      </c>
      <c r="I3608" t="str">
        <f>VLOOKUP(C3608,Table_items[],2,FALSE)</f>
        <v>Neozep Forte 1 Strip 4 Tablet</v>
      </c>
      <c r="J3608" t="str">
        <f>VLOOKUP(C3608,Table_items[],3,FALSE)</f>
        <v>Obat Batuk &amp; Pilek</v>
      </c>
      <c r="K3608" s="23">
        <f>VLOOKUP(C3608,Table_items[],4,FALSE)</f>
        <v>2324</v>
      </c>
      <c r="L3608" s="23">
        <f>VLOOKUP(C3608,Table_items[],5,FALSE)</f>
        <v>2338</v>
      </c>
    </row>
    <row r="3609" spans="1:12" x14ac:dyDescent="0.2">
      <c r="A3609" s="11" t="s">
        <v>3760</v>
      </c>
      <c r="B3609" s="28">
        <v>44386</v>
      </c>
      <c r="C3609" s="13" t="s">
        <v>27</v>
      </c>
      <c r="D3609" s="13">
        <v>24</v>
      </c>
      <c r="E3609" s="9" t="s">
        <v>4896</v>
      </c>
      <c r="F3609" s="20" t="s">
        <v>4908</v>
      </c>
      <c r="G3609" t="s">
        <v>4904</v>
      </c>
      <c r="H3609" t="str">
        <f>VLOOKUP(E3609,suppliers!$A$2:$B$18,2,)</f>
        <v>OTHER</v>
      </c>
      <c r="I3609" t="str">
        <f>VLOOKUP(C3609,Table_items[],2,FALSE)</f>
        <v>Simvastatin 10 MG Strip 10</v>
      </c>
      <c r="J3609" t="str">
        <f>VLOOKUP(C3609,Table_items[],3,FALSE)</f>
        <v>Obat Kolesterol</v>
      </c>
      <c r="K3609" s="23">
        <f>VLOOKUP(C3609,Table_items[],4,FALSE)</f>
        <v>6222</v>
      </c>
      <c r="L3609" s="23">
        <f>VLOOKUP(C3609,Table_items[],5,FALSE)</f>
        <v>6253</v>
      </c>
    </row>
    <row r="3610" spans="1:12" x14ac:dyDescent="0.2">
      <c r="A3610" s="7" t="s">
        <v>3761</v>
      </c>
      <c r="B3610" s="27">
        <v>44386</v>
      </c>
      <c r="C3610" s="9" t="s">
        <v>12</v>
      </c>
      <c r="D3610" s="9">
        <v>16</v>
      </c>
      <c r="E3610" s="9" t="s">
        <v>4896</v>
      </c>
      <c r="F3610" s="20" t="s">
        <v>4908</v>
      </c>
      <c r="G3610" t="s">
        <v>4904</v>
      </c>
      <c r="H3610" t="str">
        <f>VLOOKUP(E3610,suppliers!$A$2:$B$18,2,)</f>
        <v>OTHER</v>
      </c>
      <c r="I3610" t="str">
        <f>VLOOKUP(C3610,Table_items[],2,FALSE)</f>
        <v>Decolsen 1 Strip 4 Tablet</v>
      </c>
      <c r="J3610" t="str">
        <f>VLOOKUP(C3610,Table_items[],3,FALSE)</f>
        <v>Obat Batuk &amp; Pilek</v>
      </c>
      <c r="K3610" s="23">
        <f>VLOOKUP(C3610,Table_items[],4,FALSE)</f>
        <v>2886</v>
      </c>
      <c r="L3610" s="23">
        <f>VLOOKUP(C3610,Table_items[],5,FALSE)</f>
        <v>2915</v>
      </c>
    </row>
    <row r="3611" spans="1:12" x14ac:dyDescent="0.2">
      <c r="A3611" s="11" t="s">
        <v>3762</v>
      </c>
      <c r="B3611" s="28">
        <v>44386</v>
      </c>
      <c r="C3611" s="13" t="s">
        <v>9</v>
      </c>
      <c r="D3611" s="13">
        <v>81</v>
      </c>
      <c r="E3611" s="9" t="s">
        <v>4896</v>
      </c>
      <c r="F3611" s="20" t="s">
        <v>4908</v>
      </c>
      <c r="G3611" t="s">
        <v>4904</v>
      </c>
      <c r="H3611" t="str">
        <f>VLOOKUP(E3611,suppliers!$A$2:$B$18,2,)</f>
        <v>OTHER</v>
      </c>
      <c r="I3611" t="str">
        <f>VLOOKUP(C3611,Table_items[],2,FALSE)</f>
        <v>Bedak Heroxyn 150 gr</v>
      </c>
      <c r="J3611" t="str">
        <f>VLOOKUP(C3611,Table_items[],3,FALSE)</f>
        <v>Obat Alergi</v>
      </c>
      <c r="K3611" s="23">
        <f>VLOOKUP(C3611,Table_items[],4,FALSE)</f>
        <v>16950</v>
      </c>
      <c r="L3611" s="23">
        <f>VLOOKUP(C3611,Table_items[],5,FALSE)</f>
        <v>17170</v>
      </c>
    </row>
    <row r="3612" spans="1:12" x14ac:dyDescent="0.2">
      <c r="A3612" s="7" t="s">
        <v>3763</v>
      </c>
      <c r="B3612" s="27">
        <v>44386</v>
      </c>
      <c r="C3612" s="9" t="s">
        <v>22</v>
      </c>
      <c r="D3612" s="9">
        <v>7</v>
      </c>
      <c r="E3612" s="9" t="s">
        <v>4896</v>
      </c>
      <c r="F3612" s="20" t="s">
        <v>4908</v>
      </c>
      <c r="G3612" t="s">
        <v>4904</v>
      </c>
      <c r="H3612" t="str">
        <f>VLOOKUP(E3612,suppliers!$A$2:$B$18,2,)</f>
        <v>OTHER</v>
      </c>
      <c r="I3612" t="str">
        <f>VLOOKUP(C3612,Table_items[],2,FALSE)</f>
        <v>Candesartan Ogb Dexa</v>
      </c>
      <c r="J3612" t="str">
        <f>VLOOKUP(C3612,Table_items[],3,FALSE)</f>
        <v>Obat Hipertensi</v>
      </c>
      <c r="K3612" s="23">
        <f>VLOOKUP(C3612,Table_items[],4,FALSE)</f>
        <v>5000</v>
      </c>
      <c r="L3612" s="23">
        <f>VLOOKUP(C3612,Table_items[],5,FALSE)</f>
        <v>5095</v>
      </c>
    </row>
    <row r="3613" spans="1:12" x14ac:dyDescent="0.2">
      <c r="A3613" s="11" t="s">
        <v>3764</v>
      </c>
      <c r="B3613" s="28">
        <v>44387</v>
      </c>
      <c r="C3613" s="13" t="s">
        <v>9</v>
      </c>
      <c r="D3613" s="13">
        <v>49</v>
      </c>
      <c r="E3613" s="9" t="s">
        <v>4896</v>
      </c>
      <c r="F3613" s="20" t="s">
        <v>4908</v>
      </c>
      <c r="G3613" t="s">
        <v>4904</v>
      </c>
      <c r="H3613" t="str">
        <f>VLOOKUP(E3613,suppliers!$A$2:$B$18,2,)</f>
        <v>OTHER</v>
      </c>
      <c r="I3613" t="str">
        <f>VLOOKUP(C3613,Table_items[],2,FALSE)</f>
        <v>Bedak Heroxyn 150 gr</v>
      </c>
      <c r="J3613" t="str">
        <f>VLOOKUP(C3613,Table_items[],3,FALSE)</f>
        <v>Obat Alergi</v>
      </c>
      <c r="K3613" s="23">
        <f>VLOOKUP(C3613,Table_items[],4,FALSE)</f>
        <v>16950</v>
      </c>
      <c r="L3613" s="23">
        <f>VLOOKUP(C3613,Table_items[],5,FALSE)</f>
        <v>17170</v>
      </c>
    </row>
    <row r="3614" spans="1:12" x14ac:dyDescent="0.2">
      <c r="A3614" s="7" t="s">
        <v>3765</v>
      </c>
      <c r="B3614" s="27">
        <v>44387</v>
      </c>
      <c r="C3614" s="9" t="s">
        <v>17</v>
      </c>
      <c r="D3614" s="9">
        <v>21</v>
      </c>
      <c r="E3614" s="9" t="s">
        <v>4896</v>
      </c>
      <c r="F3614" s="20" t="s">
        <v>4908</v>
      </c>
      <c r="G3614" t="s">
        <v>4904</v>
      </c>
      <c r="H3614" t="str">
        <f>VLOOKUP(E3614,suppliers!$A$2:$B$18,2,)</f>
        <v>OTHER</v>
      </c>
      <c r="I3614" t="str">
        <f>VLOOKUP(C3614,Table_items[],2,FALSE)</f>
        <v>Vicks Inhaler 0.5 mL</v>
      </c>
      <c r="J3614" t="str">
        <f>VLOOKUP(C3614,Table_items[],3,FALSE)</f>
        <v>Obat Batuk &amp; Pilek</v>
      </c>
      <c r="K3614" s="23">
        <f>VLOOKUP(C3614,Table_items[],4,FALSE)</f>
        <v>16155</v>
      </c>
      <c r="L3614" s="23">
        <f>VLOOKUP(C3614,Table_items[],5,FALSE)</f>
        <v>16430</v>
      </c>
    </row>
    <row r="3615" spans="1:12" x14ac:dyDescent="0.2">
      <c r="A3615" s="11" t="s">
        <v>3766</v>
      </c>
      <c r="B3615" s="28">
        <v>44387</v>
      </c>
      <c r="C3615" s="13" t="s">
        <v>17</v>
      </c>
      <c r="D3615" s="13">
        <v>55</v>
      </c>
      <c r="E3615" s="9" t="s">
        <v>4896</v>
      </c>
      <c r="F3615" s="20" t="s">
        <v>4908</v>
      </c>
      <c r="G3615" t="s">
        <v>4904</v>
      </c>
      <c r="H3615" t="str">
        <f>VLOOKUP(E3615,suppliers!$A$2:$B$18,2,)</f>
        <v>OTHER</v>
      </c>
      <c r="I3615" t="str">
        <f>VLOOKUP(C3615,Table_items[],2,FALSE)</f>
        <v>Vicks Inhaler 0.5 mL</v>
      </c>
      <c r="J3615" t="str">
        <f>VLOOKUP(C3615,Table_items[],3,FALSE)</f>
        <v>Obat Batuk &amp; Pilek</v>
      </c>
      <c r="K3615" s="23">
        <f>VLOOKUP(C3615,Table_items[],4,FALSE)</f>
        <v>16155</v>
      </c>
      <c r="L3615" s="23">
        <f>VLOOKUP(C3615,Table_items[],5,FALSE)</f>
        <v>16430</v>
      </c>
    </row>
    <row r="3616" spans="1:12" x14ac:dyDescent="0.2">
      <c r="A3616" s="7" t="s">
        <v>3767</v>
      </c>
      <c r="B3616" s="27">
        <v>44388</v>
      </c>
      <c r="C3616" s="9" t="s">
        <v>31</v>
      </c>
      <c r="D3616" s="9">
        <v>7</v>
      </c>
      <c r="E3616" s="9" t="s">
        <v>4896</v>
      </c>
      <c r="F3616" s="20" t="s">
        <v>4908</v>
      </c>
      <c r="G3616" t="s">
        <v>4904</v>
      </c>
      <c r="H3616" t="str">
        <f>VLOOKUP(E3616,suppliers!$A$2:$B$18,2,)</f>
        <v>OTHER</v>
      </c>
      <c r="I3616" t="str">
        <f>VLOOKUP(C3616,Table_items[],2,FALSE)</f>
        <v>Blopress 8 MG 7 Tablet</v>
      </c>
      <c r="J3616" t="str">
        <f>VLOOKUP(C3616,Table_items[],3,FALSE)</f>
        <v>Obat Sakit Kepala &amp; Demam</v>
      </c>
      <c r="K3616" s="23">
        <f>VLOOKUP(C3616,Table_items[],4,FALSE)</f>
        <v>92400</v>
      </c>
      <c r="L3616" s="23">
        <f>VLOOKUP(C3616,Table_items[],5,FALSE)</f>
        <v>94063</v>
      </c>
    </row>
    <row r="3617" spans="1:12" x14ac:dyDescent="0.2">
      <c r="A3617" s="11" t="s">
        <v>3768</v>
      </c>
      <c r="B3617" s="28">
        <v>44388</v>
      </c>
      <c r="C3617" s="13" t="s">
        <v>9</v>
      </c>
      <c r="D3617" s="13">
        <v>12</v>
      </c>
      <c r="E3617" s="9" t="s">
        <v>4896</v>
      </c>
      <c r="F3617" s="20" t="s">
        <v>4908</v>
      </c>
      <c r="G3617" t="s">
        <v>4904</v>
      </c>
      <c r="H3617" t="str">
        <f>VLOOKUP(E3617,suppliers!$A$2:$B$18,2,)</f>
        <v>OTHER</v>
      </c>
      <c r="I3617" t="str">
        <f>VLOOKUP(C3617,Table_items[],2,FALSE)</f>
        <v>Bedak Heroxyn 150 gr</v>
      </c>
      <c r="J3617" t="str">
        <f>VLOOKUP(C3617,Table_items[],3,FALSE)</f>
        <v>Obat Alergi</v>
      </c>
      <c r="K3617" s="23">
        <f>VLOOKUP(C3617,Table_items[],4,FALSE)</f>
        <v>16950</v>
      </c>
      <c r="L3617" s="23">
        <f>VLOOKUP(C3617,Table_items[],5,FALSE)</f>
        <v>17170</v>
      </c>
    </row>
    <row r="3618" spans="1:12" x14ac:dyDescent="0.2">
      <c r="A3618" s="7" t="s">
        <v>3769</v>
      </c>
      <c r="B3618" s="27">
        <v>44388</v>
      </c>
      <c r="C3618" s="9" t="s">
        <v>24</v>
      </c>
      <c r="D3618" s="9">
        <v>7</v>
      </c>
      <c r="E3618" s="9" t="s">
        <v>4896</v>
      </c>
      <c r="F3618" s="20" t="s">
        <v>4908</v>
      </c>
      <c r="G3618" t="s">
        <v>4904</v>
      </c>
      <c r="H3618" t="str">
        <f>VLOOKUP(E3618,suppliers!$A$2:$B$18,2,)</f>
        <v>OTHER</v>
      </c>
      <c r="I3618" t="str">
        <f>VLOOKUP(C3618,Table_items[],2,FALSE)</f>
        <v>Irbesartan</v>
      </c>
      <c r="J3618" t="str">
        <f>VLOOKUP(C3618,Table_items[],3,FALSE)</f>
        <v>Obat Hipertensi</v>
      </c>
      <c r="K3618" s="23">
        <f>VLOOKUP(C3618,Table_items[],4,FALSE)</f>
        <v>108794</v>
      </c>
      <c r="L3618" s="23">
        <f>VLOOKUP(C3618,Table_items[],5,FALSE)</f>
        <v>109447</v>
      </c>
    </row>
    <row r="3619" spans="1:12" x14ac:dyDescent="0.2">
      <c r="A3619" s="11" t="s">
        <v>3770</v>
      </c>
      <c r="B3619" s="28">
        <v>44388</v>
      </c>
      <c r="C3619" s="13" t="s">
        <v>22</v>
      </c>
      <c r="D3619" s="13">
        <v>47</v>
      </c>
      <c r="E3619" s="9" t="s">
        <v>4896</v>
      </c>
      <c r="F3619" s="20" t="s">
        <v>4908</v>
      </c>
      <c r="G3619" t="s">
        <v>4904</v>
      </c>
      <c r="H3619" t="str">
        <f>VLOOKUP(E3619,suppliers!$A$2:$B$18,2,)</f>
        <v>OTHER</v>
      </c>
      <c r="I3619" t="str">
        <f>VLOOKUP(C3619,Table_items[],2,FALSE)</f>
        <v>Candesartan Ogb Dexa</v>
      </c>
      <c r="J3619" t="str">
        <f>VLOOKUP(C3619,Table_items[],3,FALSE)</f>
        <v>Obat Hipertensi</v>
      </c>
      <c r="K3619" s="23">
        <f>VLOOKUP(C3619,Table_items[],4,FALSE)</f>
        <v>5000</v>
      </c>
      <c r="L3619" s="23">
        <f>VLOOKUP(C3619,Table_items[],5,FALSE)</f>
        <v>5095</v>
      </c>
    </row>
    <row r="3620" spans="1:12" x14ac:dyDescent="0.2">
      <c r="A3620" s="7" t="s">
        <v>3771</v>
      </c>
      <c r="B3620" s="27">
        <v>44388</v>
      </c>
      <c r="C3620" s="9" t="s">
        <v>28</v>
      </c>
      <c r="D3620" s="9">
        <v>16</v>
      </c>
      <c r="E3620" s="9" t="s">
        <v>4896</v>
      </c>
      <c r="F3620" s="20" t="s">
        <v>4908</v>
      </c>
      <c r="G3620" t="s">
        <v>4904</v>
      </c>
      <c r="H3620" t="str">
        <f>VLOOKUP(E3620,suppliers!$A$2:$B$18,2,)</f>
        <v>OTHER</v>
      </c>
      <c r="I3620" t="str">
        <f>VLOOKUP(C3620,Table_items[],2,FALSE)</f>
        <v>Hyperchol 100 MG 12 KPS</v>
      </c>
      <c r="J3620" t="str">
        <f>VLOOKUP(C3620,Table_items[],3,FALSE)</f>
        <v>Obat Kolesterol</v>
      </c>
      <c r="K3620" s="23">
        <f>VLOOKUP(C3620,Table_items[],4,FALSE)</f>
        <v>42800</v>
      </c>
      <c r="L3620" s="23">
        <f>VLOOKUP(C3620,Table_items[],5,FALSE)</f>
        <v>43442</v>
      </c>
    </row>
    <row r="3621" spans="1:12" x14ac:dyDescent="0.2">
      <c r="A3621" s="11" t="s">
        <v>3772</v>
      </c>
      <c r="B3621" s="28">
        <v>44388</v>
      </c>
      <c r="C3621" s="13" t="s">
        <v>5</v>
      </c>
      <c r="D3621" s="13">
        <v>3</v>
      </c>
      <c r="E3621" s="9" t="s">
        <v>4896</v>
      </c>
      <c r="F3621" s="20" t="s">
        <v>4908</v>
      </c>
      <c r="G3621" t="s">
        <v>4904</v>
      </c>
      <c r="H3621" t="str">
        <f>VLOOKUP(E3621,suppliers!$A$2:$B$18,2,)</f>
        <v>OTHER</v>
      </c>
      <c r="I3621" t="str">
        <f>VLOOKUP(C3621,Table_items[],2,FALSE)</f>
        <v>Ozen 10 MG Blister</v>
      </c>
      <c r="J3621" t="str">
        <f>VLOOKUP(C3621,Table_items[],3,FALSE)</f>
        <v>Obat Alergi</v>
      </c>
      <c r="K3621" s="23">
        <f>VLOOKUP(C3621,Table_items[],4,FALSE)</f>
        <v>18611</v>
      </c>
      <c r="L3621" s="23">
        <f>VLOOKUP(C3621,Table_items[],5,FALSE)</f>
        <v>18816</v>
      </c>
    </row>
    <row r="3622" spans="1:12" x14ac:dyDescent="0.2">
      <c r="A3622" s="7" t="s">
        <v>3773</v>
      </c>
      <c r="B3622" s="27">
        <v>44388</v>
      </c>
      <c r="C3622" s="9" t="s">
        <v>5</v>
      </c>
      <c r="D3622" s="9">
        <v>5</v>
      </c>
      <c r="E3622" s="9" t="s">
        <v>4896</v>
      </c>
      <c r="F3622" s="20" t="s">
        <v>4908</v>
      </c>
      <c r="G3622" t="s">
        <v>4904</v>
      </c>
      <c r="H3622" t="str">
        <f>VLOOKUP(E3622,suppliers!$A$2:$B$18,2,)</f>
        <v>OTHER</v>
      </c>
      <c r="I3622" t="str">
        <f>VLOOKUP(C3622,Table_items[],2,FALSE)</f>
        <v>Ozen 10 MG Blister</v>
      </c>
      <c r="J3622" t="str">
        <f>VLOOKUP(C3622,Table_items[],3,FALSE)</f>
        <v>Obat Alergi</v>
      </c>
      <c r="K3622" s="23">
        <f>VLOOKUP(C3622,Table_items[],4,FALSE)</f>
        <v>18611</v>
      </c>
      <c r="L3622" s="23">
        <f>VLOOKUP(C3622,Table_items[],5,FALSE)</f>
        <v>18816</v>
      </c>
    </row>
    <row r="3623" spans="1:12" x14ac:dyDescent="0.2">
      <c r="A3623" s="11" t="s">
        <v>3774</v>
      </c>
      <c r="B3623" s="28">
        <v>44389</v>
      </c>
      <c r="C3623" s="13" t="s">
        <v>37</v>
      </c>
      <c r="D3623" s="13">
        <v>11</v>
      </c>
      <c r="E3623" s="9" t="s">
        <v>4896</v>
      </c>
      <c r="F3623" s="20" t="s">
        <v>4908</v>
      </c>
      <c r="G3623" t="s">
        <v>4904</v>
      </c>
      <c r="H3623" t="str">
        <f>VLOOKUP(E3623,suppliers!$A$2:$B$18,2,)</f>
        <v>OTHER</v>
      </c>
      <c r="I3623" t="str">
        <f>VLOOKUP(C3623,Table_items[],2,FALSE)</f>
        <v>Bodrex Extra</v>
      </c>
      <c r="J3623" t="str">
        <f>VLOOKUP(C3623,Table_items[],3,FALSE)</f>
        <v>Obat Sakit Kepala &amp; Demam</v>
      </c>
      <c r="K3623" s="23">
        <f>VLOOKUP(C3623,Table_items[],4,FALSE)</f>
        <v>50788</v>
      </c>
      <c r="L3623" s="23">
        <f>VLOOKUP(C3623,Table_items[],5,FALSE)</f>
        <v>51753</v>
      </c>
    </row>
    <row r="3624" spans="1:12" x14ac:dyDescent="0.2">
      <c r="A3624" s="7" t="s">
        <v>3775</v>
      </c>
      <c r="B3624" s="27">
        <v>44389</v>
      </c>
      <c r="C3624" s="9" t="s">
        <v>37</v>
      </c>
      <c r="D3624" s="9">
        <v>30</v>
      </c>
      <c r="E3624" s="9" t="s">
        <v>4896</v>
      </c>
      <c r="F3624" s="20" t="s">
        <v>4908</v>
      </c>
      <c r="G3624" t="s">
        <v>4904</v>
      </c>
      <c r="H3624" t="str">
        <f>VLOOKUP(E3624,suppliers!$A$2:$B$18,2,)</f>
        <v>OTHER</v>
      </c>
      <c r="I3624" t="str">
        <f>VLOOKUP(C3624,Table_items[],2,FALSE)</f>
        <v>Bodrex Extra</v>
      </c>
      <c r="J3624" t="str">
        <f>VLOOKUP(C3624,Table_items[],3,FALSE)</f>
        <v>Obat Sakit Kepala &amp; Demam</v>
      </c>
      <c r="K3624" s="23">
        <f>VLOOKUP(C3624,Table_items[],4,FALSE)</f>
        <v>50788</v>
      </c>
      <c r="L3624" s="23">
        <f>VLOOKUP(C3624,Table_items[],5,FALSE)</f>
        <v>51753</v>
      </c>
    </row>
    <row r="3625" spans="1:12" x14ac:dyDescent="0.2">
      <c r="A3625" s="11" t="s">
        <v>3776</v>
      </c>
      <c r="B3625" s="28">
        <v>44389</v>
      </c>
      <c r="C3625" s="13" t="s">
        <v>9</v>
      </c>
      <c r="D3625" s="13">
        <v>30</v>
      </c>
      <c r="E3625" s="9" t="s">
        <v>4896</v>
      </c>
      <c r="F3625" s="20" t="s">
        <v>4908</v>
      </c>
      <c r="G3625" t="s">
        <v>4904</v>
      </c>
      <c r="H3625" t="str">
        <f>VLOOKUP(E3625,suppliers!$A$2:$B$18,2,)</f>
        <v>OTHER</v>
      </c>
      <c r="I3625" t="str">
        <f>VLOOKUP(C3625,Table_items[],2,FALSE)</f>
        <v>Bedak Heroxyn 150 gr</v>
      </c>
      <c r="J3625" t="str">
        <f>VLOOKUP(C3625,Table_items[],3,FALSE)</f>
        <v>Obat Alergi</v>
      </c>
      <c r="K3625" s="23">
        <f>VLOOKUP(C3625,Table_items[],4,FALSE)</f>
        <v>16950</v>
      </c>
      <c r="L3625" s="23">
        <f>VLOOKUP(C3625,Table_items[],5,FALSE)</f>
        <v>17170</v>
      </c>
    </row>
    <row r="3626" spans="1:12" x14ac:dyDescent="0.2">
      <c r="A3626" s="7" t="s">
        <v>3777</v>
      </c>
      <c r="B3626" s="27">
        <v>44389</v>
      </c>
      <c r="C3626" s="9" t="s">
        <v>22</v>
      </c>
      <c r="D3626" s="9">
        <v>11</v>
      </c>
      <c r="E3626" s="9" t="s">
        <v>4896</v>
      </c>
      <c r="F3626" s="20" t="s">
        <v>4908</v>
      </c>
      <c r="G3626" t="s">
        <v>4904</v>
      </c>
      <c r="H3626" t="str">
        <f>VLOOKUP(E3626,suppliers!$A$2:$B$18,2,)</f>
        <v>OTHER</v>
      </c>
      <c r="I3626" t="str">
        <f>VLOOKUP(C3626,Table_items[],2,FALSE)</f>
        <v>Candesartan Ogb Dexa</v>
      </c>
      <c r="J3626" t="str">
        <f>VLOOKUP(C3626,Table_items[],3,FALSE)</f>
        <v>Obat Hipertensi</v>
      </c>
      <c r="K3626" s="23">
        <f>VLOOKUP(C3626,Table_items[],4,FALSE)</f>
        <v>5000</v>
      </c>
      <c r="L3626" s="23">
        <f>VLOOKUP(C3626,Table_items[],5,FALSE)</f>
        <v>5095</v>
      </c>
    </row>
    <row r="3627" spans="1:12" x14ac:dyDescent="0.2">
      <c r="A3627" s="11" t="s">
        <v>3778</v>
      </c>
      <c r="B3627" s="28">
        <v>44390</v>
      </c>
      <c r="C3627" s="13" t="s">
        <v>12</v>
      </c>
      <c r="D3627" s="13">
        <v>75</v>
      </c>
      <c r="E3627" s="9" t="s">
        <v>4896</v>
      </c>
      <c r="F3627" s="20" t="s">
        <v>4908</v>
      </c>
      <c r="G3627" t="s">
        <v>4904</v>
      </c>
      <c r="H3627" t="str">
        <f>VLOOKUP(E3627,suppliers!$A$2:$B$18,2,)</f>
        <v>OTHER</v>
      </c>
      <c r="I3627" t="str">
        <f>VLOOKUP(C3627,Table_items[],2,FALSE)</f>
        <v>Decolsen 1 Strip 4 Tablet</v>
      </c>
      <c r="J3627" t="str">
        <f>VLOOKUP(C3627,Table_items[],3,FALSE)</f>
        <v>Obat Batuk &amp; Pilek</v>
      </c>
      <c r="K3627" s="23">
        <f>VLOOKUP(C3627,Table_items[],4,FALSE)</f>
        <v>2886</v>
      </c>
      <c r="L3627" s="23">
        <f>VLOOKUP(C3627,Table_items[],5,FALSE)</f>
        <v>2915</v>
      </c>
    </row>
    <row r="3628" spans="1:12" x14ac:dyDescent="0.2">
      <c r="A3628" s="7" t="s">
        <v>3779</v>
      </c>
      <c r="B3628" s="27">
        <v>44390</v>
      </c>
      <c r="C3628" s="9" t="s">
        <v>10</v>
      </c>
      <c r="D3628" s="9">
        <v>3</v>
      </c>
      <c r="E3628" s="9" t="s">
        <v>4896</v>
      </c>
      <c r="F3628" s="20" t="s">
        <v>4908</v>
      </c>
      <c r="G3628" t="s">
        <v>4904</v>
      </c>
      <c r="H3628" t="str">
        <f>VLOOKUP(E3628,suppliers!$A$2:$B$18,2,)</f>
        <v>OTHER</v>
      </c>
      <c r="I3628" t="str">
        <f>VLOOKUP(C3628,Table_items[],2,FALSE)</f>
        <v>Dexteem Box Plus 100 Tablet</v>
      </c>
      <c r="J3628" t="str">
        <f>VLOOKUP(C3628,Table_items[],3,FALSE)</f>
        <v>Obat Alergi</v>
      </c>
      <c r="K3628" s="23">
        <f>VLOOKUP(C3628,Table_items[],4,FALSE)</f>
        <v>25322</v>
      </c>
      <c r="L3628" s="23">
        <f>VLOOKUP(C3628,Table_items[],5,FALSE)</f>
        <v>25449</v>
      </c>
    </row>
    <row r="3629" spans="1:12" x14ac:dyDescent="0.2">
      <c r="A3629" s="11" t="s">
        <v>3780</v>
      </c>
      <c r="B3629" s="28">
        <v>44390</v>
      </c>
      <c r="C3629" s="13" t="s">
        <v>16</v>
      </c>
      <c r="D3629" s="13">
        <v>8</v>
      </c>
      <c r="E3629" s="9" t="s">
        <v>4896</v>
      </c>
      <c r="F3629" s="20" t="s">
        <v>4908</v>
      </c>
      <c r="G3629" t="s">
        <v>4904</v>
      </c>
      <c r="H3629" t="str">
        <f>VLOOKUP(E3629,suppliers!$A$2:$B$18,2,)</f>
        <v>OTHER</v>
      </c>
      <c r="I3629" t="str">
        <f>VLOOKUP(C3629,Table_items[],2,FALSE)</f>
        <v>Ultraflu Box Isi 25 Strip</v>
      </c>
      <c r="J3629" t="str">
        <f>VLOOKUP(C3629,Table_items[],3,FALSE)</f>
        <v>Obat Batuk &amp; Pilek</v>
      </c>
      <c r="K3629" s="23">
        <f>VLOOKUP(C3629,Table_items[],4,FALSE)</f>
        <v>72500</v>
      </c>
      <c r="L3629" s="23">
        <f>VLOOKUP(C3629,Table_items[],5,FALSE)</f>
        <v>73805</v>
      </c>
    </row>
    <row r="3630" spans="1:12" x14ac:dyDescent="0.2">
      <c r="A3630" s="7" t="s">
        <v>3781</v>
      </c>
      <c r="B3630" s="27">
        <v>44390</v>
      </c>
      <c r="C3630" s="9" t="s">
        <v>35</v>
      </c>
      <c r="D3630" s="9">
        <v>56</v>
      </c>
      <c r="E3630" s="9" t="s">
        <v>4896</v>
      </c>
      <c r="F3630" s="20" t="s">
        <v>4908</v>
      </c>
      <c r="G3630" t="s">
        <v>4904</v>
      </c>
      <c r="H3630" t="str">
        <f>VLOOKUP(E3630,suppliers!$A$2:$B$18,2,)</f>
        <v>OTHER</v>
      </c>
      <c r="I3630" t="str">
        <f>VLOOKUP(C3630,Table_items[],2,FALSE)</f>
        <v>Proris Ibuprofen</v>
      </c>
      <c r="J3630" t="str">
        <f>VLOOKUP(C3630,Table_items[],3,FALSE)</f>
        <v>Obat Sakit Kepala &amp; Demam</v>
      </c>
      <c r="K3630" s="23">
        <f>VLOOKUP(C3630,Table_items[],4,FALSE)</f>
        <v>25000</v>
      </c>
      <c r="L3630" s="23">
        <f>VLOOKUP(C3630,Table_items[],5,FALSE)</f>
        <v>25275</v>
      </c>
    </row>
    <row r="3631" spans="1:12" x14ac:dyDescent="0.2">
      <c r="A3631" s="11" t="s">
        <v>3782</v>
      </c>
      <c r="B3631" s="28">
        <v>44390</v>
      </c>
      <c r="C3631" s="13" t="s">
        <v>11</v>
      </c>
      <c r="D3631" s="13">
        <v>22</v>
      </c>
      <c r="E3631" s="9" t="s">
        <v>4896</v>
      </c>
      <c r="F3631" s="20" t="s">
        <v>4908</v>
      </c>
      <c r="G3631" t="s">
        <v>4904</v>
      </c>
      <c r="H3631" t="str">
        <f>VLOOKUP(E3631,suppliers!$A$2:$B$18,2,)</f>
        <v>OTHER</v>
      </c>
      <c r="I3631" t="str">
        <f>VLOOKUP(C3631,Table_items[],2,FALSE)</f>
        <v>Neozep Forte 1 Strip 4 Tablet</v>
      </c>
      <c r="J3631" t="str">
        <f>VLOOKUP(C3631,Table_items[],3,FALSE)</f>
        <v>Obat Batuk &amp; Pilek</v>
      </c>
      <c r="K3631" s="23">
        <f>VLOOKUP(C3631,Table_items[],4,FALSE)</f>
        <v>2324</v>
      </c>
      <c r="L3631" s="23">
        <f>VLOOKUP(C3631,Table_items[],5,FALSE)</f>
        <v>2338</v>
      </c>
    </row>
    <row r="3632" spans="1:12" x14ac:dyDescent="0.2">
      <c r="A3632" s="7" t="s">
        <v>3783</v>
      </c>
      <c r="B3632" s="27">
        <v>44390</v>
      </c>
      <c r="C3632" s="9" t="s">
        <v>5</v>
      </c>
      <c r="D3632" s="9">
        <v>73</v>
      </c>
      <c r="E3632" s="9" t="s">
        <v>4896</v>
      </c>
      <c r="F3632" s="20" t="s">
        <v>4908</v>
      </c>
      <c r="G3632" t="s">
        <v>4904</v>
      </c>
      <c r="H3632" t="str">
        <f>VLOOKUP(E3632,suppliers!$A$2:$B$18,2,)</f>
        <v>OTHER</v>
      </c>
      <c r="I3632" t="str">
        <f>VLOOKUP(C3632,Table_items[],2,FALSE)</f>
        <v>Ozen 10 MG Blister</v>
      </c>
      <c r="J3632" t="str">
        <f>VLOOKUP(C3632,Table_items[],3,FALSE)</f>
        <v>Obat Alergi</v>
      </c>
      <c r="K3632" s="23">
        <f>VLOOKUP(C3632,Table_items[],4,FALSE)</f>
        <v>18611</v>
      </c>
      <c r="L3632" s="23">
        <f>VLOOKUP(C3632,Table_items[],5,FALSE)</f>
        <v>18816</v>
      </c>
    </row>
    <row r="3633" spans="1:12" x14ac:dyDescent="0.2">
      <c r="A3633" s="11" t="s">
        <v>3784</v>
      </c>
      <c r="B3633" s="28">
        <v>44391</v>
      </c>
      <c r="C3633" s="13" t="s">
        <v>12</v>
      </c>
      <c r="D3633" s="13">
        <v>68</v>
      </c>
      <c r="E3633" s="9" t="s">
        <v>4896</v>
      </c>
      <c r="F3633" s="20" t="s">
        <v>4908</v>
      </c>
      <c r="G3633" t="s">
        <v>4904</v>
      </c>
      <c r="H3633" t="str">
        <f>VLOOKUP(E3633,suppliers!$A$2:$B$18,2,)</f>
        <v>OTHER</v>
      </c>
      <c r="I3633" t="str">
        <f>VLOOKUP(C3633,Table_items[],2,FALSE)</f>
        <v>Decolsen 1 Strip 4 Tablet</v>
      </c>
      <c r="J3633" t="str">
        <f>VLOOKUP(C3633,Table_items[],3,FALSE)</f>
        <v>Obat Batuk &amp; Pilek</v>
      </c>
      <c r="K3633" s="23">
        <f>VLOOKUP(C3633,Table_items[],4,FALSE)</f>
        <v>2886</v>
      </c>
      <c r="L3633" s="23">
        <f>VLOOKUP(C3633,Table_items[],5,FALSE)</f>
        <v>2915</v>
      </c>
    </row>
    <row r="3634" spans="1:12" x14ac:dyDescent="0.2">
      <c r="A3634" s="7" t="s">
        <v>3785</v>
      </c>
      <c r="B3634" s="27">
        <v>44391</v>
      </c>
      <c r="C3634" s="9" t="s">
        <v>12</v>
      </c>
      <c r="D3634" s="9">
        <v>10</v>
      </c>
      <c r="E3634" s="9" t="s">
        <v>4896</v>
      </c>
      <c r="F3634" s="20" t="s">
        <v>4908</v>
      </c>
      <c r="G3634" t="s">
        <v>4904</v>
      </c>
      <c r="H3634" t="str">
        <f>VLOOKUP(E3634,suppliers!$A$2:$B$18,2,)</f>
        <v>OTHER</v>
      </c>
      <c r="I3634" t="str">
        <f>VLOOKUP(C3634,Table_items[],2,FALSE)</f>
        <v>Decolsen 1 Strip 4 Tablet</v>
      </c>
      <c r="J3634" t="str">
        <f>VLOOKUP(C3634,Table_items[],3,FALSE)</f>
        <v>Obat Batuk &amp; Pilek</v>
      </c>
      <c r="K3634" s="23">
        <f>VLOOKUP(C3634,Table_items[],4,FALSE)</f>
        <v>2886</v>
      </c>
      <c r="L3634" s="23">
        <f>VLOOKUP(C3634,Table_items[],5,FALSE)</f>
        <v>2915</v>
      </c>
    </row>
    <row r="3635" spans="1:12" x14ac:dyDescent="0.2">
      <c r="A3635" s="11" t="s">
        <v>3786</v>
      </c>
      <c r="B3635" s="28">
        <v>44391</v>
      </c>
      <c r="C3635" s="13" t="s">
        <v>37</v>
      </c>
      <c r="D3635" s="13">
        <v>50</v>
      </c>
      <c r="E3635" s="9" t="s">
        <v>4896</v>
      </c>
      <c r="F3635" s="20" t="s">
        <v>4908</v>
      </c>
      <c r="G3635" t="s">
        <v>4904</v>
      </c>
      <c r="H3635" t="str">
        <f>VLOOKUP(E3635,suppliers!$A$2:$B$18,2,)</f>
        <v>OTHER</v>
      </c>
      <c r="I3635" t="str">
        <f>VLOOKUP(C3635,Table_items[],2,FALSE)</f>
        <v>Bodrex Extra</v>
      </c>
      <c r="J3635" t="str">
        <f>VLOOKUP(C3635,Table_items[],3,FALSE)</f>
        <v>Obat Sakit Kepala &amp; Demam</v>
      </c>
      <c r="K3635" s="23">
        <f>VLOOKUP(C3635,Table_items[],4,FALSE)</f>
        <v>50788</v>
      </c>
      <c r="L3635" s="23">
        <f>VLOOKUP(C3635,Table_items[],5,FALSE)</f>
        <v>51753</v>
      </c>
    </row>
    <row r="3636" spans="1:12" x14ac:dyDescent="0.2">
      <c r="A3636" s="7" t="s">
        <v>3787</v>
      </c>
      <c r="B3636" s="27">
        <v>44391</v>
      </c>
      <c r="C3636" s="9" t="s">
        <v>24</v>
      </c>
      <c r="D3636" s="9">
        <v>44</v>
      </c>
      <c r="E3636" s="9" t="s">
        <v>4896</v>
      </c>
      <c r="F3636" s="20" t="s">
        <v>4908</v>
      </c>
      <c r="G3636" t="s">
        <v>4904</v>
      </c>
      <c r="H3636" t="str">
        <f>VLOOKUP(E3636,suppliers!$A$2:$B$18,2,)</f>
        <v>OTHER</v>
      </c>
      <c r="I3636" t="str">
        <f>VLOOKUP(C3636,Table_items[],2,FALSE)</f>
        <v>Irbesartan</v>
      </c>
      <c r="J3636" t="str">
        <f>VLOOKUP(C3636,Table_items[],3,FALSE)</f>
        <v>Obat Hipertensi</v>
      </c>
      <c r="K3636" s="23">
        <f>VLOOKUP(C3636,Table_items[],4,FALSE)</f>
        <v>108794</v>
      </c>
      <c r="L3636" s="23">
        <f>VLOOKUP(C3636,Table_items[],5,FALSE)</f>
        <v>109447</v>
      </c>
    </row>
    <row r="3637" spans="1:12" x14ac:dyDescent="0.2">
      <c r="A3637" s="11" t="s">
        <v>3788</v>
      </c>
      <c r="B3637" s="28">
        <v>44391</v>
      </c>
      <c r="C3637" s="13" t="s">
        <v>22</v>
      </c>
      <c r="D3637" s="13">
        <v>34</v>
      </c>
      <c r="E3637" s="9" t="s">
        <v>4896</v>
      </c>
      <c r="F3637" s="20" t="s">
        <v>4908</v>
      </c>
      <c r="G3637" t="s">
        <v>4904</v>
      </c>
      <c r="H3637" t="str">
        <f>VLOOKUP(E3637,suppliers!$A$2:$B$18,2,)</f>
        <v>OTHER</v>
      </c>
      <c r="I3637" t="str">
        <f>VLOOKUP(C3637,Table_items[],2,FALSE)</f>
        <v>Candesartan Ogb Dexa</v>
      </c>
      <c r="J3637" t="str">
        <f>VLOOKUP(C3637,Table_items[],3,FALSE)</f>
        <v>Obat Hipertensi</v>
      </c>
      <c r="K3637" s="23">
        <f>VLOOKUP(C3637,Table_items[],4,FALSE)</f>
        <v>5000</v>
      </c>
      <c r="L3637" s="23">
        <f>VLOOKUP(C3637,Table_items[],5,FALSE)</f>
        <v>5095</v>
      </c>
    </row>
    <row r="3638" spans="1:12" x14ac:dyDescent="0.2">
      <c r="A3638" s="7" t="s">
        <v>3789</v>
      </c>
      <c r="B3638" s="27">
        <v>44391</v>
      </c>
      <c r="C3638" s="9" t="s">
        <v>40</v>
      </c>
      <c r="D3638" s="9">
        <v>59</v>
      </c>
      <c r="E3638" s="9" t="s">
        <v>4896</v>
      </c>
      <c r="F3638" s="20" t="s">
        <v>4908</v>
      </c>
      <c r="G3638" t="s">
        <v>4904</v>
      </c>
      <c r="H3638" t="str">
        <f>VLOOKUP(E3638,suppliers!$A$2:$B$18,2,)</f>
        <v>OTHER</v>
      </c>
      <c r="I3638" t="str">
        <f>VLOOKUP(C3638,Table_items[],2,FALSE)</f>
        <v>Paramex Tablet / Obat</v>
      </c>
      <c r="J3638" t="str">
        <f>VLOOKUP(C3638,Table_items[],3,FALSE)</f>
        <v>Obat Sakit Kepala &amp; Demam</v>
      </c>
      <c r="K3638" s="23">
        <f>VLOOKUP(C3638,Table_items[],4,FALSE)</f>
        <v>2560</v>
      </c>
      <c r="L3638" s="23">
        <f>VLOOKUP(C3638,Table_items[],5,FALSE)</f>
        <v>2586</v>
      </c>
    </row>
    <row r="3639" spans="1:12" x14ac:dyDescent="0.2">
      <c r="A3639" s="11" t="s">
        <v>3790</v>
      </c>
      <c r="B3639" s="28">
        <v>44391</v>
      </c>
      <c r="C3639" s="13" t="s">
        <v>25</v>
      </c>
      <c r="D3639" s="13">
        <v>2</v>
      </c>
      <c r="E3639" s="9" t="s">
        <v>4896</v>
      </c>
      <c r="F3639" s="20" t="s">
        <v>4908</v>
      </c>
      <c r="G3639" t="s">
        <v>4904</v>
      </c>
      <c r="H3639" t="str">
        <f>VLOOKUP(E3639,suppliers!$A$2:$B$18,2,)</f>
        <v>OTHER</v>
      </c>
      <c r="I3639" t="str">
        <f>VLOOKUP(C3639,Table_items[],2,FALSE)</f>
        <v>Irvell 150MG Box 20 Tablet</v>
      </c>
      <c r="J3639" t="str">
        <f>VLOOKUP(C3639,Table_items[],3,FALSE)</f>
        <v>Obat Hipertensi</v>
      </c>
      <c r="K3639" s="23">
        <f>VLOOKUP(C3639,Table_items[],4,FALSE)</f>
        <v>143991</v>
      </c>
      <c r="L3639" s="23">
        <f>VLOOKUP(C3639,Table_items[],5,FALSE)</f>
        <v>146871</v>
      </c>
    </row>
    <row r="3640" spans="1:12" x14ac:dyDescent="0.2">
      <c r="A3640" s="7" t="s">
        <v>3791</v>
      </c>
      <c r="B3640" s="27">
        <v>44391</v>
      </c>
      <c r="C3640" s="9" t="s">
        <v>21</v>
      </c>
      <c r="D3640" s="9">
        <v>3</v>
      </c>
      <c r="E3640" s="9" t="s">
        <v>4896</v>
      </c>
      <c r="F3640" s="20" t="s">
        <v>4908</v>
      </c>
      <c r="G3640" t="s">
        <v>4904</v>
      </c>
      <c r="H3640" t="str">
        <f>VLOOKUP(E3640,suppliers!$A$2:$B$18,2,)</f>
        <v>OTHER</v>
      </c>
      <c r="I3640" t="str">
        <f>VLOOKUP(C3640,Table_items[],2,FALSE)</f>
        <v>Concor 5MG Strip 10</v>
      </c>
      <c r="J3640" t="str">
        <f>VLOOKUP(C3640,Table_items[],3,FALSE)</f>
        <v>Obat Hipertensi</v>
      </c>
      <c r="K3640" s="23">
        <f>VLOOKUP(C3640,Table_items[],4,FALSE)</f>
        <v>102000</v>
      </c>
      <c r="L3640" s="23">
        <f>VLOOKUP(C3640,Table_items[],5,FALSE)</f>
        <v>103632</v>
      </c>
    </row>
    <row r="3641" spans="1:12" x14ac:dyDescent="0.2">
      <c r="A3641" s="11" t="s">
        <v>3792</v>
      </c>
      <c r="B3641" s="28">
        <v>44392</v>
      </c>
      <c r="C3641" s="13" t="s">
        <v>9</v>
      </c>
      <c r="D3641" s="13">
        <v>35</v>
      </c>
      <c r="E3641" s="9" t="s">
        <v>4896</v>
      </c>
      <c r="F3641" s="20" t="s">
        <v>4908</v>
      </c>
      <c r="G3641" t="s">
        <v>4904</v>
      </c>
      <c r="H3641" t="str">
        <f>VLOOKUP(E3641,suppliers!$A$2:$B$18,2,)</f>
        <v>OTHER</v>
      </c>
      <c r="I3641" t="str">
        <f>VLOOKUP(C3641,Table_items[],2,FALSE)</f>
        <v>Bedak Heroxyn 150 gr</v>
      </c>
      <c r="J3641" t="str">
        <f>VLOOKUP(C3641,Table_items[],3,FALSE)</f>
        <v>Obat Alergi</v>
      </c>
      <c r="K3641" s="23">
        <f>VLOOKUP(C3641,Table_items[],4,FALSE)</f>
        <v>16950</v>
      </c>
      <c r="L3641" s="23">
        <f>VLOOKUP(C3641,Table_items[],5,FALSE)</f>
        <v>17170</v>
      </c>
    </row>
    <row r="3642" spans="1:12" x14ac:dyDescent="0.2">
      <c r="A3642" s="7" t="s">
        <v>3793</v>
      </c>
      <c r="B3642" s="27">
        <v>44392</v>
      </c>
      <c r="C3642" s="9" t="s">
        <v>9</v>
      </c>
      <c r="D3642" s="9">
        <v>12</v>
      </c>
      <c r="E3642" s="9" t="s">
        <v>4896</v>
      </c>
      <c r="F3642" s="20" t="s">
        <v>4908</v>
      </c>
      <c r="G3642" t="s">
        <v>4904</v>
      </c>
      <c r="H3642" t="str">
        <f>VLOOKUP(E3642,suppliers!$A$2:$B$18,2,)</f>
        <v>OTHER</v>
      </c>
      <c r="I3642" t="str">
        <f>VLOOKUP(C3642,Table_items[],2,FALSE)</f>
        <v>Bedak Heroxyn 150 gr</v>
      </c>
      <c r="J3642" t="str">
        <f>VLOOKUP(C3642,Table_items[],3,FALSE)</f>
        <v>Obat Alergi</v>
      </c>
      <c r="K3642" s="23">
        <f>VLOOKUP(C3642,Table_items[],4,FALSE)</f>
        <v>16950</v>
      </c>
      <c r="L3642" s="23">
        <f>VLOOKUP(C3642,Table_items[],5,FALSE)</f>
        <v>17170</v>
      </c>
    </row>
    <row r="3643" spans="1:12" x14ac:dyDescent="0.2">
      <c r="A3643" s="11" t="s">
        <v>3794</v>
      </c>
      <c r="B3643" s="28">
        <v>44392</v>
      </c>
      <c r="C3643" s="13" t="s">
        <v>10</v>
      </c>
      <c r="D3643" s="13">
        <v>32</v>
      </c>
      <c r="E3643" s="9" t="s">
        <v>4896</v>
      </c>
      <c r="F3643" s="20" t="s">
        <v>4908</v>
      </c>
      <c r="G3643" t="s">
        <v>4904</v>
      </c>
      <c r="H3643" t="str">
        <f>VLOOKUP(E3643,suppliers!$A$2:$B$18,2,)</f>
        <v>OTHER</v>
      </c>
      <c r="I3643" t="str">
        <f>VLOOKUP(C3643,Table_items[],2,FALSE)</f>
        <v>Dexteem Box Plus 100 Tablet</v>
      </c>
      <c r="J3643" t="str">
        <f>VLOOKUP(C3643,Table_items[],3,FALSE)</f>
        <v>Obat Alergi</v>
      </c>
      <c r="K3643" s="23">
        <f>VLOOKUP(C3643,Table_items[],4,FALSE)</f>
        <v>25322</v>
      </c>
      <c r="L3643" s="23">
        <f>VLOOKUP(C3643,Table_items[],5,FALSE)</f>
        <v>25449</v>
      </c>
    </row>
    <row r="3644" spans="1:12" x14ac:dyDescent="0.2">
      <c r="A3644" s="7" t="s">
        <v>3795</v>
      </c>
      <c r="B3644" s="27">
        <v>44392</v>
      </c>
      <c r="C3644" s="9" t="s">
        <v>17</v>
      </c>
      <c r="D3644" s="9">
        <v>3</v>
      </c>
      <c r="E3644" s="9" t="s">
        <v>4896</v>
      </c>
      <c r="F3644" s="20" t="s">
        <v>4908</v>
      </c>
      <c r="G3644" t="s">
        <v>4904</v>
      </c>
      <c r="H3644" t="str">
        <f>VLOOKUP(E3644,suppliers!$A$2:$B$18,2,)</f>
        <v>OTHER</v>
      </c>
      <c r="I3644" t="str">
        <f>VLOOKUP(C3644,Table_items[],2,FALSE)</f>
        <v>Vicks Inhaler 0.5 mL</v>
      </c>
      <c r="J3644" t="str">
        <f>VLOOKUP(C3644,Table_items[],3,FALSE)</f>
        <v>Obat Batuk &amp; Pilek</v>
      </c>
      <c r="K3644" s="23">
        <f>VLOOKUP(C3644,Table_items[],4,FALSE)</f>
        <v>16155</v>
      </c>
      <c r="L3644" s="23">
        <f>VLOOKUP(C3644,Table_items[],5,FALSE)</f>
        <v>16430</v>
      </c>
    </row>
    <row r="3645" spans="1:12" x14ac:dyDescent="0.2">
      <c r="A3645" s="11" t="s">
        <v>3796</v>
      </c>
      <c r="B3645" s="28">
        <v>44392</v>
      </c>
      <c r="C3645" s="13" t="s">
        <v>14</v>
      </c>
      <c r="D3645" s="13">
        <v>14</v>
      </c>
      <c r="E3645" s="9" t="s">
        <v>4896</v>
      </c>
      <c r="F3645" s="20" t="s">
        <v>4908</v>
      </c>
      <c r="G3645" t="s">
        <v>4904</v>
      </c>
      <c r="H3645" t="str">
        <f>VLOOKUP(E3645,suppliers!$A$2:$B$18,2,)</f>
        <v>OTHER</v>
      </c>
      <c r="I3645" t="str">
        <f>VLOOKUP(C3645,Table_items[],2,FALSE)</f>
        <v>Lo Han Kuo Infusion 12</v>
      </c>
      <c r="J3645" t="str">
        <f>VLOOKUP(C3645,Table_items[],3,FALSE)</f>
        <v>Obat Batuk &amp; Pilek</v>
      </c>
      <c r="K3645" s="23">
        <f>VLOOKUP(C3645,Table_items[],4,FALSE)</f>
        <v>23869</v>
      </c>
      <c r="L3645" s="23">
        <f>VLOOKUP(C3645,Table_items[],5,FALSE)</f>
        <v>24179</v>
      </c>
    </row>
    <row r="3646" spans="1:12" x14ac:dyDescent="0.2">
      <c r="A3646" s="7" t="s">
        <v>3797</v>
      </c>
      <c r="B3646" s="27">
        <v>44392</v>
      </c>
      <c r="C3646" s="9" t="s">
        <v>34</v>
      </c>
      <c r="D3646" s="9">
        <v>48</v>
      </c>
      <c r="E3646" s="9" t="s">
        <v>4896</v>
      </c>
      <c r="F3646" s="20" t="s">
        <v>4908</v>
      </c>
      <c r="G3646" t="s">
        <v>4904</v>
      </c>
      <c r="H3646" t="str">
        <f>VLOOKUP(E3646,suppliers!$A$2:$B$18,2,)</f>
        <v>OTHER</v>
      </c>
      <c r="I3646" t="str">
        <f>VLOOKUP(C3646,Table_items[],2,FALSE)</f>
        <v>Panadol Anak Tablet 1 Strip</v>
      </c>
      <c r="J3646" t="str">
        <f>VLOOKUP(C3646,Table_items[],3,FALSE)</f>
        <v>Obat Sakit Kepala &amp; Demam</v>
      </c>
      <c r="K3646" s="23">
        <f>VLOOKUP(C3646,Table_items[],4,FALSE)</f>
        <v>25000</v>
      </c>
      <c r="L3646" s="23">
        <f>VLOOKUP(C3646,Table_items[],5,FALSE)</f>
        <v>25450</v>
      </c>
    </row>
    <row r="3647" spans="1:12" x14ac:dyDescent="0.2">
      <c r="A3647" s="11" t="s">
        <v>3798</v>
      </c>
      <c r="B3647" s="28">
        <v>44393</v>
      </c>
      <c r="C3647" s="13" t="s">
        <v>37</v>
      </c>
      <c r="D3647" s="13">
        <v>48</v>
      </c>
      <c r="E3647" s="9" t="s">
        <v>4896</v>
      </c>
      <c r="F3647" s="20" t="s">
        <v>4908</v>
      </c>
      <c r="G3647" t="s">
        <v>4904</v>
      </c>
      <c r="H3647" t="str">
        <f>VLOOKUP(E3647,suppliers!$A$2:$B$18,2,)</f>
        <v>OTHER</v>
      </c>
      <c r="I3647" t="str">
        <f>VLOOKUP(C3647,Table_items[],2,FALSE)</f>
        <v>Bodrex Extra</v>
      </c>
      <c r="J3647" t="str">
        <f>VLOOKUP(C3647,Table_items[],3,FALSE)</f>
        <v>Obat Sakit Kepala &amp; Demam</v>
      </c>
      <c r="K3647" s="23">
        <f>VLOOKUP(C3647,Table_items[],4,FALSE)</f>
        <v>50788</v>
      </c>
      <c r="L3647" s="23">
        <f>VLOOKUP(C3647,Table_items[],5,FALSE)</f>
        <v>51753</v>
      </c>
    </row>
    <row r="3648" spans="1:12" x14ac:dyDescent="0.2">
      <c r="A3648" s="7" t="s">
        <v>3799</v>
      </c>
      <c r="B3648" s="27">
        <v>44393</v>
      </c>
      <c r="C3648" s="9" t="s">
        <v>9</v>
      </c>
      <c r="D3648" s="9">
        <v>27</v>
      </c>
      <c r="E3648" s="9" t="s">
        <v>4896</v>
      </c>
      <c r="F3648" s="20" t="s">
        <v>4908</v>
      </c>
      <c r="G3648" t="s">
        <v>4904</v>
      </c>
      <c r="H3648" t="str">
        <f>VLOOKUP(E3648,suppliers!$A$2:$B$18,2,)</f>
        <v>OTHER</v>
      </c>
      <c r="I3648" t="str">
        <f>VLOOKUP(C3648,Table_items[],2,FALSE)</f>
        <v>Bedak Heroxyn 150 gr</v>
      </c>
      <c r="J3648" t="str">
        <f>VLOOKUP(C3648,Table_items[],3,FALSE)</f>
        <v>Obat Alergi</v>
      </c>
      <c r="K3648" s="23">
        <f>VLOOKUP(C3648,Table_items[],4,FALSE)</f>
        <v>16950</v>
      </c>
      <c r="L3648" s="23">
        <f>VLOOKUP(C3648,Table_items[],5,FALSE)</f>
        <v>17170</v>
      </c>
    </row>
    <row r="3649" spans="1:12" x14ac:dyDescent="0.2">
      <c r="A3649" s="11" t="s">
        <v>3800</v>
      </c>
      <c r="B3649" s="28">
        <v>44393</v>
      </c>
      <c r="C3649" s="13" t="s">
        <v>10</v>
      </c>
      <c r="D3649" s="13">
        <v>8</v>
      </c>
      <c r="E3649" s="9" t="s">
        <v>4896</v>
      </c>
      <c r="F3649" s="20" t="s">
        <v>4908</v>
      </c>
      <c r="G3649" t="s">
        <v>4904</v>
      </c>
      <c r="H3649" t="str">
        <f>VLOOKUP(E3649,suppliers!$A$2:$B$18,2,)</f>
        <v>OTHER</v>
      </c>
      <c r="I3649" t="str">
        <f>VLOOKUP(C3649,Table_items[],2,FALSE)</f>
        <v>Dexteem Box Plus 100 Tablet</v>
      </c>
      <c r="J3649" t="str">
        <f>VLOOKUP(C3649,Table_items[],3,FALSE)</f>
        <v>Obat Alergi</v>
      </c>
      <c r="K3649" s="23">
        <f>VLOOKUP(C3649,Table_items[],4,FALSE)</f>
        <v>25322</v>
      </c>
      <c r="L3649" s="23">
        <f>VLOOKUP(C3649,Table_items[],5,FALSE)</f>
        <v>25449</v>
      </c>
    </row>
    <row r="3650" spans="1:12" x14ac:dyDescent="0.2">
      <c r="A3650" s="7" t="s">
        <v>3801</v>
      </c>
      <c r="B3650" s="27">
        <v>44393</v>
      </c>
      <c r="C3650" s="9" t="s">
        <v>36</v>
      </c>
      <c r="D3650" s="9">
        <v>4</v>
      </c>
      <c r="E3650" s="9" t="s">
        <v>4896</v>
      </c>
      <c r="F3650" s="20" t="s">
        <v>4908</v>
      </c>
      <c r="G3650" t="s">
        <v>4904</v>
      </c>
      <c r="H3650" t="str">
        <f>VLOOKUP(E3650,suppliers!$A$2:$B$18,2,)</f>
        <v>OTHER</v>
      </c>
      <c r="I3650" t="str">
        <f>VLOOKUP(C3650,Table_items[],2,FALSE)</f>
        <v>Sanmol Paracetamol</v>
      </c>
      <c r="J3650" t="str">
        <f>VLOOKUP(C3650,Table_items[],3,FALSE)</f>
        <v>Obat Sakit Kepala &amp; Demam</v>
      </c>
      <c r="K3650" s="23">
        <f>VLOOKUP(C3650,Table_items[],4,FALSE)</f>
        <v>16100</v>
      </c>
      <c r="L3650" s="23">
        <f>VLOOKUP(C3650,Table_items[],5,FALSE)</f>
        <v>16261</v>
      </c>
    </row>
    <row r="3651" spans="1:12" x14ac:dyDescent="0.2">
      <c r="A3651" s="11" t="s">
        <v>3802</v>
      </c>
      <c r="B3651" s="28">
        <v>44393</v>
      </c>
      <c r="C3651" s="13" t="s">
        <v>7</v>
      </c>
      <c r="D3651" s="13">
        <v>11</v>
      </c>
      <c r="E3651" s="9" t="s">
        <v>4896</v>
      </c>
      <c r="F3651" s="20" t="s">
        <v>4908</v>
      </c>
      <c r="G3651" t="s">
        <v>4904</v>
      </c>
      <c r="H3651" t="str">
        <f>VLOOKUP(E3651,suppliers!$A$2:$B$18,2,)</f>
        <v>OTHER</v>
      </c>
      <c r="I3651" t="str">
        <f>VLOOKUP(C3651,Table_items[],2,FALSE)</f>
        <v>Acetylcysteine Mahakam 200 mg</v>
      </c>
      <c r="J3651" t="str">
        <f>VLOOKUP(C3651,Table_items[],3,FALSE)</f>
        <v>Obat Alergi</v>
      </c>
      <c r="K3651" s="23">
        <f>VLOOKUP(C3651,Table_items[],4,FALSE)</f>
        <v>33000</v>
      </c>
      <c r="L3651" s="23">
        <f>VLOOKUP(C3651,Table_items[],5,FALSE)</f>
        <v>33330</v>
      </c>
    </row>
    <row r="3652" spans="1:12" x14ac:dyDescent="0.2">
      <c r="A3652" s="7" t="s">
        <v>3803</v>
      </c>
      <c r="B3652" s="27">
        <v>44393</v>
      </c>
      <c r="C3652" s="9" t="s">
        <v>14</v>
      </c>
      <c r="D3652" s="9">
        <v>54</v>
      </c>
      <c r="E3652" s="9" t="s">
        <v>4896</v>
      </c>
      <c r="F3652" s="20" t="s">
        <v>4908</v>
      </c>
      <c r="G3652" t="s">
        <v>4904</v>
      </c>
      <c r="H3652" t="str">
        <f>VLOOKUP(E3652,suppliers!$A$2:$B$18,2,)</f>
        <v>OTHER</v>
      </c>
      <c r="I3652" t="str">
        <f>VLOOKUP(C3652,Table_items[],2,FALSE)</f>
        <v>Lo Han Kuo Infusion 12</v>
      </c>
      <c r="J3652" t="str">
        <f>VLOOKUP(C3652,Table_items[],3,FALSE)</f>
        <v>Obat Batuk &amp; Pilek</v>
      </c>
      <c r="K3652" s="23">
        <f>VLOOKUP(C3652,Table_items[],4,FALSE)</f>
        <v>23869</v>
      </c>
      <c r="L3652" s="23">
        <f>VLOOKUP(C3652,Table_items[],5,FALSE)</f>
        <v>24179</v>
      </c>
    </row>
    <row r="3653" spans="1:12" x14ac:dyDescent="0.2">
      <c r="A3653" s="11" t="s">
        <v>3804</v>
      </c>
      <c r="B3653" s="28">
        <v>44393</v>
      </c>
      <c r="C3653" s="13" t="s">
        <v>35</v>
      </c>
      <c r="D3653" s="13">
        <v>1</v>
      </c>
      <c r="E3653" s="9" t="s">
        <v>4896</v>
      </c>
      <c r="F3653" s="20" t="s">
        <v>4908</v>
      </c>
      <c r="G3653" t="s">
        <v>4904</v>
      </c>
      <c r="H3653" t="str">
        <f>VLOOKUP(E3653,suppliers!$A$2:$B$18,2,)</f>
        <v>OTHER</v>
      </c>
      <c r="I3653" t="str">
        <f>VLOOKUP(C3653,Table_items[],2,FALSE)</f>
        <v>Proris Ibuprofen</v>
      </c>
      <c r="J3653" t="str">
        <f>VLOOKUP(C3653,Table_items[],3,FALSE)</f>
        <v>Obat Sakit Kepala &amp; Demam</v>
      </c>
      <c r="K3653" s="23">
        <f>VLOOKUP(C3653,Table_items[],4,FALSE)</f>
        <v>25000</v>
      </c>
      <c r="L3653" s="23">
        <f>VLOOKUP(C3653,Table_items[],5,FALSE)</f>
        <v>25275</v>
      </c>
    </row>
    <row r="3654" spans="1:12" x14ac:dyDescent="0.2">
      <c r="A3654" s="7" t="s">
        <v>3805</v>
      </c>
      <c r="B3654" s="27">
        <v>44393</v>
      </c>
      <c r="C3654" s="9" t="s">
        <v>11</v>
      </c>
      <c r="D3654" s="9">
        <v>16</v>
      </c>
      <c r="E3654" s="9" t="s">
        <v>4896</v>
      </c>
      <c r="F3654" s="20" t="s">
        <v>4908</v>
      </c>
      <c r="G3654" t="s">
        <v>4904</v>
      </c>
      <c r="H3654" t="str">
        <f>VLOOKUP(E3654,suppliers!$A$2:$B$18,2,)</f>
        <v>OTHER</v>
      </c>
      <c r="I3654" t="str">
        <f>VLOOKUP(C3654,Table_items[],2,FALSE)</f>
        <v>Neozep Forte 1 Strip 4 Tablet</v>
      </c>
      <c r="J3654" t="str">
        <f>VLOOKUP(C3654,Table_items[],3,FALSE)</f>
        <v>Obat Batuk &amp; Pilek</v>
      </c>
      <c r="K3654" s="23">
        <f>VLOOKUP(C3654,Table_items[],4,FALSE)</f>
        <v>2324</v>
      </c>
      <c r="L3654" s="23">
        <f>VLOOKUP(C3654,Table_items[],5,FALSE)</f>
        <v>2338</v>
      </c>
    </row>
    <row r="3655" spans="1:12" x14ac:dyDescent="0.2">
      <c r="A3655" s="11" t="s">
        <v>3806</v>
      </c>
      <c r="B3655" s="28">
        <v>44394</v>
      </c>
      <c r="C3655" s="13" t="s">
        <v>37</v>
      </c>
      <c r="D3655" s="13">
        <v>38</v>
      </c>
      <c r="E3655" s="9" t="s">
        <v>4896</v>
      </c>
      <c r="F3655" s="20" t="s">
        <v>4908</v>
      </c>
      <c r="G3655" t="s">
        <v>4904</v>
      </c>
      <c r="H3655" t="str">
        <f>VLOOKUP(E3655,suppliers!$A$2:$B$18,2,)</f>
        <v>OTHER</v>
      </c>
      <c r="I3655" t="str">
        <f>VLOOKUP(C3655,Table_items[],2,FALSE)</f>
        <v>Bodrex Extra</v>
      </c>
      <c r="J3655" t="str">
        <f>VLOOKUP(C3655,Table_items[],3,FALSE)</f>
        <v>Obat Sakit Kepala &amp; Demam</v>
      </c>
      <c r="K3655" s="23">
        <f>VLOOKUP(C3655,Table_items[],4,FALSE)</f>
        <v>50788</v>
      </c>
      <c r="L3655" s="23">
        <f>VLOOKUP(C3655,Table_items[],5,FALSE)</f>
        <v>51753</v>
      </c>
    </row>
    <row r="3656" spans="1:12" x14ac:dyDescent="0.2">
      <c r="A3656" s="7" t="s">
        <v>3807</v>
      </c>
      <c r="B3656" s="27">
        <v>44394</v>
      </c>
      <c r="C3656" s="9" t="s">
        <v>10</v>
      </c>
      <c r="D3656" s="9">
        <v>170</v>
      </c>
      <c r="E3656" s="9" t="s">
        <v>4896</v>
      </c>
      <c r="F3656" s="20" t="s">
        <v>4908</v>
      </c>
      <c r="G3656" t="s">
        <v>4904</v>
      </c>
      <c r="H3656" t="str">
        <f>VLOOKUP(E3656,suppliers!$A$2:$B$18,2,)</f>
        <v>OTHER</v>
      </c>
      <c r="I3656" t="str">
        <f>VLOOKUP(C3656,Table_items[],2,FALSE)</f>
        <v>Dexteem Box Plus 100 Tablet</v>
      </c>
      <c r="J3656" t="str">
        <f>VLOOKUP(C3656,Table_items[],3,FALSE)</f>
        <v>Obat Alergi</v>
      </c>
      <c r="K3656" s="23">
        <f>VLOOKUP(C3656,Table_items[],4,FALSE)</f>
        <v>25322</v>
      </c>
      <c r="L3656" s="23">
        <f>VLOOKUP(C3656,Table_items[],5,FALSE)</f>
        <v>25449</v>
      </c>
    </row>
    <row r="3657" spans="1:12" x14ac:dyDescent="0.2">
      <c r="A3657" s="11" t="s">
        <v>3808</v>
      </c>
      <c r="B3657" s="28">
        <v>44394</v>
      </c>
      <c r="C3657" s="13" t="s">
        <v>35</v>
      </c>
      <c r="D3657" s="13">
        <v>1</v>
      </c>
      <c r="E3657" s="9" t="s">
        <v>4896</v>
      </c>
      <c r="F3657" s="20" t="s">
        <v>4908</v>
      </c>
      <c r="G3657" t="s">
        <v>4904</v>
      </c>
      <c r="H3657" t="str">
        <f>VLOOKUP(E3657,suppliers!$A$2:$B$18,2,)</f>
        <v>OTHER</v>
      </c>
      <c r="I3657" t="str">
        <f>VLOOKUP(C3657,Table_items[],2,FALSE)</f>
        <v>Proris Ibuprofen</v>
      </c>
      <c r="J3657" t="str">
        <f>VLOOKUP(C3657,Table_items[],3,FALSE)</f>
        <v>Obat Sakit Kepala &amp; Demam</v>
      </c>
      <c r="K3657" s="23">
        <f>VLOOKUP(C3657,Table_items[],4,FALSE)</f>
        <v>25000</v>
      </c>
      <c r="L3657" s="23">
        <f>VLOOKUP(C3657,Table_items[],5,FALSE)</f>
        <v>25275</v>
      </c>
    </row>
    <row r="3658" spans="1:12" x14ac:dyDescent="0.2">
      <c r="A3658" s="7" t="s">
        <v>3809</v>
      </c>
      <c r="B3658" s="27">
        <v>44395</v>
      </c>
      <c r="C3658" s="9" t="s">
        <v>6</v>
      </c>
      <c r="D3658" s="9">
        <v>8</v>
      </c>
      <c r="E3658" s="9" t="s">
        <v>4896</v>
      </c>
      <c r="F3658" s="20" t="s">
        <v>4908</v>
      </c>
      <c r="G3658" t="s">
        <v>4904</v>
      </c>
      <c r="H3658" t="str">
        <f>VLOOKUP(E3658,suppliers!$A$2:$B$18,2,)</f>
        <v>OTHER</v>
      </c>
      <c r="I3658" t="str">
        <f>VLOOKUP(C3658,Table_items[],2,FALSE)</f>
        <v>Ketoconazole Ogb Dexa</v>
      </c>
      <c r="J3658" t="str">
        <f>VLOOKUP(C3658,Table_items[],3,FALSE)</f>
        <v>Obat Alergi</v>
      </c>
      <c r="K3658" s="23">
        <f>VLOOKUP(C3658,Table_items[],4,FALSE)</f>
        <v>4480</v>
      </c>
      <c r="L3658" s="23">
        <f>VLOOKUP(C3658,Table_items[],5,FALSE)</f>
        <v>4507</v>
      </c>
    </row>
    <row r="3659" spans="1:12" x14ac:dyDescent="0.2">
      <c r="A3659" s="11" t="s">
        <v>3810</v>
      </c>
      <c r="B3659" s="28">
        <v>44395</v>
      </c>
      <c r="C3659" s="13" t="s">
        <v>22</v>
      </c>
      <c r="D3659" s="13">
        <v>38</v>
      </c>
      <c r="E3659" s="9" t="s">
        <v>4896</v>
      </c>
      <c r="F3659" s="20" t="s">
        <v>4908</v>
      </c>
      <c r="G3659" t="s">
        <v>4904</v>
      </c>
      <c r="H3659" t="str">
        <f>VLOOKUP(E3659,suppliers!$A$2:$B$18,2,)</f>
        <v>OTHER</v>
      </c>
      <c r="I3659" t="str">
        <f>VLOOKUP(C3659,Table_items[],2,FALSE)</f>
        <v>Candesartan Ogb Dexa</v>
      </c>
      <c r="J3659" t="str">
        <f>VLOOKUP(C3659,Table_items[],3,FALSE)</f>
        <v>Obat Hipertensi</v>
      </c>
      <c r="K3659" s="23">
        <f>VLOOKUP(C3659,Table_items[],4,FALSE)</f>
        <v>5000</v>
      </c>
      <c r="L3659" s="23">
        <f>VLOOKUP(C3659,Table_items[],5,FALSE)</f>
        <v>5095</v>
      </c>
    </row>
    <row r="3660" spans="1:12" x14ac:dyDescent="0.2">
      <c r="A3660" s="7" t="s">
        <v>3811</v>
      </c>
      <c r="B3660" s="27">
        <v>44396</v>
      </c>
      <c r="C3660" s="9" t="s">
        <v>12</v>
      </c>
      <c r="D3660" s="9">
        <v>20</v>
      </c>
      <c r="E3660" s="9" t="s">
        <v>4896</v>
      </c>
      <c r="F3660" s="20" t="s">
        <v>4908</v>
      </c>
      <c r="G3660" t="s">
        <v>4904</v>
      </c>
      <c r="H3660" t="str">
        <f>VLOOKUP(E3660,suppliers!$A$2:$B$18,2,)</f>
        <v>OTHER</v>
      </c>
      <c r="I3660" t="str">
        <f>VLOOKUP(C3660,Table_items[],2,FALSE)</f>
        <v>Decolsen 1 Strip 4 Tablet</v>
      </c>
      <c r="J3660" t="str">
        <f>VLOOKUP(C3660,Table_items[],3,FALSE)</f>
        <v>Obat Batuk &amp; Pilek</v>
      </c>
      <c r="K3660" s="23">
        <f>VLOOKUP(C3660,Table_items[],4,FALSE)</f>
        <v>2886</v>
      </c>
      <c r="L3660" s="23">
        <f>VLOOKUP(C3660,Table_items[],5,FALSE)</f>
        <v>2915</v>
      </c>
    </row>
    <row r="3661" spans="1:12" x14ac:dyDescent="0.2">
      <c r="A3661" s="11" t="s">
        <v>3812</v>
      </c>
      <c r="B3661" s="28">
        <v>44396</v>
      </c>
      <c r="C3661" s="13" t="s">
        <v>9</v>
      </c>
      <c r="D3661" s="13">
        <v>32</v>
      </c>
      <c r="E3661" s="9" t="s">
        <v>4896</v>
      </c>
      <c r="F3661" s="20" t="s">
        <v>4908</v>
      </c>
      <c r="G3661" t="s">
        <v>4904</v>
      </c>
      <c r="H3661" t="str">
        <f>VLOOKUP(E3661,suppliers!$A$2:$B$18,2,)</f>
        <v>OTHER</v>
      </c>
      <c r="I3661" t="str">
        <f>VLOOKUP(C3661,Table_items[],2,FALSE)</f>
        <v>Bedak Heroxyn 150 gr</v>
      </c>
      <c r="J3661" t="str">
        <f>VLOOKUP(C3661,Table_items[],3,FALSE)</f>
        <v>Obat Alergi</v>
      </c>
      <c r="K3661" s="23">
        <f>VLOOKUP(C3661,Table_items[],4,FALSE)</f>
        <v>16950</v>
      </c>
      <c r="L3661" s="23">
        <f>VLOOKUP(C3661,Table_items[],5,FALSE)</f>
        <v>17170</v>
      </c>
    </row>
    <row r="3662" spans="1:12" x14ac:dyDescent="0.2">
      <c r="A3662" s="7" t="s">
        <v>3813</v>
      </c>
      <c r="B3662" s="27">
        <v>44396</v>
      </c>
      <c r="C3662" s="9" t="s">
        <v>30</v>
      </c>
      <c r="D3662" s="9">
        <v>6</v>
      </c>
      <c r="E3662" s="9" t="s">
        <v>4896</v>
      </c>
      <c r="F3662" s="20" t="s">
        <v>4908</v>
      </c>
      <c r="G3662" t="s">
        <v>4904</v>
      </c>
      <c r="H3662" t="str">
        <f>VLOOKUP(E3662,suppliers!$A$2:$B$18,2,)</f>
        <v>OTHER</v>
      </c>
      <c r="I3662" t="str">
        <f>VLOOKUP(C3662,Table_items[],2,FALSE)</f>
        <v>Koolfever</v>
      </c>
      <c r="J3662" t="str">
        <f>VLOOKUP(C3662,Table_items[],3,FALSE)</f>
        <v>Obat Sakit Kepala &amp; Demam</v>
      </c>
      <c r="K3662" s="23">
        <f>VLOOKUP(C3662,Table_items[],4,FALSE)</f>
        <v>7500</v>
      </c>
      <c r="L3662" s="23">
        <f>VLOOKUP(C3662,Table_items[],5,FALSE)</f>
        <v>7620</v>
      </c>
    </row>
    <row r="3663" spans="1:12" x14ac:dyDescent="0.2">
      <c r="A3663" s="11" t="s">
        <v>3814</v>
      </c>
      <c r="B3663" s="28">
        <v>44397</v>
      </c>
      <c r="C3663" s="13" t="s">
        <v>12</v>
      </c>
      <c r="D3663" s="13">
        <v>36</v>
      </c>
      <c r="E3663" s="9" t="s">
        <v>4896</v>
      </c>
      <c r="F3663" s="20" t="s">
        <v>4908</v>
      </c>
      <c r="G3663" t="s">
        <v>4904</v>
      </c>
      <c r="H3663" t="str">
        <f>VLOOKUP(E3663,suppliers!$A$2:$B$18,2,)</f>
        <v>OTHER</v>
      </c>
      <c r="I3663" t="str">
        <f>VLOOKUP(C3663,Table_items[],2,FALSE)</f>
        <v>Decolsen 1 Strip 4 Tablet</v>
      </c>
      <c r="J3663" t="str">
        <f>VLOOKUP(C3663,Table_items[],3,FALSE)</f>
        <v>Obat Batuk &amp; Pilek</v>
      </c>
      <c r="K3663" s="23">
        <f>VLOOKUP(C3663,Table_items[],4,FALSE)</f>
        <v>2886</v>
      </c>
      <c r="L3663" s="23">
        <f>VLOOKUP(C3663,Table_items[],5,FALSE)</f>
        <v>2915</v>
      </c>
    </row>
    <row r="3664" spans="1:12" x14ac:dyDescent="0.2">
      <c r="A3664" s="7" t="s">
        <v>3815</v>
      </c>
      <c r="B3664" s="27">
        <v>44397</v>
      </c>
      <c r="C3664" s="9" t="s">
        <v>12</v>
      </c>
      <c r="D3664" s="9">
        <v>31</v>
      </c>
      <c r="E3664" s="9" t="s">
        <v>4896</v>
      </c>
      <c r="F3664" s="20" t="s">
        <v>4908</v>
      </c>
      <c r="G3664" t="s">
        <v>4904</v>
      </c>
      <c r="H3664" t="str">
        <f>VLOOKUP(E3664,suppliers!$A$2:$B$18,2,)</f>
        <v>OTHER</v>
      </c>
      <c r="I3664" t="str">
        <f>VLOOKUP(C3664,Table_items[],2,FALSE)</f>
        <v>Decolsen 1 Strip 4 Tablet</v>
      </c>
      <c r="J3664" t="str">
        <f>VLOOKUP(C3664,Table_items[],3,FALSE)</f>
        <v>Obat Batuk &amp; Pilek</v>
      </c>
      <c r="K3664" s="23">
        <f>VLOOKUP(C3664,Table_items[],4,FALSE)</f>
        <v>2886</v>
      </c>
      <c r="L3664" s="23">
        <f>VLOOKUP(C3664,Table_items[],5,FALSE)</f>
        <v>2915</v>
      </c>
    </row>
    <row r="3665" spans="1:12" x14ac:dyDescent="0.2">
      <c r="A3665" s="11" t="s">
        <v>3816</v>
      </c>
      <c r="B3665" s="28">
        <v>44397</v>
      </c>
      <c r="C3665" s="13" t="s">
        <v>37</v>
      </c>
      <c r="D3665" s="13">
        <v>7</v>
      </c>
      <c r="E3665" s="9" t="s">
        <v>4896</v>
      </c>
      <c r="F3665" s="20" t="s">
        <v>4908</v>
      </c>
      <c r="G3665" t="s">
        <v>4904</v>
      </c>
      <c r="H3665" t="str">
        <f>VLOOKUP(E3665,suppliers!$A$2:$B$18,2,)</f>
        <v>OTHER</v>
      </c>
      <c r="I3665" t="str">
        <f>VLOOKUP(C3665,Table_items[],2,FALSE)</f>
        <v>Bodrex Extra</v>
      </c>
      <c r="J3665" t="str">
        <f>VLOOKUP(C3665,Table_items[],3,FALSE)</f>
        <v>Obat Sakit Kepala &amp; Demam</v>
      </c>
      <c r="K3665" s="23">
        <f>VLOOKUP(C3665,Table_items[],4,FALSE)</f>
        <v>50788</v>
      </c>
      <c r="L3665" s="23">
        <f>VLOOKUP(C3665,Table_items[],5,FALSE)</f>
        <v>51753</v>
      </c>
    </row>
    <row r="3666" spans="1:12" x14ac:dyDescent="0.2">
      <c r="A3666" s="7" t="s">
        <v>3817</v>
      </c>
      <c r="B3666" s="27">
        <v>44397</v>
      </c>
      <c r="C3666" s="9" t="s">
        <v>9</v>
      </c>
      <c r="D3666" s="9">
        <v>41</v>
      </c>
      <c r="E3666" s="9" t="s">
        <v>4896</v>
      </c>
      <c r="F3666" s="20" t="s">
        <v>4908</v>
      </c>
      <c r="G3666" t="s">
        <v>4904</v>
      </c>
      <c r="H3666" t="str">
        <f>VLOOKUP(E3666,suppliers!$A$2:$B$18,2,)</f>
        <v>OTHER</v>
      </c>
      <c r="I3666" t="str">
        <f>VLOOKUP(C3666,Table_items[],2,FALSE)</f>
        <v>Bedak Heroxyn 150 gr</v>
      </c>
      <c r="J3666" t="str">
        <f>VLOOKUP(C3666,Table_items[],3,FALSE)</f>
        <v>Obat Alergi</v>
      </c>
      <c r="K3666" s="23">
        <f>VLOOKUP(C3666,Table_items[],4,FALSE)</f>
        <v>16950</v>
      </c>
      <c r="L3666" s="23">
        <f>VLOOKUP(C3666,Table_items[],5,FALSE)</f>
        <v>17170</v>
      </c>
    </row>
    <row r="3667" spans="1:12" x14ac:dyDescent="0.2">
      <c r="A3667" s="11" t="s">
        <v>3818</v>
      </c>
      <c r="B3667" s="28">
        <v>44397</v>
      </c>
      <c r="C3667" s="13" t="s">
        <v>38</v>
      </c>
      <c r="D3667" s="13">
        <v>30</v>
      </c>
      <c r="E3667" s="9" t="s">
        <v>4896</v>
      </c>
      <c r="F3667" s="20" t="s">
        <v>4908</v>
      </c>
      <c r="G3667" t="s">
        <v>4904</v>
      </c>
      <c r="H3667" t="str">
        <f>VLOOKUP(E3667,suppliers!$A$2:$B$18,2,)</f>
        <v>OTHER</v>
      </c>
      <c r="I3667" t="str">
        <f>VLOOKUP(C3667,Table_items[],2,FALSE)</f>
        <v>Sanmol 500 MG 4 Tablet</v>
      </c>
      <c r="J3667" t="str">
        <f>VLOOKUP(C3667,Table_items[],3,FALSE)</f>
        <v>Obat Sakit Kepala &amp; Demam</v>
      </c>
      <c r="K3667" s="23">
        <f>VLOOKUP(C3667,Table_items[],4,FALSE)</f>
        <v>1600</v>
      </c>
      <c r="L3667" s="23">
        <f>VLOOKUP(C3667,Table_items[],5,FALSE)</f>
        <v>1619</v>
      </c>
    </row>
    <row r="3668" spans="1:12" x14ac:dyDescent="0.2">
      <c r="A3668" s="7" t="s">
        <v>3819</v>
      </c>
      <c r="B3668" s="27">
        <v>44397</v>
      </c>
      <c r="C3668" s="9" t="s">
        <v>38</v>
      </c>
      <c r="D3668" s="9">
        <v>26</v>
      </c>
      <c r="E3668" s="9" t="s">
        <v>4896</v>
      </c>
      <c r="F3668" s="20" t="s">
        <v>4908</v>
      </c>
      <c r="G3668" t="s">
        <v>4904</v>
      </c>
      <c r="H3668" t="str">
        <f>VLOOKUP(E3668,suppliers!$A$2:$B$18,2,)</f>
        <v>OTHER</v>
      </c>
      <c r="I3668" t="str">
        <f>VLOOKUP(C3668,Table_items[],2,FALSE)</f>
        <v>Sanmol 500 MG 4 Tablet</v>
      </c>
      <c r="J3668" t="str">
        <f>VLOOKUP(C3668,Table_items[],3,FALSE)</f>
        <v>Obat Sakit Kepala &amp; Demam</v>
      </c>
      <c r="K3668" s="23">
        <f>VLOOKUP(C3668,Table_items[],4,FALSE)</f>
        <v>1600</v>
      </c>
      <c r="L3668" s="23">
        <f>VLOOKUP(C3668,Table_items[],5,FALSE)</f>
        <v>1619</v>
      </c>
    </row>
    <row r="3669" spans="1:12" x14ac:dyDescent="0.2">
      <c r="A3669" s="11" t="s">
        <v>3820</v>
      </c>
      <c r="B3669" s="28">
        <v>44397</v>
      </c>
      <c r="C3669" s="13" t="s">
        <v>41</v>
      </c>
      <c r="D3669" s="13">
        <v>45</v>
      </c>
      <c r="E3669" s="9" t="s">
        <v>4896</v>
      </c>
      <c r="F3669" s="20" t="s">
        <v>4908</v>
      </c>
      <c r="G3669" t="s">
        <v>4904</v>
      </c>
      <c r="H3669" t="str">
        <f>VLOOKUP(E3669,suppliers!$A$2:$B$18,2,)</f>
        <v>OTHER</v>
      </c>
      <c r="I3669" t="str">
        <f>VLOOKUP(C3669,Table_items[],2,FALSE)</f>
        <v>Otilon Ear Drops 8 mL</v>
      </c>
      <c r="J3669" t="str">
        <f>VLOOKUP(C3669,Table_items[],3,FALSE)</f>
        <v>Obat Telinga</v>
      </c>
      <c r="K3669" s="23">
        <f>VLOOKUP(C3669,Table_items[],4,FALSE)</f>
        <v>55000</v>
      </c>
      <c r="L3669" s="23">
        <f>VLOOKUP(C3669,Table_items[],5,FALSE)</f>
        <v>55935</v>
      </c>
    </row>
    <row r="3670" spans="1:12" x14ac:dyDescent="0.2">
      <c r="A3670" s="7" t="s">
        <v>3821</v>
      </c>
      <c r="B3670" s="27">
        <v>44397</v>
      </c>
      <c r="C3670" s="9" t="s">
        <v>22</v>
      </c>
      <c r="D3670" s="9">
        <v>4</v>
      </c>
      <c r="E3670" s="9" t="s">
        <v>4896</v>
      </c>
      <c r="F3670" s="20" t="s">
        <v>4908</v>
      </c>
      <c r="G3670" t="s">
        <v>4904</v>
      </c>
      <c r="H3670" t="str">
        <f>VLOOKUP(E3670,suppliers!$A$2:$B$18,2,)</f>
        <v>OTHER</v>
      </c>
      <c r="I3670" t="str">
        <f>VLOOKUP(C3670,Table_items[],2,FALSE)</f>
        <v>Candesartan Ogb Dexa</v>
      </c>
      <c r="J3670" t="str">
        <f>VLOOKUP(C3670,Table_items[],3,FALSE)</f>
        <v>Obat Hipertensi</v>
      </c>
      <c r="K3670" s="23">
        <f>VLOOKUP(C3670,Table_items[],4,FALSE)</f>
        <v>5000</v>
      </c>
      <c r="L3670" s="23">
        <f>VLOOKUP(C3670,Table_items[],5,FALSE)</f>
        <v>5095</v>
      </c>
    </row>
    <row r="3671" spans="1:12" x14ac:dyDescent="0.2">
      <c r="A3671" s="11" t="s">
        <v>3822</v>
      </c>
      <c r="B3671" s="28">
        <v>44397</v>
      </c>
      <c r="C3671" s="13" t="s">
        <v>40</v>
      </c>
      <c r="D3671" s="13">
        <v>33</v>
      </c>
      <c r="E3671" s="9" t="s">
        <v>4896</v>
      </c>
      <c r="F3671" s="20" t="s">
        <v>4908</v>
      </c>
      <c r="G3671" t="s">
        <v>4904</v>
      </c>
      <c r="H3671" t="str">
        <f>VLOOKUP(E3671,suppliers!$A$2:$B$18,2,)</f>
        <v>OTHER</v>
      </c>
      <c r="I3671" t="str">
        <f>VLOOKUP(C3671,Table_items[],2,FALSE)</f>
        <v>Paramex Tablet / Obat</v>
      </c>
      <c r="J3671" t="str">
        <f>VLOOKUP(C3671,Table_items[],3,FALSE)</f>
        <v>Obat Sakit Kepala &amp; Demam</v>
      </c>
      <c r="K3671" s="23">
        <f>VLOOKUP(C3671,Table_items[],4,FALSE)</f>
        <v>2560</v>
      </c>
      <c r="L3671" s="23">
        <f>VLOOKUP(C3671,Table_items[],5,FALSE)</f>
        <v>2586</v>
      </c>
    </row>
    <row r="3672" spans="1:12" x14ac:dyDescent="0.2">
      <c r="A3672" s="7" t="s">
        <v>3823</v>
      </c>
      <c r="B3672" s="27">
        <v>44397</v>
      </c>
      <c r="C3672" s="9" t="s">
        <v>28</v>
      </c>
      <c r="D3672" s="9">
        <v>34</v>
      </c>
      <c r="E3672" s="9" t="s">
        <v>4896</v>
      </c>
      <c r="F3672" s="20" t="s">
        <v>4908</v>
      </c>
      <c r="G3672" t="s">
        <v>4904</v>
      </c>
      <c r="H3672" t="str">
        <f>VLOOKUP(E3672,suppliers!$A$2:$B$18,2,)</f>
        <v>OTHER</v>
      </c>
      <c r="I3672" t="str">
        <f>VLOOKUP(C3672,Table_items[],2,FALSE)</f>
        <v>Hyperchol 100 MG 12 KPS</v>
      </c>
      <c r="J3672" t="str">
        <f>VLOOKUP(C3672,Table_items[],3,FALSE)</f>
        <v>Obat Kolesterol</v>
      </c>
      <c r="K3672" s="23">
        <f>VLOOKUP(C3672,Table_items[],4,FALSE)</f>
        <v>42800</v>
      </c>
      <c r="L3672" s="23">
        <f>VLOOKUP(C3672,Table_items[],5,FALSE)</f>
        <v>43442</v>
      </c>
    </row>
    <row r="3673" spans="1:12" x14ac:dyDescent="0.2">
      <c r="A3673" s="11" t="s">
        <v>3824</v>
      </c>
      <c r="B3673" s="28">
        <v>44397</v>
      </c>
      <c r="C3673" s="13" t="s">
        <v>21</v>
      </c>
      <c r="D3673" s="13">
        <v>18</v>
      </c>
      <c r="E3673" s="9" t="s">
        <v>4896</v>
      </c>
      <c r="F3673" s="20" t="s">
        <v>4908</v>
      </c>
      <c r="G3673" t="s">
        <v>4904</v>
      </c>
      <c r="H3673" t="str">
        <f>VLOOKUP(E3673,suppliers!$A$2:$B$18,2,)</f>
        <v>OTHER</v>
      </c>
      <c r="I3673" t="str">
        <f>VLOOKUP(C3673,Table_items[],2,FALSE)</f>
        <v>Concor 5MG Strip 10</v>
      </c>
      <c r="J3673" t="str">
        <f>VLOOKUP(C3673,Table_items[],3,FALSE)</f>
        <v>Obat Hipertensi</v>
      </c>
      <c r="K3673" s="23">
        <f>VLOOKUP(C3673,Table_items[],4,FALSE)</f>
        <v>102000</v>
      </c>
      <c r="L3673" s="23">
        <f>VLOOKUP(C3673,Table_items[],5,FALSE)</f>
        <v>103632</v>
      </c>
    </row>
    <row r="3674" spans="1:12" x14ac:dyDescent="0.2">
      <c r="A3674" s="7" t="s">
        <v>3825</v>
      </c>
      <c r="B3674" s="27">
        <v>44398</v>
      </c>
      <c r="C3674" s="9" t="s">
        <v>37</v>
      </c>
      <c r="D3674" s="9">
        <v>73</v>
      </c>
      <c r="E3674" s="9" t="s">
        <v>4896</v>
      </c>
      <c r="F3674" s="20" t="s">
        <v>4908</v>
      </c>
      <c r="G3674" t="s">
        <v>4904</v>
      </c>
      <c r="H3674" t="str">
        <f>VLOOKUP(E3674,suppliers!$A$2:$B$18,2,)</f>
        <v>OTHER</v>
      </c>
      <c r="I3674" t="str">
        <f>VLOOKUP(C3674,Table_items[],2,FALSE)</f>
        <v>Bodrex Extra</v>
      </c>
      <c r="J3674" t="str">
        <f>VLOOKUP(C3674,Table_items[],3,FALSE)</f>
        <v>Obat Sakit Kepala &amp; Demam</v>
      </c>
      <c r="K3674" s="23">
        <f>VLOOKUP(C3674,Table_items[],4,FALSE)</f>
        <v>50788</v>
      </c>
      <c r="L3674" s="23">
        <f>VLOOKUP(C3674,Table_items[],5,FALSE)</f>
        <v>51753</v>
      </c>
    </row>
    <row r="3675" spans="1:12" x14ac:dyDescent="0.2">
      <c r="A3675" s="11" t="s">
        <v>3826</v>
      </c>
      <c r="B3675" s="28">
        <v>44398</v>
      </c>
      <c r="C3675" s="13" t="s">
        <v>24</v>
      </c>
      <c r="D3675" s="13">
        <v>9</v>
      </c>
      <c r="E3675" s="9" t="s">
        <v>4896</v>
      </c>
      <c r="F3675" s="20" t="s">
        <v>4908</v>
      </c>
      <c r="G3675" t="s">
        <v>4904</v>
      </c>
      <c r="H3675" t="str">
        <f>VLOOKUP(E3675,suppliers!$A$2:$B$18,2,)</f>
        <v>OTHER</v>
      </c>
      <c r="I3675" t="str">
        <f>VLOOKUP(C3675,Table_items[],2,FALSE)</f>
        <v>Irbesartan</v>
      </c>
      <c r="J3675" t="str">
        <f>VLOOKUP(C3675,Table_items[],3,FALSE)</f>
        <v>Obat Hipertensi</v>
      </c>
      <c r="K3675" s="23">
        <f>VLOOKUP(C3675,Table_items[],4,FALSE)</f>
        <v>108794</v>
      </c>
      <c r="L3675" s="23">
        <f>VLOOKUP(C3675,Table_items[],5,FALSE)</f>
        <v>109447</v>
      </c>
    </row>
    <row r="3676" spans="1:12" x14ac:dyDescent="0.2">
      <c r="A3676" s="7" t="s">
        <v>3827</v>
      </c>
      <c r="B3676" s="27">
        <v>44398</v>
      </c>
      <c r="C3676" s="9" t="s">
        <v>41</v>
      </c>
      <c r="D3676" s="9">
        <v>39</v>
      </c>
      <c r="E3676" s="9" t="s">
        <v>4896</v>
      </c>
      <c r="F3676" s="20" t="s">
        <v>4908</v>
      </c>
      <c r="G3676" t="s">
        <v>4904</v>
      </c>
      <c r="H3676" t="str">
        <f>VLOOKUP(E3676,suppliers!$A$2:$B$18,2,)</f>
        <v>OTHER</v>
      </c>
      <c r="I3676" t="str">
        <f>VLOOKUP(C3676,Table_items[],2,FALSE)</f>
        <v>Otilon Ear Drops 8 mL</v>
      </c>
      <c r="J3676" t="str">
        <f>VLOOKUP(C3676,Table_items[],3,FALSE)</f>
        <v>Obat Telinga</v>
      </c>
      <c r="K3676" s="23">
        <f>VLOOKUP(C3676,Table_items[],4,FALSE)</f>
        <v>55000</v>
      </c>
      <c r="L3676" s="23">
        <f>VLOOKUP(C3676,Table_items[],5,FALSE)</f>
        <v>55935</v>
      </c>
    </row>
    <row r="3677" spans="1:12" x14ac:dyDescent="0.2">
      <c r="A3677" s="11" t="s">
        <v>3828</v>
      </c>
      <c r="B3677" s="28">
        <v>44398</v>
      </c>
      <c r="C3677" s="13" t="s">
        <v>10</v>
      </c>
      <c r="D3677" s="13">
        <v>12</v>
      </c>
      <c r="E3677" s="9" t="s">
        <v>4896</v>
      </c>
      <c r="F3677" s="20" t="s">
        <v>4908</v>
      </c>
      <c r="G3677" t="s">
        <v>4904</v>
      </c>
      <c r="H3677" t="str">
        <f>VLOOKUP(E3677,suppliers!$A$2:$B$18,2,)</f>
        <v>OTHER</v>
      </c>
      <c r="I3677" t="str">
        <f>VLOOKUP(C3677,Table_items[],2,FALSE)</f>
        <v>Dexteem Box Plus 100 Tablet</v>
      </c>
      <c r="J3677" t="str">
        <f>VLOOKUP(C3677,Table_items[],3,FALSE)</f>
        <v>Obat Alergi</v>
      </c>
      <c r="K3677" s="23">
        <f>VLOOKUP(C3677,Table_items[],4,FALSE)</f>
        <v>25322</v>
      </c>
      <c r="L3677" s="23">
        <f>VLOOKUP(C3677,Table_items[],5,FALSE)</f>
        <v>25449</v>
      </c>
    </row>
    <row r="3678" spans="1:12" x14ac:dyDescent="0.2">
      <c r="A3678" s="7" t="s">
        <v>3829</v>
      </c>
      <c r="B3678" s="27">
        <v>44398</v>
      </c>
      <c r="C3678" s="9" t="s">
        <v>16</v>
      </c>
      <c r="D3678" s="9">
        <v>18</v>
      </c>
      <c r="E3678" s="9" t="s">
        <v>4896</v>
      </c>
      <c r="F3678" s="20" t="s">
        <v>4908</v>
      </c>
      <c r="G3678" t="s">
        <v>4904</v>
      </c>
      <c r="H3678" t="str">
        <f>VLOOKUP(E3678,suppliers!$A$2:$B$18,2,)</f>
        <v>OTHER</v>
      </c>
      <c r="I3678" t="str">
        <f>VLOOKUP(C3678,Table_items[],2,FALSE)</f>
        <v>Ultraflu Box Isi 25 Strip</v>
      </c>
      <c r="J3678" t="str">
        <f>VLOOKUP(C3678,Table_items[],3,FALSE)</f>
        <v>Obat Batuk &amp; Pilek</v>
      </c>
      <c r="K3678" s="23">
        <f>VLOOKUP(C3678,Table_items[],4,FALSE)</f>
        <v>72500</v>
      </c>
      <c r="L3678" s="23">
        <f>VLOOKUP(C3678,Table_items[],5,FALSE)</f>
        <v>73805</v>
      </c>
    </row>
    <row r="3679" spans="1:12" x14ac:dyDescent="0.2">
      <c r="A3679" s="11" t="s">
        <v>3830</v>
      </c>
      <c r="B3679" s="28">
        <v>44398</v>
      </c>
      <c r="C3679" s="13" t="s">
        <v>5</v>
      </c>
      <c r="D3679" s="13">
        <v>15</v>
      </c>
      <c r="E3679" s="9" t="s">
        <v>4896</v>
      </c>
      <c r="F3679" s="20" t="s">
        <v>4908</v>
      </c>
      <c r="G3679" t="s">
        <v>4904</v>
      </c>
      <c r="H3679" t="str">
        <f>VLOOKUP(E3679,suppliers!$A$2:$B$18,2,)</f>
        <v>OTHER</v>
      </c>
      <c r="I3679" t="str">
        <f>VLOOKUP(C3679,Table_items[],2,FALSE)</f>
        <v>Ozen 10 MG Blister</v>
      </c>
      <c r="J3679" t="str">
        <f>VLOOKUP(C3679,Table_items[],3,FALSE)</f>
        <v>Obat Alergi</v>
      </c>
      <c r="K3679" s="23">
        <f>VLOOKUP(C3679,Table_items[],4,FALSE)</f>
        <v>18611</v>
      </c>
      <c r="L3679" s="23">
        <f>VLOOKUP(C3679,Table_items[],5,FALSE)</f>
        <v>18816</v>
      </c>
    </row>
    <row r="3680" spans="1:12" x14ac:dyDescent="0.2">
      <c r="A3680" s="7" t="s">
        <v>3831</v>
      </c>
      <c r="B3680" s="27">
        <v>44399</v>
      </c>
      <c r="C3680" s="9" t="s">
        <v>12</v>
      </c>
      <c r="D3680" s="9">
        <v>50</v>
      </c>
      <c r="E3680" s="9" t="s">
        <v>4896</v>
      </c>
      <c r="F3680" s="20" t="s">
        <v>4908</v>
      </c>
      <c r="G3680" t="s">
        <v>4904</v>
      </c>
      <c r="H3680" t="str">
        <f>VLOOKUP(E3680,suppliers!$A$2:$B$18,2,)</f>
        <v>OTHER</v>
      </c>
      <c r="I3680" t="str">
        <f>VLOOKUP(C3680,Table_items[],2,FALSE)</f>
        <v>Decolsen 1 Strip 4 Tablet</v>
      </c>
      <c r="J3680" t="str">
        <f>VLOOKUP(C3680,Table_items[],3,FALSE)</f>
        <v>Obat Batuk &amp; Pilek</v>
      </c>
      <c r="K3680" s="23">
        <f>VLOOKUP(C3680,Table_items[],4,FALSE)</f>
        <v>2886</v>
      </c>
      <c r="L3680" s="23">
        <f>VLOOKUP(C3680,Table_items[],5,FALSE)</f>
        <v>2915</v>
      </c>
    </row>
    <row r="3681" spans="1:12" x14ac:dyDescent="0.2">
      <c r="A3681" s="11" t="s">
        <v>3832</v>
      </c>
      <c r="B3681" s="28">
        <v>44399</v>
      </c>
      <c r="C3681" s="13" t="s">
        <v>7</v>
      </c>
      <c r="D3681" s="13">
        <v>57</v>
      </c>
      <c r="E3681" s="9" t="s">
        <v>4896</v>
      </c>
      <c r="F3681" s="20" t="s">
        <v>4908</v>
      </c>
      <c r="G3681" t="s">
        <v>4904</v>
      </c>
      <c r="H3681" t="str">
        <f>VLOOKUP(E3681,suppliers!$A$2:$B$18,2,)</f>
        <v>OTHER</v>
      </c>
      <c r="I3681" t="str">
        <f>VLOOKUP(C3681,Table_items[],2,FALSE)</f>
        <v>Acetylcysteine Mahakam 200 mg</v>
      </c>
      <c r="J3681" t="str">
        <f>VLOOKUP(C3681,Table_items[],3,FALSE)</f>
        <v>Obat Alergi</v>
      </c>
      <c r="K3681" s="23">
        <f>VLOOKUP(C3681,Table_items[],4,FALSE)</f>
        <v>33000</v>
      </c>
      <c r="L3681" s="23">
        <f>VLOOKUP(C3681,Table_items[],5,FALSE)</f>
        <v>33330</v>
      </c>
    </row>
    <row r="3682" spans="1:12" x14ac:dyDescent="0.2">
      <c r="A3682" s="7" t="s">
        <v>3833</v>
      </c>
      <c r="B3682" s="27">
        <v>44400</v>
      </c>
      <c r="C3682" s="9" t="s">
        <v>12</v>
      </c>
      <c r="D3682" s="9">
        <v>45</v>
      </c>
      <c r="E3682" s="9" t="s">
        <v>4896</v>
      </c>
      <c r="F3682" s="20" t="s">
        <v>4908</v>
      </c>
      <c r="G3682" t="s">
        <v>4904</v>
      </c>
      <c r="H3682" t="str">
        <f>VLOOKUP(E3682,suppliers!$A$2:$B$18,2,)</f>
        <v>OTHER</v>
      </c>
      <c r="I3682" t="str">
        <f>VLOOKUP(C3682,Table_items[],2,FALSE)</f>
        <v>Decolsen 1 Strip 4 Tablet</v>
      </c>
      <c r="J3682" t="str">
        <f>VLOOKUP(C3682,Table_items[],3,FALSE)</f>
        <v>Obat Batuk &amp; Pilek</v>
      </c>
      <c r="K3682" s="23">
        <f>VLOOKUP(C3682,Table_items[],4,FALSE)</f>
        <v>2886</v>
      </c>
      <c r="L3682" s="23">
        <f>VLOOKUP(C3682,Table_items[],5,FALSE)</f>
        <v>2915</v>
      </c>
    </row>
    <row r="3683" spans="1:12" x14ac:dyDescent="0.2">
      <c r="A3683" s="11" t="s">
        <v>3834</v>
      </c>
      <c r="B3683" s="28">
        <v>44400</v>
      </c>
      <c r="C3683" s="13" t="s">
        <v>37</v>
      </c>
      <c r="D3683" s="13">
        <v>33</v>
      </c>
      <c r="E3683" s="9" t="s">
        <v>4896</v>
      </c>
      <c r="F3683" s="20" t="s">
        <v>4908</v>
      </c>
      <c r="G3683" t="s">
        <v>4904</v>
      </c>
      <c r="H3683" t="str">
        <f>VLOOKUP(E3683,suppliers!$A$2:$B$18,2,)</f>
        <v>OTHER</v>
      </c>
      <c r="I3683" t="str">
        <f>VLOOKUP(C3683,Table_items[],2,FALSE)</f>
        <v>Bodrex Extra</v>
      </c>
      <c r="J3683" t="str">
        <f>VLOOKUP(C3683,Table_items[],3,FALSE)</f>
        <v>Obat Sakit Kepala &amp; Demam</v>
      </c>
      <c r="K3683" s="23">
        <f>VLOOKUP(C3683,Table_items[],4,FALSE)</f>
        <v>50788</v>
      </c>
      <c r="L3683" s="23">
        <f>VLOOKUP(C3683,Table_items[],5,FALSE)</f>
        <v>51753</v>
      </c>
    </row>
    <row r="3684" spans="1:12" x14ac:dyDescent="0.2">
      <c r="A3684" s="7" t="s">
        <v>3835</v>
      </c>
      <c r="B3684" s="27">
        <v>44400</v>
      </c>
      <c r="C3684" s="9" t="s">
        <v>41</v>
      </c>
      <c r="D3684" s="9">
        <v>35</v>
      </c>
      <c r="E3684" s="9" t="s">
        <v>4896</v>
      </c>
      <c r="F3684" s="20" t="s">
        <v>4908</v>
      </c>
      <c r="G3684" t="s">
        <v>4904</v>
      </c>
      <c r="H3684" t="str">
        <f>VLOOKUP(E3684,suppliers!$A$2:$B$18,2,)</f>
        <v>OTHER</v>
      </c>
      <c r="I3684" t="str">
        <f>VLOOKUP(C3684,Table_items[],2,FALSE)</f>
        <v>Otilon Ear Drops 8 mL</v>
      </c>
      <c r="J3684" t="str">
        <f>VLOOKUP(C3684,Table_items[],3,FALSE)</f>
        <v>Obat Telinga</v>
      </c>
      <c r="K3684" s="23">
        <f>VLOOKUP(C3684,Table_items[],4,FALSE)</f>
        <v>55000</v>
      </c>
      <c r="L3684" s="23">
        <f>VLOOKUP(C3684,Table_items[],5,FALSE)</f>
        <v>55935</v>
      </c>
    </row>
    <row r="3685" spans="1:12" x14ac:dyDescent="0.2">
      <c r="A3685" s="11" t="s">
        <v>3836</v>
      </c>
      <c r="B3685" s="28">
        <v>44400</v>
      </c>
      <c r="C3685" s="13" t="s">
        <v>14</v>
      </c>
      <c r="D3685" s="13">
        <v>42</v>
      </c>
      <c r="E3685" s="9" t="s">
        <v>4896</v>
      </c>
      <c r="F3685" s="20" t="s">
        <v>4908</v>
      </c>
      <c r="G3685" t="s">
        <v>4904</v>
      </c>
      <c r="H3685" t="str">
        <f>VLOOKUP(E3685,suppliers!$A$2:$B$18,2,)</f>
        <v>OTHER</v>
      </c>
      <c r="I3685" t="str">
        <f>VLOOKUP(C3685,Table_items[],2,FALSE)</f>
        <v>Lo Han Kuo Infusion 12</v>
      </c>
      <c r="J3685" t="str">
        <f>VLOOKUP(C3685,Table_items[],3,FALSE)</f>
        <v>Obat Batuk &amp; Pilek</v>
      </c>
      <c r="K3685" s="23">
        <f>VLOOKUP(C3685,Table_items[],4,FALSE)</f>
        <v>23869</v>
      </c>
      <c r="L3685" s="23">
        <f>VLOOKUP(C3685,Table_items[],5,FALSE)</f>
        <v>24179</v>
      </c>
    </row>
    <row r="3686" spans="1:12" x14ac:dyDescent="0.2">
      <c r="A3686" s="7" t="s">
        <v>3837</v>
      </c>
      <c r="B3686" s="27">
        <v>44401</v>
      </c>
      <c r="C3686" s="9" t="s">
        <v>24</v>
      </c>
      <c r="D3686" s="9">
        <v>46</v>
      </c>
      <c r="E3686" s="9" t="s">
        <v>4896</v>
      </c>
      <c r="F3686" s="20" t="s">
        <v>4908</v>
      </c>
      <c r="G3686" t="s">
        <v>4904</v>
      </c>
      <c r="H3686" t="str">
        <f>VLOOKUP(E3686,suppliers!$A$2:$B$18,2,)</f>
        <v>OTHER</v>
      </c>
      <c r="I3686" t="str">
        <f>VLOOKUP(C3686,Table_items[],2,FALSE)</f>
        <v>Irbesartan</v>
      </c>
      <c r="J3686" t="str">
        <f>VLOOKUP(C3686,Table_items[],3,FALSE)</f>
        <v>Obat Hipertensi</v>
      </c>
      <c r="K3686" s="23">
        <f>VLOOKUP(C3686,Table_items[],4,FALSE)</f>
        <v>108794</v>
      </c>
      <c r="L3686" s="23">
        <f>VLOOKUP(C3686,Table_items[],5,FALSE)</f>
        <v>109447</v>
      </c>
    </row>
    <row r="3687" spans="1:12" x14ac:dyDescent="0.2">
      <c r="A3687" s="11" t="s">
        <v>3838</v>
      </c>
      <c r="B3687" s="28">
        <v>44401</v>
      </c>
      <c r="C3687" s="13" t="s">
        <v>38</v>
      </c>
      <c r="D3687" s="13">
        <v>36</v>
      </c>
      <c r="E3687" s="9" t="s">
        <v>4896</v>
      </c>
      <c r="F3687" s="20" t="s">
        <v>4908</v>
      </c>
      <c r="G3687" t="s">
        <v>4904</v>
      </c>
      <c r="H3687" t="str">
        <f>VLOOKUP(E3687,suppliers!$A$2:$B$18,2,)</f>
        <v>OTHER</v>
      </c>
      <c r="I3687" t="str">
        <f>VLOOKUP(C3687,Table_items[],2,FALSE)</f>
        <v>Sanmol 500 MG 4 Tablet</v>
      </c>
      <c r="J3687" t="str">
        <f>VLOOKUP(C3687,Table_items[],3,FALSE)</f>
        <v>Obat Sakit Kepala &amp; Demam</v>
      </c>
      <c r="K3687" s="23">
        <f>VLOOKUP(C3687,Table_items[],4,FALSE)</f>
        <v>1600</v>
      </c>
      <c r="L3687" s="23">
        <f>VLOOKUP(C3687,Table_items[],5,FALSE)</f>
        <v>1619</v>
      </c>
    </row>
    <row r="3688" spans="1:12" x14ac:dyDescent="0.2">
      <c r="A3688" s="7" t="s">
        <v>3839</v>
      </c>
      <c r="B3688" s="27">
        <v>44401</v>
      </c>
      <c r="C3688" s="9" t="s">
        <v>36</v>
      </c>
      <c r="D3688" s="9">
        <v>33</v>
      </c>
      <c r="E3688" s="9" t="s">
        <v>4896</v>
      </c>
      <c r="F3688" s="20" t="s">
        <v>4908</v>
      </c>
      <c r="G3688" t="s">
        <v>4904</v>
      </c>
      <c r="H3688" t="str">
        <f>VLOOKUP(E3688,suppliers!$A$2:$B$18,2,)</f>
        <v>OTHER</v>
      </c>
      <c r="I3688" t="str">
        <f>VLOOKUP(C3688,Table_items[],2,FALSE)</f>
        <v>Sanmol Paracetamol</v>
      </c>
      <c r="J3688" t="str">
        <f>VLOOKUP(C3688,Table_items[],3,FALSE)</f>
        <v>Obat Sakit Kepala &amp; Demam</v>
      </c>
      <c r="K3688" s="23">
        <f>VLOOKUP(C3688,Table_items[],4,FALSE)</f>
        <v>16100</v>
      </c>
      <c r="L3688" s="23">
        <f>VLOOKUP(C3688,Table_items[],5,FALSE)</f>
        <v>16261</v>
      </c>
    </row>
    <row r="3689" spans="1:12" x14ac:dyDescent="0.2">
      <c r="A3689" s="11" t="s">
        <v>3840</v>
      </c>
      <c r="B3689" s="28">
        <v>44401</v>
      </c>
      <c r="C3689" s="13" t="s">
        <v>14</v>
      </c>
      <c r="D3689" s="13">
        <v>6</v>
      </c>
      <c r="E3689" s="9" t="s">
        <v>4896</v>
      </c>
      <c r="F3689" s="20" t="s">
        <v>4908</v>
      </c>
      <c r="G3689" t="s">
        <v>4904</v>
      </c>
      <c r="H3689" t="str">
        <f>VLOOKUP(E3689,suppliers!$A$2:$B$18,2,)</f>
        <v>OTHER</v>
      </c>
      <c r="I3689" t="str">
        <f>VLOOKUP(C3689,Table_items[],2,FALSE)</f>
        <v>Lo Han Kuo Infusion 12</v>
      </c>
      <c r="J3689" t="str">
        <f>VLOOKUP(C3689,Table_items[],3,FALSE)</f>
        <v>Obat Batuk &amp; Pilek</v>
      </c>
      <c r="K3689" s="23">
        <f>VLOOKUP(C3689,Table_items[],4,FALSE)</f>
        <v>23869</v>
      </c>
      <c r="L3689" s="23">
        <f>VLOOKUP(C3689,Table_items[],5,FALSE)</f>
        <v>24179</v>
      </c>
    </row>
    <row r="3690" spans="1:12" x14ac:dyDescent="0.2">
      <c r="A3690" s="7" t="s">
        <v>3841</v>
      </c>
      <c r="B3690" s="27">
        <v>44402</v>
      </c>
      <c r="C3690" s="9" t="s">
        <v>12</v>
      </c>
      <c r="D3690" s="9">
        <v>24</v>
      </c>
      <c r="E3690" s="9" t="s">
        <v>4896</v>
      </c>
      <c r="F3690" s="20" t="s">
        <v>4908</v>
      </c>
      <c r="G3690" t="s">
        <v>4904</v>
      </c>
      <c r="H3690" t="str">
        <f>VLOOKUP(E3690,suppliers!$A$2:$B$18,2,)</f>
        <v>OTHER</v>
      </c>
      <c r="I3690" t="str">
        <f>VLOOKUP(C3690,Table_items[],2,FALSE)</f>
        <v>Decolsen 1 Strip 4 Tablet</v>
      </c>
      <c r="J3690" t="str">
        <f>VLOOKUP(C3690,Table_items[],3,FALSE)</f>
        <v>Obat Batuk &amp; Pilek</v>
      </c>
      <c r="K3690" s="23">
        <f>VLOOKUP(C3690,Table_items[],4,FALSE)</f>
        <v>2886</v>
      </c>
      <c r="L3690" s="23">
        <f>VLOOKUP(C3690,Table_items[],5,FALSE)</f>
        <v>2915</v>
      </c>
    </row>
    <row r="3691" spans="1:12" x14ac:dyDescent="0.2">
      <c r="A3691" s="11" t="s">
        <v>3842</v>
      </c>
      <c r="B3691" s="28">
        <v>44402</v>
      </c>
      <c r="C3691" s="13" t="s">
        <v>37</v>
      </c>
      <c r="D3691" s="13">
        <v>49</v>
      </c>
      <c r="E3691" s="9" t="s">
        <v>4896</v>
      </c>
      <c r="F3691" s="20" t="s">
        <v>4908</v>
      </c>
      <c r="G3691" t="s">
        <v>4904</v>
      </c>
      <c r="H3691" t="str">
        <f>VLOOKUP(E3691,suppliers!$A$2:$B$18,2,)</f>
        <v>OTHER</v>
      </c>
      <c r="I3691" t="str">
        <f>VLOOKUP(C3691,Table_items[],2,FALSE)</f>
        <v>Bodrex Extra</v>
      </c>
      <c r="J3691" t="str">
        <f>VLOOKUP(C3691,Table_items[],3,FALSE)</f>
        <v>Obat Sakit Kepala &amp; Demam</v>
      </c>
      <c r="K3691" s="23">
        <f>VLOOKUP(C3691,Table_items[],4,FALSE)</f>
        <v>50788</v>
      </c>
      <c r="L3691" s="23">
        <f>VLOOKUP(C3691,Table_items[],5,FALSE)</f>
        <v>51753</v>
      </c>
    </row>
    <row r="3692" spans="1:12" x14ac:dyDescent="0.2">
      <c r="A3692" s="7" t="s">
        <v>3843</v>
      </c>
      <c r="B3692" s="27">
        <v>44402</v>
      </c>
      <c r="C3692" s="9" t="s">
        <v>38</v>
      </c>
      <c r="D3692" s="9">
        <v>27</v>
      </c>
      <c r="E3692" s="9" t="s">
        <v>4896</v>
      </c>
      <c r="F3692" s="20" t="s">
        <v>4908</v>
      </c>
      <c r="G3692" t="s">
        <v>4904</v>
      </c>
      <c r="H3692" t="str">
        <f>VLOOKUP(E3692,suppliers!$A$2:$B$18,2,)</f>
        <v>OTHER</v>
      </c>
      <c r="I3692" t="str">
        <f>VLOOKUP(C3692,Table_items[],2,FALSE)</f>
        <v>Sanmol 500 MG 4 Tablet</v>
      </c>
      <c r="J3692" t="str">
        <f>VLOOKUP(C3692,Table_items[],3,FALSE)</f>
        <v>Obat Sakit Kepala &amp; Demam</v>
      </c>
      <c r="K3692" s="23">
        <f>VLOOKUP(C3692,Table_items[],4,FALSE)</f>
        <v>1600</v>
      </c>
      <c r="L3692" s="23">
        <f>VLOOKUP(C3692,Table_items[],5,FALSE)</f>
        <v>1619</v>
      </c>
    </row>
    <row r="3693" spans="1:12" x14ac:dyDescent="0.2">
      <c r="A3693" s="11" t="s">
        <v>3844</v>
      </c>
      <c r="B3693" s="28">
        <v>44402</v>
      </c>
      <c r="C3693" s="13" t="s">
        <v>41</v>
      </c>
      <c r="D3693" s="13">
        <v>28</v>
      </c>
      <c r="E3693" s="9" t="s">
        <v>4896</v>
      </c>
      <c r="F3693" s="20" t="s">
        <v>4908</v>
      </c>
      <c r="G3693" t="s">
        <v>4904</v>
      </c>
      <c r="H3693" t="str">
        <f>VLOOKUP(E3693,suppliers!$A$2:$B$18,2,)</f>
        <v>OTHER</v>
      </c>
      <c r="I3693" t="str">
        <f>VLOOKUP(C3693,Table_items[],2,FALSE)</f>
        <v>Otilon Ear Drops 8 mL</v>
      </c>
      <c r="J3693" t="str">
        <f>VLOOKUP(C3693,Table_items[],3,FALSE)</f>
        <v>Obat Telinga</v>
      </c>
      <c r="K3693" s="23">
        <f>VLOOKUP(C3693,Table_items[],4,FALSE)</f>
        <v>55000</v>
      </c>
      <c r="L3693" s="23">
        <f>VLOOKUP(C3693,Table_items[],5,FALSE)</f>
        <v>55935</v>
      </c>
    </row>
    <row r="3694" spans="1:12" x14ac:dyDescent="0.2">
      <c r="A3694" s="7" t="s">
        <v>3845</v>
      </c>
      <c r="B3694" s="27">
        <v>44402</v>
      </c>
      <c r="C3694" s="9" t="s">
        <v>10</v>
      </c>
      <c r="D3694" s="9">
        <v>40</v>
      </c>
      <c r="E3694" s="9" t="s">
        <v>4896</v>
      </c>
      <c r="F3694" s="20" t="s">
        <v>4908</v>
      </c>
      <c r="G3694" t="s">
        <v>4904</v>
      </c>
      <c r="H3694" t="str">
        <f>VLOOKUP(E3694,suppliers!$A$2:$B$18,2,)</f>
        <v>OTHER</v>
      </c>
      <c r="I3694" t="str">
        <f>VLOOKUP(C3694,Table_items[],2,FALSE)</f>
        <v>Dexteem Box Plus 100 Tablet</v>
      </c>
      <c r="J3694" t="str">
        <f>VLOOKUP(C3694,Table_items[],3,FALSE)</f>
        <v>Obat Alergi</v>
      </c>
      <c r="K3694" s="23">
        <f>VLOOKUP(C3694,Table_items[],4,FALSE)</f>
        <v>25322</v>
      </c>
      <c r="L3694" s="23">
        <f>VLOOKUP(C3694,Table_items[],5,FALSE)</f>
        <v>25449</v>
      </c>
    </row>
    <row r="3695" spans="1:12" x14ac:dyDescent="0.2">
      <c r="A3695" s="11" t="s">
        <v>3846</v>
      </c>
      <c r="B3695" s="28">
        <v>44402</v>
      </c>
      <c r="C3695" s="13" t="s">
        <v>36</v>
      </c>
      <c r="D3695" s="13">
        <v>4</v>
      </c>
      <c r="E3695" s="9" t="s">
        <v>4896</v>
      </c>
      <c r="F3695" s="20" t="s">
        <v>4908</v>
      </c>
      <c r="G3695" t="s">
        <v>4904</v>
      </c>
      <c r="H3695" t="str">
        <f>VLOOKUP(E3695,suppliers!$A$2:$B$18,2,)</f>
        <v>OTHER</v>
      </c>
      <c r="I3695" t="str">
        <f>VLOOKUP(C3695,Table_items[],2,FALSE)</f>
        <v>Sanmol Paracetamol</v>
      </c>
      <c r="J3695" t="str">
        <f>VLOOKUP(C3695,Table_items[],3,FALSE)</f>
        <v>Obat Sakit Kepala &amp; Demam</v>
      </c>
      <c r="K3695" s="23">
        <f>VLOOKUP(C3695,Table_items[],4,FALSE)</f>
        <v>16100</v>
      </c>
      <c r="L3695" s="23">
        <f>VLOOKUP(C3695,Table_items[],5,FALSE)</f>
        <v>16261</v>
      </c>
    </row>
    <row r="3696" spans="1:12" x14ac:dyDescent="0.2">
      <c r="A3696" s="7" t="s">
        <v>3847</v>
      </c>
      <c r="B3696" s="27">
        <v>44402</v>
      </c>
      <c r="C3696" s="9" t="s">
        <v>30</v>
      </c>
      <c r="D3696" s="9">
        <v>3</v>
      </c>
      <c r="E3696" s="9" t="s">
        <v>4896</v>
      </c>
      <c r="F3696" s="20" t="s">
        <v>4908</v>
      </c>
      <c r="G3696" t="s">
        <v>4904</v>
      </c>
      <c r="H3696" t="str">
        <f>VLOOKUP(E3696,suppliers!$A$2:$B$18,2,)</f>
        <v>OTHER</v>
      </c>
      <c r="I3696" t="str">
        <f>VLOOKUP(C3696,Table_items[],2,FALSE)</f>
        <v>Koolfever</v>
      </c>
      <c r="J3696" t="str">
        <f>VLOOKUP(C3696,Table_items[],3,FALSE)</f>
        <v>Obat Sakit Kepala &amp; Demam</v>
      </c>
      <c r="K3696" s="23">
        <f>VLOOKUP(C3696,Table_items[],4,FALSE)</f>
        <v>7500</v>
      </c>
      <c r="L3696" s="23">
        <f>VLOOKUP(C3696,Table_items[],5,FALSE)</f>
        <v>7620</v>
      </c>
    </row>
    <row r="3697" spans="1:12" x14ac:dyDescent="0.2">
      <c r="A3697" s="11" t="s">
        <v>3848</v>
      </c>
      <c r="B3697" s="28">
        <v>44402</v>
      </c>
      <c r="C3697" s="13" t="s">
        <v>14</v>
      </c>
      <c r="D3697" s="13">
        <v>15</v>
      </c>
      <c r="E3697" s="9" t="s">
        <v>4896</v>
      </c>
      <c r="F3697" s="20" t="s">
        <v>4908</v>
      </c>
      <c r="G3697" t="s">
        <v>4904</v>
      </c>
      <c r="H3697" t="str">
        <f>VLOOKUP(E3697,suppliers!$A$2:$B$18,2,)</f>
        <v>OTHER</v>
      </c>
      <c r="I3697" t="str">
        <f>VLOOKUP(C3697,Table_items[],2,FALSE)</f>
        <v>Lo Han Kuo Infusion 12</v>
      </c>
      <c r="J3697" t="str">
        <f>VLOOKUP(C3697,Table_items[],3,FALSE)</f>
        <v>Obat Batuk &amp; Pilek</v>
      </c>
      <c r="K3697" s="23">
        <f>VLOOKUP(C3697,Table_items[],4,FALSE)</f>
        <v>23869</v>
      </c>
      <c r="L3697" s="23">
        <f>VLOOKUP(C3697,Table_items[],5,FALSE)</f>
        <v>24179</v>
      </c>
    </row>
    <row r="3698" spans="1:12" x14ac:dyDescent="0.2">
      <c r="A3698" s="7" t="s">
        <v>3849</v>
      </c>
      <c r="B3698" s="27">
        <v>44403</v>
      </c>
      <c r="C3698" s="9" t="s">
        <v>12</v>
      </c>
      <c r="D3698" s="9">
        <v>38</v>
      </c>
      <c r="E3698" s="9" t="s">
        <v>4896</v>
      </c>
      <c r="F3698" s="20" t="s">
        <v>4908</v>
      </c>
      <c r="G3698" t="s">
        <v>4904</v>
      </c>
      <c r="H3698" t="str">
        <f>VLOOKUP(E3698,suppliers!$A$2:$B$18,2,)</f>
        <v>OTHER</v>
      </c>
      <c r="I3698" t="str">
        <f>VLOOKUP(C3698,Table_items[],2,FALSE)</f>
        <v>Decolsen 1 Strip 4 Tablet</v>
      </c>
      <c r="J3698" t="str">
        <f>VLOOKUP(C3698,Table_items[],3,FALSE)</f>
        <v>Obat Batuk &amp; Pilek</v>
      </c>
      <c r="K3698" s="23">
        <f>VLOOKUP(C3698,Table_items[],4,FALSE)</f>
        <v>2886</v>
      </c>
      <c r="L3698" s="23">
        <f>VLOOKUP(C3698,Table_items[],5,FALSE)</f>
        <v>2915</v>
      </c>
    </row>
    <row r="3699" spans="1:12" x14ac:dyDescent="0.2">
      <c r="A3699" s="11" t="s">
        <v>3850</v>
      </c>
      <c r="B3699" s="28">
        <v>44403</v>
      </c>
      <c r="C3699" s="13" t="s">
        <v>9</v>
      </c>
      <c r="D3699" s="13">
        <v>27</v>
      </c>
      <c r="E3699" s="9" t="s">
        <v>4896</v>
      </c>
      <c r="F3699" s="20" t="s">
        <v>4908</v>
      </c>
      <c r="G3699" t="s">
        <v>4904</v>
      </c>
      <c r="H3699" t="str">
        <f>VLOOKUP(E3699,suppliers!$A$2:$B$18,2,)</f>
        <v>OTHER</v>
      </c>
      <c r="I3699" t="str">
        <f>VLOOKUP(C3699,Table_items[],2,FALSE)</f>
        <v>Bedak Heroxyn 150 gr</v>
      </c>
      <c r="J3699" t="str">
        <f>VLOOKUP(C3699,Table_items[],3,FALSE)</f>
        <v>Obat Alergi</v>
      </c>
      <c r="K3699" s="23">
        <f>VLOOKUP(C3699,Table_items[],4,FALSE)</f>
        <v>16950</v>
      </c>
      <c r="L3699" s="23">
        <f>VLOOKUP(C3699,Table_items[],5,FALSE)</f>
        <v>17170</v>
      </c>
    </row>
    <row r="3700" spans="1:12" x14ac:dyDescent="0.2">
      <c r="A3700" s="7" t="s">
        <v>3851</v>
      </c>
      <c r="B3700" s="27">
        <v>44403</v>
      </c>
      <c r="C3700" s="9" t="s">
        <v>9</v>
      </c>
      <c r="D3700" s="9">
        <v>39</v>
      </c>
      <c r="E3700" s="9" t="s">
        <v>4896</v>
      </c>
      <c r="F3700" s="20" t="s">
        <v>4908</v>
      </c>
      <c r="G3700" t="s">
        <v>4904</v>
      </c>
      <c r="H3700" t="str">
        <f>VLOOKUP(E3700,suppliers!$A$2:$B$18,2,)</f>
        <v>OTHER</v>
      </c>
      <c r="I3700" t="str">
        <f>VLOOKUP(C3700,Table_items[],2,FALSE)</f>
        <v>Bedak Heroxyn 150 gr</v>
      </c>
      <c r="J3700" t="str">
        <f>VLOOKUP(C3700,Table_items[],3,FALSE)</f>
        <v>Obat Alergi</v>
      </c>
      <c r="K3700" s="23">
        <f>VLOOKUP(C3700,Table_items[],4,FALSE)</f>
        <v>16950</v>
      </c>
      <c r="L3700" s="23">
        <f>VLOOKUP(C3700,Table_items[],5,FALSE)</f>
        <v>17170</v>
      </c>
    </row>
    <row r="3701" spans="1:12" x14ac:dyDescent="0.2">
      <c r="A3701" s="11" t="s">
        <v>3852</v>
      </c>
      <c r="B3701" s="28">
        <v>44403</v>
      </c>
      <c r="C3701" s="13" t="s">
        <v>38</v>
      </c>
      <c r="D3701" s="13">
        <v>21</v>
      </c>
      <c r="E3701" s="9" t="s">
        <v>4896</v>
      </c>
      <c r="F3701" s="20" t="s">
        <v>4908</v>
      </c>
      <c r="G3701" t="s">
        <v>4904</v>
      </c>
      <c r="H3701" t="str">
        <f>VLOOKUP(E3701,suppliers!$A$2:$B$18,2,)</f>
        <v>OTHER</v>
      </c>
      <c r="I3701" t="str">
        <f>VLOOKUP(C3701,Table_items[],2,FALSE)</f>
        <v>Sanmol 500 MG 4 Tablet</v>
      </c>
      <c r="J3701" t="str">
        <f>VLOOKUP(C3701,Table_items[],3,FALSE)</f>
        <v>Obat Sakit Kepala &amp; Demam</v>
      </c>
      <c r="K3701" s="23">
        <f>VLOOKUP(C3701,Table_items[],4,FALSE)</f>
        <v>1600</v>
      </c>
      <c r="L3701" s="23">
        <f>VLOOKUP(C3701,Table_items[],5,FALSE)</f>
        <v>1619</v>
      </c>
    </row>
    <row r="3702" spans="1:12" x14ac:dyDescent="0.2">
      <c r="A3702" s="7" t="s">
        <v>3853</v>
      </c>
      <c r="B3702" s="27">
        <v>44403</v>
      </c>
      <c r="C3702" s="9" t="s">
        <v>22</v>
      </c>
      <c r="D3702" s="9">
        <v>19</v>
      </c>
      <c r="E3702" s="9" t="s">
        <v>4896</v>
      </c>
      <c r="F3702" s="20" t="s">
        <v>4908</v>
      </c>
      <c r="G3702" t="s">
        <v>4904</v>
      </c>
      <c r="H3702" t="str">
        <f>VLOOKUP(E3702,suppliers!$A$2:$B$18,2,)</f>
        <v>OTHER</v>
      </c>
      <c r="I3702" t="str">
        <f>VLOOKUP(C3702,Table_items[],2,FALSE)</f>
        <v>Candesartan Ogb Dexa</v>
      </c>
      <c r="J3702" t="str">
        <f>VLOOKUP(C3702,Table_items[],3,FALSE)</f>
        <v>Obat Hipertensi</v>
      </c>
      <c r="K3702" s="23">
        <f>VLOOKUP(C3702,Table_items[],4,FALSE)</f>
        <v>5000</v>
      </c>
      <c r="L3702" s="23">
        <f>VLOOKUP(C3702,Table_items[],5,FALSE)</f>
        <v>5095</v>
      </c>
    </row>
    <row r="3703" spans="1:12" x14ac:dyDescent="0.2">
      <c r="A3703" s="11" t="s">
        <v>3854</v>
      </c>
      <c r="B3703" s="28">
        <v>44403</v>
      </c>
      <c r="C3703" s="13" t="s">
        <v>17</v>
      </c>
      <c r="D3703" s="13">
        <v>5</v>
      </c>
      <c r="E3703" s="9" t="s">
        <v>4896</v>
      </c>
      <c r="F3703" s="20" t="s">
        <v>4908</v>
      </c>
      <c r="G3703" t="s">
        <v>4904</v>
      </c>
      <c r="H3703" t="str">
        <f>VLOOKUP(E3703,suppliers!$A$2:$B$18,2,)</f>
        <v>OTHER</v>
      </c>
      <c r="I3703" t="str">
        <f>VLOOKUP(C3703,Table_items[],2,FALSE)</f>
        <v>Vicks Inhaler 0.5 mL</v>
      </c>
      <c r="J3703" t="str">
        <f>VLOOKUP(C3703,Table_items[],3,FALSE)</f>
        <v>Obat Batuk &amp; Pilek</v>
      </c>
      <c r="K3703" s="23">
        <f>VLOOKUP(C3703,Table_items[],4,FALSE)</f>
        <v>16155</v>
      </c>
      <c r="L3703" s="23">
        <f>VLOOKUP(C3703,Table_items[],5,FALSE)</f>
        <v>16430</v>
      </c>
    </row>
    <row r="3704" spans="1:12" x14ac:dyDescent="0.2">
      <c r="A3704" s="7" t="s">
        <v>3855</v>
      </c>
      <c r="B3704" s="27">
        <v>44404</v>
      </c>
      <c r="C3704" s="9" t="s">
        <v>12</v>
      </c>
      <c r="D3704" s="9">
        <v>4</v>
      </c>
      <c r="E3704" s="9" t="s">
        <v>4896</v>
      </c>
      <c r="F3704" s="20" t="s">
        <v>4908</v>
      </c>
      <c r="G3704" t="s">
        <v>4904</v>
      </c>
      <c r="H3704" t="str">
        <f>VLOOKUP(E3704,suppliers!$A$2:$B$18,2,)</f>
        <v>OTHER</v>
      </c>
      <c r="I3704" t="str">
        <f>VLOOKUP(C3704,Table_items[],2,FALSE)</f>
        <v>Decolsen 1 Strip 4 Tablet</v>
      </c>
      <c r="J3704" t="str">
        <f>VLOOKUP(C3704,Table_items[],3,FALSE)</f>
        <v>Obat Batuk &amp; Pilek</v>
      </c>
      <c r="K3704" s="23">
        <f>VLOOKUP(C3704,Table_items[],4,FALSE)</f>
        <v>2886</v>
      </c>
      <c r="L3704" s="23">
        <f>VLOOKUP(C3704,Table_items[],5,FALSE)</f>
        <v>2915</v>
      </c>
    </row>
    <row r="3705" spans="1:12" x14ac:dyDescent="0.2">
      <c r="A3705" s="11" t="s">
        <v>3856</v>
      </c>
      <c r="B3705" s="28">
        <v>44404</v>
      </c>
      <c r="C3705" s="13" t="s">
        <v>37</v>
      </c>
      <c r="D3705" s="13">
        <v>18</v>
      </c>
      <c r="E3705" s="9" t="s">
        <v>4896</v>
      </c>
      <c r="F3705" s="20" t="s">
        <v>4908</v>
      </c>
      <c r="G3705" t="s">
        <v>4904</v>
      </c>
      <c r="H3705" t="str">
        <f>VLOOKUP(E3705,suppliers!$A$2:$B$18,2,)</f>
        <v>OTHER</v>
      </c>
      <c r="I3705" t="str">
        <f>VLOOKUP(C3705,Table_items[],2,FALSE)</f>
        <v>Bodrex Extra</v>
      </c>
      <c r="J3705" t="str">
        <f>VLOOKUP(C3705,Table_items[],3,FALSE)</f>
        <v>Obat Sakit Kepala &amp; Demam</v>
      </c>
      <c r="K3705" s="23">
        <f>VLOOKUP(C3705,Table_items[],4,FALSE)</f>
        <v>50788</v>
      </c>
      <c r="L3705" s="23">
        <f>VLOOKUP(C3705,Table_items[],5,FALSE)</f>
        <v>51753</v>
      </c>
    </row>
    <row r="3706" spans="1:12" x14ac:dyDescent="0.2">
      <c r="A3706" s="7" t="s">
        <v>3857</v>
      </c>
      <c r="B3706" s="27">
        <v>44404</v>
      </c>
      <c r="C3706" s="9" t="s">
        <v>38</v>
      </c>
      <c r="D3706" s="9">
        <v>11</v>
      </c>
      <c r="E3706" s="9" t="s">
        <v>4896</v>
      </c>
      <c r="F3706" s="20" t="s">
        <v>4908</v>
      </c>
      <c r="G3706" t="s">
        <v>4904</v>
      </c>
      <c r="H3706" t="str">
        <f>VLOOKUP(E3706,suppliers!$A$2:$B$18,2,)</f>
        <v>OTHER</v>
      </c>
      <c r="I3706" t="str">
        <f>VLOOKUP(C3706,Table_items[],2,FALSE)</f>
        <v>Sanmol 500 MG 4 Tablet</v>
      </c>
      <c r="J3706" t="str">
        <f>VLOOKUP(C3706,Table_items[],3,FALSE)</f>
        <v>Obat Sakit Kepala &amp; Demam</v>
      </c>
      <c r="K3706" s="23">
        <f>VLOOKUP(C3706,Table_items[],4,FALSE)</f>
        <v>1600</v>
      </c>
      <c r="L3706" s="23">
        <f>VLOOKUP(C3706,Table_items[],5,FALSE)</f>
        <v>1619</v>
      </c>
    </row>
    <row r="3707" spans="1:12" x14ac:dyDescent="0.2">
      <c r="A3707" s="11" t="s">
        <v>3858</v>
      </c>
      <c r="B3707" s="28">
        <v>44404</v>
      </c>
      <c r="C3707" s="13" t="s">
        <v>38</v>
      </c>
      <c r="D3707" s="13">
        <v>38</v>
      </c>
      <c r="E3707" s="9" t="s">
        <v>4896</v>
      </c>
      <c r="F3707" s="20" t="s">
        <v>4908</v>
      </c>
      <c r="G3707" t="s">
        <v>4904</v>
      </c>
      <c r="H3707" t="str">
        <f>VLOOKUP(E3707,suppliers!$A$2:$B$18,2,)</f>
        <v>OTHER</v>
      </c>
      <c r="I3707" t="str">
        <f>VLOOKUP(C3707,Table_items[],2,FALSE)</f>
        <v>Sanmol 500 MG 4 Tablet</v>
      </c>
      <c r="J3707" t="str">
        <f>VLOOKUP(C3707,Table_items[],3,FALSE)</f>
        <v>Obat Sakit Kepala &amp; Demam</v>
      </c>
      <c r="K3707" s="23">
        <f>VLOOKUP(C3707,Table_items[],4,FALSE)</f>
        <v>1600</v>
      </c>
      <c r="L3707" s="23">
        <f>VLOOKUP(C3707,Table_items[],5,FALSE)</f>
        <v>1619</v>
      </c>
    </row>
    <row r="3708" spans="1:12" x14ac:dyDescent="0.2">
      <c r="A3708" s="7" t="s">
        <v>3859</v>
      </c>
      <c r="B3708" s="27">
        <v>44404</v>
      </c>
      <c r="C3708" s="9" t="s">
        <v>41</v>
      </c>
      <c r="D3708" s="9">
        <v>15</v>
      </c>
      <c r="E3708" s="9" t="s">
        <v>4896</v>
      </c>
      <c r="F3708" s="20" t="s">
        <v>4908</v>
      </c>
      <c r="G3708" t="s">
        <v>4904</v>
      </c>
      <c r="H3708" t="str">
        <f>VLOOKUP(E3708,suppliers!$A$2:$B$18,2,)</f>
        <v>OTHER</v>
      </c>
      <c r="I3708" t="str">
        <f>VLOOKUP(C3708,Table_items[],2,FALSE)</f>
        <v>Otilon Ear Drops 8 mL</v>
      </c>
      <c r="J3708" t="str">
        <f>VLOOKUP(C3708,Table_items[],3,FALSE)</f>
        <v>Obat Telinga</v>
      </c>
      <c r="K3708" s="23">
        <f>VLOOKUP(C3708,Table_items[],4,FALSE)</f>
        <v>55000</v>
      </c>
      <c r="L3708" s="23">
        <f>VLOOKUP(C3708,Table_items[],5,FALSE)</f>
        <v>55935</v>
      </c>
    </row>
    <row r="3709" spans="1:12" x14ac:dyDescent="0.2">
      <c r="A3709" s="11" t="s">
        <v>3860</v>
      </c>
      <c r="B3709" s="28">
        <v>44404</v>
      </c>
      <c r="C3709" s="13" t="s">
        <v>10</v>
      </c>
      <c r="D3709" s="13">
        <v>25</v>
      </c>
      <c r="E3709" s="9" t="s">
        <v>4896</v>
      </c>
      <c r="F3709" s="20" t="s">
        <v>4908</v>
      </c>
      <c r="G3709" t="s">
        <v>4904</v>
      </c>
      <c r="H3709" t="str">
        <f>VLOOKUP(E3709,suppliers!$A$2:$B$18,2,)</f>
        <v>OTHER</v>
      </c>
      <c r="I3709" t="str">
        <f>VLOOKUP(C3709,Table_items[],2,FALSE)</f>
        <v>Dexteem Box Plus 100 Tablet</v>
      </c>
      <c r="J3709" t="str">
        <f>VLOOKUP(C3709,Table_items[],3,FALSE)</f>
        <v>Obat Alergi</v>
      </c>
      <c r="K3709" s="23">
        <f>VLOOKUP(C3709,Table_items[],4,FALSE)</f>
        <v>25322</v>
      </c>
      <c r="L3709" s="23">
        <f>VLOOKUP(C3709,Table_items[],5,FALSE)</f>
        <v>25449</v>
      </c>
    </row>
    <row r="3710" spans="1:12" x14ac:dyDescent="0.2">
      <c r="A3710" s="7" t="s">
        <v>3861</v>
      </c>
      <c r="B3710" s="27">
        <v>44404</v>
      </c>
      <c r="C3710" s="9" t="s">
        <v>28</v>
      </c>
      <c r="D3710" s="9">
        <v>8</v>
      </c>
      <c r="E3710" s="9" t="s">
        <v>4896</v>
      </c>
      <c r="F3710" s="20" t="s">
        <v>4908</v>
      </c>
      <c r="G3710" t="s">
        <v>4904</v>
      </c>
      <c r="H3710" t="str">
        <f>VLOOKUP(E3710,suppliers!$A$2:$B$18,2,)</f>
        <v>OTHER</v>
      </c>
      <c r="I3710" t="str">
        <f>VLOOKUP(C3710,Table_items[],2,FALSE)</f>
        <v>Hyperchol 100 MG 12 KPS</v>
      </c>
      <c r="J3710" t="str">
        <f>VLOOKUP(C3710,Table_items[],3,FALSE)</f>
        <v>Obat Kolesterol</v>
      </c>
      <c r="K3710" s="23">
        <f>VLOOKUP(C3710,Table_items[],4,FALSE)</f>
        <v>42800</v>
      </c>
      <c r="L3710" s="23">
        <f>VLOOKUP(C3710,Table_items[],5,FALSE)</f>
        <v>43442</v>
      </c>
    </row>
    <row r="3711" spans="1:12" x14ac:dyDescent="0.2">
      <c r="A3711" s="11" t="s">
        <v>3862</v>
      </c>
      <c r="B3711" s="28">
        <v>44404</v>
      </c>
      <c r="C3711" s="13" t="s">
        <v>25</v>
      </c>
      <c r="D3711" s="13">
        <v>10</v>
      </c>
      <c r="E3711" s="9" t="s">
        <v>4896</v>
      </c>
      <c r="F3711" s="20" t="s">
        <v>4908</v>
      </c>
      <c r="G3711" t="s">
        <v>4904</v>
      </c>
      <c r="H3711" t="str">
        <f>VLOOKUP(E3711,suppliers!$A$2:$B$18,2,)</f>
        <v>OTHER</v>
      </c>
      <c r="I3711" t="str">
        <f>VLOOKUP(C3711,Table_items[],2,FALSE)</f>
        <v>Irvell 150MG Box 20 Tablet</v>
      </c>
      <c r="J3711" t="str">
        <f>VLOOKUP(C3711,Table_items[],3,FALSE)</f>
        <v>Obat Hipertensi</v>
      </c>
      <c r="K3711" s="23">
        <f>VLOOKUP(C3711,Table_items[],4,FALSE)</f>
        <v>143991</v>
      </c>
      <c r="L3711" s="23">
        <f>VLOOKUP(C3711,Table_items[],5,FALSE)</f>
        <v>146871</v>
      </c>
    </row>
    <row r="3712" spans="1:12" x14ac:dyDescent="0.2">
      <c r="A3712" s="7" t="s">
        <v>3863</v>
      </c>
      <c r="B3712" s="27">
        <v>44405</v>
      </c>
      <c r="C3712" s="9" t="s">
        <v>41</v>
      </c>
      <c r="D3712" s="9">
        <v>10</v>
      </c>
      <c r="E3712" s="9" t="s">
        <v>4896</v>
      </c>
      <c r="F3712" s="20" t="s">
        <v>4908</v>
      </c>
      <c r="G3712" t="s">
        <v>4904</v>
      </c>
      <c r="H3712" t="str">
        <f>VLOOKUP(E3712,suppliers!$A$2:$B$18,2,)</f>
        <v>OTHER</v>
      </c>
      <c r="I3712" t="str">
        <f>VLOOKUP(C3712,Table_items[],2,FALSE)</f>
        <v>Otilon Ear Drops 8 mL</v>
      </c>
      <c r="J3712" t="str">
        <f>VLOOKUP(C3712,Table_items[],3,FALSE)</f>
        <v>Obat Telinga</v>
      </c>
      <c r="K3712" s="23">
        <f>VLOOKUP(C3712,Table_items[],4,FALSE)</f>
        <v>55000</v>
      </c>
      <c r="L3712" s="23">
        <f>VLOOKUP(C3712,Table_items[],5,FALSE)</f>
        <v>55935</v>
      </c>
    </row>
    <row r="3713" spans="1:12" x14ac:dyDescent="0.2">
      <c r="A3713" s="11" t="s">
        <v>3864</v>
      </c>
      <c r="B3713" s="28">
        <v>44405</v>
      </c>
      <c r="C3713" s="13" t="s">
        <v>36</v>
      </c>
      <c r="D3713" s="13">
        <v>26</v>
      </c>
      <c r="E3713" s="9" t="s">
        <v>4896</v>
      </c>
      <c r="F3713" s="20" t="s">
        <v>4908</v>
      </c>
      <c r="G3713" t="s">
        <v>4904</v>
      </c>
      <c r="H3713" t="str">
        <f>VLOOKUP(E3713,suppliers!$A$2:$B$18,2,)</f>
        <v>OTHER</v>
      </c>
      <c r="I3713" t="str">
        <f>VLOOKUP(C3713,Table_items[],2,FALSE)</f>
        <v>Sanmol Paracetamol</v>
      </c>
      <c r="J3713" t="str">
        <f>VLOOKUP(C3713,Table_items[],3,FALSE)</f>
        <v>Obat Sakit Kepala &amp; Demam</v>
      </c>
      <c r="K3713" s="23">
        <f>VLOOKUP(C3713,Table_items[],4,FALSE)</f>
        <v>16100</v>
      </c>
      <c r="L3713" s="23">
        <f>VLOOKUP(C3713,Table_items[],5,FALSE)</f>
        <v>16261</v>
      </c>
    </row>
    <row r="3714" spans="1:12" x14ac:dyDescent="0.2">
      <c r="A3714" s="7" t="s">
        <v>3865</v>
      </c>
      <c r="B3714" s="27">
        <v>44405</v>
      </c>
      <c r="C3714" s="9" t="s">
        <v>40</v>
      </c>
      <c r="D3714" s="9">
        <v>3</v>
      </c>
      <c r="E3714" s="9" t="s">
        <v>4896</v>
      </c>
      <c r="F3714" s="20" t="s">
        <v>4908</v>
      </c>
      <c r="G3714" t="s">
        <v>4904</v>
      </c>
      <c r="H3714" t="str">
        <f>VLOOKUP(E3714,suppliers!$A$2:$B$18,2,)</f>
        <v>OTHER</v>
      </c>
      <c r="I3714" t="str">
        <f>VLOOKUP(C3714,Table_items[],2,FALSE)</f>
        <v>Paramex Tablet / Obat</v>
      </c>
      <c r="J3714" t="str">
        <f>VLOOKUP(C3714,Table_items[],3,FALSE)</f>
        <v>Obat Sakit Kepala &amp; Demam</v>
      </c>
      <c r="K3714" s="23">
        <f>VLOOKUP(C3714,Table_items[],4,FALSE)</f>
        <v>2560</v>
      </c>
      <c r="L3714" s="23">
        <f>VLOOKUP(C3714,Table_items[],5,FALSE)</f>
        <v>2586</v>
      </c>
    </row>
    <row r="3715" spans="1:12" x14ac:dyDescent="0.2">
      <c r="A3715" s="11" t="s">
        <v>3866</v>
      </c>
      <c r="B3715" s="28">
        <v>44405</v>
      </c>
      <c r="C3715" s="13" t="s">
        <v>5</v>
      </c>
      <c r="D3715" s="13">
        <v>16</v>
      </c>
      <c r="E3715" s="9" t="s">
        <v>4896</v>
      </c>
      <c r="F3715" s="20" t="s">
        <v>4908</v>
      </c>
      <c r="G3715" t="s">
        <v>4904</v>
      </c>
      <c r="H3715" t="str">
        <f>VLOOKUP(E3715,suppliers!$A$2:$B$18,2,)</f>
        <v>OTHER</v>
      </c>
      <c r="I3715" t="str">
        <f>VLOOKUP(C3715,Table_items[],2,FALSE)</f>
        <v>Ozen 10 MG Blister</v>
      </c>
      <c r="J3715" t="str">
        <f>VLOOKUP(C3715,Table_items[],3,FALSE)</f>
        <v>Obat Alergi</v>
      </c>
      <c r="K3715" s="23">
        <f>VLOOKUP(C3715,Table_items[],4,FALSE)</f>
        <v>18611</v>
      </c>
      <c r="L3715" s="23">
        <f>VLOOKUP(C3715,Table_items[],5,FALSE)</f>
        <v>18816</v>
      </c>
    </row>
    <row r="3716" spans="1:12" x14ac:dyDescent="0.2">
      <c r="A3716" s="7" t="s">
        <v>3867</v>
      </c>
      <c r="B3716" s="27">
        <v>44406</v>
      </c>
      <c r="C3716" s="9" t="s">
        <v>12</v>
      </c>
      <c r="D3716" s="9">
        <v>7</v>
      </c>
      <c r="E3716" s="9" t="s">
        <v>4896</v>
      </c>
      <c r="F3716" s="20" t="s">
        <v>4908</v>
      </c>
      <c r="G3716" t="s">
        <v>4904</v>
      </c>
      <c r="H3716" t="str">
        <f>VLOOKUP(E3716,suppliers!$A$2:$B$18,2,)</f>
        <v>OTHER</v>
      </c>
      <c r="I3716" t="str">
        <f>VLOOKUP(C3716,Table_items[],2,FALSE)</f>
        <v>Decolsen 1 Strip 4 Tablet</v>
      </c>
      <c r="J3716" t="str">
        <f>VLOOKUP(C3716,Table_items[],3,FALSE)</f>
        <v>Obat Batuk &amp; Pilek</v>
      </c>
      <c r="K3716" s="23">
        <f>VLOOKUP(C3716,Table_items[],4,FALSE)</f>
        <v>2886</v>
      </c>
      <c r="L3716" s="23">
        <f>VLOOKUP(C3716,Table_items[],5,FALSE)</f>
        <v>2915</v>
      </c>
    </row>
    <row r="3717" spans="1:12" x14ac:dyDescent="0.2">
      <c r="A3717" s="11" t="s">
        <v>3868</v>
      </c>
      <c r="B3717" s="28">
        <v>44406</v>
      </c>
      <c r="C3717" s="13" t="s">
        <v>9</v>
      </c>
      <c r="D3717" s="13">
        <v>3</v>
      </c>
      <c r="E3717" s="9" t="s">
        <v>4896</v>
      </c>
      <c r="F3717" s="20" t="s">
        <v>4908</v>
      </c>
      <c r="G3717" t="s">
        <v>4904</v>
      </c>
      <c r="H3717" t="str">
        <f>VLOOKUP(E3717,suppliers!$A$2:$B$18,2,)</f>
        <v>OTHER</v>
      </c>
      <c r="I3717" t="str">
        <f>VLOOKUP(C3717,Table_items[],2,FALSE)</f>
        <v>Bedak Heroxyn 150 gr</v>
      </c>
      <c r="J3717" t="str">
        <f>VLOOKUP(C3717,Table_items[],3,FALSE)</f>
        <v>Obat Alergi</v>
      </c>
      <c r="K3717" s="23">
        <f>VLOOKUP(C3717,Table_items[],4,FALSE)</f>
        <v>16950</v>
      </c>
      <c r="L3717" s="23">
        <f>VLOOKUP(C3717,Table_items[],5,FALSE)</f>
        <v>17170</v>
      </c>
    </row>
    <row r="3718" spans="1:12" x14ac:dyDescent="0.2">
      <c r="A3718" s="7" t="s">
        <v>3869</v>
      </c>
      <c r="B3718" s="27">
        <v>44406</v>
      </c>
      <c r="C3718" s="9" t="s">
        <v>38</v>
      </c>
      <c r="D3718" s="9">
        <v>47</v>
      </c>
      <c r="E3718" s="9" t="s">
        <v>4896</v>
      </c>
      <c r="F3718" s="20" t="s">
        <v>4908</v>
      </c>
      <c r="G3718" t="s">
        <v>4904</v>
      </c>
      <c r="H3718" t="str">
        <f>VLOOKUP(E3718,suppliers!$A$2:$B$18,2,)</f>
        <v>OTHER</v>
      </c>
      <c r="I3718" t="str">
        <f>VLOOKUP(C3718,Table_items[],2,FALSE)</f>
        <v>Sanmol 500 MG 4 Tablet</v>
      </c>
      <c r="J3718" t="str">
        <f>VLOOKUP(C3718,Table_items[],3,FALSE)</f>
        <v>Obat Sakit Kepala &amp; Demam</v>
      </c>
      <c r="K3718" s="23">
        <f>VLOOKUP(C3718,Table_items[],4,FALSE)</f>
        <v>1600</v>
      </c>
      <c r="L3718" s="23">
        <f>VLOOKUP(C3718,Table_items[],5,FALSE)</f>
        <v>1619</v>
      </c>
    </row>
    <row r="3719" spans="1:12" x14ac:dyDescent="0.2">
      <c r="A3719" s="11" t="s">
        <v>3870</v>
      </c>
      <c r="B3719" s="28">
        <v>44406</v>
      </c>
      <c r="C3719" s="13" t="s">
        <v>41</v>
      </c>
      <c r="D3719" s="13">
        <v>12</v>
      </c>
      <c r="E3719" s="9" t="s">
        <v>4896</v>
      </c>
      <c r="F3719" s="20" t="s">
        <v>4908</v>
      </c>
      <c r="G3719" t="s">
        <v>4904</v>
      </c>
      <c r="H3719" t="str">
        <f>VLOOKUP(E3719,suppliers!$A$2:$B$18,2,)</f>
        <v>OTHER</v>
      </c>
      <c r="I3719" t="str">
        <f>VLOOKUP(C3719,Table_items[],2,FALSE)</f>
        <v>Otilon Ear Drops 8 mL</v>
      </c>
      <c r="J3719" t="str">
        <f>VLOOKUP(C3719,Table_items[],3,FALSE)</f>
        <v>Obat Telinga</v>
      </c>
      <c r="K3719" s="23">
        <f>VLOOKUP(C3719,Table_items[],4,FALSE)</f>
        <v>55000</v>
      </c>
      <c r="L3719" s="23">
        <f>VLOOKUP(C3719,Table_items[],5,FALSE)</f>
        <v>55935</v>
      </c>
    </row>
    <row r="3720" spans="1:12" x14ac:dyDescent="0.2">
      <c r="A3720" s="7" t="s">
        <v>3871</v>
      </c>
      <c r="B3720" s="27">
        <v>44407</v>
      </c>
      <c r="C3720" s="9" t="s">
        <v>12</v>
      </c>
      <c r="D3720" s="9">
        <v>90</v>
      </c>
      <c r="E3720" s="9" t="s">
        <v>4896</v>
      </c>
      <c r="F3720" s="20" t="s">
        <v>4908</v>
      </c>
      <c r="G3720" t="s">
        <v>4904</v>
      </c>
      <c r="H3720" t="str">
        <f>VLOOKUP(E3720,suppliers!$A$2:$B$18,2,)</f>
        <v>OTHER</v>
      </c>
      <c r="I3720" t="str">
        <f>VLOOKUP(C3720,Table_items[],2,FALSE)</f>
        <v>Decolsen 1 Strip 4 Tablet</v>
      </c>
      <c r="J3720" t="str">
        <f>VLOOKUP(C3720,Table_items[],3,FALSE)</f>
        <v>Obat Batuk &amp; Pilek</v>
      </c>
      <c r="K3720" s="23">
        <f>VLOOKUP(C3720,Table_items[],4,FALSE)</f>
        <v>2886</v>
      </c>
      <c r="L3720" s="23">
        <f>VLOOKUP(C3720,Table_items[],5,FALSE)</f>
        <v>2915</v>
      </c>
    </row>
    <row r="3721" spans="1:12" x14ac:dyDescent="0.2">
      <c r="A3721" s="11" t="s">
        <v>3872</v>
      </c>
      <c r="B3721" s="28">
        <v>44407</v>
      </c>
      <c r="C3721" s="13" t="s">
        <v>24</v>
      </c>
      <c r="D3721" s="13">
        <v>9</v>
      </c>
      <c r="E3721" s="9" t="s">
        <v>4896</v>
      </c>
      <c r="F3721" s="20" t="s">
        <v>4908</v>
      </c>
      <c r="G3721" t="s">
        <v>4904</v>
      </c>
      <c r="H3721" t="str">
        <f>VLOOKUP(E3721,suppliers!$A$2:$B$18,2,)</f>
        <v>OTHER</v>
      </c>
      <c r="I3721" t="str">
        <f>VLOOKUP(C3721,Table_items[],2,FALSE)</f>
        <v>Irbesartan</v>
      </c>
      <c r="J3721" t="str">
        <f>VLOOKUP(C3721,Table_items[],3,FALSE)</f>
        <v>Obat Hipertensi</v>
      </c>
      <c r="K3721" s="23">
        <f>VLOOKUP(C3721,Table_items[],4,FALSE)</f>
        <v>108794</v>
      </c>
      <c r="L3721" s="23">
        <f>VLOOKUP(C3721,Table_items[],5,FALSE)</f>
        <v>109447</v>
      </c>
    </row>
    <row r="3722" spans="1:12" x14ac:dyDescent="0.2">
      <c r="A3722" s="7" t="s">
        <v>3873</v>
      </c>
      <c r="B3722" s="27">
        <v>44407</v>
      </c>
      <c r="C3722" s="9" t="s">
        <v>24</v>
      </c>
      <c r="D3722" s="9">
        <v>49</v>
      </c>
      <c r="E3722" s="9" t="s">
        <v>4896</v>
      </c>
      <c r="F3722" s="20" t="s">
        <v>4908</v>
      </c>
      <c r="G3722" t="s">
        <v>4904</v>
      </c>
      <c r="H3722" t="str">
        <f>VLOOKUP(E3722,suppliers!$A$2:$B$18,2,)</f>
        <v>OTHER</v>
      </c>
      <c r="I3722" t="str">
        <f>VLOOKUP(C3722,Table_items[],2,FALSE)</f>
        <v>Irbesartan</v>
      </c>
      <c r="J3722" t="str">
        <f>VLOOKUP(C3722,Table_items[],3,FALSE)</f>
        <v>Obat Hipertensi</v>
      </c>
      <c r="K3722" s="23">
        <f>VLOOKUP(C3722,Table_items[],4,FALSE)</f>
        <v>108794</v>
      </c>
      <c r="L3722" s="23">
        <f>VLOOKUP(C3722,Table_items[],5,FALSE)</f>
        <v>109447</v>
      </c>
    </row>
    <row r="3723" spans="1:12" x14ac:dyDescent="0.2">
      <c r="A3723" s="11" t="s">
        <v>3874</v>
      </c>
      <c r="B3723" s="28">
        <v>44407</v>
      </c>
      <c r="C3723" s="13" t="s">
        <v>22</v>
      </c>
      <c r="D3723" s="13">
        <v>9</v>
      </c>
      <c r="E3723" s="9" t="s">
        <v>4896</v>
      </c>
      <c r="F3723" s="20" t="s">
        <v>4908</v>
      </c>
      <c r="G3723" t="s">
        <v>4904</v>
      </c>
      <c r="H3723" t="str">
        <f>VLOOKUP(E3723,suppliers!$A$2:$B$18,2,)</f>
        <v>OTHER</v>
      </c>
      <c r="I3723" t="str">
        <f>VLOOKUP(C3723,Table_items[],2,FALSE)</f>
        <v>Candesartan Ogb Dexa</v>
      </c>
      <c r="J3723" t="str">
        <f>VLOOKUP(C3723,Table_items[],3,FALSE)</f>
        <v>Obat Hipertensi</v>
      </c>
      <c r="K3723" s="23">
        <f>VLOOKUP(C3723,Table_items[],4,FALSE)</f>
        <v>5000</v>
      </c>
      <c r="L3723" s="23">
        <f>VLOOKUP(C3723,Table_items[],5,FALSE)</f>
        <v>5095</v>
      </c>
    </row>
    <row r="3724" spans="1:12" x14ac:dyDescent="0.2">
      <c r="A3724" s="7" t="s">
        <v>3875</v>
      </c>
      <c r="B3724" s="27">
        <v>44407</v>
      </c>
      <c r="C3724" s="9" t="s">
        <v>10</v>
      </c>
      <c r="D3724" s="9">
        <v>14</v>
      </c>
      <c r="E3724" s="9" t="s">
        <v>4896</v>
      </c>
      <c r="F3724" s="20" t="s">
        <v>4908</v>
      </c>
      <c r="G3724" t="s">
        <v>4904</v>
      </c>
      <c r="H3724" t="str">
        <f>VLOOKUP(E3724,suppliers!$A$2:$B$18,2,)</f>
        <v>OTHER</v>
      </c>
      <c r="I3724" t="str">
        <f>VLOOKUP(C3724,Table_items[],2,FALSE)</f>
        <v>Dexteem Box Plus 100 Tablet</v>
      </c>
      <c r="J3724" t="str">
        <f>VLOOKUP(C3724,Table_items[],3,FALSE)</f>
        <v>Obat Alergi</v>
      </c>
      <c r="K3724" s="23">
        <f>VLOOKUP(C3724,Table_items[],4,FALSE)</f>
        <v>25322</v>
      </c>
      <c r="L3724" s="23">
        <f>VLOOKUP(C3724,Table_items[],5,FALSE)</f>
        <v>25449</v>
      </c>
    </row>
    <row r="3725" spans="1:12" x14ac:dyDescent="0.2">
      <c r="A3725" s="11" t="s">
        <v>3876</v>
      </c>
      <c r="B3725" s="28">
        <v>44407</v>
      </c>
      <c r="C3725" s="13" t="s">
        <v>10</v>
      </c>
      <c r="D3725" s="13">
        <v>69</v>
      </c>
      <c r="E3725" s="9" t="s">
        <v>4896</v>
      </c>
      <c r="F3725" s="20" t="s">
        <v>4908</v>
      </c>
      <c r="G3725" t="s">
        <v>4904</v>
      </c>
      <c r="H3725" t="str">
        <f>VLOOKUP(E3725,suppliers!$A$2:$B$18,2,)</f>
        <v>OTHER</v>
      </c>
      <c r="I3725" t="str">
        <f>VLOOKUP(C3725,Table_items[],2,FALSE)</f>
        <v>Dexteem Box Plus 100 Tablet</v>
      </c>
      <c r="J3725" t="str">
        <f>VLOOKUP(C3725,Table_items[],3,FALSE)</f>
        <v>Obat Alergi</v>
      </c>
      <c r="K3725" s="23">
        <f>VLOOKUP(C3725,Table_items[],4,FALSE)</f>
        <v>25322</v>
      </c>
      <c r="L3725" s="23">
        <f>VLOOKUP(C3725,Table_items[],5,FALSE)</f>
        <v>25449</v>
      </c>
    </row>
    <row r="3726" spans="1:12" x14ac:dyDescent="0.2">
      <c r="A3726" s="7" t="s">
        <v>3877</v>
      </c>
      <c r="B3726" s="27">
        <v>44407</v>
      </c>
      <c r="C3726" s="9" t="s">
        <v>20</v>
      </c>
      <c r="D3726" s="9">
        <v>15</v>
      </c>
      <c r="E3726" s="9" t="s">
        <v>4896</v>
      </c>
      <c r="F3726" s="20" t="s">
        <v>4908</v>
      </c>
      <c r="G3726" t="s">
        <v>4904</v>
      </c>
      <c r="H3726" t="str">
        <f>VLOOKUP(E3726,suppliers!$A$2:$B$18,2,)</f>
        <v>OTHER</v>
      </c>
      <c r="I3726" t="str">
        <f>VLOOKUP(C3726,Table_items[],2,FALSE)</f>
        <v>Carditens</v>
      </c>
      <c r="J3726" t="str">
        <f>VLOOKUP(C3726,Table_items[],3,FALSE)</f>
        <v>Obat Hipertensi</v>
      </c>
      <c r="K3726" s="23">
        <f>VLOOKUP(C3726,Table_items[],4,FALSE)</f>
        <v>100000</v>
      </c>
      <c r="L3726" s="23">
        <f>VLOOKUP(C3726,Table_items[],5,FALSE)</f>
        <v>100900</v>
      </c>
    </row>
    <row r="3727" spans="1:12" x14ac:dyDescent="0.2">
      <c r="A3727" s="11" t="s">
        <v>3878</v>
      </c>
      <c r="B3727" s="28">
        <v>44407</v>
      </c>
      <c r="C3727" s="13" t="s">
        <v>18</v>
      </c>
      <c r="D3727" s="13">
        <v>60</v>
      </c>
      <c r="E3727" s="9" t="s">
        <v>4896</v>
      </c>
      <c r="F3727" s="20" t="s">
        <v>4908</v>
      </c>
      <c r="G3727" t="s">
        <v>4904</v>
      </c>
      <c r="H3727" t="str">
        <f>VLOOKUP(E3727,suppliers!$A$2:$B$18,2,)</f>
        <v>OTHER</v>
      </c>
      <c r="I3727" t="str">
        <f>VLOOKUP(C3727,Table_items[],2,FALSE)</f>
        <v>Konidin 4 Tablet</v>
      </c>
      <c r="J3727" t="str">
        <f>VLOOKUP(C3727,Table_items[],3,FALSE)</f>
        <v>Obat Batuk &amp; Pilek</v>
      </c>
      <c r="K3727" s="23">
        <f>VLOOKUP(C3727,Table_items[],4,FALSE)</f>
        <v>2460</v>
      </c>
      <c r="L3727" s="23">
        <f>VLOOKUP(C3727,Table_items[],5,FALSE)</f>
        <v>2490</v>
      </c>
    </row>
    <row r="3728" spans="1:12" x14ac:dyDescent="0.2">
      <c r="A3728" s="7" t="s">
        <v>3879</v>
      </c>
      <c r="B3728" s="27">
        <v>44408</v>
      </c>
      <c r="C3728" s="9" t="s">
        <v>12</v>
      </c>
      <c r="D3728" s="9">
        <v>67</v>
      </c>
      <c r="E3728" s="9" t="s">
        <v>4896</v>
      </c>
      <c r="F3728" s="20" t="s">
        <v>4908</v>
      </c>
      <c r="G3728" t="s">
        <v>4904</v>
      </c>
      <c r="H3728" t="str">
        <f>VLOOKUP(E3728,suppliers!$A$2:$B$18,2,)</f>
        <v>OTHER</v>
      </c>
      <c r="I3728" t="str">
        <f>VLOOKUP(C3728,Table_items[],2,FALSE)</f>
        <v>Decolsen 1 Strip 4 Tablet</v>
      </c>
      <c r="J3728" t="str">
        <f>VLOOKUP(C3728,Table_items[],3,FALSE)</f>
        <v>Obat Batuk &amp; Pilek</v>
      </c>
      <c r="K3728" s="23">
        <f>VLOOKUP(C3728,Table_items[],4,FALSE)</f>
        <v>2886</v>
      </c>
      <c r="L3728" s="23">
        <f>VLOOKUP(C3728,Table_items[],5,FALSE)</f>
        <v>2915</v>
      </c>
    </row>
    <row r="3729" spans="1:14" x14ac:dyDescent="0.2">
      <c r="A3729" s="11" t="s">
        <v>3880</v>
      </c>
      <c r="B3729" s="28">
        <v>44408</v>
      </c>
      <c r="C3729" s="13" t="s">
        <v>37</v>
      </c>
      <c r="D3729" s="13">
        <v>49</v>
      </c>
      <c r="E3729" s="9" t="s">
        <v>4896</v>
      </c>
      <c r="F3729" s="20" t="s">
        <v>4908</v>
      </c>
      <c r="G3729" t="s">
        <v>4904</v>
      </c>
      <c r="H3729" t="str">
        <f>VLOOKUP(E3729,suppliers!$A$2:$B$18,2,)</f>
        <v>OTHER</v>
      </c>
      <c r="I3729" t="str">
        <f>VLOOKUP(C3729,Table_items[],2,FALSE)</f>
        <v>Bodrex Extra</v>
      </c>
      <c r="J3729" t="str">
        <f>VLOOKUP(C3729,Table_items[],3,FALSE)</f>
        <v>Obat Sakit Kepala &amp; Demam</v>
      </c>
      <c r="K3729" s="23">
        <f>VLOOKUP(C3729,Table_items[],4,FALSE)</f>
        <v>50788</v>
      </c>
      <c r="L3729" s="23">
        <f>VLOOKUP(C3729,Table_items[],5,FALSE)</f>
        <v>51753</v>
      </c>
    </row>
    <row r="3730" spans="1:14" x14ac:dyDescent="0.2">
      <c r="A3730" s="7" t="s">
        <v>3881</v>
      </c>
      <c r="B3730" s="27">
        <v>44408</v>
      </c>
      <c r="C3730" s="9" t="s">
        <v>37</v>
      </c>
      <c r="D3730" s="9">
        <v>10</v>
      </c>
      <c r="E3730" s="9" t="s">
        <v>4896</v>
      </c>
      <c r="F3730" s="20" t="s">
        <v>4908</v>
      </c>
      <c r="G3730" t="s">
        <v>4904</v>
      </c>
      <c r="H3730" t="str">
        <f>VLOOKUP(E3730,suppliers!$A$2:$B$18,2,)</f>
        <v>OTHER</v>
      </c>
      <c r="I3730" t="str">
        <f>VLOOKUP(C3730,Table_items[],2,FALSE)</f>
        <v>Bodrex Extra</v>
      </c>
      <c r="J3730" t="str">
        <f>VLOOKUP(C3730,Table_items[],3,FALSE)</f>
        <v>Obat Sakit Kepala &amp; Demam</v>
      </c>
      <c r="K3730" s="23">
        <f>VLOOKUP(C3730,Table_items[],4,FALSE)</f>
        <v>50788</v>
      </c>
      <c r="L3730" s="23">
        <f>VLOOKUP(C3730,Table_items[],5,FALSE)</f>
        <v>51753</v>
      </c>
    </row>
    <row r="3731" spans="1:14" x14ac:dyDescent="0.2">
      <c r="A3731" s="11" t="s">
        <v>3882</v>
      </c>
      <c r="B3731" s="28">
        <v>44408</v>
      </c>
      <c r="C3731" s="13" t="s">
        <v>10</v>
      </c>
      <c r="D3731" s="13">
        <v>18</v>
      </c>
      <c r="E3731" s="9" t="s">
        <v>4896</v>
      </c>
      <c r="F3731" s="20" t="s">
        <v>4908</v>
      </c>
      <c r="G3731" t="s">
        <v>4904</v>
      </c>
      <c r="H3731" t="str">
        <f>VLOOKUP(E3731,suppliers!$A$2:$B$18,2,)</f>
        <v>OTHER</v>
      </c>
      <c r="I3731" t="str">
        <f>VLOOKUP(C3731,Table_items[],2,FALSE)</f>
        <v>Dexteem Box Plus 100 Tablet</v>
      </c>
      <c r="J3731" t="str">
        <f>VLOOKUP(C3731,Table_items[],3,FALSE)</f>
        <v>Obat Alergi</v>
      </c>
      <c r="K3731" s="23">
        <f>VLOOKUP(C3731,Table_items[],4,FALSE)</f>
        <v>25322</v>
      </c>
      <c r="L3731" s="23">
        <f>VLOOKUP(C3731,Table_items[],5,FALSE)</f>
        <v>25449</v>
      </c>
    </row>
    <row r="3732" spans="1:14" x14ac:dyDescent="0.2">
      <c r="A3732" s="7" t="s">
        <v>3883</v>
      </c>
      <c r="B3732" s="27">
        <v>44408</v>
      </c>
      <c r="C3732" s="9" t="s">
        <v>14</v>
      </c>
      <c r="D3732" s="9">
        <v>35</v>
      </c>
      <c r="E3732" s="9" t="s">
        <v>4896</v>
      </c>
      <c r="F3732" s="20" t="s">
        <v>4908</v>
      </c>
      <c r="G3732" t="s">
        <v>4904</v>
      </c>
      <c r="H3732" t="str">
        <f>VLOOKUP(E3732,suppliers!$A$2:$B$18,2,)</f>
        <v>OTHER</v>
      </c>
      <c r="I3732" t="str">
        <f>VLOOKUP(C3732,Table_items[],2,FALSE)</f>
        <v>Lo Han Kuo Infusion 12</v>
      </c>
      <c r="J3732" t="str">
        <f>VLOOKUP(C3732,Table_items[],3,FALSE)</f>
        <v>Obat Batuk &amp; Pilek</v>
      </c>
      <c r="K3732" s="23">
        <f>VLOOKUP(C3732,Table_items[],4,FALSE)</f>
        <v>23869</v>
      </c>
      <c r="L3732" s="23">
        <f>VLOOKUP(C3732,Table_items[],5,FALSE)</f>
        <v>24179</v>
      </c>
    </row>
    <row r="3733" spans="1:14" x14ac:dyDescent="0.2">
      <c r="A3733" s="11" t="s">
        <v>3884</v>
      </c>
      <c r="B3733" s="28">
        <v>44408</v>
      </c>
      <c r="C3733" s="13" t="s">
        <v>23</v>
      </c>
      <c r="D3733" s="13">
        <v>17</v>
      </c>
      <c r="E3733" s="9" t="s">
        <v>4896</v>
      </c>
      <c r="F3733" s="20" t="s">
        <v>4908</v>
      </c>
      <c r="G3733" t="s">
        <v>4904</v>
      </c>
      <c r="H3733" t="str">
        <f>VLOOKUP(E3733,suppliers!$A$2:$B$18,2,)</f>
        <v>OTHER</v>
      </c>
      <c r="I3733" t="str">
        <f>VLOOKUP(C3733,Table_items[],2,FALSE)</f>
        <v>Amlodipine Besilate</v>
      </c>
      <c r="J3733" t="str">
        <f>VLOOKUP(C3733,Table_items[],3,FALSE)</f>
        <v>Obat Hipertensi</v>
      </c>
      <c r="K3733" s="23">
        <f>VLOOKUP(C3733,Table_items[],4,FALSE)</f>
        <v>7467</v>
      </c>
      <c r="L3733" s="23">
        <f>VLOOKUP(C3733,Table_items[],5,FALSE)</f>
        <v>7504</v>
      </c>
    </row>
    <row r="3734" spans="1:14" x14ac:dyDescent="0.2">
      <c r="A3734" s="7" t="s">
        <v>3885</v>
      </c>
      <c r="B3734" s="27">
        <v>44409</v>
      </c>
      <c r="C3734" s="9" t="s">
        <v>33</v>
      </c>
      <c r="D3734" s="9">
        <v>17</v>
      </c>
      <c r="E3734" s="9" t="s">
        <v>4896</v>
      </c>
      <c r="F3734" s="20" t="s">
        <v>4908</v>
      </c>
      <c r="G3734" t="s">
        <v>4904</v>
      </c>
      <c r="H3734" t="str">
        <f>VLOOKUP(E3734,suppliers!$A$2:$B$18,2,)</f>
        <v>OTHER</v>
      </c>
      <c r="I3734" t="str">
        <f>VLOOKUP(C3734,Table_items[],2,FALSE)</f>
        <v>Hisamitsu Bye Bye Fever</v>
      </c>
      <c r="J3734" t="str">
        <f>VLOOKUP(C3734,Table_items[],3,FALSE)</f>
        <v>Obat Sakit Kepala &amp; Demam</v>
      </c>
      <c r="K3734" s="23">
        <f>VLOOKUP(C3734,Table_items[],4,FALSE)</f>
        <v>7000</v>
      </c>
      <c r="L3734" s="23">
        <f>VLOOKUP(C3734,Table_items[],5,FALSE)</f>
        <v>7035</v>
      </c>
    </row>
    <row r="3735" spans="1:14" x14ac:dyDescent="0.2">
      <c r="A3735" s="11" t="s">
        <v>3886</v>
      </c>
      <c r="B3735" s="28">
        <v>44409</v>
      </c>
      <c r="C3735" s="13" t="s">
        <v>12</v>
      </c>
      <c r="D3735" s="13">
        <v>96</v>
      </c>
      <c r="E3735" s="9" t="s">
        <v>4896</v>
      </c>
      <c r="F3735" s="20" t="s">
        <v>4908</v>
      </c>
      <c r="G3735" t="s">
        <v>4904</v>
      </c>
      <c r="H3735" t="str">
        <f>VLOOKUP(E3735,suppliers!$A$2:$B$18,2,)</f>
        <v>OTHER</v>
      </c>
      <c r="I3735" t="str">
        <f>VLOOKUP(C3735,Table_items[],2,FALSE)</f>
        <v>Decolsen 1 Strip 4 Tablet</v>
      </c>
      <c r="J3735" t="str">
        <f>VLOOKUP(C3735,Table_items[],3,FALSE)</f>
        <v>Obat Batuk &amp; Pilek</v>
      </c>
      <c r="K3735" s="23">
        <f>VLOOKUP(C3735,Table_items[],4,FALSE)</f>
        <v>2886</v>
      </c>
      <c r="L3735" s="23">
        <f>VLOOKUP(C3735,Table_items[],5,FALSE)</f>
        <v>2915</v>
      </c>
    </row>
    <row r="3736" spans="1:14" x14ac:dyDescent="0.2">
      <c r="A3736" s="7" t="s">
        <v>3887</v>
      </c>
      <c r="B3736" s="27">
        <v>44409</v>
      </c>
      <c r="C3736" s="9" t="s">
        <v>24</v>
      </c>
      <c r="D3736" s="9">
        <v>17</v>
      </c>
      <c r="E3736" s="9" t="s">
        <v>4896</v>
      </c>
      <c r="F3736" s="20" t="s">
        <v>4908</v>
      </c>
      <c r="G3736" t="s">
        <v>4904</v>
      </c>
      <c r="H3736" t="str">
        <f>VLOOKUP(E3736,suppliers!$A$2:$B$18,2,)</f>
        <v>OTHER</v>
      </c>
      <c r="I3736" t="str">
        <f>VLOOKUP(C3736,Table_items[],2,FALSE)</f>
        <v>Irbesartan</v>
      </c>
      <c r="J3736" t="str">
        <f>VLOOKUP(C3736,Table_items[],3,FALSE)</f>
        <v>Obat Hipertensi</v>
      </c>
      <c r="K3736" s="23">
        <f>VLOOKUP(C3736,Table_items[],4,FALSE)</f>
        <v>108794</v>
      </c>
      <c r="L3736" s="23">
        <f>VLOOKUP(C3736,Table_items[],5,FALSE)</f>
        <v>109447</v>
      </c>
    </row>
    <row r="3737" spans="1:14" x14ac:dyDescent="0.2">
      <c r="A3737" s="11" t="s">
        <v>3888</v>
      </c>
      <c r="B3737" s="28">
        <v>44409</v>
      </c>
      <c r="C3737" s="13" t="s">
        <v>22</v>
      </c>
      <c r="D3737" s="13">
        <v>41</v>
      </c>
      <c r="E3737" s="9" t="s">
        <v>4896</v>
      </c>
      <c r="F3737" s="20" t="s">
        <v>4908</v>
      </c>
      <c r="G3737" t="s">
        <v>4904</v>
      </c>
      <c r="H3737" t="str">
        <f>VLOOKUP(E3737,suppliers!$A$2:$B$18,2,)</f>
        <v>OTHER</v>
      </c>
      <c r="I3737" t="str">
        <f>VLOOKUP(C3737,Table_items[],2,FALSE)</f>
        <v>Candesartan Ogb Dexa</v>
      </c>
      <c r="J3737" t="str">
        <f>VLOOKUP(C3737,Table_items[],3,FALSE)</f>
        <v>Obat Hipertensi</v>
      </c>
      <c r="K3737" s="23">
        <f>VLOOKUP(C3737,Table_items[],4,FALSE)</f>
        <v>5000</v>
      </c>
      <c r="L3737" s="23">
        <f>VLOOKUP(C3737,Table_items[],5,FALSE)</f>
        <v>5095</v>
      </c>
    </row>
    <row r="3738" spans="1:14" x14ac:dyDescent="0.2">
      <c r="A3738" s="7" t="s">
        <v>3889</v>
      </c>
      <c r="B3738" s="27">
        <v>44409</v>
      </c>
      <c r="C3738" s="9" t="s">
        <v>10</v>
      </c>
      <c r="D3738" s="9">
        <v>23</v>
      </c>
      <c r="E3738" s="9" t="s">
        <v>4896</v>
      </c>
      <c r="F3738" s="20" t="s">
        <v>4908</v>
      </c>
      <c r="G3738" t="s">
        <v>4904</v>
      </c>
      <c r="H3738" t="str">
        <f>VLOOKUP(E3738,suppliers!$A$2:$B$18,2,)</f>
        <v>OTHER</v>
      </c>
      <c r="I3738" t="str">
        <f>VLOOKUP(C3738,Table_items[],2,FALSE)</f>
        <v>Dexteem Box Plus 100 Tablet</v>
      </c>
      <c r="J3738" t="str">
        <f>VLOOKUP(C3738,Table_items[],3,FALSE)</f>
        <v>Obat Alergi</v>
      </c>
      <c r="K3738" s="23">
        <f>VLOOKUP(C3738,Table_items[],4,FALSE)</f>
        <v>25322</v>
      </c>
      <c r="L3738" s="23">
        <f>VLOOKUP(C3738,Table_items[],5,FALSE)</f>
        <v>25449</v>
      </c>
    </row>
    <row r="3739" spans="1:14" x14ac:dyDescent="0.2">
      <c r="A3739" s="11" t="s">
        <v>3890</v>
      </c>
      <c r="B3739" s="28">
        <v>44409</v>
      </c>
      <c r="C3739" s="13" t="s">
        <v>36</v>
      </c>
      <c r="D3739" s="13">
        <v>1</v>
      </c>
      <c r="E3739" s="9" t="s">
        <v>4896</v>
      </c>
      <c r="F3739" s="20" t="s">
        <v>4908</v>
      </c>
      <c r="G3739" t="s">
        <v>4904</v>
      </c>
      <c r="H3739" t="str">
        <f>VLOOKUP(E3739,suppliers!$A$2:$B$18,2,)</f>
        <v>OTHER</v>
      </c>
      <c r="I3739" t="str">
        <f>VLOOKUP(C3739,Table_items[],2,FALSE)</f>
        <v>Sanmol Paracetamol</v>
      </c>
      <c r="J3739" t="str">
        <f>VLOOKUP(C3739,Table_items[],3,FALSE)</f>
        <v>Obat Sakit Kepala &amp; Demam</v>
      </c>
      <c r="K3739" s="23">
        <f>VLOOKUP(C3739,Table_items[],4,FALSE)</f>
        <v>16100</v>
      </c>
      <c r="L3739" s="23">
        <f>VLOOKUP(C3739,Table_items[],5,FALSE)</f>
        <v>16261</v>
      </c>
    </row>
    <row r="3740" spans="1:14" x14ac:dyDescent="0.2">
      <c r="A3740" s="7" t="s">
        <v>3891</v>
      </c>
      <c r="B3740" s="27">
        <v>44409</v>
      </c>
      <c r="C3740" s="9" t="s">
        <v>40</v>
      </c>
      <c r="D3740" s="9">
        <v>67</v>
      </c>
      <c r="E3740" s="9" t="s">
        <v>4896</v>
      </c>
      <c r="F3740" s="20" t="s">
        <v>4908</v>
      </c>
      <c r="G3740" t="s">
        <v>4904</v>
      </c>
      <c r="H3740" t="str">
        <f>VLOOKUP(E3740,suppliers!$A$2:$B$18,2,)</f>
        <v>OTHER</v>
      </c>
      <c r="I3740" t="str">
        <f>VLOOKUP(C3740,Table_items[],2,FALSE)</f>
        <v>Paramex Tablet / Obat</v>
      </c>
      <c r="J3740" t="str">
        <f>VLOOKUP(C3740,Table_items[],3,FALSE)</f>
        <v>Obat Sakit Kepala &amp; Demam</v>
      </c>
      <c r="K3740" s="23">
        <f>VLOOKUP(C3740,Table_items[],4,FALSE)</f>
        <v>2560</v>
      </c>
      <c r="L3740" s="23">
        <f>VLOOKUP(C3740,Table_items[],5,FALSE)</f>
        <v>2586</v>
      </c>
    </row>
    <row r="3741" spans="1:14" x14ac:dyDescent="0.2">
      <c r="A3741" s="11" t="s">
        <v>3892</v>
      </c>
      <c r="B3741" s="28">
        <v>44409</v>
      </c>
      <c r="C3741" s="13" t="s">
        <v>20</v>
      </c>
      <c r="D3741" s="13">
        <v>23</v>
      </c>
      <c r="E3741" s="9" t="s">
        <v>4896</v>
      </c>
      <c r="F3741" s="20" t="s">
        <v>4908</v>
      </c>
      <c r="G3741" t="s">
        <v>4904</v>
      </c>
      <c r="H3741" t="str">
        <f>VLOOKUP(E3741,suppliers!$A$2:$B$18,2,)</f>
        <v>OTHER</v>
      </c>
      <c r="I3741" t="str">
        <f>VLOOKUP(C3741,Table_items[],2,FALSE)</f>
        <v>Carditens</v>
      </c>
      <c r="J3741" t="str">
        <f>VLOOKUP(C3741,Table_items[],3,FALSE)</f>
        <v>Obat Hipertensi</v>
      </c>
      <c r="K3741" s="23">
        <f>VLOOKUP(C3741,Table_items[],4,FALSE)</f>
        <v>100000</v>
      </c>
      <c r="L3741" s="23">
        <f>VLOOKUP(C3741,Table_items[],5,FALSE)</f>
        <v>100900</v>
      </c>
    </row>
    <row r="3742" spans="1:14" x14ac:dyDescent="0.2">
      <c r="A3742" s="7" t="s">
        <v>3893</v>
      </c>
      <c r="B3742" s="27">
        <v>44409</v>
      </c>
      <c r="C3742" s="9" t="s">
        <v>14</v>
      </c>
      <c r="D3742" s="9">
        <v>41</v>
      </c>
      <c r="E3742" s="9" t="s">
        <v>4896</v>
      </c>
      <c r="F3742" s="20" t="s">
        <v>4908</v>
      </c>
      <c r="G3742" t="s">
        <v>4904</v>
      </c>
      <c r="H3742" t="str">
        <f>VLOOKUP(E3742,suppliers!$A$2:$B$18,2,)</f>
        <v>OTHER</v>
      </c>
      <c r="I3742" t="str">
        <f>VLOOKUP(C3742,Table_items[],2,FALSE)</f>
        <v>Lo Han Kuo Infusion 12</v>
      </c>
      <c r="J3742" t="str">
        <f>VLOOKUP(C3742,Table_items[],3,FALSE)</f>
        <v>Obat Batuk &amp; Pilek</v>
      </c>
      <c r="K3742" s="23">
        <f>VLOOKUP(C3742,Table_items[],4,FALSE)</f>
        <v>23869</v>
      </c>
      <c r="L3742" s="23">
        <f>VLOOKUP(C3742,Table_items[],5,FALSE)</f>
        <v>24179</v>
      </c>
    </row>
    <row r="3743" spans="1:14" x14ac:dyDescent="0.2">
      <c r="A3743" s="11" t="s">
        <v>3894</v>
      </c>
      <c r="B3743" s="28">
        <v>44409</v>
      </c>
      <c r="C3743" s="13" t="s">
        <v>35</v>
      </c>
      <c r="D3743" s="13">
        <v>14</v>
      </c>
      <c r="E3743" s="9" t="s">
        <v>4896</v>
      </c>
      <c r="F3743" s="20" t="s">
        <v>4908</v>
      </c>
      <c r="G3743" t="s">
        <v>4904</v>
      </c>
      <c r="H3743" t="str">
        <f>VLOOKUP(E3743,suppliers!$A$2:$B$18,2,)</f>
        <v>OTHER</v>
      </c>
      <c r="I3743" t="str">
        <f>VLOOKUP(C3743,Table_items[],2,FALSE)</f>
        <v>Proris Ibuprofen</v>
      </c>
      <c r="J3743" t="str">
        <f>VLOOKUP(C3743,Table_items[],3,FALSE)</f>
        <v>Obat Sakit Kepala &amp; Demam</v>
      </c>
      <c r="K3743" s="23">
        <f>VLOOKUP(C3743,Table_items[],4,FALSE)</f>
        <v>25000</v>
      </c>
      <c r="L3743" s="23">
        <f>VLOOKUP(C3743,Table_items[],5,FALSE)</f>
        <v>25275</v>
      </c>
    </row>
    <row r="3744" spans="1:14" x14ac:dyDescent="0.2">
      <c r="A3744" s="7" t="s">
        <v>3895</v>
      </c>
      <c r="B3744" s="27">
        <v>44409</v>
      </c>
      <c r="C3744" s="9" t="s">
        <v>14</v>
      </c>
      <c r="D3744" s="9">
        <v>2000</v>
      </c>
      <c r="E3744" s="9" t="s">
        <v>4892</v>
      </c>
      <c r="F3744" s="20" t="s">
        <v>4896</v>
      </c>
      <c r="G3744" t="s">
        <v>4903</v>
      </c>
      <c r="H3744" t="str">
        <f>VLOOKUP(E3744,suppliers!$A$2:$B$18,2,)</f>
        <v>DQLab Pharmacy Jagakarsa</v>
      </c>
      <c r="I3744" t="str">
        <f>VLOOKUP(C3744,Table_items[],2,FALSE)</f>
        <v>Lo Han Kuo Infusion 12</v>
      </c>
      <c r="M3744" s="23">
        <f>VLOOKUP(C3744,item_suppliers!$A$2:$F$112,5,)</f>
        <v>24824</v>
      </c>
      <c r="N3744" s="23">
        <f>VLOOKUP(C3744,item_suppliers!$A$2:$F$112,6,)</f>
        <v>24724</v>
      </c>
    </row>
    <row r="3745" spans="1:14" x14ac:dyDescent="0.2">
      <c r="A3745" s="11" t="s">
        <v>3896</v>
      </c>
      <c r="B3745" s="28">
        <v>44409</v>
      </c>
      <c r="C3745" s="13" t="s">
        <v>34</v>
      </c>
      <c r="D3745" s="13">
        <v>1000</v>
      </c>
      <c r="E3745" s="9" t="s">
        <v>4887</v>
      </c>
      <c r="F3745" s="20" t="s">
        <v>4896</v>
      </c>
      <c r="G3745" t="s">
        <v>4903</v>
      </c>
      <c r="H3745" t="str">
        <f>VLOOKUP(E3745,suppliers!$A$2:$B$18,2,)</f>
        <v>DQLab Pharmacy Pancoran</v>
      </c>
      <c r="I3745" t="str">
        <f>VLOOKUP(C3745,Table_items[],2,FALSE)</f>
        <v>Panadol Anak Tablet 1 Strip</v>
      </c>
      <c r="M3745" s="23">
        <f>VLOOKUP(C3745,item_suppliers!$A$2:$F$112,5,)</f>
        <v>23750</v>
      </c>
      <c r="N3745" s="23">
        <f>VLOOKUP(C3745,item_suppliers!$A$2:$F$112,6,)</f>
        <v>24011</v>
      </c>
    </row>
    <row r="3746" spans="1:14" x14ac:dyDescent="0.2">
      <c r="A3746" s="7" t="s">
        <v>3897</v>
      </c>
      <c r="B3746" s="27">
        <v>44409</v>
      </c>
      <c r="C3746" s="9" t="s">
        <v>40</v>
      </c>
      <c r="D3746" s="9">
        <v>2000</v>
      </c>
      <c r="E3746" s="9" t="s">
        <v>4894</v>
      </c>
      <c r="F3746" s="20" t="s">
        <v>4896</v>
      </c>
      <c r="G3746" t="s">
        <v>4903</v>
      </c>
      <c r="H3746" t="str">
        <f>VLOOKUP(E3746,suppliers!$A$2:$B$18,2,)</f>
        <v>DQLab Pharmacy Kalideres</v>
      </c>
      <c r="I3746" t="str">
        <f>VLOOKUP(C3746,Table_items[],2,FALSE)</f>
        <v>Paramex Tablet / Obat</v>
      </c>
      <c r="M3746" s="23">
        <f>VLOOKUP(C3746,item_suppliers!$A$2:$F$112,5,)</f>
        <v>2560</v>
      </c>
      <c r="N3746" s="23">
        <f>VLOOKUP(C3746,item_suppliers!$A$2:$F$112,6,)</f>
        <v>2557</v>
      </c>
    </row>
    <row r="3747" spans="1:14" x14ac:dyDescent="0.2">
      <c r="A3747" s="11" t="s">
        <v>3898</v>
      </c>
      <c r="B3747" s="28">
        <v>44409</v>
      </c>
      <c r="C3747" s="13" t="s">
        <v>20</v>
      </c>
      <c r="D3747" s="13">
        <v>2000</v>
      </c>
      <c r="E3747" s="9" t="s">
        <v>4888</v>
      </c>
      <c r="F3747" s="20" t="s">
        <v>4896</v>
      </c>
      <c r="G3747" t="s">
        <v>4903</v>
      </c>
      <c r="H3747" t="str">
        <f>VLOOKUP(E3747,suppliers!$A$2:$B$18,2,)</f>
        <v>DQLab Pharmacy Cempaka Putih</v>
      </c>
      <c r="I3747" t="str">
        <f>VLOOKUP(C3747,Table_items[],2,FALSE)</f>
        <v>Carditens</v>
      </c>
      <c r="M3747" s="23">
        <f>VLOOKUP(C3747,item_suppliers!$A$2:$F$112,5,)</f>
        <v>94000</v>
      </c>
      <c r="N3747" s="23">
        <f>VLOOKUP(C3747,item_suppliers!$A$2:$F$112,6,)</f>
        <v>95034</v>
      </c>
    </row>
    <row r="3748" spans="1:14" x14ac:dyDescent="0.2">
      <c r="A3748" s="7" t="s">
        <v>3899</v>
      </c>
      <c r="B3748" s="27">
        <v>44409</v>
      </c>
      <c r="C3748" s="9" t="s">
        <v>24</v>
      </c>
      <c r="D3748" s="9">
        <v>1000</v>
      </c>
      <c r="E3748" s="9" t="s">
        <v>4900</v>
      </c>
      <c r="F3748" s="20" t="s">
        <v>4896</v>
      </c>
      <c r="G3748" t="s">
        <v>4903</v>
      </c>
      <c r="H3748" t="str">
        <f>VLOOKUP(E3748,suppliers!$A$2:$B$18,2,)</f>
        <v>DQLab Pharmacy Setiabudi</v>
      </c>
      <c r="I3748" t="str">
        <f>VLOOKUP(C3748,Table_items[],2,FALSE)</f>
        <v>Irbesartan</v>
      </c>
      <c r="M3748" s="23">
        <f>VLOOKUP(C3748,item_suppliers!$A$2:$F$112,5,)</f>
        <v>112058</v>
      </c>
      <c r="N3748" s="23">
        <f>VLOOKUP(C3748,item_suppliers!$A$2:$F$112,6,)</f>
        <v>113627</v>
      </c>
    </row>
    <row r="3749" spans="1:14" x14ac:dyDescent="0.2">
      <c r="A3749" s="11" t="s">
        <v>3900</v>
      </c>
      <c r="B3749" s="28">
        <v>44410</v>
      </c>
      <c r="C3749" s="13" t="s">
        <v>6</v>
      </c>
      <c r="D3749" s="13">
        <v>3</v>
      </c>
      <c r="E3749" s="9" t="s">
        <v>4896</v>
      </c>
      <c r="F3749" s="20" t="s">
        <v>4908</v>
      </c>
      <c r="G3749" t="s">
        <v>4904</v>
      </c>
      <c r="H3749" t="str">
        <f>VLOOKUP(E3749,suppliers!$A$2:$B$18,2,)</f>
        <v>OTHER</v>
      </c>
      <c r="I3749" t="str">
        <f>VLOOKUP(C3749,Table_items[],2,FALSE)</f>
        <v>Ketoconazole Ogb Dexa</v>
      </c>
      <c r="J3749" t="str">
        <f>VLOOKUP(C3749,Table_items[],3,FALSE)</f>
        <v>Obat Alergi</v>
      </c>
      <c r="K3749" s="23">
        <f>VLOOKUP(C3749,Table_items[],4,FALSE)</f>
        <v>4480</v>
      </c>
      <c r="L3749" s="23">
        <f>VLOOKUP(C3749,Table_items[],5,FALSE)</f>
        <v>4507</v>
      </c>
    </row>
    <row r="3750" spans="1:14" x14ac:dyDescent="0.2">
      <c r="A3750" s="7" t="s">
        <v>3901</v>
      </c>
      <c r="B3750" s="27">
        <v>44410</v>
      </c>
      <c r="C3750" s="9" t="s">
        <v>12</v>
      </c>
      <c r="D3750" s="9">
        <v>57</v>
      </c>
      <c r="E3750" s="9" t="s">
        <v>4896</v>
      </c>
      <c r="F3750" s="20" t="s">
        <v>4908</v>
      </c>
      <c r="G3750" t="s">
        <v>4904</v>
      </c>
      <c r="H3750" t="str">
        <f>VLOOKUP(E3750,suppliers!$A$2:$B$18,2,)</f>
        <v>OTHER</v>
      </c>
      <c r="I3750" t="str">
        <f>VLOOKUP(C3750,Table_items[],2,FALSE)</f>
        <v>Decolsen 1 Strip 4 Tablet</v>
      </c>
      <c r="J3750" t="str">
        <f>VLOOKUP(C3750,Table_items[],3,FALSE)</f>
        <v>Obat Batuk &amp; Pilek</v>
      </c>
      <c r="K3750" s="23">
        <f>VLOOKUP(C3750,Table_items[],4,FALSE)</f>
        <v>2886</v>
      </c>
      <c r="L3750" s="23">
        <f>VLOOKUP(C3750,Table_items[],5,FALSE)</f>
        <v>2915</v>
      </c>
    </row>
    <row r="3751" spans="1:14" x14ac:dyDescent="0.2">
      <c r="A3751" s="11" t="s">
        <v>3902</v>
      </c>
      <c r="B3751" s="28">
        <v>44410</v>
      </c>
      <c r="C3751" s="13" t="s">
        <v>37</v>
      </c>
      <c r="D3751" s="13">
        <v>1</v>
      </c>
      <c r="E3751" s="9" t="s">
        <v>4896</v>
      </c>
      <c r="F3751" s="20" t="s">
        <v>4908</v>
      </c>
      <c r="G3751" t="s">
        <v>4904</v>
      </c>
      <c r="H3751" t="str">
        <f>VLOOKUP(E3751,suppliers!$A$2:$B$18,2,)</f>
        <v>OTHER</v>
      </c>
      <c r="I3751" t="str">
        <f>VLOOKUP(C3751,Table_items[],2,FALSE)</f>
        <v>Bodrex Extra</v>
      </c>
      <c r="J3751" t="str">
        <f>VLOOKUP(C3751,Table_items[],3,FALSE)</f>
        <v>Obat Sakit Kepala &amp; Demam</v>
      </c>
      <c r="K3751" s="23">
        <f>VLOOKUP(C3751,Table_items[],4,FALSE)</f>
        <v>50788</v>
      </c>
      <c r="L3751" s="23">
        <f>VLOOKUP(C3751,Table_items[],5,FALSE)</f>
        <v>51753</v>
      </c>
    </row>
    <row r="3752" spans="1:14" x14ac:dyDescent="0.2">
      <c r="A3752" s="7" t="s">
        <v>3903</v>
      </c>
      <c r="B3752" s="27">
        <v>44410</v>
      </c>
      <c r="C3752" s="9" t="s">
        <v>9</v>
      </c>
      <c r="D3752" s="9">
        <v>33</v>
      </c>
      <c r="E3752" s="9" t="s">
        <v>4896</v>
      </c>
      <c r="F3752" s="20" t="s">
        <v>4908</v>
      </c>
      <c r="G3752" t="s">
        <v>4904</v>
      </c>
      <c r="H3752" t="str">
        <f>VLOOKUP(E3752,suppliers!$A$2:$B$18,2,)</f>
        <v>OTHER</v>
      </c>
      <c r="I3752" t="str">
        <f>VLOOKUP(C3752,Table_items[],2,FALSE)</f>
        <v>Bedak Heroxyn 150 gr</v>
      </c>
      <c r="J3752" t="str">
        <f>VLOOKUP(C3752,Table_items[],3,FALSE)</f>
        <v>Obat Alergi</v>
      </c>
      <c r="K3752" s="23">
        <f>VLOOKUP(C3752,Table_items[],4,FALSE)</f>
        <v>16950</v>
      </c>
      <c r="L3752" s="23">
        <f>VLOOKUP(C3752,Table_items[],5,FALSE)</f>
        <v>17170</v>
      </c>
    </row>
    <row r="3753" spans="1:14" x14ac:dyDescent="0.2">
      <c r="A3753" s="11" t="s">
        <v>3904</v>
      </c>
      <c r="B3753" s="28">
        <v>44410</v>
      </c>
      <c r="C3753" s="13" t="s">
        <v>9</v>
      </c>
      <c r="D3753" s="13">
        <v>75</v>
      </c>
      <c r="E3753" s="9" t="s">
        <v>4896</v>
      </c>
      <c r="F3753" s="20" t="s">
        <v>4908</v>
      </c>
      <c r="G3753" t="s">
        <v>4904</v>
      </c>
      <c r="H3753" t="str">
        <f>VLOOKUP(E3753,suppliers!$A$2:$B$18,2,)</f>
        <v>OTHER</v>
      </c>
      <c r="I3753" t="str">
        <f>VLOOKUP(C3753,Table_items[],2,FALSE)</f>
        <v>Bedak Heroxyn 150 gr</v>
      </c>
      <c r="J3753" t="str">
        <f>VLOOKUP(C3753,Table_items[],3,FALSE)</f>
        <v>Obat Alergi</v>
      </c>
      <c r="K3753" s="23">
        <f>VLOOKUP(C3753,Table_items[],4,FALSE)</f>
        <v>16950</v>
      </c>
      <c r="L3753" s="23">
        <f>VLOOKUP(C3753,Table_items[],5,FALSE)</f>
        <v>17170</v>
      </c>
    </row>
    <row r="3754" spans="1:14" x14ac:dyDescent="0.2">
      <c r="A3754" s="7" t="s">
        <v>3905</v>
      </c>
      <c r="B3754" s="27">
        <v>44410</v>
      </c>
      <c r="C3754" s="9" t="s">
        <v>30</v>
      </c>
      <c r="D3754" s="9">
        <v>9</v>
      </c>
      <c r="E3754" s="9" t="s">
        <v>4896</v>
      </c>
      <c r="F3754" s="20" t="s">
        <v>4908</v>
      </c>
      <c r="G3754" t="s">
        <v>4904</v>
      </c>
      <c r="H3754" t="str">
        <f>VLOOKUP(E3754,suppliers!$A$2:$B$18,2,)</f>
        <v>OTHER</v>
      </c>
      <c r="I3754" t="str">
        <f>VLOOKUP(C3754,Table_items[],2,FALSE)</f>
        <v>Koolfever</v>
      </c>
      <c r="J3754" t="str">
        <f>VLOOKUP(C3754,Table_items[],3,FALSE)</f>
        <v>Obat Sakit Kepala &amp; Demam</v>
      </c>
      <c r="K3754" s="23">
        <f>VLOOKUP(C3754,Table_items[],4,FALSE)</f>
        <v>7500</v>
      </c>
      <c r="L3754" s="23">
        <f>VLOOKUP(C3754,Table_items[],5,FALSE)</f>
        <v>7620</v>
      </c>
    </row>
    <row r="3755" spans="1:14" x14ac:dyDescent="0.2">
      <c r="A3755" s="11" t="s">
        <v>3906</v>
      </c>
      <c r="B3755" s="28">
        <v>44410</v>
      </c>
      <c r="C3755" s="13" t="s">
        <v>30</v>
      </c>
      <c r="D3755" s="13">
        <v>31</v>
      </c>
      <c r="E3755" s="9" t="s">
        <v>4896</v>
      </c>
      <c r="F3755" s="20" t="s">
        <v>4908</v>
      </c>
      <c r="G3755" t="s">
        <v>4904</v>
      </c>
      <c r="H3755" t="str">
        <f>VLOOKUP(E3755,suppliers!$A$2:$B$18,2,)</f>
        <v>OTHER</v>
      </c>
      <c r="I3755" t="str">
        <f>VLOOKUP(C3755,Table_items[],2,FALSE)</f>
        <v>Koolfever</v>
      </c>
      <c r="J3755" t="str">
        <f>VLOOKUP(C3755,Table_items[],3,FALSE)</f>
        <v>Obat Sakit Kepala &amp; Demam</v>
      </c>
      <c r="K3755" s="23">
        <f>VLOOKUP(C3755,Table_items[],4,FALSE)</f>
        <v>7500</v>
      </c>
      <c r="L3755" s="23">
        <f>VLOOKUP(C3755,Table_items[],5,FALSE)</f>
        <v>7620</v>
      </c>
    </row>
    <row r="3756" spans="1:14" x14ac:dyDescent="0.2">
      <c r="A3756" s="7" t="s">
        <v>3907</v>
      </c>
      <c r="B3756" s="27">
        <v>44410</v>
      </c>
      <c r="C3756" s="9" t="s">
        <v>20</v>
      </c>
      <c r="D3756" s="9">
        <v>11</v>
      </c>
      <c r="E3756" s="9" t="s">
        <v>4896</v>
      </c>
      <c r="F3756" s="20" t="s">
        <v>4908</v>
      </c>
      <c r="G3756" t="s">
        <v>4904</v>
      </c>
      <c r="H3756" t="str">
        <f>VLOOKUP(E3756,suppliers!$A$2:$B$18,2,)</f>
        <v>OTHER</v>
      </c>
      <c r="I3756" t="str">
        <f>VLOOKUP(C3756,Table_items[],2,FALSE)</f>
        <v>Carditens</v>
      </c>
      <c r="J3756" t="str">
        <f>VLOOKUP(C3756,Table_items[],3,FALSE)</f>
        <v>Obat Hipertensi</v>
      </c>
      <c r="K3756" s="23">
        <f>VLOOKUP(C3756,Table_items[],4,FALSE)</f>
        <v>100000</v>
      </c>
      <c r="L3756" s="23">
        <f>VLOOKUP(C3756,Table_items[],5,FALSE)</f>
        <v>100900</v>
      </c>
    </row>
    <row r="3757" spans="1:14" x14ac:dyDescent="0.2">
      <c r="A3757" s="11" t="s">
        <v>3908</v>
      </c>
      <c r="B3757" s="28">
        <v>44410</v>
      </c>
      <c r="C3757" s="13" t="s">
        <v>18</v>
      </c>
      <c r="D3757" s="13">
        <v>8</v>
      </c>
      <c r="E3757" s="9" t="s">
        <v>4896</v>
      </c>
      <c r="F3757" s="20" t="s">
        <v>4908</v>
      </c>
      <c r="G3757" t="s">
        <v>4904</v>
      </c>
      <c r="H3757" t="str">
        <f>VLOOKUP(E3757,suppliers!$A$2:$B$18,2,)</f>
        <v>OTHER</v>
      </c>
      <c r="I3757" t="str">
        <f>VLOOKUP(C3757,Table_items[],2,FALSE)</f>
        <v>Konidin 4 Tablet</v>
      </c>
      <c r="J3757" t="str">
        <f>VLOOKUP(C3757,Table_items[],3,FALSE)</f>
        <v>Obat Batuk &amp; Pilek</v>
      </c>
      <c r="K3757" s="23">
        <f>VLOOKUP(C3757,Table_items[],4,FALSE)</f>
        <v>2460</v>
      </c>
      <c r="L3757" s="23">
        <f>VLOOKUP(C3757,Table_items[],5,FALSE)</f>
        <v>2490</v>
      </c>
    </row>
    <row r="3758" spans="1:14" x14ac:dyDescent="0.2">
      <c r="A3758" s="7" t="s">
        <v>3909</v>
      </c>
      <c r="B3758" s="27">
        <v>44411</v>
      </c>
      <c r="C3758" s="9" t="s">
        <v>37</v>
      </c>
      <c r="D3758" s="9">
        <v>23</v>
      </c>
      <c r="E3758" s="9" t="s">
        <v>4896</v>
      </c>
      <c r="F3758" s="20" t="s">
        <v>4908</v>
      </c>
      <c r="G3758" t="s">
        <v>4904</v>
      </c>
      <c r="H3758" t="str">
        <f>VLOOKUP(E3758,suppliers!$A$2:$B$18,2,)</f>
        <v>OTHER</v>
      </c>
      <c r="I3758" t="str">
        <f>VLOOKUP(C3758,Table_items[],2,FALSE)</f>
        <v>Bodrex Extra</v>
      </c>
      <c r="J3758" t="str">
        <f>VLOOKUP(C3758,Table_items[],3,FALSE)</f>
        <v>Obat Sakit Kepala &amp; Demam</v>
      </c>
      <c r="K3758" s="23">
        <f>VLOOKUP(C3758,Table_items[],4,FALSE)</f>
        <v>50788</v>
      </c>
      <c r="L3758" s="23">
        <f>VLOOKUP(C3758,Table_items[],5,FALSE)</f>
        <v>51753</v>
      </c>
    </row>
    <row r="3759" spans="1:14" x14ac:dyDescent="0.2">
      <c r="A3759" s="11" t="s">
        <v>3910</v>
      </c>
      <c r="B3759" s="28">
        <v>44411</v>
      </c>
      <c r="C3759" s="13" t="s">
        <v>9</v>
      </c>
      <c r="D3759" s="13">
        <v>48</v>
      </c>
      <c r="E3759" s="9" t="s">
        <v>4896</v>
      </c>
      <c r="F3759" s="20" t="s">
        <v>4908</v>
      </c>
      <c r="G3759" t="s">
        <v>4904</v>
      </c>
      <c r="H3759" t="str">
        <f>VLOOKUP(E3759,suppliers!$A$2:$B$18,2,)</f>
        <v>OTHER</v>
      </c>
      <c r="I3759" t="str">
        <f>VLOOKUP(C3759,Table_items[],2,FALSE)</f>
        <v>Bedak Heroxyn 150 gr</v>
      </c>
      <c r="J3759" t="str">
        <f>VLOOKUP(C3759,Table_items[],3,FALSE)</f>
        <v>Obat Alergi</v>
      </c>
      <c r="K3759" s="23">
        <f>VLOOKUP(C3759,Table_items[],4,FALSE)</f>
        <v>16950</v>
      </c>
      <c r="L3759" s="23">
        <f>VLOOKUP(C3759,Table_items[],5,FALSE)</f>
        <v>17170</v>
      </c>
    </row>
    <row r="3760" spans="1:14" x14ac:dyDescent="0.2">
      <c r="A3760" s="7" t="s">
        <v>3911</v>
      </c>
      <c r="B3760" s="27">
        <v>44411</v>
      </c>
      <c r="C3760" s="9" t="s">
        <v>9</v>
      </c>
      <c r="D3760" s="9">
        <v>68</v>
      </c>
      <c r="E3760" s="9" t="s">
        <v>4896</v>
      </c>
      <c r="F3760" s="20" t="s">
        <v>4908</v>
      </c>
      <c r="G3760" t="s">
        <v>4904</v>
      </c>
      <c r="H3760" t="str">
        <f>VLOOKUP(E3760,suppliers!$A$2:$B$18,2,)</f>
        <v>OTHER</v>
      </c>
      <c r="I3760" t="str">
        <f>VLOOKUP(C3760,Table_items[],2,FALSE)</f>
        <v>Bedak Heroxyn 150 gr</v>
      </c>
      <c r="J3760" t="str">
        <f>VLOOKUP(C3760,Table_items[],3,FALSE)</f>
        <v>Obat Alergi</v>
      </c>
      <c r="K3760" s="23">
        <f>VLOOKUP(C3760,Table_items[],4,FALSE)</f>
        <v>16950</v>
      </c>
      <c r="L3760" s="23">
        <f>VLOOKUP(C3760,Table_items[],5,FALSE)</f>
        <v>17170</v>
      </c>
    </row>
    <row r="3761" spans="1:12" x14ac:dyDescent="0.2">
      <c r="A3761" s="11" t="s">
        <v>3912</v>
      </c>
      <c r="B3761" s="28">
        <v>44411</v>
      </c>
      <c r="C3761" s="13" t="s">
        <v>36</v>
      </c>
      <c r="D3761" s="13">
        <v>15</v>
      </c>
      <c r="E3761" s="9" t="s">
        <v>4896</v>
      </c>
      <c r="F3761" s="20" t="s">
        <v>4908</v>
      </c>
      <c r="G3761" t="s">
        <v>4904</v>
      </c>
      <c r="H3761" t="str">
        <f>VLOOKUP(E3761,suppliers!$A$2:$B$18,2,)</f>
        <v>OTHER</v>
      </c>
      <c r="I3761" t="str">
        <f>VLOOKUP(C3761,Table_items[],2,FALSE)</f>
        <v>Sanmol Paracetamol</v>
      </c>
      <c r="J3761" t="str">
        <f>VLOOKUP(C3761,Table_items[],3,FALSE)</f>
        <v>Obat Sakit Kepala &amp; Demam</v>
      </c>
      <c r="K3761" s="23">
        <f>VLOOKUP(C3761,Table_items[],4,FALSE)</f>
        <v>16100</v>
      </c>
      <c r="L3761" s="23">
        <f>VLOOKUP(C3761,Table_items[],5,FALSE)</f>
        <v>16261</v>
      </c>
    </row>
    <row r="3762" spans="1:12" x14ac:dyDescent="0.2">
      <c r="A3762" s="7" t="s">
        <v>3913</v>
      </c>
      <c r="B3762" s="27">
        <v>44411</v>
      </c>
      <c r="C3762" s="9" t="s">
        <v>20</v>
      </c>
      <c r="D3762" s="9">
        <v>30</v>
      </c>
      <c r="E3762" s="9" t="s">
        <v>4896</v>
      </c>
      <c r="F3762" s="20" t="s">
        <v>4908</v>
      </c>
      <c r="G3762" t="s">
        <v>4904</v>
      </c>
      <c r="H3762" t="str">
        <f>VLOOKUP(E3762,suppliers!$A$2:$B$18,2,)</f>
        <v>OTHER</v>
      </c>
      <c r="I3762" t="str">
        <f>VLOOKUP(C3762,Table_items[],2,FALSE)</f>
        <v>Carditens</v>
      </c>
      <c r="J3762" t="str">
        <f>VLOOKUP(C3762,Table_items[],3,FALSE)</f>
        <v>Obat Hipertensi</v>
      </c>
      <c r="K3762" s="23">
        <f>VLOOKUP(C3762,Table_items[],4,FALSE)</f>
        <v>100000</v>
      </c>
      <c r="L3762" s="23">
        <f>VLOOKUP(C3762,Table_items[],5,FALSE)</f>
        <v>100900</v>
      </c>
    </row>
    <row r="3763" spans="1:12" x14ac:dyDescent="0.2">
      <c r="A3763" s="11" t="s">
        <v>3914</v>
      </c>
      <c r="B3763" s="28">
        <v>44411</v>
      </c>
      <c r="C3763" s="13" t="s">
        <v>17</v>
      </c>
      <c r="D3763" s="13">
        <v>50</v>
      </c>
      <c r="E3763" s="9" t="s">
        <v>4896</v>
      </c>
      <c r="F3763" s="20" t="s">
        <v>4908</v>
      </c>
      <c r="G3763" t="s">
        <v>4904</v>
      </c>
      <c r="H3763" t="str">
        <f>VLOOKUP(E3763,suppliers!$A$2:$B$18,2,)</f>
        <v>OTHER</v>
      </c>
      <c r="I3763" t="str">
        <f>VLOOKUP(C3763,Table_items[],2,FALSE)</f>
        <v>Vicks Inhaler 0.5 mL</v>
      </c>
      <c r="J3763" t="str">
        <f>VLOOKUP(C3763,Table_items[],3,FALSE)</f>
        <v>Obat Batuk &amp; Pilek</v>
      </c>
      <c r="K3763" s="23">
        <f>VLOOKUP(C3763,Table_items[],4,FALSE)</f>
        <v>16155</v>
      </c>
      <c r="L3763" s="23">
        <f>VLOOKUP(C3763,Table_items[],5,FALSE)</f>
        <v>16430</v>
      </c>
    </row>
    <row r="3764" spans="1:12" x14ac:dyDescent="0.2">
      <c r="A3764" s="7" t="s">
        <v>3915</v>
      </c>
      <c r="B3764" s="27">
        <v>44411</v>
      </c>
      <c r="C3764" s="9" t="s">
        <v>14</v>
      </c>
      <c r="D3764" s="9">
        <v>38</v>
      </c>
      <c r="E3764" s="9" t="s">
        <v>4896</v>
      </c>
      <c r="F3764" s="20" t="s">
        <v>4908</v>
      </c>
      <c r="G3764" t="s">
        <v>4904</v>
      </c>
      <c r="H3764" t="str">
        <f>VLOOKUP(E3764,suppliers!$A$2:$B$18,2,)</f>
        <v>OTHER</v>
      </c>
      <c r="I3764" t="str">
        <f>VLOOKUP(C3764,Table_items[],2,FALSE)</f>
        <v>Lo Han Kuo Infusion 12</v>
      </c>
      <c r="J3764" t="str">
        <f>VLOOKUP(C3764,Table_items[],3,FALSE)</f>
        <v>Obat Batuk &amp; Pilek</v>
      </c>
      <c r="K3764" s="23">
        <f>VLOOKUP(C3764,Table_items[],4,FALSE)</f>
        <v>23869</v>
      </c>
      <c r="L3764" s="23">
        <f>VLOOKUP(C3764,Table_items[],5,FALSE)</f>
        <v>24179</v>
      </c>
    </row>
    <row r="3765" spans="1:12" x14ac:dyDescent="0.2">
      <c r="A3765" s="11" t="s">
        <v>3916</v>
      </c>
      <c r="B3765" s="28">
        <v>44411</v>
      </c>
      <c r="C3765" s="13" t="s">
        <v>14</v>
      </c>
      <c r="D3765" s="13">
        <v>476</v>
      </c>
      <c r="E3765" s="9" t="s">
        <v>4896</v>
      </c>
      <c r="F3765" s="20" t="s">
        <v>4908</v>
      </c>
      <c r="G3765" t="s">
        <v>4904</v>
      </c>
      <c r="H3765" t="str">
        <f>VLOOKUP(E3765,suppliers!$A$2:$B$18,2,)</f>
        <v>OTHER</v>
      </c>
      <c r="I3765" t="str">
        <f>VLOOKUP(C3765,Table_items[],2,FALSE)</f>
        <v>Lo Han Kuo Infusion 12</v>
      </c>
      <c r="J3765" t="str">
        <f>VLOOKUP(C3765,Table_items[],3,FALSE)</f>
        <v>Obat Batuk &amp; Pilek</v>
      </c>
      <c r="K3765" s="23">
        <f>VLOOKUP(C3765,Table_items[],4,FALSE)</f>
        <v>23869</v>
      </c>
      <c r="L3765" s="23">
        <f>VLOOKUP(C3765,Table_items[],5,FALSE)</f>
        <v>24179</v>
      </c>
    </row>
    <row r="3766" spans="1:12" x14ac:dyDescent="0.2">
      <c r="A3766" s="7" t="s">
        <v>3917</v>
      </c>
      <c r="B3766" s="27">
        <v>44412</v>
      </c>
      <c r="C3766" s="9" t="s">
        <v>12</v>
      </c>
      <c r="D3766" s="9">
        <v>41</v>
      </c>
      <c r="E3766" s="9" t="s">
        <v>4896</v>
      </c>
      <c r="F3766" s="20" t="s">
        <v>4908</v>
      </c>
      <c r="G3766" t="s">
        <v>4904</v>
      </c>
      <c r="H3766" t="str">
        <f>VLOOKUP(E3766,suppliers!$A$2:$B$18,2,)</f>
        <v>OTHER</v>
      </c>
      <c r="I3766" t="str">
        <f>VLOOKUP(C3766,Table_items[],2,FALSE)</f>
        <v>Decolsen 1 Strip 4 Tablet</v>
      </c>
      <c r="J3766" t="str">
        <f>VLOOKUP(C3766,Table_items[],3,FALSE)</f>
        <v>Obat Batuk &amp; Pilek</v>
      </c>
      <c r="K3766" s="23">
        <f>VLOOKUP(C3766,Table_items[],4,FALSE)</f>
        <v>2886</v>
      </c>
      <c r="L3766" s="23">
        <f>VLOOKUP(C3766,Table_items[],5,FALSE)</f>
        <v>2915</v>
      </c>
    </row>
    <row r="3767" spans="1:12" x14ac:dyDescent="0.2">
      <c r="A3767" s="11" t="s">
        <v>3918</v>
      </c>
      <c r="B3767" s="28">
        <v>44412</v>
      </c>
      <c r="C3767" s="13" t="s">
        <v>9</v>
      </c>
      <c r="D3767" s="13">
        <v>52</v>
      </c>
      <c r="E3767" s="9" t="s">
        <v>4896</v>
      </c>
      <c r="F3767" s="20" t="s">
        <v>4908</v>
      </c>
      <c r="G3767" t="s">
        <v>4904</v>
      </c>
      <c r="H3767" t="str">
        <f>VLOOKUP(E3767,suppliers!$A$2:$B$18,2,)</f>
        <v>OTHER</v>
      </c>
      <c r="I3767" t="str">
        <f>VLOOKUP(C3767,Table_items[],2,FALSE)</f>
        <v>Bedak Heroxyn 150 gr</v>
      </c>
      <c r="J3767" t="str">
        <f>VLOOKUP(C3767,Table_items[],3,FALSE)</f>
        <v>Obat Alergi</v>
      </c>
      <c r="K3767" s="23">
        <f>VLOOKUP(C3767,Table_items[],4,FALSE)</f>
        <v>16950</v>
      </c>
      <c r="L3767" s="23">
        <f>VLOOKUP(C3767,Table_items[],5,FALSE)</f>
        <v>17170</v>
      </c>
    </row>
    <row r="3768" spans="1:12" x14ac:dyDescent="0.2">
      <c r="A3768" s="7" t="s">
        <v>3919</v>
      </c>
      <c r="B3768" s="27">
        <v>44412</v>
      </c>
      <c r="C3768" s="9" t="s">
        <v>41</v>
      </c>
      <c r="D3768" s="9">
        <v>16</v>
      </c>
      <c r="E3768" s="9" t="s">
        <v>4896</v>
      </c>
      <c r="F3768" s="20" t="s">
        <v>4908</v>
      </c>
      <c r="G3768" t="s">
        <v>4904</v>
      </c>
      <c r="H3768" t="str">
        <f>VLOOKUP(E3768,suppliers!$A$2:$B$18,2,)</f>
        <v>OTHER</v>
      </c>
      <c r="I3768" t="str">
        <f>VLOOKUP(C3768,Table_items[],2,FALSE)</f>
        <v>Otilon Ear Drops 8 mL</v>
      </c>
      <c r="J3768" t="str">
        <f>VLOOKUP(C3768,Table_items[],3,FALSE)</f>
        <v>Obat Telinga</v>
      </c>
      <c r="K3768" s="23">
        <f>VLOOKUP(C3768,Table_items[],4,FALSE)</f>
        <v>55000</v>
      </c>
      <c r="L3768" s="23">
        <f>VLOOKUP(C3768,Table_items[],5,FALSE)</f>
        <v>55935</v>
      </c>
    </row>
    <row r="3769" spans="1:12" x14ac:dyDescent="0.2">
      <c r="A3769" s="11" t="s">
        <v>3920</v>
      </c>
      <c r="B3769" s="28">
        <v>44412</v>
      </c>
      <c r="C3769" s="13" t="s">
        <v>22</v>
      </c>
      <c r="D3769" s="13">
        <v>10</v>
      </c>
      <c r="E3769" s="9" t="s">
        <v>4896</v>
      </c>
      <c r="F3769" s="20" t="s">
        <v>4908</v>
      </c>
      <c r="G3769" t="s">
        <v>4904</v>
      </c>
      <c r="H3769" t="str">
        <f>VLOOKUP(E3769,suppliers!$A$2:$B$18,2,)</f>
        <v>OTHER</v>
      </c>
      <c r="I3769" t="str">
        <f>VLOOKUP(C3769,Table_items[],2,FALSE)</f>
        <v>Candesartan Ogb Dexa</v>
      </c>
      <c r="J3769" t="str">
        <f>VLOOKUP(C3769,Table_items[],3,FALSE)</f>
        <v>Obat Hipertensi</v>
      </c>
      <c r="K3769" s="23">
        <f>VLOOKUP(C3769,Table_items[],4,FALSE)</f>
        <v>5000</v>
      </c>
      <c r="L3769" s="23">
        <f>VLOOKUP(C3769,Table_items[],5,FALSE)</f>
        <v>5095</v>
      </c>
    </row>
    <row r="3770" spans="1:12" x14ac:dyDescent="0.2">
      <c r="A3770" s="7" t="s">
        <v>3921</v>
      </c>
      <c r="B3770" s="27">
        <v>44412</v>
      </c>
      <c r="C3770" s="9" t="s">
        <v>10</v>
      </c>
      <c r="D3770" s="9">
        <v>34</v>
      </c>
      <c r="E3770" s="9" t="s">
        <v>4896</v>
      </c>
      <c r="F3770" s="20" t="s">
        <v>4908</v>
      </c>
      <c r="G3770" t="s">
        <v>4904</v>
      </c>
      <c r="H3770" t="str">
        <f>VLOOKUP(E3770,suppliers!$A$2:$B$18,2,)</f>
        <v>OTHER</v>
      </c>
      <c r="I3770" t="str">
        <f>VLOOKUP(C3770,Table_items[],2,FALSE)</f>
        <v>Dexteem Box Plus 100 Tablet</v>
      </c>
      <c r="J3770" t="str">
        <f>VLOOKUP(C3770,Table_items[],3,FALSE)</f>
        <v>Obat Alergi</v>
      </c>
      <c r="K3770" s="23">
        <f>VLOOKUP(C3770,Table_items[],4,FALSE)</f>
        <v>25322</v>
      </c>
      <c r="L3770" s="23">
        <f>VLOOKUP(C3770,Table_items[],5,FALSE)</f>
        <v>25449</v>
      </c>
    </row>
    <row r="3771" spans="1:12" x14ac:dyDescent="0.2">
      <c r="A3771" s="11" t="s">
        <v>3922</v>
      </c>
      <c r="B3771" s="28">
        <v>44412</v>
      </c>
      <c r="C3771" s="13" t="s">
        <v>36</v>
      </c>
      <c r="D3771" s="13">
        <v>17</v>
      </c>
      <c r="E3771" s="9" t="s">
        <v>4896</v>
      </c>
      <c r="F3771" s="20" t="s">
        <v>4908</v>
      </c>
      <c r="G3771" t="s">
        <v>4904</v>
      </c>
      <c r="H3771" t="str">
        <f>VLOOKUP(E3771,suppliers!$A$2:$B$18,2,)</f>
        <v>OTHER</v>
      </c>
      <c r="I3771" t="str">
        <f>VLOOKUP(C3771,Table_items[],2,FALSE)</f>
        <v>Sanmol Paracetamol</v>
      </c>
      <c r="J3771" t="str">
        <f>VLOOKUP(C3771,Table_items[],3,FALSE)</f>
        <v>Obat Sakit Kepala &amp; Demam</v>
      </c>
      <c r="K3771" s="23">
        <f>VLOOKUP(C3771,Table_items[],4,FALSE)</f>
        <v>16100</v>
      </c>
      <c r="L3771" s="23">
        <f>VLOOKUP(C3771,Table_items[],5,FALSE)</f>
        <v>16261</v>
      </c>
    </row>
    <row r="3772" spans="1:12" x14ac:dyDescent="0.2">
      <c r="A3772" s="7" t="s">
        <v>3923</v>
      </c>
      <c r="B3772" s="27">
        <v>44412</v>
      </c>
      <c r="C3772" s="9" t="s">
        <v>11</v>
      </c>
      <c r="D3772" s="9">
        <v>1</v>
      </c>
      <c r="E3772" s="9" t="s">
        <v>4896</v>
      </c>
      <c r="F3772" s="20" t="s">
        <v>4908</v>
      </c>
      <c r="G3772" t="s">
        <v>4904</v>
      </c>
      <c r="H3772" t="str">
        <f>VLOOKUP(E3772,suppliers!$A$2:$B$18,2,)</f>
        <v>OTHER</v>
      </c>
      <c r="I3772" t="str">
        <f>VLOOKUP(C3772,Table_items[],2,FALSE)</f>
        <v>Neozep Forte 1 Strip 4 Tablet</v>
      </c>
      <c r="J3772" t="str">
        <f>VLOOKUP(C3772,Table_items[],3,FALSE)</f>
        <v>Obat Batuk &amp; Pilek</v>
      </c>
      <c r="K3772" s="23">
        <f>VLOOKUP(C3772,Table_items[],4,FALSE)</f>
        <v>2324</v>
      </c>
      <c r="L3772" s="23">
        <f>VLOOKUP(C3772,Table_items[],5,FALSE)</f>
        <v>2338</v>
      </c>
    </row>
    <row r="3773" spans="1:12" x14ac:dyDescent="0.2">
      <c r="A3773" s="11" t="s">
        <v>3924</v>
      </c>
      <c r="B3773" s="28">
        <v>44413</v>
      </c>
      <c r="C3773" s="13" t="s">
        <v>9</v>
      </c>
      <c r="D3773" s="13">
        <v>31</v>
      </c>
      <c r="E3773" s="9" t="s">
        <v>4896</v>
      </c>
      <c r="F3773" s="20" t="s">
        <v>4908</v>
      </c>
      <c r="G3773" t="s">
        <v>4904</v>
      </c>
      <c r="H3773" t="str">
        <f>VLOOKUP(E3773,suppliers!$A$2:$B$18,2,)</f>
        <v>OTHER</v>
      </c>
      <c r="I3773" t="str">
        <f>VLOOKUP(C3773,Table_items[],2,FALSE)</f>
        <v>Bedak Heroxyn 150 gr</v>
      </c>
      <c r="J3773" t="str">
        <f>VLOOKUP(C3773,Table_items[],3,FALSE)</f>
        <v>Obat Alergi</v>
      </c>
      <c r="K3773" s="23">
        <f>VLOOKUP(C3773,Table_items[],4,FALSE)</f>
        <v>16950</v>
      </c>
      <c r="L3773" s="23">
        <f>VLOOKUP(C3773,Table_items[],5,FALSE)</f>
        <v>17170</v>
      </c>
    </row>
    <row r="3774" spans="1:12" x14ac:dyDescent="0.2">
      <c r="A3774" s="7" t="s">
        <v>3925</v>
      </c>
      <c r="B3774" s="27">
        <v>44413</v>
      </c>
      <c r="C3774" s="9" t="s">
        <v>41</v>
      </c>
      <c r="D3774" s="9">
        <v>36</v>
      </c>
      <c r="E3774" s="9" t="s">
        <v>4896</v>
      </c>
      <c r="F3774" s="20" t="s">
        <v>4908</v>
      </c>
      <c r="G3774" t="s">
        <v>4904</v>
      </c>
      <c r="H3774" t="str">
        <f>VLOOKUP(E3774,suppliers!$A$2:$B$18,2,)</f>
        <v>OTHER</v>
      </c>
      <c r="I3774" t="str">
        <f>VLOOKUP(C3774,Table_items[],2,FALSE)</f>
        <v>Otilon Ear Drops 8 mL</v>
      </c>
      <c r="J3774" t="str">
        <f>VLOOKUP(C3774,Table_items[],3,FALSE)</f>
        <v>Obat Telinga</v>
      </c>
      <c r="K3774" s="23">
        <f>VLOOKUP(C3774,Table_items[],4,FALSE)</f>
        <v>55000</v>
      </c>
      <c r="L3774" s="23">
        <f>VLOOKUP(C3774,Table_items[],5,FALSE)</f>
        <v>55935</v>
      </c>
    </row>
    <row r="3775" spans="1:12" x14ac:dyDescent="0.2">
      <c r="A3775" s="11" t="s">
        <v>3926</v>
      </c>
      <c r="B3775" s="28">
        <v>44413</v>
      </c>
      <c r="C3775" s="13" t="s">
        <v>41</v>
      </c>
      <c r="D3775" s="13">
        <v>2</v>
      </c>
      <c r="E3775" s="9" t="s">
        <v>4896</v>
      </c>
      <c r="F3775" s="20" t="s">
        <v>4908</v>
      </c>
      <c r="G3775" t="s">
        <v>4904</v>
      </c>
      <c r="H3775" t="str">
        <f>VLOOKUP(E3775,suppliers!$A$2:$B$18,2,)</f>
        <v>OTHER</v>
      </c>
      <c r="I3775" t="str">
        <f>VLOOKUP(C3775,Table_items[],2,FALSE)</f>
        <v>Otilon Ear Drops 8 mL</v>
      </c>
      <c r="J3775" t="str">
        <f>VLOOKUP(C3775,Table_items[],3,FALSE)</f>
        <v>Obat Telinga</v>
      </c>
      <c r="K3775" s="23">
        <f>VLOOKUP(C3775,Table_items[],4,FALSE)</f>
        <v>55000</v>
      </c>
      <c r="L3775" s="23">
        <f>VLOOKUP(C3775,Table_items[],5,FALSE)</f>
        <v>55935</v>
      </c>
    </row>
    <row r="3776" spans="1:12" x14ac:dyDescent="0.2">
      <c r="A3776" s="7" t="s">
        <v>3927</v>
      </c>
      <c r="B3776" s="27">
        <v>44413</v>
      </c>
      <c r="C3776" s="9" t="s">
        <v>36</v>
      </c>
      <c r="D3776" s="9">
        <v>8</v>
      </c>
      <c r="E3776" s="9" t="s">
        <v>4896</v>
      </c>
      <c r="F3776" s="20" t="s">
        <v>4908</v>
      </c>
      <c r="G3776" t="s">
        <v>4904</v>
      </c>
      <c r="H3776" t="str">
        <f>VLOOKUP(E3776,suppliers!$A$2:$B$18,2,)</f>
        <v>OTHER</v>
      </c>
      <c r="I3776" t="str">
        <f>VLOOKUP(C3776,Table_items[],2,FALSE)</f>
        <v>Sanmol Paracetamol</v>
      </c>
      <c r="J3776" t="str">
        <f>VLOOKUP(C3776,Table_items[],3,FALSE)</f>
        <v>Obat Sakit Kepala &amp; Demam</v>
      </c>
      <c r="K3776" s="23">
        <f>VLOOKUP(C3776,Table_items[],4,FALSE)</f>
        <v>16100</v>
      </c>
      <c r="L3776" s="23">
        <f>VLOOKUP(C3776,Table_items[],5,FALSE)</f>
        <v>16261</v>
      </c>
    </row>
    <row r="3777" spans="1:12" x14ac:dyDescent="0.2">
      <c r="A3777" s="11" t="s">
        <v>3928</v>
      </c>
      <c r="B3777" s="28">
        <v>44413</v>
      </c>
      <c r="C3777" s="13" t="s">
        <v>36</v>
      </c>
      <c r="D3777" s="13">
        <v>24</v>
      </c>
      <c r="E3777" s="9" t="s">
        <v>4896</v>
      </c>
      <c r="F3777" s="20" t="s">
        <v>4908</v>
      </c>
      <c r="G3777" t="s">
        <v>4904</v>
      </c>
      <c r="H3777" t="str">
        <f>VLOOKUP(E3777,suppliers!$A$2:$B$18,2,)</f>
        <v>OTHER</v>
      </c>
      <c r="I3777" t="str">
        <f>VLOOKUP(C3777,Table_items[],2,FALSE)</f>
        <v>Sanmol Paracetamol</v>
      </c>
      <c r="J3777" t="str">
        <f>VLOOKUP(C3777,Table_items[],3,FALSE)</f>
        <v>Obat Sakit Kepala &amp; Demam</v>
      </c>
      <c r="K3777" s="23">
        <f>VLOOKUP(C3777,Table_items[],4,FALSE)</f>
        <v>16100</v>
      </c>
      <c r="L3777" s="23">
        <f>VLOOKUP(C3777,Table_items[],5,FALSE)</f>
        <v>16261</v>
      </c>
    </row>
    <row r="3778" spans="1:12" x14ac:dyDescent="0.2">
      <c r="A3778" s="7" t="s">
        <v>3929</v>
      </c>
      <c r="B3778" s="27">
        <v>44413</v>
      </c>
      <c r="C3778" s="9" t="s">
        <v>40</v>
      </c>
      <c r="D3778" s="9">
        <v>70</v>
      </c>
      <c r="E3778" s="9" t="s">
        <v>4896</v>
      </c>
      <c r="F3778" s="20" t="s">
        <v>4908</v>
      </c>
      <c r="G3778" t="s">
        <v>4904</v>
      </c>
      <c r="H3778" t="str">
        <f>VLOOKUP(E3778,suppliers!$A$2:$B$18,2,)</f>
        <v>OTHER</v>
      </c>
      <c r="I3778" t="str">
        <f>VLOOKUP(C3778,Table_items[],2,FALSE)</f>
        <v>Paramex Tablet / Obat</v>
      </c>
      <c r="J3778" t="str">
        <f>VLOOKUP(C3778,Table_items[],3,FALSE)</f>
        <v>Obat Sakit Kepala &amp; Demam</v>
      </c>
      <c r="K3778" s="23">
        <f>VLOOKUP(C3778,Table_items[],4,FALSE)</f>
        <v>2560</v>
      </c>
      <c r="L3778" s="23">
        <f>VLOOKUP(C3778,Table_items[],5,FALSE)</f>
        <v>2586</v>
      </c>
    </row>
    <row r="3779" spans="1:12" x14ac:dyDescent="0.2">
      <c r="A3779" s="11" t="s">
        <v>3930</v>
      </c>
      <c r="B3779" s="28">
        <v>44413</v>
      </c>
      <c r="C3779" s="13" t="s">
        <v>34</v>
      </c>
      <c r="D3779" s="13">
        <v>7</v>
      </c>
      <c r="E3779" s="9" t="s">
        <v>4896</v>
      </c>
      <c r="F3779" s="20" t="s">
        <v>4908</v>
      </c>
      <c r="G3779" t="s">
        <v>4904</v>
      </c>
      <c r="H3779" t="str">
        <f>VLOOKUP(E3779,suppliers!$A$2:$B$18,2,)</f>
        <v>OTHER</v>
      </c>
      <c r="I3779" t="str">
        <f>VLOOKUP(C3779,Table_items[],2,FALSE)</f>
        <v>Panadol Anak Tablet 1 Strip</v>
      </c>
      <c r="J3779" t="str">
        <f>VLOOKUP(C3779,Table_items[],3,FALSE)</f>
        <v>Obat Sakit Kepala &amp; Demam</v>
      </c>
      <c r="K3779" s="23">
        <f>VLOOKUP(C3779,Table_items[],4,FALSE)</f>
        <v>25000</v>
      </c>
      <c r="L3779" s="23">
        <f>VLOOKUP(C3779,Table_items[],5,FALSE)</f>
        <v>25450</v>
      </c>
    </row>
    <row r="3780" spans="1:12" x14ac:dyDescent="0.2">
      <c r="A3780" s="7" t="s">
        <v>3931</v>
      </c>
      <c r="B3780" s="27">
        <v>44414</v>
      </c>
      <c r="C3780" s="9" t="s">
        <v>12</v>
      </c>
      <c r="D3780" s="9">
        <v>9</v>
      </c>
      <c r="E3780" s="9" t="s">
        <v>4896</v>
      </c>
      <c r="F3780" s="20" t="s">
        <v>4908</v>
      </c>
      <c r="G3780" t="s">
        <v>4904</v>
      </c>
      <c r="H3780" t="str">
        <f>VLOOKUP(E3780,suppliers!$A$2:$B$18,2,)</f>
        <v>OTHER</v>
      </c>
      <c r="I3780" t="str">
        <f>VLOOKUP(C3780,Table_items[],2,FALSE)</f>
        <v>Decolsen 1 Strip 4 Tablet</v>
      </c>
      <c r="J3780" t="str">
        <f>VLOOKUP(C3780,Table_items[],3,FALSE)</f>
        <v>Obat Batuk &amp; Pilek</v>
      </c>
      <c r="K3780" s="23">
        <f>VLOOKUP(C3780,Table_items[],4,FALSE)</f>
        <v>2886</v>
      </c>
      <c r="L3780" s="23">
        <f>VLOOKUP(C3780,Table_items[],5,FALSE)</f>
        <v>2915</v>
      </c>
    </row>
    <row r="3781" spans="1:12" x14ac:dyDescent="0.2">
      <c r="A3781" s="11" t="s">
        <v>3932</v>
      </c>
      <c r="B3781" s="28">
        <v>44414</v>
      </c>
      <c r="C3781" s="13" t="s">
        <v>12</v>
      </c>
      <c r="D3781" s="13">
        <v>65</v>
      </c>
      <c r="E3781" s="9" t="s">
        <v>4896</v>
      </c>
      <c r="F3781" s="20" t="s">
        <v>4908</v>
      </c>
      <c r="G3781" t="s">
        <v>4904</v>
      </c>
      <c r="H3781" t="str">
        <f>VLOOKUP(E3781,suppliers!$A$2:$B$18,2,)</f>
        <v>OTHER</v>
      </c>
      <c r="I3781" t="str">
        <f>VLOOKUP(C3781,Table_items[],2,FALSE)</f>
        <v>Decolsen 1 Strip 4 Tablet</v>
      </c>
      <c r="J3781" t="str">
        <f>VLOOKUP(C3781,Table_items[],3,FALSE)</f>
        <v>Obat Batuk &amp; Pilek</v>
      </c>
      <c r="K3781" s="23">
        <f>VLOOKUP(C3781,Table_items[],4,FALSE)</f>
        <v>2886</v>
      </c>
      <c r="L3781" s="23">
        <f>VLOOKUP(C3781,Table_items[],5,FALSE)</f>
        <v>2915</v>
      </c>
    </row>
    <row r="3782" spans="1:12" x14ac:dyDescent="0.2">
      <c r="A3782" s="7" t="s">
        <v>3933</v>
      </c>
      <c r="B3782" s="27">
        <v>44414</v>
      </c>
      <c r="C3782" s="9" t="s">
        <v>24</v>
      </c>
      <c r="D3782" s="9">
        <v>38</v>
      </c>
      <c r="E3782" s="9" t="s">
        <v>4896</v>
      </c>
      <c r="F3782" s="20" t="s">
        <v>4908</v>
      </c>
      <c r="G3782" t="s">
        <v>4904</v>
      </c>
      <c r="H3782" t="str">
        <f>VLOOKUP(E3782,suppliers!$A$2:$B$18,2,)</f>
        <v>OTHER</v>
      </c>
      <c r="I3782" t="str">
        <f>VLOOKUP(C3782,Table_items[],2,FALSE)</f>
        <v>Irbesartan</v>
      </c>
      <c r="J3782" t="str">
        <f>VLOOKUP(C3782,Table_items[],3,FALSE)</f>
        <v>Obat Hipertensi</v>
      </c>
      <c r="K3782" s="23">
        <f>VLOOKUP(C3782,Table_items[],4,FALSE)</f>
        <v>108794</v>
      </c>
      <c r="L3782" s="23">
        <f>VLOOKUP(C3782,Table_items[],5,FALSE)</f>
        <v>109447</v>
      </c>
    </row>
    <row r="3783" spans="1:12" x14ac:dyDescent="0.2">
      <c r="A3783" s="11" t="s">
        <v>3934</v>
      </c>
      <c r="B3783" s="28">
        <v>44414</v>
      </c>
      <c r="C3783" s="13" t="s">
        <v>22</v>
      </c>
      <c r="D3783" s="13">
        <v>8</v>
      </c>
      <c r="E3783" s="9" t="s">
        <v>4896</v>
      </c>
      <c r="F3783" s="20" t="s">
        <v>4908</v>
      </c>
      <c r="G3783" t="s">
        <v>4904</v>
      </c>
      <c r="H3783" t="str">
        <f>VLOOKUP(E3783,suppliers!$A$2:$B$18,2,)</f>
        <v>OTHER</v>
      </c>
      <c r="I3783" t="str">
        <f>VLOOKUP(C3783,Table_items[],2,FALSE)</f>
        <v>Candesartan Ogb Dexa</v>
      </c>
      <c r="J3783" t="str">
        <f>VLOOKUP(C3783,Table_items[],3,FALSE)</f>
        <v>Obat Hipertensi</v>
      </c>
      <c r="K3783" s="23">
        <f>VLOOKUP(C3783,Table_items[],4,FALSE)</f>
        <v>5000</v>
      </c>
      <c r="L3783" s="23">
        <f>VLOOKUP(C3783,Table_items[],5,FALSE)</f>
        <v>5095</v>
      </c>
    </row>
    <row r="3784" spans="1:12" x14ac:dyDescent="0.2">
      <c r="A3784" s="7" t="s">
        <v>3935</v>
      </c>
      <c r="B3784" s="27">
        <v>44414</v>
      </c>
      <c r="C3784" s="9" t="s">
        <v>22</v>
      </c>
      <c r="D3784" s="9">
        <v>51</v>
      </c>
      <c r="E3784" s="9" t="s">
        <v>4896</v>
      </c>
      <c r="F3784" s="20" t="s">
        <v>4908</v>
      </c>
      <c r="G3784" t="s">
        <v>4904</v>
      </c>
      <c r="H3784" t="str">
        <f>VLOOKUP(E3784,suppliers!$A$2:$B$18,2,)</f>
        <v>OTHER</v>
      </c>
      <c r="I3784" t="str">
        <f>VLOOKUP(C3784,Table_items[],2,FALSE)</f>
        <v>Candesartan Ogb Dexa</v>
      </c>
      <c r="J3784" t="str">
        <f>VLOOKUP(C3784,Table_items[],3,FALSE)</f>
        <v>Obat Hipertensi</v>
      </c>
      <c r="K3784" s="23">
        <f>VLOOKUP(C3784,Table_items[],4,FALSE)</f>
        <v>5000</v>
      </c>
      <c r="L3784" s="23">
        <f>VLOOKUP(C3784,Table_items[],5,FALSE)</f>
        <v>5095</v>
      </c>
    </row>
    <row r="3785" spans="1:12" x14ac:dyDescent="0.2">
      <c r="A3785" s="11" t="s">
        <v>3936</v>
      </c>
      <c r="B3785" s="28">
        <v>44414</v>
      </c>
      <c r="C3785" s="13" t="s">
        <v>28</v>
      </c>
      <c r="D3785" s="13">
        <v>48</v>
      </c>
      <c r="E3785" s="9" t="s">
        <v>4896</v>
      </c>
      <c r="F3785" s="20" t="s">
        <v>4908</v>
      </c>
      <c r="G3785" t="s">
        <v>4904</v>
      </c>
      <c r="H3785" t="str">
        <f>VLOOKUP(E3785,suppliers!$A$2:$B$18,2,)</f>
        <v>OTHER</v>
      </c>
      <c r="I3785" t="str">
        <f>VLOOKUP(C3785,Table_items[],2,FALSE)</f>
        <v>Hyperchol 100 MG 12 KPS</v>
      </c>
      <c r="J3785" t="str">
        <f>VLOOKUP(C3785,Table_items[],3,FALSE)</f>
        <v>Obat Kolesterol</v>
      </c>
      <c r="K3785" s="23">
        <f>VLOOKUP(C3785,Table_items[],4,FALSE)</f>
        <v>42800</v>
      </c>
      <c r="L3785" s="23">
        <f>VLOOKUP(C3785,Table_items[],5,FALSE)</f>
        <v>43442</v>
      </c>
    </row>
    <row r="3786" spans="1:12" x14ac:dyDescent="0.2">
      <c r="A3786" s="7" t="s">
        <v>3937</v>
      </c>
      <c r="B3786" s="27">
        <v>44414</v>
      </c>
      <c r="C3786" s="9" t="s">
        <v>8</v>
      </c>
      <c r="D3786" s="9">
        <v>54</v>
      </c>
      <c r="E3786" s="9" t="s">
        <v>4896</v>
      </c>
      <c r="F3786" s="20" t="s">
        <v>4908</v>
      </c>
      <c r="G3786" t="s">
        <v>4904</v>
      </c>
      <c r="H3786" t="str">
        <f>VLOOKUP(E3786,suppliers!$A$2:$B$18,2,)</f>
        <v>OTHER</v>
      </c>
      <c r="I3786" t="str">
        <f>VLOOKUP(C3786,Table_items[],2,FALSE)</f>
        <v>Bisoprolol Ogb Dexa</v>
      </c>
      <c r="J3786" t="str">
        <f>VLOOKUP(C3786,Table_items[],3,FALSE)</f>
        <v>Obat Alergi</v>
      </c>
      <c r="K3786" s="23">
        <f>VLOOKUP(C3786,Table_items[],4,FALSE)</f>
        <v>10000</v>
      </c>
      <c r="L3786" s="23">
        <f>VLOOKUP(C3786,Table_items[],5,FALSE)</f>
        <v>10180</v>
      </c>
    </row>
    <row r="3787" spans="1:12" x14ac:dyDescent="0.2">
      <c r="A3787" s="11" t="s">
        <v>3938</v>
      </c>
      <c r="B3787" s="28">
        <v>44415</v>
      </c>
      <c r="C3787" s="13" t="s">
        <v>37</v>
      </c>
      <c r="D3787" s="13">
        <v>16</v>
      </c>
      <c r="E3787" s="9" t="s">
        <v>4896</v>
      </c>
      <c r="F3787" s="20" t="s">
        <v>4908</v>
      </c>
      <c r="G3787" t="s">
        <v>4904</v>
      </c>
      <c r="H3787" t="str">
        <f>VLOOKUP(E3787,suppliers!$A$2:$B$18,2,)</f>
        <v>OTHER</v>
      </c>
      <c r="I3787" t="str">
        <f>VLOOKUP(C3787,Table_items[],2,FALSE)</f>
        <v>Bodrex Extra</v>
      </c>
      <c r="J3787" t="str">
        <f>VLOOKUP(C3787,Table_items[],3,FALSE)</f>
        <v>Obat Sakit Kepala &amp; Demam</v>
      </c>
      <c r="K3787" s="23">
        <f>VLOOKUP(C3787,Table_items[],4,FALSE)</f>
        <v>50788</v>
      </c>
      <c r="L3787" s="23">
        <f>VLOOKUP(C3787,Table_items[],5,FALSE)</f>
        <v>51753</v>
      </c>
    </row>
    <row r="3788" spans="1:12" x14ac:dyDescent="0.2">
      <c r="A3788" s="7" t="s">
        <v>3939</v>
      </c>
      <c r="B3788" s="27">
        <v>44415</v>
      </c>
      <c r="C3788" s="9" t="s">
        <v>9</v>
      </c>
      <c r="D3788" s="9">
        <v>68</v>
      </c>
      <c r="E3788" s="9" t="s">
        <v>4896</v>
      </c>
      <c r="F3788" s="20" t="s">
        <v>4908</v>
      </c>
      <c r="G3788" t="s">
        <v>4904</v>
      </c>
      <c r="H3788" t="str">
        <f>VLOOKUP(E3788,suppliers!$A$2:$B$18,2,)</f>
        <v>OTHER</v>
      </c>
      <c r="I3788" t="str">
        <f>VLOOKUP(C3788,Table_items[],2,FALSE)</f>
        <v>Bedak Heroxyn 150 gr</v>
      </c>
      <c r="J3788" t="str">
        <f>VLOOKUP(C3788,Table_items[],3,FALSE)</f>
        <v>Obat Alergi</v>
      </c>
      <c r="K3788" s="23">
        <f>VLOOKUP(C3788,Table_items[],4,FALSE)</f>
        <v>16950</v>
      </c>
      <c r="L3788" s="23">
        <f>VLOOKUP(C3788,Table_items[],5,FALSE)</f>
        <v>17170</v>
      </c>
    </row>
    <row r="3789" spans="1:12" x14ac:dyDescent="0.2">
      <c r="A3789" s="11" t="s">
        <v>3940</v>
      </c>
      <c r="B3789" s="28">
        <v>44415</v>
      </c>
      <c r="C3789" s="13" t="s">
        <v>38</v>
      </c>
      <c r="D3789" s="13">
        <v>29</v>
      </c>
      <c r="E3789" s="9" t="s">
        <v>4896</v>
      </c>
      <c r="F3789" s="20" t="s">
        <v>4908</v>
      </c>
      <c r="G3789" t="s">
        <v>4904</v>
      </c>
      <c r="H3789" t="str">
        <f>VLOOKUP(E3789,suppliers!$A$2:$B$18,2,)</f>
        <v>OTHER</v>
      </c>
      <c r="I3789" t="str">
        <f>VLOOKUP(C3789,Table_items[],2,FALSE)</f>
        <v>Sanmol 500 MG 4 Tablet</v>
      </c>
      <c r="J3789" t="str">
        <f>VLOOKUP(C3789,Table_items[],3,FALSE)</f>
        <v>Obat Sakit Kepala &amp; Demam</v>
      </c>
      <c r="K3789" s="23">
        <f>VLOOKUP(C3789,Table_items[],4,FALSE)</f>
        <v>1600</v>
      </c>
      <c r="L3789" s="23">
        <f>VLOOKUP(C3789,Table_items[],5,FALSE)</f>
        <v>1619</v>
      </c>
    </row>
    <row r="3790" spans="1:12" x14ac:dyDescent="0.2">
      <c r="A3790" s="7" t="s">
        <v>3941</v>
      </c>
      <c r="B3790" s="27">
        <v>44415</v>
      </c>
      <c r="C3790" s="9" t="s">
        <v>16</v>
      </c>
      <c r="D3790" s="9">
        <v>2</v>
      </c>
      <c r="E3790" s="9" t="s">
        <v>4896</v>
      </c>
      <c r="F3790" s="20" t="s">
        <v>4908</v>
      </c>
      <c r="G3790" t="s">
        <v>4904</v>
      </c>
      <c r="H3790" t="str">
        <f>VLOOKUP(E3790,suppliers!$A$2:$B$18,2,)</f>
        <v>OTHER</v>
      </c>
      <c r="I3790" t="str">
        <f>VLOOKUP(C3790,Table_items[],2,FALSE)</f>
        <v>Ultraflu Box Isi 25 Strip</v>
      </c>
      <c r="J3790" t="str">
        <f>VLOOKUP(C3790,Table_items[],3,FALSE)</f>
        <v>Obat Batuk &amp; Pilek</v>
      </c>
      <c r="K3790" s="23">
        <f>VLOOKUP(C3790,Table_items[],4,FALSE)</f>
        <v>72500</v>
      </c>
      <c r="L3790" s="23">
        <f>VLOOKUP(C3790,Table_items[],5,FALSE)</f>
        <v>73805</v>
      </c>
    </row>
    <row r="3791" spans="1:12" x14ac:dyDescent="0.2">
      <c r="A3791" s="11" t="s">
        <v>3942</v>
      </c>
      <c r="B3791" s="28">
        <v>44415</v>
      </c>
      <c r="C3791" s="13" t="s">
        <v>40</v>
      </c>
      <c r="D3791" s="13">
        <v>29</v>
      </c>
      <c r="E3791" s="9" t="s">
        <v>4896</v>
      </c>
      <c r="F3791" s="20" t="s">
        <v>4908</v>
      </c>
      <c r="G3791" t="s">
        <v>4904</v>
      </c>
      <c r="H3791" t="str">
        <f>VLOOKUP(E3791,suppliers!$A$2:$B$18,2,)</f>
        <v>OTHER</v>
      </c>
      <c r="I3791" t="str">
        <f>VLOOKUP(C3791,Table_items[],2,FALSE)</f>
        <v>Paramex Tablet / Obat</v>
      </c>
      <c r="J3791" t="str">
        <f>VLOOKUP(C3791,Table_items[],3,FALSE)</f>
        <v>Obat Sakit Kepala &amp; Demam</v>
      </c>
      <c r="K3791" s="23">
        <f>VLOOKUP(C3791,Table_items[],4,FALSE)</f>
        <v>2560</v>
      </c>
      <c r="L3791" s="23">
        <f>VLOOKUP(C3791,Table_items[],5,FALSE)</f>
        <v>2586</v>
      </c>
    </row>
    <row r="3792" spans="1:12" x14ac:dyDescent="0.2">
      <c r="A3792" s="7" t="s">
        <v>3943</v>
      </c>
      <c r="B3792" s="27">
        <v>44415</v>
      </c>
      <c r="C3792" s="9" t="s">
        <v>8</v>
      </c>
      <c r="D3792" s="9">
        <v>9</v>
      </c>
      <c r="E3792" s="9" t="s">
        <v>4896</v>
      </c>
      <c r="F3792" s="20" t="s">
        <v>4908</v>
      </c>
      <c r="G3792" t="s">
        <v>4904</v>
      </c>
      <c r="H3792" t="str">
        <f>VLOOKUP(E3792,suppliers!$A$2:$B$18,2,)</f>
        <v>OTHER</v>
      </c>
      <c r="I3792" t="str">
        <f>VLOOKUP(C3792,Table_items[],2,FALSE)</f>
        <v>Bisoprolol Ogb Dexa</v>
      </c>
      <c r="J3792" t="str">
        <f>VLOOKUP(C3792,Table_items[],3,FALSE)</f>
        <v>Obat Alergi</v>
      </c>
      <c r="K3792" s="23">
        <f>VLOOKUP(C3792,Table_items[],4,FALSE)</f>
        <v>10000</v>
      </c>
      <c r="L3792" s="23">
        <f>VLOOKUP(C3792,Table_items[],5,FALSE)</f>
        <v>10180</v>
      </c>
    </row>
    <row r="3793" spans="1:12" x14ac:dyDescent="0.2">
      <c r="A3793" s="11" t="s">
        <v>3944</v>
      </c>
      <c r="B3793" s="28">
        <v>44415</v>
      </c>
      <c r="C3793" s="13" t="s">
        <v>17</v>
      </c>
      <c r="D3793" s="13">
        <v>47</v>
      </c>
      <c r="E3793" s="9" t="s">
        <v>4896</v>
      </c>
      <c r="F3793" s="20" t="s">
        <v>4908</v>
      </c>
      <c r="G3793" t="s">
        <v>4904</v>
      </c>
      <c r="H3793" t="str">
        <f>VLOOKUP(E3793,suppliers!$A$2:$B$18,2,)</f>
        <v>OTHER</v>
      </c>
      <c r="I3793" t="str">
        <f>VLOOKUP(C3793,Table_items[],2,FALSE)</f>
        <v>Vicks Inhaler 0.5 mL</v>
      </c>
      <c r="J3793" t="str">
        <f>VLOOKUP(C3793,Table_items[],3,FALSE)</f>
        <v>Obat Batuk &amp; Pilek</v>
      </c>
      <c r="K3793" s="23">
        <f>VLOOKUP(C3793,Table_items[],4,FALSE)</f>
        <v>16155</v>
      </c>
      <c r="L3793" s="23">
        <f>VLOOKUP(C3793,Table_items[],5,FALSE)</f>
        <v>16430</v>
      </c>
    </row>
    <row r="3794" spans="1:12" x14ac:dyDescent="0.2">
      <c r="A3794" s="7" t="s">
        <v>3945</v>
      </c>
      <c r="B3794" s="27">
        <v>44415</v>
      </c>
      <c r="C3794" s="9" t="s">
        <v>5</v>
      </c>
      <c r="D3794" s="9">
        <v>8</v>
      </c>
      <c r="E3794" s="9" t="s">
        <v>4896</v>
      </c>
      <c r="F3794" s="20" t="s">
        <v>4908</v>
      </c>
      <c r="G3794" t="s">
        <v>4904</v>
      </c>
      <c r="H3794" t="str">
        <f>VLOOKUP(E3794,suppliers!$A$2:$B$18,2,)</f>
        <v>OTHER</v>
      </c>
      <c r="I3794" t="str">
        <f>VLOOKUP(C3794,Table_items[],2,FALSE)</f>
        <v>Ozen 10 MG Blister</v>
      </c>
      <c r="J3794" t="str">
        <f>VLOOKUP(C3794,Table_items[],3,FALSE)</f>
        <v>Obat Alergi</v>
      </c>
      <c r="K3794" s="23">
        <f>VLOOKUP(C3794,Table_items[],4,FALSE)</f>
        <v>18611</v>
      </c>
      <c r="L3794" s="23">
        <f>VLOOKUP(C3794,Table_items[],5,FALSE)</f>
        <v>18816</v>
      </c>
    </row>
    <row r="3795" spans="1:12" x14ac:dyDescent="0.2">
      <c r="A3795" s="11" t="s">
        <v>3946</v>
      </c>
      <c r="B3795" s="28">
        <v>44415</v>
      </c>
      <c r="C3795" s="13" t="s">
        <v>34</v>
      </c>
      <c r="D3795" s="13">
        <v>77</v>
      </c>
      <c r="E3795" s="9" t="s">
        <v>4896</v>
      </c>
      <c r="F3795" s="20" t="s">
        <v>4908</v>
      </c>
      <c r="G3795" t="s">
        <v>4904</v>
      </c>
      <c r="H3795" t="str">
        <f>VLOOKUP(E3795,suppliers!$A$2:$B$18,2,)</f>
        <v>OTHER</v>
      </c>
      <c r="I3795" t="str">
        <f>VLOOKUP(C3795,Table_items[],2,FALSE)</f>
        <v>Panadol Anak Tablet 1 Strip</v>
      </c>
      <c r="J3795" t="str">
        <f>VLOOKUP(C3795,Table_items[],3,FALSE)</f>
        <v>Obat Sakit Kepala &amp; Demam</v>
      </c>
      <c r="K3795" s="23">
        <f>VLOOKUP(C3795,Table_items[],4,FALSE)</f>
        <v>25000</v>
      </c>
      <c r="L3795" s="23">
        <f>VLOOKUP(C3795,Table_items[],5,FALSE)</f>
        <v>25450</v>
      </c>
    </row>
    <row r="3796" spans="1:12" x14ac:dyDescent="0.2">
      <c r="A3796" s="7" t="s">
        <v>3947</v>
      </c>
      <c r="B3796" s="27">
        <v>44415</v>
      </c>
      <c r="C3796" s="9" t="s">
        <v>21</v>
      </c>
      <c r="D3796" s="9">
        <v>21</v>
      </c>
      <c r="E3796" s="9" t="s">
        <v>4896</v>
      </c>
      <c r="F3796" s="20" t="s">
        <v>4908</v>
      </c>
      <c r="G3796" t="s">
        <v>4904</v>
      </c>
      <c r="H3796" t="str">
        <f>VLOOKUP(E3796,suppliers!$A$2:$B$18,2,)</f>
        <v>OTHER</v>
      </c>
      <c r="I3796" t="str">
        <f>VLOOKUP(C3796,Table_items[],2,FALSE)</f>
        <v>Concor 5MG Strip 10</v>
      </c>
      <c r="J3796" t="str">
        <f>VLOOKUP(C3796,Table_items[],3,FALSE)</f>
        <v>Obat Hipertensi</v>
      </c>
      <c r="K3796" s="23">
        <f>VLOOKUP(C3796,Table_items[],4,FALSE)</f>
        <v>102000</v>
      </c>
      <c r="L3796" s="23">
        <f>VLOOKUP(C3796,Table_items[],5,FALSE)</f>
        <v>103632</v>
      </c>
    </row>
    <row r="3797" spans="1:12" x14ac:dyDescent="0.2">
      <c r="A3797" s="11" t="s">
        <v>3948</v>
      </c>
      <c r="B3797" s="28">
        <v>44416</v>
      </c>
      <c r="C3797" s="13" t="s">
        <v>37</v>
      </c>
      <c r="D3797" s="13">
        <v>79</v>
      </c>
      <c r="E3797" s="9" t="s">
        <v>4896</v>
      </c>
      <c r="F3797" s="20" t="s">
        <v>4908</v>
      </c>
      <c r="G3797" t="s">
        <v>4904</v>
      </c>
      <c r="H3797" t="str">
        <f>VLOOKUP(E3797,suppliers!$A$2:$B$18,2,)</f>
        <v>OTHER</v>
      </c>
      <c r="I3797" t="str">
        <f>VLOOKUP(C3797,Table_items[],2,FALSE)</f>
        <v>Bodrex Extra</v>
      </c>
      <c r="J3797" t="str">
        <f>VLOOKUP(C3797,Table_items[],3,FALSE)</f>
        <v>Obat Sakit Kepala &amp; Demam</v>
      </c>
      <c r="K3797" s="23">
        <f>VLOOKUP(C3797,Table_items[],4,FALSE)</f>
        <v>50788</v>
      </c>
      <c r="L3797" s="23">
        <f>VLOOKUP(C3797,Table_items[],5,FALSE)</f>
        <v>51753</v>
      </c>
    </row>
    <row r="3798" spans="1:12" x14ac:dyDescent="0.2">
      <c r="A3798" s="7" t="s">
        <v>3949</v>
      </c>
      <c r="B3798" s="27">
        <v>44416</v>
      </c>
      <c r="C3798" s="9" t="s">
        <v>9</v>
      </c>
      <c r="D3798" s="9">
        <v>75</v>
      </c>
      <c r="E3798" s="9" t="s">
        <v>4896</v>
      </c>
      <c r="F3798" s="20" t="s">
        <v>4908</v>
      </c>
      <c r="G3798" t="s">
        <v>4904</v>
      </c>
      <c r="H3798" t="str">
        <f>VLOOKUP(E3798,suppliers!$A$2:$B$18,2,)</f>
        <v>OTHER</v>
      </c>
      <c r="I3798" t="str">
        <f>VLOOKUP(C3798,Table_items[],2,FALSE)</f>
        <v>Bedak Heroxyn 150 gr</v>
      </c>
      <c r="J3798" t="str">
        <f>VLOOKUP(C3798,Table_items[],3,FALSE)</f>
        <v>Obat Alergi</v>
      </c>
      <c r="K3798" s="23">
        <f>VLOOKUP(C3798,Table_items[],4,FALSE)</f>
        <v>16950</v>
      </c>
      <c r="L3798" s="23">
        <f>VLOOKUP(C3798,Table_items[],5,FALSE)</f>
        <v>17170</v>
      </c>
    </row>
    <row r="3799" spans="1:12" x14ac:dyDescent="0.2">
      <c r="A3799" s="11" t="s">
        <v>3950</v>
      </c>
      <c r="B3799" s="28">
        <v>44416</v>
      </c>
      <c r="C3799" s="13" t="s">
        <v>9</v>
      </c>
      <c r="D3799" s="13">
        <v>42</v>
      </c>
      <c r="E3799" s="9" t="s">
        <v>4896</v>
      </c>
      <c r="F3799" s="20" t="s">
        <v>4908</v>
      </c>
      <c r="G3799" t="s">
        <v>4904</v>
      </c>
      <c r="H3799" t="str">
        <f>VLOOKUP(E3799,suppliers!$A$2:$B$18,2,)</f>
        <v>OTHER</v>
      </c>
      <c r="I3799" t="str">
        <f>VLOOKUP(C3799,Table_items[],2,FALSE)</f>
        <v>Bedak Heroxyn 150 gr</v>
      </c>
      <c r="J3799" t="str">
        <f>VLOOKUP(C3799,Table_items[],3,FALSE)</f>
        <v>Obat Alergi</v>
      </c>
      <c r="K3799" s="23">
        <f>VLOOKUP(C3799,Table_items[],4,FALSE)</f>
        <v>16950</v>
      </c>
      <c r="L3799" s="23">
        <f>VLOOKUP(C3799,Table_items[],5,FALSE)</f>
        <v>17170</v>
      </c>
    </row>
    <row r="3800" spans="1:12" x14ac:dyDescent="0.2">
      <c r="A3800" s="7" t="s">
        <v>3951</v>
      </c>
      <c r="B3800" s="27">
        <v>44416</v>
      </c>
      <c r="C3800" s="9" t="s">
        <v>38</v>
      </c>
      <c r="D3800" s="9">
        <v>11</v>
      </c>
      <c r="E3800" s="9" t="s">
        <v>4896</v>
      </c>
      <c r="F3800" s="20" t="s">
        <v>4908</v>
      </c>
      <c r="G3800" t="s">
        <v>4904</v>
      </c>
      <c r="H3800" t="str">
        <f>VLOOKUP(E3800,suppliers!$A$2:$B$18,2,)</f>
        <v>OTHER</v>
      </c>
      <c r="I3800" t="str">
        <f>VLOOKUP(C3800,Table_items[],2,FALSE)</f>
        <v>Sanmol 500 MG 4 Tablet</v>
      </c>
      <c r="J3800" t="str">
        <f>VLOOKUP(C3800,Table_items[],3,FALSE)</f>
        <v>Obat Sakit Kepala &amp; Demam</v>
      </c>
      <c r="K3800" s="23">
        <f>VLOOKUP(C3800,Table_items[],4,FALSE)</f>
        <v>1600</v>
      </c>
      <c r="L3800" s="23">
        <f>VLOOKUP(C3800,Table_items[],5,FALSE)</f>
        <v>1619</v>
      </c>
    </row>
    <row r="3801" spans="1:12" x14ac:dyDescent="0.2">
      <c r="A3801" s="11" t="s">
        <v>3952</v>
      </c>
      <c r="B3801" s="28">
        <v>44416</v>
      </c>
      <c r="C3801" s="13" t="s">
        <v>34</v>
      </c>
      <c r="D3801" s="13">
        <v>37</v>
      </c>
      <c r="E3801" s="9" t="s">
        <v>4896</v>
      </c>
      <c r="F3801" s="20" t="s">
        <v>4908</v>
      </c>
      <c r="G3801" t="s">
        <v>4904</v>
      </c>
      <c r="H3801" t="str">
        <f>VLOOKUP(E3801,suppliers!$A$2:$B$18,2,)</f>
        <v>OTHER</v>
      </c>
      <c r="I3801" t="str">
        <f>VLOOKUP(C3801,Table_items[],2,FALSE)</f>
        <v>Panadol Anak Tablet 1 Strip</v>
      </c>
      <c r="J3801" t="str">
        <f>VLOOKUP(C3801,Table_items[],3,FALSE)</f>
        <v>Obat Sakit Kepala &amp; Demam</v>
      </c>
      <c r="K3801" s="23">
        <f>VLOOKUP(C3801,Table_items[],4,FALSE)</f>
        <v>25000</v>
      </c>
      <c r="L3801" s="23">
        <f>VLOOKUP(C3801,Table_items[],5,FALSE)</f>
        <v>25450</v>
      </c>
    </row>
    <row r="3802" spans="1:12" x14ac:dyDescent="0.2">
      <c r="A3802" s="7" t="s">
        <v>3953</v>
      </c>
      <c r="B3802" s="27">
        <v>44417</v>
      </c>
      <c r="C3802" s="9" t="s">
        <v>22</v>
      </c>
      <c r="D3802" s="9">
        <v>18</v>
      </c>
      <c r="E3802" s="9" t="s">
        <v>4896</v>
      </c>
      <c r="F3802" s="20" t="s">
        <v>4908</v>
      </c>
      <c r="G3802" t="s">
        <v>4904</v>
      </c>
      <c r="H3802" t="str">
        <f>VLOOKUP(E3802,suppliers!$A$2:$B$18,2,)</f>
        <v>OTHER</v>
      </c>
      <c r="I3802" t="str">
        <f>VLOOKUP(C3802,Table_items[],2,FALSE)</f>
        <v>Candesartan Ogb Dexa</v>
      </c>
      <c r="J3802" t="str">
        <f>VLOOKUP(C3802,Table_items[],3,FALSE)</f>
        <v>Obat Hipertensi</v>
      </c>
      <c r="K3802" s="23">
        <f>VLOOKUP(C3802,Table_items[],4,FALSE)</f>
        <v>5000</v>
      </c>
      <c r="L3802" s="23">
        <f>VLOOKUP(C3802,Table_items[],5,FALSE)</f>
        <v>5095</v>
      </c>
    </row>
    <row r="3803" spans="1:12" x14ac:dyDescent="0.2">
      <c r="A3803" s="11" t="s">
        <v>3954</v>
      </c>
      <c r="B3803" s="28">
        <v>44417</v>
      </c>
      <c r="C3803" s="13" t="s">
        <v>14</v>
      </c>
      <c r="D3803" s="13">
        <v>14</v>
      </c>
      <c r="E3803" s="9" t="s">
        <v>4896</v>
      </c>
      <c r="F3803" s="20" t="s">
        <v>4908</v>
      </c>
      <c r="G3803" t="s">
        <v>4904</v>
      </c>
      <c r="H3803" t="str">
        <f>VLOOKUP(E3803,suppliers!$A$2:$B$18,2,)</f>
        <v>OTHER</v>
      </c>
      <c r="I3803" t="str">
        <f>VLOOKUP(C3803,Table_items[],2,FALSE)</f>
        <v>Lo Han Kuo Infusion 12</v>
      </c>
      <c r="J3803" t="str">
        <f>VLOOKUP(C3803,Table_items[],3,FALSE)</f>
        <v>Obat Batuk &amp; Pilek</v>
      </c>
      <c r="K3803" s="23">
        <f>VLOOKUP(C3803,Table_items[],4,FALSE)</f>
        <v>23869</v>
      </c>
      <c r="L3803" s="23">
        <f>VLOOKUP(C3803,Table_items[],5,FALSE)</f>
        <v>24179</v>
      </c>
    </row>
    <row r="3804" spans="1:12" x14ac:dyDescent="0.2">
      <c r="A3804" s="7" t="s">
        <v>3955</v>
      </c>
      <c r="B3804" s="27">
        <v>44418</v>
      </c>
      <c r="C3804" s="9" t="s">
        <v>12</v>
      </c>
      <c r="D3804" s="9">
        <v>21</v>
      </c>
      <c r="E3804" s="9" t="s">
        <v>4896</v>
      </c>
      <c r="F3804" s="20" t="s">
        <v>4908</v>
      </c>
      <c r="G3804" t="s">
        <v>4904</v>
      </c>
      <c r="H3804" t="str">
        <f>VLOOKUP(E3804,suppliers!$A$2:$B$18,2,)</f>
        <v>OTHER</v>
      </c>
      <c r="I3804" t="str">
        <f>VLOOKUP(C3804,Table_items[],2,FALSE)</f>
        <v>Decolsen 1 Strip 4 Tablet</v>
      </c>
      <c r="J3804" t="str">
        <f>VLOOKUP(C3804,Table_items[],3,FALSE)</f>
        <v>Obat Batuk &amp; Pilek</v>
      </c>
      <c r="K3804" s="23">
        <f>VLOOKUP(C3804,Table_items[],4,FALSE)</f>
        <v>2886</v>
      </c>
      <c r="L3804" s="23">
        <f>VLOOKUP(C3804,Table_items[],5,FALSE)</f>
        <v>2915</v>
      </c>
    </row>
    <row r="3805" spans="1:12" x14ac:dyDescent="0.2">
      <c r="A3805" s="11" t="s">
        <v>3956</v>
      </c>
      <c r="B3805" s="28">
        <v>44418</v>
      </c>
      <c r="C3805" s="13" t="s">
        <v>38</v>
      </c>
      <c r="D3805" s="13">
        <v>11</v>
      </c>
      <c r="E3805" s="9" t="s">
        <v>4896</v>
      </c>
      <c r="F3805" s="20" t="s">
        <v>4908</v>
      </c>
      <c r="G3805" t="s">
        <v>4904</v>
      </c>
      <c r="H3805" t="str">
        <f>VLOOKUP(E3805,suppliers!$A$2:$B$18,2,)</f>
        <v>OTHER</v>
      </c>
      <c r="I3805" t="str">
        <f>VLOOKUP(C3805,Table_items[],2,FALSE)</f>
        <v>Sanmol 500 MG 4 Tablet</v>
      </c>
      <c r="J3805" t="str">
        <f>VLOOKUP(C3805,Table_items[],3,FALSE)</f>
        <v>Obat Sakit Kepala &amp; Demam</v>
      </c>
      <c r="K3805" s="23">
        <f>VLOOKUP(C3805,Table_items[],4,FALSE)</f>
        <v>1600</v>
      </c>
      <c r="L3805" s="23">
        <f>VLOOKUP(C3805,Table_items[],5,FALSE)</f>
        <v>1619</v>
      </c>
    </row>
    <row r="3806" spans="1:12" x14ac:dyDescent="0.2">
      <c r="A3806" s="7" t="s">
        <v>3957</v>
      </c>
      <c r="B3806" s="27">
        <v>44418</v>
      </c>
      <c r="C3806" s="9" t="s">
        <v>38</v>
      </c>
      <c r="D3806" s="9">
        <v>51</v>
      </c>
      <c r="E3806" s="9" t="s">
        <v>4896</v>
      </c>
      <c r="F3806" s="20" t="s">
        <v>4908</v>
      </c>
      <c r="G3806" t="s">
        <v>4904</v>
      </c>
      <c r="H3806" t="str">
        <f>VLOOKUP(E3806,suppliers!$A$2:$B$18,2,)</f>
        <v>OTHER</v>
      </c>
      <c r="I3806" t="str">
        <f>VLOOKUP(C3806,Table_items[],2,FALSE)</f>
        <v>Sanmol 500 MG 4 Tablet</v>
      </c>
      <c r="J3806" t="str">
        <f>VLOOKUP(C3806,Table_items[],3,FALSE)</f>
        <v>Obat Sakit Kepala &amp; Demam</v>
      </c>
      <c r="K3806" s="23">
        <f>VLOOKUP(C3806,Table_items[],4,FALSE)</f>
        <v>1600</v>
      </c>
      <c r="L3806" s="23">
        <f>VLOOKUP(C3806,Table_items[],5,FALSE)</f>
        <v>1619</v>
      </c>
    </row>
    <row r="3807" spans="1:12" x14ac:dyDescent="0.2">
      <c r="A3807" s="11" t="s">
        <v>3958</v>
      </c>
      <c r="B3807" s="28">
        <v>44418</v>
      </c>
      <c r="C3807" s="13" t="s">
        <v>38</v>
      </c>
      <c r="D3807" s="13">
        <v>1</v>
      </c>
      <c r="E3807" s="9" t="s">
        <v>4896</v>
      </c>
      <c r="F3807" s="20" t="s">
        <v>4908</v>
      </c>
      <c r="G3807" t="s">
        <v>4904</v>
      </c>
      <c r="H3807" t="str">
        <f>VLOOKUP(E3807,suppliers!$A$2:$B$18,2,)</f>
        <v>OTHER</v>
      </c>
      <c r="I3807" t="str">
        <f>VLOOKUP(C3807,Table_items[],2,FALSE)</f>
        <v>Sanmol 500 MG 4 Tablet</v>
      </c>
      <c r="J3807" t="str">
        <f>VLOOKUP(C3807,Table_items[],3,FALSE)</f>
        <v>Obat Sakit Kepala &amp; Demam</v>
      </c>
      <c r="K3807" s="23">
        <f>VLOOKUP(C3807,Table_items[],4,FALSE)</f>
        <v>1600</v>
      </c>
      <c r="L3807" s="23">
        <f>VLOOKUP(C3807,Table_items[],5,FALSE)</f>
        <v>1619</v>
      </c>
    </row>
    <row r="3808" spans="1:12" x14ac:dyDescent="0.2">
      <c r="A3808" s="7" t="s">
        <v>3959</v>
      </c>
      <c r="B3808" s="27">
        <v>44418</v>
      </c>
      <c r="C3808" s="9" t="s">
        <v>10</v>
      </c>
      <c r="D3808" s="9">
        <v>213</v>
      </c>
      <c r="E3808" s="9" t="s">
        <v>4896</v>
      </c>
      <c r="F3808" s="20" t="s">
        <v>4908</v>
      </c>
      <c r="G3808" t="s">
        <v>4904</v>
      </c>
      <c r="H3808" t="str">
        <f>VLOOKUP(E3808,suppliers!$A$2:$B$18,2,)</f>
        <v>OTHER</v>
      </c>
      <c r="I3808" t="str">
        <f>VLOOKUP(C3808,Table_items[],2,FALSE)</f>
        <v>Dexteem Box Plus 100 Tablet</v>
      </c>
      <c r="J3808" t="str">
        <f>VLOOKUP(C3808,Table_items[],3,FALSE)</f>
        <v>Obat Alergi</v>
      </c>
      <c r="K3808" s="23">
        <f>VLOOKUP(C3808,Table_items[],4,FALSE)</f>
        <v>25322</v>
      </c>
      <c r="L3808" s="23">
        <f>VLOOKUP(C3808,Table_items[],5,FALSE)</f>
        <v>25449</v>
      </c>
    </row>
    <row r="3809" spans="1:12" x14ac:dyDescent="0.2">
      <c r="A3809" s="11" t="s">
        <v>3960</v>
      </c>
      <c r="B3809" s="28">
        <v>44418</v>
      </c>
      <c r="C3809" s="13" t="s">
        <v>10</v>
      </c>
      <c r="D3809" s="13">
        <v>48</v>
      </c>
      <c r="E3809" s="9" t="s">
        <v>4896</v>
      </c>
      <c r="F3809" s="20" t="s">
        <v>4908</v>
      </c>
      <c r="G3809" t="s">
        <v>4904</v>
      </c>
      <c r="H3809" t="str">
        <f>VLOOKUP(E3809,suppliers!$A$2:$B$18,2,)</f>
        <v>OTHER</v>
      </c>
      <c r="I3809" t="str">
        <f>VLOOKUP(C3809,Table_items[],2,FALSE)</f>
        <v>Dexteem Box Plus 100 Tablet</v>
      </c>
      <c r="J3809" t="str">
        <f>VLOOKUP(C3809,Table_items[],3,FALSE)</f>
        <v>Obat Alergi</v>
      </c>
      <c r="K3809" s="23">
        <f>VLOOKUP(C3809,Table_items[],4,FALSE)</f>
        <v>25322</v>
      </c>
      <c r="L3809" s="23">
        <f>VLOOKUP(C3809,Table_items[],5,FALSE)</f>
        <v>25449</v>
      </c>
    </row>
    <row r="3810" spans="1:12" x14ac:dyDescent="0.2">
      <c r="A3810" s="7" t="s">
        <v>3961</v>
      </c>
      <c r="B3810" s="27">
        <v>44418</v>
      </c>
      <c r="C3810" s="9" t="s">
        <v>36</v>
      </c>
      <c r="D3810" s="9">
        <v>49</v>
      </c>
      <c r="E3810" s="9" t="s">
        <v>4896</v>
      </c>
      <c r="F3810" s="20" t="s">
        <v>4908</v>
      </c>
      <c r="G3810" t="s">
        <v>4904</v>
      </c>
      <c r="H3810" t="str">
        <f>VLOOKUP(E3810,suppliers!$A$2:$B$18,2,)</f>
        <v>OTHER</v>
      </c>
      <c r="I3810" t="str">
        <f>VLOOKUP(C3810,Table_items[],2,FALSE)</f>
        <v>Sanmol Paracetamol</v>
      </c>
      <c r="J3810" t="str">
        <f>VLOOKUP(C3810,Table_items[],3,FALSE)</f>
        <v>Obat Sakit Kepala &amp; Demam</v>
      </c>
      <c r="K3810" s="23">
        <f>VLOOKUP(C3810,Table_items[],4,FALSE)</f>
        <v>16100</v>
      </c>
      <c r="L3810" s="23">
        <f>VLOOKUP(C3810,Table_items[],5,FALSE)</f>
        <v>16261</v>
      </c>
    </row>
    <row r="3811" spans="1:12" x14ac:dyDescent="0.2">
      <c r="A3811" s="11" t="s">
        <v>3962</v>
      </c>
      <c r="B3811" s="28">
        <v>44418</v>
      </c>
      <c r="C3811" s="13" t="s">
        <v>28</v>
      </c>
      <c r="D3811" s="13">
        <v>2</v>
      </c>
      <c r="E3811" s="9" t="s">
        <v>4896</v>
      </c>
      <c r="F3811" s="20" t="s">
        <v>4908</v>
      </c>
      <c r="G3811" t="s">
        <v>4904</v>
      </c>
      <c r="H3811" t="str">
        <f>VLOOKUP(E3811,suppliers!$A$2:$B$18,2,)</f>
        <v>OTHER</v>
      </c>
      <c r="I3811" t="str">
        <f>VLOOKUP(C3811,Table_items[],2,FALSE)</f>
        <v>Hyperchol 100 MG 12 KPS</v>
      </c>
      <c r="J3811" t="str">
        <f>VLOOKUP(C3811,Table_items[],3,FALSE)</f>
        <v>Obat Kolesterol</v>
      </c>
      <c r="K3811" s="23">
        <f>VLOOKUP(C3811,Table_items[],4,FALSE)</f>
        <v>42800</v>
      </c>
      <c r="L3811" s="23">
        <f>VLOOKUP(C3811,Table_items[],5,FALSE)</f>
        <v>43442</v>
      </c>
    </row>
    <row r="3812" spans="1:12" x14ac:dyDescent="0.2">
      <c r="A3812" s="7" t="s">
        <v>3963</v>
      </c>
      <c r="B3812" s="27">
        <v>44418</v>
      </c>
      <c r="C3812" s="9" t="s">
        <v>20</v>
      </c>
      <c r="D3812" s="9">
        <v>52</v>
      </c>
      <c r="E3812" s="9" t="s">
        <v>4896</v>
      </c>
      <c r="F3812" s="20" t="s">
        <v>4908</v>
      </c>
      <c r="G3812" t="s">
        <v>4904</v>
      </c>
      <c r="H3812" t="str">
        <f>VLOOKUP(E3812,suppliers!$A$2:$B$18,2,)</f>
        <v>OTHER</v>
      </c>
      <c r="I3812" t="str">
        <f>VLOOKUP(C3812,Table_items[],2,FALSE)</f>
        <v>Carditens</v>
      </c>
      <c r="J3812" t="str">
        <f>VLOOKUP(C3812,Table_items[],3,FALSE)</f>
        <v>Obat Hipertensi</v>
      </c>
      <c r="K3812" s="23">
        <f>VLOOKUP(C3812,Table_items[],4,FALSE)</f>
        <v>100000</v>
      </c>
      <c r="L3812" s="23">
        <f>VLOOKUP(C3812,Table_items[],5,FALSE)</f>
        <v>100900</v>
      </c>
    </row>
    <row r="3813" spans="1:12" x14ac:dyDescent="0.2">
      <c r="A3813" s="11" t="s">
        <v>3964</v>
      </c>
      <c r="B3813" s="28">
        <v>44418</v>
      </c>
      <c r="C3813" s="13" t="s">
        <v>20</v>
      </c>
      <c r="D3813" s="13">
        <v>57</v>
      </c>
      <c r="E3813" s="9" t="s">
        <v>4896</v>
      </c>
      <c r="F3813" s="20" t="s">
        <v>4908</v>
      </c>
      <c r="G3813" t="s">
        <v>4904</v>
      </c>
      <c r="H3813" t="str">
        <f>VLOOKUP(E3813,suppliers!$A$2:$B$18,2,)</f>
        <v>OTHER</v>
      </c>
      <c r="I3813" t="str">
        <f>VLOOKUP(C3813,Table_items[],2,FALSE)</f>
        <v>Carditens</v>
      </c>
      <c r="J3813" t="str">
        <f>VLOOKUP(C3813,Table_items[],3,FALSE)</f>
        <v>Obat Hipertensi</v>
      </c>
      <c r="K3813" s="23">
        <f>VLOOKUP(C3813,Table_items[],4,FALSE)</f>
        <v>100000</v>
      </c>
      <c r="L3813" s="23">
        <f>VLOOKUP(C3813,Table_items[],5,FALSE)</f>
        <v>100900</v>
      </c>
    </row>
    <row r="3814" spans="1:12" x14ac:dyDescent="0.2">
      <c r="A3814" s="7" t="s">
        <v>3965</v>
      </c>
      <c r="B3814" s="27">
        <v>44418</v>
      </c>
      <c r="C3814" s="9" t="s">
        <v>23</v>
      </c>
      <c r="D3814" s="9">
        <v>84</v>
      </c>
      <c r="E3814" s="9" t="s">
        <v>4896</v>
      </c>
      <c r="F3814" s="20" t="s">
        <v>4908</v>
      </c>
      <c r="G3814" t="s">
        <v>4904</v>
      </c>
      <c r="H3814" t="str">
        <f>VLOOKUP(E3814,suppliers!$A$2:$B$18,2,)</f>
        <v>OTHER</v>
      </c>
      <c r="I3814" t="str">
        <f>VLOOKUP(C3814,Table_items[],2,FALSE)</f>
        <v>Amlodipine Besilate</v>
      </c>
      <c r="J3814" t="str">
        <f>VLOOKUP(C3814,Table_items[],3,FALSE)</f>
        <v>Obat Hipertensi</v>
      </c>
      <c r="K3814" s="23">
        <f>VLOOKUP(C3814,Table_items[],4,FALSE)</f>
        <v>7467</v>
      </c>
      <c r="L3814" s="23">
        <f>VLOOKUP(C3814,Table_items[],5,FALSE)</f>
        <v>7504</v>
      </c>
    </row>
    <row r="3815" spans="1:12" x14ac:dyDescent="0.2">
      <c r="A3815" s="11" t="s">
        <v>3966</v>
      </c>
      <c r="B3815" s="28">
        <v>44419</v>
      </c>
      <c r="C3815" s="13" t="s">
        <v>37</v>
      </c>
      <c r="D3815" s="13">
        <v>42</v>
      </c>
      <c r="E3815" s="9" t="s">
        <v>4896</v>
      </c>
      <c r="F3815" s="20" t="s">
        <v>4908</v>
      </c>
      <c r="G3815" t="s">
        <v>4904</v>
      </c>
      <c r="H3815" t="str">
        <f>VLOOKUP(E3815,suppliers!$A$2:$B$18,2,)</f>
        <v>OTHER</v>
      </c>
      <c r="I3815" t="str">
        <f>VLOOKUP(C3815,Table_items[],2,FALSE)</f>
        <v>Bodrex Extra</v>
      </c>
      <c r="J3815" t="str">
        <f>VLOOKUP(C3815,Table_items[],3,FALSE)</f>
        <v>Obat Sakit Kepala &amp; Demam</v>
      </c>
      <c r="K3815" s="23">
        <f>VLOOKUP(C3815,Table_items[],4,FALSE)</f>
        <v>50788</v>
      </c>
      <c r="L3815" s="23">
        <f>VLOOKUP(C3815,Table_items[],5,FALSE)</f>
        <v>51753</v>
      </c>
    </row>
    <row r="3816" spans="1:12" x14ac:dyDescent="0.2">
      <c r="A3816" s="7" t="s">
        <v>3967</v>
      </c>
      <c r="B3816" s="27">
        <v>44419</v>
      </c>
      <c r="C3816" s="9" t="s">
        <v>37</v>
      </c>
      <c r="D3816" s="9">
        <v>59</v>
      </c>
      <c r="E3816" s="9" t="s">
        <v>4896</v>
      </c>
      <c r="F3816" s="20" t="s">
        <v>4908</v>
      </c>
      <c r="G3816" t="s">
        <v>4904</v>
      </c>
      <c r="H3816" t="str">
        <f>VLOOKUP(E3816,suppliers!$A$2:$B$18,2,)</f>
        <v>OTHER</v>
      </c>
      <c r="I3816" t="str">
        <f>VLOOKUP(C3816,Table_items[],2,FALSE)</f>
        <v>Bodrex Extra</v>
      </c>
      <c r="J3816" t="str">
        <f>VLOOKUP(C3816,Table_items[],3,FALSE)</f>
        <v>Obat Sakit Kepala &amp; Demam</v>
      </c>
      <c r="K3816" s="23">
        <f>VLOOKUP(C3816,Table_items[],4,FALSE)</f>
        <v>50788</v>
      </c>
      <c r="L3816" s="23">
        <f>VLOOKUP(C3816,Table_items[],5,FALSE)</f>
        <v>51753</v>
      </c>
    </row>
    <row r="3817" spans="1:12" x14ac:dyDescent="0.2">
      <c r="A3817" s="11" t="s">
        <v>3968</v>
      </c>
      <c r="B3817" s="28">
        <v>44419</v>
      </c>
      <c r="C3817" s="13" t="s">
        <v>37</v>
      </c>
      <c r="D3817" s="13">
        <v>31</v>
      </c>
      <c r="E3817" s="9" t="s">
        <v>4896</v>
      </c>
      <c r="F3817" s="20" t="s">
        <v>4908</v>
      </c>
      <c r="G3817" t="s">
        <v>4904</v>
      </c>
      <c r="H3817" t="str">
        <f>VLOOKUP(E3817,suppliers!$A$2:$B$18,2,)</f>
        <v>OTHER</v>
      </c>
      <c r="I3817" t="str">
        <f>VLOOKUP(C3817,Table_items[],2,FALSE)</f>
        <v>Bodrex Extra</v>
      </c>
      <c r="J3817" t="str">
        <f>VLOOKUP(C3817,Table_items[],3,FALSE)</f>
        <v>Obat Sakit Kepala &amp; Demam</v>
      </c>
      <c r="K3817" s="23">
        <f>VLOOKUP(C3817,Table_items[],4,FALSE)</f>
        <v>50788</v>
      </c>
      <c r="L3817" s="23">
        <f>VLOOKUP(C3817,Table_items[],5,FALSE)</f>
        <v>51753</v>
      </c>
    </row>
    <row r="3818" spans="1:12" x14ac:dyDescent="0.2">
      <c r="A3818" s="7" t="s">
        <v>3969</v>
      </c>
      <c r="B3818" s="27">
        <v>44419</v>
      </c>
      <c r="C3818" s="9" t="s">
        <v>38</v>
      </c>
      <c r="D3818" s="9">
        <v>48</v>
      </c>
      <c r="E3818" s="9" t="s">
        <v>4896</v>
      </c>
      <c r="F3818" s="20" t="s">
        <v>4908</v>
      </c>
      <c r="G3818" t="s">
        <v>4904</v>
      </c>
      <c r="H3818" t="str">
        <f>VLOOKUP(E3818,suppliers!$A$2:$B$18,2,)</f>
        <v>OTHER</v>
      </c>
      <c r="I3818" t="str">
        <f>VLOOKUP(C3818,Table_items[],2,FALSE)</f>
        <v>Sanmol 500 MG 4 Tablet</v>
      </c>
      <c r="J3818" t="str">
        <f>VLOOKUP(C3818,Table_items[],3,FALSE)</f>
        <v>Obat Sakit Kepala &amp; Demam</v>
      </c>
      <c r="K3818" s="23">
        <f>VLOOKUP(C3818,Table_items[],4,FALSE)</f>
        <v>1600</v>
      </c>
      <c r="L3818" s="23">
        <f>VLOOKUP(C3818,Table_items[],5,FALSE)</f>
        <v>1619</v>
      </c>
    </row>
    <row r="3819" spans="1:12" x14ac:dyDescent="0.2">
      <c r="A3819" s="11" t="s">
        <v>3970</v>
      </c>
      <c r="B3819" s="28">
        <v>44419</v>
      </c>
      <c r="C3819" s="13" t="s">
        <v>38</v>
      </c>
      <c r="D3819" s="13">
        <v>47</v>
      </c>
      <c r="E3819" s="9" t="s">
        <v>4896</v>
      </c>
      <c r="F3819" s="20" t="s">
        <v>4908</v>
      </c>
      <c r="G3819" t="s">
        <v>4904</v>
      </c>
      <c r="H3819" t="str">
        <f>VLOOKUP(E3819,suppliers!$A$2:$B$18,2,)</f>
        <v>OTHER</v>
      </c>
      <c r="I3819" t="str">
        <f>VLOOKUP(C3819,Table_items[],2,FALSE)</f>
        <v>Sanmol 500 MG 4 Tablet</v>
      </c>
      <c r="J3819" t="str">
        <f>VLOOKUP(C3819,Table_items[],3,FALSE)</f>
        <v>Obat Sakit Kepala &amp; Demam</v>
      </c>
      <c r="K3819" s="23">
        <f>VLOOKUP(C3819,Table_items[],4,FALSE)</f>
        <v>1600</v>
      </c>
      <c r="L3819" s="23">
        <f>VLOOKUP(C3819,Table_items[],5,FALSE)</f>
        <v>1619</v>
      </c>
    </row>
    <row r="3820" spans="1:12" x14ac:dyDescent="0.2">
      <c r="A3820" s="7" t="s">
        <v>3971</v>
      </c>
      <c r="B3820" s="27">
        <v>44419</v>
      </c>
      <c r="C3820" s="9" t="s">
        <v>20</v>
      </c>
      <c r="D3820" s="9">
        <v>30</v>
      </c>
      <c r="E3820" s="9" t="s">
        <v>4896</v>
      </c>
      <c r="F3820" s="20" t="s">
        <v>4908</v>
      </c>
      <c r="G3820" t="s">
        <v>4904</v>
      </c>
      <c r="H3820" t="str">
        <f>VLOOKUP(E3820,suppliers!$A$2:$B$18,2,)</f>
        <v>OTHER</v>
      </c>
      <c r="I3820" t="str">
        <f>VLOOKUP(C3820,Table_items[],2,FALSE)</f>
        <v>Carditens</v>
      </c>
      <c r="J3820" t="str">
        <f>VLOOKUP(C3820,Table_items[],3,FALSE)</f>
        <v>Obat Hipertensi</v>
      </c>
      <c r="K3820" s="23">
        <f>VLOOKUP(C3820,Table_items[],4,FALSE)</f>
        <v>100000</v>
      </c>
      <c r="L3820" s="23">
        <f>VLOOKUP(C3820,Table_items[],5,FALSE)</f>
        <v>100900</v>
      </c>
    </row>
    <row r="3821" spans="1:12" x14ac:dyDescent="0.2">
      <c r="A3821" s="11" t="s">
        <v>3972</v>
      </c>
      <c r="B3821" s="28">
        <v>44419</v>
      </c>
      <c r="C3821" s="13" t="s">
        <v>14</v>
      </c>
      <c r="D3821" s="13">
        <v>688</v>
      </c>
      <c r="E3821" s="9" t="s">
        <v>4896</v>
      </c>
      <c r="F3821" s="20" t="s">
        <v>4908</v>
      </c>
      <c r="G3821" t="s">
        <v>4904</v>
      </c>
      <c r="H3821" t="str">
        <f>VLOOKUP(E3821,suppliers!$A$2:$B$18,2,)</f>
        <v>OTHER</v>
      </c>
      <c r="I3821" t="str">
        <f>VLOOKUP(C3821,Table_items[],2,FALSE)</f>
        <v>Lo Han Kuo Infusion 12</v>
      </c>
      <c r="J3821" t="str">
        <f>VLOOKUP(C3821,Table_items[],3,FALSE)</f>
        <v>Obat Batuk &amp; Pilek</v>
      </c>
      <c r="K3821" s="23">
        <f>VLOOKUP(C3821,Table_items[],4,FALSE)</f>
        <v>23869</v>
      </c>
      <c r="L3821" s="23">
        <f>VLOOKUP(C3821,Table_items[],5,FALSE)</f>
        <v>24179</v>
      </c>
    </row>
    <row r="3822" spans="1:12" x14ac:dyDescent="0.2">
      <c r="A3822" s="7" t="s">
        <v>3973</v>
      </c>
      <c r="B3822" s="27">
        <v>44419</v>
      </c>
      <c r="C3822" s="9" t="s">
        <v>11</v>
      </c>
      <c r="D3822" s="9">
        <v>16</v>
      </c>
      <c r="E3822" s="9" t="s">
        <v>4896</v>
      </c>
      <c r="F3822" s="20" t="s">
        <v>4908</v>
      </c>
      <c r="G3822" t="s">
        <v>4904</v>
      </c>
      <c r="H3822" t="str">
        <f>VLOOKUP(E3822,suppliers!$A$2:$B$18,2,)</f>
        <v>OTHER</v>
      </c>
      <c r="I3822" t="str">
        <f>VLOOKUP(C3822,Table_items[],2,FALSE)</f>
        <v>Neozep Forte 1 Strip 4 Tablet</v>
      </c>
      <c r="J3822" t="str">
        <f>VLOOKUP(C3822,Table_items[],3,FALSE)</f>
        <v>Obat Batuk &amp; Pilek</v>
      </c>
      <c r="K3822" s="23">
        <f>VLOOKUP(C3822,Table_items[],4,FALSE)</f>
        <v>2324</v>
      </c>
      <c r="L3822" s="23">
        <f>VLOOKUP(C3822,Table_items[],5,FALSE)</f>
        <v>2338</v>
      </c>
    </row>
    <row r="3823" spans="1:12" x14ac:dyDescent="0.2">
      <c r="A3823" s="11" t="s">
        <v>3974</v>
      </c>
      <c r="B3823" s="28">
        <v>44419</v>
      </c>
      <c r="C3823" s="13" t="s">
        <v>34</v>
      </c>
      <c r="D3823" s="13">
        <v>121</v>
      </c>
      <c r="E3823" s="9" t="s">
        <v>4896</v>
      </c>
      <c r="F3823" s="20" t="s">
        <v>4908</v>
      </c>
      <c r="G3823" t="s">
        <v>4904</v>
      </c>
      <c r="H3823" t="str">
        <f>VLOOKUP(E3823,suppliers!$A$2:$B$18,2,)</f>
        <v>OTHER</v>
      </c>
      <c r="I3823" t="str">
        <f>VLOOKUP(C3823,Table_items[],2,FALSE)</f>
        <v>Panadol Anak Tablet 1 Strip</v>
      </c>
      <c r="J3823" t="str">
        <f>VLOOKUP(C3823,Table_items[],3,FALSE)</f>
        <v>Obat Sakit Kepala &amp; Demam</v>
      </c>
      <c r="K3823" s="23">
        <f>VLOOKUP(C3823,Table_items[],4,FALSE)</f>
        <v>25000</v>
      </c>
      <c r="L3823" s="23">
        <f>VLOOKUP(C3823,Table_items[],5,FALSE)</f>
        <v>25450</v>
      </c>
    </row>
    <row r="3824" spans="1:12" x14ac:dyDescent="0.2">
      <c r="A3824" s="7" t="s">
        <v>3975</v>
      </c>
      <c r="B3824" s="27">
        <v>44420</v>
      </c>
      <c r="C3824" s="9" t="s">
        <v>37</v>
      </c>
      <c r="D3824" s="9">
        <v>66</v>
      </c>
      <c r="E3824" s="9" t="s">
        <v>4896</v>
      </c>
      <c r="F3824" s="20" t="s">
        <v>4908</v>
      </c>
      <c r="G3824" t="s">
        <v>4904</v>
      </c>
      <c r="H3824" t="str">
        <f>VLOOKUP(E3824,suppliers!$A$2:$B$18,2,)</f>
        <v>OTHER</v>
      </c>
      <c r="I3824" t="str">
        <f>VLOOKUP(C3824,Table_items[],2,FALSE)</f>
        <v>Bodrex Extra</v>
      </c>
      <c r="J3824" t="str">
        <f>VLOOKUP(C3824,Table_items[],3,FALSE)</f>
        <v>Obat Sakit Kepala &amp; Demam</v>
      </c>
      <c r="K3824" s="23">
        <f>VLOOKUP(C3824,Table_items[],4,FALSE)</f>
        <v>50788</v>
      </c>
      <c r="L3824" s="23">
        <f>VLOOKUP(C3824,Table_items[],5,FALSE)</f>
        <v>51753</v>
      </c>
    </row>
    <row r="3825" spans="1:12" x14ac:dyDescent="0.2">
      <c r="A3825" s="11" t="s">
        <v>3976</v>
      </c>
      <c r="B3825" s="28">
        <v>44420</v>
      </c>
      <c r="C3825" s="13" t="s">
        <v>38</v>
      </c>
      <c r="D3825" s="13">
        <v>47</v>
      </c>
      <c r="E3825" s="9" t="s">
        <v>4896</v>
      </c>
      <c r="F3825" s="20" t="s">
        <v>4908</v>
      </c>
      <c r="G3825" t="s">
        <v>4904</v>
      </c>
      <c r="H3825" t="str">
        <f>VLOOKUP(E3825,suppliers!$A$2:$B$18,2,)</f>
        <v>OTHER</v>
      </c>
      <c r="I3825" t="str">
        <f>VLOOKUP(C3825,Table_items[],2,FALSE)</f>
        <v>Sanmol 500 MG 4 Tablet</v>
      </c>
      <c r="J3825" t="str">
        <f>VLOOKUP(C3825,Table_items[],3,FALSE)</f>
        <v>Obat Sakit Kepala &amp; Demam</v>
      </c>
      <c r="K3825" s="23">
        <f>VLOOKUP(C3825,Table_items[],4,FALSE)</f>
        <v>1600</v>
      </c>
      <c r="L3825" s="23">
        <f>VLOOKUP(C3825,Table_items[],5,FALSE)</f>
        <v>1619</v>
      </c>
    </row>
    <row r="3826" spans="1:12" x14ac:dyDescent="0.2">
      <c r="A3826" s="7" t="s">
        <v>3977</v>
      </c>
      <c r="B3826" s="27">
        <v>44420</v>
      </c>
      <c r="C3826" s="9" t="s">
        <v>22</v>
      </c>
      <c r="D3826" s="9">
        <v>50</v>
      </c>
      <c r="E3826" s="9" t="s">
        <v>4896</v>
      </c>
      <c r="F3826" s="20" t="s">
        <v>4908</v>
      </c>
      <c r="G3826" t="s">
        <v>4904</v>
      </c>
      <c r="H3826" t="str">
        <f>VLOOKUP(E3826,suppliers!$A$2:$B$18,2,)</f>
        <v>OTHER</v>
      </c>
      <c r="I3826" t="str">
        <f>VLOOKUP(C3826,Table_items[],2,FALSE)</f>
        <v>Candesartan Ogb Dexa</v>
      </c>
      <c r="J3826" t="str">
        <f>VLOOKUP(C3826,Table_items[],3,FALSE)</f>
        <v>Obat Hipertensi</v>
      </c>
      <c r="K3826" s="23">
        <f>VLOOKUP(C3826,Table_items[],4,FALSE)</f>
        <v>5000</v>
      </c>
      <c r="L3826" s="23">
        <f>VLOOKUP(C3826,Table_items[],5,FALSE)</f>
        <v>5095</v>
      </c>
    </row>
    <row r="3827" spans="1:12" x14ac:dyDescent="0.2">
      <c r="A3827" s="11" t="s">
        <v>3978</v>
      </c>
      <c r="B3827" s="28">
        <v>44420</v>
      </c>
      <c r="C3827" s="13" t="s">
        <v>30</v>
      </c>
      <c r="D3827" s="13">
        <v>142</v>
      </c>
      <c r="E3827" s="9" t="s">
        <v>4896</v>
      </c>
      <c r="F3827" s="20" t="s">
        <v>4908</v>
      </c>
      <c r="G3827" t="s">
        <v>4904</v>
      </c>
      <c r="H3827" t="str">
        <f>VLOOKUP(E3827,suppliers!$A$2:$B$18,2,)</f>
        <v>OTHER</v>
      </c>
      <c r="I3827" t="str">
        <f>VLOOKUP(C3827,Table_items[],2,FALSE)</f>
        <v>Koolfever</v>
      </c>
      <c r="J3827" t="str">
        <f>VLOOKUP(C3827,Table_items[],3,FALSE)</f>
        <v>Obat Sakit Kepala &amp; Demam</v>
      </c>
      <c r="K3827" s="23">
        <f>VLOOKUP(C3827,Table_items[],4,FALSE)</f>
        <v>7500</v>
      </c>
      <c r="L3827" s="23">
        <f>VLOOKUP(C3827,Table_items[],5,FALSE)</f>
        <v>7620</v>
      </c>
    </row>
    <row r="3828" spans="1:12" x14ac:dyDescent="0.2">
      <c r="A3828" s="7" t="s">
        <v>3979</v>
      </c>
      <c r="B3828" s="27">
        <v>44420</v>
      </c>
      <c r="C3828" s="9" t="s">
        <v>8</v>
      </c>
      <c r="D3828" s="9">
        <v>19</v>
      </c>
      <c r="E3828" s="9" t="s">
        <v>4896</v>
      </c>
      <c r="F3828" s="20" t="s">
        <v>4908</v>
      </c>
      <c r="G3828" t="s">
        <v>4904</v>
      </c>
      <c r="H3828" t="str">
        <f>VLOOKUP(E3828,suppliers!$A$2:$B$18,2,)</f>
        <v>OTHER</v>
      </c>
      <c r="I3828" t="str">
        <f>VLOOKUP(C3828,Table_items[],2,FALSE)</f>
        <v>Bisoprolol Ogb Dexa</v>
      </c>
      <c r="J3828" t="str">
        <f>VLOOKUP(C3828,Table_items[],3,FALSE)</f>
        <v>Obat Alergi</v>
      </c>
      <c r="K3828" s="23">
        <f>VLOOKUP(C3828,Table_items[],4,FALSE)</f>
        <v>10000</v>
      </c>
      <c r="L3828" s="23">
        <f>VLOOKUP(C3828,Table_items[],5,FALSE)</f>
        <v>10180</v>
      </c>
    </row>
    <row r="3829" spans="1:12" x14ac:dyDescent="0.2">
      <c r="A3829" s="11" t="s">
        <v>3980</v>
      </c>
      <c r="B3829" s="28">
        <v>44420</v>
      </c>
      <c r="C3829" s="13" t="s">
        <v>11</v>
      </c>
      <c r="D3829" s="13">
        <v>69</v>
      </c>
      <c r="E3829" s="9" t="s">
        <v>4896</v>
      </c>
      <c r="F3829" s="20" t="s">
        <v>4908</v>
      </c>
      <c r="G3829" t="s">
        <v>4904</v>
      </c>
      <c r="H3829" t="str">
        <f>VLOOKUP(E3829,suppliers!$A$2:$B$18,2,)</f>
        <v>OTHER</v>
      </c>
      <c r="I3829" t="str">
        <f>VLOOKUP(C3829,Table_items[],2,FALSE)</f>
        <v>Neozep Forte 1 Strip 4 Tablet</v>
      </c>
      <c r="J3829" t="str">
        <f>VLOOKUP(C3829,Table_items[],3,FALSE)</f>
        <v>Obat Batuk &amp; Pilek</v>
      </c>
      <c r="K3829" s="23">
        <f>VLOOKUP(C3829,Table_items[],4,FALSE)</f>
        <v>2324</v>
      </c>
      <c r="L3829" s="23">
        <f>VLOOKUP(C3829,Table_items[],5,FALSE)</f>
        <v>2338</v>
      </c>
    </row>
    <row r="3830" spans="1:12" x14ac:dyDescent="0.2">
      <c r="A3830" s="7" t="s">
        <v>3981</v>
      </c>
      <c r="B3830" s="27">
        <v>44421</v>
      </c>
      <c r="C3830" s="9" t="s">
        <v>37</v>
      </c>
      <c r="D3830" s="9">
        <v>59</v>
      </c>
      <c r="E3830" s="9" t="s">
        <v>4896</v>
      </c>
      <c r="F3830" s="20" t="s">
        <v>4908</v>
      </c>
      <c r="G3830" t="s">
        <v>4904</v>
      </c>
      <c r="H3830" t="str">
        <f>VLOOKUP(E3830,suppliers!$A$2:$B$18,2,)</f>
        <v>OTHER</v>
      </c>
      <c r="I3830" t="str">
        <f>VLOOKUP(C3830,Table_items[],2,FALSE)</f>
        <v>Bodrex Extra</v>
      </c>
      <c r="J3830" t="str">
        <f>VLOOKUP(C3830,Table_items[],3,FALSE)</f>
        <v>Obat Sakit Kepala &amp; Demam</v>
      </c>
      <c r="K3830" s="23">
        <f>VLOOKUP(C3830,Table_items[],4,FALSE)</f>
        <v>50788</v>
      </c>
      <c r="L3830" s="23">
        <f>VLOOKUP(C3830,Table_items[],5,FALSE)</f>
        <v>51753</v>
      </c>
    </row>
    <row r="3831" spans="1:12" x14ac:dyDescent="0.2">
      <c r="A3831" s="11" t="s">
        <v>3982</v>
      </c>
      <c r="B3831" s="28">
        <v>44421</v>
      </c>
      <c r="C3831" s="13" t="s">
        <v>9</v>
      </c>
      <c r="D3831" s="13">
        <v>40</v>
      </c>
      <c r="E3831" s="9" t="s">
        <v>4896</v>
      </c>
      <c r="F3831" s="20" t="s">
        <v>4908</v>
      </c>
      <c r="G3831" t="s">
        <v>4904</v>
      </c>
      <c r="H3831" t="str">
        <f>VLOOKUP(E3831,suppliers!$A$2:$B$18,2,)</f>
        <v>OTHER</v>
      </c>
      <c r="I3831" t="str">
        <f>VLOOKUP(C3831,Table_items[],2,FALSE)</f>
        <v>Bedak Heroxyn 150 gr</v>
      </c>
      <c r="J3831" t="str">
        <f>VLOOKUP(C3831,Table_items[],3,FALSE)</f>
        <v>Obat Alergi</v>
      </c>
      <c r="K3831" s="23">
        <f>VLOOKUP(C3831,Table_items[],4,FALSE)</f>
        <v>16950</v>
      </c>
      <c r="L3831" s="23">
        <f>VLOOKUP(C3831,Table_items[],5,FALSE)</f>
        <v>17170</v>
      </c>
    </row>
    <row r="3832" spans="1:12" x14ac:dyDescent="0.2">
      <c r="A3832" s="7" t="s">
        <v>3983</v>
      </c>
      <c r="B3832" s="27">
        <v>44421</v>
      </c>
      <c r="C3832" s="9" t="s">
        <v>38</v>
      </c>
      <c r="D3832" s="9">
        <v>34</v>
      </c>
      <c r="E3832" s="9" t="s">
        <v>4896</v>
      </c>
      <c r="F3832" s="20" t="s">
        <v>4908</v>
      </c>
      <c r="G3832" t="s">
        <v>4904</v>
      </c>
      <c r="H3832" t="str">
        <f>VLOOKUP(E3832,suppliers!$A$2:$B$18,2,)</f>
        <v>OTHER</v>
      </c>
      <c r="I3832" t="str">
        <f>VLOOKUP(C3832,Table_items[],2,FALSE)</f>
        <v>Sanmol 500 MG 4 Tablet</v>
      </c>
      <c r="J3832" t="str">
        <f>VLOOKUP(C3832,Table_items[],3,FALSE)</f>
        <v>Obat Sakit Kepala &amp; Demam</v>
      </c>
      <c r="K3832" s="23">
        <f>VLOOKUP(C3832,Table_items[],4,FALSE)</f>
        <v>1600</v>
      </c>
      <c r="L3832" s="23">
        <f>VLOOKUP(C3832,Table_items[],5,FALSE)</f>
        <v>1619</v>
      </c>
    </row>
    <row r="3833" spans="1:12" x14ac:dyDescent="0.2">
      <c r="A3833" s="11" t="s">
        <v>3984</v>
      </c>
      <c r="B3833" s="28">
        <v>44421</v>
      </c>
      <c r="C3833" s="13" t="s">
        <v>11</v>
      </c>
      <c r="D3833" s="13">
        <v>8</v>
      </c>
      <c r="E3833" s="9" t="s">
        <v>4896</v>
      </c>
      <c r="F3833" s="20" t="s">
        <v>4908</v>
      </c>
      <c r="G3833" t="s">
        <v>4904</v>
      </c>
      <c r="H3833" t="str">
        <f>VLOOKUP(E3833,suppliers!$A$2:$B$18,2,)</f>
        <v>OTHER</v>
      </c>
      <c r="I3833" t="str">
        <f>VLOOKUP(C3833,Table_items[],2,FALSE)</f>
        <v>Neozep Forte 1 Strip 4 Tablet</v>
      </c>
      <c r="J3833" t="str">
        <f>VLOOKUP(C3833,Table_items[],3,FALSE)</f>
        <v>Obat Batuk &amp; Pilek</v>
      </c>
      <c r="K3833" s="23">
        <f>VLOOKUP(C3833,Table_items[],4,FALSE)</f>
        <v>2324</v>
      </c>
      <c r="L3833" s="23">
        <f>VLOOKUP(C3833,Table_items[],5,FALSE)</f>
        <v>2338</v>
      </c>
    </row>
    <row r="3834" spans="1:12" x14ac:dyDescent="0.2">
      <c r="A3834" s="7" t="s">
        <v>3985</v>
      </c>
      <c r="B3834" s="27">
        <v>44422</v>
      </c>
      <c r="C3834" s="9" t="s">
        <v>12</v>
      </c>
      <c r="D3834" s="9">
        <v>76</v>
      </c>
      <c r="E3834" s="9" t="s">
        <v>4896</v>
      </c>
      <c r="F3834" s="20" t="s">
        <v>4908</v>
      </c>
      <c r="G3834" t="s">
        <v>4904</v>
      </c>
      <c r="H3834" t="str">
        <f>VLOOKUP(E3834,suppliers!$A$2:$B$18,2,)</f>
        <v>OTHER</v>
      </c>
      <c r="I3834" t="str">
        <f>VLOOKUP(C3834,Table_items[],2,FALSE)</f>
        <v>Decolsen 1 Strip 4 Tablet</v>
      </c>
      <c r="J3834" t="str">
        <f>VLOOKUP(C3834,Table_items[],3,FALSE)</f>
        <v>Obat Batuk &amp; Pilek</v>
      </c>
      <c r="K3834" s="23">
        <f>VLOOKUP(C3834,Table_items[],4,FALSE)</f>
        <v>2886</v>
      </c>
      <c r="L3834" s="23">
        <f>VLOOKUP(C3834,Table_items[],5,FALSE)</f>
        <v>2915</v>
      </c>
    </row>
    <row r="3835" spans="1:12" x14ac:dyDescent="0.2">
      <c r="A3835" s="11" t="s">
        <v>3986</v>
      </c>
      <c r="B3835" s="28">
        <v>44422</v>
      </c>
      <c r="C3835" s="13" t="s">
        <v>24</v>
      </c>
      <c r="D3835" s="13">
        <v>26</v>
      </c>
      <c r="E3835" s="9" t="s">
        <v>4896</v>
      </c>
      <c r="F3835" s="20" t="s">
        <v>4908</v>
      </c>
      <c r="G3835" t="s">
        <v>4904</v>
      </c>
      <c r="H3835" t="str">
        <f>VLOOKUP(E3835,suppliers!$A$2:$B$18,2,)</f>
        <v>OTHER</v>
      </c>
      <c r="I3835" t="str">
        <f>VLOOKUP(C3835,Table_items[],2,FALSE)</f>
        <v>Irbesartan</v>
      </c>
      <c r="J3835" t="str">
        <f>VLOOKUP(C3835,Table_items[],3,FALSE)</f>
        <v>Obat Hipertensi</v>
      </c>
      <c r="K3835" s="23">
        <f>VLOOKUP(C3835,Table_items[],4,FALSE)</f>
        <v>108794</v>
      </c>
      <c r="L3835" s="23">
        <f>VLOOKUP(C3835,Table_items[],5,FALSE)</f>
        <v>109447</v>
      </c>
    </row>
    <row r="3836" spans="1:12" x14ac:dyDescent="0.2">
      <c r="A3836" s="7" t="s">
        <v>3987</v>
      </c>
      <c r="B3836" s="27">
        <v>44422</v>
      </c>
      <c r="C3836" s="9" t="s">
        <v>38</v>
      </c>
      <c r="D3836" s="9">
        <v>22</v>
      </c>
      <c r="E3836" s="9" t="s">
        <v>4896</v>
      </c>
      <c r="F3836" s="20" t="s">
        <v>4908</v>
      </c>
      <c r="G3836" t="s">
        <v>4904</v>
      </c>
      <c r="H3836" t="str">
        <f>VLOOKUP(E3836,suppliers!$A$2:$B$18,2,)</f>
        <v>OTHER</v>
      </c>
      <c r="I3836" t="str">
        <f>VLOOKUP(C3836,Table_items[],2,FALSE)</f>
        <v>Sanmol 500 MG 4 Tablet</v>
      </c>
      <c r="J3836" t="str">
        <f>VLOOKUP(C3836,Table_items[],3,FALSE)</f>
        <v>Obat Sakit Kepala &amp; Demam</v>
      </c>
      <c r="K3836" s="23">
        <f>VLOOKUP(C3836,Table_items[],4,FALSE)</f>
        <v>1600</v>
      </c>
      <c r="L3836" s="23">
        <f>VLOOKUP(C3836,Table_items[],5,FALSE)</f>
        <v>1619</v>
      </c>
    </row>
    <row r="3837" spans="1:12" x14ac:dyDescent="0.2">
      <c r="A3837" s="11" t="s">
        <v>3988</v>
      </c>
      <c r="B3837" s="28">
        <v>44422</v>
      </c>
      <c r="C3837" s="13" t="s">
        <v>22</v>
      </c>
      <c r="D3837" s="13">
        <v>46</v>
      </c>
      <c r="E3837" s="9" t="s">
        <v>4896</v>
      </c>
      <c r="F3837" s="20" t="s">
        <v>4908</v>
      </c>
      <c r="G3837" t="s">
        <v>4904</v>
      </c>
      <c r="H3837" t="str">
        <f>VLOOKUP(E3837,suppliers!$A$2:$B$18,2,)</f>
        <v>OTHER</v>
      </c>
      <c r="I3837" t="str">
        <f>VLOOKUP(C3837,Table_items[],2,FALSE)</f>
        <v>Candesartan Ogb Dexa</v>
      </c>
      <c r="J3837" t="str">
        <f>VLOOKUP(C3837,Table_items[],3,FALSE)</f>
        <v>Obat Hipertensi</v>
      </c>
      <c r="K3837" s="23">
        <f>VLOOKUP(C3837,Table_items[],4,FALSE)</f>
        <v>5000</v>
      </c>
      <c r="L3837" s="23">
        <f>VLOOKUP(C3837,Table_items[],5,FALSE)</f>
        <v>5095</v>
      </c>
    </row>
    <row r="3838" spans="1:12" x14ac:dyDescent="0.2">
      <c r="A3838" s="7" t="s">
        <v>3989</v>
      </c>
      <c r="B3838" s="27">
        <v>44422</v>
      </c>
      <c r="C3838" s="9" t="s">
        <v>10</v>
      </c>
      <c r="D3838" s="9">
        <v>41</v>
      </c>
      <c r="E3838" s="9" t="s">
        <v>4896</v>
      </c>
      <c r="F3838" s="20" t="s">
        <v>4908</v>
      </c>
      <c r="G3838" t="s">
        <v>4904</v>
      </c>
      <c r="H3838" t="str">
        <f>VLOOKUP(E3838,suppliers!$A$2:$B$18,2,)</f>
        <v>OTHER</v>
      </c>
      <c r="I3838" t="str">
        <f>VLOOKUP(C3838,Table_items[],2,FALSE)</f>
        <v>Dexteem Box Plus 100 Tablet</v>
      </c>
      <c r="J3838" t="str">
        <f>VLOOKUP(C3838,Table_items[],3,FALSE)</f>
        <v>Obat Alergi</v>
      </c>
      <c r="K3838" s="23">
        <f>VLOOKUP(C3838,Table_items[],4,FALSE)</f>
        <v>25322</v>
      </c>
      <c r="L3838" s="23">
        <f>VLOOKUP(C3838,Table_items[],5,FALSE)</f>
        <v>25449</v>
      </c>
    </row>
    <row r="3839" spans="1:12" x14ac:dyDescent="0.2">
      <c r="A3839" s="11" t="s">
        <v>3990</v>
      </c>
      <c r="B3839" s="28">
        <v>44422</v>
      </c>
      <c r="C3839" s="13" t="s">
        <v>8</v>
      </c>
      <c r="D3839" s="13">
        <v>14</v>
      </c>
      <c r="E3839" s="9" t="s">
        <v>4896</v>
      </c>
      <c r="F3839" s="20" t="s">
        <v>4908</v>
      </c>
      <c r="G3839" t="s">
        <v>4904</v>
      </c>
      <c r="H3839" t="str">
        <f>VLOOKUP(E3839,suppliers!$A$2:$B$18,2,)</f>
        <v>OTHER</v>
      </c>
      <c r="I3839" t="str">
        <f>VLOOKUP(C3839,Table_items[],2,FALSE)</f>
        <v>Bisoprolol Ogb Dexa</v>
      </c>
      <c r="J3839" t="str">
        <f>VLOOKUP(C3839,Table_items[],3,FALSE)</f>
        <v>Obat Alergi</v>
      </c>
      <c r="K3839" s="23">
        <f>VLOOKUP(C3839,Table_items[],4,FALSE)</f>
        <v>10000</v>
      </c>
      <c r="L3839" s="23">
        <f>VLOOKUP(C3839,Table_items[],5,FALSE)</f>
        <v>10180</v>
      </c>
    </row>
    <row r="3840" spans="1:12" x14ac:dyDescent="0.2">
      <c r="A3840" s="7" t="s">
        <v>3991</v>
      </c>
      <c r="B3840" s="27">
        <v>44423</v>
      </c>
      <c r="C3840" s="9" t="s">
        <v>12</v>
      </c>
      <c r="D3840" s="9">
        <v>43</v>
      </c>
      <c r="E3840" s="9" t="s">
        <v>4896</v>
      </c>
      <c r="F3840" s="20" t="s">
        <v>4908</v>
      </c>
      <c r="G3840" t="s">
        <v>4904</v>
      </c>
      <c r="H3840" t="str">
        <f>VLOOKUP(E3840,suppliers!$A$2:$B$18,2,)</f>
        <v>OTHER</v>
      </c>
      <c r="I3840" t="str">
        <f>VLOOKUP(C3840,Table_items[],2,FALSE)</f>
        <v>Decolsen 1 Strip 4 Tablet</v>
      </c>
      <c r="J3840" t="str">
        <f>VLOOKUP(C3840,Table_items[],3,FALSE)</f>
        <v>Obat Batuk &amp; Pilek</v>
      </c>
      <c r="K3840" s="23">
        <f>VLOOKUP(C3840,Table_items[],4,FALSE)</f>
        <v>2886</v>
      </c>
      <c r="L3840" s="23">
        <f>VLOOKUP(C3840,Table_items[],5,FALSE)</f>
        <v>2915</v>
      </c>
    </row>
    <row r="3841" spans="1:12" x14ac:dyDescent="0.2">
      <c r="A3841" s="11" t="s">
        <v>3992</v>
      </c>
      <c r="B3841" s="28">
        <v>44423</v>
      </c>
      <c r="C3841" s="13" t="s">
        <v>12</v>
      </c>
      <c r="D3841" s="13">
        <v>86</v>
      </c>
      <c r="E3841" s="9" t="s">
        <v>4896</v>
      </c>
      <c r="F3841" s="20" t="s">
        <v>4908</v>
      </c>
      <c r="G3841" t="s">
        <v>4904</v>
      </c>
      <c r="H3841" t="str">
        <f>VLOOKUP(E3841,suppliers!$A$2:$B$18,2,)</f>
        <v>OTHER</v>
      </c>
      <c r="I3841" t="str">
        <f>VLOOKUP(C3841,Table_items[],2,FALSE)</f>
        <v>Decolsen 1 Strip 4 Tablet</v>
      </c>
      <c r="J3841" t="str">
        <f>VLOOKUP(C3841,Table_items[],3,FALSE)</f>
        <v>Obat Batuk &amp; Pilek</v>
      </c>
      <c r="K3841" s="23">
        <f>VLOOKUP(C3841,Table_items[],4,FALSE)</f>
        <v>2886</v>
      </c>
      <c r="L3841" s="23">
        <f>VLOOKUP(C3841,Table_items[],5,FALSE)</f>
        <v>2915</v>
      </c>
    </row>
    <row r="3842" spans="1:12" x14ac:dyDescent="0.2">
      <c r="A3842" s="7" t="s">
        <v>3993</v>
      </c>
      <c r="B3842" s="27">
        <v>44423</v>
      </c>
      <c r="C3842" s="9" t="s">
        <v>9</v>
      </c>
      <c r="D3842" s="9">
        <v>43</v>
      </c>
      <c r="E3842" s="9" t="s">
        <v>4896</v>
      </c>
      <c r="F3842" s="20" t="s">
        <v>4908</v>
      </c>
      <c r="G3842" t="s">
        <v>4904</v>
      </c>
      <c r="H3842" t="str">
        <f>VLOOKUP(E3842,suppliers!$A$2:$B$18,2,)</f>
        <v>OTHER</v>
      </c>
      <c r="I3842" t="str">
        <f>VLOOKUP(C3842,Table_items[],2,FALSE)</f>
        <v>Bedak Heroxyn 150 gr</v>
      </c>
      <c r="J3842" t="str">
        <f>VLOOKUP(C3842,Table_items[],3,FALSE)</f>
        <v>Obat Alergi</v>
      </c>
      <c r="K3842" s="23">
        <f>VLOOKUP(C3842,Table_items[],4,FALSE)</f>
        <v>16950</v>
      </c>
      <c r="L3842" s="23">
        <f>VLOOKUP(C3842,Table_items[],5,FALSE)</f>
        <v>17170</v>
      </c>
    </row>
    <row r="3843" spans="1:12" x14ac:dyDescent="0.2">
      <c r="A3843" s="11" t="s">
        <v>3994</v>
      </c>
      <c r="B3843" s="28">
        <v>44423</v>
      </c>
      <c r="C3843" s="13" t="s">
        <v>9</v>
      </c>
      <c r="D3843" s="13">
        <v>41</v>
      </c>
      <c r="E3843" s="9" t="s">
        <v>4896</v>
      </c>
      <c r="F3843" s="20" t="s">
        <v>4908</v>
      </c>
      <c r="G3843" t="s">
        <v>4904</v>
      </c>
      <c r="H3843" t="str">
        <f>VLOOKUP(E3843,suppliers!$A$2:$B$18,2,)</f>
        <v>OTHER</v>
      </c>
      <c r="I3843" t="str">
        <f>VLOOKUP(C3843,Table_items[],2,FALSE)</f>
        <v>Bedak Heroxyn 150 gr</v>
      </c>
      <c r="J3843" t="str">
        <f>VLOOKUP(C3843,Table_items[],3,FALSE)</f>
        <v>Obat Alergi</v>
      </c>
      <c r="K3843" s="23">
        <f>VLOOKUP(C3843,Table_items[],4,FALSE)</f>
        <v>16950</v>
      </c>
      <c r="L3843" s="23">
        <f>VLOOKUP(C3843,Table_items[],5,FALSE)</f>
        <v>17170</v>
      </c>
    </row>
    <row r="3844" spans="1:12" x14ac:dyDescent="0.2">
      <c r="A3844" s="7" t="s">
        <v>3995</v>
      </c>
      <c r="B3844" s="27">
        <v>44423</v>
      </c>
      <c r="C3844" s="9" t="s">
        <v>24</v>
      </c>
      <c r="D3844" s="9">
        <v>32</v>
      </c>
      <c r="E3844" s="9" t="s">
        <v>4896</v>
      </c>
      <c r="F3844" s="20" t="s">
        <v>4908</v>
      </c>
      <c r="G3844" t="s">
        <v>4904</v>
      </c>
      <c r="H3844" t="str">
        <f>VLOOKUP(E3844,suppliers!$A$2:$B$18,2,)</f>
        <v>OTHER</v>
      </c>
      <c r="I3844" t="str">
        <f>VLOOKUP(C3844,Table_items[],2,FALSE)</f>
        <v>Irbesartan</v>
      </c>
      <c r="J3844" t="str">
        <f>VLOOKUP(C3844,Table_items[],3,FALSE)</f>
        <v>Obat Hipertensi</v>
      </c>
      <c r="K3844" s="23">
        <f>VLOOKUP(C3844,Table_items[],4,FALSE)</f>
        <v>108794</v>
      </c>
      <c r="L3844" s="23">
        <f>VLOOKUP(C3844,Table_items[],5,FALSE)</f>
        <v>109447</v>
      </c>
    </row>
    <row r="3845" spans="1:12" x14ac:dyDescent="0.2">
      <c r="A3845" s="11" t="s">
        <v>3996</v>
      </c>
      <c r="B3845" s="28">
        <v>44423</v>
      </c>
      <c r="C3845" s="13" t="s">
        <v>36</v>
      </c>
      <c r="D3845" s="13">
        <v>215</v>
      </c>
      <c r="E3845" s="9" t="s">
        <v>4896</v>
      </c>
      <c r="F3845" s="20" t="s">
        <v>4908</v>
      </c>
      <c r="G3845" t="s">
        <v>4904</v>
      </c>
      <c r="H3845" t="str">
        <f>VLOOKUP(E3845,suppliers!$A$2:$B$18,2,)</f>
        <v>OTHER</v>
      </c>
      <c r="I3845" t="str">
        <f>VLOOKUP(C3845,Table_items[],2,FALSE)</f>
        <v>Sanmol Paracetamol</v>
      </c>
      <c r="J3845" t="str">
        <f>VLOOKUP(C3845,Table_items[],3,FALSE)</f>
        <v>Obat Sakit Kepala &amp; Demam</v>
      </c>
      <c r="K3845" s="23">
        <f>VLOOKUP(C3845,Table_items[],4,FALSE)</f>
        <v>16100</v>
      </c>
      <c r="L3845" s="23">
        <f>VLOOKUP(C3845,Table_items[],5,FALSE)</f>
        <v>16261</v>
      </c>
    </row>
    <row r="3846" spans="1:12" x14ac:dyDescent="0.2">
      <c r="A3846" s="7" t="s">
        <v>3997</v>
      </c>
      <c r="B3846" s="27">
        <v>44423</v>
      </c>
      <c r="C3846" s="9" t="s">
        <v>40</v>
      </c>
      <c r="D3846" s="9">
        <v>103</v>
      </c>
      <c r="E3846" s="9" t="s">
        <v>4896</v>
      </c>
      <c r="F3846" s="20" t="s">
        <v>4908</v>
      </c>
      <c r="G3846" t="s">
        <v>4904</v>
      </c>
      <c r="H3846" t="str">
        <f>VLOOKUP(E3846,suppliers!$A$2:$B$18,2,)</f>
        <v>OTHER</v>
      </c>
      <c r="I3846" t="str">
        <f>VLOOKUP(C3846,Table_items[],2,FALSE)</f>
        <v>Paramex Tablet / Obat</v>
      </c>
      <c r="J3846" t="str">
        <f>VLOOKUP(C3846,Table_items[],3,FALSE)</f>
        <v>Obat Sakit Kepala &amp; Demam</v>
      </c>
      <c r="K3846" s="23">
        <f>VLOOKUP(C3846,Table_items[],4,FALSE)</f>
        <v>2560</v>
      </c>
      <c r="L3846" s="23">
        <f>VLOOKUP(C3846,Table_items[],5,FALSE)</f>
        <v>2586</v>
      </c>
    </row>
    <row r="3847" spans="1:12" x14ac:dyDescent="0.2">
      <c r="A3847" s="11" t="s">
        <v>3998</v>
      </c>
      <c r="B3847" s="28">
        <v>44423</v>
      </c>
      <c r="C3847" s="13" t="s">
        <v>7</v>
      </c>
      <c r="D3847" s="13">
        <v>50</v>
      </c>
      <c r="E3847" s="9" t="s">
        <v>4896</v>
      </c>
      <c r="F3847" s="20" t="s">
        <v>4908</v>
      </c>
      <c r="G3847" t="s">
        <v>4904</v>
      </c>
      <c r="H3847" t="str">
        <f>VLOOKUP(E3847,suppliers!$A$2:$B$18,2,)</f>
        <v>OTHER</v>
      </c>
      <c r="I3847" t="str">
        <f>VLOOKUP(C3847,Table_items[],2,FALSE)</f>
        <v>Acetylcysteine Mahakam 200 mg</v>
      </c>
      <c r="J3847" t="str">
        <f>VLOOKUP(C3847,Table_items[],3,FALSE)</f>
        <v>Obat Alergi</v>
      </c>
      <c r="K3847" s="23">
        <f>VLOOKUP(C3847,Table_items[],4,FALSE)</f>
        <v>33000</v>
      </c>
      <c r="L3847" s="23">
        <f>VLOOKUP(C3847,Table_items[],5,FALSE)</f>
        <v>33330</v>
      </c>
    </row>
    <row r="3848" spans="1:12" x14ac:dyDescent="0.2">
      <c r="A3848" s="7" t="s">
        <v>3999</v>
      </c>
      <c r="B3848" s="27">
        <v>44423</v>
      </c>
      <c r="C3848" s="9" t="s">
        <v>14</v>
      </c>
      <c r="D3848" s="9">
        <v>8</v>
      </c>
      <c r="E3848" s="9" t="s">
        <v>4896</v>
      </c>
      <c r="F3848" s="20" t="s">
        <v>4908</v>
      </c>
      <c r="G3848" t="s">
        <v>4904</v>
      </c>
      <c r="H3848" t="str">
        <f>VLOOKUP(E3848,suppliers!$A$2:$B$18,2,)</f>
        <v>OTHER</v>
      </c>
      <c r="I3848" t="str">
        <f>VLOOKUP(C3848,Table_items[],2,FALSE)</f>
        <v>Lo Han Kuo Infusion 12</v>
      </c>
      <c r="J3848" t="str">
        <f>VLOOKUP(C3848,Table_items[],3,FALSE)</f>
        <v>Obat Batuk &amp; Pilek</v>
      </c>
      <c r="K3848" s="23">
        <f>VLOOKUP(C3848,Table_items[],4,FALSE)</f>
        <v>23869</v>
      </c>
      <c r="L3848" s="23">
        <f>VLOOKUP(C3848,Table_items[],5,FALSE)</f>
        <v>24179</v>
      </c>
    </row>
    <row r="3849" spans="1:12" x14ac:dyDescent="0.2">
      <c r="A3849" s="11" t="s">
        <v>4000</v>
      </c>
      <c r="B3849" s="28">
        <v>44423</v>
      </c>
      <c r="C3849" s="13" t="s">
        <v>23</v>
      </c>
      <c r="D3849" s="13">
        <v>35</v>
      </c>
      <c r="E3849" s="9" t="s">
        <v>4896</v>
      </c>
      <c r="F3849" s="20" t="s">
        <v>4908</v>
      </c>
      <c r="G3849" t="s">
        <v>4904</v>
      </c>
      <c r="H3849" t="str">
        <f>VLOOKUP(E3849,suppliers!$A$2:$B$18,2,)</f>
        <v>OTHER</v>
      </c>
      <c r="I3849" t="str">
        <f>VLOOKUP(C3849,Table_items[],2,FALSE)</f>
        <v>Amlodipine Besilate</v>
      </c>
      <c r="J3849" t="str">
        <f>VLOOKUP(C3849,Table_items[],3,FALSE)</f>
        <v>Obat Hipertensi</v>
      </c>
      <c r="K3849" s="23">
        <f>VLOOKUP(C3849,Table_items[],4,FALSE)</f>
        <v>7467</v>
      </c>
      <c r="L3849" s="23">
        <f>VLOOKUP(C3849,Table_items[],5,FALSE)</f>
        <v>7504</v>
      </c>
    </row>
    <row r="3850" spans="1:12" x14ac:dyDescent="0.2">
      <c r="A3850" s="7" t="s">
        <v>4001</v>
      </c>
      <c r="B3850" s="27">
        <v>44423</v>
      </c>
      <c r="C3850" s="9" t="s">
        <v>25</v>
      </c>
      <c r="D3850" s="9">
        <v>100</v>
      </c>
      <c r="E3850" s="9" t="s">
        <v>4896</v>
      </c>
      <c r="F3850" s="20" t="s">
        <v>4908</v>
      </c>
      <c r="G3850" t="s">
        <v>4904</v>
      </c>
      <c r="H3850" t="str">
        <f>VLOOKUP(E3850,suppliers!$A$2:$B$18,2,)</f>
        <v>OTHER</v>
      </c>
      <c r="I3850" t="str">
        <f>VLOOKUP(C3850,Table_items[],2,FALSE)</f>
        <v>Irvell 150MG Box 20 Tablet</v>
      </c>
      <c r="J3850" t="str">
        <f>VLOOKUP(C3850,Table_items[],3,FALSE)</f>
        <v>Obat Hipertensi</v>
      </c>
      <c r="K3850" s="23">
        <f>VLOOKUP(C3850,Table_items[],4,FALSE)</f>
        <v>143991</v>
      </c>
      <c r="L3850" s="23">
        <f>VLOOKUP(C3850,Table_items[],5,FALSE)</f>
        <v>146871</v>
      </c>
    </row>
    <row r="3851" spans="1:12" x14ac:dyDescent="0.2">
      <c r="A3851" s="11" t="s">
        <v>4002</v>
      </c>
      <c r="B3851" s="28">
        <v>44424</v>
      </c>
      <c r="C3851" s="13" t="s">
        <v>12</v>
      </c>
      <c r="D3851" s="13">
        <v>11</v>
      </c>
      <c r="E3851" s="9" t="s">
        <v>4896</v>
      </c>
      <c r="F3851" s="20" t="s">
        <v>4908</v>
      </c>
      <c r="G3851" t="s">
        <v>4904</v>
      </c>
      <c r="H3851" t="str">
        <f>VLOOKUP(E3851,suppliers!$A$2:$B$18,2,)</f>
        <v>OTHER</v>
      </c>
      <c r="I3851" t="str">
        <f>VLOOKUP(C3851,Table_items[],2,FALSE)</f>
        <v>Decolsen 1 Strip 4 Tablet</v>
      </c>
      <c r="J3851" t="str">
        <f>VLOOKUP(C3851,Table_items[],3,FALSE)</f>
        <v>Obat Batuk &amp; Pilek</v>
      </c>
      <c r="K3851" s="23">
        <f>VLOOKUP(C3851,Table_items[],4,FALSE)</f>
        <v>2886</v>
      </c>
      <c r="L3851" s="23">
        <f>VLOOKUP(C3851,Table_items[],5,FALSE)</f>
        <v>2915</v>
      </c>
    </row>
    <row r="3852" spans="1:12" x14ac:dyDescent="0.2">
      <c r="A3852" s="7" t="s">
        <v>4003</v>
      </c>
      <c r="B3852" s="27">
        <v>44424</v>
      </c>
      <c r="C3852" s="9" t="s">
        <v>12</v>
      </c>
      <c r="D3852" s="9">
        <v>32</v>
      </c>
      <c r="E3852" s="9" t="s">
        <v>4896</v>
      </c>
      <c r="F3852" s="20" t="s">
        <v>4908</v>
      </c>
      <c r="G3852" t="s">
        <v>4904</v>
      </c>
      <c r="H3852" t="str">
        <f>VLOOKUP(E3852,suppliers!$A$2:$B$18,2,)</f>
        <v>OTHER</v>
      </c>
      <c r="I3852" t="str">
        <f>VLOOKUP(C3852,Table_items[],2,FALSE)</f>
        <v>Decolsen 1 Strip 4 Tablet</v>
      </c>
      <c r="J3852" t="str">
        <f>VLOOKUP(C3852,Table_items[],3,FALSE)</f>
        <v>Obat Batuk &amp; Pilek</v>
      </c>
      <c r="K3852" s="23">
        <f>VLOOKUP(C3852,Table_items[],4,FALSE)</f>
        <v>2886</v>
      </c>
      <c r="L3852" s="23">
        <f>VLOOKUP(C3852,Table_items[],5,FALSE)</f>
        <v>2915</v>
      </c>
    </row>
    <row r="3853" spans="1:12" x14ac:dyDescent="0.2">
      <c r="A3853" s="11" t="s">
        <v>4004</v>
      </c>
      <c r="B3853" s="28">
        <v>44424</v>
      </c>
      <c r="C3853" s="13" t="s">
        <v>9</v>
      </c>
      <c r="D3853" s="13">
        <v>17</v>
      </c>
      <c r="E3853" s="9" t="s">
        <v>4896</v>
      </c>
      <c r="F3853" s="20" t="s">
        <v>4908</v>
      </c>
      <c r="G3853" t="s">
        <v>4904</v>
      </c>
      <c r="H3853" t="str">
        <f>VLOOKUP(E3853,suppliers!$A$2:$B$18,2,)</f>
        <v>OTHER</v>
      </c>
      <c r="I3853" t="str">
        <f>VLOOKUP(C3853,Table_items[],2,FALSE)</f>
        <v>Bedak Heroxyn 150 gr</v>
      </c>
      <c r="J3853" t="str">
        <f>VLOOKUP(C3853,Table_items[],3,FALSE)</f>
        <v>Obat Alergi</v>
      </c>
      <c r="K3853" s="23">
        <f>VLOOKUP(C3853,Table_items[],4,FALSE)</f>
        <v>16950</v>
      </c>
      <c r="L3853" s="23">
        <f>VLOOKUP(C3853,Table_items[],5,FALSE)</f>
        <v>17170</v>
      </c>
    </row>
    <row r="3854" spans="1:12" x14ac:dyDescent="0.2">
      <c r="A3854" s="7" t="s">
        <v>4005</v>
      </c>
      <c r="B3854" s="27">
        <v>44424</v>
      </c>
      <c r="C3854" s="9" t="s">
        <v>24</v>
      </c>
      <c r="D3854" s="9">
        <v>20</v>
      </c>
      <c r="E3854" s="9" t="s">
        <v>4896</v>
      </c>
      <c r="F3854" s="20" t="s">
        <v>4908</v>
      </c>
      <c r="G3854" t="s">
        <v>4904</v>
      </c>
      <c r="H3854" t="str">
        <f>VLOOKUP(E3854,suppliers!$A$2:$B$18,2,)</f>
        <v>OTHER</v>
      </c>
      <c r="I3854" t="str">
        <f>VLOOKUP(C3854,Table_items[],2,FALSE)</f>
        <v>Irbesartan</v>
      </c>
      <c r="J3854" t="str">
        <f>VLOOKUP(C3854,Table_items[],3,FALSE)</f>
        <v>Obat Hipertensi</v>
      </c>
      <c r="K3854" s="23">
        <f>VLOOKUP(C3854,Table_items[],4,FALSE)</f>
        <v>108794</v>
      </c>
      <c r="L3854" s="23">
        <f>VLOOKUP(C3854,Table_items[],5,FALSE)</f>
        <v>109447</v>
      </c>
    </row>
    <row r="3855" spans="1:12" x14ac:dyDescent="0.2">
      <c r="A3855" s="11" t="s">
        <v>4006</v>
      </c>
      <c r="B3855" s="28">
        <v>44424</v>
      </c>
      <c r="C3855" s="13" t="s">
        <v>41</v>
      </c>
      <c r="D3855" s="13">
        <v>1</v>
      </c>
      <c r="E3855" s="9" t="s">
        <v>4896</v>
      </c>
      <c r="F3855" s="20" t="s">
        <v>4908</v>
      </c>
      <c r="G3855" t="s">
        <v>4904</v>
      </c>
      <c r="H3855" t="str">
        <f>VLOOKUP(E3855,suppliers!$A$2:$B$18,2,)</f>
        <v>OTHER</v>
      </c>
      <c r="I3855" t="str">
        <f>VLOOKUP(C3855,Table_items[],2,FALSE)</f>
        <v>Otilon Ear Drops 8 mL</v>
      </c>
      <c r="J3855" t="str">
        <f>VLOOKUP(C3855,Table_items[],3,FALSE)</f>
        <v>Obat Telinga</v>
      </c>
      <c r="K3855" s="23">
        <f>VLOOKUP(C3855,Table_items[],4,FALSE)</f>
        <v>55000</v>
      </c>
      <c r="L3855" s="23">
        <f>VLOOKUP(C3855,Table_items[],5,FALSE)</f>
        <v>55935</v>
      </c>
    </row>
    <row r="3856" spans="1:12" x14ac:dyDescent="0.2">
      <c r="A3856" s="7" t="s">
        <v>4007</v>
      </c>
      <c r="B3856" s="27">
        <v>44424</v>
      </c>
      <c r="C3856" s="9" t="s">
        <v>5</v>
      </c>
      <c r="D3856" s="9">
        <v>3</v>
      </c>
      <c r="E3856" s="9" t="s">
        <v>4896</v>
      </c>
      <c r="F3856" s="20" t="s">
        <v>4908</v>
      </c>
      <c r="G3856" t="s">
        <v>4904</v>
      </c>
      <c r="H3856" t="str">
        <f>VLOOKUP(E3856,suppliers!$A$2:$B$18,2,)</f>
        <v>OTHER</v>
      </c>
      <c r="I3856" t="str">
        <f>VLOOKUP(C3856,Table_items[],2,FALSE)</f>
        <v>Ozen 10 MG Blister</v>
      </c>
      <c r="J3856" t="str">
        <f>VLOOKUP(C3856,Table_items[],3,FALSE)</f>
        <v>Obat Alergi</v>
      </c>
      <c r="K3856" s="23">
        <f>VLOOKUP(C3856,Table_items[],4,FALSE)</f>
        <v>18611</v>
      </c>
      <c r="L3856" s="23">
        <f>VLOOKUP(C3856,Table_items[],5,FALSE)</f>
        <v>18816</v>
      </c>
    </row>
    <row r="3857" spans="1:12" x14ac:dyDescent="0.2">
      <c r="A3857" s="11" t="s">
        <v>4008</v>
      </c>
      <c r="B3857" s="28">
        <v>44424</v>
      </c>
      <c r="C3857" s="13" t="s">
        <v>21</v>
      </c>
      <c r="D3857" s="13">
        <v>22</v>
      </c>
      <c r="E3857" s="9" t="s">
        <v>4896</v>
      </c>
      <c r="F3857" s="20" t="s">
        <v>4908</v>
      </c>
      <c r="G3857" t="s">
        <v>4904</v>
      </c>
      <c r="H3857" t="str">
        <f>VLOOKUP(E3857,suppliers!$A$2:$B$18,2,)</f>
        <v>OTHER</v>
      </c>
      <c r="I3857" t="str">
        <f>VLOOKUP(C3857,Table_items[],2,FALSE)</f>
        <v>Concor 5MG Strip 10</v>
      </c>
      <c r="J3857" t="str">
        <f>VLOOKUP(C3857,Table_items[],3,FALSE)</f>
        <v>Obat Hipertensi</v>
      </c>
      <c r="K3857" s="23">
        <f>VLOOKUP(C3857,Table_items[],4,FALSE)</f>
        <v>102000</v>
      </c>
      <c r="L3857" s="23">
        <f>VLOOKUP(C3857,Table_items[],5,FALSE)</f>
        <v>103632</v>
      </c>
    </row>
    <row r="3858" spans="1:12" x14ac:dyDescent="0.2">
      <c r="A3858" s="7" t="s">
        <v>4009</v>
      </c>
      <c r="B3858" s="27">
        <v>44425</v>
      </c>
      <c r="C3858" s="9" t="s">
        <v>24</v>
      </c>
      <c r="D3858" s="9">
        <v>27</v>
      </c>
      <c r="E3858" s="9" t="s">
        <v>4896</v>
      </c>
      <c r="F3858" s="20" t="s">
        <v>4908</v>
      </c>
      <c r="G3858" t="s">
        <v>4904</v>
      </c>
      <c r="H3858" t="str">
        <f>VLOOKUP(E3858,suppliers!$A$2:$B$18,2,)</f>
        <v>OTHER</v>
      </c>
      <c r="I3858" t="str">
        <f>VLOOKUP(C3858,Table_items[],2,FALSE)</f>
        <v>Irbesartan</v>
      </c>
      <c r="J3858" t="str">
        <f>VLOOKUP(C3858,Table_items[],3,FALSE)</f>
        <v>Obat Hipertensi</v>
      </c>
      <c r="K3858" s="23">
        <f>VLOOKUP(C3858,Table_items[],4,FALSE)</f>
        <v>108794</v>
      </c>
      <c r="L3858" s="23">
        <f>VLOOKUP(C3858,Table_items[],5,FALSE)</f>
        <v>109447</v>
      </c>
    </row>
    <row r="3859" spans="1:12" x14ac:dyDescent="0.2">
      <c r="A3859" s="11" t="s">
        <v>4010</v>
      </c>
      <c r="B3859" s="28">
        <v>44425</v>
      </c>
      <c r="C3859" s="13" t="s">
        <v>30</v>
      </c>
      <c r="D3859" s="13">
        <v>41</v>
      </c>
      <c r="E3859" s="9" t="s">
        <v>4896</v>
      </c>
      <c r="F3859" s="20" t="s">
        <v>4908</v>
      </c>
      <c r="G3859" t="s">
        <v>4904</v>
      </c>
      <c r="H3859" t="str">
        <f>VLOOKUP(E3859,suppliers!$A$2:$B$18,2,)</f>
        <v>OTHER</v>
      </c>
      <c r="I3859" t="str">
        <f>VLOOKUP(C3859,Table_items[],2,FALSE)</f>
        <v>Koolfever</v>
      </c>
      <c r="J3859" t="str">
        <f>VLOOKUP(C3859,Table_items[],3,FALSE)</f>
        <v>Obat Sakit Kepala &amp; Demam</v>
      </c>
      <c r="K3859" s="23">
        <f>VLOOKUP(C3859,Table_items[],4,FALSE)</f>
        <v>7500</v>
      </c>
      <c r="L3859" s="23">
        <f>VLOOKUP(C3859,Table_items[],5,FALSE)</f>
        <v>7620</v>
      </c>
    </row>
    <row r="3860" spans="1:12" x14ac:dyDescent="0.2">
      <c r="A3860" s="7" t="s">
        <v>4011</v>
      </c>
      <c r="B3860" s="27">
        <v>44425</v>
      </c>
      <c r="C3860" s="9" t="s">
        <v>20</v>
      </c>
      <c r="D3860" s="9">
        <v>63</v>
      </c>
      <c r="E3860" s="9" t="s">
        <v>4896</v>
      </c>
      <c r="F3860" s="20" t="s">
        <v>4908</v>
      </c>
      <c r="G3860" t="s">
        <v>4904</v>
      </c>
      <c r="H3860" t="str">
        <f>VLOOKUP(E3860,suppliers!$A$2:$B$18,2,)</f>
        <v>OTHER</v>
      </c>
      <c r="I3860" t="str">
        <f>VLOOKUP(C3860,Table_items[],2,FALSE)</f>
        <v>Carditens</v>
      </c>
      <c r="J3860" t="str">
        <f>VLOOKUP(C3860,Table_items[],3,FALSE)</f>
        <v>Obat Hipertensi</v>
      </c>
      <c r="K3860" s="23">
        <f>VLOOKUP(C3860,Table_items[],4,FALSE)</f>
        <v>100000</v>
      </c>
      <c r="L3860" s="23">
        <f>VLOOKUP(C3860,Table_items[],5,FALSE)</f>
        <v>100900</v>
      </c>
    </row>
    <row r="3861" spans="1:12" x14ac:dyDescent="0.2">
      <c r="A3861" s="11" t="s">
        <v>4012</v>
      </c>
      <c r="B3861" s="28">
        <v>44425</v>
      </c>
      <c r="C3861" s="13" t="s">
        <v>21</v>
      </c>
      <c r="D3861" s="13">
        <v>29</v>
      </c>
      <c r="E3861" s="9" t="s">
        <v>4896</v>
      </c>
      <c r="F3861" s="20" t="s">
        <v>4908</v>
      </c>
      <c r="G3861" t="s">
        <v>4904</v>
      </c>
      <c r="H3861" t="str">
        <f>VLOOKUP(E3861,suppliers!$A$2:$B$18,2,)</f>
        <v>OTHER</v>
      </c>
      <c r="I3861" t="str">
        <f>VLOOKUP(C3861,Table_items[],2,FALSE)</f>
        <v>Concor 5MG Strip 10</v>
      </c>
      <c r="J3861" t="str">
        <f>VLOOKUP(C3861,Table_items[],3,FALSE)</f>
        <v>Obat Hipertensi</v>
      </c>
      <c r="K3861" s="23">
        <f>VLOOKUP(C3861,Table_items[],4,FALSE)</f>
        <v>102000</v>
      </c>
      <c r="L3861" s="23">
        <f>VLOOKUP(C3861,Table_items[],5,FALSE)</f>
        <v>103632</v>
      </c>
    </row>
    <row r="3862" spans="1:12" x14ac:dyDescent="0.2">
      <c r="A3862" s="7" t="s">
        <v>4013</v>
      </c>
      <c r="B3862" s="27">
        <v>44425</v>
      </c>
      <c r="C3862" s="9" t="s">
        <v>39</v>
      </c>
      <c r="D3862" s="9">
        <v>215</v>
      </c>
      <c r="E3862" s="9" t="s">
        <v>4896</v>
      </c>
      <c r="F3862" s="20" t="s">
        <v>4908</v>
      </c>
      <c r="G3862" t="s">
        <v>4904</v>
      </c>
      <c r="H3862" t="str">
        <f>VLOOKUP(E3862,suppliers!$A$2:$B$18,2,)</f>
        <v>OTHER</v>
      </c>
      <c r="I3862" t="str">
        <f>VLOOKUP(C3862,Table_items[],2,FALSE)</f>
        <v>Cilostazol Bernofarm</v>
      </c>
      <c r="J3862" t="str">
        <f>VLOOKUP(C3862,Table_items[],3,FALSE)</f>
        <v>Obat Sakit Kepala &amp; Demam</v>
      </c>
      <c r="K3862" s="23">
        <f>VLOOKUP(C3862,Table_items[],4,FALSE)</f>
        <v>45450</v>
      </c>
      <c r="L3862" s="23">
        <f>VLOOKUP(C3862,Table_items[],5,FALSE)</f>
        <v>46223</v>
      </c>
    </row>
    <row r="3863" spans="1:12" x14ac:dyDescent="0.2">
      <c r="A3863" s="11" t="s">
        <v>4014</v>
      </c>
      <c r="B3863" s="28">
        <v>44426</v>
      </c>
      <c r="C3863" s="13" t="s">
        <v>37</v>
      </c>
      <c r="D3863" s="13">
        <v>46</v>
      </c>
      <c r="E3863" s="9" t="s">
        <v>4896</v>
      </c>
      <c r="F3863" s="20" t="s">
        <v>4908</v>
      </c>
      <c r="G3863" t="s">
        <v>4904</v>
      </c>
      <c r="H3863" t="str">
        <f>VLOOKUP(E3863,suppliers!$A$2:$B$18,2,)</f>
        <v>OTHER</v>
      </c>
      <c r="I3863" t="str">
        <f>VLOOKUP(C3863,Table_items[],2,FALSE)</f>
        <v>Bodrex Extra</v>
      </c>
      <c r="J3863" t="str">
        <f>VLOOKUP(C3863,Table_items[],3,FALSE)</f>
        <v>Obat Sakit Kepala &amp; Demam</v>
      </c>
      <c r="K3863" s="23">
        <f>VLOOKUP(C3863,Table_items[],4,FALSE)</f>
        <v>50788</v>
      </c>
      <c r="L3863" s="23">
        <f>VLOOKUP(C3863,Table_items[],5,FALSE)</f>
        <v>51753</v>
      </c>
    </row>
    <row r="3864" spans="1:12" x14ac:dyDescent="0.2">
      <c r="A3864" s="7" t="s">
        <v>4015</v>
      </c>
      <c r="B3864" s="27">
        <v>44426</v>
      </c>
      <c r="C3864" s="9" t="s">
        <v>24</v>
      </c>
      <c r="D3864" s="9">
        <v>32</v>
      </c>
      <c r="E3864" s="9" t="s">
        <v>4896</v>
      </c>
      <c r="F3864" s="20" t="s">
        <v>4908</v>
      </c>
      <c r="G3864" t="s">
        <v>4904</v>
      </c>
      <c r="H3864" t="str">
        <f>VLOOKUP(E3864,suppliers!$A$2:$B$18,2,)</f>
        <v>OTHER</v>
      </c>
      <c r="I3864" t="str">
        <f>VLOOKUP(C3864,Table_items[],2,FALSE)</f>
        <v>Irbesartan</v>
      </c>
      <c r="J3864" t="str">
        <f>VLOOKUP(C3864,Table_items[],3,FALSE)</f>
        <v>Obat Hipertensi</v>
      </c>
      <c r="K3864" s="23">
        <f>VLOOKUP(C3864,Table_items[],4,FALSE)</f>
        <v>108794</v>
      </c>
      <c r="L3864" s="23">
        <f>VLOOKUP(C3864,Table_items[],5,FALSE)</f>
        <v>109447</v>
      </c>
    </row>
    <row r="3865" spans="1:12" x14ac:dyDescent="0.2">
      <c r="A3865" s="11" t="s">
        <v>4016</v>
      </c>
      <c r="B3865" s="28">
        <v>44426</v>
      </c>
      <c r="C3865" s="13" t="s">
        <v>10</v>
      </c>
      <c r="D3865" s="13">
        <v>2</v>
      </c>
      <c r="E3865" s="9" t="s">
        <v>4896</v>
      </c>
      <c r="F3865" s="20" t="s">
        <v>4908</v>
      </c>
      <c r="G3865" t="s">
        <v>4904</v>
      </c>
      <c r="H3865" t="str">
        <f>VLOOKUP(E3865,suppliers!$A$2:$B$18,2,)</f>
        <v>OTHER</v>
      </c>
      <c r="I3865" t="str">
        <f>VLOOKUP(C3865,Table_items[],2,FALSE)</f>
        <v>Dexteem Box Plus 100 Tablet</v>
      </c>
      <c r="J3865" t="str">
        <f>VLOOKUP(C3865,Table_items[],3,FALSE)</f>
        <v>Obat Alergi</v>
      </c>
      <c r="K3865" s="23">
        <f>VLOOKUP(C3865,Table_items[],4,FALSE)</f>
        <v>25322</v>
      </c>
      <c r="L3865" s="23">
        <f>VLOOKUP(C3865,Table_items[],5,FALSE)</f>
        <v>25449</v>
      </c>
    </row>
    <row r="3866" spans="1:12" x14ac:dyDescent="0.2">
      <c r="A3866" s="7" t="s">
        <v>4017</v>
      </c>
      <c r="B3866" s="27">
        <v>44426</v>
      </c>
      <c r="C3866" s="9" t="s">
        <v>36</v>
      </c>
      <c r="D3866" s="9">
        <v>22</v>
      </c>
      <c r="E3866" s="9" t="s">
        <v>4896</v>
      </c>
      <c r="F3866" s="20" t="s">
        <v>4908</v>
      </c>
      <c r="G3866" t="s">
        <v>4904</v>
      </c>
      <c r="H3866" t="str">
        <f>VLOOKUP(E3866,suppliers!$A$2:$B$18,2,)</f>
        <v>OTHER</v>
      </c>
      <c r="I3866" t="str">
        <f>VLOOKUP(C3866,Table_items[],2,FALSE)</f>
        <v>Sanmol Paracetamol</v>
      </c>
      <c r="J3866" t="str">
        <f>VLOOKUP(C3866,Table_items[],3,FALSE)</f>
        <v>Obat Sakit Kepala &amp; Demam</v>
      </c>
      <c r="K3866" s="23">
        <f>VLOOKUP(C3866,Table_items[],4,FALSE)</f>
        <v>16100</v>
      </c>
      <c r="L3866" s="23">
        <f>VLOOKUP(C3866,Table_items[],5,FALSE)</f>
        <v>16261</v>
      </c>
    </row>
    <row r="3867" spans="1:12" x14ac:dyDescent="0.2">
      <c r="A3867" s="11" t="s">
        <v>4018</v>
      </c>
      <c r="B3867" s="28">
        <v>44426</v>
      </c>
      <c r="C3867" s="13" t="s">
        <v>30</v>
      </c>
      <c r="D3867" s="13">
        <v>7</v>
      </c>
      <c r="E3867" s="9" t="s">
        <v>4896</v>
      </c>
      <c r="F3867" s="20" t="s">
        <v>4908</v>
      </c>
      <c r="G3867" t="s">
        <v>4904</v>
      </c>
      <c r="H3867" t="str">
        <f>VLOOKUP(E3867,suppliers!$A$2:$B$18,2,)</f>
        <v>OTHER</v>
      </c>
      <c r="I3867" t="str">
        <f>VLOOKUP(C3867,Table_items[],2,FALSE)</f>
        <v>Koolfever</v>
      </c>
      <c r="J3867" t="str">
        <f>VLOOKUP(C3867,Table_items[],3,FALSE)</f>
        <v>Obat Sakit Kepala &amp; Demam</v>
      </c>
      <c r="K3867" s="23">
        <f>VLOOKUP(C3867,Table_items[],4,FALSE)</f>
        <v>7500</v>
      </c>
      <c r="L3867" s="23">
        <f>VLOOKUP(C3867,Table_items[],5,FALSE)</f>
        <v>7620</v>
      </c>
    </row>
    <row r="3868" spans="1:12" x14ac:dyDescent="0.2">
      <c r="A3868" s="7" t="s">
        <v>4019</v>
      </c>
      <c r="B3868" s="27">
        <v>44426</v>
      </c>
      <c r="C3868" s="9" t="s">
        <v>23</v>
      </c>
      <c r="D3868" s="9">
        <v>226</v>
      </c>
      <c r="E3868" s="9" t="s">
        <v>4896</v>
      </c>
      <c r="F3868" s="20" t="s">
        <v>4908</v>
      </c>
      <c r="G3868" t="s">
        <v>4904</v>
      </c>
      <c r="H3868" t="str">
        <f>VLOOKUP(E3868,suppliers!$A$2:$B$18,2,)</f>
        <v>OTHER</v>
      </c>
      <c r="I3868" t="str">
        <f>VLOOKUP(C3868,Table_items[],2,FALSE)</f>
        <v>Amlodipine Besilate</v>
      </c>
      <c r="J3868" t="str">
        <f>VLOOKUP(C3868,Table_items[],3,FALSE)</f>
        <v>Obat Hipertensi</v>
      </c>
      <c r="K3868" s="23">
        <f>VLOOKUP(C3868,Table_items[],4,FALSE)</f>
        <v>7467</v>
      </c>
      <c r="L3868" s="23">
        <f>VLOOKUP(C3868,Table_items[],5,FALSE)</f>
        <v>7504</v>
      </c>
    </row>
    <row r="3869" spans="1:12" x14ac:dyDescent="0.2">
      <c r="A3869" s="11" t="s">
        <v>4020</v>
      </c>
      <c r="B3869" s="28">
        <v>44426</v>
      </c>
      <c r="C3869" s="13" t="s">
        <v>35</v>
      </c>
      <c r="D3869" s="13">
        <v>2</v>
      </c>
      <c r="E3869" s="9" t="s">
        <v>4896</v>
      </c>
      <c r="F3869" s="20" t="s">
        <v>4908</v>
      </c>
      <c r="G3869" t="s">
        <v>4904</v>
      </c>
      <c r="H3869" t="str">
        <f>VLOOKUP(E3869,suppliers!$A$2:$B$18,2,)</f>
        <v>OTHER</v>
      </c>
      <c r="I3869" t="str">
        <f>VLOOKUP(C3869,Table_items[],2,FALSE)</f>
        <v>Proris Ibuprofen</v>
      </c>
      <c r="J3869" t="str">
        <f>VLOOKUP(C3869,Table_items[],3,FALSE)</f>
        <v>Obat Sakit Kepala &amp; Demam</v>
      </c>
      <c r="K3869" s="23">
        <f>VLOOKUP(C3869,Table_items[],4,FALSE)</f>
        <v>25000</v>
      </c>
      <c r="L3869" s="23">
        <f>VLOOKUP(C3869,Table_items[],5,FALSE)</f>
        <v>25275</v>
      </c>
    </row>
    <row r="3870" spans="1:12" x14ac:dyDescent="0.2">
      <c r="A3870" s="7" t="s">
        <v>4021</v>
      </c>
      <c r="B3870" s="27">
        <v>44427</v>
      </c>
      <c r="C3870" s="9" t="s">
        <v>41</v>
      </c>
      <c r="D3870" s="9">
        <v>39</v>
      </c>
      <c r="E3870" s="9" t="s">
        <v>4896</v>
      </c>
      <c r="F3870" s="20" t="s">
        <v>4908</v>
      </c>
      <c r="G3870" t="s">
        <v>4904</v>
      </c>
      <c r="H3870" t="str">
        <f>VLOOKUP(E3870,suppliers!$A$2:$B$18,2,)</f>
        <v>OTHER</v>
      </c>
      <c r="I3870" t="str">
        <f>VLOOKUP(C3870,Table_items[],2,FALSE)</f>
        <v>Otilon Ear Drops 8 mL</v>
      </c>
      <c r="J3870" t="str">
        <f>VLOOKUP(C3870,Table_items[],3,FALSE)</f>
        <v>Obat Telinga</v>
      </c>
      <c r="K3870" s="23">
        <f>VLOOKUP(C3870,Table_items[],4,FALSE)</f>
        <v>55000</v>
      </c>
      <c r="L3870" s="23">
        <f>VLOOKUP(C3870,Table_items[],5,FALSE)</f>
        <v>55935</v>
      </c>
    </row>
    <row r="3871" spans="1:12" x14ac:dyDescent="0.2">
      <c r="A3871" s="11" t="s">
        <v>4022</v>
      </c>
      <c r="B3871" s="28">
        <v>44427</v>
      </c>
      <c r="C3871" s="13" t="s">
        <v>41</v>
      </c>
      <c r="D3871" s="13">
        <v>50</v>
      </c>
      <c r="E3871" s="9" t="s">
        <v>4896</v>
      </c>
      <c r="F3871" s="20" t="s">
        <v>4908</v>
      </c>
      <c r="G3871" t="s">
        <v>4904</v>
      </c>
      <c r="H3871" t="str">
        <f>VLOOKUP(E3871,suppliers!$A$2:$B$18,2,)</f>
        <v>OTHER</v>
      </c>
      <c r="I3871" t="str">
        <f>VLOOKUP(C3871,Table_items[],2,FALSE)</f>
        <v>Otilon Ear Drops 8 mL</v>
      </c>
      <c r="J3871" t="str">
        <f>VLOOKUP(C3871,Table_items[],3,FALSE)</f>
        <v>Obat Telinga</v>
      </c>
      <c r="K3871" s="23">
        <f>VLOOKUP(C3871,Table_items[],4,FALSE)</f>
        <v>55000</v>
      </c>
      <c r="L3871" s="23">
        <f>VLOOKUP(C3871,Table_items[],5,FALSE)</f>
        <v>55935</v>
      </c>
    </row>
    <row r="3872" spans="1:12" x14ac:dyDescent="0.2">
      <c r="A3872" s="7" t="s">
        <v>4023</v>
      </c>
      <c r="B3872" s="27">
        <v>44427</v>
      </c>
      <c r="C3872" s="9" t="s">
        <v>10</v>
      </c>
      <c r="D3872" s="9">
        <v>74</v>
      </c>
      <c r="E3872" s="9" t="s">
        <v>4896</v>
      </c>
      <c r="F3872" s="20" t="s">
        <v>4908</v>
      </c>
      <c r="G3872" t="s">
        <v>4904</v>
      </c>
      <c r="H3872" t="str">
        <f>VLOOKUP(E3872,suppliers!$A$2:$B$18,2,)</f>
        <v>OTHER</v>
      </c>
      <c r="I3872" t="str">
        <f>VLOOKUP(C3872,Table_items[],2,FALSE)</f>
        <v>Dexteem Box Plus 100 Tablet</v>
      </c>
      <c r="J3872" t="str">
        <f>VLOOKUP(C3872,Table_items[],3,FALSE)</f>
        <v>Obat Alergi</v>
      </c>
      <c r="K3872" s="23">
        <f>VLOOKUP(C3872,Table_items[],4,FALSE)</f>
        <v>25322</v>
      </c>
      <c r="L3872" s="23">
        <f>VLOOKUP(C3872,Table_items[],5,FALSE)</f>
        <v>25449</v>
      </c>
    </row>
    <row r="3873" spans="1:12" x14ac:dyDescent="0.2">
      <c r="A3873" s="11" t="s">
        <v>4024</v>
      </c>
      <c r="B3873" s="28">
        <v>44427</v>
      </c>
      <c r="C3873" s="13" t="s">
        <v>36</v>
      </c>
      <c r="D3873" s="13">
        <v>4</v>
      </c>
      <c r="E3873" s="9" t="s">
        <v>4896</v>
      </c>
      <c r="F3873" s="20" t="s">
        <v>4908</v>
      </c>
      <c r="G3873" t="s">
        <v>4904</v>
      </c>
      <c r="H3873" t="str">
        <f>VLOOKUP(E3873,suppliers!$A$2:$B$18,2,)</f>
        <v>OTHER</v>
      </c>
      <c r="I3873" t="str">
        <f>VLOOKUP(C3873,Table_items[],2,FALSE)</f>
        <v>Sanmol Paracetamol</v>
      </c>
      <c r="J3873" t="str">
        <f>VLOOKUP(C3873,Table_items[],3,FALSE)</f>
        <v>Obat Sakit Kepala &amp; Demam</v>
      </c>
      <c r="K3873" s="23">
        <f>VLOOKUP(C3873,Table_items[],4,FALSE)</f>
        <v>16100</v>
      </c>
      <c r="L3873" s="23">
        <f>VLOOKUP(C3873,Table_items[],5,FALSE)</f>
        <v>16261</v>
      </c>
    </row>
    <row r="3874" spans="1:12" x14ac:dyDescent="0.2">
      <c r="A3874" s="7" t="s">
        <v>4025</v>
      </c>
      <c r="B3874" s="27">
        <v>44427</v>
      </c>
      <c r="C3874" s="9" t="s">
        <v>7</v>
      </c>
      <c r="D3874" s="9">
        <v>10</v>
      </c>
      <c r="E3874" s="9" t="s">
        <v>4896</v>
      </c>
      <c r="F3874" s="20" t="s">
        <v>4908</v>
      </c>
      <c r="G3874" t="s">
        <v>4904</v>
      </c>
      <c r="H3874" t="str">
        <f>VLOOKUP(E3874,suppliers!$A$2:$B$18,2,)</f>
        <v>OTHER</v>
      </c>
      <c r="I3874" t="str">
        <f>VLOOKUP(C3874,Table_items[],2,FALSE)</f>
        <v>Acetylcysteine Mahakam 200 mg</v>
      </c>
      <c r="J3874" t="str">
        <f>VLOOKUP(C3874,Table_items[],3,FALSE)</f>
        <v>Obat Alergi</v>
      </c>
      <c r="K3874" s="23">
        <f>VLOOKUP(C3874,Table_items[],4,FALSE)</f>
        <v>33000</v>
      </c>
      <c r="L3874" s="23">
        <f>VLOOKUP(C3874,Table_items[],5,FALSE)</f>
        <v>33330</v>
      </c>
    </row>
    <row r="3875" spans="1:12" x14ac:dyDescent="0.2">
      <c r="A3875" s="11" t="s">
        <v>4026</v>
      </c>
      <c r="B3875" s="28">
        <v>44427</v>
      </c>
      <c r="C3875" s="13" t="s">
        <v>14</v>
      </c>
      <c r="D3875" s="13">
        <v>1</v>
      </c>
      <c r="E3875" s="9" t="s">
        <v>4896</v>
      </c>
      <c r="F3875" s="20" t="s">
        <v>4908</v>
      </c>
      <c r="G3875" t="s">
        <v>4904</v>
      </c>
      <c r="H3875" t="str">
        <f>VLOOKUP(E3875,suppliers!$A$2:$B$18,2,)</f>
        <v>OTHER</v>
      </c>
      <c r="I3875" t="str">
        <f>VLOOKUP(C3875,Table_items[],2,FALSE)</f>
        <v>Lo Han Kuo Infusion 12</v>
      </c>
      <c r="J3875" t="str">
        <f>VLOOKUP(C3875,Table_items[],3,FALSE)</f>
        <v>Obat Batuk &amp; Pilek</v>
      </c>
      <c r="K3875" s="23">
        <f>VLOOKUP(C3875,Table_items[],4,FALSE)</f>
        <v>23869</v>
      </c>
      <c r="L3875" s="23">
        <f>VLOOKUP(C3875,Table_items[],5,FALSE)</f>
        <v>24179</v>
      </c>
    </row>
    <row r="3876" spans="1:12" x14ac:dyDescent="0.2">
      <c r="A3876" s="7" t="s">
        <v>4027</v>
      </c>
      <c r="B3876" s="27">
        <v>44428</v>
      </c>
      <c r="C3876" s="9" t="s">
        <v>12</v>
      </c>
      <c r="D3876" s="9">
        <v>19</v>
      </c>
      <c r="E3876" s="9" t="s">
        <v>4896</v>
      </c>
      <c r="F3876" s="20" t="s">
        <v>4908</v>
      </c>
      <c r="G3876" t="s">
        <v>4904</v>
      </c>
      <c r="H3876" t="str">
        <f>VLOOKUP(E3876,suppliers!$A$2:$B$18,2,)</f>
        <v>OTHER</v>
      </c>
      <c r="I3876" t="str">
        <f>VLOOKUP(C3876,Table_items[],2,FALSE)</f>
        <v>Decolsen 1 Strip 4 Tablet</v>
      </c>
      <c r="J3876" t="str">
        <f>VLOOKUP(C3876,Table_items[],3,FALSE)</f>
        <v>Obat Batuk &amp; Pilek</v>
      </c>
      <c r="K3876" s="23">
        <f>VLOOKUP(C3876,Table_items[],4,FALSE)</f>
        <v>2886</v>
      </c>
      <c r="L3876" s="23">
        <f>VLOOKUP(C3876,Table_items[],5,FALSE)</f>
        <v>2915</v>
      </c>
    </row>
    <row r="3877" spans="1:12" x14ac:dyDescent="0.2">
      <c r="A3877" s="11" t="s">
        <v>4028</v>
      </c>
      <c r="B3877" s="28">
        <v>44428</v>
      </c>
      <c r="C3877" s="13" t="s">
        <v>12</v>
      </c>
      <c r="D3877" s="13">
        <v>87</v>
      </c>
      <c r="E3877" s="9" t="s">
        <v>4896</v>
      </c>
      <c r="F3877" s="20" t="s">
        <v>4908</v>
      </c>
      <c r="G3877" t="s">
        <v>4904</v>
      </c>
      <c r="H3877" t="str">
        <f>VLOOKUP(E3877,suppliers!$A$2:$B$18,2,)</f>
        <v>OTHER</v>
      </c>
      <c r="I3877" t="str">
        <f>VLOOKUP(C3877,Table_items[],2,FALSE)</f>
        <v>Decolsen 1 Strip 4 Tablet</v>
      </c>
      <c r="J3877" t="str">
        <f>VLOOKUP(C3877,Table_items[],3,FALSE)</f>
        <v>Obat Batuk &amp; Pilek</v>
      </c>
      <c r="K3877" s="23">
        <f>VLOOKUP(C3877,Table_items[],4,FALSE)</f>
        <v>2886</v>
      </c>
      <c r="L3877" s="23">
        <f>VLOOKUP(C3877,Table_items[],5,FALSE)</f>
        <v>2915</v>
      </c>
    </row>
    <row r="3878" spans="1:12" x14ac:dyDescent="0.2">
      <c r="A3878" s="7" t="s">
        <v>4029</v>
      </c>
      <c r="B3878" s="27">
        <v>44428</v>
      </c>
      <c r="C3878" s="9" t="s">
        <v>12</v>
      </c>
      <c r="D3878" s="9">
        <v>21</v>
      </c>
      <c r="E3878" s="9" t="s">
        <v>4896</v>
      </c>
      <c r="F3878" s="20" t="s">
        <v>4908</v>
      </c>
      <c r="G3878" t="s">
        <v>4904</v>
      </c>
      <c r="H3878" t="str">
        <f>VLOOKUP(E3878,suppliers!$A$2:$B$18,2,)</f>
        <v>OTHER</v>
      </c>
      <c r="I3878" t="str">
        <f>VLOOKUP(C3878,Table_items[],2,FALSE)</f>
        <v>Decolsen 1 Strip 4 Tablet</v>
      </c>
      <c r="J3878" t="str">
        <f>VLOOKUP(C3878,Table_items[],3,FALSE)</f>
        <v>Obat Batuk &amp; Pilek</v>
      </c>
      <c r="K3878" s="23">
        <f>VLOOKUP(C3878,Table_items[],4,FALSE)</f>
        <v>2886</v>
      </c>
      <c r="L3878" s="23">
        <f>VLOOKUP(C3878,Table_items[],5,FALSE)</f>
        <v>2915</v>
      </c>
    </row>
    <row r="3879" spans="1:12" x14ac:dyDescent="0.2">
      <c r="A3879" s="11" t="s">
        <v>4030</v>
      </c>
      <c r="B3879" s="28">
        <v>44428</v>
      </c>
      <c r="C3879" s="13" t="s">
        <v>12</v>
      </c>
      <c r="D3879" s="13">
        <v>31</v>
      </c>
      <c r="E3879" s="9" t="s">
        <v>4896</v>
      </c>
      <c r="F3879" s="20" t="s">
        <v>4908</v>
      </c>
      <c r="G3879" t="s">
        <v>4904</v>
      </c>
      <c r="H3879" t="str">
        <f>VLOOKUP(E3879,suppliers!$A$2:$B$18,2,)</f>
        <v>OTHER</v>
      </c>
      <c r="I3879" t="str">
        <f>VLOOKUP(C3879,Table_items[],2,FALSE)</f>
        <v>Decolsen 1 Strip 4 Tablet</v>
      </c>
      <c r="J3879" t="str">
        <f>VLOOKUP(C3879,Table_items[],3,FALSE)</f>
        <v>Obat Batuk &amp; Pilek</v>
      </c>
      <c r="K3879" s="23">
        <f>VLOOKUP(C3879,Table_items[],4,FALSE)</f>
        <v>2886</v>
      </c>
      <c r="L3879" s="23">
        <f>VLOOKUP(C3879,Table_items[],5,FALSE)</f>
        <v>2915</v>
      </c>
    </row>
    <row r="3880" spans="1:12" x14ac:dyDescent="0.2">
      <c r="A3880" s="7" t="s">
        <v>4031</v>
      </c>
      <c r="B3880" s="27">
        <v>44428</v>
      </c>
      <c r="C3880" s="9" t="s">
        <v>9</v>
      </c>
      <c r="D3880" s="9">
        <v>16</v>
      </c>
      <c r="E3880" s="9" t="s">
        <v>4896</v>
      </c>
      <c r="F3880" s="20" t="s">
        <v>4908</v>
      </c>
      <c r="G3880" t="s">
        <v>4904</v>
      </c>
      <c r="H3880" t="str">
        <f>VLOOKUP(E3880,suppliers!$A$2:$B$18,2,)</f>
        <v>OTHER</v>
      </c>
      <c r="I3880" t="str">
        <f>VLOOKUP(C3880,Table_items[],2,FALSE)</f>
        <v>Bedak Heroxyn 150 gr</v>
      </c>
      <c r="J3880" t="str">
        <f>VLOOKUP(C3880,Table_items[],3,FALSE)</f>
        <v>Obat Alergi</v>
      </c>
      <c r="K3880" s="23">
        <f>VLOOKUP(C3880,Table_items[],4,FALSE)</f>
        <v>16950</v>
      </c>
      <c r="L3880" s="23">
        <f>VLOOKUP(C3880,Table_items[],5,FALSE)</f>
        <v>17170</v>
      </c>
    </row>
    <row r="3881" spans="1:12" x14ac:dyDescent="0.2">
      <c r="A3881" s="11" t="s">
        <v>4032</v>
      </c>
      <c r="B3881" s="28">
        <v>44428</v>
      </c>
      <c r="C3881" s="13" t="s">
        <v>38</v>
      </c>
      <c r="D3881" s="13">
        <v>6</v>
      </c>
      <c r="E3881" s="9" t="s">
        <v>4896</v>
      </c>
      <c r="F3881" s="20" t="s">
        <v>4908</v>
      </c>
      <c r="G3881" t="s">
        <v>4904</v>
      </c>
      <c r="H3881" t="str">
        <f>VLOOKUP(E3881,suppliers!$A$2:$B$18,2,)</f>
        <v>OTHER</v>
      </c>
      <c r="I3881" t="str">
        <f>VLOOKUP(C3881,Table_items[],2,FALSE)</f>
        <v>Sanmol 500 MG 4 Tablet</v>
      </c>
      <c r="J3881" t="str">
        <f>VLOOKUP(C3881,Table_items[],3,FALSE)</f>
        <v>Obat Sakit Kepala &amp; Demam</v>
      </c>
      <c r="K3881" s="23">
        <f>VLOOKUP(C3881,Table_items[],4,FALSE)</f>
        <v>1600</v>
      </c>
      <c r="L3881" s="23">
        <f>VLOOKUP(C3881,Table_items[],5,FALSE)</f>
        <v>1619</v>
      </c>
    </row>
    <row r="3882" spans="1:12" x14ac:dyDescent="0.2">
      <c r="A3882" s="7" t="s">
        <v>4033</v>
      </c>
      <c r="B3882" s="27">
        <v>44428</v>
      </c>
      <c r="C3882" s="9" t="s">
        <v>22</v>
      </c>
      <c r="D3882" s="9">
        <v>25</v>
      </c>
      <c r="E3882" s="9" t="s">
        <v>4896</v>
      </c>
      <c r="F3882" s="20" t="s">
        <v>4908</v>
      </c>
      <c r="G3882" t="s">
        <v>4904</v>
      </c>
      <c r="H3882" t="str">
        <f>VLOOKUP(E3882,suppliers!$A$2:$B$18,2,)</f>
        <v>OTHER</v>
      </c>
      <c r="I3882" t="str">
        <f>VLOOKUP(C3882,Table_items[],2,FALSE)</f>
        <v>Candesartan Ogb Dexa</v>
      </c>
      <c r="J3882" t="str">
        <f>VLOOKUP(C3882,Table_items[],3,FALSE)</f>
        <v>Obat Hipertensi</v>
      </c>
      <c r="K3882" s="23">
        <f>VLOOKUP(C3882,Table_items[],4,FALSE)</f>
        <v>5000</v>
      </c>
      <c r="L3882" s="23">
        <f>VLOOKUP(C3882,Table_items[],5,FALSE)</f>
        <v>5095</v>
      </c>
    </row>
    <row r="3883" spans="1:12" x14ac:dyDescent="0.2">
      <c r="A3883" s="11" t="s">
        <v>4034</v>
      </c>
      <c r="B3883" s="28">
        <v>44428</v>
      </c>
      <c r="C3883" s="13" t="s">
        <v>30</v>
      </c>
      <c r="D3883" s="13">
        <v>91</v>
      </c>
      <c r="E3883" s="9" t="s">
        <v>4896</v>
      </c>
      <c r="F3883" s="20" t="s">
        <v>4908</v>
      </c>
      <c r="G3883" t="s">
        <v>4904</v>
      </c>
      <c r="H3883" t="str">
        <f>VLOOKUP(E3883,suppliers!$A$2:$B$18,2,)</f>
        <v>OTHER</v>
      </c>
      <c r="I3883" t="str">
        <f>VLOOKUP(C3883,Table_items[],2,FALSE)</f>
        <v>Koolfever</v>
      </c>
      <c r="J3883" t="str">
        <f>VLOOKUP(C3883,Table_items[],3,FALSE)</f>
        <v>Obat Sakit Kepala &amp; Demam</v>
      </c>
      <c r="K3883" s="23">
        <f>VLOOKUP(C3883,Table_items[],4,FALSE)</f>
        <v>7500</v>
      </c>
      <c r="L3883" s="23">
        <f>VLOOKUP(C3883,Table_items[],5,FALSE)</f>
        <v>7620</v>
      </c>
    </row>
    <row r="3884" spans="1:12" x14ac:dyDescent="0.2">
      <c r="A3884" s="7" t="s">
        <v>4035</v>
      </c>
      <c r="B3884" s="27">
        <v>44428</v>
      </c>
      <c r="C3884" s="9" t="s">
        <v>35</v>
      </c>
      <c r="D3884" s="9">
        <v>89</v>
      </c>
      <c r="E3884" s="9" t="s">
        <v>4896</v>
      </c>
      <c r="F3884" s="20" t="s">
        <v>4908</v>
      </c>
      <c r="G3884" t="s">
        <v>4904</v>
      </c>
      <c r="H3884" t="str">
        <f>VLOOKUP(E3884,suppliers!$A$2:$B$18,2,)</f>
        <v>OTHER</v>
      </c>
      <c r="I3884" t="str">
        <f>VLOOKUP(C3884,Table_items[],2,FALSE)</f>
        <v>Proris Ibuprofen</v>
      </c>
      <c r="J3884" t="str">
        <f>VLOOKUP(C3884,Table_items[],3,FALSE)</f>
        <v>Obat Sakit Kepala &amp; Demam</v>
      </c>
      <c r="K3884" s="23">
        <f>VLOOKUP(C3884,Table_items[],4,FALSE)</f>
        <v>25000</v>
      </c>
      <c r="L3884" s="23">
        <f>VLOOKUP(C3884,Table_items[],5,FALSE)</f>
        <v>25275</v>
      </c>
    </row>
    <row r="3885" spans="1:12" x14ac:dyDescent="0.2">
      <c r="A3885" s="11" t="s">
        <v>4036</v>
      </c>
      <c r="B3885" s="28">
        <v>44429</v>
      </c>
      <c r="C3885" s="13" t="s">
        <v>12</v>
      </c>
      <c r="D3885" s="13">
        <v>10</v>
      </c>
      <c r="E3885" s="9" t="s">
        <v>4896</v>
      </c>
      <c r="F3885" s="20" t="s">
        <v>4908</v>
      </c>
      <c r="G3885" t="s">
        <v>4904</v>
      </c>
      <c r="H3885" t="str">
        <f>VLOOKUP(E3885,suppliers!$A$2:$B$18,2,)</f>
        <v>OTHER</v>
      </c>
      <c r="I3885" t="str">
        <f>VLOOKUP(C3885,Table_items[],2,FALSE)</f>
        <v>Decolsen 1 Strip 4 Tablet</v>
      </c>
      <c r="J3885" t="str">
        <f>VLOOKUP(C3885,Table_items[],3,FALSE)</f>
        <v>Obat Batuk &amp; Pilek</v>
      </c>
      <c r="K3885" s="23">
        <f>VLOOKUP(C3885,Table_items[],4,FALSE)</f>
        <v>2886</v>
      </c>
      <c r="L3885" s="23">
        <f>VLOOKUP(C3885,Table_items[],5,FALSE)</f>
        <v>2915</v>
      </c>
    </row>
    <row r="3886" spans="1:12" x14ac:dyDescent="0.2">
      <c r="A3886" s="7" t="s">
        <v>4037</v>
      </c>
      <c r="B3886" s="27">
        <v>44429</v>
      </c>
      <c r="C3886" s="9" t="s">
        <v>37</v>
      </c>
      <c r="D3886" s="9">
        <v>42</v>
      </c>
      <c r="E3886" s="9" t="s">
        <v>4896</v>
      </c>
      <c r="F3886" s="20" t="s">
        <v>4908</v>
      </c>
      <c r="G3886" t="s">
        <v>4904</v>
      </c>
      <c r="H3886" t="str">
        <f>VLOOKUP(E3886,suppliers!$A$2:$B$18,2,)</f>
        <v>OTHER</v>
      </c>
      <c r="I3886" t="str">
        <f>VLOOKUP(C3886,Table_items[],2,FALSE)</f>
        <v>Bodrex Extra</v>
      </c>
      <c r="J3886" t="str">
        <f>VLOOKUP(C3886,Table_items[],3,FALSE)</f>
        <v>Obat Sakit Kepala &amp; Demam</v>
      </c>
      <c r="K3886" s="23">
        <f>VLOOKUP(C3886,Table_items[],4,FALSE)</f>
        <v>50788</v>
      </c>
      <c r="L3886" s="23">
        <f>VLOOKUP(C3886,Table_items[],5,FALSE)</f>
        <v>51753</v>
      </c>
    </row>
    <row r="3887" spans="1:12" x14ac:dyDescent="0.2">
      <c r="A3887" s="11" t="s">
        <v>4038</v>
      </c>
      <c r="B3887" s="28">
        <v>44429</v>
      </c>
      <c r="C3887" s="13" t="s">
        <v>37</v>
      </c>
      <c r="D3887" s="13">
        <v>15</v>
      </c>
      <c r="E3887" s="9" t="s">
        <v>4896</v>
      </c>
      <c r="F3887" s="20" t="s">
        <v>4908</v>
      </c>
      <c r="G3887" t="s">
        <v>4904</v>
      </c>
      <c r="H3887" t="str">
        <f>VLOOKUP(E3887,suppliers!$A$2:$B$18,2,)</f>
        <v>OTHER</v>
      </c>
      <c r="I3887" t="str">
        <f>VLOOKUP(C3887,Table_items[],2,FALSE)</f>
        <v>Bodrex Extra</v>
      </c>
      <c r="J3887" t="str">
        <f>VLOOKUP(C3887,Table_items[],3,FALSE)</f>
        <v>Obat Sakit Kepala &amp; Demam</v>
      </c>
      <c r="K3887" s="23">
        <f>VLOOKUP(C3887,Table_items[],4,FALSE)</f>
        <v>50788</v>
      </c>
      <c r="L3887" s="23">
        <f>VLOOKUP(C3887,Table_items[],5,FALSE)</f>
        <v>51753</v>
      </c>
    </row>
    <row r="3888" spans="1:12" x14ac:dyDescent="0.2">
      <c r="A3888" s="7" t="s">
        <v>4039</v>
      </c>
      <c r="B3888" s="27">
        <v>44429</v>
      </c>
      <c r="C3888" s="9" t="s">
        <v>41</v>
      </c>
      <c r="D3888" s="9">
        <v>47</v>
      </c>
      <c r="E3888" s="9" t="s">
        <v>4896</v>
      </c>
      <c r="F3888" s="20" t="s">
        <v>4908</v>
      </c>
      <c r="G3888" t="s">
        <v>4904</v>
      </c>
      <c r="H3888" t="str">
        <f>VLOOKUP(E3888,suppliers!$A$2:$B$18,2,)</f>
        <v>OTHER</v>
      </c>
      <c r="I3888" t="str">
        <f>VLOOKUP(C3888,Table_items[],2,FALSE)</f>
        <v>Otilon Ear Drops 8 mL</v>
      </c>
      <c r="J3888" t="str">
        <f>VLOOKUP(C3888,Table_items[],3,FALSE)</f>
        <v>Obat Telinga</v>
      </c>
      <c r="K3888" s="23">
        <f>VLOOKUP(C3888,Table_items[],4,FALSE)</f>
        <v>55000</v>
      </c>
      <c r="L3888" s="23">
        <f>VLOOKUP(C3888,Table_items[],5,FALSE)</f>
        <v>55935</v>
      </c>
    </row>
    <row r="3889" spans="1:12" x14ac:dyDescent="0.2">
      <c r="A3889" s="11" t="s">
        <v>4040</v>
      </c>
      <c r="B3889" s="28">
        <v>44429</v>
      </c>
      <c r="C3889" s="13" t="s">
        <v>30</v>
      </c>
      <c r="D3889" s="13">
        <v>31</v>
      </c>
      <c r="E3889" s="9" t="s">
        <v>4896</v>
      </c>
      <c r="F3889" s="20" t="s">
        <v>4908</v>
      </c>
      <c r="G3889" t="s">
        <v>4904</v>
      </c>
      <c r="H3889" t="str">
        <f>VLOOKUP(E3889,suppliers!$A$2:$B$18,2,)</f>
        <v>OTHER</v>
      </c>
      <c r="I3889" t="str">
        <f>VLOOKUP(C3889,Table_items[],2,FALSE)</f>
        <v>Koolfever</v>
      </c>
      <c r="J3889" t="str">
        <f>VLOOKUP(C3889,Table_items[],3,FALSE)</f>
        <v>Obat Sakit Kepala &amp; Demam</v>
      </c>
      <c r="K3889" s="23">
        <f>VLOOKUP(C3889,Table_items[],4,FALSE)</f>
        <v>7500</v>
      </c>
      <c r="L3889" s="23">
        <f>VLOOKUP(C3889,Table_items[],5,FALSE)</f>
        <v>7620</v>
      </c>
    </row>
    <row r="3890" spans="1:12" x14ac:dyDescent="0.2">
      <c r="A3890" s="7" t="s">
        <v>4041</v>
      </c>
      <c r="B3890" s="27">
        <v>44429</v>
      </c>
      <c r="C3890" s="9" t="s">
        <v>17</v>
      </c>
      <c r="D3890" s="9">
        <v>75</v>
      </c>
      <c r="E3890" s="9" t="s">
        <v>4896</v>
      </c>
      <c r="F3890" s="20" t="s">
        <v>4908</v>
      </c>
      <c r="G3890" t="s">
        <v>4904</v>
      </c>
      <c r="H3890" t="str">
        <f>VLOOKUP(E3890,suppliers!$A$2:$B$18,2,)</f>
        <v>OTHER</v>
      </c>
      <c r="I3890" t="str">
        <f>VLOOKUP(C3890,Table_items[],2,FALSE)</f>
        <v>Vicks Inhaler 0.5 mL</v>
      </c>
      <c r="J3890" t="str">
        <f>VLOOKUP(C3890,Table_items[],3,FALSE)</f>
        <v>Obat Batuk &amp; Pilek</v>
      </c>
      <c r="K3890" s="23">
        <f>VLOOKUP(C3890,Table_items[],4,FALSE)</f>
        <v>16155</v>
      </c>
      <c r="L3890" s="23">
        <f>VLOOKUP(C3890,Table_items[],5,FALSE)</f>
        <v>16430</v>
      </c>
    </row>
    <row r="3891" spans="1:12" x14ac:dyDescent="0.2">
      <c r="A3891" s="11" t="s">
        <v>4042</v>
      </c>
      <c r="B3891" s="28">
        <v>44429</v>
      </c>
      <c r="C3891" s="13" t="s">
        <v>23</v>
      </c>
      <c r="D3891" s="13">
        <v>10</v>
      </c>
      <c r="E3891" s="9" t="s">
        <v>4896</v>
      </c>
      <c r="F3891" s="20" t="s">
        <v>4908</v>
      </c>
      <c r="G3891" t="s">
        <v>4904</v>
      </c>
      <c r="H3891" t="str">
        <f>VLOOKUP(E3891,suppliers!$A$2:$B$18,2,)</f>
        <v>OTHER</v>
      </c>
      <c r="I3891" t="str">
        <f>VLOOKUP(C3891,Table_items[],2,FALSE)</f>
        <v>Amlodipine Besilate</v>
      </c>
      <c r="J3891" t="str">
        <f>VLOOKUP(C3891,Table_items[],3,FALSE)</f>
        <v>Obat Hipertensi</v>
      </c>
      <c r="K3891" s="23">
        <f>VLOOKUP(C3891,Table_items[],4,FALSE)</f>
        <v>7467</v>
      </c>
      <c r="L3891" s="23">
        <f>VLOOKUP(C3891,Table_items[],5,FALSE)</f>
        <v>7504</v>
      </c>
    </row>
    <row r="3892" spans="1:12" x14ac:dyDescent="0.2">
      <c r="A3892" s="7" t="s">
        <v>4043</v>
      </c>
      <c r="B3892" s="27">
        <v>44429</v>
      </c>
      <c r="C3892" s="9" t="s">
        <v>35</v>
      </c>
      <c r="D3892" s="9">
        <v>11</v>
      </c>
      <c r="E3892" s="9" t="s">
        <v>4896</v>
      </c>
      <c r="F3892" s="20" t="s">
        <v>4908</v>
      </c>
      <c r="G3892" t="s">
        <v>4904</v>
      </c>
      <c r="H3892" t="str">
        <f>VLOOKUP(E3892,suppliers!$A$2:$B$18,2,)</f>
        <v>OTHER</v>
      </c>
      <c r="I3892" t="str">
        <f>VLOOKUP(C3892,Table_items[],2,FALSE)</f>
        <v>Proris Ibuprofen</v>
      </c>
      <c r="J3892" t="str">
        <f>VLOOKUP(C3892,Table_items[],3,FALSE)</f>
        <v>Obat Sakit Kepala &amp; Demam</v>
      </c>
      <c r="K3892" s="23">
        <f>VLOOKUP(C3892,Table_items[],4,FALSE)</f>
        <v>25000</v>
      </c>
      <c r="L3892" s="23">
        <f>VLOOKUP(C3892,Table_items[],5,FALSE)</f>
        <v>25275</v>
      </c>
    </row>
    <row r="3893" spans="1:12" x14ac:dyDescent="0.2">
      <c r="A3893" s="11" t="s">
        <v>4044</v>
      </c>
      <c r="B3893" s="28">
        <v>44429</v>
      </c>
      <c r="C3893" s="13" t="s">
        <v>25</v>
      </c>
      <c r="D3893" s="13">
        <v>45</v>
      </c>
      <c r="E3893" s="9" t="s">
        <v>4896</v>
      </c>
      <c r="F3893" s="20" t="s">
        <v>4908</v>
      </c>
      <c r="G3893" t="s">
        <v>4904</v>
      </c>
      <c r="H3893" t="str">
        <f>VLOOKUP(E3893,suppliers!$A$2:$B$18,2,)</f>
        <v>OTHER</v>
      </c>
      <c r="I3893" t="str">
        <f>VLOOKUP(C3893,Table_items[],2,FALSE)</f>
        <v>Irvell 150MG Box 20 Tablet</v>
      </c>
      <c r="J3893" t="str">
        <f>VLOOKUP(C3893,Table_items[],3,FALSE)</f>
        <v>Obat Hipertensi</v>
      </c>
      <c r="K3893" s="23">
        <f>VLOOKUP(C3893,Table_items[],4,FALSE)</f>
        <v>143991</v>
      </c>
      <c r="L3893" s="23">
        <f>VLOOKUP(C3893,Table_items[],5,FALSE)</f>
        <v>146871</v>
      </c>
    </row>
    <row r="3894" spans="1:12" x14ac:dyDescent="0.2">
      <c r="A3894" s="7" t="s">
        <v>4045</v>
      </c>
      <c r="B3894" s="27">
        <v>44430</v>
      </c>
      <c r="C3894" s="9" t="s">
        <v>12</v>
      </c>
      <c r="D3894" s="9">
        <v>18</v>
      </c>
      <c r="E3894" s="9" t="s">
        <v>4896</v>
      </c>
      <c r="F3894" s="20" t="s">
        <v>4908</v>
      </c>
      <c r="G3894" t="s">
        <v>4904</v>
      </c>
      <c r="H3894" t="str">
        <f>VLOOKUP(E3894,suppliers!$A$2:$B$18,2,)</f>
        <v>OTHER</v>
      </c>
      <c r="I3894" t="str">
        <f>VLOOKUP(C3894,Table_items[],2,FALSE)</f>
        <v>Decolsen 1 Strip 4 Tablet</v>
      </c>
      <c r="J3894" t="str">
        <f>VLOOKUP(C3894,Table_items[],3,FALSE)</f>
        <v>Obat Batuk &amp; Pilek</v>
      </c>
      <c r="K3894" s="23">
        <f>VLOOKUP(C3894,Table_items[],4,FALSE)</f>
        <v>2886</v>
      </c>
      <c r="L3894" s="23">
        <f>VLOOKUP(C3894,Table_items[],5,FALSE)</f>
        <v>2915</v>
      </c>
    </row>
    <row r="3895" spans="1:12" x14ac:dyDescent="0.2">
      <c r="A3895" s="11" t="s">
        <v>4046</v>
      </c>
      <c r="B3895" s="28">
        <v>44430</v>
      </c>
      <c r="C3895" s="13" t="s">
        <v>9</v>
      </c>
      <c r="D3895" s="13">
        <v>49</v>
      </c>
      <c r="E3895" s="9" t="s">
        <v>4896</v>
      </c>
      <c r="F3895" s="20" t="s">
        <v>4908</v>
      </c>
      <c r="G3895" t="s">
        <v>4904</v>
      </c>
      <c r="H3895" t="str">
        <f>VLOOKUP(E3895,suppliers!$A$2:$B$18,2,)</f>
        <v>OTHER</v>
      </c>
      <c r="I3895" t="str">
        <f>VLOOKUP(C3895,Table_items[],2,FALSE)</f>
        <v>Bedak Heroxyn 150 gr</v>
      </c>
      <c r="J3895" t="str">
        <f>VLOOKUP(C3895,Table_items[],3,FALSE)</f>
        <v>Obat Alergi</v>
      </c>
      <c r="K3895" s="23">
        <f>VLOOKUP(C3895,Table_items[],4,FALSE)</f>
        <v>16950</v>
      </c>
      <c r="L3895" s="23">
        <f>VLOOKUP(C3895,Table_items[],5,FALSE)</f>
        <v>17170</v>
      </c>
    </row>
    <row r="3896" spans="1:12" x14ac:dyDescent="0.2">
      <c r="A3896" s="7" t="s">
        <v>4047</v>
      </c>
      <c r="B3896" s="27">
        <v>44430</v>
      </c>
      <c r="C3896" s="9" t="s">
        <v>9</v>
      </c>
      <c r="D3896" s="9">
        <v>40</v>
      </c>
      <c r="E3896" s="9" t="s">
        <v>4896</v>
      </c>
      <c r="F3896" s="20" t="s">
        <v>4908</v>
      </c>
      <c r="G3896" t="s">
        <v>4904</v>
      </c>
      <c r="H3896" t="str">
        <f>VLOOKUP(E3896,suppliers!$A$2:$B$18,2,)</f>
        <v>OTHER</v>
      </c>
      <c r="I3896" t="str">
        <f>VLOOKUP(C3896,Table_items[],2,FALSE)</f>
        <v>Bedak Heroxyn 150 gr</v>
      </c>
      <c r="J3896" t="str">
        <f>VLOOKUP(C3896,Table_items[],3,FALSE)</f>
        <v>Obat Alergi</v>
      </c>
      <c r="K3896" s="23">
        <f>VLOOKUP(C3896,Table_items[],4,FALSE)</f>
        <v>16950</v>
      </c>
      <c r="L3896" s="23">
        <f>VLOOKUP(C3896,Table_items[],5,FALSE)</f>
        <v>17170</v>
      </c>
    </row>
    <row r="3897" spans="1:12" x14ac:dyDescent="0.2">
      <c r="A3897" s="11" t="s">
        <v>4048</v>
      </c>
      <c r="B3897" s="28">
        <v>44430</v>
      </c>
      <c r="C3897" s="13" t="s">
        <v>9</v>
      </c>
      <c r="D3897" s="13">
        <v>69</v>
      </c>
      <c r="E3897" s="9" t="s">
        <v>4896</v>
      </c>
      <c r="F3897" s="20" t="s">
        <v>4908</v>
      </c>
      <c r="G3897" t="s">
        <v>4904</v>
      </c>
      <c r="H3897" t="str">
        <f>VLOOKUP(E3897,suppliers!$A$2:$B$18,2,)</f>
        <v>OTHER</v>
      </c>
      <c r="I3897" t="str">
        <f>VLOOKUP(C3897,Table_items[],2,FALSE)</f>
        <v>Bedak Heroxyn 150 gr</v>
      </c>
      <c r="J3897" t="str">
        <f>VLOOKUP(C3897,Table_items[],3,FALSE)</f>
        <v>Obat Alergi</v>
      </c>
      <c r="K3897" s="23">
        <f>VLOOKUP(C3897,Table_items[],4,FALSE)</f>
        <v>16950</v>
      </c>
      <c r="L3897" s="23">
        <f>VLOOKUP(C3897,Table_items[],5,FALSE)</f>
        <v>17170</v>
      </c>
    </row>
    <row r="3898" spans="1:12" x14ac:dyDescent="0.2">
      <c r="A3898" s="7" t="s">
        <v>4049</v>
      </c>
      <c r="B3898" s="27">
        <v>44430</v>
      </c>
      <c r="C3898" s="9" t="s">
        <v>41</v>
      </c>
      <c r="D3898" s="9">
        <v>25</v>
      </c>
      <c r="E3898" s="9" t="s">
        <v>4896</v>
      </c>
      <c r="F3898" s="20" t="s">
        <v>4908</v>
      </c>
      <c r="G3898" t="s">
        <v>4904</v>
      </c>
      <c r="H3898" t="str">
        <f>VLOOKUP(E3898,suppliers!$A$2:$B$18,2,)</f>
        <v>OTHER</v>
      </c>
      <c r="I3898" t="str">
        <f>VLOOKUP(C3898,Table_items[],2,FALSE)</f>
        <v>Otilon Ear Drops 8 mL</v>
      </c>
      <c r="J3898" t="str">
        <f>VLOOKUP(C3898,Table_items[],3,FALSE)</f>
        <v>Obat Telinga</v>
      </c>
      <c r="K3898" s="23">
        <f>VLOOKUP(C3898,Table_items[],4,FALSE)</f>
        <v>55000</v>
      </c>
      <c r="L3898" s="23">
        <f>VLOOKUP(C3898,Table_items[],5,FALSE)</f>
        <v>55935</v>
      </c>
    </row>
    <row r="3899" spans="1:12" x14ac:dyDescent="0.2">
      <c r="A3899" s="11" t="s">
        <v>4050</v>
      </c>
      <c r="B3899" s="28">
        <v>44430</v>
      </c>
      <c r="C3899" s="13" t="s">
        <v>16</v>
      </c>
      <c r="D3899" s="13">
        <v>6</v>
      </c>
      <c r="E3899" s="9" t="s">
        <v>4896</v>
      </c>
      <c r="F3899" s="20" t="s">
        <v>4908</v>
      </c>
      <c r="G3899" t="s">
        <v>4904</v>
      </c>
      <c r="H3899" t="str">
        <f>VLOOKUP(E3899,suppliers!$A$2:$B$18,2,)</f>
        <v>OTHER</v>
      </c>
      <c r="I3899" t="str">
        <f>VLOOKUP(C3899,Table_items[],2,FALSE)</f>
        <v>Ultraflu Box Isi 25 Strip</v>
      </c>
      <c r="J3899" t="str">
        <f>VLOOKUP(C3899,Table_items[],3,FALSE)</f>
        <v>Obat Batuk &amp; Pilek</v>
      </c>
      <c r="K3899" s="23">
        <f>VLOOKUP(C3899,Table_items[],4,FALSE)</f>
        <v>72500</v>
      </c>
      <c r="L3899" s="23">
        <f>VLOOKUP(C3899,Table_items[],5,FALSE)</f>
        <v>73805</v>
      </c>
    </row>
    <row r="3900" spans="1:12" x14ac:dyDescent="0.2">
      <c r="A3900" s="7" t="s">
        <v>4051</v>
      </c>
      <c r="B3900" s="27">
        <v>44430</v>
      </c>
      <c r="C3900" s="9" t="s">
        <v>17</v>
      </c>
      <c r="D3900" s="9">
        <v>35</v>
      </c>
      <c r="E3900" s="9" t="s">
        <v>4896</v>
      </c>
      <c r="F3900" s="20" t="s">
        <v>4908</v>
      </c>
      <c r="G3900" t="s">
        <v>4904</v>
      </c>
      <c r="H3900" t="str">
        <f>VLOOKUP(E3900,suppliers!$A$2:$B$18,2,)</f>
        <v>OTHER</v>
      </c>
      <c r="I3900" t="str">
        <f>VLOOKUP(C3900,Table_items[],2,FALSE)</f>
        <v>Vicks Inhaler 0.5 mL</v>
      </c>
      <c r="J3900" t="str">
        <f>VLOOKUP(C3900,Table_items[],3,FALSE)</f>
        <v>Obat Batuk &amp; Pilek</v>
      </c>
      <c r="K3900" s="23">
        <f>VLOOKUP(C3900,Table_items[],4,FALSE)</f>
        <v>16155</v>
      </c>
      <c r="L3900" s="23">
        <f>VLOOKUP(C3900,Table_items[],5,FALSE)</f>
        <v>16430</v>
      </c>
    </row>
    <row r="3901" spans="1:12" x14ac:dyDescent="0.2">
      <c r="A3901" s="11" t="s">
        <v>4052</v>
      </c>
      <c r="B3901" s="28">
        <v>44430</v>
      </c>
      <c r="C3901" s="13" t="s">
        <v>17</v>
      </c>
      <c r="D3901" s="13">
        <v>1</v>
      </c>
      <c r="E3901" s="9" t="s">
        <v>4896</v>
      </c>
      <c r="F3901" s="20" t="s">
        <v>4908</v>
      </c>
      <c r="G3901" t="s">
        <v>4904</v>
      </c>
      <c r="H3901" t="str">
        <f>VLOOKUP(E3901,suppliers!$A$2:$B$18,2,)</f>
        <v>OTHER</v>
      </c>
      <c r="I3901" t="str">
        <f>VLOOKUP(C3901,Table_items[],2,FALSE)</f>
        <v>Vicks Inhaler 0.5 mL</v>
      </c>
      <c r="J3901" t="str">
        <f>VLOOKUP(C3901,Table_items[],3,FALSE)</f>
        <v>Obat Batuk &amp; Pilek</v>
      </c>
      <c r="K3901" s="23">
        <f>VLOOKUP(C3901,Table_items[],4,FALSE)</f>
        <v>16155</v>
      </c>
      <c r="L3901" s="23">
        <f>VLOOKUP(C3901,Table_items[],5,FALSE)</f>
        <v>16430</v>
      </c>
    </row>
    <row r="3902" spans="1:12" x14ac:dyDescent="0.2">
      <c r="A3902" s="7" t="s">
        <v>4053</v>
      </c>
      <c r="B3902" s="27">
        <v>44430</v>
      </c>
      <c r="C3902" s="9" t="s">
        <v>7</v>
      </c>
      <c r="D3902" s="9">
        <v>85</v>
      </c>
      <c r="E3902" s="9" t="s">
        <v>4896</v>
      </c>
      <c r="F3902" s="20" t="s">
        <v>4908</v>
      </c>
      <c r="G3902" t="s">
        <v>4904</v>
      </c>
      <c r="H3902" t="str">
        <f>VLOOKUP(E3902,suppliers!$A$2:$B$18,2,)</f>
        <v>OTHER</v>
      </c>
      <c r="I3902" t="str">
        <f>VLOOKUP(C3902,Table_items[],2,FALSE)</f>
        <v>Acetylcysteine Mahakam 200 mg</v>
      </c>
      <c r="J3902" t="str">
        <f>VLOOKUP(C3902,Table_items[],3,FALSE)</f>
        <v>Obat Alergi</v>
      </c>
      <c r="K3902" s="23">
        <f>VLOOKUP(C3902,Table_items[],4,FALSE)</f>
        <v>33000</v>
      </c>
      <c r="L3902" s="23">
        <f>VLOOKUP(C3902,Table_items[],5,FALSE)</f>
        <v>33330</v>
      </c>
    </row>
    <row r="3903" spans="1:12" x14ac:dyDescent="0.2">
      <c r="A3903" s="11" t="s">
        <v>4054</v>
      </c>
      <c r="B3903" s="28">
        <v>44430</v>
      </c>
      <c r="C3903" s="13" t="s">
        <v>35</v>
      </c>
      <c r="D3903" s="13">
        <v>42</v>
      </c>
      <c r="E3903" s="9" t="s">
        <v>4896</v>
      </c>
      <c r="F3903" s="20" t="s">
        <v>4908</v>
      </c>
      <c r="G3903" t="s">
        <v>4904</v>
      </c>
      <c r="H3903" t="str">
        <f>VLOOKUP(E3903,suppliers!$A$2:$B$18,2,)</f>
        <v>OTHER</v>
      </c>
      <c r="I3903" t="str">
        <f>VLOOKUP(C3903,Table_items[],2,FALSE)</f>
        <v>Proris Ibuprofen</v>
      </c>
      <c r="J3903" t="str">
        <f>VLOOKUP(C3903,Table_items[],3,FALSE)</f>
        <v>Obat Sakit Kepala &amp; Demam</v>
      </c>
      <c r="K3903" s="23">
        <f>VLOOKUP(C3903,Table_items[],4,FALSE)</f>
        <v>25000</v>
      </c>
      <c r="L3903" s="23">
        <f>VLOOKUP(C3903,Table_items[],5,FALSE)</f>
        <v>25275</v>
      </c>
    </row>
    <row r="3904" spans="1:12" x14ac:dyDescent="0.2">
      <c r="A3904" s="7" t="s">
        <v>4055</v>
      </c>
      <c r="B3904" s="27">
        <v>44430</v>
      </c>
      <c r="C3904" s="9" t="s">
        <v>21</v>
      </c>
      <c r="D3904" s="9">
        <v>84</v>
      </c>
      <c r="E3904" s="9" t="s">
        <v>4896</v>
      </c>
      <c r="F3904" s="20" t="s">
        <v>4908</v>
      </c>
      <c r="G3904" t="s">
        <v>4904</v>
      </c>
      <c r="H3904" t="str">
        <f>VLOOKUP(E3904,suppliers!$A$2:$B$18,2,)</f>
        <v>OTHER</v>
      </c>
      <c r="I3904" t="str">
        <f>VLOOKUP(C3904,Table_items[],2,FALSE)</f>
        <v>Concor 5MG Strip 10</v>
      </c>
      <c r="J3904" t="str">
        <f>VLOOKUP(C3904,Table_items[],3,FALSE)</f>
        <v>Obat Hipertensi</v>
      </c>
      <c r="K3904" s="23">
        <f>VLOOKUP(C3904,Table_items[],4,FALSE)</f>
        <v>102000</v>
      </c>
      <c r="L3904" s="23">
        <f>VLOOKUP(C3904,Table_items[],5,FALSE)</f>
        <v>103632</v>
      </c>
    </row>
    <row r="3905" spans="1:12" x14ac:dyDescent="0.2">
      <c r="A3905" s="11" t="s">
        <v>4056</v>
      </c>
      <c r="B3905" s="28">
        <v>44431</v>
      </c>
      <c r="C3905" s="13" t="s">
        <v>37</v>
      </c>
      <c r="D3905" s="13">
        <v>49</v>
      </c>
      <c r="E3905" s="9" t="s">
        <v>4896</v>
      </c>
      <c r="F3905" s="20" t="s">
        <v>4908</v>
      </c>
      <c r="G3905" t="s">
        <v>4904</v>
      </c>
      <c r="H3905" t="str">
        <f>VLOOKUP(E3905,suppliers!$A$2:$B$18,2,)</f>
        <v>OTHER</v>
      </c>
      <c r="I3905" t="str">
        <f>VLOOKUP(C3905,Table_items[],2,FALSE)</f>
        <v>Bodrex Extra</v>
      </c>
      <c r="J3905" t="str">
        <f>VLOOKUP(C3905,Table_items[],3,FALSE)</f>
        <v>Obat Sakit Kepala &amp; Demam</v>
      </c>
      <c r="K3905" s="23">
        <f>VLOOKUP(C3905,Table_items[],4,FALSE)</f>
        <v>50788</v>
      </c>
      <c r="L3905" s="23">
        <f>VLOOKUP(C3905,Table_items[],5,FALSE)</f>
        <v>51753</v>
      </c>
    </row>
    <row r="3906" spans="1:12" x14ac:dyDescent="0.2">
      <c r="A3906" s="7" t="s">
        <v>4057</v>
      </c>
      <c r="B3906" s="27">
        <v>44431</v>
      </c>
      <c r="C3906" s="9" t="s">
        <v>24</v>
      </c>
      <c r="D3906" s="9">
        <v>4</v>
      </c>
      <c r="E3906" s="9" t="s">
        <v>4896</v>
      </c>
      <c r="F3906" s="20" t="s">
        <v>4908</v>
      </c>
      <c r="G3906" t="s">
        <v>4904</v>
      </c>
      <c r="H3906" t="str">
        <f>VLOOKUP(E3906,suppliers!$A$2:$B$18,2,)</f>
        <v>OTHER</v>
      </c>
      <c r="I3906" t="str">
        <f>VLOOKUP(C3906,Table_items[],2,FALSE)</f>
        <v>Irbesartan</v>
      </c>
      <c r="J3906" t="str">
        <f>VLOOKUP(C3906,Table_items[],3,FALSE)</f>
        <v>Obat Hipertensi</v>
      </c>
      <c r="K3906" s="23">
        <f>VLOOKUP(C3906,Table_items[],4,FALSE)</f>
        <v>108794</v>
      </c>
      <c r="L3906" s="23">
        <f>VLOOKUP(C3906,Table_items[],5,FALSE)</f>
        <v>109447</v>
      </c>
    </row>
    <row r="3907" spans="1:12" x14ac:dyDescent="0.2">
      <c r="A3907" s="11" t="s">
        <v>4058</v>
      </c>
      <c r="B3907" s="28">
        <v>44431</v>
      </c>
      <c r="C3907" s="13" t="s">
        <v>40</v>
      </c>
      <c r="D3907" s="13">
        <v>61</v>
      </c>
      <c r="E3907" s="9" t="s">
        <v>4896</v>
      </c>
      <c r="F3907" s="20" t="s">
        <v>4908</v>
      </c>
      <c r="G3907" t="s">
        <v>4904</v>
      </c>
      <c r="H3907" t="str">
        <f>VLOOKUP(E3907,suppliers!$A$2:$B$18,2,)</f>
        <v>OTHER</v>
      </c>
      <c r="I3907" t="str">
        <f>VLOOKUP(C3907,Table_items[],2,FALSE)</f>
        <v>Paramex Tablet / Obat</v>
      </c>
      <c r="J3907" t="str">
        <f>VLOOKUP(C3907,Table_items[],3,FALSE)</f>
        <v>Obat Sakit Kepala &amp; Demam</v>
      </c>
      <c r="K3907" s="23">
        <f>VLOOKUP(C3907,Table_items[],4,FALSE)</f>
        <v>2560</v>
      </c>
      <c r="L3907" s="23">
        <f>VLOOKUP(C3907,Table_items[],5,FALSE)</f>
        <v>2586</v>
      </c>
    </row>
    <row r="3908" spans="1:12" x14ac:dyDescent="0.2">
      <c r="A3908" s="7" t="s">
        <v>4059</v>
      </c>
      <c r="B3908" s="27">
        <v>44431</v>
      </c>
      <c r="C3908" s="9" t="s">
        <v>7</v>
      </c>
      <c r="D3908" s="9">
        <v>6</v>
      </c>
      <c r="E3908" s="9" t="s">
        <v>4896</v>
      </c>
      <c r="F3908" s="20" t="s">
        <v>4908</v>
      </c>
      <c r="G3908" t="s">
        <v>4904</v>
      </c>
      <c r="H3908" t="str">
        <f>VLOOKUP(E3908,suppliers!$A$2:$B$18,2,)</f>
        <v>OTHER</v>
      </c>
      <c r="I3908" t="str">
        <f>VLOOKUP(C3908,Table_items[],2,FALSE)</f>
        <v>Acetylcysteine Mahakam 200 mg</v>
      </c>
      <c r="J3908" t="str">
        <f>VLOOKUP(C3908,Table_items[],3,FALSE)</f>
        <v>Obat Alergi</v>
      </c>
      <c r="K3908" s="23">
        <f>VLOOKUP(C3908,Table_items[],4,FALSE)</f>
        <v>33000</v>
      </c>
      <c r="L3908" s="23">
        <f>VLOOKUP(C3908,Table_items[],5,FALSE)</f>
        <v>33330</v>
      </c>
    </row>
    <row r="3909" spans="1:12" x14ac:dyDescent="0.2">
      <c r="A3909" s="11" t="s">
        <v>4060</v>
      </c>
      <c r="B3909" s="28">
        <v>44431</v>
      </c>
      <c r="C3909" s="13" t="s">
        <v>23</v>
      </c>
      <c r="D3909" s="13">
        <v>1</v>
      </c>
      <c r="E3909" s="9" t="s">
        <v>4896</v>
      </c>
      <c r="F3909" s="20" t="s">
        <v>4908</v>
      </c>
      <c r="G3909" t="s">
        <v>4904</v>
      </c>
      <c r="H3909" t="str">
        <f>VLOOKUP(E3909,suppliers!$A$2:$B$18,2,)</f>
        <v>OTHER</v>
      </c>
      <c r="I3909" t="str">
        <f>VLOOKUP(C3909,Table_items[],2,FALSE)</f>
        <v>Amlodipine Besilate</v>
      </c>
      <c r="J3909" t="str">
        <f>VLOOKUP(C3909,Table_items[],3,FALSE)</f>
        <v>Obat Hipertensi</v>
      </c>
      <c r="K3909" s="23">
        <f>VLOOKUP(C3909,Table_items[],4,FALSE)</f>
        <v>7467</v>
      </c>
      <c r="L3909" s="23">
        <f>VLOOKUP(C3909,Table_items[],5,FALSE)</f>
        <v>7504</v>
      </c>
    </row>
    <row r="3910" spans="1:12" x14ac:dyDescent="0.2">
      <c r="A3910" s="7" t="s">
        <v>4061</v>
      </c>
      <c r="B3910" s="27">
        <v>44432</v>
      </c>
      <c r="C3910" s="9" t="s">
        <v>12</v>
      </c>
      <c r="D3910" s="9">
        <v>19</v>
      </c>
      <c r="E3910" s="9" t="s">
        <v>4896</v>
      </c>
      <c r="F3910" s="20" t="s">
        <v>4908</v>
      </c>
      <c r="G3910" t="s">
        <v>4904</v>
      </c>
      <c r="H3910" t="str">
        <f>VLOOKUP(E3910,suppliers!$A$2:$B$18,2,)</f>
        <v>OTHER</v>
      </c>
      <c r="I3910" t="str">
        <f>VLOOKUP(C3910,Table_items[],2,FALSE)</f>
        <v>Decolsen 1 Strip 4 Tablet</v>
      </c>
      <c r="J3910" t="str">
        <f>VLOOKUP(C3910,Table_items[],3,FALSE)</f>
        <v>Obat Batuk &amp; Pilek</v>
      </c>
      <c r="K3910" s="23">
        <f>VLOOKUP(C3910,Table_items[],4,FALSE)</f>
        <v>2886</v>
      </c>
      <c r="L3910" s="23">
        <f>VLOOKUP(C3910,Table_items[],5,FALSE)</f>
        <v>2915</v>
      </c>
    </row>
    <row r="3911" spans="1:12" x14ac:dyDescent="0.2">
      <c r="A3911" s="11" t="s">
        <v>4062</v>
      </c>
      <c r="B3911" s="28">
        <v>44432</v>
      </c>
      <c r="C3911" s="13" t="s">
        <v>12</v>
      </c>
      <c r="D3911" s="13">
        <v>39</v>
      </c>
      <c r="E3911" s="9" t="s">
        <v>4896</v>
      </c>
      <c r="F3911" s="20" t="s">
        <v>4908</v>
      </c>
      <c r="G3911" t="s">
        <v>4904</v>
      </c>
      <c r="H3911" t="str">
        <f>VLOOKUP(E3911,suppliers!$A$2:$B$18,2,)</f>
        <v>OTHER</v>
      </c>
      <c r="I3911" t="str">
        <f>VLOOKUP(C3911,Table_items[],2,FALSE)</f>
        <v>Decolsen 1 Strip 4 Tablet</v>
      </c>
      <c r="J3911" t="str">
        <f>VLOOKUP(C3911,Table_items[],3,FALSE)</f>
        <v>Obat Batuk &amp; Pilek</v>
      </c>
      <c r="K3911" s="23">
        <f>VLOOKUP(C3911,Table_items[],4,FALSE)</f>
        <v>2886</v>
      </c>
      <c r="L3911" s="23">
        <f>VLOOKUP(C3911,Table_items[],5,FALSE)</f>
        <v>2915</v>
      </c>
    </row>
    <row r="3912" spans="1:12" x14ac:dyDescent="0.2">
      <c r="A3912" s="7" t="s">
        <v>4063</v>
      </c>
      <c r="B3912" s="27">
        <v>44433</v>
      </c>
      <c r="C3912" s="9" t="s">
        <v>12</v>
      </c>
      <c r="D3912" s="9">
        <v>67</v>
      </c>
      <c r="E3912" s="9" t="s">
        <v>4896</v>
      </c>
      <c r="F3912" s="20" t="s">
        <v>4908</v>
      </c>
      <c r="G3912" t="s">
        <v>4904</v>
      </c>
      <c r="H3912" t="str">
        <f>VLOOKUP(E3912,suppliers!$A$2:$B$18,2,)</f>
        <v>OTHER</v>
      </c>
      <c r="I3912" t="str">
        <f>VLOOKUP(C3912,Table_items[],2,FALSE)</f>
        <v>Decolsen 1 Strip 4 Tablet</v>
      </c>
      <c r="J3912" t="str">
        <f>VLOOKUP(C3912,Table_items[],3,FALSE)</f>
        <v>Obat Batuk &amp; Pilek</v>
      </c>
      <c r="K3912" s="23">
        <f>VLOOKUP(C3912,Table_items[],4,FALSE)</f>
        <v>2886</v>
      </c>
      <c r="L3912" s="23">
        <f>VLOOKUP(C3912,Table_items[],5,FALSE)</f>
        <v>2915</v>
      </c>
    </row>
    <row r="3913" spans="1:12" x14ac:dyDescent="0.2">
      <c r="A3913" s="11" t="s">
        <v>4064</v>
      </c>
      <c r="B3913" s="28">
        <v>44433</v>
      </c>
      <c r="C3913" s="13" t="s">
        <v>37</v>
      </c>
      <c r="D3913" s="13">
        <v>71</v>
      </c>
      <c r="E3913" s="9" t="s">
        <v>4896</v>
      </c>
      <c r="F3913" s="20" t="s">
        <v>4908</v>
      </c>
      <c r="G3913" t="s">
        <v>4904</v>
      </c>
      <c r="H3913" t="str">
        <f>VLOOKUP(E3913,suppliers!$A$2:$B$18,2,)</f>
        <v>OTHER</v>
      </c>
      <c r="I3913" t="str">
        <f>VLOOKUP(C3913,Table_items[],2,FALSE)</f>
        <v>Bodrex Extra</v>
      </c>
      <c r="J3913" t="str">
        <f>VLOOKUP(C3913,Table_items[],3,FALSE)</f>
        <v>Obat Sakit Kepala &amp; Demam</v>
      </c>
      <c r="K3913" s="23">
        <f>VLOOKUP(C3913,Table_items[],4,FALSE)</f>
        <v>50788</v>
      </c>
      <c r="L3913" s="23">
        <f>VLOOKUP(C3913,Table_items[],5,FALSE)</f>
        <v>51753</v>
      </c>
    </row>
    <row r="3914" spans="1:12" x14ac:dyDescent="0.2">
      <c r="A3914" s="7" t="s">
        <v>4065</v>
      </c>
      <c r="B3914" s="27">
        <v>44433</v>
      </c>
      <c r="C3914" s="9" t="s">
        <v>24</v>
      </c>
      <c r="D3914" s="9">
        <v>1</v>
      </c>
      <c r="E3914" s="9" t="s">
        <v>4896</v>
      </c>
      <c r="F3914" s="20" t="s">
        <v>4908</v>
      </c>
      <c r="G3914" t="s">
        <v>4904</v>
      </c>
      <c r="H3914" t="str">
        <f>VLOOKUP(E3914,suppliers!$A$2:$B$18,2,)</f>
        <v>OTHER</v>
      </c>
      <c r="I3914" t="str">
        <f>VLOOKUP(C3914,Table_items[],2,FALSE)</f>
        <v>Irbesartan</v>
      </c>
      <c r="J3914" t="str">
        <f>VLOOKUP(C3914,Table_items[],3,FALSE)</f>
        <v>Obat Hipertensi</v>
      </c>
      <c r="K3914" s="23">
        <f>VLOOKUP(C3914,Table_items[],4,FALSE)</f>
        <v>108794</v>
      </c>
      <c r="L3914" s="23">
        <f>VLOOKUP(C3914,Table_items[],5,FALSE)</f>
        <v>109447</v>
      </c>
    </row>
    <row r="3915" spans="1:12" x14ac:dyDescent="0.2">
      <c r="A3915" s="11" t="s">
        <v>4066</v>
      </c>
      <c r="B3915" s="28">
        <v>44433</v>
      </c>
      <c r="C3915" s="13" t="s">
        <v>10</v>
      </c>
      <c r="D3915" s="13">
        <v>23</v>
      </c>
      <c r="E3915" s="9" t="s">
        <v>4896</v>
      </c>
      <c r="F3915" s="20" t="s">
        <v>4908</v>
      </c>
      <c r="G3915" t="s">
        <v>4904</v>
      </c>
      <c r="H3915" t="str">
        <f>VLOOKUP(E3915,suppliers!$A$2:$B$18,2,)</f>
        <v>OTHER</v>
      </c>
      <c r="I3915" t="str">
        <f>VLOOKUP(C3915,Table_items[],2,FALSE)</f>
        <v>Dexteem Box Plus 100 Tablet</v>
      </c>
      <c r="J3915" t="str">
        <f>VLOOKUP(C3915,Table_items[],3,FALSE)</f>
        <v>Obat Alergi</v>
      </c>
      <c r="K3915" s="23">
        <f>VLOOKUP(C3915,Table_items[],4,FALSE)</f>
        <v>25322</v>
      </c>
      <c r="L3915" s="23">
        <f>VLOOKUP(C3915,Table_items[],5,FALSE)</f>
        <v>25449</v>
      </c>
    </row>
    <row r="3916" spans="1:12" x14ac:dyDescent="0.2">
      <c r="A3916" s="7" t="s">
        <v>4067</v>
      </c>
      <c r="B3916" s="27">
        <v>44433</v>
      </c>
      <c r="C3916" s="9" t="s">
        <v>10</v>
      </c>
      <c r="D3916" s="9">
        <v>30</v>
      </c>
      <c r="E3916" s="9" t="s">
        <v>4896</v>
      </c>
      <c r="F3916" s="20" t="s">
        <v>4908</v>
      </c>
      <c r="G3916" t="s">
        <v>4904</v>
      </c>
      <c r="H3916" t="str">
        <f>VLOOKUP(E3916,suppliers!$A$2:$B$18,2,)</f>
        <v>OTHER</v>
      </c>
      <c r="I3916" t="str">
        <f>VLOOKUP(C3916,Table_items[],2,FALSE)</f>
        <v>Dexteem Box Plus 100 Tablet</v>
      </c>
      <c r="J3916" t="str">
        <f>VLOOKUP(C3916,Table_items[],3,FALSE)</f>
        <v>Obat Alergi</v>
      </c>
      <c r="K3916" s="23">
        <f>VLOOKUP(C3916,Table_items[],4,FALSE)</f>
        <v>25322</v>
      </c>
      <c r="L3916" s="23">
        <f>VLOOKUP(C3916,Table_items[],5,FALSE)</f>
        <v>25449</v>
      </c>
    </row>
    <row r="3917" spans="1:12" x14ac:dyDescent="0.2">
      <c r="A3917" s="11" t="s">
        <v>4068</v>
      </c>
      <c r="B3917" s="28">
        <v>44433</v>
      </c>
      <c r="C3917" s="13" t="s">
        <v>10</v>
      </c>
      <c r="D3917" s="13">
        <v>405</v>
      </c>
      <c r="E3917" s="9" t="s">
        <v>4896</v>
      </c>
      <c r="F3917" s="20" t="s">
        <v>4908</v>
      </c>
      <c r="G3917" t="s">
        <v>4904</v>
      </c>
      <c r="H3917" t="str">
        <f>VLOOKUP(E3917,suppliers!$A$2:$B$18,2,)</f>
        <v>OTHER</v>
      </c>
      <c r="I3917" t="str">
        <f>VLOOKUP(C3917,Table_items[],2,FALSE)</f>
        <v>Dexteem Box Plus 100 Tablet</v>
      </c>
      <c r="J3917" t="str">
        <f>VLOOKUP(C3917,Table_items[],3,FALSE)</f>
        <v>Obat Alergi</v>
      </c>
      <c r="K3917" s="23">
        <f>VLOOKUP(C3917,Table_items[],4,FALSE)</f>
        <v>25322</v>
      </c>
      <c r="L3917" s="23">
        <f>VLOOKUP(C3917,Table_items[],5,FALSE)</f>
        <v>25449</v>
      </c>
    </row>
    <row r="3918" spans="1:12" x14ac:dyDescent="0.2">
      <c r="A3918" s="7" t="s">
        <v>4069</v>
      </c>
      <c r="B3918" s="27">
        <v>44433</v>
      </c>
      <c r="C3918" s="9" t="s">
        <v>40</v>
      </c>
      <c r="D3918" s="9">
        <v>3</v>
      </c>
      <c r="E3918" s="9" t="s">
        <v>4896</v>
      </c>
      <c r="F3918" s="20" t="s">
        <v>4908</v>
      </c>
      <c r="G3918" t="s">
        <v>4904</v>
      </c>
      <c r="H3918" t="str">
        <f>VLOOKUP(E3918,suppliers!$A$2:$B$18,2,)</f>
        <v>OTHER</v>
      </c>
      <c r="I3918" t="str">
        <f>VLOOKUP(C3918,Table_items[],2,FALSE)</f>
        <v>Paramex Tablet / Obat</v>
      </c>
      <c r="J3918" t="str">
        <f>VLOOKUP(C3918,Table_items[],3,FALSE)</f>
        <v>Obat Sakit Kepala &amp; Demam</v>
      </c>
      <c r="K3918" s="23">
        <f>VLOOKUP(C3918,Table_items[],4,FALSE)</f>
        <v>2560</v>
      </c>
      <c r="L3918" s="23">
        <f>VLOOKUP(C3918,Table_items[],5,FALSE)</f>
        <v>2586</v>
      </c>
    </row>
    <row r="3919" spans="1:12" x14ac:dyDescent="0.2">
      <c r="A3919" s="11" t="s">
        <v>4070</v>
      </c>
      <c r="B3919" s="28">
        <v>44433</v>
      </c>
      <c r="C3919" s="13" t="s">
        <v>17</v>
      </c>
      <c r="D3919" s="13">
        <v>5</v>
      </c>
      <c r="E3919" s="9" t="s">
        <v>4896</v>
      </c>
      <c r="F3919" s="20" t="s">
        <v>4908</v>
      </c>
      <c r="G3919" t="s">
        <v>4904</v>
      </c>
      <c r="H3919" t="str">
        <f>VLOOKUP(E3919,suppliers!$A$2:$B$18,2,)</f>
        <v>OTHER</v>
      </c>
      <c r="I3919" t="str">
        <f>VLOOKUP(C3919,Table_items[],2,FALSE)</f>
        <v>Vicks Inhaler 0.5 mL</v>
      </c>
      <c r="J3919" t="str">
        <f>VLOOKUP(C3919,Table_items[],3,FALSE)</f>
        <v>Obat Batuk &amp; Pilek</v>
      </c>
      <c r="K3919" s="23">
        <f>VLOOKUP(C3919,Table_items[],4,FALSE)</f>
        <v>16155</v>
      </c>
      <c r="L3919" s="23">
        <f>VLOOKUP(C3919,Table_items[],5,FALSE)</f>
        <v>16430</v>
      </c>
    </row>
    <row r="3920" spans="1:12" x14ac:dyDescent="0.2">
      <c r="A3920" s="7" t="s">
        <v>4071</v>
      </c>
      <c r="B3920" s="27">
        <v>44433</v>
      </c>
      <c r="C3920" s="9" t="s">
        <v>35</v>
      </c>
      <c r="D3920" s="9">
        <v>5</v>
      </c>
      <c r="E3920" s="9" t="s">
        <v>4896</v>
      </c>
      <c r="F3920" s="20" t="s">
        <v>4908</v>
      </c>
      <c r="G3920" t="s">
        <v>4904</v>
      </c>
      <c r="H3920" t="str">
        <f>VLOOKUP(E3920,suppliers!$A$2:$B$18,2,)</f>
        <v>OTHER</v>
      </c>
      <c r="I3920" t="str">
        <f>VLOOKUP(C3920,Table_items[],2,FALSE)</f>
        <v>Proris Ibuprofen</v>
      </c>
      <c r="J3920" t="str">
        <f>VLOOKUP(C3920,Table_items[],3,FALSE)</f>
        <v>Obat Sakit Kepala &amp; Demam</v>
      </c>
      <c r="K3920" s="23">
        <f>VLOOKUP(C3920,Table_items[],4,FALSE)</f>
        <v>25000</v>
      </c>
      <c r="L3920" s="23">
        <f>VLOOKUP(C3920,Table_items[],5,FALSE)</f>
        <v>25275</v>
      </c>
    </row>
    <row r="3921" spans="1:12" x14ac:dyDescent="0.2">
      <c r="A3921" s="11" t="s">
        <v>4072</v>
      </c>
      <c r="B3921" s="28">
        <v>44433</v>
      </c>
      <c r="C3921" s="13" t="s">
        <v>5</v>
      </c>
      <c r="D3921" s="13">
        <v>2</v>
      </c>
      <c r="E3921" s="9" t="s">
        <v>4896</v>
      </c>
      <c r="F3921" s="20" t="s">
        <v>4908</v>
      </c>
      <c r="G3921" t="s">
        <v>4904</v>
      </c>
      <c r="H3921" t="str">
        <f>VLOOKUP(E3921,suppliers!$A$2:$B$18,2,)</f>
        <v>OTHER</v>
      </c>
      <c r="I3921" t="str">
        <f>VLOOKUP(C3921,Table_items[],2,FALSE)</f>
        <v>Ozen 10 MG Blister</v>
      </c>
      <c r="J3921" t="str">
        <f>VLOOKUP(C3921,Table_items[],3,FALSE)</f>
        <v>Obat Alergi</v>
      </c>
      <c r="K3921" s="23">
        <f>VLOOKUP(C3921,Table_items[],4,FALSE)</f>
        <v>18611</v>
      </c>
      <c r="L3921" s="23">
        <f>VLOOKUP(C3921,Table_items[],5,FALSE)</f>
        <v>18816</v>
      </c>
    </row>
    <row r="3922" spans="1:12" x14ac:dyDescent="0.2">
      <c r="A3922" s="7" t="s">
        <v>4073</v>
      </c>
      <c r="B3922" s="27">
        <v>44434</v>
      </c>
      <c r="C3922" s="9" t="s">
        <v>12</v>
      </c>
      <c r="D3922" s="9">
        <v>25</v>
      </c>
      <c r="E3922" s="9" t="s">
        <v>4896</v>
      </c>
      <c r="F3922" s="20" t="s">
        <v>4908</v>
      </c>
      <c r="G3922" t="s">
        <v>4904</v>
      </c>
      <c r="H3922" t="str">
        <f>VLOOKUP(E3922,suppliers!$A$2:$B$18,2,)</f>
        <v>OTHER</v>
      </c>
      <c r="I3922" t="str">
        <f>VLOOKUP(C3922,Table_items[],2,FALSE)</f>
        <v>Decolsen 1 Strip 4 Tablet</v>
      </c>
      <c r="J3922" t="str">
        <f>VLOOKUP(C3922,Table_items[],3,FALSE)</f>
        <v>Obat Batuk &amp; Pilek</v>
      </c>
      <c r="K3922" s="23">
        <f>VLOOKUP(C3922,Table_items[],4,FALSE)</f>
        <v>2886</v>
      </c>
      <c r="L3922" s="23">
        <f>VLOOKUP(C3922,Table_items[],5,FALSE)</f>
        <v>2915</v>
      </c>
    </row>
    <row r="3923" spans="1:12" x14ac:dyDescent="0.2">
      <c r="A3923" s="11" t="s">
        <v>4074</v>
      </c>
      <c r="B3923" s="28">
        <v>44434</v>
      </c>
      <c r="C3923" s="13" t="s">
        <v>12</v>
      </c>
      <c r="D3923" s="13">
        <v>94</v>
      </c>
      <c r="E3923" s="9" t="s">
        <v>4896</v>
      </c>
      <c r="F3923" s="20" t="s">
        <v>4908</v>
      </c>
      <c r="G3923" t="s">
        <v>4904</v>
      </c>
      <c r="H3923" t="str">
        <f>VLOOKUP(E3923,suppliers!$A$2:$B$18,2,)</f>
        <v>OTHER</v>
      </c>
      <c r="I3923" t="str">
        <f>VLOOKUP(C3923,Table_items[],2,FALSE)</f>
        <v>Decolsen 1 Strip 4 Tablet</v>
      </c>
      <c r="J3923" t="str">
        <f>VLOOKUP(C3923,Table_items[],3,FALSE)</f>
        <v>Obat Batuk &amp; Pilek</v>
      </c>
      <c r="K3923" s="23">
        <f>VLOOKUP(C3923,Table_items[],4,FALSE)</f>
        <v>2886</v>
      </c>
      <c r="L3923" s="23">
        <f>VLOOKUP(C3923,Table_items[],5,FALSE)</f>
        <v>2915</v>
      </c>
    </row>
    <row r="3924" spans="1:12" x14ac:dyDescent="0.2">
      <c r="A3924" s="7" t="s">
        <v>4075</v>
      </c>
      <c r="B3924" s="27">
        <v>44434</v>
      </c>
      <c r="C3924" s="9" t="s">
        <v>36</v>
      </c>
      <c r="D3924" s="9">
        <v>3</v>
      </c>
      <c r="E3924" s="9" t="s">
        <v>4896</v>
      </c>
      <c r="F3924" s="20" t="s">
        <v>4908</v>
      </c>
      <c r="G3924" t="s">
        <v>4904</v>
      </c>
      <c r="H3924" t="str">
        <f>VLOOKUP(E3924,suppliers!$A$2:$B$18,2,)</f>
        <v>OTHER</v>
      </c>
      <c r="I3924" t="str">
        <f>VLOOKUP(C3924,Table_items[],2,FALSE)</f>
        <v>Sanmol Paracetamol</v>
      </c>
      <c r="J3924" t="str">
        <f>VLOOKUP(C3924,Table_items[],3,FALSE)</f>
        <v>Obat Sakit Kepala &amp; Demam</v>
      </c>
      <c r="K3924" s="23">
        <f>VLOOKUP(C3924,Table_items[],4,FALSE)</f>
        <v>16100</v>
      </c>
      <c r="L3924" s="23">
        <f>VLOOKUP(C3924,Table_items[],5,FALSE)</f>
        <v>16261</v>
      </c>
    </row>
    <row r="3925" spans="1:12" x14ac:dyDescent="0.2">
      <c r="A3925" s="11" t="s">
        <v>4076</v>
      </c>
      <c r="B3925" s="28">
        <v>44434</v>
      </c>
      <c r="C3925" s="13" t="s">
        <v>36</v>
      </c>
      <c r="D3925" s="13">
        <v>86</v>
      </c>
      <c r="E3925" s="9" t="s">
        <v>4896</v>
      </c>
      <c r="F3925" s="20" t="s">
        <v>4908</v>
      </c>
      <c r="G3925" t="s">
        <v>4904</v>
      </c>
      <c r="H3925" t="str">
        <f>VLOOKUP(E3925,suppliers!$A$2:$B$18,2,)</f>
        <v>OTHER</v>
      </c>
      <c r="I3925" t="str">
        <f>VLOOKUP(C3925,Table_items[],2,FALSE)</f>
        <v>Sanmol Paracetamol</v>
      </c>
      <c r="J3925" t="str">
        <f>VLOOKUP(C3925,Table_items[],3,FALSE)</f>
        <v>Obat Sakit Kepala &amp; Demam</v>
      </c>
      <c r="K3925" s="23">
        <f>VLOOKUP(C3925,Table_items[],4,FALSE)</f>
        <v>16100</v>
      </c>
      <c r="L3925" s="23">
        <f>VLOOKUP(C3925,Table_items[],5,FALSE)</f>
        <v>16261</v>
      </c>
    </row>
    <row r="3926" spans="1:12" x14ac:dyDescent="0.2">
      <c r="A3926" s="7" t="s">
        <v>4077</v>
      </c>
      <c r="B3926" s="27">
        <v>44434</v>
      </c>
      <c r="C3926" s="9" t="s">
        <v>16</v>
      </c>
      <c r="D3926" s="9">
        <v>33</v>
      </c>
      <c r="E3926" s="9" t="s">
        <v>4896</v>
      </c>
      <c r="F3926" s="20" t="s">
        <v>4908</v>
      </c>
      <c r="G3926" t="s">
        <v>4904</v>
      </c>
      <c r="H3926" t="str">
        <f>VLOOKUP(E3926,suppliers!$A$2:$B$18,2,)</f>
        <v>OTHER</v>
      </c>
      <c r="I3926" t="str">
        <f>VLOOKUP(C3926,Table_items[],2,FALSE)</f>
        <v>Ultraflu Box Isi 25 Strip</v>
      </c>
      <c r="J3926" t="str">
        <f>VLOOKUP(C3926,Table_items[],3,FALSE)</f>
        <v>Obat Batuk &amp; Pilek</v>
      </c>
      <c r="K3926" s="23">
        <f>VLOOKUP(C3926,Table_items[],4,FALSE)</f>
        <v>72500</v>
      </c>
      <c r="L3926" s="23">
        <f>VLOOKUP(C3926,Table_items[],5,FALSE)</f>
        <v>73805</v>
      </c>
    </row>
    <row r="3927" spans="1:12" x14ac:dyDescent="0.2">
      <c r="A3927" s="11" t="s">
        <v>4078</v>
      </c>
      <c r="B3927" s="28">
        <v>44435</v>
      </c>
      <c r="C3927" s="13" t="s">
        <v>37</v>
      </c>
      <c r="D3927" s="13">
        <v>47</v>
      </c>
      <c r="E3927" s="9" t="s">
        <v>4896</v>
      </c>
      <c r="F3927" s="20" t="s">
        <v>4908</v>
      </c>
      <c r="G3927" t="s">
        <v>4904</v>
      </c>
      <c r="H3927" t="str">
        <f>VLOOKUP(E3927,suppliers!$A$2:$B$18,2,)</f>
        <v>OTHER</v>
      </c>
      <c r="I3927" t="str">
        <f>VLOOKUP(C3927,Table_items[],2,FALSE)</f>
        <v>Bodrex Extra</v>
      </c>
      <c r="J3927" t="str">
        <f>VLOOKUP(C3927,Table_items[],3,FALSE)</f>
        <v>Obat Sakit Kepala &amp; Demam</v>
      </c>
      <c r="K3927" s="23">
        <f>VLOOKUP(C3927,Table_items[],4,FALSE)</f>
        <v>50788</v>
      </c>
      <c r="L3927" s="23">
        <f>VLOOKUP(C3927,Table_items[],5,FALSE)</f>
        <v>51753</v>
      </c>
    </row>
    <row r="3928" spans="1:12" x14ac:dyDescent="0.2">
      <c r="A3928" s="7" t="s">
        <v>4079</v>
      </c>
      <c r="B3928" s="27">
        <v>44435</v>
      </c>
      <c r="C3928" s="9" t="s">
        <v>38</v>
      </c>
      <c r="D3928" s="9">
        <v>42</v>
      </c>
      <c r="E3928" s="9" t="s">
        <v>4896</v>
      </c>
      <c r="F3928" s="20" t="s">
        <v>4908</v>
      </c>
      <c r="G3928" t="s">
        <v>4904</v>
      </c>
      <c r="H3928" t="str">
        <f>VLOOKUP(E3928,suppliers!$A$2:$B$18,2,)</f>
        <v>OTHER</v>
      </c>
      <c r="I3928" t="str">
        <f>VLOOKUP(C3928,Table_items[],2,FALSE)</f>
        <v>Sanmol 500 MG 4 Tablet</v>
      </c>
      <c r="J3928" t="str">
        <f>VLOOKUP(C3928,Table_items[],3,FALSE)</f>
        <v>Obat Sakit Kepala &amp; Demam</v>
      </c>
      <c r="K3928" s="23">
        <f>VLOOKUP(C3928,Table_items[],4,FALSE)</f>
        <v>1600</v>
      </c>
      <c r="L3928" s="23">
        <f>VLOOKUP(C3928,Table_items[],5,FALSE)</f>
        <v>1619</v>
      </c>
    </row>
    <row r="3929" spans="1:12" x14ac:dyDescent="0.2">
      <c r="A3929" s="11" t="s">
        <v>4080</v>
      </c>
      <c r="B3929" s="28">
        <v>44435</v>
      </c>
      <c r="C3929" s="13" t="s">
        <v>10</v>
      </c>
      <c r="D3929" s="13">
        <v>25</v>
      </c>
      <c r="E3929" s="9" t="s">
        <v>4896</v>
      </c>
      <c r="F3929" s="20" t="s">
        <v>4908</v>
      </c>
      <c r="G3929" t="s">
        <v>4904</v>
      </c>
      <c r="H3929" t="str">
        <f>VLOOKUP(E3929,suppliers!$A$2:$B$18,2,)</f>
        <v>OTHER</v>
      </c>
      <c r="I3929" t="str">
        <f>VLOOKUP(C3929,Table_items[],2,FALSE)</f>
        <v>Dexteem Box Plus 100 Tablet</v>
      </c>
      <c r="J3929" t="str">
        <f>VLOOKUP(C3929,Table_items[],3,FALSE)</f>
        <v>Obat Alergi</v>
      </c>
      <c r="K3929" s="23">
        <f>VLOOKUP(C3929,Table_items[],4,FALSE)</f>
        <v>25322</v>
      </c>
      <c r="L3929" s="23">
        <f>VLOOKUP(C3929,Table_items[],5,FALSE)</f>
        <v>25449</v>
      </c>
    </row>
    <row r="3930" spans="1:12" x14ac:dyDescent="0.2">
      <c r="A3930" s="7" t="s">
        <v>4081</v>
      </c>
      <c r="B3930" s="27">
        <v>44435</v>
      </c>
      <c r="C3930" s="9" t="s">
        <v>28</v>
      </c>
      <c r="D3930" s="9">
        <v>24</v>
      </c>
      <c r="E3930" s="9" t="s">
        <v>4896</v>
      </c>
      <c r="F3930" s="20" t="s">
        <v>4908</v>
      </c>
      <c r="G3930" t="s">
        <v>4904</v>
      </c>
      <c r="H3930" t="str">
        <f>VLOOKUP(E3930,suppliers!$A$2:$B$18,2,)</f>
        <v>OTHER</v>
      </c>
      <c r="I3930" t="str">
        <f>VLOOKUP(C3930,Table_items[],2,FALSE)</f>
        <v>Hyperchol 100 MG 12 KPS</v>
      </c>
      <c r="J3930" t="str">
        <f>VLOOKUP(C3930,Table_items[],3,FALSE)</f>
        <v>Obat Kolesterol</v>
      </c>
      <c r="K3930" s="23">
        <f>VLOOKUP(C3930,Table_items[],4,FALSE)</f>
        <v>42800</v>
      </c>
      <c r="L3930" s="23">
        <f>VLOOKUP(C3930,Table_items[],5,FALSE)</f>
        <v>43442</v>
      </c>
    </row>
    <row r="3931" spans="1:12" x14ac:dyDescent="0.2">
      <c r="A3931" s="11" t="s">
        <v>4082</v>
      </c>
      <c r="B3931" s="28">
        <v>44436</v>
      </c>
      <c r="C3931" s="13" t="s">
        <v>37</v>
      </c>
      <c r="D3931" s="13">
        <v>2</v>
      </c>
      <c r="E3931" s="9" t="s">
        <v>4896</v>
      </c>
      <c r="F3931" s="20" t="s">
        <v>4908</v>
      </c>
      <c r="G3931" t="s">
        <v>4904</v>
      </c>
      <c r="H3931" t="str">
        <f>VLOOKUP(E3931,suppliers!$A$2:$B$18,2,)</f>
        <v>OTHER</v>
      </c>
      <c r="I3931" t="str">
        <f>VLOOKUP(C3931,Table_items[],2,FALSE)</f>
        <v>Bodrex Extra</v>
      </c>
      <c r="J3931" t="str">
        <f>VLOOKUP(C3931,Table_items[],3,FALSE)</f>
        <v>Obat Sakit Kepala &amp; Demam</v>
      </c>
      <c r="K3931" s="23">
        <f>VLOOKUP(C3931,Table_items[],4,FALSE)</f>
        <v>50788</v>
      </c>
      <c r="L3931" s="23">
        <f>VLOOKUP(C3931,Table_items[],5,FALSE)</f>
        <v>51753</v>
      </c>
    </row>
    <row r="3932" spans="1:12" x14ac:dyDescent="0.2">
      <c r="A3932" s="7" t="s">
        <v>4083</v>
      </c>
      <c r="B3932" s="27">
        <v>44436</v>
      </c>
      <c r="C3932" s="9" t="s">
        <v>37</v>
      </c>
      <c r="D3932" s="9">
        <v>19</v>
      </c>
      <c r="E3932" s="9" t="s">
        <v>4896</v>
      </c>
      <c r="F3932" s="20" t="s">
        <v>4908</v>
      </c>
      <c r="G3932" t="s">
        <v>4904</v>
      </c>
      <c r="H3932" t="str">
        <f>VLOOKUP(E3932,suppliers!$A$2:$B$18,2,)</f>
        <v>OTHER</v>
      </c>
      <c r="I3932" t="str">
        <f>VLOOKUP(C3932,Table_items[],2,FALSE)</f>
        <v>Bodrex Extra</v>
      </c>
      <c r="J3932" t="str">
        <f>VLOOKUP(C3932,Table_items[],3,FALSE)</f>
        <v>Obat Sakit Kepala &amp; Demam</v>
      </c>
      <c r="K3932" s="23">
        <f>VLOOKUP(C3932,Table_items[],4,FALSE)</f>
        <v>50788</v>
      </c>
      <c r="L3932" s="23">
        <f>VLOOKUP(C3932,Table_items[],5,FALSE)</f>
        <v>51753</v>
      </c>
    </row>
    <row r="3933" spans="1:12" x14ac:dyDescent="0.2">
      <c r="A3933" s="11" t="s">
        <v>4084</v>
      </c>
      <c r="B3933" s="28">
        <v>44436</v>
      </c>
      <c r="C3933" s="13" t="s">
        <v>9</v>
      </c>
      <c r="D3933" s="13">
        <v>53</v>
      </c>
      <c r="E3933" s="9" t="s">
        <v>4896</v>
      </c>
      <c r="F3933" s="20" t="s">
        <v>4908</v>
      </c>
      <c r="G3933" t="s">
        <v>4904</v>
      </c>
      <c r="H3933" t="str">
        <f>VLOOKUP(E3933,suppliers!$A$2:$B$18,2,)</f>
        <v>OTHER</v>
      </c>
      <c r="I3933" t="str">
        <f>VLOOKUP(C3933,Table_items[],2,FALSE)</f>
        <v>Bedak Heroxyn 150 gr</v>
      </c>
      <c r="J3933" t="str">
        <f>VLOOKUP(C3933,Table_items[],3,FALSE)</f>
        <v>Obat Alergi</v>
      </c>
      <c r="K3933" s="23">
        <f>VLOOKUP(C3933,Table_items[],4,FALSE)</f>
        <v>16950</v>
      </c>
      <c r="L3933" s="23">
        <f>VLOOKUP(C3933,Table_items[],5,FALSE)</f>
        <v>17170</v>
      </c>
    </row>
    <row r="3934" spans="1:12" x14ac:dyDescent="0.2">
      <c r="A3934" s="7" t="s">
        <v>4085</v>
      </c>
      <c r="B3934" s="27">
        <v>44436</v>
      </c>
      <c r="C3934" s="9" t="s">
        <v>9</v>
      </c>
      <c r="D3934" s="9">
        <v>5</v>
      </c>
      <c r="E3934" s="9" t="s">
        <v>4896</v>
      </c>
      <c r="F3934" s="20" t="s">
        <v>4908</v>
      </c>
      <c r="G3934" t="s">
        <v>4904</v>
      </c>
      <c r="H3934" t="str">
        <f>VLOOKUP(E3934,suppliers!$A$2:$B$18,2,)</f>
        <v>OTHER</v>
      </c>
      <c r="I3934" t="str">
        <f>VLOOKUP(C3934,Table_items[],2,FALSE)</f>
        <v>Bedak Heroxyn 150 gr</v>
      </c>
      <c r="J3934" t="str">
        <f>VLOOKUP(C3934,Table_items[],3,FALSE)</f>
        <v>Obat Alergi</v>
      </c>
      <c r="K3934" s="23">
        <f>VLOOKUP(C3934,Table_items[],4,FALSE)</f>
        <v>16950</v>
      </c>
      <c r="L3934" s="23">
        <f>VLOOKUP(C3934,Table_items[],5,FALSE)</f>
        <v>17170</v>
      </c>
    </row>
    <row r="3935" spans="1:12" x14ac:dyDescent="0.2">
      <c r="A3935" s="11" t="s">
        <v>4086</v>
      </c>
      <c r="B3935" s="28">
        <v>44436</v>
      </c>
      <c r="C3935" s="13" t="s">
        <v>41</v>
      </c>
      <c r="D3935" s="13">
        <v>14</v>
      </c>
      <c r="E3935" s="9" t="s">
        <v>4896</v>
      </c>
      <c r="F3935" s="20" t="s">
        <v>4908</v>
      </c>
      <c r="G3935" t="s">
        <v>4904</v>
      </c>
      <c r="H3935" t="str">
        <f>VLOOKUP(E3935,suppliers!$A$2:$B$18,2,)</f>
        <v>OTHER</v>
      </c>
      <c r="I3935" t="str">
        <f>VLOOKUP(C3935,Table_items[],2,FALSE)</f>
        <v>Otilon Ear Drops 8 mL</v>
      </c>
      <c r="J3935" t="str">
        <f>VLOOKUP(C3935,Table_items[],3,FALSE)</f>
        <v>Obat Telinga</v>
      </c>
      <c r="K3935" s="23">
        <f>VLOOKUP(C3935,Table_items[],4,FALSE)</f>
        <v>55000</v>
      </c>
      <c r="L3935" s="23">
        <f>VLOOKUP(C3935,Table_items[],5,FALSE)</f>
        <v>55935</v>
      </c>
    </row>
    <row r="3936" spans="1:12" x14ac:dyDescent="0.2">
      <c r="A3936" s="7" t="s">
        <v>4087</v>
      </c>
      <c r="B3936" s="27">
        <v>44436</v>
      </c>
      <c r="C3936" s="9" t="s">
        <v>10</v>
      </c>
      <c r="D3936" s="9">
        <v>92</v>
      </c>
      <c r="E3936" s="9" t="s">
        <v>4896</v>
      </c>
      <c r="F3936" s="20" t="s">
        <v>4908</v>
      </c>
      <c r="G3936" t="s">
        <v>4904</v>
      </c>
      <c r="H3936" t="str">
        <f>VLOOKUP(E3936,suppliers!$A$2:$B$18,2,)</f>
        <v>OTHER</v>
      </c>
      <c r="I3936" t="str">
        <f>VLOOKUP(C3936,Table_items[],2,FALSE)</f>
        <v>Dexteem Box Plus 100 Tablet</v>
      </c>
      <c r="J3936" t="str">
        <f>VLOOKUP(C3936,Table_items[],3,FALSE)</f>
        <v>Obat Alergi</v>
      </c>
      <c r="K3936" s="23">
        <f>VLOOKUP(C3936,Table_items[],4,FALSE)</f>
        <v>25322</v>
      </c>
      <c r="L3936" s="23">
        <f>VLOOKUP(C3936,Table_items[],5,FALSE)</f>
        <v>25449</v>
      </c>
    </row>
    <row r="3937" spans="1:12" x14ac:dyDescent="0.2">
      <c r="A3937" s="11" t="s">
        <v>4088</v>
      </c>
      <c r="B3937" s="28">
        <v>44437</v>
      </c>
      <c r="C3937" s="13" t="s">
        <v>33</v>
      </c>
      <c r="D3937" s="13">
        <v>18</v>
      </c>
      <c r="E3937" s="9" t="s">
        <v>4896</v>
      </c>
      <c r="F3937" s="20" t="s">
        <v>4908</v>
      </c>
      <c r="G3937" t="s">
        <v>4904</v>
      </c>
      <c r="H3937" t="str">
        <f>VLOOKUP(E3937,suppliers!$A$2:$B$18,2,)</f>
        <v>OTHER</v>
      </c>
      <c r="I3937" t="str">
        <f>VLOOKUP(C3937,Table_items[],2,FALSE)</f>
        <v>Hisamitsu Bye Bye Fever</v>
      </c>
      <c r="J3937" t="str">
        <f>VLOOKUP(C3937,Table_items[],3,FALSE)</f>
        <v>Obat Sakit Kepala &amp; Demam</v>
      </c>
      <c r="K3937" s="23">
        <f>VLOOKUP(C3937,Table_items[],4,FALSE)</f>
        <v>7000</v>
      </c>
      <c r="L3937" s="23">
        <f>VLOOKUP(C3937,Table_items[],5,FALSE)</f>
        <v>7035</v>
      </c>
    </row>
    <row r="3938" spans="1:12" x14ac:dyDescent="0.2">
      <c r="A3938" s="7" t="s">
        <v>4089</v>
      </c>
      <c r="B3938" s="27">
        <v>44437</v>
      </c>
      <c r="C3938" s="9" t="s">
        <v>10</v>
      </c>
      <c r="D3938" s="9">
        <v>4</v>
      </c>
      <c r="E3938" s="9" t="s">
        <v>4896</v>
      </c>
      <c r="F3938" s="20" t="s">
        <v>4908</v>
      </c>
      <c r="G3938" t="s">
        <v>4904</v>
      </c>
      <c r="H3938" t="str">
        <f>VLOOKUP(E3938,suppliers!$A$2:$B$18,2,)</f>
        <v>OTHER</v>
      </c>
      <c r="I3938" t="str">
        <f>VLOOKUP(C3938,Table_items[],2,FALSE)</f>
        <v>Dexteem Box Plus 100 Tablet</v>
      </c>
      <c r="J3938" t="str">
        <f>VLOOKUP(C3938,Table_items[],3,FALSE)</f>
        <v>Obat Alergi</v>
      </c>
      <c r="K3938" s="23">
        <f>VLOOKUP(C3938,Table_items[],4,FALSE)</f>
        <v>25322</v>
      </c>
      <c r="L3938" s="23">
        <f>VLOOKUP(C3938,Table_items[],5,FALSE)</f>
        <v>25449</v>
      </c>
    </row>
    <row r="3939" spans="1:12" x14ac:dyDescent="0.2">
      <c r="A3939" s="11" t="s">
        <v>4090</v>
      </c>
      <c r="B3939" s="28">
        <v>44437</v>
      </c>
      <c r="C3939" s="13" t="s">
        <v>20</v>
      </c>
      <c r="D3939" s="13">
        <v>6</v>
      </c>
      <c r="E3939" s="9" t="s">
        <v>4896</v>
      </c>
      <c r="F3939" s="20" t="s">
        <v>4908</v>
      </c>
      <c r="G3939" t="s">
        <v>4904</v>
      </c>
      <c r="H3939" t="str">
        <f>VLOOKUP(E3939,suppliers!$A$2:$B$18,2,)</f>
        <v>OTHER</v>
      </c>
      <c r="I3939" t="str">
        <f>VLOOKUP(C3939,Table_items[],2,FALSE)</f>
        <v>Carditens</v>
      </c>
      <c r="J3939" t="str">
        <f>VLOOKUP(C3939,Table_items[],3,FALSE)</f>
        <v>Obat Hipertensi</v>
      </c>
      <c r="K3939" s="23">
        <f>VLOOKUP(C3939,Table_items[],4,FALSE)</f>
        <v>100000</v>
      </c>
      <c r="L3939" s="23">
        <f>VLOOKUP(C3939,Table_items[],5,FALSE)</f>
        <v>100900</v>
      </c>
    </row>
    <row r="3940" spans="1:12" x14ac:dyDescent="0.2">
      <c r="A3940" s="7" t="s">
        <v>4091</v>
      </c>
      <c r="B3940" s="27">
        <v>44437</v>
      </c>
      <c r="C3940" s="9" t="s">
        <v>23</v>
      </c>
      <c r="D3940" s="9">
        <v>15</v>
      </c>
      <c r="E3940" s="9" t="s">
        <v>4896</v>
      </c>
      <c r="F3940" s="20" t="s">
        <v>4908</v>
      </c>
      <c r="G3940" t="s">
        <v>4904</v>
      </c>
      <c r="H3940" t="str">
        <f>VLOOKUP(E3940,suppliers!$A$2:$B$18,2,)</f>
        <v>OTHER</v>
      </c>
      <c r="I3940" t="str">
        <f>VLOOKUP(C3940,Table_items[],2,FALSE)</f>
        <v>Amlodipine Besilate</v>
      </c>
      <c r="J3940" t="str">
        <f>VLOOKUP(C3940,Table_items[],3,FALSE)</f>
        <v>Obat Hipertensi</v>
      </c>
      <c r="K3940" s="23">
        <f>VLOOKUP(C3940,Table_items[],4,FALSE)</f>
        <v>7467</v>
      </c>
      <c r="L3940" s="23">
        <f>VLOOKUP(C3940,Table_items[],5,FALSE)</f>
        <v>7504</v>
      </c>
    </row>
    <row r="3941" spans="1:12" x14ac:dyDescent="0.2">
      <c r="A3941" s="11" t="s">
        <v>4092</v>
      </c>
      <c r="B3941" s="28">
        <v>44438</v>
      </c>
      <c r="C3941" s="13" t="s">
        <v>24</v>
      </c>
      <c r="D3941" s="13">
        <v>15</v>
      </c>
      <c r="E3941" s="9" t="s">
        <v>4896</v>
      </c>
      <c r="F3941" s="20" t="s">
        <v>4908</v>
      </c>
      <c r="G3941" t="s">
        <v>4904</v>
      </c>
      <c r="H3941" t="str">
        <f>VLOOKUP(E3941,suppliers!$A$2:$B$18,2,)</f>
        <v>OTHER</v>
      </c>
      <c r="I3941" t="str">
        <f>VLOOKUP(C3941,Table_items[],2,FALSE)</f>
        <v>Irbesartan</v>
      </c>
      <c r="J3941" t="str">
        <f>VLOOKUP(C3941,Table_items[],3,FALSE)</f>
        <v>Obat Hipertensi</v>
      </c>
      <c r="K3941" s="23">
        <f>VLOOKUP(C3941,Table_items[],4,FALSE)</f>
        <v>108794</v>
      </c>
      <c r="L3941" s="23">
        <f>VLOOKUP(C3941,Table_items[],5,FALSE)</f>
        <v>109447</v>
      </c>
    </row>
    <row r="3942" spans="1:12" x14ac:dyDescent="0.2">
      <c r="A3942" s="7" t="s">
        <v>4093</v>
      </c>
      <c r="B3942" s="27">
        <v>44438</v>
      </c>
      <c r="C3942" s="9" t="s">
        <v>38</v>
      </c>
      <c r="D3942" s="9">
        <v>18</v>
      </c>
      <c r="E3942" s="9" t="s">
        <v>4896</v>
      </c>
      <c r="F3942" s="20" t="s">
        <v>4908</v>
      </c>
      <c r="G3942" t="s">
        <v>4904</v>
      </c>
      <c r="H3942" t="str">
        <f>VLOOKUP(E3942,suppliers!$A$2:$B$18,2,)</f>
        <v>OTHER</v>
      </c>
      <c r="I3942" t="str">
        <f>VLOOKUP(C3942,Table_items[],2,FALSE)</f>
        <v>Sanmol 500 MG 4 Tablet</v>
      </c>
      <c r="J3942" t="str">
        <f>VLOOKUP(C3942,Table_items[],3,FALSE)</f>
        <v>Obat Sakit Kepala &amp; Demam</v>
      </c>
      <c r="K3942" s="23">
        <f>VLOOKUP(C3942,Table_items[],4,FALSE)</f>
        <v>1600</v>
      </c>
      <c r="L3942" s="23">
        <f>VLOOKUP(C3942,Table_items[],5,FALSE)</f>
        <v>1619</v>
      </c>
    </row>
    <row r="3943" spans="1:12" x14ac:dyDescent="0.2">
      <c r="A3943" s="11" t="s">
        <v>4094</v>
      </c>
      <c r="B3943" s="28">
        <v>44438</v>
      </c>
      <c r="C3943" s="13" t="s">
        <v>36</v>
      </c>
      <c r="D3943" s="13">
        <v>0</v>
      </c>
      <c r="E3943" s="9" t="s">
        <v>4896</v>
      </c>
      <c r="F3943" s="20" t="s">
        <v>4908</v>
      </c>
      <c r="G3943" t="s">
        <v>4904</v>
      </c>
      <c r="H3943" t="str">
        <f>VLOOKUP(E3943,suppliers!$A$2:$B$18,2,)</f>
        <v>OTHER</v>
      </c>
      <c r="I3943" t="str">
        <f>VLOOKUP(C3943,Table_items[],2,FALSE)</f>
        <v>Sanmol Paracetamol</v>
      </c>
      <c r="J3943" t="str">
        <f>VLOOKUP(C3943,Table_items[],3,FALSE)</f>
        <v>Obat Sakit Kepala &amp; Demam</v>
      </c>
      <c r="K3943" s="23">
        <f>VLOOKUP(C3943,Table_items[],4,FALSE)</f>
        <v>16100</v>
      </c>
      <c r="L3943" s="23">
        <f>VLOOKUP(C3943,Table_items[],5,FALSE)</f>
        <v>16261</v>
      </c>
    </row>
    <row r="3944" spans="1:12" x14ac:dyDescent="0.2">
      <c r="A3944" s="7" t="s">
        <v>4095</v>
      </c>
      <c r="B3944" s="27">
        <v>44438</v>
      </c>
      <c r="C3944" s="9" t="s">
        <v>16</v>
      </c>
      <c r="D3944" s="9">
        <v>598</v>
      </c>
      <c r="E3944" s="9" t="s">
        <v>4896</v>
      </c>
      <c r="F3944" s="20" t="s">
        <v>4908</v>
      </c>
      <c r="G3944" t="s">
        <v>4904</v>
      </c>
      <c r="H3944" t="str">
        <f>VLOOKUP(E3944,suppliers!$A$2:$B$18,2,)</f>
        <v>OTHER</v>
      </c>
      <c r="I3944" t="str">
        <f>VLOOKUP(C3944,Table_items[],2,FALSE)</f>
        <v>Ultraflu Box Isi 25 Strip</v>
      </c>
      <c r="J3944" t="str">
        <f>VLOOKUP(C3944,Table_items[],3,FALSE)</f>
        <v>Obat Batuk &amp; Pilek</v>
      </c>
      <c r="K3944" s="23">
        <f>VLOOKUP(C3944,Table_items[],4,FALSE)</f>
        <v>72500</v>
      </c>
      <c r="L3944" s="23">
        <f>VLOOKUP(C3944,Table_items[],5,FALSE)</f>
        <v>73805</v>
      </c>
    </row>
    <row r="3945" spans="1:12" x14ac:dyDescent="0.2">
      <c r="A3945" s="11" t="s">
        <v>4096</v>
      </c>
      <c r="B3945" s="28">
        <v>44438</v>
      </c>
      <c r="C3945" s="13" t="s">
        <v>40</v>
      </c>
      <c r="D3945" s="13">
        <v>3</v>
      </c>
      <c r="E3945" s="9" t="s">
        <v>4896</v>
      </c>
      <c r="F3945" s="20" t="s">
        <v>4908</v>
      </c>
      <c r="G3945" t="s">
        <v>4904</v>
      </c>
      <c r="H3945" t="str">
        <f>VLOOKUP(E3945,suppliers!$A$2:$B$18,2,)</f>
        <v>OTHER</v>
      </c>
      <c r="I3945" t="str">
        <f>VLOOKUP(C3945,Table_items[],2,FALSE)</f>
        <v>Paramex Tablet / Obat</v>
      </c>
      <c r="J3945" t="str">
        <f>VLOOKUP(C3945,Table_items[],3,FALSE)</f>
        <v>Obat Sakit Kepala &amp; Demam</v>
      </c>
      <c r="K3945" s="23">
        <f>VLOOKUP(C3945,Table_items[],4,FALSE)</f>
        <v>2560</v>
      </c>
      <c r="L3945" s="23">
        <f>VLOOKUP(C3945,Table_items[],5,FALSE)</f>
        <v>2586</v>
      </c>
    </row>
    <row r="3946" spans="1:12" x14ac:dyDescent="0.2">
      <c r="A3946" s="7" t="s">
        <v>4097</v>
      </c>
      <c r="B3946" s="27">
        <v>44438</v>
      </c>
      <c r="C3946" s="9" t="s">
        <v>20</v>
      </c>
      <c r="D3946" s="9">
        <v>42</v>
      </c>
      <c r="E3946" s="9" t="s">
        <v>4896</v>
      </c>
      <c r="F3946" s="20" t="s">
        <v>4908</v>
      </c>
      <c r="G3946" t="s">
        <v>4904</v>
      </c>
      <c r="H3946" t="str">
        <f>VLOOKUP(E3946,suppliers!$A$2:$B$18,2,)</f>
        <v>OTHER</v>
      </c>
      <c r="I3946" t="str">
        <f>VLOOKUP(C3946,Table_items[],2,FALSE)</f>
        <v>Carditens</v>
      </c>
      <c r="J3946" t="str">
        <f>VLOOKUP(C3946,Table_items[],3,FALSE)</f>
        <v>Obat Hipertensi</v>
      </c>
      <c r="K3946" s="23">
        <f>VLOOKUP(C3946,Table_items[],4,FALSE)</f>
        <v>100000</v>
      </c>
      <c r="L3946" s="23">
        <f>VLOOKUP(C3946,Table_items[],5,FALSE)</f>
        <v>100900</v>
      </c>
    </row>
    <row r="3947" spans="1:12" x14ac:dyDescent="0.2">
      <c r="A3947" s="11" t="s">
        <v>4098</v>
      </c>
      <c r="B3947" s="28">
        <v>44438</v>
      </c>
      <c r="C3947" s="13" t="s">
        <v>17</v>
      </c>
      <c r="D3947" s="13">
        <v>15</v>
      </c>
      <c r="E3947" s="9" t="s">
        <v>4896</v>
      </c>
      <c r="F3947" s="20" t="s">
        <v>4908</v>
      </c>
      <c r="G3947" t="s">
        <v>4904</v>
      </c>
      <c r="H3947" t="str">
        <f>VLOOKUP(E3947,suppliers!$A$2:$B$18,2,)</f>
        <v>OTHER</v>
      </c>
      <c r="I3947" t="str">
        <f>VLOOKUP(C3947,Table_items[],2,FALSE)</f>
        <v>Vicks Inhaler 0.5 mL</v>
      </c>
      <c r="J3947" t="str">
        <f>VLOOKUP(C3947,Table_items[],3,FALSE)</f>
        <v>Obat Batuk &amp; Pilek</v>
      </c>
      <c r="K3947" s="23">
        <f>VLOOKUP(C3947,Table_items[],4,FALSE)</f>
        <v>16155</v>
      </c>
      <c r="L3947" s="23">
        <f>VLOOKUP(C3947,Table_items[],5,FALSE)</f>
        <v>16430</v>
      </c>
    </row>
    <row r="3948" spans="1:12" x14ac:dyDescent="0.2">
      <c r="A3948" s="7" t="s">
        <v>4099</v>
      </c>
      <c r="B3948" s="27">
        <v>44438</v>
      </c>
      <c r="C3948" s="9" t="s">
        <v>25</v>
      </c>
      <c r="D3948" s="9">
        <v>14</v>
      </c>
      <c r="E3948" s="9" t="s">
        <v>4896</v>
      </c>
      <c r="F3948" s="20" t="s">
        <v>4908</v>
      </c>
      <c r="G3948" t="s">
        <v>4904</v>
      </c>
      <c r="H3948" t="str">
        <f>VLOOKUP(E3948,suppliers!$A$2:$B$18,2,)</f>
        <v>OTHER</v>
      </c>
      <c r="I3948" t="str">
        <f>VLOOKUP(C3948,Table_items[],2,FALSE)</f>
        <v>Irvell 150MG Box 20 Tablet</v>
      </c>
      <c r="J3948" t="str">
        <f>VLOOKUP(C3948,Table_items[],3,FALSE)</f>
        <v>Obat Hipertensi</v>
      </c>
      <c r="K3948" s="23">
        <f>VLOOKUP(C3948,Table_items[],4,FALSE)</f>
        <v>143991</v>
      </c>
      <c r="L3948" s="23">
        <f>VLOOKUP(C3948,Table_items[],5,FALSE)</f>
        <v>146871</v>
      </c>
    </row>
    <row r="3949" spans="1:12" x14ac:dyDescent="0.2">
      <c r="A3949" s="11" t="s">
        <v>4100</v>
      </c>
      <c r="B3949" s="28">
        <v>44439</v>
      </c>
      <c r="C3949" s="13" t="s">
        <v>9</v>
      </c>
      <c r="D3949" s="13">
        <v>83</v>
      </c>
      <c r="E3949" s="9" t="s">
        <v>4896</v>
      </c>
      <c r="F3949" s="20" t="s">
        <v>4908</v>
      </c>
      <c r="G3949" t="s">
        <v>4904</v>
      </c>
      <c r="H3949" t="str">
        <f>VLOOKUP(E3949,suppliers!$A$2:$B$18,2,)</f>
        <v>OTHER</v>
      </c>
      <c r="I3949" t="str">
        <f>VLOOKUP(C3949,Table_items[],2,FALSE)</f>
        <v>Bedak Heroxyn 150 gr</v>
      </c>
      <c r="J3949" t="str">
        <f>VLOOKUP(C3949,Table_items[],3,FALSE)</f>
        <v>Obat Alergi</v>
      </c>
      <c r="K3949" s="23">
        <f>VLOOKUP(C3949,Table_items[],4,FALSE)</f>
        <v>16950</v>
      </c>
      <c r="L3949" s="23">
        <f>VLOOKUP(C3949,Table_items[],5,FALSE)</f>
        <v>17170</v>
      </c>
    </row>
    <row r="3950" spans="1:12" x14ac:dyDescent="0.2">
      <c r="A3950" s="7" t="s">
        <v>4101</v>
      </c>
      <c r="B3950" s="27">
        <v>44439</v>
      </c>
      <c r="C3950" s="9" t="s">
        <v>24</v>
      </c>
      <c r="D3950" s="9">
        <v>14</v>
      </c>
      <c r="E3950" s="9" t="s">
        <v>4896</v>
      </c>
      <c r="F3950" s="20" t="s">
        <v>4908</v>
      </c>
      <c r="G3950" t="s">
        <v>4904</v>
      </c>
      <c r="H3950" t="str">
        <f>VLOOKUP(E3950,suppliers!$A$2:$B$18,2,)</f>
        <v>OTHER</v>
      </c>
      <c r="I3950" t="str">
        <f>VLOOKUP(C3950,Table_items[],2,FALSE)</f>
        <v>Irbesartan</v>
      </c>
      <c r="J3950" t="str">
        <f>VLOOKUP(C3950,Table_items[],3,FALSE)</f>
        <v>Obat Hipertensi</v>
      </c>
      <c r="K3950" s="23">
        <f>VLOOKUP(C3950,Table_items[],4,FALSE)</f>
        <v>108794</v>
      </c>
      <c r="L3950" s="23">
        <f>VLOOKUP(C3950,Table_items[],5,FALSE)</f>
        <v>109447</v>
      </c>
    </row>
    <row r="3951" spans="1:12" x14ac:dyDescent="0.2">
      <c r="A3951" s="11" t="s">
        <v>4102</v>
      </c>
      <c r="B3951" s="28">
        <v>44439</v>
      </c>
      <c r="C3951" s="13" t="s">
        <v>38</v>
      </c>
      <c r="D3951" s="13">
        <v>32</v>
      </c>
      <c r="E3951" s="9" t="s">
        <v>4896</v>
      </c>
      <c r="F3951" s="20" t="s">
        <v>4908</v>
      </c>
      <c r="G3951" t="s">
        <v>4904</v>
      </c>
      <c r="H3951" t="str">
        <f>VLOOKUP(E3951,suppliers!$A$2:$B$18,2,)</f>
        <v>OTHER</v>
      </c>
      <c r="I3951" t="str">
        <f>VLOOKUP(C3951,Table_items[],2,FALSE)</f>
        <v>Sanmol 500 MG 4 Tablet</v>
      </c>
      <c r="J3951" t="str">
        <f>VLOOKUP(C3951,Table_items[],3,FALSE)</f>
        <v>Obat Sakit Kepala &amp; Demam</v>
      </c>
      <c r="K3951" s="23">
        <f>VLOOKUP(C3951,Table_items[],4,FALSE)</f>
        <v>1600</v>
      </c>
      <c r="L3951" s="23">
        <f>VLOOKUP(C3951,Table_items[],5,FALSE)</f>
        <v>1619</v>
      </c>
    </row>
    <row r="3952" spans="1:12" x14ac:dyDescent="0.2">
      <c r="A3952" s="7" t="s">
        <v>4103</v>
      </c>
      <c r="B3952" s="27">
        <v>44439</v>
      </c>
      <c r="C3952" s="9" t="s">
        <v>22</v>
      </c>
      <c r="D3952" s="9">
        <v>9</v>
      </c>
      <c r="E3952" s="9" t="s">
        <v>4896</v>
      </c>
      <c r="F3952" s="20" t="s">
        <v>4908</v>
      </c>
      <c r="G3952" t="s">
        <v>4904</v>
      </c>
      <c r="H3952" t="str">
        <f>VLOOKUP(E3952,suppliers!$A$2:$B$18,2,)</f>
        <v>OTHER</v>
      </c>
      <c r="I3952" t="str">
        <f>VLOOKUP(C3952,Table_items[],2,FALSE)</f>
        <v>Candesartan Ogb Dexa</v>
      </c>
      <c r="J3952" t="str">
        <f>VLOOKUP(C3952,Table_items[],3,FALSE)</f>
        <v>Obat Hipertensi</v>
      </c>
      <c r="K3952" s="23">
        <f>VLOOKUP(C3952,Table_items[],4,FALSE)</f>
        <v>5000</v>
      </c>
      <c r="L3952" s="23">
        <f>VLOOKUP(C3952,Table_items[],5,FALSE)</f>
        <v>5095</v>
      </c>
    </row>
    <row r="3953" spans="1:14" x14ac:dyDescent="0.2">
      <c r="A3953" s="11" t="s">
        <v>4104</v>
      </c>
      <c r="B3953" s="28">
        <v>44439</v>
      </c>
      <c r="C3953" s="13" t="s">
        <v>40</v>
      </c>
      <c r="D3953" s="13">
        <v>95</v>
      </c>
      <c r="E3953" s="9" t="s">
        <v>4896</v>
      </c>
      <c r="F3953" s="20" t="s">
        <v>4908</v>
      </c>
      <c r="G3953" t="s">
        <v>4904</v>
      </c>
      <c r="H3953" t="str">
        <f>VLOOKUP(E3953,suppliers!$A$2:$B$18,2,)</f>
        <v>OTHER</v>
      </c>
      <c r="I3953" t="str">
        <f>VLOOKUP(C3953,Table_items[],2,FALSE)</f>
        <v>Paramex Tablet / Obat</v>
      </c>
      <c r="J3953" t="str">
        <f>VLOOKUP(C3953,Table_items[],3,FALSE)</f>
        <v>Obat Sakit Kepala &amp; Demam</v>
      </c>
      <c r="K3953" s="23">
        <f>VLOOKUP(C3953,Table_items[],4,FALSE)</f>
        <v>2560</v>
      </c>
      <c r="L3953" s="23">
        <f>VLOOKUP(C3953,Table_items[],5,FALSE)</f>
        <v>2586</v>
      </c>
    </row>
    <row r="3954" spans="1:14" x14ac:dyDescent="0.2">
      <c r="A3954" s="7" t="s">
        <v>4105</v>
      </c>
      <c r="B3954" s="27">
        <v>44439</v>
      </c>
      <c r="C3954" s="9" t="s">
        <v>20</v>
      </c>
      <c r="D3954" s="9">
        <v>15</v>
      </c>
      <c r="E3954" s="9" t="s">
        <v>4896</v>
      </c>
      <c r="F3954" s="20" t="s">
        <v>4908</v>
      </c>
      <c r="G3954" t="s">
        <v>4904</v>
      </c>
      <c r="H3954" t="str">
        <f>VLOOKUP(E3954,suppliers!$A$2:$B$18,2,)</f>
        <v>OTHER</v>
      </c>
      <c r="I3954" t="str">
        <f>VLOOKUP(C3954,Table_items[],2,FALSE)</f>
        <v>Carditens</v>
      </c>
      <c r="J3954" t="str">
        <f>VLOOKUP(C3954,Table_items[],3,FALSE)</f>
        <v>Obat Hipertensi</v>
      </c>
      <c r="K3954" s="23">
        <f>VLOOKUP(C3954,Table_items[],4,FALSE)</f>
        <v>100000</v>
      </c>
      <c r="L3954" s="23">
        <f>VLOOKUP(C3954,Table_items[],5,FALSE)</f>
        <v>100900</v>
      </c>
    </row>
    <row r="3955" spans="1:14" x14ac:dyDescent="0.2">
      <c r="A3955" s="11" t="s">
        <v>4106</v>
      </c>
      <c r="B3955" s="28">
        <v>44439</v>
      </c>
      <c r="C3955" s="13" t="s">
        <v>14</v>
      </c>
      <c r="D3955" s="13">
        <v>33</v>
      </c>
      <c r="E3955" s="9" t="s">
        <v>4896</v>
      </c>
      <c r="F3955" s="20" t="s">
        <v>4908</v>
      </c>
      <c r="G3955" t="s">
        <v>4904</v>
      </c>
      <c r="H3955" t="str">
        <f>VLOOKUP(E3955,suppliers!$A$2:$B$18,2,)</f>
        <v>OTHER</v>
      </c>
      <c r="I3955" t="str">
        <f>VLOOKUP(C3955,Table_items[],2,FALSE)</f>
        <v>Lo Han Kuo Infusion 12</v>
      </c>
      <c r="J3955" t="str">
        <f>VLOOKUP(C3955,Table_items[],3,FALSE)</f>
        <v>Obat Batuk &amp; Pilek</v>
      </c>
      <c r="K3955" s="23">
        <f>VLOOKUP(C3955,Table_items[],4,FALSE)</f>
        <v>23869</v>
      </c>
      <c r="L3955" s="23">
        <f>VLOOKUP(C3955,Table_items[],5,FALSE)</f>
        <v>24179</v>
      </c>
    </row>
    <row r="3956" spans="1:14" x14ac:dyDescent="0.2">
      <c r="A3956" s="7" t="s">
        <v>4107</v>
      </c>
      <c r="B3956" s="27">
        <v>44440</v>
      </c>
      <c r="C3956" s="9" t="s">
        <v>12</v>
      </c>
      <c r="D3956" s="9">
        <v>21</v>
      </c>
      <c r="E3956" s="9" t="s">
        <v>4896</v>
      </c>
      <c r="F3956" s="20" t="s">
        <v>4908</v>
      </c>
      <c r="G3956" t="s">
        <v>4904</v>
      </c>
      <c r="H3956" t="str">
        <f>VLOOKUP(E3956,suppliers!$A$2:$B$18,2,)</f>
        <v>OTHER</v>
      </c>
      <c r="I3956" t="str">
        <f>VLOOKUP(C3956,Table_items[],2,FALSE)</f>
        <v>Decolsen 1 Strip 4 Tablet</v>
      </c>
      <c r="J3956" t="str">
        <f>VLOOKUP(C3956,Table_items[],3,FALSE)</f>
        <v>Obat Batuk &amp; Pilek</v>
      </c>
      <c r="K3956" s="23">
        <f>VLOOKUP(C3956,Table_items[],4,FALSE)</f>
        <v>2886</v>
      </c>
      <c r="L3956" s="23">
        <f>VLOOKUP(C3956,Table_items[],5,FALSE)</f>
        <v>2915</v>
      </c>
    </row>
    <row r="3957" spans="1:14" x14ac:dyDescent="0.2">
      <c r="A3957" s="11" t="s">
        <v>4108</v>
      </c>
      <c r="B3957" s="28">
        <v>44440</v>
      </c>
      <c r="C3957" s="13" t="s">
        <v>24</v>
      </c>
      <c r="D3957" s="13">
        <v>9</v>
      </c>
      <c r="E3957" s="9" t="s">
        <v>4896</v>
      </c>
      <c r="F3957" s="20" t="s">
        <v>4908</v>
      </c>
      <c r="G3957" t="s">
        <v>4904</v>
      </c>
      <c r="H3957" t="str">
        <f>VLOOKUP(E3957,suppliers!$A$2:$B$18,2,)</f>
        <v>OTHER</v>
      </c>
      <c r="I3957" t="str">
        <f>VLOOKUP(C3957,Table_items[],2,FALSE)</f>
        <v>Irbesartan</v>
      </c>
      <c r="J3957" t="str">
        <f>VLOOKUP(C3957,Table_items[],3,FALSE)</f>
        <v>Obat Hipertensi</v>
      </c>
      <c r="K3957" s="23">
        <f>VLOOKUP(C3957,Table_items[],4,FALSE)</f>
        <v>108794</v>
      </c>
      <c r="L3957" s="23">
        <f>VLOOKUP(C3957,Table_items[],5,FALSE)</f>
        <v>109447</v>
      </c>
    </row>
    <row r="3958" spans="1:14" x14ac:dyDescent="0.2">
      <c r="A3958" s="7" t="s">
        <v>4109</v>
      </c>
      <c r="B3958" s="27">
        <v>44440</v>
      </c>
      <c r="C3958" s="9" t="s">
        <v>28</v>
      </c>
      <c r="D3958" s="9">
        <v>65</v>
      </c>
      <c r="E3958" s="9" t="s">
        <v>4896</v>
      </c>
      <c r="F3958" s="20" t="s">
        <v>4908</v>
      </c>
      <c r="G3958" t="s">
        <v>4904</v>
      </c>
      <c r="H3958" t="str">
        <f>VLOOKUP(E3958,suppliers!$A$2:$B$18,2,)</f>
        <v>OTHER</v>
      </c>
      <c r="I3958" t="str">
        <f>VLOOKUP(C3958,Table_items[],2,FALSE)</f>
        <v>Hyperchol 100 MG 12 KPS</v>
      </c>
      <c r="J3958" t="str">
        <f>VLOOKUP(C3958,Table_items[],3,FALSE)</f>
        <v>Obat Kolesterol</v>
      </c>
      <c r="K3958" s="23">
        <f>VLOOKUP(C3958,Table_items[],4,FALSE)</f>
        <v>42800</v>
      </c>
      <c r="L3958" s="23">
        <f>VLOOKUP(C3958,Table_items[],5,FALSE)</f>
        <v>43442</v>
      </c>
    </row>
    <row r="3959" spans="1:14" x14ac:dyDescent="0.2">
      <c r="A3959" s="11" t="s">
        <v>4110</v>
      </c>
      <c r="B3959" s="28">
        <v>44440</v>
      </c>
      <c r="C3959" s="13" t="s">
        <v>28</v>
      </c>
      <c r="D3959" s="13">
        <v>45</v>
      </c>
      <c r="E3959" s="9" t="s">
        <v>4896</v>
      </c>
      <c r="F3959" s="20" t="s">
        <v>4908</v>
      </c>
      <c r="G3959" t="s">
        <v>4904</v>
      </c>
      <c r="H3959" t="str">
        <f>VLOOKUP(E3959,suppliers!$A$2:$B$18,2,)</f>
        <v>OTHER</v>
      </c>
      <c r="I3959" t="str">
        <f>VLOOKUP(C3959,Table_items[],2,FALSE)</f>
        <v>Hyperchol 100 MG 12 KPS</v>
      </c>
      <c r="J3959" t="str">
        <f>VLOOKUP(C3959,Table_items[],3,FALSE)</f>
        <v>Obat Kolesterol</v>
      </c>
      <c r="K3959" s="23">
        <f>VLOOKUP(C3959,Table_items[],4,FALSE)</f>
        <v>42800</v>
      </c>
      <c r="L3959" s="23">
        <f>VLOOKUP(C3959,Table_items[],5,FALSE)</f>
        <v>43442</v>
      </c>
    </row>
    <row r="3960" spans="1:14" x14ac:dyDescent="0.2">
      <c r="A3960" s="7" t="s">
        <v>4111</v>
      </c>
      <c r="B3960" s="27">
        <v>44440</v>
      </c>
      <c r="C3960" s="9" t="s">
        <v>39</v>
      </c>
      <c r="D3960" s="9">
        <v>96</v>
      </c>
      <c r="E3960" s="9" t="s">
        <v>4896</v>
      </c>
      <c r="F3960" s="20" t="s">
        <v>4908</v>
      </c>
      <c r="G3960" t="s">
        <v>4904</v>
      </c>
      <c r="H3960" t="str">
        <f>VLOOKUP(E3960,suppliers!$A$2:$B$18,2,)</f>
        <v>OTHER</v>
      </c>
      <c r="I3960" t="str">
        <f>VLOOKUP(C3960,Table_items[],2,FALSE)</f>
        <v>Cilostazol Bernofarm</v>
      </c>
      <c r="J3960" t="str">
        <f>VLOOKUP(C3960,Table_items[],3,FALSE)</f>
        <v>Obat Sakit Kepala &amp; Demam</v>
      </c>
      <c r="K3960" s="23">
        <f>VLOOKUP(C3960,Table_items[],4,FALSE)</f>
        <v>45450</v>
      </c>
      <c r="L3960" s="23">
        <f>VLOOKUP(C3960,Table_items[],5,FALSE)</f>
        <v>46223</v>
      </c>
    </row>
    <row r="3961" spans="1:14" x14ac:dyDescent="0.2">
      <c r="A3961" s="11" t="s">
        <v>4112</v>
      </c>
      <c r="B3961" s="28">
        <v>44440</v>
      </c>
      <c r="C3961" s="13" t="s">
        <v>16</v>
      </c>
      <c r="D3961" s="13">
        <v>2000</v>
      </c>
      <c r="E3961" s="9" t="s">
        <v>4902</v>
      </c>
      <c r="F3961" s="20" t="s">
        <v>4896</v>
      </c>
      <c r="G3961" t="s">
        <v>4903</v>
      </c>
      <c r="H3961" t="str">
        <f>VLOOKUP(E3961,suppliers!$A$2:$B$18,2,)</f>
        <v>DQLab Pharmacy Menteng</v>
      </c>
      <c r="I3961" t="str">
        <f>VLOOKUP(C3961,Table_items[],2,FALSE)</f>
        <v>Ultraflu Box Isi 25 Strip</v>
      </c>
      <c r="M3961" s="23">
        <f>VLOOKUP(C3961,item_suppliers!$A$2:$F$112,5,)</f>
        <v>71775</v>
      </c>
      <c r="N3961" s="23">
        <f>VLOOKUP(C3961,item_suppliers!$A$2:$F$112,6,)</f>
        <v>73713</v>
      </c>
    </row>
    <row r="3962" spans="1:14" x14ac:dyDescent="0.2">
      <c r="A3962" s="7" t="s">
        <v>4113</v>
      </c>
      <c r="B3962" s="27">
        <v>44440</v>
      </c>
      <c r="C3962" s="9" t="s">
        <v>36</v>
      </c>
      <c r="D3962" s="9">
        <v>2000</v>
      </c>
      <c r="E3962" s="9" t="s">
        <v>4901</v>
      </c>
      <c r="F3962" s="20" t="s">
        <v>4896</v>
      </c>
      <c r="G3962" t="s">
        <v>4903</v>
      </c>
      <c r="H3962" t="e">
        <f>VLOOKUP(E3962,suppliers!$A$2:$B$18,2,)</f>
        <v>#N/A</v>
      </c>
      <c r="I3962" t="str">
        <f>VLOOKUP(C3962,Table_items[],2,FALSE)</f>
        <v>Sanmol Paracetamol</v>
      </c>
      <c r="M3962" s="23">
        <f>VLOOKUP(C3962,item_suppliers!$A$2:$F$112,5,)</f>
        <v>15456</v>
      </c>
      <c r="N3962" s="23">
        <f>VLOOKUP(C3962,item_suppliers!$A$2:$F$112,6,)</f>
        <v>15873</v>
      </c>
    </row>
    <row r="3963" spans="1:14" x14ac:dyDescent="0.2">
      <c r="A3963" s="11" t="s">
        <v>4114</v>
      </c>
      <c r="B3963" s="28">
        <v>44440</v>
      </c>
      <c r="C3963" s="13" t="s">
        <v>21</v>
      </c>
      <c r="D3963" s="13">
        <v>1000</v>
      </c>
      <c r="E3963" s="9" t="s">
        <v>4895</v>
      </c>
      <c r="F3963" s="20" t="s">
        <v>4896</v>
      </c>
      <c r="G3963" t="s">
        <v>4903</v>
      </c>
      <c r="H3963" t="str">
        <f>VLOOKUP(E3963,suppliers!$A$2:$B$18,2,)</f>
        <v>DQLab Pharmacy Pulogadung</v>
      </c>
      <c r="I3963" t="str">
        <f>VLOOKUP(C3963,Table_items[],2,FALSE)</f>
        <v>Concor 5MG Strip 10</v>
      </c>
      <c r="M3963" s="23">
        <f>VLOOKUP(C3963,item_suppliers!$A$2:$F$112,5,)</f>
        <v>99960</v>
      </c>
      <c r="N3963" s="23">
        <f>VLOOKUP(C3963,item_suppliers!$A$2:$F$112,6,)</f>
        <v>100560</v>
      </c>
    </row>
    <row r="3964" spans="1:14" x14ac:dyDescent="0.2">
      <c r="A3964" s="7" t="s">
        <v>4115</v>
      </c>
      <c r="B3964" s="27">
        <v>44440</v>
      </c>
      <c r="C3964" s="9" t="s">
        <v>22</v>
      </c>
      <c r="D3964" s="9">
        <v>1000</v>
      </c>
      <c r="E3964" s="9" t="s">
        <v>4902</v>
      </c>
      <c r="F3964" s="20" t="s">
        <v>4896</v>
      </c>
      <c r="G3964" t="s">
        <v>4903</v>
      </c>
      <c r="H3964" t="str">
        <f>VLOOKUP(E3964,suppliers!$A$2:$B$18,2,)</f>
        <v>DQLab Pharmacy Menteng</v>
      </c>
      <c r="I3964" t="str">
        <f>VLOOKUP(C3964,Table_items[],2,FALSE)</f>
        <v>Candesartan Ogb Dexa</v>
      </c>
      <c r="M3964" s="23">
        <f>VLOOKUP(C3964,item_suppliers!$A$2:$F$112,5,)</f>
        <v>4700</v>
      </c>
      <c r="N3964" s="23">
        <f>VLOOKUP(C3964,item_suppliers!$A$2:$F$112,6,)</f>
        <v>4691</v>
      </c>
    </row>
    <row r="3965" spans="1:14" x14ac:dyDescent="0.2">
      <c r="A3965" s="11" t="s">
        <v>4116</v>
      </c>
      <c r="B3965" s="28">
        <v>44440</v>
      </c>
      <c r="C3965" s="13" t="s">
        <v>27</v>
      </c>
      <c r="D3965" s="13">
        <v>200</v>
      </c>
      <c r="E3965" s="9" t="s">
        <v>4894</v>
      </c>
      <c r="F3965" s="20" t="s">
        <v>4896</v>
      </c>
      <c r="G3965" t="s">
        <v>4903</v>
      </c>
      <c r="H3965" t="str">
        <f>VLOOKUP(E3965,suppliers!$A$2:$B$18,2,)</f>
        <v>DQLab Pharmacy Kalideres</v>
      </c>
      <c r="I3965" t="str">
        <f>VLOOKUP(C3965,Table_items[],2,FALSE)</f>
        <v>Simvastatin 10 MG Strip 10</v>
      </c>
      <c r="M3965" s="23">
        <f>VLOOKUP(C3965,item_suppliers!$A$2:$F$112,5,)</f>
        <v>6409</v>
      </c>
      <c r="N3965" s="23">
        <f>VLOOKUP(C3965,item_suppliers!$A$2:$F$112,6,)</f>
        <v>6518</v>
      </c>
    </row>
    <row r="3966" spans="1:14" x14ac:dyDescent="0.2">
      <c r="A3966" s="7" t="s">
        <v>4117</v>
      </c>
      <c r="B3966" s="27">
        <v>44440</v>
      </c>
      <c r="C3966" s="9" t="s">
        <v>28</v>
      </c>
      <c r="D3966" s="9">
        <v>2000</v>
      </c>
      <c r="E3966" s="9" t="s">
        <v>4889</v>
      </c>
      <c r="F3966" s="20" t="s">
        <v>4896</v>
      </c>
      <c r="G3966" t="s">
        <v>4903</v>
      </c>
      <c r="H3966" t="str">
        <f>VLOOKUP(E3966,suppliers!$A$2:$B$18,2,)</f>
        <v>DQLab Pharmacy Kebon Jeruk</v>
      </c>
      <c r="I3966" t="str">
        <f>VLOOKUP(C3966,Table_items[],2,FALSE)</f>
        <v>Hyperchol 100 MG 12 KPS</v>
      </c>
      <c r="M3966" s="23">
        <f>VLOOKUP(C3966,item_suppliers!$A$2:$F$112,5,)</f>
        <v>40232</v>
      </c>
      <c r="N3966" s="23">
        <f>VLOOKUP(C3966,item_suppliers!$A$2:$F$112,6,)</f>
        <v>41238</v>
      </c>
    </row>
    <row r="3967" spans="1:14" x14ac:dyDescent="0.2">
      <c r="A3967" s="11" t="s">
        <v>4118</v>
      </c>
      <c r="B3967" s="28">
        <v>44441</v>
      </c>
      <c r="C3967" s="13" t="s">
        <v>37</v>
      </c>
      <c r="D3967" s="13">
        <v>51</v>
      </c>
      <c r="E3967" s="9" t="s">
        <v>4896</v>
      </c>
      <c r="F3967" s="20" t="s">
        <v>4908</v>
      </c>
      <c r="G3967" t="s">
        <v>4904</v>
      </c>
      <c r="H3967" t="str">
        <f>VLOOKUP(E3967,suppliers!$A$2:$B$18,2,)</f>
        <v>OTHER</v>
      </c>
      <c r="I3967" t="str">
        <f>VLOOKUP(C3967,Table_items[],2,FALSE)</f>
        <v>Bodrex Extra</v>
      </c>
      <c r="J3967" t="str">
        <f>VLOOKUP(C3967,Table_items[],3,FALSE)</f>
        <v>Obat Sakit Kepala &amp; Demam</v>
      </c>
      <c r="K3967" s="23">
        <f>VLOOKUP(C3967,Table_items[],4,FALSE)</f>
        <v>50788</v>
      </c>
      <c r="L3967" s="23">
        <f>VLOOKUP(C3967,Table_items[],5,FALSE)</f>
        <v>51753</v>
      </c>
    </row>
    <row r="3968" spans="1:14" x14ac:dyDescent="0.2">
      <c r="A3968" s="7" t="s">
        <v>4119</v>
      </c>
      <c r="B3968" s="27">
        <v>44441</v>
      </c>
      <c r="C3968" s="9" t="s">
        <v>41</v>
      </c>
      <c r="D3968" s="9">
        <v>9</v>
      </c>
      <c r="E3968" s="9" t="s">
        <v>4896</v>
      </c>
      <c r="F3968" s="20" t="s">
        <v>4908</v>
      </c>
      <c r="G3968" t="s">
        <v>4904</v>
      </c>
      <c r="H3968" t="str">
        <f>VLOOKUP(E3968,suppliers!$A$2:$B$18,2,)</f>
        <v>OTHER</v>
      </c>
      <c r="I3968" t="str">
        <f>VLOOKUP(C3968,Table_items[],2,FALSE)</f>
        <v>Otilon Ear Drops 8 mL</v>
      </c>
      <c r="J3968" t="str">
        <f>VLOOKUP(C3968,Table_items[],3,FALSE)</f>
        <v>Obat Telinga</v>
      </c>
      <c r="K3968" s="23">
        <f>VLOOKUP(C3968,Table_items[],4,FALSE)</f>
        <v>55000</v>
      </c>
      <c r="L3968" s="23">
        <f>VLOOKUP(C3968,Table_items[],5,FALSE)</f>
        <v>55935</v>
      </c>
    </row>
    <row r="3969" spans="1:12" x14ac:dyDescent="0.2">
      <c r="A3969" s="11" t="s">
        <v>4120</v>
      </c>
      <c r="B3969" s="28">
        <v>44441</v>
      </c>
      <c r="C3969" s="13" t="s">
        <v>22</v>
      </c>
      <c r="D3969" s="13">
        <v>49</v>
      </c>
      <c r="E3969" s="9" t="s">
        <v>4896</v>
      </c>
      <c r="F3969" s="20" t="s">
        <v>4908</v>
      </c>
      <c r="G3969" t="s">
        <v>4904</v>
      </c>
      <c r="H3969" t="str">
        <f>VLOOKUP(E3969,suppliers!$A$2:$B$18,2,)</f>
        <v>OTHER</v>
      </c>
      <c r="I3969" t="str">
        <f>VLOOKUP(C3969,Table_items[],2,FALSE)</f>
        <v>Candesartan Ogb Dexa</v>
      </c>
      <c r="J3969" t="str">
        <f>VLOOKUP(C3969,Table_items[],3,FALSE)</f>
        <v>Obat Hipertensi</v>
      </c>
      <c r="K3969" s="23">
        <f>VLOOKUP(C3969,Table_items[],4,FALSE)</f>
        <v>5000</v>
      </c>
      <c r="L3969" s="23">
        <f>VLOOKUP(C3969,Table_items[],5,FALSE)</f>
        <v>5095</v>
      </c>
    </row>
    <row r="3970" spans="1:12" x14ac:dyDescent="0.2">
      <c r="A3970" s="7" t="s">
        <v>4121</v>
      </c>
      <c r="B3970" s="27">
        <v>44441</v>
      </c>
      <c r="C3970" s="9" t="s">
        <v>40</v>
      </c>
      <c r="D3970" s="9">
        <v>478</v>
      </c>
      <c r="E3970" s="9" t="s">
        <v>4896</v>
      </c>
      <c r="F3970" s="20" t="s">
        <v>4908</v>
      </c>
      <c r="G3970" t="s">
        <v>4904</v>
      </c>
      <c r="H3970" t="str">
        <f>VLOOKUP(E3970,suppliers!$A$2:$B$18,2,)</f>
        <v>OTHER</v>
      </c>
      <c r="I3970" t="str">
        <f>VLOOKUP(C3970,Table_items[],2,FALSE)</f>
        <v>Paramex Tablet / Obat</v>
      </c>
      <c r="J3970" t="str">
        <f>VLOOKUP(C3970,Table_items[],3,FALSE)</f>
        <v>Obat Sakit Kepala &amp; Demam</v>
      </c>
      <c r="K3970" s="23">
        <f>VLOOKUP(C3970,Table_items[],4,FALSE)</f>
        <v>2560</v>
      </c>
      <c r="L3970" s="23">
        <f>VLOOKUP(C3970,Table_items[],5,FALSE)</f>
        <v>2586</v>
      </c>
    </row>
    <row r="3971" spans="1:12" x14ac:dyDescent="0.2">
      <c r="A3971" s="11" t="s">
        <v>4122</v>
      </c>
      <c r="B3971" s="28">
        <v>44441</v>
      </c>
      <c r="C3971" s="13" t="s">
        <v>28</v>
      </c>
      <c r="D3971" s="13">
        <v>51</v>
      </c>
      <c r="E3971" s="9" t="s">
        <v>4896</v>
      </c>
      <c r="F3971" s="20" t="s">
        <v>4908</v>
      </c>
      <c r="G3971" t="s">
        <v>4904</v>
      </c>
      <c r="H3971" t="str">
        <f>VLOOKUP(E3971,suppliers!$A$2:$B$18,2,)</f>
        <v>OTHER</v>
      </c>
      <c r="I3971" t="str">
        <f>VLOOKUP(C3971,Table_items[],2,FALSE)</f>
        <v>Hyperchol 100 MG 12 KPS</v>
      </c>
      <c r="J3971" t="str">
        <f>VLOOKUP(C3971,Table_items[],3,FALSE)</f>
        <v>Obat Kolesterol</v>
      </c>
      <c r="K3971" s="23">
        <f>VLOOKUP(C3971,Table_items[],4,FALSE)</f>
        <v>42800</v>
      </c>
      <c r="L3971" s="23">
        <f>VLOOKUP(C3971,Table_items[],5,FALSE)</f>
        <v>43442</v>
      </c>
    </row>
    <row r="3972" spans="1:12" x14ac:dyDescent="0.2">
      <c r="A3972" s="7" t="s">
        <v>4123</v>
      </c>
      <c r="B3972" s="27">
        <v>44441</v>
      </c>
      <c r="C3972" s="9" t="s">
        <v>14</v>
      </c>
      <c r="D3972" s="9">
        <v>9</v>
      </c>
      <c r="E3972" s="9" t="s">
        <v>4896</v>
      </c>
      <c r="F3972" s="20" t="s">
        <v>4908</v>
      </c>
      <c r="G3972" t="s">
        <v>4904</v>
      </c>
      <c r="H3972" t="str">
        <f>VLOOKUP(E3972,suppliers!$A$2:$B$18,2,)</f>
        <v>OTHER</v>
      </c>
      <c r="I3972" t="str">
        <f>VLOOKUP(C3972,Table_items[],2,FALSE)</f>
        <v>Lo Han Kuo Infusion 12</v>
      </c>
      <c r="J3972" t="str">
        <f>VLOOKUP(C3972,Table_items[],3,FALSE)</f>
        <v>Obat Batuk &amp; Pilek</v>
      </c>
      <c r="K3972" s="23">
        <f>VLOOKUP(C3972,Table_items[],4,FALSE)</f>
        <v>23869</v>
      </c>
      <c r="L3972" s="23">
        <f>VLOOKUP(C3972,Table_items[],5,FALSE)</f>
        <v>24179</v>
      </c>
    </row>
    <row r="3973" spans="1:12" x14ac:dyDescent="0.2">
      <c r="A3973" s="11" t="s">
        <v>4124</v>
      </c>
      <c r="B3973" s="28">
        <v>44441</v>
      </c>
      <c r="C3973" s="13" t="s">
        <v>5</v>
      </c>
      <c r="D3973" s="13">
        <v>9</v>
      </c>
      <c r="E3973" s="9" t="s">
        <v>4896</v>
      </c>
      <c r="F3973" s="20" t="s">
        <v>4908</v>
      </c>
      <c r="G3973" t="s">
        <v>4904</v>
      </c>
      <c r="H3973" t="str">
        <f>VLOOKUP(E3973,suppliers!$A$2:$B$18,2,)</f>
        <v>OTHER</v>
      </c>
      <c r="I3973" t="str">
        <f>VLOOKUP(C3973,Table_items[],2,FALSE)</f>
        <v>Ozen 10 MG Blister</v>
      </c>
      <c r="J3973" t="str">
        <f>VLOOKUP(C3973,Table_items[],3,FALSE)</f>
        <v>Obat Alergi</v>
      </c>
      <c r="K3973" s="23">
        <f>VLOOKUP(C3973,Table_items[],4,FALSE)</f>
        <v>18611</v>
      </c>
      <c r="L3973" s="23">
        <f>VLOOKUP(C3973,Table_items[],5,FALSE)</f>
        <v>18816</v>
      </c>
    </row>
    <row r="3974" spans="1:12" x14ac:dyDescent="0.2">
      <c r="A3974" s="7" t="s">
        <v>4125</v>
      </c>
      <c r="B3974" s="27">
        <v>44442</v>
      </c>
      <c r="C3974" s="9" t="s">
        <v>10</v>
      </c>
      <c r="D3974" s="9">
        <v>32</v>
      </c>
      <c r="E3974" s="9" t="s">
        <v>4896</v>
      </c>
      <c r="F3974" s="20" t="s">
        <v>4908</v>
      </c>
      <c r="G3974" t="s">
        <v>4904</v>
      </c>
      <c r="H3974" t="str">
        <f>VLOOKUP(E3974,suppliers!$A$2:$B$18,2,)</f>
        <v>OTHER</v>
      </c>
      <c r="I3974" t="str">
        <f>VLOOKUP(C3974,Table_items[],2,FALSE)</f>
        <v>Dexteem Box Plus 100 Tablet</v>
      </c>
      <c r="J3974" t="str">
        <f>VLOOKUP(C3974,Table_items[],3,FALSE)</f>
        <v>Obat Alergi</v>
      </c>
      <c r="K3974" s="23">
        <f>VLOOKUP(C3974,Table_items[],4,FALSE)</f>
        <v>25322</v>
      </c>
      <c r="L3974" s="23">
        <f>VLOOKUP(C3974,Table_items[],5,FALSE)</f>
        <v>25449</v>
      </c>
    </row>
    <row r="3975" spans="1:12" x14ac:dyDescent="0.2">
      <c r="A3975" s="11" t="s">
        <v>4126</v>
      </c>
      <c r="B3975" s="28">
        <v>44442</v>
      </c>
      <c r="C3975" s="13" t="s">
        <v>17</v>
      </c>
      <c r="D3975" s="13">
        <v>65</v>
      </c>
      <c r="E3975" s="9" t="s">
        <v>4896</v>
      </c>
      <c r="F3975" s="20" t="s">
        <v>4908</v>
      </c>
      <c r="G3975" t="s">
        <v>4904</v>
      </c>
      <c r="H3975" t="str">
        <f>VLOOKUP(E3975,suppliers!$A$2:$B$18,2,)</f>
        <v>OTHER</v>
      </c>
      <c r="I3975" t="str">
        <f>VLOOKUP(C3975,Table_items[],2,FALSE)</f>
        <v>Vicks Inhaler 0.5 mL</v>
      </c>
      <c r="J3975" t="str">
        <f>VLOOKUP(C3975,Table_items[],3,FALSE)</f>
        <v>Obat Batuk &amp; Pilek</v>
      </c>
      <c r="K3975" s="23">
        <f>VLOOKUP(C3975,Table_items[],4,FALSE)</f>
        <v>16155</v>
      </c>
      <c r="L3975" s="23">
        <f>VLOOKUP(C3975,Table_items[],5,FALSE)</f>
        <v>16430</v>
      </c>
    </row>
    <row r="3976" spans="1:12" x14ac:dyDescent="0.2">
      <c r="A3976" s="7" t="s">
        <v>4127</v>
      </c>
      <c r="B3976" s="27">
        <v>44442</v>
      </c>
      <c r="C3976" s="9" t="s">
        <v>23</v>
      </c>
      <c r="D3976" s="9">
        <v>83</v>
      </c>
      <c r="E3976" s="9" t="s">
        <v>4896</v>
      </c>
      <c r="F3976" s="20" t="s">
        <v>4908</v>
      </c>
      <c r="G3976" t="s">
        <v>4904</v>
      </c>
      <c r="H3976" t="str">
        <f>VLOOKUP(E3976,suppliers!$A$2:$B$18,2,)</f>
        <v>OTHER</v>
      </c>
      <c r="I3976" t="str">
        <f>VLOOKUP(C3976,Table_items[],2,FALSE)</f>
        <v>Amlodipine Besilate</v>
      </c>
      <c r="J3976" t="str">
        <f>VLOOKUP(C3976,Table_items[],3,FALSE)</f>
        <v>Obat Hipertensi</v>
      </c>
      <c r="K3976" s="23">
        <f>VLOOKUP(C3976,Table_items[],4,FALSE)</f>
        <v>7467</v>
      </c>
      <c r="L3976" s="23">
        <f>VLOOKUP(C3976,Table_items[],5,FALSE)</f>
        <v>7504</v>
      </c>
    </row>
    <row r="3977" spans="1:12" x14ac:dyDescent="0.2">
      <c r="A3977" s="11" t="s">
        <v>4128</v>
      </c>
      <c r="B3977" s="28">
        <v>44443</v>
      </c>
      <c r="C3977" s="13" t="s">
        <v>12</v>
      </c>
      <c r="D3977" s="13">
        <v>37</v>
      </c>
      <c r="E3977" s="9" t="s">
        <v>4896</v>
      </c>
      <c r="F3977" s="20" t="s">
        <v>4908</v>
      </c>
      <c r="G3977" t="s">
        <v>4904</v>
      </c>
      <c r="H3977" t="str">
        <f>VLOOKUP(E3977,suppliers!$A$2:$B$18,2,)</f>
        <v>OTHER</v>
      </c>
      <c r="I3977" t="str">
        <f>VLOOKUP(C3977,Table_items[],2,FALSE)</f>
        <v>Decolsen 1 Strip 4 Tablet</v>
      </c>
      <c r="J3977" t="str">
        <f>VLOOKUP(C3977,Table_items[],3,FALSE)</f>
        <v>Obat Batuk &amp; Pilek</v>
      </c>
      <c r="K3977" s="23">
        <f>VLOOKUP(C3977,Table_items[],4,FALSE)</f>
        <v>2886</v>
      </c>
      <c r="L3977" s="23">
        <f>VLOOKUP(C3977,Table_items[],5,FALSE)</f>
        <v>2915</v>
      </c>
    </row>
    <row r="3978" spans="1:12" x14ac:dyDescent="0.2">
      <c r="A3978" s="7" t="s">
        <v>4129</v>
      </c>
      <c r="B3978" s="27">
        <v>44443</v>
      </c>
      <c r="C3978" s="9" t="s">
        <v>12</v>
      </c>
      <c r="D3978" s="9">
        <v>73</v>
      </c>
      <c r="E3978" s="9" t="s">
        <v>4896</v>
      </c>
      <c r="F3978" s="20" t="s">
        <v>4908</v>
      </c>
      <c r="G3978" t="s">
        <v>4904</v>
      </c>
      <c r="H3978" t="str">
        <f>VLOOKUP(E3978,suppliers!$A$2:$B$18,2,)</f>
        <v>OTHER</v>
      </c>
      <c r="I3978" t="str">
        <f>VLOOKUP(C3978,Table_items[],2,FALSE)</f>
        <v>Decolsen 1 Strip 4 Tablet</v>
      </c>
      <c r="J3978" t="str">
        <f>VLOOKUP(C3978,Table_items[],3,FALSE)</f>
        <v>Obat Batuk &amp; Pilek</v>
      </c>
      <c r="K3978" s="23">
        <f>VLOOKUP(C3978,Table_items[],4,FALSE)</f>
        <v>2886</v>
      </c>
      <c r="L3978" s="23">
        <f>VLOOKUP(C3978,Table_items[],5,FALSE)</f>
        <v>2915</v>
      </c>
    </row>
    <row r="3979" spans="1:12" x14ac:dyDescent="0.2">
      <c r="A3979" s="11" t="s">
        <v>4130</v>
      </c>
      <c r="B3979" s="28">
        <v>44443</v>
      </c>
      <c r="C3979" s="13" t="s">
        <v>37</v>
      </c>
      <c r="D3979" s="13">
        <v>15</v>
      </c>
      <c r="E3979" s="9" t="s">
        <v>4896</v>
      </c>
      <c r="F3979" s="20" t="s">
        <v>4908</v>
      </c>
      <c r="G3979" t="s">
        <v>4904</v>
      </c>
      <c r="H3979" t="str">
        <f>VLOOKUP(E3979,suppliers!$A$2:$B$18,2,)</f>
        <v>OTHER</v>
      </c>
      <c r="I3979" t="str">
        <f>VLOOKUP(C3979,Table_items[],2,FALSE)</f>
        <v>Bodrex Extra</v>
      </c>
      <c r="J3979" t="str">
        <f>VLOOKUP(C3979,Table_items[],3,FALSE)</f>
        <v>Obat Sakit Kepala &amp; Demam</v>
      </c>
      <c r="K3979" s="23">
        <f>VLOOKUP(C3979,Table_items[],4,FALSE)</f>
        <v>50788</v>
      </c>
      <c r="L3979" s="23">
        <f>VLOOKUP(C3979,Table_items[],5,FALSE)</f>
        <v>51753</v>
      </c>
    </row>
    <row r="3980" spans="1:12" x14ac:dyDescent="0.2">
      <c r="A3980" s="7" t="s">
        <v>4131</v>
      </c>
      <c r="B3980" s="27">
        <v>44443</v>
      </c>
      <c r="C3980" s="9" t="s">
        <v>37</v>
      </c>
      <c r="D3980" s="9">
        <v>74</v>
      </c>
      <c r="E3980" s="9" t="s">
        <v>4896</v>
      </c>
      <c r="F3980" s="20" t="s">
        <v>4908</v>
      </c>
      <c r="G3980" t="s">
        <v>4904</v>
      </c>
      <c r="H3980" t="str">
        <f>VLOOKUP(E3980,suppliers!$A$2:$B$18,2,)</f>
        <v>OTHER</v>
      </c>
      <c r="I3980" t="str">
        <f>VLOOKUP(C3980,Table_items[],2,FALSE)</f>
        <v>Bodrex Extra</v>
      </c>
      <c r="J3980" t="str">
        <f>VLOOKUP(C3980,Table_items[],3,FALSE)</f>
        <v>Obat Sakit Kepala &amp; Demam</v>
      </c>
      <c r="K3980" s="23">
        <f>VLOOKUP(C3980,Table_items[],4,FALSE)</f>
        <v>50788</v>
      </c>
      <c r="L3980" s="23">
        <f>VLOOKUP(C3980,Table_items[],5,FALSE)</f>
        <v>51753</v>
      </c>
    </row>
    <row r="3981" spans="1:12" x14ac:dyDescent="0.2">
      <c r="A3981" s="11" t="s">
        <v>4132</v>
      </c>
      <c r="B3981" s="28">
        <v>44443</v>
      </c>
      <c r="C3981" s="13" t="s">
        <v>9</v>
      </c>
      <c r="D3981" s="13">
        <v>57</v>
      </c>
      <c r="E3981" s="9" t="s">
        <v>4896</v>
      </c>
      <c r="F3981" s="20" t="s">
        <v>4908</v>
      </c>
      <c r="G3981" t="s">
        <v>4904</v>
      </c>
      <c r="H3981" t="str">
        <f>VLOOKUP(E3981,suppliers!$A$2:$B$18,2,)</f>
        <v>OTHER</v>
      </c>
      <c r="I3981" t="str">
        <f>VLOOKUP(C3981,Table_items[],2,FALSE)</f>
        <v>Bedak Heroxyn 150 gr</v>
      </c>
      <c r="J3981" t="str">
        <f>VLOOKUP(C3981,Table_items[],3,FALSE)</f>
        <v>Obat Alergi</v>
      </c>
      <c r="K3981" s="23">
        <f>VLOOKUP(C3981,Table_items[],4,FALSE)</f>
        <v>16950</v>
      </c>
      <c r="L3981" s="23">
        <f>VLOOKUP(C3981,Table_items[],5,FALSE)</f>
        <v>17170</v>
      </c>
    </row>
    <row r="3982" spans="1:12" x14ac:dyDescent="0.2">
      <c r="A3982" s="7" t="s">
        <v>4133</v>
      </c>
      <c r="B3982" s="27">
        <v>44443</v>
      </c>
      <c r="C3982" s="9" t="s">
        <v>36</v>
      </c>
      <c r="D3982" s="9">
        <v>107</v>
      </c>
      <c r="E3982" s="9" t="s">
        <v>4896</v>
      </c>
      <c r="F3982" s="20" t="s">
        <v>4908</v>
      </c>
      <c r="G3982" t="s">
        <v>4904</v>
      </c>
      <c r="H3982" t="str">
        <f>VLOOKUP(E3982,suppliers!$A$2:$B$18,2,)</f>
        <v>OTHER</v>
      </c>
      <c r="I3982" t="str">
        <f>VLOOKUP(C3982,Table_items[],2,FALSE)</f>
        <v>Sanmol Paracetamol</v>
      </c>
      <c r="J3982" t="str">
        <f>VLOOKUP(C3982,Table_items[],3,FALSE)</f>
        <v>Obat Sakit Kepala &amp; Demam</v>
      </c>
      <c r="K3982" s="23">
        <f>VLOOKUP(C3982,Table_items[],4,FALSE)</f>
        <v>16100</v>
      </c>
      <c r="L3982" s="23">
        <f>VLOOKUP(C3982,Table_items[],5,FALSE)</f>
        <v>16261</v>
      </c>
    </row>
    <row r="3983" spans="1:12" x14ac:dyDescent="0.2">
      <c r="A3983" s="11" t="s">
        <v>4134</v>
      </c>
      <c r="B3983" s="28">
        <v>44443</v>
      </c>
      <c r="C3983" s="13" t="s">
        <v>8</v>
      </c>
      <c r="D3983" s="13">
        <v>20</v>
      </c>
      <c r="E3983" s="9" t="s">
        <v>4896</v>
      </c>
      <c r="F3983" s="20" t="s">
        <v>4908</v>
      </c>
      <c r="G3983" t="s">
        <v>4904</v>
      </c>
      <c r="H3983" t="str">
        <f>VLOOKUP(E3983,suppliers!$A$2:$B$18,2,)</f>
        <v>OTHER</v>
      </c>
      <c r="I3983" t="str">
        <f>VLOOKUP(C3983,Table_items[],2,FALSE)</f>
        <v>Bisoprolol Ogb Dexa</v>
      </c>
      <c r="J3983" t="str">
        <f>VLOOKUP(C3983,Table_items[],3,FALSE)</f>
        <v>Obat Alergi</v>
      </c>
      <c r="K3983" s="23">
        <f>VLOOKUP(C3983,Table_items[],4,FALSE)</f>
        <v>10000</v>
      </c>
      <c r="L3983" s="23">
        <f>VLOOKUP(C3983,Table_items[],5,FALSE)</f>
        <v>10180</v>
      </c>
    </row>
    <row r="3984" spans="1:12" x14ac:dyDescent="0.2">
      <c r="A3984" s="7" t="s">
        <v>4135</v>
      </c>
      <c r="B3984" s="27">
        <v>44444</v>
      </c>
      <c r="C3984" s="9" t="s">
        <v>12</v>
      </c>
      <c r="D3984" s="9">
        <v>61</v>
      </c>
      <c r="E3984" s="9" t="s">
        <v>4896</v>
      </c>
      <c r="F3984" s="20" t="s">
        <v>4908</v>
      </c>
      <c r="G3984" t="s">
        <v>4904</v>
      </c>
      <c r="H3984" t="str">
        <f>VLOOKUP(E3984,suppliers!$A$2:$B$18,2,)</f>
        <v>OTHER</v>
      </c>
      <c r="I3984" t="str">
        <f>VLOOKUP(C3984,Table_items[],2,FALSE)</f>
        <v>Decolsen 1 Strip 4 Tablet</v>
      </c>
      <c r="J3984" t="str">
        <f>VLOOKUP(C3984,Table_items[],3,FALSE)</f>
        <v>Obat Batuk &amp; Pilek</v>
      </c>
      <c r="K3984" s="23">
        <f>VLOOKUP(C3984,Table_items[],4,FALSE)</f>
        <v>2886</v>
      </c>
      <c r="L3984" s="23">
        <f>VLOOKUP(C3984,Table_items[],5,FALSE)</f>
        <v>2915</v>
      </c>
    </row>
    <row r="3985" spans="1:12" x14ac:dyDescent="0.2">
      <c r="A3985" s="11" t="s">
        <v>4136</v>
      </c>
      <c r="B3985" s="28">
        <v>44444</v>
      </c>
      <c r="C3985" s="13" t="s">
        <v>37</v>
      </c>
      <c r="D3985" s="13">
        <v>63</v>
      </c>
      <c r="E3985" s="9" t="s">
        <v>4896</v>
      </c>
      <c r="F3985" s="20" t="s">
        <v>4908</v>
      </c>
      <c r="G3985" t="s">
        <v>4904</v>
      </c>
      <c r="H3985" t="str">
        <f>VLOOKUP(E3985,suppliers!$A$2:$B$18,2,)</f>
        <v>OTHER</v>
      </c>
      <c r="I3985" t="str">
        <f>VLOOKUP(C3985,Table_items[],2,FALSE)</f>
        <v>Bodrex Extra</v>
      </c>
      <c r="J3985" t="str">
        <f>VLOOKUP(C3985,Table_items[],3,FALSE)</f>
        <v>Obat Sakit Kepala &amp; Demam</v>
      </c>
      <c r="K3985" s="23">
        <f>VLOOKUP(C3985,Table_items[],4,FALSE)</f>
        <v>50788</v>
      </c>
      <c r="L3985" s="23">
        <f>VLOOKUP(C3985,Table_items[],5,FALSE)</f>
        <v>51753</v>
      </c>
    </row>
    <row r="3986" spans="1:12" x14ac:dyDescent="0.2">
      <c r="A3986" s="7" t="s">
        <v>4137</v>
      </c>
      <c r="B3986" s="27">
        <v>44444</v>
      </c>
      <c r="C3986" s="9" t="s">
        <v>24</v>
      </c>
      <c r="D3986" s="9">
        <v>21</v>
      </c>
      <c r="E3986" s="9" t="s">
        <v>4896</v>
      </c>
      <c r="F3986" s="20" t="s">
        <v>4908</v>
      </c>
      <c r="G3986" t="s">
        <v>4904</v>
      </c>
      <c r="H3986" t="str">
        <f>VLOOKUP(E3986,suppliers!$A$2:$B$18,2,)</f>
        <v>OTHER</v>
      </c>
      <c r="I3986" t="str">
        <f>VLOOKUP(C3986,Table_items[],2,FALSE)</f>
        <v>Irbesartan</v>
      </c>
      <c r="J3986" t="str">
        <f>VLOOKUP(C3986,Table_items[],3,FALSE)</f>
        <v>Obat Hipertensi</v>
      </c>
      <c r="K3986" s="23">
        <f>VLOOKUP(C3986,Table_items[],4,FALSE)</f>
        <v>108794</v>
      </c>
      <c r="L3986" s="23">
        <f>VLOOKUP(C3986,Table_items[],5,FALSE)</f>
        <v>109447</v>
      </c>
    </row>
    <row r="3987" spans="1:12" x14ac:dyDescent="0.2">
      <c r="A3987" s="11" t="s">
        <v>4138</v>
      </c>
      <c r="B3987" s="28">
        <v>44444</v>
      </c>
      <c r="C3987" s="13" t="s">
        <v>22</v>
      </c>
      <c r="D3987" s="13">
        <v>9</v>
      </c>
      <c r="E3987" s="9" t="s">
        <v>4896</v>
      </c>
      <c r="F3987" s="20" t="s">
        <v>4908</v>
      </c>
      <c r="G3987" t="s">
        <v>4904</v>
      </c>
      <c r="H3987" t="str">
        <f>VLOOKUP(E3987,suppliers!$A$2:$B$18,2,)</f>
        <v>OTHER</v>
      </c>
      <c r="I3987" t="str">
        <f>VLOOKUP(C3987,Table_items[],2,FALSE)</f>
        <v>Candesartan Ogb Dexa</v>
      </c>
      <c r="J3987" t="str">
        <f>VLOOKUP(C3987,Table_items[],3,FALSE)</f>
        <v>Obat Hipertensi</v>
      </c>
      <c r="K3987" s="23">
        <f>VLOOKUP(C3987,Table_items[],4,FALSE)</f>
        <v>5000</v>
      </c>
      <c r="L3987" s="23">
        <f>VLOOKUP(C3987,Table_items[],5,FALSE)</f>
        <v>5095</v>
      </c>
    </row>
    <row r="3988" spans="1:12" x14ac:dyDescent="0.2">
      <c r="A3988" s="7" t="s">
        <v>4139</v>
      </c>
      <c r="B3988" s="27">
        <v>44444</v>
      </c>
      <c r="C3988" s="9" t="s">
        <v>40</v>
      </c>
      <c r="D3988" s="9">
        <v>61</v>
      </c>
      <c r="E3988" s="9" t="s">
        <v>4896</v>
      </c>
      <c r="F3988" s="20" t="s">
        <v>4908</v>
      </c>
      <c r="G3988" t="s">
        <v>4904</v>
      </c>
      <c r="H3988" t="str">
        <f>VLOOKUP(E3988,suppliers!$A$2:$B$18,2,)</f>
        <v>OTHER</v>
      </c>
      <c r="I3988" t="str">
        <f>VLOOKUP(C3988,Table_items[],2,FALSE)</f>
        <v>Paramex Tablet / Obat</v>
      </c>
      <c r="J3988" t="str">
        <f>VLOOKUP(C3988,Table_items[],3,FALSE)</f>
        <v>Obat Sakit Kepala &amp; Demam</v>
      </c>
      <c r="K3988" s="23">
        <f>VLOOKUP(C3988,Table_items[],4,FALSE)</f>
        <v>2560</v>
      </c>
      <c r="L3988" s="23">
        <f>VLOOKUP(C3988,Table_items[],5,FALSE)</f>
        <v>2586</v>
      </c>
    </row>
    <row r="3989" spans="1:12" x14ac:dyDescent="0.2">
      <c r="A3989" s="11" t="s">
        <v>4140</v>
      </c>
      <c r="B3989" s="28">
        <v>44445</v>
      </c>
      <c r="C3989" s="13" t="s">
        <v>12</v>
      </c>
      <c r="D3989" s="13">
        <v>17</v>
      </c>
      <c r="E3989" s="9" t="s">
        <v>4896</v>
      </c>
      <c r="F3989" s="20" t="s">
        <v>4908</v>
      </c>
      <c r="G3989" t="s">
        <v>4904</v>
      </c>
      <c r="H3989" t="str">
        <f>VLOOKUP(E3989,suppliers!$A$2:$B$18,2,)</f>
        <v>OTHER</v>
      </c>
      <c r="I3989" t="str">
        <f>VLOOKUP(C3989,Table_items[],2,FALSE)</f>
        <v>Decolsen 1 Strip 4 Tablet</v>
      </c>
      <c r="J3989" t="str">
        <f>VLOOKUP(C3989,Table_items[],3,FALSE)</f>
        <v>Obat Batuk &amp; Pilek</v>
      </c>
      <c r="K3989" s="23">
        <f>VLOOKUP(C3989,Table_items[],4,FALSE)</f>
        <v>2886</v>
      </c>
      <c r="L3989" s="23">
        <f>VLOOKUP(C3989,Table_items[],5,FALSE)</f>
        <v>2915</v>
      </c>
    </row>
    <row r="3990" spans="1:12" x14ac:dyDescent="0.2">
      <c r="A3990" s="7" t="s">
        <v>4141</v>
      </c>
      <c r="B3990" s="27">
        <v>44445</v>
      </c>
      <c r="C3990" s="9" t="s">
        <v>37</v>
      </c>
      <c r="D3990" s="9">
        <v>3</v>
      </c>
      <c r="E3990" s="9" t="s">
        <v>4896</v>
      </c>
      <c r="F3990" s="20" t="s">
        <v>4908</v>
      </c>
      <c r="G3990" t="s">
        <v>4904</v>
      </c>
      <c r="H3990" t="str">
        <f>VLOOKUP(E3990,suppliers!$A$2:$B$18,2,)</f>
        <v>OTHER</v>
      </c>
      <c r="I3990" t="str">
        <f>VLOOKUP(C3990,Table_items[],2,FALSE)</f>
        <v>Bodrex Extra</v>
      </c>
      <c r="J3990" t="str">
        <f>VLOOKUP(C3990,Table_items[],3,FALSE)</f>
        <v>Obat Sakit Kepala &amp; Demam</v>
      </c>
      <c r="K3990" s="23">
        <f>VLOOKUP(C3990,Table_items[],4,FALSE)</f>
        <v>50788</v>
      </c>
      <c r="L3990" s="23">
        <f>VLOOKUP(C3990,Table_items[],5,FALSE)</f>
        <v>51753</v>
      </c>
    </row>
    <row r="3991" spans="1:12" x14ac:dyDescent="0.2">
      <c r="A3991" s="11" t="s">
        <v>4142</v>
      </c>
      <c r="B3991" s="28">
        <v>44445</v>
      </c>
      <c r="C3991" s="13" t="s">
        <v>24</v>
      </c>
      <c r="D3991" s="13">
        <v>2</v>
      </c>
      <c r="E3991" s="9" t="s">
        <v>4896</v>
      </c>
      <c r="F3991" s="20" t="s">
        <v>4908</v>
      </c>
      <c r="G3991" t="s">
        <v>4904</v>
      </c>
      <c r="H3991" t="str">
        <f>VLOOKUP(E3991,suppliers!$A$2:$B$18,2,)</f>
        <v>OTHER</v>
      </c>
      <c r="I3991" t="str">
        <f>VLOOKUP(C3991,Table_items[],2,FALSE)</f>
        <v>Irbesartan</v>
      </c>
      <c r="J3991" t="str">
        <f>VLOOKUP(C3991,Table_items[],3,FALSE)</f>
        <v>Obat Hipertensi</v>
      </c>
      <c r="K3991" s="23">
        <f>VLOOKUP(C3991,Table_items[],4,FALSE)</f>
        <v>108794</v>
      </c>
      <c r="L3991" s="23">
        <f>VLOOKUP(C3991,Table_items[],5,FALSE)</f>
        <v>109447</v>
      </c>
    </row>
    <row r="3992" spans="1:12" x14ac:dyDescent="0.2">
      <c r="A3992" s="7" t="s">
        <v>4143</v>
      </c>
      <c r="B3992" s="27">
        <v>44445</v>
      </c>
      <c r="C3992" s="9" t="s">
        <v>41</v>
      </c>
      <c r="D3992" s="9">
        <v>38</v>
      </c>
      <c r="E3992" s="9" t="s">
        <v>4896</v>
      </c>
      <c r="F3992" s="20" t="s">
        <v>4908</v>
      </c>
      <c r="G3992" t="s">
        <v>4904</v>
      </c>
      <c r="H3992" t="str">
        <f>VLOOKUP(E3992,suppliers!$A$2:$B$18,2,)</f>
        <v>OTHER</v>
      </c>
      <c r="I3992" t="str">
        <f>VLOOKUP(C3992,Table_items[],2,FALSE)</f>
        <v>Otilon Ear Drops 8 mL</v>
      </c>
      <c r="J3992" t="str">
        <f>VLOOKUP(C3992,Table_items[],3,FALSE)</f>
        <v>Obat Telinga</v>
      </c>
      <c r="K3992" s="23">
        <f>VLOOKUP(C3992,Table_items[],4,FALSE)</f>
        <v>55000</v>
      </c>
      <c r="L3992" s="23">
        <f>VLOOKUP(C3992,Table_items[],5,FALSE)</f>
        <v>55935</v>
      </c>
    </row>
    <row r="3993" spans="1:12" x14ac:dyDescent="0.2">
      <c r="A3993" s="11" t="s">
        <v>4144</v>
      </c>
      <c r="B3993" s="28">
        <v>44445</v>
      </c>
      <c r="C3993" s="13" t="s">
        <v>28</v>
      </c>
      <c r="D3993" s="13">
        <v>2</v>
      </c>
      <c r="E3993" s="9" t="s">
        <v>4896</v>
      </c>
      <c r="F3993" s="20" t="s">
        <v>4908</v>
      </c>
      <c r="G3993" t="s">
        <v>4904</v>
      </c>
      <c r="H3993" t="str">
        <f>VLOOKUP(E3993,suppliers!$A$2:$B$18,2,)</f>
        <v>OTHER</v>
      </c>
      <c r="I3993" t="str">
        <f>VLOOKUP(C3993,Table_items[],2,FALSE)</f>
        <v>Hyperchol 100 MG 12 KPS</v>
      </c>
      <c r="J3993" t="str">
        <f>VLOOKUP(C3993,Table_items[],3,FALSE)</f>
        <v>Obat Kolesterol</v>
      </c>
      <c r="K3993" s="23">
        <f>VLOOKUP(C3993,Table_items[],4,FALSE)</f>
        <v>42800</v>
      </c>
      <c r="L3993" s="23">
        <f>VLOOKUP(C3993,Table_items[],5,FALSE)</f>
        <v>43442</v>
      </c>
    </row>
    <row r="3994" spans="1:12" x14ac:dyDescent="0.2">
      <c r="A3994" s="7" t="s">
        <v>4145</v>
      </c>
      <c r="B3994" s="27">
        <v>44445</v>
      </c>
      <c r="C3994" s="9" t="s">
        <v>11</v>
      </c>
      <c r="D3994" s="9">
        <v>169</v>
      </c>
      <c r="E3994" s="9" t="s">
        <v>4896</v>
      </c>
      <c r="F3994" s="20" t="s">
        <v>4908</v>
      </c>
      <c r="G3994" t="s">
        <v>4904</v>
      </c>
      <c r="H3994" t="str">
        <f>VLOOKUP(E3994,suppliers!$A$2:$B$18,2,)</f>
        <v>OTHER</v>
      </c>
      <c r="I3994" t="str">
        <f>VLOOKUP(C3994,Table_items[],2,FALSE)</f>
        <v>Neozep Forte 1 Strip 4 Tablet</v>
      </c>
      <c r="J3994" t="str">
        <f>VLOOKUP(C3994,Table_items[],3,FALSE)</f>
        <v>Obat Batuk &amp; Pilek</v>
      </c>
      <c r="K3994" s="23">
        <f>VLOOKUP(C3994,Table_items[],4,FALSE)</f>
        <v>2324</v>
      </c>
      <c r="L3994" s="23">
        <f>VLOOKUP(C3994,Table_items[],5,FALSE)</f>
        <v>2338</v>
      </c>
    </row>
    <row r="3995" spans="1:12" x14ac:dyDescent="0.2">
      <c r="A3995" s="11" t="s">
        <v>4146</v>
      </c>
      <c r="B3995" s="28">
        <v>44446</v>
      </c>
      <c r="C3995" s="13" t="s">
        <v>37</v>
      </c>
      <c r="D3995" s="13">
        <v>2</v>
      </c>
      <c r="E3995" s="9" t="s">
        <v>4896</v>
      </c>
      <c r="F3995" s="20" t="s">
        <v>4908</v>
      </c>
      <c r="G3995" t="s">
        <v>4904</v>
      </c>
      <c r="H3995" t="str">
        <f>VLOOKUP(E3995,suppliers!$A$2:$B$18,2,)</f>
        <v>OTHER</v>
      </c>
      <c r="I3995" t="str">
        <f>VLOOKUP(C3995,Table_items[],2,FALSE)</f>
        <v>Bodrex Extra</v>
      </c>
      <c r="J3995" t="str">
        <f>VLOOKUP(C3995,Table_items[],3,FALSE)</f>
        <v>Obat Sakit Kepala &amp; Demam</v>
      </c>
      <c r="K3995" s="23">
        <f>VLOOKUP(C3995,Table_items[],4,FALSE)</f>
        <v>50788</v>
      </c>
      <c r="L3995" s="23">
        <f>VLOOKUP(C3995,Table_items[],5,FALSE)</f>
        <v>51753</v>
      </c>
    </row>
    <row r="3996" spans="1:12" x14ac:dyDescent="0.2">
      <c r="A3996" s="7" t="s">
        <v>4147</v>
      </c>
      <c r="B3996" s="27">
        <v>44446</v>
      </c>
      <c r="C3996" s="9" t="s">
        <v>37</v>
      </c>
      <c r="D3996" s="9">
        <v>44</v>
      </c>
      <c r="E3996" s="9" t="s">
        <v>4896</v>
      </c>
      <c r="F3996" s="20" t="s">
        <v>4908</v>
      </c>
      <c r="G3996" t="s">
        <v>4904</v>
      </c>
      <c r="H3996" t="str">
        <f>VLOOKUP(E3996,suppliers!$A$2:$B$18,2,)</f>
        <v>OTHER</v>
      </c>
      <c r="I3996" t="str">
        <f>VLOOKUP(C3996,Table_items[],2,FALSE)</f>
        <v>Bodrex Extra</v>
      </c>
      <c r="J3996" t="str">
        <f>VLOOKUP(C3996,Table_items[],3,FALSE)</f>
        <v>Obat Sakit Kepala &amp; Demam</v>
      </c>
      <c r="K3996" s="23">
        <f>VLOOKUP(C3996,Table_items[],4,FALSE)</f>
        <v>50788</v>
      </c>
      <c r="L3996" s="23">
        <f>VLOOKUP(C3996,Table_items[],5,FALSE)</f>
        <v>51753</v>
      </c>
    </row>
    <row r="3997" spans="1:12" x14ac:dyDescent="0.2">
      <c r="A3997" s="11" t="s">
        <v>4148</v>
      </c>
      <c r="B3997" s="28">
        <v>44446</v>
      </c>
      <c r="C3997" s="13" t="s">
        <v>41</v>
      </c>
      <c r="D3997" s="13">
        <v>48</v>
      </c>
      <c r="E3997" s="9" t="s">
        <v>4896</v>
      </c>
      <c r="F3997" s="20" t="s">
        <v>4908</v>
      </c>
      <c r="G3997" t="s">
        <v>4904</v>
      </c>
      <c r="H3997" t="str">
        <f>VLOOKUP(E3997,suppliers!$A$2:$B$18,2,)</f>
        <v>OTHER</v>
      </c>
      <c r="I3997" t="str">
        <f>VLOOKUP(C3997,Table_items[],2,FALSE)</f>
        <v>Otilon Ear Drops 8 mL</v>
      </c>
      <c r="J3997" t="str">
        <f>VLOOKUP(C3997,Table_items[],3,FALSE)</f>
        <v>Obat Telinga</v>
      </c>
      <c r="K3997" s="23">
        <f>VLOOKUP(C3997,Table_items[],4,FALSE)</f>
        <v>55000</v>
      </c>
      <c r="L3997" s="23">
        <f>VLOOKUP(C3997,Table_items[],5,FALSE)</f>
        <v>55935</v>
      </c>
    </row>
    <row r="3998" spans="1:12" x14ac:dyDescent="0.2">
      <c r="A3998" s="7" t="s">
        <v>4149</v>
      </c>
      <c r="B3998" s="27">
        <v>44446</v>
      </c>
      <c r="C3998" s="9" t="s">
        <v>16</v>
      </c>
      <c r="D3998" s="9">
        <v>119</v>
      </c>
      <c r="E3998" s="9" t="s">
        <v>4896</v>
      </c>
      <c r="F3998" s="20" t="s">
        <v>4908</v>
      </c>
      <c r="G3998" t="s">
        <v>4904</v>
      </c>
      <c r="H3998" t="str">
        <f>VLOOKUP(E3998,suppliers!$A$2:$B$18,2,)</f>
        <v>OTHER</v>
      </c>
      <c r="I3998" t="str">
        <f>VLOOKUP(C3998,Table_items[],2,FALSE)</f>
        <v>Ultraflu Box Isi 25 Strip</v>
      </c>
      <c r="J3998" t="str">
        <f>VLOOKUP(C3998,Table_items[],3,FALSE)</f>
        <v>Obat Batuk &amp; Pilek</v>
      </c>
      <c r="K3998" s="23">
        <f>VLOOKUP(C3998,Table_items[],4,FALSE)</f>
        <v>72500</v>
      </c>
      <c r="L3998" s="23">
        <f>VLOOKUP(C3998,Table_items[],5,FALSE)</f>
        <v>73805</v>
      </c>
    </row>
    <row r="3999" spans="1:12" x14ac:dyDescent="0.2">
      <c r="A3999" s="11" t="s">
        <v>4150</v>
      </c>
      <c r="B3999" s="28">
        <v>44446</v>
      </c>
      <c r="C3999" s="13" t="s">
        <v>8</v>
      </c>
      <c r="D3999" s="13">
        <v>27</v>
      </c>
      <c r="E3999" s="9" t="s">
        <v>4896</v>
      </c>
      <c r="F3999" s="20" t="s">
        <v>4908</v>
      </c>
      <c r="G3999" t="s">
        <v>4904</v>
      </c>
      <c r="H3999" t="str">
        <f>VLOOKUP(E3999,suppliers!$A$2:$B$18,2,)</f>
        <v>OTHER</v>
      </c>
      <c r="I3999" t="str">
        <f>VLOOKUP(C3999,Table_items[],2,FALSE)</f>
        <v>Bisoprolol Ogb Dexa</v>
      </c>
      <c r="J3999" t="str">
        <f>VLOOKUP(C3999,Table_items[],3,FALSE)</f>
        <v>Obat Alergi</v>
      </c>
      <c r="K3999" s="23">
        <f>VLOOKUP(C3999,Table_items[],4,FALSE)</f>
        <v>10000</v>
      </c>
      <c r="L3999" s="23">
        <f>VLOOKUP(C3999,Table_items[],5,FALSE)</f>
        <v>10180</v>
      </c>
    </row>
    <row r="4000" spans="1:12" x14ac:dyDescent="0.2">
      <c r="A4000" s="7" t="s">
        <v>4151</v>
      </c>
      <c r="B4000" s="27">
        <v>44446</v>
      </c>
      <c r="C4000" s="9" t="s">
        <v>39</v>
      </c>
      <c r="D4000" s="9">
        <v>21</v>
      </c>
      <c r="E4000" s="9" t="s">
        <v>4896</v>
      </c>
      <c r="F4000" s="20" t="s">
        <v>4908</v>
      </c>
      <c r="G4000" t="s">
        <v>4904</v>
      </c>
      <c r="H4000" t="str">
        <f>VLOOKUP(E4000,suppliers!$A$2:$B$18,2,)</f>
        <v>OTHER</v>
      </c>
      <c r="I4000" t="str">
        <f>VLOOKUP(C4000,Table_items[],2,FALSE)</f>
        <v>Cilostazol Bernofarm</v>
      </c>
      <c r="J4000" t="str">
        <f>VLOOKUP(C4000,Table_items[],3,FALSE)</f>
        <v>Obat Sakit Kepala &amp; Demam</v>
      </c>
      <c r="K4000" s="23">
        <f>VLOOKUP(C4000,Table_items[],4,FALSE)</f>
        <v>45450</v>
      </c>
      <c r="L4000" s="23">
        <f>VLOOKUP(C4000,Table_items[],5,FALSE)</f>
        <v>46223</v>
      </c>
    </row>
    <row r="4001" spans="1:12" x14ac:dyDescent="0.2">
      <c r="A4001" s="11" t="s">
        <v>4152</v>
      </c>
      <c r="B4001" s="28">
        <v>44447</v>
      </c>
      <c r="C4001" s="13" t="s">
        <v>37</v>
      </c>
      <c r="D4001" s="13">
        <v>58</v>
      </c>
      <c r="E4001" s="9" t="s">
        <v>4896</v>
      </c>
      <c r="F4001" s="20" t="s">
        <v>4908</v>
      </c>
      <c r="G4001" t="s">
        <v>4904</v>
      </c>
      <c r="H4001" t="str">
        <f>VLOOKUP(E4001,suppliers!$A$2:$B$18,2,)</f>
        <v>OTHER</v>
      </c>
      <c r="I4001" t="str">
        <f>VLOOKUP(C4001,Table_items[],2,FALSE)</f>
        <v>Bodrex Extra</v>
      </c>
      <c r="J4001" t="str">
        <f>VLOOKUP(C4001,Table_items[],3,FALSE)</f>
        <v>Obat Sakit Kepala &amp; Demam</v>
      </c>
      <c r="K4001" s="23">
        <f>VLOOKUP(C4001,Table_items[],4,FALSE)</f>
        <v>50788</v>
      </c>
      <c r="L4001" s="23">
        <f>VLOOKUP(C4001,Table_items[],5,FALSE)</f>
        <v>51753</v>
      </c>
    </row>
    <row r="4002" spans="1:12" x14ac:dyDescent="0.2">
      <c r="A4002" s="7" t="s">
        <v>4153</v>
      </c>
      <c r="B4002" s="27">
        <v>44447</v>
      </c>
      <c r="C4002" s="9" t="s">
        <v>36</v>
      </c>
      <c r="D4002" s="9">
        <v>10</v>
      </c>
      <c r="E4002" s="9" t="s">
        <v>4896</v>
      </c>
      <c r="F4002" s="20" t="s">
        <v>4908</v>
      </c>
      <c r="G4002" t="s">
        <v>4904</v>
      </c>
      <c r="H4002" t="str">
        <f>VLOOKUP(E4002,suppliers!$A$2:$B$18,2,)</f>
        <v>OTHER</v>
      </c>
      <c r="I4002" t="str">
        <f>VLOOKUP(C4002,Table_items[],2,FALSE)</f>
        <v>Sanmol Paracetamol</v>
      </c>
      <c r="J4002" t="str">
        <f>VLOOKUP(C4002,Table_items[],3,FALSE)</f>
        <v>Obat Sakit Kepala &amp; Demam</v>
      </c>
      <c r="K4002" s="23">
        <f>VLOOKUP(C4002,Table_items[],4,FALSE)</f>
        <v>16100</v>
      </c>
      <c r="L4002" s="23">
        <f>VLOOKUP(C4002,Table_items[],5,FALSE)</f>
        <v>16261</v>
      </c>
    </row>
    <row r="4003" spans="1:12" x14ac:dyDescent="0.2">
      <c r="A4003" s="11" t="s">
        <v>4154</v>
      </c>
      <c r="B4003" s="28">
        <v>44447</v>
      </c>
      <c r="C4003" s="13" t="s">
        <v>36</v>
      </c>
      <c r="D4003" s="13">
        <v>13</v>
      </c>
      <c r="E4003" s="9" t="s">
        <v>4896</v>
      </c>
      <c r="F4003" s="20" t="s">
        <v>4908</v>
      </c>
      <c r="G4003" t="s">
        <v>4904</v>
      </c>
      <c r="H4003" t="str">
        <f>VLOOKUP(E4003,suppliers!$A$2:$B$18,2,)</f>
        <v>OTHER</v>
      </c>
      <c r="I4003" t="str">
        <f>VLOOKUP(C4003,Table_items[],2,FALSE)</f>
        <v>Sanmol Paracetamol</v>
      </c>
      <c r="J4003" t="str">
        <f>VLOOKUP(C4003,Table_items[],3,FALSE)</f>
        <v>Obat Sakit Kepala &amp; Demam</v>
      </c>
      <c r="K4003" s="23">
        <f>VLOOKUP(C4003,Table_items[],4,FALSE)</f>
        <v>16100</v>
      </c>
      <c r="L4003" s="23">
        <f>VLOOKUP(C4003,Table_items[],5,FALSE)</f>
        <v>16261</v>
      </c>
    </row>
    <row r="4004" spans="1:12" x14ac:dyDescent="0.2">
      <c r="A4004" s="7" t="s">
        <v>4155</v>
      </c>
      <c r="B4004" s="27">
        <v>44447</v>
      </c>
      <c r="C4004" s="9" t="s">
        <v>36</v>
      </c>
      <c r="D4004" s="9">
        <v>28</v>
      </c>
      <c r="E4004" s="9" t="s">
        <v>4896</v>
      </c>
      <c r="F4004" s="20" t="s">
        <v>4908</v>
      </c>
      <c r="G4004" t="s">
        <v>4904</v>
      </c>
      <c r="H4004" t="str">
        <f>VLOOKUP(E4004,suppliers!$A$2:$B$18,2,)</f>
        <v>OTHER</v>
      </c>
      <c r="I4004" t="str">
        <f>VLOOKUP(C4004,Table_items[],2,FALSE)</f>
        <v>Sanmol Paracetamol</v>
      </c>
      <c r="J4004" t="str">
        <f>VLOOKUP(C4004,Table_items[],3,FALSE)</f>
        <v>Obat Sakit Kepala &amp; Demam</v>
      </c>
      <c r="K4004" s="23">
        <f>VLOOKUP(C4004,Table_items[],4,FALSE)</f>
        <v>16100</v>
      </c>
      <c r="L4004" s="23">
        <f>VLOOKUP(C4004,Table_items[],5,FALSE)</f>
        <v>16261</v>
      </c>
    </row>
    <row r="4005" spans="1:12" x14ac:dyDescent="0.2">
      <c r="A4005" s="11" t="s">
        <v>4156</v>
      </c>
      <c r="B4005" s="28">
        <v>44447</v>
      </c>
      <c r="C4005" s="13" t="s">
        <v>30</v>
      </c>
      <c r="D4005" s="13">
        <v>6</v>
      </c>
      <c r="E4005" s="9" t="s">
        <v>4896</v>
      </c>
      <c r="F4005" s="20" t="s">
        <v>4908</v>
      </c>
      <c r="G4005" t="s">
        <v>4904</v>
      </c>
      <c r="H4005" t="str">
        <f>VLOOKUP(E4005,suppliers!$A$2:$B$18,2,)</f>
        <v>OTHER</v>
      </c>
      <c r="I4005" t="str">
        <f>VLOOKUP(C4005,Table_items[],2,FALSE)</f>
        <v>Koolfever</v>
      </c>
      <c r="J4005" t="str">
        <f>VLOOKUP(C4005,Table_items[],3,FALSE)</f>
        <v>Obat Sakit Kepala &amp; Demam</v>
      </c>
      <c r="K4005" s="23">
        <f>VLOOKUP(C4005,Table_items[],4,FALSE)</f>
        <v>7500</v>
      </c>
      <c r="L4005" s="23">
        <f>VLOOKUP(C4005,Table_items[],5,FALSE)</f>
        <v>7620</v>
      </c>
    </row>
    <row r="4006" spans="1:12" x14ac:dyDescent="0.2">
      <c r="A4006" s="7" t="s">
        <v>4157</v>
      </c>
      <c r="B4006" s="27">
        <v>44447</v>
      </c>
      <c r="C4006" s="9" t="s">
        <v>17</v>
      </c>
      <c r="D4006" s="9">
        <v>68</v>
      </c>
      <c r="E4006" s="9" t="s">
        <v>4896</v>
      </c>
      <c r="F4006" s="20" t="s">
        <v>4908</v>
      </c>
      <c r="G4006" t="s">
        <v>4904</v>
      </c>
      <c r="H4006" t="str">
        <f>VLOOKUP(E4006,suppliers!$A$2:$B$18,2,)</f>
        <v>OTHER</v>
      </c>
      <c r="I4006" t="str">
        <f>VLOOKUP(C4006,Table_items[],2,FALSE)</f>
        <v>Vicks Inhaler 0.5 mL</v>
      </c>
      <c r="J4006" t="str">
        <f>VLOOKUP(C4006,Table_items[],3,FALSE)</f>
        <v>Obat Batuk &amp; Pilek</v>
      </c>
      <c r="K4006" s="23">
        <f>VLOOKUP(C4006,Table_items[],4,FALSE)</f>
        <v>16155</v>
      </c>
      <c r="L4006" s="23">
        <f>VLOOKUP(C4006,Table_items[],5,FALSE)</f>
        <v>16430</v>
      </c>
    </row>
    <row r="4007" spans="1:12" x14ac:dyDescent="0.2">
      <c r="A4007" s="11" t="s">
        <v>4158</v>
      </c>
      <c r="B4007" s="28">
        <v>44448</v>
      </c>
      <c r="C4007" s="13" t="s">
        <v>37</v>
      </c>
      <c r="D4007" s="13">
        <v>3</v>
      </c>
      <c r="E4007" s="9" t="s">
        <v>4896</v>
      </c>
      <c r="F4007" s="20" t="s">
        <v>4908</v>
      </c>
      <c r="G4007" t="s">
        <v>4904</v>
      </c>
      <c r="H4007" t="str">
        <f>VLOOKUP(E4007,suppliers!$A$2:$B$18,2,)</f>
        <v>OTHER</v>
      </c>
      <c r="I4007" t="str">
        <f>VLOOKUP(C4007,Table_items[],2,FALSE)</f>
        <v>Bodrex Extra</v>
      </c>
      <c r="J4007" t="str">
        <f>VLOOKUP(C4007,Table_items[],3,FALSE)</f>
        <v>Obat Sakit Kepala &amp; Demam</v>
      </c>
      <c r="K4007" s="23">
        <f>VLOOKUP(C4007,Table_items[],4,FALSE)</f>
        <v>50788</v>
      </c>
      <c r="L4007" s="23">
        <f>VLOOKUP(C4007,Table_items[],5,FALSE)</f>
        <v>51753</v>
      </c>
    </row>
    <row r="4008" spans="1:12" x14ac:dyDescent="0.2">
      <c r="A4008" s="7" t="s">
        <v>4159</v>
      </c>
      <c r="B4008" s="27">
        <v>44448</v>
      </c>
      <c r="C4008" s="9" t="s">
        <v>37</v>
      </c>
      <c r="D4008" s="9">
        <v>45</v>
      </c>
      <c r="E4008" s="9" t="s">
        <v>4896</v>
      </c>
      <c r="F4008" s="20" t="s">
        <v>4908</v>
      </c>
      <c r="G4008" t="s">
        <v>4904</v>
      </c>
      <c r="H4008" t="str">
        <f>VLOOKUP(E4008,suppliers!$A$2:$B$18,2,)</f>
        <v>OTHER</v>
      </c>
      <c r="I4008" t="str">
        <f>VLOOKUP(C4008,Table_items[],2,FALSE)</f>
        <v>Bodrex Extra</v>
      </c>
      <c r="J4008" t="str">
        <f>VLOOKUP(C4008,Table_items[],3,FALSE)</f>
        <v>Obat Sakit Kepala &amp; Demam</v>
      </c>
      <c r="K4008" s="23">
        <f>VLOOKUP(C4008,Table_items[],4,FALSE)</f>
        <v>50788</v>
      </c>
      <c r="L4008" s="23">
        <f>VLOOKUP(C4008,Table_items[],5,FALSE)</f>
        <v>51753</v>
      </c>
    </row>
    <row r="4009" spans="1:12" x14ac:dyDescent="0.2">
      <c r="A4009" s="11" t="s">
        <v>4160</v>
      </c>
      <c r="B4009" s="28">
        <v>44448</v>
      </c>
      <c r="C4009" s="13" t="s">
        <v>9</v>
      </c>
      <c r="D4009" s="13">
        <v>45</v>
      </c>
      <c r="E4009" s="9" t="s">
        <v>4896</v>
      </c>
      <c r="F4009" s="20" t="s">
        <v>4908</v>
      </c>
      <c r="G4009" t="s">
        <v>4904</v>
      </c>
      <c r="H4009" t="str">
        <f>VLOOKUP(E4009,suppliers!$A$2:$B$18,2,)</f>
        <v>OTHER</v>
      </c>
      <c r="I4009" t="str">
        <f>VLOOKUP(C4009,Table_items[],2,FALSE)</f>
        <v>Bedak Heroxyn 150 gr</v>
      </c>
      <c r="J4009" t="str">
        <f>VLOOKUP(C4009,Table_items[],3,FALSE)</f>
        <v>Obat Alergi</v>
      </c>
      <c r="K4009" s="23">
        <f>VLOOKUP(C4009,Table_items[],4,FALSE)</f>
        <v>16950</v>
      </c>
      <c r="L4009" s="23">
        <f>VLOOKUP(C4009,Table_items[],5,FALSE)</f>
        <v>17170</v>
      </c>
    </row>
    <row r="4010" spans="1:12" x14ac:dyDescent="0.2">
      <c r="A4010" s="7" t="s">
        <v>4161</v>
      </c>
      <c r="B4010" s="27">
        <v>44448</v>
      </c>
      <c r="C4010" s="9" t="s">
        <v>16</v>
      </c>
      <c r="D4010" s="9">
        <v>1</v>
      </c>
      <c r="E4010" s="9" t="s">
        <v>4896</v>
      </c>
      <c r="F4010" s="20" t="s">
        <v>4908</v>
      </c>
      <c r="G4010" t="s">
        <v>4904</v>
      </c>
      <c r="H4010" t="str">
        <f>VLOOKUP(E4010,suppliers!$A$2:$B$18,2,)</f>
        <v>OTHER</v>
      </c>
      <c r="I4010" t="str">
        <f>VLOOKUP(C4010,Table_items[],2,FALSE)</f>
        <v>Ultraflu Box Isi 25 Strip</v>
      </c>
      <c r="J4010" t="str">
        <f>VLOOKUP(C4010,Table_items[],3,FALSE)</f>
        <v>Obat Batuk &amp; Pilek</v>
      </c>
      <c r="K4010" s="23">
        <f>VLOOKUP(C4010,Table_items[],4,FALSE)</f>
        <v>72500</v>
      </c>
      <c r="L4010" s="23">
        <f>VLOOKUP(C4010,Table_items[],5,FALSE)</f>
        <v>73805</v>
      </c>
    </row>
    <row r="4011" spans="1:12" x14ac:dyDescent="0.2">
      <c r="A4011" s="11" t="s">
        <v>4162</v>
      </c>
      <c r="B4011" s="28">
        <v>44448</v>
      </c>
      <c r="C4011" s="13" t="s">
        <v>11</v>
      </c>
      <c r="D4011" s="13">
        <v>5</v>
      </c>
      <c r="E4011" s="9" t="s">
        <v>4896</v>
      </c>
      <c r="F4011" s="20" t="s">
        <v>4908</v>
      </c>
      <c r="G4011" t="s">
        <v>4904</v>
      </c>
      <c r="H4011" t="str">
        <f>VLOOKUP(E4011,suppliers!$A$2:$B$18,2,)</f>
        <v>OTHER</v>
      </c>
      <c r="I4011" t="str">
        <f>VLOOKUP(C4011,Table_items[],2,FALSE)</f>
        <v>Neozep Forte 1 Strip 4 Tablet</v>
      </c>
      <c r="J4011" t="str">
        <f>VLOOKUP(C4011,Table_items[],3,FALSE)</f>
        <v>Obat Batuk &amp; Pilek</v>
      </c>
      <c r="K4011" s="23">
        <f>VLOOKUP(C4011,Table_items[],4,FALSE)</f>
        <v>2324</v>
      </c>
      <c r="L4011" s="23">
        <f>VLOOKUP(C4011,Table_items[],5,FALSE)</f>
        <v>2338</v>
      </c>
    </row>
    <row r="4012" spans="1:12" x14ac:dyDescent="0.2">
      <c r="A4012" s="7" t="s">
        <v>4163</v>
      </c>
      <c r="B4012" s="27">
        <v>44449</v>
      </c>
      <c r="C4012" s="9" t="s">
        <v>37</v>
      </c>
      <c r="D4012" s="9">
        <v>81</v>
      </c>
      <c r="E4012" s="9" t="s">
        <v>4896</v>
      </c>
      <c r="F4012" s="20" t="s">
        <v>4908</v>
      </c>
      <c r="G4012" t="s">
        <v>4904</v>
      </c>
      <c r="H4012" t="str">
        <f>VLOOKUP(E4012,suppliers!$A$2:$B$18,2,)</f>
        <v>OTHER</v>
      </c>
      <c r="I4012" t="str">
        <f>VLOOKUP(C4012,Table_items[],2,FALSE)</f>
        <v>Bodrex Extra</v>
      </c>
      <c r="J4012" t="str">
        <f>VLOOKUP(C4012,Table_items[],3,FALSE)</f>
        <v>Obat Sakit Kepala &amp; Demam</v>
      </c>
      <c r="K4012" s="23">
        <f>VLOOKUP(C4012,Table_items[],4,FALSE)</f>
        <v>50788</v>
      </c>
      <c r="L4012" s="23">
        <f>VLOOKUP(C4012,Table_items[],5,FALSE)</f>
        <v>51753</v>
      </c>
    </row>
    <row r="4013" spans="1:12" x14ac:dyDescent="0.2">
      <c r="A4013" s="11" t="s">
        <v>4164</v>
      </c>
      <c r="B4013" s="28">
        <v>44449</v>
      </c>
      <c r="C4013" s="13" t="s">
        <v>9</v>
      </c>
      <c r="D4013" s="13">
        <v>51</v>
      </c>
      <c r="E4013" s="9" t="s">
        <v>4896</v>
      </c>
      <c r="F4013" s="20" t="s">
        <v>4908</v>
      </c>
      <c r="G4013" t="s">
        <v>4904</v>
      </c>
      <c r="H4013" t="str">
        <f>VLOOKUP(E4013,suppliers!$A$2:$B$18,2,)</f>
        <v>OTHER</v>
      </c>
      <c r="I4013" t="str">
        <f>VLOOKUP(C4013,Table_items[],2,FALSE)</f>
        <v>Bedak Heroxyn 150 gr</v>
      </c>
      <c r="J4013" t="str">
        <f>VLOOKUP(C4013,Table_items[],3,FALSE)</f>
        <v>Obat Alergi</v>
      </c>
      <c r="K4013" s="23">
        <f>VLOOKUP(C4013,Table_items[],4,FALSE)</f>
        <v>16950</v>
      </c>
      <c r="L4013" s="23">
        <f>VLOOKUP(C4013,Table_items[],5,FALSE)</f>
        <v>17170</v>
      </c>
    </row>
    <row r="4014" spans="1:12" x14ac:dyDescent="0.2">
      <c r="A4014" s="7" t="s">
        <v>4165</v>
      </c>
      <c r="B4014" s="27">
        <v>44449</v>
      </c>
      <c r="C4014" s="9" t="s">
        <v>22</v>
      </c>
      <c r="D4014" s="9">
        <v>40</v>
      </c>
      <c r="E4014" s="9" t="s">
        <v>4896</v>
      </c>
      <c r="F4014" s="20" t="s">
        <v>4908</v>
      </c>
      <c r="G4014" t="s">
        <v>4904</v>
      </c>
      <c r="H4014" t="str">
        <f>VLOOKUP(E4014,suppliers!$A$2:$B$18,2,)</f>
        <v>OTHER</v>
      </c>
      <c r="I4014" t="str">
        <f>VLOOKUP(C4014,Table_items[],2,FALSE)</f>
        <v>Candesartan Ogb Dexa</v>
      </c>
      <c r="J4014" t="str">
        <f>VLOOKUP(C4014,Table_items[],3,FALSE)</f>
        <v>Obat Hipertensi</v>
      </c>
      <c r="K4014" s="23">
        <f>VLOOKUP(C4014,Table_items[],4,FALSE)</f>
        <v>5000</v>
      </c>
      <c r="L4014" s="23">
        <f>VLOOKUP(C4014,Table_items[],5,FALSE)</f>
        <v>5095</v>
      </c>
    </row>
    <row r="4015" spans="1:12" x14ac:dyDescent="0.2">
      <c r="A4015" s="11" t="s">
        <v>4166</v>
      </c>
      <c r="B4015" s="28">
        <v>44449</v>
      </c>
      <c r="C4015" s="13" t="s">
        <v>23</v>
      </c>
      <c r="D4015" s="13">
        <v>14</v>
      </c>
      <c r="E4015" s="9" t="s">
        <v>4896</v>
      </c>
      <c r="F4015" s="20" t="s">
        <v>4908</v>
      </c>
      <c r="G4015" t="s">
        <v>4904</v>
      </c>
      <c r="H4015" t="str">
        <f>VLOOKUP(E4015,suppliers!$A$2:$B$18,2,)</f>
        <v>OTHER</v>
      </c>
      <c r="I4015" t="str">
        <f>VLOOKUP(C4015,Table_items[],2,FALSE)</f>
        <v>Amlodipine Besilate</v>
      </c>
      <c r="J4015" t="str">
        <f>VLOOKUP(C4015,Table_items[],3,FALSE)</f>
        <v>Obat Hipertensi</v>
      </c>
      <c r="K4015" s="23">
        <f>VLOOKUP(C4015,Table_items[],4,FALSE)</f>
        <v>7467</v>
      </c>
      <c r="L4015" s="23">
        <f>VLOOKUP(C4015,Table_items[],5,FALSE)</f>
        <v>7504</v>
      </c>
    </row>
    <row r="4016" spans="1:12" x14ac:dyDescent="0.2">
      <c r="A4016" s="7" t="s">
        <v>4167</v>
      </c>
      <c r="B4016" s="27">
        <v>44449</v>
      </c>
      <c r="C4016" s="9" t="s">
        <v>11</v>
      </c>
      <c r="D4016" s="9">
        <v>26</v>
      </c>
      <c r="E4016" s="9" t="s">
        <v>4896</v>
      </c>
      <c r="F4016" s="20" t="s">
        <v>4908</v>
      </c>
      <c r="G4016" t="s">
        <v>4904</v>
      </c>
      <c r="H4016" t="str">
        <f>VLOOKUP(E4016,suppliers!$A$2:$B$18,2,)</f>
        <v>OTHER</v>
      </c>
      <c r="I4016" t="str">
        <f>VLOOKUP(C4016,Table_items[],2,FALSE)</f>
        <v>Neozep Forte 1 Strip 4 Tablet</v>
      </c>
      <c r="J4016" t="str">
        <f>VLOOKUP(C4016,Table_items[],3,FALSE)</f>
        <v>Obat Batuk &amp; Pilek</v>
      </c>
      <c r="K4016" s="23">
        <f>VLOOKUP(C4016,Table_items[],4,FALSE)</f>
        <v>2324</v>
      </c>
      <c r="L4016" s="23">
        <f>VLOOKUP(C4016,Table_items[],5,FALSE)</f>
        <v>2338</v>
      </c>
    </row>
    <row r="4017" spans="1:12" x14ac:dyDescent="0.2">
      <c r="A4017" s="11" t="s">
        <v>4168</v>
      </c>
      <c r="B4017" s="28">
        <v>44450</v>
      </c>
      <c r="C4017" s="13" t="s">
        <v>12</v>
      </c>
      <c r="D4017" s="13">
        <v>73</v>
      </c>
      <c r="E4017" s="9" t="s">
        <v>4896</v>
      </c>
      <c r="F4017" s="20" t="s">
        <v>4908</v>
      </c>
      <c r="G4017" t="s">
        <v>4904</v>
      </c>
      <c r="H4017" t="str">
        <f>VLOOKUP(E4017,suppliers!$A$2:$B$18,2,)</f>
        <v>OTHER</v>
      </c>
      <c r="I4017" t="str">
        <f>VLOOKUP(C4017,Table_items[],2,FALSE)</f>
        <v>Decolsen 1 Strip 4 Tablet</v>
      </c>
      <c r="J4017" t="str">
        <f>VLOOKUP(C4017,Table_items[],3,FALSE)</f>
        <v>Obat Batuk &amp; Pilek</v>
      </c>
      <c r="K4017" s="23">
        <f>VLOOKUP(C4017,Table_items[],4,FALSE)</f>
        <v>2886</v>
      </c>
      <c r="L4017" s="23">
        <f>VLOOKUP(C4017,Table_items[],5,FALSE)</f>
        <v>2915</v>
      </c>
    </row>
    <row r="4018" spans="1:12" x14ac:dyDescent="0.2">
      <c r="A4018" s="7" t="s">
        <v>4169</v>
      </c>
      <c r="B4018" s="27">
        <v>44450</v>
      </c>
      <c r="C4018" s="9" t="s">
        <v>37</v>
      </c>
      <c r="D4018" s="9">
        <v>49</v>
      </c>
      <c r="E4018" s="9" t="s">
        <v>4896</v>
      </c>
      <c r="F4018" s="20" t="s">
        <v>4908</v>
      </c>
      <c r="G4018" t="s">
        <v>4904</v>
      </c>
      <c r="H4018" t="str">
        <f>VLOOKUP(E4018,suppliers!$A$2:$B$18,2,)</f>
        <v>OTHER</v>
      </c>
      <c r="I4018" t="str">
        <f>VLOOKUP(C4018,Table_items[],2,FALSE)</f>
        <v>Bodrex Extra</v>
      </c>
      <c r="J4018" t="str">
        <f>VLOOKUP(C4018,Table_items[],3,FALSE)</f>
        <v>Obat Sakit Kepala &amp; Demam</v>
      </c>
      <c r="K4018" s="23">
        <f>VLOOKUP(C4018,Table_items[],4,FALSE)</f>
        <v>50788</v>
      </c>
      <c r="L4018" s="23">
        <f>VLOOKUP(C4018,Table_items[],5,FALSE)</f>
        <v>51753</v>
      </c>
    </row>
    <row r="4019" spans="1:12" x14ac:dyDescent="0.2">
      <c r="A4019" s="11" t="s">
        <v>4170</v>
      </c>
      <c r="B4019" s="28">
        <v>44450</v>
      </c>
      <c r="C4019" s="13" t="s">
        <v>37</v>
      </c>
      <c r="D4019" s="13">
        <v>53</v>
      </c>
      <c r="E4019" s="9" t="s">
        <v>4896</v>
      </c>
      <c r="F4019" s="20" t="s">
        <v>4908</v>
      </c>
      <c r="G4019" t="s">
        <v>4904</v>
      </c>
      <c r="H4019" t="str">
        <f>VLOOKUP(E4019,suppliers!$A$2:$B$18,2,)</f>
        <v>OTHER</v>
      </c>
      <c r="I4019" t="str">
        <f>VLOOKUP(C4019,Table_items[],2,FALSE)</f>
        <v>Bodrex Extra</v>
      </c>
      <c r="J4019" t="str">
        <f>VLOOKUP(C4019,Table_items[],3,FALSE)</f>
        <v>Obat Sakit Kepala &amp; Demam</v>
      </c>
      <c r="K4019" s="23">
        <f>VLOOKUP(C4019,Table_items[],4,FALSE)</f>
        <v>50788</v>
      </c>
      <c r="L4019" s="23">
        <f>VLOOKUP(C4019,Table_items[],5,FALSE)</f>
        <v>51753</v>
      </c>
    </row>
    <row r="4020" spans="1:12" x14ac:dyDescent="0.2">
      <c r="A4020" s="7" t="s">
        <v>4171</v>
      </c>
      <c r="B4020" s="27">
        <v>44450</v>
      </c>
      <c r="C4020" s="9" t="s">
        <v>9</v>
      </c>
      <c r="D4020" s="9">
        <v>2</v>
      </c>
      <c r="E4020" s="9" t="s">
        <v>4896</v>
      </c>
      <c r="F4020" s="20" t="s">
        <v>4908</v>
      </c>
      <c r="G4020" t="s">
        <v>4904</v>
      </c>
      <c r="H4020" t="str">
        <f>VLOOKUP(E4020,suppliers!$A$2:$B$18,2,)</f>
        <v>OTHER</v>
      </c>
      <c r="I4020" t="str">
        <f>VLOOKUP(C4020,Table_items[],2,FALSE)</f>
        <v>Bedak Heroxyn 150 gr</v>
      </c>
      <c r="J4020" t="str">
        <f>VLOOKUP(C4020,Table_items[],3,FALSE)</f>
        <v>Obat Alergi</v>
      </c>
      <c r="K4020" s="23">
        <f>VLOOKUP(C4020,Table_items[],4,FALSE)</f>
        <v>16950</v>
      </c>
      <c r="L4020" s="23">
        <f>VLOOKUP(C4020,Table_items[],5,FALSE)</f>
        <v>17170</v>
      </c>
    </row>
    <row r="4021" spans="1:12" x14ac:dyDescent="0.2">
      <c r="A4021" s="11" t="s">
        <v>4172</v>
      </c>
      <c r="B4021" s="28">
        <v>44450</v>
      </c>
      <c r="C4021" s="13" t="s">
        <v>36</v>
      </c>
      <c r="D4021" s="13">
        <v>2</v>
      </c>
      <c r="E4021" s="9" t="s">
        <v>4896</v>
      </c>
      <c r="F4021" s="20" t="s">
        <v>4908</v>
      </c>
      <c r="G4021" t="s">
        <v>4904</v>
      </c>
      <c r="H4021" t="str">
        <f>VLOOKUP(E4021,suppliers!$A$2:$B$18,2,)</f>
        <v>OTHER</v>
      </c>
      <c r="I4021" t="str">
        <f>VLOOKUP(C4021,Table_items[],2,FALSE)</f>
        <v>Sanmol Paracetamol</v>
      </c>
      <c r="J4021" t="str">
        <f>VLOOKUP(C4021,Table_items[],3,FALSE)</f>
        <v>Obat Sakit Kepala &amp; Demam</v>
      </c>
      <c r="K4021" s="23">
        <f>VLOOKUP(C4021,Table_items[],4,FALSE)</f>
        <v>16100</v>
      </c>
      <c r="L4021" s="23">
        <f>VLOOKUP(C4021,Table_items[],5,FALSE)</f>
        <v>16261</v>
      </c>
    </row>
    <row r="4022" spans="1:12" x14ac:dyDescent="0.2">
      <c r="A4022" s="7" t="s">
        <v>4173</v>
      </c>
      <c r="B4022" s="27">
        <v>44450</v>
      </c>
      <c r="C4022" s="9" t="s">
        <v>40</v>
      </c>
      <c r="D4022" s="9">
        <v>8</v>
      </c>
      <c r="E4022" s="9" t="s">
        <v>4896</v>
      </c>
      <c r="F4022" s="20" t="s">
        <v>4908</v>
      </c>
      <c r="G4022" t="s">
        <v>4904</v>
      </c>
      <c r="H4022" t="str">
        <f>VLOOKUP(E4022,suppliers!$A$2:$B$18,2,)</f>
        <v>OTHER</v>
      </c>
      <c r="I4022" t="str">
        <f>VLOOKUP(C4022,Table_items[],2,FALSE)</f>
        <v>Paramex Tablet / Obat</v>
      </c>
      <c r="J4022" t="str">
        <f>VLOOKUP(C4022,Table_items[],3,FALSE)</f>
        <v>Obat Sakit Kepala &amp; Demam</v>
      </c>
      <c r="K4022" s="23">
        <f>VLOOKUP(C4022,Table_items[],4,FALSE)</f>
        <v>2560</v>
      </c>
      <c r="L4022" s="23">
        <f>VLOOKUP(C4022,Table_items[],5,FALSE)</f>
        <v>2586</v>
      </c>
    </row>
    <row r="4023" spans="1:12" x14ac:dyDescent="0.2">
      <c r="A4023" s="11" t="s">
        <v>4174</v>
      </c>
      <c r="B4023" s="28">
        <v>44450</v>
      </c>
      <c r="C4023" s="13" t="s">
        <v>20</v>
      </c>
      <c r="D4023" s="13">
        <v>95</v>
      </c>
      <c r="E4023" s="9" t="s">
        <v>4896</v>
      </c>
      <c r="F4023" s="20" t="s">
        <v>4908</v>
      </c>
      <c r="G4023" t="s">
        <v>4904</v>
      </c>
      <c r="H4023" t="str">
        <f>VLOOKUP(E4023,suppliers!$A$2:$B$18,2,)</f>
        <v>OTHER</v>
      </c>
      <c r="I4023" t="str">
        <f>VLOOKUP(C4023,Table_items[],2,FALSE)</f>
        <v>Carditens</v>
      </c>
      <c r="J4023" t="str">
        <f>VLOOKUP(C4023,Table_items[],3,FALSE)</f>
        <v>Obat Hipertensi</v>
      </c>
      <c r="K4023" s="23">
        <f>VLOOKUP(C4023,Table_items[],4,FALSE)</f>
        <v>100000</v>
      </c>
      <c r="L4023" s="23">
        <f>VLOOKUP(C4023,Table_items[],5,FALSE)</f>
        <v>100900</v>
      </c>
    </row>
    <row r="4024" spans="1:12" x14ac:dyDescent="0.2">
      <c r="A4024" s="7" t="s">
        <v>4175</v>
      </c>
      <c r="B4024" s="27">
        <v>44450</v>
      </c>
      <c r="C4024" s="9" t="s">
        <v>11</v>
      </c>
      <c r="D4024" s="9">
        <v>11</v>
      </c>
      <c r="E4024" s="9" t="s">
        <v>4896</v>
      </c>
      <c r="F4024" s="20" t="s">
        <v>4908</v>
      </c>
      <c r="G4024" t="s">
        <v>4904</v>
      </c>
      <c r="H4024" t="str">
        <f>VLOOKUP(E4024,suppliers!$A$2:$B$18,2,)</f>
        <v>OTHER</v>
      </c>
      <c r="I4024" t="str">
        <f>VLOOKUP(C4024,Table_items[],2,FALSE)</f>
        <v>Neozep Forte 1 Strip 4 Tablet</v>
      </c>
      <c r="J4024" t="str">
        <f>VLOOKUP(C4024,Table_items[],3,FALSE)</f>
        <v>Obat Batuk &amp; Pilek</v>
      </c>
      <c r="K4024" s="23">
        <f>VLOOKUP(C4024,Table_items[],4,FALSE)</f>
        <v>2324</v>
      </c>
      <c r="L4024" s="23">
        <f>VLOOKUP(C4024,Table_items[],5,FALSE)</f>
        <v>2338</v>
      </c>
    </row>
    <row r="4025" spans="1:12" x14ac:dyDescent="0.2">
      <c r="A4025" s="11" t="s">
        <v>4176</v>
      </c>
      <c r="B4025" s="28">
        <v>44450</v>
      </c>
      <c r="C4025" s="13" t="s">
        <v>21</v>
      </c>
      <c r="D4025" s="13">
        <v>53</v>
      </c>
      <c r="E4025" s="9" t="s">
        <v>4896</v>
      </c>
      <c r="F4025" s="20" t="s">
        <v>4908</v>
      </c>
      <c r="G4025" t="s">
        <v>4904</v>
      </c>
      <c r="H4025" t="str">
        <f>VLOOKUP(E4025,suppliers!$A$2:$B$18,2,)</f>
        <v>OTHER</v>
      </c>
      <c r="I4025" t="str">
        <f>VLOOKUP(C4025,Table_items[],2,FALSE)</f>
        <v>Concor 5MG Strip 10</v>
      </c>
      <c r="J4025" t="str">
        <f>VLOOKUP(C4025,Table_items[],3,FALSE)</f>
        <v>Obat Hipertensi</v>
      </c>
      <c r="K4025" s="23">
        <f>VLOOKUP(C4025,Table_items[],4,FALSE)</f>
        <v>102000</v>
      </c>
      <c r="L4025" s="23">
        <f>VLOOKUP(C4025,Table_items[],5,FALSE)</f>
        <v>103632</v>
      </c>
    </row>
    <row r="4026" spans="1:12" x14ac:dyDescent="0.2">
      <c r="A4026" s="7" t="s">
        <v>4177</v>
      </c>
      <c r="B4026" s="27">
        <v>44451</v>
      </c>
      <c r="C4026" s="9" t="s">
        <v>12</v>
      </c>
      <c r="D4026" s="9">
        <v>22</v>
      </c>
      <c r="E4026" s="9" t="s">
        <v>4896</v>
      </c>
      <c r="F4026" s="20" t="s">
        <v>4908</v>
      </c>
      <c r="G4026" t="s">
        <v>4904</v>
      </c>
      <c r="H4026" t="str">
        <f>VLOOKUP(E4026,suppliers!$A$2:$B$18,2,)</f>
        <v>OTHER</v>
      </c>
      <c r="I4026" t="str">
        <f>VLOOKUP(C4026,Table_items[],2,FALSE)</f>
        <v>Decolsen 1 Strip 4 Tablet</v>
      </c>
      <c r="J4026" t="str">
        <f>VLOOKUP(C4026,Table_items[],3,FALSE)</f>
        <v>Obat Batuk &amp; Pilek</v>
      </c>
      <c r="K4026" s="23">
        <f>VLOOKUP(C4026,Table_items[],4,FALSE)</f>
        <v>2886</v>
      </c>
      <c r="L4026" s="23">
        <f>VLOOKUP(C4026,Table_items[],5,FALSE)</f>
        <v>2915</v>
      </c>
    </row>
    <row r="4027" spans="1:12" x14ac:dyDescent="0.2">
      <c r="A4027" s="11" t="s">
        <v>4178</v>
      </c>
      <c r="B4027" s="28">
        <v>44451</v>
      </c>
      <c r="C4027" s="13" t="s">
        <v>9</v>
      </c>
      <c r="D4027" s="13">
        <v>39</v>
      </c>
      <c r="E4027" s="9" t="s">
        <v>4896</v>
      </c>
      <c r="F4027" s="20" t="s">
        <v>4908</v>
      </c>
      <c r="G4027" t="s">
        <v>4904</v>
      </c>
      <c r="H4027" t="str">
        <f>VLOOKUP(E4027,suppliers!$A$2:$B$18,2,)</f>
        <v>OTHER</v>
      </c>
      <c r="I4027" t="str">
        <f>VLOOKUP(C4027,Table_items[],2,FALSE)</f>
        <v>Bedak Heroxyn 150 gr</v>
      </c>
      <c r="J4027" t="str">
        <f>VLOOKUP(C4027,Table_items[],3,FALSE)</f>
        <v>Obat Alergi</v>
      </c>
      <c r="K4027" s="23">
        <f>VLOOKUP(C4027,Table_items[],4,FALSE)</f>
        <v>16950</v>
      </c>
      <c r="L4027" s="23">
        <f>VLOOKUP(C4027,Table_items[],5,FALSE)</f>
        <v>17170</v>
      </c>
    </row>
    <row r="4028" spans="1:12" x14ac:dyDescent="0.2">
      <c r="A4028" s="7" t="s">
        <v>4179</v>
      </c>
      <c r="B4028" s="27">
        <v>44451</v>
      </c>
      <c r="C4028" s="9" t="s">
        <v>24</v>
      </c>
      <c r="D4028" s="9">
        <v>51</v>
      </c>
      <c r="E4028" s="9" t="s">
        <v>4896</v>
      </c>
      <c r="F4028" s="20" t="s">
        <v>4908</v>
      </c>
      <c r="G4028" t="s">
        <v>4904</v>
      </c>
      <c r="H4028" t="str">
        <f>VLOOKUP(E4028,suppliers!$A$2:$B$18,2,)</f>
        <v>OTHER</v>
      </c>
      <c r="I4028" t="str">
        <f>VLOOKUP(C4028,Table_items[],2,FALSE)</f>
        <v>Irbesartan</v>
      </c>
      <c r="J4028" t="str">
        <f>VLOOKUP(C4028,Table_items[],3,FALSE)</f>
        <v>Obat Hipertensi</v>
      </c>
      <c r="K4028" s="23">
        <f>VLOOKUP(C4028,Table_items[],4,FALSE)</f>
        <v>108794</v>
      </c>
      <c r="L4028" s="23">
        <f>VLOOKUP(C4028,Table_items[],5,FALSE)</f>
        <v>109447</v>
      </c>
    </row>
    <row r="4029" spans="1:12" x14ac:dyDescent="0.2">
      <c r="A4029" s="11" t="s">
        <v>4180</v>
      </c>
      <c r="B4029" s="28">
        <v>44451</v>
      </c>
      <c r="C4029" s="13" t="s">
        <v>24</v>
      </c>
      <c r="D4029" s="13">
        <v>1</v>
      </c>
      <c r="E4029" s="9" t="s">
        <v>4896</v>
      </c>
      <c r="F4029" s="20" t="s">
        <v>4908</v>
      </c>
      <c r="G4029" t="s">
        <v>4904</v>
      </c>
      <c r="H4029" t="str">
        <f>VLOOKUP(E4029,suppliers!$A$2:$B$18,2,)</f>
        <v>OTHER</v>
      </c>
      <c r="I4029" t="str">
        <f>VLOOKUP(C4029,Table_items[],2,FALSE)</f>
        <v>Irbesartan</v>
      </c>
      <c r="J4029" t="str">
        <f>VLOOKUP(C4029,Table_items[],3,FALSE)</f>
        <v>Obat Hipertensi</v>
      </c>
      <c r="K4029" s="23">
        <f>VLOOKUP(C4029,Table_items[],4,FALSE)</f>
        <v>108794</v>
      </c>
      <c r="L4029" s="23">
        <f>VLOOKUP(C4029,Table_items[],5,FALSE)</f>
        <v>109447</v>
      </c>
    </row>
    <row r="4030" spans="1:12" x14ac:dyDescent="0.2">
      <c r="A4030" s="7" t="s">
        <v>4181</v>
      </c>
      <c r="B4030" s="27">
        <v>44451</v>
      </c>
      <c r="C4030" s="9" t="s">
        <v>36</v>
      </c>
      <c r="D4030" s="9">
        <v>20</v>
      </c>
      <c r="E4030" s="9" t="s">
        <v>4896</v>
      </c>
      <c r="F4030" s="20" t="s">
        <v>4908</v>
      </c>
      <c r="G4030" t="s">
        <v>4904</v>
      </c>
      <c r="H4030" t="str">
        <f>VLOOKUP(E4030,suppliers!$A$2:$B$18,2,)</f>
        <v>OTHER</v>
      </c>
      <c r="I4030" t="str">
        <f>VLOOKUP(C4030,Table_items[],2,FALSE)</f>
        <v>Sanmol Paracetamol</v>
      </c>
      <c r="J4030" t="str">
        <f>VLOOKUP(C4030,Table_items[],3,FALSE)</f>
        <v>Obat Sakit Kepala &amp; Demam</v>
      </c>
      <c r="K4030" s="23">
        <f>VLOOKUP(C4030,Table_items[],4,FALSE)</f>
        <v>16100</v>
      </c>
      <c r="L4030" s="23">
        <f>VLOOKUP(C4030,Table_items[],5,FALSE)</f>
        <v>16261</v>
      </c>
    </row>
    <row r="4031" spans="1:12" x14ac:dyDescent="0.2">
      <c r="A4031" s="11" t="s">
        <v>4182</v>
      </c>
      <c r="B4031" s="28">
        <v>44451</v>
      </c>
      <c r="C4031" s="13" t="s">
        <v>36</v>
      </c>
      <c r="D4031" s="13">
        <v>124</v>
      </c>
      <c r="E4031" s="9" t="s">
        <v>4896</v>
      </c>
      <c r="F4031" s="20" t="s">
        <v>4908</v>
      </c>
      <c r="G4031" t="s">
        <v>4904</v>
      </c>
      <c r="H4031" t="str">
        <f>VLOOKUP(E4031,suppliers!$A$2:$B$18,2,)</f>
        <v>OTHER</v>
      </c>
      <c r="I4031" t="str">
        <f>VLOOKUP(C4031,Table_items[],2,FALSE)</f>
        <v>Sanmol Paracetamol</v>
      </c>
      <c r="J4031" t="str">
        <f>VLOOKUP(C4031,Table_items[],3,FALSE)</f>
        <v>Obat Sakit Kepala &amp; Demam</v>
      </c>
      <c r="K4031" s="23">
        <f>VLOOKUP(C4031,Table_items[],4,FALSE)</f>
        <v>16100</v>
      </c>
      <c r="L4031" s="23">
        <f>VLOOKUP(C4031,Table_items[],5,FALSE)</f>
        <v>16261</v>
      </c>
    </row>
    <row r="4032" spans="1:12" x14ac:dyDescent="0.2">
      <c r="A4032" s="7" t="s">
        <v>4183</v>
      </c>
      <c r="B4032" s="27">
        <v>44451</v>
      </c>
      <c r="C4032" s="9" t="s">
        <v>40</v>
      </c>
      <c r="D4032" s="9">
        <v>27</v>
      </c>
      <c r="E4032" s="9" t="s">
        <v>4896</v>
      </c>
      <c r="F4032" s="20" t="s">
        <v>4908</v>
      </c>
      <c r="G4032" t="s">
        <v>4904</v>
      </c>
      <c r="H4032" t="str">
        <f>VLOOKUP(E4032,suppliers!$A$2:$B$18,2,)</f>
        <v>OTHER</v>
      </c>
      <c r="I4032" t="str">
        <f>VLOOKUP(C4032,Table_items[],2,FALSE)</f>
        <v>Paramex Tablet / Obat</v>
      </c>
      <c r="J4032" t="str">
        <f>VLOOKUP(C4032,Table_items[],3,FALSE)</f>
        <v>Obat Sakit Kepala &amp; Demam</v>
      </c>
      <c r="K4032" s="23">
        <f>VLOOKUP(C4032,Table_items[],4,FALSE)</f>
        <v>2560</v>
      </c>
      <c r="L4032" s="23">
        <f>VLOOKUP(C4032,Table_items[],5,FALSE)</f>
        <v>2586</v>
      </c>
    </row>
    <row r="4033" spans="1:12" x14ac:dyDescent="0.2">
      <c r="A4033" s="11" t="s">
        <v>4184</v>
      </c>
      <c r="B4033" s="28">
        <v>44451</v>
      </c>
      <c r="C4033" s="13" t="s">
        <v>20</v>
      </c>
      <c r="D4033" s="13">
        <v>177</v>
      </c>
      <c r="E4033" s="9" t="s">
        <v>4896</v>
      </c>
      <c r="F4033" s="20" t="s">
        <v>4908</v>
      </c>
      <c r="G4033" t="s">
        <v>4904</v>
      </c>
      <c r="H4033" t="str">
        <f>VLOOKUP(E4033,suppliers!$A$2:$B$18,2,)</f>
        <v>OTHER</v>
      </c>
      <c r="I4033" t="str">
        <f>VLOOKUP(C4033,Table_items[],2,FALSE)</f>
        <v>Carditens</v>
      </c>
      <c r="J4033" t="str">
        <f>VLOOKUP(C4033,Table_items[],3,FALSE)</f>
        <v>Obat Hipertensi</v>
      </c>
      <c r="K4033" s="23">
        <f>VLOOKUP(C4033,Table_items[],4,FALSE)</f>
        <v>100000</v>
      </c>
      <c r="L4033" s="23">
        <f>VLOOKUP(C4033,Table_items[],5,FALSE)</f>
        <v>100900</v>
      </c>
    </row>
    <row r="4034" spans="1:12" x14ac:dyDescent="0.2">
      <c r="A4034" s="7" t="s">
        <v>4185</v>
      </c>
      <c r="B4034" s="27">
        <v>44451</v>
      </c>
      <c r="C4034" s="9" t="s">
        <v>8</v>
      </c>
      <c r="D4034" s="9">
        <v>24</v>
      </c>
      <c r="E4034" s="9" t="s">
        <v>4896</v>
      </c>
      <c r="F4034" s="20" t="s">
        <v>4908</v>
      </c>
      <c r="G4034" t="s">
        <v>4904</v>
      </c>
      <c r="H4034" t="str">
        <f>VLOOKUP(E4034,suppliers!$A$2:$B$18,2,)</f>
        <v>OTHER</v>
      </c>
      <c r="I4034" t="str">
        <f>VLOOKUP(C4034,Table_items[],2,FALSE)</f>
        <v>Bisoprolol Ogb Dexa</v>
      </c>
      <c r="J4034" t="str">
        <f>VLOOKUP(C4034,Table_items[],3,FALSE)</f>
        <v>Obat Alergi</v>
      </c>
      <c r="K4034" s="23">
        <f>VLOOKUP(C4034,Table_items[],4,FALSE)</f>
        <v>10000</v>
      </c>
      <c r="L4034" s="23">
        <f>VLOOKUP(C4034,Table_items[],5,FALSE)</f>
        <v>10180</v>
      </c>
    </row>
    <row r="4035" spans="1:12" x14ac:dyDescent="0.2">
      <c r="A4035" s="11" t="s">
        <v>4186</v>
      </c>
      <c r="B4035" s="28">
        <v>44452</v>
      </c>
      <c r="C4035" s="13" t="s">
        <v>37</v>
      </c>
      <c r="D4035" s="13">
        <v>16</v>
      </c>
      <c r="E4035" s="9" t="s">
        <v>4896</v>
      </c>
      <c r="F4035" s="20" t="s">
        <v>4908</v>
      </c>
      <c r="G4035" t="s">
        <v>4904</v>
      </c>
      <c r="H4035" t="str">
        <f>VLOOKUP(E4035,suppliers!$A$2:$B$18,2,)</f>
        <v>OTHER</v>
      </c>
      <c r="I4035" t="str">
        <f>VLOOKUP(C4035,Table_items[],2,FALSE)</f>
        <v>Bodrex Extra</v>
      </c>
      <c r="J4035" t="str">
        <f>VLOOKUP(C4035,Table_items[],3,FALSE)</f>
        <v>Obat Sakit Kepala &amp; Demam</v>
      </c>
      <c r="K4035" s="23">
        <f>VLOOKUP(C4035,Table_items[],4,FALSE)</f>
        <v>50788</v>
      </c>
      <c r="L4035" s="23">
        <f>VLOOKUP(C4035,Table_items[],5,FALSE)</f>
        <v>51753</v>
      </c>
    </row>
    <row r="4036" spans="1:12" x14ac:dyDescent="0.2">
      <c r="A4036" s="7" t="s">
        <v>4187</v>
      </c>
      <c r="B4036" s="27">
        <v>44452</v>
      </c>
      <c r="C4036" s="9" t="s">
        <v>9</v>
      </c>
      <c r="D4036" s="9">
        <v>23</v>
      </c>
      <c r="E4036" s="9" t="s">
        <v>4896</v>
      </c>
      <c r="F4036" s="20" t="s">
        <v>4908</v>
      </c>
      <c r="G4036" t="s">
        <v>4904</v>
      </c>
      <c r="H4036" t="str">
        <f>VLOOKUP(E4036,suppliers!$A$2:$B$18,2,)</f>
        <v>OTHER</v>
      </c>
      <c r="I4036" t="str">
        <f>VLOOKUP(C4036,Table_items[],2,FALSE)</f>
        <v>Bedak Heroxyn 150 gr</v>
      </c>
      <c r="J4036" t="str">
        <f>VLOOKUP(C4036,Table_items[],3,FALSE)</f>
        <v>Obat Alergi</v>
      </c>
      <c r="K4036" s="23">
        <f>VLOOKUP(C4036,Table_items[],4,FALSE)</f>
        <v>16950</v>
      </c>
      <c r="L4036" s="23">
        <f>VLOOKUP(C4036,Table_items[],5,FALSE)</f>
        <v>17170</v>
      </c>
    </row>
    <row r="4037" spans="1:12" x14ac:dyDescent="0.2">
      <c r="A4037" s="11" t="s">
        <v>4188</v>
      </c>
      <c r="B4037" s="28">
        <v>44452</v>
      </c>
      <c r="C4037" s="13" t="s">
        <v>9</v>
      </c>
      <c r="D4037" s="13">
        <v>11</v>
      </c>
      <c r="E4037" s="9" t="s">
        <v>4896</v>
      </c>
      <c r="F4037" s="20" t="s">
        <v>4908</v>
      </c>
      <c r="G4037" t="s">
        <v>4904</v>
      </c>
      <c r="H4037" t="str">
        <f>VLOOKUP(E4037,suppliers!$A$2:$B$18,2,)</f>
        <v>OTHER</v>
      </c>
      <c r="I4037" t="str">
        <f>VLOOKUP(C4037,Table_items[],2,FALSE)</f>
        <v>Bedak Heroxyn 150 gr</v>
      </c>
      <c r="J4037" t="str">
        <f>VLOOKUP(C4037,Table_items[],3,FALSE)</f>
        <v>Obat Alergi</v>
      </c>
      <c r="K4037" s="23">
        <f>VLOOKUP(C4037,Table_items[],4,FALSE)</f>
        <v>16950</v>
      </c>
      <c r="L4037" s="23">
        <f>VLOOKUP(C4037,Table_items[],5,FALSE)</f>
        <v>17170</v>
      </c>
    </row>
    <row r="4038" spans="1:12" x14ac:dyDescent="0.2">
      <c r="A4038" s="7" t="s">
        <v>4189</v>
      </c>
      <c r="B4038" s="27">
        <v>44452</v>
      </c>
      <c r="C4038" s="9" t="s">
        <v>9</v>
      </c>
      <c r="D4038" s="9">
        <v>60</v>
      </c>
      <c r="E4038" s="9" t="s">
        <v>4896</v>
      </c>
      <c r="F4038" s="20" t="s">
        <v>4908</v>
      </c>
      <c r="G4038" t="s">
        <v>4904</v>
      </c>
      <c r="H4038" t="str">
        <f>VLOOKUP(E4038,suppliers!$A$2:$B$18,2,)</f>
        <v>OTHER</v>
      </c>
      <c r="I4038" t="str">
        <f>VLOOKUP(C4038,Table_items[],2,FALSE)</f>
        <v>Bedak Heroxyn 150 gr</v>
      </c>
      <c r="J4038" t="str">
        <f>VLOOKUP(C4038,Table_items[],3,FALSE)</f>
        <v>Obat Alergi</v>
      </c>
      <c r="K4038" s="23">
        <f>VLOOKUP(C4038,Table_items[],4,FALSE)</f>
        <v>16950</v>
      </c>
      <c r="L4038" s="23">
        <f>VLOOKUP(C4038,Table_items[],5,FALSE)</f>
        <v>17170</v>
      </c>
    </row>
    <row r="4039" spans="1:12" x14ac:dyDescent="0.2">
      <c r="A4039" s="11" t="s">
        <v>4190</v>
      </c>
      <c r="B4039" s="28">
        <v>44452</v>
      </c>
      <c r="C4039" s="13" t="s">
        <v>24</v>
      </c>
      <c r="D4039" s="13">
        <v>13</v>
      </c>
      <c r="E4039" s="9" t="s">
        <v>4896</v>
      </c>
      <c r="F4039" s="20" t="s">
        <v>4908</v>
      </c>
      <c r="G4039" t="s">
        <v>4904</v>
      </c>
      <c r="H4039" t="str">
        <f>VLOOKUP(E4039,suppliers!$A$2:$B$18,2,)</f>
        <v>OTHER</v>
      </c>
      <c r="I4039" t="str">
        <f>VLOOKUP(C4039,Table_items[],2,FALSE)</f>
        <v>Irbesartan</v>
      </c>
      <c r="J4039" t="str">
        <f>VLOOKUP(C4039,Table_items[],3,FALSE)</f>
        <v>Obat Hipertensi</v>
      </c>
      <c r="K4039" s="23">
        <f>VLOOKUP(C4039,Table_items[],4,FALSE)</f>
        <v>108794</v>
      </c>
      <c r="L4039" s="23">
        <f>VLOOKUP(C4039,Table_items[],5,FALSE)</f>
        <v>109447</v>
      </c>
    </row>
    <row r="4040" spans="1:12" x14ac:dyDescent="0.2">
      <c r="A4040" s="7" t="s">
        <v>4191</v>
      </c>
      <c r="B4040" s="27">
        <v>44452</v>
      </c>
      <c r="C4040" s="9" t="s">
        <v>24</v>
      </c>
      <c r="D4040" s="9">
        <v>33</v>
      </c>
      <c r="E4040" s="9" t="s">
        <v>4896</v>
      </c>
      <c r="F4040" s="20" t="s">
        <v>4908</v>
      </c>
      <c r="G4040" t="s">
        <v>4904</v>
      </c>
      <c r="H4040" t="str">
        <f>VLOOKUP(E4040,suppliers!$A$2:$B$18,2,)</f>
        <v>OTHER</v>
      </c>
      <c r="I4040" t="str">
        <f>VLOOKUP(C4040,Table_items[],2,FALSE)</f>
        <v>Irbesartan</v>
      </c>
      <c r="J4040" t="str">
        <f>VLOOKUP(C4040,Table_items[],3,FALSE)</f>
        <v>Obat Hipertensi</v>
      </c>
      <c r="K4040" s="23">
        <f>VLOOKUP(C4040,Table_items[],4,FALSE)</f>
        <v>108794</v>
      </c>
      <c r="L4040" s="23">
        <f>VLOOKUP(C4040,Table_items[],5,FALSE)</f>
        <v>109447</v>
      </c>
    </row>
    <row r="4041" spans="1:12" x14ac:dyDescent="0.2">
      <c r="A4041" s="11" t="s">
        <v>4192</v>
      </c>
      <c r="B4041" s="28">
        <v>44453</v>
      </c>
      <c r="C4041" s="13" t="s">
        <v>12</v>
      </c>
      <c r="D4041" s="13">
        <v>2</v>
      </c>
      <c r="E4041" s="9" t="s">
        <v>4896</v>
      </c>
      <c r="F4041" s="20" t="s">
        <v>4908</v>
      </c>
      <c r="G4041" t="s">
        <v>4904</v>
      </c>
      <c r="H4041" t="str">
        <f>VLOOKUP(E4041,suppliers!$A$2:$B$18,2,)</f>
        <v>OTHER</v>
      </c>
      <c r="I4041" t="str">
        <f>VLOOKUP(C4041,Table_items[],2,FALSE)</f>
        <v>Decolsen 1 Strip 4 Tablet</v>
      </c>
      <c r="J4041" t="str">
        <f>VLOOKUP(C4041,Table_items[],3,FALSE)</f>
        <v>Obat Batuk &amp; Pilek</v>
      </c>
      <c r="K4041" s="23">
        <f>VLOOKUP(C4041,Table_items[],4,FALSE)</f>
        <v>2886</v>
      </c>
      <c r="L4041" s="23">
        <f>VLOOKUP(C4041,Table_items[],5,FALSE)</f>
        <v>2915</v>
      </c>
    </row>
    <row r="4042" spans="1:12" x14ac:dyDescent="0.2">
      <c r="A4042" s="7" t="s">
        <v>4193</v>
      </c>
      <c r="B4042" s="27">
        <v>44453</v>
      </c>
      <c r="C4042" s="9" t="s">
        <v>37</v>
      </c>
      <c r="D4042" s="9">
        <v>19</v>
      </c>
      <c r="E4042" s="9" t="s">
        <v>4896</v>
      </c>
      <c r="F4042" s="20" t="s">
        <v>4908</v>
      </c>
      <c r="G4042" t="s">
        <v>4904</v>
      </c>
      <c r="H4042" t="str">
        <f>VLOOKUP(E4042,suppliers!$A$2:$B$18,2,)</f>
        <v>OTHER</v>
      </c>
      <c r="I4042" t="str">
        <f>VLOOKUP(C4042,Table_items[],2,FALSE)</f>
        <v>Bodrex Extra</v>
      </c>
      <c r="J4042" t="str">
        <f>VLOOKUP(C4042,Table_items[],3,FALSE)</f>
        <v>Obat Sakit Kepala &amp; Demam</v>
      </c>
      <c r="K4042" s="23">
        <f>VLOOKUP(C4042,Table_items[],4,FALSE)</f>
        <v>50788</v>
      </c>
      <c r="L4042" s="23">
        <f>VLOOKUP(C4042,Table_items[],5,FALSE)</f>
        <v>51753</v>
      </c>
    </row>
    <row r="4043" spans="1:12" x14ac:dyDescent="0.2">
      <c r="A4043" s="11" t="s">
        <v>4194</v>
      </c>
      <c r="B4043" s="28">
        <v>44453</v>
      </c>
      <c r="C4043" s="13" t="s">
        <v>9</v>
      </c>
      <c r="D4043" s="13">
        <v>6</v>
      </c>
      <c r="E4043" s="9" t="s">
        <v>4896</v>
      </c>
      <c r="F4043" s="20" t="s">
        <v>4908</v>
      </c>
      <c r="G4043" t="s">
        <v>4904</v>
      </c>
      <c r="H4043" t="str">
        <f>VLOOKUP(E4043,suppliers!$A$2:$B$18,2,)</f>
        <v>OTHER</v>
      </c>
      <c r="I4043" t="str">
        <f>VLOOKUP(C4043,Table_items[],2,FALSE)</f>
        <v>Bedak Heroxyn 150 gr</v>
      </c>
      <c r="J4043" t="str">
        <f>VLOOKUP(C4043,Table_items[],3,FALSE)</f>
        <v>Obat Alergi</v>
      </c>
      <c r="K4043" s="23">
        <f>VLOOKUP(C4043,Table_items[],4,FALSE)</f>
        <v>16950</v>
      </c>
      <c r="L4043" s="23">
        <f>VLOOKUP(C4043,Table_items[],5,FALSE)</f>
        <v>17170</v>
      </c>
    </row>
    <row r="4044" spans="1:12" x14ac:dyDescent="0.2">
      <c r="A4044" s="7" t="s">
        <v>4195</v>
      </c>
      <c r="B4044" s="27">
        <v>44453</v>
      </c>
      <c r="C4044" s="9" t="s">
        <v>9</v>
      </c>
      <c r="D4044" s="9">
        <v>28</v>
      </c>
      <c r="E4044" s="9" t="s">
        <v>4896</v>
      </c>
      <c r="F4044" s="20" t="s">
        <v>4908</v>
      </c>
      <c r="G4044" t="s">
        <v>4904</v>
      </c>
      <c r="H4044" t="str">
        <f>VLOOKUP(E4044,suppliers!$A$2:$B$18,2,)</f>
        <v>OTHER</v>
      </c>
      <c r="I4044" t="str">
        <f>VLOOKUP(C4044,Table_items[],2,FALSE)</f>
        <v>Bedak Heroxyn 150 gr</v>
      </c>
      <c r="J4044" t="str">
        <f>VLOOKUP(C4044,Table_items[],3,FALSE)</f>
        <v>Obat Alergi</v>
      </c>
      <c r="K4044" s="23">
        <f>VLOOKUP(C4044,Table_items[],4,FALSE)</f>
        <v>16950</v>
      </c>
      <c r="L4044" s="23">
        <f>VLOOKUP(C4044,Table_items[],5,FALSE)</f>
        <v>17170</v>
      </c>
    </row>
    <row r="4045" spans="1:12" x14ac:dyDescent="0.2">
      <c r="A4045" s="11" t="s">
        <v>4196</v>
      </c>
      <c r="B4045" s="28">
        <v>44453</v>
      </c>
      <c r="C4045" s="13" t="s">
        <v>24</v>
      </c>
      <c r="D4045" s="13">
        <v>46</v>
      </c>
      <c r="E4045" s="9" t="s">
        <v>4896</v>
      </c>
      <c r="F4045" s="20" t="s">
        <v>4908</v>
      </c>
      <c r="G4045" t="s">
        <v>4904</v>
      </c>
      <c r="H4045" t="str">
        <f>VLOOKUP(E4045,suppliers!$A$2:$B$18,2,)</f>
        <v>OTHER</v>
      </c>
      <c r="I4045" t="str">
        <f>VLOOKUP(C4045,Table_items[],2,FALSE)</f>
        <v>Irbesartan</v>
      </c>
      <c r="J4045" t="str">
        <f>VLOOKUP(C4045,Table_items[],3,FALSE)</f>
        <v>Obat Hipertensi</v>
      </c>
      <c r="K4045" s="23">
        <f>VLOOKUP(C4045,Table_items[],4,FALSE)</f>
        <v>108794</v>
      </c>
      <c r="L4045" s="23">
        <f>VLOOKUP(C4045,Table_items[],5,FALSE)</f>
        <v>109447</v>
      </c>
    </row>
    <row r="4046" spans="1:12" x14ac:dyDescent="0.2">
      <c r="A4046" s="7" t="s">
        <v>4197</v>
      </c>
      <c r="B4046" s="27">
        <v>44453</v>
      </c>
      <c r="C4046" s="9" t="s">
        <v>24</v>
      </c>
      <c r="D4046" s="9">
        <v>52</v>
      </c>
      <c r="E4046" s="9" t="s">
        <v>4896</v>
      </c>
      <c r="F4046" s="20" t="s">
        <v>4908</v>
      </c>
      <c r="G4046" t="s">
        <v>4904</v>
      </c>
      <c r="H4046" t="str">
        <f>VLOOKUP(E4046,suppliers!$A$2:$B$18,2,)</f>
        <v>OTHER</v>
      </c>
      <c r="I4046" t="str">
        <f>VLOOKUP(C4046,Table_items[],2,FALSE)</f>
        <v>Irbesartan</v>
      </c>
      <c r="J4046" t="str">
        <f>VLOOKUP(C4046,Table_items[],3,FALSE)</f>
        <v>Obat Hipertensi</v>
      </c>
      <c r="K4046" s="23">
        <f>VLOOKUP(C4046,Table_items[],4,FALSE)</f>
        <v>108794</v>
      </c>
      <c r="L4046" s="23">
        <f>VLOOKUP(C4046,Table_items[],5,FALSE)</f>
        <v>109447</v>
      </c>
    </row>
    <row r="4047" spans="1:12" x14ac:dyDescent="0.2">
      <c r="A4047" s="11" t="s">
        <v>4198</v>
      </c>
      <c r="B4047" s="28">
        <v>44453</v>
      </c>
      <c r="C4047" s="13" t="s">
        <v>41</v>
      </c>
      <c r="D4047" s="13">
        <v>44</v>
      </c>
      <c r="E4047" s="9" t="s">
        <v>4896</v>
      </c>
      <c r="F4047" s="20" t="s">
        <v>4908</v>
      </c>
      <c r="G4047" t="s">
        <v>4904</v>
      </c>
      <c r="H4047" t="str">
        <f>VLOOKUP(E4047,suppliers!$A$2:$B$18,2,)</f>
        <v>OTHER</v>
      </c>
      <c r="I4047" t="str">
        <f>VLOOKUP(C4047,Table_items[],2,FALSE)</f>
        <v>Otilon Ear Drops 8 mL</v>
      </c>
      <c r="J4047" t="str">
        <f>VLOOKUP(C4047,Table_items[],3,FALSE)</f>
        <v>Obat Telinga</v>
      </c>
      <c r="K4047" s="23">
        <f>VLOOKUP(C4047,Table_items[],4,FALSE)</f>
        <v>55000</v>
      </c>
      <c r="L4047" s="23">
        <f>VLOOKUP(C4047,Table_items[],5,FALSE)</f>
        <v>55935</v>
      </c>
    </row>
    <row r="4048" spans="1:12" x14ac:dyDescent="0.2">
      <c r="A4048" s="7" t="s">
        <v>4199</v>
      </c>
      <c r="B4048" s="27">
        <v>44453</v>
      </c>
      <c r="C4048" s="9" t="s">
        <v>36</v>
      </c>
      <c r="D4048" s="9">
        <v>103</v>
      </c>
      <c r="E4048" s="9" t="s">
        <v>4896</v>
      </c>
      <c r="F4048" s="20" t="s">
        <v>4908</v>
      </c>
      <c r="G4048" t="s">
        <v>4904</v>
      </c>
      <c r="H4048" t="str">
        <f>VLOOKUP(E4048,suppliers!$A$2:$B$18,2,)</f>
        <v>OTHER</v>
      </c>
      <c r="I4048" t="str">
        <f>VLOOKUP(C4048,Table_items[],2,FALSE)</f>
        <v>Sanmol Paracetamol</v>
      </c>
      <c r="J4048" t="str">
        <f>VLOOKUP(C4048,Table_items[],3,FALSE)</f>
        <v>Obat Sakit Kepala &amp; Demam</v>
      </c>
      <c r="K4048" s="23">
        <f>VLOOKUP(C4048,Table_items[],4,FALSE)</f>
        <v>16100</v>
      </c>
      <c r="L4048" s="23">
        <f>VLOOKUP(C4048,Table_items[],5,FALSE)</f>
        <v>16261</v>
      </c>
    </row>
    <row r="4049" spans="1:12" x14ac:dyDescent="0.2">
      <c r="A4049" s="11" t="s">
        <v>4200</v>
      </c>
      <c r="B4049" s="28">
        <v>44453</v>
      </c>
      <c r="C4049" s="13" t="s">
        <v>36</v>
      </c>
      <c r="D4049" s="13">
        <v>82</v>
      </c>
      <c r="E4049" s="9" t="s">
        <v>4896</v>
      </c>
      <c r="F4049" s="20" t="s">
        <v>4908</v>
      </c>
      <c r="G4049" t="s">
        <v>4904</v>
      </c>
      <c r="H4049" t="str">
        <f>VLOOKUP(E4049,suppliers!$A$2:$B$18,2,)</f>
        <v>OTHER</v>
      </c>
      <c r="I4049" t="str">
        <f>VLOOKUP(C4049,Table_items[],2,FALSE)</f>
        <v>Sanmol Paracetamol</v>
      </c>
      <c r="J4049" t="str">
        <f>VLOOKUP(C4049,Table_items[],3,FALSE)</f>
        <v>Obat Sakit Kepala &amp; Demam</v>
      </c>
      <c r="K4049" s="23">
        <f>VLOOKUP(C4049,Table_items[],4,FALSE)</f>
        <v>16100</v>
      </c>
      <c r="L4049" s="23">
        <f>VLOOKUP(C4049,Table_items[],5,FALSE)</f>
        <v>16261</v>
      </c>
    </row>
    <row r="4050" spans="1:12" x14ac:dyDescent="0.2">
      <c r="A4050" s="7" t="s">
        <v>4201</v>
      </c>
      <c r="B4050" s="27">
        <v>44453</v>
      </c>
      <c r="C4050" s="9" t="s">
        <v>11</v>
      </c>
      <c r="D4050" s="9">
        <v>336</v>
      </c>
      <c r="E4050" s="9" t="s">
        <v>4896</v>
      </c>
      <c r="F4050" s="20" t="s">
        <v>4908</v>
      </c>
      <c r="G4050" t="s">
        <v>4904</v>
      </c>
      <c r="H4050" t="str">
        <f>VLOOKUP(E4050,suppliers!$A$2:$B$18,2,)</f>
        <v>OTHER</v>
      </c>
      <c r="I4050" t="str">
        <f>VLOOKUP(C4050,Table_items[],2,FALSE)</f>
        <v>Neozep Forte 1 Strip 4 Tablet</v>
      </c>
      <c r="J4050" t="str">
        <f>VLOOKUP(C4050,Table_items[],3,FALSE)</f>
        <v>Obat Batuk &amp; Pilek</v>
      </c>
      <c r="K4050" s="23">
        <f>VLOOKUP(C4050,Table_items[],4,FALSE)</f>
        <v>2324</v>
      </c>
      <c r="L4050" s="23">
        <f>VLOOKUP(C4050,Table_items[],5,FALSE)</f>
        <v>2338</v>
      </c>
    </row>
    <row r="4051" spans="1:12" x14ac:dyDescent="0.2">
      <c r="A4051" s="11" t="s">
        <v>4202</v>
      </c>
      <c r="B4051" s="28">
        <v>44453</v>
      </c>
      <c r="C4051" s="13" t="s">
        <v>39</v>
      </c>
      <c r="D4051" s="13">
        <v>1</v>
      </c>
      <c r="E4051" s="9" t="s">
        <v>4896</v>
      </c>
      <c r="F4051" s="20" t="s">
        <v>4908</v>
      </c>
      <c r="G4051" t="s">
        <v>4904</v>
      </c>
      <c r="H4051" t="str">
        <f>VLOOKUP(E4051,suppliers!$A$2:$B$18,2,)</f>
        <v>OTHER</v>
      </c>
      <c r="I4051" t="str">
        <f>VLOOKUP(C4051,Table_items[],2,FALSE)</f>
        <v>Cilostazol Bernofarm</v>
      </c>
      <c r="J4051" t="str">
        <f>VLOOKUP(C4051,Table_items[],3,FALSE)</f>
        <v>Obat Sakit Kepala &amp; Demam</v>
      </c>
      <c r="K4051" s="23">
        <f>VLOOKUP(C4051,Table_items[],4,FALSE)</f>
        <v>45450</v>
      </c>
      <c r="L4051" s="23">
        <f>VLOOKUP(C4051,Table_items[],5,FALSE)</f>
        <v>46223</v>
      </c>
    </row>
    <row r="4052" spans="1:12" x14ac:dyDescent="0.2">
      <c r="A4052" s="7" t="s">
        <v>4203</v>
      </c>
      <c r="B4052" s="27">
        <v>44454</v>
      </c>
      <c r="C4052" s="9" t="s">
        <v>24</v>
      </c>
      <c r="D4052" s="9">
        <v>11</v>
      </c>
      <c r="E4052" s="9" t="s">
        <v>4896</v>
      </c>
      <c r="F4052" s="20" t="s">
        <v>4908</v>
      </c>
      <c r="G4052" t="s">
        <v>4904</v>
      </c>
      <c r="H4052" t="str">
        <f>VLOOKUP(E4052,suppliers!$A$2:$B$18,2,)</f>
        <v>OTHER</v>
      </c>
      <c r="I4052" t="str">
        <f>VLOOKUP(C4052,Table_items[],2,FALSE)</f>
        <v>Irbesartan</v>
      </c>
      <c r="J4052" t="str">
        <f>VLOOKUP(C4052,Table_items[],3,FALSE)</f>
        <v>Obat Hipertensi</v>
      </c>
      <c r="K4052" s="23">
        <f>VLOOKUP(C4052,Table_items[],4,FALSE)</f>
        <v>108794</v>
      </c>
      <c r="L4052" s="23">
        <f>VLOOKUP(C4052,Table_items[],5,FALSE)</f>
        <v>109447</v>
      </c>
    </row>
    <row r="4053" spans="1:12" x14ac:dyDescent="0.2">
      <c r="A4053" s="11" t="s">
        <v>4204</v>
      </c>
      <c r="B4053" s="28">
        <v>44454</v>
      </c>
      <c r="C4053" s="13" t="s">
        <v>41</v>
      </c>
      <c r="D4053" s="13">
        <v>24</v>
      </c>
      <c r="E4053" s="9" t="s">
        <v>4896</v>
      </c>
      <c r="F4053" s="20" t="s">
        <v>4908</v>
      </c>
      <c r="G4053" t="s">
        <v>4904</v>
      </c>
      <c r="H4053" t="str">
        <f>VLOOKUP(E4053,suppliers!$A$2:$B$18,2,)</f>
        <v>OTHER</v>
      </c>
      <c r="I4053" t="str">
        <f>VLOOKUP(C4053,Table_items[],2,FALSE)</f>
        <v>Otilon Ear Drops 8 mL</v>
      </c>
      <c r="J4053" t="str">
        <f>VLOOKUP(C4053,Table_items[],3,FALSE)</f>
        <v>Obat Telinga</v>
      </c>
      <c r="K4053" s="23">
        <f>VLOOKUP(C4053,Table_items[],4,FALSE)</f>
        <v>55000</v>
      </c>
      <c r="L4053" s="23">
        <f>VLOOKUP(C4053,Table_items[],5,FALSE)</f>
        <v>55935</v>
      </c>
    </row>
    <row r="4054" spans="1:12" x14ac:dyDescent="0.2">
      <c r="A4054" s="7" t="s">
        <v>4205</v>
      </c>
      <c r="B4054" s="27">
        <v>44454</v>
      </c>
      <c r="C4054" s="9" t="s">
        <v>10</v>
      </c>
      <c r="D4054" s="9">
        <v>5</v>
      </c>
      <c r="E4054" s="9" t="s">
        <v>4896</v>
      </c>
      <c r="F4054" s="20" t="s">
        <v>4908</v>
      </c>
      <c r="G4054" t="s">
        <v>4904</v>
      </c>
      <c r="H4054" t="str">
        <f>VLOOKUP(E4054,suppliers!$A$2:$B$18,2,)</f>
        <v>OTHER</v>
      </c>
      <c r="I4054" t="str">
        <f>VLOOKUP(C4054,Table_items[],2,FALSE)</f>
        <v>Dexteem Box Plus 100 Tablet</v>
      </c>
      <c r="J4054" t="str">
        <f>VLOOKUP(C4054,Table_items[],3,FALSE)</f>
        <v>Obat Alergi</v>
      </c>
      <c r="K4054" s="23">
        <f>VLOOKUP(C4054,Table_items[],4,FALSE)</f>
        <v>25322</v>
      </c>
      <c r="L4054" s="23">
        <f>VLOOKUP(C4054,Table_items[],5,FALSE)</f>
        <v>25449</v>
      </c>
    </row>
    <row r="4055" spans="1:12" x14ac:dyDescent="0.2">
      <c r="A4055" s="11" t="s">
        <v>4206</v>
      </c>
      <c r="B4055" s="28">
        <v>44454</v>
      </c>
      <c r="C4055" s="13" t="s">
        <v>30</v>
      </c>
      <c r="D4055" s="13">
        <v>25</v>
      </c>
      <c r="E4055" s="9" t="s">
        <v>4896</v>
      </c>
      <c r="F4055" s="20" t="s">
        <v>4908</v>
      </c>
      <c r="G4055" t="s">
        <v>4904</v>
      </c>
      <c r="H4055" t="str">
        <f>VLOOKUP(E4055,suppliers!$A$2:$B$18,2,)</f>
        <v>OTHER</v>
      </c>
      <c r="I4055" t="str">
        <f>VLOOKUP(C4055,Table_items[],2,FALSE)</f>
        <v>Koolfever</v>
      </c>
      <c r="J4055" t="str">
        <f>VLOOKUP(C4055,Table_items[],3,FALSE)</f>
        <v>Obat Sakit Kepala &amp; Demam</v>
      </c>
      <c r="K4055" s="23">
        <f>VLOOKUP(C4055,Table_items[],4,FALSE)</f>
        <v>7500</v>
      </c>
      <c r="L4055" s="23">
        <f>VLOOKUP(C4055,Table_items[],5,FALSE)</f>
        <v>7620</v>
      </c>
    </row>
    <row r="4056" spans="1:12" x14ac:dyDescent="0.2">
      <c r="A4056" s="7" t="s">
        <v>4207</v>
      </c>
      <c r="B4056" s="27">
        <v>44455</v>
      </c>
      <c r="C4056" s="9" t="s">
        <v>12</v>
      </c>
      <c r="D4056" s="9">
        <v>30</v>
      </c>
      <c r="E4056" s="9" t="s">
        <v>4896</v>
      </c>
      <c r="F4056" s="20" t="s">
        <v>4908</v>
      </c>
      <c r="G4056" t="s">
        <v>4904</v>
      </c>
      <c r="H4056" t="str">
        <f>VLOOKUP(E4056,suppliers!$A$2:$B$18,2,)</f>
        <v>OTHER</v>
      </c>
      <c r="I4056" t="str">
        <f>VLOOKUP(C4056,Table_items[],2,FALSE)</f>
        <v>Decolsen 1 Strip 4 Tablet</v>
      </c>
      <c r="J4056" t="str">
        <f>VLOOKUP(C4056,Table_items[],3,FALSE)</f>
        <v>Obat Batuk &amp; Pilek</v>
      </c>
      <c r="K4056" s="23">
        <f>VLOOKUP(C4056,Table_items[],4,FALSE)</f>
        <v>2886</v>
      </c>
      <c r="L4056" s="23">
        <f>VLOOKUP(C4056,Table_items[],5,FALSE)</f>
        <v>2915</v>
      </c>
    </row>
    <row r="4057" spans="1:12" x14ac:dyDescent="0.2">
      <c r="A4057" s="11" t="s">
        <v>4208</v>
      </c>
      <c r="B4057" s="28">
        <v>44455</v>
      </c>
      <c r="C4057" s="13" t="s">
        <v>9</v>
      </c>
      <c r="D4057" s="13">
        <v>63</v>
      </c>
      <c r="E4057" s="9" t="s">
        <v>4896</v>
      </c>
      <c r="F4057" s="20" t="s">
        <v>4908</v>
      </c>
      <c r="G4057" t="s">
        <v>4904</v>
      </c>
      <c r="H4057" t="str">
        <f>VLOOKUP(E4057,suppliers!$A$2:$B$18,2,)</f>
        <v>OTHER</v>
      </c>
      <c r="I4057" t="str">
        <f>VLOOKUP(C4057,Table_items[],2,FALSE)</f>
        <v>Bedak Heroxyn 150 gr</v>
      </c>
      <c r="J4057" t="str">
        <f>VLOOKUP(C4057,Table_items[],3,FALSE)</f>
        <v>Obat Alergi</v>
      </c>
      <c r="K4057" s="23">
        <f>VLOOKUP(C4057,Table_items[],4,FALSE)</f>
        <v>16950</v>
      </c>
      <c r="L4057" s="23">
        <f>VLOOKUP(C4057,Table_items[],5,FALSE)</f>
        <v>17170</v>
      </c>
    </row>
    <row r="4058" spans="1:12" x14ac:dyDescent="0.2">
      <c r="A4058" s="7" t="s">
        <v>4209</v>
      </c>
      <c r="B4058" s="27">
        <v>44455</v>
      </c>
      <c r="C4058" s="9" t="s">
        <v>41</v>
      </c>
      <c r="D4058" s="9">
        <v>32</v>
      </c>
      <c r="E4058" s="9" t="s">
        <v>4896</v>
      </c>
      <c r="F4058" s="20" t="s">
        <v>4908</v>
      </c>
      <c r="G4058" t="s">
        <v>4904</v>
      </c>
      <c r="H4058" t="str">
        <f>VLOOKUP(E4058,suppliers!$A$2:$B$18,2,)</f>
        <v>OTHER</v>
      </c>
      <c r="I4058" t="str">
        <f>VLOOKUP(C4058,Table_items[],2,FALSE)</f>
        <v>Otilon Ear Drops 8 mL</v>
      </c>
      <c r="J4058" t="str">
        <f>VLOOKUP(C4058,Table_items[],3,FALSE)</f>
        <v>Obat Telinga</v>
      </c>
      <c r="K4058" s="23">
        <f>VLOOKUP(C4058,Table_items[],4,FALSE)</f>
        <v>55000</v>
      </c>
      <c r="L4058" s="23">
        <f>VLOOKUP(C4058,Table_items[],5,FALSE)</f>
        <v>55935</v>
      </c>
    </row>
    <row r="4059" spans="1:12" x14ac:dyDescent="0.2">
      <c r="A4059" s="11" t="s">
        <v>4211</v>
      </c>
      <c r="B4059" s="28">
        <v>44455</v>
      </c>
      <c r="C4059" s="13" t="s">
        <v>41</v>
      </c>
      <c r="D4059" s="13">
        <v>41</v>
      </c>
      <c r="E4059" s="9" t="s">
        <v>4896</v>
      </c>
      <c r="F4059" s="20" t="s">
        <v>4908</v>
      </c>
      <c r="G4059" t="s">
        <v>4904</v>
      </c>
      <c r="H4059" t="str">
        <f>VLOOKUP(E4059,suppliers!$A$2:$B$18,2,)</f>
        <v>OTHER</v>
      </c>
      <c r="I4059" t="str">
        <f>VLOOKUP(C4059,Table_items[],2,FALSE)</f>
        <v>Otilon Ear Drops 8 mL</v>
      </c>
      <c r="J4059" t="str">
        <f>VLOOKUP(C4059,Table_items[],3,FALSE)</f>
        <v>Obat Telinga</v>
      </c>
      <c r="K4059" s="23">
        <f>VLOOKUP(C4059,Table_items[],4,FALSE)</f>
        <v>55000</v>
      </c>
      <c r="L4059" s="23">
        <f>VLOOKUP(C4059,Table_items[],5,FALSE)</f>
        <v>55935</v>
      </c>
    </row>
    <row r="4060" spans="1:12" x14ac:dyDescent="0.2">
      <c r="A4060" s="7" t="s">
        <v>4212</v>
      </c>
      <c r="B4060" s="27">
        <v>44455</v>
      </c>
      <c r="C4060" s="9" t="s">
        <v>40</v>
      </c>
      <c r="D4060" s="9">
        <v>6</v>
      </c>
      <c r="E4060" s="9" t="s">
        <v>4896</v>
      </c>
      <c r="F4060" s="20" t="s">
        <v>4908</v>
      </c>
      <c r="G4060" t="s">
        <v>4904</v>
      </c>
      <c r="H4060" t="str">
        <f>VLOOKUP(E4060,suppliers!$A$2:$B$18,2,)</f>
        <v>OTHER</v>
      </c>
      <c r="I4060" t="str">
        <f>VLOOKUP(C4060,Table_items[],2,FALSE)</f>
        <v>Paramex Tablet / Obat</v>
      </c>
      <c r="J4060" t="str">
        <f>VLOOKUP(C4060,Table_items[],3,FALSE)</f>
        <v>Obat Sakit Kepala &amp; Demam</v>
      </c>
      <c r="K4060" s="23">
        <f>VLOOKUP(C4060,Table_items[],4,FALSE)</f>
        <v>2560</v>
      </c>
      <c r="L4060" s="23">
        <f>VLOOKUP(C4060,Table_items[],5,FALSE)</f>
        <v>2586</v>
      </c>
    </row>
    <row r="4061" spans="1:12" x14ac:dyDescent="0.2">
      <c r="A4061" s="11" t="s">
        <v>4213</v>
      </c>
      <c r="B4061" s="28">
        <v>44455</v>
      </c>
      <c r="C4061" s="13" t="s">
        <v>28</v>
      </c>
      <c r="D4061" s="13">
        <v>29</v>
      </c>
      <c r="E4061" s="9" t="s">
        <v>4896</v>
      </c>
      <c r="F4061" s="20" t="s">
        <v>4908</v>
      </c>
      <c r="G4061" t="s">
        <v>4904</v>
      </c>
      <c r="H4061" t="str">
        <f>VLOOKUP(E4061,suppliers!$A$2:$B$18,2,)</f>
        <v>OTHER</v>
      </c>
      <c r="I4061" t="str">
        <f>VLOOKUP(C4061,Table_items[],2,FALSE)</f>
        <v>Hyperchol 100 MG 12 KPS</v>
      </c>
      <c r="J4061" t="str">
        <f>VLOOKUP(C4061,Table_items[],3,FALSE)</f>
        <v>Obat Kolesterol</v>
      </c>
      <c r="K4061" s="23">
        <f>VLOOKUP(C4061,Table_items[],4,FALSE)</f>
        <v>42800</v>
      </c>
      <c r="L4061" s="23">
        <f>VLOOKUP(C4061,Table_items[],5,FALSE)</f>
        <v>43442</v>
      </c>
    </row>
    <row r="4062" spans="1:12" x14ac:dyDescent="0.2">
      <c r="A4062" s="7" t="s">
        <v>4214</v>
      </c>
      <c r="B4062" s="27">
        <v>44455</v>
      </c>
      <c r="C4062" s="9" t="s">
        <v>28</v>
      </c>
      <c r="D4062" s="9">
        <v>2</v>
      </c>
      <c r="E4062" s="9" t="s">
        <v>4896</v>
      </c>
      <c r="F4062" s="20" t="s">
        <v>4908</v>
      </c>
      <c r="G4062" t="s">
        <v>4904</v>
      </c>
      <c r="H4062" t="str">
        <f>VLOOKUP(E4062,suppliers!$A$2:$B$18,2,)</f>
        <v>OTHER</v>
      </c>
      <c r="I4062" t="str">
        <f>VLOOKUP(C4062,Table_items[],2,FALSE)</f>
        <v>Hyperchol 100 MG 12 KPS</v>
      </c>
      <c r="J4062" t="str">
        <f>VLOOKUP(C4062,Table_items[],3,FALSE)</f>
        <v>Obat Kolesterol</v>
      </c>
      <c r="K4062" s="23">
        <f>VLOOKUP(C4062,Table_items[],4,FALSE)</f>
        <v>42800</v>
      </c>
      <c r="L4062" s="23">
        <f>VLOOKUP(C4062,Table_items[],5,FALSE)</f>
        <v>43442</v>
      </c>
    </row>
    <row r="4063" spans="1:12" x14ac:dyDescent="0.2">
      <c r="A4063" s="11" t="s">
        <v>4215</v>
      </c>
      <c r="B4063" s="28">
        <v>44456</v>
      </c>
      <c r="C4063" s="13" t="s">
        <v>12</v>
      </c>
      <c r="D4063" s="13">
        <v>31</v>
      </c>
      <c r="E4063" s="9" t="s">
        <v>4896</v>
      </c>
      <c r="F4063" s="20" t="s">
        <v>4908</v>
      </c>
      <c r="G4063" t="s">
        <v>4904</v>
      </c>
      <c r="H4063" t="str">
        <f>VLOOKUP(E4063,suppliers!$A$2:$B$18,2,)</f>
        <v>OTHER</v>
      </c>
      <c r="I4063" t="str">
        <f>VLOOKUP(C4063,Table_items[],2,FALSE)</f>
        <v>Decolsen 1 Strip 4 Tablet</v>
      </c>
      <c r="J4063" t="str">
        <f>VLOOKUP(C4063,Table_items[],3,FALSE)</f>
        <v>Obat Batuk &amp; Pilek</v>
      </c>
      <c r="K4063" s="23">
        <f>VLOOKUP(C4063,Table_items[],4,FALSE)</f>
        <v>2886</v>
      </c>
      <c r="L4063" s="23">
        <f>VLOOKUP(C4063,Table_items[],5,FALSE)</f>
        <v>2915</v>
      </c>
    </row>
    <row r="4064" spans="1:12" x14ac:dyDescent="0.2">
      <c r="A4064" s="7" t="s">
        <v>4216</v>
      </c>
      <c r="B4064" s="27">
        <v>44456</v>
      </c>
      <c r="C4064" s="9" t="s">
        <v>37</v>
      </c>
      <c r="D4064" s="9">
        <v>67</v>
      </c>
      <c r="E4064" s="9" t="s">
        <v>4896</v>
      </c>
      <c r="F4064" s="20" t="s">
        <v>4908</v>
      </c>
      <c r="G4064" t="s">
        <v>4904</v>
      </c>
      <c r="H4064" t="str">
        <f>VLOOKUP(E4064,suppliers!$A$2:$B$18,2,)</f>
        <v>OTHER</v>
      </c>
      <c r="I4064" t="str">
        <f>VLOOKUP(C4064,Table_items[],2,FALSE)</f>
        <v>Bodrex Extra</v>
      </c>
      <c r="J4064" t="str">
        <f>VLOOKUP(C4064,Table_items[],3,FALSE)</f>
        <v>Obat Sakit Kepala &amp; Demam</v>
      </c>
      <c r="K4064" s="23">
        <f>VLOOKUP(C4064,Table_items[],4,FALSE)</f>
        <v>50788</v>
      </c>
      <c r="L4064" s="23">
        <f>VLOOKUP(C4064,Table_items[],5,FALSE)</f>
        <v>51753</v>
      </c>
    </row>
    <row r="4065" spans="1:12" x14ac:dyDescent="0.2">
      <c r="A4065" s="11" t="s">
        <v>4217</v>
      </c>
      <c r="B4065" s="28">
        <v>44456</v>
      </c>
      <c r="C4065" s="13" t="s">
        <v>9</v>
      </c>
      <c r="D4065" s="13">
        <v>31</v>
      </c>
      <c r="E4065" s="9" t="s">
        <v>4896</v>
      </c>
      <c r="F4065" s="20" t="s">
        <v>4908</v>
      </c>
      <c r="G4065" t="s">
        <v>4904</v>
      </c>
      <c r="H4065" t="str">
        <f>VLOOKUP(E4065,suppliers!$A$2:$B$18,2,)</f>
        <v>OTHER</v>
      </c>
      <c r="I4065" t="str">
        <f>VLOOKUP(C4065,Table_items[],2,FALSE)</f>
        <v>Bedak Heroxyn 150 gr</v>
      </c>
      <c r="J4065" t="str">
        <f>VLOOKUP(C4065,Table_items[],3,FALSE)</f>
        <v>Obat Alergi</v>
      </c>
      <c r="K4065" s="23">
        <f>VLOOKUP(C4065,Table_items[],4,FALSE)</f>
        <v>16950</v>
      </c>
      <c r="L4065" s="23">
        <f>VLOOKUP(C4065,Table_items[],5,FALSE)</f>
        <v>17170</v>
      </c>
    </row>
    <row r="4066" spans="1:12" x14ac:dyDescent="0.2">
      <c r="A4066" s="7" t="s">
        <v>4218</v>
      </c>
      <c r="B4066" s="27">
        <v>44456</v>
      </c>
      <c r="C4066" s="9" t="s">
        <v>38</v>
      </c>
      <c r="D4066" s="9">
        <v>15</v>
      </c>
      <c r="E4066" s="9" t="s">
        <v>4896</v>
      </c>
      <c r="F4066" s="20" t="s">
        <v>4908</v>
      </c>
      <c r="G4066" t="s">
        <v>4904</v>
      </c>
      <c r="H4066" t="str">
        <f>VLOOKUP(E4066,suppliers!$A$2:$B$18,2,)</f>
        <v>OTHER</v>
      </c>
      <c r="I4066" t="str">
        <f>VLOOKUP(C4066,Table_items[],2,FALSE)</f>
        <v>Sanmol 500 MG 4 Tablet</v>
      </c>
      <c r="J4066" t="str">
        <f>VLOOKUP(C4066,Table_items[],3,FALSE)</f>
        <v>Obat Sakit Kepala &amp; Demam</v>
      </c>
      <c r="K4066" s="23">
        <f>VLOOKUP(C4066,Table_items[],4,FALSE)</f>
        <v>1600</v>
      </c>
      <c r="L4066" s="23">
        <f>VLOOKUP(C4066,Table_items[],5,FALSE)</f>
        <v>1619</v>
      </c>
    </row>
    <row r="4067" spans="1:12" x14ac:dyDescent="0.2">
      <c r="A4067" s="11" t="s">
        <v>4219</v>
      </c>
      <c r="B4067" s="28">
        <v>44456</v>
      </c>
      <c r="C4067" s="13" t="s">
        <v>38</v>
      </c>
      <c r="D4067" s="13">
        <v>30</v>
      </c>
      <c r="E4067" s="9" t="s">
        <v>4896</v>
      </c>
      <c r="F4067" s="20" t="s">
        <v>4908</v>
      </c>
      <c r="G4067" t="s">
        <v>4904</v>
      </c>
      <c r="H4067" t="str">
        <f>VLOOKUP(E4067,suppliers!$A$2:$B$18,2,)</f>
        <v>OTHER</v>
      </c>
      <c r="I4067" t="str">
        <f>VLOOKUP(C4067,Table_items[],2,FALSE)</f>
        <v>Sanmol 500 MG 4 Tablet</v>
      </c>
      <c r="J4067" t="str">
        <f>VLOOKUP(C4067,Table_items[],3,FALSE)</f>
        <v>Obat Sakit Kepala &amp; Demam</v>
      </c>
      <c r="K4067" s="23">
        <f>VLOOKUP(C4067,Table_items[],4,FALSE)</f>
        <v>1600</v>
      </c>
      <c r="L4067" s="23">
        <f>VLOOKUP(C4067,Table_items[],5,FALSE)</f>
        <v>1619</v>
      </c>
    </row>
    <row r="4068" spans="1:12" x14ac:dyDescent="0.2">
      <c r="A4068" s="7" t="s">
        <v>4220</v>
      </c>
      <c r="B4068" s="27">
        <v>44456</v>
      </c>
      <c r="C4068" s="9" t="s">
        <v>16</v>
      </c>
      <c r="D4068" s="9">
        <v>2</v>
      </c>
      <c r="E4068" s="9" t="s">
        <v>4896</v>
      </c>
      <c r="F4068" s="20" t="s">
        <v>4908</v>
      </c>
      <c r="G4068" t="s">
        <v>4904</v>
      </c>
      <c r="H4068" t="str">
        <f>VLOOKUP(E4068,suppliers!$A$2:$B$18,2,)</f>
        <v>OTHER</v>
      </c>
      <c r="I4068" t="str">
        <f>VLOOKUP(C4068,Table_items[],2,FALSE)</f>
        <v>Ultraflu Box Isi 25 Strip</v>
      </c>
      <c r="J4068" t="str">
        <f>VLOOKUP(C4068,Table_items[],3,FALSE)</f>
        <v>Obat Batuk &amp; Pilek</v>
      </c>
      <c r="K4068" s="23">
        <f>VLOOKUP(C4068,Table_items[],4,FALSE)</f>
        <v>72500</v>
      </c>
      <c r="L4068" s="23">
        <f>VLOOKUP(C4068,Table_items[],5,FALSE)</f>
        <v>73805</v>
      </c>
    </row>
    <row r="4069" spans="1:12" x14ac:dyDescent="0.2">
      <c r="A4069" s="11" t="s">
        <v>4221</v>
      </c>
      <c r="B4069" s="28">
        <v>44456</v>
      </c>
      <c r="C4069" s="13" t="s">
        <v>20</v>
      </c>
      <c r="D4069" s="13">
        <v>534</v>
      </c>
      <c r="E4069" s="9" t="s">
        <v>4896</v>
      </c>
      <c r="F4069" s="20" t="s">
        <v>4908</v>
      </c>
      <c r="G4069" t="s">
        <v>4904</v>
      </c>
      <c r="H4069" t="str">
        <f>VLOOKUP(E4069,suppliers!$A$2:$B$18,2,)</f>
        <v>OTHER</v>
      </c>
      <c r="I4069" t="str">
        <f>VLOOKUP(C4069,Table_items[],2,FALSE)</f>
        <v>Carditens</v>
      </c>
      <c r="J4069" t="str">
        <f>VLOOKUP(C4069,Table_items[],3,FALSE)</f>
        <v>Obat Hipertensi</v>
      </c>
      <c r="K4069" s="23">
        <f>VLOOKUP(C4069,Table_items[],4,FALSE)</f>
        <v>100000</v>
      </c>
      <c r="L4069" s="23">
        <f>VLOOKUP(C4069,Table_items[],5,FALSE)</f>
        <v>100900</v>
      </c>
    </row>
    <row r="4070" spans="1:12" x14ac:dyDescent="0.2">
      <c r="A4070" s="7" t="s">
        <v>4222</v>
      </c>
      <c r="B4070" s="27">
        <v>44456</v>
      </c>
      <c r="C4070" s="9" t="s">
        <v>17</v>
      </c>
      <c r="D4070" s="9">
        <v>48</v>
      </c>
      <c r="E4070" s="9" t="s">
        <v>4896</v>
      </c>
      <c r="F4070" s="20" t="s">
        <v>4908</v>
      </c>
      <c r="G4070" t="s">
        <v>4904</v>
      </c>
      <c r="H4070" t="str">
        <f>VLOOKUP(E4070,suppliers!$A$2:$B$18,2,)</f>
        <v>OTHER</v>
      </c>
      <c r="I4070" t="str">
        <f>VLOOKUP(C4070,Table_items[],2,FALSE)</f>
        <v>Vicks Inhaler 0.5 mL</v>
      </c>
      <c r="J4070" t="str">
        <f>VLOOKUP(C4070,Table_items[],3,FALSE)</f>
        <v>Obat Batuk &amp; Pilek</v>
      </c>
      <c r="K4070" s="23">
        <f>VLOOKUP(C4070,Table_items[],4,FALSE)</f>
        <v>16155</v>
      </c>
      <c r="L4070" s="23">
        <f>VLOOKUP(C4070,Table_items[],5,FALSE)</f>
        <v>16430</v>
      </c>
    </row>
    <row r="4071" spans="1:12" x14ac:dyDescent="0.2">
      <c r="A4071" s="11" t="s">
        <v>4223</v>
      </c>
      <c r="B4071" s="28">
        <v>44457</v>
      </c>
      <c r="C4071" s="13" t="s">
        <v>37</v>
      </c>
      <c r="D4071" s="13">
        <v>82</v>
      </c>
      <c r="E4071" s="9" t="s">
        <v>4896</v>
      </c>
      <c r="F4071" s="20" t="s">
        <v>4908</v>
      </c>
      <c r="G4071" t="s">
        <v>4904</v>
      </c>
      <c r="H4071" t="str">
        <f>VLOOKUP(E4071,suppliers!$A$2:$B$18,2,)</f>
        <v>OTHER</v>
      </c>
      <c r="I4071" t="str">
        <f>VLOOKUP(C4071,Table_items[],2,FALSE)</f>
        <v>Bodrex Extra</v>
      </c>
      <c r="J4071" t="str">
        <f>VLOOKUP(C4071,Table_items[],3,FALSE)</f>
        <v>Obat Sakit Kepala &amp; Demam</v>
      </c>
      <c r="K4071" s="23">
        <f>VLOOKUP(C4071,Table_items[],4,FALSE)</f>
        <v>50788</v>
      </c>
      <c r="L4071" s="23">
        <f>VLOOKUP(C4071,Table_items[],5,FALSE)</f>
        <v>51753</v>
      </c>
    </row>
    <row r="4072" spans="1:12" x14ac:dyDescent="0.2">
      <c r="A4072" s="7" t="s">
        <v>4224</v>
      </c>
      <c r="B4072" s="27">
        <v>44457</v>
      </c>
      <c r="C4072" s="9" t="s">
        <v>37</v>
      </c>
      <c r="D4072" s="9">
        <v>2</v>
      </c>
      <c r="E4072" s="9" t="s">
        <v>4896</v>
      </c>
      <c r="F4072" s="20" t="s">
        <v>4908</v>
      </c>
      <c r="G4072" t="s">
        <v>4904</v>
      </c>
      <c r="H4072" t="str">
        <f>VLOOKUP(E4072,suppliers!$A$2:$B$18,2,)</f>
        <v>OTHER</v>
      </c>
      <c r="I4072" t="str">
        <f>VLOOKUP(C4072,Table_items[],2,FALSE)</f>
        <v>Bodrex Extra</v>
      </c>
      <c r="J4072" t="str">
        <f>VLOOKUP(C4072,Table_items[],3,FALSE)</f>
        <v>Obat Sakit Kepala &amp; Demam</v>
      </c>
      <c r="K4072" s="23">
        <f>VLOOKUP(C4072,Table_items[],4,FALSE)</f>
        <v>50788</v>
      </c>
      <c r="L4072" s="23">
        <f>VLOOKUP(C4072,Table_items[],5,FALSE)</f>
        <v>51753</v>
      </c>
    </row>
    <row r="4073" spans="1:12" x14ac:dyDescent="0.2">
      <c r="A4073" s="11" t="s">
        <v>4225</v>
      </c>
      <c r="B4073" s="28">
        <v>44457</v>
      </c>
      <c r="C4073" s="13" t="s">
        <v>9</v>
      </c>
      <c r="D4073" s="13">
        <v>10</v>
      </c>
      <c r="E4073" s="9" t="s">
        <v>4896</v>
      </c>
      <c r="F4073" s="20" t="s">
        <v>4908</v>
      </c>
      <c r="G4073" t="s">
        <v>4904</v>
      </c>
      <c r="H4073" t="str">
        <f>VLOOKUP(E4073,suppliers!$A$2:$B$18,2,)</f>
        <v>OTHER</v>
      </c>
      <c r="I4073" t="str">
        <f>VLOOKUP(C4073,Table_items[],2,FALSE)</f>
        <v>Bedak Heroxyn 150 gr</v>
      </c>
      <c r="J4073" t="str">
        <f>VLOOKUP(C4073,Table_items[],3,FALSE)</f>
        <v>Obat Alergi</v>
      </c>
      <c r="K4073" s="23">
        <f>VLOOKUP(C4073,Table_items[],4,FALSE)</f>
        <v>16950</v>
      </c>
      <c r="L4073" s="23">
        <f>VLOOKUP(C4073,Table_items[],5,FALSE)</f>
        <v>17170</v>
      </c>
    </row>
    <row r="4074" spans="1:12" x14ac:dyDescent="0.2">
      <c r="A4074" s="7" t="s">
        <v>4226</v>
      </c>
      <c r="B4074" s="27">
        <v>44457</v>
      </c>
      <c r="C4074" s="9" t="s">
        <v>24</v>
      </c>
      <c r="D4074" s="9">
        <v>22</v>
      </c>
      <c r="E4074" s="9" t="s">
        <v>4896</v>
      </c>
      <c r="F4074" s="20" t="s">
        <v>4908</v>
      </c>
      <c r="G4074" t="s">
        <v>4904</v>
      </c>
      <c r="H4074" t="str">
        <f>VLOOKUP(E4074,suppliers!$A$2:$B$18,2,)</f>
        <v>OTHER</v>
      </c>
      <c r="I4074" t="str">
        <f>VLOOKUP(C4074,Table_items[],2,FALSE)</f>
        <v>Irbesartan</v>
      </c>
      <c r="J4074" t="str">
        <f>VLOOKUP(C4074,Table_items[],3,FALSE)</f>
        <v>Obat Hipertensi</v>
      </c>
      <c r="K4074" s="23">
        <f>VLOOKUP(C4074,Table_items[],4,FALSE)</f>
        <v>108794</v>
      </c>
      <c r="L4074" s="23">
        <f>VLOOKUP(C4074,Table_items[],5,FALSE)</f>
        <v>109447</v>
      </c>
    </row>
    <row r="4075" spans="1:12" x14ac:dyDescent="0.2">
      <c r="A4075" s="11" t="s">
        <v>4227</v>
      </c>
      <c r="B4075" s="28">
        <v>44457</v>
      </c>
      <c r="C4075" s="13" t="s">
        <v>20</v>
      </c>
      <c r="D4075" s="13">
        <v>48</v>
      </c>
      <c r="E4075" s="9" t="s">
        <v>4896</v>
      </c>
      <c r="F4075" s="20" t="s">
        <v>4908</v>
      </c>
      <c r="G4075" t="s">
        <v>4904</v>
      </c>
      <c r="H4075" t="str">
        <f>VLOOKUP(E4075,suppliers!$A$2:$B$18,2,)</f>
        <v>OTHER</v>
      </c>
      <c r="I4075" t="str">
        <f>VLOOKUP(C4075,Table_items[],2,FALSE)</f>
        <v>Carditens</v>
      </c>
      <c r="J4075" t="str">
        <f>VLOOKUP(C4075,Table_items[],3,FALSE)</f>
        <v>Obat Hipertensi</v>
      </c>
      <c r="K4075" s="23">
        <f>VLOOKUP(C4075,Table_items[],4,FALSE)</f>
        <v>100000</v>
      </c>
      <c r="L4075" s="23">
        <f>VLOOKUP(C4075,Table_items[],5,FALSE)</f>
        <v>100900</v>
      </c>
    </row>
    <row r="4076" spans="1:12" x14ac:dyDescent="0.2">
      <c r="A4076" s="7" t="s">
        <v>4228</v>
      </c>
      <c r="B4076" s="27">
        <v>44457</v>
      </c>
      <c r="C4076" s="9" t="s">
        <v>17</v>
      </c>
      <c r="D4076" s="9">
        <v>29</v>
      </c>
      <c r="E4076" s="9" t="s">
        <v>4896</v>
      </c>
      <c r="F4076" s="20" t="s">
        <v>4908</v>
      </c>
      <c r="G4076" t="s">
        <v>4904</v>
      </c>
      <c r="H4076" t="str">
        <f>VLOOKUP(E4076,suppliers!$A$2:$B$18,2,)</f>
        <v>OTHER</v>
      </c>
      <c r="I4076" t="str">
        <f>VLOOKUP(C4076,Table_items[],2,FALSE)</f>
        <v>Vicks Inhaler 0.5 mL</v>
      </c>
      <c r="J4076" t="str">
        <f>VLOOKUP(C4076,Table_items[],3,FALSE)</f>
        <v>Obat Batuk &amp; Pilek</v>
      </c>
      <c r="K4076" s="23">
        <f>VLOOKUP(C4076,Table_items[],4,FALSE)</f>
        <v>16155</v>
      </c>
      <c r="L4076" s="23">
        <f>VLOOKUP(C4076,Table_items[],5,FALSE)</f>
        <v>16430</v>
      </c>
    </row>
    <row r="4077" spans="1:12" x14ac:dyDescent="0.2">
      <c r="A4077" s="11" t="s">
        <v>4229</v>
      </c>
      <c r="B4077" s="28">
        <v>44458</v>
      </c>
      <c r="C4077" s="13" t="s">
        <v>37</v>
      </c>
      <c r="D4077" s="13">
        <v>70</v>
      </c>
      <c r="E4077" s="9" t="s">
        <v>4896</v>
      </c>
      <c r="F4077" s="20" t="s">
        <v>4908</v>
      </c>
      <c r="G4077" t="s">
        <v>4904</v>
      </c>
      <c r="H4077" t="str">
        <f>VLOOKUP(E4077,suppliers!$A$2:$B$18,2,)</f>
        <v>OTHER</v>
      </c>
      <c r="I4077" t="str">
        <f>VLOOKUP(C4077,Table_items[],2,FALSE)</f>
        <v>Bodrex Extra</v>
      </c>
      <c r="J4077" t="str">
        <f>VLOOKUP(C4077,Table_items[],3,FALSE)</f>
        <v>Obat Sakit Kepala &amp; Demam</v>
      </c>
      <c r="K4077" s="23">
        <f>VLOOKUP(C4077,Table_items[],4,FALSE)</f>
        <v>50788</v>
      </c>
      <c r="L4077" s="23">
        <f>VLOOKUP(C4077,Table_items[],5,FALSE)</f>
        <v>51753</v>
      </c>
    </row>
    <row r="4078" spans="1:12" x14ac:dyDescent="0.2">
      <c r="A4078" s="7" t="s">
        <v>4230</v>
      </c>
      <c r="B4078" s="27">
        <v>44458</v>
      </c>
      <c r="C4078" s="9" t="s">
        <v>9</v>
      </c>
      <c r="D4078" s="9">
        <v>21</v>
      </c>
      <c r="E4078" s="9" t="s">
        <v>4896</v>
      </c>
      <c r="F4078" s="20" t="s">
        <v>4908</v>
      </c>
      <c r="G4078" t="s">
        <v>4904</v>
      </c>
      <c r="H4078" t="str">
        <f>VLOOKUP(E4078,suppliers!$A$2:$B$18,2,)</f>
        <v>OTHER</v>
      </c>
      <c r="I4078" t="str">
        <f>VLOOKUP(C4078,Table_items[],2,FALSE)</f>
        <v>Bedak Heroxyn 150 gr</v>
      </c>
      <c r="J4078" t="str">
        <f>VLOOKUP(C4078,Table_items[],3,FALSE)</f>
        <v>Obat Alergi</v>
      </c>
      <c r="K4078" s="23">
        <f>VLOOKUP(C4078,Table_items[],4,FALSE)</f>
        <v>16950</v>
      </c>
      <c r="L4078" s="23">
        <f>VLOOKUP(C4078,Table_items[],5,FALSE)</f>
        <v>17170</v>
      </c>
    </row>
    <row r="4079" spans="1:12" x14ac:dyDescent="0.2">
      <c r="A4079" s="11" t="s">
        <v>4231</v>
      </c>
      <c r="B4079" s="28">
        <v>44458</v>
      </c>
      <c r="C4079" s="13" t="s">
        <v>22</v>
      </c>
      <c r="D4079" s="13">
        <v>1</v>
      </c>
      <c r="E4079" s="9" t="s">
        <v>4896</v>
      </c>
      <c r="F4079" s="20" t="s">
        <v>4908</v>
      </c>
      <c r="G4079" t="s">
        <v>4904</v>
      </c>
      <c r="H4079" t="str">
        <f>VLOOKUP(E4079,suppliers!$A$2:$B$18,2,)</f>
        <v>OTHER</v>
      </c>
      <c r="I4079" t="str">
        <f>VLOOKUP(C4079,Table_items[],2,FALSE)</f>
        <v>Candesartan Ogb Dexa</v>
      </c>
      <c r="J4079" t="str">
        <f>VLOOKUP(C4079,Table_items[],3,FALSE)</f>
        <v>Obat Hipertensi</v>
      </c>
      <c r="K4079" s="23">
        <f>VLOOKUP(C4079,Table_items[],4,FALSE)</f>
        <v>5000</v>
      </c>
      <c r="L4079" s="23">
        <f>VLOOKUP(C4079,Table_items[],5,FALSE)</f>
        <v>5095</v>
      </c>
    </row>
    <row r="4080" spans="1:12" x14ac:dyDescent="0.2">
      <c r="A4080" s="7" t="s">
        <v>4232</v>
      </c>
      <c r="B4080" s="27">
        <v>44458</v>
      </c>
      <c r="C4080" s="9" t="s">
        <v>22</v>
      </c>
      <c r="D4080" s="9">
        <v>37</v>
      </c>
      <c r="E4080" s="9" t="s">
        <v>4896</v>
      </c>
      <c r="F4080" s="20" t="s">
        <v>4908</v>
      </c>
      <c r="G4080" t="s">
        <v>4904</v>
      </c>
      <c r="H4080" t="str">
        <f>VLOOKUP(E4080,suppliers!$A$2:$B$18,2,)</f>
        <v>OTHER</v>
      </c>
      <c r="I4080" t="str">
        <f>VLOOKUP(C4080,Table_items[],2,FALSE)</f>
        <v>Candesartan Ogb Dexa</v>
      </c>
      <c r="J4080" t="str">
        <f>VLOOKUP(C4080,Table_items[],3,FALSE)</f>
        <v>Obat Hipertensi</v>
      </c>
      <c r="K4080" s="23">
        <f>VLOOKUP(C4080,Table_items[],4,FALSE)</f>
        <v>5000</v>
      </c>
      <c r="L4080" s="23">
        <f>VLOOKUP(C4080,Table_items[],5,FALSE)</f>
        <v>5095</v>
      </c>
    </row>
    <row r="4081" spans="1:12" x14ac:dyDescent="0.2">
      <c r="A4081" s="11" t="s">
        <v>4233</v>
      </c>
      <c r="B4081" s="28">
        <v>44458</v>
      </c>
      <c r="C4081" s="13" t="s">
        <v>28</v>
      </c>
      <c r="D4081" s="13">
        <v>6</v>
      </c>
      <c r="E4081" s="9" t="s">
        <v>4896</v>
      </c>
      <c r="F4081" s="20" t="s">
        <v>4908</v>
      </c>
      <c r="G4081" t="s">
        <v>4904</v>
      </c>
      <c r="H4081" t="str">
        <f>VLOOKUP(E4081,suppliers!$A$2:$B$18,2,)</f>
        <v>OTHER</v>
      </c>
      <c r="I4081" t="str">
        <f>VLOOKUP(C4081,Table_items[],2,FALSE)</f>
        <v>Hyperchol 100 MG 12 KPS</v>
      </c>
      <c r="J4081" t="str">
        <f>VLOOKUP(C4081,Table_items[],3,FALSE)</f>
        <v>Obat Kolesterol</v>
      </c>
      <c r="K4081" s="23">
        <f>VLOOKUP(C4081,Table_items[],4,FALSE)</f>
        <v>42800</v>
      </c>
      <c r="L4081" s="23">
        <f>VLOOKUP(C4081,Table_items[],5,FALSE)</f>
        <v>43442</v>
      </c>
    </row>
    <row r="4082" spans="1:12" x14ac:dyDescent="0.2">
      <c r="A4082" s="7" t="s">
        <v>4234</v>
      </c>
      <c r="B4082" s="27">
        <v>44458</v>
      </c>
      <c r="C4082" s="9" t="s">
        <v>17</v>
      </c>
      <c r="D4082" s="9">
        <v>15</v>
      </c>
      <c r="E4082" s="9" t="s">
        <v>4896</v>
      </c>
      <c r="F4082" s="20" t="s">
        <v>4908</v>
      </c>
      <c r="G4082" t="s">
        <v>4904</v>
      </c>
      <c r="H4082" t="str">
        <f>VLOOKUP(E4082,suppliers!$A$2:$B$18,2,)</f>
        <v>OTHER</v>
      </c>
      <c r="I4082" t="str">
        <f>VLOOKUP(C4082,Table_items[],2,FALSE)</f>
        <v>Vicks Inhaler 0.5 mL</v>
      </c>
      <c r="J4082" t="str">
        <f>VLOOKUP(C4082,Table_items[],3,FALSE)</f>
        <v>Obat Batuk &amp; Pilek</v>
      </c>
      <c r="K4082" s="23">
        <f>VLOOKUP(C4082,Table_items[],4,FALSE)</f>
        <v>16155</v>
      </c>
      <c r="L4082" s="23">
        <f>VLOOKUP(C4082,Table_items[],5,FALSE)</f>
        <v>16430</v>
      </c>
    </row>
    <row r="4083" spans="1:12" x14ac:dyDescent="0.2">
      <c r="A4083" s="11" t="s">
        <v>4235</v>
      </c>
      <c r="B4083" s="28">
        <v>44458</v>
      </c>
      <c r="C4083" s="13" t="s">
        <v>7</v>
      </c>
      <c r="D4083" s="13">
        <v>3</v>
      </c>
      <c r="E4083" s="9" t="s">
        <v>4896</v>
      </c>
      <c r="F4083" s="20" t="s">
        <v>4908</v>
      </c>
      <c r="G4083" t="s">
        <v>4904</v>
      </c>
      <c r="H4083" t="str">
        <f>VLOOKUP(E4083,suppliers!$A$2:$B$18,2,)</f>
        <v>OTHER</v>
      </c>
      <c r="I4083" t="str">
        <f>VLOOKUP(C4083,Table_items[],2,FALSE)</f>
        <v>Acetylcysteine Mahakam 200 mg</v>
      </c>
      <c r="J4083" t="str">
        <f>VLOOKUP(C4083,Table_items[],3,FALSE)</f>
        <v>Obat Alergi</v>
      </c>
      <c r="K4083" s="23">
        <f>VLOOKUP(C4083,Table_items[],4,FALSE)</f>
        <v>33000</v>
      </c>
      <c r="L4083" s="23">
        <f>VLOOKUP(C4083,Table_items[],5,FALSE)</f>
        <v>33330</v>
      </c>
    </row>
    <row r="4084" spans="1:12" x14ac:dyDescent="0.2">
      <c r="A4084" s="7" t="s">
        <v>4236</v>
      </c>
      <c r="B4084" s="27">
        <v>44459</v>
      </c>
      <c r="C4084" s="9" t="s">
        <v>12</v>
      </c>
      <c r="D4084" s="9">
        <v>62</v>
      </c>
      <c r="E4084" s="9" t="s">
        <v>4896</v>
      </c>
      <c r="F4084" s="20" t="s">
        <v>4908</v>
      </c>
      <c r="G4084" t="s">
        <v>4904</v>
      </c>
      <c r="H4084" t="str">
        <f>VLOOKUP(E4084,suppliers!$A$2:$B$18,2,)</f>
        <v>OTHER</v>
      </c>
      <c r="I4084" t="str">
        <f>VLOOKUP(C4084,Table_items[],2,FALSE)</f>
        <v>Decolsen 1 Strip 4 Tablet</v>
      </c>
      <c r="J4084" t="str">
        <f>VLOOKUP(C4084,Table_items[],3,FALSE)</f>
        <v>Obat Batuk &amp; Pilek</v>
      </c>
      <c r="K4084" s="23">
        <f>VLOOKUP(C4084,Table_items[],4,FALSE)</f>
        <v>2886</v>
      </c>
      <c r="L4084" s="23">
        <f>VLOOKUP(C4084,Table_items[],5,FALSE)</f>
        <v>2915</v>
      </c>
    </row>
    <row r="4085" spans="1:12" x14ac:dyDescent="0.2">
      <c r="A4085" s="11" t="s">
        <v>4237</v>
      </c>
      <c r="B4085" s="28">
        <v>44459</v>
      </c>
      <c r="C4085" s="13" t="s">
        <v>37</v>
      </c>
      <c r="D4085" s="13">
        <v>77</v>
      </c>
      <c r="E4085" s="9" t="s">
        <v>4896</v>
      </c>
      <c r="F4085" s="20" t="s">
        <v>4908</v>
      </c>
      <c r="G4085" t="s">
        <v>4904</v>
      </c>
      <c r="H4085" t="str">
        <f>VLOOKUP(E4085,suppliers!$A$2:$B$18,2,)</f>
        <v>OTHER</v>
      </c>
      <c r="I4085" t="str">
        <f>VLOOKUP(C4085,Table_items[],2,FALSE)</f>
        <v>Bodrex Extra</v>
      </c>
      <c r="J4085" t="str">
        <f>VLOOKUP(C4085,Table_items[],3,FALSE)</f>
        <v>Obat Sakit Kepala &amp; Demam</v>
      </c>
      <c r="K4085" s="23">
        <f>VLOOKUP(C4085,Table_items[],4,FALSE)</f>
        <v>50788</v>
      </c>
      <c r="L4085" s="23">
        <f>VLOOKUP(C4085,Table_items[],5,FALSE)</f>
        <v>51753</v>
      </c>
    </row>
    <row r="4086" spans="1:12" x14ac:dyDescent="0.2">
      <c r="A4086" s="7" t="s">
        <v>4238</v>
      </c>
      <c r="B4086" s="27">
        <v>44459</v>
      </c>
      <c r="C4086" s="9" t="s">
        <v>37</v>
      </c>
      <c r="D4086" s="9">
        <v>23</v>
      </c>
      <c r="E4086" s="9" t="s">
        <v>4896</v>
      </c>
      <c r="F4086" s="20" t="s">
        <v>4908</v>
      </c>
      <c r="G4086" t="s">
        <v>4904</v>
      </c>
      <c r="H4086" t="str">
        <f>VLOOKUP(E4086,suppliers!$A$2:$B$18,2,)</f>
        <v>OTHER</v>
      </c>
      <c r="I4086" t="str">
        <f>VLOOKUP(C4086,Table_items[],2,FALSE)</f>
        <v>Bodrex Extra</v>
      </c>
      <c r="J4086" t="str">
        <f>VLOOKUP(C4086,Table_items[],3,FALSE)</f>
        <v>Obat Sakit Kepala &amp; Demam</v>
      </c>
      <c r="K4086" s="23">
        <f>VLOOKUP(C4086,Table_items[],4,FALSE)</f>
        <v>50788</v>
      </c>
      <c r="L4086" s="23">
        <f>VLOOKUP(C4086,Table_items[],5,FALSE)</f>
        <v>51753</v>
      </c>
    </row>
    <row r="4087" spans="1:12" x14ac:dyDescent="0.2">
      <c r="A4087" s="11" t="s">
        <v>4239</v>
      </c>
      <c r="B4087" s="28">
        <v>44459</v>
      </c>
      <c r="C4087" s="13" t="s">
        <v>9</v>
      </c>
      <c r="D4087" s="13">
        <v>32</v>
      </c>
      <c r="E4087" s="9" t="s">
        <v>4896</v>
      </c>
      <c r="F4087" s="20" t="s">
        <v>4908</v>
      </c>
      <c r="G4087" t="s">
        <v>4904</v>
      </c>
      <c r="H4087" t="str">
        <f>VLOOKUP(E4087,suppliers!$A$2:$B$18,2,)</f>
        <v>OTHER</v>
      </c>
      <c r="I4087" t="str">
        <f>VLOOKUP(C4087,Table_items[],2,FALSE)</f>
        <v>Bedak Heroxyn 150 gr</v>
      </c>
      <c r="J4087" t="str">
        <f>VLOOKUP(C4087,Table_items[],3,FALSE)</f>
        <v>Obat Alergi</v>
      </c>
      <c r="K4087" s="23">
        <f>VLOOKUP(C4087,Table_items[],4,FALSE)</f>
        <v>16950</v>
      </c>
      <c r="L4087" s="23">
        <f>VLOOKUP(C4087,Table_items[],5,FALSE)</f>
        <v>17170</v>
      </c>
    </row>
    <row r="4088" spans="1:12" x14ac:dyDescent="0.2">
      <c r="A4088" s="7" t="s">
        <v>4240</v>
      </c>
      <c r="B4088" s="27">
        <v>44459</v>
      </c>
      <c r="C4088" s="9" t="s">
        <v>36</v>
      </c>
      <c r="D4088" s="9">
        <v>3</v>
      </c>
      <c r="E4088" s="9" t="s">
        <v>4896</v>
      </c>
      <c r="F4088" s="20" t="s">
        <v>4908</v>
      </c>
      <c r="G4088" t="s">
        <v>4904</v>
      </c>
      <c r="H4088" t="str">
        <f>VLOOKUP(E4088,suppliers!$A$2:$B$18,2,)</f>
        <v>OTHER</v>
      </c>
      <c r="I4088" t="str">
        <f>VLOOKUP(C4088,Table_items[],2,FALSE)</f>
        <v>Sanmol Paracetamol</v>
      </c>
      <c r="J4088" t="str">
        <f>VLOOKUP(C4088,Table_items[],3,FALSE)</f>
        <v>Obat Sakit Kepala &amp; Demam</v>
      </c>
      <c r="K4088" s="23">
        <f>VLOOKUP(C4088,Table_items[],4,FALSE)</f>
        <v>16100</v>
      </c>
      <c r="L4088" s="23">
        <f>VLOOKUP(C4088,Table_items[],5,FALSE)</f>
        <v>16261</v>
      </c>
    </row>
    <row r="4089" spans="1:12" x14ac:dyDescent="0.2">
      <c r="A4089" s="11" t="s">
        <v>4241</v>
      </c>
      <c r="B4089" s="28">
        <v>44459</v>
      </c>
      <c r="C4089" s="13" t="s">
        <v>28</v>
      </c>
      <c r="D4089" s="13">
        <v>11</v>
      </c>
      <c r="E4089" s="9" t="s">
        <v>4896</v>
      </c>
      <c r="F4089" s="20" t="s">
        <v>4908</v>
      </c>
      <c r="G4089" t="s">
        <v>4904</v>
      </c>
      <c r="H4089" t="str">
        <f>VLOOKUP(E4089,suppliers!$A$2:$B$18,2,)</f>
        <v>OTHER</v>
      </c>
      <c r="I4089" t="str">
        <f>VLOOKUP(C4089,Table_items[],2,FALSE)</f>
        <v>Hyperchol 100 MG 12 KPS</v>
      </c>
      <c r="J4089" t="str">
        <f>VLOOKUP(C4089,Table_items[],3,FALSE)</f>
        <v>Obat Kolesterol</v>
      </c>
      <c r="K4089" s="23">
        <f>VLOOKUP(C4089,Table_items[],4,FALSE)</f>
        <v>42800</v>
      </c>
      <c r="L4089" s="23">
        <f>VLOOKUP(C4089,Table_items[],5,FALSE)</f>
        <v>43442</v>
      </c>
    </row>
    <row r="4090" spans="1:12" x14ac:dyDescent="0.2">
      <c r="A4090" s="7" t="s">
        <v>4242</v>
      </c>
      <c r="B4090" s="27">
        <v>44459</v>
      </c>
      <c r="C4090" s="9" t="s">
        <v>17</v>
      </c>
      <c r="D4090" s="9">
        <v>6</v>
      </c>
      <c r="E4090" s="9" t="s">
        <v>4896</v>
      </c>
      <c r="F4090" s="20" t="s">
        <v>4908</v>
      </c>
      <c r="G4090" t="s">
        <v>4904</v>
      </c>
      <c r="H4090" t="str">
        <f>VLOOKUP(E4090,suppliers!$A$2:$B$18,2,)</f>
        <v>OTHER</v>
      </c>
      <c r="I4090" t="str">
        <f>VLOOKUP(C4090,Table_items[],2,FALSE)</f>
        <v>Vicks Inhaler 0.5 mL</v>
      </c>
      <c r="J4090" t="str">
        <f>VLOOKUP(C4090,Table_items[],3,FALSE)</f>
        <v>Obat Batuk &amp; Pilek</v>
      </c>
      <c r="K4090" s="23">
        <f>VLOOKUP(C4090,Table_items[],4,FALSE)</f>
        <v>16155</v>
      </c>
      <c r="L4090" s="23">
        <f>VLOOKUP(C4090,Table_items[],5,FALSE)</f>
        <v>16430</v>
      </c>
    </row>
    <row r="4091" spans="1:12" x14ac:dyDescent="0.2">
      <c r="A4091" s="11" t="s">
        <v>4243</v>
      </c>
      <c r="B4091" s="28">
        <v>44460</v>
      </c>
      <c r="C4091" s="13" t="s">
        <v>12</v>
      </c>
      <c r="D4091" s="13">
        <v>16</v>
      </c>
      <c r="E4091" s="9" t="s">
        <v>4896</v>
      </c>
      <c r="F4091" s="20" t="s">
        <v>4908</v>
      </c>
      <c r="G4091" t="s">
        <v>4904</v>
      </c>
      <c r="H4091" t="str">
        <f>VLOOKUP(E4091,suppliers!$A$2:$B$18,2,)</f>
        <v>OTHER</v>
      </c>
      <c r="I4091" t="str">
        <f>VLOOKUP(C4091,Table_items[],2,FALSE)</f>
        <v>Decolsen 1 Strip 4 Tablet</v>
      </c>
      <c r="J4091" t="str">
        <f>VLOOKUP(C4091,Table_items[],3,FALSE)</f>
        <v>Obat Batuk &amp; Pilek</v>
      </c>
      <c r="K4091" s="23">
        <f>VLOOKUP(C4091,Table_items[],4,FALSE)</f>
        <v>2886</v>
      </c>
      <c r="L4091" s="23">
        <f>VLOOKUP(C4091,Table_items[],5,FALSE)</f>
        <v>2915</v>
      </c>
    </row>
    <row r="4092" spans="1:12" x14ac:dyDescent="0.2">
      <c r="A4092" s="7" t="s">
        <v>4244</v>
      </c>
      <c r="B4092" s="27">
        <v>44460</v>
      </c>
      <c r="C4092" s="9" t="s">
        <v>37</v>
      </c>
      <c r="D4092" s="9">
        <v>71</v>
      </c>
      <c r="E4092" s="9" t="s">
        <v>4896</v>
      </c>
      <c r="F4092" s="20" t="s">
        <v>4908</v>
      </c>
      <c r="G4092" t="s">
        <v>4904</v>
      </c>
      <c r="H4092" t="str">
        <f>VLOOKUP(E4092,suppliers!$A$2:$B$18,2,)</f>
        <v>OTHER</v>
      </c>
      <c r="I4092" t="str">
        <f>VLOOKUP(C4092,Table_items[],2,FALSE)</f>
        <v>Bodrex Extra</v>
      </c>
      <c r="J4092" t="str">
        <f>VLOOKUP(C4092,Table_items[],3,FALSE)</f>
        <v>Obat Sakit Kepala &amp; Demam</v>
      </c>
      <c r="K4092" s="23">
        <f>VLOOKUP(C4092,Table_items[],4,FALSE)</f>
        <v>50788</v>
      </c>
      <c r="L4092" s="23">
        <f>VLOOKUP(C4092,Table_items[],5,FALSE)</f>
        <v>51753</v>
      </c>
    </row>
    <row r="4093" spans="1:12" x14ac:dyDescent="0.2">
      <c r="A4093" s="11" t="s">
        <v>4245</v>
      </c>
      <c r="B4093" s="28">
        <v>44460</v>
      </c>
      <c r="C4093" s="13" t="s">
        <v>24</v>
      </c>
      <c r="D4093" s="13">
        <v>19</v>
      </c>
      <c r="E4093" s="9" t="s">
        <v>4896</v>
      </c>
      <c r="F4093" s="20" t="s">
        <v>4908</v>
      </c>
      <c r="G4093" t="s">
        <v>4904</v>
      </c>
      <c r="H4093" t="str">
        <f>VLOOKUP(E4093,suppliers!$A$2:$B$18,2,)</f>
        <v>OTHER</v>
      </c>
      <c r="I4093" t="str">
        <f>VLOOKUP(C4093,Table_items[],2,FALSE)</f>
        <v>Irbesartan</v>
      </c>
      <c r="J4093" t="str">
        <f>VLOOKUP(C4093,Table_items[],3,FALSE)</f>
        <v>Obat Hipertensi</v>
      </c>
      <c r="K4093" s="23">
        <f>VLOOKUP(C4093,Table_items[],4,FALSE)</f>
        <v>108794</v>
      </c>
      <c r="L4093" s="23">
        <f>VLOOKUP(C4093,Table_items[],5,FALSE)</f>
        <v>109447</v>
      </c>
    </row>
    <row r="4094" spans="1:12" x14ac:dyDescent="0.2">
      <c r="A4094" s="7" t="s">
        <v>4246</v>
      </c>
      <c r="B4094" s="27">
        <v>44460</v>
      </c>
      <c r="C4094" s="9" t="s">
        <v>38</v>
      </c>
      <c r="D4094" s="9">
        <v>48</v>
      </c>
      <c r="E4094" s="9" t="s">
        <v>4896</v>
      </c>
      <c r="F4094" s="20" t="s">
        <v>4908</v>
      </c>
      <c r="G4094" t="s">
        <v>4904</v>
      </c>
      <c r="H4094" t="str">
        <f>VLOOKUP(E4094,suppliers!$A$2:$B$18,2,)</f>
        <v>OTHER</v>
      </c>
      <c r="I4094" t="str">
        <f>VLOOKUP(C4094,Table_items[],2,FALSE)</f>
        <v>Sanmol 500 MG 4 Tablet</v>
      </c>
      <c r="J4094" t="str">
        <f>VLOOKUP(C4094,Table_items[],3,FALSE)</f>
        <v>Obat Sakit Kepala &amp; Demam</v>
      </c>
      <c r="K4094" s="23">
        <f>VLOOKUP(C4094,Table_items[],4,FALSE)</f>
        <v>1600</v>
      </c>
      <c r="L4094" s="23">
        <f>VLOOKUP(C4094,Table_items[],5,FALSE)</f>
        <v>1619</v>
      </c>
    </row>
    <row r="4095" spans="1:12" x14ac:dyDescent="0.2">
      <c r="A4095" s="11" t="s">
        <v>4247</v>
      </c>
      <c r="B4095" s="28">
        <v>44460</v>
      </c>
      <c r="C4095" s="13" t="s">
        <v>10</v>
      </c>
      <c r="D4095" s="13">
        <v>43</v>
      </c>
      <c r="E4095" s="9" t="s">
        <v>4896</v>
      </c>
      <c r="F4095" s="20" t="s">
        <v>4908</v>
      </c>
      <c r="G4095" t="s">
        <v>4904</v>
      </c>
      <c r="H4095" t="str">
        <f>VLOOKUP(E4095,suppliers!$A$2:$B$18,2,)</f>
        <v>OTHER</v>
      </c>
      <c r="I4095" t="str">
        <f>VLOOKUP(C4095,Table_items[],2,FALSE)</f>
        <v>Dexteem Box Plus 100 Tablet</v>
      </c>
      <c r="J4095" t="str">
        <f>VLOOKUP(C4095,Table_items[],3,FALSE)</f>
        <v>Obat Alergi</v>
      </c>
      <c r="K4095" s="23">
        <f>VLOOKUP(C4095,Table_items[],4,FALSE)</f>
        <v>25322</v>
      </c>
      <c r="L4095" s="23">
        <f>VLOOKUP(C4095,Table_items[],5,FALSE)</f>
        <v>25449</v>
      </c>
    </row>
    <row r="4096" spans="1:12" x14ac:dyDescent="0.2">
      <c r="A4096" s="7" t="s">
        <v>4248</v>
      </c>
      <c r="B4096" s="27">
        <v>44460</v>
      </c>
      <c r="C4096" s="9" t="s">
        <v>28</v>
      </c>
      <c r="D4096" s="9">
        <v>19</v>
      </c>
      <c r="E4096" s="9" t="s">
        <v>4896</v>
      </c>
      <c r="F4096" s="20" t="s">
        <v>4908</v>
      </c>
      <c r="G4096" t="s">
        <v>4904</v>
      </c>
      <c r="H4096" t="str">
        <f>VLOOKUP(E4096,suppliers!$A$2:$B$18,2,)</f>
        <v>OTHER</v>
      </c>
      <c r="I4096" t="str">
        <f>VLOOKUP(C4096,Table_items[],2,FALSE)</f>
        <v>Hyperchol 100 MG 12 KPS</v>
      </c>
      <c r="J4096" t="str">
        <f>VLOOKUP(C4096,Table_items[],3,FALSE)</f>
        <v>Obat Kolesterol</v>
      </c>
      <c r="K4096" s="23">
        <f>VLOOKUP(C4096,Table_items[],4,FALSE)</f>
        <v>42800</v>
      </c>
      <c r="L4096" s="23">
        <f>VLOOKUP(C4096,Table_items[],5,FALSE)</f>
        <v>43442</v>
      </c>
    </row>
    <row r="4097" spans="1:12" x14ac:dyDescent="0.2">
      <c r="A4097" s="11" t="s">
        <v>4249</v>
      </c>
      <c r="B4097" s="28">
        <v>44460</v>
      </c>
      <c r="C4097" s="13" t="s">
        <v>28</v>
      </c>
      <c r="D4097" s="13">
        <v>45</v>
      </c>
      <c r="E4097" s="9" t="s">
        <v>4896</v>
      </c>
      <c r="F4097" s="20" t="s">
        <v>4908</v>
      </c>
      <c r="G4097" t="s">
        <v>4904</v>
      </c>
      <c r="H4097" t="str">
        <f>VLOOKUP(E4097,suppliers!$A$2:$B$18,2,)</f>
        <v>OTHER</v>
      </c>
      <c r="I4097" t="str">
        <f>VLOOKUP(C4097,Table_items[],2,FALSE)</f>
        <v>Hyperchol 100 MG 12 KPS</v>
      </c>
      <c r="J4097" t="str">
        <f>VLOOKUP(C4097,Table_items[],3,FALSE)</f>
        <v>Obat Kolesterol</v>
      </c>
      <c r="K4097" s="23">
        <f>VLOOKUP(C4097,Table_items[],4,FALSE)</f>
        <v>42800</v>
      </c>
      <c r="L4097" s="23">
        <f>VLOOKUP(C4097,Table_items[],5,FALSE)</f>
        <v>43442</v>
      </c>
    </row>
    <row r="4098" spans="1:12" x14ac:dyDescent="0.2">
      <c r="A4098" s="7" t="s">
        <v>4250</v>
      </c>
      <c r="B4098" s="27">
        <v>44460</v>
      </c>
      <c r="C4098" s="9" t="s">
        <v>35</v>
      </c>
      <c r="D4098" s="9">
        <v>7</v>
      </c>
      <c r="E4098" s="9" t="s">
        <v>4896</v>
      </c>
      <c r="F4098" s="20" t="s">
        <v>4908</v>
      </c>
      <c r="G4098" t="s">
        <v>4904</v>
      </c>
      <c r="H4098" t="str">
        <f>VLOOKUP(E4098,suppliers!$A$2:$B$18,2,)</f>
        <v>OTHER</v>
      </c>
      <c r="I4098" t="str">
        <f>VLOOKUP(C4098,Table_items[],2,FALSE)</f>
        <v>Proris Ibuprofen</v>
      </c>
      <c r="J4098" t="str">
        <f>VLOOKUP(C4098,Table_items[],3,FALSE)</f>
        <v>Obat Sakit Kepala &amp; Demam</v>
      </c>
      <c r="K4098" s="23">
        <f>VLOOKUP(C4098,Table_items[],4,FALSE)</f>
        <v>25000</v>
      </c>
      <c r="L4098" s="23">
        <f>VLOOKUP(C4098,Table_items[],5,FALSE)</f>
        <v>25275</v>
      </c>
    </row>
    <row r="4099" spans="1:12" x14ac:dyDescent="0.2">
      <c r="A4099" s="11" t="s">
        <v>4251</v>
      </c>
      <c r="B4099" s="28">
        <v>44461</v>
      </c>
      <c r="C4099" s="13" t="s">
        <v>9</v>
      </c>
      <c r="D4099" s="13">
        <v>52</v>
      </c>
      <c r="E4099" s="9" t="s">
        <v>4896</v>
      </c>
      <c r="F4099" s="20" t="s">
        <v>4908</v>
      </c>
      <c r="G4099" t="s">
        <v>4904</v>
      </c>
      <c r="H4099" t="str">
        <f>VLOOKUP(E4099,suppliers!$A$2:$B$18,2,)</f>
        <v>OTHER</v>
      </c>
      <c r="I4099" t="str">
        <f>VLOOKUP(C4099,Table_items[],2,FALSE)</f>
        <v>Bedak Heroxyn 150 gr</v>
      </c>
      <c r="J4099" t="str">
        <f>VLOOKUP(C4099,Table_items[],3,FALSE)</f>
        <v>Obat Alergi</v>
      </c>
      <c r="K4099" s="23">
        <f>VLOOKUP(C4099,Table_items[],4,FALSE)</f>
        <v>16950</v>
      </c>
      <c r="L4099" s="23">
        <f>VLOOKUP(C4099,Table_items[],5,FALSE)</f>
        <v>17170</v>
      </c>
    </row>
    <row r="4100" spans="1:12" x14ac:dyDescent="0.2">
      <c r="A4100" s="7" t="s">
        <v>4252</v>
      </c>
      <c r="B4100" s="27">
        <v>44461</v>
      </c>
      <c r="C4100" s="9" t="s">
        <v>38</v>
      </c>
      <c r="D4100" s="9">
        <v>21</v>
      </c>
      <c r="E4100" s="9" t="s">
        <v>4896</v>
      </c>
      <c r="F4100" s="20" t="s">
        <v>4908</v>
      </c>
      <c r="G4100" t="s">
        <v>4904</v>
      </c>
      <c r="H4100" t="str">
        <f>VLOOKUP(E4100,suppliers!$A$2:$B$18,2,)</f>
        <v>OTHER</v>
      </c>
      <c r="I4100" t="str">
        <f>VLOOKUP(C4100,Table_items[],2,FALSE)</f>
        <v>Sanmol 500 MG 4 Tablet</v>
      </c>
      <c r="J4100" t="str">
        <f>VLOOKUP(C4100,Table_items[],3,FALSE)</f>
        <v>Obat Sakit Kepala &amp; Demam</v>
      </c>
      <c r="K4100" s="23">
        <f>VLOOKUP(C4100,Table_items[],4,FALSE)</f>
        <v>1600</v>
      </c>
      <c r="L4100" s="23">
        <f>VLOOKUP(C4100,Table_items[],5,FALSE)</f>
        <v>1619</v>
      </c>
    </row>
    <row r="4101" spans="1:12" x14ac:dyDescent="0.2">
      <c r="A4101" s="11" t="s">
        <v>4253</v>
      </c>
      <c r="B4101" s="28">
        <v>44461</v>
      </c>
      <c r="C4101" s="13" t="s">
        <v>22</v>
      </c>
      <c r="D4101" s="13">
        <v>18</v>
      </c>
      <c r="E4101" s="9" t="s">
        <v>4896</v>
      </c>
      <c r="F4101" s="20" t="s">
        <v>4908</v>
      </c>
      <c r="G4101" t="s">
        <v>4904</v>
      </c>
      <c r="H4101" t="str">
        <f>VLOOKUP(E4101,suppliers!$A$2:$B$18,2,)</f>
        <v>OTHER</v>
      </c>
      <c r="I4101" t="str">
        <f>VLOOKUP(C4101,Table_items[],2,FALSE)</f>
        <v>Candesartan Ogb Dexa</v>
      </c>
      <c r="J4101" t="str">
        <f>VLOOKUP(C4101,Table_items[],3,FALSE)</f>
        <v>Obat Hipertensi</v>
      </c>
      <c r="K4101" s="23">
        <f>VLOOKUP(C4101,Table_items[],4,FALSE)</f>
        <v>5000</v>
      </c>
      <c r="L4101" s="23">
        <f>VLOOKUP(C4101,Table_items[],5,FALSE)</f>
        <v>5095</v>
      </c>
    </row>
    <row r="4102" spans="1:12" x14ac:dyDescent="0.2">
      <c r="A4102" s="7" t="s">
        <v>4254</v>
      </c>
      <c r="B4102" s="27">
        <v>44461</v>
      </c>
      <c r="C4102" s="9" t="s">
        <v>28</v>
      </c>
      <c r="D4102" s="9">
        <v>114</v>
      </c>
      <c r="E4102" s="9" t="s">
        <v>4896</v>
      </c>
      <c r="F4102" s="20" t="s">
        <v>4908</v>
      </c>
      <c r="G4102" t="s">
        <v>4904</v>
      </c>
      <c r="H4102" t="str">
        <f>VLOOKUP(E4102,suppliers!$A$2:$B$18,2,)</f>
        <v>OTHER</v>
      </c>
      <c r="I4102" t="str">
        <f>VLOOKUP(C4102,Table_items[],2,FALSE)</f>
        <v>Hyperchol 100 MG 12 KPS</v>
      </c>
      <c r="J4102" t="str">
        <f>VLOOKUP(C4102,Table_items[],3,FALSE)</f>
        <v>Obat Kolesterol</v>
      </c>
      <c r="K4102" s="23">
        <f>VLOOKUP(C4102,Table_items[],4,FALSE)</f>
        <v>42800</v>
      </c>
      <c r="L4102" s="23">
        <f>VLOOKUP(C4102,Table_items[],5,FALSE)</f>
        <v>43442</v>
      </c>
    </row>
    <row r="4103" spans="1:12" x14ac:dyDescent="0.2">
      <c r="A4103" s="11" t="s">
        <v>4255</v>
      </c>
      <c r="B4103" s="28">
        <v>44461</v>
      </c>
      <c r="C4103" s="13" t="s">
        <v>8</v>
      </c>
      <c r="D4103" s="13">
        <v>9</v>
      </c>
      <c r="E4103" s="9" t="s">
        <v>4896</v>
      </c>
      <c r="F4103" s="20" t="s">
        <v>4908</v>
      </c>
      <c r="G4103" t="s">
        <v>4904</v>
      </c>
      <c r="H4103" t="str">
        <f>VLOOKUP(E4103,suppliers!$A$2:$B$18,2,)</f>
        <v>OTHER</v>
      </c>
      <c r="I4103" t="str">
        <f>VLOOKUP(C4103,Table_items[],2,FALSE)</f>
        <v>Bisoprolol Ogb Dexa</v>
      </c>
      <c r="J4103" t="str">
        <f>VLOOKUP(C4103,Table_items[],3,FALSE)</f>
        <v>Obat Alergi</v>
      </c>
      <c r="K4103" s="23">
        <f>VLOOKUP(C4103,Table_items[],4,FALSE)</f>
        <v>10000</v>
      </c>
      <c r="L4103" s="23">
        <f>VLOOKUP(C4103,Table_items[],5,FALSE)</f>
        <v>10180</v>
      </c>
    </row>
    <row r="4104" spans="1:12" x14ac:dyDescent="0.2">
      <c r="A4104" s="7" t="s">
        <v>4256</v>
      </c>
      <c r="B4104" s="27">
        <v>44461</v>
      </c>
      <c r="C4104" s="9" t="s">
        <v>14</v>
      </c>
      <c r="D4104" s="9">
        <v>3</v>
      </c>
      <c r="E4104" s="9" t="s">
        <v>4896</v>
      </c>
      <c r="F4104" s="20" t="s">
        <v>4908</v>
      </c>
      <c r="G4104" t="s">
        <v>4904</v>
      </c>
      <c r="H4104" t="str">
        <f>VLOOKUP(E4104,suppliers!$A$2:$B$18,2,)</f>
        <v>OTHER</v>
      </c>
      <c r="I4104" t="str">
        <f>VLOOKUP(C4104,Table_items[],2,FALSE)</f>
        <v>Lo Han Kuo Infusion 12</v>
      </c>
      <c r="J4104" t="str">
        <f>VLOOKUP(C4104,Table_items[],3,FALSE)</f>
        <v>Obat Batuk &amp; Pilek</v>
      </c>
      <c r="K4104" s="23">
        <f>VLOOKUP(C4104,Table_items[],4,FALSE)</f>
        <v>23869</v>
      </c>
      <c r="L4104" s="23">
        <f>VLOOKUP(C4104,Table_items[],5,FALSE)</f>
        <v>24179</v>
      </c>
    </row>
    <row r="4105" spans="1:12" x14ac:dyDescent="0.2">
      <c r="A4105" s="11" t="s">
        <v>4257</v>
      </c>
      <c r="B4105" s="28">
        <v>44461</v>
      </c>
      <c r="C4105" s="13" t="s">
        <v>39</v>
      </c>
      <c r="D4105" s="13">
        <v>18</v>
      </c>
      <c r="E4105" s="9" t="s">
        <v>4896</v>
      </c>
      <c r="F4105" s="20" t="s">
        <v>4908</v>
      </c>
      <c r="G4105" t="s">
        <v>4904</v>
      </c>
      <c r="H4105" t="str">
        <f>VLOOKUP(E4105,suppliers!$A$2:$B$18,2,)</f>
        <v>OTHER</v>
      </c>
      <c r="I4105" t="str">
        <f>VLOOKUP(C4105,Table_items[],2,FALSE)</f>
        <v>Cilostazol Bernofarm</v>
      </c>
      <c r="J4105" t="str">
        <f>VLOOKUP(C4105,Table_items[],3,FALSE)</f>
        <v>Obat Sakit Kepala &amp; Demam</v>
      </c>
      <c r="K4105" s="23">
        <f>VLOOKUP(C4105,Table_items[],4,FALSE)</f>
        <v>45450</v>
      </c>
      <c r="L4105" s="23">
        <f>VLOOKUP(C4105,Table_items[],5,FALSE)</f>
        <v>46223</v>
      </c>
    </row>
    <row r="4106" spans="1:12" x14ac:dyDescent="0.2">
      <c r="A4106" s="7" t="s">
        <v>4258</v>
      </c>
      <c r="B4106" s="27">
        <v>44462</v>
      </c>
      <c r="C4106" s="9" t="s">
        <v>12</v>
      </c>
      <c r="D4106" s="9">
        <v>44</v>
      </c>
      <c r="E4106" s="9" t="s">
        <v>4896</v>
      </c>
      <c r="F4106" s="20" t="s">
        <v>4908</v>
      </c>
      <c r="G4106" t="s">
        <v>4904</v>
      </c>
      <c r="H4106" t="str">
        <f>VLOOKUP(E4106,suppliers!$A$2:$B$18,2,)</f>
        <v>OTHER</v>
      </c>
      <c r="I4106" t="str">
        <f>VLOOKUP(C4106,Table_items[],2,FALSE)</f>
        <v>Decolsen 1 Strip 4 Tablet</v>
      </c>
      <c r="J4106" t="str">
        <f>VLOOKUP(C4106,Table_items[],3,FALSE)</f>
        <v>Obat Batuk &amp; Pilek</v>
      </c>
      <c r="K4106" s="23">
        <f>VLOOKUP(C4106,Table_items[],4,FALSE)</f>
        <v>2886</v>
      </c>
      <c r="L4106" s="23">
        <f>VLOOKUP(C4106,Table_items[],5,FALSE)</f>
        <v>2915</v>
      </c>
    </row>
    <row r="4107" spans="1:12" x14ac:dyDescent="0.2">
      <c r="A4107" s="11" t="s">
        <v>4259</v>
      </c>
      <c r="B4107" s="28">
        <v>44462</v>
      </c>
      <c r="C4107" s="13" t="s">
        <v>9</v>
      </c>
      <c r="D4107" s="13">
        <v>23</v>
      </c>
      <c r="E4107" s="9" t="s">
        <v>4896</v>
      </c>
      <c r="F4107" s="20" t="s">
        <v>4908</v>
      </c>
      <c r="G4107" t="s">
        <v>4904</v>
      </c>
      <c r="H4107" t="str">
        <f>VLOOKUP(E4107,suppliers!$A$2:$B$18,2,)</f>
        <v>OTHER</v>
      </c>
      <c r="I4107" t="str">
        <f>VLOOKUP(C4107,Table_items[],2,FALSE)</f>
        <v>Bedak Heroxyn 150 gr</v>
      </c>
      <c r="J4107" t="str">
        <f>VLOOKUP(C4107,Table_items[],3,FALSE)</f>
        <v>Obat Alergi</v>
      </c>
      <c r="K4107" s="23">
        <f>VLOOKUP(C4107,Table_items[],4,FALSE)</f>
        <v>16950</v>
      </c>
      <c r="L4107" s="23">
        <f>VLOOKUP(C4107,Table_items[],5,FALSE)</f>
        <v>17170</v>
      </c>
    </row>
    <row r="4108" spans="1:12" x14ac:dyDescent="0.2">
      <c r="A4108" s="7" t="s">
        <v>4260</v>
      </c>
      <c r="B4108" s="27">
        <v>44462</v>
      </c>
      <c r="C4108" s="9" t="s">
        <v>36</v>
      </c>
      <c r="D4108" s="9">
        <v>64</v>
      </c>
      <c r="E4108" s="9" t="s">
        <v>4896</v>
      </c>
      <c r="F4108" s="20" t="s">
        <v>4908</v>
      </c>
      <c r="G4108" t="s">
        <v>4904</v>
      </c>
      <c r="H4108" t="str">
        <f>VLOOKUP(E4108,suppliers!$A$2:$B$18,2,)</f>
        <v>OTHER</v>
      </c>
      <c r="I4108" t="str">
        <f>VLOOKUP(C4108,Table_items[],2,FALSE)</f>
        <v>Sanmol Paracetamol</v>
      </c>
      <c r="J4108" t="str">
        <f>VLOOKUP(C4108,Table_items[],3,FALSE)</f>
        <v>Obat Sakit Kepala &amp; Demam</v>
      </c>
      <c r="K4108" s="23">
        <f>VLOOKUP(C4108,Table_items[],4,FALSE)</f>
        <v>16100</v>
      </c>
      <c r="L4108" s="23">
        <f>VLOOKUP(C4108,Table_items[],5,FALSE)</f>
        <v>16261</v>
      </c>
    </row>
    <row r="4109" spans="1:12" x14ac:dyDescent="0.2">
      <c r="A4109" s="11" t="s">
        <v>4261</v>
      </c>
      <c r="B4109" s="28">
        <v>44462</v>
      </c>
      <c r="C4109" s="13" t="s">
        <v>16</v>
      </c>
      <c r="D4109" s="13">
        <v>75</v>
      </c>
      <c r="E4109" s="9" t="s">
        <v>4896</v>
      </c>
      <c r="F4109" s="20" t="s">
        <v>4908</v>
      </c>
      <c r="G4109" t="s">
        <v>4904</v>
      </c>
      <c r="H4109" t="str">
        <f>VLOOKUP(E4109,suppliers!$A$2:$B$18,2,)</f>
        <v>OTHER</v>
      </c>
      <c r="I4109" t="str">
        <f>VLOOKUP(C4109,Table_items[],2,FALSE)</f>
        <v>Ultraflu Box Isi 25 Strip</v>
      </c>
      <c r="J4109" t="str">
        <f>VLOOKUP(C4109,Table_items[],3,FALSE)</f>
        <v>Obat Batuk &amp; Pilek</v>
      </c>
      <c r="K4109" s="23">
        <f>VLOOKUP(C4109,Table_items[],4,FALSE)</f>
        <v>72500</v>
      </c>
      <c r="L4109" s="23">
        <f>VLOOKUP(C4109,Table_items[],5,FALSE)</f>
        <v>73805</v>
      </c>
    </row>
    <row r="4110" spans="1:12" x14ac:dyDescent="0.2">
      <c r="A4110" s="7" t="s">
        <v>4262</v>
      </c>
      <c r="B4110" s="27">
        <v>44462</v>
      </c>
      <c r="C4110" s="9" t="s">
        <v>14</v>
      </c>
      <c r="D4110" s="9">
        <v>33</v>
      </c>
      <c r="E4110" s="9" t="s">
        <v>4896</v>
      </c>
      <c r="F4110" s="20" t="s">
        <v>4908</v>
      </c>
      <c r="G4110" t="s">
        <v>4904</v>
      </c>
      <c r="H4110" t="str">
        <f>VLOOKUP(E4110,suppliers!$A$2:$B$18,2,)</f>
        <v>OTHER</v>
      </c>
      <c r="I4110" t="str">
        <f>VLOOKUP(C4110,Table_items[],2,FALSE)</f>
        <v>Lo Han Kuo Infusion 12</v>
      </c>
      <c r="J4110" t="str">
        <f>VLOOKUP(C4110,Table_items[],3,FALSE)</f>
        <v>Obat Batuk &amp; Pilek</v>
      </c>
      <c r="K4110" s="23">
        <f>VLOOKUP(C4110,Table_items[],4,FALSE)</f>
        <v>23869</v>
      </c>
      <c r="L4110" s="23">
        <f>VLOOKUP(C4110,Table_items[],5,FALSE)</f>
        <v>24179</v>
      </c>
    </row>
    <row r="4111" spans="1:12" x14ac:dyDescent="0.2">
      <c r="A4111" s="11" t="s">
        <v>4263</v>
      </c>
      <c r="B4111" s="28">
        <v>44463</v>
      </c>
      <c r="C4111" s="13" t="s">
        <v>38</v>
      </c>
      <c r="D4111" s="13">
        <v>4</v>
      </c>
      <c r="E4111" s="9" t="s">
        <v>4896</v>
      </c>
      <c r="F4111" s="20" t="s">
        <v>4908</v>
      </c>
      <c r="G4111" t="s">
        <v>4904</v>
      </c>
      <c r="H4111" t="str">
        <f>VLOOKUP(E4111,suppliers!$A$2:$B$18,2,)</f>
        <v>OTHER</v>
      </c>
      <c r="I4111" t="str">
        <f>VLOOKUP(C4111,Table_items[],2,FALSE)</f>
        <v>Sanmol 500 MG 4 Tablet</v>
      </c>
      <c r="J4111" t="str">
        <f>VLOOKUP(C4111,Table_items[],3,FALSE)</f>
        <v>Obat Sakit Kepala &amp; Demam</v>
      </c>
      <c r="K4111" s="23">
        <f>VLOOKUP(C4111,Table_items[],4,FALSE)</f>
        <v>1600</v>
      </c>
      <c r="L4111" s="23">
        <f>VLOOKUP(C4111,Table_items[],5,FALSE)</f>
        <v>1619</v>
      </c>
    </row>
    <row r="4112" spans="1:12" x14ac:dyDescent="0.2">
      <c r="A4112" s="7" t="s">
        <v>4264</v>
      </c>
      <c r="B4112" s="27">
        <v>44463</v>
      </c>
      <c r="C4112" s="9" t="s">
        <v>22</v>
      </c>
      <c r="D4112" s="9">
        <v>8</v>
      </c>
      <c r="E4112" s="9" t="s">
        <v>4896</v>
      </c>
      <c r="F4112" s="20" t="s">
        <v>4908</v>
      </c>
      <c r="G4112" t="s">
        <v>4904</v>
      </c>
      <c r="H4112" t="str">
        <f>VLOOKUP(E4112,suppliers!$A$2:$B$18,2,)</f>
        <v>OTHER</v>
      </c>
      <c r="I4112" t="str">
        <f>VLOOKUP(C4112,Table_items[],2,FALSE)</f>
        <v>Candesartan Ogb Dexa</v>
      </c>
      <c r="J4112" t="str">
        <f>VLOOKUP(C4112,Table_items[],3,FALSE)</f>
        <v>Obat Hipertensi</v>
      </c>
      <c r="K4112" s="23">
        <f>VLOOKUP(C4112,Table_items[],4,FALSE)</f>
        <v>5000</v>
      </c>
      <c r="L4112" s="23">
        <f>VLOOKUP(C4112,Table_items[],5,FALSE)</f>
        <v>5095</v>
      </c>
    </row>
    <row r="4113" spans="1:12" x14ac:dyDescent="0.2">
      <c r="A4113" s="11" t="s">
        <v>4265</v>
      </c>
      <c r="B4113" s="28">
        <v>44463</v>
      </c>
      <c r="C4113" s="13" t="s">
        <v>16</v>
      </c>
      <c r="D4113" s="13">
        <v>38</v>
      </c>
      <c r="E4113" s="9" t="s">
        <v>4896</v>
      </c>
      <c r="F4113" s="20" t="s">
        <v>4908</v>
      </c>
      <c r="G4113" t="s">
        <v>4904</v>
      </c>
      <c r="H4113" t="str">
        <f>VLOOKUP(E4113,suppliers!$A$2:$B$18,2,)</f>
        <v>OTHER</v>
      </c>
      <c r="I4113" t="str">
        <f>VLOOKUP(C4113,Table_items[],2,FALSE)</f>
        <v>Ultraflu Box Isi 25 Strip</v>
      </c>
      <c r="J4113" t="str">
        <f>VLOOKUP(C4113,Table_items[],3,FALSE)</f>
        <v>Obat Batuk &amp; Pilek</v>
      </c>
      <c r="K4113" s="23">
        <f>VLOOKUP(C4113,Table_items[],4,FALSE)</f>
        <v>72500</v>
      </c>
      <c r="L4113" s="23">
        <f>VLOOKUP(C4113,Table_items[],5,FALSE)</f>
        <v>73805</v>
      </c>
    </row>
    <row r="4114" spans="1:12" x14ac:dyDescent="0.2">
      <c r="A4114" s="7" t="s">
        <v>4266</v>
      </c>
      <c r="B4114" s="27">
        <v>44463</v>
      </c>
      <c r="C4114" s="9" t="s">
        <v>8</v>
      </c>
      <c r="D4114" s="9">
        <v>45</v>
      </c>
      <c r="E4114" s="9" t="s">
        <v>4896</v>
      </c>
      <c r="F4114" s="20" t="s">
        <v>4908</v>
      </c>
      <c r="G4114" t="s">
        <v>4904</v>
      </c>
      <c r="H4114" t="str">
        <f>VLOOKUP(E4114,suppliers!$A$2:$B$18,2,)</f>
        <v>OTHER</v>
      </c>
      <c r="I4114" t="str">
        <f>VLOOKUP(C4114,Table_items[],2,FALSE)</f>
        <v>Bisoprolol Ogb Dexa</v>
      </c>
      <c r="J4114" t="str">
        <f>VLOOKUP(C4114,Table_items[],3,FALSE)</f>
        <v>Obat Alergi</v>
      </c>
      <c r="K4114" s="23">
        <f>VLOOKUP(C4114,Table_items[],4,FALSE)</f>
        <v>10000</v>
      </c>
      <c r="L4114" s="23">
        <f>VLOOKUP(C4114,Table_items[],5,FALSE)</f>
        <v>10180</v>
      </c>
    </row>
    <row r="4115" spans="1:12" x14ac:dyDescent="0.2">
      <c r="A4115" s="11" t="s">
        <v>4267</v>
      </c>
      <c r="B4115" s="28">
        <v>44463</v>
      </c>
      <c r="C4115" s="13" t="s">
        <v>5</v>
      </c>
      <c r="D4115" s="13">
        <v>32</v>
      </c>
      <c r="E4115" s="9" t="s">
        <v>4896</v>
      </c>
      <c r="F4115" s="20" t="s">
        <v>4908</v>
      </c>
      <c r="G4115" t="s">
        <v>4904</v>
      </c>
      <c r="H4115" t="str">
        <f>VLOOKUP(E4115,suppliers!$A$2:$B$18,2,)</f>
        <v>OTHER</v>
      </c>
      <c r="I4115" t="str">
        <f>VLOOKUP(C4115,Table_items[],2,FALSE)</f>
        <v>Ozen 10 MG Blister</v>
      </c>
      <c r="J4115" t="str">
        <f>VLOOKUP(C4115,Table_items[],3,FALSE)</f>
        <v>Obat Alergi</v>
      </c>
      <c r="K4115" s="23">
        <f>VLOOKUP(C4115,Table_items[],4,FALSE)</f>
        <v>18611</v>
      </c>
      <c r="L4115" s="23">
        <f>VLOOKUP(C4115,Table_items[],5,FALSE)</f>
        <v>18816</v>
      </c>
    </row>
    <row r="4116" spans="1:12" x14ac:dyDescent="0.2">
      <c r="A4116" s="7" t="s">
        <v>4268</v>
      </c>
      <c r="B4116" s="27">
        <v>44464</v>
      </c>
      <c r="C4116" s="9" t="s">
        <v>12</v>
      </c>
      <c r="D4116" s="9">
        <v>35</v>
      </c>
      <c r="E4116" s="9" t="s">
        <v>4896</v>
      </c>
      <c r="F4116" s="20" t="s">
        <v>4908</v>
      </c>
      <c r="G4116" t="s">
        <v>4904</v>
      </c>
      <c r="H4116" t="str">
        <f>VLOOKUP(E4116,suppliers!$A$2:$B$18,2,)</f>
        <v>OTHER</v>
      </c>
      <c r="I4116" t="str">
        <f>VLOOKUP(C4116,Table_items[],2,FALSE)</f>
        <v>Decolsen 1 Strip 4 Tablet</v>
      </c>
      <c r="J4116" t="str">
        <f>VLOOKUP(C4116,Table_items[],3,FALSE)</f>
        <v>Obat Batuk &amp; Pilek</v>
      </c>
      <c r="K4116" s="23">
        <f>VLOOKUP(C4116,Table_items[],4,FALSE)</f>
        <v>2886</v>
      </c>
      <c r="L4116" s="23">
        <f>VLOOKUP(C4116,Table_items[],5,FALSE)</f>
        <v>2915</v>
      </c>
    </row>
    <row r="4117" spans="1:12" x14ac:dyDescent="0.2">
      <c r="A4117" s="11" t="s">
        <v>4269</v>
      </c>
      <c r="B4117" s="28">
        <v>44464</v>
      </c>
      <c r="C4117" s="13" t="s">
        <v>37</v>
      </c>
      <c r="D4117" s="13">
        <v>11</v>
      </c>
      <c r="E4117" s="9" t="s">
        <v>4896</v>
      </c>
      <c r="F4117" s="20" t="s">
        <v>4908</v>
      </c>
      <c r="G4117" t="s">
        <v>4904</v>
      </c>
      <c r="H4117" t="str">
        <f>VLOOKUP(E4117,suppliers!$A$2:$B$18,2,)</f>
        <v>OTHER</v>
      </c>
      <c r="I4117" t="str">
        <f>VLOOKUP(C4117,Table_items[],2,FALSE)</f>
        <v>Bodrex Extra</v>
      </c>
      <c r="J4117" t="str">
        <f>VLOOKUP(C4117,Table_items[],3,FALSE)</f>
        <v>Obat Sakit Kepala &amp; Demam</v>
      </c>
      <c r="K4117" s="23">
        <f>VLOOKUP(C4117,Table_items[],4,FALSE)</f>
        <v>50788</v>
      </c>
      <c r="L4117" s="23">
        <f>VLOOKUP(C4117,Table_items[],5,FALSE)</f>
        <v>51753</v>
      </c>
    </row>
    <row r="4118" spans="1:12" x14ac:dyDescent="0.2">
      <c r="A4118" s="7" t="s">
        <v>4270</v>
      </c>
      <c r="B4118" s="27">
        <v>44464</v>
      </c>
      <c r="C4118" s="9" t="s">
        <v>37</v>
      </c>
      <c r="D4118" s="9">
        <v>28</v>
      </c>
      <c r="E4118" s="9" t="s">
        <v>4896</v>
      </c>
      <c r="F4118" s="20" t="s">
        <v>4908</v>
      </c>
      <c r="G4118" t="s">
        <v>4904</v>
      </c>
      <c r="H4118" t="str">
        <f>VLOOKUP(E4118,suppliers!$A$2:$B$18,2,)</f>
        <v>OTHER</v>
      </c>
      <c r="I4118" t="str">
        <f>VLOOKUP(C4118,Table_items[],2,FALSE)</f>
        <v>Bodrex Extra</v>
      </c>
      <c r="J4118" t="str">
        <f>VLOOKUP(C4118,Table_items[],3,FALSE)</f>
        <v>Obat Sakit Kepala &amp; Demam</v>
      </c>
      <c r="K4118" s="23">
        <f>VLOOKUP(C4118,Table_items[],4,FALSE)</f>
        <v>50788</v>
      </c>
      <c r="L4118" s="23">
        <f>VLOOKUP(C4118,Table_items[],5,FALSE)</f>
        <v>51753</v>
      </c>
    </row>
    <row r="4119" spans="1:12" x14ac:dyDescent="0.2">
      <c r="A4119" s="11" t="s">
        <v>4271</v>
      </c>
      <c r="B4119" s="28">
        <v>44464</v>
      </c>
      <c r="C4119" s="13" t="s">
        <v>37</v>
      </c>
      <c r="D4119" s="13">
        <v>2</v>
      </c>
      <c r="E4119" s="9" t="s">
        <v>4896</v>
      </c>
      <c r="F4119" s="20" t="s">
        <v>4908</v>
      </c>
      <c r="G4119" t="s">
        <v>4904</v>
      </c>
      <c r="H4119" t="str">
        <f>VLOOKUP(E4119,suppliers!$A$2:$B$18,2,)</f>
        <v>OTHER</v>
      </c>
      <c r="I4119" t="str">
        <f>VLOOKUP(C4119,Table_items[],2,FALSE)</f>
        <v>Bodrex Extra</v>
      </c>
      <c r="J4119" t="str">
        <f>VLOOKUP(C4119,Table_items[],3,FALSE)</f>
        <v>Obat Sakit Kepala &amp; Demam</v>
      </c>
      <c r="K4119" s="23">
        <f>VLOOKUP(C4119,Table_items[],4,FALSE)</f>
        <v>50788</v>
      </c>
      <c r="L4119" s="23">
        <f>VLOOKUP(C4119,Table_items[],5,FALSE)</f>
        <v>51753</v>
      </c>
    </row>
    <row r="4120" spans="1:12" x14ac:dyDescent="0.2">
      <c r="A4120" s="7" t="s">
        <v>4272</v>
      </c>
      <c r="B4120" s="27">
        <v>44464</v>
      </c>
      <c r="C4120" s="9" t="s">
        <v>38</v>
      </c>
      <c r="D4120" s="9">
        <v>44</v>
      </c>
      <c r="E4120" s="9" t="s">
        <v>4896</v>
      </c>
      <c r="F4120" s="20" t="s">
        <v>4908</v>
      </c>
      <c r="G4120" t="s">
        <v>4904</v>
      </c>
      <c r="H4120" t="str">
        <f>VLOOKUP(E4120,suppliers!$A$2:$B$18,2,)</f>
        <v>OTHER</v>
      </c>
      <c r="I4120" t="str">
        <f>VLOOKUP(C4120,Table_items[],2,FALSE)</f>
        <v>Sanmol 500 MG 4 Tablet</v>
      </c>
      <c r="J4120" t="str">
        <f>VLOOKUP(C4120,Table_items[],3,FALSE)</f>
        <v>Obat Sakit Kepala &amp; Demam</v>
      </c>
      <c r="K4120" s="23">
        <f>VLOOKUP(C4120,Table_items[],4,FALSE)</f>
        <v>1600</v>
      </c>
      <c r="L4120" s="23">
        <f>VLOOKUP(C4120,Table_items[],5,FALSE)</f>
        <v>1619</v>
      </c>
    </row>
    <row r="4121" spans="1:12" x14ac:dyDescent="0.2">
      <c r="A4121" s="11" t="s">
        <v>4273</v>
      </c>
      <c r="B4121" s="28">
        <v>44464</v>
      </c>
      <c r="C4121" s="13" t="s">
        <v>41</v>
      </c>
      <c r="D4121" s="13">
        <v>37</v>
      </c>
      <c r="E4121" s="9" t="s">
        <v>4896</v>
      </c>
      <c r="F4121" s="20" t="s">
        <v>4908</v>
      </c>
      <c r="G4121" t="s">
        <v>4904</v>
      </c>
      <c r="H4121" t="str">
        <f>VLOOKUP(E4121,suppliers!$A$2:$B$18,2,)</f>
        <v>OTHER</v>
      </c>
      <c r="I4121" t="str">
        <f>VLOOKUP(C4121,Table_items[],2,FALSE)</f>
        <v>Otilon Ear Drops 8 mL</v>
      </c>
      <c r="J4121" t="str">
        <f>VLOOKUP(C4121,Table_items[],3,FALSE)</f>
        <v>Obat Telinga</v>
      </c>
      <c r="K4121" s="23">
        <f>VLOOKUP(C4121,Table_items[],4,FALSE)</f>
        <v>55000</v>
      </c>
      <c r="L4121" s="23">
        <f>VLOOKUP(C4121,Table_items[],5,FALSE)</f>
        <v>55935</v>
      </c>
    </row>
    <row r="4122" spans="1:12" x14ac:dyDescent="0.2">
      <c r="A4122" s="7" t="s">
        <v>4274</v>
      </c>
      <c r="B4122" s="27">
        <v>44464</v>
      </c>
      <c r="C4122" s="9" t="s">
        <v>22</v>
      </c>
      <c r="D4122" s="9">
        <v>3</v>
      </c>
      <c r="E4122" s="9" t="s">
        <v>4896</v>
      </c>
      <c r="F4122" s="20" t="s">
        <v>4908</v>
      </c>
      <c r="G4122" t="s">
        <v>4904</v>
      </c>
      <c r="H4122" t="str">
        <f>VLOOKUP(E4122,suppliers!$A$2:$B$18,2,)</f>
        <v>OTHER</v>
      </c>
      <c r="I4122" t="str">
        <f>VLOOKUP(C4122,Table_items[],2,FALSE)</f>
        <v>Candesartan Ogb Dexa</v>
      </c>
      <c r="J4122" t="str">
        <f>VLOOKUP(C4122,Table_items[],3,FALSE)</f>
        <v>Obat Hipertensi</v>
      </c>
      <c r="K4122" s="23">
        <f>VLOOKUP(C4122,Table_items[],4,FALSE)</f>
        <v>5000</v>
      </c>
      <c r="L4122" s="23">
        <f>VLOOKUP(C4122,Table_items[],5,FALSE)</f>
        <v>5095</v>
      </c>
    </row>
    <row r="4123" spans="1:12" x14ac:dyDescent="0.2">
      <c r="A4123" s="11" t="s">
        <v>4275</v>
      </c>
      <c r="B4123" s="28">
        <v>44464</v>
      </c>
      <c r="C4123" s="13" t="s">
        <v>22</v>
      </c>
      <c r="D4123" s="13">
        <v>48</v>
      </c>
      <c r="E4123" s="9" t="s">
        <v>4896</v>
      </c>
      <c r="F4123" s="20" t="s">
        <v>4908</v>
      </c>
      <c r="G4123" t="s">
        <v>4904</v>
      </c>
      <c r="H4123" t="str">
        <f>VLOOKUP(E4123,suppliers!$A$2:$B$18,2,)</f>
        <v>OTHER</v>
      </c>
      <c r="I4123" t="str">
        <f>VLOOKUP(C4123,Table_items[],2,FALSE)</f>
        <v>Candesartan Ogb Dexa</v>
      </c>
      <c r="J4123" t="str">
        <f>VLOOKUP(C4123,Table_items[],3,FALSE)</f>
        <v>Obat Hipertensi</v>
      </c>
      <c r="K4123" s="23">
        <f>VLOOKUP(C4123,Table_items[],4,FALSE)</f>
        <v>5000</v>
      </c>
      <c r="L4123" s="23">
        <f>VLOOKUP(C4123,Table_items[],5,FALSE)</f>
        <v>5095</v>
      </c>
    </row>
    <row r="4124" spans="1:12" x14ac:dyDescent="0.2">
      <c r="A4124" s="7" t="s">
        <v>4276</v>
      </c>
      <c r="B4124" s="27">
        <v>44465</v>
      </c>
      <c r="C4124" s="9" t="s">
        <v>12</v>
      </c>
      <c r="D4124" s="9">
        <v>73</v>
      </c>
      <c r="E4124" s="9" t="s">
        <v>4896</v>
      </c>
      <c r="F4124" s="20" t="s">
        <v>4908</v>
      </c>
      <c r="G4124" t="s">
        <v>4904</v>
      </c>
      <c r="H4124" t="str">
        <f>VLOOKUP(E4124,suppliers!$A$2:$B$18,2,)</f>
        <v>OTHER</v>
      </c>
      <c r="I4124" t="str">
        <f>VLOOKUP(C4124,Table_items[],2,FALSE)</f>
        <v>Decolsen 1 Strip 4 Tablet</v>
      </c>
      <c r="J4124" t="str">
        <f>VLOOKUP(C4124,Table_items[],3,FALSE)</f>
        <v>Obat Batuk &amp; Pilek</v>
      </c>
      <c r="K4124" s="23">
        <f>VLOOKUP(C4124,Table_items[],4,FALSE)</f>
        <v>2886</v>
      </c>
      <c r="L4124" s="23">
        <f>VLOOKUP(C4124,Table_items[],5,FALSE)</f>
        <v>2915</v>
      </c>
    </row>
    <row r="4125" spans="1:12" x14ac:dyDescent="0.2">
      <c r="A4125" s="11" t="s">
        <v>4277</v>
      </c>
      <c r="B4125" s="28">
        <v>44465</v>
      </c>
      <c r="C4125" s="13" t="s">
        <v>18</v>
      </c>
      <c r="D4125" s="13">
        <v>64</v>
      </c>
      <c r="E4125" s="9" t="s">
        <v>4896</v>
      </c>
      <c r="F4125" s="20" t="s">
        <v>4908</v>
      </c>
      <c r="G4125" t="s">
        <v>4904</v>
      </c>
      <c r="H4125" t="str">
        <f>VLOOKUP(E4125,suppliers!$A$2:$B$18,2,)</f>
        <v>OTHER</v>
      </c>
      <c r="I4125" t="str">
        <f>VLOOKUP(C4125,Table_items[],2,FALSE)</f>
        <v>Konidin 4 Tablet</v>
      </c>
      <c r="J4125" t="str">
        <f>VLOOKUP(C4125,Table_items[],3,FALSE)</f>
        <v>Obat Batuk &amp; Pilek</v>
      </c>
      <c r="K4125" s="23">
        <f>VLOOKUP(C4125,Table_items[],4,FALSE)</f>
        <v>2460</v>
      </c>
      <c r="L4125" s="23">
        <f>VLOOKUP(C4125,Table_items[],5,FALSE)</f>
        <v>2490</v>
      </c>
    </row>
    <row r="4126" spans="1:12" x14ac:dyDescent="0.2">
      <c r="A4126" s="7" t="s">
        <v>4278</v>
      </c>
      <c r="B4126" s="27">
        <v>44465</v>
      </c>
      <c r="C4126" s="9" t="s">
        <v>21</v>
      </c>
      <c r="D4126" s="9">
        <v>53</v>
      </c>
      <c r="E4126" s="9" t="s">
        <v>4896</v>
      </c>
      <c r="F4126" s="20" t="s">
        <v>4908</v>
      </c>
      <c r="G4126" t="s">
        <v>4904</v>
      </c>
      <c r="H4126" t="str">
        <f>VLOOKUP(E4126,suppliers!$A$2:$B$18,2,)</f>
        <v>OTHER</v>
      </c>
      <c r="I4126" t="str">
        <f>VLOOKUP(C4126,Table_items[],2,FALSE)</f>
        <v>Concor 5MG Strip 10</v>
      </c>
      <c r="J4126" t="str">
        <f>VLOOKUP(C4126,Table_items[],3,FALSE)</f>
        <v>Obat Hipertensi</v>
      </c>
      <c r="K4126" s="23">
        <f>VLOOKUP(C4126,Table_items[],4,FALSE)</f>
        <v>102000</v>
      </c>
      <c r="L4126" s="23">
        <f>VLOOKUP(C4126,Table_items[],5,FALSE)</f>
        <v>103632</v>
      </c>
    </row>
    <row r="4127" spans="1:12" x14ac:dyDescent="0.2">
      <c r="A4127" s="11" t="s">
        <v>4279</v>
      </c>
      <c r="B4127" s="28">
        <v>44466</v>
      </c>
      <c r="C4127" s="13" t="s">
        <v>9</v>
      </c>
      <c r="D4127" s="13">
        <v>17</v>
      </c>
      <c r="E4127" s="9" t="s">
        <v>4896</v>
      </c>
      <c r="F4127" s="20" t="s">
        <v>4908</v>
      </c>
      <c r="G4127" t="s">
        <v>4904</v>
      </c>
      <c r="H4127" t="str">
        <f>VLOOKUP(E4127,suppliers!$A$2:$B$18,2,)</f>
        <v>OTHER</v>
      </c>
      <c r="I4127" t="str">
        <f>VLOOKUP(C4127,Table_items[],2,FALSE)</f>
        <v>Bedak Heroxyn 150 gr</v>
      </c>
      <c r="J4127" t="str">
        <f>VLOOKUP(C4127,Table_items[],3,FALSE)</f>
        <v>Obat Alergi</v>
      </c>
      <c r="K4127" s="23">
        <f>VLOOKUP(C4127,Table_items[],4,FALSE)</f>
        <v>16950</v>
      </c>
      <c r="L4127" s="23">
        <f>VLOOKUP(C4127,Table_items[],5,FALSE)</f>
        <v>17170</v>
      </c>
    </row>
    <row r="4128" spans="1:12" x14ac:dyDescent="0.2">
      <c r="A4128" s="7" t="s">
        <v>4280</v>
      </c>
      <c r="B4128" s="27">
        <v>44466</v>
      </c>
      <c r="C4128" s="9" t="s">
        <v>9</v>
      </c>
      <c r="D4128" s="9">
        <v>49</v>
      </c>
      <c r="E4128" s="9" t="s">
        <v>4896</v>
      </c>
      <c r="F4128" s="20" t="s">
        <v>4908</v>
      </c>
      <c r="G4128" t="s">
        <v>4904</v>
      </c>
      <c r="H4128" t="str">
        <f>VLOOKUP(E4128,suppliers!$A$2:$B$18,2,)</f>
        <v>OTHER</v>
      </c>
      <c r="I4128" t="str">
        <f>VLOOKUP(C4128,Table_items[],2,FALSE)</f>
        <v>Bedak Heroxyn 150 gr</v>
      </c>
      <c r="J4128" t="str">
        <f>VLOOKUP(C4128,Table_items[],3,FALSE)</f>
        <v>Obat Alergi</v>
      </c>
      <c r="K4128" s="23">
        <f>VLOOKUP(C4128,Table_items[],4,FALSE)</f>
        <v>16950</v>
      </c>
      <c r="L4128" s="23">
        <f>VLOOKUP(C4128,Table_items[],5,FALSE)</f>
        <v>17170</v>
      </c>
    </row>
    <row r="4129" spans="1:12" x14ac:dyDescent="0.2">
      <c r="A4129" s="11" t="s">
        <v>4281</v>
      </c>
      <c r="B4129" s="28">
        <v>44466</v>
      </c>
      <c r="C4129" s="13" t="s">
        <v>24</v>
      </c>
      <c r="D4129" s="13">
        <v>5</v>
      </c>
      <c r="E4129" s="9" t="s">
        <v>4896</v>
      </c>
      <c r="F4129" s="20" t="s">
        <v>4908</v>
      </c>
      <c r="G4129" t="s">
        <v>4904</v>
      </c>
      <c r="H4129" t="str">
        <f>VLOOKUP(E4129,suppliers!$A$2:$B$18,2,)</f>
        <v>OTHER</v>
      </c>
      <c r="I4129" t="str">
        <f>VLOOKUP(C4129,Table_items[],2,FALSE)</f>
        <v>Irbesartan</v>
      </c>
      <c r="J4129" t="str">
        <f>VLOOKUP(C4129,Table_items[],3,FALSE)</f>
        <v>Obat Hipertensi</v>
      </c>
      <c r="K4129" s="23">
        <f>VLOOKUP(C4129,Table_items[],4,FALSE)</f>
        <v>108794</v>
      </c>
      <c r="L4129" s="23">
        <f>VLOOKUP(C4129,Table_items[],5,FALSE)</f>
        <v>109447</v>
      </c>
    </row>
    <row r="4130" spans="1:12" x14ac:dyDescent="0.2">
      <c r="A4130" s="7" t="s">
        <v>4282</v>
      </c>
      <c r="B4130" s="27">
        <v>44467</v>
      </c>
      <c r="C4130" s="9" t="s">
        <v>24</v>
      </c>
      <c r="D4130" s="9">
        <v>32</v>
      </c>
      <c r="E4130" s="9" t="s">
        <v>4896</v>
      </c>
      <c r="F4130" s="20" t="s">
        <v>4908</v>
      </c>
      <c r="G4130" t="s">
        <v>4904</v>
      </c>
      <c r="H4130" t="str">
        <f>VLOOKUP(E4130,suppliers!$A$2:$B$18,2,)</f>
        <v>OTHER</v>
      </c>
      <c r="I4130" t="str">
        <f>VLOOKUP(C4130,Table_items[],2,FALSE)</f>
        <v>Irbesartan</v>
      </c>
      <c r="J4130" t="str">
        <f>VLOOKUP(C4130,Table_items[],3,FALSE)</f>
        <v>Obat Hipertensi</v>
      </c>
      <c r="K4130" s="23">
        <f>VLOOKUP(C4130,Table_items[],4,FALSE)</f>
        <v>108794</v>
      </c>
      <c r="L4130" s="23">
        <f>VLOOKUP(C4130,Table_items[],5,FALSE)</f>
        <v>109447</v>
      </c>
    </row>
    <row r="4131" spans="1:12" x14ac:dyDescent="0.2">
      <c r="A4131" s="11" t="s">
        <v>4283</v>
      </c>
      <c r="B4131" s="28">
        <v>44467</v>
      </c>
      <c r="C4131" s="13" t="s">
        <v>16</v>
      </c>
      <c r="D4131" s="13">
        <v>99</v>
      </c>
      <c r="E4131" s="9" t="s">
        <v>4896</v>
      </c>
      <c r="F4131" s="20" t="s">
        <v>4908</v>
      </c>
      <c r="G4131" t="s">
        <v>4904</v>
      </c>
      <c r="H4131" t="str">
        <f>VLOOKUP(E4131,suppliers!$A$2:$B$18,2,)</f>
        <v>OTHER</v>
      </c>
      <c r="I4131" t="str">
        <f>VLOOKUP(C4131,Table_items[],2,FALSE)</f>
        <v>Ultraflu Box Isi 25 Strip</v>
      </c>
      <c r="J4131" t="str">
        <f>VLOOKUP(C4131,Table_items[],3,FALSE)</f>
        <v>Obat Batuk &amp; Pilek</v>
      </c>
      <c r="K4131" s="23">
        <f>VLOOKUP(C4131,Table_items[],4,FALSE)</f>
        <v>72500</v>
      </c>
      <c r="L4131" s="23">
        <f>VLOOKUP(C4131,Table_items[],5,FALSE)</f>
        <v>73805</v>
      </c>
    </row>
    <row r="4132" spans="1:12" x14ac:dyDescent="0.2">
      <c r="A4132" s="7" t="s">
        <v>4284</v>
      </c>
      <c r="B4132" s="27">
        <v>44467</v>
      </c>
      <c r="C4132" s="9" t="s">
        <v>16</v>
      </c>
      <c r="D4132" s="9">
        <v>13</v>
      </c>
      <c r="E4132" s="9" t="s">
        <v>4896</v>
      </c>
      <c r="F4132" s="20" t="s">
        <v>4908</v>
      </c>
      <c r="G4132" t="s">
        <v>4904</v>
      </c>
      <c r="H4132" t="str">
        <f>VLOOKUP(E4132,suppliers!$A$2:$B$18,2,)</f>
        <v>OTHER</v>
      </c>
      <c r="I4132" t="str">
        <f>VLOOKUP(C4132,Table_items[],2,FALSE)</f>
        <v>Ultraflu Box Isi 25 Strip</v>
      </c>
      <c r="J4132" t="str">
        <f>VLOOKUP(C4132,Table_items[],3,FALSE)</f>
        <v>Obat Batuk &amp; Pilek</v>
      </c>
      <c r="K4132" s="23">
        <f>VLOOKUP(C4132,Table_items[],4,FALSE)</f>
        <v>72500</v>
      </c>
      <c r="L4132" s="23">
        <f>VLOOKUP(C4132,Table_items[],5,FALSE)</f>
        <v>73805</v>
      </c>
    </row>
    <row r="4133" spans="1:12" x14ac:dyDescent="0.2">
      <c r="A4133" s="11" t="s">
        <v>4285</v>
      </c>
      <c r="B4133" s="28">
        <v>44467</v>
      </c>
      <c r="C4133" s="13" t="s">
        <v>17</v>
      </c>
      <c r="D4133" s="13">
        <v>4</v>
      </c>
      <c r="E4133" s="9" t="s">
        <v>4896</v>
      </c>
      <c r="F4133" s="20" t="s">
        <v>4908</v>
      </c>
      <c r="G4133" t="s">
        <v>4904</v>
      </c>
      <c r="H4133" t="str">
        <f>VLOOKUP(E4133,suppliers!$A$2:$B$18,2,)</f>
        <v>OTHER</v>
      </c>
      <c r="I4133" t="str">
        <f>VLOOKUP(C4133,Table_items[],2,FALSE)</f>
        <v>Vicks Inhaler 0.5 mL</v>
      </c>
      <c r="J4133" t="str">
        <f>VLOOKUP(C4133,Table_items[],3,FALSE)</f>
        <v>Obat Batuk &amp; Pilek</v>
      </c>
      <c r="K4133" s="23">
        <f>VLOOKUP(C4133,Table_items[],4,FALSE)</f>
        <v>16155</v>
      </c>
      <c r="L4133" s="23">
        <f>VLOOKUP(C4133,Table_items[],5,FALSE)</f>
        <v>16430</v>
      </c>
    </row>
    <row r="4134" spans="1:12" x14ac:dyDescent="0.2">
      <c r="A4134" s="7" t="s">
        <v>4286</v>
      </c>
      <c r="B4134" s="27">
        <v>44467</v>
      </c>
      <c r="C4134" s="9" t="s">
        <v>7</v>
      </c>
      <c r="D4134" s="9">
        <v>119</v>
      </c>
      <c r="E4134" s="9" t="s">
        <v>4896</v>
      </c>
      <c r="F4134" s="20" t="s">
        <v>4908</v>
      </c>
      <c r="G4134" t="s">
        <v>4904</v>
      </c>
      <c r="H4134" t="str">
        <f>VLOOKUP(E4134,suppliers!$A$2:$B$18,2,)</f>
        <v>OTHER</v>
      </c>
      <c r="I4134" t="str">
        <f>VLOOKUP(C4134,Table_items[],2,FALSE)</f>
        <v>Acetylcysteine Mahakam 200 mg</v>
      </c>
      <c r="J4134" t="str">
        <f>VLOOKUP(C4134,Table_items[],3,FALSE)</f>
        <v>Obat Alergi</v>
      </c>
      <c r="K4134" s="23">
        <f>VLOOKUP(C4134,Table_items[],4,FALSE)</f>
        <v>33000</v>
      </c>
      <c r="L4134" s="23">
        <f>VLOOKUP(C4134,Table_items[],5,FALSE)</f>
        <v>33330</v>
      </c>
    </row>
    <row r="4135" spans="1:12" x14ac:dyDescent="0.2">
      <c r="A4135" s="11" t="s">
        <v>4287</v>
      </c>
      <c r="B4135" s="28">
        <v>44467</v>
      </c>
      <c r="C4135" s="13" t="s">
        <v>14</v>
      </c>
      <c r="D4135" s="13">
        <v>24</v>
      </c>
      <c r="E4135" s="9" t="s">
        <v>4896</v>
      </c>
      <c r="F4135" s="20" t="s">
        <v>4908</v>
      </c>
      <c r="G4135" t="s">
        <v>4904</v>
      </c>
      <c r="H4135" t="str">
        <f>VLOOKUP(E4135,suppliers!$A$2:$B$18,2,)</f>
        <v>OTHER</v>
      </c>
      <c r="I4135" t="str">
        <f>VLOOKUP(C4135,Table_items[],2,FALSE)</f>
        <v>Lo Han Kuo Infusion 12</v>
      </c>
      <c r="J4135" t="str">
        <f>VLOOKUP(C4135,Table_items[],3,FALSE)</f>
        <v>Obat Batuk &amp; Pilek</v>
      </c>
      <c r="K4135" s="23">
        <f>VLOOKUP(C4135,Table_items[],4,FALSE)</f>
        <v>23869</v>
      </c>
      <c r="L4135" s="23">
        <f>VLOOKUP(C4135,Table_items[],5,FALSE)</f>
        <v>24179</v>
      </c>
    </row>
    <row r="4136" spans="1:12" x14ac:dyDescent="0.2">
      <c r="A4136" s="7" t="s">
        <v>4288</v>
      </c>
      <c r="B4136" s="27">
        <v>44467</v>
      </c>
      <c r="C4136" s="9" t="s">
        <v>5</v>
      </c>
      <c r="D4136" s="9">
        <v>37</v>
      </c>
      <c r="E4136" s="9" t="s">
        <v>4896</v>
      </c>
      <c r="F4136" s="20" t="s">
        <v>4908</v>
      </c>
      <c r="G4136" t="s">
        <v>4904</v>
      </c>
      <c r="H4136" t="str">
        <f>VLOOKUP(E4136,suppliers!$A$2:$B$18,2,)</f>
        <v>OTHER</v>
      </c>
      <c r="I4136" t="str">
        <f>VLOOKUP(C4136,Table_items[],2,FALSE)</f>
        <v>Ozen 10 MG Blister</v>
      </c>
      <c r="J4136" t="str">
        <f>VLOOKUP(C4136,Table_items[],3,FALSE)</f>
        <v>Obat Alergi</v>
      </c>
      <c r="K4136" s="23">
        <f>VLOOKUP(C4136,Table_items[],4,FALSE)</f>
        <v>18611</v>
      </c>
      <c r="L4136" s="23">
        <f>VLOOKUP(C4136,Table_items[],5,FALSE)</f>
        <v>18816</v>
      </c>
    </row>
    <row r="4137" spans="1:12" x14ac:dyDescent="0.2">
      <c r="A4137" s="11" t="s">
        <v>4289</v>
      </c>
      <c r="B4137" s="28">
        <v>44467</v>
      </c>
      <c r="C4137" s="13" t="s">
        <v>25</v>
      </c>
      <c r="D4137" s="13">
        <v>95</v>
      </c>
      <c r="E4137" s="9" t="s">
        <v>4896</v>
      </c>
      <c r="F4137" s="20" t="s">
        <v>4908</v>
      </c>
      <c r="G4137" t="s">
        <v>4904</v>
      </c>
      <c r="H4137" t="str">
        <f>VLOOKUP(E4137,suppliers!$A$2:$B$18,2,)</f>
        <v>OTHER</v>
      </c>
      <c r="I4137" t="str">
        <f>VLOOKUP(C4137,Table_items[],2,FALSE)</f>
        <v>Irvell 150MG Box 20 Tablet</v>
      </c>
      <c r="J4137" t="str">
        <f>VLOOKUP(C4137,Table_items[],3,FALSE)</f>
        <v>Obat Hipertensi</v>
      </c>
      <c r="K4137" s="23">
        <f>VLOOKUP(C4137,Table_items[],4,FALSE)</f>
        <v>143991</v>
      </c>
      <c r="L4137" s="23">
        <f>VLOOKUP(C4137,Table_items[],5,FALSE)</f>
        <v>146871</v>
      </c>
    </row>
    <row r="4138" spans="1:12" x14ac:dyDescent="0.2">
      <c r="A4138" s="7" t="s">
        <v>4290</v>
      </c>
      <c r="B4138" s="27">
        <v>44468</v>
      </c>
      <c r="C4138" s="9" t="s">
        <v>12</v>
      </c>
      <c r="D4138" s="9">
        <v>85</v>
      </c>
      <c r="E4138" s="9" t="s">
        <v>4896</v>
      </c>
      <c r="F4138" s="20" t="s">
        <v>4908</v>
      </c>
      <c r="G4138" t="s">
        <v>4904</v>
      </c>
      <c r="H4138" t="str">
        <f>VLOOKUP(E4138,suppliers!$A$2:$B$18,2,)</f>
        <v>OTHER</v>
      </c>
      <c r="I4138" t="str">
        <f>VLOOKUP(C4138,Table_items[],2,FALSE)</f>
        <v>Decolsen 1 Strip 4 Tablet</v>
      </c>
      <c r="J4138" t="str">
        <f>VLOOKUP(C4138,Table_items[],3,FALSE)</f>
        <v>Obat Batuk &amp; Pilek</v>
      </c>
      <c r="K4138" s="23">
        <f>VLOOKUP(C4138,Table_items[],4,FALSE)</f>
        <v>2886</v>
      </c>
      <c r="L4138" s="23">
        <f>VLOOKUP(C4138,Table_items[],5,FALSE)</f>
        <v>2915</v>
      </c>
    </row>
    <row r="4139" spans="1:12" x14ac:dyDescent="0.2">
      <c r="A4139" s="11" t="s">
        <v>4291</v>
      </c>
      <c r="B4139" s="28">
        <v>44468</v>
      </c>
      <c r="C4139" s="13" t="s">
        <v>24</v>
      </c>
      <c r="D4139" s="13">
        <v>6</v>
      </c>
      <c r="E4139" s="9" t="s">
        <v>4896</v>
      </c>
      <c r="F4139" s="20" t="s">
        <v>4908</v>
      </c>
      <c r="G4139" t="s">
        <v>4904</v>
      </c>
      <c r="H4139" t="str">
        <f>VLOOKUP(E4139,suppliers!$A$2:$B$18,2,)</f>
        <v>OTHER</v>
      </c>
      <c r="I4139" t="str">
        <f>VLOOKUP(C4139,Table_items[],2,FALSE)</f>
        <v>Irbesartan</v>
      </c>
      <c r="J4139" t="str">
        <f>VLOOKUP(C4139,Table_items[],3,FALSE)</f>
        <v>Obat Hipertensi</v>
      </c>
      <c r="K4139" s="23">
        <f>VLOOKUP(C4139,Table_items[],4,FALSE)</f>
        <v>108794</v>
      </c>
      <c r="L4139" s="23">
        <f>VLOOKUP(C4139,Table_items[],5,FALSE)</f>
        <v>109447</v>
      </c>
    </row>
    <row r="4140" spans="1:12" x14ac:dyDescent="0.2">
      <c r="A4140" s="7" t="s">
        <v>4292</v>
      </c>
      <c r="B4140" s="27">
        <v>44468</v>
      </c>
      <c r="C4140" s="9" t="s">
        <v>38</v>
      </c>
      <c r="D4140" s="9">
        <v>34</v>
      </c>
      <c r="E4140" s="9" t="s">
        <v>4896</v>
      </c>
      <c r="F4140" s="20" t="s">
        <v>4908</v>
      </c>
      <c r="G4140" t="s">
        <v>4904</v>
      </c>
      <c r="H4140" t="str">
        <f>VLOOKUP(E4140,suppliers!$A$2:$B$18,2,)</f>
        <v>OTHER</v>
      </c>
      <c r="I4140" t="str">
        <f>VLOOKUP(C4140,Table_items[],2,FALSE)</f>
        <v>Sanmol 500 MG 4 Tablet</v>
      </c>
      <c r="J4140" t="str">
        <f>VLOOKUP(C4140,Table_items[],3,FALSE)</f>
        <v>Obat Sakit Kepala &amp; Demam</v>
      </c>
      <c r="K4140" s="23">
        <f>VLOOKUP(C4140,Table_items[],4,FALSE)</f>
        <v>1600</v>
      </c>
      <c r="L4140" s="23">
        <f>VLOOKUP(C4140,Table_items[],5,FALSE)</f>
        <v>1619</v>
      </c>
    </row>
    <row r="4141" spans="1:12" x14ac:dyDescent="0.2">
      <c r="A4141" s="11" t="s">
        <v>4293</v>
      </c>
      <c r="B4141" s="28">
        <v>44468</v>
      </c>
      <c r="C4141" s="13" t="s">
        <v>20</v>
      </c>
      <c r="D4141" s="13">
        <v>101</v>
      </c>
      <c r="E4141" s="9" t="s">
        <v>4896</v>
      </c>
      <c r="F4141" s="20" t="s">
        <v>4908</v>
      </c>
      <c r="G4141" t="s">
        <v>4904</v>
      </c>
      <c r="H4141" t="str">
        <f>VLOOKUP(E4141,suppliers!$A$2:$B$18,2,)</f>
        <v>OTHER</v>
      </c>
      <c r="I4141" t="str">
        <f>VLOOKUP(C4141,Table_items[],2,FALSE)</f>
        <v>Carditens</v>
      </c>
      <c r="J4141" t="str">
        <f>VLOOKUP(C4141,Table_items[],3,FALSE)</f>
        <v>Obat Hipertensi</v>
      </c>
      <c r="K4141" s="23">
        <f>VLOOKUP(C4141,Table_items[],4,FALSE)</f>
        <v>100000</v>
      </c>
      <c r="L4141" s="23">
        <f>VLOOKUP(C4141,Table_items[],5,FALSE)</f>
        <v>100900</v>
      </c>
    </row>
    <row r="4142" spans="1:12" x14ac:dyDescent="0.2">
      <c r="A4142" s="7" t="s">
        <v>4294</v>
      </c>
      <c r="B4142" s="27">
        <v>44469</v>
      </c>
      <c r="C4142" s="9" t="s">
        <v>37</v>
      </c>
      <c r="D4142" s="9">
        <v>53</v>
      </c>
      <c r="E4142" s="9" t="s">
        <v>4896</v>
      </c>
      <c r="F4142" s="20" t="s">
        <v>4908</v>
      </c>
      <c r="G4142" t="s">
        <v>4904</v>
      </c>
      <c r="H4142" t="str">
        <f>VLOOKUP(E4142,suppliers!$A$2:$B$18,2,)</f>
        <v>OTHER</v>
      </c>
      <c r="I4142" t="str">
        <f>VLOOKUP(C4142,Table_items[],2,FALSE)</f>
        <v>Bodrex Extra</v>
      </c>
      <c r="J4142" t="str">
        <f>VLOOKUP(C4142,Table_items[],3,FALSE)</f>
        <v>Obat Sakit Kepala &amp; Demam</v>
      </c>
      <c r="K4142" s="23">
        <f>VLOOKUP(C4142,Table_items[],4,FALSE)</f>
        <v>50788</v>
      </c>
      <c r="L4142" s="23">
        <f>VLOOKUP(C4142,Table_items[],5,FALSE)</f>
        <v>51753</v>
      </c>
    </row>
    <row r="4143" spans="1:12" x14ac:dyDescent="0.2">
      <c r="A4143" s="11" t="s">
        <v>4295</v>
      </c>
      <c r="B4143" s="28">
        <v>44469</v>
      </c>
      <c r="C4143" s="13" t="s">
        <v>41</v>
      </c>
      <c r="D4143" s="13">
        <v>28</v>
      </c>
      <c r="E4143" s="9" t="s">
        <v>4896</v>
      </c>
      <c r="F4143" s="20" t="s">
        <v>4908</v>
      </c>
      <c r="G4143" t="s">
        <v>4904</v>
      </c>
      <c r="H4143" t="str">
        <f>VLOOKUP(E4143,suppliers!$A$2:$B$18,2,)</f>
        <v>OTHER</v>
      </c>
      <c r="I4143" t="str">
        <f>VLOOKUP(C4143,Table_items[],2,FALSE)</f>
        <v>Otilon Ear Drops 8 mL</v>
      </c>
      <c r="J4143" t="str">
        <f>VLOOKUP(C4143,Table_items[],3,FALSE)</f>
        <v>Obat Telinga</v>
      </c>
      <c r="K4143" s="23">
        <f>VLOOKUP(C4143,Table_items[],4,FALSE)</f>
        <v>55000</v>
      </c>
      <c r="L4143" s="23">
        <f>VLOOKUP(C4143,Table_items[],5,FALSE)</f>
        <v>55935</v>
      </c>
    </row>
    <row r="4144" spans="1:12" x14ac:dyDescent="0.2">
      <c r="A4144" s="7" t="s">
        <v>4296</v>
      </c>
      <c r="B4144" s="27">
        <v>44469</v>
      </c>
      <c r="C4144" s="9" t="s">
        <v>16</v>
      </c>
      <c r="D4144" s="9">
        <v>2</v>
      </c>
      <c r="E4144" s="9" t="s">
        <v>4896</v>
      </c>
      <c r="F4144" s="20" t="s">
        <v>4908</v>
      </c>
      <c r="G4144" t="s">
        <v>4904</v>
      </c>
      <c r="H4144" t="str">
        <f>VLOOKUP(E4144,suppliers!$A$2:$B$18,2,)</f>
        <v>OTHER</v>
      </c>
      <c r="I4144" t="str">
        <f>VLOOKUP(C4144,Table_items[],2,FALSE)</f>
        <v>Ultraflu Box Isi 25 Strip</v>
      </c>
      <c r="J4144" t="str">
        <f>VLOOKUP(C4144,Table_items[],3,FALSE)</f>
        <v>Obat Batuk &amp; Pilek</v>
      </c>
      <c r="K4144" s="23">
        <f>VLOOKUP(C4144,Table_items[],4,FALSE)</f>
        <v>72500</v>
      </c>
      <c r="L4144" s="23">
        <f>VLOOKUP(C4144,Table_items[],5,FALSE)</f>
        <v>73805</v>
      </c>
    </row>
    <row r="4145" spans="1:14" x14ac:dyDescent="0.2">
      <c r="A4145" s="11" t="s">
        <v>4297</v>
      </c>
      <c r="B4145" s="28">
        <v>44469</v>
      </c>
      <c r="C4145" s="13" t="s">
        <v>16</v>
      </c>
      <c r="D4145" s="13">
        <v>2</v>
      </c>
      <c r="E4145" s="9" t="s">
        <v>4896</v>
      </c>
      <c r="F4145" s="20" t="s">
        <v>4908</v>
      </c>
      <c r="G4145" t="s">
        <v>4904</v>
      </c>
      <c r="H4145" t="str">
        <f>VLOOKUP(E4145,suppliers!$A$2:$B$18,2,)</f>
        <v>OTHER</v>
      </c>
      <c r="I4145" t="str">
        <f>VLOOKUP(C4145,Table_items[],2,FALSE)</f>
        <v>Ultraflu Box Isi 25 Strip</v>
      </c>
      <c r="J4145" t="str">
        <f>VLOOKUP(C4145,Table_items[],3,FALSE)</f>
        <v>Obat Batuk &amp; Pilek</v>
      </c>
      <c r="K4145" s="23">
        <f>VLOOKUP(C4145,Table_items[],4,FALSE)</f>
        <v>72500</v>
      </c>
      <c r="L4145" s="23">
        <f>VLOOKUP(C4145,Table_items[],5,FALSE)</f>
        <v>73805</v>
      </c>
    </row>
    <row r="4146" spans="1:14" x14ac:dyDescent="0.2">
      <c r="A4146" s="7" t="s">
        <v>4298</v>
      </c>
      <c r="B4146" s="27">
        <v>44469</v>
      </c>
      <c r="C4146" s="9" t="s">
        <v>40</v>
      </c>
      <c r="D4146" s="9">
        <v>6</v>
      </c>
      <c r="E4146" s="9" t="s">
        <v>4896</v>
      </c>
      <c r="F4146" s="20" t="s">
        <v>4908</v>
      </c>
      <c r="G4146" t="s">
        <v>4904</v>
      </c>
      <c r="H4146" t="str">
        <f>VLOOKUP(E4146,suppliers!$A$2:$B$18,2,)</f>
        <v>OTHER</v>
      </c>
      <c r="I4146" t="str">
        <f>VLOOKUP(C4146,Table_items[],2,FALSE)</f>
        <v>Paramex Tablet / Obat</v>
      </c>
      <c r="J4146" t="str">
        <f>VLOOKUP(C4146,Table_items[],3,FALSE)</f>
        <v>Obat Sakit Kepala &amp; Demam</v>
      </c>
      <c r="K4146" s="23">
        <f>VLOOKUP(C4146,Table_items[],4,FALSE)</f>
        <v>2560</v>
      </c>
      <c r="L4146" s="23">
        <f>VLOOKUP(C4146,Table_items[],5,FALSE)</f>
        <v>2586</v>
      </c>
    </row>
    <row r="4147" spans="1:14" x14ac:dyDescent="0.2">
      <c r="A4147" s="11" t="s">
        <v>4299</v>
      </c>
      <c r="B4147" s="28">
        <v>44470</v>
      </c>
      <c r="C4147" s="13" t="s">
        <v>37</v>
      </c>
      <c r="D4147" s="13">
        <v>40</v>
      </c>
      <c r="E4147" s="9" t="s">
        <v>4896</v>
      </c>
      <c r="F4147" s="20" t="s">
        <v>4908</v>
      </c>
      <c r="G4147" t="s">
        <v>4904</v>
      </c>
      <c r="H4147" t="str">
        <f>VLOOKUP(E4147,suppliers!$A$2:$B$18,2,)</f>
        <v>OTHER</v>
      </c>
      <c r="I4147" t="str">
        <f>VLOOKUP(C4147,Table_items[],2,FALSE)</f>
        <v>Bodrex Extra</v>
      </c>
      <c r="J4147" t="str">
        <f>VLOOKUP(C4147,Table_items[],3,FALSE)</f>
        <v>Obat Sakit Kepala &amp; Demam</v>
      </c>
      <c r="K4147" s="23">
        <f>VLOOKUP(C4147,Table_items[],4,FALSE)</f>
        <v>50788</v>
      </c>
      <c r="L4147" s="23">
        <f>VLOOKUP(C4147,Table_items[],5,FALSE)</f>
        <v>51753</v>
      </c>
    </row>
    <row r="4148" spans="1:14" x14ac:dyDescent="0.2">
      <c r="A4148" s="7" t="s">
        <v>4300</v>
      </c>
      <c r="B4148" s="27">
        <v>44470</v>
      </c>
      <c r="C4148" s="9" t="s">
        <v>37</v>
      </c>
      <c r="D4148" s="9">
        <v>41</v>
      </c>
      <c r="E4148" s="9" t="s">
        <v>4896</v>
      </c>
      <c r="F4148" s="20" t="s">
        <v>4908</v>
      </c>
      <c r="G4148" t="s">
        <v>4904</v>
      </c>
      <c r="H4148" t="str">
        <f>VLOOKUP(E4148,suppliers!$A$2:$B$18,2,)</f>
        <v>OTHER</v>
      </c>
      <c r="I4148" t="str">
        <f>VLOOKUP(C4148,Table_items[],2,FALSE)</f>
        <v>Bodrex Extra</v>
      </c>
      <c r="J4148" t="str">
        <f>VLOOKUP(C4148,Table_items[],3,FALSE)</f>
        <v>Obat Sakit Kepala &amp; Demam</v>
      </c>
      <c r="K4148" s="23">
        <f>VLOOKUP(C4148,Table_items[],4,FALSE)</f>
        <v>50788</v>
      </c>
      <c r="L4148" s="23">
        <f>VLOOKUP(C4148,Table_items[],5,FALSE)</f>
        <v>51753</v>
      </c>
    </row>
    <row r="4149" spans="1:14" x14ac:dyDescent="0.2">
      <c r="A4149" s="11" t="s">
        <v>4301</v>
      </c>
      <c r="B4149" s="28">
        <v>44470</v>
      </c>
      <c r="C4149" s="13" t="s">
        <v>9</v>
      </c>
      <c r="D4149" s="13">
        <v>21</v>
      </c>
      <c r="E4149" s="9" t="s">
        <v>4896</v>
      </c>
      <c r="F4149" s="20" t="s">
        <v>4908</v>
      </c>
      <c r="G4149" t="s">
        <v>4904</v>
      </c>
      <c r="H4149" t="str">
        <f>VLOOKUP(E4149,suppliers!$A$2:$B$18,2,)</f>
        <v>OTHER</v>
      </c>
      <c r="I4149" t="str">
        <f>VLOOKUP(C4149,Table_items[],2,FALSE)</f>
        <v>Bedak Heroxyn 150 gr</v>
      </c>
      <c r="J4149" t="str">
        <f>VLOOKUP(C4149,Table_items[],3,FALSE)</f>
        <v>Obat Alergi</v>
      </c>
      <c r="K4149" s="23">
        <f>VLOOKUP(C4149,Table_items[],4,FALSE)</f>
        <v>16950</v>
      </c>
      <c r="L4149" s="23">
        <f>VLOOKUP(C4149,Table_items[],5,FALSE)</f>
        <v>17170</v>
      </c>
    </row>
    <row r="4150" spans="1:14" x14ac:dyDescent="0.2">
      <c r="A4150" s="7" t="s">
        <v>4302</v>
      </c>
      <c r="B4150" s="27">
        <v>44470</v>
      </c>
      <c r="C4150" s="9" t="s">
        <v>24</v>
      </c>
      <c r="D4150" s="9">
        <v>41</v>
      </c>
      <c r="E4150" s="9" t="s">
        <v>4896</v>
      </c>
      <c r="F4150" s="20" t="s">
        <v>4908</v>
      </c>
      <c r="G4150" t="s">
        <v>4904</v>
      </c>
      <c r="H4150" t="str">
        <f>VLOOKUP(E4150,suppliers!$A$2:$B$18,2,)</f>
        <v>OTHER</v>
      </c>
      <c r="I4150" t="str">
        <f>VLOOKUP(C4150,Table_items[],2,FALSE)</f>
        <v>Irbesartan</v>
      </c>
      <c r="J4150" t="str">
        <f>VLOOKUP(C4150,Table_items[],3,FALSE)</f>
        <v>Obat Hipertensi</v>
      </c>
      <c r="K4150" s="23">
        <f>VLOOKUP(C4150,Table_items[],4,FALSE)</f>
        <v>108794</v>
      </c>
      <c r="L4150" s="23">
        <f>VLOOKUP(C4150,Table_items[],5,FALSE)</f>
        <v>109447</v>
      </c>
    </row>
    <row r="4151" spans="1:14" x14ac:dyDescent="0.2">
      <c r="A4151" s="11" t="s">
        <v>4303</v>
      </c>
      <c r="B4151" s="28">
        <v>44470</v>
      </c>
      <c r="C4151" s="13" t="s">
        <v>24</v>
      </c>
      <c r="D4151" s="13">
        <v>15</v>
      </c>
      <c r="E4151" s="9" t="s">
        <v>4896</v>
      </c>
      <c r="F4151" s="20" t="s">
        <v>4908</v>
      </c>
      <c r="G4151" t="s">
        <v>4904</v>
      </c>
      <c r="H4151" t="str">
        <f>VLOOKUP(E4151,suppliers!$A$2:$B$18,2,)</f>
        <v>OTHER</v>
      </c>
      <c r="I4151" t="str">
        <f>VLOOKUP(C4151,Table_items[],2,FALSE)</f>
        <v>Irbesartan</v>
      </c>
      <c r="J4151" t="str">
        <f>VLOOKUP(C4151,Table_items[],3,FALSE)</f>
        <v>Obat Hipertensi</v>
      </c>
      <c r="K4151" s="23">
        <f>VLOOKUP(C4151,Table_items[],4,FALSE)</f>
        <v>108794</v>
      </c>
      <c r="L4151" s="23">
        <f>VLOOKUP(C4151,Table_items[],5,FALSE)</f>
        <v>109447</v>
      </c>
    </row>
    <row r="4152" spans="1:14" x14ac:dyDescent="0.2">
      <c r="A4152" s="7" t="s">
        <v>4304</v>
      </c>
      <c r="B4152" s="27">
        <v>44470</v>
      </c>
      <c r="C4152" s="9" t="s">
        <v>22</v>
      </c>
      <c r="D4152" s="9">
        <v>22</v>
      </c>
      <c r="E4152" s="9" t="s">
        <v>4896</v>
      </c>
      <c r="F4152" s="20" t="s">
        <v>4908</v>
      </c>
      <c r="G4152" t="s">
        <v>4904</v>
      </c>
      <c r="H4152" t="str">
        <f>VLOOKUP(E4152,suppliers!$A$2:$B$18,2,)</f>
        <v>OTHER</v>
      </c>
      <c r="I4152" t="str">
        <f>VLOOKUP(C4152,Table_items[],2,FALSE)</f>
        <v>Candesartan Ogb Dexa</v>
      </c>
      <c r="J4152" t="str">
        <f>VLOOKUP(C4152,Table_items[],3,FALSE)</f>
        <v>Obat Hipertensi</v>
      </c>
      <c r="K4152" s="23">
        <f>VLOOKUP(C4152,Table_items[],4,FALSE)</f>
        <v>5000</v>
      </c>
      <c r="L4152" s="23">
        <f>VLOOKUP(C4152,Table_items[],5,FALSE)</f>
        <v>5095</v>
      </c>
    </row>
    <row r="4153" spans="1:14" x14ac:dyDescent="0.2">
      <c r="A4153" s="11" t="s">
        <v>4305</v>
      </c>
      <c r="B4153" s="28">
        <v>44470</v>
      </c>
      <c r="C4153" s="13" t="s">
        <v>7</v>
      </c>
      <c r="D4153" s="13">
        <v>72</v>
      </c>
      <c r="E4153" s="9" t="s">
        <v>4896</v>
      </c>
      <c r="F4153" s="20" t="s">
        <v>4908</v>
      </c>
      <c r="G4153" t="s">
        <v>4904</v>
      </c>
      <c r="H4153" t="str">
        <f>VLOOKUP(E4153,suppliers!$A$2:$B$18,2,)</f>
        <v>OTHER</v>
      </c>
      <c r="I4153" t="str">
        <f>VLOOKUP(C4153,Table_items[],2,FALSE)</f>
        <v>Acetylcysteine Mahakam 200 mg</v>
      </c>
      <c r="J4153" t="str">
        <f>VLOOKUP(C4153,Table_items[],3,FALSE)</f>
        <v>Obat Alergi</v>
      </c>
      <c r="K4153" s="23">
        <f>VLOOKUP(C4153,Table_items[],4,FALSE)</f>
        <v>33000</v>
      </c>
      <c r="L4153" s="23">
        <f>VLOOKUP(C4153,Table_items[],5,FALSE)</f>
        <v>33330</v>
      </c>
    </row>
    <row r="4154" spans="1:14" x14ac:dyDescent="0.2">
      <c r="A4154" s="7" t="s">
        <v>4306</v>
      </c>
      <c r="B4154" s="27">
        <v>44470</v>
      </c>
      <c r="C4154" s="9" t="s">
        <v>14</v>
      </c>
      <c r="D4154" s="9">
        <v>95</v>
      </c>
      <c r="E4154" s="9" t="s">
        <v>4896</v>
      </c>
      <c r="F4154" s="20" t="s">
        <v>4908</v>
      </c>
      <c r="G4154" t="s">
        <v>4904</v>
      </c>
      <c r="H4154" t="str">
        <f>VLOOKUP(E4154,suppliers!$A$2:$B$18,2,)</f>
        <v>OTHER</v>
      </c>
      <c r="I4154" t="str">
        <f>VLOOKUP(C4154,Table_items[],2,FALSE)</f>
        <v>Lo Han Kuo Infusion 12</v>
      </c>
      <c r="J4154" t="str">
        <f>VLOOKUP(C4154,Table_items[],3,FALSE)</f>
        <v>Obat Batuk &amp; Pilek</v>
      </c>
      <c r="K4154" s="23">
        <f>VLOOKUP(C4154,Table_items[],4,FALSE)</f>
        <v>23869</v>
      </c>
      <c r="L4154" s="23">
        <f>VLOOKUP(C4154,Table_items[],5,FALSE)</f>
        <v>24179</v>
      </c>
    </row>
    <row r="4155" spans="1:14" x14ac:dyDescent="0.2">
      <c r="A4155" s="11" t="s">
        <v>4307</v>
      </c>
      <c r="B4155" s="28">
        <v>44470</v>
      </c>
      <c r="C4155" s="13" t="s">
        <v>5</v>
      </c>
      <c r="D4155" s="13">
        <v>1000</v>
      </c>
      <c r="E4155" s="9" t="s">
        <v>4885</v>
      </c>
      <c r="F4155" s="20" t="s">
        <v>4896</v>
      </c>
      <c r="G4155" t="s">
        <v>4903</v>
      </c>
      <c r="H4155" t="str">
        <f>VLOOKUP(E4155,suppliers!$A$2:$B$18,2,)</f>
        <v>DQLab Pharmacy Tanjung Priuk</v>
      </c>
      <c r="I4155" t="str">
        <f>VLOOKUP(C4155,Table_items[],2,FALSE)</f>
        <v>Ozen 10 MG Blister</v>
      </c>
      <c r="M4155" s="23">
        <f>VLOOKUP(C4155,item_suppliers!$A$2:$F$112,5,)</f>
        <v>18425</v>
      </c>
      <c r="N4155" s="23">
        <f>VLOOKUP(C4155,item_suppliers!$A$2:$F$112,6,)</f>
        <v>18775</v>
      </c>
    </row>
    <row r="4156" spans="1:14" x14ac:dyDescent="0.2">
      <c r="A4156" s="7" t="s">
        <v>4308</v>
      </c>
      <c r="B4156" s="27">
        <v>44470</v>
      </c>
      <c r="C4156" s="9" t="s">
        <v>7</v>
      </c>
      <c r="D4156" s="9">
        <v>2000</v>
      </c>
      <c r="E4156" s="9" t="s">
        <v>4886</v>
      </c>
      <c r="F4156" s="20" t="s">
        <v>4896</v>
      </c>
      <c r="G4156" t="s">
        <v>4903</v>
      </c>
      <c r="H4156" t="str">
        <f>VLOOKUP(E4156,suppliers!$A$2:$B$18,2,)</f>
        <v>DQLab Pharmacy Senayan</v>
      </c>
      <c r="I4156" t="str">
        <f>VLOOKUP(C4156,Table_items[],2,FALSE)</f>
        <v>Acetylcysteine Mahakam 200 mg</v>
      </c>
      <c r="M4156" s="23">
        <f>VLOOKUP(C4156,item_suppliers!$A$2:$F$112,5,)</f>
        <v>34320</v>
      </c>
      <c r="N4156" s="23">
        <f>VLOOKUP(C4156,item_suppliers!$A$2:$F$112,6,)</f>
        <v>34972</v>
      </c>
    </row>
    <row r="4157" spans="1:14" x14ac:dyDescent="0.2">
      <c r="A4157" s="11" t="s">
        <v>4309</v>
      </c>
      <c r="B4157" s="28">
        <v>44470</v>
      </c>
      <c r="C4157" s="13" t="s">
        <v>17</v>
      </c>
      <c r="D4157" s="13">
        <v>1000</v>
      </c>
      <c r="E4157" s="9" t="s">
        <v>4889</v>
      </c>
      <c r="F4157" s="20" t="s">
        <v>4896</v>
      </c>
      <c r="G4157" t="s">
        <v>4903</v>
      </c>
      <c r="H4157" t="str">
        <f>VLOOKUP(E4157,suppliers!$A$2:$B$18,2,)</f>
        <v>DQLab Pharmacy Kebon Jeruk</v>
      </c>
      <c r="I4157" t="str">
        <f>VLOOKUP(C4157,Table_items[],2,FALSE)</f>
        <v>Vicks Inhaler 0.5 mL</v>
      </c>
      <c r="M4157" s="23">
        <f>VLOOKUP(C4157,item_suppliers!$A$2:$F$112,5,)</f>
        <v>16478</v>
      </c>
      <c r="N4157" s="23">
        <f>VLOOKUP(C4157,item_suppliers!$A$2:$F$112,6,)</f>
        <v>16972</v>
      </c>
    </row>
    <row r="4158" spans="1:14" x14ac:dyDescent="0.2">
      <c r="A4158" s="7" t="s">
        <v>4310</v>
      </c>
      <c r="B4158" s="27">
        <v>44470</v>
      </c>
      <c r="C4158" s="9" t="s">
        <v>18</v>
      </c>
      <c r="D4158" s="9">
        <v>1000</v>
      </c>
      <c r="E4158" s="9" t="s">
        <v>4886</v>
      </c>
      <c r="F4158" s="20" t="s">
        <v>4896</v>
      </c>
      <c r="G4158" t="s">
        <v>4903</v>
      </c>
      <c r="H4158" t="str">
        <f>VLOOKUP(E4158,suppliers!$A$2:$B$18,2,)</f>
        <v>DQLab Pharmacy Senayan</v>
      </c>
      <c r="I4158" t="str">
        <f>VLOOKUP(C4158,Table_items[],2,FALSE)</f>
        <v>Konidin 4 Tablet</v>
      </c>
      <c r="M4158" s="23">
        <f>VLOOKUP(C4158,item_suppliers!$A$2:$F$112,5,)</f>
        <v>2312</v>
      </c>
      <c r="N4158" s="23">
        <f>VLOOKUP(C4158,item_suppliers!$A$2:$F$112,6,)</f>
        <v>2377</v>
      </c>
    </row>
    <row r="4159" spans="1:14" x14ac:dyDescent="0.2">
      <c r="A4159" s="11" t="s">
        <v>4311</v>
      </c>
      <c r="B4159" s="28">
        <v>44470</v>
      </c>
      <c r="C4159" s="13" t="s">
        <v>35</v>
      </c>
      <c r="D4159" s="13">
        <v>2000</v>
      </c>
      <c r="E4159" s="9" t="s">
        <v>4895</v>
      </c>
      <c r="F4159" s="20" t="s">
        <v>4896</v>
      </c>
      <c r="G4159" t="s">
        <v>4903</v>
      </c>
      <c r="H4159" t="str">
        <f>VLOOKUP(E4159,suppliers!$A$2:$B$18,2,)</f>
        <v>DQLab Pharmacy Pulogadung</v>
      </c>
      <c r="I4159" t="str">
        <f>VLOOKUP(C4159,Table_items[],2,FALSE)</f>
        <v>Proris Ibuprofen</v>
      </c>
      <c r="M4159" s="23">
        <f>VLOOKUP(C4159,item_suppliers!$A$2:$F$112,5,)</f>
        <v>25750</v>
      </c>
      <c r="N4159" s="23">
        <f>VLOOKUP(C4159,item_suppliers!$A$2:$F$112,6,)</f>
        <v>26420</v>
      </c>
    </row>
    <row r="4160" spans="1:14" x14ac:dyDescent="0.2">
      <c r="A4160" s="7" t="s">
        <v>4312</v>
      </c>
      <c r="B4160" s="27">
        <v>44470</v>
      </c>
      <c r="C4160" s="9" t="s">
        <v>37</v>
      </c>
      <c r="D4160" s="9">
        <v>2000</v>
      </c>
      <c r="E4160" s="9" t="s">
        <v>4896</v>
      </c>
      <c r="F4160" s="20" t="s">
        <v>4896</v>
      </c>
      <c r="G4160" t="s">
        <v>4903</v>
      </c>
      <c r="H4160" t="str">
        <f>VLOOKUP(E4160,suppliers!$A$2:$B$18,2,)</f>
        <v>OTHER</v>
      </c>
      <c r="I4160" t="str">
        <f>VLOOKUP(C4160,Table_items[],2,FALSE)</f>
        <v>Bodrex Extra</v>
      </c>
      <c r="M4160" s="23">
        <f>VLOOKUP(C4160,item_suppliers!$A$2:$F$112,5,)</f>
        <v>52820</v>
      </c>
      <c r="N4160" s="23">
        <f>VLOOKUP(C4160,item_suppliers!$A$2:$F$112,6,)</f>
        <v>53770</v>
      </c>
    </row>
    <row r="4161" spans="1:14" x14ac:dyDescent="0.2">
      <c r="A4161" s="11" t="s">
        <v>4313</v>
      </c>
      <c r="B4161" s="28">
        <v>44470</v>
      </c>
      <c r="C4161" s="13" t="s">
        <v>38</v>
      </c>
      <c r="D4161" s="13">
        <v>1000</v>
      </c>
      <c r="E4161" s="9" t="s">
        <v>4899</v>
      </c>
      <c r="F4161" s="20" t="s">
        <v>4896</v>
      </c>
      <c r="G4161" t="s">
        <v>4903</v>
      </c>
      <c r="H4161" t="str">
        <f>VLOOKUP(E4161,suppliers!$A$2:$B$18,2,)</f>
        <v>DQLab Pharmacy Jatinegara</v>
      </c>
      <c r="I4161" t="str">
        <f>VLOOKUP(C4161,Table_items[],2,FALSE)</f>
        <v>Sanmol 500 MG 4 Tablet</v>
      </c>
      <c r="M4161" s="23">
        <f>VLOOKUP(C4161,item_suppliers!$A$2:$F$112,5,)</f>
        <v>1600</v>
      </c>
      <c r="N4161" s="23">
        <f>VLOOKUP(C4161,item_suppliers!$A$2:$F$112,6,)</f>
        <v>1648</v>
      </c>
    </row>
    <row r="4162" spans="1:14" x14ac:dyDescent="0.2">
      <c r="A4162" s="7" t="s">
        <v>4314</v>
      </c>
      <c r="B4162" s="27">
        <v>44471</v>
      </c>
      <c r="C4162" s="9" t="s">
        <v>9</v>
      </c>
      <c r="D4162" s="9">
        <v>46</v>
      </c>
      <c r="E4162" s="9" t="s">
        <v>4896</v>
      </c>
      <c r="F4162" s="20" t="s">
        <v>4908</v>
      </c>
      <c r="G4162" t="s">
        <v>4904</v>
      </c>
      <c r="H4162" t="str">
        <f>VLOOKUP(E4162,suppliers!$A$2:$B$18,2,)</f>
        <v>OTHER</v>
      </c>
      <c r="I4162" t="str">
        <f>VLOOKUP(C4162,Table_items[],2,FALSE)</f>
        <v>Bedak Heroxyn 150 gr</v>
      </c>
      <c r="J4162" t="str">
        <f>VLOOKUP(C4162,Table_items[],3,FALSE)</f>
        <v>Obat Alergi</v>
      </c>
      <c r="K4162" s="23">
        <f>VLOOKUP(C4162,Table_items[],4,FALSE)</f>
        <v>16950</v>
      </c>
      <c r="L4162" s="23">
        <f>VLOOKUP(C4162,Table_items[],5,FALSE)</f>
        <v>17170</v>
      </c>
    </row>
    <row r="4163" spans="1:14" x14ac:dyDescent="0.2">
      <c r="A4163" s="11" t="s">
        <v>4315</v>
      </c>
      <c r="B4163" s="28">
        <v>44471</v>
      </c>
      <c r="C4163" s="13" t="s">
        <v>41</v>
      </c>
      <c r="D4163" s="13">
        <v>30</v>
      </c>
      <c r="E4163" s="9" t="s">
        <v>4896</v>
      </c>
      <c r="F4163" s="20" t="s">
        <v>4908</v>
      </c>
      <c r="G4163" t="s">
        <v>4904</v>
      </c>
      <c r="H4163" t="str">
        <f>VLOOKUP(E4163,suppliers!$A$2:$B$18,2,)</f>
        <v>OTHER</v>
      </c>
      <c r="I4163" t="str">
        <f>VLOOKUP(C4163,Table_items[],2,FALSE)</f>
        <v>Otilon Ear Drops 8 mL</v>
      </c>
      <c r="J4163" t="str">
        <f>VLOOKUP(C4163,Table_items[],3,FALSE)</f>
        <v>Obat Telinga</v>
      </c>
      <c r="K4163" s="23">
        <f>VLOOKUP(C4163,Table_items[],4,FALSE)</f>
        <v>55000</v>
      </c>
      <c r="L4163" s="23">
        <f>VLOOKUP(C4163,Table_items[],5,FALSE)</f>
        <v>55935</v>
      </c>
    </row>
    <row r="4164" spans="1:14" x14ac:dyDescent="0.2">
      <c r="A4164" s="7" t="s">
        <v>4316</v>
      </c>
      <c r="B4164" s="27">
        <v>44471</v>
      </c>
      <c r="C4164" s="9" t="s">
        <v>41</v>
      </c>
      <c r="D4164" s="9">
        <v>6</v>
      </c>
      <c r="E4164" s="9" t="s">
        <v>4896</v>
      </c>
      <c r="F4164" s="20" t="s">
        <v>4908</v>
      </c>
      <c r="G4164" t="s">
        <v>4904</v>
      </c>
      <c r="H4164" t="str">
        <f>VLOOKUP(E4164,suppliers!$A$2:$B$18,2,)</f>
        <v>OTHER</v>
      </c>
      <c r="I4164" t="str">
        <f>VLOOKUP(C4164,Table_items[],2,FALSE)</f>
        <v>Otilon Ear Drops 8 mL</v>
      </c>
      <c r="J4164" t="str">
        <f>VLOOKUP(C4164,Table_items[],3,FALSE)</f>
        <v>Obat Telinga</v>
      </c>
      <c r="K4164" s="23">
        <f>VLOOKUP(C4164,Table_items[],4,FALSE)</f>
        <v>55000</v>
      </c>
      <c r="L4164" s="23">
        <f>VLOOKUP(C4164,Table_items[],5,FALSE)</f>
        <v>55935</v>
      </c>
    </row>
    <row r="4165" spans="1:14" x14ac:dyDescent="0.2">
      <c r="A4165" s="11" t="s">
        <v>4317</v>
      </c>
      <c r="B4165" s="28">
        <v>44471</v>
      </c>
      <c r="C4165" s="13" t="s">
        <v>7</v>
      </c>
      <c r="D4165" s="13">
        <v>45</v>
      </c>
      <c r="E4165" s="9" t="s">
        <v>4896</v>
      </c>
      <c r="F4165" s="20" t="s">
        <v>4908</v>
      </c>
      <c r="G4165" t="s">
        <v>4904</v>
      </c>
      <c r="H4165" t="str">
        <f>VLOOKUP(E4165,suppliers!$A$2:$B$18,2,)</f>
        <v>OTHER</v>
      </c>
      <c r="I4165" t="str">
        <f>VLOOKUP(C4165,Table_items[],2,FALSE)</f>
        <v>Acetylcysteine Mahakam 200 mg</v>
      </c>
      <c r="J4165" t="str">
        <f>VLOOKUP(C4165,Table_items[],3,FALSE)</f>
        <v>Obat Alergi</v>
      </c>
      <c r="K4165" s="23">
        <f>VLOOKUP(C4165,Table_items[],4,FALSE)</f>
        <v>33000</v>
      </c>
      <c r="L4165" s="23">
        <f>VLOOKUP(C4165,Table_items[],5,FALSE)</f>
        <v>33330</v>
      </c>
    </row>
    <row r="4166" spans="1:14" x14ac:dyDescent="0.2">
      <c r="A4166" s="7" t="s">
        <v>4318</v>
      </c>
      <c r="B4166" s="27">
        <v>44471</v>
      </c>
      <c r="C4166" s="9" t="s">
        <v>34</v>
      </c>
      <c r="D4166" s="9">
        <v>29</v>
      </c>
      <c r="E4166" s="9" t="s">
        <v>4896</v>
      </c>
      <c r="F4166" s="20" t="s">
        <v>4908</v>
      </c>
      <c r="G4166" t="s">
        <v>4904</v>
      </c>
      <c r="H4166" t="str">
        <f>VLOOKUP(E4166,suppliers!$A$2:$B$18,2,)</f>
        <v>OTHER</v>
      </c>
      <c r="I4166" t="str">
        <f>VLOOKUP(C4166,Table_items[],2,FALSE)</f>
        <v>Panadol Anak Tablet 1 Strip</v>
      </c>
      <c r="J4166" t="str">
        <f>VLOOKUP(C4166,Table_items[],3,FALSE)</f>
        <v>Obat Sakit Kepala &amp; Demam</v>
      </c>
      <c r="K4166" s="23">
        <f>VLOOKUP(C4166,Table_items[],4,FALSE)</f>
        <v>25000</v>
      </c>
      <c r="L4166" s="23">
        <f>VLOOKUP(C4166,Table_items[],5,FALSE)</f>
        <v>25450</v>
      </c>
    </row>
    <row r="4167" spans="1:14" x14ac:dyDescent="0.2">
      <c r="A4167" s="11" t="s">
        <v>4319</v>
      </c>
      <c r="B4167" s="28">
        <v>44471</v>
      </c>
      <c r="C4167" s="13" t="s">
        <v>21</v>
      </c>
      <c r="D4167" s="13">
        <v>14</v>
      </c>
      <c r="E4167" s="9" t="s">
        <v>4896</v>
      </c>
      <c r="F4167" s="20" t="s">
        <v>4908</v>
      </c>
      <c r="G4167" t="s">
        <v>4904</v>
      </c>
      <c r="H4167" t="str">
        <f>VLOOKUP(E4167,suppliers!$A$2:$B$18,2,)</f>
        <v>OTHER</v>
      </c>
      <c r="I4167" t="str">
        <f>VLOOKUP(C4167,Table_items[],2,FALSE)</f>
        <v>Concor 5MG Strip 10</v>
      </c>
      <c r="J4167" t="str">
        <f>VLOOKUP(C4167,Table_items[],3,FALSE)</f>
        <v>Obat Hipertensi</v>
      </c>
      <c r="K4167" s="23">
        <f>VLOOKUP(C4167,Table_items[],4,FALSE)</f>
        <v>102000</v>
      </c>
      <c r="L4167" s="23">
        <f>VLOOKUP(C4167,Table_items[],5,FALSE)</f>
        <v>103632</v>
      </c>
    </row>
    <row r="4168" spans="1:14" x14ac:dyDescent="0.2">
      <c r="A4168" s="7" t="s">
        <v>4320</v>
      </c>
      <c r="B4168" s="27">
        <v>44471</v>
      </c>
      <c r="C4168" s="9" t="s">
        <v>21</v>
      </c>
      <c r="D4168" s="9">
        <v>20</v>
      </c>
      <c r="E4168" s="9" t="s">
        <v>4896</v>
      </c>
      <c r="F4168" s="20" t="s">
        <v>4908</v>
      </c>
      <c r="G4168" t="s">
        <v>4904</v>
      </c>
      <c r="H4168" t="str">
        <f>VLOOKUP(E4168,suppliers!$A$2:$B$18,2,)</f>
        <v>OTHER</v>
      </c>
      <c r="I4168" t="str">
        <f>VLOOKUP(C4168,Table_items[],2,FALSE)</f>
        <v>Concor 5MG Strip 10</v>
      </c>
      <c r="J4168" t="str">
        <f>VLOOKUP(C4168,Table_items[],3,FALSE)</f>
        <v>Obat Hipertensi</v>
      </c>
      <c r="K4168" s="23">
        <f>VLOOKUP(C4168,Table_items[],4,FALSE)</f>
        <v>102000</v>
      </c>
      <c r="L4168" s="23">
        <f>VLOOKUP(C4168,Table_items[],5,FALSE)</f>
        <v>103632</v>
      </c>
    </row>
    <row r="4169" spans="1:14" x14ac:dyDescent="0.2">
      <c r="A4169" s="11" t="s">
        <v>4321</v>
      </c>
      <c r="B4169" s="28">
        <v>44472</v>
      </c>
      <c r="C4169" s="13" t="s">
        <v>12</v>
      </c>
      <c r="D4169" s="13">
        <v>66</v>
      </c>
      <c r="E4169" s="9" t="s">
        <v>4896</v>
      </c>
      <c r="F4169" s="20" t="s">
        <v>4908</v>
      </c>
      <c r="G4169" t="s">
        <v>4904</v>
      </c>
      <c r="H4169" t="str">
        <f>VLOOKUP(E4169,suppliers!$A$2:$B$18,2,)</f>
        <v>OTHER</v>
      </c>
      <c r="I4169" t="str">
        <f>VLOOKUP(C4169,Table_items[],2,FALSE)</f>
        <v>Decolsen 1 Strip 4 Tablet</v>
      </c>
      <c r="J4169" t="str">
        <f>VLOOKUP(C4169,Table_items[],3,FALSE)</f>
        <v>Obat Batuk &amp; Pilek</v>
      </c>
      <c r="K4169" s="23">
        <f>VLOOKUP(C4169,Table_items[],4,FALSE)</f>
        <v>2886</v>
      </c>
      <c r="L4169" s="23">
        <f>VLOOKUP(C4169,Table_items[],5,FALSE)</f>
        <v>2915</v>
      </c>
    </row>
    <row r="4170" spans="1:14" x14ac:dyDescent="0.2">
      <c r="A4170" s="7" t="s">
        <v>4322</v>
      </c>
      <c r="B4170" s="27">
        <v>44472</v>
      </c>
      <c r="C4170" s="9" t="s">
        <v>12</v>
      </c>
      <c r="D4170" s="9">
        <v>62</v>
      </c>
      <c r="E4170" s="9" t="s">
        <v>4896</v>
      </c>
      <c r="F4170" s="20" t="s">
        <v>4908</v>
      </c>
      <c r="G4170" t="s">
        <v>4904</v>
      </c>
      <c r="H4170" t="str">
        <f>VLOOKUP(E4170,suppliers!$A$2:$B$18,2,)</f>
        <v>OTHER</v>
      </c>
      <c r="I4170" t="str">
        <f>VLOOKUP(C4170,Table_items[],2,FALSE)</f>
        <v>Decolsen 1 Strip 4 Tablet</v>
      </c>
      <c r="J4170" t="str">
        <f>VLOOKUP(C4170,Table_items[],3,FALSE)</f>
        <v>Obat Batuk &amp; Pilek</v>
      </c>
      <c r="K4170" s="23">
        <f>VLOOKUP(C4170,Table_items[],4,FALSE)</f>
        <v>2886</v>
      </c>
      <c r="L4170" s="23">
        <f>VLOOKUP(C4170,Table_items[],5,FALSE)</f>
        <v>2915</v>
      </c>
    </row>
    <row r="4171" spans="1:14" x14ac:dyDescent="0.2">
      <c r="A4171" s="11" t="s">
        <v>4323</v>
      </c>
      <c r="B4171" s="28">
        <v>44472</v>
      </c>
      <c r="C4171" s="13" t="s">
        <v>12</v>
      </c>
      <c r="D4171" s="13">
        <v>21</v>
      </c>
      <c r="E4171" s="9" t="s">
        <v>4896</v>
      </c>
      <c r="F4171" s="20" t="s">
        <v>4908</v>
      </c>
      <c r="G4171" t="s">
        <v>4904</v>
      </c>
      <c r="H4171" t="str">
        <f>VLOOKUP(E4171,suppliers!$A$2:$B$18,2,)</f>
        <v>OTHER</v>
      </c>
      <c r="I4171" t="str">
        <f>VLOOKUP(C4171,Table_items[],2,FALSE)</f>
        <v>Decolsen 1 Strip 4 Tablet</v>
      </c>
      <c r="J4171" t="str">
        <f>VLOOKUP(C4171,Table_items[],3,FALSE)</f>
        <v>Obat Batuk &amp; Pilek</v>
      </c>
      <c r="K4171" s="23">
        <f>VLOOKUP(C4171,Table_items[],4,FALSE)</f>
        <v>2886</v>
      </c>
      <c r="L4171" s="23">
        <f>VLOOKUP(C4171,Table_items[],5,FALSE)</f>
        <v>2915</v>
      </c>
    </row>
    <row r="4172" spans="1:14" x14ac:dyDescent="0.2">
      <c r="A4172" s="7" t="s">
        <v>4324</v>
      </c>
      <c r="B4172" s="27">
        <v>44472</v>
      </c>
      <c r="C4172" s="9" t="s">
        <v>38</v>
      </c>
      <c r="D4172" s="9">
        <v>40</v>
      </c>
      <c r="E4172" s="9" t="s">
        <v>4896</v>
      </c>
      <c r="F4172" s="20" t="s">
        <v>4908</v>
      </c>
      <c r="G4172" t="s">
        <v>4904</v>
      </c>
      <c r="H4172" t="str">
        <f>VLOOKUP(E4172,suppliers!$A$2:$B$18,2,)</f>
        <v>OTHER</v>
      </c>
      <c r="I4172" t="str">
        <f>VLOOKUP(C4172,Table_items[],2,FALSE)</f>
        <v>Sanmol 500 MG 4 Tablet</v>
      </c>
      <c r="J4172" t="str">
        <f>VLOOKUP(C4172,Table_items[],3,FALSE)</f>
        <v>Obat Sakit Kepala &amp; Demam</v>
      </c>
      <c r="K4172" s="23">
        <f>VLOOKUP(C4172,Table_items[],4,FALSE)</f>
        <v>1600</v>
      </c>
      <c r="L4172" s="23">
        <f>VLOOKUP(C4172,Table_items[],5,FALSE)</f>
        <v>1619</v>
      </c>
    </row>
    <row r="4173" spans="1:14" x14ac:dyDescent="0.2">
      <c r="A4173" s="11" t="s">
        <v>4325</v>
      </c>
      <c r="B4173" s="28">
        <v>44472</v>
      </c>
      <c r="C4173" s="13" t="s">
        <v>41</v>
      </c>
      <c r="D4173" s="13">
        <v>7</v>
      </c>
      <c r="E4173" s="9" t="s">
        <v>4896</v>
      </c>
      <c r="F4173" s="20" t="s">
        <v>4908</v>
      </c>
      <c r="G4173" t="s">
        <v>4904</v>
      </c>
      <c r="H4173" t="str">
        <f>VLOOKUP(E4173,suppliers!$A$2:$B$18,2,)</f>
        <v>OTHER</v>
      </c>
      <c r="I4173" t="str">
        <f>VLOOKUP(C4173,Table_items[],2,FALSE)</f>
        <v>Otilon Ear Drops 8 mL</v>
      </c>
      <c r="J4173" t="str">
        <f>VLOOKUP(C4173,Table_items[],3,FALSE)</f>
        <v>Obat Telinga</v>
      </c>
      <c r="K4173" s="23">
        <f>VLOOKUP(C4173,Table_items[],4,FALSE)</f>
        <v>55000</v>
      </c>
      <c r="L4173" s="23">
        <f>VLOOKUP(C4173,Table_items[],5,FALSE)</f>
        <v>55935</v>
      </c>
    </row>
    <row r="4174" spans="1:14" x14ac:dyDescent="0.2">
      <c r="A4174" s="7" t="s">
        <v>4326</v>
      </c>
      <c r="B4174" s="27">
        <v>44472</v>
      </c>
      <c r="C4174" s="9" t="s">
        <v>10</v>
      </c>
      <c r="D4174" s="9">
        <v>90</v>
      </c>
      <c r="E4174" s="9" t="s">
        <v>4896</v>
      </c>
      <c r="F4174" s="20" t="s">
        <v>4908</v>
      </c>
      <c r="G4174" t="s">
        <v>4904</v>
      </c>
      <c r="H4174" t="str">
        <f>VLOOKUP(E4174,suppliers!$A$2:$B$18,2,)</f>
        <v>OTHER</v>
      </c>
      <c r="I4174" t="str">
        <f>VLOOKUP(C4174,Table_items[],2,FALSE)</f>
        <v>Dexteem Box Plus 100 Tablet</v>
      </c>
      <c r="J4174" t="str">
        <f>VLOOKUP(C4174,Table_items[],3,FALSE)</f>
        <v>Obat Alergi</v>
      </c>
      <c r="K4174" s="23">
        <f>VLOOKUP(C4174,Table_items[],4,FALSE)</f>
        <v>25322</v>
      </c>
      <c r="L4174" s="23">
        <f>VLOOKUP(C4174,Table_items[],5,FALSE)</f>
        <v>25449</v>
      </c>
    </row>
    <row r="4175" spans="1:14" x14ac:dyDescent="0.2">
      <c r="A4175" s="11" t="s">
        <v>4327</v>
      </c>
      <c r="B4175" s="28">
        <v>44472</v>
      </c>
      <c r="C4175" s="13" t="s">
        <v>36</v>
      </c>
      <c r="D4175" s="13">
        <v>16</v>
      </c>
      <c r="E4175" s="9" t="s">
        <v>4896</v>
      </c>
      <c r="F4175" s="20" t="s">
        <v>4908</v>
      </c>
      <c r="G4175" t="s">
        <v>4904</v>
      </c>
      <c r="H4175" t="str">
        <f>VLOOKUP(E4175,suppliers!$A$2:$B$18,2,)</f>
        <v>OTHER</v>
      </c>
      <c r="I4175" t="str">
        <f>VLOOKUP(C4175,Table_items[],2,FALSE)</f>
        <v>Sanmol Paracetamol</v>
      </c>
      <c r="J4175" t="str">
        <f>VLOOKUP(C4175,Table_items[],3,FALSE)</f>
        <v>Obat Sakit Kepala &amp; Demam</v>
      </c>
      <c r="K4175" s="23">
        <f>VLOOKUP(C4175,Table_items[],4,FALSE)</f>
        <v>16100</v>
      </c>
      <c r="L4175" s="23">
        <f>VLOOKUP(C4175,Table_items[],5,FALSE)</f>
        <v>16261</v>
      </c>
    </row>
    <row r="4176" spans="1:14" x14ac:dyDescent="0.2">
      <c r="A4176" s="7" t="s">
        <v>4328</v>
      </c>
      <c r="B4176" s="27">
        <v>44472</v>
      </c>
      <c r="C4176" s="9" t="s">
        <v>7</v>
      </c>
      <c r="D4176" s="9">
        <v>7</v>
      </c>
      <c r="E4176" s="9" t="s">
        <v>4896</v>
      </c>
      <c r="F4176" s="20" t="s">
        <v>4908</v>
      </c>
      <c r="G4176" t="s">
        <v>4904</v>
      </c>
      <c r="H4176" t="str">
        <f>VLOOKUP(E4176,suppliers!$A$2:$B$18,2,)</f>
        <v>OTHER</v>
      </c>
      <c r="I4176" t="str">
        <f>VLOOKUP(C4176,Table_items[],2,FALSE)</f>
        <v>Acetylcysteine Mahakam 200 mg</v>
      </c>
      <c r="J4176" t="str">
        <f>VLOOKUP(C4176,Table_items[],3,FALSE)</f>
        <v>Obat Alergi</v>
      </c>
      <c r="K4176" s="23">
        <f>VLOOKUP(C4176,Table_items[],4,FALSE)</f>
        <v>33000</v>
      </c>
      <c r="L4176" s="23">
        <f>VLOOKUP(C4176,Table_items[],5,FALSE)</f>
        <v>33330</v>
      </c>
    </row>
    <row r="4177" spans="1:12" x14ac:dyDescent="0.2">
      <c r="A4177" s="11" t="s">
        <v>4329</v>
      </c>
      <c r="B4177" s="28">
        <v>44473</v>
      </c>
      <c r="C4177" s="13" t="s">
        <v>38</v>
      </c>
      <c r="D4177" s="13">
        <v>40</v>
      </c>
      <c r="E4177" s="9" t="s">
        <v>4896</v>
      </c>
      <c r="F4177" s="20" t="s">
        <v>4908</v>
      </c>
      <c r="G4177" t="s">
        <v>4904</v>
      </c>
      <c r="H4177" t="str">
        <f>VLOOKUP(E4177,suppliers!$A$2:$B$18,2,)</f>
        <v>OTHER</v>
      </c>
      <c r="I4177" t="str">
        <f>VLOOKUP(C4177,Table_items[],2,FALSE)</f>
        <v>Sanmol 500 MG 4 Tablet</v>
      </c>
      <c r="J4177" t="str">
        <f>VLOOKUP(C4177,Table_items[],3,FALSE)</f>
        <v>Obat Sakit Kepala &amp; Demam</v>
      </c>
      <c r="K4177" s="23">
        <f>VLOOKUP(C4177,Table_items[],4,FALSE)</f>
        <v>1600</v>
      </c>
      <c r="L4177" s="23">
        <f>VLOOKUP(C4177,Table_items[],5,FALSE)</f>
        <v>1619</v>
      </c>
    </row>
    <row r="4178" spans="1:12" x14ac:dyDescent="0.2">
      <c r="A4178" s="7" t="s">
        <v>4330</v>
      </c>
      <c r="B4178" s="27">
        <v>44473</v>
      </c>
      <c r="C4178" s="9" t="s">
        <v>41</v>
      </c>
      <c r="D4178" s="9">
        <v>46</v>
      </c>
      <c r="E4178" s="9" t="s">
        <v>4896</v>
      </c>
      <c r="F4178" s="20" t="s">
        <v>4908</v>
      </c>
      <c r="G4178" t="s">
        <v>4904</v>
      </c>
      <c r="H4178" t="str">
        <f>VLOOKUP(E4178,suppliers!$A$2:$B$18,2,)</f>
        <v>OTHER</v>
      </c>
      <c r="I4178" t="str">
        <f>VLOOKUP(C4178,Table_items[],2,FALSE)</f>
        <v>Otilon Ear Drops 8 mL</v>
      </c>
      <c r="J4178" t="str">
        <f>VLOOKUP(C4178,Table_items[],3,FALSE)</f>
        <v>Obat Telinga</v>
      </c>
      <c r="K4178" s="23">
        <f>VLOOKUP(C4178,Table_items[],4,FALSE)</f>
        <v>55000</v>
      </c>
      <c r="L4178" s="23">
        <f>VLOOKUP(C4178,Table_items[],5,FALSE)</f>
        <v>55935</v>
      </c>
    </row>
    <row r="4179" spans="1:12" x14ac:dyDescent="0.2">
      <c r="A4179" s="11" t="s">
        <v>4331</v>
      </c>
      <c r="B4179" s="28">
        <v>44473</v>
      </c>
      <c r="C4179" s="13" t="s">
        <v>20</v>
      </c>
      <c r="D4179" s="13">
        <v>22</v>
      </c>
      <c r="E4179" s="9" t="s">
        <v>4896</v>
      </c>
      <c r="F4179" s="20" t="s">
        <v>4908</v>
      </c>
      <c r="G4179" t="s">
        <v>4904</v>
      </c>
      <c r="H4179" t="str">
        <f>VLOOKUP(E4179,suppliers!$A$2:$B$18,2,)</f>
        <v>OTHER</v>
      </c>
      <c r="I4179" t="str">
        <f>VLOOKUP(C4179,Table_items[],2,FALSE)</f>
        <v>Carditens</v>
      </c>
      <c r="J4179" t="str">
        <f>VLOOKUP(C4179,Table_items[],3,FALSE)</f>
        <v>Obat Hipertensi</v>
      </c>
      <c r="K4179" s="23">
        <f>VLOOKUP(C4179,Table_items[],4,FALSE)</f>
        <v>100000</v>
      </c>
      <c r="L4179" s="23">
        <f>VLOOKUP(C4179,Table_items[],5,FALSE)</f>
        <v>100900</v>
      </c>
    </row>
    <row r="4180" spans="1:12" x14ac:dyDescent="0.2">
      <c r="A4180" s="7" t="s">
        <v>4332</v>
      </c>
      <c r="B4180" s="27">
        <v>44473</v>
      </c>
      <c r="C4180" s="9" t="s">
        <v>8</v>
      </c>
      <c r="D4180" s="9">
        <v>174</v>
      </c>
      <c r="E4180" s="9" t="s">
        <v>4896</v>
      </c>
      <c r="F4180" s="20" t="s">
        <v>4908</v>
      </c>
      <c r="G4180" t="s">
        <v>4904</v>
      </c>
      <c r="H4180" t="str">
        <f>VLOOKUP(E4180,suppliers!$A$2:$B$18,2,)</f>
        <v>OTHER</v>
      </c>
      <c r="I4180" t="str">
        <f>VLOOKUP(C4180,Table_items[],2,FALSE)</f>
        <v>Bisoprolol Ogb Dexa</v>
      </c>
      <c r="J4180" t="str">
        <f>VLOOKUP(C4180,Table_items[],3,FALSE)</f>
        <v>Obat Alergi</v>
      </c>
      <c r="K4180" s="23">
        <f>VLOOKUP(C4180,Table_items[],4,FALSE)</f>
        <v>10000</v>
      </c>
      <c r="L4180" s="23">
        <f>VLOOKUP(C4180,Table_items[],5,FALSE)</f>
        <v>10180</v>
      </c>
    </row>
    <row r="4181" spans="1:12" x14ac:dyDescent="0.2">
      <c r="A4181" s="11" t="s">
        <v>4333</v>
      </c>
      <c r="B4181" s="28">
        <v>44474</v>
      </c>
      <c r="C4181" s="13" t="s">
        <v>12</v>
      </c>
      <c r="D4181" s="13">
        <v>40</v>
      </c>
      <c r="E4181" s="9" t="s">
        <v>4896</v>
      </c>
      <c r="F4181" s="20" t="s">
        <v>4908</v>
      </c>
      <c r="G4181" t="s">
        <v>4904</v>
      </c>
      <c r="H4181" t="str">
        <f>VLOOKUP(E4181,suppliers!$A$2:$B$18,2,)</f>
        <v>OTHER</v>
      </c>
      <c r="I4181" t="str">
        <f>VLOOKUP(C4181,Table_items[],2,FALSE)</f>
        <v>Decolsen 1 Strip 4 Tablet</v>
      </c>
      <c r="J4181" t="str">
        <f>VLOOKUP(C4181,Table_items[],3,FALSE)</f>
        <v>Obat Batuk &amp; Pilek</v>
      </c>
      <c r="K4181" s="23">
        <f>VLOOKUP(C4181,Table_items[],4,FALSE)</f>
        <v>2886</v>
      </c>
      <c r="L4181" s="23">
        <f>VLOOKUP(C4181,Table_items[],5,FALSE)</f>
        <v>2915</v>
      </c>
    </row>
    <row r="4182" spans="1:12" x14ac:dyDescent="0.2">
      <c r="A4182" s="7" t="s">
        <v>4334</v>
      </c>
      <c r="B4182" s="27">
        <v>44474</v>
      </c>
      <c r="C4182" s="9" t="s">
        <v>37</v>
      </c>
      <c r="D4182" s="9">
        <v>30</v>
      </c>
      <c r="E4182" s="9" t="s">
        <v>4896</v>
      </c>
      <c r="F4182" s="20" t="s">
        <v>4908</v>
      </c>
      <c r="G4182" t="s">
        <v>4904</v>
      </c>
      <c r="H4182" t="str">
        <f>VLOOKUP(E4182,suppliers!$A$2:$B$18,2,)</f>
        <v>OTHER</v>
      </c>
      <c r="I4182" t="str">
        <f>VLOOKUP(C4182,Table_items[],2,FALSE)</f>
        <v>Bodrex Extra</v>
      </c>
      <c r="J4182" t="str">
        <f>VLOOKUP(C4182,Table_items[],3,FALSE)</f>
        <v>Obat Sakit Kepala &amp; Demam</v>
      </c>
      <c r="K4182" s="23">
        <f>VLOOKUP(C4182,Table_items[],4,FALSE)</f>
        <v>50788</v>
      </c>
      <c r="L4182" s="23">
        <f>VLOOKUP(C4182,Table_items[],5,FALSE)</f>
        <v>51753</v>
      </c>
    </row>
    <row r="4183" spans="1:12" x14ac:dyDescent="0.2">
      <c r="A4183" s="11" t="s">
        <v>4335</v>
      </c>
      <c r="B4183" s="28">
        <v>44474</v>
      </c>
      <c r="C4183" s="13" t="s">
        <v>37</v>
      </c>
      <c r="D4183" s="13">
        <v>71</v>
      </c>
      <c r="E4183" s="9" t="s">
        <v>4896</v>
      </c>
      <c r="F4183" s="20" t="s">
        <v>4908</v>
      </c>
      <c r="G4183" t="s">
        <v>4904</v>
      </c>
      <c r="H4183" t="str">
        <f>VLOOKUP(E4183,suppliers!$A$2:$B$18,2,)</f>
        <v>OTHER</v>
      </c>
      <c r="I4183" t="str">
        <f>VLOOKUP(C4183,Table_items[],2,FALSE)</f>
        <v>Bodrex Extra</v>
      </c>
      <c r="J4183" t="str">
        <f>VLOOKUP(C4183,Table_items[],3,FALSE)</f>
        <v>Obat Sakit Kepala &amp; Demam</v>
      </c>
      <c r="K4183" s="23">
        <f>VLOOKUP(C4183,Table_items[],4,FALSE)</f>
        <v>50788</v>
      </c>
      <c r="L4183" s="23">
        <f>VLOOKUP(C4183,Table_items[],5,FALSE)</f>
        <v>51753</v>
      </c>
    </row>
    <row r="4184" spans="1:12" x14ac:dyDescent="0.2">
      <c r="A4184" s="7" t="s">
        <v>4336</v>
      </c>
      <c r="B4184" s="27">
        <v>44474</v>
      </c>
      <c r="C4184" s="9" t="s">
        <v>41</v>
      </c>
      <c r="D4184" s="9">
        <v>19</v>
      </c>
      <c r="E4184" s="9" t="s">
        <v>4896</v>
      </c>
      <c r="F4184" s="20" t="s">
        <v>4908</v>
      </c>
      <c r="G4184" t="s">
        <v>4904</v>
      </c>
      <c r="H4184" t="str">
        <f>VLOOKUP(E4184,suppliers!$A$2:$B$18,2,)</f>
        <v>OTHER</v>
      </c>
      <c r="I4184" t="str">
        <f>VLOOKUP(C4184,Table_items[],2,FALSE)</f>
        <v>Otilon Ear Drops 8 mL</v>
      </c>
      <c r="J4184" t="str">
        <f>VLOOKUP(C4184,Table_items[],3,FALSE)</f>
        <v>Obat Telinga</v>
      </c>
      <c r="K4184" s="23">
        <f>VLOOKUP(C4184,Table_items[],4,FALSE)</f>
        <v>55000</v>
      </c>
      <c r="L4184" s="23">
        <f>VLOOKUP(C4184,Table_items[],5,FALSE)</f>
        <v>55935</v>
      </c>
    </row>
    <row r="4185" spans="1:12" x14ac:dyDescent="0.2">
      <c r="A4185" s="11" t="s">
        <v>4337</v>
      </c>
      <c r="B4185" s="28">
        <v>44474</v>
      </c>
      <c r="C4185" s="13" t="s">
        <v>40</v>
      </c>
      <c r="D4185" s="13">
        <v>16</v>
      </c>
      <c r="E4185" s="9" t="s">
        <v>4896</v>
      </c>
      <c r="F4185" s="20" t="s">
        <v>4908</v>
      </c>
      <c r="G4185" t="s">
        <v>4904</v>
      </c>
      <c r="H4185" t="str">
        <f>VLOOKUP(E4185,suppliers!$A$2:$B$18,2,)</f>
        <v>OTHER</v>
      </c>
      <c r="I4185" t="str">
        <f>VLOOKUP(C4185,Table_items[],2,FALSE)</f>
        <v>Paramex Tablet / Obat</v>
      </c>
      <c r="J4185" t="str">
        <f>VLOOKUP(C4185,Table_items[],3,FALSE)</f>
        <v>Obat Sakit Kepala &amp; Demam</v>
      </c>
      <c r="K4185" s="23">
        <f>VLOOKUP(C4185,Table_items[],4,FALSE)</f>
        <v>2560</v>
      </c>
      <c r="L4185" s="23">
        <f>VLOOKUP(C4185,Table_items[],5,FALSE)</f>
        <v>2586</v>
      </c>
    </row>
    <row r="4186" spans="1:12" x14ac:dyDescent="0.2">
      <c r="A4186" s="7" t="s">
        <v>4338</v>
      </c>
      <c r="B4186" s="27">
        <v>44474</v>
      </c>
      <c r="C4186" s="9" t="s">
        <v>20</v>
      </c>
      <c r="D4186" s="9">
        <v>12</v>
      </c>
      <c r="E4186" s="9" t="s">
        <v>4896</v>
      </c>
      <c r="F4186" s="20" t="s">
        <v>4908</v>
      </c>
      <c r="G4186" t="s">
        <v>4904</v>
      </c>
      <c r="H4186" t="str">
        <f>VLOOKUP(E4186,suppliers!$A$2:$B$18,2,)</f>
        <v>OTHER</v>
      </c>
      <c r="I4186" t="str">
        <f>VLOOKUP(C4186,Table_items[],2,FALSE)</f>
        <v>Carditens</v>
      </c>
      <c r="J4186" t="str">
        <f>VLOOKUP(C4186,Table_items[],3,FALSE)</f>
        <v>Obat Hipertensi</v>
      </c>
      <c r="K4186" s="23">
        <f>VLOOKUP(C4186,Table_items[],4,FALSE)</f>
        <v>100000</v>
      </c>
      <c r="L4186" s="23">
        <f>VLOOKUP(C4186,Table_items[],5,FALSE)</f>
        <v>100900</v>
      </c>
    </row>
    <row r="4187" spans="1:12" x14ac:dyDescent="0.2">
      <c r="A4187" s="11" t="s">
        <v>4339</v>
      </c>
      <c r="B4187" s="28">
        <v>44474</v>
      </c>
      <c r="C4187" s="13" t="s">
        <v>8</v>
      </c>
      <c r="D4187" s="13">
        <v>6</v>
      </c>
      <c r="E4187" s="9" t="s">
        <v>4896</v>
      </c>
      <c r="F4187" s="20" t="s">
        <v>4908</v>
      </c>
      <c r="G4187" t="s">
        <v>4904</v>
      </c>
      <c r="H4187" t="str">
        <f>VLOOKUP(E4187,suppliers!$A$2:$B$18,2,)</f>
        <v>OTHER</v>
      </c>
      <c r="I4187" t="str">
        <f>VLOOKUP(C4187,Table_items[],2,FALSE)</f>
        <v>Bisoprolol Ogb Dexa</v>
      </c>
      <c r="J4187" t="str">
        <f>VLOOKUP(C4187,Table_items[],3,FALSE)</f>
        <v>Obat Alergi</v>
      </c>
      <c r="K4187" s="23">
        <f>VLOOKUP(C4187,Table_items[],4,FALSE)</f>
        <v>10000</v>
      </c>
      <c r="L4187" s="23">
        <f>VLOOKUP(C4187,Table_items[],5,FALSE)</f>
        <v>10180</v>
      </c>
    </row>
    <row r="4188" spans="1:12" x14ac:dyDescent="0.2">
      <c r="A4188" s="7" t="s">
        <v>4340</v>
      </c>
      <c r="B4188" s="27">
        <v>44474</v>
      </c>
      <c r="C4188" s="9" t="s">
        <v>34</v>
      </c>
      <c r="D4188" s="9">
        <v>43</v>
      </c>
      <c r="E4188" s="9" t="s">
        <v>4896</v>
      </c>
      <c r="F4188" s="20" t="s">
        <v>4908</v>
      </c>
      <c r="G4188" t="s">
        <v>4904</v>
      </c>
      <c r="H4188" t="str">
        <f>VLOOKUP(E4188,suppliers!$A$2:$B$18,2,)</f>
        <v>OTHER</v>
      </c>
      <c r="I4188" t="str">
        <f>VLOOKUP(C4188,Table_items[],2,FALSE)</f>
        <v>Panadol Anak Tablet 1 Strip</v>
      </c>
      <c r="J4188" t="str">
        <f>VLOOKUP(C4188,Table_items[],3,FALSE)</f>
        <v>Obat Sakit Kepala &amp; Demam</v>
      </c>
      <c r="K4188" s="23">
        <f>VLOOKUP(C4188,Table_items[],4,FALSE)</f>
        <v>25000</v>
      </c>
      <c r="L4188" s="23">
        <f>VLOOKUP(C4188,Table_items[],5,FALSE)</f>
        <v>25450</v>
      </c>
    </row>
    <row r="4189" spans="1:12" x14ac:dyDescent="0.2">
      <c r="A4189" s="11" t="s">
        <v>4341</v>
      </c>
      <c r="B4189" s="28">
        <v>44475</v>
      </c>
      <c r="C4189" s="13" t="s">
        <v>40</v>
      </c>
      <c r="D4189" s="13">
        <v>24</v>
      </c>
      <c r="E4189" s="9" t="s">
        <v>4896</v>
      </c>
      <c r="F4189" s="20" t="s">
        <v>4908</v>
      </c>
      <c r="G4189" t="s">
        <v>4904</v>
      </c>
      <c r="H4189" t="str">
        <f>VLOOKUP(E4189,suppliers!$A$2:$B$18,2,)</f>
        <v>OTHER</v>
      </c>
      <c r="I4189" t="str">
        <f>VLOOKUP(C4189,Table_items[],2,FALSE)</f>
        <v>Paramex Tablet / Obat</v>
      </c>
      <c r="J4189" t="str">
        <f>VLOOKUP(C4189,Table_items[],3,FALSE)</f>
        <v>Obat Sakit Kepala &amp; Demam</v>
      </c>
      <c r="K4189" s="23">
        <f>VLOOKUP(C4189,Table_items[],4,FALSE)</f>
        <v>2560</v>
      </c>
      <c r="L4189" s="23">
        <f>VLOOKUP(C4189,Table_items[],5,FALSE)</f>
        <v>2586</v>
      </c>
    </row>
    <row r="4190" spans="1:12" x14ac:dyDescent="0.2">
      <c r="A4190" s="7" t="s">
        <v>4342</v>
      </c>
      <c r="B4190" s="27">
        <v>44475</v>
      </c>
      <c r="C4190" s="9" t="s">
        <v>8</v>
      </c>
      <c r="D4190" s="9">
        <v>8</v>
      </c>
      <c r="E4190" s="9" t="s">
        <v>4896</v>
      </c>
      <c r="F4190" s="20" t="s">
        <v>4908</v>
      </c>
      <c r="G4190" t="s">
        <v>4904</v>
      </c>
      <c r="H4190" t="str">
        <f>VLOOKUP(E4190,suppliers!$A$2:$B$18,2,)</f>
        <v>OTHER</v>
      </c>
      <c r="I4190" t="str">
        <f>VLOOKUP(C4190,Table_items[],2,FALSE)</f>
        <v>Bisoprolol Ogb Dexa</v>
      </c>
      <c r="J4190" t="str">
        <f>VLOOKUP(C4190,Table_items[],3,FALSE)</f>
        <v>Obat Alergi</v>
      </c>
      <c r="K4190" s="23">
        <f>VLOOKUP(C4190,Table_items[],4,FALSE)</f>
        <v>10000</v>
      </c>
      <c r="L4190" s="23">
        <f>VLOOKUP(C4190,Table_items[],5,FALSE)</f>
        <v>10180</v>
      </c>
    </row>
    <row r="4191" spans="1:12" x14ac:dyDescent="0.2">
      <c r="A4191" s="11" t="s">
        <v>4343</v>
      </c>
      <c r="B4191" s="28">
        <v>44475</v>
      </c>
      <c r="C4191" s="13" t="s">
        <v>11</v>
      </c>
      <c r="D4191" s="13">
        <v>33</v>
      </c>
      <c r="E4191" s="9" t="s">
        <v>4896</v>
      </c>
      <c r="F4191" s="20" t="s">
        <v>4908</v>
      </c>
      <c r="G4191" t="s">
        <v>4904</v>
      </c>
      <c r="H4191" t="str">
        <f>VLOOKUP(E4191,suppliers!$A$2:$B$18,2,)</f>
        <v>OTHER</v>
      </c>
      <c r="I4191" t="str">
        <f>VLOOKUP(C4191,Table_items[],2,FALSE)</f>
        <v>Neozep Forte 1 Strip 4 Tablet</v>
      </c>
      <c r="J4191" t="str">
        <f>VLOOKUP(C4191,Table_items[],3,FALSE)</f>
        <v>Obat Batuk &amp; Pilek</v>
      </c>
      <c r="K4191" s="23">
        <f>VLOOKUP(C4191,Table_items[],4,FALSE)</f>
        <v>2324</v>
      </c>
      <c r="L4191" s="23">
        <f>VLOOKUP(C4191,Table_items[],5,FALSE)</f>
        <v>2338</v>
      </c>
    </row>
    <row r="4192" spans="1:12" x14ac:dyDescent="0.2">
      <c r="A4192" s="7" t="s">
        <v>4344</v>
      </c>
      <c r="B4192" s="27">
        <v>44475</v>
      </c>
      <c r="C4192" s="9" t="s">
        <v>18</v>
      </c>
      <c r="D4192" s="9">
        <v>85</v>
      </c>
      <c r="E4192" s="9" t="s">
        <v>4896</v>
      </c>
      <c r="F4192" s="20" t="s">
        <v>4908</v>
      </c>
      <c r="G4192" t="s">
        <v>4904</v>
      </c>
      <c r="H4192" t="str">
        <f>VLOOKUP(E4192,suppliers!$A$2:$B$18,2,)</f>
        <v>OTHER</v>
      </c>
      <c r="I4192" t="str">
        <f>VLOOKUP(C4192,Table_items[],2,FALSE)</f>
        <v>Konidin 4 Tablet</v>
      </c>
      <c r="J4192" t="str">
        <f>VLOOKUP(C4192,Table_items[],3,FALSE)</f>
        <v>Obat Batuk &amp; Pilek</v>
      </c>
      <c r="K4192" s="23">
        <f>VLOOKUP(C4192,Table_items[],4,FALSE)</f>
        <v>2460</v>
      </c>
      <c r="L4192" s="23">
        <f>VLOOKUP(C4192,Table_items[],5,FALSE)</f>
        <v>2490</v>
      </c>
    </row>
    <row r="4193" spans="1:12" x14ac:dyDescent="0.2">
      <c r="A4193" s="11" t="s">
        <v>4345</v>
      </c>
      <c r="B4193" s="28">
        <v>44476</v>
      </c>
      <c r="C4193" s="13" t="s">
        <v>12</v>
      </c>
      <c r="D4193" s="13">
        <v>9</v>
      </c>
      <c r="E4193" s="9" t="s">
        <v>4896</v>
      </c>
      <c r="F4193" s="20" t="s">
        <v>4908</v>
      </c>
      <c r="G4193" t="s">
        <v>4904</v>
      </c>
      <c r="H4193" t="str">
        <f>VLOOKUP(E4193,suppliers!$A$2:$B$18,2,)</f>
        <v>OTHER</v>
      </c>
      <c r="I4193" t="str">
        <f>VLOOKUP(C4193,Table_items[],2,FALSE)</f>
        <v>Decolsen 1 Strip 4 Tablet</v>
      </c>
      <c r="J4193" t="str">
        <f>VLOOKUP(C4193,Table_items[],3,FALSE)</f>
        <v>Obat Batuk &amp; Pilek</v>
      </c>
      <c r="K4193" s="23">
        <f>VLOOKUP(C4193,Table_items[],4,FALSE)</f>
        <v>2886</v>
      </c>
      <c r="L4193" s="23">
        <f>VLOOKUP(C4193,Table_items[],5,FALSE)</f>
        <v>2915</v>
      </c>
    </row>
    <row r="4194" spans="1:12" x14ac:dyDescent="0.2">
      <c r="A4194" s="7" t="s">
        <v>4346</v>
      </c>
      <c r="B4194" s="27">
        <v>44476</v>
      </c>
      <c r="C4194" s="9" t="s">
        <v>38</v>
      </c>
      <c r="D4194" s="9">
        <v>41</v>
      </c>
      <c r="E4194" s="9" t="s">
        <v>4896</v>
      </c>
      <c r="F4194" s="20" t="s">
        <v>4908</v>
      </c>
      <c r="G4194" t="s">
        <v>4904</v>
      </c>
      <c r="H4194" t="str">
        <f>VLOOKUP(E4194,suppliers!$A$2:$B$18,2,)</f>
        <v>OTHER</v>
      </c>
      <c r="I4194" t="str">
        <f>VLOOKUP(C4194,Table_items[],2,FALSE)</f>
        <v>Sanmol 500 MG 4 Tablet</v>
      </c>
      <c r="J4194" t="str">
        <f>VLOOKUP(C4194,Table_items[],3,FALSE)</f>
        <v>Obat Sakit Kepala &amp; Demam</v>
      </c>
      <c r="K4194" s="23">
        <f>VLOOKUP(C4194,Table_items[],4,FALSE)</f>
        <v>1600</v>
      </c>
      <c r="L4194" s="23">
        <f>VLOOKUP(C4194,Table_items[],5,FALSE)</f>
        <v>1619</v>
      </c>
    </row>
    <row r="4195" spans="1:12" x14ac:dyDescent="0.2">
      <c r="A4195" s="11" t="s">
        <v>4347</v>
      </c>
      <c r="B4195" s="28">
        <v>44476</v>
      </c>
      <c r="C4195" s="13" t="s">
        <v>16</v>
      </c>
      <c r="D4195" s="13">
        <v>4</v>
      </c>
      <c r="E4195" s="9" t="s">
        <v>4896</v>
      </c>
      <c r="F4195" s="20" t="s">
        <v>4908</v>
      </c>
      <c r="G4195" t="s">
        <v>4904</v>
      </c>
      <c r="H4195" t="str">
        <f>VLOOKUP(E4195,suppliers!$A$2:$B$18,2,)</f>
        <v>OTHER</v>
      </c>
      <c r="I4195" t="str">
        <f>VLOOKUP(C4195,Table_items[],2,FALSE)</f>
        <v>Ultraflu Box Isi 25 Strip</v>
      </c>
      <c r="J4195" t="str">
        <f>VLOOKUP(C4195,Table_items[],3,FALSE)</f>
        <v>Obat Batuk &amp; Pilek</v>
      </c>
      <c r="K4195" s="23">
        <f>VLOOKUP(C4195,Table_items[],4,FALSE)</f>
        <v>72500</v>
      </c>
      <c r="L4195" s="23">
        <f>VLOOKUP(C4195,Table_items[],5,FALSE)</f>
        <v>73805</v>
      </c>
    </row>
    <row r="4196" spans="1:12" x14ac:dyDescent="0.2">
      <c r="A4196" s="7" t="s">
        <v>4348</v>
      </c>
      <c r="B4196" s="27">
        <v>44476</v>
      </c>
      <c r="C4196" s="9" t="s">
        <v>7</v>
      </c>
      <c r="D4196" s="9">
        <v>20</v>
      </c>
      <c r="E4196" s="9" t="s">
        <v>4896</v>
      </c>
      <c r="F4196" s="20" t="s">
        <v>4908</v>
      </c>
      <c r="G4196" t="s">
        <v>4904</v>
      </c>
      <c r="H4196" t="str">
        <f>VLOOKUP(E4196,suppliers!$A$2:$B$18,2,)</f>
        <v>OTHER</v>
      </c>
      <c r="I4196" t="str">
        <f>VLOOKUP(C4196,Table_items[],2,FALSE)</f>
        <v>Acetylcysteine Mahakam 200 mg</v>
      </c>
      <c r="J4196" t="str">
        <f>VLOOKUP(C4196,Table_items[],3,FALSE)</f>
        <v>Obat Alergi</v>
      </c>
      <c r="K4196" s="23">
        <f>VLOOKUP(C4196,Table_items[],4,FALSE)</f>
        <v>33000</v>
      </c>
      <c r="L4196" s="23">
        <f>VLOOKUP(C4196,Table_items[],5,FALSE)</f>
        <v>33330</v>
      </c>
    </row>
    <row r="4197" spans="1:12" x14ac:dyDescent="0.2">
      <c r="A4197" s="11" t="s">
        <v>4349</v>
      </c>
      <c r="B4197" s="28">
        <v>44476</v>
      </c>
      <c r="C4197" s="13" t="s">
        <v>35</v>
      </c>
      <c r="D4197" s="13">
        <v>8</v>
      </c>
      <c r="E4197" s="9" t="s">
        <v>4896</v>
      </c>
      <c r="F4197" s="20" t="s">
        <v>4908</v>
      </c>
      <c r="G4197" t="s">
        <v>4904</v>
      </c>
      <c r="H4197" t="str">
        <f>VLOOKUP(E4197,suppliers!$A$2:$B$18,2,)</f>
        <v>OTHER</v>
      </c>
      <c r="I4197" t="str">
        <f>VLOOKUP(C4197,Table_items[],2,FALSE)</f>
        <v>Proris Ibuprofen</v>
      </c>
      <c r="J4197" t="str">
        <f>VLOOKUP(C4197,Table_items[],3,FALSE)</f>
        <v>Obat Sakit Kepala &amp; Demam</v>
      </c>
      <c r="K4197" s="23">
        <f>VLOOKUP(C4197,Table_items[],4,FALSE)</f>
        <v>25000</v>
      </c>
      <c r="L4197" s="23">
        <f>VLOOKUP(C4197,Table_items[],5,FALSE)</f>
        <v>25275</v>
      </c>
    </row>
    <row r="4198" spans="1:12" x14ac:dyDescent="0.2">
      <c r="A4198" s="7" t="s">
        <v>4350</v>
      </c>
      <c r="B4198" s="27">
        <v>44477</v>
      </c>
      <c r="C4198" s="9" t="s">
        <v>24</v>
      </c>
      <c r="D4198" s="9">
        <v>8</v>
      </c>
      <c r="E4198" s="9" t="s">
        <v>4896</v>
      </c>
      <c r="F4198" s="20" t="s">
        <v>4908</v>
      </c>
      <c r="G4198" t="s">
        <v>4904</v>
      </c>
      <c r="H4198" t="str">
        <f>VLOOKUP(E4198,suppliers!$A$2:$B$18,2,)</f>
        <v>OTHER</v>
      </c>
      <c r="I4198" t="str">
        <f>VLOOKUP(C4198,Table_items[],2,FALSE)</f>
        <v>Irbesartan</v>
      </c>
      <c r="J4198" t="str">
        <f>VLOOKUP(C4198,Table_items[],3,FALSE)</f>
        <v>Obat Hipertensi</v>
      </c>
      <c r="K4198" s="23">
        <f>VLOOKUP(C4198,Table_items[],4,FALSE)</f>
        <v>108794</v>
      </c>
      <c r="L4198" s="23">
        <f>VLOOKUP(C4198,Table_items[],5,FALSE)</f>
        <v>109447</v>
      </c>
    </row>
    <row r="4199" spans="1:12" x14ac:dyDescent="0.2">
      <c r="A4199" s="11" t="s">
        <v>4351</v>
      </c>
      <c r="B4199" s="28">
        <v>44477</v>
      </c>
      <c r="C4199" s="13" t="s">
        <v>30</v>
      </c>
      <c r="D4199" s="13">
        <v>22</v>
      </c>
      <c r="E4199" s="9" t="s">
        <v>4896</v>
      </c>
      <c r="F4199" s="20" t="s">
        <v>4908</v>
      </c>
      <c r="G4199" t="s">
        <v>4904</v>
      </c>
      <c r="H4199" t="str">
        <f>VLOOKUP(E4199,suppliers!$A$2:$B$18,2,)</f>
        <v>OTHER</v>
      </c>
      <c r="I4199" t="str">
        <f>VLOOKUP(C4199,Table_items[],2,FALSE)</f>
        <v>Koolfever</v>
      </c>
      <c r="J4199" t="str">
        <f>VLOOKUP(C4199,Table_items[],3,FALSE)</f>
        <v>Obat Sakit Kepala &amp; Demam</v>
      </c>
      <c r="K4199" s="23">
        <f>VLOOKUP(C4199,Table_items[],4,FALSE)</f>
        <v>7500</v>
      </c>
      <c r="L4199" s="23">
        <f>VLOOKUP(C4199,Table_items[],5,FALSE)</f>
        <v>7620</v>
      </c>
    </row>
    <row r="4200" spans="1:12" x14ac:dyDescent="0.2">
      <c r="A4200" s="7" t="s">
        <v>4352</v>
      </c>
      <c r="B4200" s="27">
        <v>44477</v>
      </c>
      <c r="C4200" s="9" t="s">
        <v>39</v>
      </c>
      <c r="D4200" s="9">
        <v>35</v>
      </c>
      <c r="E4200" s="9" t="s">
        <v>4896</v>
      </c>
      <c r="F4200" s="20" t="s">
        <v>4908</v>
      </c>
      <c r="G4200" t="s">
        <v>4904</v>
      </c>
      <c r="H4200" t="str">
        <f>VLOOKUP(E4200,suppliers!$A$2:$B$18,2,)</f>
        <v>OTHER</v>
      </c>
      <c r="I4200" t="str">
        <f>VLOOKUP(C4200,Table_items[],2,FALSE)</f>
        <v>Cilostazol Bernofarm</v>
      </c>
      <c r="J4200" t="str">
        <f>VLOOKUP(C4200,Table_items[],3,FALSE)</f>
        <v>Obat Sakit Kepala &amp; Demam</v>
      </c>
      <c r="K4200" s="23">
        <f>VLOOKUP(C4200,Table_items[],4,FALSE)</f>
        <v>45450</v>
      </c>
      <c r="L4200" s="23">
        <f>VLOOKUP(C4200,Table_items[],5,FALSE)</f>
        <v>46223</v>
      </c>
    </row>
    <row r="4201" spans="1:12" x14ac:dyDescent="0.2">
      <c r="A4201" s="11" t="s">
        <v>4353</v>
      </c>
      <c r="B4201" s="28">
        <v>44477</v>
      </c>
      <c r="C4201" s="13" t="s">
        <v>39</v>
      </c>
      <c r="D4201" s="13">
        <v>4</v>
      </c>
      <c r="E4201" s="9" t="s">
        <v>4896</v>
      </c>
      <c r="F4201" s="20" t="s">
        <v>4908</v>
      </c>
      <c r="G4201" t="s">
        <v>4904</v>
      </c>
      <c r="H4201" t="str">
        <f>VLOOKUP(E4201,suppliers!$A$2:$B$18,2,)</f>
        <v>OTHER</v>
      </c>
      <c r="I4201" t="str">
        <f>VLOOKUP(C4201,Table_items[],2,FALSE)</f>
        <v>Cilostazol Bernofarm</v>
      </c>
      <c r="J4201" t="str">
        <f>VLOOKUP(C4201,Table_items[],3,FALSE)</f>
        <v>Obat Sakit Kepala &amp; Demam</v>
      </c>
      <c r="K4201" s="23">
        <f>VLOOKUP(C4201,Table_items[],4,FALSE)</f>
        <v>45450</v>
      </c>
      <c r="L4201" s="23">
        <f>VLOOKUP(C4201,Table_items[],5,FALSE)</f>
        <v>46223</v>
      </c>
    </row>
    <row r="4202" spans="1:12" x14ac:dyDescent="0.2">
      <c r="A4202" s="7" t="s">
        <v>4354</v>
      </c>
      <c r="B4202" s="27">
        <v>44478</v>
      </c>
      <c r="C4202" s="9" t="s">
        <v>41</v>
      </c>
      <c r="D4202" s="9">
        <v>5</v>
      </c>
      <c r="E4202" s="9" t="s">
        <v>4896</v>
      </c>
      <c r="F4202" s="20" t="s">
        <v>4908</v>
      </c>
      <c r="G4202" t="s">
        <v>4904</v>
      </c>
      <c r="H4202" t="str">
        <f>VLOOKUP(E4202,suppliers!$A$2:$B$18,2,)</f>
        <v>OTHER</v>
      </c>
      <c r="I4202" t="str">
        <f>VLOOKUP(C4202,Table_items[],2,FALSE)</f>
        <v>Otilon Ear Drops 8 mL</v>
      </c>
      <c r="J4202" t="str">
        <f>VLOOKUP(C4202,Table_items[],3,FALSE)</f>
        <v>Obat Telinga</v>
      </c>
      <c r="K4202" s="23">
        <f>VLOOKUP(C4202,Table_items[],4,FALSE)</f>
        <v>55000</v>
      </c>
      <c r="L4202" s="23">
        <f>VLOOKUP(C4202,Table_items[],5,FALSE)</f>
        <v>55935</v>
      </c>
    </row>
    <row r="4203" spans="1:12" x14ac:dyDescent="0.2">
      <c r="A4203" s="11" t="s">
        <v>4355</v>
      </c>
      <c r="B4203" s="28">
        <v>44478</v>
      </c>
      <c r="C4203" s="13" t="s">
        <v>10</v>
      </c>
      <c r="D4203" s="13">
        <v>48</v>
      </c>
      <c r="E4203" s="9" t="s">
        <v>4896</v>
      </c>
      <c r="F4203" s="20" t="s">
        <v>4908</v>
      </c>
      <c r="G4203" t="s">
        <v>4904</v>
      </c>
      <c r="H4203" t="str">
        <f>VLOOKUP(E4203,suppliers!$A$2:$B$18,2,)</f>
        <v>OTHER</v>
      </c>
      <c r="I4203" t="str">
        <f>VLOOKUP(C4203,Table_items[],2,FALSE)</f>
        <v>Dexteem Box Plus 100 Tablet</v>
      </c>
      <c r="J4203" t="str">
        <f>VLOOKUP(C4203,Table_items[],3,FALSE)</f>
        <v>Obat Alergi</v>
      </c>
      <c r="K4203" s="23">
        <f>VLOOKUP(C4203,Table_items[],4,FALSE)</f>
        <v>25322</v>
      </c>
      <c r="L4203" s="23">
        <f>VLOOKUP(C4203,Table_items[],5,FALSE)</f>
        <v>25449</v>
      </c>
    </row>
    <row r="4204" spans="1:12" x14ac:dyDescent="0.2">
      <c r="A4204" s="7" t="s">
        <v>4356</v>
      </c>
      <c r="B4204" s="27">
        <v>44478</v>
      </c>
      <c r="C4204" s="9" t="s">
        <v>36</v>
      </c>
      <c r="D4204" s="9">
        <v>20</v>
      </c>
      <c r="E4204" s="9" t="s">
        <v>4896</v>
      </c>
      <c r="F4204" s="20" t="s">
        <v>4908</v>
      </c>
      <c r="G4204" t="s">
        <v>4904</v>
      </c>
      <c r="H4204" t="str">
        <f>VLOOKUP(E4204,suppliers!$A$2:$B$18,2,)</f>
        <v>OTHER</v>
      </c>
      <c r="I4204" t="str">
        <f>VLOOKUP(C4204,Table_items[],2,FALSE)</f>
        <v>Sanmol Paracetamol</v>
      </c>
      <c r="J4204" t="str">
        <f>VLOOKUP(C4204,Table_items[],3,FALSE)</f>
        <v>Obat Sakit Kepala &amp; Demam</v>
      </c>
      <c r="K4204" s="23">
        <f>VLOOKUP(C4204,Table_items[],4,FALSE)</f>
        <v>16100</v>
      </c>
      <c r="L4204" s="23">
        <f>VLOOKUP(C4204,Table_items[],5,FALSE)</f>
        <v>16261</v>
      </c>
    </row>
    <row r="4205" spans="1:12" x14ac:dyDescent="0.2">
      <c r="A4205" s="11" t="s">
        <v>4357</v>
      </c>
      <c r="B4205" s="28">
        <v>44478</v>
      </c>
      <c r="C4205" s="13" t="s">
        <v>7</v>
      </c>
      <c r="D4205" s="13">
        <v>90</v>
      </c>
      <c r="E4205" s="9" t="s">
        <v>4896</v>
      </c>
      <c r="F4205" s="20" t="s">
        <v>4908</v>
      </c>
      <c r="G4205" t="s">
        <v>4904</v>
      </c>
      <c r="H4205" t="str">
        <f>VLOOKUP(E4205,suppliers!$A$2:$B$18,2,)</f>
        <v>OTHER</v>
      </c>
      <c r="I4205" t="str">
        <f>VLOOKUP(C4205,Table_items[],2,FALSE)</f>
        <v>Acetylcysteine Mahakam 200 mg</v>
      </c>
      <c r="J4205" t="str">
        <f>VLOOKUP(C4205,Table_items[],3,FALSE)</f>
        <v>Obat Alergi</v>
      </c>
      <c r="K4205" s="23">
        <f>VLOOKUP(C4205,Table_items[],4,FALSE)</f>
        <v>33000</v>
      </c>
      <c r="L4205" s="23">
        <f>VLOOKUP(C4205,Table_items[],5,FALSE)</f>
        <v>33330</v>
      </c>
    </row>
    <row r="4206" spans="1:12" x14ac:dyDescent="0.2">
      <c r="A4206" s="7" t="s">
        <v>4358</v>
      </c>
      <c r="B4206" s="27">
        <v>44479</v>
      </c>
      <c r="C4206" s="9" t="s">
        <v>22</v>
      </c>
      <c r="D4206" s="9">
        <v>5</v>
      </c>
      <c r="E4206" s="9" t="s">
        <v>4896</v>
      </c>
      <c r="F4206" s="20" t="s">
        <v>4908</v>
      </c>
      <c r="G4206" t="s">
        <v>4904</v>
      </c>
      <c r="H4206" t="str">
        <f>VLOOKUP(E4206,suppliers!$A$2:$B$18,2,)</f>
        <v>OTHER</v>
      </c>
      <c r="I4206" t="str">
        <f>VLOOKUP(C4206,Table_items[],2,FALSE)</f>
        <v>Candesartan Ogb Dexa</v>
      </c>
      <c r="J4206" t="str">
        <f>VLOOKUP(C4206,Table_items[],3,FALSE)</f>
        <v>Obat Hipertensi</v>
      </c>
      <c r="K4206" s="23">
        <f>VLOOKUP(C4206,Table_items[],4,FALSE)</f>
        <v>5000</v>
      </c>
      <c r="L4206" s="23">
        <f>VLOOKUP(C4206,Table_items[],5,FALSE)</f>
        <v>5095</v>
      </c>
    </row>
    <row r="4207" spans="1:12" x14ac:dyDescent="0.2">
      <c r="A4207" s="11" t="s">
        <v>4359</v>
      </c>
      <c r="B4207" s="28">
        <v>44479</v>
      </c>
      <c r="C4207" s="13" t="s">
        <v>17</v>
      </c>
      <c r="D4207" s="13">
        <v>364</v>
      </c>
      <c r="E4207" s="9" t="s">
        <v>4896</v>
      </c>
      <c r="F4207" s="20" t="s">
        <v>4908</v>
      </c>
      <c r="G4207" t="s">
        <v>4904</v>
      </c>
      <c r="H4207" t="str">
        <f>VLOOKUP(E4207,suppliers!$A$2:$B$18,2,)</f>
        <v>OTHER</v>
      </c>
      <c r="I4207" t="str">
        <f>VLOOKUP(C4207,Table_items[],2,FALSE)</f>
        <v>Vicks Inhaler 0.5 mL</v>
      </c>
      <c r="J4207" t="str">
        <f>VLOOKUP(C4207,Table_items[],3,FALSE)</f>
        <v>Obat Batuk &amp; Pilek</v>
      </c>
      <c r="K4207" s="23">
        <f>VLOOKUP(C4207,Table_items[],4,FALSE)</f>
        <v>16155</v>
      </c>
      <c r="L4207" s="23">
        <f>VLOOKUP(C4207,Table_items[],5,FALSE)</f>
        <v>16430</v>
      </c>
    </row>
    <row r="4208" spans="1:12" x14ac:dyDescent="0.2">
      <c r="A4208" s="7" t="s">
        <v>4360</v>
      </c>
      <c r="B4208" s="27">
        <v>44479</v>
      </c>
      <c r="C4208" s="9" t="s">
        <v>25</v>
      </c>
      <c r="D4208" s="9">
        <v>92</v>
      </c>
      <c r="E4208" s="9" t="s">
        <v>4896</v>
      </c>
      <c r="F4208" s="20" t="s">
        <v>4908</v>
      </c>
      <c r="G4208" t="s">
        <v>4904</v>
      </c>
      <c r="H4208" t="str">
        <f>VLOOKUP(E4208,suppliers!$A$2:$B$18,2,)</f>
        <v>OTHER</v>
      </c>
      <c r="I4208" t="str">
        <f>VLOOKUP(C4208,Table_items[],2,FALSE)</f>
        <v>Irvell 150MG Box 20 Tablet</v>
      </c>
      <c r="J4208" t="str">
        <f>VLOOKUP(C4208,Table_items[],3,FALSE)</f>
        <v>Obat Hipertensi</v>
      </c>
      <c r="K4208" s="23">
        <f>VLOOKUP(C4208,Table_items[],4,FALSE)</f>
        <v>143991</v>
      </c>
      <c r="L4208" s="23">
        <f>VLOOKUP(C4208,Table_items[],5,FALSE)</f>
        <v>146871</v>
      </c>
    </row>
    <row r="4209" spans="1:12" x14ac:dyDescent="0.2">
      <c r="A4209" s="11" t="s">
        <v>4361</v>
      </c>
      <c r="B4209" s="28">
        <v>44480</v>
      </c>
      <c r="C4209" s="13" t="s">
        <v>9</v>
      </c>
      <c r="D4209" s="13">
        <v>33</v>
      </c>
      <c r="E4209" s="9" t="s">
        <v>4896</v>
      </c>
      <c r="F4209" s="20" t="s">
        <v>4908</v>
      </c>
      <c r="G4209" t="s">
        <v>4904</v>
      </c>
      <c r="H4209" t="str">
        <f>VLOOKUP(E4209,suppliers!$A$2:$B$18,2,)</f>
        <v>OTHER</v>
      </c>
      <c r="I4209" t="str">
        <f>VLOOKUP(C4209,Table_items[],2,FALSE)</f>
        <v>Bedak Heroxyn 150 gr</v>
      </c>
      <c r="J4209" t="str">
        <f>VLOOKUP(C4209,Table_items[],3,FALSE)</f>
        <v>Obat Alergi</v>
      </c>
      <c r="K4209" s="23">
        <f>VLOOKUP(C4209,Table_items[],4,FALSE)</f>
        <v>16950</v>
      </c>
      <c r="L4209" s="23">
        <f>VLOOKUP(C4209,Table_items[],5,FALSE)</f>
        <v>17170</v>
      </c>
    </row>
    <row r="4210" spans="1:12" x14ac:dyDescent="0.2">
      <c r="A4210" s="7" t="s">
        <v>4362</v>
      </c>
      <c r="B4210" s="27">
        <v>44480</v>
      </c>
      <c r="C4210" s="9" t="s">
        <v>24</v>
      </c>
      <c r="D4210" s="9">
        <v>26</v>
      </c>
      <c r="E4210" s="9" t="s">
        <v>4896</v>
      </c>
      <c r="F4210" s="20" t="s">
        <v>4908</v>
      </c>
      <c r="G4210" t="s">
        <v>4904</v>
      </c>
      <c r="H4210" t="str">
        <f>VLOOKUP(E4210,suppliers!$A$2:$B$18,2,)</f>
        <v>OTHER</v>
      </c>
      <c r="I4210" t="str">
        <f>VLOOKUP(C4210,Table_items[],2,FALSE)</f>
        <v>Irbesartan</v>
      </c>
      <c r="J4210" t="str">
        <f>VLOOKUP(C4210,Table_items[],3,FALSE)</f>
        <v>Obat Hipertensi</v>
      </c>
      <c r="K4210" s="23">
        <f>VLOOKUP(C4210,Table_items[],4,FALSE)</f>
        <v>108794</v>
      </c>
      <c r="L4210" s="23">
        <f>VLOOKUP(C4210,Table_items[],5,FALSE)</f>
        <v>109447</v>
      </c>
    </row>
    <row r="4211" spans="1:12" x14ac:dyDescent="0.2">
      <c r="A4211" s="11" t="s">
        <v>4363</v>
      </c>
      <c r="B4211" s="28">
        <v>44480</v>
      </c>
      <c r="C4211" s="13" t="s">
        <v>38</v>
      </c>
      <c r="D4211" s="13">
        <v>27</v>
      </c>
      <c r="E4211" s="9" t="s">
        <v>4896</v>
      </c>
      <c r="F4211" s="20" t="s">
        <v>4908</v>
      </c>
      <c r="G4211" t="s">
        <v>4904</v>
      </c>
      <c r="H4211" t="str">
        <f>VLOOKUP(E4211,suppliers!$A$2:$B$18,2,)</f>
        <v>OTHER</v>
      </c>
      <c r="I4211" t="str">
        <f>VLOOKUP(C4211,Table_items[],2,FALSE)</f>
        <v>Sanmol 500 MG 4 Tablet</v>
      </c>
      <c r="J4211" t="str">
        <f>VLOOKUP(C4211,Table_items[],3,FALSE)</f>
        <v>Obat Sakit Kepala &amp; Demam</v>
      </c>
      <c r="K4211" s="23">
        <f>VLOOKUP(C4211,Table_items[],4,FALSE)</f>
        <v>1600</v>
      </c>
      <c r="L4211" s="23">
        <f>VLOOKUP(C4211,Table_items[],5,FALSE)</f>
        <v>1619</v>
      </c>
    </row>
    <row r="4212" spans="1:12" x14ac:dyDescent="0.2">
      <c r="A4212" s="7" t="s">
        <v>4364</v>
      </c>
      <c r="B4212" s="27">
        <v>44480</v>
      </c>
      <c r="C4212" s="9" t="s">
        <v>20</v>
      </c>
      <c r="D4212" s="9">
        <v>87</v>
      </c>
      <c r="E4212" s="9" t="s">
        <v>4896</v>
      </c>
      <c r="F4212" s="20" t="s">
        <v>4908</v>
      </c>
      <c r="G4212" t="s">
        <v>4904</v>
      </c>
      <c r="H4212" t="str">
        <f>VLOOKUP(E4212,suppliers!$A$2:$B$18,2,)</f>
        <v>OTHER</v>
      </c>
      <c r="I4212" t="str">
        <f>VLOOKUP(C4212,Table_items[],2,FALSE)</f>
        <v>Carditens</v>
      </c>
      <c r="J4212" t="str">
        <f>VLOOKUP(C4212,Table_items[],3,FALSE)</f>
        <v>Obat Hipertensi</v>
      </c>
      <c r="K4212" s="23">
        <f>VLOOKUP(C4212,Table_items[],4,FALSE)</f>
        <v>100000</v>
      </c>
      <c r="L4212" s="23">
        <f>VLOOKUP(C4212,Table_items[],5,FALSE)</f>
        <v>100900</v>
      </c>
    </row>
    <row r="4213" spans="1:12" x14ac:dyDescent="0.2">
      <c r="A4213" s="11" t="s">
        <v>4365</v>
      </c>
      <c r="B4213" s="28">
        <v>44480</v>
      </c>
      <c r="C4213" s="13" t="s">
        <v>8</v>
      </c>
      <c r="D4213" s="13">
        <v>6</v>
      </c>
      <c r="E4213" s="9" t="s">
        <v>4896</v>
      </c>
      <c r="F4213" s="20" t="s">
        <v>4908</v>
      </c>
      <c r="G4213" t="s">
        <v>4904</v>
      </c>
      <c r="H4213" t="str">
        <f>VLOOKUP(E4213,suppliers!$A$2:$B$18,2,)</f>
        <v>OTHER</v>
      </c>
      <c r="I4213" t="str">
        <f>VLOOKUP(C4213,Table_items[],2,FALSE)</f>
        <v>Bisoprolol Ogb Dexa</v>
      </c>
      <c r="J4213" t="str">
        <f>VLOOKUP(C4213,Table_items[],3,FALSE)</f>
        <v>Obat Alergi</v>
      </c>
      <c r="K4213" s="23">
        <f>VLOOKUP(C4213,Table_items[],4,FALSE)</f>
        <v>10000</v>
      </c>
      <c r="L4213" s="23">
        <f>VLOOKUP(C4213,Table_items[],5,FALSE)</f>
        <v>10180</v>
      </c>
    </row>
    <row r="4214" spans="1:12" x14ac:dyDescent="0.2">
      <c r="A4214" s="7" t="s">
        <v>4366</v>
      </c>
      <c r="B4214" s="27">
        <v>44481</v>
      </c>
      <c r="C4214" s="9" t="s">
        <v>16</v>
      </c>
      <c r="D4214" s="9">
        <v>177</v>
      </c>
      <c r="E4214" s="9" t="s">
        <v>4896</v>
      </c>
      <c r="F4214" s="20" t="s">
        <v>4908</v>
      </c>
      <c r="G4214" t="s">
        <v>4904</v>
      </c>
      <c r="H4214" t="str">
        <f>VLOOKUP(E4214,suppliers!$A$2:$B$18,2,)</f>
        <v>OTHER</v>
      </c>
      <c r="I4214" t="str">
        <f>VLOOKUP(C4214,Table_items[],2,FALSE)</f>
        <v>Ultraflu Box Isi 25 Strip</v>
      </c>
      <c r="J4214" t="str">
        <f>VLOOKUP(C4214,Table_items[],3,FALSE)</f>
        <v>Obat Batuk &amp; Pilek</v>
      </c>
      <c r="K4214" s="23">
        <f>VLOOKUP(C4214,Table_items[],4,FALSE)</f>
        <v>72500</v>
      </c>
      <c r="L4214" s="23">
        <f>VLOOKUP(C4214,Table_items[],5,FALSE)</f>
        <v>73805</v>
      </c>
    </row>
    <row r="4215" spans="1:12" x14ac:dyDescent="0.2">
      <c r="A4215" s="11" t="s">
        <v>4367</v>
      </c>
      <c r="B4215" s="28">
        <v>44481</v>
      </c>
      <c r="C4215" s="13" t="s">
        <v>17</v>
      </c>
      <c r="D4215" s="13">
        <v>43</v>
      </c>
      <c r="E4215" s="9" t="s">
        <v>4896</v>
      </c>
      <c r="F4215" s="20" t="s">
        <v>4908</v>
      </c>
      <c r="G4215" t="s">
        <v>4904</v>
      </c>
      <c r="H4215" t="str">
        <f>VLOOKUP(E4215,suppliers!$A$2:$B$18,2,)</f>
        <v>OTHER</v>
      </c>
      <c r="I4215" t="str">
        <f>VLOOKUP(C4215,Table_items[],2,FALSE)</f>
        <v>Vicks Inhaler 0.5 mL</v>
      </c>
      <c r="J4215" t="str">
        <f>VLOOKUP(C4215,Table_items[],3,FALSE)</f>
        <v>Obat Batuk &amp; Pilek</v>
      </c>
      <c r="K4215" s="23">
        <f>VLOOKUP(C4215,Table_items[],4,FALSE)</f>
        <v>16155</v>
      </c>
      <c r="L4215" s="23">
        <f>VLOOKUP(C4215,Table_items[],5,FALSE)</f>
        <v>16430</v>
      </c>
    </row>
    <row r="4216" spans="1:12" x14ac:dyDescent="0.2">
      <c r="A4216" s="7" t="s">
        <v>4368</v>
      </c>
      <c r="B4216" s="27">
        <v>44481</v>
      </c>
      <c r="C4216" s="9" t="s">
        <v>11</v>
      </c>
      <c r="D4216" s="9">
        <v>74</v>
      </c>
      <c r="E4216" s="9" t="s">
        <v>4896</v>
      </c>
      <c r="F4216" s="20" t="s">
        <v>4908</v>
      </c>
      <c r="G4216" t="s">
        <v>4904</v>
      </c>
      <c r="H4216" t="str">
        <f>VLOOKUP(E4216,suppliers!$A$2:$B$18,2,)</f>
        <v>OTHER</v>
      </c>
      <c r="I4216" t="str">
        <f>VLOOKUP(C4216,Table_items[],2,FALSE)</f>
        <v>Neozep Forte 1 Strip 4 Tablet</v>
      </c>
      <c r="J4216" t="str">
        <f>VLOOKUP(C4216,Table_items[],3,FALSE)</f>
        <v>Obat Batuk &amp; Pilek</v>
      </c>
      <c r="K4216" s="23">
        <f>VLOOKUP(C4216,Table_items[],4,FALSE)</f>
        <v>2324</v>
      </c>
      <c r="L4216" s="23">
        <f>VLOOKUP(C4216,Table_items[],5,FALSE)</f>
        <v>2338</v>
      </c>
    </row>
    <row r="4217" spans="1:12" x14ac:dyDescent="0.2">
      <c r="A4217" s="11" t="s">
        <v>4369</v>
      </c>
      <c r="B4217" s="28">
        <v>44481</v>
      </c>
      <c r="C4217" s="13" t="s">
        <v>5</v>
      </c>
      <c r="D4217" s="13">
        <v>99</v>
      </c>
      <c r="E4217" s="9" t="s">
        <v>4896</v>
      </c>
      <c r="F4217" s="20" t="s">
        <v>4908</v>
      </c>
      <c r="G4217" t="s">
        <v>4904</v>
      </c>
      <c r="H4217" t="str">
        <f>VLOOKUP(E4217,suppliers!$A$2:$B$18,2,)</f>
        <v>OTHER</v>
      </c>
      <c r="I4217" t="str">
        <f>VLOOKUP(C4217,Table_items[],2,FALSE)</f>
        <v>Ozen 10 MG Blister</v>
      </c>
      <c r="J4217" t="str">
        <f>VLOOKUP(C4217,Table_items[],3,FALSE)</f>
        <v>Obat Alergi</v>
      </c>
      <c r="K4217" s="23">
        <f>VLOOKUP(C4217,Table_items[],4,FALSE)</f>
        <v>18611</v>
      </c>
      <c r="L4217" s="23">
        <f>VLOOKUP(C4217,Table_items[],5,FALSE)</f>
        <v>18816</v>
      </c>
    </row>
    <row r="4218" spans="1:12" x14ac:dyDescent="0.2">
      <c r="A4218" s="7" t="s">
        <v>4370</v>
      </c>
      <c r="B4218" s="27">
        <v>44482</v>
      </c>
      <c r="C4218" s="9" t="s">
        <v>37</v>
      </c>
      <c r="D4218" s="9">
        <v>58</v>
      </c>
      <c r="E4218" s="9" t="s">
        <v>4896</v>
      </c>
      <c r="F4218" s="20" t="s">
        <v>4908</v>
      </c>
      <c r="G4218" t="s">
        <v>4904</v>
      </c>
      <c r="H4218" t="str">
        <f>VLOOKUP(E4218,suppliers!$A$2:$B$18,2,)</f>
        <v>OTHER</v>
      </c>
      <c r="I4218" t="str">
        <f>VLOOKUP(C4218,Table_items[],2,FALSE)</f>
        <v>Bodrex Extra</v>
      </c>
      <c r="J4218" t="str">
        <f>VLOOKUP(C4218,Table_items[],3,FALSE)</f>
        <v>Obat Sakit Kepala &amp; Demam</v>
      </c>
      <c r="K4218" s="23">
        <f>VLOOKUP(C4218,Table_items[],4,FALSE)</f>
        <v>50788</v>
      </c>
      <c r="L4218" s="23">
        <f>VLOOKUP(C4218,Table_items[],5,FALSE)</f>
        <v>51753</v>
      </c>
    </row>
    <row r="4219" spans="1:12" x14ac:dyDescent="0.2">
      <c r="A4219" s="11" t="s">
        <v>4371</v>
      </c>
      <c r="B4219" s="28">
        <v>44482</v>
      </c>
      <c r="C4219" s="13" t="s">
        <v>9</v>
      </c>
      <c r="D4219" s="13">
        <v>36</v>
      </c>
      <c r="E4219" s="9" t="s">
        <v>4896</v>
      </c>
      <c r="F4219" s="20" t="s">
        <v>4908</v>
      </c>
      <c r="G4219" t="s">
        <v>4904</v>
      </c>
      <c r="H4219" t="str">
        <f>VLOOKUP(E4219,suppliers!$A$2:$B$18,2,)</f>
        <v>OTHER</v>
      </c>
      <c r="I4219" t="str">
        <f>VLOOKUP(C4219,Table_items[],2,FALSE)</f>
        <v>Bedak Heroxyn 150 gr</v>
      </c>
      <c r="J4219" t="str">
        <f>VLOOKUP(C4219,Table_items[],3,FALSE)</f>
        <v>Obat Alergi</v>
      </c>
      <c r="K4219" s="23">
        <f>VLOOKUP(C4219,Table_items[],4,FALSE)</f>
        <v>16950</v>
      </c>
      <c r="L4219" s="23">
        <f>VLOOKUP(C4219,Table_items[],5,FALSE)</f>
        <v>17170</v>
      </c>
    </row>
    <row r="4220" spans="1:12" x14ac:dyDescent="0.2">
      <c r="A4220" s="7" t="s">
        <v>4372</v>
      </c>
      <c r="B4220" s="27">
        <v>44482</v>
      </c>
      <c r="C4220" s="9" t="s">
        <v>22</v>
      </c>
      <c r="D4220" s="9">
        <v>19</v>
      </c>
      <c r="E4220" s="9" t="s">
        <v>4896</v>
      </c>
      <c r="F4220" s="20" t="s">
        <v>4908</v>
      </c>
      <c r="G4220" t="s">
        <v>4904</v>
      </c>
      <c r="H4220" t="str">
        <f>VLOOKUP(E4220,suppliers!$A$2:$B$18,2,)</f>
        <v>OTHER</v>
      </c>
      <c r="I4220" t="str">
        <f>VLOOKUP(C4220,Table_items[],2,FALSE)</f>
        <v>Candesartan Ogb Dexa</v>
      </c>
      <c r="J4220" t="str">
        <f>VLOOKUP(C4220,Table_items[],3,FALSE)</f>
        <v>Obat Hipertensi</v>
      </c>
      <c r="K4220" s="23">
        <f>VLOOKUP(C4220,Table_items[],4,FALSE)</f>
        <v>5000</v>
      </c>
      <c r="L4220" s="23">
        <f>VLOOKUP(C4220,Table_items[],5,FALSE)</f>
        <v>5095</v>
      </c>
    </row>
    <row r="4221" spans="1:12" x14ac:dyDescent="0.2">
      <c r="A4221" s="11" t="s">
        <v>4373</v>
      </c>
      <c r="B4221" s="28">
        <v>44482</v>
      </c>
      <c r="C4221" s="13" t="s">
        <v>17</v>
      </c>
      <c r="D4221" s="13">
        <v>57</v>
      </c>
      <c r="E4221" s="9" t="s">
        <v>4896</v>
      </c>
      <c r="F4221" s="20" t="s">
        <v>4908</v>
      </c>
      <c r="G4221" t="s">
        <v>4904</v>
      </c>
      <c r="H4221" t="str">
        <f>VLOOKUP(E4221,suppliers!$A$2:$B$18,2,)</f>
        <v>OTHER</v>
      </c>
      <c r="I4221" t="str">
        <f>VLOOKUP(C4221,Table_items[],2,FALSE)</f>
        <v>Vicks Inhaler 0.5 mL</v>
      </c>
      <c r="J4221" t="str">
        <f>VLOOKUP(C4221,Table_items[],3,FALSE)</f>
        <v>Obat Batuk &amp; Pilek</v>
      </c>
      <c r="K4221" s="23">
        <f>VLOOKUP(C4221,Table_items[],4,FALSE)</f>
        <v>16155</v>
      </c>
      <c r="L4221" s="23">
        <f>VLOOKUP(C4221,Table_items[],5,FALSE)</f>
        <v>16430</v>
      </c>
    </row>
    <row r="4222" spans="1:12" x14ac:dyDescent="0.2">
      <c r="A4222" s="7" t="s">
        <v>4374</v>
      </c>
      <c r="B4222" s="27">
        <v>44482</v>
      </c>
      <c r="C4222" s="9" t="s">
        <v>14</v>
      </c>
      <c r="D4222" s="9">
        <v>80</v>
      </c>
      <c r="E4222" s="9" t="s">
        <v>4896</v>
      </c>
      <c r="F4222" s="20" t="s">
        <v>4908</v>
      </c>
      <c r="G4222" t="s">
        <v>4904</v>
      </c>
      <c r="H4222" t="str">
        <f>VLOOKUP(E4222,suppliers!$A$2:$B$18,2,)</f>
        <v>OTHER</v>
      </c>
      <c r="I4222" t="str">
        <f>VLOOKUP(C4222,Table_items[],2,FALSE)</f>
        <v>Lo Han Kuo Infusion 12</v>
      </c>
      <c r="J4222" t="str">
        <f>VLOOKUP(C4222,Table_items[],3,FALSE)</f>
        <v>Obat Batuk &amp; Pilek</v>
      </c>
      <c r="K4222" s="23">
        <f>VLOOKUP(C4222,Table_items[],4,FALSE)</f>
        <v>23869</v>
      </c>
      <c r="L4222" s="23">
        <f>VLOOKUP(C4222,Table_items[],5,FALSE)</f>
        <v>24179</v>
      </c>
    </row>
    <row r="4223" spans="1:12" x14ac:dyDescent="0.2">
      <c r="A4223" s="11" t="s">
        <v>4375</v>
      </c>
      <c r="B4223" s="28">
        <v>44482</v>
      </c>
      <c r="C4223" s="13" t="s">
        <v>25</v>
      </c>
      <c r="D4223" s="13">
        <v>11</v>
      </c>
      <c r="E4223" s="9" t="s">
        <v>4896</v>
      </c>
      <c r="F4223" s="20" t="s">
        <v>4908</v>
      </c>
      <c r="G4223" t="s">
        <v>4904</v>
      </c>
      <c r="H4223" t="str">
        <f>VLOOKUP(E4223,suppliers!$A$2:$B$18,2,)</f>
        <v>OTHER</v>
      </c>
      <c r="I4223" t="str">
        <f>VLOOKUP(C4223,Table_items[],2,FALSE)</f>
        <v>Irvell 150MG Box 20 Tablet</v>
      </c>
      <c r="J4223" t="str">
        <f>VLOOKUP(C4223,Table_items[],3,FALSE)</f>
        <v>Obat Hipertensi</v>
      </c>
      <c r="K4223" s="23">
        <f>VLOOKUP(C4223,Table_items[],4,FALSE)</f>
        <v>143991</v>
      </c>
      <c r="L4223" s="23">
        <f>VLOOKUP(C4223,Table_items[],5,FALSE)</f>
        <v>146871</v>
      </c>
    </row>
    <row r="4224" spans="1:12" x14ac:dyDescent="0.2">
      <c r="A4224" s="7" t="s">
        <v>4376</v>
      </c>
      <c r="B4224" s="27">
        <v>44483</v>
      </c>
      <c r="C4224" s="9" t="s">
        <v>12</v>
      </c>
      <c r="D4224" s="9">
        <v>36</v>
      </c>
      <c r="E4224" s="9" t="s">
        <v>4896</v>
      </c>
      <c r="F4224" s="20" t="s">
        <v>4908</v>
      </c>
      <c r="G4224" t="s">
        <v>4904</v>
      </c>
      <c r="H4224" t="str">
        <f>VLOOKUP(E4224,suppliers!$A$2:$B$18,2,)</f>
        <v>OTHER</v>
      </c>
      <c r="I4224" t="str">
        <f>VLOOKUP(C4224,Table_items[],2,FALSE)</f>
        <v>Decolsen 1 Strip 4 Tablet</v>
      </c>
      <c r="J4224" t="str">
        <f>VLOOKUP(C4224,Table_items[],3,FALSE)</f>
        <v>Obat Batuk &amp; Pilek</v>
      </c>
      <c r="K4224" s="23">
        <f>VLOOKUP(C4224,Table_items[],4,FALSE)</f>
        <v>2886</v>
      </c>
      <c r="L4224" s="23">
        <f>VLOOKUP(C4224,Table_items[],5,FALSE)</f>
        <v>2915</v>
      </c>
    </row>
    <row r="4225" spans="1:12" x14ac:dyDescent="0.2">
      <c r="A4225" s="11" t="s">
        <v>4377</v>
      </c>
      <c r="B4225" s="28">
        <v>44483</v>
      </c>
      <c r="C4225" s="13" t="s">
        <v>38</v>
      </c>
      <c r="D4225" s="13">
        <v>6</v>
      </c>
      <c r="E4225" s="9" t="s">
        <v>4896</v>
      </c>
      <c r="F4225" s="20" t="s">
        <v>4908</v>
      </c>
      <c r="G4225" t="s">
        <v>4904</v>
      </c>
      <c r="H4225" t="str">
        <f>VLOOKUP(E4225,suppliers!$A$2:$B$18,2,)</f>
        <v>OTHER</v>
      </c>
      <c r="I4225" t="str">
        <f>VLOOKUP(C4225,Table_items[],2,FALSE)</f>
        <v>Sanmol 500 MG 4 Tablet</v>
      </c>
      <c r="J4225" t="str">
        <f>VLOOKUP(C4225,Table_items[],3,FALSE)</f>
        <v>Obat Sakit Kepala &amp; Demam</v>
      </c>
      <c r="K4225" s="23">
        <f>VLOOKUP(C4225,Table_items[],4,FALSE)</f>
        <v>1600</v>
      </c>
      <c r="L4225" s="23">
        <f>VLOOKUP(C4225,Table_items[],5,FALSE)</f>
        <v>1619</v>
      </c>
    </row>
    <row r="4226" spans="1:12" x14ac:dyDescent="0.2">
      <c r="A4226" s="7" t="s">
        <v>4378</v>
      </c>
      <c r="B4226" s="27">
        <v>44483</v>
      </c>
      <c r="C4226" s="9" t="s">
        <v>41</v>
      </c>
      <c r="D4226" s="9">
        <v>52</v>
      </c>
      <c r="E4226" s="9" t="s">
        <v>4896</v>
      </c>
      <c r="F4226" s="20" t="s">
        <v>4908</v>
      </c>
      <c r="G4226" t="s">
        <v>4904</v>
      </c>
      <c r="H4226" t="str">
        <f>VLOOKUP(E4226,suppliers!$A$2:$B$18,2,)</f>
        <v>OTHER</v>
      </c>
      <c r="I4226" t="str">
        <f>VLOOKUP(C4226,Table_items[],2,FALSE)</f>
        <v>Otilon Ear Drops 8 mL</v>
      </c>
      <c r="J4226" t="str">
        <f>VLOOKUP(C4226,Table_items[],3,FALSE)</f>
        <v>Obat Telinga</v>
      </c>
      <c r="K4226" s="23">
        <f>VLOOKUP(C4226,Table_items[],4,FALSE)</f>
        <v>55000</v>
      </c>
      <c r="L4226" s="23">
        <f>VLOOKUP(C4226,Table_items[],5,FALSE)</f>
        <v>55935</v>
      </c>
    </row>
    <row r="4227" spans="1:12" x14ac:dyDescent="0.2">
      <c r="A4227" s="11" t="s">
        <v>4379</v>
      </c>
      <c r="B4227" s="28">
        <v>44483</v>
      </c>
      <c r="C4227" s="13" t="s">
        <v>16</v>
      </c>
      <c r="D4227" s="13">
        <v>1</v>
      </c>
      <c r="E4227" s="9" t="s">
        <v>4896</v>
      </c>
      <c r="F4227" s="20" t="s">
        <v>4908</v>
      </c>
      <c r="G4227" t="s">
        <v>4904</v>
      </c>
      <c r="H4227" t="str">
        <f>VLOOKUP(E4227,suppliers!$A$2:$B$18,2,)</f>
        <v>OTHER</v>
      </c>
      <c r="I4227" t="str">
        <f>VLOOKUP(C4227,Table_items[],2,FALSE)</f>
        <v>Ultraflu Box Isi 25 Strip</v>
      </c>
      <c r="J4227" t="str">
        <f>VLOOKUP(C4227,Table_items[],3,FALSE)</f>
        <v>Obat Batuk &amp; Pilek</v>
      </c>
      <c r="K4227" s="23">
        <f>VLOOKUP(C4227,Table_items[],4,FALSE)</f>
        <v>72500</v>
      </c>
      <c r="L4227" s="23">
        <f>VLOOKUP(C4227,Table_items[],5,FALSE)</f>
        <v>73805</v>
      </c>
    </row>
    <row r="4228" spans="1:12" x14ac:dyDescent="0.2">
      <c r="A4228" s="7" t="s">
        <v>4380</v>
      </c>
      <c r="B4228" s="27">
        <v>44483</v>
      </c>
      <c r="C4228" s="9" t="s">
        <v>40</v>
      </c>
      <c r="D4228" s="9">
        <v>38</v>
      </c>
      <c r="E4228" s="9" t="s">
        <v>4896</v>
      </c>
      <c r="F4228" s="20" t="s">
        <v>4908</v>
      </c>
      <c r="G4228" t="s">
        <v>4904</v>
      </c>
      <c r="H4228" t="str">
        <f>VLOOKUP(E4228,suppliers!$A$2:$B$18,2,)</f>
        <v>OTHER</v>
      </c>
      <c r="I4228" t="str">
        <f>VLOOKUP(C4228,Table_items[],2,FALSE)</f>
        <v>Paramex Tablet / Obat</v>
      </c>
      <c r="J4228" t="str">
        <f>VLOOKUP(C4228,Table_items[],3,FALSE)</f>
        <v>Obat Sakit Kepala &amp; Demam</v>
      </c>
      <c r="K4228" s="23">
        <f>VLOOKUP(C4228,Table_items[],4,FALSE)</f>
        <v>2560</v>
      </c>
      <c r="L4228" s="23">
        <f>VLOOKUP(C4228,Table_items[],5,FALSE)</f>
        <v>2586</v>
      </c>
    </row>
    <row r="4229" spans="1:12" x14ac:dyDescent="0.2">
      <c r="A4229" s="11" t="s">
        <v>4381</v>
      </c>
      <c r="B4229" s="28">
        <v>44484</v>
      </c>
      <c r="C4229" s="13" t="s">
        <v>41</v>
      </c>
      <c r="D4229" s="13">
        <v>24</v>
      </c>
      <c r="E4229" s="9" t="s">
        <v>4896</v>
      </c>
      <c r="F4229" s="20" t="s">
        <v>4908</v>
      </c>
      <c r="G4229" t="s">
        <v>4904</v>
      </c>
      <c r="H4229" t="str">
        <f>VLOOKUP(E4229,suppliers!$A$2:$B$18,2,)</f>
        <v>OTHER</v>
      </c>
      <c r="I4229" t="str">
        <f>VLOOKUP(C4229,Table_items[],2,FALSE)</f>
        <v>Otilon Ear Drops 8 mL</v>
      </c>
      <c r="J4229" t="str">
        <f>VLOOKUP(C4229,Table_items[],3,FALSE)</f>
        <v>Obat Telinga</v>
      </c>
      <c r="K4229" s="23">
        <f>VLOOKUP(C4229,Table_items[],4,FALSE)</f>
        <v>55000</v>
      </c>
      <c r="L4229" s="23">
        <f>VLOOKUP(C4229,Table_items[],5,FALSE)</f>
        <v>55935</v>
      </c>
    </row>
    <row r="4230" spans="1:12" x14ac:dyDescent="0.2">
      <c r="A4230" s="7" t="s">
        <v>4382</v>
      </c>
      <c r="B4230" s="27">
        <v>44484</v>
      </c>
      <c r="C4230" s="9" t="s">
        <v>10</v>
      </c>
      <c r="D4230" s="9">
        <v>28</v>
      </c>
      <c r="E4230" s="9" t="s">
        <v>4896</v>
      </c>
      <c r="F4230" s="20" t="s">
        <v>4908</v>
      </c>
      <c r="G4230" t="s">
        <v>4904</v>
      </c>
      <c r="H4230" t="str">
        <f>VLOOKUP(E4230,suppliers!$A$2:$B$18,2,)</f>
        <v>OTHER</v>
      </c>
      <c r="I4230" t="str">
        <f>VLOOKUP(C4230,Table_items[],2,FALSE)</f>
        <v>Dexteem Box Plus 100 Tablet</v>
      </c>
      <c r="J4230" t="str">
        <f>VLOOKUP(C4230,Table_items[],3,FALSE)</f>
        <v>Obat Alergi</v>
      </c>
      <c r="K4230" s="23">
        <f>VLOOKUP(C4230,Table_items[],4,FALSE)</f>
        <v>25322</v>
      </c>
      <c r="L4230" s="23">
        <f>VLOOKUP(C4230,Table_items[],5,FALSE)</f>
        <v>25449</v>
      </c>
    </row>
    <row r="4231" spans="1:12" x14ac:dyDescent="0.2">
      <c r="A4231" s="11" t="s">
        <v>4383</v>
      </c>
      <c r="B4231" s="28">
        <v>44484</v>
      </c>
      <c r="C4231" s="13" t="s">
        <v>36</v>
      </c>
      <c r="D4231" s="13">
        <v>22</v>
      </c>
      <c r="E4231" s="9" t="s">
        <v>4896</v>
      </c>
      <c r="F4231" s="20" t="s">
        <v>4908</v>
      </c>
      <c r="G4231" t="s">
        <v>4904</v>
      </c>
      <c r="H4231" t="str">
        <f>VLOOKUP(E4231,suppliers!$A$2:$B$18,2,)</f>
        <v>OTHER</v>
      </c>
      <c r="I4231" t="str">
        <f>VLOOKUP(C4231,Table_items[],2,FALSE)</f>
        <v>Sanmol Paracetamol</v>
      </c>
      <c r="J4231" t="str">
        <f>VLOOKUP(C4231,Table_items[],3,FALSE)</f>
        <v>Obat Sakit Kepala &amp; Demam</v>
      </c>
      <c r="K4231" s="23">
        <f>VLOOKUP(C4231,Table_items[],4,FALSE)</f>
        <v>16100</v>
      </c>
      <c r="L4231" s="23">
        <f>VLOOKUP(C4231,Table_items[],5,FALSE)</f>
        <v>16261</v>
      </c>
    </row>
    <row r="4232" spans="1:12" x14ac:dyDescent="0.2">
      <c r="A4232" s="7" t="s">
        <v>4384</v>
      </c>
      <c r="B4232" s="27">
        <v>44484</v>
      </c>
      <c r="C4232" s="9" t="s">
        <v>8</v>
      </c>
      <c r="D4232" s="9">
        <v>76</v>
      </c>
      <c r="E4232" s="9" t="s">
        <v>4896</v>
      </c>
      <c r="F4232" s="20" t="s">
        <v>4908</v>
      </c>
      <c r="G4232" t="s">
        <v>4904</v>
      </c>
      <c r="H4232" t="str">
        <f>VLOOKUP(E4232,suppliers!$A$2:$B$18,2,)</f>
        <v>OTHER</v>
      </c>
      <c r="I4232" t="str">
        <f>VLOOKUP(C4232,Table_items[],2,FALSE)</f>
        <v>Bisoprolol Ogb Dexa</v>
      </c>
      <c r="J4232" t="str">
        <f>VLOOKUP(C4232,Table_items[],3,FALSE)</f>
        <v>Obat Alergi</v>
      </c>
      <c r="K4232" s="23">
        <f>VLOOKUP(C4232,Table_items[],4,FALSE)</f>
        <v>10000</v>
      </c>
      <c r="L4232" s="23">
        <f>VLOOKUP(C4232,Table_items[],5,FALSE)</f>
        <v>10180</v>
      </c>
    </row>
    <row r="4233" spans="1:12" x14ac:dyDescent="0.2">
      <c r="A4233" s="11" t="s">
        <v>4385</v>
      </c>
      <c r="B4233" s="28">
        <v>44484</v>
      </c>
      <c r="C4233" s="13" t="s">
        <v>21</v>
      </c>
      <c r="D4233" s="13">
        <v>132</v>
      </c>
      <c r="E4233" s="9" t="s">
        <v>4896</v>
      </c>
      <c r="F4233" s="20" t="s">
        <v>4908</v>
      </c>
      <c r="G4233" t="s">
        <v>4904</v>
      </c>
      <c r="H4233" t="str">
        <f>VLOOKUP(E4233,suppliers!$A$2:$B$18,2,)</f>
        <v>OTHER</v>
      </c>
      <c r="I4233" t="str">
        <f>VLOOKUP(C4233,Table_items[],2,FALSE)</f>
        <v>Concor 5MG Strip 10</v>
      </c>
      <c r="J4233" t="str">
        <f>VLOOKUP(C4233,Table_items[],3,FALSE)</f>
        <v>Obat Hipertensi</v>
      </c>
      <c r="K4233" s="23">
        <f>VLOOKUP(C4233,Table_items[],4,FALSE)</f>
        <v>102000</v>
      </c>
      <c r="L4233" s="23">
        <f>VLOOKUP(C4233,Table_items[],5,FALSE)</f>
        <v>103632</v>
      </c>
    </row>
    <row r="4234" spans="1:12" x14ac:dyDescent="0.2">
      <c r="A4234" s="7" t="s">
        <v>4386</v>
      </c>
      <c r="B4234" s="27">
        <v>44485</v>
      </c>
      <c r="C4234" s="9" t="s">
        <v>37</v>
      </c>
      <c r="D4234" s="9">
        <v>69</v>
      </c>
      <c r="E4234" s="9" t="s">
        <v>4896</v>
      </c>
      <c r="F4234" s="20" t="s">
        <v>4908</v>
      </c>
      <c r="G4234" t="s">
        <v>4904</v>
      </c>
      <c r="H4234" t="str">
        <f>VLOOKUP(E4234,suppliers!$A$2:$B$18,2,)</f>
        <v>OTHER</v>
      </c>
      <c r="I4234" t="str">
        <f>VLOOKUP(C4234,Table_items[],2,FALSE)</f>
        <v>Bodrex Extra</v>
      </c>
      <c r="J4234" t="str">
        <f>VLOOKUP(C4234,Table_items[],3,FALSE)</f>
        <v>Obat Sakit Kepala &amp; Demam</v>
      </c>
      <c r="K4234" s="23">
        <f>VLOOKUP(C4234,Table_items[],4,FALSE)</f>
        <v>50788</v>
      </c>
      <c r="L4234" s="23">
        <f>VLOOKUP(C4234,Table_items[],5,FALSE)</f>
        <v>51753</v>
      </c>
    </row>
    <row r="4235" spans="1:12" x14ac:dyDescent="0.2">
      <c r="A4235" s="11" t="s">
        <v>4387</v>
      </c>
      <c r="B4235" s="28">
        <v>44485</v>
      </c>
      <c r="C4235" s="13" t="s">
        <v>24</v>
      </c>
      <c r="D4235" s="13">
        <v>45</v>
      </c>
      <c r="E4235" s="9" t="s">
        <v>4896</v>
      </c>
      <c r="F4235" s="20" t="s">
        <v>4908</v>
      </c>
      <c r="G4235" t="s">
        <v>4904</v>
      </c>
      <c r="H4235" t="str">
        <f>VLOOKUP(E4235,suppliers!$A$2:$B$18,2,)</f>
        <v>OTHER</v>
      </c>
      <c r="I4235" t="str">
        <f>VLOOKUP(C4235,Table_items[],2,FALSE)</f>
        <v>Irbesartan</v>
      </c>
      <c r="J4235" t="str">
        <f>VLOOKUP(C4235,Table_items[],3,FALSE)</f>
        <v>Obat Hipertensi</v>
      </c>
      <c r="K4235" s="23">
        <f>VLOOKUP(C4235,Table_items[],4,FALSE)</f>
        <v>108794</v>
      </c>
      <c r="L4235" s="23">
        <f>VLOOKUP(C4235,Table_items[],5,FALSE)</f>
        <v>109447</v>
      </c>
    </row>
    <row r="4236" spans="1:12" x14ac:dyDescent="0.2">
      <c r="A4236" s="7" t="s">
        <v>4388</v>
      </c>
      <c r="B4236" s="27">
        <v>44485</v>
      </c>
      <c r="C4236" s="9" t="s">
        <v>24</v>
      </c>
      <c r="D4236" s="9">
        <v>15</v>
      </c>
      <c r="E4236" s="9" t="s">
        <v>4896</v>
      </c>
      <c r="F4236" s="20" t="s">
        <v>4908</v>
      </c>
      <c r="G4236" t="s">
        <v>4904</v>
      </c>
      <c r="H4236" t="str">
        <f>VLOOKUP(E4236,suppliers!$A$2:$B$18,2,)</f>
        <v>OTHER</v>
      </c>
      <c r="I4236" t="str">
        <f>VLOOKUP(C4236,Table_items[],2,FALSE)</f>
        <v>Irbesartan</v>
      </c>
      <c r="J4236" t="str">
        <f>VLOOKUP(C4236,Table_items[],3,FALSE)</f>
        <v>Obat Hipertensi</v>
      </c>
      <c r="K4236" s="23">
        <f>VLOOKUP(C4236,Table_items[],4,FALSE)</f>
        <v>108794</v>
      </c>
      <c r="L4236" s="23">
        <f>VLOOKUP(C4236,Table_items[],5,FALSE)</f>
        <v>109447</v>
      </c>
    </row>
    <row r="4237" spans="1:12" x14ac:dyDescent="0.2">
      <c r="A4237" s="11" t="s">
        <v>4389</v>
      </c>
      <c r="B4237" s="28">
        <v>44485</v>
      </c>
      <c r="C4237" s="13" t="s">
        <v>41</v>
      </c>
      <c r="D4237" s="13">
        <v>36</v>
      </c>
      <c r="E4237" s="9" t="s">
        <v>4896</v>
      </c>
      <c r="F4237" s="20" t="s">
        <v>4908</v>
      </c>
      <c r="G4237" t="s">
        <v>4904</v>
      </c>
      <c r="H4237" t="str">
        <f>VLOOKUP(E4237,suppliers!$A$2:$B$18,2,)</f>
        <v>OTHER</v>
      </c>
      <c r="I4237" t="str">
        <f>VLOOKUP(C4237,Table_items[],2,FALSE)</f>
        <v>Otilon Ear Drops 8 mL</v>
      </c>
      <c r="J4237" t="str">
        <f>VLOOKUP(C4237,Table_items[],3,FALSE)</f>
        <v>Obat Telinga</v>
      </c>
      <c r="K4237" s="23">
        <f>VLOOKUP(C4237,Table_items[],4,FALSE)</f>
        <v>55000</v>
      </c>
      <c r="L4237" s="23">
        <f>VLOOKUP(C4237,Table_items[],5,FALSE)</f>
        <v>55935</v>
      </c>
    </row>
    <row r="4238" spans="1:12" x14ac:dyDescent="0.2">
      <c r="A4238" s="7" t="s">
        <v>4390</v>
      </c>
      <c r="B4238" s="27">
        <v>44485</v>
      </c>
      <c r="C4238" s="9" t="s">
        <v>41</v>
      </c>
      <c r="D4238" s="9">
        <v>11</v>
      </c>
      <c r="E4238" s="9" t="s">
        <v>4896</v>
      </c>
      <c r="F4238" s="20" t="s">
        <v>4908</v>
      </c>
      <c r="G4238" t="s">
        <v>4904</v>
      </c>
      <c r="H4238" t="str">
        <f>VLOOKUP(E4238,suppliers!$A$2:$B$18,2,)</f>
        <v>OTHER</v>
      </c>
      <c r="I4238" t="str">
        <f>VLOOKUP(C4238,Table_items[],2,FALSE)</f>
        <v>Otilon Ear Drops 8 mL</v>
      </c>
      <c r="J4238" t="str">
        <f>VLOOKUP(C4238,Table_items[],3,FALSE)</f>
        <v>Obat Telinga</v>
      </c>
      <c r="K4238" s="23">
        <f>VLOOKUP(C4238,Table_items[],4,FALSE)</f>
        <v>55000</v>
      </c>
      <c r="L4238" s="23">
        <f>VLOOKUP(C4238,Table_items[],5,FALSE)</f>
        <v>55935</v>
      </c>
    </row>
    <row r="4239" spans="1:12" x14ac:dyDescent="0.2">
      <c r="A4239" s="11" t="s">
        <v>4391</v>
      </c>
      <c r="B4239" s="28">
        <v>44485</v>
      </c>
      <c r="C4239" s="13" t="s">
        <v>16</v>
      </c>
      <c r="D4239" s="13">
        <v>33</v>
      </c>
      <c r="E4239" s="9" t="s">
        <v>4896</v>
      </c>
      <c r="F4239" s="20" t="s">
        <v>4908</v>
      </c>
      <c r="G4239" t="s">
        <v>4904</v>
      </c>
      <c r="H4239" t="str">
        <f>VLOOKUP(E4239,suppliers!$A$2:$B$18,2,)</f>
        <v>OTHER</v>
      </c>
      <c r="I4239" t="str">
        <f>VLOOKUP(C4239,Table_items[],2,FALSE)</f>
        <v>Ultraflu Box Isi 25 Strip</v>
      </c>
      <c r="J4239" t="str">
        <f>VLOOKUP(C4239,Table_items[],3,FALSE)</f>
        <v>Obat Batuk &amp; Pilek</v>
      </c>
      <c r="K4239" s="23">
        <f>VLOOKUP(C4239,Table_items[],4,FALSE)</f>
        <v>72500</v>
      </c>
      <c r="L4239" s="23">
        <f>VLOOKUP(C4239,Table_items[],5,FALSE)</f>
        <v>73805</v>
      </c>
    </row>
    <row r="4240" spans="1:12" x14ac:dyDescent="0.2">
      <c r="A4240" s="7" t="s">
        <v>4392</v>
      </c>
      <c r="B4240" s="27">
        <v>44485</v>
      </c>
      <c r="C4240" s="9" t="s">
        <v>40</v>
      </c>
      <c r="D4240" s="9">
        <v>18</v>
      </c>
      <c r="E4240" s="9" t="s">
        <v>4896</v>
      </c>
      <c r="F4240" s="20" t="s">
        <v>4908</v>
      </c>
      <c r="G4240" t="s">
        <v>4904</v>
      </c>
      <c r="H4240" t="str">
        <f>VLOOKUP(E4240,suppliers!$A$2:$B$18,2,)</f>
        <v>OTHER</v>
      </c>
      <c r="I4240" t="str">
        <f>VLOOKUP(C4240,Table_items[],2,FALSE)</f>
        <v>Paramex Tablet / Obat</v>
      </c>
      <c r="J4240" t="str">
        <f>VLOOKUP(C4240,Table_items[],3,FALSE)</f>
        <v>Obat Sakit Kepala &amp; Demam</v>
      </c>
      <c r="K4240" s="23">
        <f>VLOOKUP(C4240,Table_items[],4,FALSE)</f>
        <v>2560</v>
      </c>
      <c r="L4240" s="23">
        <f>VLOOKUP(C4240,Table_items[],5,FALSE)</f>
        <v>2586</v>
      </c>
    </row>
    <row r="4241" spans="1:12" x14ac:dyDescent="0.2">
      <c r="A4241" s="11" t="s">
        <v>4393</v>
      </c>
      <c r="B4241" s="28">
        <v>44485</v>
      </c>
      <c r="C4241" s="13" t="s">
        <v>40</v>
      </c>
      <c r="D4241" s="13">
        <v>74</v>
      </c>
      <c r="E4241" s="9" t="s">
        <v>4896</v>
      </c>
      <c r="F4241" s="20" t="s">
        <v>4908</v>
      </c>
      <c r="G4241" t="s">
        <v>4904</v>
      </c>
      <c r="H4241" t="str">
        <f>VLOOKUP(E4241,suppliers!$A$2:$B$18,2,)</f>
        <v>OTHER</v>
      </c>
      <c r="I4241" t="str">
        <f>VLOOKUP(C4241,Table_items[],2,FALSE)</f>
        <v>Paramex Tablet / Obat</v>
      </c>
      <c r="J4241" t="str">
        <f>VLOOKUP(C4241,Table_items[],3,FALSE)</f>
        <v>Obat Sakit Kepala &amp; Demam</v>
      </c>
      <c r="K4241" s="23">
        <f>VLOOKUP(C4241,Table_items[],4,FALSE)</f>
        <v>2560</v>
      </c>
      <c r="L4241" s="23">
        <f>VLOOKUP(C4241,Table_items[],5,FALSE)</f>
        <v>2586</v>
      </c>
    </row>
    <row r="4242" spans="1:12" x14ac:dyDescent="0.2">
      <c r="A4242" s="7" t="s">
        <v>4394</v>
      </c>
      <c r="B4242" s="27">
        <v>44485</v>
      </c>
      <c r="C4242" s="9" t="s">
        <v>20</v>
      </c>
      <c r="D4242" s="9">
        <v>17</v>
      </c>
      <c r="E4242" s="9" t="s">
        <v>4896</v>
      </c>
      <c r="F4242" s="20" t="s">
        <v>4908</v>
      </c>
      <c r="G4242" t="s">
        <v>4904</v>
      </c>
      <c r="H4242" t="str">
        <f>VLOOKUP(E4242,suppliers!$A$2:$B$18,2,)</f>
        <v>OTHER</v>
      </c>
      <c r="I4242" t="str">
        <f>VLOOKUP(C4242,Table_items[],2,FALSE)</f>
        <v>Carditens</v>
      </c>
      <c r="J4242" t="str">
        <f>VLOOKUP(C4242,Table_items[],3,FALSE)</f>
        <v>Obat Hipertensi</v>
      </c>
      <c r="K4242" s="23">
        <f>VLOOKUP(C4242,Table_items[],4,FALSE)</f>
        <v>100000</v>
      </c>
      <c r="L4242" s="23">
        <f>VLOOKUP(C4242,Table_items[],5,FALSE)</f>
        <v>100900</v>
      </c>
    </row>
    <row r="4243" spans="1:12" x14ac:dyDescent="0.2">
      <c r="A4243" s="11" t="s">
        <v>4395</v>
      </c>
      <c r="B4243" s="28">
        <v>44485</v>
      </c>
      <c r="C4243" s="13" t="s">
        <v>7</v>
      </c>
      <c r="D4243" s="13">
        <v>18</v>
      </c>
      <c r="E4243" s="9" t="s">
        <v>4896</v>
      </c>
      <c r="F4243" s="20" t="s">
        <v>4908</v>
      </c>
      <c r="G4243" t="s">
        <v>4904</v>
      </c>
      <c r="H4243" t="str">
        <f>VLOOKUP(E4243,suppliers!$A$2:$B$18,2,)</f>
        <v>OTHER</v>
      </c>
      <c r="I4243" t="str">
        <f>VLOOKUP(C4243,Table_items[],2,FALSE)</f>
        <v>Acetylcysteine Mahakam 200 mg</v>
      </c>
      <c r="J4243" t="str">
        <f>VLOOKUP(C4243,Table_items[],3,FALSE)</f>
        <v>Obat Alergi</v>
      </c>
      <c r="K4243" s="23">
        <f>VLOOKUP(C4243,Table_items[],4,FALSE)</f>
        <v>33000</v>
      </c>
      <c r="L4243" s="23">
        <f>VLOOKUP(C4243,Table_items[],5,FALSE)</f>
        <v>33330</v>
      </c>
    </row>
    <row r="4244" spans="1:12" x14ac:dyDescent="0.2">
      <c r="A4244" s="7" t="s">
        <v>4396</v>
      </c>
      <c r="B4244" s="27">
        <v>44486</v>
      </c>
      <c r="C4244" s="9" t="s">
        <v>12</v>
      </c>
      <c r="D4244" s="9">
        <v>44</v>
      </c>
      <c r="E4244" s="9" t="s">
        <v>4896</v>
      </c>
      <c r="F4244" s="20" t="s">
        <v>4908</v>
      </c>
      <c r="G4244" t="s">
        <v>4904</v>
      </c>
      <c r="H4244" t="str">
        <f>VLOOKUP(E4244,suppliers!$A$2:$B$18,2,)</f>
        <v>OTHER</v>
      </c>
      <c r="I4244" t="str">
        <f>VLOOKUP(C4244,Table_items[],2,FALSE)</f>
        <v>Decolsen 1 Strip 4 Tablet</v>
      </c>
      <c r="J4244" t="str">
        <f>VLOOKUP(C4244,Table_items[],3,FALSE)</f>
        <v>Obat Batuk &amp; Pilek</v>
      </c>
      <c r="K4244" s="23">
        <f>VLOOKUP(C4244,Table_items[],4,FALSE)</f>
        <v>2886</v>
      </c>
      <c r="L4244" s="23">
        <f>VLOOKUP(C4244,Table_items[],5,FALSE)</f>
        <v>2915</v>
      </c>
    </row>
    <row r="4245" spans="1:12" x14ac:dyDescent="0.2">
      <c r="A4245" s="11" t="s">
        <v>4397</v>
      </c>
      <c r="B4245" s="28">
        <v>44486</v>
      </c>
      <c r="C4245" s="13" t="s">
        <v>9</v>
      </c>
      <c r="D4245" s="13">
        <v>48</v>
      </c>
      <c r="E4245" s="9" t="s">
        <v>4896</v>
      </c>
      <c r="F4245" s="20" t="s">
        <v>4908</v>
      </c>
      <c r="G4245" t="s">
        <v>4904</v>
      </c>
      <c r="H4245" t="str">
        <f>VLOOKUP(E4245,suppliers!$A$2:$B$18,2,)</f>
        <v>OTHER</v>
      </c>
      <c r="I4245" t="str">
        <f>VLOOKUP(C4245,Table_items[],2,FALSE)</f>
        <v>Bedak Heroxyn 150 gr</v>
      </c>
      <c r="J4245" t="str">
        <f>VLOOKUP(C4245,Table_items[],3,FALSE)</f>
        <v>Obat Alergi</v>
      </c>
      <c r="K4245" s="23">
        <f>VLOOKUP(C4245,Table_items[],4,FALSE)</f>
        <v>16950</v>
      </c>
      <c r="L4245" s="23">
        <f>VLOOKUP(C4245,Table_items[],5,FALSE)</f>
        <v>17170</v>
      </c>
    </row>
    <row r="4246" spans="1:12" x14ac:dyDescent="0.2">
      <c r="A4246" s="7" t="s">
        <v>4398</v>
      </c>
      <c r="B4246" s="27">
        <v>44486</v>
      </c>
      <c r="C4246" s="9" t="s">
        <v>40</v>
      </c>
      <c r="D4246" s="9">
        <v>103</v>
      </c>
      <c r="E4246" s="9" t="s">
        <v>4896</v>
      </c>
      <c r="F4246" s="20" t="s">
        <v>4908</v>
      </c>
      <c r="G4246" t="s">
        <v>4904</v>
      </c>
      <c r="H4246" t="str">
        <f>VLOOKUP(E4246,suppliers!$A$2:$B$18,2,)</f>
        <v>OTHER</v>
      </c>
      <c r="I4246" t="str">
        <f>VLOOKUP(C4246,Table_items[],2,FALSE)</f>
        <v>Paramex Tablet / Obat</v>
      </c>
      <c r="J4246" t="str">
        <f>VLOOKUP(C4246,Table_items[],3,FALSE)</f>
        <v>Obat Sakit Kepala &amp; Demam</v>
      </c>
      <c r="K4246" s="23">
        <f>VLOOKUP(C4246,Table_items[],4,FALSE)</f>
        <v>2560</v>
      </c>
      <c r="L4246" s="23">
        <f>VLOOKUP(C4246,Table_items[],5,FALSE)</f>
        <v>2586</v>
      </c>
    </row>
    <row r="4247" spans="1:12" x14ac:dyDescent="0.2">
      <c r="A4247" s="11" t="s">
        <v>4399</v>
      </c>
      <c r="B4247" s="28">
        <v>44487</v>
      </c>
      <c r="C4247" s="13" t="s">
        <v>38</v>
      </c>
      <c r="D4247" s="13">
        <v>45</v>
      </c>
      <c r="E4247" s="9" t="s">
        <v>4896</v>
      </c>
      <c r="F4247" s="20" t="s">
        <v>4908</v>
      </c>
      <c r="G4247" t="s">
        <v>4904</v>
      </c>
      <c r="H4247" t="str">
        <f>VLOOKUP(E4247,suppliers!$A$2:$B$18,2,)</f>
        <v>OTHER</v>
      </c>
      <c r="I4247" t="str">
        <f>VLOOKUP(C4247,Table_items[],2,FALSE)</f>
        <v>Sanmol 500 MG 4 Tablet</v>
      </c>
      <c r="J4247" t="str">
        <f>VLOOKUP(C4247,Table_items[],3,FALSE)</f>
        <v>Obat Sakit Kepala &amp; Demam</v>
      </c>
      <c r="K4247" s="23">
        <f>VLOOKUP(C4247,Table_items[],4,FALSE)</f>
        <v>1600</v>
      </c>
      <c r="L4247" s="23">
        <f>VLOOKUP(C4247,Table_items[],5,FALSE)</f>
        <v>1619</v>
      </c>
    </row>
    <row r="4248" spans="1:12" x14ac:dyDescent="0.2">
      <c r="A4248" s="7" t="s">
        <v>4400</v>
      </c>
      <c r="B4248" s="27">
        <v>44487</v>
      </c>
      <c r="C4248" s="9" t="s">
        <v>10</v>
      </c>
      <c r="D4248" s="9">
        <v>100</v>
      </c>
      <c r="E4248" s="9" t="s">
        <v>4896</v>
      </c>
      <c r="F4248" s="20" t="s">
        <v>4908</v>
      </c>
      <c r="G4248" t="s">
        <v>4904</v>
      </c>
      <c r="H4248" t="str">
        <f>VLOOKUP(E4248,suppliers!$A$2:$B$18,2,)</f>
        <v>OTHER</v>
      </c>
      <c r="I4248" t="str">
        <f>VLOOKUP(C4248,Table_items[],2,FALSE)</f>
        <v>Dexteem Box Plus 100 Tablet</v>
      </c>
      <c r="J4248" t="str">
        <f>VLOOKUP(C4248,Table_items[],3,FALSE)</f>
        <v>Obat Alergi</v>
      </c>
      <c r="K4248" s="23">
        <f>VLOOKUP(C4248,Table_items[],4,FALSE)</f>
        <v>25322</v>
      </c>
      <c r="L4248" s="23">
        <f>VLOOKUP(C4248,Table_items[],5,FALSE)</f>
        <v>25449</v>
      </c>
    </row>
    <row r="4249" spans="1:12" x14ac:dyDescent="0.2">
      <c r="A4249" s="11" t="s">
        <v>4401</v>
      </c>
      <c r="B4249" s="28">
        <v>44487</v>
      </c>
      <c r="C4249" s="13" t="s">
        <v>16</v>
      </c>
      <c r="D4249" s="13">
        <v>44</v>
      </c>
      <c r="E4249" s="9" t="s">
        <v>4896</v>
      </c>
      <c r="F4249" s="20" t="s">
        <v>4908</v>
      </c>
      <c r="G4249" t="s">
        <v>4904</v>
      </c>
      <c r="H4249" t="str">
        <f>VLOOKUP(E4249,suppliers!$A$2:$B$18,2,)</f>
        <v>OTHER</v>
      </c>
      <c r="I4249" t="str">
        <f>VLOOKUP(C4249,Table_items[],2,FALSE)</f>
        <v>Ultraflu Box Isi 25 Strip</v>
      </c>
      <c r="J4249" t="str">
        <f>VLOOKUP(C4249,Table_items[],3,FALSE)</f>
        <v>Obat Batuk &amp; Pilek</v>
      </c>
      <c r="K4249" s="23">
        <f>VLOOKUP(C4249,Table_items[],4,FALSE)</f>
        <v>72500</v>
      </c>
      <c r="L4249" s="23">
        <f>VLOOKUP(C4249,Table_items[],5,FALSE)</f>
        <v>73805</v>
      </c>
    </row>
    <row r="4250" spans="1:12" x14ac:dyDescent="0.2">
      <c r="A4250" s="7" t="s">
        <v>4402</v>
      </c>
      <c r="B4250" s="27">
        <v>44488</v>
      </c>
      <c r="C4250" s="9" t="s">
        <v>10</v>
      </c>
      <c r="D4250" s="9">
        <v>1</v>
      </c>
      <c r="E4250" s="9" t="s">
        <v>4896</v>
      </c>
      <c r="F4250" s="20" t="s">
        <v>4908</v>
      </c>
      <c r="G4250" t="s">
        <v>4904</v>
      </c>
      <c r="H4250" t="str">
        <f>VLOOKUP(E4250,suppliers!$A$2:$B$18,2,)</f>
        <v>OTHER</v>
      </c>
      <c r="I4250" t="str">
        <f>VLOOKUP(C4250,Table_items[],2,FALSE)</f>
        <v>Dexteem Box Plus 100 Tablet</v>
      </c>
      <c r="J4250" t="str">
        <f>VLOOKUP(C4250,Table_items[],3,FALSE)</f>
        <v>Obat Alergi</v>
      </c>
      <c r="K4250" s="23">
        <f>VLOOKUP(C4250,Table_items[],4,FALSE)</f>
        <v>25322</v>
      </c>
      <c r="L4250" s="23">
        <f>VLOOKUP(C4250,Table_items[],5,FALSE)</f>
        <v>25449</v>
      </c>
    </row>
    <row r="4251" spans="1:12" x14ac:dyDescent="0.2">
      <c r="A4251" s="11" t="s">
        <v>4403</v>
      </c>
      <c r="B4251" s="28">
        <v>44488</v>
      </c>
      <c r="C4251" s="13" t="s">
        <v>40</v>
      </c>
      <c r="D4251" s="13">
        <v>4</v>
      </c>
      <c r="E4251" s="9" t="s">
        <v>4896</v>
      </c>
      <c r="F4251" s="20" t="s">
        <v>4908</v>
      </c>
      <c r="G4251" t="s">
        <v>4904</v>
      </c>
      <c r="H4251" t="str">
        <f>VLOOKUP(E4251,suppliers!$A$2:$B$18,2,)</f>
        <v>OTHER</v>
      </c>
      <c r="I4251" t="str">
        <f>VLOOKUP(C4251,Table_items[],2,FALSE)</f>
        <v>Paramex Tablet / Obat</v>
      </c>
      <c r="J4251" t="str">
        <f>VLOOKUP(C4251,Table_items[],3,FALSE)</f>
        <v>Obat Sakit Kepala &amp; Demam</v>
      </c>
      <c r="K4251" s="23">
        <f>VLOOKUP(C4251,Table_items[],4,FALSE)</f>
        <v>2560</v>
      </c>
      <c r="L4251" s="23">
        <f>VLOOKUP(C4251,Table_items[],5,FALSE)</f>
        <v>2586</v>
      </c>
    </row>
    <row r="4252" spans="1:12" x14ac:dyDescent="0.2">
      <c r="A4252" s="7" t="s">
        <v>4404</v>
      </c>
      <c r="B4252" s="27">
        <v>44488</v>
      </c>
      <c r="C4252" s="9" t="s">
        <v>28</v>
      </c>
      <c r="D4252" s="9">
        <v>33</v>
      </c>
      <c r="E4252" s="9" t="s">
        <v>4896</v>
      </c>
      <c r="F4252" s="20" t="s">
        <v>4908</v>
      </c>
      <c r="G4252" t="s">
        <v>4904</v>
      </c>
      <c r="H4252" t="str">
        <f>VLOOKUP(E4252,suppliers!$A$2:$B$18,2,)</f>
        <v>OTHER</v>
      </c>
      <c r="I4252" t="str">
        <f>VLOOKUP(C4252,Table_items[],2,FALSE)</f>
        <v>Hyperchol 100 MG 12 KPS</v>
      </c>
      <c r="J4252" t="str">
        <f>VLOOKUP(C4252,Table_items[],3,FALSE)</f>
        <v>Obat Kolesterol</v>
      </c>
      <c r="K4252" s="23">
        <f>VLOOKUP(C4252,Table_items[],4,FALSE)</f>
        <v>42800</v>
      </c>
      <c r="L4252" s="23">
        <f>VLOOKUP(C4252,Table_items[],5,FALSE)</f>
        <v>43442</v>
      </c>
    </row>
    <row r="4253" spans="1:12" x14ac:dyDescent="0.2">
      <c r="A4253" s="11" t="s">
        <v>4405</v>
      </c>
      <c r="B4253" s="28">
        <v>44488</v>
      </c>
      <c r="C4253" s="13" t="s">
        <v>28</v>
      </c>
      <c r="D4253" s="13">
        <v>3</v>
      </c>
      <c r="E4253" s="9" t="s">
        <v>4896</v>
      </c>
      <c r="F4253" s="20" t="s">
        <v>4908</v>
      </c>
      <c r="G4253" t="s">
        <v>4904</v>
      </c>
      <c r="H4253" t="str">
        <f>VLOOKUP(E4253,suppliers!$A$2:$B$18,2,)</f>
        <v>OTHER</v>
      </c>
      <c r="I4253" t="str">
        <f>VLOOKUP(C4253,Table_items[],2,FALSE)</f>
        <v>Hyperchol 100 MG 12 KPS</v>
      </c>
      <c r="J4253" t="str">
        <f>VLOOKUP(C4253,Table_items[],3,FALSE)</f>
        <v>Obat Kolesterol</v>
      </c>
      <c r="K4253" s="23">
        <f>VLOOKUP(C4253,Table_items[],4,FALSE)</f>
        <v>42800</v>
      </c>
      <c r="L4253" s="23">
        <f>VLOOKUP(C4253,Table_items[],5,FALSE)</f>
        <v>43442</v>
      </c>
    </row>
    <row r="4254" spans="1:12" x14ac:dyDescent="0.2">
      <c r="A4254" s="7" t="s">
        <v>4406</v>
      </c>
      <c r="B4254" s="27">
        <v>44488</v>
      </c>
      <c r="C4254" s="9" t="s">
        <v>35</v>
      </c>
      <c r="D4254" s="9">
        <v>690</v>
      </c>
      <c r="E4254" s="9" t="s">
        <v>4896</v>
      </c>
      <c r="F4254" s="20" t="s">
        <v>4908</v>
      </c>
      <c r="G4254" t="s">
        <v>4904</v>
      </c>
      <c r="H4254" t="str">
        <f>VLOOKUP(E4254,suppliers!$A$2:$B$18,2,)</f>
        <v>OTHER</v>
      </c>
      <c r="I4254" t="str">
        <f>VLOOKUP(C4254,Table_items[],2,FALSE)</f>
        <v>Proris Ibuprofen</v>
      </c>
      <c r="J4254" t="str">
        <f>VLOOKUP(C4254,Table_items[],3,FALSE)</f>
        <v>Obat Sakit Kepala &amp; Demam</v>
      </c>
      <c r="K4254" s="23">
        <f>VLOOKUP(C4254,Table_items[],4,FALSE)</f>
        <v>25000</v>
      </c>
      <c r="L4254" s="23">
        <f>VLOOKUP(C4254,Table_items[],5,FALSE)</f>
        <v>25275</v>
      </c>
    </row>
    <row r="4255" spans="1:12" x14ac:dyDescent="0.2">
      <c r="A4255" s="11" t="s">
        <v>4407</v>
      </c>
      <c r="B4255" s="28">
        <v>44488</v>
      </c>
      <c r="C4255" s="13" t="s">
        <v>25</v>
      </c>
      <c r="D4255" s="13">
        <v>11</v>
      </c>
      <c r="E4255" s="9" t="s">
        <v>4896</v>
      </c>
      <c r="F4255" s="20" t="s">
        <v>4908</v>
      </c>
      <c r="G4255" t="s">
        <v>4904</v>
      </c>
      <c r="H4255" t="str">
        <f>VLOOKUP(E4255,suppliers!$A$2:$B$18,2,)</f>
        <v>OTHER</v>
      </c>
      <c r="I4255" t="str">
        <f>VLOOKUP(C4255,Table_items[],2,FALSE)</f>
        <v>Irvell 150MG Box 20 Tablet</v>
      </c>
      <c r="J4255" t="str">
        <f>VLOOKUP(C4255,Table_items[],3,FALSE)</f>
        <v>Obat Hipertensi</v>
      </c>
      <c r="K4255" s="23">
        <f>VLOOKUP(C4255,Table_items[],4,FALSE)</f>
        <v>143991</v>
      </c>
      <c r="L4255" s="23">
        <f>VLOOKUP(C4255,Table_items[],5,FALSE)</f>
        <v>146871</v>
      </c>
    </row>
    <row r="4256" spans="1:12" x14ac:dyDescent="0.2">
      <c r="A4256" s="7" t="s">
        <v>4408</v>
      </c>
      <c r="B4256" s="27">
        <v>44489</v>
      </c>
      <c r="C4256" s="9" t="s">
        <v>12</v>
      </c>
      <c r="D4256" s="9">
        <v>8</v>
      </c>
      <c r="E4256" s="9" t="s">
        <v>4896</v>
      </c>
      <c r="F4256" s="20" t="s">
        <v>4908</v>
      </c>
      <c r="G4256" t="s">
        <v>4904</v>
      </c>
      <c r="H4256" t="str">
        <f>VLOOKUP(E4256,suppliers!$A$2:$B$18,2,)</f>
        <v>OTHER</v>
      </c>
      <c r="I4256" t="str">
        <f>VLOOKUP(C4256,Table_items[],2,FALSE)</f>
        <v>Decolsen 1 Strip 4 Tablet</v>
      </c>
      <c r="J4256" t="str">
        <f>VLOOKUP(C4256,Table_items[],3,FALSE)</f>
        <v>Obat Batuk &amp; Pilek</v>
      </c>
      <c r="K4256" s="23">
        <f>VLOOKUP(C4256,Table_items[],4,FALSE)</f>
        <v>2886</v>
      </c>
      <c r="L4256" s="23">
        <f>VLOOKUP(C4256,Table_items[],5,FALSE)</f>
        <v>2915</v>
      </c>
    </row>
    <row r="4257" spans="1:12" x14ac:dyDescent="0.2">
      <c r="A4257" s="11" t="s">
        <v>4409</v>
      </c>
      <c r="B4257" s="28">
        <v>44489</v>
      </c>
      <c r="C4257" s="13" t="s">
        <v>24</v>
      </c>
      <c r="D4257" s="13">
        <v>17</v>
      </c>
      <c r="E4257" s="9" t="s">
        <v>4896</v>
      </c>
      <c r="F4257" s="20" t="s">
        <v>4908</v>
      </c>
      <c r="G4257" t="s">
        <v>4904</v>
      </c>
      <c r="H4257" t="str">
        <f>VLOOKUP(E4257,suppliers!$A$2:$B$18,2,)</f>
        <v>OTHER</v>
      </c>
      <c r="I4257" t="str">
        <f>VLOOKUP(C4257,Table_items[],2,FALSE)</f>
        <v>Irbesartan</v>
      </c>
      <c r="J4257" t="str">
        <f>VLOOKUP(C4257,Table_items[],3,FALSE)</f>
        <v>Obat Hipertensi</v>
      </c>
      <c r="K4257" s="23">
        <f>VLOOKUP(C4257,Table_items[],4,FALSE)</f>
        <v>108794</v>
      </c>
      <c r="L4257" s="23">
        <f>VLOOKUP(C4257,Table_items[],5,FALSE)</f>
        <v>109447</v>
      </c>
    </row>
    <row r="4258" spans="1:12" x14ac:dyDescent="0.2">
      <c r="A4258" s="7" t="s">
        <v>4410</v>
      </c>
      <c r="B4258" s="27">
        <v>44489</v>
      </c>
      <c r="C4258" s="9" t="s">
        <v>38</v>
      </c>
      <c r="D4258" s="9">
        <v>50</v>
      </c>
      <c r="E4258" s="9" t="s">
        <v>4896</v>
      </c>
      <c r="F4258" s="20" t="s">
        <v>4908</v>
      </c>
      <c r="G4258" t="s">
        <v>4904</v>
      </c>
      <c r="H4258" t="str">
        <f>VLOOKUP(E4258,suppliers!$A$2:$B$18,2,)</f>
        <v>OTHER</v>
      </c>
      <c r="I4258" t="str">
        <f>VLOOKUP(C4258,Table_items[],2,FALSE)</f>
        <v>Sanmol 500 MG 4 Tablet</v>
      </c>
      <c r="J4258" t="str">
        <f>VLOOKUP(C4258,Table_items[],3,FALSE)</f>
        <v>Obat Sakit Kepala &amp; Demam</v>
      </c>
      <c r="K4258" s="23">
        <f>VLOOKUP(C4258,Table_items[],4,FALSE)</f>
        <v>1600</v>
      </c>
      <c r="L4258" s="23">
        <f>VLOOKUP(C4258,Table_items[],5,FALSE)</f>
        <v>1619</v>
      </c>
    </row>
    <row r="4259" spans="1:12" x14ac:dyDescent="0.2">
      <c r="A4259" s="11" t="s">
        <v>4411</v>
      </c>
      <c r="B4259" s="28">
        <v>44489</v>
      </c>
      <c r="C4259" s="13" t="s">
        <v>18</v>
      </c>
      <c r="D4259" s="13">
        <v>14</v>
      </c>
      <c r="E4259" s="9" t="s">
        <v>4896</v>
      </c>
      <c r="F4259" s="20" t="s">
        <v>4908</v>
      </c>
      <c r="G4259" t="s">
        <v>4904</v>
      </c>
      <c r="H4259" t="str">
        <f>VLOOKUP(E4259,suppliers!$A$2:$B$18,2,)</f>
        <v>OTHER</v>
      </c>
      <c r="I4259" t="str">
        <f>VLOOKUP(C4259,Table_items[],2,FALSE)</f>
        <v>Konidin 4 Tablet</v>
      </c>
      <c r="J4259" t="str">
        <f>VLOOKUP(C4259,Table_items[],3,FALSE)</f>
        <v>Obat Batuk &amp; Pilek</v>
      </c>
      <c r="K4259" s="23">
        <f>VLOOKUP(C4259,Table_items[],4,FALSE)</f>
        <v>2460</v>
      </c>
      <c r="L4259" s="23">
        <f>VLOOKUP(C4259,Table_items[],5,FALSE)</f>
        <v>2490</v>
      </c>
    </row>
    <row r="4260" spans="1:12" x14ac:dyDescent="0.2">
      <c r="A4260" s="7" t="s">
        <v>4412</v>
      </c>
      <c r="B4260" s="27">
        <v>44490</v>
      </c>
      <c r="C4260" s="9" t="s">
        <v>24</v>
      </c>
      <c r="D4260" s="9">
        <v>1</v>
      </c>
      <c r="E4260" s="9" t="s">
        <v>4896</v>
      </c>
      <c r="F4260" s="20" t="s">
        <v>4908</v>
      </c>
      <c r="G4260" t="s">
        <v>4904</v>
      </c>
      <c r="H4260" t="str">
        <f>VLOOKUP(E4260,suppliers!$A$2:$B$18,2,)</f>
        <v>OTHER</v>
      </c>
      <c r="I4260" t="str">
        <f>VLOOKUP(C4260,Table_items[],2,FALSE)</f>
        <v>Irbesartan</v>
      </c>
      <c r="J4260" t="str">
        <f>VLOOKUP(C4260,Table_items[],3,FALSE)</f>
        <v>Obat Hipertensi</v>
      </c>
      <c r="K4260" s="23">
        <f>VLOOKUP(C4260,Table_items[],4,FALSE)</f>
        <v>108794</v>
      </c>
      <c r="L4260" s="23">
        <f>VLOOKUP(C4260,Table_items[],5,FALSE)</f>
        <v>109447</v>
      </c>
    </row>
    <row r="4261" spans="1:12" x14ac:dyDescent="0.2">
      <c r="A4261" s="11" t="s">
        <v>4413</v>
      </c>
      <c r="B4261" s="28">
        <v>44490</v>
      </c>
      <c r="C4261" s="13" t="s">
        <v>24</v>
      </c>
      <c r="D4261" s="13">
        <v>40</v>
      </c>
      <c r="E4261" s="9" t="s">
        <v>4896</v>
      </c>
      <c r="F4261" s="20" t="s">
        <v>4908</v>
      </c>
      <c r="G4261" t="s">
        <v>4904</v>
      </c>
      <c r="H4261" t="str">
        <f>VLOOKUP(E4261,suppliers!$A$2:$B$18,2,)</f>
        <v>OTHER</v>
      </c>
      <c r="I4261" t="str">
        <f>VLOOKUP(C4261,Table_items[],2,FALSE)</f>
        <v>Irbesartan</v>
      </c>
      <c r="J4261" t="str">
        <f>VLOOKUP(C4261,Table_items[],3,FALSE)</f>
        <v>Obat Hipertensi</v>
      </c>
      <c r="K4261" s="23">
        <f>VLOOKUP(C4261,Table_items[],4,FALSE)</f>
        <v>108794</v>
      </c>
      <c r="L4261" s="23">
        <f>VLOOKUP(C4261,Table_items[],5,FALSE)</f>
        <v>109447</v>
      </c>
    </row>
    <row r="4262" spans="1:12" x14ac:dyDescent="0.2">
      <c r="A4262" s="7" t="s">
        <v>4414</v>
      </c>
      <c r="B4262" s="27">
        <v>44490</v>
      </c>
      <c r="C4262" s="9" t="s">
        <v>38</v>
      </c>
      <c r="D4262" s="9">
        <v>27</v>
      </c>
      <c r="E4262" s="9" t="s">
        <v>4896</v>
      </c>
      <c r="F4262" s="20" t="s">
        <v>4908</v>
      </c>
      <c r="G4262" t="s">
        <v>4904</v>
      </c>
      <c r="H4262" t="str">
        <f>VLOOKUP(E4262,suppliers!$A$2:$B$18,2,)</f>
        <v>OTHER</v>
      </c>
      <c r="I4262" t="str">
        <f>VLOOKUP(C4262,Table_items[],2,FALSE)</f>
        <v>Sanmol 500 MG 4 Tablet</v>
      </c>
      <c r="J4262" t="str">
        <f>VLOOKUP(C4262,Table_items[],3,FALSE)</f>
        <v>Obat Sakit Kepala &amp; Demam</v>
      </c>
      <c r="K4262" s="23">
        <f>VLOOKUP(C4262,Table_items[],4,FALSE)</f>
        <v>1600</v>
      </c>
      <c r="L4262" s="23">
        <f>VLOOKUP(C4262,Table_items[],5,FALSE)</f>
        <v>1619</v>
      </c>
    </row>
    <row r="4263" spans="1:12" x14ac:dyDescent="0.2">
      <c r="A4263" s="11" t="s">
        <v>4415</v>
      </c>
      <c r="B4263" s="28">
        <v>44490</v>
      </c>
      <c r="C4263" s="13" t="s">
        <v>22</v>
      </c>
      <c r="D4263" s="13">
        <v>18</v>
      </c>
      <c r="E4263" s="9" t="s">
        <v>4896</v>
      </c>
      <c r="F4263" s="20" t="s">
        <v>4908</v>
      </c>
      <c r="G4263" t="s">
        <v>4904</v>
      </c>
      <c r="H4263" t="str">
        <f>VLOOKUP(E4263,suppliers!$A$2:$B$18,2,)</f>
        <v>OTHER</v>
      </c>
      <c r="I4263" t="str">
        <f>VLOOKUP(C4263,Table_items[],2,FALSE)</f>
        <v>Candesartan Ogb Dexa</v>
      </c>
      <c r="J4263" t="str">
        <f>VLOOKUP(C4263,Table_items[],3,FALSE)</f>
        <v>Obat Hipertensi</v>
      </c>
      <c r="K4263" s="23">
        <f>VLOOKUP(C4263,Table_items[],4,FALSE)</f>
        <v>5000</v>
      </c>
      <c r="L4263" s="23">
        <f>VLOOKUP(C4263,Table_items[],5,FALSE)</f>
        <v>5095</v>
      </c>
    </row>
    <row r="4264" spans="1:12" x14ac:dyDescent="0.2">
      <c r="A4264" s="7" t="s">
        <v>4416</v>
      </c>
      <c r="B4264" s="27">
        <v>44490</v>
      </c>
      <c r="C4264" s="9" t="s">
        <v>22</v>
      </c>
      <c r="D4264" s="9">
        <v>13</v>
      </c>
      <c r="E4264" s="9" t="s">
        <v>4896</v>
      </c>
      <c r="F4264" s="20" t="s">
        <v>4908</v>
      </c>
      <c r="G4264" t="s">
        <v>4904</v>
      </c>
      <c r="H4264" t="str">
        <f>VLOOKUP(E4264,suppliers!$A$2:$B$18,2,)</f>
        <v>OTHER</v>
      </c>
      <c r="I4264" t="str">
        <f>VLOOKUP(C4264,Table_items[],2,FALSE)</f>
        <v>Candesartan Ogb Dexa</v>
      </c>
      <c r="J4264" t="str">
        <f>VLOOKUP(C4264,Table_items[],3,FALSE)</f>
        <v>Obat Hipertensi</v>
      </c>
      <c r="K4264" s="23">
        <f>VLOOKUP(C4264,Table_items[],4,FALSE)</f>
        <v>5000</v>
      </c>
      <c r="L4264" s="23">
        <f>VLOOKUP(C4264,Table_items[],5,FALSE)</f>
        <v>5095</v>
      </c>
    </row>
    <row r="4265" spans="1:12" x14ac:dyDescent="0.2">
      <c r="A4265" s="11" t="s">
        <v>4417</v>
      </c>
      <c r="B4265" s="28">
        <v>44491</v>
      </c>
      <c r="C4265" s="13" t="s">
        <v>12</v>
      </c>
      <c r="D4265" s="13">
        <v>85</v>
      </c>
      <c r="E4265" s="9" t="s">
        <v>4896</v>
      </c>
      <c r="F4265" s="20" t="s">
        <v>4908</v>
      </c>
      <c r="G4265" t="s">
        <v>4904</v>
      </c>
      <c r="H4265" t="str">
        <f>VLOOKUP(E4265,suppliers!$A$2:$B$18,2,)</f>
        <v>OTHER</v>
      </c>
      <c r="I4265" t="str">
        <f>VLOOKUP(C4265,Table_items[],2,FALSE)</f>
        <v>Decolsen 1 Strip 4 Tablet</v>
      </c>
      <c r="J4265" t="str">
        <f>VLOOKUP(C4265,Table_items[],3,FALSE)</f>
        <v>Obat Batuk &amp; Pilek</v>
      </c>
      <c r="K4265" s="23">
        <f>VLOOKUP(C4265,Table_items[],4,FALSE)</f>
        <v>2886</v>
      </c>
      <c r="L4265" s="23">
        <f>VLOOKUP(C4265,Table_items[],5,FALSE)</f>
        <v>2915</v>
      </c>
    </row>
    <row r="4266" spans="1:12" x14ac:dyDescent="0.2">
      <c r="A4266" s="7" t="s">
        <v>4418</v>
      </c>
      <c r="B4266" s="27">
        <v>44491</v>
      </c>
      <c r="C4266" s="9" t="s">
        <v>37</v>
      </c>
      <c r="D4266" s="9">
        <v>16</v>
      </c>
      <c r="E4266" s="9" t="s">
        <v>4896</v>
      </c>
      <c r="F4266" s="20" t="s">
        <v>4908</v>
      </c>
      <c r="G4266" t="s">
        <v>4904</v>
      </c>
      <c r="H4266" t="str">
        <f>VLOOKUP(E4266,suppliers!$A$2:$B$18,2,)</f>
        <v>OTHER</v>
      </c>
      <c r="I4266" t="str">
        <f>VLOOKUP(C4266,Table_items[],2,FALSE)</f>
        <v>Bodrex Extra</v>
      </c>
      <c r="J4266" t="str">
        <f>VLOOKUP(C4266,Table_items[],3,FALSE)</f>
        <v>Obat Sakit Kepala &amp; Demam</v>
      </c>
      <c r="K4266" s="23">
        <f>VLOOKUP(C4266,Table_items[],4,FALSE)</f>
        <v>50788</v>
      </c>
      <c r="L4266" s="23">
        <f>VLOOKUP(C4266,Table_items[],5,FALSE)</f>
        <v>51753</v>
      </c>
    </row>
    <row r="4267" spans="1:12" x14ac:dyDescent="0.2">
      <c r="A4267" s="11" t="s">
        <v>4419</v>
      </c>
      <c r="B4267" s="28">
        <v>44491</v>
      </c>
      <c r="C4267" s="13" t="s">
        <v>37</v>
      </c>
      <c r="D4267" s="13">
        <v>28</v>
      </c>
      <c r="E4267" s="9" t="s">
        <v>4896</v>
      </c>
      <c r="F4267" s="20" t="s">
        <v>4908</v>
      </c>
      <c r="G4267" t="s">
        <v>4904</v>
      </c>
      <c r="H4267" t="str">
        <f>VLOOKUP(E4267,suppliers!$A$2:$B$18,2,)</f>
        <v>OTHER</v>
      </c>
      <c r="I4267" t="str">
        <f>VLOOKUP(C4267,Table_items[],2,FALSE)</f>
        <v>Bodrex Extra</v>
      </c>
      <c r="J4267" t="str">
        <f>VLOOKUP(C4267,Table_items[],3,FALSE)</f>
        <v>Obat Sakit Kepala &amp; Demam</v>
      </c>
      <c r="K4267" s="23">
        <f>VLOOKUP(C4267,Table_items[],4,FALSE)</f>
        <v>50788</v>
      </c>
      <c r="L4267" s="23">
        <f>VLOOKUP(C4267,Table_items[],5,FALSE)</f>
        <v>51753</v>
      </c>
    </row>
    <row r="4268" spans="1:12" x14ac:dyDescent="0.2">
      <c r="A4268" s="7" t="s">
        <v>4420</v>
      </c>
      <c r="B4268" s="27">
        <v>44491</v>
      </c>
      <c r="C4268" s="9" t="s">
        <v>24</v>
      </c>
      <c r="D4268" s="9">
        <v>32</v>
      </c>
      <c r="E4268" s="9" t="s">
        <v>4896</v>
      </c>
      <c r="F4268" s="20" t="s">
        <v>4908</v>
      </c>
      <c r="G4268" t="s">
        <v>4904</v>
      </c>
      <c r="H4268" t="str">
        <f>VLOOKUP(E4268,suppliers!$A$2:$B$18,2,)</f>
        <v>OTHER</v>
      </c>
      <c r="I4268" t="str">
        <f>VLOOKUP(C4268,Table_items[],2,FALSE)</f>
        <v>Irbesartan</v>
      </c>
      <c r="J4268" t="str">
        <f>VLOOKUP(C4268,Table_items[],3,FALSE)</f>
        <v>Obat Hipertensi</v>
      </c>
      <c r="K4268" s="23">
        <f>VLOOKUP(C4268,Table_items[],4,FALSE)</f>
        <v>108794</v>
      </c>
      <c r="L4268" s="23">
        <f>VLOOKUP(C4268,Table_items[],5,FALSE)</f>
        <v>109447</v>
      </c>
    </row>
    <row r="4269" spans="1:12" x14ac:dyDescent="0.2">
      <c r="A4269" s="11" t="s">
        <v>4421</v>
      </c>
      <c r="B4269" s="28">
        <v>44491</v>
      </c>
      <c r="C4269" s="13" t="s">
        <v>24</v>
      </c>
      <c r="D4269" s="13">
        <v>17</v>
      </c>
      <c r="E4269" s="9" t="s">
        <v>4896</v>
      </c>
      <c r="F4269" s="20" t="s">
        <v>4908</v>
      </c>
      <c r="G4269" t="s">
        <v>4904</v>
      </c>
      <c r="H4269" t="str">
        <f>VLOOKUP(E4269,suppliers!$A$2:$B$18,2,)</f>
        <v>OTHER</v>
      </c>
      <c r="I4269" t="str">
        <f>VLOOKUP(C4269,Table_items[],2,FALSE)</f>
        <v>Irbesartan</v>
      </c>
      <c r="J4269" t="str">
        <f>VLOOKUP(C4269,Table_items[],3,FALSE)</f>
        <v>Obat Hipertensi</v>
      </c>
      <c r="K4269" s="23">
        <f>VLOOKUP(C4269,Table_items[],4,FALSE)</f>
        <v>108794</v>
      </c>
      <c r="L4269" s="23">
        <f>VLOOKUP(C4269,Table_items[],5,FALSE)</f>
        <v>109447</v>
      </c>
    </row>
    <row r="4270" spans="1:12" x14ac:dyDescent="0.2">
      <c r="A4270" s="7" t="s">
        <v>4422</v>
      </c>
      <c r="B4270" s="27">
        <v>44491</v>
      </c>
      <c r="C4270" s="9" t="s">
        <v>38</v>
      </c>
      <c r="D4270" s="9">
        <v>33</v>
      </c>
      <c r="E4270" s="9" t="s">
        <v>4896</v>
      </c>
      <c r="F4270" s="20" t="s">
        <v>4908</v>
      </c>
      <c r="G4270" t="s">
        <v>4904</v>
      </c>
      <c r="H4270" t="str">
        <f>VLOOKUP(E4270,suppliers!$A$2:$B$18,2,)</f>
        <v>OTHER</v>
      </c>
      <c r="I4270" t="str">
        <f>VLOOKUP(C4270,Table_items[],2,FALSE)</f>
        <v>Sanmol 500 MG 4 Tablet</v>
      </c>
      <c r="J4270" t="str">
        <f>VLOOKUP(C4270,Table_items[],3,FALSE)</f>
        <v>Obat Sakit Kepala &amp; Demam</v>
      </c>
      <c r="K4270" s="23">
        <f>VLOOKUP(C4270,Table_items[],4,FALSE)</f>
        <v>1600</v>
      </c>
      <c r="L4270" s="23">
        <f>VLOOKUP(C4270,Table_items[],5,FALSE)</f>
        <v>1619</v>
      </c>
    </row>
    <row r="4271" spans="1:12" x14ac:dyDescent="0.2">
      <c r="A4271" s="11" t="s">
        <v>4423</v>
      </c>
      <c r="B4271" s="28">
        <v>44491</v>
      </c>
      <c r="C4271" s="13" t="s">
        <v>30</v>
      </c>
      <c r="D4271" s="13">
        <v>21</v>
      </c>
      <c r="E4271" s="9" t="s">
        <v>4896</v>
      </c>
      <c r="F4271" s="20" t="s">
        <v>4908</v>
      </c>
      <c r="G4271" t="s">
        <v>4904</v>
      </c>
      <c r="H4271" t="str">
        <f>VLOOKUP(E4271,suppliers!$A$2:$B$18,2,)</f>
        <v>OTHER</v>
      </c>
      <c r="I4271" t="str">
        <f>VLOOKUP(C4271,Table_items[],2,FALSE)</f>
        <v>Koolfever</v>
      </c>
      <c r="J4271" t="str">
        <f>VLOOKUP(C4271,Table_items[],3,FALSE)</f>
        <v>Obat Sakit Kepala &amp; Demam</v>
      </c>
      <c r="K4271" s="23">
        <f>VLOOKUP(C4271,Table_items[],4,FALSE)</f>
        <v>7500</v>
      </c>
      <c r="L4271" s="23">
        <f>VLOOKUP(C4271,Table_items[],5,FALSE)</f>
        <v>7620</v>
      </c>
    </row>
    <row r="4272" spans="1:12" x14ac:dyDescent="0.2">
      <c r="A4272" s="7" t="s">
        <v>4424</v>
      </c>
      <c r="B4272" s="27">
        <v>44491</v>
      </c>
      <c r="C4272" s="9" t="s">
        <v>7</v>
      </c>
      <c r="D4272" s="9">
        <v>20</v>
      </c>
      <c r="E4272" s="9" t="s">
        <v>4896</v>
      </c>
      <c r="F4272" s="20" t="s">
        <v>4908</v>
      </c>
      <c r="G4272" t="s">
        <v>4904</v>
      </c>
      <c r="H4272" t="str">
        <f>VLOOKUP(E4272,suppliers!$A$2:$B$18,2,)</f>
        <v>OTHER</v>
      </c>
      <c r="I4272" t="str">
        <f>VLOOKUP(C4272,Table_items[],2,FALSE)</f>
        <v>Acetylcysteine Mahakam 200 mg</v>
      </c>
      <c r="J4272" t="str">
        <f>VLOOKUP(C4272,Table_items[],3,FALSE)</f>
        <v>Obat Alergi</v>
      </c>
      <c r="K4272" s="23">
        <f>VLOOKUP(C4272,Table_items[],4,FALSE)</f>
        <v>33000</v>
      </c>
      <c r="L4272" s="23">
        <f>VLOOKUP(C4272,Table_items[],5,FALSE)</f>
        <v>33330</v>
      </c>
    </row>
    <row r="4273" spans="1:12" x14ac:dyDescent="0.2">
      <c r="A4273" s="11" t="s">
        <v>4425</v>
      </c>
      <c r="B4273" s="28">
        <v>44491</v>
      </c>
      <c r="C4273" s="13" t="s">
        <v>25</v>
      </c>
      <c r="D4273" s="13">
        <v>24</v>
      </c>
      <c r="E4273" s="9" t="s">
        <v>4896</v>
      </c>
      <c r="F4273" s="20" t="s">
        <v>4908</v>
      </c>
      <c r="G4273" t="s">
        <v>4904</v>
      </c>
      <c r="H4273" t="str">
        <f>VLOOKUP(E4273,suppliers!$A$2:$B$18,2,)</f>
        <v>OTHER</v>
      </c>
      <c r="I4273" t="str">
        <f>VLOOKUP(C4273,Table_items[],2,FALSE)</f>
        <v>Irvell 150MG Box 20 Tablet</v>
      </c>
      <c r="J4273" t="str">
        <f>VLOOKUP(C4273,Table_items[],3,FALSE)</f>
        <v>Obat Hipertensi</v>
      </c>
      <c r="K4273" s="23">
        <f>VLOOKUP(C4273,Table_items[],4,FALSE)</f>
        <v>143991</v>
      </c>
      <c r="L4273" s="23">
        <f>VLOOKUP(C4273,Table_items[],5,FALSE)</f>
        <v>146871</v>
      </c>
    </row>
    <row r="4274" spans="1:12" x14ac:dyDescent="0.2">
      <c r="A4274" s="7" t="s">
        <v>4426</v>
      </c>
      <c r="B4274" s="27">
        <v>44492</v>
      </c>
      <c r="C4274" s="9" t="s">
        <v>12</v>
      </c>
      <c r="D4274" s="9">
        <v>44</v>
      </c>
      <c r="E4274" s="9" t="s">
        <v>4896</v>
      </c>
      <c r="F4274" s="20" t="s">
        <v>4908</v>
      </c>
      <c r="G4274" t="s">
        <v>4904</v>
      </c>
      <c r="H4274" t="str">
        <f>VLOOKUP(E4274,suppliers!$A$2:$B$18,2,)</f>
        <v>OTHER</v>
      </c>
      <c r="I4274" t="str">
        <f>VLOOKUP(C4274,Table_items[],2,FALSE)</f>
        <v>Decolsen 1 Strip 4 Tablet</v>
      </c>
      <c r="J4274" t="str">
        <f>VLOOKUP(C4274,Table_items[],3,FALSE)</f>
        <v>Obat Batuk &amp; Pilek</v>
      </c>
      <c r="K4274" s="23">
        <f>VLOOKUP(C4274,Table_items[],4,FALSE)</f>
        <v>2886</v>
      </c>
      <c r="L4274" s="23">
        <f>VLOOKUP(C4274,Table_items[],5,FALSE)</f>
        <v>2915</v>
      </c>
    </row>
    <row r="4275" spans="1:12" x14ac:dyDescent="0.2">
      <c r="A4275" s="11" t="s">
        <v>4427</v>
      </c>
      <c r="B4275" s="28">
        <v>44492</v>
      </c>
      <c r="C4275" s="13" t="s">
        <v>12</v>
      </c>
      <c r="D4275" s="13">
        <v>5</v>
      </c>
      <c r="E4275" s="9" t="s">
        <v>4896</v>
      </c>
      <c r="F4275" s="20" t="s">
        <v>4908</v>
      </c>
      <c r="G4275" t="s">
        <v>4904</v>
      </c>
      <c r="H4275" t="str">
        <f>VLOOKUP(E4275,suppliers!$A$2:$B$18,2,)</f>
        <v>OTHER</v>
      </c>
      <c r="I4275" t="str">
        <f>VLOOKUP(C4275,Table_items[],2,FALSE)</f>
        <v>Decolsen 1 Strip 4 Tablet</v>
      </c>
      <c r="J4275" t="str">
        <f>VLOOKUP(C4275,Table_items[],3,FALSE)</f>
        <v>Obat Batuk &amp; Pilek</v>
      </c>
      <c r="K4275" s="23">
        <f>VLOOKUP(C4275,Table_items[],4,FALSE)</f>
        <v>2886</v>
      </c>
      <c r="L4275" s="23">
        <f>VLOOKUP(C4275,Table_items[],5,FALSE)</f>
        <v>2915</v>
      </c>
    </row>
    <row r="4276" spans="1:12" x14ac:dyDescent="0.2">
      <c r="A4276" s="7" t="s">
        <v>4428</v>
      </c>
      <c r="B4276" s="27">
        <v>44492</v>
      </c>
      <c r="C4276" s="9" t="s">
        <v>12</v>
      </c>
      <c r="D4276" s="9">
        <v>64</v>
      </c>
      <c r="E4276" s="9" t="s">
        <v>4896</v>
      </c>
      <c r="F4276" s="20" t="s">
        <v>4908</v>
      </c>
      <c r="G4276" t="s">
        <v>4904</v>
      </c>
      <c r="H4276" t="str">
        <f>VLOOKUP(E4276,suppliers!$A$2:$B$18,2,)</f>
        <v>OTHER</v>
      </c>
      <c r="I4276" t="str">
        <f>VLOOKUP(C4276,Table_items[],2,FALSE)</f>
        <v>Decolsen 1 Strip 4 Tablet</v>
      </c>
      <c r="J4276" t="str">
        <f>VLOOKUP(C4276,Table_items[],3,FALSE)</f>
        <v>Obat Batuk &amp; Pilek</v>
      </c>
      <c r="K4276" s="23">
        <f>VLOOKUP(C4276,Table_items[],4,FALSE)</f>
        <v>2886</v>
      </c>
      <c r="L4276" s="23">
        <f>VLOOKUP(C4276,Table_items[],5,FALSE)</f>
        <v>2915</v>
      </c>
    </row>
    <row r="4277" spans="1:12" x14ac:dyDescent="0.2">
      <c r="A4277" s="11" t="s">
        <v>4429</v>
      </c>
      <c r="B4277" s="28">
        <v>44492</v>
      </c>
      <c r="C4277" s="13" t="s">
        <v>37</v>
      </c>
      <c r="D4277" s="13">
        <v>38</v>
      </c>
      <c r="E4277" s="9" t="s">
        <v>4896</v>
      </c>
      <c r="F4277" s="20" t="s">
        <v>4908</v>
      </c>
      <c r="G4277" t="s">
        <v>4904</v>
      </c>
      <c r="H4277" t="str">
        <f>VLOOKUP(E4277,suppliers!$A$2:$B$18,2,)</f>
        <v>OTHER</v>
      </c>
      <c r="I4277" t="str">
        <f>VLOOKUP(C4277,Table_items[],2,FALSE)</f>
        <v>Bodrex Extra</v>
      </c>
      <c r="J4277" t="str">
        <f>VLOOKUP(C4277,Table_items[],3,FALSE)</f>
        <v>Obat Sakit Kepala &amp; Demam</v>
      </c>
      <c r="K4277" s="23">
        <f>VLOOKUP(C4277,Table_items[],4,FALSE)</f>
        <v>50788</v>
      </c>
      <c r="L4277" s="23">
        <f>VLOOKUP(C4277,Table_items[],5,FALSE)</f>
        <v>51753</v>
      </c>
    </row>
    <row r="4278" spans="1:12" x14ac:dyDescent="0.2">
      <c r="A4278" s="7" t="s">
        <v>4430</v>
      </c>
      <c r="B4278" s="27">
        <v>44492</v>
      </c>
      <c r="C4278" s="9" t="s">
        <v>37</v>
      </c>
      <c r="D4278" s="9">
        <v>5</v>
      </c>
      <c r="E4278" s="9" t="s">
        <v>4896</v>
      </c>
      <c r="F4278" s="20" t="s">
        <v>4908</v>
      </c>
      <c r="G4278" t="s">
        <v>4904</v>
      </c>
      <c r="H4278" t="str">
        <f>VLOOKUP(E4278,suppliers!$A$2:$B$18,2,)</f>
        <v>OTHER</v>
      </c>
      <c r="I4278" t="str">
        <f>VLOOKUP(C4278,Table_items[],2,FALSE)</f>
        <v>Bodrex Extra</v>
      </c>
      <c r="J4278" t="str">
        <f>VLOOKUP(C4278,Table_items[],3,FALSE)</f>
        <v>Obat Sakit Kepala &amp; Demam</v>
      </c>
      <c r="K4278" s="23">
        <f>VLOOKUP(C4278,Table_items[],4,FALSE)</f>
        <v>50788</v>
      </c>
      <c r="L4278" s="23">
        <f>VLOOKUP(C4278,Table_items[],5,FALSE)</f>
        <v>51753</v>
      </c>
    </row>
    <row r="4279" spans="1:12" x14ac:dyDescent="0.2">
      <c r="A4279" s="11" t="s">
        <v>4431</v>
      </c>
      <c r="B4279" s="28">
        <v>44492</v>
      </c>
      <c r="C4279" s="13" t="s">
        <v>37</v>
      </c>
      <c r="D4279" s="13">
        <v>60</v>
      </c>
      <c r="E4279" s="9" t="s">
        <v>4896</v>
      </c>
      <c r="F4279" s="20" t="s">
        <v>4908</v>
      </c>
      <c r="G4279" t="s">
        <v>4904</v>
      </c>
      <c r="H4279" t="str">
        <f>VLOOKUP(E4279,suppliers!$A$2:$B$18,2,)</f>
        <v>OTHER</v>
      </c>
      <c r="I4279" t="str">
        <f>VLOOKUP(C4279,Table_items[],2,FALSE)</f>
        <v>Bodrex Extra</v>
      </c>
      <c r="J4279" t="str">
        <f>VLOOKUP(C4279,Table_items[],3,FALSE)</f>
        <v>Obat Sakit Kepala &amp; Demam</v>
      </c>
      <c r="K4279" s="23">
        <f>VLOOKUP(C4279,Table_items[],4,FALSE)</f>
        <v>50788</v>
      </c>
      <c r="L4279" s="23">
        <f>VLOOKUP(C4279,Table_items[],5,FALSE)</f>
        <v>51753</v>
      </c>
    </row>
    <row r="4280" spans="1:12" x14ac:dyDescent="0.2">
      <c r="A4280" s="7" t="s">
        <v>4432</v>
      </c>
      <c r="B4280" s="27">
        <v>44492</v>
      </c>
      <c r="C4280" s="9" t="s">
        <v>24</v>
      </c>
      <c r="D4280" s="9">
        <v>41</v>
      </c>
      <c r="E4280" s="9" t="s">
        <v>4896</v>
      </c>
      <c r="F4280" s="20" t="s">
        <v>4908</v>
      </c>
      <c r="G4280" t="s">
        <v>4904</v>
      </c>
      <c r="H4280" t="str">
        <f>VLOOKUP(E4280,suppliers!$A$2:$B$18,2,)</f>
        <v>OTHER</v>
      </c>
      <c r="I4280" t="str">
        <f>VLOOKUP(C4280,Table_items[],2,FALSE)</f>
        <v>Irbesartan</v>
      </c>
      <c r="J4280" t="str">
        <f>VLOOKUP(C4280,Table_items[],3,FALSE)</f>
        <v>Obat Hipertensi</v>
      </c>
      <c r="K4280" s="23">
        <f>VLOOKUP(C4280,Table_items[],4,FALSE)</f>
        <v>108794</v>
      </c>
      <c r="L4280" s="23">
        <f>VLOOKUP(C4280,Table_items[],5,FALSE)</f>
        <v>109447</v>
      </c>
    </row>
    <row r="4281" spans="1:12" x14ac:dyDescent="0.2">
      <c r="A4281" s="11" t="s">
        <v>4433</v>
      </c>
      <c r="B4281" s="28">
        <v>44492</v>
      </c>
      <c r="C4281" s="13" t="s">
        <v>10</v>
      </c>
      <c r="D4281" s="13">
        <v>17</v>
      </c>
      <c r="E4281" s="9" t="s">
        <v>4896</v>
      </c>
      <c r="F4281" s="20" t="s">
        <v>4908</v>
      </c>
      <c r="G4281" t="s">
        <v>4904</v>
      </c>
      <c r="H4281" t="str">
        <f>VLOOKUP(E4281,suppliers!$A$2:$B$18,2,)</f>
        <v>OTHER</v>
      </c>
      <c r="I4281" t="str">
        <f>VLOOKUP(C4281,Table_items[],2,FALSE)</f>
        <v>Dexteem Box Plus 100 Tablet</v>
      </c>
      <c r="J4281" t="str">
        <f>VLOOKUP(C4281,Table_items[],3,FALSE)</f>
        <v>Obat Alergi</v>
      </c>
      <c r="K4281" s="23">
        <f>VLOOKUP(C4281,Table_items[],4,FALSE)</f>
        <v>25322</v>
      </c>
      <c r="L4281" s="23">
        <f>VLOOKUP(C4281,Table_items[],5,FALSE)</f>
        <v>25449</v>
      </c>
    </row>
    <row r="4282" spans="1:12" x14ac:dyDescent="0.2">
      <c r="A4282" s="7" t="s">
        <v>4434</v>
      </c>
      <c r="B4282" s="27">
        <v>44492</v>
      </c>
      <c r="C4282" s="9" t="s">
        <v>30</v>
      </c>
      <c r="D4282" s="9">
        <v>21</v>
      </c>
      <c r="E4282" s="9" t="s">
        <v>4896</v>
      </c>
      <c r="F4282" s="20" t="s">
        <v>4908</v>
      </c>
      <c r="G4282" t="s">
        <v>4904</v>
      </c>
      <c r="H4282" t="str">
        <f>VLOOKUP(E4282,suppliers!$A$2:$B$18,2,)</f>
        <v>OTHER</v>
      </c>
      <c r="I4282" t="str">
        <f>VLOOKUP(C4282,Table_items[],2,FALSE)</f>
        <v>Koolfever</v>
      </c>
      <c r="J4282" t="str">
        <f>VLOOKUP(C4282,Table_items[],3,FALSE)</f>
        <v>Obat Sakit Kepala &amp; Demam</v>
      </c>
      <c r="K4282" s="23">
        <f>VLOOKUP(C4282,Table_items[],4,FALSE)</f>
        <v>7500</v>
      </c>
      <c r="L4282" s="23">
        <f>VLOOKUP(C4282,Table_items[],5,FALSE)</f>
        <v>7620</v>
      </c>
    </row>
    <row r="4283" spans="1:12" x14ac:dyDescent="0.2">
      <c r="A4283" s="11" t="s">
        <v>4435</v>
      </c>
      <c r="B4283" s="28">
        <v>44492</v>
      </c>
      <c r="C4283" s="13" t="s">
        <v>28</v>
      </c>
      <c r="D4283" s="13">
        <v>31</v>
      </c>
      <c r="E4283" s="9" t="s">
        <v>4896</v>
      </c>
      <c r="F4283" s="20" t="s">
        <v>4908</v>
      </c>
      <c r="G4283" t="s">
        <v>4904</v>
      </c>
      <c r="H4283" t="str">
        <f>VLOOKUP(E4283,suppliers!$A$2:$B$18,2,)</f>
        <v>OTHER</v>
      </c>
      <c r="I4283" t="str">
        <f>VLOOKUP(C4283,Table_items[],2,FALSE)</f>
        <v>Hyperchol 100 MG 12 KPS</v>
      </c>
      <c r="J4283" t="str">
        <f>VLOOKUP(C4283,Table_items[],3,FALSE)</f>
        <v>Obat Kolesterol</v>
      </c>
      <c r="K4283" s="23">
        <f>VLOOKUP(C4283,Table_items[],4,FALSE)</f>
        <v>42800</v>
      </c>
      <c r="L4283" s="23">
        <f>VLOOKUP(C4283,Table_items[],5,FALSE)</f>
        <v>43442</v>
      </c>
    </row>
    <row r="4284" spans="1:12" x14ac:dyDescent="0.2">
      <c r="A4284" s="7" t="s">
        <v>4436</v>
      </c>
      <c r="B4284" s="27">
        <v>44492</v>
      </c>
      <c r="C4284" s="9" t="s">
        <v>20</v>
      </c>
      <c r="D4284" s="9">
        <v>4</v>
      </c>
      <c r="E4284" s="9" t="s">
        <v>4896</v>
      </c>
      <c r="F4284" s="20" t="s">
        <v>4908</v>
      </c>
      <c r="G4284" t="s">
        <v>4904</v>
      </c>
      <c r="H4284" t="str">
        <f>VLOOKUP(E4284,suppliers!$A$2:$B$18,2,)</f>
        <v>OTHER</v>
      </c>
      <c r="I4284" t="str">
        <f>VLOOKUP(C4284,Table_items[],2,FALSE)</f>
        <v>Carditens</v>
      </c>
      <c r="J4284" t="str">
        <f>VLOOKUP(C4284,Table_items[],3,FALSE)</f>
        <v>Obat Hipertensi</v>
      </c>
      <c r="K4284" s="23">
        <f>VLOOKUP(C4284,Table_items[],4,FALSE)</f>
        <v>100000</v>
      </c>
      <c r="L4284" s="23">
        <f>VLOOKUP(C4284,Table_items[],5,FALSE)</f>
        <v>100900</v>
      </c>
    </row>
    <row r="4285" spans="1:12" x14ac:dyDescent="0.2">
      <c r="A4285" s="11" t="s">
        <v>4437</v>
      </c>
      <c r="B4285" s="28">
        <v>44492</v>
      </c>
      <c r="C4285" s="13" t="s">
        <v>17</v>
      </c>
      <c r="D4285" s="13">
        <v>9</v>
      </c>
      <c r="E4285" s="9" t="s">
        <v>4896</v>
      </c>
      <c r="F4285" s="20" t="s">
        <v>4908</v>
      </c>
      <c r="G4285" t="s">
        <v>4904</v>
      </c>
      <c r="H4285" t="str">
        <f>VLOOKUP(E4285,suppliers!$A$2:$B$18,2,)</f>
        <v>OTHER</v>
      </c>
      <c r="I4285" t="str">
        <f>VLOOKUP(C4285,Table_items[],2,FALSE)</f>
        <v>Vicks Inhaler 0.5 mL</v>
      </c>
      <c r="J4285" t="str">
        <f>VLOOKUP(C4285,Table_items[],3,FALSE)</f>
        <v>Obat Batuk &amp; Pilek</v>
      </c>
      <c r="K4285" s="23">
        <f>VLOOKUP(C4285,Table_items[],4,FALSE)</f>
        <v>16155</v>
      </c>
      <c r="L4285" s="23">
        <f>VLOOKUP(C4285,Table_items[],5,FALSE)</f>
        <v>16430</v>
      </c>
    </row>
    <row r="4286" spans="1:12" x14ac:dyDescent="0.2">
      <c r="A4286" s="7" t="s">
        <v>4438</v>
      </c>
      <c r="B4286" s="27">
        <v>44493</v>
      </c>
      <c r="C4286" s="9" t="s">
        <v>12</v>
      </c>
      <c r="D4286" s="9">
        <v>36</v>
      </c>
      <c r="E4286" s="9" t="s">
        <v>4896</v>
      </c>
      <c r="F4286" s="20" t="s">
        <v>4908</v>
      </c>
      <c r="G4286" t="s">
        <v>4904</v>
      </c>
      <c r="H4286" t="str">
        <f>VLOOKUP(E4286,suppliers!$A$2:$B$18,2,)</f>
        <v>OTHER</v>
      </c>
      <c r="I4286" t="str">
        <f>VLOOKUP(C4286,Table_items[],2,FALSE)</f>
        <v>Decolsen 1 Strip 4 Tablet</v>
      </c>
      <c r="J4286" t="str">
        <f>VLOOKUP(C4286,Table_items[],3,FALSE)</f>
        <v>Obat Batuk &amp; Pilek</v>
      </c>
      <c r="K4286" s="23">
        <f>VLOOKUP(C4286,Table_items[],4,FALSE)</f>
        <v>2886</v>
      </c>
      <c r="L4286" s="23">
        <f>VLOOKUP(C4286,Table_items[],5,FALSE)</f>
        <v>2915</v>
      </c>
    </row>
    <row r="4287" spans="1:12" x14ac:dyDescent="0.2">
      <c r="A4287" s="11" t="s">
        <v>4439</v>
      </c>
      <c r="B4287" s="28">
        <v>44493</v>
      </c>
      <c r="C4287" s="13" t="s">
        <v>24</v>
      </c>
      <c r="D4287" s="13">
        <v>31</v>
      </c>
      <c r="E4287" s="9" t="s">
        <v>4896</v>
      </c>
      <c r="F4287" s="20" t="s">
        <v>4908</v>
      </c>
      <c r="G4287" t="s">
        <v>4904</v>
      </c>
      <c r="H4287" t="str">
        <f>VLOOKUP(E4287,suppliers!$A$2:$B$18,2,)</f>
        <v>OTHER</v>
      </c>
      <c r="I4287" t="str">
        <f>VLOOKUP(C4287,Table_items[],2,FALSE)</f>
        <v>Irbesartan</v>
      </c>
      <c r="J4287" t="str">
        <f>VLOOKUP(C4287,Table_items[],3,FALSE)</f>
        <v>Obat Hipertensi</v>
      </c>
      <c r="K4287" s="23">
        <f>VLOOKUP(C4287,Table_items[],4,FALSE)</f>
        <v>108794</v>
      </c>
      <c r="L4287" s="23">
        <f>VLOOKUP(C4287,Table_items[],5,FALSE)</f>
        <v>109447</v>
      </c>
    </row>
    <row r="4288" spans="1:12" x14ac:dyDescent="0.2">
      <c r="A4288" s="7" t="s">
        <v>4440</v>
      </c>
      <c r="B4288" s="27">
        <v>44493</v>
      </c>
      <c r="C4288" s="9" t="s">
        <v>41</v>
      </c>
      <c r="D4288" s="9">
        <v>4</v>
      </c>
      <c r="E4288" s="9" t="s">
        <v>4896</v>
      </c>
      <c r="F4288" s="20" t="s">
        <v>4908</v>
      </c>
      <c r="G4288" t="s">
        <v>4904</v>
      </c>
      <c r="H4288" t="str">
        <f>VLOOKUP(E4288,suppliers!$A$2:$B$18,2,)</f>
        <v>OTHER</v>
      </c>
      <c r="I4288" t="str">
        <f>VLOOKUP(C4288,Table_items[],2,FALSE)</f>
        <v>Otilon Ear Drops 8 mL</v>
      </c>
      <c r="J4288" t="str">
        <f>VLOOKUP(C4288,Table_items[],3,FALSE)</f>
        <v>Obat Telinga</v>
      </c>
      <c r="K4288" s="23">
        <f>VLOOKUP(C4288,Table_items[],4,FALSE)</f>
        <v>55000</v>
      </c>
      <c r="L4288" s="23">
        <f>VLOOKUP(C4288,Table_items[],5,FALSE)</f>
        <v>55935</v>
      </c>
    </row>
    <row r="4289" spans="1:12" x14ac:dyDescent="0.2">
      <c r="A4289" s="11" t="s">
        <v>4441</v>
      </c>
      <c r="B4289" s="28">
        <v>44493</v>
      </c>
      <c r="C4289" s="13" t="s">
        <v>8</v>
      </c>
      <c r="D4289" s="13">
        <v>98</v>
      </c>
      <c r="E4289" s="9" t="s">
        <v>4896</v>
      </c>
      <c r="F4289" s="20" t="s">
        <v>4908</v>
      </c>
      <c r="G4289" t="s">
        <v>4904</v>
      </c>
      <c r="H4289" t="str">
        <f>VLOOKUP(E4289,suppliers!$A$2:$B$18,2,)</f>
        <v>OTHER</v>
      </c>
      <c r="I4289" t="str">
        <f>VLOOKUP(C4289,Table_items[],2,FALSE)</f>
        <v>Bisoprolol Ogb Dexa</v>
      </c>
      <c r="J4289" t="str">
        <f>VLOOKUP(C4289,Table_items[],3,FALSE)</f>
        <v>Obat Alergi</v>
      </c>
      <c r="K4289" s="23">
        <f>VLOOKUP(C4289,Table_items[],4,FALSE)</f>
        <v>10000</v>
      </c>
      <c r="L4289" s="23">
        <f>VLOOKUP(C4289,Table_items[],5,FALSE)</f>
        <v>10180</v>
      </c>
    </row>
    <row r="4290" spans="1:12" x14ac:dyDescent="0.2">
      <c r="A4290" s="7" t="s">
        <v>4442</v>
      </c>
      <c r="B4290" s="27">
        <v>44493</v>
      </c>
      <c r="C4290" s="9" t="s">
        <v>7</v>
      </c>
      <c r="D4290" s="9">
        <v>16</v>
      </c>
      <c r="E4290" s="9" t="s">
        <v>4896</v>
      </c>
      <c r="F4290" s="20" t="s">
        <v>4908</v>
      </c>
      <c r="G4290" t="s">
        <v>4904</v>
      </c>
      <c r="H4290" t="str">
        <f>VLOOKUP(E4290,suppliers!$A$2:$B$18,2,)</f>
        <v>OTHER</v>
      </c>
      <c r="I4290" t="str">
        <f>VLOOKUP(C4290,Table_items[],2,FALSE)</f>
        <v>Acetylcysteine Mahakam 200 mg</v>
      </c>
      <c r="J4290" t="str">
        <f>VLOOKUP(C4290,Table_items[],3,FALSE)</f>
        <v>Obat Alergi</v>
      </c>
      <c r="K4290" s="23">
        <f>VLOOKUP(C4290,Table_items[],4,FALSE)</f>
        <v>33000</v>
      </c>
      <c r="L4290" s="23">
        <f>VLOOKUP(C4290,Table_items[],5,FALSE)</f>
        <v>33330</v>
      </c>
    </row>
    <row r="4291" spans="1:12" x14ac:dyDescent="0.2">
      <c r="A4291" s="11" t="s">
        <v>4443</v>
      </c>
      <c r="B4291" s="28">
        <v>44494</v>
      </c>
      <c r="C4291" s="13" t="s">
        <v>22</v>
      </c>
      <c r="D4291" s="13">
        <v>3</v>
      </c>
      <c r="E4291" s="9" t="s">
        <v>4896</v>
      </c>
      <c r="F4291" s="20" t="s">
        <v>4908</v>
      </c>
      <c r="G4291" t="s">
        <v>4904</v>
      </c>
      <c r="H4291" t="str">
        <f>VLOOKUP(E4291,suppliers!$A$2:$B$18,2,)</f>
        <v>OTHER</v>
      </c>
      <c r="I4291" t="str">
        <f>VLOOKUP(C4291,Table_items[],2,FALSE)</f>
        <v>Candesartan Ogb Dexa</v>
      </c>
      <c r="J4291" t="str">
        <f>VLOOKUP(C4291,Table_items[],3,FALSE)</f>
        <v>Obat Hipertensi</v>
      </c>
      <c r="K4291" s="23">
        <f>VLOOKUP(C4291,Table_items[],4,FALSE)</f>
        <v>5000</v>
      </c>
      <c r="L4291" s="23">
        <f>VLOOKUP(C4291,Table_items[],5,FALSE)</f>
        <v>5095</v>
      </c>
    </row>
    <row r="4292" spans="1:12" x14ac:dyDescent="0.2">
      <c r="A4292" s="7" t="s">
        <v>4444</v>
      </c>
      <c r="B4292" s="27">
        <v>44494</v>
      </c>
      <c r="C4292" s="9" t="s">
        <v>20</v>
      </c>
      <c r="D4292" s="9">
        <v>15</v>
      </c>
      <c r="E4292" s="9" t="s">
        <v>4896</v>
      </c>
      <c r="F4292" s="20" t="s">
        <v>4908</v>
      </c>
      <c r="G4292" t="s">
        <v>4904</v>
      </c>
      <c r="H4292" t="str">
        <f>VLOOKUP(E4292,suppliers!$A$2:$B$18,2,)</f>
        <v>OTHER</v>
      </c>
      <c r="I4292" t="str">
        <f>VLOOKUP(C4292,Table_items[],2,FALSE)</f>
        <v>Carditens</v>
      </c>
      <c r="J4292" t="str">
        <f>VLOOKUP(C4292,Table_items[],3,FALSE)</f>
        <v>Obat Hipertensi</v>
      </c>
      <c r="K4292" s="23">
        <f>VLOOKUP(C4292,Table_items[],4,FALSE)</f>
        <v>100000</v>
      </c>
      <c r="L4292" s="23">
        <f>VLOOKUP(C4292,Table_items[],5,FALSE)</f>
        <v>100900</v>
      </c>
    </row>
    <row r="4293" spans="1:12" x14ac:dyDescent="0.2">
      <c r="A4293" s="11" t="s">
        <v>4445</v>
      </c>
      <c r="B4293" s="28">
        <v>44494</v>
      </c>
      <c r="C4293" s="13" t="s">
        <v>20</v>
      </c>
      <c r="D4293" s="13">
        <v>57</v>
      </c>
      <c r="E4293" s="9" t="s">
        <v>4896</v>
      </c>
      <c r="F4293" s="20" t="s">
        <v>4908</v>
      </c>
      <c r="G4293" t="s">
        <v>4904</v>
      </c>
      <c r="H4293" t="str">
        <f>VLOOKUP(E4293,suppliers!$A$2:$B$18,2,)</f>
        <v>OTHER</v>
      </c>
      <c r="I4293" t="str">
        <f>VLOOKUP(C4293,Table_items[],2,FALSE)</f>
        <v>Carditens</v>
      </c>
      <c r="J4293" t="str">
        <f>VLOOKUP(C4293,Table_items[],3,FALSE)</f>
        <v>Obat Hipertensi</v>
      </c>
      <c r="K4293" s="23">
        <f>VLOOKUP(C4293,Table_items[],4,FALSE)</f>
        <v>100000</v>
      </c>
      <c r="L4293" s="23">
        <f>VLOOKUP(C4293,Table_items[],5,FALSE)</f>
        <v>100900</v>
      </c>
    </row>
    <row r="4294" spans="1:12" x14ac:dyDescent="0.2">
      <c r="A4294" s="7" t="s">
        <v>4446</v>
      </c>
      <c r="B4294" s="27">
        <v>44494</v>
      </c>
      <c r="C4294" s="9" t="s">
        <v>14</v>
      </c>
      <c r="D4294" s="9">
        <v>14</v>
      </c>
      <c r="E4294" s="9" t="s">
        <v>4896</v>
      </c>
      <c r="F4294" s="20" t="s">
        <v>4908</v>
      </c>
      <c r="G4294" t="s">
        <v>4904</v>
      </c>
      <c r="H4294" t="str">
        <f>VLOOKUP(E4294,suppliers!$A$2:$B$18,2,)</f>
        <v>OTHER</v>
      </c>
      <c r="I4294" t="str">
        <f>VLOOKUP(C4294,Table_items[],2,FALSE)</f>
        <v>Lo Han Kuo Infusion 12</v>
      </c>
      <c r="J4294" t="str">
        <f>VLOOKUP(C4294,Table_items[],3,FALSE)</f>
        <v>Obat Batuk &amp; Pilek</v>
      </c>
      <c r="K4294" s="23">
        <f>VLOOKUP(C4294,Table_items[],4,FALSE)</f>
        <v>23869</v>
      </c>
      <c r="L4294" s="23">
        <f>VLOOKUP(C4294,Table_items[],5,FALSE)</f>
        <v>24179</v>
      </c>
    </row>
    <row r="4295" spans="1:12" x14ac:dyDescent="0.2">
      <c r="A4295" s="11" t="s">
        <v>4447</v>
      </c>
      <c r="B4295" s="28">
        <v>44495</v>
      </c>
      <c r="C4295" s="13" t="s">
        <v>27</v>
      </c>
      <c r="D4295" s="13">
        <v>30</v>
      </c>
      <c r="E4295" s="9" t="s">
        <v>4896</v>
      </c>
      <c r="F4295" s="20" t="s">
        <v>4908</v>
      </c>
      <c r="G4295" t="s">
        <v>4904</v>
      </c>
      <c r="H4295" t="str">
        <f>VLOOKUP(E4295,suppliers!$A$2:$B$18,2,)</f>
        <v>OTHER</v>
      </c>
      <c r="I4295" t="str">
        <f>VLOOKUP(C4295,Table_items[],2,FALSE)</f>
        <v>Simvastatin 10 MG Strip 10</v>
      </c>
      <c r="J4295" t="str">
        <f>VLOOKUP(C4295,Table_items[],3,FALSE)</f>
        <v>Obat Kolesterol</v>
      </c>
      <c r="K4295" s="23">
        <f>VLOOKUP(C4295,Table_items[],4,FALSE)</f>
        <v>6222</v>
      </c>
      <c r="L4295" s="23">
        <f>VLOOKUP(C4295,Table_items[],5,FALSE)</f>
        <v>6253</v>
      </c>
    </row>
    <row r="4296" spans="1:12" x14ac:dyDescent="0.2">
      <c r="A4296" s="7" t="s">
        <v>4448</v>
      </c>
      <c r="B4296" s="27">
        <v>44495</v>
      </c>
      <c r="C4296" s="9" t="s">
        <v>37</v>
      </c>
      <c r="D4296" s="9">
        <v>31</v>
      </c>
      <c r="E4296" s="9" t="s">
        <v>4896</v>
      </c>
      <c r="F4296" s="20" t="s">
        <v>4908</v>
      </c>
      <c r="G4296" t="s">
        <v>4904</v>
      </c>
      <c r="H4296" t="str">
        <f>VLOOKUP(E4296,suppliers!$A$2:$B$18,2,)</f>
        <v>OTHER</v>
      </c>
      <c r="I4296" t="str">
        <f>VLOOKUP(C4296,Table_items[],2,FALSE)</f>
        <v>Bodrex Extra</v>
      </c>
      <c r="J4296" t="str">
        <f>VLOOKUP(C4296,Table_items[],3,FALSE)</f>
        <v>Obat Sakit Kepala &amp; Demam</v>
      </c>
      <c r="K4296" s="23">
        <f>VLOOKUP(C4296,Table_items[],4,FALSE)</f>
        <v>50788</v>
      </c>
      <c r="L4296" s="23">
        <f>VLOOKUP(C4296,Table_items[],5,FALSE)</f>
        <v>51753</v>
      </c>
    </row>
    <row r="4297" spans="1:12" x14ac:dyDescent="0.2">
      <c r="A4297" s="11" t="s">
        <v>4449</v>
      </c>
      <c r="B4297" s="28">
        <v>44495</v>
      </c>
      <c r="C4297" s="13" t="s">
        <v>9</v>
      </c>
      <c r="D4297" s="13">
        <v>13</v>
      </c>
      <c r="E4297" s="9" t="s">
        <v>4896</v>
      </c>
      <c r="F4297" s="20" t="s">
        <v>4908</v>
      </c>
      <c r="G4297" t="s">
        <v>4904</v>
      </c>
      <c r="H4297" t="str">
        <f>VLOOKUP(E4297,suppliers!$A$2:$B$18,2,)</f>
        <v>OTHER</v>
      </c>
      <c r="I4297" t="str">
        <f>VLOOKUP(C4297,Table_items[],2,FALSE)</f>
        <v>Bedak Heroxyn 150 gr</v>
      </c>
      <c r="J4297" t="str">
        <f>VLOOKUP(C4297,Table_items[],3,FALSE)</f>
        <v>Obat Alergi</v>
      </c>
      <c r="K4297" s="23">
        <f>VLOOKUP(C4297,Table_items[],4,FALSE)</f>
        <v>16950</v>
      </c>
      <c r="L4297" s="23">
        <f>VLOOKUP(C4297,Table_items[],5,FALSE)</f>
        <v>17170</v>
      </c>
    </row>
    <row r="4298" spans="1:12" x14ac:dyDescent="0.2">
      <c r="A4298" s="7" t="s">
        <v>4450</v>
      </c>
      <c r="B4298" s="27">
        <v>44495</v>
      </c>
      <c r="C4298" s="9" t="s">
        <v>22</v>
      </c>
      <c r="D4298" s="9">
        <v>52</v>
      </c>
      <c r="E4298" s="9" t="s">
        <v>4896</v>
      </c>
      <c r="F4298" s="20" t="s">
        <v>4908</v>
      </c>
      <c r="G4298" t="s">
        <v>4904</v>
      </c>
      <c r="H4298" t="str">
        <f>VLOOKUP(E4298,suppliers!$A$2:$B$18,2,)</f>
        <v>OTHER</v>
      </c>
      <c r="I4298" t="str">
        <f>VLOOKUP(C4298,Table_items[],2,FALSE)</f>
        <v>Candesartan Ogb Dexa</v>
      </c>
      <c r="J4298" t="str">
        <f>VLOOKUP(C4298,Table_items[],3,FALSE)</f>
        <v>Obat Hipertensi</v>
      </c>
      <c r="K4298" s="23">
        <f>VLOOKUP(C4298,Table_items[],4,FALSE)</f>
        <v>5000</v>
      </c>
      <c r="L4298" s="23">
        <f>VLOOKUP(C4298,Table_items[],5,FALSE)</f>
        <v>5095</v>
      </c>
    </row>
    <row r="4299" spans="1:12" x14ac:dyDescent="0.2">
      <c r="A4299" s="11" t="s">
        <v>4451</v>
      </c>
      <c r="B4299" s="28">
        <v>44496</v>
      </c>
      <c r="C4299" s="13" t="s">
        <v>24</v>
      </c>
      <c r="D4299" s="13">
        <v>10</v>
      </c>
      <c r="E4299" s="9" t="s">
        <v>4896</v>
      </c>
      <c r="F4299" s="20" t="s">
        <v>4908</v>
      </c>
      <c r="G4299" t="s">
        <v>4904</v>
      </c>
      <c r="H4299" t="str">
        <f>VLOOKUP(E4299,suppliers!$A$2:$B$18,2,)</f>
        <v>OTHER</v>
      </c>
      <c r="I4299" t="str">
        <f>VLOOKUP(C4299,Table_items[],2,FALSE)</f>
        <v>Irbesartan</v>
      </c>
      <c r="J4299" t="str">
        <f>VLOOKUP(C4299,Table_items[],3,FALSE)</f>
        <v>Obat Hipertensi</v>
      </c>
      <c r="K4299" s="23">
        <f>VLOOKUP(C4299,Table_items[],4,FALSE)</f>
        <v>108794</v>
      </c>
      <c r="L4299" s="23">
        <f>VLOOKUP(C4299,Table_items[],5,FALSE)</f>
        <v>109447</v>
      </c>
    </row>
    <row r="4300" spans="1:12" x14ac:dyDescent="0.2">
      <c r="A4300" s="7" t="s">
        <v>4452</v>
      </c>
      <c r="B4300" s="27">
        <v>44496</v>
      </c>
      <c r="C4300" s="9" t="s">
        <v>41</v>
      </c>
      <c r="D4300" s="9">
        <v>22</v>
      </c>
      <c r="E4300" s="9" t="s">
        <v>4896</v>
      </c>
      <c r="F4300" s="20" t="s">
        <v>4908</v>
      </c>
      <c r="G4300" t="s">
        <v>4904</v>
      </c>
      <c r="H4300" t="str">
        <f>VLOOKUP(E4300,suppliers!$A$2:$B$18,2,)</f>
        <v>OTHER</v>
      </c>
      <c r="I4300" t="str">
        <f>VLOOKUP(C4300,Table_items[],2,FALSE)</f>
        <v>Otilon Ear Drops 8 mL</v>
      </c>
      <c r="J4300" t="str">
        <f>VLOOKUP(C4300,Table_items[],3,FALSE)</f>
        <v>Obat Telinga</v>
      </c>
      <c r="K4300" s="23">
        <f>VLOOKUP(C4300,Table_items[],4,FALSE)</f>
        <v>55000</v>
      </c>
      <c r="L4300" s="23">
        <f>VLOOKUP(C4300,Table_items[],5,FALSE)</f>
        <v>55935</v>
      </c>
    </row>
    <row r="4301" spans="1:12" x14ac:dyDescent="0.2">
      <c r="A4301" s="11" t="s">
        <v>4453</v>
      </c>
      <c r="B4301" s="28">
        <v>44496</v>
      </c>
      <c r="C4301" s="13" t="s">
        <v>36</v>
      </c>
      <c r="D4301" s="13">
        <v>31</v>
      </c>
      <c r="E4301" s="9" t="s">
        <v>4896</v>
      </c>
      <c r="F4301" s="20" t="s">
        <v>4908</v>
      </c>
      <c r="G4301" t="s">
        <v>4904</v>
      </c>
      <c r="H4301" t="str">
        <f>VLOOKUP(E4301,suppliers!$A$2:$B$18,2,)</f>
        <v>OTHER</v>
      </c>
      <c r="I4301" t="str">
        <f>VLOOKUP(C4301,Table_items[],2,FALSE)</f>
        <v>Sanmol Paracetamol</v>
      </c>
      <c r="J4301" t="str">
        <f>VLOOKUP(C4301,Table_items[],3,FALSE)</f>
        <v>Obat Sakit Kepala &amp; Demam</v>
      </c>
      <c r="K4301" s="23">
        <f>VLOOKUP(C4301,Table_items[],4,FALSE)</f>
        <v>16100</v>
      </c>
      <c r="L4301" s="23">
        <f>VLOOKUP(C4301,Table_items[],5,FALSE)</f>
        <v>16261</v>
      </c>
    </row>
    <row r="4302" spans="1:12" x14ac:dyDescent="0.2">
      <c r="A4302" s="7" t="s">
        <v>4454</v>
      </c>
      <c r="B4302" s="27">
        <v>44496</v>
      </c>
      <c r="C4302" s="9" t="s">
        <v>20</v>
      </c>
      <c r="D4302" s="9">
        <v>27</v>
      </c>
      <c r="E4302" s="9" t="s">
        <v>4896</v>
      </c>
      <c r="F4302" s="20" t="s">
        <v>4908</v>
      </c>
      <c r="G4302" t="s">
        <v>4904</v>
      </c>
      <c r="H4302" t="str">
        <f>VLOOKUP(E4302,suppliers!$A$2:$B$18,2,)</f>
        <v>OTHER</v>
      </c>
      <c r="I4302" t="str">
        <f>VLOOKUP(C4302,Table_items[],2,FALSE)</f>
        <v>Carditens</v>
      </c>
      <c r="J4302" t="str">
        <f>VLOOKUP(C4302,Table_items[],3,FALSE)</f>
        <v>Obat Hipertensi</v>
      </c>
      <c r="K4302" s="23">
        <f>VLOOKUP(C4302,Table_items[],4,FALSE)</f>
        <v>100000</v>
      </c>
      <c r="L4302" s="23">
        <f>VLOOKUP(C4302,Table_items[],5,FALSE)</f>
        <v>100900</v>
      </c>
    </row>
    <row r="4303" spans="1:12" x14ac:dyDescent="0.2">
      <c r="A4303" s="11" t="s">
        <v>4455</v>
      </c>
      <c r="B4303" s="28">
        <v>44496</v>
      </c>
      <c r="C4303" s="13" t="s">
        <v>35</v>
      </c>
      <c r="D4303" s="13">
        <v>544</v>
      </c>
      <c r="E4303" s="9" t="s">
        <v>4896</v>
      </c>
      <c r="F4303" s="20" t="s">
        <v>4908</v>
      </c>
      <c r="G4303" t="s">
        <v>4904</v>
      </c>
      <c r="H4303" t="str">
        <f>VLOOKUP(E4303,suppliers!$A$2:$B$18,2,)</f>
        <v>OTHER</v>
      </c>
      <c r="I4303" t="str">
        <f>VLOOKUP(C4303,Table_items[],2,FALSE)</f>
        <v>Proris Ibuprofen</v>
      </c>
      <c r="J4303" t="str">
        <f>VLOOKUP(C4303,Table_items[],3,FALSE)</f>
        <v>Obat Sakit Kepala &amp; Demam</v>
      </c>
      <c r="K4303" s="23">
        <f>VLOOKUP(C4303,Table_items[],4,FALSE)</f>
        <v>25000</v>
      </c>
      <c r="L4303" s="23">
        <f>VLOOKUP(C4303,Table_items[],5,FALSE)</f>
        <v>25275</v>
      </c>
    </row>
    <row r="4304" spans="1:12" x14ac:dyDescent="0.2">
      <c r="A4304" s="7" t="s">
        <v>4456</v>
      </c>
      <c r="B4304" s="27">
        <v>44496</v>
      </c>
      <c r="C4304" s="9" t="s">
        <v>5</v>
      </c>
      <c r="D4304" s="9">
        <v>1</v>
      </c>
      <c r="E4304" s="9" t="s">
        <v>4896</v>
      </c>
      <c r="F4304" s="20" t="s">
        <v>4908</v>
      </c>
      <c r="G4304" t="s">
        <v>4904</v>
      </c>
      <c r="H4304" t="str">
        <f>VLOOKUP(E4304,suppliers!$A$2:$B$18,2,)</f>
        <v>OTHER</v>
      </c>
      <c r="I4304" t="str">
        <f>VLOOKUP(C4304,Table_items[],2,FALSE)</f>
        <v>Ozen 10 MG Blister</v>
      </c>
      <c r="J4304" t="str">
        <f>VLOOKUP(C4304,Table_items[],3,FALSE)</f>
        <v>Obat Alergi</v>
      </c>
      <c r="K4304" s="23">
        <f>VLOOKUP(C4304,Table_items[],4,FALSE)</f>
        <v>18611</v>
      </c>
      <c r="L4304" s="23">
        <f>VLOOKUP(C4304,Table_items[],5,FALSE)</f>
        <v>18816</v>
      </c>
    </row>
    <row r="4305" spans="1:12" x14ac:dyDescent="0.2">
      <c r="A4305" s="11" t="s">
        <v>4457</v>
      </c>
      <c r="B4305" s="28">
        <v>44497</v>
      </c>
      <c r="C4305" s="13" t="s">
        <v>29</v>
      </c>
      <c r="D4305" s="13">
        <v>15</v>
      </c>
      <c r="E4305" s="9" t="s">
        <v>4896</v>
      </c>
      <c r="F4305" s="20" t="s">
        <v>4908</v>
      </c>
      <c r="G4305" t="s">
        <v>4904</v>
      </c>
      <c r="H4305" t="str">
        <f>VLOOKUP(E4305,suppliers!$A$2:$B$18,2,)</f>
        <v>OTHER</v>
      </c>
      <c r="I4305" t="str">
        <f>VLOOKUP(C4305,Table_items[],2,FALSE)</f>
        <v>Trolip 100 MG 10 KPS</v>
      </c>
      <c r="J4305" t="str">
        <f>VLOOKUP(C4305,Table_items[],3,FALSE)</f>
        <v>Obat Kolesterol</v>
      </c>
      <c r="K4305" s="23">
        <f>VLOOKUP(C4305,Table_items[],4,FALSE)</f>
        <v>56300</v>
      </c>
      <c r="L4305" s="23">
        <f>VLOOKUP(C4305,Table_items[],5,FALSE)</f>
        <v>56694</v>
      </c>
    </row>
    <row r="4306" spans="1:12" x14ac:dyDescent="0.2">
      <c r="A4306" s="7" t="s">
        <v>4458</v>
      </c>
      <c r="B4306" s="27">
        <v>44497</v>
      </c>
      <c r="C4306" s="9" t="s">
        <v>9</v>
      </c>
      <c r="D4306" s="9">
        <v>10</v>
      </c>
      <c r="E4306" s="9" t="s">
        <v>4896</v>
      </c>
      <c r="F4306" s="20" t="s">
        <v>4908</v>
      </c>
      <c r="G4306" t="s">
        <v>4904</v>
      </c>
      <c r="H4306" t="str">
        <f>VLOOKUP(E4306,suppliers!$A$2:$B$18,2,)</f>
        <v>OTHER</v>
      </c>
      <c r="I4306" t="str">
        <f>VLOOKUP(C4306,Table_items[],2,FALSE)</f>
        <v>Bedak Heroxyn 150 gr</v>
      </c>
      <c r="J4306" t="str">
        <f>VLOOKUP(C4306,Table_items[],3,FALSE)</f>
        <v>Obat Alergi</v>
      </c>
      <c r="K4306" s="23">
        <f>VLOOKUP(C4306,Table_items[],4,FALSE)</f>
        <v>16950</v>
      </c>
      <c r="L4306" s="23">
        <f>VLOOKUP(C4306,Table_items[],5,FALSE)</f>
        <v>17170</v>
      </c>
    </row>
    <row r="4307" spans="1:12" x14ac:dyDescent="0.2">
      <c r="A4307" s="11" t="s">
        <v>4459</v>
      </c>
      <c r="B4307" s="28">
        <v>44497</v>
      </c>
      <c r="C4307" s="13" t="s">
        <v>24</v>
      </c>
      <c r="D4307" s="13">
        <v>5</v>
      </c>
      <c r="E4307" s="9" t="s">
        <v>4896</v>
      </c>
      <c r="F4307" s="20" t="s">
        <v>4908</v>
      </c>
      <c r="G4307" t="s">
        <v>4904</v>
      </c>
      <c r="H4307" t="str">
        <f>VLOOKUP(E4307,suppliers!$A$2:$B$18,2,)</f>
        <v>OTHER</v>
      </c>
      <c r="I4307" t="str">
        <f>VLOOKUP(C4307,Table_items[],2,FALSE)</f>
        <v>Irbesartan</v>
      </c>
      <c r="J4307" t="str">
        <f>VLOOKUP(C4307,Table_items[],3,FALSE)</f>
        <v>Obat Hipertensi</v>
      </c>
      <c r="K4307" s="23">
        <f>VLOOKUP(C4307,Table_items[],4,FALSE)</f>
        <v>108794</v>
      </c>
      <c r="L4307" s="23">
        <f>VLOOKUP(C4307,Table_items[],5,FALSE)</f>
        <v>109447</v>
      </c>
    </row>
    <row r="4308" spans="1:12" x14ac:dyDescent="0.2">
      <c r="A4308" s="7" t="s">
        <v>4460</v>
      </c>
      <c r="B4308" s="27">
        <v>44497</v>
      </c>
      <c r="C4308" s="9" t="s">
        <v>40</v>
      </c>
      <c r="D4308" s="9">
        <v>94</v>
      </c>
      <c r="E4308" s="9" t="s">
        <v>4896</v>
      </c>
      <c r="F4308" s="20" t="s">
        <v>4908</v>
      </c>
      <c r="G4308" t="s">
        <v>4904</v>
      </c>
      <c r="H4308" t="str">
        <f>VLOOKUP(E4308,suppliers!$A$2:$B$18,2,)</f>
        <v>OTHER</v>
      </c>
      <c r="I4308" t="str">
        <f>VLOOKUP(C4308,Table_items[],2,FALSE)</f>
        <v>Paramex Tablet / Obat</v>
      </c>
      <c r="J4308" t="str">
        <f>VLOOKUP(C4308,Table_items[],3,FALSE)</f>
        <v>Obat Sakit Kepala &amp; Demam</v>
      </c>
      <c r="K4308" s="23">
        <f>VLOOKUP(C4308,Table_items[],4,FALSE)</f>
        <v>2560</v>
      </c>
      <c r="L4308" s="23">
        <f>VLOOKUP(C4308,Table_items[],5,FALSE)</f>
        <v>2586</v>
      </c>
    </row>
    <row r="4309" spans="1:12" x14ac:dyDescent="0.2">
      <c r="A4309" s="11" t="s">
        <v>4461</v>
      </c>
      <c r="B4309" s="28">
        <v>44497</v>
      </c>
      <c r="C4309" s="13" t="s">
        <v>14</v>
      </c>
      <c r="D4309" s="13">
        <v>35</v>
      </c>
      <c r="E4309" s="9" t="s">
        <v>4896</v>
      </c>
      <c r="F4309" s="20" t="s">
        <v>4908</v>
      </c>
      <c r="G4309" t="s">
        <v>4904</v>
      </c>
      <c r="H4309" t="str">
        <f>VLOOKUP(E4309,suppliers!$A$2:$B$18,2,)</f>
        <v>OTHER</v>
      </c>
      <c r="I4309" t="str">
        <f>VLOOKUP(C4309,Table_items[],2,FALSE)</f>
        <v>Lo Han Kuo Infusion 12</v>
      </c>
      <c r="J4309" t="str">
        <f>VLOOKUP(C4309,Table_items[],3,FALSE)</f>
        <v>Obat Batuk &amp; Pilek</v>
      </c>
      <c r="K4309" s="23">
        <f>VLOOKUP(C4309,Table_items[],4,FALSE)</f>
        <v>23869</v>
      </c>
      <c r="L4309" s="23">
        <f>VLOOKUP(C4309,Table_items[],5,FALSE)</f>
        <v>24179</v>
      </c>
    </row>
    <row r="4310" spans="1:12" x14ac:dyDescent="0.2">
      <c r="A4310" s="7" t="s">
        <v>4462</v>
      </c>
      <c r="B4310" s="27">
        <v>44497</v>
      </c>
      <c r="C4310" s="9" t="s">
        <v>34</v>
      </c>
      <c r="D4310" s="9">
        <v>2</v>
      </c>
      <c r="E4310" s="9" t="s">
        <v>4896</v>
      </c>
      <c r="F4310" s="20" t="s">
        <v>4908</v>
      </c>
      <c r="G4310" t="s">
        <v>4904</v>
      </c>
      <c r="H4310" t="str">
        <f>VLOOKUP(E4310,suppliers!$A$2:$B$18,2,)</f>
        <v>OTHER</v>
      </c>
      <c r="I4310" t="str">
        <f>VLOOKUP(C4310,Table_items[],2,FALSE)</f>
        <v>Panadol Anak Tablet 1 Strip</v>
      </c>
      <c r="J4310" t="str">
        <f>VLOOKUP(C4310,Table_items[],3,FALSE)</f>
        <v>Obat Sakit Kepala &amp; Demam</v>
      </c>
      <c r="K4310" s="23">
        <f>VLOOKUP(C4310,Table_items[],4,FALSE)</f>
        <v>25000</v>
      </c>
      <c r="L4310" s="23">
        <f>VLOOKUP(C4310,Table_items[],5,FALSE)</f>
        <v>25450</v>
      </c>
    </row>
    <row r="4311" spans="1:12" x14ac:dyDescent="0.2">
      <c r="A4311" s="11" t="s">
        <v>4463</v>
      </c>
      <c r="B4311" s="28">
        <v>44498</v>
      </c>
      <c r="C4311" s="13" t="s">
        <v>12</v>
      </c>
      <c r="D4311" s="13">
        <v>41</v>
      </c>
      <c r="E4311" s="9" t="s">
        <v>4896</v>
      </c>
      <c r="F4311" s="20" t="s">
        <v>4908</v>
      </c>
      <c r="G4311" t="s">
        <v>4904</v>
      </c>
      <c r="H4311" t="str">
        <f>VLOOKUP(E4311,suppliers!$A$2:$B$18,2,)</f>
        <v>OTHER</v>
      </c>
      <c r="I4311" t="str">
        <f>VLOOKUP(C4311,Table_items[],2,FALSE)</f>
        <v>Decolsen 1 Strip 4 Tablet</v>
      </c>
      <c r="J4311" t="str">
        <f>VLOOKUP(C4311,Table_items[],3,FALSE)</f>
        <v>Obat Batuk &amp; Pilek</v>
      </c>
      <c r="K4311" s="23">
        <f>VLOOKUP(C4311,Table_items[],4,FALSE)</f>
        <v>2886</v>
      </c>
      <c r="L4311" s="23">
        <f>VLOOKUP(C4311,Table_items[],5,FALSE)</f>
        <v>2915</v>
      </c>
    </row>
    <row r="4312" spans="1:12" x14ac:dyDescent="0.2">
      <c r="A4312" s="7" t="s">
        <v>4464</v>
      </c>
      <c r="B4312" s="27">
        <v>44498</v>
      </c>
      <c r="C4312" s="9" t="s">
        <v>37</v>
      </c>
      <c r="D4312" s="9">
        <v>20</v>
      </c>
      <c r="E4312" s="9" t="s">
        <v>4896</v>
      </c>
      <c r="F4312" s="20" t="s">
        <v>4908</v>
      </c>
      <c r="G4312" t="s">
        <v>4904</v>
      </c>
      <c r="H4312" t="str">
        <f>VLOOKUP(E4312,suppliers!$A$2:$B$18,2,)</f>
        <v>OTHER</v>
      </c>
      <c r="I4312" t="str">
        <f>VLOOKUP(C4312,Table_items[],2,FALSE)</f>
        <v>Bodrex Extra</v>
      </c>
      <c r="J4312" t="str">
        <f>VLOOKUP(C4312,Table_items[],3,FALSE)</f>
        <v>Obat Sakit Kepala &amp; Demam</v>
      </c>
      <c r="K4312" s="23">
        <f>VLOOKUP(C4312,Table_items[],4,FALSE)</f>
        <v>50788</v>
      </c>
      <c r="L4312" s="23">
        <f>VLOOKUP(C4312,Table_items[],5,FALSE)</f>
        <v>51753</v>
      </c>
    </row>
    <row r="4313" spans="1:12" x14ac:dyDescent="0.2">
      <c r="A4313" s="11" t="s">
        <v>4465</v>
      </c>
      <c r="B4313" s="28">
        <v>44498</v>
      </c>
      <c r="C4313" s="13" t="s">
        <v>41</v>
      </c>
      <c r="D4313" s="13">
        <v>46</v>
      </c>
      <c r="E4313" s="9" t="s">
        <v>4896</v>
      </c>
      <c r="F4313" s="20" t="s">
        <v>4908</v>
      </c>
      <c r="G4313" t="s">
        <v>4904</v>
      </c>
      <c r="H4313" t="str">
        <f>VLOOKUP(E4313,suppliers!$A$2:$B$18,2,)</f>
        <v>OTHER</v>
      </c>
      <c r="I4313" t="str">
        <f>VLOOKUP(C4313,Table_items[],2,FALSE)</f>
        <v>Otilon Ear Drops 8 mL</v>
      </c>
      <c r="J4313" t="str">
        <f>VLOOKUP(C4313,Table_items[],3,FALSE)</f>
        <v>Obat Telinga</v>
      </c>
      <c r="K4313" s="23">
        <f>VLOOKUP(C4313,Table_items[],4,FALSE)</f>
        <v>55000</v>
      </c>
      <c r="L4313" s="23">
        <f>VLOOKUP(C4313,Table_items[],5,FALSE)</f>
        <v>55935</v>
      </c>
    </row>
    <row r="4314" spans="1:12" x14ac:dyDescent="0.2">
      <c r="A4314" s="7" t="s">
        <v>4466</v>
      </c>
      <c r="B4314" s="27">
        <v>44498</v>
      </c>
      <c r="C4314" s="9" t="s">
        <v>36</v>
      </c>
      <c r="D4314" s="9">
        <v>141</v>
      </c>
      <c r="E4314" s="9" t="s">
        <v>4896</v>
      </c>
      <c r="F4314" s="20" t="s">
        <v>4908</v>
      </c>
      <c r="G4314" t="s">
        <v>4904</v>
      </c>
      <c r="H4314" t="str">
        <f>VLOOKUP(E4314,suppliers!$A$2:$B$18,2,)</f>
        <v>OTHER</v>
      </c>
      <c r="I4314" t="str">
        <f>VLOOKUP(C4314,Table_items[],2,FALSE)</f>
        <v>Sanmol Paracetamol</v>
      </c>
      <c r="J4314" t="str">
        <f>VLOOKUP(C4314,Table_items[],3,FALSE)</f>
        <v>Obat Sakit Kepala &amp; Demam</v>
      </c>
      <c r="K4314" s="23">
        <f>VLOOKUP(C4314,Table_items[],4,FALSE)</f>
        <v>16100</v>
      </c>
      <c r="L4314" s="23">
        <f>VLOOKUP(C4314,Table_items[],5,FALSE)</f>
        <v>16261</v>
      </c>
    </row>
    <row r="4315" spans="1:12" x14ac:dyDescent="0.2">
      <c r="A4315" s="11" t="s">
        <v>4467</v>
      </c>
      <c r="B4315" s="28">
        <v>44498</v>
      </c>
      <c r="C4315" s="13" t="s">
        <v>11</v>
      </c>
      <c r="D4315" s="13">
        <v>64</v>
      </c>
      <c r="E4315" s="9" t="s">
        <v>4896</v>
      </c>
      <c r="F4315" s="20" t="s">
        <v>4908</v>
      </c>
      <c r="G4315" t="s">
        <v>4904</v>
      </c>
      <c r="H4315" t="str">
        <f>VLOOKUP(E4315,suppliers!$A$2:$B$18,2,)</f>
        <v>OTHER</v>
      </c>
      <c r="I4315" t="str">
        <f>VLOOKUP(C4315,Table_items[],2,FALSE)</f>
        <v>Neozep Forte 1 Strip 4 Tablet</v>
      </c>
      <c r="J4315" t="str">
        <f>VLOOKUP(C4315,Table_items[],3,FALSE)</f>
        <v>Obat Batuk &amp; Pilek</v>
      </c>
      <c r="K4315" s="23">
        <f>VLOOKUP(C4315,Table_items[],4,FALSE)</f>
        <v>2324</v>
      </c>
      <c r="L4315" s="23">
        <f>VLOOKUP(C4315,Table_items[],5,FALSE)</f>
        <v>2338</v>
      </c>
    </row>
    <row r="4316" spans="1:12" x14ac:dyDescent="0.2">
      <c r="A4316" s="7" t="s">
        <v>4468</v>
      </c>
      <c r="B4316" s="27">
        <v>44498</v>
      </c>
      <c r="C4316" s="9" t="s">
        <v>25</v>
      </c>
      <c r="D4316" s="9">
        <v>3</v>
      </c>
      <c r="E4316" s="9" t="s">
        <v>4896</v>
      </c>
      <c r="F4316" s="20" t="s">
        <v>4908</v>
      </c>
      <c r="G4316" t="s">
        <v>4904</v>
      </c>
      <c r="H4316" t="str">
        <f>VLOOKUP(E4316,suppliers!$A$2:$B$18,2,)</f>
        <v>OTHER</v>
      </c>
      <c r="I4316" t="str">
        <f>VLOOKUP(C4316,Table_items[],2,FALSE)</f>
        <v>Irvell 150MG Box 20 Tablet</v>
      </c>
      <c r="J4316" t="str">
        <f>VLOOKUP(C4316,Table_items[],3,FALSE)</f>
        <v>Obat Hipertensi</v>
      </c>
      <c r="K4316" s="23">
        <f>VLOOKUP(C4316,Table_items[],4,FALSE)</f>
        <v>143991</v>
      </c>
      <c r="L4316" s="23">
        <f>VLOOKUP(C4316,Table_items[],5,FALSE)</f>
        <v>146871</v>
      </c>
    </row>
    <row r="4317" spans="1:12" x14ac:dyDescent="0.2">
      <c r="A4317" s="11" t="s">
        <v>4469</v>
      </c>
      <c r="B4317" s="28">
        <v>44498</v>
      </c>
      <c r="C4317" s="13" t="s">
        <v>18</v>
      </c>
      <c r="D4317" s="13">
        <v>56</v>
      </c>
      <c r="E4317" s="9" t="s">
        <v>4896</v>
      </c>
      <c r="F4317" s="20" t="s">
        <v>4908</v>
      </c>
      <c r="G4317" t="s">
        <v>4904</v>
      </c>
      <c r="H4317" t="str">
        <f>VLOOKUP(E4317,suppliers!$A$2:$B$18,2,)</f>
        <v>OTHER</v>
      </c>
      <c r="I4317" t="str">
        <f>VLOOKUP(C4317,Table_items[],2,FALSE)</f>
        <v>Konidin 4 Tablet</v>
      </c>
      <c r="J4317" t="str">
        <f>VLOOKUP(C4317,Table_items[],3,FALSE)</f>
        <v>Obat Batuk &amp; Pilek</v>
      </c>
      <c r="K4317" s="23">
        <f>VLOOKUP(C4317,Table_items[],4,FALSE)</f>
        <v>2460</v>
      </c>
      <c r="L4317" s="23">
        <f>VLOOKUP(C4317,Table_items[],5,FALSE)</f>
        <v>2490</v>
      </c>
    </row>
    <row r="4318" spans="1:12" x14ac:dyDescent="0.2">
      <c r="A4318" s="7" t="s">
        <v>4470</v>
      </c>
      <c r="B4318" s="27">
        <v>44499</v>
      </c>
      <c r="C4318" s="9" t="s">
        <v>12</v>
      </c>
      <c r="D4318" s="9">
        <v>83</v>
      </c>
      <c r="E4318" s="9" t="s">
        <v>4896</v>
      </c>
      <c r="F4318" s="20" t="s">
        <v>4908</v>
      </c>
      <c r="G4318" t="s">
        <v>4904</v>
      </c>
      <c r="H4318" t="str">
        <f>VLOOKUP(E4318,suppliers!$A$2:$B$18,2,)</f>
        <v>OTHER</v>
      </c>
      <c r="I4318" t="str">
        <f>VLOOKUP(C4318,Table_items[],2,FALSE)</f>
        <v>Decolsen 1 Strip 4 Tablet</v>
      </c>
      <c r="J4318" t="str">
        <f>VLOOKUP(C4318,Table_items[],3,FALSE)</f>
        <v>Obat Batuk &amp; Pilek</v>
      </c>
      <c r="K4318" s="23">
        <f>VLOOKUP(C4318,Table_items[],4,FALSE)</f>
        <v>2886</v>
      </c>
      <c r="L4318" s="23">
        <f>VLOOKUP(C4318,Table_items[],5,FALSE)</f>
        <v>2915</v>
      </c>
    </row>
    <row r="4319" spans="1:12" x14ac:dyDescent="0.2">
      <c r="A4319" s="11" t="s">
        <v>4471</v>
      </c>
      <c r="B4319" s="28">
        <v>44499</v>
      </c>
      <c r="C4319" s="13" t="s">
        <v>37</v>
      </c>
      <c r="D4319" s="13">
        <v>64</v>
      </c>
      <c r="E4319" s="9" t="s">
        <v>4896</v>
      </c>
      <c r="F4319" s="20" t="s">
        <v>4908</v>
      </c>
      <c r="G4319" t="s">
        <v>4904</v>
      </c>
      <c r="H4319" t="str">
        <f>VLOOKUP(E4319,suppliers!$A$2:$B$18,2,)</f>
        <v>OTHER</v>
      </c>
      <c r="I4319" t="str">
        <f>VLOOKUP(C4319,Table_items[],2,FALSE)</f>
        <v>Bodrex Extra</v>
      </c>
      <c r="J4319" t="str">
        <f>VLOOKUP(C4319,Table_items[],3,FALSE)</f>
        <v>Obat Sakit Kepala &amp; Demam</v>
      </c>
      <c r="K4319" s="23">
        <f>VLOOKUP(C4319,Table_items[],4,FALSE)</f>
        <v>50788</v>
      </c>
      <c r="L4319" s="23">
        <f>VLOOKUP(C4319,Table_items[],5,FALSE)</f>
        <v>51753</v>
      </c>
    </row>
    <row r="4320" spans="1:12" x14ac:dyDescent="0.2">
      <c r="A4320" s="7" t="s">
        <v>4472</v>
      </c>
      <c r="B4320" s="27">
        <v>44499</v>
      </c>
      <c r="C4320" s="9" t="s">
        <v>37</v>
      </c>
      <c r="D4320" s="9">
        <v>5</v>
      </c>
      <c r="E4320" s="9" t="s">
        <v>4896</v>
      </c>
      <c r="F4320" s="20" t="s">
        <v>4908</v>
      </c>
      <c r="G4320" t="s">
        <v>4904</v>
      </c>
      <c r="H4320" t="str">
        <f>VLOOKUP(E4320,suppliers!$A$2:$B$18,2,)</f>
        <v>OTHER</v>
      </c>
      <c r="I4320" t="str">
        <f>VLOOKUP(C4320,Table_items[],2,FALSE)</f>
        <v>Bodrex Extra</v>
      </c>
      <c r="J4320" t="str">
        <f>VLOOKUP(C4320,Table_items[],3,FALSE)</f>
        <v>Obat Sakit Kepala &amp; Demam</v>
      </c>
      <c r="K4320" s="23">
        <f>VLOOKUP(C4320,Table_items[],4,FALSE)</f>
        <v>50788</v>
      </c>
      <c r="L4320" s="23">
        <f>VLOOKUP(C4320,Table_items[],5,FALSE)</f>
        <v>51753</v>
      </c>
    </row>
    <row r="4321" spans="1:12" x14ac:dyDescent="0.2">
      <c r="A4321" s="11" t="s">
        <v>4473</v>
      </c>
      <c r="B4321" s="28">
        <v>44499</v>
      </c>
      <c r="C4321" s="13" t="s">
        <v>38</v>
      </c>
      <c r="D4321" s="13">
        <v>3</v>
      </c>
      <c r="E4321" s="9" t="s">
        <v>4896</v>
      </c>
      <c r="F4321" s="20" t="s">
        <v>4908</v>
      </c>
      <c r="G4321" t="s">
        <v>4904</v>
      </c>
      <c r="H4321" t="str">
        <f>VLOOKUP(E4321,suppliers!$A$2:$B$18,2,)</f>
        <v>OTHER</v>
      </c>
      <c r="I4321" t="str">
        <f>VLOOKUP(C4321,Table_items[],2,FALSE)</f>
        <v>Sanmol 500 MG 4 Tablet</v>
      </c>
      <c r="J4321" t="str">
        <f>VLOOKUP(C4321,Table_items[],3,FALSE)</f>
        <v>Obat Sakit Kepala &amp; Demam</v>
      </c>
      <c r="K4321" s="23">
        <f>VLOOKUP(C4321,Table_items[],4,FALSE)</f>
        <v>1600</v>
      </c>
      <c r="L4321" s="23">
        <f>VLOOKUP(C4321,Table_items[],5,FALSE)</f>
        <v>1619</v>
      </c>
    </row>
    <row r="4322" spans="1:12" x14ac:dyDescent="0.2">
      <c r="A4322" s="7" t="s">
        <v>4474</v>
      </c>
      <c r="B4322" s="27">
        <v>44499</v>
      </c>
      <c r="C4322" s="9" t="s">
        <v>22</v>
      </c>
      <c r="D4322" s="9">
        <v>38</v>
      </c>
      <c r="E4322" s="9" t="s">
        <v>4896</v>
      </c>
      <c r="F4322" s="20" t="s">
        <v>4908</v>
      </c>
      <c r="G4322" t="s">
        <v>4904</v>
      </c>
      <c r="H4322" t="str">
        <f>VLOOKUP(E4322,suppliers!$A$2:$B$18,2,)</f>
        <v>OTHER</v>
      </c>
      <c r="I4322" t="str">
        <f>VLOOKUP(C4322,Table_items[],2,FALSE)</f>
        <v>Candesartan Ogb Dexa</v>
      </c>
      <c r="J4322" t="str">
        <f>VLOOKUP(C4322,Table_items[],3,FALSE)</f>
        <v>Obat Hipertensi</v>
      </c>
      <c r="K4322" s="23">
        <f>VLOOKUP(C4322,Table_items[],4,FALSE)</f>
        <v>5000</v>
      </c>
      <c r="L4322" s="23">
        <f>VLOOKUP(C4322,Table_items[],5,FALSE)</f>
        <v>5095</v>
      </c>
    </row>
    <row r="4323" spans="1:12" x14ac:dyDescent="0.2">
      <c r="A4323" s="11" t="s">
        <v>4475</v>
      </c>
      <c r="B4323" s="28">
        <v>44499</v>
      </c>
      <c r="C4323" s="13" t="s">
        <v>16</v>
      </c>
      <c r="D4323" s="13">
        <v>6</v>
      </c>
      <c r="E4323" s="9" t="s">
        <v>4896</v>
      </c>
      <c r="F4323" s="20" t="s">
        <v>4908</v>
      </c>
      <c r="G4323" t="s">
        <v>4904</v>
      </c>
      <c r="H4323" t="str">
        <f>VLOOKUP(E4323,suppliers!$A$2:$B$18,2,)</f>
        <v>OTHER</v>
      </c>
      <c r="I4323" t="str">
        <f>VLOOKUP(C4323,Table_items[],2,FALSE)</f>
        <v>Ultraflu Box Isi 25 Strip</v>
      </c>
      <c r="J4323" t="str">
        <f>VLOOKUP(C4323,Table_items[],3,FALSE)</f>
        <v>Obat Batuk &amp; Pilek</v>
      </c>
      <c r="K4323" s="23">
        <f>VLOOKUP(C4323,Table_items[],4,FALSE)</f>
        <v>72500</v>
      </c>
      <c r="L4323" s="23">
        <f>VLOOKUP(C4323,Table_items[],5,FALSE)</f>
        <v>73805</v>
      </c>
    </row>
    <row r="4324" spans="1:12" x14ac:dyDescent="0.2">
      <c r="A4324" s="7" t="s">
        <v>4476</v>
      </c>
      <c r="B4324" s="27">
        <v>44499</v>
      </c>
      <c r="C4324" s="9" t="s">
        <v>30</v>
      </c>
      <c r="D4324" s="9">
        <v>5</v>
      </c>
      <c r="E4324" s="9" t="s">
        <v>4896</v>
      </c>
      <c r="F4324" s="20" t="s">
        <v>4908</v>
      </c>
      <c r="G4324" t="s">
        <v>4904</v>
      </c>
      <c r="H4324" t="str">
        <f>VLOOKUP(E4324,suppliers!$A$2:$B$18,2,)</f>
        <v>OTHER</v>
      </c>
      <c r="I4324" t="str">
        <f>VLOOKUP(C4324,Table_items[],2,FALSE)</f>
        <v>Koolfever</v>
      </c>
      <c r="J4324" t="str">
        <f>VLOOKUP(C4324,Table_items[],3,FALSE)</f>
        <v>Obat Sakit Kepala &amp; Demam</v>
      </c>
      <c r="K4324" s="23">
        <f>VLOOKUP(C4324,Table_items[],4,FALSE)</f>
        <v>7500</v>
      </c>
      <c r="L4324" s="23">
        <f>VLOOKUP(C4324,Table_items[],5,FALSE)</f>
        <v>7620</v>
      </c>
    </row>
    <row r="4325" spans="1:12" x14ac:dyDescent="0.2">
      <c r="A4325" s="11" t="s">
        <v>4477</v>
      </c>
      <c r="B4325" s="28">
        <v>44499</v>
      </c>
      <c r="C4325" s="13" t="s">
        <v>20</v>
      </c>
      <c r="D4325" s="13">
        <v>10</v>
      </c>
      <c r="E4325" s="9" t="s">
        <v>4896</v>
      </c>
      <c r="F4325" s="20" t="s">
        <v>4908</v>
      </c>
      <c r="G4325" t="s">
        <v>4904</v>
      </c>
      <c r="H4325" t="str">
        <f>VLOOKUP(E4325,suppliers!$A$2:$B$18,2,)</f>
        <v>OTHER</v>
      </c>
      <c r="I4325" t="str">
        <f>VLOOKUP(C4325,Table_items[],2,FALSE)</f>
        <v>Carditens</v>
      </c>
      <c r="J4325" t="str">
        <f>VLOOKUP(C4325,Table_items[],3,FALSE)</f>
        <v>Obat Hipertensi</v>
      </c>
      <c r="K4325" s="23">
        <f>VLOOKUP(C4325,Table_items[],4,FALSE)</f>
        <v>100000</v>
      </c>
      <c r="L4325" s="23">
        <f>VLOOKUP(C4325,Table_items[],5,FALSE)</f>
        <v>100900</v>
      </c>
    </row>
    <row r="4326" spans="1:12" x14ac:dyDescent="0.2">
      <c r="A4326" s="7" t="s">
        <v>4478</v>
      </c>
      <c r="B4326" s="27">
        <v>44499</v>
      </c>
      <c r="C4326" s="9" t="s">
        <v>14</v>
      </c>
      <c r="D4326" s="9">
        <v>9</v>
      </c>
      <c r="E4326" s="9" t="s">
        <v>4896</v>
      </c>
      <c r="F4326" s="20" t="s">
        <v>4908</v>
      </c>
      <c r="G4326" t="s">
        <v>4904</v>
      </c>
      <c r="H4326" t="str">
        <f>VLOOKUP(E4326,suppliers!$A$2:$B$18,2,)</f>
        <v>OTHER</v>
      </c>
      <c r="I4326" t="str">
        <f>VLOOKUP(C4326,Table_items[],2,FALSE)</f>
        <v>Lo Han Kuo Infusion 12</v>
      </c>
      <c r="J4326" t="str">
        <f>VLOOKUP(C4326,Table_items[],3,FALSE)</f>
        <v>Obat Batuk &amp; Pilek</v>
      </c>
      <c r="K4326" s="23">
        <f>VLOOKUP(C4326,Table_items[],4,FALSE)</f>
        <v>23869</v>
      </c>
      <c r="L4326" s="23">
        <f>VLOOKUP(C4326,Table_items[],5,FALSE)</f>
        <v>24179</v>
      </c>
    </row>
    <row r="4327" spans="1:12" x14ac:dyDescent="0.2">
      <c r="A4327" s="11" t="s">
        <v>4479</v>
      </c>
      <c r="B4327" s="28">
        <v>44499</v>
      </c>
      <c r="C4327" s="13" t="s">
        <v>34</v>
      </c>
      <c r="D4327" s="13">
        <v>22</v>
      </c>
      <c r="E4327" s="9" t="s">
        <v>4896</v>
      </c>
      <c r="F4327" s="20" t="s">
        <v>4908</v>
      </c>
      <c r="G4327" t="s">
        <v>4904</v>
      </c>
      <c r="H4327" t="str">
        <f>VLOOKUP(E4327,suppliers!$A$2:$B$18,2,)</f>
        <v>OTHER</v>
      </c>
      <c r="I4327" t="str">
        <f>VLOOKUP(C4327,Table_items[],2,FALSE)</f>
        <v>Panadol Anak Tablet 1 Strip</v>
      </c>
      <c r="J4327" t="str">
        <f>VLOOKUP(C4327,Table_items[],3,FALSE)</f>
        <v>Obat Sakit Kepala &amp; Demam</v>
      </c>
      <c r="K4327" s="23">
        <f>VLOOKUP(C4327,Table_items[],4,FALSE)</f>
        <v>25000</v>
      </c>
      <c r="L4327" s="23">
        <f>VLOOKUP(C4327,Table_items[],5,FALSE)</f>
        <v>25450</v>
      </c>
    </row>
    <row r="4328" spans="1:12" x14ac:dyDescent="0.2">
      <c r="A4328" s="7" t="s">
        <v>4480</v>
      </c>
      <c r="B4328" s="27">
        <v>44500</v>
      </c>
      <c r="C4328" s="9" t="s">
        <v>12</v>
      </c>
      <c r="D4328" s="9">
        <v>97</v>
      </c>
      <c r="E4328" s="9" t="s">
        <v>4896</v>
      </c>
      <c r="F4328" s="20" t="s">
        <v>4908</v>
      </c>
      <c r="G4328" t="s">
        <v>4904</v>
      </c>
      <c r="H4328" t="str">
        <f>VLOOKUP(E4328,suppliers!$A$2:$B$18,2,)</f>
        <v>OTHER</v>
      </c>
      <c r="I4328" t="str">
        <f>VLOOKUP(C4328,Table_items[],2,FALSE)</f>
        <v>Decolsen 1 Strip 4 Tablet</v>
      </c>
      <c r="J4328" t="str">
        <f>VLOOKUP(C4328,Table_items[],3,FALSE)</f>
        <v>Obat Batuk &amp; Pilek</v>
      </c>
      <c r="K4328" s="23">
        <f>VLOOKUP(C4328,Table_items[],4,FALSE)</f>
        <v>2886</v>
      </c>
      <c r="L4328" s="23">
        <f>VLOOKUP(C4328,Table_items[],5,FALSE)</f>
        <v>2915</v>
      </c>
    </row>
    <row r="4329" spans="1:12" x14ac:dyDescent="0.2">
      <c r="A4329" s="11" t="s">
        <v>4481</v>
      </c>
      <c r="B4329" s="28">
        <v>44500</v>
      </c>
      <c r="C4329" s="13" t="s">
        <v>24</v>
      </c>
      <c r="D4329" s="13">
        <v>21</v>
      </c>
      <c r="E4329" s="9" t="s">
        <v>4896</v>
      </c>
      <c r="F4329" s="20" t="s">
        <v>4908</v>
      </c>
      <c r="G4329" t="s">
        <v>4904</v>
      </c>
      <c r="H4329" t="str">
        <f>VLOOKUP(E4329,suppliers!$A$2:$B$18,2,)</f>
        <v>OTHER</v>
      </c>
      <c r="I4329" t="str">
        <f>VLOOKUP(C4329,Table_items[],2,FALSE)</f>
        <v>Irbesartan</v>
      </c>
      <c r="J4329" t="str">
        <f>VLOOKUP(C4329,Table_items[],3,FALSE)</f>
        <v>Obat Hipertensi</v>
      </c>
      <c r="K4329" s="23">
        <f>VLOOKUP(C4329,Table_items[],4,FALSE)</f>
        <v>108794</v>
      </c>
      <c r="L4329" s="23">
        <f>VLOOKUP(C4329,Table_items[],5,FALSE)</f>
        <v>109447</v>
      </c>
    </row>
    <row r="4330" spans="1:12" x14ac:dyDescent="0.2">
      <c r="A4330" s="7" t="s">
        <v>4482</v>
      </c>
      <c r="B4330" s="27">
        <v>44500</v>
      </c>
      <c r="C4330" s="9" t="s">
        <v>38</v>
      </c>
      <c r="D4330" s="9">
        <v>33</v>
      </c>
      <c r="E4330" s="9" t="s">
        <v>4896</v>
      </c>
      <c r="F4330" s="20" t="s">
        <v>4908</v>
      </c>
      <c r="G4330" t="s">
        <v>4904</v>
      </c>
      <c r="H4330" t="str">
        <f>VLOOKUP(E4330,suppliers!$A$2:$B$18,2,)</f>
        <v>OTHER</v>
      </c>
      <c r="I4330" t="str">
        <f>VLOOKUP(C4330,Table_items[],2,FALSE)</f>
        <v>Sanmol 500 MG 4 Tablet</v>
      </c>
      <c r="J4330" t="str">
        <f>VLOOKUP(C4330,Table_items[],3,FALSE)</f>
        <v>Obat Sakit Kepala &amp; Demam</v>
      </c>
      <c r="K4330" s="23">
        <f>VLOOKUP(C4330,Table_items[],4,FALSE)</f>
        <v>1600</v>
      </c>
      <c r="L4330" s="23">
        <f>VLOOKUP(C4330,Table_items[],5,FALSE)</f>
        <v>1619</v>
      </c>
    </row>
    <row r="4331" spans="1:12" x14ac:dyDescent="0.2">
      <c r="A4331" s="11" t="s">
        <v>4483</v>
      </c>
      <c r="B4331" s="28">
        <v>44500</v>
      </c>
      <c r="C4331" s="13" t="s">
        <v>20</v>
      </c>
      <c r="D4331" s="13">
        <v>13</v>
      </c>
      <c r="E4331" s="9" t="s">
        <v>4896</v>
      </c>
      <c r="F4331" s="20" t="s">
        <v>4908</v>
      </c>
      <c r="G4331" t="s">
        <v>4904</v>
      </c>
      <c r="H4331" t="str">
        <f>VLOOKUP(E4331,suppliers!$A$2:$B$18,2,)</f>
        <v>OTHER</v>
      </c>
      <c r="I4331" t="str">
        <f>VLOOKUP(C4331,Table_items[],2,FALSE)</f>
        <v>Carditens</v>
      </c>
      <c r="J4331" t="str">
        <f>VLOOKUP(C4331,Table_items[],3,FALSE)</f>
        <v>Obat Hipertensi</v>
      </c>
      <c r="K4331" s="23">
        <f>VLOOKUP(C4331,Table_items[],4,FALSE)</f>
        <v>100000</v>
      </c>
      <c r="L4331" s="23">
        <f>VLOOKUP(C4331,Table_items[],5,FALSE)</f>
        <v>100900</v>
      </c>
    </row>
    <row r="4332" spans="1:12" x14ac:dyDescent="0.2">
      <c r="A4332" s="7" t="s">
        <v>4484</v>
      </c>
      <c r="B4332" s="27">
        <v>44500</v>
      </c>
      <c r="C4332" s="9" t="s">
        <v>17</v>
      </c>
      <c r="D4332" s="9">
        <v>11</v>
      </c>
      <c r="E4332" s="9" t="s">
        <v>4896</v>
      </c>
      <c r="F4332" s="20" t="s">
        <v>4908</v>
      </c>
      <c r="G4332" t="s">
        <v>4904</v>
      </c>
      <c r="H4332" t="str">
        <f>VLOOKUP(E4332,suppliers!$A$2:$B$18,2,)</f>
        <v>OTHER</v>
      </c>
      <c r="I4332" t="str">
        <f>VLOOKUP(C4332,Table_items[],2,FALSE)</f>
        <v>Vicks Inhaler 0.5 mL</v>
      </c>
      <c r="J4332" t="str">
        <f>VLOOKUP(C4332,Table_items[],3,FALSE)</f>
        <v>Obat Batuk &amp; Pilek</v>
      </c>
      <c r="K4332" s="23">
        <f>VLOOKUP(C4332,Table_items[],4,FALSE)</f>
        <v>16155</v>
      </c>
      <c r="L4332" s="23">
        <f>VLOOKUP(C4332,Table_items[],5,FALSE)</f>
        <v>16430</v>
      </c>
    </row>
    <row r="4333" spans="1:12" x14ac:dyDescent="0.2">
      <c r="A4333" s="11" t="s">
        <v>4485</v>
      </c>
      <c r="B4333" s="28">
        <v>44501</v>
      </c>
      <c r="C4333" s="13" t="s">
        <v>12</v>
      </c>
      <c r="D4333" s="13">
        <v>46</v>
      </c>
      <c r="E4333" s="9" t="s">
        <v>4896</v>
      </c>
      <c r="F4333" s="20" t="s">
        <v>4908</v>
      </c>
      <c r="G4333" t="s">
        <v>4904</v>
      </c>
      <c r="H4333" t="str">
        <f>VLOOKUP(E4333,suppliers!$A$2:$B$18,2,)</f>
        <v>OTHER</v>
      </c>
      <c r="I4333" t="str">
        <f>VLOOKUP(C4333,Table_items[],2,FALSE)</f>
        <v>Decolsen 1 Strip 4 Tablet</v>
      </c>
      <c r="J4333" t="str">
        <f>VLOOKUP(C4333,Table_items[],3,FALSE)</f>
        <v>Obat Batuk &amp; Pilek</v>
      </c>
      <c r="K4333" s="23">
        <f>VLOOKUP(C4333,Table_items[],4,FALSE)</f>
        <v>2886</v>
      </c>
      <c r="L4333" s="23">
        <f>VLOOKUP(C4333,Table_items[],5,FALSE)</f>
        <v>2915</v>
      </c>
    </row>
    <row r="4334" spans="1:12" x14ac:dyDescent="0.2">
      <c r="A4334" s="7" t="s">
        <v>4486</v>
      </c>
      <c r="B4334" s="27">
        <v>44501</v>
      </c>
      <c r="C4334" s="9" t="s">
        <v>37</v>
      </c>
      <c r="D4334" s="9">
        <v>42</v>
      </c>
      <c r="E4334" s="9" t="s">
        <v>4896</v>
      </c>
      <c r="F4334" s="20" t="s">
        <v>4908</v>
      </c>
      <c r="G4334" t="s">
        <v>4904</v>
      </c>
      <c r="H4334" t="str">
        <f>VLOOKUP(E4334,suppliers!$A$2:$B$18,2,)</f>
        <v>OTHER</v>
      </c>
      <c r="I4334" t="str">
        <f>VLOOKUP(C4334,Table_items[],2,FALSE)</f>
        <v>Bodrex Extra</v>
      </c>
      <c r="J4334" t="str">
        <f>VLOOKUP(C4334,Table_items[],3,FALSE)</f>
        <v>Obat Sakit Kepala &amp; Demam</v>
      </c>
      <c r="K4334" s="23">
        <f>VLOOKUP(C4334,Table_items[],4,FALSE)</f>
        <v>50788</v>
      </c>
      <c r="L4334" s="23">
        <f>VLOOKUP(C4334,Table_items[],5,FALSE)</f>
        <v>51753</v>
      </c>
    </row>
    <row r="4335" spans="1:12" x14ac:dyDescent="0.2">
      <c r="A4335" s="11" t="s">
        <v>4487</v>
      </c>
      <c r="B4335" s="28">
        <v>44501</v>
      </c>
      <c r="C4335" s="13" t="s">
        <v>22</v>
      </c>
      <c r="D4335" s="13">
        <v>35</v>
      </c>
      <c r="E4335" s="9" t="s">
        <v>4896</v>
      </c>
      <c r="F4335" s="20" t="s">
        <v>4908</v>
      </c>
      <c r="G4335" t="s">
        <v>4904</v>
      </c>
      <c r="H4335" t="str">
        <f>VLOOKUP(E4335,suppliers!$A$2:$B$18,2,)</f>
        <v>OTHER</v>
      </c>
      <c r="I4335" t="str">
        <f>VLOOKUP(C4335,Table_items[],2,FALSE)</f>
        <v>Candesartan Ogb Dexa</v>
      </c>
      <c r="J4335" t="str">
        <f>VLOOKUP(C4335,Table_items[],3,FALSE)</f>
        <v>Obat Hipertensi</v>
      </c>
      <c r="K4335" s="23">
        <f>VLOOKUP(C4335,Table_items[],4,FALSE)</f>
        <v>5000</v>
      </c>
      <c r="L4335" s="23">
        <f>VLOOKUP(C4335,Table_items[],5,FALSE)</f>
        <v>5095</v>
      </c>
    </row>
    <row r="4336" spans="1:12" x14ac:dyDescent="0.2">
      <c r="A4336" s="7" t="s">
        <v>4488</v>
      </c>
      <c r="B4336" s="27">
        <v>44501</v>
      </c>
      <c r="C4336" s="9" t="s">
        <v>28</v>
      </c>
      <c r="D4336" s="9">
        <v>30</v>
      </c>
      <c r="E4336" s="9" t="s">
        <v>4896</v>
      </c>
      <c r="F4336" s="20" t="s">
        <v>4908</v>
      </c>
      <c r="G4336" t="s">
        <v>4904</v>
      </c>
      <c r="H4336" t="str">
        <f>VLOOKUP(E4336,suppliers!$A$2:$B$18,2,)</f>
        <v>OTHER</v>
      </c>
      <c r="I4336" t="str">
        <f>VLOOKUP(C4336,Table_items[],2,FALSE)</f>
        <v>Hyperchol 100 MG 12 KPS</v>
      </c>
      <c r="J4336" t="str">
        <f>VLOOKUP(C4336,Table_items[],3,FALSE)</f>
        <v>Obat Kolesterol</v>
      </c>
      <c r="K4336" s="23">
        <f>VLOOKUP(C4336,Table_items[],4,FALSE)</f>
        <v>42800</v>
      </c>
      <c r="L4336" s="23">
        <f>VLOOKUP(C4336,Table_items[],5,FALSE)</f>
        <v>43442</v>
      </c>
    </row>
    <row r="4337" spans="1:14" x14ac:dyDescent="0.2">
      <c r="A4337" s="11" t="s">
        <v>4489</v>
      </c>
      <c r="B4337" s="28">
        <v>44501</v>
      </c>
      <c r="C4337" s="13" t="s">
        <v>9</v>
      </c>
      <c r="D4337" s="13">
        <v>2000</v>
      </c>
      <c r="E4337" s="9" t="s">
        <v>4888</v>
      </c>
      <c r="F4337" s="20" t="s">
        <v>4896</v>
      </c>
      <c r="G4337" t="s">
        <v>4903</v>
      </c>
      <c r="H4337" t="str">
        <f>VLOOKUP(E4337,suppliers!$A$2:$B$18,2,)</f>
        <v>DQLab Pharmacy Cempaka Putih</v>
      </c>
      <c r="I4337" t="str">
        <f>VLOOKUP(C4337,Table_items[],2,FALSE)</f>
        <v>Bedak Heroxyn 150 gr</v>
      </c>
      <c r="J4337" t="str">
        <f>VLOOKUP(C4337,Table_items[],3,FALSE)</f>
        <v>Obat Alergi</v>
      </c>
      <c r="M4337" s="23">
        <f>VLOOKUP(C4337,item_suppliers!$A$2:$F$112,5,)</f>
        <v>16272</v>
      </c>
      <c r="N4337" s="23">
        <f>VLOOKUP(C4337,item_suppliers!$A$2:$F$112,6,)</f>
        <v>16435</v>
      </c>
    </row>
    <row r="4338" spans="1:14" x14ac:dyDescent="0.2">
      <c r="A4338" s="7" t="s">
        <v>4490</v>
      </c>
      <c r="B4338" s="27">
        <v>44501</v>
      </c>
      <c r="C4338" s="9" t="s">
        <v>10</v>
      </c>
      <c r="D4338" s="9">
        <v>2000</v>
      </c>
      <c r="E4338" s="9" t="s">
        <v>4889</v>
      </c>
      <c r="F4338" s="20" t="s">
        <v>4896</v>
      </c>
      <c r="G4338" t="s">
        <v>4903</v>
      </c>
      <c r="H4338" t="str">
        <f>VLOOKUP(E4338,suppliers!$A$2:$B$18,2,)</f>
        <v>DQLab Pharmacy Kebon Jeruk</v>
      </c>
      <c r="I4338" t="str">
        <f>VLOOKUP(C4338,Table_items[],2,FALSE)</f>
        <v>Dexteem Box Plus 100 Tablet</v>
      </c>
      <c r="J4338" t="str">
        <f>VLOOKUP(C4338,Table_items[],3,FALSE)</f>
        <v>Obat Alergi</v>
      </c>
      <c r="M4338" s="23">
        <f>VLOOKUP(C4338,item_suppliers!$A$2:$F$112,5,)</f>
        <v>25069</v>
      </c>
      <c r="N4338" s="23">
        <f>VLOOKUP(C4338,item_suppliers!$A$2:$F$112,6,)</f>
        <v>25420</v>
      </c>
    </row>
    <row r="4339" spans="1:14" x14ac:dyDescent="0.2">
      <c r="A4339" s="11" t="s">
        <v>4491</v>
      </c>
      <c r="B4339" s="28">
        <v>44501</v>
      </c>
      <c r="C4339" s="13" t="s">
        <v>12</v>
      </c>
      <c r="D4339" s="13">
        <v>3000</v>
      </c>
      <c r="E4339" s="9" t="s">
        <v>4889</v>
      </c>
      <c r="F4339" s="20" t="s">
        <v>4896</v>
      </c>
      <c r="G4339" t="s">
        <v>4903</v>
      </c>
      <c r="H4339" t="str">
        <f>VLOOKUP(E4339,suppliers!$A$2:$B$18,2,)</f>
        <v>DQLab Pharmacy Kebon Jeruk</v>
      </c>
      <c r="I4339" t="str">
        <f>VLOOKUP(C4339,Table_items[],2,FALSE)</f>
        <v>Decolsen 1 Strip 4 Tablet</v>
      </c>
      <c r="J4339" t="str">
        <f>VLOOKUP(C4339,Table_items[],3,FALSE)</f>
        <v>Obat Batuk &amp; Pilek</v>
      </c>
      <c r="M4339" s="23">
        <f>VLOOKUP(C4339,item_suppliers!$A$2:$F$112,5,)</f>
        <v>2944</v>
      </c>
      <c r="N4339" s="23">
        <f>VLOOKUP(C4339,item_suppliers!$A$2:$F$112,6,)</f>
        <v>2932</v>
      </c>
    </row>
    <row r="4340" spans="1:14" x14ac:dyDescent="0.2">
      <c r="A4340" s="7" t="s">
        <v>4492</v>
      </c>
      <c r="B4340" s="27">
        <v>44501</v>
      </c>
      <c r="C4340" s="9" t="s">
        <v>41</v>
      </c>
      <c r="D4340" s="9">
        <v>1000</v>
      </c>
      <c r="E4340" s="9" t="s">
        <v>4896</v>
      </c>
      <c r="F4340" s="20" t="s">
        <v>4896</v>
      </c>
      <c r="G4340" t="s">
        <v>4903</v>
      </c>
      <c r="H4340" t="str">
        <f>VLOOKUP(E4340,suppliers!$A$2:$B$18,2,)</f>
        <v>OTHER</v>
      </c>
      <c r="I4340" t="str">
        <f>VLOOKUP(C4340,Table_items[],2,FALSE)</f>
        <v>Otilon Ear Drops 8 mL</v>
      </c>
      <c r="J4340" t="str">
        <f>VLOOKUP(C4340,Table_items[],3,FALSE)</f>
        <v>Obat Telinga</v>
      </c>
      <c r="M4340" s="23">
        <f>VLOOKUP(C4340,item_suppliers!$A$2:$F$112,5,)</f>
        <v>52800</v>
      </c>
      <c r="N4340" s="23">
        <f>VLOOKUP(C4340,item_suppliers!$A$2:$F$112,6,)</f>
        <v>54278</v>
      </c>
    </row>
    <row r="4341" spans="1:14" x14ac:dyDescent="0.2">
      <c r="A4341" s="11" t="s">
        <v>4493</v>
      </c>
      <c r="B4341" s="28">
        <v>44502</v>
      </c>
      <c r="C4341" s="13" t="s">
        <v>27</v>
      </c>
      <c r="D4341" s="13">
        <v>36</v>
      </c>
      <c r="E4341" s="9" t="s">
        <v>4896</v>
      </c>
      <c r="F4341" s="20" t="s">
        <v>4908</v>
      </c>
      <c r="G4341" t="s">
        <v>4904</v>
      </c>
      <c r="H4341" t="str">
        <f>VLOOKUP(E4341,suppliers!$A$2:$B$18,2,)</f>
        <v>OTHER</v>
      </c>
      <c r="I4341" t="str">
        <f>VLOOKUP(C4341,Table_items[],2,FALSE)</f>
        <v>Simvastatin 10 MG Strip 10</v>
      </c>
      <c r="J4341" t="str">
        <f>VLOOKUP(C4341,Table_items[],3,FALSE)</f>
        <v>Obat Kolesterol</v>
      </c>
      <c r="K4341" s="23">
        <f>VLOOKUP(C4341,Table_items[],4,FALSE)</f>
        <v>6222</v>
      </c>
      <c r="L4341" s="23">
        <f>VLOOKUP(C4341,Table_items[],5,FALSE)</f>
        <v>6253</v>
      </c>
    </row>
    <row r="4342" spans="1:14" x14ac:dyDescent="0.2">
      <c r="A4342" s="7" t="s">
        <v>4494</v>
      </c>
      <c r="B4342" s="27">
        <v>44502</v>
      </c>
      <c r="C4342" s="9" t="s">
        <v>12</v>
      </c>
      <c r="D4342" s="9">
        <v>80</v>
      </c>
      <c r="E4342" s="9" t="s">
        <v>4896</v>
      </c>
      <c r="F4342" s="20" t="s">
        <v>4908</v>
      </c>
      <c r="G4342" t="s">
        <v>4904</v>
      </c>
      <c r="H4342" t="str">
        <f>VLOOKUP(E4342,suppliers!$A$2:$B$18,2,)</f>
        <v>OTHER</v>
      </c>
      <c r="I4342" t="str">
        <f>VLOOKUP(C4342,Table_items[],2,FALSE)</f>
        <v>Decolsen 1 Strip 4 Tablet</v>
      </c>
      <c r="J4342" t="str">
        <f>VLOOKUP(C4342,Table_items[],3,FALSE)</f>
        <v>Obat Batuk &amp; Pilek</v>
      </c>
      <c r="K4342" s="23">
        <f>VLOOKUP(C4342,Table_items[],4,FALSE)</f>
        <v>2886</v>
      </c>
      <c r="L4342" s="23">
        <f>VLOOKUP(C4342,Table_items[],5,FALSE)</f>
        <v>2915</v>
      </c>
    </row>
    <row r="4343" spans="1:14" x14ac:dyDescent="0.2">
      <c r="A4343" s="11" t="s">
        <v>4495</v>
      </c>
      <c r="B4343" s="28">
        <v>44502</v>
      </c>
      <c r="C4343" s="13" t="s">
        <v>9</v>
      </c>
      <c r="D4343" s="13">
        <v>82</v>
      </c>
      <c r="E4343" s="9" t="s">
        <v>4896</v>
      </c>
      <c r="F4343" s="20" t="s">
        <v>4908</v>
      </c>
      <c r="G4343" t="s">
        <v>4904</v>
      </c>
      <c r="H4343" t="str">
        <f>VLOOKUP(E4343,suppliers!$A$2:$B$18,2,)</f>
        <v>OTHER</v>
      </c>
      <c r="I4343" t="str">
        <f>VLOOKUP(C4343,Table_items[],2,FALSE)</f>
        <v>Bedak Heroxyn 150 gr</v>
      </c>
      <c r="J4343" t="str">
        <f>VLOOKUP(C4343,Table_items[],3,FALSE)</f>
        <v>Obat Alergi</v>
      </c>
      <c r="K4343" s="23">
        <f>VLOOKUP(C4343,Table_items[],4,FALSE)</f>
        <v>16950</v>
      </c>
      <c r="L4343" s="23">
        <f>VLOOKUP(C4343,Table_items[],5,FALSE)</f>
        <v>17170</v>
      </c>
    </row>
    <row r="4344" spans="1:14" x14ac:dyDescent="0.2">
      <c r="A4344" s="7" t="s">
        <v>4496</v>
      </c>
      <c r="B4344" s="27">
        <v>44502</v>
      </c>
      <c r="C4344" s="9" t="s">
        <v>9</v>
      </c>
      <c r="D4344" s="9">
        <v>5</v>
      </c>
      <c r="E4344" s="9" t="s">
        <v>4896</v>
      </c>
      <c r="F4344" s="20" t="s">
        <v>4908</v>
      </c>
      <c r="G4344" t="s">
        <v>4904</v>
      </c>
      <c r="H4344" t="str">
        <f>VLOOKUP(E4344,suppliers!$A$2:$B$18,2,)</f>
        <v>OTHER</v>
      </c>
      <c r="I4344" t="str">
        <f>VLOOKUP(C4344,Table_items[],2,FALSE)</f>
        <v>Bedak Heroxyn 150 gr</v>
      </c>
      <c r="J4344" t="str">
        <f>VLOOKUP(C4344,Table_items[],3,FALSE)</f>
        <v>Obat Alergi</v>
      </c>
      <c r="K4344" s="23">
        <f>VLOOKUP(C4344,Table_items[],4,FALSE)</f>
        <v>16950</v>
      </c>
      <c r="L4344" s="23">
        <f>VLOOKUP(C4344,Table_items[],5,FALSE)</f>
        <v>17170</v>
      </c>
    </row>
    <row r="4345" spans="1:14" x14ac:dyDescent="0.2">
      <c r="A4345" s="11" t="s">
        <v>4497</v>
      </c>
      <c r="B4345" s="28">
        <v>44502</v>
      </c>
      <c r="C4345" s="13" t="s">
        <v>38</v>
      </c>
      <c r="D4345" s="13">
        <v>24</v>
      </c>
      <c r="E4345" s="9" t="s">
        <v>4896</v>
      </c>
      <c r="F4345" s="20" t="s">
        <v>4908</v>
      </c>
      <c r="G4345" t="s">
        <v>4904</v>
      </c>
      <c r="H4345" t="str">
        <f>VLOOKUP(E4345,suppliers!$A$2:$B$18,2,)</f>
        <v>OTHER</v>
      </c>
      <c r="I4345" t="str">
        <f>VLOOKUP(C4345,Table_items[],2,FALSE)</f>
        <v>Sanmol 500 MG 4 Tablet</v>
      </c>
      <c r="J4345" t="str">
        <f>VLOOKUP(C4345,Table_items[],3,FALSE)</f>
        <v>Obat Sakit Kepala &amp; Demam</v>
      </c>
      <c r="K4345" s="23">
        <f>VLOOKUP(C4345,Table_items[],4,FALSE)</f>
        <v>1600</v>
      </c>
      <c r="L4345" s="23">
        <f>VLOOKUP(C4345,Table_items[],5,FALSE)</f>
        <v>1619</v>
      </c>
    </row>
    <row r="4346" spans="1:14" x14ac:dyDescent="0.2">
      <c r="A4346" s="7" t="s">
        <v>4498</v>
      </c>
      <c r="B4346" s="27">
        <v>44502</v>
      </c>
      <c r="C4346" s="9" t="s">
        <v>22</v>
      </c>
      <c r="D4346" s="9">
        <v>19</v>
      </c>
      <c r="E4346" s="9" t="s">
        <v>4896</v>
      </c>
      <c r="F4346" s="20" t="s">
        <v>4908</v>
      </c>
      <c r="G4346" t="s">
        <v>4904</v>
      </c>
      <c r="H4346" t="str">
        <f>VLOOKUP(E4346,suppliers!$A$2:$B$18,2,)</f>
        <v>OTHER</v>
      </c>
      <c r="I4346" t="str">
        <f>VLOOKUP(C4346,Table_items[],2,FALSE)</f>
        <v>Candesartan Ogb Dexa</v>
      </c>
      <c r="J4346" t="str">
        <f>VLOOKUP(C4346,Table_items[],3,FALSE)</f>
        <v>Obat Hipertensi</v>
      </c>
      <c r="K4346" s="23">
        <f>VLOOKUP(C4346,Table_items[],4,FALSE)</f>
        <v>5000</v>
      </c>
      <c r="L4346" s="23">
        <f>VLOOKUP(C4346,Table_items[],5,FALSE)</f>
        <v>5095</v>
      </c>
    </row>
    <row r="4347" spans="1:14" x14ac:dyDescent="0.2">
      <c r="A4347" s="11" t="s">
        <v>4499</v>
      </c>
      <c r="B4347" s="28">
        <v>44502</v>
      </c>
      <c r="C4347" s="13" t="s">
        <v>10</v>
      </c>
      <c r="D4347" s="13">
        <v>12</v>
      </c>
      <c r="E4347" s="9" t="s">
        <v>4896</v>
      </c>
      <c r="F4347" s="20" t="s">
        <v>4908</v>
      </c>
      <c r="G4347" t="s">
        <v>4904</v>
      </c>
      <c r="H4347" t="str">
        <f>VLOOKUP(E4347,suppliers!$A$2:$B$18,2,)</f>
        <v>OTHER</v>
      </c>
      <c r="I4347" t="str">
        <f>VLOOKUP(C4347,Table_items[],2,FALSE)</f>
        <v>Dexteem Box Plus 100 Tablet</v>
      </c>
      <c r="J4347" t="str">
        <f>VLOOKUP(C4347,Table_items[],3,FALSE)</f>
        <v>Obat Alergi</v>
      </c>
      <c r="K4347" s="23">
        <f>VLOOKUP(C4347,Table_items[],4,FALSE)</f>
        <v>25322</v>
      </c>
      <c r="L4347" s="23">
        <f>VLOOKUP(C4347,Table_items[],5,FALSE)</f>
        <v>25449</v>
      </c>
    </row>
    <row r="4348" spans="1:14" x14ac:dyDescent="0.2">
      <c r="A4348" s="7" t="s">
        <v>4500</v>
      </c>
      <c r="B4348" s="27">
        <v>44502</v>
      </c>
      <c r="C4348" s="9" t="s">
        <v>36</v>
      </c>
      <c r="D4348" s="9">
        <v>8</v>
      </c>
      <c r="E4348" s="9" t="s">
        <v>4896</v>
      </c>
      <c r="F4348" s="20" t="s">
        <v>4908</v>
      </c>
      <c r="G4348" t="s">
        <v>4904</v>
      </c>
      <c r="H4348" t="str">
        <f>VLOOKUP(E4348,suppliers!$A$2:$B$18,2,)</f>
        <v>OTHER</v>
      </c>
      <c r="I4348" t="str">
        <f>VLOOKUP(C4348,Table_items[],2,FALSE)</f>
        <v>Sanmol Paracetamol</v>
      </c>
      <c r="J4348" t="str">
        <f>VLOOKUP(C4348,Table_items[],3,FALSE)</f>
        <v>Obat Sakit Kepala &amp; Demam</v>
      </c>
      <c r="K4348" s="23">
        <f>VLOOKUP(C4348,Table_items[],4,FALSE)</f>
        <v>16100</v>
      </c>
      <c r="L4348" s="23">
        <f>VLOOKUP(C4348,Table_items[],5,FALSE)</f>
        <v>16261</v>
      </c>
    </row>
    <row r="4349" spans="1:14" x14ac:dyDescent="0.2">
      <c r="A4349" s="11" t="s">
        <v>4501</v>
      </c>
      <c r="B4349" s="28">
        <v>44502</v>
      </c>
      <c r="C4349" s="13" t="s">
        <v>36</v>
      </c>
      <c r="D4349" s="13">
        <v>11</v>
      </c>
      <c r="E4349" s="9" t="s">
        <v>4896</v>
      </c>
      <c r="F4349" s="20" t="s">
        <v>4908</v>
      </c>
      <c r="G4349" t="s">
        <v>4904</v>
      </c>
      <c r="H4349" t="str">
        <f>VLOOKUP(E4349,suppliers!$A$2:$B$18,2,)</f>
        <v>OTHER</v>
      </c>
      <c r="I4349" t="str">
        <f>VLOOKUP(C4349,Table_items[],2,FALSE)</f>
        <v>Sanmol Paracetamol</v>
      </c>
      <c r="J4349" t="str">
        <f>VLOOKUP(C4349,Table_items[],3,FALSE)</f>
        <v>Obat Sakit Kepala &amp; Demam</v>
      </c>
      <c r="K4349" s="23">
        <f>VLOOKUP(C4349,Table_items[],4,FALSE)</f>
        <v>16100</v>
      </c>
      <c r="L4349" s="23">
        <f>VLOOKUP(C4349,Table_items[],5,FALSE)</f>
        <v>16261</v>
      </c>
    </row>
    <row r="4350" spans="1:14" x14ac:dyDescent="0.2">
      <c r="A4350" s="7" t="s">
        <v>4502</v>
      </c>
      <c r="B4350" s="27">
        <v>44502</v>
      </c>
      <c r="C4350" s="9" t="s">
        <v>39</v>
      </c>
      <c r="D4350" s="9">
        <v>9</v>
      </c>
      <c r="E4350" s="9" t="s">
        <v>4896</v>
      </c>
      <c r="F4350" s="20" t="s">
        <v>4908</v>
      </c>
      <c r="G4350" t="s">
        <v>4904</v>
      </c>
      <c r="H4350" t="str">
        <f>VLOOKUP(E4350,suppliers!$A$2:$B$18,2,)</f>
        <v>OTHER</v>
      </c>
      <c r="I4350" t="str">
        <f>VLOOKUP(C4350,Table_items[],2,FALSE)</f>
        <v>Cilostazol Bernofarm</v>
      </c>
      <c r="J4350" t="str">
        <f>VLOOKUP(C4350,Table_items[],3,FALSE)</f>
        <v>Obat Sakit Kepala &amp; Demam</v>
      </c>
      <c r="K4350" s="23">
        <f>VLOOKUP(C4350,Table_items[],4,FALSE)</f>
        <v>45450</v>
      </c>
      <c r="L4350" s="23">
        <f>VLOOKUP(C4350,Table_items[],5,FALSE)</f>
        <v>46223</v>
      </c>
    </row>
    <row r="4351" spans="1:14" x14ac:dyDescent="0.2">
      <c r="A4351" s="11" t="s">
        <v>4503</v>
      </c>
      <c r="B4351" s="28">
        <v>44503</v>
      </c>
      <c r="C4351" s="13" t="s">
        <v>37</v>
      </c>
      <c r="D4351" s="13">
        <v>41</v>
      </c>
      <c r="E4351" s="9" t="s">
        <v>4896</v>
      </c>
      <c r="F4351" s="20" t="s">
        <v>4908</v>
      </c>
      <c r="G4351" t="s">
        <v>4904</v>
      </c>
      <c r="H4351" t="str">
        <f>VLOOKUP(E4351,suppliers!$A$2:$B$18,2,)</f>
        <v>OTHER</v>
      </c>
      <c r="I4351" t="str">
        <f>VLOOKUP(C4351,Table_items[],2,FALSE)</f>
        <v>Bodrex Extra</v>
      </c>
      <c r="J4351" t="str">
        <f>VLOOKUP(C4351,Table_items[],3,FALSE)</f>
        <v>Obat Sakit Kepala &amp; Demam</v>
      </c>
      <c r="K4351" s="23">
        <f>VLOOKUP(C4351,Table_items[],4,FALSE)</f>
        <v>50788</v>
      </c>
      <c r="L4351" s="23">
        <f>VLOOKUP(C4351,Table_items[],5,FALSE)</f>
        <v>51753</v>
      </c>
    </row>
    <row r="4352" spans="1:14" x14ac:dyDescent="0.2">
      <c r="A4352" s="7" t="s">
        <v>4504</v>
      </c>
      <c r="B4352" s="27">
        <v>44503</v>
      </c>
      <c r="C4352" s="9" t="s">
        <v>41</v>
      </c>
      <c r="D4352" s="9">
        <v>45</v>
      </c>
      <c r="E4352" s="9" t="s">
        <v>4896</v>
      </c>
      <c r="F4352" s="20" t="s">
        <v>4908</v>
      </c>
      <c r="G4352" t="s">
        <v>4904</v>
      </c>
      <c r="H4352" t="str">
        <f>VLOOKUP(E4352,suppliers!$A$2:$B$18,2,)</f>
        <v>OTHER</v>
      </c>
      <c r="I4352" t="str">
        <f>VLOOKUP(C4352,Table_items[],2,FALSE)</f>
        <v>Otilon Ear Drops 8 mL</v>
      </c>
      <c r="J4352" t="str">
        <f>VLOOKUP(C4352,Table_items[],3,FALSE)</f>
        <v>Obat Telinga</v>
      </c>
      <c r="K4352" s="23">
        <f>VLOOKUP(C4352,Table_items[],4,FALSE)</f>
        <v>55000</v>
      </c>
      <c r="L4352" s="23">
        <f>VLOOKUP(C4352,Table_items[],5,FALSE)</f>
        <v>55935</v>
      </c>
    </row>
    <row r="4353" spans="1:12" x14ac:dyDescent="0.2">
      <c r="A4353" s="11" t="s">
        <v>4505</v>
      </c>
      <c r="B4353" s="28">
        <v>44503</v>
      </c>
      <c r="C4353" s="13" t="s">
        <v>40</v>
      </c>
      <c r="D4353" s="13">
        <v>180</v>
      </c>
      <c r="E4353" s="9" t="s">
        <v>4896</v>
      </c>
      <c r="F4353" s="20" t="s">
        <v>4896</v>
      </c>
      <c r="G4353" t="s">
        <v>4904</v>
      </c>
      <c r="H4353" t="str">
        <f>VLOOKUP(E4353,suppliers!$A$2:$B$18,2,)</f>
        <v>OTHER</v>
      </c>
      <c r="I4353" t="str">
        <f>VLOOKUP(C4353,Table_items[],2,FALSE)</f>
        <v>Paramex Tablet / Obat</v>
      </c>
      <c r="J4353" t="str">
        <f>VLOOKUP(C4353,Table_items[],3,FALSE)</f>
        <v>Obat Sakit Kepala &amp; Demam</v>
      </c>
      <c r="K4353" s="23">
        <f>VLOOKUP(C4353,Table_items[],4,FALSE)</f>
        <v>2560</v>
      </c>
      <c r="L4353" s="23">
        <f>VLOOKUP(C4353,Table_items[],5,FALSE)</f>
        <v>2586</v>
      </c>
    </row>
    <row r="4354" spans="1:12" x14ac:dyDescent="0.2">
      <c r="A4354" s="7" t="s">
        <v>4506</v>
      </c>
      <c r="B4354" s="27">
        <v>44503</v>
      </c>
      <c r="C4354" s="9" t="s">
        <v>30</v>
      </c>
      <c r="D4354" s="9">
        <v>46</v>
      </c>
      <c r="E4354" s="9" t="s">
        <v>4896</v>
      </c>
      <c r="F4354" s="20" t="s">
        <v>4896</v>
      </c>
      <c r="G4354" t="s">
        <v>4904</v>
      </c>
      <c r="H4354" t="str">
        <f>VLOOKUP(E4354,suppliers!$A$2:$B$18,2,)</f>
        <v>OTHER</v>
      </c>
      <c r="I4354" t="str">
        <f>VLOOKUP(C4354,Table_items[],2,FALSE)</f>
        <v>Koolfever</v>
      </c>
      <c r="J4354" t="str">
        <f>VLOOKUP(C4354,Table_items[],3,FALSE)</f>
        <v>Obat Sakit Kepala &amp; Demam</v>
      </c>
      <c r="K4354" s="23">
        <f>VLOOKUP(C4354,Table_items[],4,FALSE)</f>
        <v>7500</v>
      </c>
      <c r="L4354" s="23">
        <f>VLOOKUP(C4354,Table_items[],5,FALSE)</f>
        <v>7620</v>
      </c>
    </row>
    <row r="4355" spans="1:12" x14ac:dyDescent="0.2">
      <c r="A4355" s="11" t="s">
        <v>4507</v>
      </c>
      <c r="B4355" s="28">
        <v>44503</v>
      </c>
      <c r="C4355" s="13" t="s">
        <v>8</v>
      </c>
      <c r="D4355" s="13">
        <v>81</v>
      </c>
      <c r="E4355" s="9" t="s">
        <v>4896</v>
      </c>
      <c r="F4355" s="20" t="s">
        <v>4896</v>
      </c>
      <c r="G4355" t="s">
        <v>4904</v>
      </c>
      <c r="H4355" t="str">
        <f>VLOOKUP(E4355,suppliers!$A$2:$B$18,2,)</f>
        <v>OTHER</v>
      </c>
      <c r="I4355" t="str">
        <f>VLOOKUP(C4355,Table_items[],2,FALSE)</f>
        <v>Bisoprolol Ogb Dexa</v>
      </c>
      <c r="J4355" t="str">
        <f>VLOOKUP(C4355,Table_items[],3,FALSE)</f>
        <v>Obat Alergi</v>
      </c>
      <c r="K4355" s="23">
        <f>VLOOKUP(C4355,Table_items[],4,FALSE)</f>
        <v>10000</v>
      </c>
      <c r="L4355" s="23">
        <f>VLOOKUP(C4355,Table_items[],5,FALSE)</f>
        <v>10180</v>
      </c>
    </row>
    <row r="4356" spans="1:12" x14ac:dyDescent="0.2">
      <c r="A4356" s="7" t="s">
        <v>4508</v>
      </c>
      <c r="B4356" s="27">
        <v>44503</v>
      </c>
      <c r="C4356" s="9" t="s">
        <v>17</v>
      </c>
      <c r="D4356" s="9">
        <v>45</v>
      </c>
      <c r="E4356" s="9" t="s">
        <v>4896</v>
      </c>
      <c r="F4356" s="20" t="s">
        <v>4896</v>
      </c>
      <c r="G4356" t="s">
        <v>4904</v>
      </c>
      <c r="H4356" t="str">
        <f>VLOOKUP(E4356,suppliers!$A$2:$B$18,2,)</f>
        <v>OTHER</v>
      </c>
      <c r="I4356" t="str">
        <f>VLOOKUP(C4356,Table_items[],2,FALSE)</f>
        <v>Vicks Inhaler 0.5 mL</v>
      </c>
      <c r="J4356" t="str">
        <f>VLOOKUP(C4356,Table_items[],3,FALSE)</f>
        <v>Obat Batuk &amp; Pilek</v>
      </c>
      <c r="K4356" s="23">
        <f>VLOOKUP(C4356,Table_items[],4,FALSE)</f>
        <v>16155</v>
      </c>
      <c r="L4356" s="23">
        <f>VLOOKUP(C4356,Table_items[],5,FALSE)</f>
        <v>16430</v>
      </c>
    </row>
    <row r="4357" spans="1:12" x14ac:dyDescent="0.2">
      <c r="A4357" s="11" t="s">
        <v>4509</v>
      </c>
      <c r="B4357" s="28">
        <v>44503</v>
      </c>
      <c r="C4357" s="13" t="s">
        <v>14</v>
      </c>
      <c r="D4357" s="13">
        <v>67</v>
      </c>
      <c r="E4357" s="9" t="s">
        <v>4896</v>
      </c>
      <c r="F4357" s="20" t="s">
        <v>4896</v>
      </c>
      <c r="G4357" t="s">
        <v>4904</v>
      </c>
      <c r="H4357" t="str">
        <f>VLOOKUP(E4357,suppliers!$A$2:$B$18,2,)</f>
        <v>OTHER</v>
      </c>
      <c r="I4357" t="str">
        <f>VLOOKUP(C4357,Table_items[],2,FALSE)</f>
        <v>Lo Han Kuo Infusion 12</v>
      </c>
      <c r="J4357" t="str">
        <f>VLOOKUP(C4357,Table_items[],3,FALSE)</f>
        <v>Obat Batuk &amp; Pilek</v>
      </c>
      <c r="K4357" s="23">
        <f>VLOOKUP(C4357,Table_items[],4,FALSE)</f>
        <v>23869</v>
      </c>
      <c r="L4357" s="23">
        <f>VLOOKUP(C4357,Table_items[],5,FALSE)</f>
        <v>24179</v>
      </c>
    </row>
    <row r="4358" spans="1:12" x14ac:dyDescent="0.2">
      <c r="A4358" s="7" t="s">
        <v>4510</v>
      </c>
      <c r="B4358" s="27">
        <v>44504</v>
      </c>
      <c r="C4358" s="9" t="s">
        <v>24</v>
      </c>
      <c r="D4358" s="9">
        <v>18</v>
      </c>
      <c r="E4358" s="9" t="s">
        <v>4896</v>
      </c>
      <c r="F4358" s="20" t="s">
        <v>4896</v>
      </c>
      <c r="G4358" t="s">
        <v>4904</v>
      </c>
      <c r="H4358" t="str">
        <f>VLOOKUP(E4358,suppliers!$A$2:$B$18,2,)</f>
        <v>OTHER</v>
      </c>
      <c r="I4358" t="str">
        <f>VLOOKUP(C4358,Table_items[],2,FALSE)</f>
        <v>Irbesartan</v>
      </c>
      <c r="J4358" t="str">
        <f>VLOOKUP(C4358,Table_items[],3,FALSE)</f>
        <v>Obat Hipertensi</v>
      </c>
      <c r="K4358" s="23">
        <f>VLOOKUP(C4358,Table_items[],4,FALSE)</f>
        <v>108794</v>
      </c>
      <c r="L4358" s="23">
        <f>VLOOKUP(C4358,Table_items[],5,FALSE)</f>
        <v>109447</v>
      </c>
    </row>
    <row r="4359" spans="1:12" x14ac:dyDescent="0.2">
      <c r="A4359" s="11" t="s">
        <v>4511</v>
      </c>
      <c r="B4359" s="28">
        <v>44504</v>
      </c>
      <c r="C4359" s="13" t="s">
        <v>22</v>
      </c>
      <c r="D4359" s="13">
        <v>23</v>
      </c>
      <c r="E4359" s="9" t="s">
        <v>4896</v>
      </c>
      <c r="F4359" s="20" t="s">
        <v>4896</v>
      </c>
      <c r="G4359" t="s">
        <v>4904</v>
      </c>
      <c r="H4359" t="str">
        <f>VLOOKUP(E4359,suppliers!$A$2:$B$18,2,)</f>
        <v>OTHER</v>
      </c>
      <c r="I4359" t="str">
        <f>VLOOKUP(C4359,Table_items[],2,FALSE)</f>
        <v>Candesartan Ogb Dexa</v>
      </c>
      <c r="J4359" t="str">
        <f>VLOOKUP(C4359,Table_items[],3,FALSE)</f>
        <v>Obat Hipertensi</v>
      </c>
      <c r="K4359" s="23">
        <f>VLOOKUP(C4359,Table_items[],4,FALSE)</f>
        <v>5000</v>
      </c>
      <c r="L4359" s="23">
        <f>VLOOKUP(C4359,Table_items[],5,FALSE)</f>
        <v>5095</v>
      </c>
    </row>
    <row r="4360" spans="1:12" x14ac:dyDescent="0.2">
      <c r="A4360" s="7" t="s">
        <v>4512</v>
      </c>
      <c r="B4360" s="27">
        <v>44504</v>
      </c>
      <c r="C4360" s="9" t="s">
        <v>10</v>
      </c>
      <c r="D4360" s="9">
        <v>28</v>
      </c>
      <c r="E4360" s="9" t="s">
        <v>4896</v>
      </c>
      <c r="F4360" s="20" t="s">
        <v>4908</v>
      </c>
      <c r="G4360" t="s">
        <v>4904</v>
      </c>
      <c r="H4360" t="str">
        <f>VLOOKUP(E4360,suppliers!$A$2:$B$18,2,)</f>
        <v>OTHER</v>
      </c>
      <c r="I4360" t="str">
        <f>VLOOKUP(C4360,Table_items[],2,FALSE)</f>
        <v>Dexteem Box Plus 100 Tablet</v>
      </c>
      <c r="J4360" t="str">
        <f>VLOOKUP(C4360,Table_items[],3,FALSE)</f>
        <v>Obat Alergi</v>
      </c>
      <c r="K4360" s="23">
        <f>VLOOKUP(C4360,Table_items[],4,FALSE)</f>
        <v>25322</v>
      </c>
      <c r="L4360" s="23">
        <f>VLOOKUP(C4360,Table_items[],5,FALSE)</f>
        <v>25449</v>
      </c>
    </row>
    <row r="4361" spans="1:12" x14ac:dyDescent="0.2">
      <c r="A4361" s="11" t="s">
        <v>4513</v>
      </c>
      <c r="B4361" s="28">
        <v>44504</v>
      </c>
      <c r="C4361" s="13" t="s">
        <v>36</v>
      </c>
      <c r="D4361" s="13">
        <v>2</v>
      </c>
      <c r="E4361" s="9" t="s">
        <v>4896</v>
      </c>
      <c r="F4361" s="20" t="s">
        <v>4908</v>
      </c>
      <c r="G4361" t="s">
        <v>4904</v>
      </c>
      <c r="H4361" t="str">
        <f>VLOOKUP(E4361,suppliers!$A$2:$B$18,2,)</f>
        <v>OTHER</v>
      </c>
      <c r="I4361" t="str">
        <f>VLOOKUP(C4361,Table_items[],2,FALSE)</f>
        <v>Sanmol Paracetamol</v>
      </c>
      <c r="J4361" t="str">
        <f>VLOOKUP(C4361,Table_items[],3,FALSE)</f>
        <v>Obat Sakit Kepala &amp; Demam</v>
      </c>
      <c r="K4361" s="23">
        <f>VLOOKUP(C4361,Table_items[],4,FALSE)</f>
        <v>16100</v>
      </c>
      <c r="L4361" s="23">
        <f>VLOOKUP(C4361,Table_items[],5,FALSE)</f>
        <v>16261</v>
      </c>
    </row>
    <row r="4362" spans="1:12" x14ac:dyDescent="0.2">
      <c r="A4362" s="7" t="s">
        <v>4514</v>
      </c>
      <c r="B4362" s="27">
        <v>44504</v>
      </c>
      <c r="C4362" s="9" t="s">
        <v>20</v>
      </c>
      <c r="D4362" s="9">
        <v>26</v>
      </c>
      <c r="E4362" s="9" t="s">
        <v>4896</v>
      </c>
      <c r="F4362" s="20" t="s">
        <v>4908</v>
      </c>
      <c r="G4362" t="s">
        <v>4904</v>
      </c>
      <c r="H4362" t="str">
        <f>VLOOKUP(E4362,suppliers!$A$2:$B$18,2,)</f>
        <v>OTHER</v>
      </c>
      <c r="I4362" t="str">
        <f>VLOOKUP(C4362,Table_items[],2,FALSE)</f>
        <v>Carditens</v>
      </c>
      <c r="J4362" t="str">
        <f>VLOOKUP(C4362,Table_items[],3,FALSE)</f>
        <v>Obat Hipertensi</v>
      </c>
      <c r="K4362" s="23">
        <f>VLOOKUP(C4362,Table_items[],4,FALSE)</f>
        <v>100000</v>
      </c>
      <c r="L4362" s="23">
        <f>VLOOKUP(C4362,Table_items[],5,FALSE)</f>
        <v>100900</v>
      </c>
    </row>
    <row r="4363" spans="1:12" x14ac:dyDescent="0.2">
      <c r="A4363" s="11" t="s">
        <v>4515</v>
      </c>
      <c r="B4363" s="28">
        <v>44505</v>
      </c>
      <c r="C4363" s="13" t="s">
        <v>41</v>
      </c>
      <c r="D4363" s="13">
        <v>5</v>
      </c>
      <c r="E4363" s="9" t="s">
        <v>4896</v>
      </c>
      <c r="F4363" s="20" t="s">
        <v>4908</v>
      </c>
      <c r="G4363" t="s">
        <v>4904</v>
      </c>
      <c r="H4363" t="str">
        <f>VLOOKUP(E4363,suppliers!$A$2:$B$18,2,)</f>
        <v>OTHER</v>
      </c>
      <c r="I4363" t="str">
        <f>VLOOKUP(C4363,Table_items[],2,FALSE)</f>
        <v>Otilon Ear Drops 8 mL</v>
      </c>
      <c r="J4363" t="str">
        <f>VLOOKUP(C4363,Table_items[],3,FALSE)</f>
        <v>Obat Telinga</v>
      </c>
      <c r="K4363" s="23">
        <f>VLOOKUP(C4363,Table_items[],4,FALSE)</f>
        <v>55000</v>
      </c>
      <c r="L4363" s="23">
        <f>VLOOKUP(C4363,Table_items[],5,FALSE)</f>
        <v>55935</v>
      </c>
    </row>
    <row r="4364" spans="1:12" x14ac:dyDescent="0.2">
      <c r="A4364" s="7" t="s">
        <v>4516</v>
      </c>
      <c r="B4364" s="27">
        <v>44505</v>
      </c>
      <c r="C4364" s="9" t="s">
        <v>28</v>
      </c>
      <c r="D4364" s="9">
        <v>5</v>
      </c>
      <c r="E4364" s="9" t="s">
        <v>4896</v>
      </c>
      <c r="F4364" s="20" t="s">
        <v>4908</v>
      </c>
      <c r="G4364" t="s">
        <v>4904</v>
      </c>
      <c r="H4364" t="str">
        <f>VLOOKUP(E4364,suppliers!$A$2:$B$18,2,)</f>
        <v>OTHER</v>
      </c>
      <c r="I4364" t="str">
        <f>VLOOKUP(C4364,Table_items[],2,FALSE)</f>
        <v>Hyperchol 100 MG 12 KPS</v>
      </c>
      <c r="J4364" t="str">
        <f>VLOOKUP(C4364,Table_items[],3,FALSE)</f>
        <v>Obat Kolesterol</v>
      </c>
      <c r="K4364" s="23">
        <f>VLOOKUP(C4364,Table_items[],4,FALSE)</f>
        <v>42800</v>
      </c>
      <c r="L4364" s="23">
        <f>VLOOKUP(C4364,Table_items[],5,FALSE)</f>
        <v>43442</v>
      </c>
    </row>
    <row r="4365" spans="1:12" x14ac:dyDescent="0.2">
      <c r="A4365" s="11" t="s">
        <v>4517</v>
      </c>
      <c r="B4365" s="28">
        <v>44506</v>
      </c>
      <c r="C4365" s="13" t="s">
        <v>41</v>
      </c>
      <c r="D4365" s="13">
        <v>21</v>
      </c>
      <c r="E4365" s="9" t="s">
        <v>4896</v>
      </c>
      <c r="F4365" s="20" t="s">
        <v>4908</v>
      </c>
      <c r="G4365" t="s">
        <v>4904</v>
      </c>
      <c r="H4365" t="str">
        <f>VLOOKUP(E4365,suppliers!$A$2:$B$18,2,)</f>
        <v>OTHER</v>
      </c>
      <c r="I4365" t="str">
        <f>VLOOKUP(C4365,Table_items[],2,FALSE)</f>
        <v>Otilon Ear Drops 8 mL</v>
      </c>
      <c r="J4365" t="str">
        <f>VLOOKUP(C4365,Table_items[],3,FALSE)</f>
        <v>Obat Telinga</v>
      </c>
      <c r="K4365" s="23">
        <f>VLOOKUP(C4365,Table_items[],4,FALSE)</f>
        <v>55000</v>
      </c>
      <c r="L4365" s="23">
        <f>VLOOKUP(C4365,Table_items[],5,FALSE)</f>
        <v>55935</v>
      </c>
    </row>
    <row r="4366" spans="1:12" x14ac:dyDescent="0.2">
      <c r="A4366" s="7" t="s">
        <v>4518</v>
      </c>
      <c r="B4366" s="27">
        <v>44506</v>
      </c>
      <c r="C4366" s="9" t="s">
        <v>10</v>
      </c>
      <c r="D4366" s="9">
        <v>139</v>
      </c>
      <c r="E4366" s="9" t="s">
        <v>4896</v>
      </c>
      <c r="F4366" s="20" t="s">
        <v>4908</v>
      </c>
      <c r="G4366" t="s">
        <v>4904</v>
      </c>
      <c r="H4366" t="str">
        <f>VLOOKUP(E4366,suppliers!$A$2:$B$18,2,)</f>
        <v>OTHER</v>
      </c>
      <c r="I4366" t="str">
        <f>VLOOKUP(C4366,Table_items[],2,FALSE)</f>
        <v>Dexteem Box Plus 100 Tablet</v>
      </c>
      <c r="J4366" t="str">
        <f>VLOOKUP(C4366,Table_items[],3,FALSE)</f>
        <v>Obat Alergi</v>
      </c>
      <c r="K4366" s="23">
        <f>VLOOKUP(C4366,Table_items[],4,FALSE)</f>
        <v>25322</v>
      </c>
      <c r="L4366" s="23">
        <f>VLOOKUP(C4366,Table_items[],5,FALSE)</f>
        <v>25449</v>
      </c>
    </row>
    <row r="4367" spans="1:12" x14ac:dyDescent="0.2">
      <c r="A4367" s="11" t="s">
        <v>4519</v>
      </c>
      <c r="B4367" s="28">
        <v>44506</v>
      </c>
      <c r="C4367" s="13" t="s">
        <v>20</v>
      </c>
      <c r="D4367" s="13">
        <v>14</v>
      </c>
      <c r="E4367" s="9" t="s">
        <v>4896</v>
      </c>
      <c r="F4367" s="20" t="s">
        <v>4908</v>
      </c>
      <c r="G4367" t="s">
        <v>4904</v>
      </c>
      <c r="H4367" t="str">
        <f>VLOOKUP(E4367,suppliers!$A$2:$B$18,2,)</f>
        <v>OTHER</v>
      </c>
      <c r="I4367" t="str">
        <f>VLOOKUP(C4367,Table_items[],2,FALSE)</f>
        <v>Carditens</v>
      </c>
      <c r="J4367" t="str">
        <f>VLOOKUP(C4367,Table_items[],3,FALSE)</f>
        <v>Obat Hipertensi</v>
      </c>
      <c r="K4367" s="23">
        <f>VLOOKUP(C4367,Table_items[],4,FALSE)</f>
        <v>100000</v>
      </c>
      <c r="L4367" s="23">
        <f>VLOOKUP(C4367,Table_items[],5,FALSE)</f>
        <v>100900</v>
      </c>
    </row>
    <row r="4368" spans="1:12" x14ac:dyDescent="0.2">
      <c r="A4368" s="7" t="s">
        <v>4520</v>
      </c>
      <c r="B4368" s="27">
        <v>44506</v>
      </c>
      <c r="C4368" s="9" t="s">
        <v>20</v>
      </c>
      <c r="D4368" s="9">
        <v>1</v>
      </c>
      <c r="E4368" s="9" t="s">
        <v>4896</v>
      </c>
      <c r="F4368" s="20" t="s">
        <v>4908</v>
      </c>
      <c r="G4368" t="s">
        <v>4904</v>
      </c>
      <c r="H4368" t="str">
        <f>VLOOKUP(E4368,suppliers!$A$2:$B$18,2,)</f>
        <v>OTHER</v>
      </c>
      <c r="I4368" t="str">
        <f>VLOOKUP(C4368,Table_items[],2,FALSE)</f>
        <v>Carditens</v>
      </c>
      <c r="J4368" t="str">
        <f>VLOOKUP(C4368,Table_items[],3,FALSE)</f>
        <v>Obat Hipertensi</v>
      </c>
      <c r="K4368" s="23">
        <f>VLOOKUP(C4368,Table_items[],4,FALSE)</f>
        <v>100000</v>
      </c>
      <c r="L4368" s="23">
        <f>VLOOKUP(C4368,Table_items[],5,FALSE)</f>
        <v>100900</v>
      </c>
    </row>
    <row r="4369" spans="1:12" x14ac:dyDescent="0.2">
      <c r="A4369" s="11" t="s">
        <v>4521</v>
      </c>
      <c r="B4369" s="28">
        <v>44506</v>
      </c>
      <c r="C4369" s="13" t="s">
        <v>39</v>
      </c>
      <c r="D4369" s="13">
        <v>23</v>
      </c>
      <c r="E4369" s="9" t="s">
        <v>4896</v>
      </c>
      <c r="F4369" s="20" t="s">
        <v>4908</v>
      </c>
      <c r="G4369" t="s">
        <v>4904</v>
      </c>
      <c r="H4369" t="str">
        <f>VLOOKUP(E4369,suppliers!$A$2:$B$18,2,)</f>
        <v>OTHER</v>
      </c>
      <c r="I4369" t="str">
        <f>VLOOKUP(C4369,Table_items[],2,FALSE)</f>
        <v>Cilostazol Bernofarm</v>
      </c>
      <c r="J4369" t="str">
        <f>VLOOKUP(C4369,Table_items[],3,FALSE)</f>
        <v>Obat Sakit Kepala &amp; Demam</v>
      </c>
      <c r="K4369" s="23">
        <f>VLOOKUP(C4369,Table_items[],4,FALSE)</f>
        <v>45450</v>
      </c>
      <c r="L4369" s="23">
        <f>VLOOKUP(C4369,Table_items[],5,FALSE)</f>
        <v>46223</v>
      </c>
    </row>
    <row r="4370" spans="1:12" x14ac:dyDescent="0.2">
      <c r="A4370" s="7" t="s">
        <v>4522</v>
      </c>
      <c r="B4370" s="27">
        <v>44507</v>
      </c>
      <c r="C4370" s="9" t="s">
        <v>9</v>
      </c>
      <c r="D4370" s="9">
        <v>57</v>
      </c>
      <c r="E4370" s="9" t="s">
        <v>4896</v>
      </c>
      <c r="F4370" s="20" t="s">
        <v>4908</v>
      </c>
      <c r="G4370" t="s">
        <v>4904</v>
      </c>
      <c r="H4370" t="str">
        <f>VLOOKUP(E4370,suppliers!$A$2:$B$18,2,)</f>
        <v>OTHER</v>
      </c>
      <c r="I4370" t="str">
        <f>VLOOKUP(C4370,Table_items[],2,FALSE)</f>
        <v>Bedak Heroxyn 150 gr</v>
      </c>
      <c r="J4370" t="str">
        <f>VLOOKUP(C4370,Table_items[],3,FALSE)</f>
        <v>Obat Alergi</v>
      </c>
      <c r="K4370" s="23">
        <f>VLOOKUP(C4370,Table_items[],4,FALSE)</f>
        <v>16950</v>
      </c>
      <c r="L4370" s="23">
        <f>VLOOKUP(C4370,Table_items[],5,FALSE)</f>
        <v>17170</v>
      </c>
    </row>
    <row r="4371" spans="1:12" x14ac:dyDescent="0.2">
      <c r="A4371" s="11" t="s">
        <v>4523</v>
      </c>
      <c r="B4371" s="28">
        <v>44507</v>
      </c>
      <c r="C4371" s="13" t="s">
        <v>38</v>
      </c>
      <c r="D4371" s="13">
        <v>42</v>
      </c>
      <c r="E4371" s="9" t="s">
        <v>4896</v>
      </c>
      <c r="F4371" s="20" t="s">
        <v>4908</v>
      </c>
      <c r="G4371" t="s">
        <v>4904</v>
      </c>
      <c r="H4371" t="str">
        <f>VLOOKUP(E4371,suppliers!$A$2:$B$18,2,)</f>
        <v>OTHER</v>
      </c>
      <c r="I4371" t="str">
        <f>VLOOKUP(C4371,Table_items[],2,FALSE)</f>
        <v>Sanmol 500 MG 4 Tablet</v>
      </c>
      <c r="J4371" t="str">
        <f>VLOOKUP(C4371,Table_items[],3,FALSE)</f>
        <v>Obat Sakit Kepala &amp; Demam</v>
      </c>
      <c r="K4371" s="23">
        <f>VLOOKUP(C4371,Table_items[],4,FALSE)</f>
        <v>1600</v>
      </c>
      <c r="L4371" s="23">
        <f>VLOOKUP(C4371,Table_items[],5,FALSE)</f>
        <v>1619</v>
      </c>
    </row>
    <row r="4372" spans="1:12" x14ac:dyDescent="0.2">
      <c r="A4372" s="7" t="s">
        <v>4524</v>
      </c>
      <c r="B4372" s="27">
        <v>44507</v>
      </c>
      <c r="C4372" s="9" t="s">
        <v>10</v>
      </c>
      <c r="D4372" s="9">
        <v>12</v>
      </c>
      <c r="E4372" s="9" t="s">
        <v>4896</v>
      </c>
      <c r="F4372" s="20" t="s">
        <v>4908</v>
      </c>
      <c r="G4372" t="s">
        <v>4904</v>
      </c>
      <c r="H4372" t="str">
        <f>VLOOKUP(E4372,suppliers!$A$2:$B$18,2,)</f>
        <v>OTHER</v>
      </c>
      <c r="I4372" t="str">
        <f>VLOOKUP(C4372,Table_items[],2,FALSE)</f>
        <v>Dexteem Box Plus 100 Tablet</v>
      </c>
      <c r="J4372" t="str">
        <f>VLOOKUP(C4372,Table_items[],3,FALSE)</f>
        <v>Obat Alergi</v>
      </c>
      <c r="K4372" s="23">
        <f>VLOOKUP(C4372,Table_items[],4,FALSE)</f>
        <v>25322</v>
      </c>
      <c r="L4372" s="23">
        <f>VLOOKUP(C4372,Table_items[],5,FALSE)</f>
        <v>25449</v>
      </c>
    </row>
    <row r="4373" spans="1:12" x14ac:dyDescent="0.2">
      <c r="A4373" s="11" t="s">
        <v>4525</v>
      </c>
      <c r="B4373" s="28">
        <v>44507</v>
      </c>
      <c r="C4373" s="13" t="s">
        <v>10</v>
      </c>
      <c r="D4373" s="13">
        <v>140</v>
      </c>
      <c r="E4373" s="9" t="s">
        <v>4896</v>
      </c>
      <c r="F4373" s="20" t="s">
        <v>4908</v>
      </c>
      <c r="G4373" t="s">
        <v>4904</v>
      </c>
      <c r="H4373" t="str">
        <f>VLOOKUP(E4373,suppliers!$A$2:$B$18,2,)</f>
        <v>OTHER</v>
      </c>
      <c r="I4373" t="str">
        <f>VLOOKUP(C4373,Table_items[],2,FALSE)</f>
        <v>Dexteem Box Plus 100 Tablet</v>
      </c>
      <c r="J4373" t="str">
        <f>VLOOKUP(C4373,Table_items[],3,FALSE)</f>
        <v>Obat Alergi</v>
      </c>
      <c r="K4373" s="23">
        <f>VLOOKUP(C4373,Table_items[],4,FALSE)</f>
        <v>25322</v>
      </c>
      <c r="L4373" s="23">
        <f>VLOOKUP(C4373,Table_items[],5,FALSE)</f>
        <v>25449</v>
      </c>
    </row>
    <row r="4374" spans="1:12" x14ac:dyDescent="0.2">
      <c r="A4374" s="7" t="s">
        <v>4526</v>
      </c>
      <c r="B4374" s="27">
        <v>44507</v>
      </c>
      <c r="C4374" s="9" t="s">
        <v>30</v>
      </c>
      <c r="D4374" s="9">
        <v>49</v>
      </c>
      <c r="E4374" s="9" t="s">
        <v>4896</v>
      </c>
      <c r="F4374" s="20" t="s">
        <v>4908</v>
      </c>
      <c r="G4374" t="s">
        <v>4904</v>
      </c>
      <c r="H4374" t="str">
        <f>VLOOKUP(E4374,suppliers!$A$2:$B$18,2,)</f>
        <v>OTHER</v>
      </c>
      <c r="I4374" t="str">
        <f>VLOOKUP(C4374,Table_items[],2,FALSE)</f>
        <v>Koolfever</v>
      </c>
      <c r="J4374" t="str">
        <f>VLOOKUP(C4374,Table_items[],3,FALSE)</f>
        <v>Obat Sakit Kepala &amp; Demam</v>
      </c>
      <c r="K4374" s="23">
        <f>VLOOKUP(C4374,Table_items[],4,FALSE)</f>
        <v>7500</v>
      </c>
      <c r="L4374" s="23">
        <f>VLOOKUP(C4374,Table_items[],5,FALSE)</f>
        <v>7620</v>
      </c>
    </row>
    <row r="4375" spans="1:12" x14ac:dyDescent="0.2">
      <c r="A4375" s="11" t="s">
        <v>4527</v>
      </c>
      <c r="B4375" s="28">
        <v>44507</v>
      </c>
      <c r="C4375" s="13" t="s">
        <v>7</v>
      </c>
      <c r="D4375" s="13">
        <v>12</v>
      </c>
      <c r="E4375" s="9" t="s">
        <v>4896</v>
      </c>
      <c r="F4375" s="20" t="s">
        <v>4908</v>
      </c>
      <c r="G4375" t="s">
        <v>4904</v>
      </c>
      <c r="H4375" t="str">
        <f>VLOOKUP(E4375,suppliers!$A$2:$B$18,2,)</f>
        <v>OTHER</v>
      </c>
      <c r="I4375" t="str">
        <f>VLOOKUP(C4375,Table_items[],2,FALSE)</f>
        <v>Acetylcysteine Mahakam 200 mg</v>
      </c>
      <c r="J4375" t="str">
        <f>VLOOKUP(C4375,Table_items[],3,FALSE)</f>
        <v>Obat Alergi</v>
      </c>
      <c r="K4375" s="23">
        <f>VLOOKUP(C4375,Table_items[],4,FALSE)</f>
        <v>33000</v>
      </c>
      <c r="L4375" s="23">
        <f>VLOOKUP(C4375,Table_items[],5,FALSE)</f>
        <v>33330</v>
      </c>
    </row>
    <row r="4376" spans="1:12" x14ac:dyDescent="0.2">
      <c r="A4376" s="7" t="s">
        <v>4528</v>
      </c>
      <c r="B4376" s="27">
        <v>44508</v>
      </c>
      <c r="C4376" s="9" t="s">
        <v>37</v>
      </c>
      <c r="D4376" s="9">
        <v>70</v>
      </c>
      <c r="E4376" s="9" t="s">
        <v>4896</v>
      </c>
      <c r="F4376" s="20" t="s">
        <v>4908</v>
      </c>
      <c r="G4376" t="s">
        <v>4904</v>
      </c>
      <c r="H4376" t="str">
        <f>VLOOKUP(E4376,suppliers!$A$2:$B$18,2,)</f>
        <v>OTHER</v>
      </c>
      <c r="I4376" t="str">
        <f>VLOOKUP(C4376,Table_items[],2,FALSE)</f>
        <v>Bodrex Extra</v>
      </c>
      <c r="J4376" t="str">
        <f>VLOOKUP(C4376,Table_items[],3,FALSE)</f>
        <v>Obat Sakit Kepala &amp; Demam</v>
      </c>
      <c r="K4376" s="23">
        <f>VLOOKUP(C4376,Table_items[],4,FALSE)</f>
        <v>50788</v>
      </c>
      <c r="L4376" s="23">
        <f>VLOOKUP(C4376,Table_items[],5,FALSE)</f>
        <v>51753</v>
      </c>
    </row>
    <row r="4377" spans="1:12" x14ac:dyDescent="0.2">
      <c r="A4377" s="11" t="s">
        <v>4529</v>
      </c>
      <c r="B4377" s="28">
        <v>44508</v>
      </c>
      <c r="C4377" s="13" t="s">
        <v>24</v>
      </c>
      <c r="D4377" s="13">
        <v>24</v>
      </c>
      <c r="E4377" s="9" t="s">
        <v>4896</v>
      </c>
      <c r="F4377" s="20" t="s">
        <v>4908</v>
      </c>
      <c r="G4377" t="s">
        <v>4904</v>
      </c>
      <c r="H4377" t="str">
        <f>VLOOKUP(E4377,suppliers!$A$2:$B$18,2,)</f>
        <v>OTHER</v>
      </c>
      <c r="I4377" t="str">
        <f>VLOOKUP(C4377,Table_items[],2,FALSE)</f>
        <v>Irbesartan</v>
      </c>
      <c r="J4377" t="str">
        <f>VLOOKUP(C4377,Table_items[],3,FALSE)</f>
        <v>Obat Hipertensi</v>
      </c>
      <c r="K4377" s="23">
        <f>VLOOKUP(C4377,Table_items[],4,FALSE)</f>
        <v>108794</v>
      </c>
      <c r="L4377" s="23">
        <f>VLOOKUP(C4377,Table_items[],5,FALSE)</f>
        <v>109447</v>
      </c>
    </row>
    <row r="4378" spans="1:12" x14ac:dyDescent="0.2">
      <c r="A4378" s="7" t="s">
        <v>4530</v>
      </c>
      <c r="B4378" s="27">
        <v>44508</v>
      </c>
      <c r="C4378" s="9" t="s">
        <v>22</v>
      </c>
      <c r="D4378" s="9">
        <v>28</v>
      </c>
      <c r="E4378" s="9" t="s">
        <v>4896</v>
      </c>
      <c r="F4378" s="20" t="s">
        <v>4908</v>
      </c>
      <c r="G4378" t="s">
        <v>4904</v>
      </c>
      <c r="H4378" t="str">
        <f>VLOOKUP(E4378,suppliers!$A$2:$B$18,2,)</f>
        <v>OTHER</v>
      </c>
      <c r="I4378" t="str">
        <f>VLOOKUP(C4378,Table_items[],2,FALSE)</f>
        <v>Candesartan Ogb Dexa</v>
      </c>
      <c r="J4378" t="str">
        <f>VLOOKUP(C4378,Table_items[],3,FALSE)</f>
        <v>Obat Hipertensi</v>
      </c>
      <c r="K4378" s="23">
        <f>VLOOKUP(C4378,Table_items[],4,FALSE)</f>
        <v>5000</v>
      </c>
      <c r="L4378" s="23">
        <f>VLOOKUP(C4378,Table_items[],5,FALSE)</f>
        <v>5095</v>
      </c>
    </row>
    <row r="4379" spans="1:12" x14ac:dyDescent="0.2">
      <c r="A4379" s="11" t="s">
        <v>4531</v>
      </c>
      <c r="B4379" s="28">
        <v>44509</v>
      </c>
      <c r="C4379" s="13" t="s">
        <v>37</v>
      </c>
      <c r="D4379" s="13">
        <v>37</v>
      </c>
      <c r="E4379" s="9" t="s">
        <v>4896</v>
      </c>
      <c r="F4379" s="20" t="s">
        <v>4908</v>
      </c>
      <c r="G4379" t="s">
        <v>4904</v>
      </c>
      <c r="H4379" t="str">
        <f>VLOOKUP(E4379,suppliers!$A$2:$B$18,2,)</f>
        <v>OTHER</v>
      </c>
      <c r="I4379" t="str">
        <f>VLOOKUP(C4379,Table_items[],2,FALSE)</f>
        <v>Bodrex Extra</v>
      </c>
      <c r="J4379" t="str">
        <f>VLOOKUP(C4379,Table_items[],3,FALSE)</f>
        <v>Obat Sakit Kepala &amp; Demam</v>
      </c>
      <c r="K4379" s="23">
        <f>VLOOKUP(C4379,Table_items[],4,FALSE)</f>
        <v>50788</v>
      </c>
      <c r="L4379" s="23">
        <f>VLOOKUP(C4379,Table_items[],5,FALSE)</f>
        <v>51753</v>
      </c>
    </row>
    <row r="4380" spans="1:12" x14ac:dyDescent="0.2">
      <c r="A4380" s="7" t="s">
        <v>4532</v>
      </c>
      <c r="B4380" s="27">
        <v>44509</v>
      </c>
      <c r="C4380" s="9" t="s">
        <v>37</v>
      </c>
      <c r="D4380" s="9">
        <v>22</v>
      </c>
      <c r="E4380" s="9" t="s">
        <v>4896</v>
      </c>
      <c r="F4380" s="20" t="s">
        <v>4908</v>
      </c>
      <c r="G4380" t="s">
        <v>4904</v>
      </c>
      <c r="H4380" t="str">
        <f>VLOOKUP(E4380,suppliers!$A$2:$B$18,2,)</f>
        <v>OTHER</v>
      </c>
      <c r="I4380" t="str">
        <f>VLOOKUP(C4380,Table_items[],2,FALSE)</f>
        <v>Bodrex Extra</v>
      </c>
      <c r="J4380" t="str">
        <f>VLOOKUP(C4380,Table_items[],3,FALSE)</f>
        <v>Obat Sakit Kepala &amp; Demam</v>
      </c>
      <c r="K4380" s="23">
        <f>VLOOKUP(C4380,Table_items[],4,FALSE)</f>
        <v>50788</v>
      </c>
      <c r="L4380" s="23">
        <f>VLOOKUP(C4380,Table_items[],5,FALSE)</f>
        <v>51753</v>
      </c>
    </row>
    <row r="4381" spans="1:12" x14ac:dyDescent="0.2">
      <c r="A4381" s="11" t="s">
        <v>4533</v>
      </c>
      <c r="B4381" s="28">
        <v>44509</v>
      </c>
      <c r="C4381" s="13" t="s">
        <v>9</v>
      </c>
      <c r="D4381" s="13">
        <v>14</v>
      </c>
      <c r="E4381" s="9" t="s">
        <v>4896</v>
      </c>
      <c r="F4381" s="20" t="s">
        <v>4908</v>
      </c>
      <c r="G4381" t="s">
        <v>4904</v>
      </c>
      <c r="H4381" t="str">
        <f>VLOOKUP(E4381,suppliers!$A$2:$B$18,2,)</f>
        <v>OTHER</v>
      </c>
      <c r="I4381" t="str">
        <f>VLOOKUP(C4381,Table_items[],2,FALSE)</f>
        <v>Bedak Heroxyn 150 gr</v>
      </c>
      <c r="J4381" t="str">
        <f>VLOOKUP(C4381,Table_items[],3,FALSE)</f>
        <v>Obat Alergi</v>
      </c>
      <c r="K4381" s="23">
        <f>VLOOKUP(C4381,Table_items[],4,FALSE)</f>
        <v>16950</v>
      </c>
      <c r="L4381" s="23">
        <f>VLOOKUP(C4381,Table_items[],5,FALSE)</f>
        <v>17170</v>
      </c>
    </row>
    <row r="4382" spans="1:12" x14ac:dyDescent="0.2">
      <c r="A4382" s="7" t="s">
        <v>4534</v>
      </c>
      <c r="B4382" s="27">
        <v>44509</v>
      </c>
      <c r="C4382" s="9" t="s">
        <v>9</v>
      </c>
      <c r="D4382" s="9">
        <v>17</v>
      </c>
      <c r="E4382" s="9" t="s">
        <v>4896</v>
      </c>
      <c r="F4382" s="20" t="s">
        <v>4908</v>
      </c>
      <c r="G4382" t="s">
        <v>4904</v>
      </c>
      <c r="H4382" t="str">
        <f>VLOOKUP(E4382,suppliers!$A$2:$B$18,2,)</f>
        <v>OTHER</v>
      </c>
      <c r="I4382" t="str">
        <f>VLOOKUP(C4382,Table_items[],2,FALSE)</f>
        <v>Bedak Heroxyn 150 gr</v>
      </c>
      <c r="J4382" t="str">
        <f>VLOOKUP(C4382,Table_items[],3,FALSE)</f>
        <v>Obat Alergi</v>
      </c>
      <c r="K4382" s="23">
        <f>VLOOKUP(C4382,Table_items[],4,FALSE)</f>
        <v>16950</v>
      </c>
      <c r="L4382" s="23">
        <f>VLOOKUP(C4382,Table_items[],5,FALSE)</f>
        <v>17170</v>
      </c>
    </row>
    <row r="4383" spans="1:12" x14ac:dyDescent="0.2">
      <c r="A4383" s="11" t="s">
        <v>4535</v>
      </c>
      <c r="B4383" s="28">
        <v>44509</v>
      </c>
      <c r="C4383" s="13" t="s">
        <v>36</v>
      </c>
      <c r="D4383" s="13">
        <v>6</v>
      </c>
      <c r="E4383" s="9" t="s">
        <v>4896</v>
      </c>
      <c r="F4383" s="20" t="s">
        <v>4908</v>
      </c>
      <c r="G4383" t="s">
        <v>4904</v>
      </c>
      <c r="H4383" t="str">
        <f>VLOOKUP(E4383,suppliers!$A$2:$B$18,2,)</f>
        <v>OTHER</v>
      </c>
      <c r="I4383" t="str">
        <f>VLOOKUP(C4383,Table_items[],2,FALSE)</f>
        <v>Sanmol Paracetamol</v>
      </c>
      <c r="J4383" t="str">
        <f>VLOOKUP(C4383,Table_items[],3,FALSE)</f>
        <v>Obat Sakit Kepala &amp; Demam</v>
      </c>
      <c r="K4383" s="23">
        <f>VLOOKUP(C4383,Table_items[],4,FALSE)</f>
        <v>16100</v>
      </c>
      <c r="L4383" s="23">
        <f>VLOOKUP(C4383,Table_items[],5,FALSE)</f>
        <v>16261</v>
      </c>
    </row>
    <row r="4384" spans="1:12" x14ac:dyDescent="0.2">
      <c r="A4384" s="7" t="s">
        <v>4536</v>
      </c>
      <c r="B4384" s="27">
        <v>44509</v>
      </c>
      <c r="C4384" s="9" t="s">
        <v>36</v>
      </c>
      <c r="D4384" s="9">
        <v>159</v>
      </c>
      <c r="E4384" s="9" t="s">
        <v>4896</v>
      </c>
      <c r="F4384" s="20" t="s">
        <v>4908</v>
      </c>
      <c r="G4384" t="s">
        <v>4904</v>
      </c>
      <c r="H4384" t="str">
        <f>VLOOKUP(E4384,suppliers!$A$2:$B$18,2,)</f>
        <v>OTHER</v>
      </c>
      <c r="I4384" t="str">
        <f>VLOOKUP(C4384,Table_items[],2,FALSE)</f>
        <v>Sanmol Paracetamol</v>
      </c>
      <c r="J4384" t="str">
        <f>VLOOKUP(C4384,Table_items[],3,FALSE)</f>
        <v>Obat Sakit Kepala &amp; Demam</v>
      </c>
      <c r="K4384" s="23">
        <f>VLOOKUP(C4384,Table_items[],4,FALSE)</f>
        <v>16100</v>
      </c>
      <c r="L4384" s="23">
        <f>VLOOKUP(C4384,Table_items[],5,FALSE)</f>
        <v>16261</v>
      </c>
    </row>
    <row r="4385" spans="1:12" x14ac:dyDescent="0.2">
      <c r="A4385" s="11" t="s">
        <v>4537</v>
      </c>
      <c r="B4385" s="28">
        <v>44510</v>
      </c>
      <c r="C4385" s="13" t="s">
        <v>33</v>
      </c>
      <c r="D4385" s="13">
        <v>4</v>
      </c>
      <c r="E4385" s="9" t="s">
        <v>4896</v>
      </c>
      <c r="F4385" s="20" t="s">
        <v>4908</v>
      </c>
      <c r="G4385" t="s">
        <v>4904</v>
      </c>
      <c r="H4385" t="str">
        <f>VLOOKUP(E4385,suppliers!$A$2:$B$18,2,)</f>
        <v>OTHER</v>
      </c>
      <c r="I4385" t="str">
        <f>VLOOKUP(C4385,Table_items[],2,FALSE)</f>
        <v>Hisamitsu Bye Bye Fever</v>
      </c>
      <c r="J4385" t="str">
        <f>VLOOKUP(C4385,Table_items[],3,FALSE)</f>
        <v>Obat Sakit Kepala &amp; Demam</v>
      </c>
      <c r="K4385" s="23">
        <f>VLOOKUP(C4385,Table_items[],4,FALSE)</f>
        <v>7000</v>
      </c>
      <c r="L4385" s="23">
        <f>VLOOKUP(C4385,Table_items[],5,FALSE)</f>
        <v>7035</v>
      </c>
    </row>
    <row r="4386" spans="1:12" x14ac:dyDescent="0.2">
      <c r="A4386" s="7" t="s">
        <v>4538</v>
      </c>
      <c r="B4386" s="27">
        <v>44510</v>
      </c>
      <c r="C4386" s="9" t="s">
        <v>12</v>
      </c>
      <c r="D4386" s="9">
        <v>47</v>
      </c>
      <c r="E4386" s="9" t="s">
        <v>4896</v>
      </c>
      <c r="F4386" s="20" t="s">
        <v>4908</v>
      </c>
      <c r="G4386" t="s">
        <v>4904</v>
      </c>
      <c r="H4386" t="str">
        <f>VLOOKUP(E4386,suppliers!$A$2:$B$18,2,)</f>
        <v>OTHER</v>
      </c>
      <c r="I4386" t="str">
        <f>VLOOKUP(C4386,Table_items[],2,FALSE)</f>
        <v>Decolsen 1 Strip 4 Tablet</v>
      </c>
      <c r="J4386" t="str">
        <f>VLOOKUP(C4386,Table_items[],3,FALSE)</f>
        <v>Obat Batuk &amp; Pilek</v>
      </c>
      <c r="K4386" s="23">
        <f>VLOOKUP(C4386,Table_items[],4,FALSE)</f>
        <v>2886</v>
      </c>
      <c r="L4386" s="23">
        <f>VLOOKUP(C4386,Table_items[],5,FALSE)</f>
        <v>2915</v>
      </c>
    </row>
    <row r="4387" spans="1:12" x14ac:dyDescent="0.2">
      <c r="A4387" s="11" t="s">
        <v>4539</v>
      </c>
      <c r="B4387" s="28">
        <v>44510</v>
      </c>
      <c r="C4387" s="13" t="s">
        <v>37</v>
      </c>
      <c r="D4387" s="13">
        <v>14</v>
      </c>
      <c r="E4387" s="9" t="s">
        <v>4896</v>
      </c>
      <c r="F4387" s="20" t="s">
        <v>4908</v>
      </c>
      <c r="G4387" t="s">
        <v>4904</v>
      </c>
      <c r="H4387" t="str">
        <f>VLOOKUP(E4387,suppliers!$A$2:$B$18,2,)</f>
        <v>OTHER</v>
      </c>
      <c r="I4387" t="str">
        <f>VLOOKUP(C4387,Table_items[],2,FALSE)</f>
        <v>Bodrex Extra</v>
      </c>
      <c r="J4387" t="str">
        <f>VLOOKUP(C4387,Table_items[],3,FALSE)</f>
        <v>Obat Sakit Kepala &amp; Demam</v>
      </c>
      <c r="K4387" s="23">
        <f>VLOOKUP(C4387,Table_items[],4,FALSE)</f>
        <v>50788</v>
      </c>
      <c r="L4387" s="23">
        <f>VLOOKUP(C4387,Table_items[],5,FALSE)</f>
        <v>51753</v>
      </c>
    </row>
    <row r="4388" spans="1:12" x14ac:dyDescent="0.2">
      <c r="A4388" s="7" t="s">
        <v>4540</v>
      </c>
      <c r="B4388" s="27">
        <v>44510</v>
      </c>
      <c r="C4388" s="9" t="s">
        <v>24</v>
      </c>
      <c r="D4388" s="9">
        <v>5</v>
      </c>
      <c r="E4388" s="9" t="s">
        <v>4896</v>
      </c>
      <c r="F4388" s="20" t="s">
        <v>4908</v>
      </c>
      <c r="G4388" t="s">
        <v>4904</v>
      </c>
      <c r="H4388" t="str">
        <f>VLOOKUP(E4388,suppliers!$A$2:$B$18,2,)</f>
        <v>OTHER</v>
      </c>
      <c r="I4388" t="str">
        <f>VLOOKUP(C4388,Table_items[],2,FALSE)</f>
        <v>Irbesartan</v>
      </c>
      <c r="J4388" t="str">
        <f>VLOOKUP(C4388,Table_items[],3,FALSE)</f>
        <v>Obat Hipertensi</v>
      </c>
      <c r="K4388" s="23">
        <f>VLOOKUP(C4388,Table_items[],4,FALSE)</f>
        <v>108794</v>
      </c>
      <c r="L4388" s="23">
        <f>VLOOKUP(C4388,Table_items[],5,FALSE)</f>
        <v>109447</v>
      </c>
    </row>
    <row r="4389" spans="1:12" x14ac:dyDescent="0.2">
      <c r="A4389" s="11" t="s">
        <v>4541</v>
      </c>
      <c r="B4389" s="28">
        <v>44510</v>
      </c>
      <c r="C4389" s="13" t="s">
        <v>41</v>
      </c>
      <c r="D4389" s="13">
        <v>8</v>
      </c>
      <c r="E4389" s="9" t="s">
        <v>4896</v>
      </c>
      <c r="F4389" s="20" t="s">
        <v>4908</v>
      </c>
      <c r="G4389" t="s">
        <v>4904</v>
      </c>
      <c r="H4389" t="str">
        <f>VLOOKUP(E4389,suppliers!$A$2:$B$18,2,)</f>
        <v>OTHER</v>
      </c>
      <c r="I4389" t="str">
        <f>VLOOKUP(C4389,Table_items[],2,FALSE)</f>
        <v>Otilon Ear Drops 8 mL</v>
      </c>
      <c r="J4389" t="str">
        <f>VLOOKUP(C4389,Table_items[],3,FALSE)</f>
        <v>Obat Telinga</v>
      </c>
      <c r="K4389" s="23">
        <f>VLOOKUP(C4389,Table_items[],4,FALSE)</f>
        <v>55000</v>
      </c>
      <c r="L4389" s="23">
        <f>VLOOKUP(C4389,Table_items[],5,FALSE)</f>
        <v>55935</v>
      </c>
    </row>
    <row r="4390" spans="1:12" x14ac:dyDescent="0.2">
      <c r="A4390" s="7" t="s">
        <v>4542</v>
      </c>
      <c r="B4390" s="27">
        <v>44510</v>
      </c>
      <c r="C4390" s="9" t="s">
        <v>36</v>
      </c>
      <c r="D4390" s="9">
        <v>9</v>
      </c>
      <c r="E4390" s="9" t="s">
        <v>4896</v>
      </c>
      <c r="F4390" s="20" t="s">
        <v>4908</v>
      </c>
      <c r="G4390" t="s">
        <v>4904</v>
      </c>
      <c r="H4390" t="str">
        <f>VLOOKUP(E4390,suppliers!$A$2:$B$18,2,)</f>
        <v>OTHER</v>
      </c>
      <c r="I4390" t="str">
        <f>VLOOKUP(C4390,Table_items[],2,FALSE)</f>
        <v>Sanmol Paracetamol</v>
      </c>
      <c r="J4390" t="str">
        <f>VLOOKUP(C4390,Table_items[],3,FALSE)</f>
        <v>Obat Sakit Kepala &amp; Demam</v>
      </c>
      <c r="K4390" s="23">
        <f>VLOOKUP(C4390,Table_items[],4,FALSE)</f>
        <v>16100</v>
      </c>
      <c r="L4390" s="23">
        <f>VLOOKUP(C4390,Table_items[],5,FALSE)</f>
        <v>16261</v>
      </c>
    </row>
    <row r="4391" spans="1:12" x14ac:dyDescent="0.2">
      <c r="A4391" s="11" t="s">
        <v>4543</v>
      </c>
      <c r="B4391" s="28">
        <v>44510</v>
      </c>
      <c r="C4391" s="13" t="s">
        <v>16</v>
      </c>
      <c r="D4391" s="13">
        <v>162</v>
      </c>
      <c r="E4391" s="9" t="s">
        <v>4896</v>
      </c>
      <c r="F4391" s="20" t="s">
        <v>4908</v>
      </c>
      <c r="G4391" t="s">
        <v>4904</v>
      </c>
      <c r="H4391" t="str">
        <f>VLOOKUP(E4391,suppliers!$A$2:$B$18,2,)</f>
        <v>OTHER</v>
      </c>
      <c r="I4391" t="str">
        <f>VLOOKUP(C4391,Table_items[],2,FALSE)</f>
        <v>Ultraflu Box Isi 25 Strip</v>
      </c>
      <c r="J4391" t="str">
        <f>VLOOKUP(C4391,Table_items[],3,FALSE)</f>
        <v>Obat Batuk &amp; Pilek</v>
      </c>
      <c r="K4391" s="23">
        <f>VLOOKUP(C4391,Table_items[],4,FALSE)</f>
        <v>72500</v>
      </c>
      <c r="L4391" s="23">
        <f>VLOOKUP(C4391,Table_items[],5,FALSE)</f>
        <v>73805</v>
      </c>
    </row>
    <row r="4392" spans="1:12" x14ac:dyDescent="0.2">
      <c r="A4392" s="7" t="s">
        <v>4544</v>
      </c>
      <c r="B4392" s="27">
        <v>44510</v>
      </c>
      <c r="C4392" s="9" t="s">
        <v>8</v>
      </c>
      <c r="D4392" s="9">
        <v>74</v>
      </c>
      <c r="E4392" s="9" t="s">
        <v>4896</v>
      </c>
      <c r="F4392" s="20" t="s">
        <v>4908</v>
      </c>
      <c r="G4392" t="s">
        <v>4904</v>
      </c>
      <c r="H4392" t="str">
        <f>VLOOKUP(E4392,suppliers!$A$2:$B$18,2,)</f>
        <v>OTHER</v>
      </c>
      <c r="I4392" t="str">
        <f>VLOOKUP(C4392,Table_items[],2,FALSE)</f>
        <v>Bisoprolol Ogb Dexa</v>
      </c>
      <c r="J4392" t="str">
        <f>VLOOKUP(C4392,Table_items[],3,FALSE)</f>
        <v>Obat Alergi</v>
      </c>
      <c r="K4392" s="23">
        <f>VLOOKUP(C4392,Table_items[],4,FALSE)</f>
        <v>10000</v>
      </c>
      <c r="L4392" s="23">
        <f>VLOOKUP(C4392,Table_items[],5,FALSE)</f>
        <v>10180</v>
      </c>
    </row>
    <row r="4393" spans="1:12" x14ac:dyDescent="0.2">
      <c r="A4393" s="11" t="s">
        <v>4545</v>
      </c>
      <c r="B4393" s="28">
        <v>44511</v>
      </c>
      <c r="C4393" s="13" t="s">
        <v>37</v>
      </c>
      <c r="D4393" s="13">
        <v>67</v>
      </c>
      <c r="E4393" s="9" t="s">
        <v>4896</v>
      </c>
      <c r="F4393" s="20" t="s">
        <v>4908</v>
      </c>
      <c r="G4393" t="s">
        <v>4904</v>
      </c>
      <c r="H4393" t="str">
        <f>VLOOKUP(E4393,suppliers!$A$2:$B$18,2,)</f>
        <v>OTHER</v>
      </c>
      <c r="I4393" t="str">
        <f>VLOOKUP(C4393,Table_items[],2,FALSE)</f>
        <v>Bodrex Extra</v>
      </c>
      <c r="J4393" t="str">
        <f>VLOOKUP(C4393,Table_items[],3,FALSE)</f>
        <v>Obat Sakit Kepala &amp; Demam</v>
      </c>
      <c r="K4393" s="23">
        <f>VLOOKUP(C4393,Table_items[],4,FALSE)</f>
        <v>50788</v>
      </c>
      <c r="L4393" s="23">
        <f>VLOOKUP(C4393,Table_items[],5,FALSE)</f>
        <v>51753</v>
      </c>
    </row>
    <row r="4394" spans="1:12" x14ac:dyDescent="0.2">
      <c r="A4394" s="7" t="s">
        <v>4546</v>
      </c>
      <c r="B4394" s="27">
        <v>44511</v>
      </c>
      <c r="C4394" s="9" t="s">
        <v>41</v>
      </c>
      <c r="D4394" s="9">
        <v>50</v>
      </c>
      <c r="E4394" s="9" t="s">
        <v>4896</v>
      </c>
      <c r="F4394" s="20" t="s">
        <v>4908</v>
      </c>
      <c r="G4394" t="s">
        <v>4904</v>
      </c>
      <c r="H4394" t="str">
        <f>VLOOKUP(E4394,suppliers!$A$2:$B$18,2,)</f>
        <v>OTHER</v>
      </c>
      <c r="I4394" t="str">
        <f>VLOOKUP(C4394,Table_items[],2,FALSE)</f>
        <v>Otilon Ear Drops 8 mL</v>
      </c>
      <c r="J4394" t="str">
        <f>VLOOKUP(C4394,Table_items[],3,FALSE)</f>
        <v>Obat Telinga</v>
      </c>
      <c r="K4394" s="23">
        <f>VLOOKUP(C4394,Table_items[],4,FALSE)</f>
        <v>55000</v>
      </c>
      <c r="L4394" s="23">
        <f>VLOOKUP(C4394,Table_items[],5,FALSE)</f>
        <v>55935</v>
      </c>
    </row>
    <row r="4395" spans="1:12" x14ac:dyDescent="0.2">
      <c r="A4395" s="11" t="s">
        <v>4547</v>
      </c>
      <c r="B4395" s="28">
        <v>44512</v>
      </c>
      <c r="C4395" s="13" t="s">
        <v>12</v>
      </c>
      <c r="D4395" s="13">
        <v>31</v>
      </c>
      <c r="E4395" s="9" t="s">
        <v>4896</v>
      </c>
      <c r="F4395" s="20" t="s">
        <v>4908</v>
      </c>
      <c r="G4395" t="s">
        <v>4904</v>
      </c>
      <c r="H4395" t="str">
        <f>VLOOKUP(E4395,suppliers!$A$2:$B$18,2,)</f>
        <v>OTHER</v>
      </c>
      <c r="I4395" t="str">
        <f>VLOOKUP(C4395,Table_items[],2,FALSE)</f>
        <v>Decolsen 1 Strip 4 Tablet</v>
      </c>
      <c r="J4395" t="str">
        <f>VLOOKUP(C4395,Table_items[],3,FALSE)</f>
        <v>Obat Batuk &amp; Pilek</v>
      </c>
      <c r="K4395" s="23">
        <f>VLOOKUP(C4395,Table_items[],4,FALSE)</f>
        <v>2886</v>
      </c>
      <c r="L4395" s="23">
        <f>VLOOKUP(C4395,Table_items[],5,FALSE)</f>
        <v>2915</v>
      </c>
    </row>
    <row r="4396" spans="1:12" x14ac:dyDescent="0.2">
      <c r="A4396" s="7" t="s">
        <v>4548</v>
      </c>
      <c r="B4396" s="27">
        <v>44512</v>
      </c>
      <c r="C4396" s="9" t="s">
        <v>12</v>
      </c>
      <c r="D4396" s="9">
        <v>64</v>
      </c>
      <c r="E4396" s="9" t="s">
        <v>4896</v>
      </c>
      <c r="F4396" s="20" t="s">
        <v>4908</v>
      </c>
      <c r="G4396" t="s">
        <v>4904</v>
      </c>
      <c r="H4396" t="str">
        <f>VLOOKUP(E4396,suppliers!$A$2:$B$18,2,)</f>
        <v>OTHER</v>
      </c>
      <c r="I4396" t="str">
        <f>VLOOKUP(C4396,Table_items[],2,FALSE)</f>
        <v>Decolsen 1 Strip 4 Tablet</v>
      </c>
      <c r="J4396" t="str">
        <f>VLOOKUP(C4396,Table_items[],3,FALSE)</f>
        <v>Obat Batuk &amp; Pilek</v>
      </c>
      <c r="K4396" s="23">
        <f>VLOOKUP(C4396,Table_items[],4,FALSE)</f>
        <v>2886</v>
      </c>
      <c r="L4396" s="23">
        <f>VLOOKUP(C4396,Table_items[],5,FALSE)</f>
        <v>2915</v>
      </c>
    </row>
    <row r="4397" spans="1:12" x14ac:dyDescent="0.2">
      <c r="A4397" s="11" t="s">
        <v>4549</v>
      </c>
      <c r="B4397" s="28">
        <v>44512</v>
      </c>
      <c r="C4397" s="13" t="s">
        <v>41</v>
      </c>
      <c r="D4397" s="13">
        <v>2</v>
      </c>
      <c r="E4397" s="9" t="s">
        <v>4896</v>
      </c>
      <c r="F4397" s="20" t="s">
        <v>4908</v>
      </c>
      <c r="G4397" t="s">
        <v>4904</v>
      </c>
      <c r="H4397" t="str">
        <f>VLOOKUP(E4397,suppliers!$A$2:$B$18,2,)</f>
        <v>OTHER</v>
      </c>
      <c r="I4397" t="str">
        <f>VLOOKUP(C4397,Table_items[],2,FALSE)</f>
        <v>Otilon Ear Drops 8 mL</v>
      </c>
      <c r="J4397" t="str">
        <f>VLOOKUP(C4397,Table_items[],3,FALSE)</f>
        <v>Obat Telinga</v>
      </c>
      <c r="K4397" s="23">
        <f>VLOOKUP(C4397,Table_items[],4,FALSE)</f>
        <v>55000</v>
      </c>
      <c r="L4397" s="23">
        <f>VLOOKUP(C4397,Table_items[],5,FALSE)</f>
        <v>55935</v>
      </c>
    </row>
    <row r="4398" spans="1:12" x14ac:dyDescent="0.2">
      <c r="A4398" s="7" t="s">
        <v>4550</v>
      </c>
      <c r="B4398" s="27">
        <v>44512</v>
      </c>
      <c r="C4398" s="9" t="s">
        <v>22</v>
      </c>
      <c r="D4398" s="9">
        <v>38</v>
      </c>
      <c r="E4398" s="9" t="s">
        <v>4896</v>
      </c>
      <c r="F4398" s="20" t="s">
        <v>4908</v>
      </c>
      <c r="G4398" t="s">
        <v>4904</v>
      </c>
      <c r="H4398" t="str">
        <f>VLOOKUP(E4398,suppliers!$A$2:$B$18,2,)</f>
        <v>OTHER</v>
      </c>
      <c r="I4398" t="str">
        <f>VLOOKUP(C4398,Table_items[],2,FALSE)</f>
        <v>Candesartan Ogb Dexa</v>
      </c>
      <c r="J4398" t="str">
        <f>VLOOKUP(C4398,Table_items[],3,FALSE)</f>
        <v>Obat Hipertensi</v>
      </c>
      <c r="K4398" s="23">
        <f>VLOOKUP(C4398,Table_items[],4,FALSE)</f>
        <v>5000</v>
      </c>
      <c r="L4398" s="23">
        <f>VLOOKUP(C4398,Table_items[],5,FALSE)</f>
        <v>5095</v>
      </c>
    </row>
    <row r="4399" spans="1:12" x14ac:dyDescent="0.2">
      <c r="A4399" s="11" t="s">
        <v>4551</v>
      </c>
      <c r="B4399" s="28">
        <v>44512</v>
      </c>
      <c r="C4399" s="13" t="s">
        <v>22</v>
      </c>
      <c r="D4399" s="13">
        <v>13</v>
      </c>
      <c r="E4399" s="9" t="s">
        <v>4896</v>
      </c>
      <c r="F4399" s="20" t="s">
        <v>4908</v>
      </c>
      <c r="G4399" t="s">
        <v>4904</v>
      </c>
      <c r="H4399" t="str">
        <f>VLOOKUP(E4399,suppliers!$A$2:$B$18,2,)</f>
        <v>OTHER</v>
      </c>
      <c r="I4399" t="str">
        <f>VLOOKUP(C4399,Table_items[],2,FALSE)</f>
        <v>Candesartan Ogb Dexa</v>
      </c>
      <c r="J4399" t="str">
        <f>VLOOKUP(C4399,Table_items[],3,FALSE)</f>
        <v>Obat Hipertensi</v>
      </c>
      <c r="K4399" s="23">
        <f>VLOOKUP(C4399,Table_items[],4,FALSE)</f>
        <v>5000</v>
      </c>
      <c r="L4399" s="23">
        <f>VLOOKUP(C4399,Table_items[],5,FALSE)</f>
        <v>5095</v>
      </c>
    </row>
    <row r="4400" spans="1:12" x14ac:dyDescent="0.2">
      <c r="A4400" s="7" t="s">
        <v>4552</v>
      </c>
      <c r="B4400" s="27">
        <v>44512</v>
      </c>
      <c r="C4400" s="9" t="s">
        <v>22</v>
      </c>
      <c r="D4400" s="9">
        <v>7</v>
      </c>
      <c r="E4400" s="9" t="s">
        <v>4896</v>
      </c>
      <c r="F4400" s="20" t="s">
        <v>4908</v>
      </c>
      <c r="G4400" t="s">
        <v>4904</v>
      </c>
      <c r="H4400" t="str">
        <f>VLOOKUP(E4400,suppliers!$A$2:$B$18,2,)</f>
        <v>OTHER</v>
      </c>
      <c r="I4400" t="str">
        <f>VLOOKUP(C4400,Table_items[],2,FALSE)</f>
        <v>Candesartan Ogb Dexa</v>
      </c>
      <c r="J4400" t="str">
        <f>VLOOKUP(C4400,Table_items[],3,FALSE)</f>
        <v>Obat Hipertensi</v>
      </c>
      <c r="K4400" s="23">
        <f>VLOOKUP(C4400,Table_items[],4,FALSE)</f>
        <v>5000</v>
      </c>
      <c r="L4400" s="23">
        <f>VLOOKUP(C4400,Table_items[],5,FALSE)</f>
        <v>5095</v>
      </c>
    </row>
    <row r="4401" spans="1:12" x14ac:dyDescent="0.2">
      <c r="A4401" s="11" t="s">
        <v>4553</v>
      </c>
      <c r="B4401" s="28">
        <v>44512</v>
      </c>
      <c r="C4401" s="13" t="s">
        <v>30</v>
      </c>
      <c r="D4401" s="13">
        <v>510</v>
      </c>
      <c r="E4401" s="9" t="s">
        <v>4896</v>
      </c>
      <c r="F4401" s="20" t="s">
        <v>4908</v>
      </c>
      <c r="G4401" t="s">
        <v>4904</v>
      </c>
      <c r="H4401" t="str">
        <f>VLOOKUP(E4401,suppliers!$A$2:$B$18,2,)</f>
        <v>OTHER</v>
      </c>
      <c r="I4401" t="str">
        <f>VLOOKUP(C4401,Table_items[],2,FALSE)</f>
        <v>Koolfever</v>
      </c>
      <c r="J4401" t="str">
        <f>VLOOKUP(C4401,Table_items[],3,FALSE)</f>
        <v>Obat Sakit Kepala &amp; Demam</v>
      </c>
      <c r="K4401" s="23">
        <f>VLOOKUP(C4401,Table_items[],4,FALSE)</f>
        <v>7500</v>
      </c>
      <c r="L4401" s="23">
        <f>VLOOKUP(C4401,Table_items[],5,FALSE)</f>
        <v>7620</v>
      </c>
    </row>
    <row r="4402" spans="1:12" x14ac:dyDescent="0.2">
      <c r="A4402" s="7" t="s">
        <v>4554</v>
      </c>
      <c r="B4402" s="27">
        <v>44512</v>
      </c>
      <c r="C4402" s="9" t="s">
        <v>30</v>
      </c>
      <c r="D4402" s="9">
        <v>31</v>
      </c>
      <c r="E4402" s="9" t="s">
        <v>4896</v>
      </c>
      <c r="F4402" s="20" t="s">
        <v>4908</v>
      </c>
      <c r="G4402" t="s">
        <v>4904</v>
      </c>
      <c r="H4402" t="str">
        <f>VLOOKUP(E4402,suppliers!$A$2:$B$18,2,)</f>
        <v>OTHER</v>
      </c>
      <c r="I4402" t="str">
        <f>VLOOKUP(C4402,Table_items[],2,FALSE)</f>
        <v>Koolfever</v>
      </c>
      <c r="J4402" t="str">
        <f>VLOOKUP(C4402,Table_items[],3,FALSE)</f>
        <v>Obat Sakit Kepala &amp; Demam</v>
      </c>
      <c r="K4402" s="23">
        <f>VLOOKUP(C4402,Table_items[],4,FALSE)</f>
        <v>7500</v>
      </c>
      <c r="L4402" s="23">
        <f>VLOOKUP(C4402,Table_items[],5,FALSE)</f>
        <v>7620</v>
      </c>
    </row>
    <row r="4403" spans="1:12" x14ac:dyDescent="0.2">
      <c r="A4403" s="11" t="s">
        <v>4555</v>
      </c>
      <c r="B4403" s="28">
        <v>44512</v>
      </c>
      <c r="C4403" s="13" t="s">
        <v>20</v>
      </c>
      <c r="D4403" s="13">
        <v>82</v>
      </c>
      <c r="E4403" s="9" t="s">
        <v>4896</v>
      </c>
      <c r="F4403" s="20" t="s">
        <v>4908</v>
      </c>
      <c r="G4403" t="s">
        <v>4904</v>
      </c>
      <c r="H4403" t="str">
        <f>VLOOKUP(E4403,suppliers!$A$2:$B$18,2,)</f>
        <v>OTHER</v>
      </c>
      <c r="I4403" t="str">
        <f>VLOOKUP(C4403,Table_items[],2,FALSE)</f>
        <v>Carditens</v>
      </c>
      <c r="J4403" t="str">
        <f>VLOOKUP(C4403,Table_items[],3,FALSE)</f>
        <v>Obat Hipertensi</v>
      </c>
      <c r="K4403" s="23">
        <f>VLOOKUP(C4403,Table_items[],4,FALSE)</f>
        <v>100000</v>
      </c>
      <c r="L4403" s="23">
        <f>VLOOKUP(C4403,Table_items[],5,FALSE)</f>
        <v>100900</v>
      </c>
    </row>
    <row r="4404" spans="1:12" x14ac:dyDescent="0.2">
      <c r="A4404" s="7" t="s">
        <v>4556</v>
      </c>
      <c r="B4404" s="27">
        <v>44512</v>
      </c>
      <c r="C4404" s="9" t="s">
        <v>17</v>
      </c>
      <c r="D4404" s="9">
        <v>52</v>
      </c>
      <c r="E4404" s="9" t="s">
        <v>4896</v>
      </c>
      <c r="F4404" s="20" t="s">
        <v>4908</v>
      </c>
      <c r="G4404" t="s">
        <v>4904</v>
      </c>
      <c r="H4404" t="str">
        <f>VLOOKUP(E4404,suppliers!$A$2:$B$18,2,)</f>
        <v>OTHER</v>
      </c>
      <c r="I4404" t="str">
        <f>VLOOKUP(C4404,Table_items[],2,FALSE)</f>
        <v>Vicks Inhaler 0.5 mL</v>
      </c>
      <c r="J4404" t="str">
        <f>VLOOKUP(C4404,Table_items[],3,FALSE)</f>
        <v>Obat Batuk &amp; Pilek</v>
      </c>
      <c r="K4404" s="23">
        <f>VLOOKUP(C4404,Table_items[],4,FALSE)</f>
        <v>16155</v>
      </c>
      <c r="L4404" s="23">
        <f>VLOOKUP(C4404,Table_items[],5,FALSE)</f>
        <v>16430</v>
      </c>
    </row>
    <row r="4405" spans="1:12" x14ac:dyDescent="0.2">
      <c r="A4405" s="11" t="s">
        <v>4557</v>
      </c>
      <c r="B4405" s="28">
        <v>44512</v>
      </c>
      <c r="C4405" s="13" t="s">
        <v>21</v>
      </c>
      <c r="D4405" s="13">
        <v>58</v>
      </c>
      <c r="E4405" s="9" t="s">
        <v>4896</v>
      </c>
      <c r="F4405" s="20" t="s">
        <v>4908</v>
      </c>
      <c r="G4405" t="s">
        <v>4904</v>
      </c>
      <c r="H4405" t="str">
        <f>VLOOKUP(E4405,suppliers!$A$2:$B$18,2,)</f>
        <v>OTHER</v>
      </c>
      <c r="I4405" t="str">
        <f>VLOOKUP(C4405,Table_items[],2,FALSE)</f>
        <v>Concor 5MG Strip 10</v>
      </c>
      <c r="J4405" t="str">
        <f>VLOOKUP(C4405,Table_items[],3,FALSE)</f>
        <v>Obat Hipertensi</v>
      </c>
      <c r="K4405" s="23">
        <f>VLOOKUP(C4405,Table_items[],4,FALSE)</f>
        <v>102000</v>
      </c>
      <c r="L4405" s="23">
        <f>VLOOKUP(C4405,Table_items[],5,FALSE)</f>
        <v>103632</v>
      </c>
    </row>
    <row r="4406" spans="1:12" x14ac:dyDescent="0.2">
      <c r="A4406" s="7" t="s">
        <v>4558</v>
      </c>
      <c r="B4406" s="27">
        <v>44513</v>
      </c>
      <c r="C4406" s="9" t="s">
        <v>22</v>
      </c>
      <c r="D4406" s="9">
        <v>50</v>
      </c>
      <c r="E4406" s="9" t="s">
        <v>4896</v>
      </c>
      <c r="F4406" s="20" t="s">
        <v>4908</v>
      </c>
      <c r="G4406" t="s">
        <v>4904</v>
      </c>
      <c r="H4406" t="str">
        <f>VLOOKUP(E4406,suppliers!$A$2:$B$18,2,)</f>
        <v>OTHER</v>
      </c>
      <c r="I4406" t="str">
        <f>VLOOKUP(C4406,Table_items[],2,FALSE)</f>
        <v>Candesartan Ogb Dexa</v>
      </c>
      <c r="J4406" t="str">
        <f>VLOOKUP(C4406,Table_items[],3,FALSE)</f>
        <v>Obat Hipertensi</v>
      </c>
      <c r="K4406" s="23">
        <f>VLOOKUP(C4406,Table_items[],4,FALSE)</f>
        <v>5000</v>
      </c>
      <c r="L4406" s="23">
        <f>VLOOKUP(C4406,Table_items[],5,FALSE)</f>
        <v>5095</v>
      </c>
    </row>
    <row r="4407" spans="1:12" x14ac:dyDescent="0.2">
      <c r="A4407" s="11" t="s">
        <v>4559</v>
      </c>
      <c r="B4407" s="28">
        <v>44513</v>
      </c>
      <c r="C4407" s="13" t="s">
        <v>10</v>
      </c>
      <c r="D4407" s="13">
        <v>350</v>
      </c>
      <c r="E4407" s="9" t="s">
        <v>4896</v>
      </c>
      <c r="F4407" s="20" t="s">
        <v>4908</v>
      </c>
      <c r="G4407" t="s">
        <v>4904</v>
      </c>
      <c r="H4407" t="str">
        <f>VLOOKUP(E4407,suppliers!$A$2:$B$18,2,)</f>
        <v>OTHER</v>
      </c>
      <c r="I4407" t="str">
        <f>VLOOKUP(C4407,Table_items[],2,FALSE)</f>
        <v>Dexteem Box Plus 100 Tablet</v>
      </c>
      <c r="J4407" t="str">
        <f>VLOOKUP(C4407,Table_items[],3,FALSE)</f>
        <v>Obat Alergi</v>
      </c>
      <c r="K4407" s="23">
        <f>VLOOKUP(C4407,Table_items[],4,FALSE)</f>
        <v>25322</v>
      </c>
      <c r="L4407" s="23">
        <f>VLOOKUP(C4407,Table_items[],5,FALSE)</f>
        <v>25449</v>
      </c>
    </row>
    <row r="4408" spans="1:12" x14ac:dyDescent="0.2">
      <c r="A4408" s="7" t="s">
        <v>4560</v>
      </c>
      <c r="B4408" s="27">
        <v>44513</v>
      </c>
      <c r="C4408" s="9" t="s">
        <v>14</v>
      </c>
      <c r="D4408" s="9">
        <v>3</v>
      </c>
      <c r="E4408" s="9" t="s">
        <v>4896</v>
      </c>
      <c r="F4408" s="20" t="s">
        <v>4908</v>
      </c>
      <c r="G4408" t="s">
        <v>4904</v>
      </c>
      <c r="H4408" t="str">
        <f>VLOOKUP(E4408,suppliers!$A$2:$B$18,2,)</f>
        <v>OTHER</v>
      </c>
      <c r="I4408" t="str">
        <f>VLOOKUP(C4408,Table_items[],2,FALSE)</f>
        <v>Lo Han Kuo Infusion 12</v>
      </c>
      <c r="J4408" t="str">
        <f>VLOOKUP(C4408,Table_items[],3,FALSE)</f>
        <v>Obat Batuk &amp; Pilek</v>
      </c>
      <c r="K4408" s="23">
        <f>VLOOKUP(C4408,Table_items[],4,FALSE)</f>
        <v>23869</v>
      </c>
      <c r="L4408" s="23">
        <f>VLOOKUP(C4408,Table_items[],5,FALSE)</f>
        <v>24179</v>
      </c>
    </row>
    <row r="4409" spans="1:12" x14ac:dyDescent="0.2">
      <c r="A4409" s="11" t="s">
        <v>4561</v>
      </c>
      <c r="B4409" s="28">
        <v>44513</v>
      </c>
      <c r="C4409" s="13" t="s">
        <v>11</v>
      </c>
      <c r="D4409" s="13">
        <v>89</v>
      </c>
      <c r="E4409" s="9" t="s">
        <v>4896</v>
      </c>
      <c r="F4409" s="20" t="s">
        <v>4908</v>
      </c>
      <c r="G4409" t="s">
        <v>4904</v>
      </c>
      <c r="H4409" t="str">
        <f>VLOOKUP(E4409,suppliers!$A$2:$B$18,2,)</f>
        <v>OTHER</v>
      </c>
      <c r="I4409" t="str">
        <f>VLOOKUP(C4409,Table_items[],2,FALSE)</f>
        <v>Neozep Forte 1 Strip 4 Tablet</v>
      </c>
      <c r="J4409" t="str">
        <f>VLOOKUP(C4409,Table_items[],3,FALSE)</f>
        <v>Obat Batuk &amp; Pilek</v>
      </c>
      <c r="K4409" s="23">
        <f>VLOOKUP(C4409,Table_items[],4,FALSE)</f>
        <v>2324</v>
      </c>
      <c r="L4409" s="23">
        <f>VLOOKUP(C4409,Table_items[],5,FALSE)</f>
        <v>2338</v>
      </c>
    </row>
    <row r="4410" spans="1:12" x14ac:dyDescent="0.2">
      <c r="A4410" s="7" t="s">
        <v>4562</v>
      </c>
      <c r="B4410" s="27">
        <v>44514</v>
      </c>
      <c r="C4410" s="9" t="s">
        <v>12</v>
      </c>
      <c r="D4410" s="9">
        <v>81</v>
      </c>
      <c r="E4410" s="9" t="s">
        <v>4896</v>
      </c>
      <c r="F4410" s="20" t="s">
        <v>4908</v>
      </c>
      <c r="G4410" t="s">
        <v>4904</v>
      </c>
      <c r="H4410" t="str">
        <f>VLOOKUP(E4410,suppliers!$A$2:$B$18,2,)</f>
        <v>OTHER</v>
      </c>
      <c r="I4410" t="str">
        <f>VLOOKUP(C4410,Table_items[],2,FALSE)</f>
        <v>Decolsen 1 Strip 4 Tablet</v>
      </c>
      <c r="J4410" t="str">
        <f>VLOOKUP(C4410,Table_items[],3,FALSE)</f>
        <v>Obat Batuk &amp; Pilek</v>
      </c>
      <c r="K4410" s="23">
        <f>VLOOKUP(C4410,Table_items[],4,FALSE)</f>
        <v>2886</v>
      </c>
      <c r="L4410" s="23">
        <f>VLOOKUP(C4410,Table_items[],5,FALSE)</f>
        <v>2915</v>
      </c>
    </row>
    <row r="4411" spans="1:12" x14ac:dyDescent="0.2">
      <c r="A4411" s="11" t="s">
        <v>4563</v>
      </c>
      <c r="B4411" s="28">
        <v>44514</v>
      </c>
      <c r="C4411" s="13" t="s">
        <v>12</v>
      </c>
      <c r="D4411" s="13">
        <v>36</v>
      </c>
      <c r="E4411" s="9" t="s">
        <v>4896</v>
      </c>
      <c r="F4411" s="20" t="s">
        <v>4908</v>
      </c>
      <c r="G4411" t="s">
        <v>4904</v>
      </c>
      <c r="H4411" t="str">
        <f>VLOOKUP(E4411,suppliers!$A$2:$B$18,2,)</f>
        <v>OTHER</v>
      </c>
      <c r="I4411" t="str">
        <f>VLOOKUP(C4411,Table_items[],2,FALSE)</f>
        <v>Decolsen 1 Strip 4 Tablet</v>
      </c>
      <c r="J4411" t="str">
        <f>VLOOKUP(C4411,Table_items[],3,FALSE)</f>
        <v>Obat Batuk &amp; Pilek</v>
      </c>
      <c r="K4411" s="23">
        <f>VLOOKUP(C4411,Table_items[],4,FALSE)</f>
        <v>2886</v>
      </c>
      <c r="L4411" s="23">
        <f>VLOOKUP(C4411,Table_items[],5,FALSE)</f>
        <v>2915</v>
      </c>
    </row>
    <row r="4412" spans="1:12" x14ac:dyDescent="0.2">
      <c r="A4412" s="7" t="s">
        <v>4564</v>
      </c>
      <c r="B4412" s="27">
        <v>44514</v>
      </c>
      <c r="C4412" s="9" t="s">
        <v>9</v>
      </c>
      <c r="D4412" s="9">
        <v>4</v>
      </c>
      <c r="E4412" s="9" t="s">
        <v>4896</v>
      </c>
      <c r="F4412" s="20" t="s">
        <v>4908</v>
      </c>
      <c r="G4412" t="s">
        <v>4904</v>
      </c>
      <c r="H4412" t="str">
        <f>VLOOKUP(E4412,suppliers!$A$2:$B$18,2,)</f>
        <v>OTHER</v>
      </c>
      <c r="I4412" t="str">
        <f>VLOOKUP(C4412,Table_items[],2,FALSE)</f>
        <v>Bedak Heroxyn 150 gr</v>
      </c>
      <c r="J4412" t="str">
        <f>VLOOKUP(C4412,Table_items[],3,FALSE)</f>
        <v>Obat Alergi</v>
      </c>
      <c r="K4412" s="23">
        <f>VLOOKUP(C4412,Table_items[],4,FALSE)</f>
        <v>16950</v>
      </c>
      <c r="L4412" s="23">
        <f>VLOOKUP(C4412,Table_items[],5,FALSE)</f>
        <v>17170</v>
      </c>
    </row>
    <row r="4413" spans="1:12" x14ac:dyDescent="0.2">
      <c r="A4413" s="11" t="s">
        <v>4565</v>
      </c>
      <c r="B4413" s="28">
        <v>44514</v>
      </c>
      <c r="C4413" s="13" t="s">
        <v>9</v>
      </c>
      <c r="D4413" s="13">
        <v>82</v>
      </c>
      <c r="E4413" s="9" t="s">
        <v>4896</v>
      </c>
      <c r="F4413" s="20" t="s">
        <v>4908</v>
      </c>
      <c r="G4413" t="s">
        <v>4904</v>
      </c>
      <c r="H4413" t="str">
        <f>VLOOKUP(E4413,suppliers!$A$2:$B$18,2,)</f>
        <v>OTHER</v>
      </c>
      <c r="I4413" t="str">
        <f>VLOOKUP(C4413,Table_items[],2,FALSE)</f>
        <v>Bedak Heroxyn 150 gr</v>
      </c>
      <c r="J4413" t="str">
        <f>VLOOKUP(C4413,Table_items[],3,FALSE)</f>
        <v>Obat Alergi</v>
      </c>
      <c r="K4413" s="23">
        <f>VLOOKUP(C4413,Table_items[],4,FALSE)</f>
        <v>16950</v>
      </c>
      <c r="L4413" s="23">
        <f>VLOOKUP(C4413,Table_items[],5,FALSE)</f>
        <v>17170</v>
      </c>
    </row>
    <row r="4414" spans="1:12" x14ac:dyDescent="0.2">
      <c r="A4414" s="7" t="s">
        <v>4566</v>
      </c>
      <c r="B4414" s="27">
        <v>44514</v>
      </c>
      <c r="C4414" s="9" t="s">
        <v>40</v>
      </c>
      <c r="D4414" s="9">
        <v>6</v>
      </c>
      <c r="E4414" s="9" t="s">
        <v>4896</v>
      </c>
      <c r="F4414" s="20" t="s">
        <v>4908</v>
      </c>
      <c r="G4414" t="s">
        <v>4904</v>
      </c>
      <c r="H4414" t="str">
        <f>VLOOKUP(E4414,suppliers!$A$2:$B$18,2,)</f>
        <v>OTHER</v>
      </c>
      <c r="I4414" t="str">
        <f>VLOOKUP(C4414,Table_items[],2,FALSE)</f>
        <v>Paramex Tablet / Obat</v>
      </c>
      <c r="J4414" t="str">
        <f>VLOOKUP(C4414,Table_items[],3,FALSE)</f>
        <v>Obat Sakit Kepala &amp; Demam</v>
      </c>
      <c r="K4414" s="23">
        <f>VLOOKUP(C4414,Table_items[],4,FALSE)</f>
        <v>2560</v>
      </c>
      <c r="L4414" s="23">
        <f>VLOOKUP(C4414,Table_items[],5,FALSE)</f>
        <v>2586</v>
      </c>
    </row>
    <row r="4415" spans="1:12" x14ac:dyDescent="0.2">
      <c r="A4415" s="11" t="s">
        <v>4567</v>
      </c>
      <c r="B4415" s="28">
        <v>44514</v>
      </c>
      <c r="C4415" s="13" t="s">
        <v>20</v>
      </c>
      <c r="D4415" s="13">
        <v>60</v>
      </c>
      <c r="E4415" s="9" t="s">
        <v>4896</v>
      </c>
      <c r="F4415" s="20" t="s">
        <v>4908</v>
      </c>
      <c r="G4415" t="s">
        <v>4904</v>
      </c>
      <c r="H4415" t="str">
        <f>VLOOKUP(E4415,suppliers!$A$2:$B$18,2,)</f>
        <v>OTHER</v>
      </c>
      <c r="I4415" t="str">
        <f>VLOOKUP(C4415,Table_items[],2,FALSE)</f>
        <v>Carditens</v>
      </c>
      <c r="J4415" t="str">
        <f>VLOOKUP(C4415,Table_items[],3,FALSE)</f>
        <v>Obat Hipertensi</v>
      </c>
      <c r="K4415" s="23">
        <f>VLOOKUP(C4415,Table_items[],4,FALSE)</f>
        <v>100000</v>
      </c>
      <c r="L4415" s="23">
        <f>VLOOKUP(C4415,Table_items[],5,FALSE)</f>
        <v>100900</v>
      </c>
    </row>
    <row r="4416" spans="1:12" x14ac:dyDescent="0.2">
      <c r="A4416" s="7" t="s">
        <v>4568</v>
      </c>
      <c r="B4416" s="27">
        <v>44514</v>
      </c>
      <c r="C4416" s="9" t="s">
        <v>7</v>
      </c>
      <c r="D4416" s="9">
        <v>67</v>
      </c>
      <c r="E4416" s="9" t="s">
        <v>4896</v>
      </c>
      <c r="F4416" s="20" t="s">
        <v>4908</v>
      </c>
      <c r="G4416" t="s">
        <v>4904</v>
      </c>
      <c r="H4416" t="str">
        <f>VLOOKUP(E4416,suppliers!$A$2:$B$18,2,)</f>
        <v>OTHER</v>
      </c>
      <c r="I4416" t="str">
        <f>VLOOKUP(C4416,Table_items[],2,FALSE)</f>
        <v>Acetylcysteine Mahakam 200 mg</v>
      </c>
      <c r="J4416" t="str">
        <f>VLOOKUP(C4416,Table_items[],3,FALSE)</f>
        <v>Obat Alergi</v>
      </c>
      <c r="K4416" s="23">
        <f>VLOOKUP(C4416,Table_items[],4,FALSE)</f>
        <v>33000</v>
      </c>
      <c r="L4416" s="23">
        <f>VLOOKUP(C4416,Table_items[],5,FALSE)</f>
        <v>33330</v>
      </c>
    </row>
    <row r="4417" spans="1:12" x14ac:dyDescent="0.2">
      <c r="A4417" s="11" t="s">
        <v>4569</v>
      </c>
      <c r="B4417" s="28">
        <v>44515</v>
      </c>
      <c r="C4417" s="13" t="s">
        <v>9</v>
      </c>
      <c r="D4417" s="13">
        <v>50</v>
      </c>
      <c r="E4417" s="9" t="s">
        <v>4896</v>
      </c>
      <c r="F4417" s="20" t="s">
        <v>4908</v>
      </c>
      <c r="G4417" t="s">
        <v>4904</v>
      </c>
      <c r="H4417" t="str">
        <f>VLOOKUP(E4417,suppliers!$A$2:$B$18,2,)</f>
        <v>OTHER</v>
      </c>
      <c r="I4417" t="str">
        <f>VLOOKUP(C4417,Table_items[],2,FALSE)</f>
        <v>Bedak Heroxyn 150 gr</v>
      </c>
      <c r="J4417" t="str">
        <f>VLOOKUP(C4417,Table_items[],3,FALSE)</f>
        <v>Obat Alergi</v>
      </c>
      <c r="K4417" s="23">
        <f>VLOOKUP(C4417,Table_items[],4,FALSE)</f>
        <v>16950</v>
      </c>
      <c r="L4417" s="23">
        <f>VLOOKUP(C4417,Table_items[],5,FALSE)</f>
        <v>17170</v>
      </c>
    </row>
    <row r="4418" spans="1:12" x14ac:dyDescent="0.2">
      <c r="A4418" s="7" t="s">
        <v>4570</v>
      </c>
      <c r="B4418" s="27">
        <v>44515</v>
      </c>
      <c r="C4418" s="9" t="s">
        <v>9</v>
      </c>
      <c r="D4418" s="9">
        <v>25</v>
      </c>
      <c r="E4418" s="9" t="s">
        <v>4896</v>
      </c>
      <c r="F4418" s="20" t="s">
        <v>4908</v>
      </c>
      <c r="G4418" t="s">
        <v>4904</v>
      </c>
      <c r="H4418" t="str">
        <f>VLOOKUP(E4418,suppliers!$A$2:$B$18,2,)</f>
        <v>OTHER</v>
      </c>
      <c r="I4418" t="str">
        <f>VLOOKUP(C4418,Table_items[],2,FALSE)</f>
        <v>Bedak Heroxyn 150 gr</v>
      </c>
      <c r="J4418" t="str">
        <f>VLOOKUP(C4418,Table_items[],3,FALSE)</f>
        <v>Obat Alergi</v>
      </c>
      <c r="K4418" s="23">
        <f>VLOOKUP(C4418,Table_items[],4,FALSE)</f>
        <v>16950</v>
      </c>
      <c r="L4418" s="23">
        <f>VLOOKUP(C4418,Table_items[],5,FALSE)</f>
        <v>17170</v>
      </c>
    </row>
    <row r="4419" spans="1:12" x14ac:dyDescent="0.2">
      <c r="A4419" s="11" t="s">
        <v>4571</v>
      </c>
      <c r="B4419" s="28">
        <v>44515</v>
      </c>
      <c r="C4419" s="13" t="s">
        <v>24</v>
      </c>
      <c r="D4419" s="13">
        <v>17</v>
      </c>
      <c r="E4419" s="9" t="s">
        <v>4896</v>
      </c>
      <c r="F4419" s="20" t="s">
        <v>4908</v>
      </c>
      <c r="G4419" t="s">
        <v>4904</v>
      </c>
      <c r="H4419" t="str">
        <f>VLOOKUP(E4419,suppliers!$A$2:$B$18,2,)</f>
        <v>OTHER</v>
      </c>
      <c r="I4419" t="str">
        <f>VLOOKUP(C4419,Table_items[],2,FALSE)</f>
        <v>Irbesartan</v>
      </c>
      <c r="J4419" t="str">
        <f>VLOOKUP(C4419,Table_items[],3,FALSE)</f>
        <v>Obat Hipertensi</v>
      </c>
      <c r="K4419" s="23">
        <f>VLOOKUP(C4419,Table_items[],4,FALSE)</f>
        <v>108794</v>
      </c>
      <c r="L4419" s="23">
        <f>VLOOKUP(C4419,Table_items[],5,FALSE)</f>
        <v>109447</v>
      </c>
    </row>
    <row r="4420" spans="1:12" x14ac:dyDescent="0.2">
      <c r="A4420" s="7" t="s">
        <v>4572</v>
      </c>
      <c r="B4420" s="27">
        <v>44515</v>
      </c>
      <c r="C4420" s="9" t="s">
        <v>38</v>
      </c>
      <c r="D4420" s="9">
        <v>49</v>
      </c>
      <c r="E4420" s="9" t="s">
        <v>4896</v>
      </c>
      <c r="F4420" s="20" t="s">
        <v>4908</v>
      </c>
      <c r="G4420" t="s">
        <v>4904</v>
      </c>
      <c r="H4420" t="str">
        <f>VLOOKUP(E4420,suppliers!$A$2:$B$18,2,)</f>
        <v>OTHER</v>
      </c>
      <c r="I4420" t="str">
        <f>VLOOKUP(C4420,Table_items[],2,FALSE)</f>
        <v>Sanmol 500 MG 4 Tablet</v>
      </c>
      <c r="J4420" t="str">
        <f>VLOOKUP(C4420,Table_items[],3,FALSE)</f>
        <v>Obat Sakit Kepala &amp; Demam</v>
      </c>
      <c r="K4420" s="23">
        <f>VLOOKUP(C4420,Table_items[],4,FALSE)</f>
        <v>1600</v>
      </c>
      <c r="L4420" s="23">
        <f>VLOOKUP(C4420,Table_items[],5,FALSE)</f>
        <v>1619</v>
      </c>
    </row>
    <row r="4421" spans="1:12" x14ac:dyDescent="0.2">
      <c r="A4421" s="11" t="s">
        <v>4573</v>
      </c>
      <c r="B4421" s="28">
        <v>44515</v>
      </c>
      <c r="C4421" s="13" t="s">
        <v>38</v>
      </c>
      <c r="D4421" s="13">
        <v>30</v>
      </c>
      <c r="E4421" s="9" t="s">
        <v>4896</v>
      </c>
      <c r="F4421" s="20" t="s">
        <v>4908</v>
      </c>
      <c r="G4421" t="s">
        <v>4904</v>
      </c>
      <c r="H4421" t="str">
        <f>VLOOKUP(E4421,suppliers!$A$2:$B$18,2,)</f>
        <v>OTHER</v>
      </c>
      <c r="I4421" t="str">
        <f>VLOOKUP(C4421,Table_items[],2,FALSE)</f>
        <v>Sanmol 500 MG 4 Tablet</v>
      </c>
      <c r="J4421" t="str">
        <f>VLOOKUP(C4421,Table_items[],3,FALSE)</f>
        <v>Obat Sakit Kepala &amp; Demam</v>
      </c>
      <c r="K4421" s="23">
        <f>VLOOKUP(C4421,Table_items[],4,FALSE)</f>
        <v>1600</v>
      </c>
      <c r="L4421" s="23">
        <f>VLOOKUP(C4421,Table_items[],5,FALSE)</f>
        <v>1619</v>
      </c>
    </row>
    <row r="4422" spans="1:12" x14ac:dyDescent="0.2">
      <c r="A4422" s="7" t="s">
        <v>4574</v>
      </c>
      <c r="B4422" s="27">
        <v>44516</v>
      </c>
      <c r="C4422" s="9" t="s">
        <v>12</v>
      </c>
      <c r="D4422" s="9">
        <v>42</v>
      </c>
      <c r="E4422" s="9" t="s">
        <v>4896</v>
      </c>
      <c r="F4422" s="20" t="s">
        <v>4908</v>
      </c>
      <c r="G4422" t="s">
        <v>4904</v>
      </c>
      <c r="H4422" t="str">
        <f>VLOOKUP(E4422,suppliers!$A$2:$B$18,2,)</f>
        <v>OTHER</v>
      </c>
      <c r="I4422" t="str">
        <f>VLOOKUP(C4422,Table_items[],2,FALSE)</f>
        <v>Decolsen 1 Strip 4 Tablet</v>
      </c>
      <c r="J4422" t="str">
        <f>VLOOKUP(C4422,Table_items[],3,FALSE)</f>
        <v>Obat Batuk &amp; Pilek</v>
      </c>
      <c r="K4422" s="23">
        <f>VLOOKUP(C4422,Table_items[],4,FALSE)</f>
        <v>2886</v>
      </c>
      <c r="L4422" s="23">
        <f>VLOOKUP(C4422,Table_items[],5,FALSE)</f>
        <v>2915</v>
      </c>
    </row>
    <row r="4423" spans="1:12" x14ac:dyDescent="0.2">
      <c r="A4423" s="11" t="s">
        <v>4575</v>
      </c>
      <c r="B4423" s="28">
        <v>44516</v>
      </c>
      <c r="C4423" s="13" t="s">
        <v>9</v>
      </c>
      <c r="D4423" s="13">
        <v>21</v>
      </c>
      <c r="E4423" s="9" t="s">
        <v>4896</v>
      </c>
      <c r="F4423" s="20" t="s">
        <v>4908</v>
      </c>
      <c r="G4423" t="s">
        <v>4904</v>
      </c>
      <c r="H4423" t="str">
        <f>VLOOKUP(E4423,suppliers!$A$2:$B$18,2,)</f>
        <v>OTHER</v>
      </c>
      <c r="I4423" t="str">
        <f>VLOOKUP(C4423,Table_items[],2,FALSE)</f>
        <v>Bedak Heroxyn 150 gr</v>
      </c>
      <c r="J4423" t="str">
        <f>VLOOKUP(C4423,Table_items[],3,FALSE)</f>
        <v>Obat Alergi</v>
      </c>
      <c r="K4423" s="23">
        <f>VLOOKUP(C4423,Table_items[],4,FALSE)</f>
        <v>16950</v>
      </c>
      <c r="L4423" s="23">
        <f>VLOOKUP(C4423,Table_items[],5,FALSE)</f>
        <v>17170</v>
      </c>
    </row>
    <row r="4424" spans="1:12" x14ac:dyDescent="0.2">
      <c r="A4424" s="7" t="s">
        <v>4576</v>
      </c>
      <c r="B4424" s="27">
        <v>44516</v>
      </c>
      <c r="C4424" s="9" t="s">
        <v>24</v>
      </c>
      <c r="D4424" s="9">
        <v>2</v>
      </c>
      <c r="E4424" s="9" t="s">
        <v>4896</v>
      </c>
      <c r="F4424" s="20" t="s">
        <v>4908</v>
      </c>
      <c r="G4424" t="s">
        <v>4904</v>
      </c>
      <c r="H4424" t="str">
        <f>VLOOKUP(E4424,suppliers!$A$2:$B$18,2,)</f>
        <v>OTHER</v>
      </c>
      <c r="I4424" t="str">
        <f>VLOOKUP(C4424,Table_items[],2,FALSE)</f>
        <v>Irbesartan</v>
      </c>
      <c r="J4424" t="str">
        <f>VLOOKUP(C4424,Table_items[],3,FALSE)</f>
        <v>Obat Hipertensi</v>
      </c>
      <c r="K4424" s="23">
        <f>VLOOKUP(C4424,Table_items[],4,FALSE)</f>
        <v>108794</v>
      </c>
      <c r="L4424" s="23">
        <f>VLOOKUP(C4424,Table_items[],5,FALSE)</f>
        <v>109447</v>
      </c>
    </row>
    <row r="4425" spans="1:12" x14ac:dyDescent="0.2">
      <c r="A4425" s="11" t="s">
        <v>4577</v>
      </c>
      <c r="B4425" s="28">
        <v>44516</v>
      </c>
      <c r="C4425" s="13" t="s">
        <v>41</v>
      </c>
      <c r="D4425" s="13">
        <v>1</v>
      </c>
      <c r="E4425" s="9" t="s">
        <v>4896</v>
      </c>
      <c r="F4425" s="20" t="s">
        <v>4908</v>
      </c>
      <c r="G4425" t="s">
        <v>4904</v>
      </c>
      <c r="H4425" t="str">
        <f>VLOOKUP(E4425,suppliers!$A$2:$B$18,2,)</f>
        <v>OTHER</v>
      </c>
      <c r="I4425" t="str">
        <f>VLOOKUP(C4425,Table_items[],2,FALSE)</f>
        <v>Otilon Ear Drops 8 mL</v>
      </c>
      <c r="J4425" t="str">
        <f>VLOOKUP(C4425,Table_items[],3,FALSE)</f>
        <v>Obat Telinga</v>
      </c>
      <c r="K4425" s="23">
        <f>VLOOKUP(C4425,Table_items[],4,FALSE)</f>
        <v>55000</v>
      </c>
      <c r="L4425" s="23">
        <f>VLOOKUP(C4425,Table_items[],5,FALSE)</f>
        <v>55935</v>
      </c>
    </row>
    <row r="4426" spans="1:12" x14ac:dyDescent="0.2">
      <c r="A4426" s="7" t="s">
        <v>4578</v>
      </c>
      <c r="B4426" s="27">
        <v>44516</v>
      </c>
      <c r="C4426" s="9" t="s">
        <v>41</v>
      </c>
      <c r="D4426" s="9">
        <v>14</v>
      </c>
      <c r="E4426" s="9" t="s">
        <v>4896</v>
      </c>
      <c r="F4426" s="20" t="s">
        <v>4908</v>
      </c>
      <c r="G4426" t="s">
        <v>4904</v>
      </c>
      <c r="H4426" t="str">
        <f>VLOOKUP(E4426,suppliers!$A$2:$B$18,2,)</f>
        <v>OTHER</v>
      </c>
      <c r="I4426" t="str">
        <f>VLOOKUP(C4426,Table_items[],2,FALSE)</f>
        <v>Otilon Ear Drops 8 mL</v>
      </c>
      <c r="J4426" t="str">
        <f>VLOOKUP(C4426,Table_items[],3,FALSE)</f>
        <v>Obat Telinga</v>
      </c>
      <c r="K4426" s="23">
        <f>VLOOKUP(C4426,Table_items[],4,FALSE)</f>
        <v>55000</v>
      </c>
      <c r="L4426" s="23">
        <f>VLOOKUP(C4426,Table_items[],5,FALSE)</f>
        <v>55935</v>
      </c>
    </row>
    <row r="4427" spans="1:12" x14ac:dyDescent="0.2">
      <c r="A4427" s="11" t="s">
        <v>4579</v>
      </c>
      <c r="B4427" s="28">
        <v>44516</v>
      </c>
      <c r="C4427" s="13" t="s">
        <v>40</v>
      </c>
      <c r="D4427" s="13">
        <v>3</v>
      </c>
      <c r="E4427" s="9" t="s">
        <v>4896</v>
      </c>
      <c r="F4427" s="20" t="s">
        <v>4908</v>
      </c>
      <c r="G4427" t="s">
        <v>4904</v>
      </c>
      <c r="H4427" t="str">
        <f>VLOOKUP(E4427,suppliers!$A$2:$B$18,2,)</f>
        <v>OTHER</v>
      </c>
      <c r="I4427" t="str">
        <f>VLOOKUP(C4427,Table_items[],2,FALSE)</f>
        <v>Paramex Tablet / Obat</v>
      </c>
      <c r="J4427" t="str">
        <f>VLOOKUP(C4427,Table_items[],3,FALSE)</f>
        <v>Obat Sakit Kepala &amp; Demam</v>
      </c>
      <c r="K4427" s="23">
        <f>VLOOKUP(C4427,Table_items[],4,FALSE)</f>
        <v>2560</v>
      </c>
      <c r="L4427" s="23">
        <f>VLOOKUP(C4427,Table_items[],5,FALSE)</f>
        <v>2586</v>
      </c>
    </row>
    <row r="4428" spans="1:12" x14ac:dyDescent="0.2">
      <c r="A4428" s="7" t="s">
        <v>4580</v>
      </c>
      <c r="B4428" s="27">
        <v>44516</v>
      </c>
      <c r="C4428" s="9" t="s">
        <v>5</v>
      </c>
      <c r="D4428" s="9">
        <v>28</v>
      </c>
      <c r="E4428" s="9" t="s">
        <v>4896</v>
      </c>
      <c r="F4428" s="20" t="s">
        <v>4908</v>
      </c>
      <c r="G4428" t="s">
        <v>4904</v>
      </c>
      <c r="H4428" t="str">
        <f>VLOOKUP(E4428,suppliers!$A$2:$B$18,2,)</f>
        <v>OTHER</v>
      </c>
      <c r="I4428" t="str">
        <f>VLOOKUP(C4428,Table_items[],2,FALSE)</f>
        <v>Ozen 10 MG Blister</v>
      </c>
      <c r="J4428" t="str">
        <f>VLOOKUP(C4428,Table_items[],3,FALSE)</f>
        <v>Obat Alergi</v>
      </c>
      <c r="K4428" s="23">
        <f>VLOOKUP(C4428,Table_items[],4,FALSE)</f>
        <v>18611</v>
      </c>
      <c r="L4428" s="23">
        <f>VLOOKUP(C4428,Table_items[],5,FALSE)</f>
        <v>18816</v>
      </c>
    </row>
    <row r="4429" spans="1:12" x14ac:dyDescent="0.2">
      <c r="A4429" s="11" t="s">
        <v>4581</v>
      </c>
      <c r="B4429" s="28">
        <v>44517</v>
      </c>
      <c r="C4429" s="13" t="s">
        <v>29</v>
      </c>
      <c r="D4429" s="13">
        <v>57</v>
      </c>
      <c r="E4429" s="9" t="s">
        <v>4896</v>
      </c>
      <c r="F4429" s="20" t="s">
        <v>4908</v>
      </c>
      <c r="G4429" t="s">
        <v>4904</v>
      </c>
      <c r="H4429" t="str">
        <f>VLOOKUP(E4429,suppliers!$A$2:$B$18,2,)</f>
        <v>OTHER</v>
      </c>
      <c r="I4429" t="str">
        <f>VLOOKUP(C4429,Table_items[],2,FALSE)</f>
        <v>Trolip 100 MG 10 KPS</v>
      </c>
      <c r="J4429" t="str">
        <f>VLOOKUP(C4429,Table_items[],3,FALSE)</f>
        <v>Obat Kolesterol</v>
      </c>
      <c r="K4429" s="23">
        <f>VLOOKUP(C4429,Table_items[],4,FALSE)</f>
        <v>56300</v>
      </c>
      <c r="L4429" s="23">
        <f>VLOOKUP(C4429,Table_items[],5,FALSE)</f>
        <v>56694</v>
      </c>
    </row>
    <row r="4430" spans="1:12" x14ac:dyDescent="0.2">
      <c r="A4430" s="7" t="s">
        <v>4582</v>
      </c>
      <c r="B4430" s="27">
        <v>44517</v>
      </c>
      <c r="C4430" s="9" t="s">
        <v>12</v>
      </c>
      <c r="D4430" s="9">
        <v>82</v>
      </c>
      <c r="E4430" s="9" t="s">
        <v>4896</v>
      </c>
      <c r="F4430" s="20" t="s">
        <v>4908</v>
      </c>
      <c r="G4430" t="s">
        <v>4904</v>
      </c>
      <c r="H4430" t="str">
        <f>VLOOKUP(E4430,suppliers!$A$2:$B$18,2,)</f>
        <v>OTHER</v>
      </c>
      <c r="I4430" t="str">
        <f>VLOOKUP(C4430,Table_items[],2,FALSE)</f>
        <v>Decolsen 1 Strip 4 Tablet</v>
      </c>
      <c r="J4430" t="str">
        <f>VLOOKUP(C4430,Table_items[],3,FALSE)</f>
        <v>Obat Batuk &amp; Pilek</v>
      </c>
      <c r="K4430" s="23">
        <f>VLOOKUP(C4430,Table_items[],4,FALSE)</f>
        <v>2886</v>
      </c>
      <c r="L4430" s="23">
        <f>VLOOKUP(C4430,Table_items[],5,FALSE)</f>
        <v>2915</v>
      </c>
    </row>
    <row r="4431" spans="1:12" x14ac:dyDescent="0.2">
      <c r="A4431" s="11" t="s">
        <v>4583</v>
      </c>
      <c r="B4431" s="28">
        <v>44517</v>
      </c>
      <c r="C4431" s="13" t="s">
        <v>37</v>
      </c>
      <c r="D4431" s="13">
        <v>72</v>
      </c>
      <c r="E4431" s="9" t="s">
        <v>4896</v>
      </c>
      <c r="F4431" s="20" t="s">
        <v>4908</v>
      </c>
      <c r="G4431" t="s">
        <v>4904</v>
      </c>
      <c r="H4431" t="str">
        <f>VLOOKUP(E4431,suppliers!$A$2:$B$18,2,)</f>
        <v>OTHER</v>
      </c>
      <c r="I4431" t="str">
        <f>VLOOKUP(C4431,Table_items[],2,FALSE)</f>
        <v>Bodrex Extra</v>
      </c>
      <c r="J4431" t="str">
        <f>VLOOKUP(C4431,Table_items[],3,FALSE)</f>
        <v>Obat Sakit Kepala &amp; Demam</v>
      </c>
      <c r="K4431" s="23">
        <f>VLOOKUP(C4431,Table_items[],4,FALSE)</f>
        <v>50788</v>
      </c>
      <c r="L4431" s="23">
        <f>VLOOKUP(C4431,Table_items[],5,FALSE)</f>
        <v>51753</v>
      </c>
    </row>
    <row r="4432" spans="1:12" x14ac:dyDescent="0.2">
      <c r="A4432" s="7" t="s">
        <v>4584</v>
      </c>
      <c r="B4432" s="27">
        <v>44517</v>
      </c>
      <c r="C4432" s="9" t="s">
        <v>9</v>
      </c>
      <c r="D4432" s="9">
        <v>37</v>
      </c>
      <c r="E4432" s="9" t="s">
        <v>4896</v>
      </c>
      <c r="F4432" s="20" t="s">
        <v>4908</v>
      </c>
      <c r="G4432" t="s">
        <v>4904</v>
      </c>
      <c r="H4432" t="str">
        <f>VLOOKUP(E4432,suppliers!$A$2:$B$18,2,)</f>
        <v>OTHER</v>
      </c>
      <c r="I4432" t="str">
        <f>VLOOKUP(C4432,Table_items[],2,FALSE)</f>
        <v>Bedak Heroxyn 150 gr</v>
      </c>
      <c r="J4432" t="str">
        <f>VLOOKUP(C4432,Table_items[],3,FALSE)</f>
        <v>Obat Alergi</v>
      </c>
      <c r="K4432" s="23">
        <f>VLOOKUP(C4432,Table_items[],4,FALSE)</f>
        <v>16950</v>
      </c>
      <c r="L4432" s="23">
        <f>VLOOKUP(C4432,Table_items[],5,FALSE)</f>
        <v>17170</v>
      </c>
    </row>
    <row r="4433" spans="1:12" x14ac:dyDescent="0.2">
      <c r="A4433" s="11" t="s">
        <v>4585</v>
      </c>
      <c r="B4433" s="28">
        <v>44517</v>
      </c>
      <c r="C4433" s="13" t="s">
        <v>10</v>
      </c>
      <c r="D4433" s="13">
        <v>2</v>
      </c>
      <c r="E4433" s="9" t="s">
        <v>4896</v>
      </c>
      <c r="F4433" s="20" t="s">
        <v>4908</v>
      </c>
      <c r="G4433" t="s">
        <v>4904</v>
      </c>
      <c r="H4433" t="str">
        <f>VLOOKUP(E4433,suppliers!$A$2:$B$18,2,)</f>
        <v>OTHER</v>
      </c>
      <c r="I4433" t="str">
        <f>VLOOKUP(C4433,Table_items[],2,FALSE)</f>
        <v>Dexteem Box Plus 100 Tablet</v>
      </c>
      <c r="J4433" t="str">
        <f>VLOOKUP(C4433,Table_items[],3,FALSE)</f>
        <v>Obat Alergi</v>
      </c>
      <c r="K4433" s="23">
        <f>VLOOKUP(C4433,Table_items[],4,FALSE)</f>
        <v>25322</v>
      </c>
      <c r="L4433" s="23">
        <f>VLOOKUP(C4433,Table_items[],5,FALSE)</f>
        <v>25449</v>
      </c>
    </row>
    <row r="4434" spans="1:12" x14ac:dyDescent="0.2">
      <c r="A4434" s="7" t="s">
        <v>4586</v>
      </c>
      <c r="B4434" s="27">
        <v>44518</v>
      </c>
      <c r="C4434" s="9" t="s">
        <v>37</v>
      </c>
      <c r="D4434" s="9">
        <v>68</v>
      </c>
      <c r="E4434" s="9" t="s">
        <v>4896</v>
      </c>
      <c r="F4434" s="20" t="s">
        <v>4908</v>
      </c>
      <c r="G4434" t="s">
        <v>4904</v>
      </c>
      <c r="H4434" t="str">
        <f>VLOOKUP(E4434,suppliers!$A$2:$B$18,2,)</f>
        <v>OTHER</v>
      </c>
      <c r="I4434" t="str">
        <f>VLOOKUP(C4434,Table_items[],2,FALSE)</f>
        <v>Bodrex Extra</v>
      </c>
      <c r="J4434" t="str">
        <f>VLOOKUP(C4434,Table_items[],3,FALSE)</f>
        <v>Obat Sakit Kepala &amp; Demam</v>
      </c>
      <c r="K4434" s="23">
        <f>VLOOKUP(C4434,Table_items[],4,FALSE)</f>
        <v>50788</v>
      </c>
      <c r="L4434" s="23">
        <f>VLOOKUP(C4434,Table_items[],5,FALSE)</f>
        <v>51753</v>
      </c>
    </row>
    <row r="4435" spans="1:12" x14ac:dyDescent="0.2">
      <c r="A4435" s="11" t="s">
        <v>4587</v>
      </c>
      <c r="B4435" s="28">
        <v>44518</v>
      </c>
      <c r="C4435" s="13" t="s">
        <v>22</v>
      </c>
      <c r="D4435" s="13">
        <v>14</v>
      </c>
      <c r="E4435" s="9" t="s">
        <v>4896</v>
      </c>
      <c r="F4435" s="20" t="s">
        <v>4908</v>
      </c>
      <c r="G4435" t="s">
        <v>4904</v>
      </c>
      <c r="H4435" t="str">
        <f>VLOOKUP(E4435,suppliers!$A$2:$B$18,2,)</f>
        <v>OTHER</v>
      </c>
      <c r="I4435" t="str">
        <f>VLOOKUP(C4435,Table_items[],2,FALSE)</f>
        <v>Candesartan Ogb Dexa</v>
      </c>
      <c r="J4435" t="str">
        <f>VLOOKUP(C4435,Table_items[],3,FALSE)</f>
        <v>Obat Hipertensi</v>
      </c>
      <c r="K4435" s="23">
        <f>VLOOKUP(C4435,Table_items[],4,FALSE)</f>
        <v>5000</v>
      </c>
      <c r="L4435" s="23">
        <f>VLOOKUP(C4435,Table_items[],5,FALSE)</f>
        <v>5095</v>
      </c>
    </row>
    <row r="4436" spans="1:12" x14ac:dyDescent="0.2">
      <c r="A4436" s="7" t="s">
        <v>4588</v>
      </c>
      <c r="B4436" s="27">
        <v>44518</v>
      </c>
      <c r="C4436" s="9" t="s">
        <v>8</v>
      </c>
      <c r="D4436" s="9">
        <v>11</v>
      </c>
      <c r="E4436" s="9" t="s">
        <v>4896</v>
      </c>
      <c r="F4436" s="20" t="s">
        <v>4908</v>
      </c>
      <c r="G4436" t="s">
        <v>4904</v>
      </c>
      <c r="H4436" t="str">
        <f>VLOOKUP(E4436,suppliers!$A$2:$B$18,2,)</f>
        <v>OTHER</v>
      </c>
      <c r="I4436" t="str">
        <f>VLOOKUP(C4436,Table_items[],2,FALSE)</f>
        <v>Bisoprolol Ogb Dexa</v>
      </c>
      <c r="J4436" t="str">
        <f>VLOOKUP(C4436,Table_items[],3,FALSE)</f>
        <v>Obat Alergi</v>
      </c>
      <c r="K4436" s="23">
        <f>VLOOKUP(C4436,Table_items[],4,FALSE)</f>
        <v>10000</v>
      </c>
      <c r="L4436" s="23">
        <f>VLOOKUP(C4436,Table_items[],5,FALSE)</f>
        <v>10180</v>
      </c>
    </row>
    <row r="4437" spans="1:12" x14ac:dyDescent="0.2">
      <c r="A4437" s="11" t="s">
        <v>4589</v>
      </c>
      <c r="B4437" s="28">
        <v>44519</v>
      </c>
      <c r="C4437" s="13" t="s">
        <v>38</v>
      </c>
      <c r="D4437" s="13">
        <v>45</v>
      </c>
      <c r="E4437" s="9" t="s">
        <v>4896</v>
      </c>
      <c r="F4437" s="20" t="s">
        <v>4908</v>
      </c>
      <c r="G4437" t="s">
        <v>4904</v>
      </c>
      <c r="H4437" t="str">
        <f>VLOOKUP(E4437,suppliers!$A$2:$B$18,2,)</f>
        <v>OTHER</v>
      </c>
      <c r="I4437" t="str">
        <f>VLOOKUP(C4437,Table_items[],2,FALSE)</f>
        <v>Sanmol 500 MG 4 Tablet</v>
      </c>
      <c r="J4437" t="str">
        <f>VLOOKUP(C4437,Table_items[],3,FALSE)</f>
        <v>Obat Sakit Kepala &amp; Demam</v>
      </c>
      <c r="K4437" s="23">
        <f>VLOOKUP(C4437,Table_items[],4,FALSE)</f>
        <v>1600</v>
      </c>
      <c r="L4437" s="23">
        <f>VLOOKUP(C4437,Table_items[],5,FALSE)</f>
        <v>1619</v>
      </c>
    </row>
    <row r="4438" spans="1:12" x14ac:dyDescent="0.2">
      <c r="A4438" s="7" t="s">
        <v>4590</v>
      </c>
      <c r="B4438" s="27">
        <v>44519</v>
      </c>
      <c r="C4438" s="9" t="s">
        <v>10</v>
      </c>
      <c r="D4438" s="9">
        <v>54</v>
      </c>
      <c r="E4438" s="9" t="s">
        <v>4896</v>
      </c>
      <c r="F4438" s="20" t="s">
        <v>4908</v>
      </c>
      <c r="G4438" t="s">
        <v>4904</v>
      </c>
      <c r="H4438" t="str">
        <f>VLOOKUP(E4438,suppliers!$A$2:$B$18,2,)</f>
        <v>OTHER</v>
      </c>
      <c r="I4438" t="str">
        <f>VLOOKUP(C4438,Table_items[],2,FALSE)</f>
        <v>Dexteem Box Plus 100 Tablet</v>
      </c>
      <c r="J4438" t="str">
        <f>VLOOKUP(C4438,Table_items[],3,FALSE)</f>
        <v>Obat Alergi</v>
      </c>
      <c r="K4438" s="23">
        <f>VLOOKUP(C4438,Table_items[],4,FALSE)</f>
        <v>25322</v>
      </c>
      <c r="L4438" s="23">
        <f>VLOOKUP(C4438,Table_items[],5,FALSE)</f>
        <v>25449</v>
      </c>
    </row>
    <row r="4439" spans="1:12" x14ac:dyDescent="0.2">
      <c r="A4439" s="11" t="s">
        <v>4591</v>
      </c>
      <c r="B4439" s="28">
        <v>44519</v>
      </c>
      <c r="C4439" s="13" t="s">
        <v>23</v>
      </c>
      <c r="D4439" s="13">
        <v>6</v>
      </c>
      <c r="E4439" s="9" t="s">
        <v>4896</v>
      </c>
      <c r="F4439" s="20" t="s">
        <v>4908</v>
      </c>
      <c r="G4439" t="s">
        <v>4904</v>
      </c>
      <c r="H4439" t="str">
        <f>VLOOKUP(E4439,suppliers!$A$2:$B$18,2,)</f>
        <v>OTHER</v>
      </c>
      <c r="I4439" t="str">
        <f>VLOOKUP(C4439,Table_items[],2,FALSE)</f>
        <v>Amlodipine Besilate</v>
      </c>
      <c r="J4439" t="str">
        <f>VLOOKUP(C4439,Table_items[],3,FALSE)</f>
        <v>Obat Hipertensi</v>
      </c>
      <c r="K4439" s="23">
        <f>VLOOKUP(C4439,Table_items[],4,FALSE)</f>
        <v>7467</v>
      </c>
      <c r="L4439" s="23">
        <f>VLOOKUP(C4439,Table_items[],5,FALSE)</f>
        <v>7504</v>
      </c>
    </row>
    <row r="4440" spans="1:12" x14ac:dyDescent="0.2">
      <c r="A4440" s="7" t="s">
        <v>4592</v>
      </c>
      <c r="B4440" s="27">
        <v>44519</v>
      </c>
      <c r="C4440" s="9" t="s">
        <v>23</v>
      </c>
      <c r="D4440" s="9">
        <v>5</v>
      </c>
      <c r="E4440" s="9" t="s">
        <v>4896</v>
      </c>
      <c r="F4440" s="20" t="s">
        <v>4908</v>
      </c>
      <c r="G4440" t="s">
        <v>4904</v>
      </c>
      <c r="H4440" t="str">
        <f>VLOOKUP(E4440,suppliers!$A$2:$B$18,2,)</f>
        <v>OTHER</v>
      </c>
      <c r="I4440" t="str">
        <f>VLOOKUP(C4440,Table_items[],2,FALSE)</f>
        <v>Amlodipine Besilate</v>
      </c>
      <c r="J4440" t="str">
        <f>VLOOKUP(C4440,Table_items[],3,FALSE)</f>
        <v>Obat Hipertensi</v>
      </c>
      <c r="K4440" s="23">
        <f>VLOOKUP(C4440,Table_items[],4,FALSE)</f>
        <v>7467</v>
      </c>
      <c r="L4440" s="23">
        <f>VLOOKUP(C4440,Table_items[],5,FALSE)</f>
        <v>7504</v>
      </c>
    </row>
    <row r="4441" spans="1:12" x14ac:dyDescent="0.2">
      <c r="A4441" s="11" t="s">
        <v>4593</v>
      </c>
      <c r="B4441" s="28">
        <v>44519</v>
      </c>
      <c r="C4441" s="13" t="s">
        <v>39</v>
      </c>
      <c r="D4441" s="13">
        <v>2</v>
      </c>
      <c r="E4441" s="9" t="s">
        <v>4896</v>
      </c>
      <c r="F4441" s="20" t="s">
        <v>4908</v>
      </c>
      <c r="G4441" t="s">
        <v>4904</v>
      </c>
      <c r="H4441" t="str">
        <f>VLOOKUP(E4441,suppliers!$A$2:$B$18,2,)</f>
        <v>OTHER</v>
      </c>
      <c r="I4441" t="str">
        <f>VLOOKUP(C4441,Table_items[],2,FALSE)</f>
        <v>Cilostazol Bernofarm</v>
      </c>
      <c r="J4441" t="str">
        <f>VLOOKUP(C4441,Table_items[],3,FALSE)</f>
        <v>Obat Sakit Kepala &amp; Demam</v>
      </c>
      <c r="K4441" s="23">
        <f>VLOOKUP(C4441,Table_items[],4,FALSE)</f>
        <v>45450</v>
      </c>
      <c r="L4441" s="23">
        <f>VLOOKUP(C4441,Table_items[],5,FALSE)</f>
        <v>46223</v>
      </c>
    </row>
    <row r="4442" spans="1:12" x14ac:dyDescent="0.2">
      <c r="A4442" s="7" t="s">
        <v>4594</v>
      </c>
      <c r="B4442" s="27">
        <v>44520</v>
      </c>
      <c r="C4442" s="9" t="s">
        <v>37</v>
      </c>
      <c r="D4442" s="9">
        <v>34</v>
      </c>
      <c r="E4442" s="9" t="s">
        <v>4896</v>
      </c>
      <c r="F4442" s="20" t="s">
        <v>4908</v>
      </c>
      <c r="G4442" t="s">
        <v>4904</v>
      </c>
      <c r="H4442" t="str">
        <f>VLOOKUP(E4442,suppliers!$A$2:$B$18,2,)</f>
        <v>OTHER</v>
      </c>
      <c r="I4442" t="str">
        <f>VLOOKUP(C4442,Table_items[],2,FALSE)</f>
        <v>Bodrex Extra</v>
      </c>
      <c r="J4442" t="str">
        <f>VLOOKUP(C4442,Table_items[],3,FALSE)</f>
        <v>Obat Sakit Kepala &amp; Demam</v>
      </c>
      <c r="K4442" s="23">
        <f>VLOOKUP(C4442,Table_items[],4,FALSE)</f>
        <v>50788</v>
      </c>
      <c r="L4442" s="23">
        <f>VLOOKUP(C4442,Table_items[],5,FALSE)</f>
        <v>51753</v>
      </c>
    </row>
    <row r="4443" spans="1:12" x14ac:dyDescent="0.2">
      <c r="A4443" s="11" t="s">
        <v>4595</v>
      </c>
      <c r="B4443" s="28">
        <v>44520</v>
      </c>
      <c r="C4443" s="13" t="s">
        <v>9</v>
      </c>
      <c r="D4443" s="13">
        <v>34</v>
      </c>
      <c r="E4443" s="9" t="s">
        <v>4896</v>
      </c>
      <c r="F4443" s="20" t="s">
        <v>4908</v>
      </c>
      <c r="G4443" t="s">
        <v>4904</v>
      </c>
      <c r="H4443" t="str">
        <f>VLOOKUP(E4443,suppliers!$A$2:$B$18,2,)</f>
        <v>OTHER</v>
      </c>
      <c r="I4443" t="str">
        <f>VLOOKUP(C4443,Table_items[],2,FALSE)</f>
        <v>Bedak Heroxyn 150 gr</v>
      </c>
      <c r="J4443" t="str">
        <f>VLOOKUP(C4443,Table_items[],3,FALSE)</f>
        <v>Obat Alergi</v>
      </c>
      <c r="K4443" s="23">
        <f>VLOOKUP(C4443,Table_items[],4,FALSE)</f>
        <v>16950</v>
      </c>
      <c r="L4443" s="23">
        <f>VLOOKUP(C4443,Table_items[],5,FALSE)</f>
        <v>17170</v>
      </c>
    </row>
    <row r="4444" spans="1:12" x14ac:dyDescent="0.2">
      <c r="A4444" s="7" t="s">
        <v>4596</v>
      </c>
      <c r="B4444" s="27">
        <v>44520</v>
      </c>
      <c r="C4444" s="9" t="s">
        <v>22</v>
      </c>
      <c r="D4444" s="9">
        <v>10</v>
      </c>
      <c r="E4444" s="9" t="s">
        <v>4896</v>
      </c>
      <c r="F4444" s="20" t="s">
        <v>4908</v>
      </c>
      <c r="G4444" t="s">
        <v>4904</v>
      </c>
      <c r="H4444" t="str">
        <f>VLOOKUP(E4444,suppliers!$A$2:$B$18,2,)</f>
        <v>OTHER</v>
      </c>
      <c r="I4444" t="str">
        <f>VLOOKUP(C4444,Table_items[],2,FALSE)</f>
        <v>Candesartan Ogb Dexa</v>
      </c>
      <c r="J4444" t="str">
        <f>VLOOKUP(C4444,Table_items[],3,FALSE)</f>
        <v>Obat Hipertensi</v>
      </c>
      <c r="K4444" s="23">
        <f>VLOOKUP(C4444,Table_items[],4,FALSE)</f>
        <v>5000</v>
      </c>
      <c r="L4444" s="23">
        <f>VLOOKUP(C4444,Table_items[],5,FALSE)</f>
        <v>5095</v>
      </c>
    </row>
    <row r="4445" spans="1:12" x14ac:dyDescent="0.2">
      <c r="A4445" s="11" t="s">
        <v>4597</v>
      </c>
      <c r="B4445" s="28">
        <v>44520</v>
      </c>
      <c r="C4445" s="13" t="s">
        <v>40</v>
      </c>
      <c r="D4445" s="13">
        <v>15</v>
      </c>
      <c r="E4445" s="9" t="s">
        <v>4896</v>
      </c>
      <c r="F4445" s="20" t="s">
        <v>4908</v>
      </c>
      <c r="G4445" t="s">
        <v>4904</v>
      </c>
      <c r="H4445" t="str">
        <f>VLOOKUP(E4445,suppliers!$A$2:$B$18,2,)</f>
        <v>OTHER</v>
      </c>
      <c r="I4445" t="str">
        <f>VLOOKUP(C4445,Table_items[],2,FALSE)</f>
        <v>Paramex Tablet / Obat</v>
      </c>
      <c r="J4445" t="str">
        <f>VLOOKUP(C4445,Table_items[],3,FALSE)</f>
        <v>Obat Sakit Kepala &amp; Demam</v>
      </c>
      <c r="K4445" s="23">
        <f>VLOOKUP(C4445,Table_items[],4,FALSE)</f>
        <v>2560</v>
      </c>
      <c r="L4445" s="23">
        <f>VLOOKUP(C4445,Table_items[],5,FALSE)</f>
        <v>2586</v>
      </c>
    </row>
    <row r="4446" spans="1:12" x14ac:dyDescent="0.2">
      <c r="A4446" s="7" t="s">
        <v>4598</v>
      </c>
      <c r="B4446" s="27">
        <v>44520</v>
      </c>
      <c r="C4446" s="9" t="s">
        <v>14</v>
      </c>
      <c r="D4446" s="9">
        <v>14</v>
      </c>
      <c r="E4446" s="9" t="s">
        <v>4896</v>
      </c>
      <c r="F4446" s="20" t="s">
        <v>4908</v>
      </c>
      <c r="G4446" t="s">
        <v>4904</v>
      </c>
      <c r="H4446" t="str">
        <f>VLOOKUP(E4446,suppliers!$A$2:$B$18,2,)</f>
        <v>OTHER</v>
      </c>
      <c r="I4446" t="str">
        <f>VLOOKUP(C4446,Table_items[],2,FALSE)</f>
        <v>Lo Han Kuo Infusion 12</v>
      </c>
      <c r="J4446" t="str">
        <f>VLOOKUP(C4446,Table_items[],3,FALSE)</f>
        <v>Obat Batuk &amp; Pilek</v>
      </c>
      <c r="K4446" s="23">
        <f>VLOOKUP(C4446,Table_items[],4,FALSE)</f>
        <v>23869</v>
      </c>
      <c r="L4446" s="23">
        <f>VLOOKUP(C4446,Table_items[],5,FALSE)</f>
        <v>24179</v>
      </c>
    </row>
    <row r="4447" spans="1:12" x14ac:dyDescent="0.2">
      <c r="A4447" s="11" t="s">
        <v>4599</v>
      </c>
      <c r="B4447" s="28">
        <v>44521</v>
      </c>
      <c r="C4447" s="13" t="s">
        <v>6</v>
      </c>
      <c r="D4447" s="13">
        <v>15</v>
      </c>
      <c r="E4447" s="9" t="s">
        <v>4896</v>
      </c>
      <c r="F4447" s="20" t="s">
        <v>4908</v>
      </c>
      <c r="G4447" t="s">
        <v>4904</v>
      </c>
      <c r="H4447" t="str">
        <f>VLOOKUP(E4447,suppliers!$A$2:$B$18,2,)</f>
        <v>OTHER</v>
      </c>
      <c r="I4447" t="str">
        <f>VLOOKUP(C4447,Table_items[],2,FALSE)</f>
        <v>Ketoconazole Ogb Dexa</v>
      </c>
      <c r="J4447" t="str">
        <f>VLOOKUP(C4447,Table_items[],3,FALSE)</f>
        <v>Obat Alergi</v>
      </c>
      <c r="K4447" s="23">
        <f>VLOOKUP(C4447,Table_items[],4,FALSE)</f>
        <v>4480</v>
      </c>
      <c r="L4447" s="23">
        <f>VLOOKUP(C4447,Table_items[],5,FALSE)</f>
        <v>4507</v>
      </c>
    </row>
    <row r="4448" spans="1:12" x14ac:dyDescent="0.2">
      <c r="A4448" s="7" t="s">
        <v>4600</v>
      </c>
      <c r="B4448" s="27">
        <v>44521</v>
      </c>
      <c r="C4448" s="9" t="s">
        <v>12</v>
      </c>
      <c r="D4448" s="9">
        <v>80</v>
      </c>
      <c r="E4448" s="9" t="s">
        <v>4896</v>
      </c>
      <c r="F4448" s="20" t="s">
        <v>4908</v>
      </c>
      <c r="G4448" t="s">
        <v>4904</v>
      </c>
      <c r="H4448" t="str">
        <f>VLOOKUP(E4448,suppliers!$A$2:$B$18,2,)</f>
        <v>OTHER</v>
      </c>
      <c r="I4448" t="str">
        <f>VLOOKUP(C4448,Table_items[],2,FALSE)</f>
        <v>Decolsen 1 Strip 4 Tablet</v>
      </c>
      <c r="J4448" t="str">
        <f>VLOOKUP(C4448,Table_items[],3,FALSE)</f>
        <v>Obat Batuk &amp; Pilek</v>
      </c>
      <c r="K4448" s="23">
        <f>VLOOKUP(C4448,Table_items[],4,FALSE)</f>
        <v>2886</v>
      </c>
      <c r="L4448" s="23">
        <f>VLOOKUP(C4448,Table_items[],5,FALSE)</f>
        <v>2915</v>
      </c>
    </row>
    <row r="4449" spans="1:12" x14ac:dyDescent="0.2">
      <c r="A4449" s="11" t="s">
        <v>4601</v>
      </c>
      <c r="B4449" s="28">
        <v>44521</v>
      </c>
      <c r="C4449" s="13" t="s">
        <v>37</v>
      </c>
      <c r="D4449" s="13">
        <v>9</v>
      </c>
      <c r="E4449" s="9" t="s">
        <v>4896</v>
      </c>
      <c r="F4449" s="20" t="s">
        <v>4908</v>
      </c>
      <c r="G4449" t="s">
        <v>4904</v>
      </c>
      <c r="H4449" t="str">
        <f>VLOOKUP(E4449,suppliers!$A$2:$B$18,2,)</f>
        <v>OTHER</v>
      </c>
      <c r="I4449" t="str">
        <f>VLOOKUP(C4449,Table_items[],2,FALSE)</f>
        <v>Bodrex Extra</v>
      </c>
      <c r="J4449" t="str">
        <f>VLOOKUP(C4449,Table_items[],3,FALSE)</f>
        <v>Obat Sakit Kepala &amp; Demam</v>
      </c>
      <c r="K4449" s="23">
        <f>VLOOKUP(C4449,Table_items[],4,FALSE)</f>
        <v>50788</v>
      </c>
      <c r="L4449" s="23">
        <f>VLOOKUP(C4449,Table_items[],5,FALSE)</f>
        <v>51753</v>
      </c>
    </row>
    <row r="4450" spans="1:12" x14ac:dyDescent="0.2">
      <c r="A4450" s="7" t="s">
        <v>4602</v>
      </c>
      <c r="B4450" s="27">
        <v>44521</v>
      </c>
      <c r="C4450" s="9" t="s">
        <v>9</v>
      </c>
      <c r="D4450" s="9">
        <v>45</v>
      </c>
      <c r="E4450" s="9" t="s">
        <v>4896</v>
      </c>
      <c r="F4450" s="20" t="s">
        <v>4908</v>
      </c>
      <c r="G4450" t="s">
        <v>4904</v>
      </c>
      <c r="H4450" t="str">
        <f>VLOOKUP(E4450,suppliers!$A$2:$B$18,2,)</f>
        <v>OTHER</v>
      </c>
      <c r="I4450" t="str">
        <f>VLOOKUP(C4450,Table_items[],2,FALSE)</f>
        <v>Bedak Heroxyn 150 gr</v>
      </c>
      <c r="J4450" t="str">
        <f>VLOOKUP(C4450,Table_items[],3,FALSE)</f>
        <v>Obat Alergi</v>
      </c>
      <c r="K4450" s="23">
        <f>VLOOKUP(C4450,Table_items[],4,FALSE)</f>
        <v>16950</v>
      </c>
      <c r="L4450" s="23">
        <f>VLOOKUP(C4450,Table_items[],5,FALSE)</f>
        <v>17170</v>
      </c>
    </row>
    <row r="4451" spans="1:12" x14ac:dyDescent="0.2">
      <c r="A4451" s="11" t="s">
        <v>4603</v>
      </c>
      <c r="B4451" s="28">
        <v>44521</v>
      </c>
      <c r="C4451" s="13" t="s">
        <v>18</v>
      </c>
      <c r="D4451" s="13">
        <v>25</v>
      </c>
      <c r="E4451" s="9" t="s">
        <v>4896</v>
      </c>
      <c r="F4451" s="20" t="s">
        <v>4908</v>
      </c>
      <c r="G4451" t="s">
        <v>4904</v>
      </c>
      <c r="H4451" t="str">
        <f>VLOOKUP(E4451,suppliers!$A$2:$B$18,2,)</f>
        <v>OTHER</v>
      </c>
      <c r="I4451" t="str">
        <f>VLOOKUP(C4451,Table_items[],2,FALSE)</f>
        <v>Konidin 4 Tablet</v>
      </c>
      <c r="J4451" t="str">
        <f>VLOOKUP(C4451,Table_items[],3,FALSE)</f>
        <v>Obat Batuk &amp; Pilek</v>
      </c>
      <c r="K4451" s="23">
        <f>VLOOKUP(C4451,Table_items[],4,FALSE)</f>
        <v>2460</v>
      </c>
      <c r="L4451" s="23">
        <f>VLOOKUP(C4451,Table_items[],5,FALSE)</f>
        <v>2490</v>
      </c>
    </row>
    <row r="4452" spans="1:12" x14ac:dyDescent="0.2">
      <c r="A4452" s="7" t="s">
        <v>4604</v>
      </c>
      <c r="B4452" s="27">
        <v>44522</v>
      </c>
      <c r="C4452" s="9" t="s">
        <v>9</v>
      </c>
      <c r="D4452" s="9">
        <v>17</v>
      </c>
      <c r="E4452" s="9" t="s">
        <v>4896</v>
      </c>
      <c r="F4452" s="20" t="s">
        <v>4908</v>
      </c>
      <c r="G4452" t="s">
        <v>4904</v>
      </c>
      <c r="H4452" t="str">
        <f>VLOOKUP(E4452,suppliers!$A$2:$B$18,2,)</f>
        <v>OTHER</v>
      </c>
      <c r="I4452" t="str">
        <f>VLOOKUP(C4452,Table_items[],2,FALSE)</f>
        <v>Bedak Heroxyn 150 gr</v>
      </c>
      <c r="J4452" t="str">
        <f>VLOOKUP(C4452,Table_items[],3,FALSE)</f>
        <v>Obat Alergi</v>
      </c>
      <c r="K4452" s="23">
        <f>VLOOKUP(C4452,Table_items[],4,FALSE)</f>
        <v>16950</v>
      </c>
      <c r="L4452" s="23">
        <f>VLOOKUP(C4452,Table_items[],5,FALSE)</f>
        <v>17170</v>
      </c>
    </row>
    <row r="4453" spans="1:12" x14ac:dyDescent="0.2">
      <c r="A4453" s="11" t="s">
        <v>4605</v>
      </c>
      <c r="B4453" s="28">
        <v>44522</v>
      </c>
      <c r="C4453" s="13" t="s">
        <v>41</v>
      </c>
      <c r="D4453" s="13">
        <v>18</v>
      </c>
      <c r="E4453" s="9" t="s">
        <v>4896</v>
      </c>
      <c r="F4453" s="20" t="s">
        <v>4908</v>
      </c>
      <c r="G4453" t="s">
        <v>4904</v>
      </c>
      <c r="H4453" t="str">
        <f>VLOOKUP(E4453,suppliers!$A$2:$B$18,2,)</f>
        <v>OTHER</v>
      </c>
      <c r="I4453" t="str">
        <f>VLOOKUP(C4453,Table_items[],2,FALSE)</f>
        <v>Otilon Ear Drops 8 mL</v>
      </c>
      <c r="J4453" t="str">
        <f>VLOOKUP(C4453,Table_items[],3,FALSE)</f>
        <v>Obat Telinga</v>
      </c>
      <c r="K4453" s="23">
        <f>VLOOKUP(C4453,Table_items[],4,FALSE)</f>
        <v>55000</v>
      </c>
      <c r="L4453" s="23">
        <f>VLOOKUP(C4453,Table_items[],5,FALSE)</f>
        <v>55935</v>
      </c>
    </row>
    <row r="4454" spans="1:12" x14ac:dyDescent="0.2">
      <c r="A4454" s="7" t="s">
        <v>4606</v>
      </c>
      <c r="B4454" s="27">
        <v>44522</v>
      </c>
      <c r="C4454" s="9" t="s">
        <v>28</v>
      </c>
      <c r="D4454" s="9">
        <v>39</v>
      </c>
      <c r="E4454" s="9" t="s">
        <v>4896</v>
      </c>
      <c r="F4454" s="20" t="s">
        <v>4908</v>
      </c>
      <c r="G4454" t="s">
        <v>4904</v>
      </c>
      <c r="H4454" t="str">
        <f>VLOOKUP(E4454,suppliers!$A$2:$B$18,2,)</f>
        <v>OTHER</v>
      </c>
      <c r="I4454" t="str">
        <f>VLOOKUP(C4454,Table_items[],2,FALSE)</f>
        <v>Hyperchol 100 MG 12 KPS</v>
      </c>
      <c r="J4454" t="str">
        <f>VLOOKUP(C4454,Table_items[],3,FALSE)</f>
        <v>Obat Kolesterol</v>
      </c>
      <c r="K4454" s="23">
        <f>VLOOKUP(C4454,Table_items[],4,FALSE)</f>
        <v>42800</v>
      </c>
      <c r="L4454" s="23">
        <f>VLOOKUP(C4454,Table_items[],5,FALSE)</f>
        <v>43442</v>
      </c>
    </row>
    <row r="4455" spans="1:12" x14ac:dyDescent="0.2">
      <c r="A4455" s="11" t="s">
        <v>4607</v>
      </c>
      <c r="B4455" s="28">
        <v>44522</v>
      </c>
      <c r="C4455" s="13" t="s">
        <v>11</v>
      </c>
      <c r="D4455" s="13">
        <v>9</v>
      </c>
      <c r="E4455" s="9" t="s">
        <v>4896</v>
      </c>
      <c r="F4455" s="20" t="s">
        <v>4908</v>
      </c>
      <c r="G4455" t="s">
        <v>4904</v>
      </c>
      <c r="H4455" t="str">
        <f>VLOOKUP(E4455,suppliers!$A$2:$B$18,2,)</f>
        <v>OTHER</v>
      </c>
      <c r="I4455" t="str">
        <f>VLOOKUP(C4455,Table_items[],2,FALSE)</f>
        <v>Neozep Forte 1 Strip 4 Tablet</v>
      </c>
      <c r="J4455" t="str">
        <f>VLOOKUP(C4455,Table_items[],3,FALSE)</f>
        <v>Obat Batuk &amp; Pilek</v>
      </c>
      <c r="K4455" s="23">
        <f>VLOOKUP(C4455,Table_items[],4,FALSE)</f>
        <v>2324</v>
      </c>
      <c r="L4455" s="23">
        <f>VLOOKUP(C4455,Table_items[],5,FALSE)</f>
        <v>2338</v>
      </c>
    </row>
    <row r="4456" spans="1:12" x14ac:dyDescent="0.2">
      <c r="A4456" s="7" t="s">
        <v>4608</v>
      </c>
      <c r="B4456" s="27">
        <v>44523</v>
      </c>
      <c r="C4456" s="9" t="s">
        <v>12</v>
      </c>
      <c r="D4456" s="9">
        <v>72</v>
      </c>
      <c r="E4456" s="9" t="s">
        <v>4896</v>
      </c>
      <c r="F4456" s="20" t="s">
        <v>4908</v>
      </c>
      <c r="G4456" t="s">
        <v>4904</v>
      </c>
      <c r="H4456" t="str">
        <f>VLOOKUP(E4456,suppliers!$A$2:$B$18,2,)</f>
        <v>OTHER</v>
      </c>
      <c r="I4456" t="str">
        <f>VLOOKUP(C4456,Table_items[],2,FALSE)</f>
        <v>Decolsen 1 Strip 4 Tablet</v>
      </c>
      <c r="J4456" t="str">
        <f>VLOOKUP(C4456,Table_items[],3,FALSE)</f>
        <v>Obat Batuk &amp; Pilek</v>
      </c>
      <c r="K4456" s="23">
        <f>VLOOKUP(C4456,Table_items[],4,FALSE)</f>
        <v>2886</v>
      </c>
      <c r="L4456" s="23">
        <f>VLOOKUP(C4456,Table_items[],5,FALSE)</f>
        <v>2915</v>
      </c>
    </row>
    <row r="4457" spans="1:12" x14ac:dyDescent="0.2">
      <c r="A4457" s="11" t="s">
        <v>4609</v>
      </c>
      <c r="B4457" s="28">
        <v>44523</v>
      </c>
      <c r="C4457" s="13" t="s">
        <v>41</v>
      </c>
      <c r="D4457" s="13">
        <v>52</v>
      </c>
      <c r="E4457" s="9" t="s">
        <v>4896</v>
      </c>
      <c r="F4457" s="20" t="s">
        <v>4908</v>
      </c>
      <c r="G4457" t="s">
        <v>4904</v>
      </c>
      <c r="H4457" t="str">
        <f>VLOOKUP(E4457,suppliers!$A$2:$B$18,2,)</f>
        <v>OTHER</v>
      </c>
      <c r="I4457" t="str">
        <f>VLOOKUP(C4457,Table_items[],2,FALSE)</f>
        <v>Otilon Ear Drops 8 mL</v>
      </c>
      <c r="J4457" t="str">
        <f>VLOOKUP(C4457,Table_items[],3,FALSE)</f>
        <v>Obat Telinga</v>
      </c>
      <c r="K4457" s="23">
        <f>VLOOKUP(C4457,Table_items[],4,FALSE)</f>
        <v>55000</v>
      </c>
      <c r="L4457" s="23">
        <f>VLOOKUP(C4457,Table_items[],5,FALSE)</f>
        <v>55935</v>
      </c>
    </row>
    <row r="4458" spans="1:12" x14ac:dyDescent="0.2">
      <c r="A4458" s="7" t="s">
        <v>4610</v>
      </c>
      <c r="B4458" s="27">
        <v>44523</v>
      </c>
      <c r="C4458" s="9" t="s">
        <v>17</v>
      </c>
      <c r="D4458" s="9">
        <v>1</v>
      </c>
      <c r="E4458" s="9" t="s">
        <v>4896</v>
      </c>
      <c r="F4458" s="20" t="s">
        <v>4908</v>
      </c>
      <c r="G4458" t="s">
        <v>4904</v>
      </c>
      <c r="H4458" t="str">
        <f>VLOOKUP(E4458,suppliers!$A$2:$B$18,2,)</f>
        <v>OTHER</v>
      </c>
      <c r="I4458" t="str">
        <f>VLOOKUP(C4458,Table_items[],2,FALSE)</f>
        <v>Vicks Inhaler 0.5 mL</v>
      </c>
      <c r="J4458" t="str">
        <f>VLOOKUP(C4458,Table_items[],3,FALSE)</f>
        <v>Obat Batuk &amp; Pilek</v>
      </c>
      <c r="K4458" s="23">
        <f>VLOOKUP(C4458,Table_items[],4,FALSE)</f>
        <v>16155</v>
      </c>
      <c r="L4458" s="23">
        <f>VLOOKUP(C4458,Table_items[],5,FALSE)</f>
        <v>16430</v>
      </c>
    </row>
    <row r="4459" spans="1:12" x14ac:dyDescent="0.2">
      <c r="A4459" s="11" t="s">
        <v>4611</v>
      </c>
      <c r="B4459" s="28">
        <v>44523</v>
      </c>
      <c r="C4459" s="13" t="s">
        <v>5</v>
      </c>
      <c r="D4459" s="13">
        <v>24</v>
      </c>
      <c r="E4459" s="9" t="s">
        <v>4896</v>
      </c>
      <c r="F4459" s="20" t="s">
        <v>4908</v>
      </c>
      <c r="G4459" t="s">
        <v>4904</v>
      </c>
      <c r="H4459" t="str">
        <f>VLOOKUP(E4459,suppliers!$A$2:$B$18,2,)</f>
        <v>OTHER</v>
      </c>
      <c r="I4459" t="str">
        <f>VLOOKUP(C4459,Table_items[],2,FALSE)</f>
        <v>Ozen 10 MG Blister</v>
      </c>
      <c r="J4459" t="str">
        <f>VLOOKUP(C4459,Table_items[],3,FALSE)</f>
        <v>Obat Alergi</v>
      </c>
      <c r="K4459" s="23">
        <f>VLOOKUP(C4459,Table_items[],4,FALSE)</f>
        <v>18611</v>
      </c>
      <c r="L4459" s="23">
        <f>VLOOKUP(C4459,Table_items[],5,FALSE)</f>
        <v>18816</v>
      </c>
    </row>
    <row r="4460" spans="1:12" x14ac:dyDescent="0.2">
      <c r="A4460" s="7" t="s">
        <v>4612</v>
      </c>
      <c r="B4460" s="27">
        <v>44523</v>
      </c>
      <c r="C4460" s="9" t="s">
        <v>25</v>
      </c>
      <c r="D4460" s="9">
        <v>3</v>
      </c>
      <c r="E4460" s="9" t="s">
        <v>4896</v>
      </c>
      <c r="F4460" s="20" t="s">
        <v>4908</v>
      </c>
      <c r="G4460" t="s">
        <v>4904</v>
      </c>
      <c r="H4460" t="str">
        <f>VLOOKUP(E4460,suppliers!$A$2:$B$18,2,)</f>
        <v>OTHER</v>
      </c>
      <c r="I4460" t="str">
        <f>VLOOKUP(C4460,Table_items[],2,FALSE)</f>
        <v>Irvell 150MG Box 20 Tablet</v>
      </c>
      <c r="J4460" t="str">
        <f>VLOOKUP(C4460,Table_items[],3,FALSE)</f>
        <v>Obat Hipertensi</v>
      </c>
      <c r="K4460" s="23">
        <f>VLOOKUP(C4460,Table_items[],4,FALSE)</f>
        <v>143991</v>
      </c>
      <c r="L4460" s="23">
        <f>VLOOKUP(C4460,Table_items[],5,FALSE)</f>
        <v>146871</v>
      </c>
    </row>
    <row r="4461" spans="1:12" x14ac:dyDescent="0.2">
      <c r="A4461" s="11" t="s">
        <v>4613</v>
      </c>
      <c r="B4461" s="28">
        <v>44523</v>
      </c>
      <c r="C4461" s="13" t="s">
        <v>18</v>
      </c>
      <c r="D4461" s="13">
        <v>2</v>
      </c>
      <c r="E4461" s="9" t="s">
        <v>4896</v>
      </c>
      <c r="F4461" s="20" t="s">
        <v>4908</v>
      </c>
      <c r="G4461" t="s">
        <v>4904</v>
      </c>
      <c r="H4461" t="str">
        <f>VLOOKUP(E4461,suppliers!$A$2:$B$18,2,)</f>
        <v>OTHER</v>
      </c>
      <c r="I4461" t="str">
        <f>VLOOKUP(C4461,Table_items[],2,FALSE)</f>
        <v>Konidin 4 Tablet</v>
      </c>
      <c r="J4461" t="str">
        <f>VLOOKUP(C4461,Table_items[],3,FALSE)</f>
        <v>Obat Batuk &amp; Pilek</v>
      </c>
      <c r="K4461" s="23">
        <f>VLOOKUP(C4461,Table_items[],4,FALSE)</f>
        <v>2460</v>
      </c>
      <c r="L4461" s="23">
        <f>VLOOKUP(C4461,Table_items[],5,FALSE)</f>
        <v>2490</v>
      </c>
    </row>
    <row r="4462" spans="1:12" x14ac:dyDescent="0.2">
      <c r="A4462" s="7" t="s">
        <v>4614</v>
      </c>
      <c r="B4462" s="27">
        <v>44524</v>
      </c>
      <c r="C4462" s="9" t="s">
        <v>12</v>
      </c>
      <c r="D4462" s="9">
        <v>89</v>
      </c>
      <c r="E4462" s="9" t="s">
        <v>4896</v>
      </c>
      <c r="F4462" s="20" t="s">
        <v>4908</v>
      </c>
      <c r="G4462" t="s">
        <v>4904</v>
      </c>
      <c r="H4462" t="str">
        <f>VLOOKUP(E4462,suppliers!$A$2:$B$18,2,)</f>
        <v>OTHER</v>
      </c>
      <c r="I4462" t="str">
        <f>VLOOKUP(C4462,Table_items[],2,FALSE)</f>
        <v>Decolsen 1 Strip 4 Tablet</v>
      </c>
      <c r="J4462" t="str">
        <f>VLOOKUP(C4462,Table_items[],3,FALSE)</f>
        <v>Obat Batuk &amp; Pilek</v>
      </c>
      <c r="K4462" s="23">
        <f>VLOOKUP(C4462,Table_items[],4,FALSE)</f>
        <v>2886</v>
      </c>
      <c r="L4462" s="23">
        <f>VLOOKUP(C4462,Table_items[],5,FALSE)</f>
        <v>2915</v>
      </c>
    </row>
    <row r="4463" spans="1:12" x14ac:dyDescent="0.2">
      <c r="A4463" s="11" t="s">
        <v>4615</v>
      </c>
      <c r="B4463" s="28">
        <v>44524</v>
      </c>
      <c r="C4463" s="13" t="s">
        <v>12</v>
      </c>
      <c r="D4463" s="13">
        <v>50</v>
      </c>
      <c r="E4463" s="9" t="s">
        <v>4896</v>
      </c>
      <c r="F4463" s="20" t="s">
        <v>4908</v>
      </c>
      <c r="G4463" t="s">
        <v>4904</v>
      </c>
      <c r="H4463" t="str">
        <f>VLOOKUP(E4463,suppliers!$A$2:$B$18,2,)</f>
        <v>OTHER</v>
      </c>
      <c r="I4463" t="str">
        <f>VLOOKUP(C4463,Table_items[],2,FALSE)</f>
        <v>Decolsen 1 Strip 4 Tablet</v>
      </c>
      <c r="J4463" t="str">
        <f>VLOOKUP(C4463,Table_items[],3,FALSE)</f>
        <v>Obat Batuk &amp; Pilek</v>
      </c>
      <c r="K4463" s="23">
        <f>VLOOKUP(C4463,Table_items[],4,FALSE)</f>
        <v>2886</v>
      </c>
      <c r="L4463" s="23">
        <f>VLOOKUP(C4463,Table_items[],5,FALSE)</f>
        <v>2915</v>
      </c>
    </row>
    <row r="4464" spans="1:12" x14ac:dyDescent="0.2">
      <c r="A4464" s="7" t="s">
        <v>4616</v>
      </c>
      <c r="B4464" s="27">
        <v>44524</v>
      </c>
      <c r="C4464" s="9" t="s">
        <v>9</v>
      </c>
      <c r="D4464" s="9">
        <v>32</v>
      </c>
      <c r="E4464" s="9" t="s">
        <v>4896</v>
      </c>
      <c r="F4464" s="20" t="s">
        <v>4908</v>
      </c>
      <c r="G4464" t="s">
        <v>4904</v>
      </c>
      <c r="H4464" t="str">
        <f>VLOOKUP(E4464,suppliers!$A$2:$B$18,2,)</f>
        <v>OTHER</v>
      </c>
      <c r="I4464" t="str">
        <f>VLOOKUP(C4464,Table_items[],2,FALSE)</f>
        <v>Bedak Heroxyn 150 gr</v>
      </c>
      <c r="J4464" t="str">
        <f>VLOOKUP(C4464,Table_items[],3,FALSE)</f>
        <v>Obat Alergi</v>
      </c>
      <c r="K4464" s="23">
        <f>VLOOKUP(C4464,Table_items[],4,FALSE)</f>
        <v>16950</v>
      </c>
      <c r="L4464" s="23">
        <f>VLOOKUP(C4464,Table_items[],5,FALSE)</f>
        <v>17170</v>
      </c>
    </row>
    <row r="4465" spans="1:12" x14ac:dyDescent="0.2">
      <c r="A4465" s="11" t="s">
        <v>4617</v>
      </c>
      <c r="B4465" s="28">
        <v>44524</v>
      </c>
      <c r="C4465" s="13" t="s">
        <v>9</v>
      </c>
      <c r="D4465" s="13">
        <v>65</v>
      </c>
      <c r="E4465" s="9" t="s">
        <v>4896</v>
      </c>
      <c r="F4465" s="20" t="s">
        <v>4908</v>
      </c>
      <c r="G4465" t="s">
        <v>4904</v>
      </c>
      <c r="H4465" t="str">
        <f>VLOOKUP(E4465,suppliers!$A$2:$B$18,2,)</f>
        <v>OTHER</v>
      </c>
      <c r="I4465" t="str">
        <f>VLOOKUP(C4465,Table_items[],2,FALSE)</f>
        <v>Bedak Heroxyn 150 gr</v>
      </c>
      <c r="J4465" t="str">
        <f>VLOOKUP(C4465,Table_items[],3,FALSE)</f>
        <v>Obat Alergi</v>
      </c>
      <c r="K4465" s="23">
        <f>VLOOKUP(C4465,Table_items[],4,FALSE)</f>
        <v>16950</v>
      </c>
      <c r="L4465" s="23">
        <f>VLOOKUP(C4465,Table_items[],5,FALSE)</f>
        <v>17170</v>
      </c>
    </row>
    <row r="4466" spans="1:12" x14ac:dyDescent="0.2">
      <c r="A4466" s="7" t="s">
        <v>4618</v>
      </c>
      <c r="B4466" s="27">
        <v>44524</v>
      </c>
      <c r="C4466" s="9" t="s">
        <v>9</v>
      </c>
      <c r="D4466" s="9">
        <v>53</v>
      </c>
      <c r="E4466" s="9" t="s">
        <v>4896</v>
      </c>
      <c r="F4466" s="20" t="s">
        <v>4908</v>
      </c>
      <c r="G4466" t="s">
        <v>4904</v>
      </c>
      <c r="H4466" t="str">
        <f>VLOOKUP(E4466,suppliers!$A$2:$B$18,2,)</f>
        <v>OTHER</v>
      </c>
      <c r="I4466" t="str">
        <f>VLOOKUP(C4466,Table_items[],2,FALSE)</f>
        <v>Bedak Heroxyn 150 gr</v>
      </c>
      <c r="J4466" t="str">
        <f>VLOOKUP(C4466,Table_items[],3,FALSE)</f>
        <v>Obat Alergi</v>
      </c>
      <c r="K4466" s="23">
        <f>VLOOKUP(C4466,Table_items[],4,FALSE)</f>
        <v>16950</v>
      </c>
      <c r="L4466" s="23">
        <f>VLOOKUP(C4466,Table_items[],5,FALSE)</f>
        <v>17170</v>
      </c>
    </row>
    <row r="4467" spans="1:12" x14ac:dyDescent="0.2">
      <c r="A4467" s="11" t="s">
        <v>4619</v>
      </c>
      <c r="B4467" s="28">
        <v>44524</v>
      </c>
      <c r="C4467" s="13" t="s">
        <v>41</v>
      </c>
      <c r="D4467" s="13">
        <v>49</v>
      </c>
      <c r="E4467" s="9" t="s">
        <v>4896</v>
      </c>
      <c r="F4467" s="20" t="s">
        <v>4908</v>
      </c>
      <c r="G4467" t="s">
        <v>4904</v>
      </c>
      <c r="H4467" t="str">
        <f>VLOOKUP(E4467,suppliers!$A$2:$B$18,2,)</f>
        <v>OTHER</v>
      </c>
      <c r="I4467" t="str">
        <f>VLOOKUP(C4467,Table_items[],2,FALSE)</f>
        <v>Otilon Ear Drops 8 mL</v>
      </c>
      <c r="J4467" t="str">
        <f>VLOOKUP(C4467,Table_items[],3,FALSE)</f>
        <v>Obat Telinga</v>
      </c>
      <c r="K4467" s="23">
        <f>VLOOKUP(C4467,Table_items[],4,FALSE)</f>
        <v>55000</v>
      </c>
      <c r="L4467" s="23">
        <f>VLOOKUP(C4467,Table_items[],5,FALSE)</f>
        <v>55935</v>
      </c>
    </row>
    <row r="4468" spans="1:12" x14ac:dyDescent="0.2">
      <c r="A4468" s="7" t="s">
        <v>4620</v>
      </c>
      <c r="B4468" s="27">
        <v>44524</v>
      </c>
      <c r="C4468" s="9" t="s">
        <v>22</v>
      </c>
      <c r="D4468" s="9">
        <v>20</v>
      </c>
      <c r="E4468" s="9" t="s">
        <v>4896</v>
      </c>
      <c r="F4468" s="20" t="s">
        <v>4908</v>
      </c>
      <c r="G4468" t="s">
        <v>4904</v>
      </c>
      <c r="H4468" t="str">
        <f>VLOOKUP(E4468,suppliers!$A$2:$B$18,2,)</f>
        <v>OTHER</v>
      </c>
      <c r="I4468" t="str">
        <f>VLOOKUP(C4468,Table_items[],2,FALSE)</f>
        <v>Candesartan Ogb Dexa</v>
      </c>
      <c r="J4468" t="str">
        <f>VLOOKUP(C4468,Table_items[],3,FALSE)</f>
        <v>Obat Hipertensi</v>
      </c>
      <c r="K4468" s="23">
        <f>VLOOKUP(C4468,Table_items[],4,FALSE)</f>
        <v>5000</v>
      </c>
      <c r="L4468" s="23">
        <f>VLOOKUP(C4468,Table_items[],5,FALSE)</f>
        <v>5095</v>
      </c>
    </row>
    <row r="4469" spans="1:12" x14ac:dyDescent="0.2">
      <c r="A4469" s="11" t="s">
        <v>4621</v>
      </c>
      <c r="B4469" s="28">
        <v>44524</v>
      </c>
      <c r="C4469" s="13" t="s">
        <v>36</v>
      </c>
      <c r="D4469" s="13">
        <v>33</v>
      </c>
      <c r="E4469" s="9" t="s">
        <v>4896</v>
      </c>
      <c r="F4469" s="20" t="s">
        <v>4908</v>
      </c>
      <c r="G4469" t="s">
        <v>4904</v>
      </c>
      <c r="H4469" t="str">
        <f>VLOOKUP(E4469,suppliers!$A$2:$B$18,2,)</f>
        <v>OTHER</v>
      </c>
      <c r="I4469" t="str">
        <f>VLOOKUP(C4469,Table_items[],2,FALSE)</f>
        <v>Sanmol Paracetamol</v>
      </c>
      <c r="J4469" t="str">
        <f>VLOOKUP(C4469,Table_items[],3,FALSE)</f>
        <v>Obat Sakit Kepala &amp; Demam</v>
      </c>
      <c r="K4469" s="23">
        <f>VLOOKUP(C4469,Table_items[],4,FALSE)</f>
        <v>16100</v>
      </c>
      <c r="L4469" s="23">
        <f>VLOOKUP(C4469,Table_items[],5,FALSE)</f>
        <v>16261</v>
      </c>
    </row>
    <row r="4470" spans="1:12" x14ac:dyDescent="0.2">
      <c r="A4470" s="7" t="s">
        <v>4622</v>
      </c>
      <c r="B4470" s="27">
        <v>44524</v>
      </c>
      <c r="C4470" s="9" t="s">
        <v>17</v>
      </c>
      <c r="D4470" s="9">
        <v>16</v>
      </c>
      <c r="E4470" s="9" t="s">
        <v>4896</v>
      </c>
      <c r="F4470" s="20" t="s">
        <v>4908</v>
      </c>
      <c r="G4470" t="s">
        <v>4904</v>
      </c>
      <c r="H4470" t="str">
        <f>VLOOKUP(E4470,suppliers!$A$2:$B$18,2,)</f>
        <v>OTHER</v>
      </c>
      <c r="I4470" t="str">
        <f>VLOOKUP(C4470,Table_items[],2,FALSE)</f>
        <v>Vicks Inhaler 0.5 mL</v>
      </c>
      <c r="J4470" t="str">
        <f>VLOOKUP(C4470,Table_items[],3,FALSE)</f>
        <v>Obat Batuk &amp; Pilek</v>
      </c>
      <c r="K4470" s="23">
        <f>VLOOKUP(C4470,Table_items[],4,FALSE)</f>
        <v>16155</v>
      </c>
      <c r="L4470" s="23">
        <f>VLOOKUP(C4470,Table_items[],5,FALSE)</f>
        <v>16430</v>
      </c>
    </row>
    <row r="4471" spans="1:12" x14ac:dyDescent="0.2">
      <c r="A4471" s="11" t="s">
        <v>4623</v>
      </c>
      <c r="B4471" s="28">
        <v>44524</v>
      </c>
      <c r="C4471" s="13" t="s">
        <v>7</v>
      </c>
      <c r="D4471" s="13">
        <v>80</v>
      </c>
      <c r="E4471" s="9" t="s">
        <v>4896</v>
      </c>
      <c r="F4471" s="20" t="s">
        <v>4908</v>
      </c>
      <c r="G4471" t="s">
        <v>4904</v>
      </c>
      <c r="H4471" t="str">
        <f>VLOOKUP(E4471,suppliers!$A$2:$B$18,2,)</f>
        <v>OTHER</v>
      </c>
      <c r="I4471" t="str">
        <f>VLOOKUP(C4471,Table_items[],2,FALSE)</f>
        <v>Acetylcysteine Mahakam 200 mg</v>
      </c>
      <c r="J4471" t="str">
        <f>VLOOKUP(C4471,Table_items[],3,FALSE)</f>
        <v>Obat Alergi</v>
      </c>
      <c r="K4471" s="23">
        <f>VLOOKUP(C4471,Table_items[],4,FALSE)</f>
        <v>33000</v>
      </c>
      <c r="L4471" s="23">
        <f>VLOOKUP(C4471,Table_items[],5,FALSE)</f>
        <v>33330</v>
      </c>
    </row>
    <row r="4472" spans="1:12" x14ac:dyDescent="0.2">
      <c r="A4472" s="7" t="s">
        <v>4624</v>
      </c>
      <c r="B4472" s="27">
        <v>44524</v>
      </c>
      <c r="C4472" s="9" t="s">
        <v>7</v>
      </c>
      <c r="D4472" s="9">
        <v>117</v>
      </c>
      <c r="E4472" s="9" t="s">
        <v>4896</v>
      </c>
      <c r="F4472" s="20" t="s">
        <v>4908</v>
      </c>
      <c r="G4472" t="s">
        <v>4904</v>
      </c>
      <c r="H4472" t="str">
        <f>VLOOKUP(E4472,suppliers!$A$2:$B$18,2,)</f>
        <v>OTHER</v>
      </c>
      <c r="I4472" t="str">
        <f>VLOOKUP(C4472,Table_items[],2,FALSE)</f>
        <v>Acetylcysteine Mahakam 200 mg</v>
      </c>
      <c r="J4472" t="str">
        <f>VLOOKUP(C4472,Table_items[],3,FALSE)</f>
        <v>Obat Alergi</v>
      </c>
      <c r="K4472" s="23">
        <f>VLOOKUP(C4472,Table_items[],4,FALSE)</f>
        <v>33000</v>
      </c>
      <c r="L4472" s="23">
        <f>VLOOKUP(C4472,Table_items[],5,FALSE)</f>
        <v>33330</v>
      </c>
    </row>
    <row r="4473" spans="1:12" x14ac:dyDescent="0.2">
      <c r="A4473" s="11" t="s">
        <v>4625</v>
      </c>
      <c r="B4473" s="28">
        <v>44524</v>
      </c>
      <c r="C4473" s="13" t="s">
        <v>23</v>
      </c>
      <c r="D4473" s="13">
        <v>17</v>
      </c>
      <c r="E4473" s="9" t="s">
        <v>4896</v>
      </c>
      <c r="F4473" s="20" t="s">
        <v>4908</v>
      </c>
      <c r="G4473" t="s">
        <v>4904</v>
      </c>
      <c r="H4473" t="str">
        <f>VLOOKUP(E4473,suppliers!$A$2:$B$18,2,)</f>
        <v>OTHER</v>
      </c>
      <c r="I4473" t="str">
        <f>VLOOKUP(C4473,Table_items[],2,FALSE)</f>
        <v>Amlodipine Besilate</v>
      </c>
      <c r="J4473" t="str">
        <f>VLOOKUP(C4473,Table_items[],3,FALSE)</f>
        <v>Obat Hipertensi</v>
      </c>
      <c r="K4473" s="23">
        <f>VLOOKUP(C4473,Table_items[],4,FALSE)</f>
        <v>7467</v>
      </c>
      <c r="L4473" s="23">
        <f>VLOOKUP(C4473,Table_items[],5,FALSE)</f>
        <v>7504</v>
      </c>
    </row>
    <row r="4474" spans="1:12" x14ac:dyDescent="0.2">
      <c r="A4474" s="7" t="s">
        <v>4626</v>
      </c>
      <c r="B4474" s="27">
        <v>44524</v>
      </c>
      <c r="C4474" s="9" t="s">
        <v>25</v>
      </c>
      <c r="D4474" s="9">
        <v>12</v>
      </c>
      <c r="E4474" s="9" t="s">
        <v>4896</v>
      </c>
      <c r="F4474" s="20" t="s">
        <v>4908</v>
      </c>
      <c r="G4474" t="s">
        <v>4904</v>
      </c>
      <c r="H4474" t="str">
        <f>VLOOKUP(E4474,suppliers!$A$2:$B$18,2,)</f>
        <v>OTHER</v>
      </c>
      <c r="I4474" t="str">
        <f>VLOOKUP(C4474,Table_items[],2,FALSE)</f>
        <v>Irvell 150MG Box 20 Tablet</v>
      </c>
      <c r="J4474" t="str">
        <f>VLOOKUP(C4474,Table_items[],3,FALSE)</f>
        <v>Obat Hipertensi</v>
      </c>
      <c r="K4474" s="23">
        <f>VLOOKUP(C4474,Table_items[],4,FALSE)</f>
        <v>143991</v>
      </c>
      <c r="L4474" s="23">
        <f>VLOOKUP(C4474,Table_items[],5,FALSE)</f>
        <v>146871</v>
      </c>
    </row>
    <row r="4475" spans="1:12" x14ac:dyDescent="0.2">
      <c r="A4475" s="11" t="s">
        <v>4627</v>
      </c>
      <c r="B4475" s="28">
        <v>44525</v>
      </c>
      <c r="C4475" s="13" t="s">
        <v>12</v>
      </c>
      <c r="D4475" s="13">
        <v>40</v>
      </c>
      <c r="E4475" s="9" t="s">
        <v>4896</v>
      </c>
      <c r="F4475" s="20" t="s">
        <v>4908</v>
      </c>
      <c r="G4475" t="s">
        <v>4904</v>
      </c>
      <c r="H4475" t="str">
        <f>VLOOKUP(E4475,suppliers!$A$2:$B$18,2,)</f>
        <v>OTHER</v>
      </c>
      <c r="I4475" t="str">
        <f>VLOOKUP(C4475,Table_items[],2,FALSE)</f>
        <v>Decolsen 1 Strip 4 Tablet</v>
      </c>
      <c r="J4475" t="str">
        <f>VLOOKUP(C4475,Table_items[],3,FALSE)</f>
        <v>Obat Batuk &amp; Pilek</v>
      </c>
      <c r="K4475" s="23">
        <f>VLOOKUP(C4475,Table_items[],4,FALSE)</f>
        <v>2886</v>
      </c>
      <c r="L4475" s="23">
        <f>VLOOKUP(C4475,Table_items[],5,FALSE)</f>
        <v>2915</v>
      </c>
    </row>
    <row r="4476" spans="1:12" x14ac:dyDescent="0.2">
      <c r="A4476" s="7" t="s">
        <v>4628</v>
      </c>
      <c r="B4476" s="27">
        <v>44525</v>
      </c>
      <c r="C4476" s="9" t="s">
        <v>9</v>
      </c>
      <c r="D4476" s="9">
        <v>80</v>
      </c>
      <c r="E4476" s="9" t="s">
        <v>4896</v>
      </c>
      <c r="F4476" s="20" t="s">
        <v>4908</v>
      </c>
      <c r="G4476" t="s">
        <v>4904</v>
      </c>
      <c r="H4476" t="str">
        <f>VLOOKUP(E4476,suppliers!$A$2:$B$18,2,)</f>
        <v>OTHER</v>
      </c>
      <c r="I4476" t="str">
        <f>VLOOKUP(C4476,Table_items[],2,FALSE)</f>
        <v>Bedak Heroxyn 150 gr</v>
      </c>
      <c r="J4476" t="str">
        <f>VLOOKUP(C4476,Table_items[],3,FALSE)</f>
        <v>Obat Alergi</v>
      </c>
      <c r="K4476" s="23">
        <f>VLOOKUP(C4476,Table_items[],4,FALSE)</f>
        <v>16950</v>
      </c>
      <c r="L4476" s="23">
        <f>VLOOKUP(C4476,Table_items[],5,FALSE)</f>
        <v>17170</v>
      </c>
    </row>
    <row r="4477" spans="1:12" x14ac:dyDescent="0.2">
      <c r="A4477" s="11" t="s">
        <v>4629</v>
      </c>
      <c r="B4477" s="28">
        <v>44525</v>
      </c>
      <c r="C4477" s="13" t="s">
        <v>38</v>
      </c>
      <c r="D4477" s="13">
        <v>19</v>
      </c>
      <c r="E4477" s="9" t="s">
        <v>4896</v>
      </c>
      <c r="F4477" s="20" t="s">
        <v>4908</v>
      </c>
      <c r="G4477" t="s">
        <v>4904</v>
      </c>
      <c r="H4477" t="str">
        <f>VLOOKUP(E4477,suppliers!$A$2:$B$18,2,)</f>
        <v>OTHER</v>
      </c>
      <c r="I4477" t="str">
        <f>VLOOKUP(C4477,Table_items[],2,FALSE)</f>
        <v>Sanmol 500 MG 4 Tablet</v>
      </c>
      <c r="J4477" t="str">
        <f>VLOOKUP(C4477,Table_items[],3,FALSE)</f>
        <v>Obat Sakit Kepala &amp; Demam</v>
      </c>
      <c r="K4477" s="23">
        <f>VLOOKUP(C4477,Table_items[],4,FALSE)</f>
        <v>1600</v>
      </c>
      <c r="L4477" s="23">
        <f>VLOOKUP(C4477,Table_items[],5,FALSE)</f>
        <v>1619</v>
      </c>
    </row>
    <row r="4478" spans="1:12" x14ac:dyDescent="0.2">
      <c r="A4478" s="7" t="s">
        <v>4630</v>
      </c>
      <c r="B4478" s="27">
        <v>44525</v>
      </c>
      <c r="C4478" s="9" t="s">
        <v>41</v>
      </c>
      <c r="D4478" s="9">
        <v>10</v>
      </c>
      <c r="E4478" s="9" t="s">
        <v>4896</v>
      </c>
      <c r="F4478" s="20" t="s">
        <v>4908</v>
      </c>
      <c r="G4478" t="s">
        <v>4904</v>
      </c>
      <c r="H4478" t="str">
        <f>VLOOKUP(E4478,suppliers!$A$2:$B$18,2,)</f>
        <v>OTHER</v>
      </c>
      <c r="I4478" t="str">
        <f>VLOOKUP(C4478,Table_items[],2,FALSE)</f>
        <v>Otilon Ear Drops 8 mL</v>
      </c>
      <c r="J4478" t="str">
        <f>VLOOKUP(C4478,Table_items[],3,FALSE)</f>
        <v>Obat Telinga</v>
      </c>
      <c r="K4478" s="23">
        <f>VLOOKUP(C4478,Table_items[],4,FALSE)</f>
        <v>55000</v>
      </c>
      <c r="L4478" s="23">
        <f>VLOOKUP(C4478,Table_items[],5,FALSE)</f>
        <v>55935</v>
      </c>
    </row>
    <row r="4479" spans="1:12" x14ac:dyDescent="0.2">
      <c r="A4479" s="11" t="s">
        <v>4631</v>
      </c>
      <c r="B4479" s="28">
        <v>44525</v>
      </c>
      <c r="C4479" s="13" t="s">
        <v>36</v>
      </c>
      <c r="D4479" s="13">
        <v>175</v>
      </c>
      <c r="E4479" s="9" t="s">
        <v>4896</v>
      </c>
      <c r="F4479" s="20" t="s">
        <v>4908</v>
      </c>
      <c r="G4479" t="s">
        <v>4904</v>
      </c>
      <c r="H4479" t="str">
        <f>VLOOKUP(E4479,suppliers!$A$2:$B$18,2,)</f>
        <v>OTHER</v>
      </c>
      <c r="I4479" t="str">
        <f>VLOOKUP(C4479,Table_items[],2,FALSE)</f>
        <v>Sanmol Paracetamol</v>
      </c>
      <c r="J4479" t="str">
        <f>VLOOKUP(C4479,Table_items[],3,FALSE)</f>
        <v>Obat Sakit Kepala &amp; Demam</v>
      </c>
      <c r="K4479" s="23">
        <f>VLOOKUP(C4479,Table_items[],4,FALSE)</f>
        <v>16100</v>
      </c>
      <c r="L4479" s="23">
        <f>VLOOKUP(C4479,Table_items[],5,FALSE)</f>
        <v>16261</v>
      </c>
    </row>
    <row r="4480" spans="1:12" x14ac:dyDescent="0.2">
      <c r="A4480" s="7" t="s">
        <v>4632</v>
      </c>
      <c r="B4480" s="27">
        <v>44525</v>
      </c>
      <c r="C4480" s="9" t="s">
        <v>16</v>
      </c>
      <c r="D4480" s="9">
        <v>26</v>
      </c>
      <c r="E4480" s="9" t="s">
        <v>4896</v>
      </c>
      <c r="F4480" s="20" t="s">
        <v>4908</v>
      </c>
      <c r="G4480" t="s">
        <v>4904</v>
      </c>
      <c r="H4480" t="str">
        <f>VLOOKUP(E4480,suppliers!$A$2:$B$18,2,)</f>
        <v>OTHER</v>
      </c>
      <c r="I4480" t="str">
        <f>VLOOKUP(C4480,Table_items[],2,FALSE)</f>
        <v>Ultraflu Box Isi 25 Strip</v>
      </c>
      <c r="J4480" t="str">
        <f>VLOOKUP(C4480,Table_items[],3,FALSE)</f>
        <v>Obat Batuk &amp; Pilek</v>
      </c>
      <c r="K4480" s="23">
        <f>VLOOKUP(C4480,Table_items[],4,FALSE)</f>
        <v>72500</v>
      </c>
      <c r="L4480" s="23">
        <f>VLOOKUP(C4480,Table_items[],5,FALSE)</f>
        <v>73805</v>
      </c>
    </row>
    <row r="4481" spans="1:12" x14ac:dyDescent="0.2">
      <c r="A4481" s="11" t="s">
        <v>4633</v>
      </c>
      <c r="B4481" s="28">
        <v>44525</v>
      </c>
      <c r="C4481" s="13" t="s">
        <v>28</v>
      </c>
      <c r="D4481" s="13">
        <v>107</v>
      </c>
      <c r="E4481" s="9" t="s">
        <v>4896</v>
      </c>
      <c r="F4481" s="20" t="s">
        <v>4908</v>
      </c>
      <c r="G4481" t="s">
        <v>4904</v>
      </c>
      <c r="H4481" t="str">
        <f>VLOOKUP(E4481,suppliers!$A$2:$B$18,2,)</f>
        <v>OTHER</v>
      </c>
      <c r="I4481" t="str">
        <f>VLOOKUP(C4481,Table_items[],2,FALSE)</f>
        <v>Hyperchol 100 MG 12 KPS</v>
      </c>
      <c r="J4481" t="str">
        <f>VLOOKUP(C4481,Table_items[],3,FALSE)</f>
        <v>Obat Kolesterol</v>
      </c>
      <c r="K4481" s="23">
        <f>VLOOKUP(C4481,Table_items[],4,FALSE)</f>
        <v>42800</v>
      </c>
      <c r="L4481" s="23">
        <f>VLOOKUP(C4481,Table_items[],5,FALSE)</f>
        <v>43442</v>
      </c>
    </row>
    <row r="4482" spans="1:12" x14ac:dyDescent="0.2">
      <c r="A4482" s="7" t="s">
        <v>4634</v>
      </c>
      <c r="B4482" s="27">
        <v>44525</v>
      </c>
      <c r="C4482" s="9" t="s">
        <v>23</v>
      </c>
      <c r="D4482" s="9">
        <v>74</v>
      </c>
      <c r="E4482" s="9" t="s">
        <v>4896</v>
      </c>
      <c r="F4482" s="20" t="s">
        <v>4908</v>
      </c>
      <c r="G4482" t="s">
        <v>4904</v>
      </c>
      <c r="H4482" t="str">
        <f>VLOOKUP(E4482,suppliers!$A$2:$B$18,2,)</f>
        <v>OTHER</v>
      </c>
      <c r="I4482" t="str">
        <f>VLOOKUP(C4482,Table_items[],2,FALSE)</f>
        <v>Amlodipine Besilate</v>
      </c>
      <c r="J4482" t="str">
        <f>VLOOKUP(C4482,Table_items[],3,FALSE)</f>
        <v>Obat Hipertensi</v>
      </c>
      <c r="K4482" s="23">
        <f>VLOOKUP(C4482,Table_items[],4,FALSE)</f>
        <v>7467</v>
      </c>
      <c r="L4482" s="23">
        <f>VLOOKUP(C4482,Table_items[],5,FALSE)</f>
        <v>7504</v>
      </c>
    </row>
    <row r="4483" spans="1:12" x14ac:dyDescent="0.2">
      <c r="A4483" s="11" t="s">
        <v>4635</v>
      </c>
      <c r="B4483" s="28">
        <v>44525</v>
      </c>
      <c r="C4483" s="13" t="s">
        <v>25</v>
      </c>
      <c r="D4483" s="13">
        <v>58</v>
      </c>
      <c r="E4483" s="9" t="s">
        <v>4896</v>
      </c>
      <c r="F4483" s="20" t="s">
        <v>4908</v>
      </c>
      <c r="G4483" t="s">
        <v>4904</v>
      </c>
      <c r="H4483" t="str">
        <f>VLOOKUP(E4483,suppliers!$A$2:$B$18,2,)</f>
        <v>OTHER</v>
      </c>
      <c r="I4483" t="str">
        <f>VLOOKUP(C4483,Table_items[],2,FALSE)</f>
        <v>Irvell 150MG Box 20 Tablet</v>
      </c>
      <c r="J4483" t="str">
        <f>VLOOKUP(C4483,Table_items[],3,FALSE)</f>
        <v>Obat Hipertensi</v>
      </c>
      <c r="K4483" s="23">
        <f>VLOOKUP(C4483,Table_items[],4,FALSE)</f>
        <v>143991</v>
      </c>
      <c r="L4483" s="23">
        <f>VLOOKUP(C4483,Table_items[],5,FALSE)</f>
        <v>146871</v>
      </c>
    </row>
    <row r="4484" spans="1:12" x14ac:dyDescent="0.2">
      <c r="A4484" s="7" t="s">
        <v>4636</v>
      </c>
      <c r="B4484" s="27">
        <v>44526</v>
      </c>
      <c r="C4484" s="9" t="s">
        <v>19</v>
      </c>
      <c r="D4484" s="9">
        <v>20</v>
      </c>
      <c r="E4484" s="9" t="s">
        <v>4896</v>
      </c>
      <c r="F4484" s="20" t="s">
        <v>4908</v>
      </c>
      <c r="G4484" t="s">
        <v>4904</v>
      </c>
      <c r="H4484" t="str">
        <f>VLOOKUP(E4484,suppliers!$A$2:$B$18,2,)</f>
        <v>OTHER</v>
      </c>
      <c r="I4484" t="str">
        <f>VLOOKUP(C4484,Table_items[],2,FALSE)</f>
        <v>Paratusin 1 Strip 10 Tablet</v>
      </c>
      <c r="J4484" t="str">
        <f>VLOOKUP(C4484,Table_items[],3,FALSE)</f>
        <v>Obat Batuk &amp; Pilek</v>
      </c>
      <c r="K4484" s="23">
        <f>VLOOKUP(C4484,Table_items[],4,FALSE)</f>
        <v>13600</v>
      </c>
      <c r="L4484" s="23">
        <f>VLOOKUP(C4484,Table_items[],5,FALSE)</f>
        <v>13818</v>
      </c>
    </row>
    <row r="4485" spans="1:12" x14ac:dyDescent="0.2">
      <c r="A4485" s="11" t="s">
        <v>4637</v>
      </c>
      <c r="B4485" s="28">
        <v>44526</v>
      </c>
      <c r="C4485" s="13" t="s">
        <v>12</v>
      </c>
      <c r="D4485" s="13">
        <v>53</v>
      </c>
      <c r="E4485" s="9" t="s">
        <v>4896</v>
      </c>
      <c r="F4485" s="20" t="s">
        <v>4908</v>
      </c>
      <c r="G4485" t="s">
        <v>4904</v>
      </c>
      <c r="H4485" t="str">
        <f>VLOOKUP(E4485,suppliers!$A$2:$B$18,2,)</f>
        <v>OTHER</v>
      </c>
      <c r="I4485" t="str">
        <f>VLOOKUP(C4485,Table_items[],2,FALSE)</f>
        <v>Decolsen 1 Strip 4 Tablet</v>
      </c>
      <c r="J4485" t="str">
        <f>VLOOKUP(C4485,Table_items[],3,FALSE)</f>
        <v>Obat Batuk &amp; Pilek</v>
      </c>
      <c r="K4485" s="23">
        <f>VLOOKUP(C4485,Table_items[],4,FALSE)</f>
        <v>2886</v>
      </c>
      <c r="L4485" s="23">
        <f>VLOOKUP(C4485,Table_items[],5,FALSE)</f>
        <v>2915</v>
      </c>
    </row>
    <row r="4486" spans="1:12" x14ac:dyDescent="0.2">
      <c r="A4486" s="7" t="s">
        <v>4638</v>
      </c>
      <c r="B4486" s="27">
        <v>44526</v>
      </c>
      <c r="C4486" s="9" t="s">
        <v>22</v>
      </c>
      <c r="D4486" s="9">
        <v>5</v>
      </c>
      <c r="E4486" s="9" t="s">
        <v>4896</v>
      </c>
      <c r="F4486" s="20" t="s">
        <v>4908</v>
      </c>
      <c r="G4486" t="s">
        <v>4904</v>
      </c>
      <c r="H4486" t="str">
        <f>VLOOKUP(E4486,suppliers!$A$2:$B$18,2,)</f>
        <v>OTHER</v>
      </c>
      <c r="I4486" t="str">
        <f>VLOOKUP(C4486,Table_items[],2,FALSE)</f>
        <v>Candesartan Ogb Dexa</v>
      </c>
      <c r="J4486" t="str">
        <f>VLOOKUP(C4486,Table_items[],3,FALSE)</f>
        <v>Obat Hipertensi</v>
      </c>
      <c r="K4486" s="23">
        <f>VLOOKUP(C4486,Table_items[],4,FALSE)</f>
        <v>5000</v>
      </c>
      <c r="L4486" s="23">
        <f>VLOOKUP(C4486,Table_items[],5,FALSE)</f>
        <v>5095</v>
      </c>
    </row>
    <row r="4487" spans="1:12" x14ac:dyDescent="0.2">
      <c r="A4487" s="11" t="s">
        <v>4639</v>
      </c>
      <c r="B4487" s="28">
        <v>44526</v>
      </c>
      <c r="C4487" s="13" t="s">
        <v>8</v>
      </c>
      <c r="D4487" s="13">
        <v>12</v>
      </c>
      <c r="E4487" s="9" t="s">
        <v>4896</v>
      </c>
      <c r="F4487" s="20" t="s">
        <v>4908</v>
      </c>
      <c r="G4487" t="s">
        <v>4904</v>
      </c>
      <c r="H4487" t="str">
        <f>VLOOKUP(E4487,suppliers!$A$2:$B$18,2,)</f>
        <v>OTHER</v>
      </c>
      <c r="I4487" t="str">
        <f>VLOOKUP(C4487,Table_items[],2,FALSE)</f>
        <v>Bisoprolol Ogb Dexa</v>
      </c>
      <c r="J4487" t="str">
        <f>VLOOKUP(C4487,Table_items[],3,FALSE)</f>
        <v>Obat Alergi</v>
      </c>
      <c r="K4487" s="23">
        <f>VLOOKUP(C4487,Table_items[],4,FALSE)</f>
        <v>10000</v>
      </c>
      <c r="L4487" s="23">
        <f>VLOOKUP(C4487,Table_items[],5,FALSE)</f>
        <v>10180</v>
      </c>
    </row>
    <row r="4488" spans="1:12" x14ac:dyDescent="0.2">
      <c r="A4488" s="7" t="s">
        <v>4641</v>
      </c>
      <c r="B4488" s="27">
        <v>44527</v>
      </c>
      <c r="C4488" s="9" t="s">
        <v>12</v>
      </c>
      <c r="D4488" s="9">
        <v>5</v>
      </c>
      <c r="E4488" s="9" t="s">
        <v>4896</v>
      </c>
      <c r="F4488" s="20" t="s">
        <v>4908</v>
      </c>
      <c r="G4488" t="s">
        <v>4904</v>
      </c>
      <c r="H4488" t="str">
        <f>VLOOKUP(E4488,suppliers!$A$2:$B$18,2,)</f>
        <v>OTHER</v>
      </c>
      <c r="I4488" t="str">
        <f>VLOOKUP(C4488,Table_items[],2,FALSE)</f>
        <v>Decolsen 1 Strip 4 Tablet</v>
      </c>
      <c r="J4488" t="str">
        <f>VLOOKUP(C4488,Table_items[],3,FALSE)</f>
        <v>Obat Batuk &amp; Pilek</v>
      </c>
      <c r="K4488" s="23">
        <f>VLOOKUP(C4488,Table_items[],4,FALSE)</f>
        <v>2886</v>
      </c>
      <c r="L4488" s="23">
        <f>VLOOKUP(C4488,Table_items[],5,FALSE)</f>
        <v>2915</v>
      </c>
    </row>
    <row r="4489" spans="1:12" x14ac:dyDescent="0.2">
      <c r="A4489" s="11" t="s">
        <v>4642</v>
      </c>
      <c r="B4489" s="28">
        <v>44527</v>
      </c>
      <c r="C4489" s="13" t="s">
        <v>38</v>
      </c>
      <c r="D4489" s="13">
        <v>13</v>
      </c>
      <c r="E4489" s="9" t="s">
        <v>4896</v>
      </c>
      <c r="F4489" s="20" t="s">
        <v>4908</v>
      </c>
      <c r="G4489" t="s">
        <v>4904</v>
      </c>
      <c r="H4489" t="str">
        <f>VLOOKUP(E4489,suppliers!$A$2:$B$18,2,)</f>
        <v>OTHER</v>
      </c>
      <c r="I4489" t="str">
        <f>VLOOKUP(C4489,Table_items[],2,FALSE)</f>
        <v>Sanmol 500 MG 4 Tablet</v>
      </c>
      <c r="J4489" t="str">
        <f>VLOOKUP(C4489,Table_items[],3,FALSE)</f>
        <v>Obat Sakit Kepala &amp; Demam</v>
      </c>
      <c r="K4489" s="23">
        <f>VLOOKUP(C4489,Table_items[],4,FALSE)</f>
        <v>1600</v>
      </c>
      <c r="L4489" s="23">
        <f>VLOOKUP(C4489,Table_items[],5,FALSE)</f>
        <v>1619</v>
      </c>
    </row>
    <row r="4490" spans="1:12" x14ac:dyDescent="0.2">
      <c r="A4490" s="7" t="s">
        <v>4643</v>
      </c>
      <c r="B4490" s="27">
        <v>44527</v>
      </c>
      <c r="C4490" s="9" t="s">
        <v>38</v>
      </c>
      <c r="D4490" s="9">
        <v>4</v>
      </c>
      <c r="E4490" s="9" t="s">
        <v>4896</v>
      </c>
      <c r="F4490" s="20" t="s">
        <v>4908</v>
      </c>
      <c r="G4490" t="s">
        <v>4904</v>
      </c>
      <c r="H4490" t="str">
        <f>VLOOKUP(E4490,suppliers!$A$2:$B$18,2,)</f>
        <v>OTHER</v>
      </c>
      <c r="I4490" t="str">
        <f>VLOOKUP(C4490,Table_items[],2,FALSE)</f>
        <v>Sanmol 500 MG 4 Tablet</v>
      </c>
      <c r="J4490" t="str">
        <f>VLOOKUP(C4490,Table_items[],3,FALSE)</f>
        <v>Obat Sakit Kepala &amp; Demam</v>
      </c>
      <c r="K4490" s="23">
        <f>VLOOKUP(C4490,Table_items[],4,FALSE)</f>
        <v>1600</v>
      </c>
      <c r="L4490" s="23">
        <f>VLOOKUP(C4490,Table_items[],5,FALSE)</f>
        <v>1619</v>
      </c>
    </row>
    <row r="4491" spans="1:12" x14ac:dyDescent="0.2">
      <c r="A4491" s="11" t="s">
        <v>4644</v>
      </c>
      <c r="B4491" s="28">
        <v>44527</v>
      </c>
      <c r="C4491" s="13" t="s">
        <v>41</v>
      </c>
      <c r="D4491" s="13">
        <v>29</v>
      </c>
      <c r="E4491" s="9" t="s">
        <v>4896</v>
      </c>
      <c r="F4491" s="20" t="s">
        <v>4908</v>
      </c>
      <c r="G4491" t="s">
        <v>4904</v>
      </c>
      <c r="H4491" t="str">
        <f>VLOOKUP(E4491,suppliers!$A$2:$B$18,2,)</f>
        <v>OTHER</v>
      </c>
      <c r="I4491" t="str">
        <f>VLOOKUP(C4491,Table_items[],2,FALSE)</f>
        <v>Otilon Ear Drops 8 mL</v>
      </c>
      <c r="J4491" t="str">
        <f>VLOOKUP(C4491,Table_items[],3,FALSE)</f>
        <v>Obat Telinga</v>
      </c>
      <c r="K4491" s="23">
        <f>VLOOKUP(C4491,Table_items[],4,FALSE)</f>
        <v>55000</v>
      </c>
      <c r="L4491" s="23">
        <f>VLOOKUP(C4491,Table_items[],5,FALSE)</f>
        <v>55935</v>
      </c>
    </row>
    <row r="4492" spans="1:12" x14ac:dyDescent="0.2">
      <c r="A4492" s="7" t="s">
        <v>4645</v>
      </c>
      <c r="B4492" s="27">
        <v>44527</v>
      </c>
      <c r="C4492" s="9" t="s">
        <v>36</v>
      </c>
      <c r="D4492" s="9">
        <v>31</v>
      </c>
      <c r="E4492" s="9" t="s">
        <v>4896</v>
      </c>
      <c r="F4492" s="20" t="s">
        <v>4908</v>
      </c>
      <c r="G4492" t="s">
        <v>4904</v>
      </c>
      <c r="H4492" t="str">
        <f>VLOOKUP(E4492,suppliers!$A$2:$B$18,2,)</f>
        <v>OTHER</v>
      </c>
      <c r="I4492" t="str">
        <f>VLOOKUP(C4492,Table_items[],2,FALSE)</f>
        <v>Sanmol Paracetamol</v>
      </c>
      <c r="J4492" t="str">
        <f>VLOOKUP(C4492,Table_items[],3,FALSE)</f>
        <v>Obat Sakit Kepala &amp; Demam</v>
      </c>
      <c r="K4492" s="23">
        <f>VLOOKUP(C4492,Table_items[],4,FALSE)</f>
        <v>16100</v>
      </c>
      <c r="L4492" s="23">
        <f>VLOOKUP(C4492,Table_items[],5,FALSE)</f>
        <v>16261</v>
      </c>
    </row>
    <row r="4493" spans="1:12" x14ac:dyDescent="0.2">
      <c r="A4493" s="11" t="s">
        <v>4646</v>
      </c>
      <c r="B4493" s="28">
        <v>44527</v>
      </c>
      <c r="C4493" s="13" t="s">
        <v>36</v>
      </c>
      <c r="D4493" s="13">
        <v>13</v>
      </c>
      <c r="E4493" s="9" t="s">
        <v>4896</v>
      </c>
      <c r="F4493" s="20" t="s">
        <v>4908</v>
      </c>
      <c r="G4493" t="s">
        <v>4904</v>
      </c>
      <c r="H4493" t="str">
        <f>VLOOKUP(E4493,suppliers!$A$2:$B$18,2,)</f>
        <v>OTHER</v>
      </c>
      <c r="I4493" t="str">
        <f>VLOOKUP(C4493,Table_items[],2,FALSE)</f>
        <v>Sanmol Paracetamol</v>
      </c>
      <c r="J4493" t="str">
        <f>VLOOKUP(C4493,Table_items[],3,FALSE)</f>
        <v>Obat Sakit Kepala &amp; Demam</v>
      </c>
      <c r="K4493" s="23">
        <f>VLOOKUP(C4493,Table_items[],4,FALSE)</f>
        <v>16100</v>
      </c>
      <c r="L4493" s="23">
        <f>VLOOKUP(C4493,Table_items[],5,FALSE)</f>
        <v>16261</v>
      </c>
    </row>
    <row r="4494" spans="1:12" x14ac:dyDescent="0.2">
      <c r="A4494" s="7" t="s">
        <v>4647</v>
      </c>
      <c r="B4494" s="27">
        <v>44527</v>
      </c>
      <c r="C4494" s="9" t="s">
        <v>20</v>
      </c>
      <c r="D4494" s="9">
        <v>49</v>
      </c>
      <c r="E4494" s="9" t="s">
        <v>4896</v>
      </c>
      <c r="F4494" s="20" t="s">
        <v>4908</v>
      </c>
      <c r="G4494" t="s">
        <v>4904</v>
      </c>
      <c r="H4494" t="str">
        <f>VLOOKUP(E4494,suppliers!$A$2:$B$18,2,)</f>
        <v>OTHER</v>
      </c>
      <c r="I4494" t="str">
        <f>VLOOKUP(C4494,Table_items[],2,FALSE)</f>
        <v>Carditens</v>
      </c>
      <c r="J4494" t="str">
        <f>VLOOKUP(C4494,Table_items[],3,FALSE)</f>
        <v>Obat Hipertensi</v>
      </c>
      <c r="K4494" s="23">
        <f>VLOOKUP(C4494,Table_items[],4,FALSE)</f>
        <v>100000</v>
      </c>
      <c r="L4494" s="23">
        <f>VLOOKUP(C4494,Table_items[],5,FALSE)</f>
        <v>100900</v>
      </c>
    </row>
    <row r="4495" spans="1:12" x14ac:dyDescent="0.2">
      <c r="A4495" s="11" t="s">
        <v>4648</v>
      </c>
      <c r="B4495" s="28">
        <v>44528</v>
      </c>
      <c r="C4495" s="13" t="s">
        <v>38</v>
      </c>
      <c r="D4495" s="13">
        <v>27</v>
      </c>
      <c r="E4495" s="9" t="s">
        <v>4896</v>
      </c>
      <c r="F4495" s="20" t="s">
        <v>4908</v>
      </c>
      <c r="G4495" t="s">
        <v>4904</v>
      </c>
      <c r="H4495" t="str">
        <f>VLOOKUP(E4495,suppliers!$A$2:$B$18,2,)</f>
        <v>OTHER</v>
      </c>
      <c r="I4495" t="str">
        <f>VLOOKUP(C4495,Table_items[],2,FALSE)</f>
        <v>Sanmol 500 MG 4 Tablet</v>
      </c>
      <c r="J4495" t="str">
        <f>VLOOKUP(C4495,Table_items[],3,FALSE)</f>
        <v>Obat Sakit Kepala &amp; Demam</v>
      </c>
      <c r="K4495" s="23">
        <f>VLOOKUP(C4495,Table_items[],4,FALSE)</f>
        <v>1600</v>
      </c>
      <c r="L4495" s="23">
        <f>VLOOKUP(C4495,Table_items[],5,FALSE)</f>
        <v>1619</v>
      </c>
    </row>
    <row r="4496" spans="1:12" x14ac:dyDescent="0.2">
      <c r="A4496" s="7" t="s">
        <v>4649</v>
      </c>
      <c r="B4496" s="27">
        <v>44528</v>
      </c>
      <c r="C4496" s="9" t="s">
        <v>22</v>
      </c>
      <c r="D4496" s="9">
        <v>15</v>
      </c>
      <c r="E4496" s="9" t="s">
        <v>4896</v>
      </c>
      <c r="F4496" s="20" t="s">
        <v>4908</v>
      </c>
      <c r="G4496" t="s">
        <v>4904</v>
      </c>
      <c r="H4496" t="str">
        <f>VLOOKUP(E4496,suppliers!$A$2:$B$18,2,)</f>
        <v>OTHER</v>
      </c>
      <c r="I4496" t="str">
        <f>VLOOKUP(C4496,Table_items[],2,FALSE)</f>
        <v>Candesartan Ogb Dexa</v>
      </c>
      <c r="J4496" t="str">
        <f>VLOOKUP(C4496,Table_items[],3,FALSE)</f>
        <v>Obat Hipertensi</v>
      </c>
      <c r="K4496" s="23">
        <f>VLOOKUP(C4496,Table_items[],4,FALSE)</f>
        <v>5000</v>
      </c>
      <c r="L4496" s="23">
        <f>VLOOKUP(C4496,Table_items[],5,FALSE)</f>
        <v>5095</v>
      </c>
    </row>
    <row r="4497" spans="1:12" x14ac:dyDescent="0.2">
      <c r="A4497" s="11" t="s">
        <v>4650</v>
      </c>
      <c r="B4497" s="28">
        <v>44528</v>
      </c>
      <c r="C4497" s="13" t="s">
        <v>20</v>
      </c>
      <c r="D4497" s="13">
        <v>3</v>
      </c>
      <c r="E4497" s="9" t="s">
        <v>4896</v>
      </c>
      <c r="F4497" s="20" t="s">
        <v>4908</v>
      </c>
      <c r="G4497" t="s">
        <v>4904</v>
      </c>
      <c r="H4497" t="str">
        <f>VLOOKUP(E4497,suppliers!$A$2:$B$18,2,)</f>
        <v>OTHER</v>
      </c>
      <c r="I4497" t="str">
        <f>VLOOKUP(C4497,Table_items[],2,FALSE)</f>
        <v>Carditens</v>
      </c>
      <c r="J4497" t="str">
        <f>VLOOKUP(C4497,Table_items[],3,FALSE)</f>
        <v>Obat Hipertensi</v>
      </c>
      <c r="K4497" s="23">
        <f>VLOOKUP(C4497,Table_items[],4,FALSE)</f>
        <v>100000</v>
      </c>
      <c r="L4497" s="23">
        <f>VLOOKUP(C4497,Table_items[],5,FALSE)</f>
        <v>100900</v>
      </c>
    </row>
    <row r="4498" spans="1:12" x14ac:dyDescent="0.2">
      <c r="A4498" s="7" t="s">
        <v>4651</v>
      </c>
      <c r="B4498" s="27">
        <v>44528</v>
      </c>
      <c r="C4498" s="9" t="s">
        <v>8</v>
      </c>
      <c r="D4498" s="9">
        <v>169</v>
      </c>
      <c r="E4498" s="9" t="s">
        <v>4896</v>
      </c>
      <c r="F4498" s="20" t="s">
        <v>4908</v>
      </c>
      <c r="G4498" t="s">
        <v>4904</v>
      </c>
      <c r="H4498" t="str">
        <f>VLOOKUP(E4498,suppliers!$A$2:$B$18,2,)</f>
        <v>OTHER</v>
      </c>
      <c r="I4498" t="str">
        <f>VLOOKUP(C4498,Table_items[],2,FALSE)</f>
        <v>Bisoprolol Ogb Dexa</v>
      </c>
      <c r="J4498" t="str">
        <f>VLOOKUP(C4498,Table_items[],3,FALSE)</f>
        <v>Obat Alergi</v>
      </c>
      <c r="K4498" s="23">
        <f>VLOOKUP(C4498,Table_items[],4,FALSE)</f>
        <v>10000</v>
      </c>
      <c r="L4498" s="23">
        <f>VLOOKUP(C4498,Table_items[],5,FALSE)</f>
        <v>10180</v>
      </c>
    </row>
    <row r="4499" spans="1:12" x14ac:dyDescent="0.2">
      <c r="A4499" s="11" t="s">
        <v>4652</v>
      </c>
      <c r="B4499" s="28">
        <v>44529</v>
      </c>
      <c r="C4499" s="13" t="s">
        <v>19</v>
      </c>
      <c r="D4499" s="13">
        <v>10</v>
      </c>
      <c r="E4499" s="9" t="s">
        <v>4896</v>
      </c>
      <c r="F4499" s="20" t="s">
        <v>4908</v>
      </c>
      <c r="G4499" t="s">
        <v>4904</v>
      </c>
      <c r="H4499" t="str">
        <f>VLOOKUP(E4499,suppliers!$A$2:$B$18,2,)</f>
        <v>OTHER</v>
      </c>
      <c r="I4499" t="str">
        <f>VLOOKUP(C4499,Table_items[],2,FALSE)</f>
        <v>Paratusin 1 Strip 10 Tablet</v>
      </c>
      <c r="J4499" t="str">
        <f>VLOOKUP(C4499,Table_items[],3,FALSE)</f>
        <v>Obat Batuk &amp; Pilek</v>
      </c>
      <c r="K4499" s="23">
        <f>VLOOKUP(C4499,Table_items[],4,FALSE)</f>
        <v>13600</v>
      </c>
      <c r="L4499" s="23">
        <f>VLOOKUP(C4499,Table_items[],5,FALSE)</f>
        <v>13818</v>
      </c>
    </row>
    <row r="4500" spans="1:12" x14ac:dyDescent="0.2">
      <c r="A4500" s="7" t="s">
        <v>4653</v>
      </c>
      <c r="B4500" s="27">
        <v>44529</v>
      </c>
      <c r="C4500" s="9" t="s">
        <v>37</v>
      </c>
      <c r="D4500" s="9">
        <v>10</v>
      </c>
      <c r="E4500" s="9" t="s">
        <v>4896</v>
      </c>
      <c r="F4500" s="20" t="s">
        <v>4908</v>
      </c>
      <c r="G4500" t="s">
        <v>4904</v>
      </c>
      <c r="H4500" t="str">
        <f>VLOOKUP(E4500,suppliers!$A$2:$B$18,2,)</f>
        <v>OTHER</v>
      </c>
      <c r="I4500" t="str">
        <f>VLOOKUP(C4500,Table_items[],2,FALSE)</f>
        <v>Bodrex Extra</v>
      </c>
      <c r="J4500" t="str">
        <f>VLOOKUP(C4500,Table_items[],3,FALSE)</f>
        <v>Obat Sakit Kepala &amp; Demam</v>
      </c>
      <c r="K4500" s="23">
        <f>VLOOKUP(C4500,Table_items[],4,FALSE)</f>
        <v>50788</v>
      </c>
      <c r="L4500" s="23">
        <f>VLOOKUP(C4500,Table_items[],5,FALSE)</f>
        <v>51753</v>
      </c>
    </row>
    <row r="4501" spans="1:12" x14ac:dyDescent="0.2">
      <c r="A4501" s="11" t="s">
        <v>4654</v>
      </c>
      <c r="B4501" s="28">
        <v>44529</v>
      </c>
      <c r="C4501" s="13" t="s">
        <v>37</v>
      </c>
      <c r="D4501" s="13">
        <v>27</v>
      </c>
      <c r="E4501" s="9" t="s">
        <v>4896</v>
      </c>
      <c r="F4501" s="20" t="s">
        <v>4908</v>
      </c>
      <c r="G4501" t="s">
        <v>4904</v>
      </c>
      <c r="H4501" t="str">
        <f>VLOOKUP(E4501,suppliers!$A$2:$B$18,2,)</f>
        <v>OTHER</v>
      </c>
      <c r="I4501" t="str">
        <f>VLOOKUP(C4501,Table_items[],2,FALSE)</f>
        <v>Bodrex Extra</v>
      </c>
      <c r="J4501" t="str">
        <f>VLOOKUP(C4501,Table_items[],3,FALSE)</f>
        <v>Obat Sakit Kepala &amp; Demam</v>
      </c>
      <c r="K4501" s="23">
        <f>VLOOKUP(C4501,Table_items[],4,FALSE)</f>
        <v>50788</v>
      </c>
      <c r="L4501" s="23">
        <f>VLOOKUP(C4501,Table_items[],5,FALSE)</f>
        <v>51753</v>
      </c>
    </row>
    <row r="4502" spans="1:12" x14ac:dyDescent="0.2">
      <c r="A4502" s="7" t="s">
        <v>4655</v>
      </c>
      <c r="B4502" s="27">
        <v>44529</v>
      </c>
      <c r="C4502" s="9" t="s">
        <v>41</v>
      </c>
      <c r="D4502" s="9">
        <v>38</v>
      </c>
      <c r="E4502" s="9" t="s">
        <v>4896</v>
      </c>
      <c r="F4502" s="20" t="s">
        <v>4908</v>
      </c>
      <c r="G4502" t="s">
        <v>4904</v>
      </c>
      <c r="H4502" t="str">
        <f>VLOOKUP(E4502,suppliers!$A$2:$B$18,2,)</f>
        <v>OTHER</v>
      </c>
      <c r="I4502" t="str">
        <f>VLOOKUP(C4502,Table_items[],2,FALSE)</f>
        <v>Otilon Ear Drops 8 mL</v>
      </c>
      <c r="J4502" t="str">
        <f>VLOOKUP(C4502,Table_items[],3,FALSE)</f>
        <v>Obat Telinga</v>
      </c>
      <c r="K4502" s="23">
        <f>VLOOKUP(C4502,Table_items[],4,FALSE)</f>
        <v>55000</v>
      </c>
      <c r="L4502" s="23">
        <f>VLOOKUP(C4502,Table_items[],5,FALSE)</f>
        <v>55935</v>
      </c>
    </row>
    <row r="4503" spans="1:12" x14ac:dyDescent="0.2">
      <c r="A4503" s="11" t="s">
        <v>4656</v>
      </c>
      <c r="B4503" s="28">
        <v>44529</v>
      </c>
      <c r="C4503" s="13" t="s">
        <v>17</v>
      </c>
      <c r="D4503" s="13">
        <v>122</v>
      </c>
      <c r="E4503" s="9" t="s">
        <v>4896</v>
      </c>
      <c r="F4503" s="20" t="s">
        <v>4908</v>
      </c>
      <c r="G4503" t="s">
        <v>4904</v>
      </c>
      <c r="H4503" t="str">
        <f>VLOOKUP(E4503,suppliers!$A$2:$B$18,2,)</f>
        <v>OTHER</v>
      </c>
      <c r="I4503" t="str">
        <f>VLOOKUP(C4503,Table_items[],2,FALSE)</f>
        <v>Vicks Inhaler 0.5 mL</v>
      </c>
      <c r="J4503" t="str">
        <f>VLOOKUP(C4503,Table_items[],3,FALSE)</f>
        <v>Obat Batuk &amp; Pilek</v>
      </c>
      <c r="K4503" s="23">
        <f>VLOOKUP(C4503,Table_items[],4,FALSE)</f>
        <v>16155</v>
      </c>
      <c r="L4503" s="23">
        <f>VLOOKUP(C4503,Table_items[],5,FALSE)</f>
        <v>16430</v>
      </c>
    </row>
    <row r="4504" spans="1:12" x14ac:dyDescent="0.2">
      <c r="A4504" s="7" t="s">
        <v>4657</v>
      </c>
      <c r="B4504" s="27">
        <v>44529</v>
      </c>
      <c r="C4504" s="9" t="s">
        <v>7</v>
      </c>
      <c r="D4504" s="9">
        <v>480</v>
      </c>
      <c r="E4504" s="9" t="s">
        <v>4896</v>
      </c>
      <c r="F4504" s="20" t="s">
        <v>4908</v>
      </c>
      <c r="G4504" t="s">
        <v>4904</v>
      </c>
      <c r="H4504" t="str">
        <f>VLOOKUP(E4504,suppliers!$A$2:$B$18,2,)</f>
        <v>OTHER</v>
      </c>
      <c r="I4504" t="str">
        <f>VLOOKUP(C4504,Table_items[],2,FALSE)</f>
        <v>Acetylcysteine Mahakam 200 mg</v>
      </c>
      <c r="J4504" t="str">
        <f>VLOOKUP(C4504,Table_items[],3,FALSE)</f>
        <v>Obat Alergi</v>
      </c>
      <c r="K4504" s="23">
        <f>VLOOKUP(C4504,Table_items[],4,FALSE)</f>
        <v>33000</v>
      </c>
      <c r="L4504" s="23">
        <f>VLOOKUP(C4504,Table_items[],5,FALSE)</f>
        <v>33330</v>
      </c>
    </row>
    <row r="4505" spans="1:12" x14ac:dyDescent="0.2">
      <c r="A4505" s="11" t="s">
        <v>4658</v>
      </c>
      <c r="B4505" s="28">
        <v>44529</v>
      </c>
      <c r="C4505" s="13" t="s">
        <v>14</v>
      </c>
      <c r="D4505" s="13">
        <v>15</v>
      </c>
      <c r="E4505" s="9" t="s">
        <v>4896</v>
      </c>
      <c r="F4505" s="20" t="s">
        <v>4908</v>
      </c>
      <c r="G4505" t="s">
        <v>4904</v>
      </c>
      <c r="H4505" t="str">
        <f>VLOOKUP(E4505,suppliers!$A$2:$B$18,2,)</f>
        <v>OTHER</v>
      </c>
      <c r="I4505" t="str">
        <f>VLOOKUP(C4505,Table_items[],2,FALSE)</f>
        <v>Lo Han Kuo Infusion 12</v>
      </c>
      <c r="J4505" t="str">
        <f>VLOOKUP(C4505,Table_items[],3,FALSE)</f>
        <v>Obat Batuk &amp; Pilek</v>
      </c>
      <c r="K4505" s="23">
        <f>VLOOKUP(C4505,Table_items[],4,FALSE)</f>
        <v>23869</v>
      </c>
      <c r="L4505" s="23">
        <f>VLOOKUP(C4505,Table_items[],5,FALSE)</f>
        <v>24179</v>
      </c>
    </row>
    <row r="4506" spans="1:12" x14ac:dyDescent="0.2">
      <c r="A4506" s="7" t="s">
        <v>4659</v>
      </c>
      <c r="B4506" s="27">
        <v>44530</v>
      </c>
      <c r="C4506" s="9" t="s">
        <v>12</v>
      </c>
      <c r="D4506" s="9">
        <v>63</v>
      </c>
      <c r="E4506" s="9" t="s">
        <v>4896</v>
      </c>
      <c r="F4506" s="20" t="s">
        <v>4908</v>
      </c>
      <c r="G4506" t="s">
        <v>4904</v>
      </c>
      <c r="H4506" t="str">
        <f>VLOOKUP(E4506,suppliers!$A$2:$B$18,2,)</f>
        <v>OTHER</v>
      </c>
      <c r="I4506" t="str">
        <f>VLOOKUP(C4506,Table_items[],2,FALSE)</f>
        <v>Decolsen 1 Strip 4 Tablet</v>
      </c>
      <c r="J4506" t="str">
        <f>VLOOKUP(C4506,Table_items[],3,FALSE)</f>
        <v>Obat Batuk &amp; Pilek</v>
      </c>
      <c r="K4506" s="23">
        <f>VLOOKUP(C4506,Table_items[],4,FALSE)</f>
        <v>2886</v>
      </c>
      <c r="L4506" s="23">
        <f>VLOOKUP(C4506,Table_items[],5,FALSE)</f>
        <v>2915</v>
      </c>
    </row>
    <row r="4507" spans="1:12" x14ac:dyDescent="0.2">
      <c r="A4507" s="11" t="s">
        <v>4660</v>
      </c>
      <c r="B4507" s="28">
        <v>44530</v>
      </c>
      <c r="C4507" s="13" t="s">
        <v>9</v>
      </c>
      <c r="D4507" s="13">
        <v>83</v>
      </c>
      <c r="E4507" s="9" t="s">
        <v>4896</v>
      </c>
      <c r="F4507" s="20" t="s">
        <v>4908</v>
      </c>
      <c r="G4507" t="s">
        <v>4904</v>
      </c>
      <c r="H4507" t="str">
        <f>VLOOKUP(E4507,suppliers!$A$2:$B$18,2,)</f>
        <v>OTHER</v>
      </c>
      <c r="I4507" t="str">
        <f>VLOOKUP(C4507,Table_items[],2,FALSE)</f>
        <v>Bedak Heroxyn 150 gr</v>
      </c>
      <c r="J4507" t="str">
        <f>VLOOKUP(C4507,Table_items[],3,FALSE)</f>
        <v>Obat Alergi</v>
      </c>
      <c r="K4507" s="23">
        <f>VLOOKUP(C4507,Table_items[],4,FALSE)</f>
        <v>16950</v>
      </c>
      <c r="L4507" s="23">
        <f>VLOOKUP(C4507,Table_items[],5,FALSE)</f>
        <v>17170</v>
      </c>
    </row>
    <row r="4508" spans="1:12" x14ac:dyDescent="0.2">
      <c r="A4508" s="7" t="s">
        <v>4661</v>
      </c>
      <c r="B4508" s="27">
        <v>44530</v>
      </c>
      <c r="C4508" s="9" t="s">
        <v>24</v>
      </c>
      <c r="D4508" s="9">
        <v>39</v>
      </c>
      <c r="E4508" s="9" t="s">
        <v>4896</v>
      </c>
      <c r="F4508" s="20" t="s">
        <v>4908</v>
      </c>
      <c r="G4508" t="s">
        <v>4904</v>
      </c>
      <c r="H4508" t="str">
        <f>VLOOKUP(E4508,suppliers!$A$2:$B$18,2,)</f>
        <v>OTHER</v>
      </c>
      <c r="I4508" t="str">
        <f>VLOOKUP(C4508,Table_items[],2,FALSE)</f>
        <v>Irbesartan</v>
      </c>
      <c r="J4508" t="str">
        <f>VLOOKUP(C4508,Table_items[],3,FALSE)</f>
        <v>Obat Hipertensi</v>
      </c>
      <c r="K4508" s="23">
        <f>VLOOKUP(C4508,Table_items[],4,FALSE)</f>
        <v>108794</v>
      </c>
      <c r="L4508" s="23">
        <f>VLOOKUP(C4508,Table_items[],5,FALSE)</f>
        <v>109447</v>
      </c>
    </row>
    <row r="4509" spans="1:12" x14ac:dyDescent="0.2">
      <c r="A4509" s="11" t="s">
        <v>4662</v>
      </c>
      <c r="B4509" s="28">
        <v>44530</v>
      </c>
      <c r="C4509" s="13" t="s">
        <v>24</v>
      </c>
      <c r="D4509" s="13">
        <v>46</v>
      </c>
      <c r="E4509" s="9" t="s">
        <v>4896</v>
      </c>
      <c r="F4509" s="20" t="s">
        <v>4908</v>
      </c>
      <c r="G4509" t="s">
        <v>4904</v>
      </c>
      <c r="H4509" t="str">
        <f>VLOOKUP(E4509,suppliers!$A$2:$B$18,2,)</f>
        <v>OTHER</v>
      </c>
      <c r="I4509" t="str">
        <f>VLOOKUP(C4509,Table_items[],2,FALSE)</f>
        <v>Irbesartan</v>
      </c>
      <c r="J4509" t="str">
        <f>VLOOKUP(C4509,Table_items[],3,FALSE)</f>
        <v>Obat Hipertensi</v>
      </c>
      <c r="K4509" s="23">
        <f>VLOOKUP(C4509,Table_items[],4,FALSE)</f>
        <v>108794</v>
      </c>
      <c r="L4509" s="23">
        <f>VLOOKUP(C4509,Table_items[],5,FALSE)</f>
        <v>109447</v>
      </c>
    </row>
    <row r="4510" spans="1:12" x14ac:dyDescent="0.2">
      <c r="A4510" s="7" t="s">
        <v>4663</v>
      </c>
      <c r="B4510" s="27">
        <v>44530</v>
      </c>
      <c r="C4510" s="9" t="s">
        <v>24</v>
      </c>
      <c r="D4510" s="9">
        <v>31</v>
      </c>
      <c r="E4510" s="9" t="s">
        <v>4896</v>
      </c>
      <c r="F4510" s="20" t="s">
        <v>4908</v>
      </c>
      <c r="G4510" t="s">
        <v>4904</v>
      </c>
      <c r="H4510" t="str">
        <f>VLOOKUP(E4510,suppliers!$A$2:$B$18,2,)</f>
        <v>OTHER</v>
      </c>
      <c r="I4510" t="str">
        <f>VLOOKUP(C4510,Table_items[],2,FALSE)</f>
        <v>Irbesartan</v>
      </c>
      <c r="J4510" t="str">
        <f>VLOOKUP(C4510,Table_items[],3,FALSE)</f>
        <v>Obat Hipertensi</v>
      </c>
      <c r="K4510" s="23">
        <f>VLOOKUP(C4510,Table_items[],4,FALSE)</f>
        <v>108794</v>
      </c>
      <c r="L4510" s="23">
        <f>VLOOKUP(C4510,Table_items[],5,FALSE)</f>
        <v>109447</v>
      </c>
    </row>
    <row r="4511" spans="1:12" x14ac:dyDescent="0.2">
      <c r="A4511" s="11" t="s">
        <v>4664</v>
      </c>
      <c r="B4511" s="28">
        <v>44530</v>
      </c>
      <c r="C4511" s="13" t="s">
        <v>41</v>
      </c>
      <c r="D4511" s="13">
        <v>3</v>
      </c>
      <c r="E4511" s="9" t="s">
        <v>4896</v>
      </c>
      <c r="F4511" s="20" t="s">
        <v>4908</v>
      </c>
      <c r="G4511" t="s">
        <v>4904</v>
      </c>
      <c r="H4511" t="str">
        <f>VLOOKUP(E4511,suppliers!$A$2:$B$18,2,)</f>
        <v>OTHER</v>
      </c>
      <c r="I4511" t="str">
        <f>VLOOKUP(C4511,Table_items[],2,FALSE)</f>
        <v>Otilon Ear Drops 8 mL</v>
      </c>
      <c r="J4511" t="str">
        <f>VLOOKUP(C4511,Table_items[],3,FALSE)</f>
        <v>Obat Telinga</v>
      </c>
      <c r="K4511" s="23">
        <f>VLOOKUP(C4511,Table_items[],4,FALSE)</f>
        <v>55000</v>
      </c>
      <c r="L4511" s="23">
        <f>VLOOKUP(C4511,Table_items[],5,FALSE)</f>
        <v>55935</v>
      </c>
    </row>
    <row r="4512" spans="1:12" x14ac:dyDescent="0.2">
      <c r="A4512" s="7" t="s">
        <v>4665</v>
      </c>
      <c r="B4512" s="27">
        <v>44530</v>
      </c>
      <c r="C4512" s="9" t="s">
        <v>41</v>
      </c>
      <c r="D4512" s="9">
        <v>6</v>
      </c>
      <c r="E4512" s="9" t="s">
        <v>4896</v>
      </c>
      <c r="F4512" s="20" t="s">
        <v>4908</v>
      </c>
      <c r="G4512" t="s">
        <v>4904</v>
      </c>
      <c r="H4512" t="str">
        <f>VLOOKUP(E4512,suppliers!$A$2:$B$18,2,)</f>
        <v>OTHER</v>
      </c>
      <c r="I4512" t="str">
        <f>VLOOKUP(C4512,Table_items[],2,FALSE)</f>
        <v>Otilon Ear Drops 8 mL</v>
      </c>
      <c r="J4512" t="str">
        <f>VLOOKUP(C4512,Table_items[],3,FALSE)</f>
        <v>Obat Telinga</v>
      </c>
      <c r="K4512" s="23">
        <f>VLOOKUP(C4512,Table_items[],4,FALSE)</f>
        <v>55000</v>
      </c>
      <c r="L4512" s="23">
        <f>VLOOKUP(C4512,Table_items[],5,FALSE)</f>
        <v>55935</v>
      </c>
    </row>
    <row r="4513" spans="1:14" x14ac:dyDescent="0.2">
      <c r="A4513" s="11" t="s">
        <v>4666</v>
      </c>
      <c r="B4513" s="28">
        <v>44530</v>
      </c>
      <c r="C4513" s="13" t="s">
        <v>22</v>
      </c>
      <c r="D4513" s="13">
        <v>10</v>
      </c>
      <c r="E4513" s="9" t="s">
        <v>4896</v>
      </c>
      <c r="F4513" s="20" t="s">
        <v>4908</v>
      </c>
      <c r="G4513" t="s">
        <v>4904</v>
      </c>
      <c r="H4513" t="str">
        <f>VLOOKUP(E4513,suppliers!$A$2:$B$18,2,)</f>
        <v>OTHER</v>
      </c>
      <c r="I4513" t="str">
        <f>VLOOKUP(C4513,Table_items[],2,FALSE)</f>
        <v>Candesartan Ogb Dexa</v>
      </c>
      <c r="J4513" t="str">
        <f>VLOOKUP(C4513,Table_items[],3,FALSE)</f>
        <v>Obat Hipertensi</v>
      </c>
      <c r="K4513" s="23">
        <f>VLOOKUP(C4513,Table_items[],4,FALSE)</f>
        <v>5000</v>
      </c>
      <c r="L4513" s="23">
        <f>VLOOKUP(C4513,Table_items[],5,FALSE)</f>
        <v>5095</v>
      </c>
    </row>
    <row r="4514" spans="1:14" x14ac:dyDescent="0.2">
      <c r="A4514" s="7" t="s">
        <v>4667</v>
      </c>
      <c r="B4514" s="27">
        <v>44530</v>
      </c>
      <c r="C4514" s="9" t="s">
        <v>20</v>
      </c>
      <c r="D4514" s="9">
        <v>114</v>
      </c>
      <c r="E4514" s="9" t="s">
        <v>4896</v>
      </c>
      <c r="F4514" s="20" t="s">
        <v>4908</v>
      </c>
      <c r="G4514" t="s">
        <v>4904</v>
      </c>
      <c r="H4514" t="str">
        <f>VLOOKUP(E4514,suppliers!$A$2:$B$18,2,)</f>
        <v>OTHER</v>
      </c>
      <c r="I4514" t="str">
        <f>VLOOKUP(C4514,Table_items[],2,FALSE)</f>
        <v>Carditens</v>
      </c>
      <c r="J4514" t="str">
        <f>VLOOKUP(C4514,Table_items[],3,FALSE)</f>
        <v>Obat Hipertensi</v>
      </c>
      <c r="K4514" s="23">
        <f>VLOOKUP(C4514,Table_items[],4,FALSE)</f>
        <v>100000</v>
      </c>
      <c r="L4514" s="23">
        <f>VLOOKUP(C4514,Table_items[],5,FALSE)</f>
        <v>100900</v>
      </c>
    </row>
    <row r="4515" spans="1:14" x14ac:dyDescent="0.2">
      <c r="A4515" s="11" t="s">
        <v>4668</v>
      </c>
      <c r="B4515" s="28">
        <v>44530</v>
      </c>
      <c r="C4515" s="13" t="s">
        <v>21</v>
      </c>
      <c r="D4515" s="13">
        <v>55</v>
      </c>
      <c r="E4515" s="9" t="s">
        <v>4896</v>
      </c>
      <c r="F4515" s="20" t="s">
        <v>4908</v>
      </c>
      <c r="G4515" t="s">
        <v>4904</v>
      </c>
      <c r="H4515" t="str">
        <f>VLOOKUP(E4515,suppliers!$A$2:$B$18,2,)</f>
        <v>OTHER</v>
      </c>
      <c r="I4515" t="str">
        <f>VLOOKUP(C4515,Table_items[],2,FALSE)</f>
        <v>Concor 5MG Strip 10</v>
      </c>
      <c r="J4515" t="str">
        <f>VLOOKUP(C4515,Table_items[],3,FALSE)</f>
        <v>Obat Hipertensi</v>
      </c>
      <c r="K4515" s="23">
        <f>VLOOKUP(C4515,Table_items[],4,FALSE)</f>
        <v>102000</v>
      </c>
      <c r="L4515" s="23">
        <f>VLOOKUP(C4515,Table_items[],5,FALSE)</f>
        <v>103632</v>
      </c>
    </row>
    <row r="4516" spans="1:14" x14ac:dyDescent="0.2">
      <c r="A4516" s="7" t="s">
        <v>4669</v>
      </c>
      <c r="B4516" s="27">
        <v>44531</v>
      </c>
      <c r="C4516" s="9" t="s">
        <v>9</v>
      </c>
      <c r="D4516" s="9">
        <v>13</v>
      </c>
      <c r="E4516" s="9" t="s">
        <v>4896</v>
      </c>
      <c r="F4516" s="20" t="s">
        <v>4908</v>
      </c>
      <c r="G4516" t="s">
        <v>4904</v>
      </c>
      <c r="H4516" t="str">
        <f>VLOOKUP(E4516,suppliers!$A$2:$B$18,2,)</f>
        <v>OTHER</v>
      </c>
      <c r="I4516" t="str">
        <f>VLOOKUP(C4516,Table_items[],2,FALSE)</f>
        <v>Bedak Heroxyn 150 gr</v>
      </c>
      <c r="J4516" t="str">
        <f>VLOOKUP(C4516,Table_items[],3,FALSE)</f>
        <v>Obat Alergi</v>
      </c>
      <c r="K4516" s="23">
        <f>VLOOKUP(C4516,Table_items[],4,FALSE)</f>
        <v>16950</v>
      </c>
      <c r="L4516" s="23">
        <f>VLOOKUP(C4516,Table_items[],5,FALSE)</f>
        <v>17170</v>
      </c>
    </row>
    <row r="4517" spans="1:14" x14ac:dyDescent="0.2">
      <c r="A4517" s="11" t="s">
        <v>4670</v>
      </c>
      <c r="B4517" s="28">
        <v>44531</v>
      </c>
      <c r="C4517" s="13" t="s">
        <v>8</v>
      </c>
      <c r="D4517" s="13">
        <v>415</v>
      </c>
      <c r="E4517" s="9" t="s">
        <v>4896</v>
      </c>
      <c r="F4517" s="20" t="s">
        <v>4908</v>
      </c>
      <c r="G4517" t="s">
        <v>4904</v>
      </c>
      <c r="H4517" t="str">
        <f>VLOOKUP(E4517,suppliers!$A$2:$B$18,2,)</f>
        <v>OTHER</v>
      </c>
      <c r="I4517" t="str">
        <f>VLOOKUP(C4517,Table_items[],2,FALSE)</f>
        <v>Bisoprolol Ogb Dexa</v>
      </c>
      <c r="J4517" t="str">
        <f>VLOOKUP(C4517,Table_items[],3,FALSE)</f>
        <v>Obat Alergi</v>
      </c>
      <c r="K4517" s="23">
        <f>VLOOKUP(C4517,Table_items[],4,FALSE)</f>
        <v>10000</v>
      </c>
      <c r="L4517" s="23">
        <f>VLOOKUP(C4517,Table_items[],5,FALSE)</f>
        <v>10180</v>
      </c>
    </row>
    <row r="4518" spans="1:14" x14ac:dyDescent="0.2">
      <c r="A4518" s="7" t="s">
        <v>4671</v>
      </c>
      <c r="B4518" s="27">
        <v>44531</v>
      </c>
      <c r="C4518" s="9" t="s">
        <v>11</v>
      </c>
      <c r="D4518" s="9">
        <v>2000</v>
      </c>
      <c r="E4518" s="9" t="s">
        <v>4901</v>
      </c>
      <c r="F4518" s="20" t="s">
        <v>4896</v>
      </c>
      <c r="G4518" t="s">
        <v>4903</v>
      </c>
      <c r="H4518" t="e">
        <f>VLOOKUP(E4518,suppliers!$A$2:$B$18,2,)</f>
        <v>#N/A</v>
      </c>
      <c r="I4518" t="str">
        <f>VLOOKUP(C4518,Table_items[],2,FALSE)</f>
        <v>Neozep Forte 1 Strip 4 Tablet</v>
      </c>
      <c r="J4518" t="str">
        <f>VLOOKUP(C4518,Table_items[],3,FALSE)</f>
        <v>Obat Batuk &amp; Pilek</v>
      </c>
      <c r="M4518" s="23">
        <f>VLOOKUP(C4518,item_suppliers!$A$2:$F$112,5,)</f>
        <v>2278</v>
      </c>
      <c r="N4518" s="23">
        <f>VLOOKUP(C4518,item_suppliers!$A$2:$F$112,6,)</f>
        <v>2307</v>
      </c>
    </row>
    <row r="4519" spans="1:14" x14ac:dyDescent="0.2">
      <c r="A4519" s="11" t="s">
        <v>4672</v>
      </c>
      <c r="B4519" s="28">
        <v>44531</v>
      </c>
      <c r="C4519" s="13" t="s">
        <v>40</v>
      </c>
      <c r="D4519" s="13">
        <v>2000</v>
      </c>
      <c r="E4519" s="9" t="s">
        <v>4894</v>
      </c>
      <c r="F4519" s="20" t="s">
        <v>4896</v>
      </c>
      <c r="G4519" t="s">
        <v>4903</v>
      </c>
      <c r="H4519" t="str">
        <f>VLOOKUP(E4519,suppliers!$A$2:$B$18,2,)</f>
        <v>DQLab Pharmacy Kalideres</v>
      </c>
      <c r="I4519" t="str">
        <f>VLOOKUP(C4519,Table_items[],2,FALSE)</f>
        <v>Paramex Tablet / Obat</v>
      </c>
      <c r="J4519" t="str">
        <f>VLOOKUP(C4519,Table_items[],3,FALSE)</f>
        <v>Obat Sakit Kepala &amp; Demam</v>
      </c>
      <c r="M4519" s="23">
        <f>VLOOKUP(C4519,item_suppliers!$A$2:$F$112,5,)</f>
        <v>2560</v>
      </c>
      <c r="N4519" s="23">
        <f>VLOOKUP(C4519,item_suppliers!$A$2:$F$112,6,)</f>
        <v>2557</v>
      </c>
    </row>
    <row r="4520" spans="1:14" x14ac:dyDescent="0.2">
      <c r="A4520" s="7" t="s">
        <v>4673</v>
      </c>
      <c r="B4520" s="27">
        <v>44531</v>
      </c>
      <c r="C4520" s="9" t="s">
        <v>20</v>
      </c>
      <c r="D4520" s="9">
        <v>2000</v>
      </c>
      <c r="E4520" s="9" t="s">
        <v>4900</v>
      </c>
      <c r="F4520" s="20" t="s">
        <v>4896</v>
      </c>
      <c r="G4520" t="s">
        <v>4903</v>
      </c>
      <c r="H4520" t="str">
        <f>VLOOKUP(E4520,suppliers!$A$2:$B$18,2,)</f>
        <v>DQLab Pharmacy Setiabudi</v>
      </c>
      <c r="I4520" t="str">
        <f>VLOOKUP(C4520,Table_items[],2,FALSE)</f>
        <v>Carditens</v>
      </c>
      <c r="J4520" t="str">
        <f>VLOOKUP(C4520,Table_items[],3,FALSE)</f>
        <v>Obat Hipertensi</v>
      </c>
      <c r="M4520" s="23">
        <f>VLOOKUP(C4520,item_suppliers!$A$2:$F$112,5,)</f>
        <v>94000</v>
      </c>
      <c r="N4520" s="23">
        <f>VLOOKUP(C4520,item_suppliers!$A$2:$F$112,6,)</f>
        <v>95034</v>
      </c>
    </row>
    <row r="4521" spans="1:14" x14ac:dyDescent="0.2">
      <c r="A4521" s="11" t="s">
        <v>4674</v>
      </c>
      <c r="B4521" s="28">
        <v>44531</v>
      </c>
      <c r="C4521" s="13" t="s">
        <v>24</v>
      </c>
      <c r="D4521" s="13">
        <v>1000</v>
      </c>
      <c r="E4521" s="9" t="s">
        <v>4900</v>
      </c>
      <c r="F4521" s="20" t="s">
        <v>4896</v>
      </c>
      <c r="G4521" t="s">
        <v>4903</v>
      </c>
      <c r="H4521" t="str">
        <f>VLOOKUP(E4521,suppliers!$A$2:$B$18,2,)</f>
        <v>DQLab Pharmacy Setiabudi</v>
      </c>
      <c r="I4521" t="str">
        <f>VLOOKUP(C4521,Table_items[],2,FALSE)</f>
        <v>Irbesartan</v>
      </c>
      <c r="J4521" t="str">
        <f>VLOOKUP(C4521,Table_items[],3,FALSE)</f>
        <v>Obat Hipertensi</v>
      </c>
      <c r="M4521" s="23">
        <f>VLOOKUP(C4521,item_suppliers!$A$2:$F$112,5,)</f>
        <v>112058</v>
      </c>
      <c r="N4521" s="23">
        <f>VLOOKUP(C4521,item_suppliers!$A$2:$F$112,6,)</f>
        <v>113627</v>
      </c>
    </row>
    <row r="4522" spans="1:14" x14ac:dyDescent="0.2">
      <c r="A4522" s="7" t="s">
        <v>4675</v>
      </c>
      <c r="B4522" s="27">
        <v>44532</v>
      </c>
      <c r="C4522" s="9" t="s">
        <v>9</v>
      </c>
      <c r="D4522" s="9">
        <v>15</v>
      </c>
      <c r="E4522" s="9" t="s">
        <v>4896</v>
      </c>
      <c r="F4522" s="20" t="s">
        <v>4908</v>
      </c>
      <c r="G4522" t="s">
        <v>4904</v>
      </c>
      <c r="H4522" t="str">
        <f>VLOOKUP(E4522,suppliers!$A$2:$B$18,2,)</f>
        <v>OTHER</v>
      </c>
      <c r="I4522" t="str">
        <f>VLOOKUP(C4522,Table_items[],2,FALSE)</f>
        <v>Bedak Heroxyn 150 gr</v>
      </c>
      <c r="J4522" t="str">
        <f>VLOOKUP(C4522,Table_items[],3,FALSE)</f>
        <v>Obat Alergi</v>
      </c>
      <c r="K4522" s="23">
        <f>VLOOKUP(C4522,Table_items[],4,FALSE)</f>
        <v>16950</v>
      </c>
      <c r="L4522" s="23">
        <f>VLOOKUP(C4522,Table_items[],5,FALSE)</f>
        <v>17170</v>
      </c>
    </row>
    <row r="4523" spans="1:14" x14ac:dyDescent="0.2">
      <c r="A4523" s="11" t="s">
        <v>4676</v>
      </c>
      <c r="B4523" s="28">
        <v>44532</v>
      </c>
      <c r="C4523" s="13" t="s">
        <v>24</v>
      </c>
      <c r="D4523" s="13">
        <v>9</v>
      </c>
      <c r="E4523" s="9" t="s">
        <v>4896</v>
      </c>
      <c r="F4523" s="20" t="s">
        <v>4908</v>
      </c>
      <c r="G4523" t="s">
        <v>4904</v>
      </c>
      <c r="H4523" t="str">
        <f>VLOOKUP(E4523,suppliers!$A$2:$B$18,2,)</f>
        <v>OTHER</v>
      </c>
      <c r="I4523" t="str">
        <f>VLOOKUP(C4523,Table_items[],2,FALSE)</f>
        <v>Irbesartan</v>
      </c>
      <c r="J4523" t="str">
        <f>VLOOKUP(C4523,Table_items[],3,FALSE)</f>
        <v>Obat Hipertensi</v>
      </c>
      <c r="K4523" s="23">
        <f>VLOOKUP(C4523,Table_items[],4,FALSE)</f>
        <v>108794</v>
      </c>
      <c r="L4523" s="23">
        <f>VLOOKUP(C4523,Table_items[],5,FALSE)</f>
        <v>109447</v>
      </c>
    </row>
    <row r="4524" spans="1:14" x14ac:dyDescent="0.2">
      <c r="A4524" s="7" t="s">
        <v>4677</v>
      </c>
      <c r="B4524" s="27">
        <v>44532</v>
      </c>
      <c r="C4524" s="9" t="s">
        <v>10</v>
      </c>
      <c r="D4524" s="9">
        <v>3</v>
      </c>
      <c r="E4524" s="9" t="s">
        <v>4896</v>
      </c>
      <c r="F4524" s="20" t="s">
        <v>4908</v>
      </c>
      <c r="G4524" t="s">
        <v>4904</v>
      </c>
      <c r="H4524" t="str">
        <f>VLOOKUP(E4524,suppliers!$A$2:$B$18,2,)</f>
        <v>OTHER</v>
      </c>
      <c r="I4524" t="str">
        <f>VLOOKUP(C4524,Table_items[],2,FALSE)</f>
        <v>Dexteem Box Plus 100 Tablet</v>
      </c>
      <c r="J4524" t="str">
        <f>VLOOKUP(C4524,Table_items[],3,FALSE)</f>
        <v>Obat Alergi</v>
      </c>
      <c r="K4524" s="23">
        <f>VLOOKUP(C4524,Table_items[],4,FALSE)</f>
        <v>25322</v>
      </c>
      <c r="L4524" s="23">
        <f>VLOOKUP(C4524,Table_items[],5,FALSE)</f>
        <v>25449</v>
      </c>
    </row>
    <row r="4525" spans="1:14" x14ac:dyDescent="0.2">
      <c r="A4525" s="11" t="s">
        <v>4678</v>
      </c>
      <c r="B4525" s="28">
        <v>44532</v>
      </c>
      <c r="C4525" s="13" t="s">
        <v>36</v>
      </c>
      <c r="D4525" s="13">
        <v>54</v>
      </c>
      <c r="E4525" s="9" t="s">
        <v>4896</v>
      </c>
      <c r="F4525" s="20" t="s">
        <v>4908</v>
      </c>
      <c r="G4525" t="s">
        <v>4904</v>
      </c>
      <c r="H4525" t="str">
        <f>VLOOKUP(E4525,suppliers!$A$2:$B$18,2,)</f>
        <v>OTHER</v>
      </c>
      <c r="I4525" t="str">
        <f>VLOOKUP(C4525,Table_items[],2,FALSE)</f>
        <v>Sanmol Paracetamol</v>
      </c>
      <c r="J4525" t="str">
        <f>VLOOKUP(C4525,Table_items[],3,FALSE)</f>
        <v>Obat Sakit Kepala &amp; Demam</v>
      </c>
      <c r="K4525" s="23">
        <f>VLOOKUP(C4525,Table_items[],4,FALSE)</f>
        <v>16100</v>
      </c>
      <c r="L4525" s="23">
        <f>VLOOKUP(C4525,Table_items[],5,FALSE)</f>
        <v>16261</v>
      </c>
    </row>
    <row r="4526" spans="1:14" x14ac:dyDescent="0.2">
      <c r="A4526" s="7" t="s">
        <v>4679</v>
      </c>
      <c r="B4526" s="27">
        <v>44532</v>
      </c>
      <c r="C4526" s="9" t="s">
        <v>20</v>
      </c>
      <c r="D4526" s="9">
        <v>64</v>
      </c>
      <c r="E4526" s="9" t="s">
        <v>4896</v>
      </c>
      <c r="F4526" s="20" t="s">
        <v>4908</v>
      </c>
      <c r="G4526" t="s">
        <v>4904</v>
      </c>
      <c r="H4526" t="str">
        <f>VLOOKUP(E4526,suppliers!$A$2:$B$18,2,)</f>
        <v>OTHER</v>
      </c>
      <c r="I4526" t="str">
        <f>VLOOKUP(C4526,Table_items[],2,FALSE)</f>
        <v>Carditens</v>
      </c>
      <c r="J4526" t="str">
        <f>VLOOKUP(C4526,Table_items[],3,FALSE)</f>
        <v>Obat Hipertensi</v>
      </c>
      <c r="K4526" s="23">
        <f>VLOOKUP(C4526,Table_items[],4,FALSE)</f>
        <v>100000</v>
      </c>
      <c r="L4526" s="23">
        <f>VLOOKUP(C4526,Table_items[],5,FALSE)</f>
        <v>100900</v>
      </c>
    </row>
    <row r="4527" spans="1:14" x14ac:dyDescent="0.2">
      <c r="A4527" s="11" t="s">
        <v>4680</v>
      </c>
      <c r="B4527" s="28">
        <v>44533</v>
      </c>
      <c r="C4527" s="13" t="s">
        <v>9</v>
      </c>
      <c r="D4527" s="13">
        <v>61</v>
      </c>
      <c r="E4527" s="9" t="s">
        <v>4896</v>
      </c>
      <c r="F4527" s="20" t="s">
        <v>4908</v>
      </c>
      <c r="G4527" t="s">
        <v>4904</v>
      </c>
      <c r="H4527" t="str">
        <f>VLOOKUP(E4527,suppliers!$A$2:$B$18,2,)</f>
        <v>OTHER</v>
      </c>
      <c r="I4527" t="str">
        <f>VLOOKUP(C4527,Table_items[],2,FALSE)</f>
        <v>Bedak Heroxyn 150 gr</v>
      </c>
      <c r="J4527" t="str">
        <f>VLOOKUP(C4527,Table_items[],3,FALSE)</f>
        <v>Obat Alergi</v>
      </c>
      <c r="K4527" s="23">
        <f>VLOOKUP(C4527,Table_items[],4,FALSE)</f>
        <v>16950</v>
      </c>
      <c r="L4527" s="23">
        <f>VLOOKUP(C4527,Table_items[],5,FALSE)</f>
        <v>17170</v>
      </c>
    </row>
    <row r="4528" spans="1:14" x14ac:dyDescent="0.2">
      <c r="A4528" s="7" t="s">
        <v>4681</v>
      </c>
      <c r="B4528" s="27">
        <v>44533</v>
      </c>
      <c r="C4528" s="9" t="s">
        <v>40</v>
      </c>
      <c r="D4528" s="9">
        <v>25</v>
      </c>
      <c r="E4528" s="9" t="s">
        <v>4896</v>
      </c>
      <c r="F4528" s="20" t="s">
        <v>4908</v>
      </c>
      <c r="G4528" t="s">
        <v>4904</v>
      </c>
      <c r="H4528" t="str">
        <f>VLOOKUP(E4528,suppliers!$A$2:$B$18,2,)</f>
        <v>OTHER</v>
      </c>
      <c r="I4528" t="str">
        <f>VLOOKUP(C4528,Table_items[],2,FALSE)</f>
        <v>Paramex Tablet / Obat</v>
      </c>
      <c r="J4528" t="str">
        <f>VLOOKUP(C4528,Table_items[],3,FALSE)</f>
        <v>Obat Sakit Kepala &amp; Demam</v>
      </c>
      <c r="K4528" s="23">
        <f>VLOOKUP(C4528,Table_items[],4,FALSE)</f>
        <v>2560</v>
      </c>
      <c r="L4528" s="23">
        <f>VLOOKUP(C4528,Table_items[],5,FALSE)</f>
        <v>2586</v>
      </c>
    </row>
    <row r="4529" spans="1:12" x14ac:dyDescent="0.2">
      <c r="A4529" s="11" t="s">
        <v>4682</v>
      </c>
      <c r="B4529" s="28">
        <v>44533</v>
      </c>
      <c r="C4529" s="13" t="s">
        <v>30</v>
      </c>
      <c r="D4529" s="13">
        <v>41</v>
      </c>
      <c r="E4529" s="9" t="s">
        <v>4896</v>
      </c>
      <c r="F4529" s="20" t="s">
        <v>4908</v>
      </c>
      <c r="G4529" t="s">
        <v>4904</v>
      </c>
      <c r="H4529" t="str">
        <f>VLOOKUP(E4529,suppliers!$A$2:$B$18,2,)</f>
        <v>OTHER</v>
      </c>
      <c r="I4529" t="str">
        <f>VLOOKUP(C4529,Table_items[],2,FALSE)</f>
        <v>Koolfever</v>
      </c>
      <c r="J4529" t="str">
        <f>VLOOKUP(C4529,Table_items[],3,FALSE)</f>
        <v>Obat Sakit Kepala &amp; Demam</v>
      </c>
      <c r="K4529" s="23">
        <f>VLOOKUP(C4529,Table_items[],4,FALSE)</f>
        <v>7500</v>
      </c>
      <c r="L4529" s="23">
        <f>VLOOKUP(C4529,Table_items[],5,FALSE)</f>
        <v>7620</v>
      </c>
    </row>
    <row r="4530" spans="1:12" x14ac:dyDescent="0.2">
      <c r="A4530" s="7" t="s">
        <v>4683</v>
      </c>
      <c r="B4530" s="27">
        <v>44533</v>
      </c>
      <c r="C4530" s="9" t="s">
        <v>20</v>
      </c>
      <c r="D4530" s="9">
        <v>34</v>
      </c>
      <c r="E4530" s="9" t="s">
        <v>4896</v>
      </c>
      <c r="F4530" s="20" t="s">
        <v>4908</v>
      </c>
      <c r="G4530" t="s">
        <v>4904</v>
      </c>
      <c r="H4530" t="str">
        <f>VLOOKUP(E4530,suppliers!$A$2:$B$18,2,)</f>
        <v>OTHER</v>
      </c>
      <c r="I4530" t="str">
        <f>VLOOKUP(C4530,Table_items[],2,FALSE)</f>
        <v>Carditens</v>
      </c>
      <c r="J4530" t="str">
        <f>VLOOKUP(C4530,Table_items[],3,FALSE)</f>
        <v>Obat Hipertensi</v>
      </c>
      <c r="K4530" s="23">
        <f>VLOOKUP(C4530,Table_items[],4,FALSE)</f>
        <v>100000</v>
      </c>
      <c r="L4530" s="23">
        <f>VLOOKUP(C4530,Table_items[],5,FALSE)</f>
        <v>100900</v>
      </c>
    </row>
    <row r="4531" spans="1:12" x14ac:dyDescent="0.2">
      <c r="A4531" s="11" t="s">
        <v>4684</v>
      </c>
      <c r="B4531" s="28">
        <v>44533</v>
      </c>
      <c r="C4531" s="13" t="s">
        <v>7</v>
      </c>
      <c r="D4531" s="13">
        <v>0</v>
      </c>
      <c r="E4531" s="9" t="s">
        <v>4896</v>
      </c>
      <c r="F4531" s="20" t="s">
        <v>4908</v>
      </c>
      <c r="G4531" t="s">
        <v>4904</v>
      </c>
      <c r="H4531" t="str">
        <f>VLOOKUP(E4531,suppliers!$A$2:$B$18,2,)</f>
        <v>OTHER</v>
      </c>
      <c r="I4531" t="str">
        <f>VLOOKUP(C4531,Table_items[],2,FALSE)</f>
        <v>Acetylcysteine Mahakam 200 mg</v>
      </c>
      <c r="J4531" t="str">
        <f>VLOOKUP(C4531,Table_items[],3,FALSE)</f>
        <v>Obat Alergi</v>
      </c>
      <c r="K4531" s="23">
        <f>VLOOKUP(C4531,Table_items[],4,FALSE)</f>
        <v>33000</v>
      </c>
      <c r="L4531" s="23">
        <f>VLOOKUP(C4531,Table_items[],5,FALSE)</f>
        <v>33330</v>
      </c>
    </row>
    <row r="4532" spans="1:12" x14ac:dyDescent="0.2">
      <c r="A4532" s="7" t="s">
        <v>4685</v>
      </c>
      <c r="B4532" s="27">
        <v>44533</v>
      </c>
      <c r="C4532" s="9" t="s">
        <v>14</v>
      </c>
      <c r="D4532" s="9">
        <v>121</v>
      </c>
      <c r="E4532" s="9" t="s">
        <v>4896</v>
      </c>
      <c r="F4532" s="20" t="s">
        <v>4908</v>
      </c>
      <c r="G4532" t="s">
        <v>4904</v>
      </c>
      <c r="H4532" t="str">
        <f>VLOOKUP(E4532,suppliers!$A$2:$B$18,2,)</f>
        <v>OTHER</v>
      </c>
      <c r="I4532" t="str">
        <f>VLOOKUP(C4532,Table_items[],2,FALSE)</f>
        <v>Lo Han Kuo Infusion 12</v>
      </c>
      <c r="J4532" t="str">
        <f>VLOOKUP(C4532,Table_items[],3,FALSE)</f>
        <v>Obat Batuk &amp; Pilek</v>
      </c>
      <c r="K4532" s="23">
        <f>VLOOKUP(C4532,Table_items[],4,FALSE)</f>
        <v>23869</v>
      </c>
      <c r="L4532" s="23">
        <f>VLOOKUP(C4532,Table_items[],5,FALSE)</f>
        <v>24179</v>
      </c>
    </row>
    <row r="4533" spans="1:12" x14ac:dyDescent="0.2">
      <c r="A4533" s="11" t="s">
        <v>4686</v>
      </c>
      <c r="B4533" s="28">
        <v>44533</v>
      </c>
      <c r="C4533" s="13" t="s">
        <v>35</v>
      </c>
      <c r="D4533" s="13">
        <v>74</v>
      </c>
      <c r="E4533" s="9" t="s">
        <v>4896</v>
      </c>
      <c r="F4533" s="20" t="s">
        <v>4908</v>
      </c>
      <c r="G4533" t="s">
        <v>4904</v>
      </c>
      <c r="H4533" t="str">
        <f>VLOOKUP(E4533,suppliers!$A$2:$B$18,2,)</f>
        <v>OTHER</v>
      </c>
      <c r="I4533" t="str">
        <f>VLOOKUP(C4533,Table_items[],2,FALSE)</f>
        <v>Proris Ibuprofen</v>
      </c>
      <c r="J4533" t="str">
        <f>VLOOKUP(C4533,Table_items[],3,FALSE)</f>
        <v>Obat Sakit Kepala &amp; Demam</v>
      </c>
      <c r="K4533" s="23">
        <f>VLOOKUP(C4533,Table_items[],4,FALSE)</f>
        <v>25000</v>
      </c>
      <c r="L4533" s="23">
        <f>VLOOKUP(C4533,Table_items[],5,FALSE)</f>
        <v>25275</v>
      </c>
    </row>
    <row r="4534" spans="1:12" x14ac:dyDescent="0.2">
      <c r="A4534" s="7" t="s">
        <v>4687</v>
      </c>
      <c r="B4534" s="27">
        <v>44534</v>
      </c>
      <c r="C4534" s="9" t="s">
        <v>12</v>
      </c>
      <c r="D4534" s="9">
        <v>87</v>
      </c>
      <c r="E4534" s="9" t="s">
        <v>4896</v>
      </c>
      <c r="F4534" s="20" t="s">
        <v>4908</v>
      </c>
      <c r="G4534" t="s">
        <v>4904</v>
      </c>
      <c r="H4534" t="str">
        <f>VLOOKUP(E4534,suppliers!$A$2:$B$18,2,)</f>
        <v>OTHER</v>
      </c>
      <c r="I4534" t="str">
        <f>VLOOKUP(C4534,Table_items[],2,FALSE)</f>
        <v>Decolsen 1 Strip 4 Tablet</v>
      </c>
      <c r="J4534" t="str">
        <f>VLOOKUP(C4534,Table_items[],3,FALSE)</f>
        <v>Obat Batuk &amp; Pilek</v>
      </c>
      <c r="K4534" s="23">
        <f>VLOOKUP(C4534,Table_items[],4,FALSE)</f>
        <v>2886</v>
      </c>
      <c r="L4534" s="23">
        <f>VLOOKUP(C4534,Table_items[],5,FALSE)</f>
        <v>2915</v>
      </c>
    </row>
    <row r="4535" spans="1:12" x14ac:dyDescent="0.2">
      <c r="A4535" s="11" t="s">
        <v>4688</v>
      </c>
      <c r="B4535" s="28">
        <v>44534</v>
      </c>
      <c r="C4535" s="13" t="s">
        <v>9</v>
      </c>
      <c r="D4535" s="13">
        <v>29</v>
      </c>
      <c r="E4535" s="9" t="s">
        <v>4896</v>
      </c>
      <c r="F4535" s="20" t="s">
        <v>4908</v>
      </c>
      <c r="G4535" t="s">
        <v>4904</v>
      </c>
      <c r="H4535" t="str">
        <f>VLOOKUP(E4535,suppliers!$A$2:$B$18,2,)</f>
        <v>OTHER</v>
      </c>
      <c r="I4535" t="str">
        <f>VLOOKUP(C4535,Table_items[],2,FALSE)</f>
        <v>Bedak Heroxyn 150 gr</v>
      </c>
      <c r="J4535" t="str">
        <f>VLOOKUP(C4535,Table_items[],3,FALSE)</f>
        <v>Obat Alergi</v>
      </c>
      <c r="K4535" s="23">
        <f>VLOOKUP(C4535,Table_items[],4,FALSE)</f>
        <v>16950</v>
      </c>
      <c r="L4535" s="23">
        <f>VLOOKUP(C4535,Table_items[],5,FALSE)</f>
        <v>17170</v>
      </c>
    </row>
    <row r="4536" spans="1:12" x14ac:dyDescent="0.2">
      <c r="A4536" s="7" t="s">
        <v>4689</v>
      </c>
      <c r="B4536" s="27">
        <v>44534</v>
      </c>
      <c r="C4536" s="9" t="s">
        <v>24</v>
      </c>
      <c r="D4536" s="9">
        <v>45</v>
      </c>
      <c r="E4536" s="9" t="s">
        <v>4896</v>
      </c>
      <c r="F4536" s="20" t="s">
        <v>4908</v>
      </c>
      <c r="G4536" t="s">
        <v>4904</v>
      </c>
      <c r="H4536" t="str">
        <f>VLOOKUP(E4536,suppliers!$A$2:$B$18,2,)</f>
        <v>OTHER</v>
      </c>
      <c r="I4536" t="str">
        <f>VLOOKUP(C4536,Table_items[],2,FALSE)</f>
        <v>Irbesartan</v>
      </c>
      <c r="J4536" t="str">
        <f>VLOOKUP(C4536,Table_items[],3,FALSE)</f>
        <v>Obat Hipertensi</v>
      </c>
      <c r="K4536" s="23">
        <f>VLOOKUP(C4536,Table_items[],4,FALSE)</f>
        <v>108794</v>
      </c>
      <c r="L4536" s="23">
        <f>VLOOKUP(C4536,Table_items[],5,FALSE)</f>
        <v>109447</v>
      </c>
    </row>
    <row r="4537" spans="1:12" x14ac:dyDescent="0.2">
      <c r="A4537" s="11" t="s">
        <v>4690</v>
      </c>
      <c r="B4537" s="28">
        <v>44534</v>
      </c>
      <c r="C4537" s="13" t="s">
        <v>24</v>
      </c>
      <c r="D4537" s="13">
        <v>8</v>
      </c>
      <c r="E4537" s="9" t="s">
        <v>4896</v>
      </c>
      <c r="F4537" s="20" t="s">
        <v>4908</v>
      </c>
      <c r="G4537" t="s">
        <v>4904</v>
      </c>
      <c r="H4537" t="str">
        <f>VLOOKUP(E4537,suppliers!$A$2:$B$18,2,)</f>
        <v>OTHER</v>
      </c>
      <c r="I4537" t="str">
        <f>VLOOKUP(C4537,Table_items[],2,FALSE)</f>
        <v>Irbesartan</v>
      </c>
      <c r="J4537" t="str">
        <f>VLOOKUP(C4537,Table_items[],3,FALSE)</f>
        <v>Obat Hipertensi</v>
      </c>
      <c r="K4537" s="23">
        <f>VLOOKUP(C4537,Table_items[],4,FALSE)</f>
        <v>108794</v>
      </c>
      <c r="L4537" s="23">
        <f>VLOOKUP(C4537,Table_items[],5,FALSE)</f>
        <v>109447</v>
      </c>
    </row>
    <row r="4538" spans="1:12" x14ac:dyDescent="0.2">
      <c r="A4538" s="7" t="s">
        <v>4691</v>
      </c>
      <c r="B4538" s="27">
        <v>44534</v>
      </c>
      <c r="C4538" s="9" t="s">
        <v>38</v>
      </c>
      <c r="D4538" s="9">
        <v>28</v>
      </c>
      <c r="E4538" s="9" t="s">
        <v>4896</v>
      </c>
      <c r="F4538" s="20" t="s">
        <v>4908</v>
      </c>
      <c r="G4538" t="s">
        <v>4904</v>
      </c>
      <c r="H4538" t="str">
        <f>VLOOKUP(E4538,suppliers!$A$2:$B$18,2,)</f>
        <v>OTHER</v>
      </c>
      <c r="I4538" t="str">
        <f>VLOOKUP(C4538,Table_items[],2,FALSE)</f>
        <v>Sanmol 500 MG 4 Tablet</v>
      </c>
      <c r="J4538" t="str">
        <f>VLOOKUP(C4538,Table_items[],3,FALSE)</f>
        <v>Obat Sakit Kepala &amp; Demam</v>
      </c>
      <c r="K4538" s="23">
        <f>VLOOKUP(C4538,Table_items[],4,FALSE)</f>
        <v>1600</v>
      </c>
      <c r="L4538" s="23">
        <f>VLOOKUP(C4538,Table_items[],5,FALSE)</f>
        <v>1619</v>
      </c>
    </row>
    <row r="4539" spans="1:12" x14ac:dyDescent="0.2">
      <c r="A4539" s="11" t="s">
        <v>4692</v>
      </c>
      <c r="B4539" s="28">
        <v>44534</v>
      </c>
      <c r="C4539" s="13" t="s">
        <v>22</v>
      </c>
      <c r="D4539" s="13">
        <v>7</v>
      </c>
      <c r="E4539" s="9" t="s">
        <v>4896</v>
      </c>
      <c r="F4539" s="20" t="s">
        <v>4908</v>
      </c>
      <c r="G4539" t="s">
        <v>4904</v>
      </c>
      <c r="H4539" t="str">
        <f>VLOOKUP(E4539,suppliers!$A$2:$B$18,2,)</f>
        <v>OTHER</v>
      </c>
      <c r="I4539" t="str">
        <f>VLOOKUP(C4539,Table_items[],2,FALSE)</f>
        <v>Candesartan Ogb Dexa</v>
      </c>
      <c r="J4539" t="str">
        <f>VLOOKUP(C4539,Table_items[],3,FALSE)</f>
        <v>Obat Hipertensi</v>
      </c>
      <c r="K4539" s="23">
        <f>VLOOKUP(C4539,Table_items[],4,FALSE)</f>
        <v>5000</v>
      </c>
      <c r="L4539" s="23">
        <f>VLOOKUP(C4539,Table_items[],5,FALSE)</f>
        <v>5095</v>
      </c>
    </row>
    <row r="4540" spans="1:12" x14ac:dyDescent="0.2">
      <c r="A4540" s="7" t="s">
        <v>4693</v>
      </c>
      <c r="B4540" s="27">
        <v>44534</v>
      </c>
      <c r="C4540" s="9" t="s">
        <v>35</v>
      </c>
      <c r="D4540" s="9">
        <v>52</v>
      </c>
      <c r="E4540" s="9" t="s">
        <v>4896</v>
      </c>
      <c r="F4540" s="20" t="s">
        <v>4908</v>
      </c>
      <c r="G4540" t="s">
        <v>4904</v>
      </c>
      <c r="H4540" t="str">
        <f>VLOOKUP(E4540,suppliers!$A$2:$B$18,2,)</f>
        <v>OTHER</v>
      </c>
      <c r="I4540" t="str">
        <f>VLOOKUP(C4540,Table_items[],2,FALSE)</f>
        <v>Proris Ibuprofen</v>
      </c>
      <c r="J4540" t="str">
        <f>VLOOKUP(C4540,Table_items[],3,FALSE)</f>
        <v>Obat Sakit Kepala &amp; Demam</v>
      </c>
      <c r="K4540" s="23">
        <f>VLOOKUP(C4540,Table_items[],4,FALSE)</f>
        <v>25000</v>
      </c>
      <c r="L4540" s="23">
        <f>VLOOKUP(C4540,Table_items[],5,FALSE)</f>
        <v>25275</v>
      </c>
    </row>
    <row r="4541" spans="1:12" x14ac:dyDescent="0.2">
      <c r="A4541" s="11" t="s">
        <v>4694</v>
      </c>
      <c r="B4541" s="28">
        <v>44535</v>
      </c>
      <c r="C4541" s="13" t="s">
        <v>12</v>
      </c>
      <c r="D4541" s="13">
        <v>16</v>
      </c>
      <c r="E4541" s="9" t="s">
        <v>4896</v>
      </c>
      <c r="F4541" s="20" t="s">
        <v>4908</v>
      </c>
      <c r="G4541" t="s">
        <v>4904</v>
      </c>
      <c r="H4541" t="str">
        <f>VLOOKUP(E4541,suppliers!$A$2:$B$18,2,)</f>
        <v>OTHER</v>
      </c>
      <c r="I4541" t="str">
        <f>VLOOKUP(C4541,Table_items[],2,FALSE)</f>
        <v>Decolsen 1 Strip 4 Tablet</v>
      </c>
      <c r="J4541" t="str">
        <f>VLOOKUP(C4541,Table_items[],3,FALSE)</f>
        <v>Obat Batuk &amp; Pilek</v>
      </c>
      <c r="K4541" s="23">
        <f>VLOOKUP(C4541,Table_items[],4,FALSE)</f>
        <v>2886</v>
      </c>
      <c r="L4541" s="23">
        <f>VLOOKUP(C4541,Table_items[],5,FALSE)</f>
        <v>2915</v>
      </c>
    </row>
    <row r="4542" spans="1:12" x14ac:dyDescent="0.2">
      <c r="A4542" s="7" t="s">
        <v>4695</v>
      </c>
      <c r="B4542" s="27">
        <v>44535</v>
      </c>
      <c r="C4542" s="9" t="s">
        <v>37</v>
      </c>
      <c r="D4542" s="9">
        <v>56</v>
      </c>
      <c r="E4542" s="9" t="s">
        <v>4896</v>
      </c>
      <c r="F4542" s="20" t="s">
        <v>4908</v>
      </c>
      <c r="G4542" t="s">
        <v>4904</v>
      </c>
      <c r="H4542" t="str">
        <f>VLOOKUP(E4542,suppliers!$A$2:$B$18,2,)</f>
        <v>OTHER</v>
      </c>
      <c r="I4542" t="str">
        <f>VLOOKUP(C4542,Table_items[],2,FALSE)</f>
        <v>Bodrex Extra</v>
      </c>
      <c r="J4542" t="str">
        <f>VLOOKUP(C4542,Table_items[],3,FALSE)</f>
        <v>Obat Sakit Kepala &amp; Demam</v>
      </c>
      <c r="K4542" s="23">
        <f>VLOOKUP(C4542,Table_items[],4,FALSE)</f>
        <v>50788</v>
      </c>
      <c r="L4542" s="23">
        <f>VLOOKUP(C4542,Table_items[],5,FALSE)</f>
        <v>51753</v>
      </c>
    </row>
    <row r="4543" spans="1:12" x14ac:dyDescent="0.2">
      <c r="A4543" s="11" t="s">
        <v>4696</v>
      </c>
      <c r="B4543" s="28">
        <v>44535</v>
      </c>
      <c r="C4543" s="13" t="s">
        <v>9</v>
      </c>
      <c r="D4543" s="13">
        <v>33</v>
      </c>
      <c r="E4543" s="9" t="s">
        <v>4896</v>
      </c>
      <c r="F4543" s="20" t="s">
        <v>4908</v>
      </c>
      <c r="G4543" t="s">
        <v>4904</v>
      </c>
      <c r="H4543" t="str">
        <f>VLOOKUP(E4543,suppliers!$A$2:$B$18,2,)</f>
        <v>OTHER</v>
      </c>
      <c r="I4543" t="str">
        <f>VLOOKUP(C4543,Table_items[],2,FALSE)</f>
        <v>Bedak Heroxyn 150 gr</v>
      </c>
      <c r="J4543" t="str">
        <f>VLOOKUP(C4543,Table_items[],3,FALSE)</f>
        <v>Obat Alergi</v>
      </c>
      <c r="K4543" s="23">
        <f>VLOOKUP(C4543,Table_items[],4,FALSE)</f>
        <v>16950</v>
      </c>
      <c r="L4543" s="23">
        <f>VLOOKUP(C4543,Table_items[],5,FALSE)</f>
        <v>17170</v>
      </c>
    </row>
    <row r="4544" spans="1:12" x14ac:dyDescent="0.2">
      <c r="A4544" s="7" t="s">
        <v>4697</v>
      </c>
      <c r="B4544" s="27">
        <v>44535</v>
      </c>
      <c r="C4544" s="9" t="s">
        <v>24</v>
      </c>
      <c r="D4544" s="9">
        <v>8</v>
      </c>
      <c r="E4544" s="9" t="s">
        <v>4896</v>
      </c>
      <c r="F4544" s="20" t="s">
        <v>4908</v>
      </c>
      <c r="G4544" t="s">
        <v>4904</v>
      </c>
      <c r="H4544" t="str">
        <f>VLOOKUP(E4544,suppliers!$A$2:$B$18,2,)</f>
        <v>OTHER</v>
      </c>
      <c r="I4544" t="str">
        <f>VLOOKUP(C4544,Table_items[],2,FALSE)</f>
        <v>Irbesartan</v>
      </c>
      <c r="J4544" t="str">
        <f>VLOOKUP(C4544,Table_items[],3,FALSE)</f>
        <v>Obat Hipertensi</v>
      </c>
      <c r="K4544" s="23">
        <f>VLOOKUP(C4544,Table_items[],4,FALSE)</f>
        <v>108794</v>
      </c>
      <c r="L4544" s="23">
        <f>VLOOKUP(C4544,Table_items[],5,FALSE)</f>
        <v>109447</v>
      </c>
    </row>
    <row r="4545" spans="1:12" x14ac:dyDescent="0.2">
      <c r="A4545" s="11" t="s">
        <v>4698</v>
      </c>
      <c r="B4545" s="28">
        <v>44535</v>
      </c>
      <c r="C4545" s="13" t="s">
        <v>41</v>
      </c>
      <c r="D4545" s="13">
        <v>19</v>
      </c>
      <c r="E4545" s="9" t="s">
        <v>4896</v>
      </c>
      <c r="F4545" s="20" t="s">
        <v>4908</v>
      </c>
      <c r="G4545" t="s">
        <v>4904</v>
      </c>
      <c r="H4545" t="str">
        <f>VLOOKUP(E4545,suppliers!$A$2:$B$18,2,)</f>
        <v>OTHER</v>
      </c>
      <c r="I4545" t="str">
        <f>VLOOKUP(C4545,Table_items[],2,FALSE)</f>
        <v>Otilon Ear Drops 8 mL</v>
      </c>
      <c r="J4545" t="str">
        <f>VLOOKUP(C4545,Table_items[],3,FALSE)</f>
        <v>Obat Telinga</v>
      </c>
      <c r="K4545" s="23">
        <f>VLOOKUP(C4545,Table_items[],4,FALSE)</f>
        <v>55000</v>
      </c>
      <c r="L4545" s="23">
        <f>VLOOKUP(C4545,Table_items[],5,FALSE)</f>
        <v>55935</v>
      </c>
    </row>
    <row r="4546" spans="1:12" x14ac:dyDescent="0.2">
      <c r="A4546" s="7" t="s">
        <v>4699</v>
      </c>
      <c r="B4546" s="27">
        <v>44535</v>
      </c>
      <c r="C4546" s="9" t="s">
        <v>22</v>
      </c>
      <c r="D4546" s="9">
        <v>40</v>
      </c>
      <c r="E4546" s="9" t="s">
        <v>4896</v>
      </c>
      <c r="F4546" s="20" t="s">
        <v>4908</v>
      </c>
      <c r="G4546" t="s">
        <v>4904</v>
      </c>
      <c r="H4546" t="str">
        <f>VLOOKUP(E4546,suppliers!$A$2:$B$18,2,)</f>
        <v>OTHER</v>
      </c>
      <c r="I4546" t="str">
        <f>VLOOKUP(C4546,Table_items[],2,FALSE)</f>
        <v>Candesartan Ogb Dexa</v>
      </c>
      <c r="J4546" t="str">
        <f>VLOOKUP(C4546,Table_items[],3,FALSE)</f>
        <v>Obat Hipertensi</v>
      </c>
      <c r="K4546" s="23">
        <f>VLOOKUP(C4546,Table_items[],4,FALSE)</f>
        <v>5000</v>
      </c>
      <c r="L4546" s="23">
        <f>VLOOKUP(C4546,Table_items[],5,FALSE)</f>
        <v>5095</v>
      </c>
    </row>
    <row r="4547" spans="1:12" x14ac:dyDescent="0.2">
      <c r="A4547" s="11" t="s">
        <v>4700</v>
      </c>
      <c r="B4547" s="28">
        <v>44535</v>
      </c>
      <c r="C4547" s="13" t="s">
        <v>22</v>
      </c>
      <c r="D4547" s="13">
        <v>3</v>
      </c>
      <c r="E4547" s="9" t="s">
        <v>4896</v>
      </c>
      <c r="F4547" s="20" t="s">
        <v>4908</v>
      </c>
      <c r="G4547" t="s">
        <v>4904</v>
      </c>
      <c r="H4547" t="str">
        <f>VLOOKUP(E4547,suppliers!$A$2:$B$18,2,)</f>
        <v>OTHER</v>
      </c>
      <c r="I4547" t="str">
        <f>VLOOKUP(C4547,Table_items[],2,FALSE)</f>
        <v>Candesartan Ogb Dexa</v>
      </c>
      <c r="J4547" t="str">
        <f>VLOOKUP(C4547,Table_items[],3,FALSE)</f>
        <v>Obat Hipertensi</v>
      </c>
      <c r="K4547" s="23">
        <f>VLOOKUP(C4547,Table_items[],4,FALSE)</f>
        <v>5000</v>
      </c>
      <c r="L4547" s="23">
        <f>VLOOKUP(C4547,Table_items[],5,FALSE)</f>
        <v>5095</v>
      </c>
    </row>
    <row r="4548" spans="1:12" x14ac:dyDescent="0.2">
      <c r="A4548" s="7" t="s">
        <v>4701</v>
      </c>
      <c r="B4548" s="27">
        <v>44535</v>
      </c>
      <c r="C4548" s="9" t="s">
        <v>36</v>
      </c>
      <c r="D4548" s="9">
        <v>83</v>
      </c>
      <c r="E4548" s="9" t="s">
        <v>4896</v>
      </c>
      <c r="F4548" s="20" t="s">
        <v>4908</v>
      </c>
      <c r="G4548" t="s">
        <v>4904</v>
      </c>
      <c r="H4548" t="str">
        <f>VLOOKUP(E4548,suppliers!$A$2:$B$18,2,)</f>
        <v>OTHER</v>
      </c>
      <c r="I4548" t="str">
        <f>VLOOKUP(C4548,Table_items[],2,FALSE)</f>
        <v>Sanmol Paracetamol</v>
      </c>
      <c r="J4548" t="str">
        <f>VLOOKUP(C4548,Table_items[],3,FALSE)</f>
        <v>Obat Sakit Kepala &amp; Demam</v>
      </c>
      <c r="K4548" s="23">
        <f>VLOOKUP(C4548,Table_items[],4,FALSE)</f>
        <v>16100</v>
      </c>
      <c r="L4548" s="23">
        <f>VLOOKUP(C4548,Table_items[],5,FALSE)</f>
        <v>16261</v>
      </c>
    </row>
    <row r="4549" spans="1:12" x14ac:dyDescent="0.2">
      <c r="A4549" s="11" t="s">
        <v>4702</v>
      </c>
      <c r="B4549" s="28">
        <v>44535</v>
      </c>
      <c r="C4549" s="13" t="s">
        <v>20</v>
      </c>
      <c r="D4549" s="13">
        <v>18</v>
      </c>
      <c r="E4549" s="9" t="s">
        <v>4896</v>
      </c>
      <c r="F4549" s="20" t="s">
        <v>4908</v>
      </c>
      <c r="G4549" t="s">
        <v>4904</v>
      </c>
      <c r="H4549" t="str">
        <f>VLOOKUP(E4549,suppliers!$A$2:$B$18,2,)</f>
        <v>OTHER</v>
      </c>
      <c r="I4549" t="str">
        <f>VLOOKUP(C4549,Table_items[],2,FALSE)</f>
        <v>Carditens</v>
      </c>
      <c r="J4549" t="str">
        <f>VLOOKUP(C4549,Table_items[],3,FALSE)</f>
        <v>Obat Hipertensi</v>
      </c>
      <c r="K4549" s="23">
        <f>VLOOKUP(C4549,Table_items[],4,FALSE)</f>
        <v>100000</v>
      </c>
      <c r="L4549" s="23">
        <f>VLOOKUP(C4549,Table_items[],5,FALSE)</f>
        <v>100900</v>
      </c>
    </row>
    <row r="4550" spans="1:12" x14ac:dyDescent="0.2">
      <c r="A4550" s="7" t="s">
        <v>4703</v>
      </c>
      <c r="B4550" s="27">
        <v>44536</v>
      </c>
      <c r="C4550" s="9" t="s">
        <v>12</v>
      </c>
      <c r="D4550" s="9">
        <v>11</v>
      </c>
      <c r="E4550" s="9" t="s">
        <v>4896</v>
      </c>
      <c r="F4550" s="20" t="s">
        <v>4908</v>
      </c>
      <c r="G4550" t="s">
        <v>4904</v>
      </c>
      <c r="H4550" t="str">
        <f>VLOOKUP(E4550,suppliers!$A$2:$B$18,2,)</f>
        <v>OTHER</v>
      </c>
      <c r="I4550" t="str">
        <f>VLOOKUP(C4550,Table_items[],2,FALSE)</f>
        <v>Decolsen 1 Strip 4 Tablet</v>
      </c>
      <c r="J4550" t="str">
        <f>VLOOKUP(C4550,Table_items[],3,FALSE)</f>
        <v>Obat Batuk &amp; Pilek</v>
      </c>
      <c r="K4550" s="23">
        <f>VLOOKUP(C4550,Table_items[],4,FALSE)</f>
        <v>2886</v>
      </c>
      <c r="L4550" s="23">
        <f>VLOOKUP(C4550,Table_items[],5,FALSE)</f>
        <v>2915</v>
      </c>
    </row>
    <row r="4551" spans="1:12" x14ac:dyDescent="0.2">
      <c r="A4551" s="11" t="s">
        <v>4704</v>
      </c>
      <c r="B4551" s="28">
        <v>44536</v>
      </c>
      <c r="C4551" s="13" t="s">
        <v>12</v>
      </c>
      <c r="D4551" s="13">
        <v>29</v>
      </c>
      <c r="E4551" s="9" t="s">
        <v>4896</v>
      </c>
      <c r="F4551" s="20" t="s">
        <v>4908</v>
      </c>
      <c r="G4551" t="s">
        <v>4904</v>
      </c>
      <c r="H4551" t="str">
        <f>VLOOKUP(E4551,suppliers!$A$2:$B$18,2,)</f>
        <v>OTHER</v>
      </c>
      <c r="I4551" t="str">
        <f>VLOOKUP(C4551,Table_items[],2,FALSE)</f>
        <v>Decolsen 1 Strip 4 Tablet</v>
      </c>
      <c r="J4551" t="str">
        <f>VLOOKUP(C4551,Table_items[],3,FALSE)</f>
        <v>Obat Batuk &amp; Pilek</v>
      </c>
      <c r="K4551" s="23">
        <f>VLOOKUP(C4551,Table_items[],4,FALSE)</f>
        <v>2886</v>
      </c>
      <c r="L4551" s="23">
        <f>VLOOKUP(C4551,Table_items[],5,FALSE)</f>
        <v>2915</v>
      </c>
    </row>
    <row r="4552" spans="1:12" x14ac:dyDescent="0.2">
      <c r="A4552" s="7" t="s">
        <v>4705</v>
      </c>
      <c r="B4552" s="27">
        <v>44536</v>
      </c>
      <c r="C4552" s="9" t="s">
        <v>24</v>
      </c>
      <c r="D4552" s="9">
        <v>8</v>
      </c>
      <c r="E4552" s="9" t="s">
        <v>4896</v>
      </c>
      <c r="F4552" s="20" t="s">
        <v>4908</v>
      </c>
      <c r="G4552" t="s">
        <v>4904</v>
      </c>
      <c r="H4552" t="str">
        <f>VLOOKUP(E4552,suppliers!$A$2:$B$18,2,)</f>
        <v>OTHER</v>
      </c>
      <c r="I4552" t="str">
        <f>VLOOKUP(C4552,Table_items[],2,FALSE)</f>
        <v>Irbesartan</v>
      </c>
      <c r="J4552" t="str">
        <f>VLOOKUP(C4552,Table_items[],3,FALSE)</f>
        <v>Obat Hipertensi</v>
      </c>
      <c r="K4552" s="23">
        <f>VLOOKUP(C4552,Table_items[],4,FALSE)</f>
        <v>108794</v>
      </c>
      <c r="L4552" s="23">
        <f>VLOOKUP(C4552,Table_items[],5,FALSE)</f>
        <v>109447</v>
      </c>
    </row>
    <row r="4553" spans="1:12" x14ac:dyDescent="0.2">
      <c r="A4553" s="11" t="s">
        <v>4706</v>
      </c>
      <c r="B4553" s="28">
        <v>44536</v>
      </c>
      <c r="C4553" s="13" t="s">
        <v>40</v>
      </c>
      <c r="D4553" s="13">
        <v>21</v>
      </c>
      <c r="E4553" s="9" t="s">
        <v>4896</v>
      </c>
      <c r="F4553" s="20" t="s">
        <v>4908</v>
      </c>
      <c r="G4553" t="s">
        <v>4904</v>
      </c>
      <c r="H4553" t="str">
        <f>VLOOKUP(E4553,suppliers!$A$2:$B$18,2,)</f>
        <v>OTHER</v>
      </c>
      <c r="I4553" t="str">
        <f>VLOOKUP(C4553,Table_items[],2,FALSE)</f>
        <v>Paramex Tablet / Obat</v>
      </c>
      <c r="J4553" t="str">
        <f>VLOOKUP(C4553,Table_items[],3,FALSE)</f>
        <v>Obat Sakit Kepala &amp; Demam</v>
      </c>
      <c r="K4553" s="23">
        <f>VLOOKUP(C4553,Table_items[],4,FALSE)</f>
        <v>2560</v>
      </c>
      <c r="L4553" s="23">
        <f>VLOOKUP(C4553,Table_items[],5,FALSE)</f>
        <v>2586</v>
      </c>
    </row>
    <row r="4554" spans="1:12" x14ac:dyDescent="0.2">
      <c r="A4554" s="7" t="s">
        <v>4707</v>
      </c>
      <c r="B4554" s="27">
        <v>44537</v>
      </c>
      <c r="C4554" s="9" t="s">
        <v>38</v>
      </c>
      <c r="D4554" s="9">
        <v>13</v>
      </c>
      <c r="E4554" s="9" t="s">
        <v>4896</v>
      </c>
      <c r="F4554" s="20" t="s">
        <v>4908</v>
      </c>
      <c r="G4554" t="s">
        <v>4904</v>
      </c>
      <c r="H4554" t="str">
        <f>VLOOKUP(E4554,suppliers!$A$2:$B$18,2,)</f>
        <v>OTHER</v>
      </c>
      <c r="I4554" t="str">
        <f>VLOOKUP(C4554,Table_items[],2,FALSE)</f>
        <v>Sanmol 500 MG 4 Tablet</v>
      </c>
      <c r="J4554" t="str">
        <f>VLOOKUP(C4554,Table_items[],3,FALSE)</f>
        <v>Obat Sakit Kepala &amp; Demam</v>
      </c>
      <c r="K4554" s="23">
        <f>VLOOKUP(C4554,Table_items[],4,FALSE)</f>
        <v>1600</v>
      </c>
      <c r="L4554" s="23">
        <f>VLOOKUP(C4554,Table_items[],5,FALSE)</f>
        <v>1619</v>
      </c>
    </row>
    <row r="4555" spans="1:12" x14ac:dyDescent="0.2">
      <c r="A4555" s="11" t="s">
        <v>4708</v>
      </c>
      <c r="B4555" s="28">
        <v>44537</v>
      </c>
      <c r="C4555" s="13" t="s">
        <v>38</v>
      </c>
      <c r="D4555" s="13">
        <v>20</v>
      </c>
      <c r="E4555" s="9" t="s">
        <v>4896</v>
      </c>
      <c r="F4555" s="20" t="s">
        <v>4908</v>
      </c>
      <c r="G4555" t="s">
        <v>4904</v>
      </c>
      <c r="H4555" t="str">
        <f>VLOOKUP(E4555,suppliers!$A$2:$B$18,2,)</f>
        <v>OTHER</v>
      </c>
      <c r="I4555" t="str">
        <f>VLOOKUP(C4555,Table_items[],2,FALSE)</f>
        <v>Sanmol 500 MG 4 Tablet</v>
      </c>
      <c r="J4555" t="str">
        <f>VLOOKUP(C4555,Table_items[],3,FALSE)</f>
        <v>Obat Sakit Kepala &amp; Demam</v>
      </c>
      <c r="K4555" s="23">
        <f>VLOOKUP(C4555,Table_items[],4,FALSE)</f>
        <v>1600</v>
      </c>
      <c r="L4555" s="23">
        <f>VLOOKUP(C4555,Table_items[],5,FALSE)</f>
        <v>1619</v>
      </c>
    </row>
    <row r="4556" spans="1:12" x14ac:dyDescent="0.2">
      <c r="A4556" s="7" t="s">
        <v>4709</v>
      </c>
      <c r="B4556" s="27">
        <v>44537</v>
      </c>
      <c r="C4556" s="9" t="s">
        <v>36</v>
      </c>
      <c r="D4556" s="9">
        <v>35</v>
      </c>
      <c r="E4556" s="9" t="s">
        <v>4896</v>
      </c>
      <c r="F4556" s="20" t="s">
        <v>4908</v>
      </c>
      <c r="G4556" t="s">
        <v>4904</v>
      </c>
      <c r="H4556" t="str">
        <f>VLOOKUP(E4556,suppliers!$A$2:$B$18,2,)</f>
        <v>OTHER</v>
      </c>
      <c r="I4556" t="str">
        <f>VLOOKUP(C4556,Table_items[],2,FALSE)</f>
        <v>Sanmol Paracetamol</v>
      </c>
      <c r="J4556" t="str">
        <f>VLOOKUP(C4556,Table_items[],3,FALSE)</f>
        <v>Obat Sakit Kepala &amp; Demam</v>
      </c>
      <c r="K4556" s="23">
        <f>VLOOKUP(C4556,Table_items[],4,FALSE)</f>
        <v>16100</v>
      </c>
      <c r="L4556" s="23">
        <f>VLOOKUP(C4556,Table_items[],5,FALSE)</f>
        <v>16261</v>
      </c>
    </row>
    <row r="4557" spans="1:12" x14ac:dyDescent="0.2">
      <c r="A4557" s="11" t="s">
        <v>4710</v>
      </c>
      <c r="B4557" s="28">
        <v>44537</v>
      </c>
      <c r="C4557" s="13" t="s">
        <v>40</v>
      </c>
      <c r="D4557" s="13">
        <v>80</v>
      </c>
      <c r="E4557" s="9" t="s">
        <v>4896</v>
      </c>
      <c r="F4557" s="20" t="s">
        <v>4908</v>
      </c>
      <c r="G4557" t="s">
        <v>4904</v>
      </c>
      <c r="H4557" t="str">
        <f>VLOOKUP(E4557,suppliers!$A$2:$B$18,2,)</f>
        <v>OTHER</v>
      </c>
      <c r="I4557" t="str">
        <f>VLOOKUP(C4557,Table_items[],2,FALSE)</f>
        <v>Paramex Tablet / Obat</v>
      </c>
      <c r="J4557" t="str">
        <f>VLOOKUP(C4557,Table_items[],3,FALSE)</f>
        <v>Obat Sakit Kepala &amp; Demam</v>
      </c>
      <c r="K4557" s="23">
        <f>VLOOKUP(C4557,Table_items[],4,FALSE)</f>
        <v>2560</v>
      </c>
      <c r="L4557" s="23">
        <f>VLOOKUP(C4557,Table_items[],5,FALSE)</f>
        <v>2586</v>
      </c>
    </row>
    <row r="4558" spans="1:12" x14ac:dyDescent="0.2">
      <c r="A4558" s="7" t="s">
        <v>4711</v>
      </c>
      <c r="B4558" s="27">
        <v>44537</v>
      </c>
      <c r="C4558" s="9" t="s">
        <v>40</v>
      </c>
      <c r="D4558" s="9">
        <v>28</v>
      </c>
      <c r="E4558" s="9" t="s">
        <v>4896</v>
      </c>
      <c r="F4558" s="20" t="s">
        <v>4908</v>
      </c>
      <c r="G4558" t="s">
        <v>4904</v>
      </c>
      <c r="H4558" t="str">
        <f>VLOOKUP(E4558,suppliers!$A$2:$B$18,2,)</f>
        <v>OTHER</v>
      </c>
      <c r="I4558" t="str">
        <f>VLOOKUP(C4558,Table_items[],2,FALSE)</f>
        <v>Paramex Tablet / Obat</v>
      </c>
      <c r="J4558" t="str">
        <f>VLOOKUP(C4558,Table_items[],3,FALSE)</f>
        <v>Obat Sakit Kepala &amp; Demam</v>
      </c>
      <c r="K4558" s="23">
        <f>VLOOKUP(C4558,Table_items[],4,FALSE)</f>
        <v>2560</v>
      </c>
      <c r="L4558" s="23">
        <f>VLOOKUP(C4558,Table_items[],5,FALSE)</f>
        <v>2586</v>
      </c>
    </row>
    <row r="4559" spans="1:12" x14ac:dyDescent="0.2">
      <c r="A4559" s="11" t="s">
        <v>4712</v>
      </c>
      <c r="B4559" s="28">
        <v>44537</v>
      </c>
      <c r="C4559" s="13" t="s">
        <v>30</v>
      </c>
      <c r="D4559" s="13">
        <v>25</v>
      </c>
      <c r="E4559" s="9" t="s">
        <v>4896</v>
      </c>
      <c r="F4559" s="20" t="s">
        <v>4908</v>
      </c>
      <c r="G4559" t="s">
        <v>4904</v>
      </c>
      <c r="H4559" t="str">
        <f>VLOOKUP(E4559,suppliers!$A$2:$B$18,2,)</f>
        <v>OTHER</v>
      </c>
      <c r="I4559" t="str">
        <f>VLOOKUP(C4559,Table_items[],2,FALSE)</f>
        <v>Koolfever</v>
      </c>
      <c r="J4559" t="str">
        <f>VLOOKUP(C4559,Table_items[],3,FALSE)</f>
        <v>Obat Sakit Kepala &amp; Demam</v>
      </c>
      <c r="K4559" s="23">
        <f>VLOOKUP(C4559,Table_items[],4,FALSE)</f>
        <v>7500</v>
      </c>
      <c r="L4559" s="23">
        <f>VLOOKUP(C4559,Table_items[],5,FALSE)</f>
        <v>7620</v>
      </c>
    </row>
    <row r="4560" spans="1:12" x14ac:dyDescent="0.2">
      <c r="A4560" s="7" t="s">
        <v>4713</v>
      </c>
      <c r="B4560" s="27">
        <v>44537</v>
      </c>
      <c r="C4560" s="9" t="s">
        <v>5</v>
      </c>
      <c r="D4560" s="9">
        <v>2</v>
      </c>
      <c r="E4560" s="9" t="s">
        <v>4896</v>
      </c>
      <c r="F4560" s="20" t="s">
        <v>4908</v>
      </c>
      <c r="G4560" t="s">
        <v>4904</v>
      </c>
      <c r="H4560" t="str">
        <f>VLOOKUP(E4560,suppliers!$A$2:$B$18,2,)</f>
        <v>OTHER</v>
      </c>
      <c r="I4560" t="str">
        <f>VLOOKUP(C4560,Table_items[],2,FALSE)</f>
        <v>Ozen 10 MG Blister</v>
      </c>
      <c r="J4560" t="str">
        <f>VLOOKUP(C4560,Table_items[],3,FALSE)</f>
        <v>Obat Alergi</v>
      </c>
      <c r="K4560" s="23">
        <f>VLOOKUP(C4560,Table_items[],4,FALSE)</f>
        <v>18611</v>
      </c>
      <c r="L4560" s="23">
        <f>VLOOKUP(C4560,Table_items[],5,FALSE)</f>
        <v>18816</v>
      </c>
    </row>
    <row r="4561" spans="1:12" x14ac:dyDescent="0.2">
      <c r="A4561" s="11" t="s">
        <v>4714</v>
      </c>
      <c r="B4561" s="28">
        <v>44538</v>
      </c>
      <c r="C4561" s="13" t="s">
        <v>12</v>
      </c>
      <c r="D4561" s="13">
        <v>28</v>
      </c>
      <c r="E4561" s="9" t="s">
        <v>4896</v>
      </c>
      <c r="F4561" s="20" t="s">
        <v>4908</v>
      </c>
      <c r="G4561" t="s">
        <v>4904</v>
      </c>
      <c r="H4561" t="str">
        <f>VLOOKUP(E4561,suppliers!$A$2:$B$18,2,)</f>
        <v>OTHER</v>
      </c>
      <c r="I4561" t="str">
        <f>VLOOKUP(C4561,Table_items[],2,FALSE)</f>
        <v>Decolsen 1 Strip 4 Tablet</v>
      </c>
      <c r="J4561" t="str">
        <f>VLOOKUP(C4561,Table_items[],3,FALSE)</f>
        <v>Obat Batuk &amp; Pilek</v>
      </c>
      <c r="K4561" s="23">
        <f>VLOOKUP(C4561,Table_items[],4,FALSE)</f>
        <v>2886</v>
      </c>
      <c r="L4561" s="23">
        <f>VLOOKUP(C4561,Table_items[],5,FALSE)</f>
        <v>2915</v>
      </c>
    </row>
    <row r="4562" spans="1:12" x14ac:dyDescent="0.2">
      <c r="A4562" s="7" t="s">
        <v>4715</v>
      </c>
      <c r="B4562" s="27">
        <v>44538</v>
      </c>
      <c r="C4562" s="9" t="s">
        <v>12</v>
      </c>
      <c r="D4562" s="9">
        <v>93</v>
      </c>
      <c r="E4562" s="9" t="s">
        <v>4896</v>
      </c>
      <c r="F4562" s="20" t="s">
        <v>4908</v>
      </c>
      <c r="G4562" t="s">
        <v>4904</v>
      </c>
      <c r="H4562" t="str">
        <f>VLOOKUP(E4562,suppliers!$A$2:$B$18,2,)</f>
        <v>OTHER</v>
      </c>
      <c r="I4562" t="str">
        <f>VLOOKUP(C4562,Table_items[],2,FALSE)</f>
        <v>Decolsen 1 Strip 4 Tablet</v>
      </c>
      <c r="J4562" t="str">
        <f>VLOOKUP(C4562,Table_items[],3,FALSE)</f>
        <v>Obat Batuk &amp; Pilek</v>
      </c>
      <c r="K4562" s="23">
        <f>VLOOKUP(C4562,Table_items[],4,FALSE)</f>
        <v>2886</v>
      </c>
      <c r="L4562" s="23">
        <f>VLOOKUP(C4562,Table_items[],5,FALSE)</f>
        <v>2915</v>
      </c>
    </row>
    <row r="4563" spans="1:12" x14ac:dyDescent="0.2">
      <c r="A4563" s="11" t="s">
        <v>4716</v>
      </c>
      <c r="B4563" s="28">
        <v>44538</v>
      </c>
      <c r="C4563" s="13" t="s">
        <v>9</v>
      </c>
      <c r="D4563" s="13">
        <v>66</v>
      </c>
      <c r="E4563" s="9" t="s">
        <v>4896</v>
      </c>
      <c r="F4563" s="20" t="s">
        <v>4908</v>
      </c>
      <c r="G4563" t="s">
        <v>4904</v>
      </c>
      <c r="H4563" t="str">
        <f>VLOOKUP(E4563,suppliers!$A$2:$B$18,2,)</f>
        <v>OTHER</v>
      </c>
      <c r="I4563" t="str">
        <f>VLOOKUP(C4563,Table_items[],2,FALSE)</f>
        <v>Bedak Heroxyn 150 gr</v>
      </c>
      <c r="J4563" t="str">
        <f>VLOOKUP(C4563,Table_items[],3,FALSE)</f>
        <v>Obat Alergi</v>
      </c>
      <c r="K4563" s="23">
        <f>VLOOKUP(C4563,Table_items[],4,FALSE)</f>
        <v>16950</v>
      </c>
      <c r="L4563" s="23">
        <f>VLOOKUP(C4563,Table_items[],5,FALSE)</f>
        <v>17170</v>
      </c>
    </row>
    <row r="4564" spans="1:12" x14ac:dyDescent="0.2">
      <c r="A4564" s="7" t="s">
        <v>4717</v>
      </c>
      <c r="B4564" s="27">
        <v>44538</v>
      </c>
      <c r="C4564" s="9" t="s">
        <v>38</v>
      </c>
      <c r="D4564" s="9">
        <v>48</v>
      </c>
      <c r="E4564" s="9" t="s">
        <v>4896</v>
      </c>
      <c r="F4564" s="20" t="s">
        <v>4908</v>
      </c>
      <c r="G4564" t="s">
        <v>4904</v>
      </c>
      <c r="H4564" t="str">
        <f>VLOOKUP(E4564,suppliers!$A$2:$B$18,2,)</f>
        <v>OTHER</v>
      </c>
      <c r="I4564" t="str">
        <f>VLOOKUP(C4564,Table_items[],2,FALSE)</f>
        <v>Sanmol 500 MG 4 Tablet</v>
      </c>
      <c r="J4564" t="str">
        <f>VLOOKUP(C4564,Table_items[],3,FALSE)</f>
        <v>Obat Sakit Kepala &amp; Demam</v>
      </c>
      <c r="K4564" s="23">
        <f>VLOOKUP(C4564,Table_items[],4,FALSE)</f>
        <v>1600</v>
      </c>
      <c r="L4564" s="23">
        <f>VLOOKUP(C4564,Table_items[],5,FALSE)</f>
        <v>1619</v>
      </c>
    </row>
    <row r="4565" spans="1:12" x14ac:dyDescent="0.2">
      <c r="A4565" s="11" t="s">
        <v>4718</v>
      </c>
      <c r="B4565" s="28">
        <v>44538</v>
      </c>
      <c r="C4565" s="13" t="s">
        <v>10</v>
      </c>
      <c r="D4565" s="13">
        <v>3</v>
      </c>
      <c r="E4565" s="9" t="s">
        <v>4896</v>
      </c>
      <c r="F4565" s="20" t="s">
        <v>4908</v>
      </c>
      <c r="G4565" t="s">
        <v>4904</v>
      </c>
      <c r="H4565" t="str">
        <f>VLOOKUP(E4565,suppliers!$A$2:$B$18,2,)</f>
        <v>OTHER</v>
      </c>
      <c r="I4565" t="str">
        <f>VLOOKUP(C4565,Table_items[],2,FALSE)</f>
        <v>Dexteem Box Plus 100 Tablet</v>
      </c>
      <c r="J4565" t="str">
        <f>VLOOKUP(C4565,Table_items[],3,FALSE)</f>
        <v>Obat Alergi</v>
      </c>
      <c r="K4565" s="23">
        <f>VLOOKUP(C4565,Table_items[],4,FALSE)</f>
        <v>25322</v>
      </c>
      <c r="L4565" s="23">
        <f>VLOOKUP(C4565,Table_items[],5,FALSE)</f>
        <v>25449</v>
      </c>
    </row>
    <row r="4566" spans="1:12" x14ac:dyDescent="0.2">
      <c r="A4566" s="7" t="s">
        <v>4719</v>
      </c>
      <c r="B4566" s="27">
        <v>44538</v>
      </c>
      <c r="C4566" s="9" t="s">
        <v>16</v>
      </c>
      <c r="D4566" s="9">
        <v>51</v>
      </c>
      <c r="E4566" s="9" t="s">
        <v>4896</v>
      </c>
      <c r="F4566" s="20" t="s">
        <v>4908</v>
      </c>
      <c r="G4566" t="s">
        <v>4904</v>
      </c>
      <c r="H4566" t="str">
        <f>VLOOKUP(E4566,suppliers!$A$2:$B$18,2,)</f>
        <v>OTHER</v>
      </c>
      <c r="I4566" t="str">
        <f>VLOOKUP(C4566,Table_items[],2,FALSE)</f>
        <v>Ultraflu Box Isi 25 Strip</v>
      </c>
      <c r="J4566" t="str">
        <f>VLOOKUP(C4566,Table_items[],3,FALSE)</f>
        <v>Obat Batuk &amp; Pilek</v>
      </c>
      <c r="K4566" s="23">
        <f>VLOOKUP(C4566,Table_items[],4,FALSE)</f>
        <v>72500</v>
      </c>
      <c r="L4566" s="23">
        <f>VLOOKUP(C4566,Table_items[],5,FALSE)</f>
        <v>73805</v>
      </c>
    </row>
    <row r="4567" spans="1:12" x14ac:dyDescent="0.2">
      <c r="A4567" s="11" t="s">
        <v>4720</v>
      </c>
      <c r="B4567" s="28">
        <v>44538</v>
      </c>
      <c r="C4567" s="13" t="s">
        <v>30</v>
      </c>
      <c r="D4567" s="13">
        <v>30</v>
      </c>
      <c r="E4567" s="9" t="s">
        <v>4896</v>
      </c>
      <c r="F4567" s="20" t="s">
        <v>4908</v>
      </c>
      <c r="G4567" t="s">
        <v>4904</v>
      </c>
      <c r="H4567" t="str">
        <f>VLOOKUP(E4567,suppliers!$A$2:$B$18,2,)</f>
        <v>OTHER</v>
      </c>
      <c r="I4567" t="str">
        <f>VLOOKUP(C4567,Table_items[],2,FALSE)</f>
        <v>Koolfever</v>
      </c>
      <c r="J4567" t="str">
        <f>VLOOKUP(C4567,Table_items[],3,FALSE)</f>
        <v>Obat Sakit Kepala &amp; Demam</v>
      </c>
      <c r="K4567" s="23">
        <f>VLOOKUP(C4567,Table_items[],4,FALSE)</f>
        <v>7500</v>
      </c>
      <c r="L4567" s="23">
        <f>VLOOKUP(C4567,Table_items[],5,FALSE)</f>
        <v>7620</v>
      </c>
    </row>
    <row r="4568" spans="1:12" x14ac:dyDescent="0.2">
      <c r="A4568" s="7" t="s">
        <v>4721</v>
      </c>
      <c r="B4568" s="27">
        <v>44538</v>
      </c>
      <c r="C4568" s="9" t="s">
        <v>20</v>
      </c>
      <c r="D4568" s="9">
        <v>57</v>
      </c>
      <c r="E4568" s="9" t="s">
        <v>4896</v>
      </c>
      <c r="F4568" s="20" t="s">
        <v>4908</v>
      </c>
      <c r="G4568" t="s">
        <v>4904</v>
      </c>
      <c r="H4568" t="str">
        <f>VLOOKUP(E4568,suppliers!$A$2:$B$18,2,)</f>
        <v>OTHER</v>
      </c>
      <c r="I4568" t="str">
        <f>VLOOKUP(C4568,Table_items[],2,FALSE)</f>
        <v>Carditens</v>
      </c>
      <c r="J4568" t="str">
        <f>VLOOKUP(C4568,Table_items[],3,FALSE)</f>
        <v>Obat Hipertensi</v>
      </c>
      <c r="K4568" s="23">
        <f>VLOOKUP(C4568,Table_items[],4,FALSE)</f>
        <v>100000</v>
      </c>
      <c r="L4568" s="23">
        <f>VLOOKUP(C4568,Table_items[],5,FALSE)</f>
        <v>100900</v>
      </c>
    </row>
    <row r="4569" spans="1:12" x14ac:dyDescent="0.2">
      <c r="A4569" s="11" t="s">
        <v>4722</v>
      </c>
      <c r="B4569" s="28">
        <v>44539</v>
      </c>
      <c r="C4569" s="13" t="s">
        <v>12</v>
      </c>
      <c r="D4569" s="13">
        <v>47</v>
      </c>
      <c r="E4569" s="9" t="s">
        <v>4896</v>
      </c>
      <c r="F4569" s="20" t="s">
        <v>4908</v>
      </c>
      <c r="G4569" t="s">
        <v>4904</v>
      </c>
      <c r="H4569" t="str">
        <f>VLOOKUP(E4569,suppliers!$A$2:$B$18,2,)</f>
        <v>OTHER</v>
      </c>
      <c r="I4569" t="str">
        <f>VLOOKUP(C4569,Table_items[],2,FALSE)</f>
        <v>Decolsen 1 Strip 4 Tablet</v>
      </c>
      <c r="J4569" t="str">
        <f>VLOOKUP(C4569,Table_items[],3,FALSE)</f>
        <v>Obat Batuk &amp; Pilek</v>
      </c>
      <c r="K4569" s="23">
        <f>VLOOKUP(C4569,Table_items[],4,FALSE)</f>
        <v>2886</v>
      </c>
      <c r="L4569" s="23">
        <f>VLOOKUP(C4569,Table_items[],5,FALSE)</f>
        <v>2915</v>
      </c>
    </row>
    <row r="4570" spans="1:12" x14ac:dyDescent="0.2">
      <c r="A4570" s="7" t="s">
        <v>4723</v>
      </c>
      <c r="B4570" s="27">
        <v>44539</v>
      </c>
      <c r="C4570" s="9" t="s">
        <v>12</v>
      </c>
      <c r="D4570" s="9">
        <v>55</v>
      </c>
      <c r="E4570" s="9" t="s">
        <v>4896</v>
      </c>
      <c r="F4570" s="20" t="s">
        <v>4908</v>
      </c>
      <c r="G4570" t="s">
        <v>4904</v>
      </c>
      <c r="H4570" t="str">
        <f>VLOOKUP(E4570,suppliers!$A$2:$B$18,2,)</f>
        <v>OTHER</v>
      </c>
      <c r="I4570" t="str">
        <f>VLOOKUP(C4570,Table_items[],2,FALSE)</f>
        <v>Decolsen 1 Strip 4 Tablet</v>
      </c>
      <c r="J4570" t="str">
        <f>VLOOKUP(C4570,Table_items[],3,FALSE)</f>
        <v>Obat Batuk &amp; Pilek</v>
      </c>
      <c r="K4570" s="23">
        <f>VLOOKUP(C4570,Table_items[],4,FALSE)</f>
        <v>2886</v>
      </c>
      <c r="L4570" s="23">
        <f>VLOOKUP(C4570,Table_items[],5,FALSE)</f>
        <v>2915</v>
      </c>
    </row>
    <row r="4571" spans="1:12" x14ac:dyDescent="0.2">
      <c r="A4571" s="11" t="s">
        <v>4724</v>
      </c>
      <c r="B4571" s="28">
        <v>44539</v>
      </c>
      <c r="C4571" s="13" t="s">
        <v>9</v>
      </c>
      <c r="D4571" s="13">
        <v>50</v>
      </c>
      <c r="E4571" s="9" t="s">
        <v>4896</v>
      </c>
      <c r="F4571" s="20" t="s">
        <v>4908</v>
      </c>
      <c r="G4571" t="s">
        <v>4904</v>
      </c>
      <c r="H4571" t="str">
        <f>VLOOKUP(E4571,suppliers!$A$2:$B$18,2,)</f>
        <v>OTHER</v>
      </c>
      <c r="I4571" t="str">
        <f>VLOOKUP(C4571,Table_items[],2,FALSE)</f>
        <v>Bedak Heroxyn 150 gr</v>
      </c>
      <c r="J4571" t="str">
        <f>VLOOKUP(C4571,Table_items[],3,FALSE)</f>
        <v>Obat Alergi</v>
      </c>
      <c r="K4571" s="23">
        <f>VLOOKUP(C4571,Table_items[],4,FALSE)</f>
        <v>16950</v>
      </c>
      <c r="L4571" s="23">
        <f>VLOOKUP(C4571,Table_items[],5,FALSE)</f>
        <v>17170</v>
      </c>
    </row>
    <row r="4572" spans="1:12" x14ac:dyDescent="0.2">
      <c r="A4572" s="7" t="s">
        <v>4725</v>
      </c>
      <c r="B4572" s="27">
        <v>44539</v>
      </c>
      <c r="C4572" s="9" t="s">
        <v>36</v>
      </c>
      <c r="D4572" s="9">
        <v>34</v>
      </c>
      <c r="E4572" s="9" t="s">
        <v>4896</v>
      </c>
      <c r="F4572" s="20" t="s">
        <v>4908</v>
      </c>
      <c r="G4572" t="s">
        <v>4904</v>
      </c>
      <c r="H4572" t="str">
        <f>VLOOKUP(E4572,suppliers!$A$2:$B$18,2,)</f>
        <v>OTHER</v>
      </c>
      <c r="I4572" t="str">
        <f>VLOOKUP(C4572,Table_items[],2,FALSE)</f>
        <v>Sanmol Paracetamol</v>
      </c>
      <c r="J4572" t="str">
        <f>VLOOKUP(C4572,Table_items[],3,FALSE)</f>
        <v>Obat Sakit Kepala &amp; Demam</v>
      </c>
      <c r="K4572" s="23">
        <f>VLOOKUP(C4572,Table_items[],4,FALSE)</f>
        <v>16100</v>
      </c>
      <c r="L4572" s="23">
        <f>VLOOKUP(C4572,Table_items[],5,FALSE)</f>
        <v>16261</v>
      </c>
    </row>
    <row r="4573" spans="1:12" x14ac:dyDescent="0.2">
      <c r="A4573" s="11" t="s">
        <v>4726</v>
      </c>
      <c r="B4573" s="28">
        <v>44539</v>
      </c>
      <c r="C4573" s="13" t="s">
        <v>40</v>
      </c>
      <c r="D4573" s="13">
        <v>192</v>
      </c>
      <c r="E4573" s="9" t="s">
        <v>4896</v>
      </c>
      <c r="F4573" s="20" t="s">
        <v>4908</v>
      </c>
      <c r="G4573" t="s">
        <v>4904</v>
      </c>
      <c r="H4573" t="str">
        <f>VLOOKUP(E4573,suppliers!$A$2:$B$18,2,)</f>
        <v>OTHER</v>
      </c>
      <c r="I4573" t="str">
        <f>VLOOKUP(C4573,Table_items[],2,FALSE)</f>
        <v>Paramex Tablet / Obat</v>
      </c>
      <c r="J4573" t="str">
        <f>VLOOKUP(C4573,Table_items[],3,FALSE)</f>
        <v>Obat Sakit Kepala &amp; Demam</v>
      </c>
      <c r="K4573" s="23">
        <f>VLOOKUP(C4573,Table_items[],4,FALSE)</f>
        <v>2560</v>
      </c>
      <c r="L4573" s="23">
        <f>VLOOKUP(C4573,Table_items[],5,FALSE)</f>
        <v>2586</v>
      </c>
    </row>
    <row r="4574" spans="1:12" x14ac:dyDescent="0.2">
      <c r="A4574" s="7" t="s">
        <v>4727</v>
      </c>
      <c r="B4574" s="27">
        <v>44539</v>
      </c>
      <c r="C4574" s="9" t="s">
        <v>28</v>
      </c>
      <c r="D4574" s="9">
        <v>60</v>
      </c>
      <c r="E4574" s="9" t="s">
        <v>4896</v>
      </c>
      <c r="F4574" s="20" t="s">
        <v>4908</v>
      </c>
      <c r="G4574" t="s">
        <v>4904</v>
      </c>
      <c r="H4574" t="str">
        <f>VLOOKUP(E4574,suppliers!$A$2:$B$18,2,)</f>
        <v>OTHER</v>
      </c>
      <c r="I4574" t="str">
        <f>VLOOKUP(C4574,Table_items[],2,FALSE)</f>
        <v>Hyperchol 100 MG 12 KPS</v>
      </c>
      <c r="J4574" t="str">
        <f>VLOOKUP(C4574,Table_items[],3,FALSE)</f>
        <v>Obat Kolesterol</v>
      </c>
      <c r="K4574" s="23">
        <f>VLOOKUP(C4574,Table_items[],4,FALSE)</f>
        <v>42800</v>
      </c>
      <c r="L4574" s="23">
        <f>VLOOKUP(C4574,Table_items[],5,FALSE)</f>
        <v>43442</v>
      </c>
    </row>
    <row r="4575" spans="1:12" x14ac:dyDescent="0.2">
      <c r="A4575" s="11" t="s">
        <v>4728</v>
      </c>
      <c r="B4575" s="28">
        <v>44539</v>
      </c>
      <c r="C4575" s="13" t="s">
        <v>8</v>
      </c>
      <c r="D4575" s="13">
        <v>13</v>
      </c>
      <c r="E4575" s="9" t="s">
        <v>4896</v>
      </c>
      <c r="F4575" s="20" t="s">
        <v>4908</v>
      </c>
      <c r="G4575" t="s">
        <v>4904</v>
      </c>
      <c r="H4575" t="str">
        <f>VLOOKUP(E4575,suppliers!$A$2:$B$18,2,)</f>
        <v>OTHER</v>
      </c>
      <c r="I4575" t="str">
        <f>VLOOKUP(C4575,Table_items[],2,FALSE)</f>
        <v>Bisoprolol Ogb Dexa</v>
      </c>
      <c r="J4575" t="str">
        <f>VLOOKUP(C4575,Table_items[],3,FALSE)</f>
        <v>Obat Alergi</v>
      </c>
      <c r="K4575" s="23">
        <f>VLOOKUP(C4575,Table_items[],4,FALSE)</f>
        <v>10000</v>
      </c>
      <c r="L4575" s="23">
        <f>VLOOKUP(C4575,Table_items[],5,FALSE)</f>
        <v>10180</v>
      </c>
    </row>
    <row r="4576" spans="1:12" x14ac:dyDescent="0.2">
      <c r="A4576" s="7" t="s">
        <v>4729</v>
      </c>
      <c r="B4576" s="27">
        <v>44539</v>
      </c>
      <c r="C4576" s="9" t="s">
        <v>17</v>
      </c>
      <c r="D4576" s="9">
        <v>37</v>
      </c>
      <c r="E4576" s="9" t="s">
        <v>4896</v>
      </c>
      <c r="F4576" s="20" t="s">
        <v>4908</v>
      </c>
      <c r="G4576" t="s">
        <v>4904</v>
      </c>
      <c r="H4576" t="str">
        <f>VLOOKUP(E4576,suppliers!$A$2:$B$18,2,)</f>
        <v>OTHER</v>
      </c>
      <c r="I4576" t="str">
        <f>VLOOKUP(C4576,Table_items[],2,FALSE)</f>
        <v>Vicks Inhaler 0.5 mL</v>
      </c>
      <c r="J4576" t="str">
        <f>VLOOKUP(C4576,Table_items[],3,FALSE)</f>
        <v>Obat Batuk &amp; Pilek</v>
      </c>
      <c r="K4576" s="23">
        <f>VLOOKUP(C4576,Table_items[],4,FALSE)</f>
        <v>16155</v>
      </c>
      <c r="L4576" s="23">
        <f>VLOOKUP(C4576,Table_items[],5,FALSE)</f>
        <v>16430</v>
      </c>
    </row>
    <row r="4577" spans="1:12" x14ac:dyDescent="0.2">
      <c r="A4577" s="11" t="s">
        <v>4730</v>
      </c>
      <c r="B4577" s="28">
        <v>44540</v>
      </c>
      <c r="C4577" s="13" t="s">
        <v>37</v>
      </c>
      <c r="D4577" s="13">
        <v>3</v>
      </c>
      <c r="E4577" s="9" t="s">
        <v>4896</v>
      </c>
      <c r="F4577" s="20" t="s">
        <v>4908</v>
      </c>
      <c r="G4577" t="s">
        <v>4904</v>
      </c>
      <c r="H4577" t="str">
        <f>VLOOKUP(E4577,suppliers!$A$2:$B$18,2,)</f>
        <v>OTHER</v>
      </c>
      <c r="I4577" t="str">
        <f>VLOOKUP(C4577,Table_items[],2,FALSE)</f>
        <v>Bodrex Extra</v>
      </c>
      <c r="J4577" t="str">
        <f>VLOOKUP(C4577,Table_items[],3,FALSE)</f>
        <v>Obat Sakit Kepala &amp; Demam</v>
      </c>
      <c r="K4577" s="23">
        <f>VLOOKUP(C4577,Table_items[],4,FALSE)</f>
        <v>50788</v>
      </c>
      <c r="L4577" s="23">
        <f>VLOOKUP(C4577,Table_items[],5,FALSE)</f>
        <v>51753</v>
      </c>
    </row>
    <row r="4578" spans="1:12" x14ac:dyDescent="0.2">
      <c r="A4578" s="7" t="s">
        <v>4731</v>
      </c>
      <c r="B4578" s="27">
        <v>44540</v>
      </c>
      <c r="C4578" s="9" t="s">
        <v>38</v>
      </c>
      <c r="D4578" s="9">
        <v>27</v>
      </c>
      <c r="E4578" s="9" t="s">
        <v>4896</v>
      </c>
      <c r="F4578" s="20" t="s">
        <v>4908</v>
      </c>
      <c r="G4578" t="s">
        <v>4904</v>
      </c>
      <c r="H4578" t="str">
        <f>VLOOKUP(E4578,suppliers!$A$2:$B$18,2,)</f>
        <v>OTHER</v>
      </c>
      <c r="I4578" t="str">
        <f>VLOOKUP(C4578,Table_items[],2,FALSE)</f>
        <v>Sanmol 500 MG 4 Tablet</v>
      </c>
      <c r="J4578" t="str">
        <f>VLOOKUP(C4578,Table_items[],3,FALSE)</f>
        <v>Obat Sakit Kepala &amp; Demam</v>
      </c>
      <c r="K4578" s="23">
        <f>VLOOKUP(C4578,Table_items[],4,FALSE)</f>
        <v>1600</v>
      </c>
      <c r="L4578" s="23">
        <f>VLOOKUP(C4578,Table_items[],5,FALSE)</f>
        <v>1619</v>
      </c>
    </row>
    <row r="4579" spans="1:12" x14ac:dyDescent="0.2">
      <c r="A4579" s="11" t="s">
        <v>4732</v>
      </c>
      <c r="B4579" s="28">
        <v>44540</v>
      </c>
      <c r="C4579" s="13" t="s">
        <v>22</v>
      </c>
      <c r="D4579" s="13">
        <v>52</v>
      </c>
      <c r="E4579" s="9" t="s">
        <v>4896</v>
      </c>
      <c r="F4579" s="20" t="s">
        <v>4908</v>
      </c>
      <c r="G4579" t="s">
        <v>4904</v>
      </c>
      <c r="H4579" t="str">
        <f>VLOOKUP(E4579,suppliers!$A$2:$B$18,2,)</f>
        <v>OTHER</v>
      </c>
      <c r="I4579" t="str">
        <f>VLOOKUP(C4579,Table_items[],2,FALSE)</f>
        <v>Candesartan Ogb Dexa</v>
      </c>
      <c r="J4579" t="str">
        <f>VLOOKUP(C4579,Table_items[],3,FALSE)</f>
        <v>Obat Hipertensi</v>
      </c>
      <c r="K4579" s="23">
        <f>VLOOKUP(C4579,Table_items[],4,FALSE)</f>
        <v>5000</v>
      </c>
      <c r="L4579" s="23">
        <f>VLOOKUP(C4579,Table_items[],5,FALSE)</f>
        <v>5095</v>
      </c>
    </row>
    <row r="4580" spans="1:12" x14ac:dyDescent="0.2">
      <c r="A4580" s="7" t="s">
        <v>4733</v>
      </c>
      <c r="B4580" s="27">
        <v>44540</v>
      </c>
      <c r="C4580" s="9" t="s">
        <v>40</v>
      </c>
      <c r="D4580" s="9">
        <v>20</v>
      </c>
      <c r="E4580" s="9" t="s">
        <v>4896</v>
      </c>
      <c r="F4580" s="20" t="s">
        <v>4908</v>
      </c>
      <c r="G4580" t="s">
        <v>4904</v>
      </c>
      <c r="H4580" t="str">
        <f>VLOOKUP(E4580,suppliers!$A$2:$B$18,2,)</f>
        <v>OTHER</v>
      </c>
      <c r="I4580" t="str">
        <f>VLOOKUP(C4580,Table_items[],2,FALSE)</f>
        <v>Paramex Tablet / Obat</v>
      </c>
      <c r="J4580" t="str">
        <f>VLOOKUP(C4580,Table_items[],3,FALSE)</f>
        <v>Obat Sakit Kepala &amp; Demam</v>
      </c>
      <c r="K4580" s="23">
        <f>VLOOKUP(C4580,Table_items[],4,FALSE)</f>
        <v>2560</v>
      </c>
      <c r="L4580" s="23">
        <f>VLOOKUP(C4580,Table_items[],5,FALSE)</f>
        <v>2586</v>
      </c>
    </row>
    <row r="4581" spans="1:12" x14ac:dyDescent="0.2">
      <c r="A4581" s="11" t="s">
        <v>4734</v>
      </c>
      <c r="B4581" s="28">
        <v>44540</v>
      </c>
      <c r="C4581" s="13" t="s">
        <v>17</v>
      </c>
      <c r="D4581" s="13">
        <v>57</v>
      </c>
      <c r="E4581" s="9" t="s">
        <v>4896</v>
      </c>
      <c r="F4581" s="20" t="s">
        <v>4908</v>
      </c>
      <c r="G4581" t="s">
        <v>4904</v>
      </c>
      <c r="H4581" t="str">
        <f>VLOOKUP(E4581,suppliers!$A$2:$B$18,2,)</f>
        <v>OTHER</v>
      </c>
      <c r="I4581" t="str">
        <f>VLOOKUP(C4581,Table_items[],2,FALSE)</f>
        <v>Vicks Inhaler 0.5 mL</v>
      </c>
      <c r="J4581" t="str">
        <f>VLOOKUP(C4581,Table_items[],3,FALSE)</f>
        <v>Obat Batuk &amp; Pilek</v>
      </c>
      <c r="K4581" s="23">
        <f>VLOOKUP(C4581,Table_items[],4,FALSE)</f>
        <v>16155</v>
      </c>
      <c r="L4581" s="23">
        <f>VLOOKUP(C4581,Table_items[],5,FALSE)</f>
        <v>16430</v>
      </c>
    </row>
    <row r="4582" spans="1:12" x14ac:dyDescent="0.2">
      <c r="A4582" s="7" t="s">
        <v>4735</v>
      </c>
      <c r="B4582" s="27">
        <v>44541</v>
      </c>
      <c r="C4582" s="9" t="s">
        <v>12</v>
      </c>
      <c r="D4582" s="9">
        <v>80</v>
      </c>
      <c r="E4582" s="9" t="s">
        <v>4896</v>
      </c>
      <c r="F4582" s="20" t="s">
        <v>4908</v>
      </c>
      <c r="G4582" t="s">
        <v>4904</v>
      </c>
      <c r="H4582" t="str">
        <f>VLOOKUP(E4582,suppliers!$A$2:$B$18,2,)</f>
        <v>OTHER</v>
      </c>
      <c r="I4582" t="str">
        <f>VLOOKUP(C4582,Table_items[],2,FALSE)</f>
        <v>Decolsen 1 Strip 4 Tablet</v>
      </c>
      <c r="J4582" t="str">
        <f>VLOOKUP(C4582,Table_items[],3,FALSE)</f>
        <v>Obat Batuk &amp; Pilek</v>
      </c>
      <c r="K4582" s="23">
        <f>VLOOKUP(C4582,Table_items[],4,FALSE)</f>
        <v>2886</v>
      </c>
      <c r="L4582" s="23">
        <f>VLOOKUP(C4582,Table_items[],5,FALSE)</f>
        <v>2915</v>
      </c>
    </row>
    <row r="4583" spans="1:12" x14ac:dyDescent="0.2">
      <c r="A4583" s="11" t="s">
        <v>4736</v>
      </c>
      <c r="B4583" s="28">
        <v>44541</v>
      </c>
      <c r="C4583" s="13" t="s">
        <v>12</v>
      </c>
      <c r="D4583" s="13">
        <v>4</v>
      </c>
      <c r="E4583" s="9" t="s">
        <v>4896</v>
      </c>
      <c r="F4583" s="20" t="s">
        <v>4908</v>
      </c>
      <c r="G4583" t="s">
        <v>4904</v>
      </c>
      <c r="H4583" t="str">
        <f>VLOOKUP(E4583,suppliers!$A$2:$B$18,2,)</f>
        <v>OTHER</v>
      </c>
      <c r="I4583" t="str">
        <f>VLOOKUP(C4583,Table_items[],2,FALSE)</f>
        <v>Decolsen 1 Strip 4 Tablet</v>
      </c>
      <c r="J4583" t="str">
        <f>VLOOKUP(C4583,Table_items[],3,FALSE)</f>
        <v>Obat Batuk &amp; Pilek</v>
      </c>
      <c r="K4583" s="23">
        <f>VLOOKUP(C4583,Table_items[],4,FALSE)</f>
        <v>2886</v>
      </c>
      <c r="L4583" s="23">
        <f>VLOOKUP(C4583,Table_items[],5,FALSE)</f>
        <v>2915</v>
      </c>
    </row>
    <row r="4584" spans="1:12" x14ac:dyDescent="0.2">
      <c r="A4584" s="7" t="s">
        <v>4737</v>
      </c>
      <c r="B4584" s="27">
        <v>44541</v>
      </c>
      <c r="C4584" s="9" t="s">
        <v>12</v>
      </c>
      <c r="D4584" s="9">
        <v>71</v>
      </c>
      <c r="E4584" s="9" t="s">
        <v>4896</v>
      </c>
      <c r="F4584" s="20" t="s">
        <v>4908</v>
      </c>
      <c r="G4584" t="s">
        <v>4904</v>
      </c>
      <c r="H4584" t="str">
        <f>VLOOKUP(E4584,suppliers!$A$2:$B$18,2,)</f>
        <v>OTHER</v>
      </c>
      <c r="I4584" t="str">
        <f>VLOOKUP(C4584,Table_items[],2,FALSE)</f>
        <v>Decolsen 1 Strip 4 Tablet</v>
      </c>
      <c r="J4584" t="str">
        <f>VLOOKUP(C4584,Table_items[],3,FALSE)</f>
        <v>Obat Batuk &amp; Pilek</v>
      </c>
      <c r="K4584" s="23">
        <f>VLOOKUP(C4584,Table_items[],4,FALSE)</f>
        <v>2886</v>
      </c>
      <c r="L4584" s="23">
        <f>VLOOKUP(C4584,Table_items[],5,FALSE)</f>
        <v>2915</v>
      </c>
    </row>
    <row r="4585" spans="1:12" x14ac:dyDescent="0.2">
      <c r="A4585" s="11" t="s">
        <v>4738</v>
      </c>
      <c r="B4585" s="28">
        <v>44541</v>
      </c>
      <c r="C4585" s="13" t="s">
        <v>9</v>
      </c>
      <c r="D4585" s="13">
        <v>1</v>
      </c>
      <c r="E4585" s="9" t="s">
        <v>4896</v>
      </c>
      <c r="F4585" s="20" t="s">
        <v>4908</v>
      </c>
      <c r="G4585" t="s">
        <v>4904</v>
      </c>
      <c r="H4585" t="str">
        <f>VLOOKUP(E4585,suppliers!$A$2:$B$18,2,)</f>
        <v>OTHER</v>
      </c>
      <c r="I4585" t="str">
        <f>VLOOKUP(C4585,Table_items[],2,FALSE)</f>
        <v>Bedak Heroxyn 150 gr</v>
      </c>
      <c r="J4585" t="str">
        <f>VLOOKUP(C4585,Table_items[],3,FALSE)</f>
        <v>Obat Alergi</v>
      </c>
      <c r="K4585" s="23">
        <f>VLOOKUP(C4585,Table_items[],4,FALSE)</f>
        <v>16950</v>
      </c>
      <c r="L4585" s="23">
        <f>VLOOKUP(C4585,Table_items[],5,FALSE)</f>
        <v>17170</v>
      </c>
    </row>
    <row r="4586" spans="1:12" x14ac:dyDescent="0.2">
      <c r="A4586" s="7" t="s">
        <v>4739</v>
      </c>
      <c r="B4586" s="27">
        <v>44541</v>
      </c>
      <c r="C4586" s="9" t="s">
        <v>22</v>
      </c>
      <c r="D4586" s="9">
        <v>3</v>
      </c>
      <c r="E4586" s="9" t="s">
        <v>4896</v>
      </c>
      <c r="F4586" s="20" t="s">
        <v>4908</v>
      </c>
      <c r="G4586" t="s">
        <v>4904</v>
      </c>
      <c r="H4586" t="str">
        <f>VLOOKUP(E4586,suppliers!$A$2:$B$18,2,)</f>
        <v>OTHER</v>
      </c>
      <c r="I4586" t="str">
        <f>VLOOKUP(C4586,Table_items[],2,FALSE)</f>
        <v>Candesartan Ogb Dexa</v>
      </c>
      <c r="J4586" t="str">
        <f>VLOOKUP(C4586,Table_items[],3,FALSE)</f>
        <v>Obat Hipertensi</v>
      </c>
      <c r="K4586" s="23">
        <f>VLOOKUP(C4586,Table_items[],4,FALSE)</f>
        <v>5000</v>
      </c>
      <c r="L4586" s="23">
        <f>VLOOKUP(C4586,Table_items[],5,FALSE)</f>
        <v>5095</v>
      </c>
    </row>
    <row r="4587" spans="1:12" x14ac:dyDescent="0.2">
      <c r="A4587" s="11" t="s">
        <v>4740</v>
      </c>
      <c r="B4587" s="28">
        <v>44541</v>
      </c>
      <c r="C4587" s="13" t="s">
        <v>10</v>
      </c>
      <c r="D4587" s="13">
        <v>5</v>
      </c>
      <c r="E4587" s="9" t="s">
        <v>4896</v>
      </c>
      <c r="F4587" s="20" t="s">
        <v>4908</v>
      </c>
      <c r="G4587" t="s">
        <v>4904</v>
      </c>
      <c r="H4587" t="str">
        <f>VLOOKUP(E4587,suppliers!$A$2:$B$18,2,)</f>
        <v>OTHER</v>
      </c>
      <c r="I4587" t="str">
        <f>VLOOKUP(C4587,Table_items[],2,FALSE)</f>
        <v>Dexteem Box Plus 100 Tablet</v>
      </c>
      <c r="J4587" t="str">
        <f>VLOOKUP(C4587,Table_items[],3,FALSE)</f>
        <v>Obat Alergi</v>
      </c>
      <c r="K4587" s="23">
        <f>VLOOKUP(C4587,Table_items[],4,FALSE)</f>
        <v>25322</v>
      </c>
      <c r="L4587" s="23">
        <f>VLOOKUP(C4587,Table_items[],5,FALSE)</f>
        <v>25449</v>
      </c>
    </row>
    <row r="4588" spans="1:12" x14ac:dyDescent="0.2">
      <c r="A4588" s="7" t="s">
        <v>4741</v>
      </c>
      <c r="B4588" s="27">
        <v>44541</v>
      </c>
      <c r="C4588" s="9" t="s">
        <v>16</v>
      </c>
      <c r="D4588" s="9">
        <v>20</v>
      </c>
      <c r="E4588" s="9" t="s">
        <v>4896</v>
      </c>
      <c r="F4588" s="20" t="s">
        <v>4908</v>
      </c>
      <c r="G4588" t="s">
        <v>4904</v>
      </c>
      <c r="H4588" t="str">
        <f>VLOOKUP(E4588,suppliers!$A$2:$B$18,2,)</f>
        <v>OTHER</v>
      </c>
      <c r="I4588" t="str">
        <f>VLOOKUP(C4588,Table_items[],2,FALSE)</f>
        <v>Ultraflu Box Isi 25 Strip</v>
      </c>
      <c r="J4588" t="str">
        <f>VLOOKUP(C4588,Table_items[],3,FALSE)</f>
        <v>Obat Batuk &amp; Pilek</v>
      </c>
      <c r="K4588" s="23">
        <f>VLOOKUP(C4588,Table_items[],4,FALSE)</f>
        <v>72500</v>
      </c>
      <c r="L4588" s="23">
        <f>VLOOKUP(C4588,Table_items[],5,FALSE)</f>
        <v>73805</v>
      </c>
    </row>
    <row r="4589" spans="1:12" x14ac:dyDescent="0.2">
      <c r="A4589" s="11" t="s">
        <v>4742</v>
      </c>
      <c r="B4589" s="28">
        <v>44541</v>
      </c>
      <c r="C4589" s="13" t="s">
        <v>16</v>
      </c>
      <c r="D4589" s="13">
        <v>55</v>
      </c>
      <c r="E4589" s="9" t="s">
        <v>4896</v>
      </c>
      <c r="F4589" s="20" t="s">
        <v>4908</v>
      </c>
      <c r="G4589" t="s">
        <v>4904</v>
      </c>
      <c r="H4589" t="str">
        <f>VLOOKUP(E4589,suppliers!$A$2:$B$18,2,)</f>
        <v>OTHER</v>
      </c>
      <c r="I4589" t="str">
        <f>VLOOKUP(C4589,Table_items[],2,FALSE)</f>
        <v>Ultraflu Box Isi 25 Strip</v>
      </c>
      <c r="J4589" t="str">
        <f>VLOOKUP(C4589,Table_items[],3,FALSE)</f>
        <v>Obat Batuk &amp; Pilek</v>
      </c>
      <c r="K4589" s="23">
        <f>VLOOKUP(C4589,Table_items[],4,FALSE)</f>
        <v>72500</v>
      </c>
      <c r="L4589" s="23">
        <f>VLOOKUP(C4589,Table_items[],5,FALSE)</f>
        <v>73805</v>
      </c>
    </row>
    <row r="4590" spans="1:12" x14ac:dyDescent="0.2">
      <c r="A4590" s="7" t="s">
        <v>4743</v>
      </c>
      <c r="B4590" s="27">
        <v>44541</v>
      </c>
      <c r="C4590" s="9" t="s">
        <v>18</v>
      </c>
      <c r="D4590" s="9">
        <v>17</v>
      </c>
      <c r="E4590" s="9" t="s">
        <v>4896</v>
      </c>
      <c r="F4590" s="20" t="s">
        <v>4908</v>
      </c>
      <c r="G4590" t="s">
        <v>4904</v>
      </c>
      <c r="H4590" t="str">
        <f>VLOOKUP(E4590,suppliers!$A$2:$B$18,2,)</f>
        <v>OTHER</v>
      </c>
      <c r="I4590" t="str">
        <f>VLOOKUP(C4590,Table_items[],2,FALSE)</f>
        <v>Konidin 4 Tablet</v>
      </c>
      <c r="J4590" t="str">
        <f>VLOOKUP(C4590,Table_items[],3,FALSE)</f>
        <v>Obat Batuk &amp; Pilek</v>
      </c>
      <c r="K4590" s="23">
        <f>VLOOKUP(C4590,Table_items[],4,FALSE)</f>
        <v>2460</v>
      </c>
      <c r="L4590" s="23">
        <f>VLOOKUP(C4590,Table_items[],5,FALSE)</f>
        <v>2490</v>
      </c>
    </row>
    <row r="4591" spans="1:12" x14ac:dyDescent="0.2">
      <c r="A4591" s="11" t="s">
        <v>4744</v>
      </c>
      <c r="B4591" s="28">
        <v>44542</v>
      </c>
      <c r="C4591" s="13" t="s">
        <v>12</v>
      </c>
      <c r="D4591" s="13">
        <v>80</v>
      </c>
      <c r="E4591" s="9" t="s">
        <v>4896</v>
      </c>
      <c r="F4591" s="20" t="s">
        <v>4908</v>
      </c>
      <c r="G4591" t="s">
        <v>4904</v>
      </c>
      <c r="H4591" t="str">
        <f>VLOOKUP(E4591,suppliers!$A$2:$B$18,2,)</f>
        <v>OTHER</v>
      </c>
      <c r="I4591" t="str">
        <f>VLOOKUP(C4591,Table_items[],2,FALSE)</f>
        <v>Decolsen 1 Strip 4 Tablet</v>
      </c>
      <c r="J4591" t="str">
        <f>VLOOKUP(C4591,Table_items[],3,FALSE)</f>
        <v>Obat Batuk &amp; Pilek</v>
      </c>
      <c r="K4591" s="23">
        <f>VLOOKUP(C4591,Table_items[],4,FALSE)</f>
        <v>2886</v>
      </c>
      <c r="L4591" s="23">
        <f>VLOOKUP(C4591,Table_items[],5,FALSE)</f>
        <v>2915</v>
      </c>
    </row>
    <row r="4592" spans="1:12" x14ac:dyDescent="0.2">
      <c r="A4592" s="7" t="s">
        <v>4745</v>
      </c>
      <c r="B4592" s="27">
        <v>44543</v>
      </c>
      <c r="C4592" s="9" t="s">
        <v>37</v>
      </c>
      <c r="D4592" s="9">
        <v>59</v>
      </c>
      <c r="E4592" s="9" t="s">
        <v>4896</v>
      </c>
      <c r="F4592" s="20" t="s">
        <v>4908</v>
      </c>
      <c r="G4592" t="s">
        <v>4904</v>
      </c>
      <c r="H4592" t="str">
        <f>VLOOKUP(E4592,suppliers!$A$2:$B$18,2,)</f>
        <v>OTHER</v>
      </c>
      <c r="I4592" t="str">
        <f>VLOOKUP(C4592,Table_items[],2,FALSE)</f>
        <v>Bodrex Extra</v>
      </c>
      <c r="J4592" t="str">
        <f>VLOOKUP(C4592,Table_items[],3,FALSE)</f>
        <v>Obat Sakit Kepala &amp; Demam</v>
      </c>
      <c r="K4592" s="23">
        <f>VLOOKUP(C4592,Table_items[],4,FALSE)</f>
        <v>50788</v>
      </c>
      <c r="L4592" s="23">
        <f>VLOOKUP(C4592,Table_items[],5,FALSE)</f>
        <v>51753</v>
      </c>
    </row>
    <row r="4593" spans="1:12" x14ac:dyDescent="0.2">
      <c r="A4593" s="11" t="s">
        <v>4746</v>
      </c>
      <c r="B4593" s="28">
        <v>44543</v>
      </c>
      <c r="C4593" s="13" t="s">
        <v>22</v>
      </c>
      <c r="D4593" s="13">
        <v>48</v>
      </c>
      <c r="E4593" s="9" t="s">
        <v>4896</v>
      </c>
      <c r="F4593" s="20" t="s">
        <v>4908</v>
      </c>
      <c r="G4593" t="s">
        <v>4904</v>
      </c>
      <c r="H4593" t="str">
        <f>VLOOKUP(E4593,suppliers!$A$2:$B$18,2,)</f>
        <v>OTHER</v>
      </c>
      <c r="I4593" t="str">
        <f>VLOOKUP(C4593,Table_items[],2,FALSE)</f>
        <v>Candesartan Ogb Dexa</v>
      </c>
      <c r="J4593" t="str">
        <f>VLOOKUP(C4593,Table_items[],3,FALSE)</f>
        <v>Obat Hipertensi</v>
      </c>
      <c r="K4593" s="23">
        <f>VLOOKUP(C4593,Table_items[],4,FALSE)</f>
        <v>5000</v>
      </c>
      <c r="L4593" s="23">
        <f>VLOOKUP(C4593,Table_items[],5,FALSE)</f>
        <v>5095</v>
      </c>
    </row>
    <row r="4594" spans="1:12" x14ac:dyDescent="0.2">
      <c r="A4594" s="7" t="s">
        <v>4747</v>
      </c>
      <c r="B4594" s="27">
        <v>44543</v>
      </c>
      <c r="C4594" s="9" t="s">
        <v>10</v>
      </c>
      <c r="D4594" s="9">
        <v>19</v>
      </c>
      <c r="E4594" s="9" t="s">
        <v>4896</v>
      </c>
      <c r="F4594" s="20" t="s">
        <v>4908</v>
      </c>
      <c r="G4594" t="s">
        <v>4904</v>
      </c>
      <c r="H4594" t="str">
        <f>VLOOKUP(E4594,suppliers!$A$2:$B$18,2,)</f>
        <v>OTHER</v>
      </c>
      <c r="I4594" t="str">
        <f>VLOOKUP(C4594,Table_items[],2,FALSE)</f>
        <v>Dexteem Box Plus 100 Tablet</v>
      </c>
      <c r="J4594" t="str">
        <f>VLOOKUP(C4594,Table_items[],3,FALSE)</f>
        <v>Obat Alergi</v>
      </c>
      <c r="K4594" s="23">
        <f>VLOOKUP(C4594,Table_items[],4,FALSE)</f>
        <v>25322</v>
      </c>
      <c r="L4594" s="23">
        <f>VLOOKUP(C4594,Table_items[],5,FALSE)</f>
        <v>25449</v>
      </c>
    </row>
    <row r="4595" spans="1:12" x14ac:dyDescent="0.2">
      <c r="A4595" s="11" t="s">
        <v>4748</v>
      </c>
      <c r="B4595" s="28">
        <v>44543</v>
      </c>
      <c r="C4595" s="13" t="s">
        <v>36</v>
      </c>
      <c r="D4595" s="13">
        <v>24</v>
      </c>
      <c r="E4595" s="9" t="s">
        <v>4896</v>
      </c>
      <c r="F4595" s="20" t="s">
        <v>4908</v>
      </c>
      <c r="G4595" t="s">
        <v>4904</v>
      </c>
      <c r="H4595" t="str">
        <f>VLOOKUP(E4595,suppliers!$A$2:$B$18,2,)</f>
        <v>OTHER</v>
      </c>
      <c r="I4595" t="str">
        <f>VLOOKUP(C4595,Table_items[],2,FALSE)</f>
        <v>Sanmol Paracetamol</v>
      </c>
      <c r="J4595" t="str">
        <f>VLOOKUP(C4595,Table_items[],3,FALSE)</f>
        <v>Obat Sakit Kepala &amp; Demam</v>
      </c>
      <c r="K4595" s="23">
        <f>VLOOKUP(C4595,Table_items[],4,FALSE)</f>
        <v>16100</v>
      </c>
      <c r="L4595" s="23">
        <f>VLOOKUP(C4595,Table_items[],5,FALSE)</f>
        <v>16261</v>
      </c>
    </row>
    <row r="4596" spans="1:12" x14ac:dyDescent="0.2">
      <c r="A4596" s="7" t="s">
        <v>4749</v>
      </c>
      <c r="B4596" s="27">
        <v>44543</v>
      </c>
      <c r="C4596" s="9" t="s">
        <v>16</v>
      </c>
      <c r="D4596" s="9">
        <v>88</v>
      </c>
      <c r="E4596" s="9" t="s">
        <v>4896</v>
      </c>
      <c r="F4596" s="20" t="s">
        <v>4908</v>
      </c>
      <c r="G4596" t="s">
        <v>4904</v>
      </c>
      <c r="H4596" t="str">
        <f>VLOOKUP(E4596,suppliers!$A$2:$B$18,2,)</f>
        <v>OTHER</v>
      </c>
      <c r="I4596" t="str">
        <f>VLOOKUP(C4596,Table_items[],2,FALSE)</f>
        <v>Ultraflu Box Isi 25 Strip</v>
      </c>
      <c r="J4596" t="str">
        <f>VLOOKUP(C4596,Table_items[],3,FALSE)</f>
        <v>Obat Batuk &amp; Pilek</v>
      </c>
      <c r="K4596" s="23">
        <f>VLOOKUP(C4596,Table_items[],4,FALSE)</f>
        <v>72500</v>
      </c>
      <c r="L4596" s="23">
        <f>VLOOKUP(C4596,Table_items[],5,FALSE)</f>
        <v>73805</v>
      </c>
    </row>
    <row r="4597" spans="1:12" x14ac:dyDescent="0.2">
      <c r="A4597" s="11" t="s">
        <v>4750</v>
      </c>
      <c r="B4597" s="28">
        <v>44543</v>
      </c>
      <c r="C4597" s="13" t="s">
        <v>28</v>
      </c>
      <c r="D4597" s="13">
        <v>2</v>
      </c>
      <c r="E4597" s="9" t="s">
        <v>4896</v>
      </c>
      <c r="F4597" s="20" t="s">
        <v>4908</v>
      </c>
      <c r="G4597" t="s">
        <v>4904</v>
      </c>
      <c r="H4597" t="str">
        <f>VLOOKUP(E4597,suppliers!$A$2:$B$18,2,)</f>
        <v>OTHER</v>
      </c>
      <c r="I4597" t="str">
        <f>VLOOKUP(C4597,Table_items[],2,FALSE)</f>
        <v>Hyperchol 100 MG 12 KPS</v>
      </c>
      <c r="J4597" t="str">
        <f>VLOOKUP(C4597,Table_items[],3,FALSE)</f>
        <v>Obat Kolesterol</v>
      </c>
      <c r="K4597" s="23">
        <f>VLOOKUP(C4597,Table_items[],4,FALSE)</f>
        <v>42800</v>
      </c>
      <c r="L4597" s="23">
        <f>VLOOKUP(C4597,Table_items[],5,FALSE)</f>
        <v>43442</v>
      </c>
    </row>
    <row r="4598" spans="1:12" x14ac:dyDescent="0.2">
      <c r="A4598" s="7" t="s">
        <v>4751</v>
      </c>
      <c r="B4598" s="27">
        <v>44543</v>
      </c>
      <c r="C4598" s="9" t="s">
        <v>28</v>
      </c>
      <c r="D4598" s="9">
        <v>37</v>
      </c>
      <c r="E4598" s="9" t="s">
        <v>4896</v>
      </c>
      <c r="F4598" s="20" t="s">
        <v>4908</v>
      </c>
      <c r="G4598" t="s">
        <v>4904</v>
      </c>
      <c r="H4598" t="str">
        <f>VLOOKUP(E4598,suppliers!$A$2:$B$18,2,)</f>
        <v>OTHER</v>
      </c>
      <c r="I4598" t="str">
        <f>VLOOKUP(C4598,Table_items[],2,FALSE)</f>
        <v>Hyperchol 100 MG 12 KPS</v>
      </c>
      <c r="J4598" t="str">
        <f>VLOOKUP(C4598,Table_items[],3,FALSE)</f>
        <v>Obat Kolesterol</v>
      </c>
      <c r="K4598" s="23">
        <f>VLOOKUP(C4598,Table_items[],4,FALSE)</f>
        <v>42800</v>
      </c>
      <c r="L4598" s="23">
        <f>VLOOKUP(C4598,Table_items[],5,FALSE)</f>
        <v>43442</v>
      </c>
    </row>
    <row r="4599" spans="1:12" x14ac:dyDescent="0.2">
      <c r="A4599" s="11" t="s">
        <v>4752</v>
      </c>
      <c r="B4599" s="28">
        <v>44543</v>
      </c>
      <c r="C4599" s="13" t="s">
        <v>23</v>
      </c>
      <c r="D4599" s="13">
        <v>19</v>
      </c>
      <c r="E4599" s="9" t="s">
        <v>4896</v>
      </c>
      <c r="F4599" s="20" t="s">
        <v>4908</v>
      </c>
      <c r="G4599" t="s">
        <v>4904</v>
      </c>
      <c r="H4599" t="str">
        <f>VLOOKUP(E4599,suppliers!$A$2:$B$18,2,)</f>
        <v>OTHER</v>
      </c>
      <c r="I4599" t="str">
        <f>VLOOKUP(C4599,Table_items[],2,FALSE)</f>
        <v>Amlodipine Besilate</v>
      </c>
      <c r="J4599" t="str">
        <f>VLOOKUP(C4599,Table_items[],3,FALSE)</f>
        <v>Obat Hipertensi</v>
      </c>
      <c r="K4599" s="23">
        <f>VLOOKUP(C4599,Table_items[],4,FALSE)</f>
        <v>7467</v>
      </c>
      <c r="L4599" s="23">
        <f>VLOOKUP(C4599,Table_items[],5,FALSE)</f>
        <v>7504</v>
      </c>
    </row>
    <row r="4600" spans="1:12" x14ac:dyDescent="0.2">
      <c r="A4600" s="7" t="s">
        <v>4753</v>
      </c>
      <c r="B4600" s="27">
        <v>44543</v>
      </c>
      <c r="C4600" s="9" t="s">
        <v>21</v>
      </c>
      <c r="D4600" s="9">
        <v>6</v>
      </c>
      <c r="E4600" s="9" t="s">
        <v>4896</v>
      </c>
      <c r="F4600" s="20" t="s">
        <v>4908</v>
      </c>
      <c r="G4600" t="s">
        <v>4904</v>
      </c>
      <c r="H4600" t="str">
        <f>VLOOKUP(E4600,suppliers!$A$2:$B$18,2,)</f>
        <v>OTHER</v>
      </c>
      <c r="I4600" t="str">
        <f>VLOOKUP(C4600,Table_items[],2,FALSE)</f>
        <v>Concor 5MG Strip 10</v>
      </c>
      <c r="J4600" t="str">
        <f>VLOOKUP(C4600,Table_items[],3,FALSE)</f>
        <v>Obat Hipertensi</v>
      </c>
      <c r="K4600" s="23">
        <f>VLOOKUP(C4600,Table_items[],4,FALSE)</f>
        <v>102000</v>
      </c>
      <c r="L4600" s="23">
        <f>VLOOKUP(C4600,Table_items[],5,FALSE)</f>
        <v>103632</v>
      </c>
    </row>
    <row r="4601" spans="1:12" x14ac:dyDescent="0.2">
      <c r="A4601" s="11" t="s">
        <v>4754</v>
      </c>
      <c r="B4601" s="28">
        <v>44544</v>
      </c>
      <c r="C4601" s="13" t="s">
        <v>9</v>
      </c>
      <c r="D4601" s="13">
        <v>51</v>
      </c>
      <c r="E4601" s="9" t="s">
        <v>4896</v>
      </c>
      <c r="F4601" s="20" t="s">
        <v>4908</v>
      </c>
      <c r="G4601" t="s">
        <v>4904</v>
      </c>
      <c r="H4601" t="str">
        <f>VLOOKUP(E4601,suppliers!$A$2:$B$18,2,)</f>
        <v>OTHER</v>
      </c>
      <c r="I4601" t="str">
        <f>VLOOKUP(C4601,Table_items[],2,FALSE)</f>
        <v>Bedak Heroxyn 150 gr</v>
      </c>
      <c r="J4601" t="str">
        <f>VLOOKUP(C4601,Table_items[],3,FALSE)</f>
        <v>Obat Alergi</v>
      </c>
      <c r="K4601" s="23">
        <f>VLOOKUP(C4601,Table_items[],4,FALSE)</f>
        <v>16950</v>
      </c>
      <c r="L4601" s="23">
        <f>VLOOKUP(C4601,Table_items[],5,FALSE)</f>
        <v>17170</v>
      </c>
    </row>
    <row r="4602" spans="1:12" x14ac:dyDescent="0.2">
      <c r="A4602" s="7" t="s">
        <v>4755</v>
      </c>
      <c r="B4602" s="27">
        <v>44544</v>
      </c>
      <c r="C4602" s="9" t="s">
        <v>41</v>
      </c>
      <c r="D4602" s="9">
        <v>11</v>
      </c>
      <c r="E4602" s="9" t="s">
        <v>4896</v>
      </c>
      <c r="F4602" s="20" t="s">
        <v>4908</v>
      </c>
      <c r="G4602" t="s">
        <v>4904</v>
      </c>
      <c r="H4602" t="str">
        <f>VLOOKUP(E4602,suppliers!$A$2:$B$18,2,)</f>
        <v>OTHER</v>
      </c>
      <c r="I4602" t="str">
        <f>VLOOKUP(C4602,Table_items[],2,FALSE)</f>
        <v>Otilon Ear Drops 8 mL</v>
      </c>
      <c r="J4602" t="str">
        <f>VLOOKUP(C4602,Table_items[],3,FALSE)</f>
        <v>Obat Telinga</v>
      </c>
      <c r="K4602" s="23">
        <f>VLOOKUP(C4602,Table_items[],4,FALSE)</f>
        <v>55000</v>
      </c>
      <c r="L4602" s="23">
        <f>VLOOKUP(C4602,Table_items[],5,FALSE)</f>
        <v>55935</v>
      </c>
    </row>
    <row r="4603" spans="1:12" x14ac:dyDescent="0.2">
      <c r="A4603" s="11" t="s">
        <v>4756</v>
      </c>
      <c r="B4603" s="28">
        <v>44544</v>
      </c>
      <c r="C4603" s="13" t="s">
        <v>22</v>
      </c>
      <c r="D4603" s="13">
        <v>34</v>
      </c>
      <c r="E4603" s="9" t="s">
        <v>4896</v>
      </c>
      <c r="F4603" s="20" t="s">
        <v>4908</v>
      </c>
      <c r="G4603" t="s">
        <v>4904</v>
      </c>
      <c r="H4603" t="str">
        <f>VLOOKUP(E4603,suppliers!$A$2:$B$18,2,)</f>
        <v>OTHER</v>
      </c>
      <c r="I4603" t="str">
        <f>VLOOKUP(C4603,Table_items[],2,FALSE)</f>
        <v>Candesartan Ogb Dexa</v>
      </c>
      <c r="J4603" t="str">
        <f>VLOOKUP(C4603,Table_items[],3,FALSE)</f>
        <v>Obat Hipertensi</v>
      </c>
      <c r="K4603" s="23">
        <f>VLOOKUP(C4603,Table_items[],4,FALSE)</f>
        <v>5000</v>
      </c>
      <c r="L4603" s="23">
        <f>VLOOKUP(C4603,Table_items[],5,FALSE)</f>
        <v>5095</v>
      </c>
    </row>
    <row r="4604" spans="1:12" x14ac:dyDescent="0.2">
      <c r="A4604" s="7" t="s">
        <v>4757</v>
      </c>
      <c r="B4604" s="27">
        <v>44544</v>
      </c>
      <c r="C4604" s="9" t="s">
        <v>11</v>
      </c>
      <c r="D4604" s="9">
        <v>58</v>
      </c>
      <c r="E4604" s="9" t="s">
        <v>4896</v>
      </c>
      <c r="F4604" s="20" t="s">
        <v>4908</v>
      </c>
      <c r="G4604" t="s">
        <v>4904</v>
      </c>
      <c r="H4604" t="str">
        <f>VLOOKUP(E4604,suppliers!$A$2:$B$18,2,)</f>
        <v>OTHER</v>
      </c>
      <c r="I4604" t="str">
        <f>VLOOKUP(C4604,Table_items[],2,FALSE)</f>
        <v>Neozep Forte 1 Strip 4 Tablet</v>
      </c>
      <c r="J4604" t="str">
        <f>VLOOKUP(C4604,Table_items[],3,FALSE)</f>
        <v>Obat Batuk &amp; Pilek</v>
      </c>
      <c r="K4604" s="23">
        <f>VLOOKUP(C4604,Table_items[],4,FALSE)</f>
        <v>2324</v>
      </c>
      <c r="L4604" s="23">
        <f>VLOOKUP(C4604,Table_items[],5,FALSE)</f>
        <v>2338</v>
      </c>
    </row>
    <row r="4605" spans="1:12" x14ac:dyDescent="0.2">
      <c r="A4605" s="11" t="s">
        <v>4758</v>
      </c>
      <c r="B4605" s="28">
        <v>44545</v>
      </c>
      <c r="C4605" s="13" t="s">
        <v>9</v>
      </c>
      <c r="D4605" s="13">
        <v>34</v>
      </c>
      <c r="E4605" s="9" t="s">
        <v>4896</v>
      </c>
      <c r="F4605" s="20" t="s">
        <v>4908</v>
      </c>
      <c r="G4605" t="s">
        <v>4904</v>
      </c>
      <c r="H4605" t="str">
        <f>VLOOKUP(E4605,suppliers!$A$2:$B$18,2,)</f>
        <v>OTHER</v>
      </c>
      <c r="I4605" t="str">
        <f>VLOOKUP(C4605,Table_items[],2,FALSE)</f>
        <v>Bedak Heroxyn 150 gr</v>
      </c>
      <c r="J4605" t="str">
        <f>VLOOKUP(C4605,Table_items[],3,FALSE)</f>
        <v>Obat Alergi</v>
      </c>
      <c r="K4605" s="23">
        <f>VLOOKUP(C4605,Table_items[],4,FALSE)</f>
        <v>16950</v>
      </c>
      <c r="L4605" s="23">
        <f>VLOOKUP(C4605,Table_items[],5,FALSE)</f>
        <v>17170</v>
      </c>
    </row>
    <row r="4606" spans="1:12" x14ac:dyDescent="0.2">
      <c r="A4606" s="7" t="s">
        <v>4759</v>
      </c>
      <c r="B4606" s="27">
        <v>44545</v>
      </c>
      <c r="C4606" s="9" t="s">
        <v>24</v>
      </c>
      <c r="D4606" s="9">
        <v>45</v>
      </c>
      <c r="E4606" s="9" t="s">
        <v>4896</v>
      </c>
      <c r="F4606" s="20" t="s">
        <v>4908</v>
      </c>
      <c r="G4606" t="s">
        <v>4904</v>
      </c>
      <c r="H4606" t="str">
        <f>VLOOKUP(E4606,suppliers!$A$2:$B$18,2,)</f>
        <v>OTHER</v>
      </c>
      <c r="I4606" t="str">
        <f>VLOOKUP(C4606,Table_items[],2,FALSE)</f>
        <v>Irbesartan</v>
      </c>
      <c r="J4606" t="str">
        <f>VLOOKUP(C4606,Table_items[],3,FALSE)</f>
        <v>Obat Hipertensi</v>
      </c>
      <c r="K4606" s="23">
        <f>VLOOKUP(C4606,Table_items[],4,FALSE)</f>
        <v>108794</v>
      </c>
      <c r="L4606" s="23">
        <f>VLOOKUP(C4606,Table_items[],5,FALSE)</f>
        <v>109447</v>
      </c>
    </row>
    <row r="4607" spans="1:12" x14ac:dyDescent="0.2">
      <c r="A4607" s="11" t="s">
        <v>4760</v>
      </c>
      <c r="B4607" s="28">
        <v>44545</v>
      </c>
      <c r="C4607" s="13" t="s">
        <v>24</v>
      </c>
      <c r="D4607" s="13">
        <v>38</v>
      </c>
      <c r="E4607" s="9" t="s">
        <v>4896</v>
      </c>
      <c r="F4607" s="20" t="s">
        <v>4908</v>
      </c>
      <c r="G4607" t="s">
        <v>4904</v>
      </c>
      <c r="H4607" t="str">
        <f>VLOOKUP(E4607,suppliers!$A$2:$B$18,2,)</f>
        <v>OTHER</v>
      </c>
      <c r="I4607" t="str">
        <f>VLOOKUP(C4607,Table_items[],2,FALSE)</f>
        <v>Irbesartan</v>
      </c>
      <c r="J4607" t="str">
        <f>VLOOKUP(C4607,Table_items[],3,FALSE)</f>
        <v>Obat Hipertensi</v>
      </c>
      <c r="K4607" s="23">
        <f>VLOOKUP(C4607,Table_items[],4,FALSE)</f>
        <v>108794</v>
      </c>
      <c r="L4607" s="23">
        <f>VLOOKUP(C4607,Table_items[],5,FALSE)</f>
        <v>109447</v>
      </c>
    </row>
    <row r="4608" spans="1:12" x14ac:dyDescent="0.2">
      <c r="A4608" s="7" t="s">
        <v>4761</v>
      </c>
      <c r="B4608" s="27">
        <v>44545</v>
      </c>
      <c r="C4608" s="9" t="s">
        <v>38</v>
      </c>
      <c r="D4608" s="9">
        <v>21</v>
      </c>
      <c r="E4608" s="9" t="s">
        <v>4896</v>
      </c>
      <c r="F4608" s="20" t="s">
        <v>4908</v>
      </c>
      <c r="G4608" t="s">
        <v>4904</v>
      </c>
      <c r="H4608" t="str">
        <f>VLOOKUP(E4608,suppliers!$A$2:$B$18,2,)</f>
        <v>OTHER</v>
      </c>
      <c r="I4608" t="str">
        <f>VLOOKUP(C4608,Table_items[],2,FALSE)</f>
        <v>Sanmol 500 MG 4 Tablet</v>
      </c>
      <c r="J4608" t="str">
        <f>VLOOKUP(C4608,Table_items[],3,FALSE)</f>
        <v>Obat Sakit Kepala &amp; Demam</v>
      </c>
      <c r="K4608" s="23">
        <f>VLOOKUP(C4608,Table_items[],4,FALSE)</f>
        <v>1600</v>
      </c>
      <c r="L4608" s="23">
        <f>VLOOKUP(C4608,Table_items[],5,FALSE)</f>
        <v>1619</v>
      </c>
    </row>
    <row r="4609" spans="1:12" x14ac:dyDescent="0.2">
      <c r="A4609" s="11" t="s">
        <v>4762</v>
      </c>
      <c r="B4609" s="28">
        <v>44545</v>
      </c>
      <c r="C4609" s="13" t="s">
        <v>41</v>
      </c>
      <c r="D4609" s="13">
        <v>33</v>
      </c>
      <c r="E4609" s="9" t="s">
        <v>4896</v>
      </c>
      <c r="F4609" s="20" t="s">
        <v>4908</v>
      </c>
      <c r="G4609" t="s">
        <v>4904</v>
      </c>
      <c r="H4609" t="str">
        <f>VLOOKUP(E4609,suppliers!$A$2:$B$18,2,)</f>
        <v>OTHER</v>
      </c>
      <c r="I4609" t="str">
        <f>VLOOKUP(C4609,Table_items[],2,FALSE)</f>
        <v>Otilon Ear Drops 8 mL</v>
      </c>
      <c r="J4609" t="str">
        <f>VLOOKUP(C4609,Table_items[],3,FALSE)</f>
        <v>Obat Telinga</v>
      </c>
      <c r="K4609" s="23">
        <f>VLOOKUP(C4609,Table_items[],4,FALSE)</f>
        <v>55000</v>
      </c>
      <c r="L4609" s="23">
        <f>VLOOKUP(C4609,Table_items[],5,FALSE)</f>
        <v>55935</v>
      </c>
    </row>
    <row r="4610" spans="1:12" x14ac:dyDescent="0.2">
      <c r="A4610" s="7" t="s">
        <v>4763</v>
      </c>
      <c r="B4610" s="27">
        <v>44545</v>
      </c>
      <c r="C4610" s="9" t="s">
        <v>10</v>
      </c>
      <c r="D4610" s="9">
        <v>39</v>
      </c>
      <c r="E4610" s="9" t="s">
        <v>4896</v>
      </c>
      <c r="F4610" s="20" t="s">
        <v>4908</v>
      </c>
      <c r="G4610" t="s">
        <v>4904</v>
      </c>
      <c r="H4610" t="str">
        <f>VLOOKUP(E4610,suppliers!$A$2:$B$18,2,)</f>
        <v>OTHER</v>
      </c>
      <c r="I4610" t="str">
        <f>VLOOKUP(C4610,Table_items[],2,FALSE)</f>
        <v>Dexteem Box Plus 100 Tablet</v>
      </c>
      <c r="J4610" t="str">
        <f>VLOOKUP(C4610,Table_items[],3,FALSE)</f>
        <v>Obat Alergi</v>
      </c>
      <c r="K4610" s="23">
        <f>VLOOKUP(C4610,Table_items[],4,FALSE)</f>
        <v>25322</v>
      </c>
      <c r="L4610" s="23">
        <f>VLOOKUP(C4610,Table_items[],5,FALSE)</f>
        <v>25449</v>
      </c>
    </row>
    <row r="4611" spans="1:12" x14ac:dyDescent="0.2">
      <c r="A4611" s="11" t="s">
        <v>4764</v>
      </c>
      <c r="B4611" s="28">
        <v>44545</v>
      </c>
      <c r="C4611" s="13" t="s">
        <v>36</v>
      </c>
      <c r="D4611" s="13">
        <v>65</v>
      </c>
      <c r="E4611" s="9" t="s">
        <v>4896</v>
      </c>
      <c r="F4611" s="20" t="s">
        <v>4908</v>
      </c>
      <c r="G4611" t="s">
        <v>4904</v>
      </c>
      <c r="H4611" t="str">
        <f>VLOOKUP(E4611,suppliers!$A$2:$B$18,2,)</f>
        <v>OTHER</v>
      </c>
      <c r="I4611" t="str">
        <f>VLOOKUP(C4611,Table_items[],2,FALSE)</f>
        <v>Sanmol Paracetamol</v>
      </c>
      <c r="J4611" t="str">
        <f>VLOOKUP(C4611,Table_items[],3,FALSE)</f>
        <v>Obat Sakit Kepala &amp; Demam</v>
      </c>
      <c r="K4611" s="23">
        <f>VLOOKUP(C4611,Table_items[],4,FALSE)</f>
        <v>16100</v>
      </c>
      <c r="L4611" s="23">
        <f>VLOOKUP(C4611,Table_items[],5,FALSE)</f>
        <v>16261</v>
      </c>
    </row>
    <row r="4612" spans="1:12" x14ac:dyDescent="0.2">
      <c r="A4612" s="7" t="s">
        <v>4765</v>
      </c>
      <c r="B4612" s="27">
        <v>44545</v>
      </c>
      <c r="C4612" s="9" t="s">
        <v>8</v>
      </c>
      <c r="D4612" s="9">
        <v>79</v>
      </c>
      <c r="E4612" s="9" t="s">
        <v>4896</v>
      </c>
      <c r="F4612" s="20" t="s">
        <v>4908</v>
      </c>
      <c r="G4612" t="s">
        <v>4904</v>
      </c>
      <c r="H4612" t="str">
        <f>VLOOKUP(E4612,suppliers!$A$2:$B$18,2,)</f>
        <v>OTHER</v>
      </c>
      <c r="I4612" t="str">
        <f>VLOOKUP(C4612,Table_items[],2,FALSE)</f>
        <v>Bisoprolol Ogb Dexa</v>
      </c>
      <c r="J4612" t="str">
        <f>VLOOKUP(C4612,Table_items[],3,FALSE)</f>
        <v>Obat Alergi</v>
      </c>
      <c r="K4612" s="23">
        <f>VLOOKUP(C4612,Table_items[],4,FALSE)</f>
        <v>10000</v>
      </c>
      <c r="L4612" s="23">
        <f>VLOOKUP(C4612,Table_items[],5,FALSE)</f>
        <v>10180</v>
      </c>
    </row>
    <row r="4613" spans="1:12" x14ac:dyDescent="0.2">
      <c r="A4613" s="11" t="s">
        <v>4766</v>
      </c>
      <c r="B4613" s="28">
        <v>44545</v>
      </c>
      <c r="C4613" s="13" t="s">
        <v>17</v>
      </c>
      <c r="D4613" s="13">
        <v>8</v>
      </c>
      <c r="E4613" s="9" t="s">
        <v>4896</v>
      </c>
      <c r="F4613" s="20" t="s">
        <v>4908</v>
      </c>
      <c r="G4613" t="s">
        <v>4904</v>
      </c>
      <c r="H4613" t="str">
        <f>VLOOKUP(E4613,suppliers!$A$2:$B$18,2,)</f>
        <v>OTHER</v>
      </c>
      <c r="I4613" t="str">
        <f>VLOOKUP(C4613,Table_items[],2,FALSE)</f>
        <v>Vicks Inhaler 0.5 mL</v>
      </c>
      <c r="J4613" t="str">
        <f>VLOOKUP(C4613,Table_items[],3,FALSE)</f>
        <v>Obat Batuk &amp; Pilek</v>
      </c>
      <c r="K4613" s="23">
        <f>VLOOKUP(C4613,Table_items[],4,FALSE)</f>
        <v>16155</v>
      </c>
      <c r="L4613" s="23">
        <f>VLOOKUP(C4613,Table_items[],5,FALSE)</f>
        <v>16430</v>
      </c>
    </row>
    <row r="4614" spans="1:12" x14ac:dyDescent="0.2">
      <c r="A4614" s="7" t="s">
        <v>4767</v>
      </c>
      <c r="B4614" s="27">
        <v>44545</v>
      </c>
      <c r="C4614" s="9" t="s">
        <v>17</v>
      </c>
      <c r="D4614" s="9">
        <v>5</v>
      </c>
      <c r="E4614" s="9" t="s">
        <v>4896</v>
      </c>
      <c r="F4614" s="20" t="s">
        <v>4908</v>
      </c>
      <c r="G4614" t="s">
        <v>4904</v>
      </c>
      <c r="H4614" t="str">
        <f>VLOOKUP(E4614,suppliers!$A$2:$B$18,2,)</f>
        <v>OTHER</v>
      </c>
      <c r="I4614" t="str">
        <f>VLOOKUP(C4614,Table_items[],2,FALSE)</f>
        <v>Vicks Inhaler 0.5 mL</v>
      </c>
      <c r="J4614" t="str">
        <f>VLOOKUP(C4614,Table_items[],3,FALSE)</f>
        <v>Obat Batuk &amp; Pilek</v>
      </c>
      <c r="K4614" s="23">
        <f>VLOOKUP(C4614,Table_items[],4,FALSE)</f>
        <v>16155</v>
      </c>
      <c r="L4614" s="23">
        <f>VLOOKUP(C4614,Table_items[],5,FALSE)</f>
        <v>16430</v>
      </c>
    </row>
    <row r="4615" spans="1:12" x14ac:dyDescent="0.2">
      <c r="A4615" s="11" t="s">
        <v>4768</v>
      </c>
      <c r="B4615" s="28">
        <v>44545</v>
      </c>
      <c r="C4615" s="13" t="s">
        <v>17</v>
      </c>
      <c r="D4615" s="13">
        <v>1</v>
      </c>
      <c r="E4615" s="9" t="s">
        <v>4896</v>
      </c>
      <c r="F4615" s="20" t="s">
        <v>4908</v>
      </c>
      <c r="G4615" t="s">
        <v>4904</v>
      </c>
      <c r="H4615" t="str">
        <f>VLOOKUP(E4615,suppliers!$A$2:$B$18,2,)</f>
        <v>OTHER</v>
      </c>
      <c r="I4615" t="str">
        <f>VLOOKUP(C4615,Table_items[],2,FALSE)</f>
        <v>Vicks Inhaler 0.5 mL</v>
      </c>
      <c r="J4615" t="str">
        <f>VLOOKUP(C4615,Table_items[],3,FALSE)</f>
        <v>Obat Batuk &amp; Pilek</v>
      </c>
      <c r="K4615" s="23">
        <f>VLOOKUP(C4615,Table_items[],4,FALSE)</f>
        <v>16155</v>
      </c>
      <c r="L4615" s="23">
        <f>VLOOKUP(C4615,Table_items[],5,FALSE)</f>
        <v>16430</v>
      </c>
    </row>
    <row r="4616" spans="1:12" x14ac:dyDescent="0.2">
      <c r="A4616" s="7" t="s">
        <v>4769</v>
      </c>
      <c r="B4616" s="27">
        <v>44545</v>
      </c>
      <c r="C4616" s="9" t="s">
        <v>14</v>
      </c>
      <c r="D4616" s="9">
        <v>100</v>
      </c>
      <c r="E4616" s="9" t="s">
        <v>4896</v>
      </c>
      <c r="F4616" s="20" t="s">
        <v>4908</v>
      </c>
      <c r="G4616" t="s">
        <v>4904</v>
      </c>
      <c r="H4616" t="str">
        <f>VLOOKUP(E4616,suppliers!$A$2:$B$18,2,)</f>
        <v>OTHER</v>
      </c>
      <c r="I4616" t="str">
        <f>VLOOKUP(C4616,Table_items[],2,FALSE)</f>
        <v>Lo Han Kuo Infusion 12</v>
      </c>
      <c r="J4616" t="str">
        <f>VLOOKUP(C4616,Table_items[],3,FALSE)</f>
        <v>Obat Batuk &amp; Pilek</v>
      </c>
      <c r="K4616" s="23">
        <f>VLOOKUP(C4616,Table_items[],4,FALSE)</f>
        <v>23869</v>
      </c>
      <c r="L4616" s="23">
        <f>VLOOKUP(C4616,Table_items[],5,FALSE)</f>
        <v>24179</v>
      </c>
    </row>
    <row r="4617" spans="1:12" x14ac:dyDescent="0.2">
      <c r="A4617" s="11" t="s">
        <v>4770</v>
      </c>
      <c r="B4617" s="28">
        <v>44545</v>
      </c>
      <c r="C4617" s="13" t="s">
        <v>23</v>
      </c>
      <c r="D4617" s="13">
        <v>55</v>
      </c>
      <c r="E4617" s="9" t="s">
        <v>4896</v>
      </c>
      <c r="F4617" s="20" t="s">
        <v>4908</v>
      </c>
      <c r="G4617" t="s">
        <v>4904</v>
      </c>
      <c r="H4617" t="str">
        <f>VLOOKUP(E4617,suppliers!$A$2:$B$18,2,)</f>
        <v>OTHER</v>
      </c>
      <c r="I4617" t="str">
        <f>VLOOKUP(C4617,Table_items[],2,FALSE)</f>
        <v>Amlodipine Besilate</v>
      </c>
      <c r="J4617" t="str">
        <f>VLOOKUP(C4617,Table_items[],3,FALSE)</f>
        <v>Obat Hipertensi</v>
      </c>
      <c r="K4617" s="23">
        <f>VLOOKUP(C4617,Table_items[],4,FALSE)</f>
        <v>7467</v>
      </c>
      <c r="L4617" s="23">
        <f>VLOOKUP(C4617,Table_items[],5,FALSE)</f>
        <v>7504</v>
      </c>
    </row>
    <row r="4618" spans="1:12" x14ac:dyDescent="0.2">
      <c r="A4618" s="7" t="s">
        <v>4771</v>
      </c>
      <c r="B4618" s="27">
        <v>44546</v>
      </c>
      <c r="C4618" s="9" t="s">
        <v>22</v>
      </c>
      <c r="D4618" s="9">
        <v>40</v>
      </c>
      <c r="E4618" s="9" t="s">
        <v>4896</v>
      </c>
      <c r="F4618" s="20" t="s">
        <v>4908</v>
      </c>
      <c r="G4618" t="s">
        <v>4904</v>
      </c>
      <c r="H4618" t="str">
        <f>VLOOKUP(E4618,suppliers!$A$2:$B$18,2,)</f>
        <v>OTHER</v>
      </c>
      <c r="I4618" t="str">
        <f>VLOOKUP(C4618,Table_items[],2,FALSE)</f>
        <v>Candesartan Ogb Dexa</v>
      </c>
      <c r="J4618" t="str">
        <f>VLOOKUP(C4618,Table_items[],3,FALSE)</f>
        <v>Obat Hipertensi</v>
      </c>
      <c r="K4618" s="23">
        <f>VLOOKUP(C4618,Table_items[],4,FALSE)</f>
        <v>5000</v>
      </c>
      <c r="L4618" s="23">
        <f>VLOOKUP(C4618,Table_items[],5,FALSE)</f>
        <v>5095</v>
      </c>
    </row>
    <row r="4619" spans="1:12" x14ac:dyDescent="0.2">
      <c r="A4619" s="11" t="s">
        <v>4772</v>
      </c>
      <c r="B4619" s="28">
        <v>44546</v>
      </c>
      <c r="C4619" s="13" t="s">
        <v>16</v>
      </c>
      <c r="D4619" s="13">
        <v>18</v>
      </c>
      <c r="E4619" s="9" t="s">
        <v>4896</v>
      </c>
      <c r="F4619" s="20" t="s">
        <v>4908</v>
      </c>
      <c r="G4619" t="s">
        <v>4904</v>
      </c>
      <c r="H4619" t="str">
        <f>VLOOKUP(E4619,suppliers!$A$2:$B$18,2,)</f>
        <v>OTHER</v>
      </c>
      <c r="I4619" t="str">
        <f>VLOOKUP(C4619,Table_items[],2,FALSE)</f>
        <v>Ultraflu Box Isi 25 Strip</v>
      </c>
      <c r="J4619" t="str">
        <f>VLOOKUP(C4619,Table_items[],3,FALSE)</f>
        <v>Obat Batuk &amp; Pilek</v>
      </c>
      <c r="K4619" s="23">
        <f>VLOOKUP(C4619,Table_items[],4,FALSE)</f>
        <v>72500</v>
      </c>
      <c r="L4619" s="23">
        <f>VLOOKUP(C4619,Table_items[],5,FALSE)</f>
        <v>73805</v>
      </c>
    </row>
    <row r="4620" spans="1:12" x14ac:dyDescent="0.2">
      <c r="A4620" s="7" t="s">
        <v>4773</v>
      </c>
      <c r="B4620" s="27">
        <v>44546</v>
      </c>
      <c r="C4620" s="9" t="s">
        <v>28</v>
      </c>
      <c r="D4620" s="9">
        <v>21</v>
      </c>
      <c r="E4620" s="9" t="s">
        <v>4896</v>
      </c>
      <c r="F4620" s="20" t="s">
        <v>4908</v>
      </c>
      <c r="G4620" t="s">
        <v>4904</v>
      </c>
      <c r="H4620" t="str">
        <f>VLOOKUP(E4620,suppliers!$A$2:$B$18,2,)</f>
        <v>OTHER</v>
      </c>
      <c r="I4620" t="str">
        <f>VLOOKUP(C4620,Table_items[],2,FALSE)</f>
        <v>Hyperchol 100 MG 12 KPS</v>
      </c>
      <c r="J4620" t="str">
        <f>VLOOKUP(C4620,Table_items[],3,FALSE)</f>
        <v>Obat Kolesterol</v>
      </c>
      <c r="K4620" s="23">
        <f>VLOOKUP(C4620,Table_items[],4,FALSE)</f>
        <v>42800</v>
      </c>
      <c r="L4620" s="23">
        <f>VLOOKUP(C4620,Table_items[],5,FALSE)</f>
        <v>43442</v>
      </c>
    </row>
    <row r="4621" spans="1:12" x14ac:dyDescent="0.2">
      <c r="A4621" s="11" t="s">
        <v>4774</v>
      </c>
      <c r="B4621" s="28">
        <v>44546</v>
      </c>
      <c r="C4621" s="13" t="s">
        <v>17</v>
      </c>
      <c r="D4621" s="13">
        <v>75</v>
      </c>
      <c r="E4621" s="9" t="s">
        <v>4896</v>
      </c>
      <c r="F4621" s="20" t="s">
        <v>4908</v>
      </c>
      <c r="G4621" t="s">
        <v>4904</v>
      </c>
      <c r="H4621" t="str">
        <f>VLOOKUP(E4621,suppliers!$A$2:$B$18,2,)</f>
        <v>OTHER</v>
      </c>
      <c r="I4621" t="str">
        <f>VLOOKUP(C4621,Table_items[],2,FALSE)</f>
        <v>Vicks Inhaler 0.5 mL</v>
      </c>
      <c r="J4621" t="str">
        <f>VLOOKUP(C4621,Table_items[],3,FALSE)</f>
        <v>Obat Batuk &amp; Pilek</v>
      </c>
      <c r="K4621" s="23">
        <f>VLOOKUP(C4621,Table_items[],4,FALSE)</f>
        <v>16155</v>
      </c>
      <c r="L4621" s="23">
        <f>VLOOKUP(C4621,Table_items[],5,FALSE)</f>
        <v>16430</v>
      </c>
    </row>
    <row r="4622" spans="1:12" x14ac:dyDescent="0.2">
      <c r="A4622" s="7" t="s">
        <v>4775</v>
      </c>
      <c r="B4622" s="27">
        <v>44546</v>
      </c>
      <c r="C4622" s="9" t="s">
        <v>5</v>
      </c>
      <c r="D4622" s="9">
        <v>68</v>
      </c>
      <c r="E4622" s="9" t="s">
        <v>4896</v>
      </c>
      <c r="F4622" s="20" t="s">
        <v>4908</v>
      </c>
      <c r="G4622" t="s">
        <v>4904</v>
      </c>
      <c r="H4622" t="str">
        <f>VLOOKUP(E4622,suppliers!$A$2:$B$18,2,)</f>
        <v>OTHER</v>
      </c>
      <c r="I4622" t="str">
        <f>VLOOKUP(C4622,Table_items[],2,FALSE)</f>
        <v>Ozen 10 MG Blister</v>
      </c>
      <c r="J4622" t="str">
        <f>VLOOKUP(C4622,Table_items[],3,FALSE)</f>
        <v>Obat Alergi</v>
      </c>
      <c r="K4622" s="23">
        <f>VLOOKUP(C4622,Table_items[],4,FALSE)</f>
        <v>18611</v>
      </c>
      <c r="L4622" s="23">
        <f>VLOOKUP(C4622,Table_items[],5,FALSE)</f>
        <v>18816</v>
      </c>
    </row>
    <row r="4623" spans="1:12" x14ac:dyDescent="0.2">
      <c r="A4623" s="11" t="s">
        <v>4776</v>
      </c>
      <c r="B4623" s="28">
        <v>44547</v>
      </c>
      <c r="C4623" s="13" t="s">
        <v>24</v>
      </c>
      <c r="D4623" s="13">
        <v>27</v>
      </c>
      <c r="E4623" s="9" t="s">
        <v>4896</v>
      </c>
      <c r="F4623" s="20" t="s">
        <v>4908</v>
      </c>
      <c r="G4623" t="s">
        <v>4904</v>
      </c>
      <c r="H4623" t="str">
        <f>VLOOKUP(E4623,suppliers!$A$2:$B$18,2,)</f>
        <v>OTHER</v>
      </c>
      <c r="I4623" t="str">
        <f>VLOOKUP(C4623,Table_items[],2,FALSE)</f>
        <v>Irbesartan</v>
      </c>
      <c r="J4623" t="str">
        <f>VLOOKUP(C4623,Table_items[],3,FALSE)</f>
        <v>Obat Hipertensi</v>
      </c>
      <c r="K4623" s="23">
        <f>VLOOKUP(C4623,Table_items[],4,FALSE)</f>
        <v>108794</v>
      </c>
      <c r="L4623" s="23">
        <f>VLOOKUP(C4623,Table_items[],5,FALSE)</f>
        <v>109447</v>
      </c>
    </row>
    <row r="4624" spans="1:12" x14ac:dyDescent="0.2">
      <c r="A4624" s="7" t="s">
        <v>4777</v>
      </c>
      <c r="B4624" s="27">
        <v>44547</v>
      </c>
      <c r="C4624" s="9" t="s">
        <v>38</v>
      </c>
      <c r="D4624" s="9">
        <v>22</v>
      </c>
      <c r="E4624" s="9" t="s">
        <v>4896</v>
      </c>
      <c r="F4624" s="20" t="s">
        <v>4908</v>
      </c>
      <c r="G4624" t="s">
        <v>4904</v>
      </c>
      <c r="H4624" t="str">
        <f>VLOOKUP(E4624,suppliers!$A$2:$B$18,2,)</f>
        <v>OTHER</v>
      </c>
      <c r="I4624" t="str">
        <f>VLOOKUP(C4624,Table_items[],2,FALSE)</f>
        <v>Sanmol 500 MG 4 Tablet</v>
      </c>
      <c r="J4624" t="str">
        <f>VLOOKUP(C4624,Table_items[],3,FALSE)</f>
        <v>Obat Sakit Kepala &amp; Demam</v>
      </c>
      <c r="K4624" s="23">
        <f>VLOOKUP(C4624,Table_items[],4,FALSE)</f>
        <v>1600</v>
      </c>
      <c r="L4624" s="23">
        <f>VLOOKUP(C4624,Table_items[],5,FALSE)</f>
        <v>1619</v>
      </c>
    </row>
    <row r="4625" spans="1:12" x14ac:dyDescent="0.2">
      <c r="A4625" s="11" t="s">
        <v>4778</v>
      </c>
      <c r="B4625" s="28">
        <v>44547</v>
      </c>
      <c r="C4625" s="13" t="s">
        <v>25</v>
      </c>
      <c r="D4625" s="13">
        <v>31</v>
      </c>
      <c r="E4625" s="9" t="s">
        <v>4896</v>
      </c>
      <c r="F4625" s="20" t="s">
        <v>4908</v>
      </c>
      <c r="G4625" t="s">
        <v>4904</v>
      </c>
      <c r="H4625" t="str">
        <f>VLOOKUP(E4625,suppliers!$A$2:$B$18,2,)</f>
        <v>OTHER</v>
      </c>
      <c r="I4625" t="str">
        <f>VLOOKUP(C4625,Table_items[],2,FALSE)</f>
        <v>Irvell 150MG Box 20 Tablet</v>
      </c>
      <c r="J4625" t="str">
        <f>VLOOKUP(C4625,Table_items[],3,FALSE)</f>
        <v>Obat Hipertensi</v>
      </c>
      <c r="K4625" s="23">
        <f>VLOOKUP(C4625,Table_items[],4,FALSE)</f>
        <v>143991</v>
      </c>
      <c r="L4625" s="23">
        <f>VLOOKUP(C4625,Table_items[],5,FALSE)</f>
        <v>146871</v>
      </c>
    </row>
    <row r="4626" spans="1:12" x14ac:dyDescent="0.2">
      <c r="A4626" s="7" t="s">
        <v>4779</v>
      </c>
      <c r="B4626" s="27">
        <v>44548</v>
      </c>
      <c r="C4626" s="9" t="s">
        <v>37</v>
      </c>
      <c r="D4626" s="9">
        <v>27</v>
      </c>
      <c r="E4626" s="9" t="s">
        <v>4896</v>
      </c>
      <c r="F4626" s="20" t="s">
        <v>4908</v>
      </c>
      <c r="G4626" t="s">
        <v>4904</v>
      </c>
      <c r="H4626" t="str">
        <f>VLOOKUP(E4626,suppliers!$A$2:$B$18,2,)</f>
        <v>OTHER</v>
      </c>
      <c r="I4626" t="str">
        <f>VLOOKUP(C4626,Table_items[],2,FALSE)</f>
        <v>Bodrex Extra</v>
      </c>
      <c r="J4626" t="str">
        <f>VLOOKUP(C4626,Table_items[],3,FALSE)</f>
        <v>Obat Sakit Kepala &amp; Demam</v>
      </c>
      <c r="K4626" s="23">
        <f>VLOOKUP(C4626,Table_items[],4,FALSE)</f>
        <v>50788</v>
      </c>
      <c r="L4626" s="23">
        <f>VLOOKUP(C4626,Table_items[],5,FALSE)</f>
        <v>51753</v>
      </c>
    </row>
    <row r="4627" spans="1:12" x14ac:dyDescent="0.2">
      <c r="A4627" s="11" t="s">
        <v>4780</v>
      </c>
      <c r="B4627" s="28">
        <v>44548</v>
      </c>
      <c r="C4627" s="13" t="s">
        <v>24</v>
      </c>
      <c r="D4627" s="13">
        <v>31</v>
      </c>
      <c r="E4627" s="9" t="s">
        <v>4896</v>
      </c>
      <c r="F4627" s="20" t="s">
        <v>4908</v>
      </c>
      <c r="G4627" t="s">
        <v>4904</v>
      </c>
      <c r="H4627" t="str">
        <f>VLOOKUP(E4627,suppliers!$A$2:$B$18,2,)</f>
        <v>OTHER</v>
      </c>
      <c r="I4627" t="str">
        <f>VLOOKUP(C4627,Table_items[],2,FALSE)</f>
        <v>Irbesartan</v>
      </c>
      <c r="J4627" t="str">
        <f>VLOOKUP(C4627,Table_items[],3,FALSE)</f>
        <v>Obat Hipertensi</v>
      </c>
      <c r="K4627" s="23">
        <f>VLOOKUP(C4627,Table_items[],4,FALSE)</f>
        <v>108794</v>
      </c>
      <c r="L4627" s="23">
        <f>VLOOKUP(C4627,Table_items[],5,FALSE)</f>
        <v>109447</v>
      </c>
    </row>
    <row r="4628" spans="1:12" x14ac:dyDescent="0.2">
      <c r="A4628" s="7" t="s">
        <v>4781</v>
      </c>
      <c r="B4628" s="27">
        <v>44548</v>
      </c>
      <c r="C4628" s="9" t="s">
        <v>41</v>
      </c>
      <c r="D4628" s="9">
        <v>34</v>
      </c>
      <c r="E4628" s="9" t="s">
        <v>4896</v>
      </c>
      <c r="F4628" s="20" t="s">
        <v>4908</v>
      </c>
      <c r="G4628" t="s">
        <v>4904</v>
      </c>
      <c r="H4628" t="str">
        <f>VLOOKUP(E4628,suppliers!$A$2:$B$18,2,)</f>
        <v>OTHER</v>
      </c>
      <c r="I4628" t="str">
        <f>VLOOKUP(C4628,Table_items[],2,FALSE)</f>
        <v>Otilon Ear Drops 8 mL</v>
      </c>
      <c r="J4628" t="str">
        <f>VLOOKUP(C4628,Table_items[],3,FALSE)</f>
        <v>Obat Telinga</v>
      </c>
      <c r="K4628" s="23">
        <f>VLOOKUP(C4628,Table_items[],4,FALSE)</f>
        <v>55000</v>
      </c>
      <c r="L4628" s="23">
        <f>VLOOKUP(C4628,Table_items[],5,FALSE)</f>
        <v>55935</v>
      </c>
    </row>
    <row r="4629" spans="1:12" x14ac:dyDescent="0.2">
      <c r="A4629" s="11" t="s">
        <v>4782</v>
      </c>
      <c r="B4629" s="28">
        <v>44548</v>
      </c>
      <c r="C4629" s="13" t="s">
        <v>41</v>
      </c>
      <c r="D4629" s="13">
        <v>9</v>
      </c>
      <c r="E4629" s="9" t="s">
        <v>4896</v>
      </c>
      <c r="F4629" s="20" t="s">
        <v>4908</v>
      </c>
      <c r="G4629" t="s">
        <v>4904</v>
      </c>
      <c r="H4629" t="str">
        <f>VLOOKUP(E4629,suppliers!$A$2:$B$18,2,)</f>
        <v>OTHER</v>
      </c>
      <c r="I4629" t="str">
        <f>VLOOKUP(C4629,Table_items[],2,FALSE)</f>
        <v>Otilon Ear Drops 8 mL</v>
      </c>
      <c r="J4629" t="str">
        <f>VLOOKUP(C4629,Table_items[],3,FALSE)</f>
        <v>Obat Telinga</v>
      </c>
      <c r="K4629" s="23">
        <f>VLOOKUP(C4629,Table_items[],4,FALSE)</f>
        <v>55000</v>
      </c>
      <c r="L4629" s="23">
        <f>VLOOKUP(C4629,Table_items[],5,FALSE)</f>
        <v>55935</v>
      </c>
    </row>
    <row r="4630" spans="1:12" x14ac:dyDescent="0.2">
      <c r="A4630" s="7" t="s">
        <v>4783</v>
      </c>
      <c r="B4630" s="27">
        <v>44548</v>
      </c>
      <c r="C4630" s="9" t="s">
        <v>41</v>
      </c>
      <c r="D4630" s="9">
        <v>44</v>
      </c>
      <c r="E4630" s="9" t="s">
        <v>4896</v>
      </c>
      <c r="F4630" s="20" t="s">
        <v>4908</v>
      </c>
      <c r="G4630" t="s">
        <v>4904</v>
      </c>
      <c r="H4630" t="str">
        <f>VLOOKUP(E4630,suppliers!$A$2:$B$18,2,)</f>
        <v>OTHER</v>
      </c>
      <c r="I4630" t="str">
        <f>VLOOKUP(C4630,Table_items[],2,FALSE)</f>
        <v>Otilon Ear Drops 8 mL</v>
      </c>
      <c r="J4630" t="str">
        <f>VLOOKUP(C4630,Table_items[],3,FALSE)</f>
        <v>Obat Telinga</v>
      </c>
      <c r="K4630" s="23">
        <f>VLOOKUP(C4630,Table_items[],4,FALSE)</f>
        <v>55000</v>
      </c>
      <c r="L4630" s="23">
        <f>VLOOKUP(C4630,Table_items[],5,FALSE)</f>
        <v>55935</v>
      </c>
    </row>
    <row r="4631" spans="1:12" x14ac:dyDescent="0.2">
      <c r="A4631" s="11" t="s">
        <v>4784</v>
      </c>
      <c r="B4631" s="28">
        <v>44548</v>
      </c>
      <c r="C4631" s="13" t="s">
        <v>22</v>
      </c>
      <c r="D4631" s="13">
        <v>21</v>
      </c>
      <c r="E4631" s="9" t="s">
        <v>4896</v>
      </c>
      <c r="F4631" s="20" t="s">
        <v>4908</v>
      </c>
      <c r="G4631" t="s">
        <v>4904</v>
      </c>
      <c r="H4631" t="str">
        <f>VLOOKUP(E4631,suppliers!$A$2:$B$18,2,)</f>
        <v>OTHER</v>
      </c>
      <c r="I4631" t="str">
        <f>VLOOKUP(C4631,Table_items[],2,FALSE)</f>
        <v>Candesartan Ogb Dexa</v>
      </c>
      <c r="J4631" t="str">
        <f>VLOOKUP(C4631,Table_items[],3,FALSE)</f>
        <v>Obat Hipertensi</v>
      </c>
      <c r="K4631" s="23">
        <f>VLOOKUP(C4631,Table_items[],4,FALSE)</f>
        <v>5000</v>
      </c>
      <c r="L4631" s="23">
        <f>VLOOKUP(C4631,Table_items[],5,FALSE)</f>
        <v>5095</v>
      </c>
    </row>
    <row r="4632" spans="1:12" x14ac:dyDescent="0.2">
      <c r="A4632" s="7" t="s">
        <v>4785</v>
      </c>
      <c r="B4632" s="27">
        <v>44548</v>
      </c>
      <c r="C4632" s="9" t="s">
        <v>36</v>
      </c>
      <c r="D4632" s="9">
        <v>214</v>
      </c>
      <c r="E4632" s="9" t="s">
        <v>4896</v>
      </c>
      <c r="F4632" s="20" t="s">
        <v>4908</v>
      </c>
      <c r="G4632" t="s">
        <v>4904</v>
      </c>
      <c r="H4632" t="str">
        <f>VLOOKUP(E4632,suppliers!$A$2:$B$18,2,)</f>
        <v>OTHER</v>
      </c>
      <c r="I4632" t="str">
        <f>VLOOKUP(C4632,Table_items[],2,FALSE)</f>
        <v>Sanmol Paracetamol</v>
      </c>
      <c r="J4632" t="str">
        <f>VLOOKUP(C4632,Table_items[],3,FALSE)</f>
        <v>Obat Sakit Kepala &amp; Demam</v>
      </c>
      <c r="K4632" s="23">
        <f>VLOOKUP(C4632,Table_items[],4,FALSE)</f>
        <v>16100</v>
      </c>
      <c r="L4632" s="23">
        <f>VLOOKUP(C4632,Table_items[],5,FALSE)</f>
        <v>16261</v>
      </c>
    </row>
    <row r="4633" spans="1:12" x14ac:dyDescent="0.2">
      <c r="A4633" s="11" t="s">
        <v>4786</v>
      </c>
      <c r="B4633" s="28">
        <v>44548</v>
      </c>
      <c r="C4633" s="13" t="s">
        <v>30</v>
      </c>
      <c r="D4633" s="13">
        <v>105</v>
      </c>
      <c r="E4633" s="9" t="s">
        <v>4896</v>
      </c>
      <c r="F4633" s="20" t="s">
        <v>4908</v>
      </c>
      <c r="G4633" t="s">
        <v>4904</v>
      </c>
      <c r="H4633" t="str">
        <f>VLOOKUP(E4633,suppliers!$A$2:$B$18,2,)</f>
        <v>OTHER</v>
      </c>
      <c r="I4633" t="str">
        <f>VLOOKUP(C4633,Table_items[],2,FALSE)</f>
        <v>Koolfever</v>
      </c>
      <c r="J4633" t="str">
        <f>VLOOKUP(C4633,Table_items[],3,FALSE)</f>
        <v>Obat Sakit Kepala &amp; Demam</v>
      </c>
      <c r="K4633" s="23">
        <f>VLOOKUP(C4633,Table_items[],4,FALSE)</f>
        <v>7500</v>
      </c>
      <c r="L4633" s="23">
        <f>VLOOKUP(C4633,Table_items[],5,FALSE)</f>
        <v>7620</v>
      </c>
    </row>
    <row r="4634" spans="1:12" x14ac:dyDescent="0.2">
      <c r="A4634" s="7" t="s">
        <v>4787</v>
      </c>
      <c r="B4634" s="27">
        <v>44548</v>
      </c>
      <c r="C4634" s="9" t="s">
        <v>5</v>
      </c>
      <c r="D4634" s="9">
        <v>22</v>
      </c>
      <c r="E4634" s="9" t="s">
        <v>4896</v>
      </c>
      <c r="F4634" s="20" t="s">
        <v>4908</v>
      </c>
      <c r="G4634" t="s">
        <v>4904</v>
      </c>
      <c r="H4634" t="str">
        <f>VLOOKUP(E4634,suppliers!$A$2:$B$18,2,)</f>
        <v>OTHER</v>
      </c>
      <c r="I4634" t="str">
        <f>VLOOKUP(C4634,Table_items[],2,FALSE)</f>
        <v>Ozen 10 MG Blister</v>
      </c>
      <c r="J4634" t="str">
        <f>VLOOKUP(C4634,Table_items[],3,FALSE)</f>
        <v>Obat Alergi</v>
      </c>
      <c r="K4634" s="23">
        <f>VLOOKUP(C4634,Table_items[],4,FALSE)</f>
        <v>18611</v>
      </c>
      <c r="L4634" s="23">
        <f>VLOOKUP(C4634,Table_items[],5,FALSE)</f>
        <v>18816</v>
      </c>
    </row>
    <row r="4635" spans="1:12" x14ac:dyDescent="0.2">
      <c r="A4635" s="11" t="s">
        <v>4788</v>
      </c>
      <c r="B4635" s="28">
        <v>44548</v>
      </c>
      <c r="C4635" s="13" t="s">
        <v>25</v>
      </c>
      <c r="D4635" s="13">
        <v>31</v>
      </c>
      <c r="E4635" s="9" t="s">
        <v>4896</v>
      </c>
      <c r="F4635" s="20" t="s">
        <v>4908</v>
      </c>
      <c r="G4635" t="s">
        <v>4904</v>
      </c>
      <c r="H4635" t="str">
        <f>VLOOKUP(E4635,suppliers!$A$2:$B$18,2,)</f>
        <v>OTHER</v>
      </c>
      <c r="I4635" t="str">
        <f>VLOOKUP(C4635,Table_items[],2,FALSE)</f>
        <v>Irvell 150MG Box 20 Tablet</v>
      </c>
      <c r="J4635" t="str">
        <f>VLOOKUP(C4635,Table_items[],3,FALSE)</f>
        <v>Obat Hipertensi</v>
      </c>
      <c r="K4635" s="23">
        <f>VLOOKUP(C4635,Table_items[],4,FALSE)</f>
        <v>143991</v>
      </c>
      <c r="L4635" s="23">
        <f>VLOOKUP(C4635,Table_items[],5,FALSE)</f>
        <v>146871</v>
      </c>
    </row>
    <row r="4636" spans="1:12" x14ac:dyDescent="0.2">
      <c r="A4636" s="7" t="s">
        <v>4789</v>
      </c>
      <c r="B4636" s="27">
        <v>44549</v>
      </c>
      <c r="C4636" s="9" t="s">
        <v>27</v>
      </c>
      <c r="D4636" s="9">
        <v>26</v>
      </c>
      <c r="E4636" s="9" t="s">
        <v>4896</v>
      </c>
      <c r="F4636" s="20" t="s">
        <v>4908</v>
      </c>
      <c r="G4636" t="s">
        <v>4904</v>
      </c>
      <c r="H4636" t="str">
        <f>VLOOKUP(E4636,suppliers!$A$2:$B$18,2,)</f>
        <v>OTHER</v>
      </c>
      <c r="I4636" t="str">
        <f>VLOOKUP(C4636,Table_items[],2,FALSE)</f>
        <v>Simvastatin 10 MG Strip 10</v>
      </c>
      <c r="J4636" t="str">
        <f>VLOOKUP(C4636,Table_items[],3,FALSE)</f>
        <v>Obat Kolesterol</v>
      </c>
      <c r="K4636" s="23">
        <f>VLOOKUP(C4636,Table_items[],4,FALSE)</f>
        <v>6222</v>
      </c>
      <c r="L4636" s="23">
        <f>VLOOKUP(C4636,Table_items[],5,FALSE)</f>
        <v>6253</v>
      </c>
    </row>
    <row r="4637" spans="1:12" x14ac:dyDescent="0.2">
      <c r="A4637" s="11" t="s">
        <v>4790</v>
      </c>
      <c r="B4637" s="28">
        <v>44549</v>
      </c>
      <c r="C4637" s="13" t="s">
        <v>12</v>
      </c>
      <c r="D4637" s="13">
        <v>7</v>
      </c>
      <c r="E4637" s="9" t="s">
        <v>4896</v>
      </c>
      <c r="F4637" s="20" t="s">
        <v>4908</v>
      </c>
      <c r="G4637" t="s">
        <v>4904</v>
      </c>
      <c r="H4637" t="str">
        <f>VLOOKUP(E4637,suppliers!$A$2:$B$18,2,)</f>
        <v>OTHER</v>
      </c>
      <c r="I4637" t="str">
        <f>VLOOKUP(C4637,Table_items[],2,FALSE)</f>
        <v>Decolsen 1 Strip 4 Tablet</v>
      </c>
      <c r="J4637" t="str">
        <f>VLOOKUP(C4637,Table_items[],3,FALSE)</f>
        <v>Obat Batuk &amp; Pilek</v>
      </c>
      <c r="K4637" s="23">
        <f>VLOOKUP(C4637,Table_items[],4,FALSE)</f>
        <v>2886</v>
      </c>
      <c r="L4637" s="23">
        <f>VLOOKUP(C4637,Table_items[],5,FALSE)</f>
        <v>2915</v>
      </c>
    </row>
    <row r="4638" spans="1:12" x14ac:dyDescent="0.2">
      <c r="A4638" s="7" t="s">
        <v>4791</v>
      </c>
      <c r="B4638" s="27">
        <v>44549</v>
      </c>
      <c r="C4638" s="9" t="s">
        <v>12</v>
      </c>
      <c r="D4638" s="9">
        <v>46</v>
      </c>
      <c r="E4638" s="9" t="s">
        <v>4896</v>
      </c>
      <c r="F4638" s="20" t="s">
        <v>4908</v>
      </c>
      <c r="G4638" t="s">
        <v>4904</v>
      </c>
      <c r="H4638" t="str">
        <f>VLOOKUP(E4638,suppliers!$A$2:$B$18,2,)</f>
        <v>OTHER</v>
      </c>
      <c r="I4638" t="str">
        <f>VLOOKUP(C4638,Table_items[],2,FALSE)</f>
        <v>Decolsen 1 Strip 4 Tablet</v>
      </c>
      <c r="J4638" t="str">
        <f>VLOOKUP(C4638,Table_items[],3,FALSE)</f>
        <v>Obat Batuk &amp; Pilek</v>
      </c>
      <c r="K4638" s="23">
        <f>VLOOKUP(C4638,Table_items[],4,FALSE)</f>
        <v>2886</v>
      </c>
      <c r="L4638" s="23">
        <f>VLOOKUP(C4638,Table_items[],5,FALSE)</f>
        <v>2915</v>
      </c>
    </row>
    <row r="4639" spans="1:12" x14ac:dyDescent="0.2">
      <c r="A4639" s="11" t="s">
        <v>4792</v>
      </c>
      <c r="B4639" s="28">
        <v>44549</v>
      </c>
      <c r="C4639" s="13" t="s">
        <v>37</v>
      </c>
      <c r="D4639" s="13">
        <v>47</v>
      </c>
      <c r="E4639" s="9" t="s">
        <v>4896</v>
      </c>
      <c r="F4639" s="20" t="s">
        <v>4908</v>
      </c>
      <c r="G4639" t="s">
        <v>4904</v>
      </c>
      <c r="H4639" t="str">
        <f>VLOOKUP(E4639,suppliers!$A$2:$B$18,2,)</f>
        <v>OTHER</v>
      </c>
      <c r="I4639" t="str">
        <f>VLOOKUP(C4639,Table_items[],2,FALSE)</f>
        <v>Bodrex Extra</v>
      </c>
      <c r="J4639" t="str">
        <f>VLOOKUP(C4639,Table_items[],3,FALSE)</f>
        <v>Obat Sakit Kepala &amp; Demam</v>
      </c>
      <c r="K4639" s="23">
        <f>VLOOKUP(C4639,Table_items[],4,FALSE)</f>
        <v>50788</v>
      </c>
      <c r="L4639" s="23">
        <f>VLOOKUP(C4639,Table_items[],5,FALSE)</f>
        <v>51753</v>
      </c>
    </row>
    <row r="4640" spans="1:12" x14ac:dyDescent="0.2">
      <c r="A4640" s="7" t="s">
        <v>4793</v>
      </c>
      <c r="B4640" s="27">
        <v>44549</v>
      </c>
      <c r="C4640" s="9" t="s">
        <v>37</v>
      </c>
      <c r="D4640" s="9">
        <v>19</v>
      </c>
      <c r="E4640" s="9" t="s">
        <v>4896</v>
      </c>
      <c r="F4640" s="20" t="s">
        <v>4908</v>
      </c>
      <c r="G4640" t="s">
        <v>4904</v>
      </c>
      <c r="H4640" t="str">
        <f>VLOOKUP(E4640,suppliers!$A$2:$B$18,2,)</f>
        <v>OTHER</v>
      </c>
      <c r="I4640" t="str">
        <f>VLOOKUP(C4640,Table_items[],2,FALSE)</f>
        <v>Bodrex Extra</v>
      </c>
      <c r="J4640" t="str">
        <f>VLOOKUP(C4640,Table_items[],3,FALSE)</f>
        <v>Obat Sakit Kepala &amp; Demam</v>
      </c>
      <c r="K4640" s="23">
        <f>VLOOKUP(C4640,Table_items[],4,FALSE)</f>
        <v>50788</v>
      </c>
      <c r="L4640" s="23">
        <f>VLOOKUP(C4640,Table_items[],5,FALSE)</f>
        <v>51753</v>
      </c>
    </row>
    <row r="4641" spans="1:12" x14ac:dyDescent="0.2">
      <c r="A4641" s="11" t="s">
        <v>4794</v>
      </c>
      <c r="B4641" s="28">
        <v>44549</v>
      </c>
      <c r="C4641" s="13" t="s">
        <v>37</v>
      </c>
      <c r="D4641" s="13">
        <v>36</v>
      </c>
      <c r="E4641" s="9" t="s">
        <v>4896</v>
      </c>
      <c r="F4641" s="20" t="s">
        <v>4908</v>
      </c>
      <c r="G4641" t="s">
        <v>4904</v>
      </c>
      <c r="H4641" t="str">
        <f>VLOOKUP(E4641,suppliers!$A$2:$B$18,2,)</f>
        <v>OTHER</v>
      </c>
      <c r="I4641" t="str">
        <f>VLOOKUP(C4641,Table_items[],2,FALSE)</f>
        <v>Bodrex Extra</v>
      </c>
      <c r="J4641" t="str">
        <f>VLOOKUP(C4641,Table_items[],3,FALSE)</f>
        <v>Obat Sakit Kepala &amp; Demam</v>
      </c>
      <c r="K4641" s="23">
        <f>VLOOKUP(C4641,Table_items[],4,FALSE)</f>
        <v>50788</v>
      </c>
      <c r="L4641" s="23">
        <f>VLOOKUP(C4641,Table_items[],5,FALSE)</f>
        <v>51753</v>
      </c>
    </row>
    <row r="4642" spans="1:12" x14ac:dyDescent="0.2">
      <c r="A4642" s="7" t="s">
        <v>4795</v>
      </c>
      <c r="B4642" s="27">
        <v>44549</v>
      </c>
      <c r="C4642" s="9" t="s">
        <v>24</v>
      </c>
      <c r="D4642" s="9">
        <v>43</v>
      </c>
      <c r="E4642" s="9" t="s">
        <v>4896</v>
      </c>
      <c r="F4642" s="20" t="s">
        <v>4908</v>
      </c>
      <c r="G4642" t="s">
        <v>4904</v>
      </c>
      <c r="H4642" t="str">
        <f>VLOOKUP(E4642,suppliers!$A$2:$B$18,2,)</f>
        <v>OTHER</v>
      </c>
      <c r="I4642" t="str">
        <f>VLOOKUP(C4642,Table_items[],2,FALSE)</f>
        <v>Irbesartan</v>
      </c>
      <c r="J4642" t="str">
        <f>VLOOKUP(C4642,Table_items[],3,FALSE)</f>
        <v>Obat Hipertensi</v>
      </c>
      <c r="K4642" s="23">
        <f>VLOOKUP(C4642,Table_items[],4,FALSE)</f>
        <v>108794</v>
      </c>
      <c r="L4642" s="23">
        <f>VLOOKUP(C4642,Table_items[],5,FALSE)</f>
        <v>109447</v>
      </c>
    </row>
    <row r="4643" spans="1:12" x14ac:dyDescent="0.2">
      <c r="A4643" s="11" t="s">
        <v>4796</v>
      </c>
      <c r="B4643" s="28">
        <v>44549</v>
      </c>
      <c r="C4643" s="13" t="s">
        <v>24</v>
      </c>
      <c r="D4643" s="13">
        <v>5</v>
      </c>
      <c r="E4643" s="9" t="s">
        <v>4896</v>
      </c>
      <c r="F4643" s="20" t="s">
        <v>4908</v>
      </c>
      <c r="G4643" t="s">
        <v>4904</v>
      </c>
      <c r="H4643" t="str">
        <f>VLOOKUP(E4643,suppliers!$A$2:$B$18,2,)</f>
        <v>OTHER</v>
      </c>
      <c r="I4643" t="str">
        <f>VLOOKUP(C4643,Table_items[],2,FALSE)</f>
        <v>Irbesartan</v>
      </c>
      <c r="J4643" t="str">
        <f>VLOOKUP(C4643,Table_items[],3,FALSE)</f>
        <v>Obat Hipertensi</v>
      </c>
      <c r="K4643" s="23">
        <f>VLOOKUP(C4643,Table_items[],4,FALSE)</f>
        <v>108794</v>
      </c>
      <c r="L4643" s="23">
        <f>VLOOKUP(C4643,Table_items[],5,FALSE)</f>
        <v>109447</v>
      </c>
    </row>
    <row r="4644" spans="1:12" x14ac:dyDescent="0.2">
      <c r="A4644" s="7" t="s">
        <v>4797</v>
      </c>
      <c r="B4644" s="27">
        <v>44549</v>
      </c>
      <c r="C4644" s="9" t="s">
        <v>41</v>
      </c>
      <c r="D4644" s="9">
        <v>34</v>
      </c>
      <c r="E4644" s="9" t="s">
        <v>4896</v>
      </c>
      <c r="F4644" s="20" t="s">
        <v>4908</v>
      </c>
      <c r="G4644" t="s">
        <v>4904</v>
      </c>
      <c r="H4644" t="str">
        <f>VLOOKUP(E4644,suppliers!$A$2:$B$18,2,)</f>
        <v>OTHER</v>
      </c>
      <c r="I4644" t="str">
        <f>VLOOKUP(C4644,Table_items[],2,FALSE)</f>
        <v>Otilon Ear Drops 8 mL</v>
      </c>
      <c r="J4644" t="str">
        <f>VLOOKUP(C4644,Table_items[],3,FALSE)</f>
        <v>Obat Telinga</v>
      </c>
      <c r="K4644" s="23">
        <f>VLOOKUP(C4644,Table_items[],4,FALSE)</f>
        <v>55000</v>
      </c>
      <c r="L4644" s="23">
        <f>VLOOKUP(C4644,Table_items[],5,FALSE)</f>
        <v>55935</v>
      </c>
    </row>
    <row r="4645" spans="1:12" x14ac:dyDescent="0.2">
      <c r="A4645" s="11" t="s">
        <v>4798</v>
      </c>
      <c r="B4645" s="28">
        <v>44549</v>
      </c>
      <c r="C4645" s="13" t="s">
        <v>16</v>
      </c>
      <c r="D4645" s="13">
        <v>12</v>
      </c>
      <c r="E4645" s="9" t="s">
        <v>4896</v>
      </c>
      <c r="F4645" s="20" t="s">
        <v>4908</v>
      </c>
      <c r="G4645" t="s">
        <v>4904</v>
      </c>
      <c r="H4645" t="str">
        <f>VLOOKUP(E4645,suppliers!$A$2:$B$18,2,)</f>
        <v>OTHER</v>
      </c>
      <c r="I4645" t="str">
        <f>VLOOKUP(C4645,Table_items[],2,FALSE)</f>
        <v>Ultraflu Box Isi 25 Strip</v>
      </c>
      <c r="J4645" t="str">
        <f>VLOOKUP(C4645,Table_items[],3,FALSE)</f>
        <v>Obat Batuk &amp; Pilek</v>
      </c>
      <c r="K4645" s="23">
        <f>VLOOKUP(C4645,Table_items[],4,FALSE)</f>
        <v>72500</v>
      </c>
      <c r="L4645" s="23">
        <f>VLOOKUP(C4645,Table_items[],5,FALSE)</f>
        <v>73805</v>
      </c>
    </row>
    <row r="4646" spans="1:12" x14ac:dyDescent="0.2">
      <c r="A4646" s="7" t="s">
        <v>4799</v>
      </c>
      <c r="B4646" s="27">
        <v>44549</v>
      </c>
      <c r="C4646" s="9" t="s">
        <v>20</v>
      </c>
      <c r="D4646" s="9">
        <v>28</v>
      </c>
      <c r="E4646" s="9" t="s">
        <v>4896</v>
      </c>
      <c r="F4646" s="20" t="s">
        <v>4908</v>
      </c>
      <c r="G4646" t="s">
        <v>4904</v>
      </c>
      <c r="H4646" t="str">
        <f>VLOOKUP(E4646,suppliers!$A$2:$B$18,2,)</f>
        <v>OTHER</v>
      </c>
      <c r="I4646" t="str">
        <f>VLOOKUP(C4646,Table_items[],2,FALSE)</f>
        <v>Carditens</v>
      </c>
      <c r="J4646" t="str">
        <f>VLOOKUP(C4646,Table_items[],3,FALSE)</f>
        <v>Obat Hipertensi</v>
      </c>
      <c r="K4646" s="23">
        <f>VLOOKUP(C4646,Table_items[],4,FALSE)</f>
        <v>100000</v>
      </c>
      <c r="L4646" s="23">
        <f>VLOOKUP(C4646,Table_items[],5,FALSE)</f>
        <v>100900</v>
      </c>
    </row>
    <row r="4647" spans="1:12" x14ac:dyDescent="0.2">
      <c r="A4647" s="11" t="s">
        <v>4800</v>
      </c>
      <c r="B4647" s="28">
        <v>44549</v>
      </c>
      <c r="C4647" s="13" t="s">
        <v>20</v>
      </c>
      <c r="D4647" s="13">
        <v>36</v>
      </c>
      <c r="E4647" s="9" t="s">
        <v>4896</v>
      </c>
      <c r="F4647" s="20" t="s">
        <v>4908</v>
      </c>
      <c r="G4647" t="s">
        <v>4904</v>
      </c>
      <c r="H4647" t="str">
        <f>VLOOKUP(E4647,suppliers!$A$2:$B$18,2,)</f>
        <v>OTHER</v>
      </c>
      <c r="I4647" t="str">
        <f>VLOOKUP(C4647,Table_items[],2,FALSE)</f>
        <v>Carditens</v>
      </c>
      <c r="J4647" t="str">
        <f>VLOOKUP(C4647,Table_items[],3,FALSE)</f>
        <v>Obat Hipertensi</v>
      </c>
      <c r="K4647" s="23">
        <f>VLOOKUP(C4647,Table_items[],4,FALSE)</f>
        <v>100000</v>
      </c>
      <c r="L4647" s="23">
        <f>VLOOKUP(C4647,Table_items[],5,FALSE)</f>
        <v>100900</v>
      </c>
    </row>
    <row r="4648" spans="1:12" x14ac:dyDescent="0.2">
      <c r="A4648" s="7" t="s">
        <v>4801</v>
      </c>
      <c r="B4648" s="27">
        <v>44549</v>
      </c>
      <c r="C4648" s="9" t="s">
        <v>5</v>
      </c>
      <c r="D4648" s="9">
        <v>153</v>
      </c>
      <c r="E4648" s="9" t="s">
        <v>4896</v>
      </c>
      <c r="F4648" s="20" t="s">
        <v>4908</v>
      </c>
      <c r="G4648" t="s">
        <v>4904</v>
      </c>
      <c r="H4648" t="str">
        <f>VLOOKUP(E4648,suppliers!$A$2:$B$18,2,)</f>
        <v>OTHER</v>
      </c>
      <c r="I4648" t="str">
        <f>VLOOKUP(C4648,Table_items[],2,FALSE)</f>
        <v>Ozen 10 MG Blister</v>
      </c>
      <c r="J4648" t="str">
        <f>VLOOKUP(C4648,Table_items[],3,FALSE)</f>
        <v>Obat Alergi</v>
      </c>
      <c r="K4648" s="23">
        <f>VLOOKUP(C4648,Table_items[],4,FALSE)</f>
        <v>18611</v>
      </c>
      <c r="L4648" s="23">
        <f>VLOOKUP(C4648,Table_items[],5,FALSE)</f>
        <v>18816</v>
      </c>
    </row>
    <row r="4649" spans="1:12" x14ac:dyDescent="0.2">
      <c r="A4649" s="11" t="s">
        <v>4802</v>
      </c>
      <c r="B4649" s="28">
        <v>44549</v>
      </c>
      <c r="C4649" s="13" t="s">
        <v>34</v>
      </c>
      <c r="D4649" s="13">
        <v>20</v>
      </c>
      <c r="E4649" s="9" t="s">
        <v>4896</v>
      </c>
      <c r="F4649" s="20" t="s">
        <v>4908</v>
      </c>
      <c r="G4649" t="s">
        <v>4904</v>
      </c>
      <c r="H4649" t="str">
        <f>VLOOKUP(E4649,suppliers!$A$2:$B$18,2,)</f>
        <v>OTHER</v>
      </c>
      <c r="I4649" t="str">
        <f>VLOOKUP(C4649,Table_items[],2,FALSE)</f>
        <v>Panadol Anak Tablet 1 Strip</v>
      </c>
      <c r="J4649" t="str">
        <f>VLOOKUP(C4649,Table_items[],3,FALSE)</f>
        <v>Obat Sakit Kepala &amp; Demam</v>
      </c>
      <c r="K4649" s="23">
        <f>VLOOKUP(C4649,Table_items[],4,FALSE)</f>
        <v>25000</v>
      </c>
      <c r="L4649" s="23">
        <f>VLOOKUP(C4649,Table_items[],5,FALSE)</f>
        <v>25450</v>
      </c>
    </row>
    <row r="4650" spans="1:12" x14ac:dyDescent="0.2">
      <c r="A4650" s="7" t="s">
        <v>4803</v>
      </c>
      <c r="B4650" s="27">
        <v>44549</v>
      </c>
      <c r="C4650" s="9" t="s">
        <v>21</v>
      </c>
      <c r="D4650" s="9">
        <v>587</v>
      </c>
      <c r="E4650" s="9" t="s">
        <v>4896</v>
      </c>
      <c r="F4650" s="20" t="s">
        <v>4908</v>
      </c>
      <c r="G4650" t="s">
        <v>4904</v>
      </c>
      <c r="H4650" t="str">
        <f>VLOOKUP(E4650,suppliers!$A$2:$B$18,2,)</f>
        <v>OTHER</v>
      </c>
      <c r="I4650" t="str">
        <f>VLOOKUP(C4650,Table_items[],2,FALSE)</f>
        <v>Concor 5MG Strip 10</v>
      </c>
      <c r="J4650" t="str">
        <f>VLOOKUP(C4650,Table_items[],3,FALSE)</f>
        <v>Obat Hipertensi</v>
      </c>
      <c r="K4650" s="23">
        <f>VLOOKUP(C4650,Table_items[],4,FALSE)</f>
        <v>102000</v>
      </c>
      <c r="L4650" s="23">
        <f>VLOOKUP(C4650,Table_items[],5,FALSE)</f>
        <v>103632</v>
      </c>
    </row>
    <row r="4651" spans="1:12" x14ac:dyDescent="0.2">
      <c r="A4651" s="11" t="s">
        <v>4804</v>
      </c>
      <c r="B4651" s="28">
        <v>44550</v>
      </c>
      <c r="C4651" s="13" t="s">
        <v>8</v>
      </c>
      <c r="D4651" s="13">
        <v>30</v>
      </c>
      <c r="E4651" s="9" t="s">
        <v>4896</v>
      </c>
      <c r="F4651" s="20" t="s">
        <v>4908</v>
      </c>
      <c r="G4651" t="s">
        <v>4904</v>
      </c>
      <c r="H4651" t="str">
        <f>VLOOKUP(E4651,suppliers!$A$2:$B$18,2,)</f>
        <v>OTHER</v>
      </c>
      <c r="I4651" t="str">
        <f>VLOOKUP(C4651,Table_items[],2,FALSE)</f>
        <v>Bisoprolol Ogb Dexa</v>
      </c>
      <c r="J4651" t="str">
        <f>VLOOKUP(C4651,Table_items[],3,FALSE)</f>
        <v>Obat Alergi</v>
      </c>
      <c r="K4651" s="23">
        <f>VLOOKUP(C4651,Table_items[],4,FALSE)</f>
        <v>10000</v>
      </c>
      <c r="L4651" s="23">
        <f>VLOOKUP(C4651,Table_items[],5,FALSE)</f>
        <v>10180</v>
      </c>
    </row>
    <row r="4652" spans="1:12" x14ac:dyDescent="0.2">
      <c r="A4652" s="7" t="s">
        <v>4805</v>
      </c>
      <c r="B4652" s="27">
        <v>44550</v>
      </c>
      <c r="C4652" s="9" t="s">
        <v>23</v>
      </c>
      <c r="D4652" s="9">
        <v>23</v>
      </c>
      <c r="E4652" s="9" t="s">
        <v>4896</v>
      </c>
      <c r="F4652" s="20" t="s">
        <v>4908</v>
      </c>
      <c r="G4652" t="s">
        <v>4904</v>
      </c>
      <c r="H4652" t="str">
        <f>VLOOKUP(E4652,suppliers!$A$2:$B$18,2,)</f>
        <v>OTHER</v>
      </c>
      <c r="I4652" t="str">
        <f>VLOOKUP(C4652,Table_items[],2,FALSE)</f>
        <v>Amlodipine Besilate</v>
      </c>
      <c r="J4652" t="str">
        <f>VLOOKUP(C4652,Table_items[],3,FALSE)</f>
        <v>Obat Hipertensi</v>
      </c>
      <c r="K4652" s="23">
        <f>VLOOKUP(C4652,Table_items[],4,FALSE)</f>
        <v>7467</v>
      </c>
      <c r="L4652" s="23">
        <f>VLOOKUP(C4652,Table_items[],5,FALSE)</f>
        <v>7504</v>
      </c>
    </row>
    <row r="4653" spans="1:12" x14ac:dyDescent="0.2">
      <c r="A4653" s="11" t="s">
        <v>4806</v>
      </c>
      <c r="B4653" s="28">
        <v>44551</v>
      </c>
      <c r="C4653" s="13" t="s">
        <v>37</v>
      </c>
      <c r="D4653" s="13">
        <v>345</v>
      </c>
      <c r="E4653" s="9" t="s">
        <v>4896</v>
      </c>
      <c r="F4653" s="20" t="s">
        <v>4908</v>
      </c>
      <c r="G4653" t="s">
        <v>4904</v>
      </c>
      <c r="H4653" t="str">
        <f>VLOOKUP(E4653,suppliers!$A$2:$B$18,2,)</f>
        <v>OTHER</v>
      </c>
      <c r="I4653" t="str">
        <f>VLOOKUP(C4653,Table_items[],2,FALSE)</f>
        <v>Bodrex Extra</v>
      </c>
      <c r="J4653" t="str">
        <f>VLOOKUP(C4653,Table_items[],3,FALSE)</f>
        <v>Obat Sakit Kepala &amp; Demam</v>
      </c>
      <c r="K4653" s="23">
        <f>VLOOKUP(C4653,Table_items[],4,FALSE)</f>
        <v>50788</v>
      </c>
      <c r="L4653" s="23">
        <f>VLOOKUP(C4653,Table_items[],5,FALSE)</f>
        <v>51753</v>
      </c>
    </row>
    <row r="4654" spans="1:12" x14ac:dyDescent="0.2">
      <c r="A4654" s="7" t="s">
        <v>4807</v>
      </c>
      <c r="B4654" s="27">
        <v>44551</v>
      </c>
      <c r="C4654" s="9" t="s">
        <v>28</v>
      </c>
      <c r="D4654" s="9">
        <v>4</v>
      </c>
      <c r="E4654" s="9" t="s">
        <v>4896</v>
      </c>
      <c r="F4654" s="20" t="s">
        <v>4908</v>
      </c>
      <c r="G4654" t="s">
        <v>4904</v>
      </c>
      <c r="H4654" t="str">
        <f>VLOOKUP(E4654,suppliers!$A$2:$B$18,2,)</f>
        <v>OTHER</v>
      </c>
      <c r="I4654" t="str">
        <f>VLOOKUP(C4654,Table_items[],2,FALSE)</f>
        <v>Hyperchol 100 MG 12 KPS</v>
      </c>
      <c r="J4654" t="str">
        <f>VLOOKUP(C4654,Table_items[],3,FALSE)</f>
        <v>Obat Kolesterol</v>
      </c>
      <c r="K4654" s="23">
        <f>VLOOKUP(C4654,Table_items[],4,FALSE)</f>
        <v>42800</v>
      </c>
      <c r="L4654" s="23">
        <f>VLOOKUP(C4654,Table_items[],5,FALSE)</f>
        <v>43442</v>
      </c>
    </row>
    <row r="4655" spans="1:12" x14ac:dyDescent="0.2">
      <c r="A4655" s="11" t="s">
        <v>4808</v>
      </c>
      <c r="B4655" s="28">
        <v>44552</v>
      </c>
      <c r="C4655" s="13" t="s">
        <v>38</v>
      </c>
      <c r="D4655" s="13">
        <v>20</v>
      </c>
      <c r="E4655" s="9" t="s">
        <v>4896</v>
      </c>
      <c r="F4655" s="20" t="s">
        <v>4908</v>
      </c>
      <c r="G4655" t="s">
        <v>4904</v>
      </c>
      <c r="H4655" t="str">
        <f>VLOOKUP(E4655,suppliers!$A$2:$B$18,2,)</f>
        <v>OTHER</v>
      </c>
      <c r="I4655" t="str">
        <f>VLOOKUP(C4655,Table_items[],2,FALSE)</f>
        <v>Sanmol 500 MG 4 Tablet</v>
      </c>
      <c r="J4655" t="str">
        <f>VLOOKUP(C4655,Table_items[],3,FALSE)</f>
        <v>Obat Sakit Kepala &amp; Demam</v>
      </c>
      <c r="K4655" s="23">
        <f>VLOOKUP(C4655,Table_items[],4,FALSE)</f>
        <v>1600</v>
      </c>
      <c r="L4655" s="23">
        <f>VLOOKUP(C4655,Table_items[],5,FALSE)</f>
        <v>1619</v>
      </c>
    </row>
    <row r="4656" spans="1:12" x14ac:dyDescent="0.2">
      <c r="A4656" s="7" t="s">
        <v>4809</v>
      </c>
      <c r="B4656" s="27">
        <v>44552</v>
      </c>
      <c r="C4656" s="9" t="s">
        <v>10</v>
      </c>
      <c r="D4656" s="9">
        <v>19</v>
      </c>
      <c r="E4656" s="9" t="s">
        <v>4896</v>
      </c>
      <c r="F4656" s="20" t="s">
        <v>4908</v>
      </c>
      <c r="G4656" t="s">
        <v>4904</v>
      </c>
      <c r="H4656" t="str">
        <f>VLOOKUP(E4656,suppliers!$A$2:$B$18,2,)</f>
        <v>OTHER</v>
      </c>
      <c r="I4656" t="str">
        <f>VLOOKUP(C4656,Table_items[],2,FALSE)</f>
        <v>Dexteem Box Plus 100 Tablet</v>
      </c>
      <c r="J4656" t="str">
        <f>VLOOKUP(C4656,Table_items[],3,FALSE)</f>
        <v>Obat Alergi</v>
      </c>
      <c r="K4656" s="23">
        <f>VLOOKUP(C4656,Table_items[],4,FALSE)</f>
        <v>25322</v>
      </c>
      <c r="L4656" s="23">
        <f>VLOOKUP(C4656,Table_items[],5,FALSE)</f>
        <v>25449</v>
      </c>
    </row>
    <row r="4657" spans="1:12" x14ac:dyDescent="0.2">
      <c r="A4657" s="11" t="s">
        <v>4810</v>
      </c>
      <c r="B4657" s="28">
        <v>44552</v>
      </c>
      <c r="C4657" s="13" t="s">
        <v>40</v>
      </c>
      <c r="D4657" s="13">
        <v>174</v>
      </c>
      <c r="E4657" s="9" t="s">
        <v>4896</v>
      </c>
      <c r="F4657" s="20" t="s">
        <v>4908</v>
      </c>
      <c r="G4657" t="s">
        <v>4904</v>
      </c>
      <c r="H4657" t="str">
        <f>VLOOKUP(E4657,suppliers!$A$2:$B$18,2,)</f>
        <v>OTHER</v>
      </c>
      <c r="I4657" t="str">
        <f>VLOOKUP(C4657,Table_items[],2,FALSE)</f>
        <v>Paramex Tablet / Obat</v>
      </c>
      <c r="J4657" t="str">
        <f>VLOOKUP(C4657,Table_items[],3,FALSE)</f>
        <v>Obat Sakit Kepala &amp; Demam</v>
      </c>
      <c r="K4657" s="23">
        <f>VLOOKUP(C4657,Table_items[],4,FALSE)</f>
        <v>2560</v>
      </c>
      <c r="L4657" s="23">
        <f>VLOOKUP(C4657,Table_items[],5,FALSE)</f>
        <v>2586</v>
      </c>
    </row>
    <row r="4658" spans="1:12" x14ac:dyDescent="0.2">
      <c r="A4658" s="7" t="s">
        <v>4811</v>
      </c>
      <c r="B4658" s="27">
        <v>44552</v>
      </c>
      <c r="C4658" s="9" t="s">
        <v>14</v>
      </c>
      <c r="D4658" s="9">
        <v>23</v>
      </c>
      <c r="E4658" s="9" t="s">
        <v>4896</v>
      </c>
      <c r="F4658" s="20" t="s">
        <v>4908</v>
      </c>
      <c r="G4658" t="s">
        <v>4904</v>
      </c>
      <c r="H4658" t="str">
        <f>VLOOKUP(E4658,suppliers!$A$2:$B$18,2,)</f>
        <v>OTHER</v>
      </c>
      <c r="I4658" t="str">
        <f>VLOOKUP(C4658,Table_items[],2,FALSE)</f>
        <v>Lo Han Kuo Infusion 12</v>
      </c>
      <c r="J4658" t="str">
        <f>VLOOKUP(C4658,Table_items[],3,FALSE)</f>
        <v>Obat Batuk &amp; Pilek</v>
      </c>
      <c r="K4658" s="23">
        <f>VLOOKUP(C4658,Table_items[],4,FALSE)</f>
        <v>23869</v>
      </c>
      <c r="L4658" s="23">
        <f>VLOOKUP(C4658,Table_items[],5,FALSE)</f>
        <v>24179</v>
      </c>
    </row>
    <row r="4659" spans="1:12" x14ac:dyDescent="0.2">
      <c r="A4659" s="11" t="s">
        <v>4812</v>
      </c>
      <c r="B4659" s="28">
        <v>44553</v>
      </c>
      <c r="C4659" s="13" t="s">
        <v>37</v>
      </c>
      <c r="D4659" s="13">
        <v>51</v>
      </c>
      <c r="E4659" s="9" t="s">
        <v>4896</v>
      </c>
      <c r="F4659" s="20" t="s">
        <v>4908</v>
      </c>
      <c r="G4659" t="s">
        <v>4904</v>
      </c>
      <c r="H4659" t="str">
        <f>VLOOKUP(E4659,suppliers!$A$2:$B$18,2,)</f>
        <v>OTHER</v>
      </c>
      <c r="I4659" t="str">
        <f>VLOOKUP(C4659,Table_items[],2,FALSE)</f>
        <v>Bodrex Extra</v>
      </c>
      <c r="J4659" t="str">
        <f>VLOOKUP(C4659,Table_items[],3,FALSE)</f>
        <v>Obat Sakit Kepala &amp; Demam</v>
      </c>
      <c r="K4659" s="23">
        <f>VLOOKUP(C4659,Table_items[],4,FALSE)</f>
        <v>50788</v>
      </c>
      <c r="L4659" s="23">
        <f>VLOOKUP(C4659,Table_items[],5,FALSE)</f>
        <v>51753</v>
      </c>
    </row>
    <row r="4660" spans="1:12" x14ac:dyDescent="0.2">
      <c r="A4660" s="7" t="s">
        <v>4813</v>
      </c>
      <c r="B4660" s="27">
        <v>44553</v>
      </c>
      <c r="C4660" s="9" t="s">
        <v>24</v>
      </c>
      <c r="D4660" s="9">
        <v>21</v>
      </c>
      <c r="E4660" s="9" t="s">
        <v>4896</v>
      </c>
      <c r="F4660" s="20" t="s">
        <v>4908</v>
      </c>
      <c r="G4660" t="s">
        <v>4904</v>
      </c>
      <c r="H4660" t="str">
        <f>VLOOKUP(E4660,suppliers!$A$2:$B$18,2,)</f>
        <v>OTHER</v>
      </c>
      <c r="I4660" t="str">
        <f>VLOOKUP(C4660,Table_items[],2,FALSE)</f>
        <v>Irbesartan</v>
      </c>
      <c r="J4660" t="str">
        <f>VLOOKUP(C4660,Table_items[],3,FALSE)</f>
        <v>Obat Hipertensi</v>
      </c>
      <c r="K4660" s="23">
        <f>VLOOKUP(C4660,Table_items[],4,FALSE)</f>
        <v>108794</v>
      </c>
      <c r="L4660" s="23">
        <f>VLOOKUP(C4660,Table_items[],5,FALSE)</f>
        <v>109447</v>
      </c>
    </row>
    <row r="4661" spans="1:12" x14ac:dyDescent="0.2">
      <c r="A4661" s="11" t="s">
        <v>4814</v>
      </c>
      <c r="B4661" s="28">
        <v>44553</v>
      </c>
      <c r="C4661" s="13" t="s">
        <v>22</v>
      </c>
      <c r="D4661" s="13">
        <v>36</v>
      </c>
      <c r="E4661" s="9" t="s">
        <v>4896</v>
      </c>
      <c r="F4661" s="20" t="s">
        <v>4908</v>
      </c>
      <c r="G4661" t="s">
        <v>4904</v>
      </c>
      <c r="H4661" t="str">
        <f>VLOOKUP(E4661,suppliers!$A$2:$B$18,2,)</f>
        <v>OTHER</v>
      </c>
      <c r="I4661" t="str">
        <f>VLOOKUP(C4661,Table_items[],2,FALSE)</f>
        <v>Candesartan Ogb Dexa</v>
      </c>
      <c r="J4661" t="str">
        <f>VLOOKUP(C4661,Table_items[],3,FALSE)</f>
        <v>Obat Hipertensi</v>
      </c>
      <c r="K4661" s="23">
        <f>VLOOKUP(C4661,Table_items[],4,FALSE)</f>
        <v>5000</v>
      </c>
      <c r="L4661" s="23">
        <f>VLOOKUP(C4661,Table_items[],5,FALSE)</f>
        <v>5095</v>
      </c>
    </row>
    <row r="4662" spans="1:12" x14ac:dyDescent="0.2">
      <c r="A4662" s="7" t="s">
        <v>4815</v>
      </c>
      <c r="B4662" s="27">
        <v>44553</v>
      </c>
      <c r="C4662" s="9" t="s">
        <v>10</v>
      </c>
      <c r="D4662" s="9">
        <v>14</v>
      </c>
      <c r="E4662" s="9" t="s">
        <v>4896</v>
      </c>
      <c r="F4662" s="20" t="s">
        <v>4908</v>
      </c>
      <c r="G4662" t="s">
        <v>4904</v>
      </c>
      <c r="H4662" t="str">
        <f>VLOOKUP(E4662,suppliers!$A$2:$B$18,2,)</f>
        <v>OTHER</v>
      </c>
      <c r="I4662" t="str">
        <f>VLOOKUP(C4662,Table_items[],2,FALSE)</f>
        <v>Dexteem Box Plus 100 Tablet</v>
      </c>
      <c r="J4662" t="str">
        <f>VLOOKUP(C4662,Table_items[],3,FALSE)</f>
        <v>Obat Alergi</v>
      </c>
      <c r="K4662" s="23">
        <f>VLOOKUP(C4662,Table_items[],4,FALSE)</f>
        <v>25322</v>
      </c>
      <c r="L4662" s="23">
        <f>VLOOKUP(C4662,Table_items[],5,FALSE)</f>
        <v>25449</v>
      </c>
    </row>
    <row r="4663" spans="1:12" x14ac:dyDescent="0.2">
      <c r="A4663" s="11" t="s">
        <v>4816</v>
      </c>
      <c r="B4663" s="28">
        <v>44553</v>
      </c>
      <c r="C4663" s="13" t="s">
        <v>7</v>
      </c>
      <c r="D4663" s="13">
        <v>66</v>
      </c>
      <c r="E4663" s="9" t="s">
        <v>4896</v>
      </c>
      <c r="F4663" s="20" t="s">
        <v>4908</v>
      </c>
      <c r="G4663" t="s">
        <v>4904</v>
      </c>
      <c r="H4663" t="str">
        <f>VLOOKUP(E4663,suppliers!$A$2:$B$18,2,)</f>
        <v>OTHER</v>
      </c>
      <c r="I4663" t="str">
        <f>VLOOKUP(C4663,Table_items[],2,FALSE)</f>
        <v>Acetylcysteine Mahakam 200 mg</v>
      </c>
      <c r="J4663" t="str">
        <f>VLOOKUP(C4663,Table_items[],3,FALSE)</f>
        <v>Obat Alergi</v>
      </c>
      <c r="K4663" s="23">
        <f>VLOOKUP(C4663,Table_items[],4,FALSE)</f>
        <v>33000</v>
      </c>
      <c r="L4663" s="23">
        <f>VLOOKUP(C4663,Table_items[],5,FALSE)</f>
        <v>33330</v>
      </c>
    </row>
    <row r="4664" spans="1:12" x14ac:dyDescent="0.2">
      <c r="A4664" s="7" t="s">
        <v>4817</v>
      </c>
      <c r="B4664" s="27">
        <v>44554</v>
      </c>
      <c r="C4664" s="9" t="s">
        <v>37</v>
      </c>
      <c r="D4664" s="9">
        <v>73</v>
      </c>
      <c r="E4664" s="9" t="s">
        <v>4896</v>
      </c>
      <c r="F4664" s="20" t="s">
        <v>4908</v>
      </c>
      <c r="G4664" t="s">
        <v>4904</v>
      </c>
      <c r="H4664" t="str">
        <f>VLOOKUP(E4664,suppliers!$A$2:$B$18,2,)</f>
        <v>OTHER</v>
      </c>
      <c r="I4664" t="str">
        <f>VLOOKUP(C4664,Table_items[],2,FALSE)</f>
        <v>Bodrex Extra</v>
      </c>
      <c r="J4664" t="str">
        <f>VLOOKUP(C4664,Table_items[],3,FALSE)</f>
        <v>Obat Sakit Kepala &amp; Demam</v>
      </c>
      <c r="K4664" s="23">
        <f>VLOOKUP(C4664,Table_items[],4,FALSE)</f>
        <v>50788</v>
      </c>
      <c r="L4664" s="23">
        <f>VLOOKUP(C4664,Table_items[],5,FALSE)</f>
        <v>51753</v>
      </c>
    </row>
    <row r="4665" spans="1:12" x14ac:dyDescent="0.2">
      <c r="A4665" s="11" t="s">
        <v>4818</v>
      </c>
      <c r="B4665" s="28">
        <v>44554</v>
      </c>
      <c r="C4665" s="13" t="s">
        <v>9</v>
      </c>
      <c r="D4665" s="13">
        <v>1</v>
      </c>
      <c r="E4665" s="9" t="s">
        <v>4896</v>
      </c>
      <c r="F4665" s="20" t="s">
        <v>4908</v>
      </c>
      <c r="G4665" t="s">
        <v>4904</v>
      </c>
      <c r="H4665" t="str">
        <f>VLOOKUP(E4665,suppliers!$A$2:$B$18,2,)</f>
        <v>OTHER</v>
      </c>
      <c r="I4665" t="str">
        <f>VLOOKUP(C4665,Table_items[],2,FALSE)</f>
        <v>Bedak Heroxyn 150 gr</v>
      </c>
      <c r="J4665" t="str">
        <f>VLOOKUP(C4665,Table_items[],3,FALSE)</f>
        <v>Obat Alergi</v>
      </c>
      <c r="K4665" s="23">
        <f>VLOOKUP(C4665,Table_items[],4,FALSE)</f>
        <v>16950</v>
      </c>
      <c r="L4665" s="23">
        <f>VLOOKUP(C4665,Table_items[],5,FALSE)</f>
        <v>17170</v>
      </c>
    </row>
    <row r="4666" spans="1:12" x14ac:dyDescent="0.2">
      <c r="A4666" s="7" t="s">
        <v>4819</v>
      </c>
      <c r="B4666" s="27">
        <v>44554</v>
      </c>
      <c r="C4666" s="9" t="s">
        <v>38</v>
      </c>
      <c r="D4666" s="9">
        <v>183</v>
      </c>
      <c r="E4666" s="9" t="s">
        <v>4896</v>
      </c>
      <c r="F4666" s="20" t="s">
        <v>4908</v>
      </c>
      <c r="G4666" t="s">
        <v>4904</v>
      </c>
      <c r="H4666" t="str">
        <f>VLOOKUP(E4666,suppliers!$A$2:$B$18,2,)</f>
        <v>OTHER</v>
      </c>
      <c r="I4666" t="str">
        <f>VLOOKUP(C4666,Table_items[],2,FALSE)</f>
        <v>Sanmol 500 MG 4 Tablet</v>
      </c>
      <c r="J4666" t="str">
        <f>VLOOKUP(C4666,Table_items[],3,FALSE)</f>
        <v>Obat Sakit Kepala &amp; Demam</v>
      </c>
      <c r="K4666" s="23">
        <f>VLOOKUP(C4666,Table_items[],4,FALSE)</f>
        <v>1600</v>
      </c>
      <c r="L4666" s="23">
        <f>VLOOKUP(C4666,Table_items[],5,FALSE)</f>
        <v>1619</v>
      </c>
    </row>
    <row r="4667" spans="1:12" x14ac:dyDescent="0.2">
      <c r="A4667" s="11" t="s">
        <v>4820</v>
      </c>
      <c r="B4667" s="28">
        <v>44554</v>
      </c>
      <c r="C4667" s="13" t="s">
        <v>18</v>
      </c>
      <c r="D4667" s="13">
        <v>272</v>
      </c>
      <c r="E4667" s="9" t="s">
        <v>4896</v>
      </c>
      <c r="F4667" s="20" t="s">
        <v>4908</v>
      </c>
      <c r="G4667" t="s">
        <v>4904</v>
      </c>
      <c r="H4667" t="str">
        <f>VLOOKUP(E4667,suppliers!$A$2:$B$18,2,)</f>
        <v>OTHER</v>
      </c>
      <c r="I4667" t="str">
        <f>VLOOKUP(C4667,Table_items[],2,FALSE)</f>
        <v>Konidin 4 Tablet</v>
      </c>
      <c r="J4667" t="str">
        <f>VLOOKUP(C4667,Table_items[],3,FALSE)</f>
        <v>Obat Batuk &amp; Pilek</v>
      </c>
      <c r="K4667" s="23">
        <f>VLOOKUP(C4667,Table_items[],4,FALSE)</f>
        <v>2460</v>
      </c>
      <c r="L4667" s="23">
        <f>VLOOKUP(C4667,Table_items[],5,FALSE)</f>
        <v>2490</v>
      </c>
    </row>
    <row r="4668" spans="1:12" x14ac:dyDescent="0.2">
      <c r="A4668" s="7" t="s">
        <v>4821</v>
      </c>
      <c r="B4668" s="27">
        <v>44554</v>
      </c>
      <c r="C4668" s="9" t="s">
        <v>39</v>
      </c>
      <c r="D4668" s="9">
        <v>13</v>
      </c>
      <c r="E4668" s="9" t="s">
        <v>4896</v>
      </c>
      <c r="F4668" s="20" t="s">
        <v>4908</v>
      </c>
      <c r="G4668" t="s">
        <v>4904</v>
      </c>
      <c r="H4668" t="str">
        <f>VLOOKUP(E4668,suppliers!$A$2:$B$18,2,)</f>
        <v>OTHER</v>
      </c>
      <c r="I4668" t="str">
        <f>VLOOKUP(C4668,Table_items[],2,FALSE)</f>
        <v>Cilostazol Bernofarm</v>
      </c>
      <c r="J4668" t="str">
        <f>VLOOKUP(C4668,Table_items[],3,FALSE)</f>
        <v>Obat Sakit Kepala &amp; Demam</v>
      </c>
      <c r="K4668" s="23">
        <f>VLOOKUP(C4668,Table_items[],4,FALSE)</f>
        <v>45450</v>
      </c>
      <c r="L4668" s="23">
        <f>VLOOKUP(C4668,Table_items[],5,FALSE)</f>
        <v>46223</v>
      </c>
    </row>
    <row r="4669" spans="1:12" x14ac:dyDescent="0.2">
      <c r="A4669" s="11" t="s">
        <v>4822</v>
      </c>
      <c r="B4669" s="28">
        <v>44554</v>
      </c>
      <c r="C4669" s="13" t="s">
        <v>39</v>
      </c>
      <c r="D4669" s="13">
        <v>193</v>
      </c>
      <c r="E4669" s="9" t="s">
        <v>4896</v>
      </c>
      <c r="F4669" s="20" t="s">
        <v>4908</v>
      </c>
      <c r="G4669" t="s">
        <v>4904</v>
      </c>
      <c r="H4669" t="str">
        <f>VLOOKUP(E4669,suppliers!$A$2:$B$18,2,)</f>
        <v>OTHER</v>
      </c>
      <c r="I4669" t="str">
        <f>VLOOKUP(C4669,Table_items[],2,FALSE)</f>
        <v>Cilostazol Bernofarm</v>
      </c>
      <c r="J4669" t="str">
        <f>VLOOKUP(C4669,Table_items[],3,FALSE)</f>
        <v>Obat Sakit Kepala &amp; Demam</v>
      </c>
      <c r="K4669" s="23">
        <f>VLOOKUP(C4669,Table_items[],4,FALSE)</f>
        <v>45450</v>
      </c>
      <c r="L4669" s="23">
        <f>VLOOKUP(C4669,Table_items[],5,FALSE)</f>
        <v>46223</v>
      </c>
    </row>
    <row r="4670" spans="1:12" x14ac:dyDescent="0.2">
      <c r="A4670" s="7" t="s">
        <v>4823</v>
      </c>
      <c r="B4670" s="27">
        <v>44555</v>
      </c>
      <c r="C4670" s="9" t="s">
        <v>37</v>
      </c>
      <c r="D4670" s="9">
        <v>78</v>
      </c>
      <c r="E4670" s="9" t="s">
        <v>4896</v>
      </c>
      <c r="F4670" s="20" t="s">
        <v>4908</v>
      </c>
      <c r="G4670" t="s">
        <v>4904</v>
      </c>
      <c r="H4670" t="str">
        <f>VLOOKUP(E4670,suppliers!$A$2:$B$18,2,)</f>
        <v>OTHER</v>
      </c>
      <c r="I4670" t="str">
        <f>VLOOKUP(C4670,Table_items[],2,FALSE)</f>
        <v>Bodrex Extra</v>
      </c>
      <c r="J4670" t="str">
        <f>VLOOKUP(C4670,Table_items[],3,FALSE)</f>
        <v>Obat Sakit Kepala &amp; Demam</v>
      </c>
      <c r="K4670" s="23">
        <f>VLOOKUP(C4670,Table_items[],4,FALSE)</f>
        <v>50788</v>
      </c>
      <c r="L4670" s="23">
        <f>VLOOKUP(C4670,Table_items[],5,FALSE)</f>
        <v>51753</v>
      </c>
    </row>
    <row r="4671" spans="1:12" x14ac:dyDescent="0.2">
      <c r="A4671" s="11" t="s">
        <v>4824</v>
      </c>
      <c r="B4671" s="28">
        <v>44555</v>
      </c>
      <c r="C4671" s="13" t="s">
        <v>24</v>
      </c>
      <c r="D4671" s="13">
        <v>33</v>
      </c>
      <c r="E4671" s="9" t="s">
        <v>4896</v>
      </c>
      <c r="F4671" s="20" t="s">
        <v>4908</v>
      </c>
      <c r="G4671" t="s">
        <v>4904</v>
      </c>
      <c r="H4671" t="str">
        <f>VLOOKUP(E4671,suppliers!$A$2:$B$18,2,)</f>
        <v>OTHER</v>
      </c>
      <c r="I4671" t="str">
        <f>VLOOKUP(C4671,Table_items[],2,FALSE)</f>
        <v>Irbesartan</v>
      </c>
      <c r="J4671" t="str">
        <f>VLOOKUP(C4671,Table_items[],3,FALSE)</f>
        <v>Obat Hipertensi</v>
      </c>
      <c r="K4671" s="23">
        <f>VLOOKUP(C4671,Table_items[],4,FALSE)</f>
        <v>108794</v>
      </c>
      <c r="L4671" s="23">
        <f>VLOOKUP(C4671,Table_items[],5,FALSE)</f>
        <v>109447</v>
      </c>
    </row>
    <row r="4672" spans="1:12" x14ac:dyDescent="0.2">
      <c r="A4672" s="7" t="s">
        <v>4825</v>
      </c>
      <c r="B4672" s="27">
        <v>44555</v>
      </c>
      <c r="C4672" s="9" t="s">
        <v>10</v>
      </c>
      <c r="D4672" s="9">
        <v>138</v>
      </c>
      <c r="E4672" s="9" t="s">
        <v>4896</v>
      </c>
      <c r="F4672" s="20" t="s">
        <v>4908</v>
      </c>
      <c r="G4672" t="s">
        <v>4904</v>
      </c>
      <c r="H4672" t="str">
        <f>VLOOKUP(E4672,suppliers!$A$2:$B$18,2,)</f>
        <v>OTHER</v>
      </c>
      <c r="I4672" t="str">
        <f>VLOOKUP(C4672,Table_items[],2,FALSE)</f>
        <v>Dexteem Box Plus 100 Tablet</v>
      </c>
      <c r="J4672" t="str">
        <f>VLOOKUP(C4672,Table_items[],3,FALSE)</f>
        <v>Obat Alergi</v>
      </c>
      <c r="K4672" s="23">
        <f>VLOOKUP(C4672,Table_items[],4,FALSE)</f>
        <v>25322</v>
      </c>
      <c r="L4672" s="23">
        <f>VLOOKUP(C4672,Table_items[],5,FALSE)</f>
        <v>25449</v>
      </c>
    </row>
    <row r="4673" spans="1:12" x14ac:dyDescent="0.2">
      <c r="A4673" s="11" t="s">
        <v>4826</v>
      </c>
      <c r="B4673" s="28">
        <v>44555</v>
      </c>
      <c r="C4673" s="13" t="s">
        <v>7</v>
      </c>
      <c r="D4673" s="13">
        <v>40</v>
      </c>
      <c r="E4673" s="9" t="s">
        <v>4896</v>
      </c>
      <c r="F4673" s="20" t="s">
        <v>4908</v>
      </c>
      <c r="G4673" t="s">
        <v>4904</v>
      </c>
      <c r="H4673" t="str">
        <f>VLOOKUP(E4673,suppliers!$A$2:$B$18,2,)</f>
        <v>OTHER</v>
      </c>
      <c r="I4673" t="str">
        <f>VLOOKUP(C4673,Table_items[],2,FALSE)</f>
        <v>Acetylcysteine Mahakam 200 mg</v>
      </c>
      <c r="J4673" t="str">
        <f>VLOOKUP(C4673,Table_items[],3,FALSE)</f>
        <v>Obat Alergi</v>
      </c>
      <c r="K4673" s="23">
        <f>VLOOKUP(C4673,Table_items[],4,FALSE)</f>
        <v>33000</v>
      </c>
      <c r="L4673" s="23">
        <f>VLOOKUP(C4673,Table_items[],5,FALSE)</f>
        <v>33330</v>
      </c>
    </row>
    <row r="4674" spans="1:12" x14ac:dyDescent="0.2">
      <c r="A4674" s="7" t="s">
        <v>4827</v>
      </c>
      <c r="B4674" s="27">
        <v>44555</v>
      </c>
      <c r="C4674" s="9" t="s">
        <v>25</v>
      </c>
      <c r="D4674" s="9">
        <v>52</v>
      </c>
      <c r="E4674" s="9" t="s">
        <v>4896</v>
      </c>
      <c r="F4674" s="20" t="s">
        <v>4908</v>
      </c>
      <c r="G4674" t="s">
        <v>4904</v>
      </c>
      <c r="H4674" t="str">
        <f>VLOOKUP(E4674,suppliers!$A$2:$B$18,2,)</f>
        <v>OTHER</v>
      </c>
      <c r="I4674" t="str">
        <f>VLOOKUP(C4674,Table_items[],2,FALSE)</f>
        <v>Irvell 150MG Box 20 Tablet</v>
      </c>
      <c r="J4674" t="str">
        <f>VLOOKUP(C4674,Table_items[],3,FALSE)</f>
        <v>Obat Hipertensi</v>
      </c>
      <c r="K4674" s="23">
        <f>VLOOKUP(C4674,Table_items[],4,FALSE)</f>
        <v>143991</v>
      </c>
      <c r="L4674" s="23">
        <f>VLOOKUP(C4674,Table_items[],5,FALSE)</f>
        <v>146871</v>
      </c>
    </row>
    <row r="4675" spans="1:12" x14ac:dyDescent="0.2">
      <c r="A4675" s="11" t="s">
        <v>4828</v>
      </c>
      <c r="B4675" s="28">
        <v>44556</v>
      </c>
      <c r="C4675" s="13" t="s">
        <v>37</v>
      </c>
      <c r="D4675" s="13">
        <v>51</v>
      </c>
      <c r="E4675" s="9" t="s">
        <v>4896</v>
      </c>
      <c r="F4675" s="20" t="s">
        <v>4908</v>
      </c>
      <c r="G4675" t="s">
        <v>4904</v>
      </c>
      <c r="H4675" t="str">
        <f>VLOOKUP(E4675,suppliers!$A$2:$B$18,2,)</f>
        <v>OTHER</v>
      </c>
      <c r="I4675" t="str">
        <f>VLOOKUP(C4675,Table_items[],2,FALSE)</f>
        <v>Bodrex Extra</v>
      </c>
      <c r="J4675" t="str">
        <f>VLOOKUP(C4675,Table_items[],3,FALSE)</f>
        <v>Obat Sakit Kepala &amp; Demam</v>
      </c>
      <c r="K4675" s="23">
        <f>VLOOKUP(C4675,Table_items[],4,FALSE)</f>
        <v>50788</v>
      </c>
      <c r="L4675" s="23">
        <f>VLOOKUP(C4675,Table_items[],5,FALSE)</f>
        <v>51753</v>
      </c>
    </row>
    <row r="4676" spans="1:12" x14ac:dyDescent="0.2">
      <c r="A4676" s="7" t="s">
        <v>4829</v>
      </c>
      <c r="B4676" s="27">
        <v>44556</v>
      </c>
      <c r="C4676" s="9" t="s">
        <v>9</v>
      </c>
      <c r="D4676" s="9">
        <v>37</v>
      </c>
      <c r="E4676" s="9" t="s">
        <v>4896</v>
      </c>
      <c r="F4676" s="20" t="s">
        <v>4908</v>
      </c>
      <c r="G4676" t="s">
        <v>4904</v>
      </c>
      <c r="H4676" t="str">
        <f>VLOOKUP(E4676,suppliers!$A$2:$B$18,2,)</f>
        <v>OTHER</v>
      </c>
      <c r="I4676" t="str">
        <f>VLOOKUP(C4676,Table_items[],2,FALSE)</f>
        <v>Bedak Heroxyn 150 gr</v>
      </c>
      <c r="J4676" t="str">
        <f>VLOOKUP(C4676,Table_items[],3,FALSE)</f>
        <v>Obat Alergi</v>
      </c>
      <c r="K4676" s="23">
        <f>VLOOKUP(C4676,Table_items[],4,FALSE)</f>
        <v>16950</v>
      </c>
      <c r="L4676" s="23">
        <f>VLOOKUP(C4676,Table_items[],5,FALSE)</f>
        <v>17170</v>
      </c>
    </row>
    <row r="4677" spans="1:12" x14ac:dyDescent="0.2">
      <c r="A4677" s="11" t="s">
        <v>4830</v>
      </c>
      <c r="B4677" s="28">
        <v>44556</v>
      </c>
      <c r="C4677" s="13" t="s">
        <v>9</v>
      </c>
      <c r="D4677" s="13">
        <v>13</v>
      </c>
      <c r="E4677" s="9" t="s">
        <v>4896</v>
      </c>
      <c r="F4677" s="20" t="s">
        <v>4908</v>
      </c>
      <c r="G4677" t="s">
        <v>4904</v>
      </c>
      <c r="H4677" t="str">
        <f>VLOOKUP(E4677,suppliers!$A$2:$B$18,2,)</f>
        <v>OTHER</v>
      </c>
      <c r="I4677" t="str">
        <f>VLOOKUP(C4677,Table_items[],2,FALSE)</f>
        <v>Bedak Heroxyn 150 gr</v>
      </c>
      <c r="J4677" t="str">
        <f>VLOOKUP(C4677,Table_items[],3,FALSE)</f>
        <v>Obat Alergi</v>
      </c>
      <c r="K4677" s="23">
        <f>VLOOKUP(C4677,Table_items[],4,FALSE)</f>
        <v>16950</v>
      </c>
      <c r="L4677" s="23">
        <f>VLOOKUP(C4677,Table_items[],5,FALSE)</f>
        <v>17170</v>
      </c>
    </row>
    <row r="4678" spans="1:12" x14ac:dyDescent="0.2">
      <c r="A4678" s="7" t="s">
        <v>4831</v>
      </c>
      <c r="B4678" s="27">
        <v>44556</v>
      </c>
      <c r="C4678" s="9" t="s">
        <v>24</v>
      </c>
      <c r="D4678" s="9">
        <v>39</v>
      </c>
      <c r="E4678" s="9" t="s">
        <v>4896</v>
      </c>
      <c r="F4678" s="20" t="s">
        <v>4908</v>
      </c>
      <c r="G4678" t="s">
        <v>4904</v>
      </c>
      <c r="H4678" t="str">
        <f>VLOOKUP(E4678,suppliers!$A$2:$B$18,2,)</f>
        <v>OTHER</v>
      </c>
      <c r="I4678" t="str">
        <f>VLOOKUP(C4678,Table_items[],2,FALSE)</f>
        <v>Irbesartan</v>
      </c>
      <c r="J4678" t="str">
        <f>VLOOKUP(C4678,Table_items[],3,FALSE)</f>
        <v>Obat Hipertensi</v>
      </c>
      <c r="K4678" s="23">
        <f>VLOOKUP(C4678,Table_items[],4,FALSE)</f>
        <v>108794</v>
      </c>
      <c r="L4678" s="23">
        <f>VLOOKUP(C4678,Table_items[],5,FALSE)</f>
        <v>109447</v>
      </c>
    </row>
    <row r="4679" spans="1:12" x14ac:dyDescent="0.2">
      <c r="A4679" s="11" t="s">
        <v>4832</v>
      </c>
      <c r="B4679" s="28">
        <v>44556</v>
      </c>
      <c r="C4679" s="13" t="s">
        <v>10</v>
      </c>
      <c r="D4679" s="13">
        <v>6</v>
      </c>
      <c r="E4679" s="9" t="s">
        <v>4896</v>
      </c>
      <c r="F4679" s="20" t="s">
        <v>4908</v>
      </c>
      <c r="G4679" t="s">
        <v>4904</v>
      </c>
      <c r="H4679" t="str">
        <f>VLOOKUP(E4679,suppliers!$A$2:$B$18,2,)</f>
        <v>OTHER</v>
      </c>
      <c r="I4679" t="str">
        <f>VLOOKUP(C4679,Table_items[],2,FALSE)</f>
        <v>Dexteem Box Plus 100 Tablet</v>
      </c>
      <c r="J4679" t="str">
        <f>VLOOKUP(C4679,Table_items[],3,FALSE)</f>
        <v>Obat Alergi</v>
      </c>
      <c r="K4679" s="23">
        <f>VLOOKUP(C4679,Table_items[],4,FALSE)</f>
        <v>25322</v>
      </c>
      <c r="L4679" s="23">
        <f>VLOOKUP(C4679,Table_items[],5,FALSE)</f>
        <v>25449</v>
      </c>
    </row>
    <row r="4680" spans="1:12" x14ac:dyDescent="0.2">
      <c r="A4680" s="7" t="s">
        <v>4833</v>
      </c>
      <c r="B4680" s="27">
        <v>44556</v>
      </c>
      <c r="C4680" s="9" t="s">
        <v>30</v>
      </c>
      <c r="D4680" s="9">
        <v>157</v>
      </c>
      <c r="E4680" s="9" t="s">
        <v>4896</v>
      </c>
      <c r="F4680" s="20" t="s">
        <v>4908</v>
      </c>
      <c r="G4680" t="s">
        <v>4904</v>
      </c>
      <c r="H4680" t="str">
        <f>VLOOKUP(E4680,suppliers!$A$2:$B$18,2,)</f>
        <v>OTHER</v>
      </c>
      <c r="I4680" t="str">
        <f>VLOOKUP(C4680,Table_items[],2,FALSE)</f>
        <v>Koolfever</v>
      </c>
      <c r="J4680" t="str">
        <f>VLOOKUP(C4680,Table_items[],3,FALSE)</f>
        <v>Obat Sakit Kepala &amp; Demam</v>
      </c>
      <c r="K4680" s="23">
        <f>VLOOKUP(C4680,Table_items[],4,FALSE)</f>
        <v>7500</v>
      </c>
      <c r="L4680" s="23">
        <f>VLOOKUP(C4680,Table_items[],5,FALSE)</f>
        <v>7620</v>
      </c>
    </row>
    <row r="4681" spans="1:12" x14ac:dyDescent="0.2">
      <c r="A4681" s="11" t="s">
        <v>4834</v>
      </c>
      <c r="B4681" s="28">
        <v>44556</v>
      </c>
      <c r="C4681" s="13" t="s">
        <v>34</v>
      </c>
      <c r="D4681" s="13">
        <v>128</v>
      </c>
      <c r="E4681" s="9" t="s">
        <v>4896</v>
      </c>
      <c r="F4681" s="20" t="s">
        <v>4908</v>
      </c>
      <c r="G4681" t="s">
        <v>4904</v>
      </c>
      <c r="H4681" t="str">
        <f>VLOOKUP(E4681,suppliers!$A$2:$B$18,2,)</f>
        <v>OTHER</v>
      </c>
      <c r="I4681" t="str">
        <f>VLOOKUP(C4681,Table_items[],2,FALSE)</f>
        <v>Panadol Anak Tablet 1 Strip</v>
      </c>
      <c r="J4681" t="str">
        <f>VLOOKUP(C4681,Table_items[],3,FALSE)</f>
        <v>Obat Sakit Kepala &amp; Demam</v>
      </c>
      <c r="K4681" s="23">
        <f>VLOOKUP(C4681,Table_items[],4,FALSE)</f>
        <v>25000</v>
      </c>
      <c r="L4681" s="23">
        <f>VLOOKUP(C4681,Table_items[],5,FALSE)</f>
        <v>25450</v>
      </c>
    </row>
    <row r="4682" spans="1:12" x14ac:dyDescent="0.2">
      <c r="A4682" s="7" t="s">
        <v>4835</v>
      </c>
      <c r="B4682" s="27">
        <v>44557</v>
      </c>
      <c r="C4682" s="9" t="s">
        <v>24</v>
      </c>
      <c r="D4682" s="9">
        <v>48</v>
      </c>
      <c r="E4682" s="9" t="s">
        <v>4896</v>
      </c>
      <c r="F4682" s="20" t="s">
        <v>4908</v>
      </c>
      <c r="G4682" t="s">
        <v>4904</v>
      </c>
      <c r="H4682" t="str">
        <f>VLOOKUP(E4682,suppliers!$A$2:$B$18,2,)</f>
        <v>OTHER</v>
      </c>
      <c r="I4682" t="str">
        <f>VLOOKUP(C4682,Table_items[],2,FALSE)</f>
        <v>Irbesartan</v>
      </c>
      <c r="J4682" t="str">
        <f>VLOOKUP(C4682,Table_items[],3,FALSE)</f>
        <v>Obat Hipertensi</v>
      </c>
      <c r="K4682" s="23">
        <f>VLOOKUP(C4682,Table_items[],4,FALSE)</f>
        <v>108794</v>
      </c>
      <c r="L4682" s="23">
        <f>VLOOKUP(C4682,Table_items[],5,FALSE)</f>
        <v>109447</v>
      </c>
    </row>
    <row r="4683" spans="1:12" x14ac:dyDescent="0.2">
      <c r="A4683" s="11" t="s">
        <v>4836</v>
      </c>
      <c r="B4683" s="28">
        <v>44557</v>
      </c>
      <c r="C4683" s="13" t="s">
        <v>24</v>
      </c>
      <c r="D4683" s="13">
        <v>8</v>
      </c>
      <c r="E4683" s="9" t="s">
        <v>4896</v>
      </c>
      <c r="F4683" s="20" t="s">
        <v>4908</v>
      </c>
      <c r="G4683" t="s">
        <v>4904</v>
      </c>
      <c r="H4683" t="str">
        <f>VLOOKUP(E4683,suppliers!$A$2:$B$18,2,)</f>
        <v>OTHER</v>
      </c>
      <c r="I4683" t="str">
        <f>VLOOKUP(C4683,Table_items[],2,FALSE)</f>
        <v>Irbesartan</v>
      </c>
      <c r="J4683" t="str">
        <f>VLOOKUP(C4683,Table_items[],3,FALSE)</f>
        <v>Obat Hipertensi</v>
      </c>
      <c r="K4683" s="23">
        <f>VLOOKUP(C4683,Table_items[],4,FALSE)</f>
        <v>108794</v>
      </c>
      <c r="L4683" s="23">
        <f>VLOOKUP(C4683,Table_items[],5,FALSE)</f>
        <v>109447</v>
      </c>
    </row>
    <row r="4684" spans="1:12" x14ac:dyDescent="0.2">
      <c r="A4684" s="7" t="s">
        <v>4837</v>
      </c>
      <c r="B4684" s="27">
        <v>44557</v>
      </c>
      <c r="C4684" s="9" t="s">
        <v>41</v>
      </c>
      <c r="D4684" s="9">
        <v>42</v>
      </c>
      <c r="E4684" s="9" t="s">
        <v>4896</v>
      </c>
      <c r="F4684" s="20" t="s">
        <v>4908</v>
      </c>
      <c r="G4684" t="s">
        <v>4904</v>
      </c>
      <c r="H4684" t="str">
        <f>VLOOKUP(E4684,suppliers!$A$2:$B$18,2,)</f>
        <v>OTHER</v>
      </c>
      <c r="I4684" t="str">
        <f>VLOOKUP(C4684,Table_items[],2,FALSE)</f>
        <v>Otilon Ear Drops 8 mL</v>
      </c>
      <c r="J4684" t="str">
        <f>VLOOKUP(C4684,Table_items[],3,FALSE)</f>
        <v>Obat Telinga</v>
      </c>
      <c r="K4684" s="23">
        <f>VLOOKUP(C4684,Table_items[],4,FALSE)</f>
        <v>55000</v>
      </c>
      <c r="L4684" s="23">
        <f>VLOOKUP(C4684,Table_items[],5,FALSE)</f>
        <v>55935</v>
      </c>
    </row>
    <row r="4685" spans="1:12" x14ac:dyDescent="0.2">
      <c r="A4685" s="11" t="s">
        <v>4838</v>
      </c>
      <c r="B4685" s="28">
        <v>44557</v>
      </c>
      <c r="C4685" s="13" t="s">
        <v>16</v>
      </c>
      <c r="D4685" s="13">
        <v>25</v>
      </c>
      <c r="E4685" s="9" t="s">
        <v>4896</v>
      </c>
      <c r="F4685" s="20" t="s">
        <v>4908</v>
      </c>
      <c r="G4685" t="s">
        <v>4904</v>
      </c>
      <c r="H4685" t="str">
        <f>VLOOKUP(E4685,suppliers!$A$2:$B$18,2,)</f>
        <v>OTHER</v>
      </c>
      <c r="I4685" t="str">
        <f>VLOOKUP(C4685,Table_items[],2,FALSE)</f>
        <v>Ultraflu Box Isi 25 Strip</v>
      </c>
      <c r="J4685" t="str">
        <f>VLOOKUP(C4685,Table_items[],3,FALSE)</f>
        <v>Obat Batuk &amp; Pilek</v>
      </c>
      <c r="K4685" s="23">
        <f>VLOOKUP(C4685,Table_items[],4,FALSE)</f>
        <v>72500</v>
      </c>
      <c r="L4685" s="23">
        <f>VLOOKUP(C4685,Table_items[],5,FALSE)</f>
        <v>73805</v>
      </c>
    </row>
    <row r="4686" spans="1:12" x14ac:dyDescent="0.2">
      <c r="A4686" s="7" t="s">
        <v>4839</v>
      </c>
      <c r="B4686" s="27">
        <v>44557</v>
      </c>
      <c r="C4686" s="9" t="s">
        <v>8</v>
      </c>
      <c r="D4686" s="9">
        <v>5</v>
      </c>
      <c r="E4686" s="9" t="s">
        <v>4896</v>
      </c>
      <c r="F4686" s="20" t="s">
        <v>4908</v>
      </c>
      <c r="G4686" t="s">
        <v>4904</v>
      </c>
      <c r="H4686" t="str">
        <f>VLOOKUP(E4686,suppliers!$A$2:$B$18,2,)</f>
        <v>OTHER</v>
      </c>
      <c r="I4686" t="str">
        <f>VLOOKUP(C4686,Table_items[],2,FALSE)</f>
        <v>Bisoprolol Ogb Dexa</v>
      </c>
      <c r="J4686" t="str">
        <f>VLOOKUP(C4686,Table_items[],3,FALSE)</f>
        <v>Obat Alergi</v>
      </c>
      <c r="K4686" s="23">
        <f>VLOOKUP(C4686,Table_items[],4,FALSE)</f>
        <v>10000</v>
      </c>
      <c r="L4686" s="23">
        <f>VLOOKUP(C4686,Table_items[],5,FALSE)</f>
        <v>10180</v>
      </c>
    </row>
    <row r="4687" spans="1:12" x14ac:dyDescent="0.2">
      <c r="A4687" s="11" t="s">
        <v>4840</v>
      </c>
      <c r="B4687" s="28">
        <v>44558</v>
      </c>
      <c r="C4687" s="13" t="s">
        <v>12</v>
      </c>
      <c r="D4687" s="13">
        <v>38</v>
      </c>
      <c r="E4687" s="9" t="s">
        <v>4896</v>
      </c>
      <c r="F4687" s="20" t="s">
        <v>4908</v>
      </c>
      <c r="G4687" t="s">
        <v>4904</v>
      </c>
      <c r="H4687" t="str">
        <f>VLOOKUP(E4687,suppliers!$A$2:$B$18,2,)</f>
        <v>OTHER</v>
      </c>
      <c r="I4687" t="str">
        <f>VLOOKUP(C4687,Table_items[],2,FALSE)</f>
        <v>Decolsen 1 Strip 4 Tablet</v>
      </c>
      <c r="J4687" t="str">
        <f>VLOOKUP(C4687,Table_items[],3,FALSE)</f>
        <v>Obat Batuk &amp; Pilek</v>
      </c>
      <c r="K4687" s="23">
        <f>VLOOKUP(C4687,Table_items[],4,FALSE)</f>
        <v>2886</v>
      </c>
      <c r="L4687" s="23">
        <f>VLOOKUP(C4687,Table_items[],5,FALSE)</f>
        <v>2915</v>
      </c>
    </row>
    <row r="4688" spans="1:12" x14ac:dyDescent="0.2">
      <c r="A4688" s="7" t="s">
        <v>4841</v>
      </c>
      <c r="B4688" s="27">
        <v>44558</v>
      </c>
      <c r="C4688" s="9" t="s">
        <v>24</v>
      </c>
      <c r="D4688" s="9">
        <v>2</v>
      </c>
      <c r="E4688" s="9" t="s">
        <v>4896</v>
      </c>
      <c r="F4688" s="20" t="s">
        <v>4908</v>
      </c>
      <c r="G4688" t="s">
        <v>4904</v>
      </c>
      <c r="H4688" t="str">
        <f>VLOOKUP(E4688,suppliers!$A$2:$B$18,2,)</f>
        <v>OTHER</v>
      </c>
      <c r="I4688" t="str">
        <f>VLOOKUP(C4688,Table_items[],2,FALSE)</f>
        <v>Irbesartan</v>
      </c>
      <c r="J4688" t="str">
        <f>VLOOKUP(C4688,Table_items[],3,FALSE)</f>
        <v>Obat Hipertensi</v>
      </c>
      <c r="K4688" s="23">
        <f>VLOOKUP(C4688,Table_items[],4,FALSE)</f>
        <v>108794</v>
      </c>
      <c r="L4688" s="23">
        <f>VLOOKUP(C4688,Table_items[],5,FALSE)</f>
        <v>109447</v>
      </c>
    </row>
    <row r="4689" spans="1:12" x14ac:dyDescent="0.2">
      <c r="A4689" s="11" t="s">
        <v>4842</v>
      </c>
      <c r="B4689" s="28">
        <v>44558</v>
      </c>
      <c r="C4689" s="13" t="s">
        <v>41</v>
      </c>
      <c r="D4689" s="13">
        <v>2</v>
      </c>
      <c r="E4689" s="9" t="s">
        <v>4896</v>
      </c>
      <c r="F4689" s="20" t="s">
        <v>4908</v>
      </c>
      <c r="G4689" t="s">
        <v>4904</v>
      </c>
      <c r="H4689" t="str">
        <f>VLOOKUP(E4689,suppliers!$A$2:$B$18,2,)</f>
        <v>OTHER</v>
      </c>
      <c r="I4689" t="str">
        <f>VLOOKUP(C4689,Table_items[],2,FALSE)</f>
        <v>Otilon Ear Drops 8 mL</v>
      </c>
      <c r="J4689" t="str">
        <f>VLOOKUP(C4689,Table_items[],3,FALSE)</f>
        <v>Obat Telinga</v>
      </c>
      <c r="K4689" s="23">
        <f>VLOOKUP(C4689,Table_items[],4,FALSE)</f>
        <v>55000</v>
      </c>
      <c r="L4689" s="23">
        <f>VLOOKUP(C4689,Table_items[],5,FALSE)</f>
        <v>55935</v>
      </c>
    </row>
    <row r="4690" spans="1:12" x14ac:dyDescent="0.2">
      <c r="A4690" s="7" t="s">
        <v>4843</v>
      </c>
      <c r="B4690" s="27">
        <v>44558</v>
      </c>
      <c r="C4690" s="9" t="s">
        <v>10</v>
      </c>
      <c r="D4690" s="9">
        <v>124</v>
      </c>
      <c r="E4690" s="9" t="s">
        <v>4896</v>
      </c>
      <c r="F4690" s="20" t="s">
        <v>4908</v>
      </c>
      <c r="G4690" t="s">
        <v>4904</v>
      </c>
      <c r="H4690" t="str">
        <f>VLOOKUP(E4690,suppliers!$A$2:$B$18,2,)</f>
        <v>OTHER</v>
      </c>
      <c r="I4690" t="str">
        <f>VLOOKUP(C4690,Table_items[],2,FALSE)</f>
        <v>Dexteem Box Plus 100 Tablet</v>
      </c>
      <c r="J4690" t="str">
        <f>VLOOKUP(C4690,Table_items[],3,FALSE)</f>
        <v>Obat Alergi</v>
      </c>
      <c r="K4690" s="23">
        <f>VLOOKUP(C4690,Table_items[],4,FALSE)</f>
        <v>25322</v>
      </c>
      <c r="L4690" s="23">
        <f>VLOOKUP(C4690,Table_items[],5,FALSE)</f>
        <v>25449</v>
      </c>
    </row>
    <row r="4691" spans="1:12" x14ac:dyDescent="0.2">
      <c r="A4691" s="11" t="s">
        <v>4844</v>
      </c>
      <c r="B4691" s="28">
        <v>44558</v>
      </c>
      <c r="C4691" s="13" t="s">
        <v>8</v>
      </c>
      <c r="D4691" s="13">
        <v>61</v>
      </c>
      <c r="E4691" s="9" t="s">
        <v>4896</v>
      </c>
      <c r="F4691" s="20" t="s">
        <v>4908</v>
      </c>
      <c r="G4691" t="s">
        <v>4904</v>
      </c>
      <c r="H4691" t="str">
        <f>VLOOKUP(E4691,suppliers!$A$2:$B$18,2,)</f>
        <v>OTHER</v>
      </c>
      <c r="I4691" t="str">
        <f>VLOOKUP(C4691,Table_items[],2,FALSE)</f>
        <v>Bisoprolol Ogb Dexa</v>
      </c>
      <c r="J4691" t="str">
        <f>VLOOKUP(C4691,Table_items[],3,FALSE)</f>
        <v>Obat Alergi</v>
      </c>
      <c r="K4691" s="23">
        <f>VLOOKUP(C4691,Table_items[],4,FALSE)</f>
        <v>10000</v>
      </c>
      <c r="L4691" s="23">
        <f>VLOOKUP(C4691,Table_items[],5,FALSE)</f>
        <v>10180</v>
      </c>
    </row>
    <row r="4692" spans="1:12" x14ac:dyDescent="0.2">
      <c r="A4692" s="7" t="s">
        <v>4845</v>
      </c>
      <c r="B4692" s="27">
        <v>44558</v>
      </c>
      <c r="C4692" s="9" t="s">
        <v>17</v>
      </c>
      <c r="D4692" s="9">
        <v>22</v>
      </c>
      <c r="E4692" s="9" t="s">
        <v>4896</v>
      </c>
      <c r="F4692" s="20" t="s">
        <v>4908</v>
      </c>
      <c r="G4692" t="s">
        <v>4904</v>
      </c>
      <c r="H4692" t="str">
        <f>VLOOKUP(E4692,suppliers!$A$2:$B$18,2,)</f>
        <v>OTHER</v>
      </c>
      <c r="I4692" t="str">
        <f>VLOOKUP(C4692,Table_items[],2,FALSE)</f>
        <v>Vicks Inhaler 0.5 mL</v>
      </c>
      <c r="J4692" t="str">
        <f>VLOOKUP(C4692,Table_items[],3,FALSE)</f>
        <v>Obat Batuk &amp; Pilek</v>
      </c>
      <c r="K4692" s="23">
        <f>VLOOKUP(C4692,Table_items[],4,FALSE)</f>
        <v>16155</v>
      </c>
      <c r="L4692" s="23">
        <f>VLOOKUP(C4692,Table_items[],5,FALSE)</f>
        <v>16430</v>
      </c>
    </row>
    <row r="4693" spans="1:12" x14ac:dyDescent="0.2">
      <c r="A4693" s="11" t="s">
        <v>4846</v>
      </c>
      <c r="B4693" s="28">
        <v>44558</v>
      </c>
      <c r="C4693" s="13" t="s">
        <v>35</v>
      </c>
      <c r="D4693" s="13">
        <v>201</v>
      </c>
      <c r="E4693" s="9" t="s">
        <v>4896</v>
      </c>
      <c r="F4693" s="20" t="s">
        <v>4908</v>
      </c>
      <c r="G4693" t="s">
        <v>4904</v>
      </c>
      <c r="H4693" t="str">
        <f>VLOOKUP(E4693,suppliers!$A$2:$B$18,2,)</f>
        <v>OTHER</v>
      </c>
      <c r="I4693" t="str">
        <f>VLOOKUP(C4693,Table_items[],2,FALSE)</f>
        <v>Proris Ibuprofen</v>
      </c>
      <c r="J4693" t="str">
        <f>VLOOKUP(C4693,Table_items[],3,FALSE)</f>
        <v>Obat Sakit Kepala &amp; Demam</v>
      </c>
      <c r="K4693" s="23">
        <f>VLOOKUP(C4693,Table_items[],4,FALSE)</f>
        <v>25000</v>
      </c>
      <c r="L4693" s="23">
        <f>VLOOKUP(C4693,Table_items[],5,FALSE)</f>
        <v>25275</v>
      </c>
    </row>
    <row r="4694" spans="1:12" x14ac:dyDescent="0.2">
      <c r="A4694" s="7" t="s">
        <v>4847</v>
      </c>
      <c r="B4694" s="27">
        <v>44559</v>
      </c>
      <c r="C4694" s="9" t="s">
        <v>18</v>
      </c>
      <c r="D4694" s="9">
        <v>30</v>
      </c>
      <c r="E4694" s="9" t="s">
        <v>4896</v>
      </c>
      <c r="F4694" s="20" t="s">
        <v>4908</v>
      </c>
      <c r="G4694" t="s">
        <v>4904</v>
      </c>
      <c r="H4694" t="str">
        <f>VLOOKUP(E4694,suppliers!$A$2:$B$18,2,)</f>
        <v>OTHER</v>
      </c>
      <c r="I4694" t="str">
        <f>VLOOKUP(C4694,Table_items[],2,FALSE)</f>
        <v>Konidin 4 Tablet</v>
      </c>
      <c r="J4694" t="str">
        <f>VLOOKUP(C4694,Table_items[],3,FALSE)</f>
        <v>Obat Batuk &amp; Pilek</v>
      </c>
      <c r="K4694" s="23">
        <f>VLOOKUP(C4694,Table_items[],4,FALSE)</f>
        <v>2460</v>
      </c>
      <c r="L4694" s="23">
        <f>VLOOKUP(C4694,Table_items[],5,FALSE)</f>
        <v>2490</v>
      </c>
    </row>
    <row r="4695" spans="1:12" x14ac:dyDescent="0.2">
      <c r="A4695" s="11" t="s">
        <v>4848</v>
      </c>
      <c r="B4695" s="28">
        <v>44560</v>
      </c>
      <c r="C4695" s="13" t="s">
        <v>24</v>
      </c>
      <c r="D4695" s="13">
        <v>43</v>
      </c>
      <c r="E4695" s="9" t="s">
        <v>4896</v>
      </c>
      <c r="F4695" s="20" t="s">
        <v>4908</v>
      </c>
      <c r="G4695" t="s">
        <v>4904</v>
      </c>
      <c r="H4695" t="str">
        <f>VLOOKUP(E4695,suppliers!$A$2:$B$18,2,)</f>
        <v>OTHER</v>
      </c>
      <c r="I4695" t="str">
        <f>VLOOKUP(C4695,Table_items[],2,FALSE)</f>
        <v>Irbesartan</v>
      </c>
      <c r="J4695" t="str">
        <f>VLOOKUP(C4695,Table_items[],3,FALSE)</f>
        <v>Obat Hipertensi</v>
      </c>
      <c r="K4695" s="23">
        <f>VLOOKUP(C4695,Table_items[],4,FALSE)</f>
        <v>108794</v>
      </c>
      <c r="L4695" s="23">
        <f>VLOOKUP(C4695,Table_items[],5,FALSE)</f>
        <v>109447</v>
      </c>
    </row>
    <row r="4696" spans="1:12" x14ac:dyDescent="0.2">
      <c r="A4696" s="7" t="s">
        <v>4849</v>
      </c>
      <c r="B4696" s="27">
        <v>44560</v>
      </c>
      <c r="C4696" s="9" t="s">
        <v>41</v>
      </c>
      <c r="D4696" s="9">
        <v>44</v>
      </c>
      <c r="E4696" s="9" t="s">
        <v>4896</v>
      </c>
      <c r="F4696" s="20" t="s">
        <v>4908</v>
      </c>
      <c r="G4696" t="s">
        <v>4904</v>
      </c>
      <c r="H4696" t="str">
        <f>VLOOKUP(E4696,suppliers!$A$2:$B$18,2,)</f>
        <v>OTHER</v>
      </c>
      <c r="I4696" t="str">
        <f>VLOOKUP(C4696,Table_items[],2,FALSE)</f>
        <v>Otilon Ear Drops 8 mL</v>
      </c>
      <c r="J4696" t="str">
        <f>VLOOKUP(C4696,Table_items[],3,FALSE)</f>
        <v>Obat Telinga</v>
      </c>
      <c r="K4696" s="23">
        <f>VLOOKUP(C4696,Table_items[],4,FALSE)</f>
        <v>55000</v>
      </c>
      <c r="L4696" s="23">
        <f>VLOOKUP(C4696,Table_items[],5,FALSE)</f>
        <v>55935</v>
      </c>
    </row>
    <row r="4697" spans="1:12" x14ac:dyDescent="0.2">
      <c r="A4697" s="11" t="s">
        <v>4850</v>
      </c>
      <c r="B4697" s="28">
        <v>44560</v>
      </c>
      <c r="C4697" s="13" t="s">
        <v>30</v>
      </c>
      <c r="D4697" s="13">
        <v>26</v>
      </c>
      <c r="E4697" s="9" t="s">
        <v>4896</v>
      </c>
      <c r="F4697" s="20" t="s">
        <v>4908</v>
      </c>
      <c r="G4697" t="s">
        <v>4904</v>
      </c>
      <c r="H4697" t="str">
        <f>VLOOKUP(E4697,suppliers!$A$2:$B$18,2,)</f>
        <v>OTHER</v>
      </c>
      <c r="I4697" t="str">
        <f>VLOOKUP(C4697,Table_items[],2,FALSE)</f>
        <v>Koolfever</v>
      </c>
      <c r="J4697" t="str">
        <f>VLOOKUP(C4697,Table_items[],3,FALSE)</f>
        <v>Obat Sakit Kepala &amp; Demam</v>
      </c>
      <c r="K4697" s="23">
        <f>VLOOKUP(C4697,Table_items[],4,FALSE)</f>
        <v>7500</v>
      </c>
      <c r="L4697" s="23">
        <f>VLOOKUP(C4697,Table_items[],5,FALSE)</f>
        <v>7620</v>
      </c>
    </row>
    <row r="4698" spans="1:12" x14ac:dyDescent="0.2">
      <c r="A4698" s="7" t="s">
        <v>4851</v>
      </c>
      <c r="B4698" s="27">
        <v>44560</v>
      </c>
      <c r="C4698" s="9" t="s">
        <v>8</v>
      </c>
      <c r="D4698" s="9">
        <v>598</v>
      </c>
      <c r="E4698" s="9" t="s">
        <v>4896</v>
      </c>
      <c r="F4698" s="20" t="s">
        <v>4908</v>
      </c>
      <c r="G4698" t="s">
        <v>4904</v>
      </c>
      <c r="H4698" t="str">
        <f>VLOOKUP(E4698,suppliers!$A$2:$B$18,2,)</f>
        <v>OTHER</v>
      </c>
      <c r="I4698" t="str">
        <f>VLOOKUP(C4698,Table_items[],2,FALSE)</f>
        <v>Bisoprolol Ogb Dexa</v>
      </c>
      <c r="J4698" t="str">
        <f>VLOOKUP(C4698,Table_items[],3,FALSE)</f>
        <v>Obat Alergi</v>
      </c>
      <c r="K4698" s="23">
        <f>VLOOKUP(C4698,Table_items[],4,FALSE)</f>
        <v>10000</v>
      </c>
      <c r="L4698" s="23">
        <f>VLOOKUP(C4698,Table_items[],5,FALSE)</f>
        <v>10180</v>
      </c>
    </row>
    <row r="4699" spans="1:12" x14ac:dyDescent="0.2">
      <c r="A4699" s="11" t="s">
        <v>4852</v>
      </c>
      <c r="B4699" s="28">
        <v>44561</v>
      </c>
      <c r="C4699" s="13" t="s">
        <v>12</v>
      </c>
      <c r="D4699" s="13">
        <v>1</v>
      </c>
      <c r="E4699" s="9" t="s">
        <v>4896</v>
      </c>
      <c r="F4699" s="20" t="s">
        <v>4908</v>
      </c>
      <c r="G4699" t="s">
        <v>4904</v>
      </c>
      <c r="H4699" t="str">
        <f>VLOOKUP(E4699,suppliers!$A$2:$B$18,2,)</f>
        <v>OTHER</v>
      </c>
      <c r="I4699" t="str">
        <f>VLOOKUP(C4699,Table_items[],2,FALSE)</f>
        <v>Decolsen 1 Strip 4 Tablet</v>
      </c>
      <c r="J4699" t="str">
        <f>VLOOKUP(C4699,Table_items[],3,FALSE)</f>
        <v>Obat Batuk &amp; Pilek</v>
      </c>
      <c r="K4699" s="23">
        <f>VLOOKUP(C4699,Table_items[],4,FALSE)</f>
        <v>2886</v>
      </c>
      <c r="L4699" s="23">
        <f>VLOOKUP(C4699,Table_items[],5,FALSE)</f>
        <v>2915</v>
      </c>
    </row>
    <row r="4700" spans="1:12" x14ac:dyDescent="0.2">
      <c r="A4700" s="7" t="s">
        <v>4853</v>
      </c>
      <c r="B4700" s="27">
        <v>44561</v>
      </c>
      <c r="C4700" s="9" t="s">
        <v>12</v>
      </c>
      <c r="D4700" s="9">
        <v>16</v>
      </c>
      <c r="E4700" s="9" t="s">
        <v>4896</v>
      </c>
      <c r="F4700" s="20" t="s">
        <v>4908</v>
      </c>
      <c r="G4700" t="s">
        <v>4904</v>
      </c>
      <c r="H4700" t="str">
        <f>VLOOKUP(E4700,suppliers!$A$2:$B$18,2,)</f>
        <v>OTHER</v>
      </c>
      <c r="I4700" t="str">
        <f>VLOOKUP(C4700,Table_items[],2,FALSE)</f>
        <v>Decolsen 1 Strip 4 Tablet</v>
      </c>
      <c r="J4700" t="str">
        <f>VLOOKUP(C4700,Table_items[],3,FALSE)</f>
        <v>Obat Batuk &amp; Pilek</v>
      </c>
      <c r="K4700" s="23">
        <f>VLOOKUP(C4700,Table_items[],4,FALSE)</f>
        <v>2886</v>
      </c>
      <c r="L4700" s="23">
        <f>VLOOKUP(C4700,Table_items[],5,FALSE)</f>
        <v>2915</v>
      </c>
    </row>
    <row r="4701" spans="1:12" x14ac:dyDescent="0.2">
      <c r="A4701" s="11" t="s">
        <v>4854</v>
      </c>
      <c r="B4701" s="28">
        <v>44561</v>
      </c>
      <c r="C4701" s="13" t="s">
        <v>37</v>
      </c>
      <c r="D4701" s="13">
        <v>9</v>
      </c>
      <c r="E4701" s="9" t="s">
        <v>4896</v>
      </c>
      <c r="F4701" s="20" t="s">
        <v>4908</v>
      </c>
      <c r="G4701" t="s">
        <v>4904</v>
      </c>
      <c r="H4701" t="str">
        <f>VLOOKUP(E4701,suppliers!$A$2:$B$18,2,)</f>
        <v>OTHER</v>
      </c>
      <c r="I4701" t="str">
        <f>VLOOKUP(C4701,Table_items[],2,FALSE)</f>
        <v>Bodrex Extra</v>
      </c>
      <c r="J4701" t="str">
        <f>VLOOKUP(C4701,Table_items[],3,FALSE)</f>
        <v>Obat Sakit Kepala &amp; Demam</v>
      </c>
      <c r="K4701" s="23">
        <f>VLOOKUP(C4701,Table_items[],4,FALSE)</f>
        <v>50788</v>
      </c>
      <c r="L4701" s="23">
        <f>VLOOKUP(C4701,Table_items[],5,FALSE)</f>
        <v>51753</v>
      </c>
    </row>
    <row r="4702" spans="1:12" x14ac:dyDescent="0.2">
      <c r="A4702" s="7" t="s">
        <v>4855</v>
      </c>
      <c r="B4702" s="27">
        <v>44561</v>
      </c>
      <c r="C4702" s="9" t="s">
        <v>37</v>
      </c>
      <c r="D4702" s="9">
        <v>2</v>
      </c>
      <c r="E4702" s="9" t="s">
        <v>4896</v>
      </c>
      <c r="F4702" s="20" t="s">
        <v>4908</v>
      </c>
      <c r="G4702" t="s">
        <v>4904</v>
      </c>
      <c r="H4702" t="str">
        <f>VLOOKUP(E4702,suppliers!$A$2:$B$18,2,)</f>
        <v>OTHER</v>
      </c>
      <c r="I4702" t="str">
        <f>VLOOKUP(C4702,Table_items[],2,FALSE)</f>
        <v>Bodrex Extra</v>
      </c>
      <c r="J4702" t="str">
        <f>VLOOKUP(C4702,Table_items[],3,FALSE)</f>
        <v>Obat Sakit Kepala &amp; Demam</v>
      </c>
      <c r="K4702" s="23">
        <f>VLOOKUP(C4702,Table_items[],4,FALSE)</f>
        <v>50788</v>
      </c>
      <c r="L4702" s="23">
        <f>VLOOKUP(C4702,Table_items[],5,FALSE)</f>
        <v>51753</v>
      </c>
    </row>
    <row r="4703" spans="1:12" x14ac:dyDescent="0.2">
      <c r="A4703" s="11" t="s">
        <v>4856</v>
      </c>
      <c r="B4703" s="28">
        <v>44561</v>
      </c>
      <c r="C4703" s="13" t="s">
        <v>37</v>
      </c>
      <c r="D4703" s="13">
        <v>60</v>
      </c>
      <c r="E4703" s="9" t="s">
        <v>4896</v>
      </c>
      <c r="F4703" s="20" t="s">
        <v>4908</v>
      </c>
      <c r="G4703" t="s">
        <v>4904</v>
      </c>
      <c r="H4703" t="str">
        <f>VLOOKUP(E4703,suppliers!$A$2:$B$18,2,)</f>
        <v>OTHER</v>
      </c>
      <c r="I4703" t="str">
        <f>VLOOKUP(C4703,Table_items[],2,FALSE)</f>
        <v>Bodrex Extra</v>
      </c>
      <c r="J4703" t="str">
        <f>VLOOKUP(C4703,Table_items[],3,FALSE)</f>
        <v>Obat Sakit Kepala &amp; Demam</v>
      </c>
      <c r="K4703" s="23">
        <f>VLOOKUP(C4703,Table_items[],4,FALSE)</f>
        <v>50788</v>
      </c>
      <c r="L4703" s="23">
        <f>VLOOKUP(C4703,Table_items[],5,FALSE)</f>
        <v>51753</v>
      </c>
    </row>
    <row r="4704" spans="1:12" x14ac:dyDescent="0.2">
      <c r="A4704" s="7" t="s">
        <v>4857</v>
      </c>
      <c r="B4704" s="27">
        <v>44561</v>
      </c>
      <c r="C4704" s="9" t="s">
        <v>9</v>
      </c>
      <c r="D4704" s="9">
        <v>34</v>
      </c>
      <c r="E4704" s="9" t="s">
        <v>4896</v>
      </c>
      <c r="F4704" s="20" t="s">
        <v>4908</v>
      </c>
      <c r="G4704" t="s">
        <v>4904</v>
      </c>
      <c r="H4704" t="str">
        <f>VLOOKUP(E4704,suppliers!$A$2:$B$18,2,)</f>
        <v>OTHER</v>
      </c>
      <c r="I4704" t="str">
        <f>VLOOKUP(C4704,Table_items[],2,FALSE)</f>
        <v>Bedak Heroxyn 150 gr</v>
      </c>
      <c r="J4704" t="str">
        <f>VLOOKUP(C4704,Table_items[],3,FALSE)</f>
        <v>Obat Alergi</v>
      </c>
      <c r="K4704" s="23">
        <f>VLOOKUP(C4704,Table_items[],4,FALSE)</f>
        <v>16950</v>
      </c>
      <c r="L4704" s="23">
        <f>VLOOKUP(C4704,Table_items[],5,FALSE)</f>
        <v>17170</v>
      </c>
    </row>
    <row r="4705" spans="1:12" x14ac:dyDescent="0.2">
      <c r="A4705" s="11" t="s">
        <v>4859</v>
      </c>
      <c r="B4705" s="28">
        <v>44561</v>
      </c>
      <c r="C4705" s="13" t="s">
        <v>38</v>
      </c>
      <c r="D4705" s="13">
        <v>12</v>
      </c>
      <c r="E4705" s="9" t="s">
        <v>4896</v>
      </c>
      <c r="F4705" s="20" t="s">
        <v>4908</v>
      </c>
      <c r="G4705" t="s">
        <v>4904</v>
      </c>
      <c r="H4705" t="str">
        <f>VLOOKUP(E4705,suppliers!$A$2:$B$18,2,)</f>
        <v>OTHER</v>
      </c>
      <c r="I4705" t="str">
        <f>VLOOKUP(C4705,Table_items[],2,FALSE)</f>
        <v>Sanmol 500 MG 4 Tablet</v>
      </c>
      <c r="J4705" t="str">
        <f>VLOOKUP(C4705,Table_items[],3,FALSE)</f>
        <v>Obat Sakit Kepala &amp; Demam</v>
      </c>
      <c r="K4705" s="23">
        <f>VLOOKUP(C4705,Table_items[],4,FALSE)</f>
        <v>1600</v>
      </c>
      <c r="L4705" s="23">
        <f>VLOOKUP(C4705,Table_items[],5,FALSE)</f>
        <v>1619</v>
      </c>
    </row>
    <row r="4706" spans="1:12" x14ac:dyDescent="0.2">
      <c r="A4706" s="7" t="s">
        <v>4860</v>
      </c>
      <c r="B4706" s="27">
        <v>44561</v>
      </c>
      <c r="C4706" s="9" t="s">
        <v>38</v>
      </c>
      <c r="D4706" s="9">
        <v>50</v>
      </c>
      <c r="E4706" s="9" t="s">
        <v>4896</v>
      </c>
      <c r="F4706" s="20" t="s">
        <v>4908</v>
      </c>
      <c r="G4706" t="s">
        <v>4904</v>
      </c>
      <c r="H4706" t="str">
        <f>VLOOKUP(E4706,suppliers!$A$2:$B$18,2,)</f>
        <v>OTHER</v>
      </c>
      <c r="I4706" t="str">
        <f>VLOOKUP(C4706,Table_items[],2,FALSE)</f>
        <v>Sanmol 500 MG 4 Tablet</v>
      </c>
      <c r="J4706" t="str">
        <f>VLOOKUP(C4706,Table_items[],3,FALSE)</f>
        <v>Obat Sakit Kepala &amp; Demam</v>
      </c>
      <c r="K4706" s="23">
        <f>VLOOKUP(C4706,Table_items[],4,FALSE)</f>
        <v>1600</v>
      </c>
      <c r="L4706" s="23">
        <f>VLOOKUP(C4706,Table_items[],5,FALSE)</f>
        <v>1619</v>
      </c>
    </row>
    <row r="4707" spans="1:12" x14ac:dyDescent="0.2">
      <c r="A4707" s="11" t="s">
        <v>4861</v>
      </c>
      <c r="B4707" s="28">
        <v>44561</v>
      </c>
      <c r="C4707" s="13" t="s">
        <v>41</v>
      </c>
      <c r="D4707" s="13">
        <v>29</v>
      </c>
      <c r="E4707" s="9" t="s">
        <v>4896</v>
      </c>
      <c r="F4707" s="20" t="s">
        <v>4908</v>
      </c>
      <c r="G4707" t="s">
        <v>4904</v>
      </c>
      <c r="H4707" t="str">
        <f>VLOOKUP(E4707,suppliers!$A$2:$B$18,2,)</f>
        <v>OTHER</v>
      </c>
      <c r="I4707" t="str">
        <f>VLOOKUP(C4707,Table_items[],2,FALSE)</f>
        <v>Otilon Ear Drops 8 mL</v>
      </c>
      <c r="J4707" t="str">
        <f>VLOOKUP(C4707,Table_items[],3,FALSE)</f>
        <v>Obat Telinga</v>
      </c>
      <c r="K4707" s="23">
        <f>VLOOKUP(C4707,Table_items[],4,FALSE)</f>
        <v>55000</v>
      </c>
      <c r="L4707" s="23">
        <f>VLOOKUP(C4707,Table_items[],5,FALSE)</f>
        <v>55935</v>
      </c>
    </row>
    <row r="4708" spans="1:12" x14ac:dyDescent="0.2">
      <c r="A4708" s="7" t="s">
        <v>4862</v>
      </c>
      <c r="B4708" s="27">
        <v>44561</v>
      </c>
      <c r="C4708" s="9" t="s">
        <v>36</v>
      </c>
      <c r="D4708" s="9">
        <v>28</v>
      </c>
      <c r="E4708" s="9" t="s">
        <v>4896</v>
      </c>
      <c r="F4708" s="20" t="s">
        <v>4908</v>
      </c>
      <c r="G4708" t="s">
        <v>4904</v>
      </c>
      <c r="H4708" t="str">
        <f>VLOOKUP(E4708,suppliers!$A$2:$B$18,2,)</f>
        <v>OTHER</v>
      </c>
      <c r="I4708" t="str">
        <f>VLOOKUP(C4708,Table_items[],2,FALSE)</f>
        <v>Sanmol Paracetamol</v>
      </c>
      <c r="J4708" t="str">
        <f>VLOOKUP(C4708,Table_items[],3,FALSE)</f>
        <v>Obat Sakit Kepala &amp; Demam</v>
      </c>
      <c r="K4708" s="23">
        <f>VLOOKUP(C4708,Table_items[],4,FALSE)</f>
        <v>16100</v>
      </c>
      <c r="L4708" s="23">
        <f>VLOOKUP(C4708,Table_items[],5,FALSE)</f>
        <v>16261</v>
      </c>
    </row>
    <row r="4709" spans="1:12" x14ac:dyDescent="0.2">
      <c r="A4709" s="11" t="s">
        <v>4863</v>
      </c>
      <c r="B4709" s="28">
        <v>44561</v>
      </c>
      <c r="C4709" s="13" t="s">
        <v>28</v>
      </c>
      <c r="D4709" s="13">
        <v>6</v>
      </c>
      <c r="E4709" s="9" t="s">
        <v>4896</v>
      </c>
      <c r="F4709" s="20" t="s">
        <v>4908</v>
      </c>
      <c r="G4709" t="s">
        <v>4904</v>
      </c>
      <c r="H4709" t="str">
        <f>VLOOKUP(E4709,suppliers!$A$2:$B$18,2,)</f>
        <v>OTHER</v>
      </c>
      <c r="I4709" t="str">
        <f>VLOOKUP(C4709,Table_items[],2,FALSE)</f>
        <v>Hyperchol 100 MG 12 KPS</v>
      </c>
      <c r="J4709" t="str">
        <f>VLOOKUP(C4709,Table_items[],3,FALSE)</f>
        <v>Obat Kolesterol</v>
      </c>
      <c r="K4709" s="23">
        <f>VLOOKUP(C4709,Table_items[],4,FALSE)</f>
        <v>42800</v>
      </c>
      <c r="L4709" s="23">
        <f>VLOOKUP(C4709,Table_items[],5,FALSE)</f>
        <v>43442</v>
      </c>
    </row>
    <row r="4710" spans="1:12" x14ac:dyDescent="0.2">
      <c r="A4710" s="1" t="s">
        <v>4864</v>
      </c>
      <c r="B4710" s="29">
        <v>44561</v>
      </c>
      <c r="C4710" s="2" t="s">
        <v>5</v>
      </c>
      <c r="D4710" s="2">
        <v>108</v>
      </c>
      <c r="E4710" s="9" t="s">
        <v>4896</v>
      </c>
      <c r="F4710" s="20" t="s">
        <v>4908</v>
      </c>
      <c r="G4710" t="s">
        <v>4904</v>
      </c>
      <c r="H4710" t="str">
        <f>VLOOKUP(E4710,suppliers!$A$2:$B$18,2,)</f>
        <v>OTHER</v>
      </c>
      <c r="I4710" t="str">
        <f>VLOOKUP(C4710,Table_items[],2,FALSE)</f>
        <v>Ozen 10 MG Blister</v>
      </c>
      <c r="J4710" t="str">
        <f>VLOOKUP(C4710,Table_items[],3,FALSE)</f>
        <v>Obat Alergi</v>
      </c>
      <c r="K4710" s="23">
        <f>VLOOKUP(C4710,Table_items[],4,FALSE)</f>
        <v>18611</v>
      </c>
      <c r="L4710" s="23">
        <f>VLOOKUP(C4710,Table_items[],5,FALSE)</f>
        <v>18816</v>
      </c>
    </row>
  </sheetData>
  <conditionalFormatting sqref="G1:G1048576">
    <cfRule type="containsText" dxfId="113" priority="1" operator="containsText" text="BUY">
      <formula>NOT(ISERROR(SEARCH("BUY",G1)))</formula>
    </cfRule>
    <cfRule type="containsText" dxfId="112" priority="2" operator="containsText" text="SELL">
      <formula>NOT(ISERROR(SEARCH("SELL",G1)))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EAF59-93AC-2241-96C6-ACD55AA3EF1A}">
  <dimension ref="A1:L4528"/>
  <sheetViews>
    <sheetView topLeftCell="A4498" zoomScale="80" zoomScaleNormal="80" workbookViewId="0">
      <selection activeCell="M4520" sqref="M4520"/>
    </sheetView>
  </sheetViews>
  <sheetFormatPr baseColWidth="10" defaultRowHeight="16" x14ac:dyDescent="0.2"/>
  <cols>
    <col min="1" max="1" width="15.33203125" bestFit="1" customWidth="1"/>
    <col min="2" max="2" width="15.83203125" style="18" customWidth="1"/>
    <col min="3" max="3" width="13" customWidth="1"/>
    <col min="4" max="4" width="10.5" bestFit="1" customWidth="1"/>
    <col min="5" max="5" width="17" customWidth="1"/>
    <col min="6" max="7" width="15.6640625" customWidth="1"/>
    <col min="8" max="8" width="27.6640625" customWidth="1"/>
    <col min="9" max="9" width="33.5" customWidth="1"/>
    <col min="10" max="10" width="26.6640625" customWidth="1"/>
    <col min="11" max="11" width="14.6640625" style="23" customWidth="1"/>
    <col min="12" max="12" width="18" style="23" customWidth="1"/>
    <col min="13" max="13" width="30.6640625" customWidth="1"/>
  </cols>
  <sheetData>
    <row r="1" spans="1:12" x14ac:dyDescent="0.2">
      <c r="A1" s="4" t="s">
        <v>109</v>
      </c>
      <c r="B1" s="26" t="s">
        <v>110</v>
      </c>
      <c r="C1" s="5" t="s">
        <v>0</v>
      </c>
      <c r="D1" s="5" t="s">
        <v>111</v>
      </c>
      <c r="E1" s="5" t="s">
        <v>4909</v>
      </c>
      <c r="F1" s="17" t="s">
        <v>4907</v>
      </c>
      <c r="G1" s="17" t="s">
        <v>4906</v>
      </c>
      <c r="H1" s="22" t="s">
        <v>4910</v>
      </c>
      <c r="I1" s="19" t="s">
        <v>43</v>
      </c>
      <c r="J1" s="19" t="s">
        <v>44</v>
      </c>
      <c r="K1" s="21" t="s">
        <v>45</v>
      </c>
      <c r="L1" s="22" t="s">
        <v>46</v>
      </c>
    </row>
    <row r="2" spans="1:12" s="23" customFormat="1" x14ac:dyDescent="0.2">
      <c r="A2" s="11" t="s">
        <v>149</v>
      </c>
      <c r="B2" s="28">
        <v>43832</v>
      </c>
      <c r="C2" s="13" t="s">
        <v>12</v>
      </c>
      <c r="D2" s="13">
        <v>53</v>
      </c>
      <c r="E2" s="9" t="s">
        <v>4896</v>
      </c>
      <c r="F2" s="20" t="s">
        <v>4908</v>
      </c>
      <c r="G2" t="s">
        <v>4904</v>
      </c>
      <c r="H2" t="str">
        <f>VLOOKUP(E2,suppliers!$A$2:$B$18,2,)</f>
        <v>OTHER</v>
      </c>
      <c r="I2" t="str">
        <f>VLOOKUP(C2,Table_items[],2,FALSE)</f>
        <v>Decolsen 1 Strip 4 Tablet</v>
      </c>
      <c r="J2" t="str">
        <f>VLOOKUP(C2,Table_items[],3,FALSE)</f>
        <v>Obat Batuk &amp; Pilek</v>
      </c>
      <c r="K2" s="23">
        <f>VLOOKUP(C2,Table_items[],4,FALSE)</f>
        <v>2886</v>
      </c>
      <c r="L2" s="23">
        <f>VLOOKUP(C2,Table_items[],5,FALSE)</f>
        <v>2915</v>
      </c>
    </row>
    <row r="3" spans="1:12" s="23" customFormat="1" x14ac:dyDescent="0.2">
      <c r="A3" s="7" t="s">
        <v>152</v>
      </c>
      <c r="B3" s="27">
        <v>43832</v>
      </c>
      <c r="C3" s="9" t="s">
        <v>9</v>
      </c>
      <c r="D3" s="9">
        <v>2</v>
      </c>
      <c r="E3" s="9" t="s">
        <v>4896</v>
      </c>
      <c r="F3" s="20" t="s">
        <v>4908</v>
      </c>
      <c r="G3" t="s">
        <v>4904</v>
      </c>
      <c r="H3" t="str">
        <f>VLOOKUP(E3,suppliers!$A$2:$B$18,2,)</f>
        <v>OTHER</v>
      </c>
      <c r="I3" t="str">
        <f>VLOOKUP(C3,Table_items[],2,FALSE)</f>
        <v>Bedak Heroxyn 150 gr</v>
      </c>
      <c r="J3" t="str">
        <f>VLOOKUP(C3,Table_items[],3,FALSE)</f>
        <v>Obat Alergi</v>
      </c>
      <c r="K3" s="23">
        <f>VLOOKUP(C3,Table_items[],4,FALSE)</f>
        <v>16950</v>
      </c>
      <c r="L3" s="23">
        <f>VLOOKUP(C3,Table_items[],5,FALSE)</f>
        <v>17170</v>
      </c>
    </row>
    <row r="4" spans="1:12" s="23" customFormat="1" x14ac:dyDescent="0.2">
      <c r="A4" s="11" t="s">
        <v>153</v>
      </c>
      <c r="B4" s="28">
        <v>43832</v>
      </c>
      <c r="C4" s="13" t="s">
        <v>9</v>
      </c>
      <c r="D4" s="13">
        <v>77</v>
      </c>
      <c r="E4" s="9" t="s">
        <v>4896</v>
      </c>
      <c r="F4" s="20" t="s">
        <v>4908</v>
      </c>
      <c r="G4" t="s">
        <v>4904</v>
      </c>
      <c r="H4" t="str">
        <f>VLOOKUP(E4,suppliers!$A$2:$B$18,2,)</f>
        <v>OTHER</v>
      </c>
      <c r="I4" t="str">
        <f>VLOOKUP(C4,Table_items[],2,FALSE)</f>
        <v>Bedak Heroxyn 150 gr</v>
      </c>
      <c r="J4" t="str">
        <f>VLOOKUP(C4,Table_items[],3,FALSE)</f>
        <v>Obat Alergi</v>
      </c>
      <c r="K4" s="23">
        <f>VLOOKUP(C4,Table_items[],4,FALSE)</f>
        <v>16950</v>
      </c>
      <c r="L4" s="23">
        <f>VLOOKUP(C4,Table_items[],5,FALSE)</f>
        <v>17170</v>
      </c>
    </row>
    <row r="5" spans="1:12" s="23" customFormat="1" x14ac:dyDescent="0.2">
      <c r="A5" s="7" t="s">
        <v>154</v>
      </c>
      <c r="B5" s="27">
        <v>43832</v>
      </c>
      <c r="C5" s="9" t="s">
        <v>24</v>
      </c>
      <c r="D5" s="9">
        <v>47</v>
      </c>
      <c r="E5" s="9" t="s">
        <v>4896</v>
      </c>
      <c r="F5" s="20" t="s">
        <v>4908</v>
      </c>
      <c r="G5" t="s">
        <v>4904</v>
      </c>
      <c r="H5" t="str">
        <f>VLOOKUP(E5,suppliers!$A$2:$B$18,2,)</f>
        <v>OTHER</v>
      </c>
      <c r="I5" t="str">
        <f>VLOOKUP(C5,Table_items[],2,FALSE)</f>
        <v>Irbesartan</v>
      </c>
      <c r="J5" t="str">
        <f>VLOOKUP(C5,Table_items[],3,FALSE)</f>
        <v>Obat Hipertensi</v>
      </c>
      <c r="K5" s="23">
        <f>VLOOKUP(C5,Table_items[],4,FALSE)</f>
        <v>108794</v>
      </c>
      <c r="L5" s="23">
        <f>VLOOKUP(C5,Table_items[],5,FALSE)</f>
        <v>109447</v>
      </c>
    </row>
    <row r="6" spans="1:12" s="23" customFormat="1" x14ac:dyDescent="0.2">
      <c r="A6" s="11" t="s">
        <v>155</v>
      </c>
      <c r="B6" s="28">
        <v>43832</v>
      </c>
      <c r="C6" s="13" t="s">
        <v>38</v>
      </c>
      <c r="D6" s="13">
        <v>30</v>
      </c>
      <c r="E6" s="9" t="s">
        <v>4896</v>
      </c>
      <c r="F6" s="20" t="s">
        <v>4908</v>
      </c>
      <c r="G6" t="s">
        <v>4904</v>
      </c>
      <c r="H6" t="str">
        <f>VLOOKUP(E6,suppliers!$A$2:$B$18,2,)</f>
        <v>OTHER</v>
      </c>
      <c r="I6" t="str">
        <f>VLOOKUP(C6,Table_items[],2,FALSE)</f>
        <v>Sanmol 500 MG 4 Tablet</v>
      </c>
      <c r="J6" t="str">
        <f>VLOOKUP(C6,Table_items[],3,FALSE)</f>
        <v>Obat Sakit Kepala &amp; Demam</v>
      </c>
      <c r="K6" s="23">
        <f>VLOOKUP(C6,Table_items[],4,FALSE)</f>
        <v>1600</v>
      </c>
      <c r="L6" s="23">
        <f>VLOOKUP(C6,Table_items[],5,FALSE)</f>
        <v>1619</v>
      </c>
    </row>
    <row r="7" spans="1:12" s="23" customFormat="1" x14ac:dyDescent="0.2">
      <c r="A7" s="7" t="s">
        <v>156</v>
      </c>
      <c r="B7" s="27">
        <v>43832</v>
      </c>
      <c r="C7" s="9" t="s">
        <v>10</v>
      </c>
      <c r="D7" s="9">
        <v>5</v>
      </c>
      <c r="E7" s="9" t="s">
        <v>4896</v>
      </c>
      <c r="F7" s="20" t="s">
        <v>4908</v>
      </c>
      <c r="G7" t="s">
        <v>4904</v>
      </c>
      <c r="H7" t="str">
        <f>VLOOKUP(E7,suppliers!$A$2:$B$18,2,)</f>
        <v>OTHER</v>
      </c>
      <c r="I7" t="str">
        <f>VLOOKUP(C7,Table_items[],2,FALSE)</f>
        <v>Dexteem Box Plus 100 Tablet</v>
      </c>
      <c r="J7" t="str">
        <f>VLOOKUP(C7,Table_items[],3,FALSE)</f>
        <v>Obat Alergi</v>
      </c>
      <c r="K7" s="23">
        <f>VLOOKUP(C7,Table_items[],4,FALSE)</f>
        <v>25322</v>
      </c>
      <c r="L7" s="23">
        <f>VLOOKUP(C7,Table_items[],5,FALSE)</f>
        <v>25449</v>
      </c>
    </row>
    <row r="8" spans="1:12" s="23" customFormat="1" x14ac:dyDescent="0.2">
      <c r="A8" s="11" t="s">
        <v>157</v>
      </c>
      <c r="B8" s="28">
        <v>43832</v>
      </c>
      <c r="C8" s="13" t="s">
        <v>30</v>
      </c>
      <c r="D8" s="13">
        <v>84</v>
      </c>
      <c r="E8" s="9" t="s">
        <v>4896</v>
      </c>
      <c r="F8" s="20" t="s">
        <v>4908</v>
      </c>
      <c r="G8" t="s">
        <v>4904</v>
      </c>
      <c r="H8" t="str">
        <f>VLOOKUP(E8,suppliers!$A$2:$B$18,2,)</f>
        <v>OTHER</v>
      </c>
      <c r="I8" t="str">
        <f>VLOOKUP(C8,Table_items[],2,FALSE)</f>
        <v>Koolfever</v>
      </c>
      <c r="J8" t="str">
        <f>VLOOKUP(C8,Table_items[],3,FALSE)</f>
        <v>Obat Sakit Kepala &amp; Demam</v>
      </c>
      <c r="K8" s="23">
        <f>VLOOKUP(C8,Table_items[],4,FALSE)</f>
        <v>7500</v>
      </c>
      <c r="L8" s="23">
        <f>VLOOKUP(C8,Table_items[],5,FALSE)</f>
        <v>7620</v>
      </c>
    </row>
    <row r="9" spans="1:12" s="23" customFormat="1" x14ac:dyDescent="0.2">
      <c r="A9" s="7" t="s">
        <v>158</v>
      </c>
      <c r="B9" s="27">
        <v>43832</v>
      </c>
      <c r="C9" s="9" t="s">
        <v>30</v>
      </c>
      <c r="D9" s="9">
        <v>6</v>
      </c>
      <c r="E9" s="9" t="s">
        <v>4896</v>
      </c>
      <c r="F9" s="20" t="s">
        <v>4908</v>
      </c>
      <c r="G9" t="s">
        <v>4904</v>
      </c>
      <c r="H9" t="str">
        <f>VLOOKUP(E9,suppliers!$A$2:$B$18,2,)</f>
        <v>OTHER</v>
      </c>
      <c r="I9" t="str">
        <f>VLOOKUP(C9,Table_items[],2,FALSE)</f>
        <v>Koolfever</v>
      </c>
      <c r="J9" t="str">
        <f>VLOOKUP(C9,Table_items[],3,FALSE)</f>
        <v>Obat Sakit Kepala &amp; Demam</v>
      </c>
      <c r="K9" s="23">
        <f>VLOOKUP(C9,Table_items[],4,FALSE)</f>
        <v>7500</v>
      </c>
      <c r="L9" s="23">
        <f>VLOOKUP(C9,Table_items[],5,FALSE)</f>
        <v>7620</v>
      </c>
    </row>
    <row r="10" spans="1:12" s="23" customFormat="1" x14ac:dyDescent="0.2">
      <c r="A10" s="11" t="s">
        <v>159</v>
      </c>
      <c r="B10" s="28">
        <v>43832</v>
      </c>
      <c r="C10" s="13" t="s">
        <v>17</v>
      </c>
      <c r="D10" s="13">
        <v>116</v>
      </c>
      <c r="E10" s="9" t="s">
        <v>4896</v>
      </c>
      <c r="F10" s="20" t="s">
        <v>4908</v>
      </c>
      <c r="G10" t="s">
        <v>4904</v>
      </c>
      <c r="H10" t="str">
        <f>VLOOKUP(E10,suppliers!$A$2:$B$18,2,)</f>
        <v>OTHER</v>
      </c>
      <c r="I10" t="str">
        <f>VLOOKUP(C10,Table_items[],2,FALSE)</f>
        <v>Vicks Inhaler 0.5 mL</v>
      </c>
      <c r="J10" t="str">
        <f>VLOOKUP(C10,Table_items[],3,FALSE)</f>
        <v>Obat Batuk &amp; Pilek</v>
      </c>
      <c r="K10" s="23">
        <f>VLOOKUP(C10,Table_items[],4,FALSE)</f>
        <v>16155</v>
      </c>
      <c r="L10" s="23">
        <f>VLOOKUP(C10,Table_items[],5,FALSE)</f>
        <v>16430</v>
      </c>
    </row>
    <row r="11" spans="1:12" s="23" customFormat="1" x14ac:dyDescent="0.2">
      <c r="A11" s="7" t="s">
        <v>160</v>
      </c>
      <c r="B11" s="27">
        <v>43832</v>
      </c>
      <c r="C11" s="9" t="s">
        <v>35</v>
      </c>
      <c r="D11" s="9">
        <v>136</v>
      </c>
      <c r="E11" s="9" t="s">
        <v>4896</v>
      </c>
      <c r="F11" s="20" t="s">
        <v>4908</v>
      </c>
      <c r="G11" t="s">
        <v>4904</v>
      </c>
      <c r="H11" t="str">
        <f>VLOOKUP(E11,suppliers!$A$2:$B$18,2,)</f>
        <v>OTHER</v>
      </c>
      <c r="I11" t="str">
        <f>VLOOKUP(C11,Table_items[],2,FALSE)</f>
        <v>Proris Ibuprofen</v>
      </c>
      <c r="J11" t="str">
        <f>VLOOKUP(C11,Table_items[],3,FALSE)</f>
        <v>Obat Sakit Kepala &amp; Demam</v>
      </c>
      <c r="K11" s="23">
        <f>VLOOKUP(C11,Table_items[],4,FALSE)</f>
        <v>25000</v>
      </c>
      <c r="L11" s="23">
        <f>VLOOKUP(C11,Table_items[],5,FALSE)</f>
        <v>25275</v>
      </c>
    </row>
    <row r="12" spans="1:12" s="23" customFormat="1" x14ac:dyDescent="0.2">
      <c r="A12" s="11" t="s">
        <v>161</v>
      </c>
      <c r="B12" s="28">
        <v>43833</v>
      </c>
      <c r="C12" s="13" t="s">
        <v>12</v>
      </c>
      <c r="D12" s="13">
        <v>62</v>
      </c>
      <c r="E12" s="9" t="s">
        <v>4896</v>
      </c>
      <c r="F12" s="20" t="s">
        <v>4908</v>
      </c>
      <c r="G12" t="s">
        <v>4904</v>
      </c>
      <c r="H12" t="str">
        <f>VLOOKUP(E12,suppliers!$A$2:$B$18,2,)</f>
        <v>OTHER</v>
      </c>
      <c r="I12" t="str">
        <f>VLOOKUP(C12,Table_items[],2,FALSE)</f>
        <v>Decolsen 1 Strip 4 Tablet</v>
      </c>
      <c r="J12" t="str">
        <f>VLOOKUP(C12,Table_items[],3,FALSE)</f>
        <v>Obat Batuk &amp; Pilek</v>
      </c>
      <c r="K12" s="23">
        <f>VLOOKUP(C12,Table_items[],4,FALSE)</f>
        <v>2886</v>
      </c>
      <c r="L12" s="23">
        <f>VLOOKUP(C12,Table_items[],5,FALSE)</f>
        <v>2915</v>
      </c>
    </row>
    <row r="13" spans="1:12" s="23" customFormat="1" x14ac:dyDescent="0.2">
      <c r="A13" s="7" t="s">
        <v>162</v>
      </c>
      <c r="B13" s="27">
        <v>43833</v>
      </c>
      <c r="C13" s="9" t="s">
        <v>12</v>
      </c>
      <c r="D13" s="9">
        <v>37</v>
      </c>
      <c r="E13" s="9" t="s">
        <v>4896</v>
      </c>
      <c r="F13" s="20" t="s">
        <v>4908</v>
      </c>
      <c r="G13" t="s">
        <v>4904</v>
      </c>
      <c r="H13" t="str">
        <f>VLOOKUP(E13,suppliers!$A$2:$B$18,2,)</f>
        <v>OTHER</v>
      </c>
      <c r="I13" t="str">
        <f>VLOOKUP(C13,Table_items[],2,FALSE)</f>
        <v>Decolsen 1 Strip 4 Tablet</v>
      </c>
      <c r="J13" t="str">
        <f>VLOOKUP(C13,Table_items[],3,FALSE)</f>
        <v>Obat Batuk &amp; Pilek</v>
      </c>
      <c r="K13" s="23">
        <f>VLOOKUP(C13,Table_items[],4,FALSE)</f>
        <v>2886</v>
      </c>
      <c r="L13" s="23">
        <f>VLOOKUP(C13,Table_items[],5,FALSE)</f>
        <v>2915</v>
      </c>
    </row>
    <row r="14" spans="1:12" s="23" customFormat="1" x14ac:dyDescent="0.2">
      <c r="A14" s="11" t="s">
        <v>163</v>
      </c>
      <c r="B14" s="28">
        <v>43833</v>
      </c>
      <c r="C14" s="13" t="s">
        <v>9</v>
      </c>
      <c r="D14" s="13">
        <v>41</v>
      </c>
      <c r="E14" s="9" t="s">
        <v>4896</v>
      </c>
      <c r="F14" s="20" t="s">
        <v>4908</v>
      </c>
      <c r="G14" t="s">
        <v>4904</v>
      </c>
      <c r="H14" t="str">
        <f>VLOOKUP(E14,suppliers!$A$2:$B$18,2,)</f>
        <v>OTHER</v>
      </c>
      <c r="I14" t="str">
        <f>VLOOKUP(C14,Table_items[],2,FALSE)</f>
        <v>Bedak Heroxyn 150 gr</v>
      </c>
      <c r="J14" t="str">
        <f>VLOOKUP(C14,Table_items[],3,FALSE)</f>
        <v>Obat Alergi</v>
      </c>
      <c r="K14" s="23">
        <f>VLOOKUP(C14,Table_items[],4,FALSE)</f>
        <v>16950</v>
      </c>
      <c r="L14" s="23">
        <f>VLOOKUP(C14,Table_items[],5,FALSE)</f>
        <v>17170</v>
      </c>
    </row>
    <row r="15" spans="1:12" s="23" customFormat="1" x14ac:dyDescent="0.2">
      <c r="A15" s="7" t="s">
        <v>164</v>
      </c>
      <c r="B15" s="27">
        <v>43833</v>
      </c>
      <c r="C15" s="9" t="s">
        <v>10</v>
      </c>
      <c r="D15" s="9">
        <v>23</v>
      </c>
      <c r="E15" s="9" t="s">
        <v>4896</v>
      </c>
      <c r="F15" s="20" t="s">
        <v>4908</v>
      </c>
      <c r="G15" t="s">
        <v>4904</v>
      </c>
      <c r="H15" t="str">
        <f>VLOOKUP(E15,suppliers!$A$2:$B$18,2,)</f>
        <v>OTHER</v>
      </c>
      <c r="I15" t="str">
        <f>VLOOKUP(C15,Table_items[],2,FALSE)</f>
        <v>Dexteem Box Plus 100 Tablet</v>
      </c>
      <c r="J15" t="str">
        <f>VLOOKUP(C15,Table_items[],3,FALSE)</f>
        <v>Obat Alergi</v>
      </c>
      <c r="K15" s="23">
        <f>VLOOKUP(C15,Table_items[],4,FALSE)</f>
        <v>25322</v>
      </c>
      <c r="L15" s="23">
        <f>VLOOKUP(C15,Table_items[],5,FALSE)</f>
        <v>25449</v>
      </c>
    </row>
    <row r="16" spans="1:12" s="23" customFormat="1" x14ac:dyDescent="0.2">
      <c r="A16" s="11" t="s">
        <v>165</v>
      </c>
      <c r="B16" s="28">
        <v>43833</v>
      </c>
      <c r="C16" s="13" t="s">
        <v>30</v>
      </c>
      <c r="D16" s="13">
        <v>102</v>
      </c>
      <c r="E16" s="9" t="s">
        <v>4896</v>
      </c>
      <c r="F16" s="20" t="s">
        <v>4908</v>
      </c>
      <c r="G16" t="s">
        <v>4904</v>
      </c>
      <c r="H16" t="str">
        <f>VLOOKUP(E16,suppliers!$A$2:$B$18,2,)</f>
        <v>OTHER</v>
      </c>
      <c r="I16" t="str">
        <f>VLOOKUP(C16,Table_items[],2,FALSE)</f>
        <v>Koolfever</v>
      </c>
      <c r="J16" t="str">
        <f>VLOOKUP(C16,Table_items[],3,FALSE)</f>
        <v>Obat Sakit Kepala &amp; Demam</v>
      </c>
      <c r="K16" s="23">
        <f>VLOOKUP(C16,Table_items[],4,FALSE)</f>
        <v>7500</v>
      </c>
      <c r="L16" s="23">
        <f>VLOOKUP(C16,Table_items[],5,FALSE)</f>
        <v>7620</v>
      </c>
    </row>
    <row r="17" spans="1:12" s="23" customFormat="1" x14ac:dyDescent="0.2">
      <c r="A17" s="7" t="s">
        <v>166</v>
      </c>
      <c r="B17" s="27">
        <v>43833</v>
      </c>
      <c r="C17" s="9" t="s">
        <v>35</v>
      </c>
      <c r="D17" s="9">
        <v>76</v>
      </c>
      <c r="E17" s="9" t="s">
        <v>4896</v>
      </c>
      <c r="F17" s="20" t="s">
        <v>4908</v>
      </c>
      <c r="G17" t="s">
        <v>4904</v>
      </c>
      <c r="H17" t="str">
        <f>VLOOKUP(E17,suppliers!$A$2:$B$18,2,)</f>
        <v>OTHER</v>
      </c>
      <c r="I17" t="str">
        <f>VLOOKUP(C17,Table_items[],2,FALSE)</f>
        <v>Proris Ibuprofen</v>
      </c>
      <c r="J17" t="str">
        <f>VLOOKUP(C17,Table_items[],3,FALSE)</f>
        <v>Obat Sakit Kepala &amp; Demam</v>
      </c>
      <c r="K17" s="23">
        <f>VLOOKUP(C17,Table_items[],4,FALSE)</f>
        <v>25000</v>
      </c>
      <c r="L17" s="23">
        <f>VLOOKUP(C17,Table_items[],5,FALSE)</f>
        <v>25275</v>
      </c>
    </row>
    <row r="18" spans="1:12" s="23" customFormat="1" x14ac:dyDescent="0.2">
      <c r="A18" s="11" t="s">
        <v>167</v>
      </c>
      <c r="B18" s="28">
        <v>43834</v>
      </c>
      <c r="C18" s="13" t="s">
        <v>12</v>
      </c>
      <c r="D18" s="13">
        <v>92</v>
      </c>
      <c r="E18" s="9" t="s">
        <v>4896</v>
      </c>
      <c r="F18" s="20" t="s">
        <v>4908</v>
      </c>
      <c r="G18" t="s">
        <v>4904</v>
      </c>
      <c r="H18" t="str">
        <f>VLOOKUP(E18,suppliers!$A$2:$B$18,2,)</f>
        <v>OTHER</v>
      </c>
      <c r="I18" t="str">
        <f>VLOOKUP(C18,Table_items[],2,FALSE)</f>
        <v>Decolsen 1 Strip 4 Tablet</v>
      </c>
      <c r="J18" t="str">
        <f>VLOOKUP(C18,Table_items[],3,FALSE)</f>
        <v>Obat Batuk &amp; Pilek</v>
      </c>
      <c r="K18" s="23">
        <f>VLOOKUP(C18,Table_items[],4,FALSE)</f>
        <v>2886</v>
      </c>
      <c r="L18" s="23">
        <f>VLOOKUP(C18,Table_items[],5,FALSE)</f>
        <v>2915</v>
      </c>
    </row>
    <row r="19" spans="1:12" s="23" customFormat="1" x14ac:dyDescent="0.2">
      <c r="A19" s="7" t="s">
        <v>168</v>
      </c>
      <c r="B19" s="27">
        <v>43834</v>
      </c>
      <c r="C19" s="9" t="s">
        <v>37</v>
      </c>
      <c r="D19" s="9">
        <v>64</v>
      </c>
      <c r="E19" s="9" t="s">
        <v>4896</v>
      </c>
      <c r="F19" s="20" t="s">
        <v>4908</v>
      </c>
      <c r="G19" t="s">
        <v>4904</v>
      </c>
      <c r="H19" t="str">
        <f>VLOOKUP(E19,suppliers!$A$2:$B$18,2,)</f>
        <v>OTHER</v>
      </c>
      <c r="I19" t="str">
        <f>VLOOKUP(C19,Table_items[],2,FALSE)</f>
        <v>Bodrex Extra</v>
      </c>
      <c r="J19" t="str">
        <f>VLOOKUP(C19,Table_items[],3,FALSE)</f>
        <v>Obat Sakit Kepala &amp; Demam</v>
      </c>
      <c r="K19" s="23">
        <f>VLOOKUP(C19,Table_items[],4,FALSE)</f>
        <v>50788</v>
      </c>
      <c r="L19" s="23">
        <f>VLOOKUP(C19,Table_items[],5,FALSE)</f>
        <v>51753</v>
      </c>
    </row>
    <row r="20" spans="1:12" s="23" customFormat="1" x14ac:dyDescent="0.2">
      <c r="A20" s="11" t="s">
        <v>169</v>
      </c>
      <c r="B20" s="28">
        <v>43834</v>
      </c>
      <c r="C20" s="13" t="s">
        <v>24</v>
      </c>
      <c r="D20" s="13">
        <v>2</v>
      </c>
      <c r="E20" s="9" t="s">
        <v>4896</v>
      </c>
      <c r="F20" s="20" t="s">
        <v>4908</v>
      </c>
      <c r="G20" t="s">
        <v>4904</v>
      </c>
      <c r="H20" t="str">
        <f>VLOOKUP(E20,suppliers!$A$2:$B$18,2,)</f>
        <v>OTHER</v>
      </c>
      <c r="I20" t="str">
        <f>VLOOKUP(C20,Table_items[],2,FALSE)</f>
        <v>Irbesartan</v>
      </c>
      <c r="J20" t="str">
        <f>VLOOKUP(C20,Table_items[],3,FALSE)</f>
        <v>Obat Hipertensi</v>
      </c>
      <c r="K20" s="23">
        <f>VLOOKUP(C20,Table_items[],4,FALSE)</f>
        <v>108794</v>
      </c>
      <c r="L20" s="23">
        <f>VLOOKUP(C20,Table_items[],5,FALSE)</f>
        <v>109447</v>
      </c>
    </row>
    <row r="21" spans="1:12" s="23" customFormat="1" x14ac:dyDescent="0.2">
      <c r="A21" s="7" t="s">
        <v>170</v>
      </c>
      <c r="B21" s="27">
        <v>43834</v>
      </c>
      <c r="C21" s="9" t="s">
        <v>40</v>
      </c>
      <c r="D21" s="9">
        <v>63</v>
      </c>
      <c r="E21" s="9" t="s">
        <v>4896</v>
      </c>
      <c r="F21" s="20" t="s">
        <v>4908</v>
      </c>
      <c r="G21" t="s">
        <v>4904</v>
      </c>
      <c r="H21" t="str">
        <f>VLOOKUP(E21,suppliers!$A$2:$B$18,2,)</f>
        <v>OTHER</v>
      </c>
      <c r="I21" t="str">
        <f>VLOOKUP(C21,Table_items[],2,FALSE)</f>
        <v>Paramex Tablet / Obat</v>
      </c>
      <c r="J21" t="str">
        <f>VLOOKUP(C21,Table_items[],3,FALSE)</f>
        <v>Obat Sakit Kepala &amp; Demam</v>
      </c>
      <c r="K21" s="23">
        <f>VLOOKUP(C21,Table_items[],4,FALSE)</f>
        <v>2560</v>
      </c>
      <c r="L21" s="23">
        <f>VLOOKUP(C21,Table_items[],5,FALSE)</f>
        <v>2586</v>
      </c>
    </row>
    <row r="22" spans="1:12" s="23" customFormat="1" x14ac:dyDescent="0.2">
      <c r="A22" s="11" t="s">
        <v>171</v>
      </c>
      <c r="B22" s="28">
        <v>43835</v>
      </c>
      <c r="C22" s="13" t="s">
        <v>37</v>
      </c>
      <c r="D22" s="13">
        <v>15</v>
      </c>
      <c r="E22" s="9" t="s">
        <v>4896</v>
      </c>
      <c r="F22" s="20" t="s">
        <v>4908</v>
      </c>
      <c r="G22" t="s">
        <v>4904</v>
      </c>
      <c r="H22" t="str">
        <f>VLOOKUP(E22,suppliers!$A$2:$B$18,2,)</f>
        <v>OTHER</v>
      </c>
      <c r="I22" t="str">
        <f>VLOOKUP(C22,Table_items[],2,FALSE)</f>
        <v>Bodrex Extra</v>
      </c>
      <c r="J22" t="str">
        <f>VLOOKUP(C22,Table_items[],3,FALSE)</f>
        <v>Obat Sakit Kepala &amp; Demam</v>
      </c>
      <c r="K22" s="23">
        <f>VLOOKUP(C22,Table_items[],4,FALSE)</f>
        <v>50788</v>
      </c>
      <c r="L22" s="23">
        <f>VLOOKUP(C22,Table_items[],5,FALSE)</f>
        <v>51753</v>
      </c>
    </row>
    <row r="23" spans="1:12" s="23" customFormat="1" x14ac:dyDescent="0.2">
      <c r="A23" s="7" t="s">
        <v>172</v>
      </c>
      <c r="B23" s="27">
        <v>43835</v>
      </c>
      <c r="C23" s="9" t="s">
        <v>37</v>
      </c>
      <c r="D23" s="9">
        <v>44</v>
      </c>
      <c r="E23" s="9" t="s">
        <v>4896</v>
      </c>
      <c r="F23" s="20" t="s">
        <v>4908</v>
      </c>
      <c r="G23" t="s">
        <v>4904</v>
      </c>
      <c r="H23" t="str">
        <f>VLOOKUP(E23,suppliers!$A$2:$B$18,2,)</f>
        <v>OTHER</v>
      </c>
      <c r="I23" t="str">
        <f>VLOOKUP(C23,Table_items[],2,FALSE)</f>
        <v>Bodrex Extra</v>
      </c>
      <c r="J23" t="str">
        <f>VLOOKUP(C23,Table_items[],3,FALSE)</f>
        <v>Obat Sakit Kepala &amp; Demam</v>
      </c>
      <c r="K23" s="23">
        <f>VLOOKUP(C23,Table_items[],4,FALSE)</f>
        <v>50788</v>
      </c>
      <c r="L23" s="23">
        <f>VLOOKUP(C23,Table_items[],5,FALSE)</f>
        <v>51753</v>
      </c>
    </row>
    <row r="24" spans="1:12" s="23" customFormat="1" x14ac:dyDescent="0.2">
      <c r="A24" s="11" t="s">
        <v>173</v>
      </c>
      <c r="B24" s="28">
        <v>43835</v>
      </c>
      <c r="C24" s="13" t="s">
        <v>37</v>
      </c>
      <c r="D24" s="13">
        <v>72</v>
      </c>
      <c r="E24" s="9" t="s">
        <v>4896</v>
      </c>
      <c r="F24" s="20" t="s">
        <v>4908</v>
      </c>
      <c r="G24" t="s">
        <v>4904</v>
      </c>
      <c r="H24" t="str">
        <f>VLOOKUP(E24,suppliers!$A$2:$B$18,2,)</f>
        <v>OTHER</v>
      </c>
      <c r="I24" t="str">
        <f>VLOOKUP(C24,Table_items[],2,FALSE)</f>
        <v>Bodrex Extra</v>
      </c>
      <c r="J24" t="str">
        <f>VLOOKUP(C24,Table_items[],3,FALSE)</f>
        <v>Obat Sakit Kepala &amp; Demam</v>
      </c>
      <c r="K24" s="23">
        <f>VLOOKUP(C24,Table_items[],4,FALSE)</f>
        <v>50788</v>
      </c>
      <c r="L24" s="23">
        <f>VLOOKUP(C24,Table_items[],5,FALSE)</f>
        <v>51753</v>
      </c>
    </row>
    <row r="25" spans="1:12" s="23" customFormat="1" x14ac:dyDescent="0.2">
      <c r="A25" s="7" t="s">
        <v>174</v>
      </c>
      <c r="B25" s="27">
        <v>43835</v>
      </c>
      <c r="C25" s="9" t="s">
        <v>24</v>
      </c>
      <c r="D25" s="9">
        <v>1</v>
      </c>
      <c r="E25" s="9" t="s">
        <v>4896</v>
      </c>
      <c r="F25" s="20" t="s">
        <v>4908</v>
      </c>
      <c r="G25" t="s">
        <v>4904</v>
      </c>
      <c r="H25" t="str">
        <f>VLOOKUP(E25,suppliers!$A$2:$B$18,2,)</f>
        <v>OTHER</v>
      </c>
      <c r="I25" t="str">
        <f>VLOOKUP(C25,Table_items[],2,FALSE)</f>
        <v>Irbesartan</v>
      </c>
      <c r="J25" t="str">
        <f>VLOOKUP(C25,Table_items[],3,FALSE)</f>
        <v>Obat Hipertensi</v>
      </c>
      <c r="K25" s="23">
        <f>VLOOKUP(C25,Table_items[],4,FALSE)</f>
        <v>108794</v>
      </c>
      <c r="L25" s="23">
        <f>VLOOKUP(C25,Table_items[],5,FALSE)</f>
        <v>109447</v>
      </c>
    </row>
    <row r="26" spans="1:12" s="23" customFormat="1" x14ac:dyDescent="0.2">
      <c r="A26" s="11" t="s">
        <v>175</v>
      </c>
      <c r="B26" s="28">
        <v>43835</v>
      </c>
      <c r="C26" s="13" t="s">
        <v>36</v>
      </c>
      <c r="D26" s="13">
        <v>44</v>
      </c>
      <c r="E26" s="9" t="s">
        <v>4896</v>
      </c>
      <c r="F26" s="20" t="s">
        <v>4908</v>
      </c>
      <c r="G26" t="s">
        <v>4904</v>
      </c>
      <c r="H26" t="str">
        <f>VLOOKUP(E26,suppliers!$A$2:$B$18,2,)</f>
        <v>OTHER</v>
      </c>
      <c r="I26" t="str">
        <f>VLOOKUP(C26,Table_items[],2,FALSE)</f>
        <v>Sanmol Paracetamol</v>
      </c>
      <c r="J26" t="str">
        <f>VLOOKUP(C26,Table_items[],3,FALSE)</f>
        <v>Obat Sakit Kepala &amp; Demam</v>
      </c>
      <c r="K26" s="23">
        <f>VLOOKUP(C26,Table_items[],4,FALSE)</f>
        <v>16100</v>
      </c>
      <c r="L26" s="23">
        <f>VLOOKUP(C26,Table_items[],5,FALSE)</f>
        <v>16261</v>
      </c>
    </row>
    <row r="27" spans="1:12" s="23" customFormat="1" x14ac:dyDescent="0.2">
      <c r="A27" s="7" t="s">
        <v>176</v>
      </c>
      <c r="B27" s="27">
        <v>43835</v>
      </c>
      <c r="C27" s="9" t="s">
        <v>8</v>
      </c>
      <c r="D27" s="9">
        <v>63</v>
      </c>
      <c r="E27" s="9" t="s">
        <v>4896</v>
      </c>
      <c r="F27" s="20" t="s">
        <v>4908</v>
      </c>
      <c r="G27" t="s">
        <v>4904</v>
      </c>
      <c r="H27" t="str">
        <f>VLOOKUP(E27,suppliers!$A$2:$B$18,2,)</f>
        <v>OTHER</v>
      </c>
      <c r="I27" t="str">
        <f>VLOOKUP(C27,Table_items[],2,FALSE)</f>
        <v>Bisoprolol Ogb Dexa</v>
      </c>
      <c r="J27" t="str">
        <f>VLOOKUP(C27,Table_items[],3,FALSE)</f>
        <v>Obat Alergi</v>
      </c>
      <c r="K27" s="23">
        <f>VLOOKUP(C27,Table_items[],4,FALSE)</f>
        <v>10000</v>
      </c>
      <c r="L27" s="23">
        <f>VLOOKUP(C27,Table_items[],5,FALSE)</f>
        <v>10180</v>
      </c>
    </row>
    <row r="28" spans="1:12" s="23" customFormat="1" x14ac:dyDescent="0.2">
      <c r="A28" s="11" t="s">
        <v>177</v>
      </c>
      <c r="B28" s="28">
        <v>43835</v>
      </c>
      <c r="C28" s="13" t="s">
        <v>8</v>
      </c>
      <c r="D28" s="13">
        <v>3</v>
      </c>
      <c r="E28" s="9" t="s">
        <v>4896</v>
      </c>
      <c r="F28" s="20" t="s">
        <v>4908</v>
      </c>
      <c r="G28" t="s">
        <v>4904</v>
      </c>
      <c r="H28" t="str">
        <f>VLOOKUP(E28,suppliers!$A$2:$B$18,2,)</f>
        <v>OTHER</v>
      </c>
      <c r="I28" t="str">
        <f>VLOOKUP(C28,Table_items[],2,FALSE)</f>
        <v>Bisoprolol Ogb Dexa</v>
      </c>
      <c r="J28" t="str">
        <f>VLOOKUP(C28,Table_items[],3,FALSE)</f>
        <v>Obat Alergi</v>
      </c>
      <c r="K28" s="23">
        <f>VLOOKUP(C28,Table_items[],4,FALSE)</f>
        <v>10000</v>
      </c>
      <c r="L28" s="23">
        <f>VLOOKUP(C28,Table_items[],5,FALSE)</f>
        <v>10180</v>
      </c>
    </row>
    <row r="29" spans="1:12" s="23" customFormat="1" x14ac:dyDescent="0.2">
      <c r="A29" s="7" t="s">
        <v>178</v>
      </c>
      <c r="B29" s="27">
        <v>43835</v>
      </c>
      <c r="C29" s="9" t="s">
        <v>5</v>
      </c>
      <c r="D29" s="9">
        <v>3</v>
      </c>
      <c r="E29" s="9" t="s">
        <v>4896</v>
      </c>
      <c r="F29" s="20" t="s">
        <v>4908</v>
      </c>
      <c r="G29" t="s">
        <v>4904</v>
      </c>
      <c r="H29" t="str">
        <f>VLOOKUP(E29,suppliers!$A$2:$B$18,2,)</f>
        <v>OTHER</v>
      </c>
      <c r="I29" t="str">
        <f>VLOOKUP(C29,Table_items[],2,FALSE)</f>
        <v>Ozen 10 MG Blister</v>
      </c>
      <c r="J29" t="str">
        <f>VLOOKUP(C29,Table_items[],3,FALSE)</f>
        <v>Obat Alergi</v>
      </c>
      <c r="K29" s="23">
        <f>VLOOKUP(C29,Table_items[],4,FALSE)</f>
        <v>18611</v>
      </c>
      <c r="L29" s="23">
        <f>VLOOKUP(C29,Table_items[],5,FALSE)</f>
        <v>18816</v>
      </c>
    </row>
    <row r="30" spans="1:12" s="23" customFormat="1" x14ac:dyDescent="0.2">
      <c r="A30" s="11" t="s">
        <v>179</v>
      </c>
      <c r="B30" s="28">
        <v>43836</v>
      </c>
      <c r="C30" s="13" t="s">
        <v>12</v>
      </c>
      <c r="D30" s="13">
        <v>87</v>
      </c>
      <c r="E30" s="9" t="s">
        <v>4896</v>
      </c>
      <c r="F30" s="20" t="s">
        <v>4908</v>
      </c>
      <c r="G30" t="s">
        <v>4904</v>
      </c>
      <c r="H30" t="str">
        <f>VLOOKUP(E30,suppliers!$A$2:$B$18,2,)</f>
        <v>OTHER</v>
      </c>
      <c r="I30" t="str">
        <f>VLOOKUP(C30,Table_items[],2,FALSE)</f>
        <v>Decolsen 1 Strip 4 Tablet</v>
      </c>
      <c r="J30" t="str">
        <f>VLOOKUP(C30,Table_items[],3,FALSE)</f>
        <v>Obat Batuk &amp; Pilek</v>
      </c>
      <c r="K30" s="23">
        <f>VLOOKUP(C30,Table_items[],4,FALSE)</f>
        <v>2886</v>
      </c>
      <c r="L30" s="23">
        <f>VLOOKUP(C30,Table_items[],5,FALSE)</f>
        <v>2915</v>
      </c>
    </row>
    <row r="31" spans="1:12" s="23" customFormat="1" x14ac:dyDescent="0.2">
      <c r="A31" s="7" t="s">
        <v>180</v>
      </c>
      <c r="B31" s="27">
        <v>43836</v>
      </c>
      <c r="C31" s="9" t="s">
        <v>12</v>
      </c>
      <c r="D31" s="9">
        <v>53</v>
      </c>
      <c r="E31" s="9" t="s">
        <v>4896</v>
      </c>
      <c r="F31" s="20" t="s">
        <v>4908</v>
      </c>
      <c r="G31" t="s">
        <v>4904</v>
      </c>
      <c r="H31" t="str">
        <f>VLOOKUP(E31,suppliers!$A$2:$B$18,2,)</f>
        <v>OTHER</v>
      </c>
      <c r="I31" t="str">
        <f>VLOOKUP(C31,Table_items[],2,FALSE)</f>
        <v>Decolsen 1 Strip 4 Tablet</v>
      </c>
      <c r="J31" t="str">
        <f>VLOOKUP(C31,Table_items[],3,FALSE)</f>
        <v>Obat Batuk &amp; Pilek</v>
      </c>
      <c r="K31" s="23">
        <f>VLOOKUP(C31,Table_items[],4,FALSE)</f>
        <v>2886</v>
      </c>
      <c r="L31" s="23">
        <f>VLOOKUP(C31,Table_items[],5,FALSE)</f>
        <v>2915</v>
      </c>
    </row>
    <row r="32" spans="1:12" s="23" customFormat="1" x14ac:dyDescent="0.2">
      <c r="A32" s="11" t="s">
        <v>181</v>
      </c>
      <c r="B32" s="28">
        <v>43836</v>
      </c>
      <c r="C32" s="13" t="s">
        <v>37</v>
      </c>
      <c r="D32" s="13">
        <v>1</v>
      </c>
      <c r="E32" s="9" t="s">
        <v>4896</v>
      </c>
      <c r="F32" s="20" t="s">
        <v>4908</v>
      </c>
      <c r="G32" t="s">
        <v>4904</v>
      </c>
      <c r="H32" t="str">
        <f>VLOOKUP(E32,suppliers!$A$2:$B$18,2,)</f>
        <v>OTHER</v>
      </c>
      <c r="I32" t="str">
        <f>VLOOKUP(C32,Table_items[],2,FALSE)</f>
        <v>Bodrex Extra</v>
      </c>
      <c r="J32" t="str">
        <f>VLOOKUP(C32,Table_items[],3,FALSE)</f>
        <v>Obat Sakit Kepala &amp; Demam</v>
      </c>
      <c r="K32" s="23">
        <f>VLOOKUP(C32,Table_items[],4,FALSE)</f>
        <v>50788</v>
      </c>
      <c r="L32" s="23">
        <f>VLOOKUP(C32,Table_items[],5,FALSE)</f>
        <v>51753</v>
      </c>
    </row>
    <row r="33" spans="1:12" s="23" customFormat="1" x14ac:dyDescent="0.2">
      <c r="A33" s="7" t="s">
        <v>182</v>
      </c>
      <c r="B33" s="27">
        <v>43836</v>
      </c>
      <c r="C33" s="9" t="s">
        <v>9</v>
      </c>
      <c r="D33" s="9">
        <v>49</v>
      </c>
      <c r="E33" s="9" t="s">
        <v>4896</v>
      </c>
      <c r="F33" s="20" t="s">
        <v>4908</v>
      </c>
      <c r="G33" t="s">
        <v>4904</v>
      </c>
      <c r="H33" t="str">
        <f>VLOOKUP(E33,suppliers!$A$2:$B$18,2,)</f>
        <v>OTHER</v>
      </c>
      <c r="I33" t="str">
        <f>VLOOKUP(C33,Table_items[],2,FALSE)</f>
        <v>Bedak Heroxyn 150 gr</v>
      </c>
      <c r="J33" t="str">
        <f>VLOOKUP(C33,Table_items[],3,FALSE)</f>
        <v>Obat Alergi</v>
      </c>
      <c r="K33" s="23">
        <f>VLOOKUP(C33,Table_items[],4,FALSE)</f>
        <v>16950</v>
      </c>
      <c r="L33" s="23">
        <f>VLOOKUP(C33,Table_items[],5,FALSE)</f>
        <v>17170</v>
      </c>
    </row>
    <row r="34" spans="1:12" s="23" customFormat="1" x14ac:dyDescent="0.2">
      <c r="A34" s="11" t="s">
        <v>183</v>
      </c>
      <c r="B34" s="28">
        <v>43836</v>
      </c>
      <c r="C34" s="13" t="s">
        <v>24</v>
      </c>
      <c r="D34" s="13">
        <v>1</v>
      </c>
      <c r="E34" s="9" t="s">
        <v>4896</v>
      </c>
      <c r="F34" s="20" t="s">
        <v>4908</v>
      </c>
      <c r="G34" t="s">
        <v>4904</v>
      </c>
      <c r="H34" t="str">
        <f>VLOOKUP(E34,suppliers!$A$2:$B$18,2,)</f>
        <v>OTHER</v>
      </c>
      <c r="I34" t="str">
        <f>VLOOKUP(C34,Table_items[],2,FALSE)</f>
        <v>Irbesartan</v>
      </c>
      <c r="J34" t="str">
        <f>VLOOKUP(C34,Table_items[],3,FALSE)</f>
        <v>Obat Hipertensi</v>
      </c>
      <c r="K34" s="23">
        <f>VLOOKUP(C34,Table_items[],4,FALSE)</f>
        <v>108794</v>
      </c>
      <c r="L34" s="23">
        <f>VLOOKUP(C34,Table_items[],5,FALSE)</f>
        <v>109447</v>
      </c>
    </row>
    <row r="35" spans="1:12" s="23" customFormat="1" x14ac:dyDescent="0.2">
      <c r="A35" s="7" t="s">
        <v>184</v>
      </c>
      <c r="B35" s="27">
        <v>43836</v>
      </c>
      <c r="C35" s="9" t="s">
        <v>41</v>
      </c>
      <c r="D35" s="9">
        <v>44</v>
      </c>
      <c r="E35" s="9" t="s">
        <v>4896</v>
      </c>
      <c r="F35" s="20" t="s">
        <v>4908</v>
      </c>
      <c r="G35" t="s">
        <v>4904</v>
      </c>
      <c r="H35" t="str">
        <f>VLOOKUP(E35,suppliers!$A$2:$B$18,2,)</f>
        <v>OTHER</v>
      </c>
      <c r="I35" t="str">
        <f>VLOOKUP(C35,Table_items[],2,FALSE)</f>
        <v>Otilon Ear Drops 8 mL</v>
      </c>
      <c r="J35" t="str">
        <f>VLOOKUP(C35,Table_items[],3,FALSE)</f>
        <v>Obat Telinga</v>
      </c>
      <c r="K35" s="23">
        <f>VLOOKUP(C35,Table_items[],4,FALSE)</f>
        <v>55000</v>
      </c>
      <c r="L35" s="23">
        <f>VLOOKUP(C35,Table_items[],5,FALSE)</f>
        <v>55935</v>
      </c>
    </row>
    <row r="36" spans="1:12" s="23" customFormat="1" x14ac:dyDescent="0.2">
      <c r="A36" s="11" t="s">
        <v>185</v>
      </c>
      <c r="B36" s="28">
        <v>43837</v>
      </c>
      <c r="C36" s="13" t="s">
        <v>31</v>
      </c>
      <c r="D36" s="13">
        <v>38</v>
      </c>
      <c r="E36" s="9" t="s">
        <v>4896</v>
      </c>
      <c r="F36" s="20" t="s">
        <v>4908</v>
      </c>
      <c r="G36" t="s">
        <v>4904</v>
      </c>
      <c r="H36" t="str">
        <f>VLOOKUP(E36,suppliers!$A$2:$B$18,2,)</f>
        <v>OTHER</v>
      </c>
      <c r="I36" t="str">
        <f>VLOOKUP(C36,Table_items[],2,FALSE)</f>
        <v>Blopress 8 MG 7 Tablet</v>
      </c>
      <c r="J36" t="str">
        <f>VLOOKUP(C36,Table_items[],3,FALSE)</f>
        <v>Obat Sakit Kepala &amp; Demam</v>
      </c>
      <c r="K36" s="23">
        <f>VLOOKUP(C36,Table_items[],4,FALSE)</f>
        <v>92400</v>
      </c>
      <c r="L36" s="23">
        <f>VLOOKUP(C36,Table_items[],5,FALSE)</f>
        <v>94063</v>
      </c>
    </row>
    <row r="37" spans="1:12" s="23" customFormat="1" x14ac:dyDescent="0.2">
      <c r="A37" s="7" t="s">
        <v>186</v>
      </c>
      <c r="B37" s="27">
        <v>43837</v>
      </c>
      <c r="C37" s="9" t="s">
        <v>38</v>
      </c>
      <c r="D37" s="9">
        <v>47</v>
      </c>
      <c r="E37" s="9" t="s">
        <v>4896</v>
      </c>
      <c r="F37" s="20" t="s">
        <v>4908</v>
      </c>
      <c r="G37" t="s">
        <v>4904</v>
      </c>
      <c r="H37" t="str">
        <f>VLOOKUP(E37,suppliers!$A$2:$B$18,2,)</f>
        <v>OTHER</v>
      </c>
      <c r="I37" t="str">
        <f>VLOOKUP(C37,Table_items[],2,FALSE)</f>
        <v>Sanmol 500 MG 4 Tablet</v>
      </c>
      <c r="J37" t="str">
        <f>VLOOKUP(C37,Table_items[],3,FALSE)</f>
        <v>Obat Sakit Kepala &amp; Demam</v>
      </c>
      <c r="K37" s="23">
        <f>VLOOKUP(C37,Table_items[],4,FALSE)</f>
        <v>1600</v>
      </c>
      <c r="L37" s="23">
        <f>VLOOKUP(C37,Table_items[],5,FALSE)</f>
        <v>1619</v>
      </c>
    </row>
    <row r="38" spans="1:12" s="23" customFormat="1" x14ac:dyDescent="0.2">
      <c r="A38" s="11" t="s">
        <v>187</v>
      </c>
      <c r="B38" s="28">
        <v>43837</v>
      </c>
      <c r="C38" s="13" t="s">
        <v>38</v>
      </c>
      <c r="D38" s="13">
        <v>51</v>
      </c>
      <c r="E38" s="9" t="s">
        <v>4896</v>
      </c>
      <c r="F38" s="20" t="s">
        <v>4908</v>
      </c>
      <c r="G38" t="s">
        <v>4904</v>
      </c>
      <c r="H38" t="str">
        <f>VLOOKUP(E38,suppliers!$A$2:$B$18,2,)</f>
        <v>OTHER</v>
      </c>
      <c r="I38" t="str">
        <f>VLOOKUP(C38,Table_items[],2,FALSE)</f>
        <v>Sanmol 500 MG 4 Tablet</v>
      </c>
      <c r="J38" t="str">
        <f>VLOOKUP(C38,Table_items[],3,FALSE)</f>
        <v>Obat Sakit Kepala &amp; Demam</v>
      </c>
      <c r="K38" s="23">
        <f>VLOOKUP(C38,Table_items[],4,FALSE)</f>
        <v>1600</v>
      </c>
      <c r="L38" s="23">
        <f>VLOOKUP(C38,Table_items[],5,FALSE)</f>
        <v>1619</v>
      </c>
    </row>
    <row r="39" spans="1:12" s="23" customFormat="1" x14ac:dyDescent="0.2">
      <c r="A39" s="7" t="s">
        <v>188</v>
      </c>
      <c r="B39" s="27">
        <v>43837</v>
      </c>
      <c r="C39" s="9" t="s">
        <v>38</v>
      </c>
      <c r="D39" s="9">
        <v>28</v>
      </c>
      <c r="E39" s="9" t="s">
        <v>4896</v>
      </c>
      <c r="F39" s="20" t="s">
        <v>4908</v>
      </c>
      <c r="G39" t="s">
        <v>4904</v>
      </c>
      <c r="H39" t="str">
        <f>VLOOKUP(E39,suppliers!$A$2:$B$18,2,)</f>
        <v>OTHER</v>
      </c>
      <c r="I39" t="str">
        <f>VLOOKUP(C39,Table_items[],2,FALSE)</f>
        <v>Sanmol 500 MG 4 Tablet</v>
      </c>
      <c r="J39" t="str">
        <f>VLOOKUP(C39,Table_items[],3,FALSE)</f>
        <v>Obat Sakit Kepala &amp; Demam</v>
      </c>
      <c r="K39" s="23">
        <f>VLOOKUP(C39,Table_items[],4,FALSE)</f>
        <v>1600</v>
      </c>
      <c r="L39" s="23">
        <f>VLOOKUP(C39,Table_items[],5,FALSE)</f>
        <v>1619</v>
      </c>
    </row>
    <row r="40" spans="1:12" s="23" customFormat="1" x14ac:dyDescent="0.2">
      <c r="A40" s="11" t="s">
        <v>189</v>
      </c>
      <c r="B40" s="28">
        <v>43838</v>
      </c>
      <c r="C40" s="13" t="s">
        <v>37</v>
      </c>
      <c r="D40" s="13">
        <v>9</v>
      </c>
      <c r="E40" s="9" t="s">
        <v>4896</v>
      </c>
      <c r="F40" s="20" t="s">
        <v>4908</v>
      </c>
      <c r="G40" t="s">
        <v>4904</v>
      </c>
      <c r="H40" t="str">
        <f>VLOOKUP(E40,suppliers!$A$2:$B$18,2,)</f>
        <v>OTHER</v>
      </c>
      <c r="I40" t="str">
        <f>VLOOKUP(C40,Table_items[],2,FALSE)</f>
        <v>Bodrex Extra</v>
      </c>
      <c r="J40" t="str">
        <f>VLOOKUP(C40,Table_items[],3,FALSE)</f>
        <v>Obat Sakit Kepala &amp; Demam</v>
      </c>
      <c r="K40" s="23">
        <f>VLOOKUP(C40,Table_items[],4,FALSE)</f>
        <v>50788</v>
      </c>
      <c r="L40" s="23">
        <f>VLOOKUP(C40,Table_items[],5,FALSE)</f>
        <v>51753</v>
      </c>
    </row>
    <row r="41" spans="1:12" s="23" customFormat="1" x14ac:dyDescent="0.2">
      <c r="A41" s="7" t="s">
        <v>190</v>
      </c>
      <c r="B41" s="27">
        <v>43838</v>
      </c>
      <c r="C41" s="9" t="s">
        <v>36</v>
      </c>
      <c r="D41" s="9">
        <v>11</v>
      </c>
      <c r="E41" s="9" t="s">
        <v>4896</v>
      </c>
      <c r="F41" s="20" t="s">
        <v>4908</v>
      </c>
      <c r="G41" t="s">
        <v>4904</v>
      </c>
      <c r="H41" t="str">
        <f>VLOOKUP(E41,suppliers!$A$2:$B$18,2,)</f>
        <v>OTHER</v>
      </c>
      <c r="I41" t="str">
        <f>VLOOKUP(C41,Table_items[],2,FALSE)</f>
        <v>Sanmol Paracetamol</v>
      </c>
      <c r="J41" t="str">
        <f>VLOOKUP(C41,Table_items[],3,FALSE)</f>
        <v>Obat Sakit Kepala &amp; Demam</v>
      </c>
      <c r="K41" s="23">
        <f>VLOOKUP(C41,Table_items[],4,FALSE)</f>
        <v>16100</v>
      </c>
      <c r="L41" s="23">
        <f>VLOOKUP(C41,Table_items[],5,FALSE)</f>
        <v>16261</v>
      </c>
    </row>
    <row r="42" spans="1:12" s="23" customFormat="1" x14ac:dyDescent="0.2">
      <c r="A42" s="11" t="s">
        <v>191</v>
      </c>
      <c r="B42" s="28">
        <v>43838</v>
      </c>
      <c r="C42" s="13" t="s">
        <v>28</v>
      </c>
      <c r="D42" s="13">
        <v>25</v>
      </c>
      <c r="E42" s="9" t="s">
        <v>4896</v>
      </c>
      <c r="F42" s="20" t="s">
        <v>4908</v>
      </c>
      <c r="G42" t="s">
        <v>4904</v>
      </c>
      <c r="H42" t="str">
        <f>VLOOKUP(E42,suppliers!$A$2:$B$18,2,)</f>
        <v>OTHER</v>
      </c>
      <c r="I42" t="str">
        <f>VLOOKUP(C42,Table_items[],2,FALSE)</f>
        <v>Hyperchol 100 MG 12 KPS</v>
      </c>
      <c r="J42" t="str">
        <f>VLOOKUP(C42,Table_items[],3,FALSE)</f>
        <v>Obat Kolesterol</v>
      </c>
      <c r="K42" s="23">
        <f>VLOOKUP(C42,Table_items[],4,FALSE)</f>
        <v>42800</v>
      </c>
      <c r="L42" s="23">
        <f>VLOOKUP(C42,Table_items[],5,FALSE)</f>
        <v>43442</v>
      </c>
    </row>
    <row r="43" spans="1:12" s="23" customFormat="1" x14ac:dyDescent="0.2">
      <c r="A43" s="7" t="s">
        <v>192</v>
      </c>
      <c r="B43" s="27">
        <v>43838</v>
      </c>
      <c r="C43" s="9" t="s">
        <v>20</v>
      </c>
      <c r="D43" s="9">
        <v>2</v>
      </c>
      <c r="E43" s="9" t="s">
        <v>4896</v>
      </c>
      <c r="F43" s="20" t="s">
        <v>4908</v>
      </c>
      <c r="G43" t="s">
        <v>4904</v>
      </c>
      <c r="H43" t="str">
        <f>VLOOKUP(E43,suppliers!$A$2:$B$18,2,)</f>
        <v>OTHER</v>
      </c>
      <c r="I43" t="str">
        <f>VLOOKUP(C43,Table_items[],2,FALSE)</f>
        <v>Carditens</v>
      </c>
      <c r="J43" t="str">
        <f>VLOOKUP(C43,Table_items[],3,FALSE)</f>
        <v>Obat Hipertensi</v>
      </c>
      <c r="K43" s="23">
        <f>VLOOKUP(C43,Table_items[],4,FALSE)</f>
        <v>100000</v>
      </c>
      <c r="L43" s="23">
        <f>VLOOKUP(C43,Table_items[],5,FALSE)</f>
        <v>100900</v>
      </c>
    </row>
    <row r="44" spans="1:12" s="23" customFormat="1" x14ac:dyDescent="0.2">
      <c r="A44" s="11" t="s">
        <v>193</v>
      </c>
      <c r="B44" s="28">
        <v>43838</v>
      </c>
      <c r="C44" s="13" t="s">
        <v>5</v>
      </c>
      <c r="D44" s="13">
        <v>11</v>
      </c>
      <c r="E44" s="9" t="s">
        <v>4896</v>
      </c>
      <c r="F44" s="20" t="s">
        <v>4908</v>
      </c>
      <c r="G44" t="s">
        <v>4904</v>
      </c>
      <c r="H44" t="str">
        <f>VLOOKUP(E44,suppliers!$A$2:$B$18,2,)</f>
        <v>OTHER</v>
      </c>
      <c r="I44" t="str">
        <f>VLOOKUP(C44,Table_items[],2,FALSE)</f>
        <v>Ozen 10 MG Blister</v>
      </c>
      <c r="J44" t="str">
        <f>VLOOKUP(C44,Table_items[],3,FALSE)</f>
        <v>Obat Alergi</v>
      </c>
      <c r="K44" s="23">
        <f>VLOOKUP(C44,Table_items[],4,FALSE)</f>
        <v>18611</v>
      </c>
      <c r="L44" s="23">
        <f>VLOOKUP(C44,Table_items[],5,FALSE)</f>
        <v>18816</v>
      </c>
    </row>
    <row r="45" spans="1:12" s="23" customFormat="1" x14ac:dyDescent="0.2">
      <c r="A45" s="7" t="s">
        <v>194</v>
      </c>
      <c r="B45" s="27">
        <v>43838</v>
      </c>
      <c r="C45" s="9" t="s">
        <v>18</v>
      </c>
      <c r="D45" s="9">
        <v>116</v>
      </c>
      <c r="E45" s="9" t="s">
        <v>4896</v>
      </c>
      <c r="F45" s="20" t="s">
        <v>4908</v>
      </c>
      <c r="G45" t="s">
        <v>4904</v>
      </c>
      <c r="H45" t="str">
        <f>VLOOKUP(E45,suppliers!$A$2:$B$18,2,)</f>
        <v>OTHER</v>
      </c>
      <c r="I45" t="str">
        <f>VLOOKUP(C45,Table_items[],2,FALSE)</f>
        <v>Konidin 4 Tablet</v>
      </c>
      <c r="J45" t="str">
        <f>VLOOKUP(C45,Table_items[],3,FALSE)</f>
        <v>Obat Batuk &amp; Pilek</v>
      </c>
      <c r="K45" s="23">
        <f>VLOOKUP(C45,Table_items[],4,FALSE)</f>
        <v>2460</v>
      </c>
      <c r="L45" s="23">
        <f>VLOOKUP(C45,Table_items[],5,FALSE)</f>
        <v>2490</v>
      </c>
    </row>
    <row r="46" spans="1:12" s="23" customFormat="1" x14ac:dyDescent="0.2">
      <c r="A46" s="11" t="s">
        <v>195</v>
      </c>
      <c r="B46" s="28">
        <v>43839</v>
      </c>
      <c r="C46" s="13" t="s">
        <v>37</v>
      </c>
      <c r="D46" s="13">
        <v>27</v>
      </c>
      <c r="E46" s="9" t="s">
        <v>4896</v>
      </c>
      <c r="F46" s="20" t="s">
        <v>4908</v>
      </c>
      <c r="G46" t="s">
        <v>4904</v>
      </c>
      <c r="H46" t="str">
        <f>VLOOKUP(E46,suppliers!$A$2:$B$18,2,)</f>
        <v>OTHER</v>
      </c>
      <c r="I46" t="str">
        <f>VLOOKUP(C46,Table_items[],2,FALSE)</f>
        <v>Bodrex Extra</v>
      </c>
      <c r="J46" t="str">
        <f>VLOOKUP(C46,Table_items[],3,FALSE)</f>
        <v>Obat Sakit Kepala &amp; Demam</v>
      </c>
      <c r="K46" s="23">
        <f>VLOOKUP(C46,Table_items[],4,FALSE)</f>
        <v>50788</v>
      </c>
      <c r="L46" s="23">
        <f>VLOOKUP(C46,Table_items[],5,FALSE)</f>
        <v>51753</v>
      </c>
    </row>
    <row r="47" spans="1:12" s="23" customFormat="1" x14ac:dyDescent="0.2">
      <c r="A47" s="7" t="s">
        <v>196</v>
      </c>
      <c r="B47" s="27">
        <v>43839</v>
      </c>
      <c r="C47" s="9" t="s">
        <v>24</v>
      </c>
      <c r="D47" s="9">
        <v>2</v>
      </c>
      <c r="E47" s="9" t="s">
        <v>4896</v>
      </c>
      <c r="F47" s="20" t="s">
        <v>4908</v>
      </c>
      <c r="G47" t="s">
        <v>4904</v>
      </c>
      <c r="H47" t="str">
        <f>VLOOKUP(E47,suppliers!$A$2:$B$18,2,)</f>
        <v>OTHER</v>
      </c>
      <c r="I47" t="str">
        <f>VLOOKUP(C47,Table_items[],2,FALSE)</f>
        <v>Irbesartan</v>
      </c>
      <c r="J47" t="str">
        <f>VLOOKUP(C47,Table_items[],3,FALSE)</f>
        <v>Obat Hipertensi</v>
      </c>
      <c r="K47" s="23">
        <f>VLOOKUP(C47,Table_items[],4,FALSE)</f>
        <v>108794</v>
      </c>
      <c r="L47" s="23">
        <f>VLOOKUP(C47,Table_items[],5,FALSE)</f>
        <v>109447</v>
      </c>
    </row>
    <row r="48" spans="1:12" s="23" customFormat="1" x14ac:dyDescent="0.2">
      <c r="A48" s="11" t="s">
        <v>197</v>
      </c>
      <c r="B48" s="28">
        <v>43839</v>
      </c>
      <c r="C48" s="13" t="s">
        <v>16</v>
      </c>
      <c r="D48" s="13">
        <v>52</v>
      </c>
      <c r="E48" s="9" t="s">
        <v>4896</v>
      </c>
      <c r="F48" s="20" t="s">
        <v>4908</v>
      </c>
      <c r="G48" t="s">
        <v>4904</v>
      </c>
      <c r="H48" t="str">
        <f>VLOOKUP(E48,suppliers!$A$2:$B$18,2,)</f>
        <v>OTHER</v>
      </c>
      <c r="I48" t="str">
        <f>VLOOKUP(C48,Table_items[],2,FALSE)</f>
        <v>Ultraflu Box Isi 25 Strip</v>
      </c>
      <c r="J48" t="str">
        <f>VLOOKUP(C48,Table_items[],3,FALSE)</f>
        <v>Obat Batuk &amp; Pilek</v>
      </c>
      <c r="K48" s="23">
        <f>VLOOKUP(C48,Table_items[],4,FALSE)</f>
        <v>72500</v>
      </c>
      <c r="L48" s="23">
        <f>VLOOKUP(C48,Table_items[],5,FALSE)</f>
        <v>73805</v>
      </c>
    </row>
    <row r="49" spans="1:12" s="23" customFormat="1" x14ac:dyDescent="0.2">
      <c r="A49" s="7" t="s">
        <v>198</v>
      </c>
      <c r="B49" s="27">
        <v>43839</v>
      </c>
      <c r="C49" s="9" t="s">
        <v>8</v>
      </c>
      <c r="D49" s="9">
        <v>20</v>
      </c>
      <c r="E49" s="9" t="s">
        <v>4896</v>
      </c>
      <c r="F49" s="20" t="s">
        <v>4908</v>
      </c>
      <c r="G49" t="s">
        <v>4904</v>
      </c>
      <c r="H49" t="str">
        <f>VLOOKUP(E49,suppliers!$A$2:$B$18,2,)</f>
        <v>OTHER</v>
      </c>
      <c r="I49" t="str">
        <f>VLOOKUP(C49,Table_items[],2,FALSE)</f>
        <v>Bisoprolol Ogb Dexa</v>
      </c>
      <c r="J49" t="str">
        <f>VLOOKUP(C49,Table_items[],3,FALSE)</f>
        <v>Obat Alergi</v>
      </c>
      <c r="K49" s="23">
        <f>VLOOKUP(C49,Table_items[],4,FALSE)</f>
        <v>10000</v>
      </c>
      <c r="L49" s="23">
        <f>VLOOKUP(C49,Table_items[],5,FALSE)</f>
        <v>10180</v>
      </c>
    </row>
    <row r="50" spans="1:12" s="23" customFormat="1" x14ac:dyDescent="0.2">
      <c r="A50" s="11" t="s">
        <v>199</v>
      </c>
      <c r="B50" s="28">
        <v>43839</v>
      </c>
      <c r="C50" s="13" t="s">
        <v>11</v>
      </c>
      <c r="D50" s="13">
        <v>32</v>
      </c>
      <c r="E50" s="9" t="s">
        <v>4896</v>
      </c>
      <c r="F50" s="20" t="s">
        <v>4908</v>
      </c>
      <c r="G50" t="s">
        <v>4904</v>
      </c>
      <c r="H50" t="str">
        <f>VLOOKUP(E50,suppliers!$A$2:$B$18,2,)</f>
        <v>OTHER</v>
      </c>
      <c r="I50" t="str">
        <f>VLOOKUP(C50,Table_items[],2,FALSE)</f>
        <v>Neozep Forte 1 Strip 4 Tablet</v>
      </c>
      <c r="J50" t="str">
        <f>VLOOKUP(C50,Table_items[],3,FALSE)</f>
        <v>Obat Batuk &amp; Pilek</v>
      </c>
      <c r="K50" s="23">
        <f>VLOOKUP(C50,Table_items[],4,FALSE)</f>
        <v>2324</v>
      </c>
      <c r="L50" s="23">
        <f>VLOOKUP(C50,Table_items[],5,FALSE)</f>
        <v>2338</v>
      </c>
    </row>
    <row r="51" spans="1:12" s="23" customFormat="1" x14ac:dyDescent="0.2">
      <c r="A51" s="7" t="s">
        <v>200</v>
      </c>
      <c r="B51" s="27">
        <v>43839</v>
      </c>
      <c r="C51" s="9" t="s">
        <v>5</v>
      </c>
      <c r="D51" s="9">
        <v>2</v>
      </c>
      <c r="E51" s="9" t="s">
        <v>4896</v>
      </c>
      <c r="F51" s="20" t="s">
        <v>4908</v>
      </c>
      <c r="G51" t="s">
        <v>4904</v>
      </c>
      <c r="H51" t="str">
        <f>VLOOKUP(E51,suppliers!$A$2:$B$18,2,)</f>
        <v>OTHER</v>
      </c>
      <c r="I51" t="str">
        <f>VLOOKUP(C51,Table_items[],2,FALSE)</f>
        <v>Ozen 10 MG Blister</v>
      </c>
      <c r="J51" t="str">
        <f>VLOOKUP(C51,Table_items[],3,FALSE)</f>
        <v>Obat Alergi</v>
      </c>
      <c r="K51" s="23">
        <f>VLOOKUP(C51,Table_items[],4,FALSE)</f>
        <v>18611</v>
      </c>
      <c r="L51" s="23">
        <f>VLOOKUP(C51,Table_items[],5,FALSE)</f>
        <v>18816</v>
      </c>
    </row>
    <row r="52" spans="1:12" s="23" customFormat="1" x14ac:dyDescent="0.2">
      <c r="A52" s="11" t="s">
        <v>201</v>
      </c>
      <c r="B52" s="28">
        <v>43839</v>
      </c>
      <c r="C52" s="13" t="s">
        <v>34</v>
      </c>
      <c r="D52" s="13">
        <v>4</v>
      </c>
      <c r="E52" s="9" t="s">
        <v>4896</v>
      </c>
      <c r="F52" s="20" t="s">
        <v>4908</v>
      </c>
      <c r="G52" t="s">
        <v>4904</v>
      </c>
      <c r="H52" t="str">
        <f>VLOOKUP(E52,suppliers!$A$2:$B$18,2,)</f>
        <v>OTHER</v>
      </c>
      <c r="I52" t="str">
        <f>VLOOKUP(C52,Table_items[],2,FALSE)</f>
        <v>Panadol Anak Tablet 1 Strip</v>
      </c>
      <c r="J52" t="str">
        <f>VLOOKUP(C52,Table_items[],3,FALSE)</f>
        <v>Obat Sakit Kepala &amp; Demam</v>
      </c>
      <c r="K52" s="23">
        <f>VLOOKUP(C52,Table_items[],4,FALSE)</f>
        <v>25000</v>
      </c>
      <c r="L52" s="23">
        <f>VLOOKUP(C52,Table_items[],5,FALSE)</f>
        <v>25450</v>
      </c>
    </row>
    <row r="53" spans="1:12" s="23" customFormat="1" x14ac:dyDescent="0.2">
      <c r="A53" s="7" t="s">
        <v>202</v>
      </c>
      <c r="B53" s="27">
        <v>43839</v>
      </c>
      <c r="C53" s="9" t="s">
        <v>18</v>
      </c>
      <c r="D53" s="9">
        <v>31</v>
      </c>
      <c r="E53" s="9" t="s">
        <v>4896</v>
      </c>
      <c r="F53" s="20" t="s">
        <v>4908</v>
      </c>
      <c r="G53" t="s">
        <v>4904</v>
      </c>
      <c r="H53" t="str">
        <f>VLOOKUP(E53,suppliers!$A$2:$B$18,2,)</f>
        <v>OTHER</v>
      </c>
      <c r="I53" t="str">
        <f>VLOOKUP(C53,Table_items[],2,FALSE)</f>
        <v>Konidin 4 Tablet</v>
      </c>
      <c r="J53" t="str">
        <f>VLOOKUP(C53,Table_items[],3,FALSE)</f>
        <v>Obat Batuk &amp; Pilek</v>
      </c>
      <c r="K53" s="23">
        <f>VLOOKUP(C53,Table_items[],4,FALSE)</f>
        <v>2460</v>
      </c>
      <c r="L53" s="23">
        <f>VLOOKUP(C53,Table_items[],5,FALSE)</f>
        <v>2490</v>
      </c>
    </row>
    <row r="54" spans="1:12" s="23" customFormat="1" x14ac:dyDescent="0.2">
      <c r="A54" s="11" t="s">
        <v>203</v>
      </c>
      <c r="B54" s="28">
        <v>43840</v>
      </c>
      <c r="C54" s="13" t="s">
        <v>16</v>
      </c>
      <c r="D54" s="13">
        <v>72</v>
      </c>
      <c r="E54" s="9" t="s">
        <v>4896</v>
      </c>
      <c r="F54" s="20" t="s">
        <v>4908</v>
      </c>
      <c r="G54" t="s">
        <v>4904</v>
      </c>
      <c r="H54" t="str">
        <f>VLOOKUP(E54,suppliers!$A$2:$B$18,2,)</f>
        <v>OTHER</v>
      </c>
      <c r="I54" t="str">
        <f>VLOOKUP(C54,Table_items[],2,FALSE)</f>
        <v>Ultraflu Box Isi 25 Strip</v>
      </c>
      <c r="J54" t="str">
        <f>VLOOKUP(C54,Table_items[],3,FALSE)</f>
        <v>Obat Batuk &amp; Pilek</v>
      </c>
      <c r="K54" s="23">
        <f>VLOOKUP(C54,Table_items[],4,FALSE)</f>
        <v>72500</v>
      </c>
      <c r="L54" s="23">
        <f>VLOOKUP(C54,Table_items[],5,FALSE)</f>
        <v>73805</v>
      </c>
    </row>
    <row r="55" spans="1:12" s="23" customFormat="1" x14ac:dyDescent="0.2">
      <c r="A55" s="7" t="s">
        <v>204</v>
      </c>
      <c r="B55" s="27">
        <v>43841</v>
      </c>
      <c r="C55" s="9" t="s">
        <v>12</v>
      </c>
      <c r="D55" s="9">
        <v>18</v>
      </c>
      <c r="E55" s="9" t="s">
        <v>4896</v>
      </c>
      <c r="F55" s="20" t="s">
        <v>4908</v>
      </c>
      <c r="G55" t="s">
        <v>4904</v>
      </c>
      <c r="H55" t="str">
        <f>VLOOKUP(E55,suppliers!$A$2:$B$18,2,)</f>
        <v>OTHER</v>
      </c>
      <c r="I55" t="str">
        <f>VLOOKUP(C55,Table_items[],2,FALSE)</f>
        <v>Decolsen 1 Strip 4 Tablet</v>
      </c>
      <c r="J55" t="str">
        <f>VLOOKUP(C55,Table_items[],3,FALSE)</f>
        <v>Obat Batuk &amp; Pilek</v>
      </c>
      <c r="K55" s="23">
        <f>VLOOKUP(C55,Table_items[],4,FALSE)</f>
        <v>2886</v>
      </c>
      <c r="L55" s="23">
        <f>VLOOKUP(C55,Table_items[],5,FALSE)</f>
        <v>2915</v>
      </c>
    </row>
    <row r="56" spans="1:12" s="23" customFormat="1" x14ac:dyDescent="0.2">
      <c r="A56" s="11" t="s">
        <v>205</v>
      </c>
      <c r="B56" s="28">
        <v>43841</v>
      </c>
      <c r="C56" s="13" t="s">
        <v>12</v>
      </c>
      <c r="D56" s="13">
        <v>34</v>
      </c>
      <c r="E56" s="9" t="s">
        <v>4896</v>
      </c>
      <c r="F56" s="20" t="s">
        <v>4908</v>
      </c>
      <c r="G56" t="s">
        <v>4904</v>
      </c>
      <c r="H56" t="str">
        <f>VLOOKUP(E56,suppliers!$A$2:$B$18,2,)</f>
        <v>OTHER</v>
      </c>
      <c r="I56" t="str">
        <f>VLOOKUP(C56,Table_items[],2,FALSE)</f>
        <v>Decolsen 1 Strip 4 Tablet</v>
      </c>
      <c r="J56" t="str">
        <f>VLOOKUP(C56,Table_items[],3,FALSE)</f>
        <v>Obat Batuk &amp; Pilek</v>
      </c>
      <c r="K56" s="23">
        <f>VLOOKUP(C56,Table_items[],4,FALSE)</f>
        <v>2886</v>
      </c>
      <c r="L56" s="23">
        <f>VLOOKUP(C56,Table_items[],5,FALSE)</f>
        <v>2915</v>
      </c>
    </row>
    <row r="57" spans="1:12" s="23" customFormat="1" x14ac:dyDescent="0.2">
      <c r="A57" s="7" t="s">
        <v>206</v>
      </c>
      <c r="B57" s="27">
        <v>43841</v>
      </c>
      <c r="C57" s="9" t="s">
        <v>37</v>
      </c>
      <c r="D57" s="9">
        <v>63</v>
      </c>
      <c r="E57" s="9" t="s">
        <v>4896</v>
      </c>
      <c r="F57" s="20" t="s">
        <v>4908</v>
      </c>
      <c r="G57" t="s">
        <v>4904</v>
      </c>
      <c r="H57" t="str">
        <f>VLOOKUP(E57,suppliers!$A$2:$B$18,2,)</f>
        <v>OTHER</v>
      </c>
      <c r="I57" t="str">
        <f>VLOOKUP(C57,Table_items[],2,FALSE)</f>
        <v>Bodrex Extra</v>
      </c>
      <c r="J57" t="str">
        <f>VLOOKUP(C57,Table_items[],3,FALSE)</f>
        <v>Obat Sakit Kepala &amp; Demam</v>
      </c>
      <c r="K57" s="23">
        <f>VLOOKUP(C57,Table_items[],4,FALSE)</f>
        <v>50788</v>
      </c>
      <c r="L57" s="23">
        <f>VLOOKUP(C57,Table_items[],5,FALSE)</f>
        <v>51753</v>
      </c>
    </row>
    <row r="58" spans="1:12" s="23" customFormat="1" x14ac:dyDescent="0.2">
      <c r="A58" s="11" t="s">
        <v>208</v>
      </c>
      <c r="B58" s="28">
        <v>43841</v>
      </c>
      <c r="C58" s="13" t="s">
        <v>38</v>
      </c>
      <c r="D58" s="13">
        <v>48</v>
      </c>
      <c r="E58" s="9" t="s">
        <v>4896</v>
      </c>
      <c r="F58" s="20" t="s">
        <v>4908</v>
      </c>
      <c r="G58" t="s">
        <v>4904</v>
      </c>
      <c r="H58" t="str">
        <f>VLOOKUP(E58,suppliers!$A$2:$B$18,2,)</f>
        <v>OTHER</v>
      </c>
      <c r="I58" t="str">
        <f>VLOOKUP(C58,Table_items[],2,FALSE)</f>
        <v>Sanmol 500 MG 4 Tablet</v>
      </c>
      <c r="J58" t="str">
        <f>VLOOKUP(C58,Table_items[],3,FALSE)</f>
        <v>Obat Sakit Kepala &amp; Demam</v>
      </c>
      <c r="K58" s="23">
        <f>VLOOKUP(C58,Table_items[],4,FALSE)</f>
        <v>1600</v>
      </c>
      <c r="L58" s="23">
        <f>VLOOKUP(C58,Table_items[],5,FALSE)</f>
        <v>1619</v>
      </c>
    </row>
    <row r="59" spans="1:12" s="23" customFormat="1" x14ac:dyDescent="0.2">
      <c r="A59" s="7" t="s">
        <v>209</v>
      </c>
      <c r="B59" s="27">
        <v>43841</v>
      </c>
      <c r="C59" s="9" t="s">
        <v>30</v>
      </c>
      <c r="D59" s="9">
        <v>23</v>
      </c>
      <c r="E59" s="9" t="s">
        <v>4896</v>
      </c>
      <c r="F59" s="20" t="s">
        <v>4908</v>
      </c>
      <c r="G59" t="s">
        <v>4904</v>
      </c>
      <c r="H59" t="str">
        <f>VLOOKUP(E59,suppliers!$A$2:$B$18,2,)</f>
        <v>OTHER</v>
      </c>
      <c r="I59" t="str">
        <f>VLOOKUP(C59,Table_items[],2,FALSE)</f>
        <v>Koolfever</v>
      </c>
      <c r="J59" t="str">
        <f>VLOOKUP(C59,Table_items[],3,FALSE)</f>
        <v>Obat Sakit Kepala &amp; Demam</v>
      </c>
      <c r="K59" s="23">
        <f>VLOOKUP(C59,Table_items[],4,FALSE)</f>
        <v>7500</v>
      </c>
      <c r="L59" s="23">
        <f>VLOOKUP(C59,Table_items[],5,FALSE)</f>
        <v>7620</v>
      </c>
    </row>
    <row r="60" spans="1:12" s="23" customFormat="1" x14ac:dyDescent="0.2">
      <c r="A60" s="11" t="s">
        <v>210</v>
      </c>
      <c r="B60" s="28">
        <v>43841</v>
      </c>
      <c r="C60" s="13" t="s">
        <v>14</v>
      </c>
      <c r="D60" s="13">
        <v>271</v>
      </c>
      <c r="E60" s="9" t="s">
        <v>4896</v>
      </c>
      <c r="F60" s="20" t="s">
        <v>4908</v>
      </c>
      <c r="G60" t="s">
        <v>4904</v>
      </c>
      <c r="H60" t="str">
        <f>VLOOKUP(E60,suppliers!$A$2:$B$18,2,)</f>
        <v>OTHER</v>
      </c>
      <c r="I60" t="str">
        <f>VLOOKUP(C60,Table_items[],2,FALSE)</f>
        <v>Lo Han Kuo Infusion 12</v>
      </c>
      <c r="J60" t="str">
        <f>VLOOKUP(C60,Table_items[],3,FALSE)</f>
        <v>Obat Batuk &amp; Pilek</v>
      </c>
      <c r="K60" s="23">
        <f>VLOOKUP(C60,Table_items[],4,FALSE)</f>
        <v>23869</v>
      </c>
      <c r="L60" s="23">
        <f>VLOOKUP(C60,Table_items[],5,FALSE)</f>
        <v>24179</v>
      </c>
    </row>
    <row r="61" spans="1:12" s="23" customFormat="1" x14ac:dyDescent="0.2">
      <c r="A61" s="7" t="s">
        <v>211</v>
      </c>
      <c r="B61" s="27">
        <v>43841</v>
      </c>
      <c r="C61" s="9" t="s">
        <v>25</v>
      </c>
      <c r="D61" s="9">
        <v>65</v>
      </c>
      <c r="E61" s="9" t="s">
        <v>4896</v>
      </c>
      <c r="F61" s="20" t="s">
        <v>4908</v>
      </c>
      <c r="G61" t="s">
        <v>4904</v>
      </c>
      <c r="H61" t="str">
        <f>VLOOKUP(E61,suppliers!$A$2:$B$18,2,)</f>
        <v>OTHER</v>
      </c>
      <c r="I61" t="str">
        <f>VLOOKUP(C61,Table_items[],2,FALSE)</f>
        <v>Irvell 150MG Box 20 Tablet</v>
      </c>
      <c r="J61" t="str">
        <f>VLOOKUP(C61,Table_items[],3,FALSE)</f>
        <v>Obat Hipertensi</v>
      </c>
      <c r="K61" s="23">
        <f>VLOOKUP(C61,Table_items[],4,FALSE)</f>
        <v>143991</v>
      </c>
      <c r="L61" s="23">
        <f>VLOOKUP(C61,Table_items[],5,FALSE)</f>
        <v>146871</v>
      </c>
    </row>
    <row r="62" spans="1:12" s="23" customFormat="1" x14ac:dyDescent="0.2">
      <c r="A62" s="11" t="s">
        <v>212</v>
      </c>
      <c r="B62" s="28">
        <v>43842</v>
      </c>
      <c r="C62" s="13" t="s">
        <v>12</v>
      </c>
      <c r="D62" s="13">
        <v>14</v>
      </c>
      <c r="E62" s="9" t="s">
        <v>4896</v>
      </c>
      <c r="F62" s="20" t="s">
        <v>4908</v>
      </c>
      <c r="G62" t="s">
        <v>4904</v>
      </c>
      <c r="H62" t="str">
        <f>VLOOKUP(E62,suppliers!$A$2:$B$18,2,)</f>
        <v>OTHER</v>
      </c>
      <c r="I62" t="str">
        <f>VLOOKUP(C62,Table_items[],2,FALSE)</f>
        <v>Decolsen 1 Strip 4 Tablet</v>
      </c>
      <c r="J62" t="str">
        <f>VLOOKUP(C62,Table_items[],3,FALSE)</f>
        <v>Obat Batuk &amp; Pilek</v>
      </c>
      <c r="K62" s="23">
        <f>VLOOKUP(C62,Table_items[],4,FALSE)</f>
        <v>2886</v>
      </c>
      <c r="L62" s="23">
        <f>VLOOKUP(C62,Table_items[],5,FALSE)</f>
        <v>2915</v>
      </c>
    </row>
    <row r="63" spans="1:12" s="23" customFormat="1" x14ac:dyDescent="0.2">
      <c r="A63" s="7" t="s">
        <v>213</v>
      </c>
      <c r="B63" s="27">
        <v>43842</v>
      </c>
      <c r="C63" s="9" t="s">
        <v>12</v>
      </c>
      <c r="D63" s="9">
        <v>15</v>
      </c>
      <c r="E63" s="9" t="s">
        <v>4896</v>
      </c>
      <c r="F63" s="20" t="s">
        <v>4908</v>
      </c>
      <c r="G63" t="s">
        <v>4904</v>
      </c>
      <c r="H63" t="str">
        <f>VLOOKUP(E63,suppliers!$A$2:$B$18,2,)</f>
        <v>OTHER</v>
      </c>
      <c r="I63" t="str">
        <f>VLOOKUP(C63,Table_items[],2,FALSE)</f>
        <v>Decolsen 1 Strip 4 Tablet</v>
      </c>
      <c r="J63" t="str">
        <f>VLOOKUP(C63,Table_items[],3,FALSE)</f>
        <v>Obat Batuk &amp; Pilek</v>
      </c>
      <c r="K63" s="23">
        <f>VLOOKUP(C63,Table_items[],4,FALSE)</f>
        <v>2886</v>
      </c>
      <c r="L63" s="23">
        <f>VLOOKUP(C63,Table_items[],5,FALSE)</f>
        <v>2915</v>
      </c>
    </row>
    <row r="64" spans="1:12" s="23" customFormat="1" x14ac:dyDescent="0.2">
      <c r="A64" s="11" t="s">
        <v>214</v>
      </c>
      <c r="B64" s="28">
        <v>43842</v>
      </c>
      <c r="C64" s="13" t="s">
        <v>38</v>
      </c>
      <c r="D64" s="13">
        <v>6</v>
      </c>
      <c r="E64" s="9" t="s">
        <v>4896</v>
      </c>
      <c r="F64" s="20" t="s">
        <v>4908</v>
      </c>
      <c r="G64" t="s">
        <v>4904</v>
      </c>
      <c r="H64" t="str">
        <f>VLOOKUP(E64,suppliers!$A$2:$B$18,2,)</f>
        <v>OTHER</v>
      </c>
      <c r="I64" t="str">
        <f>VLOOKUP(C64,Table_items[],2,FALSE)</f>
        <v>Sanmol 500 MG 4 Tablet</v>
      </c>
      <c r="J64" t="str">
        <f>VLOOKUP(C64,Table_items[],3,FALSE)</f>
        <v>Obat Sakit Kepala &amp; Demam</v>
      </c>
      <c r="K64" s="23">
        <f>VLOOKUP(C64,Table_items[],4,FALSE)</f>
        <v>1600</v>
      </c>
      <c r="L64" s="23">
        <f>VLOOKUP(C64,Table_items[],5,FALSE)</f>
        <v>1619</v>
      </c>
    </row>
    <row r="65" spans="1:12" s="23" customFormat="1" x14ac:dyDescent="0.2">
      <c r="A65" s="7" t="s">
        <v>215</v>
      </c>
      <c r="B65" s="27">
        <v>43842</v>
      </c>
      <c r="C65" s="9" t="s">
        <v>22</v>
      </c>
      <c r="D65" s="9">
        <v>28</v>
      </c>
      <c r="E65" s="9" t="s">
        <v>4896</v>
      </c>
      <c r="F65" s="20" t="s">
        <v>4908</v>
      </c>
      <c r="G65" t="s">
        <v>4904</v>
      </c>
      <c r="H65" t="str">
        <f>VLOOKUP(E65,suppliers!$A$2:$B$18,2,)</f>
        <v>OTHER</v>
      </c>
      <c r="I65" t="str">
        <f>VLOOKUP(C65,Table_items[],2,FALSE)</f>
        <v>Candesartan Ogb Dexa</v>
      </c>
      <c r="J65" t="str">
        <f>VLOOKUP(C65,Table_items[],3,FALSE)</f>
        <v>Obat Hipertensi</v>
      </c>
      <c r="K65" s="23">
        <f>VLOOKUP(C65,Table_items[],4,FALSE)</f>
        <v>5000</v>
      </c>
      <c r="L65" s="23">
        <f>VLOOKUP(C65,Table_items[],5,FALSE)</f>
        <v>5095</v>
      </c>
    </row>
    <row r="66" spans="1:12" s="23" customFormat="1" x14ac:dyDescent="0.2">
      <c r="A66" s="11" t="s">
        <v>216</v>
      </c>
      <c r="B66" s="28">
        <v>43842</v>
      </c>
      <c r="C66" s="13" t="s">
        <v>22</v>
      </c>
      <c r="D66" s="13">
        <v>9</v>
      </c>
      <c r="E66" s="9" t="s">
        <v>4896</v>
      </c>
      <c r="F66" s="20" t="s">
        <v>4908</v>
      </c>
      <c r="G66" t="s">
        <v>4904</v>
      </c>
      <c r="H66" t="str">
        <f>VLOOKUP(E66,suppliers!$A$2:$B$18,2,)</f>
        <v>OTHER</v>
      </c>
      <c r="I66" t="str">
        <f>VLOOKUP(C66,Table_items[],2,FALSE)</f>
        <v>Candesartan Ogb Dexa</v>
      </c>
      <c r="J66" t="str">
        <f>VLOOKUP(C66,Table_items[],3,FALSE)</f>
        <v>Obat Hipertensi</v>
      </c>
      <c r="K66" s="23">
        <f>VLOOKUP(C66,Table_items[],4,FALSE)</f>
        <v>5000</v>
      </c>
      <c r="L66" s="23">
        <f>VLOOKUP(C66,Table_items[],5,FALSE)</f>
        <v>5095</v>
      </c>
    </row>
    <row r="67" spans="1:12" s="23" customFormat="1" x14ac:dyDescent="0.2">
      <c r="A67" s="7" t="s">
        <v>217</v>
      </c>
      <c r="B67" s="27">
        <v>43842</v>
      </c>
      <c r="C67" s="9" t="s">
        <v>10</v>
      </c>
      <c r="D67" s="9">
        <v>11</v>
      </c>
      <c r="E67" s="9" t="s">
        <v>4896</v>
      </c>
      <c r="F67" s="20" t="s">
        <v>4908</v>
      </c>
      <c r="G67" t="s">
        <v>4904</v>
      </c>
      <c r="H67" t="str">
        <f>VLOOKUP(E67,suppliers!$A$2:$B$18,2,)</f>
        <v>OTHER</v>
      </c>
      <c r="I67" t="str">
        <f>VLOOKUP(C67,Table_items[],2,FALSE)</f>
        <v>Dexteem Box Plus 100 Tablet</v>
      </c>
      <c r="J67" t="str">
        <f>VLOOKUP(C67,Table_items[],3,FALSE)</f>
        <v>Obat Alergi</v>
      </c>
      <c r="K67" s="23">
        <f>VLOOKUP(C67,Table_items[],4,FALSE)</f>
        <v>25322</v>
      </c>
      <c r="L67" s="23">
        <f>VLOOKUP(C67,Table_items[],5,FALSE)</f>
        <v>25449</v>
      </c>
    </row>
    <row r="68" spans="1:12" s="23" customFormat="1" x14ac:dyDescent="0.2">
      <c r="A68" s="11" t="s">
        <v>218</v>
      </c>
      <c r="B68" s="28">
        <v>43842</v>
      </c>
      <c r="C68" s="13" t="s">
        <v>16</v>
      </c>
      <c r="D68" s="13">
        <v>6</v>
      </c>
      <c r="E68" s="9" t="s">
        <v>4896</v>
      </c>
      <c r="F68" s="20" t="s">
        <v>4908</v>
      </c>
      <c r="G68" t="s">
        <v>4904</v>
      </c>
      <c r="H68" t="str">
        <f>VLOOKUP(E68,suppliers!$A$2:$B$18,2,)</f>
        <v>OTHER</v>
      </c>
      <c r="I68" t="str">
        <f>VLOOKUP(C68,Table_items[],2,FALSE)</f>
        <v>Ultraflu Box Isi 25 Strip</v>
      </c>
      <c r="J68" t="str">
        <f>VLOOKUP(C68,Table_items[],3,FALSE)</f>
        <v>Obat Batuk &amp; Pilek</v>
      </c>
      <c r="K68" s="23">
        <f>VLOOKUP(C68,Table_items[],4,FALSE)</f>
        <v>72500</v>
      </c>
      <c r="L68" s="23">
        <f>VLOOKUP(C68,Table_items[],5,FALSE)</f>
        <v>73805</v>
      </c>
    </row>
    <row r="69" spans="1:12" s="23" customFormat="1" x14ac:dyDescent="0.2">
      <c r="A69" s="7" t="s">
        <v>219</v>
      </c>
      <c r="B69" s="27">
        <v>43842</v>
      </c>
      <c r="C69" s="9" t="s">
        <v>17</v>
      </c>
      <c r="D69" s="9">
        <v>1</v>
      </c>
      <c r="E69" s="9" t="s">
        <v>4896</v>
      </c>
      <c r="F69" s="20" t="s">
        <v>4908</v>
      </c>
      <c r="G69" t="s">
        <v>4904</v>
      </c>
      <c r="H69" t="str">
        <f>VLOOKUP(E69,suppliers!$A$2:$B$18,2,)</f>
        <v>OTHER</v>
      </c>
      <c r="I69" t="str">
        <f>VLOOKUP(C69,Table_items[],2,FALSE)</f>
        <v>Vicks Inhaler 0.5 mL</v>
      </c>
      <c r="J69" t="str">
        <f>VLOOKUP(C69,Table_items[],3,FALSE)</f>
        <v>Obat Batuk &amp; Pilek</v>
      </c>
      <c r="K69" s="23">
        <f>VLOOKUP(C69,Table_items[],4,FALSE)</f>
        <v>16155</v>
      </c>
      <c r="L69" s="23">
        <f>VLOOKUP(C69,Table_items[],5,FALSE)</f>
        <v>16430</v>
      </c>
    </row>
    <row r="70" spans="1:12" s="23" customFormat="1" x14ac:dyDescent="0.2">
      <c r="A70" s="11" t="s">
        <v>220</v>
      </c>
      <c r="B70" s="28">
        <v>43842</v>
      </c>
      <c r="C70" s="13" t="s">
        <v>7</v>
      </c>
      <c r="D70" s="13">
        <v>2</v>
      </c>
      <c r="E70" s="9" t="s">
        <v>4896</v>
      </c>
      <c r="F70" s="20" t="s">
        <v>4908</v>
      </c>
      <c r="G70" t="s">
        <v>4904</v>
      </c>
      <c r="H70" t="str">
        <f>VLOOKUP(E70,suppliers!$A$2:$B$18,2,)</f>
        <v>OTHER</v>
      </c>
      <c r="I70" t="str">
        <f>VLOOKUP(C70,Table_items[],2,FALSE)</f>
        <v>Acetylcysteine Mahakam 200 mg</v>
      </c>
      <c r="J70" t="str">
        <f>VLOOKUP(C70,Table_items[],3,FALSE)</f>
        <v>Obat Alergi</v>
      </c>
      <c r="K70" s="23">
        <f>VLOOKUP(C70,Table_items[],4,FALSE)</f>
        <v>33000</v>
      </c>
      <c r="L70" s="23">
        <f>VLOOKUP(C70,Table_items[],5,FALSE)</f>
        <v>33330</v>
      </c>
    </row>
    <row r="71" spans="1:12" s="23" customFormat="1" x14ac:dyDescent="0.2">
      <c r="A71" s="7" t="s">
        <v>221</v>
      </c>
      <c r="B71" s="27">
        <v>43842</v>
      </c>
      <c r="C71" s="9" t="s">
        <v>11</v>
      </c>
      <c r="D71" s="9">
        <v>17</v>
      </c>
      <c r="E71" s="9" t="s">
        <v>4896</v>
      </c>
      <c r="F71" s="20" t="s">
        <v>4908</v>
      </c>
      <c r="G71" t="s">
        <v>4904</v>
      </c>
      <c r="H71" t="str">
        <f>VLOOKUP(E71,suppliers!$A$2:$B$18,2,)</f>
        <v>OTHER</v>
      </c>
      <c r="I71" t="str">
        <f>VLOOKUP(C71,Table_items[],2,FALSE)</f>
        <v>Neozep Forte 1 Strip 4 Tablet</v>
      </c>
      <c r="J71" t="str">
        <f>VLOOKUP(C71,Table_items[],3,FALSE)</f>
        <v>Obat Batuk &amp; Pilek</v>
      </c>
      <c r="K71" s="23">
        <f>VLOOKUP(C71,Table_items[],4,FALSE)</f>
        <v>2324</v>
      </c>
      <c r="L71" s="23">
        <f>VLOOKUP(C71,Table_items[],5,FALSE)</f>
        <v>2338</v>
      </c>
    </row>
    <row r="72" spans="1:12" s="23" customFormat="1" x14ac:dyDescent="0.2">
      <c r="A72" s="11" t="s">
        <v>222</v>
      </c>
      <c r="B72" s="28">
        <v>43842</v>
      </c>
      <c r="C72" s="13" t="s">
        <v>18</v>
      </c>
      <c r="D72" s="13">
        <v>15</v>
      </c>
      <c r="E72" s="9" t="s">
        <v>4896</v>
      </c>
      <c r="F72" s="20" t="s">
        <v>4908</v>
      </c>
      <c r="G72" t="s">
        <v>4904</v>
      </c>
      <c r="H72" t="str">
        <f>VLOOKUP(E72,suppliers!$A$2:$B$18,2,)</f>
        <v>OTHER</v>
      </c>
      <c r="I72" t="str">
        <f>VLOOKUP(C72,Table_items[],2,FALSE)</f>
        <v>Konidin 4 Tablet</v>
      </c>
      <c r="J72" t="str">
        <f>VLOOKUP(C72,Table_items[],3,FALSE)</f>
        <v>Obat Batuk &amp; Pilek</v>
      </c>
      <c r="K72" s="23">
        <f>VLOOKUP(C72,Table_items[],4,FALSE)</f>
        <v>2460</v>
      </c>
      <c r="L72" s="23">
        <f>VLOOKUP(C72,Table_items[],5,FALSE)</f>
        <v>2490</v>
      </c>
    </row>
    <row r="73" spans="1:12" s="23" customFormat="1" x14ac:dyDescent="0.2">
      <c r="A73" s="7" t="s">
        <v>223</v>
      </c>
      <c r="B73" s="27">
        <v>43843</v>
      </c>
      <c r="C73" s="9" t="s">
        <v>37</v>
      </c>
      <c r="D73" s="9">
        <v>61</v>
      </c>
      <c r="E73" s="9" t="s">
        <v>4896</v>
      </c>
      <c r="F73" s="20" t="s">
        <v>4908</v>
      </c>
      <c r="G73" t="s">
        <v>4904</v>
      </c>
      <c r="H73" t="str">
        <f>VLOOKUP(E73,suppliers!$A$2:$B$18,2,)</f>
        <v>OTHER</v>
      </c>
      <c r="I73" t="str">
        <f>VLOOKUP(C73,Table_items[],2,FALSE)</f>
        <v>Bodrex Extra</v>
      </c>
      <c r="J73" t="str">
        <f>VLOOKUP(C73,Table_items[],3,FALSE)</f>
        <v>Obat Sakit Kepala &amp; Demam</v>
      </c>
      <c r="K73" s="23">
        <f>VLOOKUP(C73,Table_items[],4,FALSE)</f>
        <v>50788</v>
      </c>
      <c r="L73" s="23">
        <f>VLOOKUP(C73,Table_items[],5,FALSE)</f>
        <v>51753</v>
      </c>
    </row>
    <row r="74" spans="1:12" s="23" customFormat="1" x14ac:dyDescent="0.2">
      <c r="A74" s="11" t="s">
        <v>224</v>
      </c>
      <c r="B74" s="28">
        <v>43843</v>
      </c>
      <c r="C74" s="13" t="s">
        <v>24</v>
      </c>
      <c r="D74" s="13">
        <v>11</v>
      </c>
      <c r="E74" s="9" t="s">
        <v>4896</v>
      </c>
      <c r="F74" s="20" t="s">
        <v>4908</v>
      </c>
      <c r="G74" t="s">
        <v>4904</v>
      </c>
      <c r="H74" t="str">
        <f>VLOOKUP(E74,suppliers!$A$2:$B$18,2,)</f>
        <v>OTHER</v>
      </c>
      <c r="I74" t="str">
        <f>VLOOKUP(C74,Table_items[],2,FALSE)</f>
        <v>Irbesartan</v>
      </c>
      <c r="J74" t="str">
        <f>VLOOKUP(C74,Table_items[],3,FALSE)</f>
        <v>Obat Hipertensi</v>
      </c>
      <c r="K74" s="23">
        <f>VLOOKUP(C74,Table_items[],4,FALSE)</f>
        <v>108794</v>
      </c>
      <c r="L74" s="23">
        <f>VLOOKUP(C74,Table_items[],5,FALSE)</f>
        <v>109447</v>
      </c>
    </row>
    <row r="75" spans="1:12" x14ac:dyDescent="0.2">
      <c r="A75" s="7" t="s">
        <v>225</v>
      </c>
      <c r="B75" s="27">
        <v>43843</v>
      </c>
      <c r="C75" s="9" t="s">
        <v>36</v>
      </c>
      <c r="D75" s="9">
        <v>19</v>
      </c>
      <c r="E75" s="9" t="s">
        <v>4896</v>
      </c>
      <c r="F75" s="20" t="s">
        <v>4908</v>
      </c>
      <c r="G75" t="s">
        <v>4904</v>
      </c>
      <c r="H75" t="str">
        <f>VLOOKUP(E75,suppliers!$A$2:$B$18,2,)</f>
        <v>OTHER</v>
      </c>
      <c r="I75" t="str">
        <f>VLOOKUP(C75,Table_items[],2,FALSE)</f>
        <v>Sanmol Paracetamol</v>
      </c>
      <c r="J75" t="str">
        <f>VLOOKUP(C75,Table_items[],3,FALSE)</f>
        <v>Obat Sakit Kepala &amp; Demam</v>
      </c>
      <c r="K75" s="23">
        <f>VLOOKUP(C75,Table_items[],4,FALSE)</f>
        <v>16100</v>
      </c>
      <c r="L75" s="23">
        <f>VLOOKUP(C75,Table_items[],5,FALSE)</f>
        <v>16261</v>
      </c>
    </row>
    <row r="76" spans="1:12" x14ac:dyDescent="0.2">
      <c r="A76" s="11" t="s">
        <v>226</v>
      </c>
      <c r="B76" s="28">
        <v>43843</v>
      </c>
      <c r="C76" s="13" t="s">
        <v>36</v>
      </c>
      <c r="D76" s="13">
        <v>164</v>
      </c>
      <c r="E76" s="9" t="s">
        <v>4896</v>
      </c>
      <c r="F76" s="20" t="s">
        <v>4908</v>
      </c>
      <c r="G76" t="s">
        <v>4904</v>
      </c>
      <c r="H76" t="str">
        <f>VLOOKUP(E76,suppliers!$A$2:$B$18,2,)</f>
        <v>OTHER</v>
      </c>
      <c r="I76" t="str">
        <f>VLOOKUP(C76,Table_items[],2,FALSE)</f>
        <v>Sanmol Paracetamol</v>
      </c>
      <c r="J76" t="str">
        <f>VLOOKUP(C76,Table_items[],3,FALSE)</f>
        <v>Obat Sakit Kepala &amp; Demam</v>
      </c>
      <c r="K76" s="23">
        <f>VLOOKUP(C76,Table_items[],4,FALSE)</f>
        <v>16100</v>
      </c>
      <c r="L76" s="23">
        <f>VLOOKUP(C76,Table_items[],5,FALSE)</f>
        <v>16261</v>
      </c>
    </row>
    <row r="77" spans="1:12" x14ac:dyDescent="0.2">
      <c r="A77" s="7" t="s">
        <v>227</v>
      </c>
      <c r="B77" s="27">
        <v>43843</v>
      </c>
      <c r="C77" s="9" t="s">
        <v>17</v>
      </c>
      <c r="D77" s="9">
        <v>65</v>
      </c>
      <c r="E77" s="9" t="s">
        <v>4896</v>
      </c>
      <c r="F77" s="20" t="s">
        <v>4908</v>
      </c>
      <c r="G77" t="s">
        <v>4904</v>
      </c>
      <c r="H77" t="str">
        <f>VLOOKUP(E77,suppliers!$A$2:$B$18,2,)</f>
        <v>OTHER</v>
      </c>
      <c r="I77" t="str">
        <f>VLOOKUP(C77,Table_items[],2,FALSE)</f>
        <v>Vicks Inhaler 0.5 mL</v>
      </c>
      <c r="J77" t="str">
        <f>VLOOKUP(C77,Table_items[],3,FALSE)</f>
        <v>Obat Batuk &amp; Pilek</v>
      </c>
      <c r="K77" s="23">
        <f>VLOOKUP(C77,Table_items[],4,FALSE)</f>
        <v>16155</v>
      </c>
      <c r="L77" s="23">
        <f>VLOOKUP(C77,Table_items[],5,FALSE)</f>
        <v>16430</v>
      </c>
    </row>
    <row r="78" spans="1:12" x14ac:dyDescent="0.2">
      <c r="A78" s="11" t="s">
        <v>228</v>
      </c>
      <c r="B78" s="28">
        <v>43843</v>
      </c>
      <c r="C78" s="13" t="s">
        <v>7</v>
      </c>
      <c r="D78" s="13">
        <v>57</v>
      </c>
      <c r="E78" s="9" t="s">
        <v>4896</v>
      </c>
      <c r="F78" s="20" t="s">
        <v>4908</v>
      </c>
      <c r="G78" t="s">
        <v>4904</v>
      </c>
      <c r="H78" t="str">
        <f>VLOOKUP(E78,suppliers!$A$2:$B$18,2,)</f>
        <v>OTHER</v>
      </c>
      <c r="I78" t="str">
        <f>VLOOKUP(C78,Table_items[],2,FALSE)</f>
        <v>Acetylcysteine Mahakam 200 mg</v>
      </c>
      <c r="J78" t="str">
        <f>VLOOKUP(C78,Table_items[],3,FALSE)</f>
        <v>Obat Alergi</v>
      </c>
      <c r="K78" s="23">
        <f>VLOOKUP(C78,Table_items[],4,FALSE)</f>
        <v>33000</v>
      </c>
      <c r="L78" s="23">
        <f>VLOOKUP(C78,Table_items[],5,FALSE)</f>
        <v>33330</v>
      </c>
    </row>
    <row r="79" spans="1:12" x14ac:dyDescent="0.2">
      <c r="A79" s="7" t="s">
        <v>229</v>
      </c>
      <c r="B79" s="27">
        <v>43843</v>
      </c>
      <c r="C79" s="9" t="s">
        <v>14</v>
      </c>
      <c r="D79" s="9">
        <v>2</v>
      </c>
      <c r="E79" s="9" t="s">
        <v>4896</v>
      </c>
      <c r="F79" s="20" t="s">
        <v>4908</v>
      </c>
      <c r="G79" t="s">
        <v>4904</v>
      </c>
      <c r="H79" t="str">
        <f>VLOOKUP(E79,suppliers!$A$2:$B$18,2,)</f>
        <v>OTHER</v>
      </c>
      <c r="I79" t="str">
        <f>VLOOKUP(C79,Table_items[],2,FALSE)</f>
        <v>Lo Han Kuo Infusion 12</v>
      </c>
      <c r="J79" t="str">
        <f>VLOOKUP(C79,Table_items[],3,FALSE)</f>
        <v>Obat Batuk &amp; Pilek</v>
      </c>
      <c r="K79" s="23">
        <f>VLOOKUP(C79,Table_items[],4,FALSE)</f>
        <v>23869</v>
      </c>
      <c r="L79" s="23">
        <f>VLOOKUP(C79,Table_items[],5,FALSE)</f>
        <v>24179</v>
      </c>
    </row>
    <row r="80" spans="1:12" x14ac:dyDescent="0.2">
      <c r="A80" s="11" t="s">
        <v>230</v>
      </c>
      <c r="B80" s="28">
        <v>43844</v>
      </c>
      <c r="C80" s="13" t="s">
        <v>12</v>
      </c>
      <c r="D80" s="13">
        <v>36</v>
      </c>
      <c r="E80" s="9" t="s">
        <v>4896</v>
      </c>
      <c r="F80" s="20" t="s">
        <v>4908</v>
      </c>
      <c r="G80" t="s">
        <v>4904</v>
      </c>
      <c r="H80" t="str">
        <f>VLOOKUP(E80,suppliers!$A$2:$B$18,2,)</f>
        <v>OTHER</v>
      </c>
      <c r="I80" t="str">
        <f>VLOOKUP(C80,Table_items[],2,FALSE)</f>
        <v>Decolsen 1 Strip 4 Tablet</v>
      </c>
      <c r="J80" t="str">
        <f>VLOOKUP(C80,Table_items[],3,FALSE)</f>
        <v>Obat Batuk &amp; Pilek</v>
      </c>
      <c r="K80" s="23">
        <f>VLOOKUP(C80,Table_items[],4,FALSE)</f>
        <v>2886</v>
      </c>
      <c r="L80" s="23">
        <f>VLOOKUP(C80,Table_items[],5,FALSE)</f>
        <v>2915</v>
      </c>
    </row>
    <row r="81" spans="1:12" x14ac:dyDescent="0.2">
      <c r="A81" s="7" t="s">
        <v>231</v>
      </c>
      <c r="B81" s="27">
        <v>43844</v>
      </c>
      <c r="C81" s="9" t="s">
        <v>9</v>
      </c>
      <c r="D81" s="9">
        <v>74</v>
      </c>
      <c r="E81" s="9" t="s">
        <v>4896</v>
      </c>
      <c r="F81" s="20" t="s">
        <v>4908</v>
      </c>
      <c r="G81" t="s">
        <v>4904</v>
      </c>
      <c r="H81" t="str">
        <f>VLOOKUP(E81,suppliers!$A$2:$B$18,2,)</f>
        <v>OTHER</v>
      </c>
      <c r="I81" t="str">
        <f>VLOOKUP(C81,Table_items[],2,FALSE)</f>
        <v>Bedak Heroxyn 150 gr</v>
      </c>
      <c r="J81" t="str">
        <f>VLOOKUP(C81,Table_items[],3,FALSE)</f>
        <v>Obat Alergi</v>
      </c>
      <c r="K81" s="23">
        <f>VLOOKUP(C81,Table_items[],4,FALSE)</f>
        <v>16950</v>
      </c>
      <c r="L81" s="23">
        <f>VLOOKUP(C81,Table_items[],5,FALSE)</f>
        <v>17170</v>
      </c>
    </row>
    <row r="82" spans="1:12" x14ac:dyDescent="0.2">
      <c r="A82" s="11" t="s">
        <v>232</v>
      </c>
      <c r="B82" s="28">
        <v>43844</v>
      </c>
      <c r="C82" s="13" t="s">
        <v>24</v>
      </c>
      <c r="D82" s="13">
        <v>33</v>
      </c>
      <c r="E82" s="9" t="s">
        <v>4896</v>
      </c>
      <c r="F82" s="20" t="s">
        <v>4908</v>
      </c>
      <c r="G82" t="s">
        <v>4904</v>
      </c>
      <c r="H82" t="str">
        <f>VLOOKUP(E82,suppliers!$A$2:$B$18,2,)</f>
        <v>OTHER</v>
      </c>
      <c r="I82" t="str">
        <f>VLOOKUP(C82,Table_items[],2,FALSE)</f>
        <v>Irbesartan</v>
      </c>
      <c r="J82" t="str">
        <f>VLOOKUP(C82,Table_items[],3,FALSE)</f>
        <v>Obat Hipertensi</v>
      </c>
      <c r="K82" s="23">
        <f>VLOOKUP(C82,Table_items[],4,FALSE)</f>
        <v>108794</v>
      </c>
      <c r="L82" s="23">
        <f>VLOOKUP(C82,Table_items[],5,FALSE)</f>
        <v>109447</v>
      </c>
    </row>
    <row r="83" spans="1:12" x14ac:dyDescent="0.2">
      <c r="A83" s="7" t="s">
        <v>233</v>
      </c>
      <c r="B83" s="27">
        <v>43844</v>
      </c>
      <c r="C83" s="9" t="s">
        <v>38</v>
      </c>
      <c r="D83" s="9">
        <v>51</v>
      </c>
      <c r="E83" s="9" t="s">
        <v>4896</v>
      </c>
      <c r="F83" s="20" t="s">
        <v>4908</v>
      </c>
      <c r="G83" t="s">
        <v>4904</v>
      </c>
      <c r="H83" t="str">
        <f>VLOOKUP(E83,suppliers!$A$2:$B$18,2,)</f>
        <v>OTHER</v>
      </c>
      <c r="I83" t="str">
        <f>VLOOKUP(C83,Table_items[],2,FALSE)</f>
        <v>Sanmol 500 MG 4 Tablet</v>
      </c>
      <c r="J83" t="str">
        <f>VLOOKUP(C83,Table_items[],3,FALSE)</f>
        <v>Obat Sakit Kepala &amp; Demam</v>
      </c>
      <c r="K83" s="23">
        <f>VLOOKUP(C83,Table_items[],4,FALSE)</f>
        <v>1600</v>
      </c>
      <c r="L83" s="23">
        <f>VLOOKUP(C83,Table_items[],5,FALSE)</f>
        <v>1619</v>
      </c>
    </row>
    <row r="84" spans="1:12" x14ac:dyDescent="0.2">
      <c r="A84" s="11" t="s">
        <v>234</v>
      </c>
      <c r="B84" s="28">
        <v>43844</v>
      </c>
      <c r="C84" s="13" t="s">
        <v>36</v>
      </c>
      <c r="D84" s="13">
        <v>26</v>
      </c>
      <c r="E84" s="9" t="s">
        <v>4896</v>
      </c>
      <c r="F84" s="20" t="s">
        <v>4908</v>
      </c>
      <c r="G84" t="s">
        <v>4904</v>
      </c>
      <c r="H84" t="str">
        <f>VLOOKUP(E84,suppliers!$A$2:$B$18,2,)</f>
        <v>OTHER</v>
      </c>
      <c r="I84" t="str">
        <f>VLOOKUP(C84,Table_items[],2,FALSE)</f>
        <v>Sanmol Paracetamol</v>
      </c>
      <c r="J84" t="str">
        <f>VLOOKUP(C84,Table_items[],3,FALSE)</f>
        <v>Obat Sakit Kepala &amp; Demam</v>
      </c>
      <c r="K84" s="23">
        <f>VLOOKUP(C84,Table_items[],4,FALSE)</f>
        <v>16100</v>
      </c>
      <c r="L84" s="23">
        <f>VLOOKUP(C84,Table_items[],5,FALSE)</f>
        <v>16261</v>
      </c>
    </row>
    <row r="85" spans="1:12" x14ac:dyDescent="0.2">
      <c r="A85" s="7" t="s">
        <v>235</v>
      </c>
      <c r="B85" s="27">
        <v>43844</v>
      </c>
      <c r="C85" s="9" t="s">
        <v>28</v>
      </c>
      <c r="D85" s="9">
        <v>355</v>
      </c>
      <c r="E85" s="9" t="s">
        <v>4896</v>
      </c>
      <c r="F85" s="20" t="s">
        <v>4908</v>
      </c>
      <c r="G85" t="s">
        <v>4904</v>
      </c>
      <c r="H85" t="str">
        <f>VLOOKUP(E85,suppliers!$A$2:$B$18,2,)</f>
        <v>OTHER</v>
      </c>
      <c r="I85" t="str">
        <f>VLOOKUP(C85,Table_items[],2,FALSE)</f>
        <v>Hyperchol 100 MG 12 KPS</v>
      </c>
      <c r="J85" t="str">
        <f>VLOOKUP(C85,Table_items[],3,FALSE)</f>
        <v>Obat Kolesterol</v>
      </c>
      <c r="K85" s="23">
        <f>VLOOKUP(C85,Table_items[],4,FALSE)</f>
        <v>42800</v>
      </c>
      <c r="L85" s="23">
        <f>VLOOKUP(C85,Table_items[],5,FALSE)</f>
        <v>43442</v>
      </c>
    </row>
    <row r="86" spans="1:12" x14ac:dyDescent="0.2">
      <c r="A86" s="11" t="s">
        <v>236</v>
      </c>
      <c r="B86" s="28">
        <v>43844</v>
      </c>
      <c r="C86" s="13" t="s">
        <v>7</v>
      </c>
      <c r="D86" s="13">
        <v>93</v>
      </c>
      <c r="E86" s="9" t="s">
        <v>4896</v>
      </c>
      <c r="F86" s="20" t="s">
        <v>4908</v>
      </c>
      <c r="G86" t="s">
        <v>4904</v>
      </c>
      <c r="H86" t="str">
        <f>VLOOKUP(E86,suppliers!$A$2:$B$18,2,)</f>
        <v>OTHER</v>
      </c>
      <c r="I86" t="str">
        <f>VLOOKUP(C86,Table_items[],2,FALSE)</f>
        <v>Acetylcysteine Mahakam 200 mg</v>
      </c>
      <c r="J86" t="str">
        <f>VLOOKUP(C86,Table_items[],3,FALSE)</f>
        <v>Obat Alergi</v>
      </c>
      <c r="K86" s="23">
        <f>VLOOKUP(C86,Table_items[],4,FALSE)</f>
        <v>33000</v>
      </c>
      <c r="L86" s="23">
        <f>VLOOKUP(C86,Table_items[],5,FALSE)</f>
        <v>33330</v>
      </c>
    </row>
    <row r="87" spans="1:12" x14ac:dyDescent="0.2">
      <c r="A87" s="7" t="s">
        <v>237</v>
      </c>
      <c r="B87" s="27">
        <v>43844</v>
      </c>
      <c r="C87" s="9" t="s">
        <v>14</v>
      </c>
      <c r="D87" s="9">
        <v>18</v>
      </c>
      <c r="E87" s="9" t="s">
        <v>4896</v>
      </c>
      <c r="F87" s="20" t="s">
        <v>4908</v>
      </c>
      <c r="G87" t="s">
        <v>4904</v>
      </c>
      <c r="H87" t="str">
        <f>VLOOKUP(E87,suppliers!$A$2:$B$18,2,)</f>
        <v>OTHER</v>
      </c>
      <c r="I87" t="str">
        <f>VLOOKUP(C87,Table_items[],2,FALSE)</f>
        <v>Lo Han Kuo Infusion 12</v>
      </c>
      <c r="J87" t="str">
        <f>VLOOKUP(C87,Table_items[],3,FALSE)</f>
        <v>Obat Batuk &amp; Pilek</v>
      </c>
      <c r="K87" s="23">
        <f>VLOOKUP(C87,Table_items[],4,FALSE)</f>
        <v>23869</v>
      </c>
      <c r="L87" s="23">
        <f>VLOOKUP(C87,Table_items[],5,FALSE)</f>
        <v>24179</v>
      </c>
    </row>
    <row r="88" spans="1:12" x14ac:dyDescent="0.2">
      <c r="A88" s="11" t="s">
        <v>238</v>
      </c>
      <c r="B88" s="28">
        <v>43845</v>
      </c>
      <c r="C88" s="13" t="s">
        <v>12</v>
      </c>
      <c r="D88" s="13">
        <v>95</v>
      </c>
      <c r="E88" s="9" t="s">
        <v>4896</v>
      </c>
      <c r="F88" s="20" t="s">
        <v>4908</v>
      </c>
      <c r="G88" t="s">
        <v>4904</v>
      </c>
      <c r="H88" t="str">
        <f>VLOOKUP(E88,suppliers!$A$2:$B$18,2,)</f>
        <v>OTHER</v>
      </c>
      <c r="I88" t="str">
        <f>VLOOKUP(C88,Table_items[],2,FALSE)</f>
        <v>Decolsen 1 Strip 4 Tablet</v>
      </c>
      <c r="J88" t="str">
        <f>VLOOKUP(C88,Table_items[],3,FALSE)</f>
        <v>Obat Batuk &amp; Pilek</v>
      </c>
      <c r="K88" s="23">
        <f>VLOOKUP(C88,Table_items[],4,FALSE)</f>
        <v>2886</v>
      </c>
      <c r="L88" s="23">
        <f>VLOOKUP(C88,Table_items[],5,FALSE)</f>
        <v>2915</v>
      </c>
    </row>
    <row r="89" spans="1:12" x14ac:dyDescent="0.2">
      <c r="A89" s="7" t="s">
        <v>239</v>
      </c>
      <c r="B89" s="27">
        <v>43845</v>
      </c>
      <c r="C89" s="9" t="s">
        <v>24</v>
      </c>
      <c r="D89" s="9">
        <v>23</v>
      </c>
      <c r="E89" s="9" t="s">
        <v>4896</v>
      </c>
      <c r="F89" s="20" t="s">
        <v>4908</v>
      </c>
      <c r="G89" t="s">
        <v>4904</v>
      </c>
      <c r="H89" t="str">
        <f>VLOOKUP(E89,suppliers!$A$2:$B$18,2,)</f>
        <v>OTHER</v>
      </c>
      <c r="I89" t="str">
        <f>VLOOKUP(C89,Table_items[],2,FALSE)</f>
        <v>Irbesartan</v>
      </c>
      <c r="J89" t="str">
        <f>VLOOKUP(C89,Table_items[],3,FALSE)</f>
        <v>Obat Hipertensi</v>
      </c>
      <c r="K89" s="23">
        <f>VLOOKUP(C89,Table_items[],4,FALSE)</f>
        <v>108794</v>
      </c>
      <c r="L89" s="23">
        <f>VLOOKUP(C89,Table_items[],5,FALSE)</f>
        <v>109447</v>
      </c>
    </row>
    <row r="90" spans="1:12" x14ac:dyDescent="0.2">
      <c r="A90" s="11" t="s">
        <v>240</v>
      </c>
      <c r="B90" s="28">
        <v>43845</v>
      </c>
      <c r="C90" s="13" t="s">
        <v>28</v>
      </c>
      <c r="D90" s="13">
        <v>1</v>
      </c>
      <c r="E90" s="9" t="s">
        <v>4896</v>
      </c>
      <c r="F90" s="20" t="s">
        <v>4908</v>
      </c>
      <c r="G90" t="s">
        <v>4904</v>
      </c>
      <c r="H90" t="str">
        <f>VLOOKUP(E90,suppliers!$A$2:$B$18,2,)</f>
        <v>OTHER</v>
      </c>
      <c r="I90" t="str">
        <f>VLOOKUP(C90,Table_items[],2,FALSE)</f>
        <v>Hyperchol 100 MG 12 KPS</v>
      </c>
      <c r="J90" t="str">
        <f>VLOOKUP(C90,Table_items[],3,FALSE)</f>
        <v>Obat Kolesterol</v>
      </c>
      <c r="K90" s="23">
        <f>VLOOKUP(C90,Table_items[],4,FALSE)</f>
        <v>42800</v>
      </c>
      <c r="L90" s="23">
        <f>VLOOKUP(C90,Table_items[],5,FALSE)</f>
        <v>43442</v>
      </c>
    </row>
    <row r="91" spans="1:12" x14ac:dyDescent="0.2">
      <c r="A91" s="7" t="s">
        <v>241</v>
      </c>
      <c r="B91" s="27">
        <v>43845</v>
      </c>
      <c r="C91" s="9" t="s">
        <v>28</v>
      </c>
      <c r="D91" s="9">
        <v>70</v>
      </c>
      <c r="E91" s="9" t="s">
        <v>4896</v>
      </c>
      <c r="F91" s="20" t="s">
        <v>4908</v>
      </c>
      <c r="G91" t="s">
        <v>4904</v>
      </c>
      <c r="H91" t="str">
        <f>VLOOKUP(E91,suppliers!$A$2:$B$18,2,)</f>
        <v>OTHER</v>
      </c>
      <c r="I91" t="str">
        <f>VLOOKUP(C91,Table_items[],2,FALSE)</f>
        <v>Hyperchol 100 MG 12 KPS</v>
      </c>
      <c r="J91" t="str">
        <f>VLOOKUP(C91,Table_items[],3,FALSE)</f>
        <v>Obat Kolesterol</v>
      </c>
      <c r="K91" s="23">
        <f>VLOOKUP(C91,Table_items[],4,FALSE)</f>
        <v>42800</v>
      </c>
      <c r="L91" s="23">
        <f>VLOOKUP(C91,Table_items[],5,FALSE)</f>
        <v>43442</v>
      </c>
    </row>
    <row r="92" spans="1:12" x14ac:dyDescent="0.2">
      <c r="A92" s="11" t="s">
        <v>242</v>
      </c>
      <c r="B92" s="28">
        <v>43845</v>
      </c>
      <c r="C92" s="13" t="s">
        <v>35</v>
      </c>
      <c r="D92" s="13">
        <v>134</v>
      </c>
      <c r="E92" s="9" t="s">
        <v>4896</v>
      </c>
      <c r="F92" s="20" t="s">
        <v>4908</v>
      </c>
      <c r="G92" t="s">
        <v>4904</v>
      </c>
      <c r="H92" t="str">
        <f>VLOOKUP(E92,suppliers!$A$2:$B$18,2,)</f>
        <v>OTHER</v>
      </c>
      <c r="I92" t="str">
        <f>VLOOKUP(C92,Table_items[],2,FALSE)</f>
        <v>Proris Ibuprofen</v>
      </c>
      <c r="J92" t="str">
        <f>VLOOKUP(C92,Table_items[],3,FALSE)</f>
        <v>Obat Sakit Kepala &amp; Demam</v>
      </c>
      <c r="K92" s="23">
        <f>VLOOKUP(C92,Table_items[],4,FALSE)</f>
        <v>25000</v>
      </c>
      <c r="L92" s="23">
        <f>VLOOKUP(C92,Table_items[],5,FALSE)</f>
        <v>25275</v>
      </c>
    </row>
    <row r="93" spans="1:12" x14ac:dyDescent="0.2">
      <c r="A93" s="7" t="s">
        <v>243</v>
      </c>
      <c r="B93" s="27">
        <v>43846</v>
      </c>
      <c r="C93" s="9" t="s">
        <v>12</v>
      </c>
      <c r="D93" s="9">
        <v>37</v>
      </c>
      <c r="E93" s="9" t="s">
        <v>4896</v>
      </c>
      <c r="F93" s="20" t="s">
        <v>4908</v>
      </c>
      <c r="G93" t="s">
        <v>4904</v>
      </c>
      <c r="H93" t="str">
        <f>VLOOKUP(E93,suppliers!$A$2:$B$18,2,)</f>
        <v>OTHER</v>
      </c>
      <c r="I93" t="str">
        <f>VLOOKUP(C93,Table_items[],2,FALSE)</f>
        <v>Decolsen 1 Strip 4 Tablet</v>
      </c>
      <c r="J93" t="str">
        <f>VLOOKUP(C93,Table_items[],3,FALSE)</f>
        <v>Obat Batuk &amp; Pilek</v>
      </c>
      <c r="K93" s="23">
        <f>VLOOKUP(C93,Table_items[],4,FALSE)</f>
        <v>2886</v>
      </c>
      <c r="L93" s="23">
        <f>VLOOKUP(C93,Table_items[],5,FALSE)</f>
        <v>2915</v>
      </c>
    </row>
    <row r="94" spans="1:12" x14ac:dyDescent="0.2">
      <c r="A94" s="11" t="s">
        <v>244</v>
      </c>
      <c r="B94" s="28">
        <v>43846</v>
      </c>
      <c r="C94" s="13" t="s">
        <v>12</v>
      </c>
      <c r="D94" s="13">
        <v>29</v>
      </c>
      <c r="E94" s="9" t="s">
        <v>4896</v>
      </c>
      <c r="F94" s="20" t="s">
        <v>4908</v>
      </c>
      <c r="G94" t="s">
        <v>4904</v>
      </c>
      <c r="H94" t="str">
        <f>VLOOKUP(E94,suppliers!$A$2:$B$18,2,)</f>
        <v>OTHER</v>
      </c>
      <c r="I94" t="str">
        <f>VLOOKUP(C94,Table_items[],2,FALSE)</f>
        <v>Decolsen 1 Strip 4 Tablet</v>
      </c>
      <c r="J94" t="str">
        <f>VLOOKUP(C94,Table_items[],3,FALSE)</f>
        <v>Obat Batuk &amp; Pilek</v>
      </c>
      <c r="K94" s="23">
        <f>VLOOKUP(C94,Table_items[],4,FALSE)</f>
        <v>2886</v>
      </c>
      <c r="L94" s="23">
        <f>VLOOKUP(C94,Table_items[],5,FALSE)</f>
        <v>2915</v>
      </c>
    </row>
    <row r="95" spans="1:12" x14ac:dyDescent="0.2">
      <c r="A95" s="7" t="s">
        <v>245</v>
      </c>
      <c r="B95" s="27">
        <v>43846</v>
      </c>
      <c r="C95" s="9" t="s">
        <v>37</v>
      </c>
      <c r="D95" s="9">
        <v>12</v>
      </c>
      <c r="E95" s="9" t="s">
        <v>4896</v>
      </c>
      <c r="F95" s="20" t="s">
        <v>4908</v>
      </c>
      <c r="G95" t="s">
        <v>4904</v>
      </c>
      <c r="H95" t="str">
        <f>VLOOKUP(E95,suppliers!$A$2:$B$18,2,)</f>
        <v>OTHER</v>
      </c>
      <c r="I95" t="str">
        <f>VLOOKUP(C95,Table_items[],2,FALSE)</f>
        <v>Bodrex Extra</v>
      </c>
      <c r="J95" t="str">
        <f>VLOOKUP(C95,Table_items[],3,FALSE)</f>
        <v>Obat Sakit Kepala &amp; Demam</v>
      </c>
      <c r="K95" s="23">
        <f>VLOOKUP(C95,Table_items[],4,FALSE)</f>
        <v>50788</v>
      </c>
      <c r="L95" s="23">
        <f>VLOOKUP(C95,Table_items[],5,FALSE)</f>
        <v>51753</v>
      </c>
    </row>
    <row r="96" spans="1:12" x14ac:dyDescent="0.2">
      <c r="A96" s="11" t="s">
        <v>246</v>
      </c>
      <c r="B96" s="28">
        <v>43846</v>
      </c>
      <c r="C96" s="13" t="s">
        <v>24</v>
      </c>
      <c r="D96" s="13">
        <v>8</v>
      </c>
      <c r="E96" s="9" t="s">
        <v>4896</v>
      </c>
      <c r="F96" s="20" t="s">
        <v>4908</v>
      </c>
      <c r="G96" t="s">
        <v>4904</v>
      </c>
      <c r="H96" t="str">
        <f>VLOOKUP(E96,suppliers!$A$2:$B$18,2,)</f>
        <v>OTHER</v>
      </c>
      <c r="I96" t="str">
        <f>VLOOKUP(C96,Table_items[],2,FALSE)</f>
        <v>Irbesartan</v>
      </c>
      <c r="J96" t="str">
        <f>VLOOKUP(C96,Table_items[],3,FALSE)</f>
        <v>Obat Hipertensi</v>
      </c>
      <c r="K96" s="23">
        <f>VLOOKUP(C96,Table_items[],4,FALSE)</f>
        <v>108794</v>
      </c>
      <c r="L96" s="23">
        <f>VLOOKUP(C96,Table_items[],5,FALSE)</f>
        <v>109447</v>
      </c>
    </row>
    <row r="97" spans="1:12" x14ac:dyDescent="0.2">
      <c r="A97" s="7" t="s">
        <v>247</v>
      </c>
      <c r="B97" s="27">
        <v>43846</v>
      </c>
      <c r="C97" s="9" t="s">
        <v>10</v>
      </c>
      <c r="D97" s="9">
        <v>5</v>
      </c>
      <c r="E97" s="9" t="s">
        <v>4896</v>
      </c>
      <c r="F97" s="20" t="s">
        <v>4908</v>
      </c>
      <c r="G97" t="s">
        <v>4904</v>
      </c>
      <c r="H97" t="str">
        <f>VLOOKUP(E97,suppliers!$A$2:$B$18,2,)</f>
        <v>OTHER</v>
      </c>
      <c r="I97" t="str">
        <f>VLOOKUP(C97,Table_items[],2,FALSE)</f>
        <v>Dexteem Box Plus 100 Tablet</v>
      </c>
      <c r="J97" t="str">
        <f>VLOOKUP(C97,Table_items[],3,FALSE)</f>
        <v>Obat Alergi</v>
      </c>
      <c r="K97" s="23">
        <f>VLOOKUP(C97,Table_items[],4,FALSE)</f>
        <v>25322</v>
      </c>
      <c r="L97" s="23">
        <f>VLOOKUP(C97,Table_items[],5,FALSE)</f>
        <v>25449</v>
      </c>
    </row>
    <row r="98" spans="1:12" x14ac:dyDescent="0.2">
      <c r="A98" s="11" t="s">
        <v>248</v>
      </c>
      <c r="B98" s="28">
        <v>43846</v>
      </c>
      <c r="C98" s="13" t="s">
        <v>36</v>
      </c>
      <c r="D98" s="13">
        <v>116</v>
      </c>
      <c r="E98" s="9" t="s">
        <v>4896</v>
      </c>
      <c r="F98" s="20" t="s">
        <v>4908</v>
      </c>
      <c r="G98" t="s">
        <v>4904</v>
      </c>
      <c r="H98" t="str">
        <f>VLOOKUP(E98,suppliers!$A$2:$B$18,2,)</f>
        <v>OTHER</v>
      </c>
      <c r="I98" t="str">
        <f>VLOOKUP(C98,Table_items[],2,FALSE)</f>
        <v>Sanmol Paracetamol</v>
      </c>
      <c r="J98" t="str">
        <f>VLOOKUP(C98,Table_items[],3,FALSE)</f>
        <v>Obat Sakit Kepala &amp; Demam</v>
      </c>
      <c r="K98" s="23">
        <f>VLOOKUP(C98,Table_items[],4,FALSE)</f>
        <v>16100</v>
      </c>
      <c r="L98" s="23">
        <f>VLOOKUP(C98,Table_items[],5,FALSE)</f>
        <v>16261</v>
      </c>
    </row>
    <row r="99" spans="1:12" x14ac:dyDescent="0.2">
      <c r="A99" s="7" t="s">
        <v>249</v>
      </c>
      <c r="B99" s="27">
        <v>43846</v>
      </c>
      <c r="C99" s="9" t="s">
        <v>40</v>
      </c>
      <c r="D99" s="9">
        <v>5</v>
      </c>
      <c r="E99" s="9" t="s">
        <v>4896</v>
      </c>
      <c r="F99" s="20" t="s">
        <v>4908</v>
      </c>
      <c r="G99" t="s">
        <v>4904</v>
      </c>
      <c r="H99" t="str">
        <f>VLOOKUP(E99,suppliers!$A$2:$B$18,2,)</f>
        <v>OTHER</v>
      </c>
      <c r="I99" t="str">
        <f>VLOOKUP(C99,Table_items[],2,FALSE)</f>
        <v>Paramex Tablet / Obat</v>
      </c>
      <c r="J99" t="str">
        <f>VLOOKUP(C99,Table_items[],3,FALSE)</f>
        <v>Obat Sakit Kepala &amp; Demam</v>
      </c>
      <c r="K99" s="23">
        <f>VLOOKUP(C99,Table_items[],4,FALSE)</f>
        <v>2560</v>
      </c>
      <c r="L99" s="23">
        <f>VLOOKUP(C99,Table_items[],5,FALSE)</f>
        <v>2586</v>
      </c>
    </row>
    <row r="100" spans="1:12" x14ac:dyDescent="0.2">
      <c r="A100" s="11" t="s">
        <v>250</v>
      </c>
      <c r="B100" s="28">
        <v>43846</v>
      </c>
      <c r="C100" s="13" t="s">
        <v>30</v>
      </c>
      <c r="D100" s="13">
        <v>103</v>
      </c>
      <c r="E100" s="9" t="s">
        <v>4896</v>
      </c>
      <c r="F100" s="20" t="s">
        <v>4908</v>
      </c>
      <c r="G100" t="s">
        <v>4904</v>
      </c>
      <c r="H100" t="str">
        <f>VLOOKUP(E100,suppliers!$A$2:$B$18,2,)</f>
        <v>OTHER</v>
      </c>
      <c r="I100" t="str">
        <f>VLOOKUP(C100,Table_items[],2,FALSE)</f>
        <v>Koolfever</v>
      </c>
      <c r="J100" t="str">
        <f>VLOOKUP(C100,Table_items[],3,FALSE)</f>
        <v>Obat Sakit Kepala &amp; Demam</v>
      </c>
      <c r="K100" s="23">
        <f>VLOOKUP(C100,Table_items[],4,FALSE)</f>
        <v>7500</v>
      </c>
      <c r="L100" s="23">
        <f>VLOOKUP(C100,Table_items[],5,FALSE)</f>
        <v>7620</v>
      </c>
    </row>
    <row r="101" spans="1:12" x14ac:dyDescent="0.2">
      <c r="A101" s="7" t="s">
        <v>251</v>
      </c>
      <c r="B101" s="27">
        <v>43846</v>
      </c>
      <c r="C101" s="9" t="s">
        <v>8</v>
      </c>
      <c r="D101" s="9">
        <v>3</v>
      </c>
      <c r="E101" s="9" t="s">
        <v>4896</v>
      </c>
      <c r="F101" s="20" t="s">
        <v>4908</v>
      </c>
      <c r="G101" t="s">
        <v>4904</v>
      </c>
      <c r="H101" t="str">
        <f>VLOOKUP(E101,suppliers!$A$2:$B$18,2,)</f>
        <v>OTHER</v>
      </c>
      <c r="I101" t="str">
        <f>VLOOKUP(C101,Table_items[],2,FALSE)</f>
        <v>Bisoprolol Ogb Dexa</v>
      </c>
      <c r="J101" t="str">
        <f>VLOOKUP(C101,Table_items[],3,FALSE)</f>
        <v>Obat Alergi</v>
      </c>
      <c r="K101" s="23">
        <f>VLOOKUP(C101,Table_items[],4,FALSE)</f>
        <v>10000</v>
      </c>
      <c r="L101" s="23">
        <f>VLOOKUP(C101,Table_items[],5,FALSE)</f>
        <v>10180</v>
      </c>
    </row>
    <row r="102" spans="1:12" x14ac:dyDescent="0.2">
      <c r="A102" s="11" t="s">
        <v>252</v>
      </c>
      <c r="B102" s="28">
        <v>43847</v>
      </c>
      <c r="C102" s="13" t="s">
        <v>29</v>
      </c>
      <c r="D102" s="13">
        <v>34</v>
      </c>
      <c r="E102" s="9" t="s">
        <v>4896</v>
      </c>
      <c r="F102" s="20" t="s">
        <v>4908</v>
      </c>
      <c r="G102" t="s">
        <v>4904</v>
      </c>
      <c r="H102" t="str">
        <f>VLOOKUP(E102,suppliers!$A$2:$B$18,2,)</f>
        <v>OTHER</v>
      </c>
      <c r="I102" t="str">
        <f>VLOOKUP(C102,Table_items[],2,FALSE)</f>
        <v>Trolip 100 MG 10 KPS</v>
      </c>
      <c r="J102" t="str">
        <f>VLOOKUP(C102,Table_items[],3,FALSE)</f>
        <v>Obat Kolesterol</v>
      </c>
      <c r="K102" s="23">
        <f>VLOOKUP(C102,Table_items[],4,FALSE)</f>
        <v>56300</v>
      </c>
      <c r="L102" s="23">
        <f>VLOOKUP(C102,Table_items[],5,FALSE)</f>
        <v>56694</v>
      </c>
    </row>
    <row r="103" spans="1:12" x14ac:dyDescent="0.2">
      <c r="A103" s="7" t="s">
        <v>253</v>
      </c>
      <c r="B103" s="27">
        <v>43847</v>
      </c>
      <c r="C103" s="9" t="s">
        <v>12</v>
      </c>
      <c r="D103" s="9">
        <v>27</v>
      </c>
      <c r="E103" s="9" t="s">
        <v>4896</v>
      </c>
      <c r="F103" s="20" t="s">
        <v>4908</v>
      </c>
      <c r="G103" t="s">
        <v>4904</v>
      </c>
      <c r="H103" t="str">
        <f>VLOOKUP(E103,suppliers!$A$2:$B$18,2,)</f>
        <v>OTHER</v>
      </c>
      <c r="I103" t="str">
        <f>VLOOKUP(C103,Table_items[],2,FALSE)</f>
        <v>Decolsen 1 Strip 4 Tablet</v>
      </c>
      <c r="J103" t="str">
        <f>VLOOKUP(C103,Table_items[],3,FALSE)</f>
        <v>Obat Batuk &amp; Pilek</v>
      </c>
      <c r="K103" s="23">
        <f>VLOOKUP(C103,Table_items[],4,FALSE)</f>
        <v>2886</v>
      </c>
      <c r="L103" s="23">
        <f>VLOOKUP(C103,Table_items[],5,FALSE)</f>
        <v>2915</v>
      </c>
    </row>
    <row r="104" spans="1:12" x14ac:dyDescent="0.2">
      <c r="A104" s="11" t="s">
        <v>254</v>
      </c>
      <c r="B104" s="28">
        <v>43847</v>
      </c>
      <c r="C104" s="13" t="s">
        <v>9</v>
      </c>
      <c r="D104" s="13">
        <v>35</v>
      </c>
      <c r="E104" s="9" t="s">
        <v>4896</v>
      </c>
      <c r="F104" s="20" t="s">
        <v>4908</v>
      </c>
      <c r="G104" t="s">
        <v>4904</v>
      </c>
      <c r="H104" t="str">
        <f>VLOOKUP(E104,suppliers!$A$2:$B$18,2,)</f>
        <v>OTHER</v>
      </c>
      <c r="I104" t="str">
        <f>VLOOKUP(C104,Table_items[],2,FALSE)</f>
        <v>Bedak Heroxyn 150 gr</v>
      </c>
      <c r="J104" t="str">
        <f>VLOOKUP(C104,Table_items[],3,FALSE)</f>
        <v>Obat Alergi</v>
      </c>
      <c r="K104" s="23">
        <f>VLOOKUP(C104,Table_items[],4,FALSE)</f>
        <v>16950</v>
      </c>
      <c r="L104" s="23">
        <f>VLOOKUP(C104,Table_items[],5,FALSE)</f>
        <v>17170</v>
      </c>
    </row>
    <row r="105" spans="1:12" x14ac:dyDescent="0.2">
      <c r="A105" s="7" t="s">
        <v>255</v>
      </c>
      <c r="B105" s="27">
        <v>43847</v>
      </c>
      <c r="C105" s="9" t="s">
        <v>9</v>
      </c>
      <c r="D105" s="9">
        <v>77</v>
      </c>
      <c r="E105" s="9" t="s">
        <v>4896</v>
      </c>
      <c r="F105" s="20" t="s">
        <v>4908</v>
      </c>
      <c r="G105" t="s">
        <v>4904</v>
      </c>
      <c r="H105" t="str">
        <f>VLOOKUP(E105,suppliers!$A$2:$B$18,2,)</f>
        <v>OTHER</v>
      </c>
      <c r="I105" t="str">
        <f>VLOOKUP(C105,Table_items[],2,FALSE)</f>
        <v>Bedak Heroxyn 150 gr</v>
      </c>
      <c r="J105" t="str">
        <f>VLOOKUP(C105,Table_items[],3,FALSE)</f>
        <v>Obat Alergi</v>
      </c>
      <c r="K105" s="23">
        <f>VLOOKUP(C105,Table_items[],4,FALSE)</f>
        <v>16950</v>
      </c>
      <c r="L105" s="23">
        <f>VLOOKUP(C105,Table_items[],5,FALSE)</f>
        <v>17170</v>
      </c>
    </row>
    <row r="106" spans="1:12" x14ac:dyDescent="0.2">
      <c r="A106" s="11" t="s">
        <v>256</v>
      </c>
      <c r="B106" s="28">
        <v>43847</v>
      </c>
      <c r="C106" s="13" t="s">
        <v>38</v>
      </c>
      <c r="D106" s="13">
        <v>5</v>
      </c>
      <c r="E106" s="9" t="s">
        <v>4896</v>
      </c>
      <c r="F106" s="20" t="s">
        <v>4908</v>
      </c>
      <c r="G106" t="s">
        <v>4904</v>
      </c>
      <c r="H106" t="str">
        <f>VLOOKUP(E106,suppliers!$A$2:$B$18,2,)</f>
        <v>OTHER</v>
      </c>
      <c r="I106" t="str">
        <f>VLOOKUP(C106,Table_items[],2,FALSE)</f>
        <v>Sanmol 500 MG 4 Tablet</v>
      </c>
      <c r="J106" t="str">
        <f>VLOOKUP(C106,Table_items[],3,FALSE)</f>
        <v>Obat Sakit Kepala &amp; Demam</v>
      </c>
      <c r="K106" s="23">
        <f>VLOOKUP(C106,Table_items[],4,FALSE)</f>
        <v>1600</v>
      </c>
      <c r="L106" s="23">
        <f>VLOOKUP(C106,Table_items[],5,FALSE)</f>
        <v>1619</v>
      </c>
    </row>
    <row r="107" spans="1:12" s="23" customFormat="1" x14ac:dyDescent="0.2">
      <c r="A107" s="7" t="s">
        <v>257</v>
      </c>
      <c r="B107" s="27">
        <v>43847</v>
      </c>
      <c r="C107" s="9" t="s">
        <v>38</v>
      </c>
      <c r="D107" s="9">
        <v>52</v>
      </c>
      <c r="E107" s="9" t="s">
        <v>4896</v>
      </c>
      <c r="F107" s="20" t="s">
        <v>4908</v>
      </c>
      <c r="G107" t="s">
        <v>4904</v>
      </c>
      <c r="H107" t="str">
        <f>VLOOKUP(E107,suppliers!$A$2:$B$18,2,)</f>
        <v>OTHER</v>
      </c>
      <c r="I107" t="str">
        <f>VLOOKUP(C107,Table_items[],2,FALSE)</f>
        <v>Sanmol 500 MG 4 Tablet</v>
      </c>
      <c r="J107" t="str">
        <f>VLOOKUP(C107,Table_items[],3,FALSE)</f>
        <v>Obat Sakit Kepala &amp; Demam</v>
      </c>
      <c r="K107" s="23">
        <f>VLOOKUP(C107,Table_items[],4,FALSE)</f>
        <v>1600</v>
      </c>
      <c r="L107" s="23">
        <f>VLOOKUP(C107,Table_items[],5,FALSE)</f>
        <v>1619</v>
      </c>
    </row>
    <row r="108" spans="1:12" s="23" customFormat="1" x14ac:dyDescent="0.2">
      <c r="A108" s="11" t="s">
        <v>258</v>
      </c>
      <c r="B108" s="28">
        <v>43847</v>
      </c>
      <c r="C108" s="13" t="s">
        <v>10</v>
      </c>
      <c r="D108" s="13">
        <v>162</v>
      </c>
      <c r="E108" s="9" t="s">
        <v>4896</v>
      </c>
      <c r="F108" s="20" t="s">
        <v>4908</v>
      </c>
      <c r="G108" t="s">
        <v>4904</v>
      </c>
      <c r="H108" t="str">
        <f>VLOOKUP(E108,suppliers!$A$2:$B$18,2,)</f>
        <v>OTHER</v>
      </c>
      <c r="I108" t="str">
        <f>VLOOKUP(C108,Table_items[],2,FALSE)</f>
        <v>Dexteem Box Plus 100 Tablet</v>
      </c>
      <c r="J108" t="str">
        <f>VLOOKUP(C108,Table_items[],3,FALSE)</f>
        <v>Obat Alergi</v>
      </c>
      <c r="K108" s="23">
        <f>VLOOKUP(C108,Table_items[],4,FALSE)</f>
        <v>25322</v>
      </c>
      <c r="L108" s="23">
        <f>VLOOKUP(C108,Table_items[],5,FALSE)</f>
        <v>25449</v>
      </c>
    </row>
    <row r="109" spans="1:12" s="23" customFormat="1" x14ac:dyDescent="0.2">
      <c r="A109" s="7" t="s">
        <v>260</v>
      </c>
      <c r="B109" s="27">
        <v>43847</v>
      </c>
      <c r="C109" s="9" t="s">
        <v>36</v>
      </c>
      <c r="D109" s="9">
        <v>12</v>
      </c>
      <c r="E109" s="9" t="s">
        <v>4896</v>
      </c>
      <c r="F109" s="20" t="s">
        <v>4908</v>
      </c>
      <c r="G109" t="s">
        <v>4904</v>
      </c>
      <c r="H109" t="str">
        <f>VLOOKUP(E109,suppliers!$A$2:$B$18,2,)</f>
        <v>OTHER</v>
      </c>
      <c r="I109" t="str">
        <f>VLOOKUP(C109,Table_items[],2,FALSE)</f>
        <v>Sanmol Paracetamol</v>
      </c>
      <c r="J109" t="str">
        <f>VLOOKUP(C109,Table_items[],3,FALSE)</f>
        <v>Obat Sakit Kepala &amp; Demam</v>
      </c>
      <c r="K109" s="23">
        <f>VLOOKUP(C109,Table_items[],4,FALSE)</f>
        <v>16100</v>
      </c>
      <c r="L109" s="23">
        <f>VLOOKUP(C109,Table_items[],5,FALSE)</f>
        <v>16261</v>
      </c>
    </row>
    <row r="110" spans="1:12" s="23" customFormat="1" x14ac:dyDescent="0.2">
      <c r="A110" s="11" t="s">
        <v>261</v>
      </c>
      <c r="B110" s="28">
        <v>43847</v>
      </c>
      <c r="C110" s="13" t="s">
        <v>16</v>
      </c>
      <c r="D110" s="13">
        <v>1</v>
      </c>
      <c r="E110" s="9" t="s">
        <v>4896</v>
      </c>
      <c r="F110" s="20" t="s">
        <v>4908</v>
      </c>
      <c r="G110" t="s">
        <v>4904</v>
      </c>
      <c r="H110" t="str">
        <f>VLOOKUP(E110,suppliers!$A$2:$B$18,2,)</f>
        <v>OTHER</v>
      </c>
      <c r="I110" t="str">
        <f>VLOOKUP(C110,Table_items[],2,FALSE)</f>
        <v>Ultraflu Box Isi 25 Strip</v>
      </c>
      <c r="J110" t="str">
        <f>VLOOKUP(C110,Table_items[],3,FALSE)</f>
        <v>Obat Batuk &amp; Pilek</v>
      </c>
      <c r="K110" s="23">
        <f>VLOOKUP(C110,Table_items[],4,FALSE)</f>
        <v>72500</v>
      </c>
      <c r="L110" s="23">
        <f>VLOOKUP(C110,Table_items[],5,FALSE)</f>
        <v>73805</v>
      </c>
    </row>
    <row r="111" spans="1:12" s="23" customFormat="1" x14ac:dyDescent="0.2">
      <c r="A111" s="7" t="s">
        <v>262</v>
      </c>
      <c r="B111" s="27">
        <v>43847</v>
      </c>
      <c r="C111" s="9" t="s">
        <v>28</v>
      </c>
      <c r="D111" s="9">
        <v>296</v>
      </c>
      <c r="E111" s="9" t="s">
        <v>4896</v>
      </c>
      <c r="F111" s="20" t="s">
        <v>4908</v>
      </c>
      <c r="G111" t="s">
        <v>4904</v>
      </c>
      <c r="H111" t="str">
        <f>VLOOKUP(E111,suppliers!$A$2:$B$18,2,)</f>
        <v>OTHER</v>
      </c>
      <c r="I111" t="str">
        <f>VLOOKUP(C111,Table_items[],2,FALSE)</f>
        <v>Hyperchol 100 MG 12 KPS</v>
      </c>
      <c r="J111" t="str">
        <f>VLOOKUP(C111,Table_items[],3,FALSE)</f>
        <v>Obat Kolesterol</v>
      </c>
      <c r="K111" s="23">
        <f>VLOOKUP(C111,Table_items[],4,FALSE)</f>
        <v>42800</v>
      </c>
      <c r="L111" s="23">
        <f>VLOOKUP(C111,Table_items[],5,FALSE)</f>
        <v>43442</v>
      </c>
    </row>
    <row r="112" spans="1:12" s="23" customFormat="1" x14ac:dyDescent="0.2">
      <c r="A112" s="11" t="s">
        <v>263</v>
      </c>
      <c r="B112" s="28">
        <v>43847</v>
      </c>
      <c r="C112" s="13" t="s">
        <v>14</v>
      </c>
      <c r="D112" s="13">
        <v>107</v>
      </c>
      <c r="E112" s="9" t="s">
        <v>4896</v>
      </c>
      <c r="F112" s="20" t="s">
        <v>4908</v>
      </c>
      <c r="G112" t="s">
        <v>4904</v>
      </c>
      <c r="H112" t="str">
        <f>VLOOKUP(E112,suppliers!$A$2:$B$18,2,)</f>
        <v>OTHER</v>
      </c>
      <c r="I112" t="str">
        <f>VLOOKUP(C112,Table_items[],2,FALSE)</f>
        <v>Lo Han Kuo Infusion 12</v>
      </c>
      <c r="J112" t="str">
        <f>VLOOKUP(C112,Table_items[],3,FALSE)</f>
        <v>Obat Batuk &amp; Pilek</v>
      </c>
      <c r="K112" s="23">
        <f>VLOOKUP(C112,Table_items[],4,FALSE)</f>
        <v>23869</v>
      </c>
      <c r="L112" s="23">
        <f>VLOOKUP(C112,Table_items[],5,FALSE)</f>
        <v>24179</v>
      </c>
    </row>
    <row r="113" spans="1:12" s="23" customFormat="1" x14ac:dyDescent="0.2">
      <c r="A113" s="7" t="s">
        <v>264</v>
      </c>
      <c r="B113" s="27">
        <v>43848</v>
      </c>
      <c r="C113" s="9" t="s">
        <v>12</v>
      </c>
      <c r="D113" s="9">
        <v>36</v>
      </c>
      <c r="E113" s="9" t="s">
        <v>4896</v>
      </c>
      <c r="F113" s="20" t="s">
        <v>4908</v>
      </c>
      <c r="G113" t="s">
        <v>4904</v>
      </c>
      <c r="H113" t="str">
        <f>VLOOKUP(E113,suppliers!$A$2:$B$18,2,)</f>
        <v>OTHER</v>
      </c>
      <c r="I113" t="str">
        <f>VLOOKUP(C113,Table_items[],2,FALSE)</f>
        <v>Decolsen 1 Strip 4 Tablet</v>
      </c>
      <c r="J113" t="str">
        <f>VLOOKUP(C113,Table_items[],3,FALSE)</f>
        <v>Obat Batuk &amp; Pilek</v>
      </c>
      <c r="K113" s="23">
        <f>VLOOKUP(C113,Table_items[],4,FALSE)</f>
        <v>2886</v>
      </c>
      <c r="L113" s="23">
        <f>VLOOKUP(C113,Table_items[],5,FALSE)</f>
        <v>2915</v>
      </c>
    </row>
    <row r="114" spans="1:12" s="23" customFormat="1" x14ac:dyDescent="0.2">
      <c r="A114" s="11" t="s">
        <v>265</v>
      </c>
      <c r="B114" s="28">
        <v>43848</v>
      </c>
      <c r="C114" s="13" t="s">
        <v>12</v>
      </c>
      <c r="D114" s="13">
        <v>77</v>
      </c>
      <c r="E114" s="9" t="s">
        <v>4896</v>
      </c>
      <c r="F114" s="20" t="s">
        <v>4908</v>
      </c>
      <c r="G114" t="s">
        <v>4904</v>
      </c>
      <c r="H114" t="str">
        <f>VLOOKUP(E114,suppliers!$A$2:$B$18,2,)</f>
        <v>OTHER</v>
      </c>
      <c r="I114" t="str">
        <f>VLOOKUP(C114,Table_items[],2,FALSE)</f>
        <v>Decolsen 1 Strip 4 Tablet</v>
      </c>
      <c r="J114" t="str">
        <f>VLOOKUP(C114,Table_items[],3,FALSE)</f>
        <v>Obat Batuk &amp; Pilek</v>
      </c>
      <c r="K114" s="23">
        <f>VLOOKUP(C114,Table_items[],4,FALSE)</f>
        <v>2886</v>
      </c>
      <c r="L114" s="23">
        <f>VLOOKUP(C114,Table_items[],5,FALSE)</f>
        <v>2915</v>
      </c>
    </row>
    <row r="115" spans="1:12" s="23" customFormat="1" x14ac:dyDescent="0.2">
      <c r="A115" s="7" t="s">
        <v>266</v>
      </c>
      <c r="B115" s="27">
        <v>43848</v>
      </c>
      <c r="C115" s="9" t="s">
        <v>12</v>
      </c>
      <c r="D115" s="9">
        <v>13</v>
      </c>
      <c r="E115" s="9" t="s">
        <v>4896</v>
      </c>
      <c r="F115" s="20" t="s">
        <v>4908</v>
      </c>
      <c r="G115" t="s">
        <v>4904</v>
      </c>
      <c r="H115" t="str">
        <f>VLOOKUP(E115,suppliers!$A$2:$B$18,2,)</f>
        <v>OTHER</v>
      </c>
      <c r="I115" t="str">
        <f>VLOOKUP(C115,Table_items[],2,FALSE)</f>
        <v>Decolsen 1 Strip 4 Tablet</v>
      </c>
      <c r="J115" t="str">
        <f>VLOOKUP(C115,Table_items[],3,FALSE)</f>
        <v>Obat Batuk &amp; Pilek</v>
      </c>
      <c r="K115" s="23">
        <f>VLOOKUP(C115,Table_items[],4,FALSE)</f>
        <v>2886</v>
      </c>
      <c r="L115" s="23">
        <f>VLOOKUP(C115,Table_items[],5,FALSE)</f>
        <v>2915</v>
      </c>
    </row>
    <row r="116" spans="1:12" s="23" customFormat="1" x14ac:dyDescent="0.2">
      <c r="A116" s="11" t="s">
        <v>267</v>
      </c>
      <c r="B116" s="28">
        <v>43848</v>
      </c>
      <c r="C116" s="13" t="s">
        <v>12</v>
      </c>
      <c r="D116" s="13">
        <v>18</v>
      </c>
      <c r="E116" s="9" t="s">
        <v>4896</v>
      </c>
      <c r="F116" s="20" t="s">
        <v>4908</v>
      </c>
      <c r="G116" t="s">
        <v>4904</v>
      </c>
      <c r="H116" t="str">
        <f>VLOOKUP(E116,suppliers!$A$2:$B$18,2,)</f>
        <v>OTHER</v>
      </c>
      <c r="I116" t="str">
        <f>VLOOKUP(C116,Table_items[],2,FALSE)</f>
        <v>Decolsen 1 Strip 4 Tablet</v>
      </c>
      <c r="J116" t="str">
        <f>VLOOKUP(C116,Table_items[],3,FALSE)</f>
        <v>Obat Batuk &amp; Pilek</v>
      </c>
      <c r="K116" s="23">
        <f>VLOOKUP(C116,Table_items[],4,FALSE)</f>
        <v>2886</v>
      </c>
      <c r="L116" s="23">
        <f>VLOOKUP(C116,Table_items[],5,FALSE)</f>
        <v>2915</v>
      </c>
    </row>
    <row r="117" spans="1:12" s="23" customFormat="1" x14ac:dyDescent="0.2">
      <c r="A117" s="7" t="s">
        <v>268</v>
      </c>
      <c r="B117" s="27">
        <v>43848</v>
      </c>
      <c r="C117" s="9" t="s">
        <v>37</v>
      </c>
      <c r="D117" s="9">
        <v>20</v>
      </c>
      <c r="E117" s="9" t="s">
        <v>4896</v>
      </c>
      <c r="F117" s="20" t="s">
        <v>4908</v>
      </c>
      <c r="G117" t="s">
        <v>4904</v>
      </c>
      <c r="H117" t="str">
        <f>VLOOKUP(E117,suppliers!$A$2:$B$18,2,)</f>
        <v>OTHER</v>
      </c>
      <c r="I117" t="str">
        <f>VLOOKUP(C117,Table_items[],2,FALSE)</f>
        <v>Bodrex Extra</v>
      </c>
      <c r="J117" t="str">
        <f>VLOOKUP(C117,Table_items[],3,FALSE)</f>
        <v>Obat Sakit Kepala &amp; Demam</v>
      </c>
      <c r="K117" s="23">
        <f>VLOOKUP(C117,Table_items[],4,FALSE)</f>
        <v>50788</v>
      </c>
      <c r="L117" s="23">
        <f>VLOOKUP(C117,Table_items[],5,FALSE)</f>
        <v>51753</v>
      </c>
    </row>
    <row r="118" spans="1:12" s="23" customFormat="1" x14ac:dyDescent="0.2">
      <c r="A118" s="11" t="s">
        <v>269</v>
      </c>
      <c r="B118" s="28">
        <v>43848</v>
      </c>
      <c r="C118" s="13" t="s">
        <v>9</v>
      </c>
      <c r="D118" s="13">
        <v>45</v>
      </c>
      <c r="E118" s="9" t="s">
        <v>4896</v>
      </c>
      <c r="F118" s="20" t="s">
        <v>4908</v>
      </c>
      <c r="G118" t="s">
        <v>4904</v>
      </c>
      <c r="H118" t="str">
        <f>VLOOKUP(E118,suppliers!$A$2:$B$18,2,)</f>
        <v>OTHER</v>
      </c>
      <c r="I118" t="str">
        <f>VLOOKUP(C118,Table_items[],2,FALSE)</f>
        <v>Bedak Heroxyn 150 gr</v>
      </c>
      <c r="J118" t="str">
        <f>VLOOKUP(C118,Table_items[],3,FALSE)</f>
        <v>Obat Alergi</v>
      </c>
      <c r="K118" s="23">
        <f>VLOOKUP(C118,Table_items[],4,FALSE)</f>
        <v>16950</v>
      </c>
      <c r="L118" s="23">
        <f>VLOOKUP(C118,Table_items[],5,FALSE)</f>
        <v>17170</v>
      </c>
    </row>
    <row r="119" spans="1:12" s="23" customFormat="1" x14ac:dyDescent="0.2">
      <c r="A119" s="7" t="s">
        <v>270</v>
      </c>
      <c r="B119" s="27">
        <v>43848</v>
      </c>
      <c r="C119" s="9" t="s">
        <v>30</v>
      </c>
      <c r="D119" s="9">
        <v>1</v>
      </c>
      <c r="E119" s="9" t="s">
        <v>4896</v>
      </c>
      <c r="F119" s="20" t="s">
        <v>4908</v>
      </c>
      <c r="G119" t="s">
        <v>4904</v>
      </c>
      <c r="H119" t="str">
        <f>VLOOKUP(E119,suppliers!$A$2:$B$18,2,)</f>
        <v>OTHER</v>
      </c>
      <c r="I119" t="str">
        <f>VLOOKUP(C119,Table_items[],2,FALSE)</f>
        <v>Koolfever</v>
      </c>
      <c r="J119" t="str">
        <f>VLOOKUP(C119,Table_items[],3,FALSE)</f>
        <v>Obat Sakit Kepala &amp; Demam</v>
      </c>
      <c r="K119" s="23">
        <f>VLOOKUP(C119,Table_items[],4,FALSE)</f>
        <v>7500</v>
      </c>
      <c r="L119" s="23">
        <f>VLOOKUP(C119,Table_items[],5,FALSE)</f>
        <v>7620</v>
      </c>
    </row>
    <row r="120" spans="1:12" s="23" customFormat="1" x14ac:dyDescent="0.2">
      <c r="A120" s="11" t="s">
        <v>271</v>
      </c>
      <c r="B120" s="28">
        <v>43849</v>
      </c>
      <c r="C120" s="13" t="s">
        <v>12</v>
      </c>
      <c r="D120" s="13">
        <v>78</v>
      </c>
      <c r="E120" s="9" t="s">
        <v>4896</v>
      </c>
      <c r="F120" s="20" t="s">
        <v>4908</v>
      </c>
      <c r="G120" t="s">
        <v>4904</v>
      </c>
      <c r="H120" t="str">
        <f>VLOOKUP(E120,suppliers!$A$2:$B$18,2,)</f>
        <v>OTHER</v>
      </c>
      <c r="I120" t="str">
        <f>VLOOKUP(C120,Table_items[],2,FALSE)</f>
        <v>Decolsen 1 Strip 4 Tablet</v>
      </c>
      <c r="J120" t="str">
        <f>VLOOKUP(C120,Table_items[],3,FALSE)</f>
        <v>Obat Batuk &amp; Pilek</v>
      </c>
      <c r="K120" s="23">
        <f>VLOOKUP(C120,Table_items[],4,FALSE)</f>
        <v>2886</v>
      </c>
      <c r="L120" s="23">
        <f>VLOOKUP(C120,Table_items[],5,FALSE)</f>
        <v>2915</v>
      </c>
    </row>
    <row r="121" spans="1:12" s="23" customFormat="1" x14ac:dyDescent="0.2">
      <c r="A121" s="7" t="s">
        <v>272</v>
      </c>
      <c r="B121" s="27">
        <v>43849</v>
      </c>
      <c r="C121" s="9" t="s">
        <v>37</v>
      </c>
      <c r="D121" s="9">
        <v>47</v>
      </c>
      <c r="E121" s="9" t="s">
        <v>4896</v>
      </c>
      <c r="F121" s="20" t="s">
        <v>4908</v>
      </c>
      <c r="G121" t="s">
        <v>4904</v>
      </c>
      <c r="H121" t="str">
        <f>VLOOKUP(E121,suppliers!$A$2:$B$18,2,)</f>
        <v>OTHER</v>
      </c>
      <c r="I121" t="str">
        <f>VLOOKUP(C121,Table_items[],2,FALSE)</f>
        <v>Bodrex Extra</v>
      </c>
      <c r="J121" t="str">
        <f>VLOOKUP(C121,Table_items[],3,FALSE)</f>
        <v>Obat Sakit Kepala &amp; Demam</v>
      </c>
      <c r="K121" s="23">
        <f>VLOOKUP(C121,Table_items[],4,FALSE)</f>
        <v>50788</v>
      </c>
      <c r="L121" s="23">
        <f>VLOOKUP(C121,Table_items[],5,FALSE)</f>
        <v>51753</v>
      </c>
    </row>
    <row r="122" spans="1:12" s="23" customFormat="1" x14ac:dyDescent="0.2">
      <c r="A122" s="11" t="s">
        <v>273</v>
      </c>
      <c r="B122" s="28">
        <v>43849</v>
      </c>
      <c r="C122" s="13" t="s">
        <v>37</v>
      </c>
      <c r="D122" s="13">
        <v>48</v>
      </c>
      <c r="E122" s="9" t="s">
        <v>4896</v>
      </c>
      <c r="F122" s="20" t="s">
        <v>4908</v>
      </c>
      <c r="G122" t="s">
        <v>4904</v>
      </c>
      <c r="H122" t="str">
        <f>VLOOKUP(E122,suppliers!$A$2:$B$18,2,)</f>
        <v>OTHER</v>
      </c>
      <c r="I122" t="str">
        <f>VLOOKUP(C122,Table_items[],2,FALSE)</f>
        <v>Bodrex Extra</v>
      </c>
      <c r="J122" t="str">
        <f>VLOOKUP(C122,Table_items[],3,FALSE)</f>
        <v>Obat Sakit Kepala &amp; Demam</v>
      </c>
      <c r="K122" s="23">
        <f>VLOOKUP(C122,Table_items[],4,FALSE)</f>
        <v>50788</v>
      </c>
      <c r="L122" s="23">
        <f>VLOOKUP(C122,Table_items[],5,FALSE)</f>
        <v>51753</v>
      </c>
    </row>
    <row r="123" spans="1:12" s="23" customFormat="1" x14ac:dyDescent="0.2">
      <c r="A123" s="7" t="s">
        <v>274</v>
      </c>
      <c r="B123" s="27">
        <v>43849</v>
      </c>
      <c r="C123" s="9" t="s">
        <v>37</v>
      </c>
      <c r="D123" s="9">
        <v>24</v>
      </c>
      <c r="E123" s="9" t="s">
        <v>4896</v>
      </c>
      <c r="F123" s="20" t="s">
        <v>4908</v>
      </c>
      <c r="G123" t="s">
        <v>4904</v>
      </c>
      <c r="H123" t="str">
        <f>VLOOKUP(E123,suppliers!$A$2:$B$18,2,)</f>
        <v>OTHER</v>
      </c>
      <c r="I123" t="str">
        <f>VLOOKUP(C123,Table_items[],2,FALSE)</f>
        <v>Bodrex Extra</v>
      </c>
      <c r="J123" t="str">
        <f>VLOOKUP(C123,Table_items[],3,FALSE)</f>
        <v>Obat Sakit Kepala &amp; Demam</v>
      </c>
      <c r="K123" s="23">
        <f>VLOOKUP(C123,Table_items[],4,FALSE)</f>
        <v>50788</v>
      </c>
      <c r="L123" s="23">
        <f>VLOOKUP(C123,Table_items[],5,FALSE)</f>
        <v>51753</v>
      </c>
    </row>
    <row r="124" spans="1:12" s="23" customFormat="1" x14ac:dyDescent="0.2">
      <c r="A124" s="11" t="s">
        <v>275</v>
      </c>
      <c r="B124" s="28">
        <v>43849</v>
      </c>
      <c r="C124" s="13" t="s">
        <v>9</v>
      </c>
      <c r="D124" s="13">
        <v>17</v>
      </c>
      <c r="E124" s="9" t="s">
        <v>4896</v>
      </c>
      <c r="F124" s="20" t="s">
        <v>4908</v>
      </c>
      <c r="G124" t="s">
        <v>4904</v>
      </c>
      <c r="H124" t="str">
        <f>VLOOKUP(E124,suppliers!$A$2:$B$18,2,)</f>
        <v>OTHER</v>
      </c>
      <c r="I124" t="str">
        <f>VLOOKUP(C124,Table_items[],2,FALSE)</f>
        <v>Bedak Heroxyn 150 gr</v>
      </c>
      <c r="J124" t="str">
        <f>VLOOKUP(C124,Table_items[],3,FALSE)</f>
        <v>Obat Alergi</v>
      </c>
      <c r="K124" s="23">
        <f>VLOOKUP(C124,Table_items[],4,FALSE)</f>
        <v>16950</v>
      </c>
      <c r="L124" s="23">
        <f>VLOOKUP(C124,Table_items[],5,FALSE)</f>
        <v>17170</v>
      </c>
    </row>
    <row r="125" spans="1:12" s="23" customFormat="1" x14ac:dyDescent="0.2">
      <c r="A125" s="7" t="s">
        <v>276</v>
      </c>
      <c r="B125" s="27">
        <v>43849</v>
      </c>
      <c r="C125" s="9" t="s">
        <v>24</v>
      </c>
      <c r="D125" s="9">
        <v>50</v>
      </c>
      <c r="E125" s="9" t="s">
        <v>4896</v>
      </c>
      <c r="F125" s="20" t="s">
        <v>4908</v>
      </c>
      <c r="G125" t="s">
        <v>4904</v>
      </c>
      <c r="H125" t="str">
        <f>VLOOKUP(E125,suppliers!$A$2:$B$18,2,)</f>
        <v>OTHER</v>
      </c>
      <c r="I125" t="str">
        <f>VLOOKUP(C125,Table_items[],2,FALSE)</f>
        <v>Irbesartan</v>
      </c>
      <c r="J125" t="str">
        <f>VLOOKUP(C125,Table_items[],3,FALSE)</f>
        <v>Obat Hipertensi</v>
      </c>
      <c r="K125" s="23">
        <f>VLOOKUP(C125,Table_items[],4,FALSE)</f>
        <v>108794</v>
      </c>
      <c r="L125" s="23">
        <f>VLOOKUP(C125,Table_items[],5,FALSE)</f>
        <v>109447</v>
      </c>
    </row>
    <row r="126" spans="1:12" s="23" customFormat="1" x14ac:dyDescent="0.2">
      <c r="A126" s="11" t="s">
        <v>277</v>
      </c>
      <c r="B126" s="28">
        <v>43849</v>
      </c>
      <c r="C126" s="13" t="s">
        <v>24</v>
      </c>
      <c r="D126" s="13">
        <v>24</v>
      </c>
      <c r="E126" s="9" t="s">
        <v>4896</v>
      </c>
      <c r="F126" s="20" t="s">
        <v>4908</v>
      </c>
      <c r="G126" t="s">
        <v>4904</v>
      </c>
      <c r="H126" t="str">
        <f>VLOOKUP(E126,suppliers!$A$2:$B$18,2,)</f>
        <v>OTHER</v>
      </c>
      <c r="I126" t="str">
        <f>VLOOKUP(C126,Table_items[],2,FALSE)</f>
        <v>Irbesartan</v>
      </c>
      <c r="J126" t="str">
        <f>VLOOKUP(C126,Table_items[],3,FALSE)</f>
        <v>Obat Hipertensi</v>
      </c>
      <c r="K126" s="23">
        <f>VLOOKUP(C126,Table_items[],4,FALSE)</f>
        <v>108794</v>
      </c>
      <c r="L126" s="23">
        <f>VLOOKUP(C126,Table_items[],5,FALSE)</f>
        <v>109447</v>
      </c>
    </row>
    <row r="127" spans="1:12" s="23" customFormat="1" x14ac:dyDescent="0.2">
      <c r="A127" s="7" t="s">
        <v>278</v>
      </c>
      <c r="B127" s="27">
        <v>43849</v>
      </c>
      <c r="C127" s="9" t="s">
        <v>10</v>
      </c>
      <c r="D127" s="9">
        <v>73</v>
      </c>
      <c r="E127" s="9" t="s">
        <v>4896</v>
      </c>
      <c r="F127" s="20" t="s">
        <v>4908</v>
      </c>
      <c r="G127" t="s">
        <v>4904</v>
      </c>
      <c r="H127" t="str">
        <f>VLOOKUP(E127,suppliers!$A$2:$B$18,2,)</f>
        <v>OTHER</v>
      </c>
      <c r="I127" t="str">
        <f>VLOOKUP(C127,Table_items[],2,FALSE)</f>
        <v>Dexteem Box Plus 100 Tablet</v>
      </c>
      <c r="J127" t="str">
        <f>VLOOKUP(C127,Table_items[],3,FALSE)</f>
        <v>Obat Alergi</v>
      </c>
      <c r="K127" s="23">
        <f>VLOOKUP(C127,Table_items[],4,FALSE)</f>
        <v>25322</v>
      </c>
      <c r="L127" s="23">
        <f>VLOOKUP(C127,Table_items[],5,FALSE)</f>
        <v>25449</v>
      </c>
    </row>
    <row r="128" spans="1:12" s="23" customFormat="1" x14ac:dyDescent="0.2">
      <c r="A128" s="11" t="s">
        <v>279</v>
      </c>
      <c r="B128" s="28">
        <v>43849</v>
      </c>
      <c r="C128" s="13" t="s">
        <v>40</v>
      </c>
      <c r="D128" s="13">
        <v>76</v>
      </c>
      <c r="E128" s="9" t="s">
        <v>4896</v>
      </c>
      <c r="F128" s="20" t="s">
        <v>4908</v>
      </c>
      <c r="G128" t="s">
        <v>4904</v>
      </c>
      <c r="H128" t="str">
        <f>VLOOKUP(E128,suppliers!$A$2:$B$18,2,)</f>
        <v>OTHER</v>
      </c>
      <c r="I128" t="str">
        <f>VLOOKUP(C128,Table_items[],2,FALSE)</f>
        <v>Paramex Tablet / Obat</v>
      </c>
      <c r="J128" t="str">
        <f>VLOOKUP(C128,Table_items[],3,FALSE)</f>
        <v>Obat Sakit Kepala &amp; Demam</v>
      </c>
      <c r="K128" s="23">
        <f>VLOOKUP(C128,Table_items[],4,FALSE)</f>
        <v>2560</v>
      </c>
      <c r="L128" s="23">
        <f>VLOOKUP(C128,Table_items[],5,FALSE)</f>
        <v>2586</v>
      </c>
    </row>
    <row r="129" spans="1:12" s="23" customFormat="1" x14ac:dyDescent="0.2">
      <c r="A129" s="7" t="s">
        <v>280</v>
      </c>
      <c r="B129" s="27">
        <v>43849</v>
      </c>
      <c r="C129" s="9" t="s">
        <v>30</v>
      </c>
      <c r="D129" s="9">
        <v>89</v>
      </c>
      <c r="E129" s="9" t="s">
        <v>4896</v>
      </c>
      <c r="F129" s="20" t="s">
        <v>4908</v>
      </c>
      <c r="G129" t="s">
        <v>4904</v>
      </c>
      <c r="H129" t="str">
        <f>VLOOKUP(E129,suppliers!$A$2:$B$18,2,)</f>
        <v>OTHER</v>
      </c>
      <c r="I129" t="str">
        <f>VLOOKUP(C129,Table_items[],2,FALSE)</f>
        <v>Koolfever</v>
      </c>
      <c r="J129" t="str">
        <f>VLOOKUP(C129,Table_items[],3,FALSE)</f>
        <v>Obat Sakit Kepala &amp; Demam</v>
      </c>
      <c r="K129" s="23">
        <f>VLOOKUP(C129,Table_items[],4,FALSE)</f>
        <v>7500</v>
      </c>
      <c r="L129" s="23">
        <f>VLOOKUP(C129,Table_items[],5,FALSE)</f>
        <v>7620</v>
      </c>
    </row>
    <row r="130" spans="1:12" s="23" customFormat="1" x14ac:dyDescent="0.2">
      <c r="A130" s="11" t="s">
        <v>281</v>
      </c>
      <c r="B130" s="28">
        <v>43849</v>
      </c>
      <c r="C130" s="13" t="s">
        <v>28</v>
      </c>
      <c r="D130" s="13">
        <v>155</v>
      </c>
      <c r="E130" s="9" t="s">
        <v>4896</v>
      </c>
      <c r="F130" s="20" t="s">
        <v>4908</v>
      </c>
      <c r="G130" t="s">
        <v>4904</v>
      </c>
      <c r="H130" t="str">
        <f>VLOOKUP(E130,suppliers!$A$2:$B$18,2,)</f>
        <v>OTHER</v>
      </c>
      <c r="I130" t="str">
        <f>VLOOKUP(C130,Table_items[],2,FALSE)</f>
        <v>Hyperchol 100 MG 12 KPS</v>
      </c>
      <c r="J130" t="str">
        <f>VLOOKUP(C130,Table_items[],3,FALSE)</f>
        <v>Obat Kolesterol</v>
      </c>
      <c r="K130" s="23">
        <f>VLOOKUP(C130,Table_items[],4,FALSE)</f>
        <v>42800</v>
      </c>
      <c r="L130" s="23">
        <f>VLOOKUP(C130,Table_items[],5,FALSE)</f>
        <v>43442</v>
      </c>
    </row>
    <row r="131" spans="1:12" s="23" customFormat="1" x14ac:dyDescent="0.2">
      <c r="A131" s="7" t="s">
        <v>282</v>
      </c>
      <c r="B131" s="27">
        <v>43849</v>
      </c>
      <c r="C131" s="9" t="s">
        <v>28</v>
      </c>
      <c r="D131" s="9">
        <v>46</v>
      </c>
      <c r="E131" s="9" t="s">
        <v>4896</v>
      </c>
      <c r="F131" s="20" t="s">
        <v>4908</v>
      </c>
      <c r="G131" t="s">
        <v>4904</v>
      </c>
      <c r="H131" t="str">
        <f>VLOOKUP(E131,suppliers!$A$2:$B$18,2,)</f>
        <v>OTHER</v>
      </c>
      <c r="I131" t="str">
        <f>VLOOKUP(C131,Table_items[],2,FALSE)</f>
        <v>Hyperchol 100 MG 12 KPS</v>
      </c>
      <c r="J131" t="str">
        <f>VLOOKUP(C131,Table_items[],3,FALSE)</f>
        <v>Obat Kolesterol</v>
      </c>
      <c r="K131" s="23">
        <f>VLOOKUP(C131,Table_items[],4,FALSE)</f>
        <v>42800</v>
      </c>
      <c r="L131" s="23">
        <f>VLOOKUP(C131,Table_items[],5,FALSE)</f>
        <v>43442</v>
      </c>
    </row>
    <row r="132" spans="1:12" s="23" customFormat="1" x14ac:dyDescent="0.2">
      <c r="A132" s="11" t="s">
        <v>283</v>
      </c>
      <c r="B132" s="28">
        <v>43849</v>
      </c>
      <c r="C132" s="13" t="s">
        <v>8</v>
      </c>
      <c r="D132" s="13">
        <v>1998</v>
      </c>
      <c r="E132" s="9" t="s">
        <v>4896</v>
      </c>
      <c r="F132" s="20" t="s">
        <v>4908</v>
      </c>
      <c r="G132" t="s">
        <v>4904</v>
      </c>
      <c r="H132" t="str">
        <f>VLOOKUP(E132,suppliers!$A$2:$B$18,2,)</f>
        <v>OTHER</v>
      </c>
      <c r="I132" t="str">
        <f>VLOOKUP(C132,Table_items[],2,FALSE)</f>
        <v>Bisoprolol Ogb Dexa</v>
      </c>
      <c r="J132" t="str">
        <f>VLOOKUP(C132,Table_items[],3,FALSE)</f>
        <v>Obat Alergi</v>
      </c>
      <c r="K132" s="23">
        <f>VLOOKUP(C132,Table_items[],4,FALSE)</f>
        <v>10000</v>
      </c>
      <c r="L132" s="23">
        <f>VLOOKUP(C132,Table_items[],5,FALSE)</f>
        <v>10180</v>
      </c>
    </row>
    <row r="133" spans="1:12" s="23" customFormat="1" x14ac:dyDescent="0.2">
      <c r="A133" s="7" t="s">
        <v>284</v>
      </c>
      <c r="B133" s="27">
        <v>43849</v>
      </c>
      <c r="C133" s="9" t="s">
        <v>23</v>
      </c>
      <c r="D133" s="9">
        <v>1335</v>
      </c>
      <c r="E133" s="9" t="s">
        <v>4896</v>
      </c>
      <c r="F133" s="20" t="s">
        <v>4908</v>
      </c>
      <c r="G133" t="s">
        <v>4904</v>
      </c>
      <c r="H133" t="str">
        <f>VLOOKUP(E133,suppliers!$A$2:$B$18,2,)</f>
        <v>OTHER</v>
      </c>
      <c r="I133" t="str">
        <f>VLOOKUP(C133,Table_items[],2,FALSE)</f>
        <v>Amlodipine Besilate</v>
      </c>
      <c r="J133" t="str">
        <f>VLOOKUP(C133,Table_items[],3,FALSE)</f>
        <v>Obat Hipertensi</v>
      </c>
      <c r="K133" s="23">
        <f>VLOOKUP(C133,Table_items[],4,FALSE)</f>
        <v>7467</v>
      </c>
      <c r="L133" s="23">
        <f>VLOOKUP(C133,Table_items[],5,FALSE)</f>
        <v>7504</v>
      </c>
    </row>
    <row r="134" spans="1:12" s="23" customFormat="1" x14ac:dyDescent="0.2">
      <c r="A134" s="11" t="s">
        <v>285</v>
      </c>
      <c r="B134" s="28">
        <v>43850</v>
      </c>
      <c r="C134" s="13" t="s">
        <v>12</v>
      </c>
      <c r="D134" s="13">
        <v>64</v>
      </c>
      <c r="E134" s="9" t="s">
        <v>4896</v>
      </c>
      <c r="F134" s="20" t="s">
        <v>4908</v>
      </c>
      <c r="G134" t="s">
        <v>4904</v>
      </c>
      <c r="H134" t="str">
        <f>VLOOKUP(E134,suppliers!$A$2:$B$18,2,)</f>
        <v>OTHER</v>
      </c>
      <c r="I134" t="str">
        <f>VLOOKUP(C134,Table_items[],2,FALSE)</f>
        <v>Decolsen 1 Strip 4 Tablet</v>
      </c>
      <c r="J134" t="str">
        <f>VLOOKUP(C134,Table_items[],3,FALSE)</f>
        <v>Obat Batuk &amp; Pilek</v>
      </c>
      <c r="K134" s="23">
        <f>VLOOKUP(C134,Table_items[],4,FALSE)</f>
        <v>2886</v>
      </c>
      <c r="L134" s="23">
        <f>VLOOKUP(C134,Table_items[],5,FALSE)</f>
        <v>2915</v>
      </c>
    </row>
    <row r="135" spans="1:12" s="23" customFormat="1" x14ac:dyDescent="0.2">
      <c r="A135" s="7" t="s">
        <v>286</v>
      </c>
      <c r="B135" s="27">
        <v>43850</v>
      </c>
      <c r="C135" s="9" t="s">
        <v>37</v>
      </c>
      <c r="D135" s="9">
        <v>60</v>
      </c>
      <c r="E135" s="9" t="s">
        <v>4896</v>
      </c>
      <c r="F135" s="20" t="s">
        <v>4908</v>
      </c>
      <c r="G135" t="s">
        <v>4904</v>
      </c>
      <c r="H135" t="str">
        <f>VLOOKUP(E135,suppliers!$A$2:$B$18,2,)</f>
        <v>OTHER</v>
      </c>
      <c r="I135" t="str">
        <f>VLOOKUP(C135,Table_items[],2,FALSE)</f>
        <v>Bodrex Extra</v>
      </c>
      <c r="J135" t="str">
        <f>VLOOKUP(C135,Table_items[],3,FALSE)</f>
        <v>Obat Sakit Kepala &amp; Demam</v>
      </c>
      <c r="K135" s="23">
        <f>VLOOKUP(C135,Table_items[],4,FALSE)</f>
        <v>50788</v>
      </c>
      <c r="L135" s="23">
        <f>VLOOKUP(C135,Table_items[],5,FALSE)</f>
        <v>51753</v>
      </c>
    </row>
    <row r="136" spans="1:12" s="23" customFormat="1" x14ac:dyDescent="0.2">
      <c r="A136" s="11" t="s">
        <v>287</v>
      </c>
      <c r="B136" s="28">
        <v>43850</v>
      </c>
      <c r="C136" s="13" t="s">
        <v>8</v>
      </c>
      <c r="D136" s="13">
        <v>0</v>
      </c>
      <c r="E136" s="9" t="s">
        <v>4896</v>
      </c>
      <c r="F136" s="20" t="s">
        <v>4908</v>
      </c>
      <c r="G136" t="s">
        <v>4904</v>
      </c>
      <c r="H136" t="str">
        <f>VLOOKUP(E136,suppliers!$A$2:$B$18,2,)</f>
        <v>OTHER</v>
      </c>
      <c r="I136" t="str">
        <f>VLOOKUP(C136,Table_items[],2,FALSE)</f>
        <v>Bisoprolol Ogb Dexa</v>
      </c>
      <c r="J136" t="str">
        <f>VLOOKUP(C136,Table_items[],3,FALSE)</f>
        <v>Obat Alergi</v>
      </c>
      <c r="K136" s="23">
        <f>VLOOKUP(C136,Table_items[],4,FALSE)</f>
        <v>10000</v>
      </c>
      <c r="L136" s="23">
        <f>VLOOKUP(C136,Table_items[],5,FALSE)</f>
        <v>10180</v>
      </c>
    </row>
    <row r="137" spans="1:12" s="23" customFormat="1" x14ac:dyDescent="0.2">
      <c r="A137" s="7" t="s">
        <v>288</v>
      </c>
      <c r="B137" s="27">
        <v>43850</v>
      </c>
      <c r="C137" s="9" t="s">
        <v>17</v>
      </c>
      <c r="D137" s="9">
        <v>6</v>
      </c>
      <c r="E137" s="9" t="s">
        <v>4896</v>
      </c>
      <c r="F137" s="20" t="s">
        <v>4908</v>
      </c>
      <c r="G137" t="s">
        <v>4904</v>
      </c>
      <c r="H137" t="str">
        <f>VLOOKUP(E137,suppliers!$A$2:$B$18,2,)</f>
        <v>OTHER</v>
      </c>
      <c r="I137" t="str">
        <f>VLOOKUP(C137,Table_items[],2,FALSE)</f>
        <v>Vicks Inhaler 0.5 mL</v>
      </c>
      <c r="J137" t="str">
        <f>VLOOKUP(C137,Table_items[],3,FALSE)</f>
        <v>Obat Batuk &amp; Pilek</v>
      </c>
      <c r="K137" s="23">
        <f>VLOOKUP(C137,Table_items[],4,FALSE)</f>
        <v>16155</v>
      </c>
      <c r="L137" s="23">
        <f>VLOOKUP(C137,Table_items[],5,FALSE)</f>
        <v>16430</v>
      </c>
    </row>
    <row r="138" spans="1:12" s="23" customFormat="1" x14ac:dyDescent="0.2">
      <c r="A138" s="11" t="s">
        <v>289</v>
      </c>
      <c r="B138" s="28">
        <v>43850</v>
      </c>
      <c r="C138" s="13" t="s">
        <v>39</v>
      </c>
      <c r="D138" s="13">
        <v>35</v>
      </c>
      <c r="E138" s="9" t="s">
        <v>4896</v>
      </c>
      <c r="F138" s="20" t="s">
        <v>4908</v>
      </c>
      <c r="G138" t="s">
        <v>4904</v>
      </c>
      <c r="H138" t="str">
        <f>VLOOKUP(E138,suppliers!$A$2:$B$18,2,)</f>
        <v>OTHER</v>
      </c>
      <c r="I138" t="str">
        <f>VLOOKUP(C138,Table_items[],2,FALSE)</f>
        <v>Cilostazol Bernofarm</v>
      </c>
      <c r="J138" t="str">
        <f>VLOOKUP(C138,Table_items[],3,FALSE)</f>
        <v>Obat Sakit Kepala &amp; Demam</v>
      </c>
      <c r="K138" s="23">
        <f>VLOOKUP(C138,Table_items[],4,FALSE)</f>
        <v>45450</v>
      </c>
      <c r="L138" s="23">
        <f>VLOOKUP(C138,Table_items[],5,FALSE)</f>
        <v>46223</v>
      </c>
    </row>
    <row r="139" spans="1:12" s="23" customFormat="1" x14ac:dyDescent="0.2">
      <c r="A139" s="7" t="s">
        <v>290</v>
      </c>
      <c r="B139" s="27">
        <v>43851</v>
      </c>
      <c r="C139" s="9" t="s">
        <v>12</v>
      </c>
      <c r="D139" s="9">
        <v>14</v>
      </c>
      <c r="E139" s="9" t="s">
        <v>4896</v>
      </c>
      <c r="F139" s="20" t="s">
        <v>4908</v>
      </c>
      <c r="G139" t="s">
        <v>4904</v>
      </c>
      <c r="H139" t="str">
        <f>VLOOKUP(E139,suppliers!$A$2:$B$18,2,)</f>
        <v>OTHER</v>
      </c>
      <c r="I139" t="str">
        <f>VLOOKUP(C139,Table_items[],2,FALSE)</f>
        <v>Decolsen 1 Strip 4 Tablet</v>
      </c>
      <c r="J139" t="str">
        <f>VLOOKUP(C139,Table_items[],3,FALSE)</f>
        <v>Obat Batuk &amp; Pilek</v>
      </c>
      <c r="K139" s="23">
        <f>VLOOKUP(C139,Table_items[],4,FALSE)</f>
        <v>2886</v>
      </c>
      <c r="L139" s="23">
        <f>VLOOKUP(C139,Table_items[],5,FALSE)</f>
        <v>2915</v>
      </c>
    </row>
    <row r="140" spans="1:12" s="23" customFormat="1" x14ac:dyDescent="0.2">
      <c r="A140" s="11" t="s">
        <v>291</v>
      </c>
      <c r="B140" s="28">
        <v>43851</v>
      </c>
      <c r="C140" s="13" t="s">
        <v>37</v>
      </c>
      <c r="D140" s="13">
        <v>39</v>
      </c>
      <c r="E140" s="9" t="s">
        <v>4896</v>
      </c>
      <c r="F140" s="20" t="s">
        <v>4908</v>
      </c>
      <c r="G140" t="s">
        <v>4904</v>
      </c>
      <c r="H140" t="str">
        <f>VLOOKUP(E140,suppliers!$A$2:$B$18,2,)</f>
        <v>OTHER</v>
      </c>
      <c r="I140" t="str">
        <f>VLOOKUP(C140,Table_items[],2,FALSE)</f>
        <v>Bodrex Extra</v>
      </c>
      <c r="J140" t="str">
        <f>VLOOKUP(C140,Table_items[],3,FALSE)</f>
        <v>Obat Sakit Kepala &amp; Demam</v>
      </c>
      <c r="K140" s="23">
        <f>VLOOKUP(C140,Table_items[],4,FALSE)</f>
        <v>50788</v>
      </c>
      <c r="L140" s="23">
        <f>VLOOKUP(C140,Table_items[],5,FALSE)</f>
        <v>51753</v>
      </c>
    </row>
    <row r="141" spans="1:12" s="23" customFormat="1" x14ac:dyDescent="0.2">
      <c r="A141" s="7" t="s">
        <v>292</v>
      </c>
      <c r="B141" s="27">
        <v>43851</v>
      </c>
      <c r="C141" s="9" t="s">
        <v>37</v>
      </c>
      <c r="D141" s="9">
        <v>51</v>
      </c>
      <c r="E141" s="9" t="s">
        <v>4896</v>
      </c>
      <c r="F141" s="20" t="s">
        <v>4908</v>
      </c>
      <c r="G141" t="s">
        <v>4904</v>
      </c>
      <c r="H141" t="str">
        <f>VLOOKUP(E141,suppliers!$A$2:$B$18,2,)</f>
        <v>OTHER</v>
      </c>
      <c r="I141" t="str">
        <f>VLOOKUP(C141,Table_items[],2,FALSE)</f>
        <v>Bodrex Extra</v>
      </c>
      <c r="J141" t="str">
        <f>VLOOKUP(C141,Table_items[],3,FALSE)</f>
        <v>Obat Sakit Kepala &amp; Demam</v>
      </c>
      <c r="K141" s="23">
        <f>VLOOKUP(C141,Table_items[],4,FALSE)</f>
        <v>50788</v>
      </c>
      <c r="L141" s="23">
        <f>VLOOKUP(C141,Table_items[],5,FALSE)</f>
        <v>51753</v>
      </c>
    </row>
    <row r="142" spans="1:12" s="23" customFormat="1" x14ac:dyDescent="0.2">
      <c r="A142" s="11" t="s">
        <v>293</v>
      </c>
      <c r="B142" s="28">
        <v>43851</v>
      </c>
      <c r="C142" s="13" t="s">
        <v>38</v>
      </c>
      <c r="D142" s="13">
        <v>43</v>
      </c>
      <c r="E142" s="9" t="s">
        <v>4896</v>
      </c>
      <c r="F142" s="20" t="s">
        <v>4908</v>
      </c>
      <c r="G142" t="s">
        <v>4904</v>
      </c>
      <c r="H142" t="str">
        <f>VLOOKUP(E142,suppliers!$A$2:$B$18,2,)</f>
        <v>OTHER</v>
      </c>
      <c r="I142" t="str">
        <f>VLOOKUP(C142,Table_items[],2,FALSE)</f>
        <v>Sanmol 500 MG 4 Tablet</v>
      </c>
      <c r="J142" t="str">
        <f>VLOOKUP(C142,Table_items[],3,FALSE)</f>
        <v>Obat Sakit Kepala &amp; Demam</v>
      </c>
      <c r="K142" s="23">
        <f>VLOOKUP(C142,Table_items[],4,FALSE)</f>
        <v>1600</v>
      </c>
      <c r="L142" s="23">
        <f>VLOOKUP(C142,Table_items[],5,FALSE)</f>
        <v>1619</v>
      </c>
    </row>
    <row r="143" spans="1:12" s="23" customFormat="1" x14ac:dyDescent="0.2">
      <c r="A143" s="11" t="s">
        <v>296</v>
      </c>
      <c r="B143" s="28">
        <v>43851</v>
      </c>
      <c r="C143" s="13" t="s">
        <v>22</v>
      </c>
      <c r="D143" s="13">
        <v>21</v>
      </c>
      <c r="E143" s="9" t="s">
        <v>4896</v>
      </c>
      <c r="F143" s="20" t="s">
        <v>4908</v>
      </c>
      <c r="G143" t="s">
        <v>4904</v>
      </c>
      <c r="H143" t="str">
        <f>VLOOKUP(E143,suppliers!$A$2:$B$18,2,)</f>
        <v>OTHER</v>
      </c>
      <c r="I143" t="str">
        <f>VLOOKUP(C143,Table_items[],2,FALSE)</f>
        <v>Candesartan Ogb Dexa</v>
      </c>
      <c r="J143" t="str">
        <f>VLOOKUP(C143,Table_items[],3,FALSE)</f>
        <v>Obat Hipertensi</v>
      </c>
      <c r="K143" s="23">
        <f>VLOOKUP(C143,Table_items[],4,FALSE)</f>
        <v>5000</v>
      </c>
      <c r="L143" s="23">
        <f>VLOOKUP(C143,Table_items[],5,FALSE)</f>
        <v>5095</v>
      </c>
    </row>
    <row r="144" spans="1:12" s="23" customFormat="1" x14ac:dyDescent="0.2">
      <c r="A144" s="7" t="s">
        <v>297</v>
      </c>
      <c r="B144" s="27">
        <v>43851</v>
      </c>
      <c r="C144" s="9" t="s">
        <v>16</v>
      </c>
      <c r="D144" s="9">
        <v>3</v>
      </c>
      <c r="E144" s="9" t="s">
        <v>4896</v>
      </c>
      <c r="F144" s="20" t="s">
        <v>4908</v>
      </c>
      <c r="G144" t="s">
        <v>4904</v>
      </c>
      <c r="H144" t="str">
        <f>VLOOKUP(E144,suppliers!$A$2:$B$18,2,)</f>
        <v>OTHER</v>
      </c>
      <c r="I144" t="str">
        <f>VLOOKUP(C144,Table_items[],2,FALSE)</f>
        <v>Ultraflu Box Isi 25 Strip</v>
      </c>
      <c r="J144" t="str">
        <f>VLOOKUP(C144,Table_items[],3,FALSE)</f>
        <v>Obat Batuk &amp; Pilek</v>
      </c>
      <c r="K144" s="23">
        <f>VLOOKUP(C144,Table_items[],4,FALSE)</f>
        <v>72500</v>
      </c>
      <c r="L144" s="23">
        <f>VLOOKUP(C144,Table_items[],5,FALSE)</f>
        <v>73805</v>
      </c>
    </row>
    <row r="145" spans="1:12" s="23" customFormat="1" x14ac:dyDescent="0.2">
      <c r="A145" s="11" t="s">
        <v>298</v>
      </c>
      <c r="B145" s="28">
        <v>43851</v>
      </c>
      <c r="C145" s="13" t="s">
        <v>11</v>
      </c>
      <c r="D145" s="13">
        <v>129</v>
      </c>
      <c r="E145" s="9" t="s">
        <v>4896</v>
      </c>
      <c r="F145" s="20" t="s">
        <v>4908</v>
      </c>
      <c r="G145" t="s">
        <v>4904</v>
      </c>
      <c r="H145" t="str">
        <f>VLOOKUP(E145,suppliers!$A$2:$B$18,2,)</f>
        <v>OTHER</v>
      </c>
      <c r="I145" t="str">
        <f>VLOOKUP(C145,Table_items[],2,FALSE)</f>
        <v>Neozep Forte 1 Strip 4 Tablet</v>
      </c>
      <c r="J145" t="str">
        <f>VLOOKUP(C145,Table_items[],3,FALSE)</f>
        <v>Obat Batuk &amp; Pilek</v>
      </c>
      <c r="K145" s="23">
        <f>VLOOKUP(C145,Table_items[],4,FALSE)</f>
        <v>2324</v>
      </c>
      <c r="L145" s="23">
        <f>VLOOKUP(C145,Table_items[],5,FALSE)</f>
        <v>2338</v>
      </c>
    </row>
    <row r="146" spans="1:12" s="23" customFormat="1" x14ac:dyDescent="0.2">
      <c r="A146" s="7" t="s">
        <v>299</v>
      </c>
      <c r="B146" s="27">
        <v>43851</v>
      </c>
      <c r="C146" s="9" t="s">
        <v>25</v>
      </c>
      <c r="D146" s="9">
        <v>8</v>
      </c>
      <c r="E146" s="9" t="s">
        <v>4896</v>
      </c>
      <c r="F146" s="20" t="s">
        <v>4908</v>
      </c>
      <c r="G146" t="s">
        <v>4904</v>
      </c>
      <c r="H146" t="str">
        <f>VLOOKUP(E146,suppliers!$A$2:$B$18,2,)</f>
        <v>OTHER</v>
      </c>
      <c r="I146" t="str">
        <f>VLOOKUP(C146,Table_items[],2,FALSE)</f>
        <v>Irvell 150MG Box 20 Tablet</v>
      </c>
      <c r="J146" t="str">
        <f>VLOOKUP(C146,Table_items[],3,FALSE)</f>
        <v>Obat Hipertensi</v>
      </c>
      <c r="K146" s="23">
        <f>VLOOKUP(C146,Table_items[],4,FALSE)</f>
        <v>143991</v>
      </c>
      <c r="L146" s="23">
        <f>VLOOKUP(C146,Table_items[],5,FALSE)</f>
        <v>146871</v>
      </c>
    </row>
    <row r="147" spans="1:12" s="23" customFormat="1" x14ac:dyDescent="0.2">
      <c r="A147" s="11" t="s">
        <v>300</v>
      </c>
      <c r="B147" s="28">
        <v>43852</v>
      </c>
      <c r="C147" s="13" t="s">
        <v>12</v>
      </c>
      <c r="D147" s="13">
        <v>51</v>
      </c>
      <c r="E147" s="9" t="s">
        <v>4896</v>
      </c>
      <c r="F147" s="20" t="s">
        <v>4908</v>
      </c>
      <c r="G147" t="s">
        <v>4904</v>
      </c>
      <c r="H147" t="str">
        <f>VLOOKUP(E147,suppliers!$A$2:$B$18,2,)</f>
        <v>OTHER</v>
      </c>
      <c r="I147" t="str">
        <f>VLOOKUP(C147,Table_items[],2,FALSE)</f>
        <v>Decolsen 1 Strip 4 Tablet</v>
      </c>
      <c r="J147" t="str">
        <f>VLOOKUP(C147,Table_items[],3,FALSE)</f>
        <v>Obat Batuk &amp; Pilek</v>
      </c>
      <c r="K147" s="23">
        <f>VLOOKUP(C147,Table_items[],4,FALSE)</f>
        <v>2886</v>
      </c>
      <c r="L147" s="23">
        <f>VLOOKUP(C147,Table_items[],5,FALSE)</f>
        <v>2915</v>
      </c>
    </row>
    <row r="148" spans="1:12" s="23" customFormat="1" x14ac:dyDescent="0.2">
      <c r="A148" s="7" t="s">
        <v>301</v>
      </c>
      <c r="B148" s="27">
        <v>43852</v>
      </c>
      <c r="C148" s="9" t="s">
        <v>40</v>
      </c>
      <c r="D148" s="9">
        <v>36</v>
      </c>
      <c r="E148" s="9" t="s">
        <v>4896</v>
      </c>
      <c r="F148" s="20" t="s">
        <v>4908</v>
      </c>
      <c r="G148" t="s">
        <v>4904</v>
      </c>
      <c r="H148" t="str">
        <f>VLOOKUP(E148,suppliers!$A$2:$B$18,2,)</f>
        <v>OTHER</v>
      </c>
      <c r="I148" t="str">
        <f>VLOOKUP(C148,Table_items[],2,FALSE)</f>
        <v>Paramex Tablet / Obat</v>
      </c>
      <c r="J148" t="str">
        <f>VLOOKUP(C148,Table_items[],3,FALSE)</f>
        <v>Obat Sakit Kepala &amp; Demam</v>
      </c>
      <c r="K148" s="23">
        <f>VLOOKUP(C148,Table_items[],4,FALSE)</f>
        <v>2560</v>
      </c>
      <c r="L148" s="23">
        <f>VLOOKUP(C148,Table_items[],5,FALSE)</f>
        <v>2586</v>
      </c>
    </row>
    <row r="149" spans="1:12" s="23" customFormat="1" x14ac:dyDescent="0.2">
      <c r="A149" s="11" t="s">
        <v>302</v>
      </c>
      <c r="B149" s="28">
        <v>43852</v>
      </c>
      <c r="C149" s="13" t="s">
        <v>28</v>
      </c>
      <c r="D149" s="13">
        <v>9</v>
      </c>
      <c r="E149" s="9" t="s">
        <v>4896</v>
      </c>
      <c r="F149" s="20" t="s">
        <v>4908</v>
      </c>
      <c r="G149" t="s">
        <v>4904</v>
      </c>
      <c r="H149" t="str">
        <f>VLOOKUP(E149,suppliers!$A$2:$B$18,2,)</f>
        <v>OTHER</v>
      </c>
      <c r="I149" t="str">
        <f>VLOOKUP(C149,Table_items[],2,FALSE)</f>
        <v>Hyperchol 100 MG 12 KPS</v>
      </c>
      <c r="J149" t="str">
        <f>VLOOKUP(C149,Table_items[],3,FALSE)</f>
        <v>Obat Kolesterol</v>
      </c>
      <c r="K149" s="23">
        <f>VLOOKUP(C149,Table_items[],4,FALSE)</f>
        <v>42800</v>
      </c>
      <c r="L149" s="23">
        <f>VLOOKUP(C149,Table_items[],5,FALSE)</f>
        <v>43442</v>
      </c>
    </row>
    <row r="150" spans="1:12" s="23" customFormat="1" x14ac:dyDescent="0.2">
      <c r="A150" s="7" t="s">
        <v>303</v>
      </c>
      <c r="B150" s="27">
        <v>43853</v>
      </c>
      <c r="C150" s="9" t="s">
        <v>12</v>
      </c>
      <c r="D150" s="9">
        <v>65</v>
      </c>
      <c r="E150" s="9" t="s">
        <v>4896</v>
      </c>
      <c r="F150" s="20" t="s">
        <v>4908</v>
      </c>
      <c r="G150" t="s">
        <v>4904</v>
      </c>
      <c r="H150" t="str">
        <f>VLOOKUP(E150,suppliers!$A$2:$B$18,2,)</f>
        <v>OTHER</v>
      </c>
      <c r="I150" t="str">
        <f>VLOOKUP(C150,Table_items[],2,FALSE)</f>
        <v>Decolsen 1 Strip 4 Tablet</v>
      </c>
      <c r="J150" t="str">
        <f>VLOOKUP(C150,Table_items[],3,FALSE)</f>
        <v>Obat Batuk &amp; Pilek</v>
      </c>
      <c r="K150" s="23">
        <f>VLOOKUP(C150,Table_items[],4,FALSE)</f>
        <v>2886</v>
      </c>
      <c r="L150" s="23">
        <f>VLOOKUP(C150,Table_items[],5,FALSE)</f>
        <v>2915</v>
      </c>
    </row>
    <row r="151" spans="1:12" s="23" customFormat="1" x14ac:dyDescent="0.2">
      <c r="A151" s="11" t="s">
        <v>304</v>
      </c>
      <c r="B151" s="28">
        <v>43853</v>
      </c>
      <c r="C151" s="13" t="s">
        <v>24</v>
      </c>
      <c r="D151" s="13">
        <v>13</v>
      </c>
      <c r="E151" s="9" t="s">
        <v>4896</v>
      </c>
      <c r="F151" s="20" t="s">
        <v>4908</v>
      </c>
      <c r="G151" t="s">
        <v>4904</v>
      </c>
      <c r="H151" t="str">
        <f>VLOOKUP(E151,suppliers!$A$2:$B$18,2,)</f>
        <v>OTHER</v>
      </c>
      <c r="I151" t="str">
        <f>VLOOKUP(C151,Table_items[],2,FALSE)</f>
        <v>Irbesartan</v>
      </c>
      <c r="J151" t="str">
        <f>VLOOKUP(C151,Table_items[],3,FALSE)</f>
        <v>Obat Hipertensi</v>
      </c>
      <c r="K151" s="23">
        <f>VLOOKUP(C151,Table_items[],4,FALSE)</f>
        <v>108794</v>
      </c>
      <c r="L151" s="23">
        <f>VLOOKUP(C151,Table_items[],5,FALSE)</f>
        <v>109447</v>
      </c>
    </row>
    <row r="152" spans="1:12" s="23" customFormat="1" x14ac:dyDescent="0.2">
      <c r="A152" s="7" t="s">
        <v>305</v>
      </c>
      <c r="B152" s="27">
        <v>43853</v>
      </c>
      <c r="C152" s="9" t="s">
        <v>24</v>
      </c>
      <c r="D152" s="9">
        <v>2</v>
      </c>
      <c r="E152" s="9" t="s">
        <v>4896</v>
      </c>
      <c r="F152" s="20" t="s">
        <v>4908</v>
      </c>
      <c r="G152" t="s">
        <v>4904</v>
      </c>
      <c r="H152" t="str">
        <f>VLOOKUP(E152,suppliers!$A$2:$B$18,2,)</f>
        <v>OTHER</v>
      </c>
      <c r="I152" t="str">
        <f>VLOOKUP(C152,Table_items[],2,FALSE)</f>
        <v>Irbesartan</v>
      </c>
      <c r="J152" t="str">
        <f>VLOOKUP(C152,Table_items[],3,FALSE)</f>
        <v>Obat Hipertensi</v>
      </c>
      <c r="K152" s="23">
        <f>VLOOKUP(C152,Table_items[],4,FALSE)</f>
        <v>108794</v>
      </c>
      <c r="L152" s="23">
        <f>VLOOKUP(C152,Table_items[],5,FALSE)</f>
        <v>109447</v>
      </c>
    </row>
    <row r="153" spans="1:12" s="23" customFormat="1" x14ac:dyDescent="0.2">
      <c r="A153" s="11" t="s">
        <v>306</v>
      </c>
      <c r="B153" s="28">
        <v>43853</v>
      </c>
      <c r="C153" s="13" t="s">
        <v>41</v>
      </c>
      <c r="D153" s="13">
        <v>33</v>
      </c>
      <c r="E153" s="9" t="s">
        <v>4896</v>
      </c>
      <c r="F153" s="20" t="s">
        <v>4908</v>
      </c>
      <c r="G153" t="s">
        <v>4904</v>
      </c>
      <c r="H153" t="str">
        <f>VLOOKUP(E153,suppliers!$A$2:$B$18,2,)</f>
        <v>OTHER</v>
      </c>
      <c r="I153" t="str">
        <f>VLOOKUP(C153,Table_items[],2,FALSE)</f>
        <v>Otilon Ear Drops 8 mL</v>
      </c>
      <c r="J153" t="str">
        <f>VLOOKUP(C153,Table_items[],3,FALSE)</f>
        <v>Obat Telinga</v>
      </c>
      <c r="K153" s="23">
        <f>VLOOKUP(C153,Table_items[],4,FALSE)</f>
        <v>55000</v>
      </c>
      <c r="L153" s="23">
        <f>VLOOKUP(C153,Table_items[],5,FALSE)</f>
        <v>55935</v>
      </c>
    </row>
    <row r="154" spans="1:12" s="23" customFormat="1" x14ac:dyDescent="0.2">
      <c r="A154" s="7" t="s">
        <v>307</v>
      </c>
      <c r="B154" s="27">
        <v>43853</v>
      </c>
      <c r="C154" s="9" t="s">
        <v>22</v>
      </c>
      <c r="D154" s="9">
        <v>6</v>
      </c>
      <c r="E154" s="9" t="s">
        <v>4896</v>
      </c>
      <c r="F154" s="20" t="s">
        <v>4908</v>
      </c>
      <c r="G154" t="s">
        <v>4904</v>
      </c>
      <c r="H154" t="str">
        <f>VLOOKUP(E154,suppliers!$A$2:$B$18,2,)</f>
        <v>OTHER</v>
      </c>
      <c r="I154" t="str">
        <f>VLOOKUP(C154,Table_items[],2,FALSE)</f>
        <v>Candesartan Ogb Dexa</v>
      </c>
      <c r="J154" t="str">
        <f>VLOOKUP(C154,Table_items[],3,FALSE)</f>
        <v>Obat Hipertensi</v>
      </c>
      <c r="K154" s="23">
        <f>VLOOKUP(C154,Table_items[],4,FALSE)</f>
        <v>5000</v>
      </c>
      <c r="L154" s="23">
        <f>VLOOKUP(C154,Table_items[],5,FALSE)</f>
        <v>5095</v>
      </c>
    </row>
    <row r="155" spans="1:12" s="23" customFormat="1" x14ac:dyDescent="0.2">
      <c r="A155" s="11" t="s">
        <v>308</v>
      </c>
      <c r="B155" s="28">
        <v>43853</v>
      </c>
      <c r="C155" s="13" t="s">
        <v>10</v>
      </c>
      <c r="D155" s="13">
        <v>1</v>
      </c>
      <c r="E155" s="9" t="s">
        <v>4896</v>
      </c>
      <c r="F155" s="20" t="s">
        <v>4908</v>
      </c>
      <c r="G155" t="s">
        <v>4904</v>
      </c>
      <c r="H155" t="str">
        <f>VLOOKUP(E155,suppliers!$A$2:$B$18,2,)</f>
        <v>OTHER</v>
      </c>
      <c r="I155" t="str">
        <f>VLOOKUP(C155,Table_items[],2,FALSE)</f>
        <v>Dexteem Box Plus 100 Tablet</v>
      </c>
      <c r="J155" t="str">
        <f>VLOOKUP(C155,Table_items[],3,FALSE)</f>
        <v>Obat Alergi</v>
      </c>
      <c r="K155" s="23">
        <f>VLOOKUP(C155,Table_items[],4,FALSE)</f>
        <v>25322</v>
      </c>
      <c r="L155" s="23">
        <f>VLOOKUP(C155,Table_items[],5,FALSE)</f>
        <v>25449</v>
      </c>
    </row>
    <row r="156" spans="1:12" s="23" customFormat="1" x14ac:dyDescent="0.2">
      <c r="A156" s="7" t="s">
        <v>309</v>
      </c>
      <c r="B156" s="27">
        <v>43853</v>
      </c>
      <c r="C156" s="9" t="s">
        <v>36</v>
      </c>
      <c r="D156" s="9">
        <v>40</v>
      </c>
      <c r="E156" s="9" t="s">
        <v>4896</v>
      </c>
      <c r="F156" s="20" t="s">
        <v>4908</v>
      </c>
      <c r="G156" t="s">
        <v>4904</v>
      </c>
      <c r="H156" t="str">
        <f>VLOOKUP(E156,suppliers!$A$2:$B$18,2,)</f>
        <v>OTHER</v>
      </c>
      <c r="I156" t="str">
        <f>VLOOKUP(C156,Table_items[],2,FALSE)</f>
        <v>Sanmol Paracetamol</v>
      </c>
      <c r="J156" t="str">
        <f>VLOOKUP(C156,Table_items[],3,FALSE)</f>
        <v>Obat Sakit Kepala &amp; Demam</v>
      </c>
      <c r="K156" s="23">
        <f>VLOOKUP(C156,Table_items[],4,FALSE)</f>
        <v>16100</v>
      </c>
      <c r="L156" s="23">
        <f>VLOOKUP(C156,Table_items[],5,FALSE)</f>
        <v>16261</v>
      </c>
    </row>
    <row r="157" spans="1:12" s="23" customFormat="1" x14ac:dyDescent="0.2">
      <c r="A157" s="11" t="s">
        <v>310</v>
      </c>
      <c r="B157" s="28">
        <v>43853</v>
      </c>
      <c r="C157" s="13" t="s">
        <v>36</v>
      </c>
      <c r="D157" s="13">
        <v>30</v>
      </c>
      <c r="E157" s="9" t="s">
        <v>4896</v>
      </c>
      <c r="F157" s="20" t="s">
        <v>4908</v>
      </c>
      <c r="G157" t="s">
        <v>4904</v>
      </c>
      <c r="H157" t="str">
        <f>VLOOKUP(E157,suppliers!$A$2:$B$18,2,)</f>
        <v>OTHER</v>
      </c>
      <c r="I157" t="str">
        <f>VLOOKUP(C157,Table_items[],2,FALSE)</f>
        <v>Sanmol Paracetamol</v>
      </c>
      <c r="J157" t="str">
        <f>VLOOKUP(C157,Table_items[],3,FALSE)</f>
        <v>Obat Sakit Kepala &amp; Demam</v>
      </c>
      <c r="K157" s="23">
        <f>VLOOKUP(C157,Table_items[],4,FALSE)</f>
        <v>16100</v>
      </c>
      <c r="L157" s="23">
        <f>VLOOKUP(C157,Table_items[],5,FALSE)</f>
        <v>16261</v>
      </c>
    </row>
    <row r="158" spans="1:12" s="23" customFormat="1" x14ac:dyDescent="0.2">
      <c r="A158" s="7" t="s">
        <v>311</v>
      </c>
      <c r="B158" s="27">
        <v>43853</v>
      </c>
      <c r="C158" s="9" t="s">
        <v>20</v>
      </c>
      <c r="D158" s="9">
        <v>4</v>
      </c>
      <c r="E158" s="9" t="s">
        <v>4896</v>
      </c>
      <c r="F158" s="20" t="s">
        <v>4908</v>
      </c>
      <c r="G158" t="s">
        <v>4904</v>
      </c>
      <c r="H158" t="str">
        <f>VLOOKUP(E158,suppliers!$A$2:$B$18,2,)</f>
        <v>OTHER</v>
      </c>
      <c r="I158" t="str">
        <f>VLOOKUP(C158,Table_items[],2,FALSE)</f>
        <v>Carditens</v>
      </c>
      <c r="J158" t="str">
        <f>VLOOKUP(C158,Table_items[],3,FALSE)</f>
        <v>Obat Hipertensi</v>
      </c>
      <c r="K158" s="23">
        <f>VLOOKUP(C158,Table_items[],4,FALSE)</f>
        <v>100000</v>
      </c>
      <c r="L158" s="23">
        <f>VLOOKUP(C158,Table_items[],5,FALSE)</f>
        <v>100900</v>
      </c>
    </row>
    <row r="159" spans="1:12" s="23" customFormat="1" x14ac:dyDescent="0.2">
      <c r="A159" s="11" t="s">
        <v>312</v>
      </c>
      <c r="B159" s="28">
        <v>43853</v>
      </c>
      <c r="C159" s="13" t="s">
        <v>8</v>
      </c>
      <c r="D159" s="13">
        <v>125</v>
      </c>
      <c r="E159" s="9" t="s">
        <v>4896</v>
      </c>
      <c r="F159" s="20" t="s">
        <v>4908</v>
      </c>
      <c r="G159" t="s">
        <v>4904</v>
      </c>
      <c r="H159" t="str">
        <f>VLOOKUP(E159,suppliers!$A$2:$B$18,2,)</f>
        <v>OTHER</v>
      </c>
      <c r="I159" t="str">
        <f>VLOOKUP(C159,Table_items[],2,FALSE)</f>
        <v>Bisoprolol Ogb Dexa</v>
      </c>
      <c r="J159" t="str">
        <f>VLOOKUP(C159,Table_items[],3,FALSE)</f>
        <v>Obat Alergi</v>
      </c>
      <c r="K159" s="23">
        <f>VLOOKUP(C159,Table_items[],4,FALSE)</f>
        <v>10000</v>
      </c>
      <c r="L159" s="23">
        <f>VLOOKUP(C159,Table_items[],5,FALSE)</f>
        <v>10180</v>
      </c>
    </row>
    <row r="160" spans="1:12" s="23" customFormat="1" x14ac:dyDescent="0.2">
      <c r="A160" s="7" t="s">
        <v>313</v>
      </c>
      <c r="B160" s="27">
        <v>43854</v>
      </c>
      <c r="C160" s="9" t="s">
        <v>9</v>
      </c>
      <c r="D160" s="9">
        <v>25</v>
      </c>
      <c r="E160" s="9" t="s">
        <v>4896</v>
      </c>
      <c r="F160" s="20" t="s">
        <v>4908</v>
      </c>
      <c r="G160" t="s">
        <v>4904</v>
      </c>
      <c r="H160" t="str">
        <f>VLOOKUP(E160,suppliers!$A$2:$B$18,2,)</f>
        <v>OTHER</v>
      </c>
      <c r="I160" t="str">
        <f>VLOOKUP(C160,Table_items[],2,FALSE)</f>
        <v>Bedak Heroxyn 150 gr</v>
      </c>
      <c r="J160" t="str">
        <f>VLOOKUP(C160,Table_items[],3,FALSE)</f>
        <v>Obat Alergi</v>
      </c>
      <c r="K160" s="23">
        <f>VLOOKUP(C160,Table_items[],4,FALSE)</f>
        <v>16950</v>
      </c>
      <c r="L160" s="23">
        <f>VLOOKUP(C160,Table_items[],5,FALSE)</f>
        <v>17170</v>
      </c>
    </row>
    <row r="161" spans="1:12" s="23" customFormat="1" x14ac:dyDescent="0.2">
      <c r="A161" s="11" t="s">
        <v>314</v>
      </c>
      <c r="B161" s="28">
        <v>43854</v>
      </c>
      <c r="C161" s="13" t="s">
        <v>38</v>
      </c>
      <c r="D161" s="13">
        <v>12</v>
      </c>
      <c r="E161" s="9" t="s">
        <v>4896</v>
      </c>
      <c r="F161" s="20" t="s">
        <v>4908</v>
      </c>
      <c r="G161" t="s">
        <v>4904</v>
      </c>
      <c r="H161" t="str">
        <f>VLOOKUP(E161,suppliers!$A$2:$B$18,2,)</f>
        <v>OTHER</v>
      </c>
      <c r="I161" t="str">
        <f>VLOOKUP(C161,Table_items[],2,FALSE)</f>
        <v>Sanmol 500 MG 4 Tablet</v>
      </c>
      <c r="J161" t="str">
        <f>VLOOKUP(C161,Table_items[],3,FALSE)</f>
        <v>Obat Sakit Kepala &amp; Demam</v>
      </c>
      <c r="K161" s="23">
        <f>VLOOKUP(C161,Table_items[],4,FALSE)</f>
        <v>1600</v>
      </c>
      <c r="L161" s="23">
        <f>VLOOKUP(C161,Table_items[],5,FALSE)</f>
        <v>1619</v>
      </c>
    </row>
    <row r="162" spans="1:12" s="23" customFormat="1" x14ac:dyDescent="0.2">
      <c r="A162" s="7" t="s">
        <v>315</v>
      </c>
      <c r="B162" s="27">
        <v>43854</v>
      </c>
      <c r="C162" s="9" t="s">
        <v>41</v>
      </c>
      <c r="D162" s="9">
        <v>17</v>
      </c>
      <c r="E162" s="9" t="s">
        <v>4896</v>
      </c>
      <c r="F162" s="20" t="s">
        <v>4908</v>
      </c>
      <c r="G162" t="s">
        <v>4904</v>
      </c>
      <c r="H162" t="str">
        <f>VLOOKUP(E162,suppliers!$A$2:$B$18,2,)</f>
        <v>OTHER</v>
      </c>
      <c r="I162" t="str">
        <f>VLOOKUP(C162,Table_items[],2,FALSE)</f>
        <v>Otilon Ear Drops 8 mL</v>
      </c>
      <c r="J162" t="str">
        <f>VLOOKUP(C162,Table_items[],3,FALSE)</f>
        <v>Obat Telinga</v>
      </c>
      <c r="K162" s="23">
        <f>VLOOKUP(C162,Table_items[],4,FALSE)</f>
        <v>55000</v>
      </c>
      <c r="L162" s="23">
        <f>VLOOKUP(C162,Table_items[],5,FALSE)</f>
        <v>55935</v>
      </c>
    </row>
    <row r="163" spans="1:12" s="23" customFormat="1" x14ac:dyDescent="0.2">
      <c r="A163" s="11" t="s">
        <v>316</v>
      </c>
      <c r="B163" s="28">
        <v>43854</v>
      </c>
      <c r="C163" s="13" t="s">
        <v>36</v>
      </c>
      <c r="D163" s="13">
        <v>5</v>
      </c>
      <c r="E163" s="9" t="s">
        <v>4896</v>
      </c>
      <c r="F163" s="20" t="s">
        <v>4908</v>
      </c>
      <c r="G163" t="s">
        <v>4904</v>
      </c>
      <c r="H163" t="str">
        <f>VLOOKUP(E163,suppliers!$A$2:$B$18,2,)</f>
        <v>OTHER</v>
      </c>
      <c r="I163" t="str">
        <f>VLOOKUP(C163,Table_items[],2,FALSE)</f>
        <v>Sanmol Paracetamol</v>
      </c>
      <c r="J163" t="str">
        <f>VLOOKUP(C163,Table_items[],3,FALSE)</f>
        <v>Obat Sakit Kepala &amp; Demam</v>
      </c>
      <c r="K163" s="23">
        <f>VLOOKUP(C163,Table_items[],4,FALSE)</f>
        <v>16100</v>
      </c>
      <c r="L163" s="23">
        <f>VLOOKUP(C163,Table_items[],5,FALSE)</f>
        <v>16261</v>
      </c>
    </row>
    <row r="164" spans="1:12" s="23" customFormat="1" x14ac:dyDescent="0.2">
      <c r="A164" s="7" t="s">
        <v>317</v>
      </c>
      <c r="B164" s="27">
        <v>43854</v>
      </c>
      <c r="C164" s="9" t="s">
        <v>28</v>
      </c>
      <c r="D164" s="9">
        <v>7</v>
      </c>
      <c r="E164" s="9" t="s">
        <v>4896</v>
      </c>
      <c r="F164" s="20" t="s">
        <v>4908</v>
      </c>
      <c r="G164" t="s">
        <v>4904</v>
      </c>
      <c r="H164" t="str">
        <f>VLOOKUP(E164,suppliers!$A$2:$B$18,2,)</f>
        <v>OTHER</v>
      </c>
      <c r="I164" t="str">
        <f>VLOOKUP(C164,Table_items[],2,FALSE)</f>
        <v>Hyperchol 100 MG 12 KPS</v>
      </c>
      <c r="J164" t="str">
        <f>VLOOKUP(C164,Table_items[],3,FALSE)</f>
        <v>Obat Kolesterol</v>
      </c>
      <c r="K164" s="23">
        <f>VLOOKUP(C164,Table_items[],4,FALSE)</f>
        <v>42800</v>
      </c>
      <c r="L164" s="23">
        <f>VLOOKUP(C164,Table_items[],5,FALSE)</f>
        <v>43442</v>
      </c>
    </row>
    <row r="165" spans="1:12" s="23" customFormat="1" x14ac:dyDescent="0.2">
      <c r="A165" s="11" t="s">
        <v>318</v>
      </c>
      <c r="B165" s="28">
        <v>43854</v>
      </c>
      <c r="C165" s="13" t="s">
        <v>35</v>
      </c>
      <c r="D165" s="13">
        <v>22</v>
      </c>
      <c r="E165" s="9" t="s">
        <v>4896</v>
      </c>
      <c r="F165" s="20" t="s">
        <v>4908</v>
      </c>
      <c r="G165" t="s">
        <v>4904</v>
      </c>
      <c r="H165" t="str">
        <f>VLOOKUP(E165,suppliers!$A$2:$B$18,2,)</f>
        <v>OTHER</v>
      </c>
      <c r="I165" t="str">
        <f>VLOOKUP(C165,Table_items[],2,FALSE)</f>
        <v>Proris Ibuprofen</v>
      </c>
      <c r="J165" t="str">
        <f>VLOOKUP(C165,Table_items[],3,FALSE)</f>
        <v>Obat Sakit Kepala &amp; Demam</v>
      </c>
      <c r="K165" s="23">
        <f>VLOOKUP(C165,Table_items[],4,FALSE)</f>
        <v>25000</v>
      </c>
      <c r="L165" s="23">
        <f>VLOOKUP(C165,Table_items[],5,FALSE)</f>
        <v>25275</v>
      </c>
    </row>
    <row r="166" spans="1:12" s="23" customFormat="1" x14ac:dyDescent="0.2">
      <c r="A166" s="7" t="s">
        <v>319</v>
      </c>
      <c r="B166" s="27">
        <v>43854</v>
      </c>
      <c r="C166" s="9" t="s">
        <v>11</v>
      </c>
      <c r="D166" s="9">
        <v>44</v>
      </c>
      <c r="E166" s="9" t="s">
        <v>4896</v>
      </c>
      <c r="F166" s="20" t="s">
        <v>4908</v>
      </c>
      <c r="G166" t="s">
        <v>4904</v>
      </c>
      <c r="H166" t="str">
        <f>VLOOKUP(E166,suppliers!$A$2:$B$18,2,)</f>
        <v>OTHER</v>
      </c>
      <c r="I166" t="str">
        <f>VLOOKUP(C166,Table_items[],2,FALSE)</f>
        <v>Neozep Forte 1 Strip 4 Tablet</v>
      </c>
      <c r="J166" t="str">
        <f>VLOOKUP(C166,Table_items[],3,FALSE)</f>
        <v>Obat Batuk &amp; Pilek</v>
      </c>
      <c r="K166" s="23">
        <f>VLOOKUP(C166,Table_items[],4,FALSE)</f>
        <v>2324</v>
      </c>
      <c r="L166" s="23">
        <f>VLOOKUP(C166,Table_items[],5,FALSE)</f>
        <v>2338</v>
      </c>
    </row>
    <row r="167" spans="1:12" s="23" customFormat="1" x14ac:dyDescent="0.2">
      <c r="A167" s="11" t="s">
        <v>320</v>
      </c>
      <c r="B167" s="28">
        <v>43855</v>
      </c>
      <c r="C167" s="13" t="s">
        <v>12</v>
      </c>
      <c r="D167" s="13">
        <v>97</v>
      </c>
      <c r="E167" s="9" t="s">
        <v>4896</v>
      </c>
      <c r="F167" s="20" t="s">
        <v>4908</v>
      </c>
      <c r="G167" t="s">
        <v>4904</v>
      </c>
      <c r="H167" t="str">
        <f>VLOOKUP(E167,suppliers!$A$2:$B$18,2,)</f>
        <v>OTHER</v>
      </c>
      <c r="I167" t="str">
        <f>VLOOKUP(C167,Table_items[],2,FALSE)</f>
        <v>Decolsen 1 Strip 4 Tablet</v>
      </c>
      <c r="J167" t="str">
        <f>VLOOKUP(C167,Table_items[],3,FALSE)</f>
        <v>Obat Batuk &amp; Pilek</v>
      </c>
      <c r="K167" s="23">
        <f>VLOOKUP(C167,Table_items[],4,FALSE)</f>
        <v>2886</v>
      </c>
      <c r="L167" s="23">
        <f>VLOOKUP(C167,Table_items[],5,FALSE)</f>
        <v>2915</v>
      </c>
    </row>
    <row r="168" spans="1:12" s="23" customFormat="1" x14ac:dyDescent="0.2">
      <c r="A168" s="7" t="s">
        <v>321</v>
      </c>
      <c r="B168" s="27">
        <v>43855</v>
      </c>
      <c r="C168" s="9" t="s">
        <v>37</v>
      </c>
      <c r="D168" s="9">
        <v>9</v>
      </c>
      <c r="E168" s="9" t="s">
        <v>4896</v>
      </c>
      <c r="F168" s="20" t="s">
        <v>4908</v>
      </c>
      <c r="G168" t="s">
        <v>4904</v>
      </c>
      <c r="H168" t="str">
        <f>VLOOKUP(E168,suppliers!$A$2:$B$18,2,)</f>
        <v>OTHER</v>
      </c>
      <c r="I168" t="str">
        <f>VLOOKUP(C168,Table_items[],2,FALSE)</f>
        <v>Bodrex Extra</v>
      </c>
      <c r="J168" t="str">
        <f>VLOOKUP(C168,Table_items[],3,FALSE)</f>
        <v>Obat Sakit Kepala &amp; Demam</v>
      </c>
      <c r="K168" s="23">
        <f>VLOOKUP(C168,Table_items[],4,FALSE)</f>
        <v>50788</v>
      </c>
      <c r="L168" s="23">
        <f>VLOOKUP(C168,Table_items[],5,FALSE)</f>
        <v>51753</v>
      </c>
    </row>
    <row r="169" spans="1:12" s="23" customFormat="1" x14ac:dyDescent="0.2">
      <c r="A169" s="11" t="s">
        <v>322</v>
      </c>
      <c r="B169" s="28">
        <v>43855</v>
      </c>
      <c r="C169" s="13" t="s">
        <v>37</v>
      </c>
      <c r="D169" s="13">
        <v>39</v>
      </c>
      <c r="E169" s="9" t="s">
        <v>4896</v>
      </c>
      <c r="F169" s="20" t="s">
        <v>4908</v>
      </c>
      <c r="G169" t="s">
        <v>4904</v>
      </c>
      <c r="H169" t="str">
        <f>VLOOKUP(E169,suppliers!$A$2:$B$18,2,)</f>
        <v>OTHER</v>
      </c>
      <c r="I169" t="str">
        <f>VLOOKUP(C169,Table_items[],2,FALSE)</f>
        <v>Bodrex Extra</v>
      </c>
      <c r="J169" t="str">
        <f>VLOOKUP(C169,Table_items[],3,FALSE)</f>
        <v>Obat Sakit Kepala &amp; Demam</v>
      </c>
      <c r="K169" s="23">
        <f>VLOOKUP(C169,Table_items[],4,FALSE)</f>
        <v>50788</v>
      </c>
      <c r="L169" s="23">
        <f>VLOOKUP(C169,Table_items[],5,FALSE)</f>
        <v>51753</v>
      </c>
    </row>
    <row r="170" spans="1:12" s="23" customFormat="1" x14ac:dyDescent="0.2">
      <c r="A170" s="7" t="s">
        <v>323</v>
      </c>
      <c r="B170" s="27">
        <v>43855</v>
      </c>
      <c r="C170" s="9" t="s">
        <v>37</v>
      </c>
      <c r="D170" s="9">
        <v>56</v>
      </c>
      <c r="E170" s="9" t="s">
        <v>4896</v>
      </c>
      <c r="F170" s="20" t="s">
        <v>4908</v>
      </c>
      <c r="G170" t="s">
        <v>4904</v>
      </c>
      <c r="H170" t="str">
        <f>VLOOKUP(E170,suppliers!$A$2:$B$18,2,)</f>
        <v>OTHER</v>
      </c>
      <c r="I170" t="str">
        <f>VLOOKUP(C170,Table_items[],2,FALSE)</f>
        <v>Bodrex Extra</v>
      </c>
      <c r="J170" t="str">
        <f>VLOOKUP(C170,Table_items[],3,FALSE)</f>
        <v>Obat Sakit Kepala &amp; Demam</v>
      </c>
      <c r="K170" s="23">
        <f>VLOOKUP(C170,Table_items[],4,FALSE)</f>
        <v>50788</v>
      </c>
      <c r="L170" s="23">
        <f>VLOOKUP(C170,Table_items[],5,FALSE)</f>
        <v>51753</v>
      </c>
    </row>
    <row r="171" spans="1:12" s="23" customFormat="1" x14ac:dyDescent="0.2">
      <c r="A171" s="11" t="s">
        <v>324</v>
      </c>
      <c r="B171" s="28">
        <v>43855</v>
      </c>
      <c r="C171" s="13" t="s">
        <v>38</v>
      </c>
      <c r="D171" s="13">
        <v>18</v>
      </c>
      <c r="E171" s="9" t="s">
        <v>4896</v>
      </c>
      <c r="F171" s="20" t="s">
        <v>4908</v>
      </c>
      <c r="G171" t="s">
        <v>4904</v>
      </c>
      <c r="H171" t="str">
        <f>VLOOKUP(E171,suppliers!$A$2:$B$18,2,)</f>
        <v>OTHER</v>
      </c>
      <c r="I171" t="str">
        <f>VLOOKUP(C171,Table_items[],2,FALSE)</f>
        <v>Sanmol 500 MG 4 Tablet</v>
      </c>
      <c r="J171" t="str">
        <f>VLOOKUP(C171,Table_items[],3,FALSE)</f>
        <v>Obat Sakit Kepala &amp; Demam</v>
      </c>
      <c r="K171" s="23">
        <f>VLOOKUP(C171,Table_items[],4,FALSE)</f>
        <v>1600</v>
      </c>
      <c r="L171" s="23">
        <f>VLOOKUP(C171,Table_items[],5,FALSE)</f>
        <v>1619</v>
      </c>
    </row>
    <row r="172" spans="1:12" s="23" customFormat="1" x14ac:dyDescent="0.2">
      <c r="A172" s="7" t="s">
        <v>325</v>
      </c>
      <c r="B172" s="27">
        <v>43855</v>
      </c>
      <c r="C172" s="9" t="s">
        <v>38</v>
      </c>
      <c r="D172" s="9">
        <v>35</v>
      </c>
      <c r="E172" s="9" t="s">
        <v>4896</v>
      </c>
      <c r="F172" s="20" t="s">
        <v>4908</v>
      </c>
      <c r="G172" t="s">
        <v>4904</v>
      </c>
      <c r="H172" t="str">
        <f>VLOOKUP(E172,suppliers!$A$2:$B$18,2,)</f>
        <v>OTHER</v>
      </c>
      <c r="I172" t="str">
        <f>VLOOKUP(C172,Table_items[],2,FALSE)</f>
        <v>Sanmol 500 MG 4 Tablet</v>
      </c>
      <c r="J172" t="str">
        <f>VLOOKUP(C172,Table_items[],3,FALSE)</f>
        <v>Obat Sakit Kepala &amp; Demam</v>
      </c>
      <c r="K172" s="23">
        <f>VLOOKUP(C172,Table_items[],4,FALSE)</f>
        <v>1600</v>
      </c>
      <c r="L172" s="23">
        <f>VLOOKUP(C172,Table_items[],5,FALSE)</f>
        <v>1619</v>
      </c>
    </row>
    <row r="173" spans="1:12" s="23" customFormat="1" x14ac:dyDescent="0.2">
      <c r="A173" s="11" t="s">
        <v>326</v>
      </c>
      <c r="B173" s="28">
        <v>43855</v>
      </c>
      <c r="C173" s="13" t="s">
        <v>38</v>
      </c>
      <c r="D173" s="13">
        <v>39</v>
      </c>
      <c r="E173" s="9" t="s">
        <v>4896</v>
      </c>
      <c r="F173" s="20" t="s">
        <v>4908</v>
      </c>
      <c r="G173" t="s">
        <v>4904</v>
      </c>
      <c r="H173" t="str">
        <f>VLOOKUP(E173,suppliers!$A$2:$B$18,2,)</f>
        <v>OTHER</v>
      </c>
      <c r="I173" t="str">
        <f>VLOOKUP(C173,Table_items[],2,FALSE)</f>
        <v>Sanmol 500 MG 4 Tablet</v>
      </c>
      <c r="J173" t="str">
        <f>VLOOKUP(C173,Table_items[],3,FALSE)</f>
        <v>Obat Sakit Kepala &amp; Demam</v>
      </c>
      <c r="K173" s="23">
        <f>VLOOKUP(C173,Table_items[],4,FALSE)</f>
        <v>1600</v>
      </c>
      <c r="L173" s="23">
        <f>VLOOKUP(C173,Table_items[],5,FALSE)</f>
        <v>1619</v>
      </c>
    </row>
    <row r="174" spans="1:12" s="23" customFormat="1" x14ac:dyDescent="0.2">
      <c r="A174" s="7" t="s">
        <v>327</v>
      </c>
      <c r="B174" s="27">
        <v>43855</v>
      </c>
      <c r="C174" s="9" t="s">
        <v>7</v>
      </c>
      <c r="D174" s="9">
        <v>35</v>
      </c>
      <c r="E174" s="9" t="s">
        <v>4896</v>
      </c>
      <c r="F174" s="20" t="s">
        <v>4908</v>
      </c>
      <c r="G174" t="s">
        <v>4904</v>
      </c>
      <c r="H174" t="str">
        <f>VLOOKUP(E174,suppliers!$A$2:$B$18,2,)</f>
        <v>OTHER</v>
      </c>
      <c r="I174" t="str">
        <f>VLOOKUP(C174,Table_items[],2,FALSE)</f>
        <v>Acetylcysteine Mahakam 200 mg</v>
      </c>
      <c r="J174" t="str">
        <f>VLOOKUP(C174,Table_items[],3,FALSE)</f>
        <v>Obat Alergi</v>
      </c>
      <c r="K174" s="23">
        <f>VLOOKUP(C174,Table_items[],4,FALSE)</f>
        <v>33000</v>
      </c>
      <c r="L174" s="23">
        <f>VLOOKUP(C174,Table_items[],5,FALSE)</f>
        <v>33330</v>
      </c>
    </row>
    <row r="175" spans="1:12" s="23" customFormat="1" x14ac:dyDescent="0.2">
      <c r="A175" s="11" t="s">
        <v>328</v>
      </c>
      <c r="B175" s="28">
        <v>43855</v>
      </c>
      <c r="C175" s="13" t="s">
        <v>39</v>
      </c>
      <c r="D175" s="13">
        <v>35</v>
      </c>
      <c r="E175" s="9" t="s">
        <v>4896</v>
      </c>
      <c r="F175" s="20" t="s">
        <v>4908</v>
      </c>
      <c r="G175" t="s">
        <v>4904</v>
      </c>
      <c r="H175" t="str">
        <f>VLOOKUP(E175,suppliers!$A$2:$B$18,2,)</f>
        <v>OTHER</v>
      </c>
      <c r="I175" t="str">
        <f>VLOOKUP(C175,Table_items[],2,FALSE)</f>
        <v>Cilostazol Bernofarm</v>
      </c>
      <c r="J175" t="str">
        <f>VLOOKUP(C175,Table_items[],3,FALSE)</f>
        <v>Obat Sakit Kepala &amp; Demam</v>
      </c>
      <c r="K175" s="23">
        <f>VLOOKUP(C175,Table_items[],4,FALSE)</f>
        <v>45450</v>
      </c>
      <c r="L175" s="23">
        <f>VLOOKUP(C175,Table_items[],5,FALSE)</f>
        <v>46223</v>
      </c>
    </row>
    <row r="176" spans="1:12" s="23" customFormat="1" x14ac:dyDescent="0.2">
      <c r="A176" s="7" t="s">
        <v>329</v>
      </c>
      <c r="B176" s="27">
        <v>43856</v>
      </c>
      <c r="C176" s="9" t="s">
        <v>37</v>
      </c>
      <c r="D176" s="9">
        <v>72</v>
      </c>
      <c r="E176" s="9" t="s">
        <v>4896</v>
      </c>
      <c r="F176" s="20" t="s">
        <v>4908</v>
      </c>
      <c r="G176" t="s">
        <v>4904</v>
      </c>
      <c r="H176" t="str">
        <f>VLOOKUP(E176,suppliers!$A$2:$B$18,2,)</f>
        <v>OTHER</v>
      </c>
      <c r="I176" t="str">
        <f>VLOOKUP(C176,Table_items[],2,FALSE)</f>
        <v>Bodrex Extra</v>
      </c>
      <c r="J176" t="str">
        <f>VLOOKUP(C176,Table_items[],3,FALSE)</f>
        <v>Obat Sakit Kepala &amp; Demam</v>
      </c>
      <c r="K176" s="23">
        <f>VLOOKUP(C176,Table_items[],4,FALSE)</f>
        <v>50788</v>
      </c>
      <c r="L176" s="23">
        <f>VLOOKUP(C176,Table_items[],5,FALSE)</f>
        <v>51753</v>
      </c>
    </row>
    <row r="177" spans="1:12" s="23" customFormat="1" x14ac:dyDescent="0.2">
      <c r="A177" s="11" t="s">
        <v>330</v>
      </c>
      <c r="B177" s="28">
        <v>43856</v>
      </c>
      <c r="C177" s="13" t="s">
        <v>9</v>
      </c>
      <c r="D177" s="13">
        <v>45</v>
      </c>
      <c r="E177" s="9" t="s">
        <v>4896</v>
      </c>
      <c r="F177" s="20" t="s">
        <v>4908</v>
      </c>
      <c r="G177" t="s">
        <v>4904</v>
      </c>
      <c r="H177" t="str">
        <f>VLOOKUP(E177,suppliers!$A$2:$B$18,2,)</f>
        <v>OTHER</v>
      </c>
      <c r="I177" t="str">
        <f>VLOOKUP(C177,Table_items[],2,FALSE)</f>
        <v>Bedak Heroxyn 150 gr</v>
      </c>
      <c r="J177" t="str">
        <f>VLOOKUP(C177,Table_items[],3,FALSE)</f>
        <v>Obat Alergi</v>
      </c>
      <c r="K177" s="23">
        <f>VLOOKUP(C177,Table_items[],4,FALSE)</f>
        <v>16950</v>
      </c>
      <c r="L177" s="23">
        <f>VLOOKUP(C177,Table_items[],5,FALSE)</f>
        <v>17170</v>
      </c>
    </row>
    <row r="178" spans="1:12" s="23" customFormat="1" x14ac:dyDescent="0.2">
      <c r="A178" s="7" t="s">
        <v>331</v>
      </c>
      <c r="B178" s="27">
        <v>43856</v>
      </c>
      <c r="C178" s="9" t="s">
        <v>38</v>
      </c>
      <c r="D178" s="9">
        <v>19</v>
      </c>
      <c r="E178" s="9" t="s">
        <v>4896</v>
      </c>
      <c r="F178" s="20" t="s">
        <v>4908</v>
      </c>
      <c r="G178" t="s">
        <v>4904</v>
      </c>
      <c r="H178" t="str">
        <f>VLOOKUP(E178,suppliers!$A$2:$B$18,2,)</f>
        <v>OTHER</v>
      </c>
      <c r="I178" t="str">
        <f>VLOOKUP(C178,Table_items[],2,FALSE)</f>
        <v>Sanmol 500 MG 4 Tablet</v>
      </c>
      <c r="J178" t="str">
        <f>VLOOKUP(C178,Table_items[],3,FALSE)</f>
        <v>Obat Sakit Kepala &amp; Demam</v>
      </c>
      <c r="K178" s="23">
        <f>VLOOKUP(C178,Table_items[],4,FALSE)</f>
        <v>1600</v>
      </c>
      <c r="L178" s="23">
        <f>VLOOKUP(C178,Table_items[],5,FALSE)</f>
        <v>1619</v>
      </c>
    </row>
    <row r="179" spans="1:12" s="23" customFormat="1" x14ac:dyDescent="0.2">
      <c r="A179" s="11" t="s">
        <v>332</v>
      </c>
      <c r="B179" s="28">
        <v>43856</v>
      </c>
      <c r="C179" s="13" t="s">
        <v>36</v>
      </c>
      <c r="D179" s="13">
        <v>2</v>
      </c>
      <c r="E179" s="9" t="s">
        <v>4896</v>
      </c>
      <c r="F179" s="20" t="s">
        <v>4908</v>
      </c>
      <c r="G179" t="s">
        <v>4904</v>
      </c>
      <c r="H179" t="str">
        <f>VLOOKUP(E179,suppliers!$A$2:$B$18,2,)</f>
        <v>OTHER</v>
      </c>
      <c r="I179" t="str">
        <f>VLOOKUP(C179,Table_items[],2,FALSE)</f>
        <v>Sanmol Paracetamol</v>
      </c>
      <c r="J179" t="str">
        <f>VLOOKUP(C179,Table_items[],3,FALSE)</f>
        <v>Obat Sakit Kepala &amp; Demam</v>
      </c>
      <c r="K179" s="23">
        <f>VLOOKUP(C179,Table_items[],4,FALSE)</f>
        <v>16100</v>
      </c>
      <c r="L179" s="23">
        <f>VLOOKUP(C179,Table_items[],5,FALSE)</f>
        <v>16261</v>
      </c>
    </row>
    <row r="180" spans="1:12" s="23" customFormat="1" x14ac:dyDescent="0.2">
      <c r="A180" s="7" t="s">
        <v>333</v>
      </c>
      <c r="B180" s="27">
        <v>43856</v>
      </c>
      <c r="C180" s="9" t="s">
        <v>36</v>
      </c>
      <c r="D180" s="9">
        <v>89</v>
      </c>
      <c r="E180" s="9" t="s">
        <v>4896</v>
      </c>
      <c r="F180" s="20" t="s">
        <v>4908</v>
      </c>
      <c r="G180" t="s">
        <v>4904</v>
      </c>
      <c r="H180" t="str">
        <f>VLOOKUP(E180,suppliers!$A$2:$B$18,2,)</f>
        <v>OTHER</v>
      </c>
      <c r="I180" t="str">
        <f>VLOOKUP(C180,Table_items[],2,FALSE)</f>
        <v>Sanmol Paracetamol</v>
      </c>
      <c r="J180" t="str">
        <f>VLOOKUP(C180,Table_items[],3,FALSE)</f>
        <v>Obat Sakit Kepala &amp; Demam</v>
      </c>
      <c r="K180" s="23">
        <f>VLOOKUP(C180,Table_items[],4,FALSE)</f>
        <v>16100</v>
      </c>
      <c r="L180" s="23">
        <f>VLOOKUP(C180,Table_items[],5,FALSE)</f>
        <v>16261</v>
      </c>
    </row>
    <row r="181" spans="1:12" s="23" customFormat="1" x14ac:dyDescent="0.2">
      <c r="A181" s="11" t="s">
        <v>334</v>
      </c>
      <c r="B181" s="28">
        <v>43857</v>
      </c>
      <c r="C181" s="13" t="s">
        <v>26</v>
      </c>
      <c r="D181" s="13">
        <v>8</v>
      </c>
      <c r="E181" s="9" t="s">
        <v>4896</v>
      </c>
      <c r="F181" s="20" t="s">
        <v>4908</v>
      </c>
      <c r="G181" t="s">
        <v>4904</v>
      </c>
      <c r="H181" t="str">
        <f>VLOOKUP(E181,suppliers!$A$2:$B$18,2,)</f>
        <v>OTHER</v>
      </c>
      <c r="I181" t="str">
        <f>VLOOKUP(C181,Table_items[],2,FALSE)</f>
        <v>Zevask 10 MG Box 50 Kaplet</v>
      </c>
      <c r="J181" t="str">
        <f>VLOOKUP(C181,Table_items[],3,FALSE)</f>
        <v>Obat Hipertensi</v>
      </c>
      <c r="K181" s="23">
        <f>VLOOKUP(C181,Table_items[],4,FALSE)</f>
        <v>30000</v>
      </c>
      <c r="L181" s="23">
        <f>VLOOKUP(C181,Table_items[],5,FALSE)</f>
        <v>30540</v>
      </c>
    </row>
    <row r="182" spans="1:12" s="23" customFormat="1" x14ac:dyDescent="0.2">
      <c r="A182" s="11" t="s">
        <v>336</v>
      </c>
      <c r="B182" s="28">
        <v>43857</v>
      </c>
      <c r="C182" s="13" t="s">
        <v>9</v>
      </c>
      <c r="D182" s="13">
        <v>36</v>
      </c>
      <c r="E182" s="9" t="s">
        <v>4896</v>
      </c>
      <c r="F182" s="20" t="s">
        <v>4908</v>
      </c>
      <c r="G182" t="s">
        <v>4904</v>
      </c>
      <c r="H182" t="str">
        <f>VLOOKUP(E182,suppliers!$A$2:$B$18,2,)</f>
        <v>OTHER</v>
      </c>
      <c r="I182" t="str">
        <f>VLOOKUP(C182,Table_items[],2,FALSE)</f>
        <v>Bedak Heroxyn 150 gr</v>
      </c>
      <c r="J182" t="str">
        <f>VLOOKUP(C182,Table_items[],3,FALSE)</f>
        <v>Obat Alergi</v>
      </c>
      <c r="K182" s="23">
        <f>VLOOKUP(C182,Table_items[],4,FALSE)</f>
        <v>16950</v>
      </c>
      <c r="L182" s="23">
        <f>VLOOKUP(C182,Table_items[],5,FALSE)</f>
        <v>17170</v>
      </c>
    </row>
    <row r="183" spans="1:12" s="23" customFormat="1" x14ac:dyDescent="0.2">
      <c r="A183" s="7" t="s">
        <v>337</v>
      </c>
      <c r="B183" s="27">
        <v>43857</v>
      </c>
      <c r="C183" s="9" t="s">
        <v>10</v>
      </c>
      <c r="D183" s="9">
        <v>17</v>
      </c>
      <c r="E183" s="9" t="s">
        <v>4896</v>
      </c>
      <c r="F183" s="20" t="s">
        <v>4908</v>
      </c>
      <c r="G183" t="s">
        <v>4904</v>
      </c>
      <c r="H183" t="str">
        <f>VLOOKUP(E183,suppliers!$A$2:$B$18,2,)</f>
        <v>OTHER</v>
      </c>
      <c r="I183" t="str">
        <f>VLOOKUP(C183,Table_items[],2,FALSE)</f>
        <v>Dexteem Box Plus 100 Tablet</v>
      </c>
      <c r="J183" t="str">
        <f>VLOOKUP(C183,Table_items[],3,FALSE)</f>
        <v>Obat Alergi</v>
      </c>
      <c r="K183" s="23">
        <f>VLOOKUP(C183,Table_items[],4,FALSE)</f>
        <v>25322</v>
      </c>
      <c r="L183" s="23">
        <f>VLOOKUP(C183,Table_items[],5,FALSE)</f>
        <v>25449</v>
      </c>
    </row>
    <row r="184" spans="1:12" s="23" customFormat="1" x14ac:dyDescent="0.2">
      <c r="A184" s="11" t="s">
        <v>338</v>
      </c>
      <c r="B184" s="28">
        <v>43857</v>
      </c>
      <c r="C184" s="13" t="s">
        <v>21</v>
      </c>
      <c r="D184" s="13">
        <v>34</v>
      </c>
      <c r="E184" s="9" t="s">
        <v>4896</v>
      </c>
      <c r="F184" s="20" t="s">
        <v>4908</v>
      </c>
      <c r="G184" t="s">
        <v>4904</v>
      </c>
      <c r="H184" t="str">
        <f>VLOOKUP(E184,suppliers!$A$2:$B$18,2,)</f>
        <v>OTHER</v>
      </c>
      <c r="I184" t="str">
        <f>VLOOKUP(C184,Table_items[],2,FALSE)</f>
        <v>Concor 5MG Strip 10</v>
      </c>
      <c r="J184" t="str">
        <f>VLOOKUP(C184,Table_items[],3,FALSE)</f>
        <v>Obat Hipertensi</v>
      </c>
      <c r="K184" s="23">
        <f>VLOOKUP(C184,Table_items[],4,FALSE)</f>
        <v>102000</v>
      </c>
      <c r="L184" s="23">
        <f>VLOOKUP(C184,Table_items[],5,FALSE)</f>
        <v>103632</v>
      </c>
    </row>
    <row r="185" spans="1:12" s="23" customFormat="1" x14ac:dyDescent="0.2">
      <c r="A185" s="7" t="s">
        <v>339</v>
      </c>
      <c r="B185" s="27">
        <v>43858</v>
      </c>
      <c r="C185" s="9" t="s">
        <v>12</v>
      </c>
      <c r="D185" s="9">
        <v>62</v>
      </c>
      <c r="E185" s="9" t="s">
        <v>4896</v>
      </c>
      <c r="F185" s="20" t="s">
        <v>4908</v>
      </c>
      <c r="G185" t="s">
        <v>4904</v>
      </c>
      <c r="H185" t="str">
        <f>VLOOKUP(E185,suppliers!$A$2:$B$18,2,)</f>
        <v>OTHER</v>
      </c>
      <c r="I185" t="str">
        <f>VLOOKUP(C185,Table_items[],2,FALSE)</f>
        <v>Decolsen 1 Strip 4 Tablet</v>
      </c>
      <c r="J185" t="str">
        <f>VLOOKUP(C185,Table_items[],3,FALSE)</f>
        <v>Obat Batuk &amp; Pilek</v>
      </c>
      <c r="K185" s="23">
        <f>VLOOKUP(C185,Table_items[],4,FALSE)</f>
        <v>2886</v>
      </c>
      <c r="L185" s="23">
        <f>VLOOKUP(C185,Table_items[],5,FALSE)</f>
        <v>2915</v>
      </c>
    </row>
    <row r="186" spans="1:12" s="23" customFormat="1" x14ac:dyDescent="0.2">
      <c r="A186" s="11" t="s">
        <v>340</v>
      </c>
      <c r="B186" s="28">
        <v>43858</v>
      </c>
      <c r="C186" s="13" t="s">
        <v>37</v>
      </c>
      <c r="D186" s="13">
        <v>67</v>
      </c>
      <c r="E186" s="9" t="s">
        <v>4896</v>
      </c>
      <c r="F186" s="20" t="s">
        <v>4908</v>
      </c>
      <c r="G186" t="s">
        <v>4904</v>
      </c>
      <c r="H186" t="str">
        <f>VLOOKUP(E186,suppliers!$A$2:$B$18,2,)</f>
        <v>OTHER</v>
      </c>
      <c r="I186" t="str">
        <f>VLOOKUP(C186,Table_items[],2,FALSE)</f>
        <v>Bodrex Extra</v>
      </c>
      <c r="J186" t="str">
        <f>VLOOKUP(C186,Table_items[],3,FALSE)</f>
        <v>Obat Sakit Kepala &amp; Demam</v>
      </c>
      <c r="K186" s="23">
        <f>VLOOKUP(C186,Table_items[],4,FALSE)</f>
        <v>50788</v>
      </c>
      <c r="L186" s="23">
        <f>VLOOKUP(C186,Table_items[],5,FALSE)</f>
        <v>51753</v>
      </c>
    </row>
    <row r="187" spans="1:12" s="23" customFormat="1" x14ac:dyDescent="0.2">
      <c r="A187" s="7" t="s">
        <v>341</v>
      </c>
      <c r="B187" s="27">
        <v>43858</v>
      </c>
      <c r="C187" s="9" t="s">
        <v>37</v>
      </c>
      <c r="D187" s="9">
        <v>36</v>
      </c>
      <c r="E187" s="9" t="s">
        <v>4896</v>
      </c>
      <c r="F187" s="20" t="s">
        <v>4908</v>
      </c>
      <c r="G187" t="s">
        <v>4904</v>
      </c>
      <c r="H187" t="str">
        <f>VLOOKUP(E187,suppliers!$A$2:$B$18,2,)</f>
        <v>OTHER</v>
      </c>
      <c r="I187" t="str">
        <f>VLOOKUP(C187,Table_items[],2,FALSE)</f>
        <v>Bodrex Extra</v>
      </c>
      <c r="J187" t="str">
        <f>VLOOKUP(C187,Table_items[],3,FALSE)</f>
        <v>Obat Sakit Kepala &amp; Demam</v>
      </c>
      <c r="K187" s="23">
        <f>VLOOKUP(C187,Table_items[],4,FALSE)</f>
        <v>50788</v>
      </c>
      <c r="L187" s="23">
        <f>VLOOKUP(C187,Table_items[],5,FALSE)</f>
        <v>51753</v>
      </c>
    </row>
    <row r="188" spans="1:12" s="23" customFormat="1" x14ac:dyDescent="0.2">
      <c r="A188" s="11" t="s">
        <v>342</v>
      </c>
      <c r="B188" s="28">
        <v>43858</v>
      </c>
      <c r="C188" s="13" t="s">
        <v>36</v>
      </c>
      <c r="D188" s="13">
        <v>84</v>
      </c>
      <c r="E188" s="9" t="s">
        <v>4896</v>
      </c>
      <c r="F188" s="20" t="s">
        <v>4908</v>
      </c>
      <c r="G188" t="s">
        <v>4904</v>
      </c>
      <c r="H188" t="str">
        <f>VLOOKUP(E188,suppliers!$A$2:$B$18,2,)</f>
        <v>OTHER</v>
      </c>
      <c r="I188" t="str">
        <f>VLOOKUP(C188,Table_items[],2,FALSE)</f>
        <v>Sanmol Paracetamol</v>
      </c>
      <c r="J188" t="str">
        <f>VLOOKUP(C188,Table_items[],3,FALSE)</f>
        <v>Obat Sakit Kepala &amp; Demam</v>
      </c>
      <c r="K188" s="23">
        <f>VLOOKUP(C188,Table_items[],4,FALSE)</f>
        <v>16100</v>
      </c>
      <c r="L188" s="23">
        <f>VLOOKUP(C188,Table_items[],5,FALSE)</f>
        <v>16261</v>
      </c>
    </row>
    <row r="189" spans="1:12" s="23" customFormat="1" x14ac:dyDescent="0.2">
      <c r="A189" s="7" t="s">
        <v>343</v>
      </c>
      <c r="B189" s="27">
        <v>43858</v>
      </c>
      <c r="C189" s="9" t="s">
        <v>30</v>
      </c>
      <c r="D189" s="9">
        <v>58</v>
      </c>
      <c r="E189" s="9" t="s">
        <v>4896</v>
      </c>
      <c r="F189" s="20" t="s">
        <v>4908</v>
      </c>
      <c r="G189" t="s">
        <v>4904</v>
      </c>
      <c r="H189" t="str">
        <f>VLOOKUP(E189,suppliers!$A$2:$B$18,2,)</f>
        <v>OTHER</v>
      </c>
      <c r="I189" t="str">
        <f>VLOOKUP(C189,Table_items[],2,FALSE)</f>
        <v>Koolfever</v>
      </c>
      <c r="J189" t="str">
        <f>VLOOKUP(C189,Table_items[],3,FALSE)</f>
        <v>Obat Sakit Kepala &amp; Demam</v>
      </c>
      <c r="K189" s="23">
        <f>VLOOKUP(C189,Table_items[],4,FALSE)</f>
        <v>7500</v>
      </c>
      <c r="L189" s="23">
        <f>VLOOKUP(C189,Table_items[],5,FALSE)</f>
        <v>7620</v>
      </c>
    </row>
    <row r="190" spans="1:12" s="23" customFormat="1" x14ac:dyDescent="0.2">
      <c r="A190" s="11" t="s">
        <v>344</v>
      </c>
      <c r="B190" s="28">
        <v>43859</v>
      </c>
      <c r="C190" s="13" t="s">
        <v>37</v>
      </c>
      <c r="D190" s="13">
        <v>11</v>
      </c>
      <c r="E190" s="9" t="s">
        <v>4896</v>
      </c>
      <c r="F190" s="20" t="s">
        <v>4908</v>
      </c>
      <c r="G190" t="s">
        <v>4904</v>
      </c>
      <c r="H190" t="str">
        <f>VLOOKUP(E190,suppliers!$A$2:$B$18,2,)</f>
        <v>OTHER</v>
      </c>
      <c r="I190" t="str">
        <f>VLOOKUP(C190,Table_items[],2,FALSE)</f>
        <v>Bodrex Extra</v>
      </c>
      <c r="J190" t="str">
        <f>VLOOKUP(C190,Table_items[],3,FALSE)</f>
        <v>Obat Sakit Kepala &amp; Demam</v>
      </c>
      <c r="K190" s="23">
        <f>VLOOKUP(C190,Table_items[],4,FALSE)</f>
        <v>50788</v>
      </c>
      <c r="L190" s="23">
        <f>VLOOKUP(C190,Table_items[],5,FALSE)</f>
        <v>51753</v>
      </c>
    </row>
    <row r="191" spans="1:12" s="23" customFormat="1" x14ac:dyDescent="0.2">
      <c r="A191" s="7" t="s">
        <v>345</v>
      </c>
      <c r="B191" s="27">
        <v>43859</v>
      </c>
      <c r="C191" s="9" t="s">
        <v>38</v>
      </c>
      <c r="D191" s="9">
        <v>21</v>
      </c>
      <c r="E191" s="9" t="s">
        <v>4896</v>
      </c>
      <c r="F191" s="20" t="s">
        <v>4908</v>
      </c>
      <c r="G191" t="s">
        <v>4904</v>
      </c>
      <c r="H191" t="str">
        <f>VLOOKUP(E191,suppliers!$A$2:$B$18,2,)</f>
        <v>OTHER</v>
      </c>
      <c r="I191" t="str">
        <f>VLOOKUP(C191,Table_items[],2,FALSE)</f>
        <v>Sanmol 500 MG 4 Tablet</v>
      </c>
      <c r="J191" t="str">
        <f>VLOOKUP(C191,Table_items[],3,FALSE)</f>
        <v>Obat Sakit Kepala &amp; Demam</v>
      </c>
      <c r="K191" s="23">
        <f>VLOOKUP(C191,Table_items[],4,FALSE)</f>
        <v>1600</v>
      </c>
      <c r="L191" s="23">
        <f>VLOOKUP(C191,Table_items[],5,FALSE)</f>
        <v>1619</v>
      </c>
    </row>
    <row r="192" spans="1:12" s="23" customFormat="1" x14ac:dyDescent="0.2">
      <c r="A192" s="11" t="s">
        <v>347</v>
      </c>
      <c r="B192" s="28">
        <v>43859</v>
      </c>
      <c r="C192" s="13" t="s">
        <v>41</v>
      </c>
      <c r="D192" s="13">
        <v>2</v>
      </c>
      <c r="E192" s="9" t="s">
        <v>4896</v>
      </c>
      <c r="F192" s="20" t="s">
        <v>4908</v>
      </c>
      <c r="G192" t="s">
        <v>4904</v>
      </c>
      <c r="H192" t="str">
        <f>VLOOKUP(E192,suppliers!$A$2:$B$18,2,)</f>
        <v>OTHER</v>
      </c>
      <c r="I192" t="str">
        <f>VLOOKUP(C192,Table_items[],2,FALSE)</f>
        <v>Otilon Ear Drops 8 mL</v>
      </c>
      <c r="J192" t="str">
        <f>VLOOKUP(C192,Table_items[],3,FALSE)</f>
        <v>Obat Telinga</v>
      </c>
      <c r="K192" s="23">
        <f>VLOOKUP(C192,Table_items[],4,FALSE)</f>
        <v>55000</v>
      </c>
      <c r="L192" s="23">
        <f>VLOOKUP(C192,Table_items[],5,FALSE)</f>
        <v>55935</v>
      </c>
    </row>
    <row r="193" spans="1:12" s="23" customFormat="1" x14ac:dyDescent="0.2">
      <c r="A193" s="7" t="s">
        <v>348</v>
      </c>
      <c r="B193" s="27">
        <v>43859</v>
      </c>
      <c r="C193" s="9" t="s">
        <v>36</v>
      </c>
      <c r="D193" s="9">
        <v>49</v>
      </c>
      <c r="E193" s="9" t="s">
        <v>4896</v>
      </c>
      <c r="F193" s="20" t="s">
        <v>4908</v>
      </c>
      <c r="G193" t="s">
        <v>4904</v>
      </c>
      <c r="H193" t="str">
        <f>VLOOKUP(E193,suppliers!$A$2:$B$18,2,)</f>
        <v>OTHER</v>
      </c>
      <c r="I193" t="str">
        <f>VLOOKUP(C193,Table_items[],2,FALSE)</f>
        <v>Sanmol Paracetamol</v>
      </c>
      <c r="J193" t="str">
        <f>VLOOKUP(C193,Table_items[],3,FALSE)</f>
        <v>Obat Sakit Kepala &amp; Demam</v>
      </c>
      <c r="K193" s="23">
        <f>VLOOKUP(C193,Table_items[],4,FALSE)</f>
        <v>16100</v>
      </c>
      <c r="L193" s="23">
        <f>VLOOKUP(C193,Table_items[],5,FALSE)</f>
        <v>16261</v>
      </c>
    </row>
    <row r="194" spans="1:12" s="23" customFormat="1" x14ac:dyDescent="0.2">
      <c r="A194" s="11" t="s">
        <v>349</v>
      </c>
      <c r="B194" s="28">
        <v>43859</v>
      </c>
      <c r="C194" s="13" t="s">
        <v>16</v>
      </c>
      <c r="D194" s="13">
        <v>13</v>
      </c>
      <c r="E194" s="9" t="s">
        <v>4896</v>
      </c>
      <c r="F194" s="20" t="s">
        <v>4908</v>
      </c>
      <c r="G194" t="s">
        <v>4904</v>
      </c>
      <c r="H194" t="str">
        <f>VLOOKUP(E194,suppliers!$A$2:$B$18,2,)</f>
        <v>OTHER</v>
      </c>
      <c r="I194" t="str">
        <f>VLOOKUP(C194,Table_items[],2,FALSE)</f>
        <v>Ultraflu Box Isi 25 Strip</v>
      </c>
      <c r="J194" t="str">
        <f>VLOOKUP(C194,Table_items[],3,FALSE)</f>
        <v>Obat Batuk &amp; Pilek</v>
      </c>
      <c r="K194" s="23">
        <f>VLOOKUP(C194,Table_items[],4,FALSE)</f>
        <v>72500</v>
      </c>
      <c r="L194" s="23">
        <f>VLOOKUP(C194,Table_items[],5,FALSE)</f>
        <v>73805</v>
      </c>
    </row>
    <row r="195" spans="1:12" s="23" customFormat="1" x14ac:dyDescent="0.2">
      <c r="A195" s="7" t="s">
        <v>350</v>
      </c>
      <c r="B195" s="27">
        <v>43859</v>
      </c>
      <c r="C195" s="9" t="s">
        <v>28</v>
      </c>
      <c r="D195" s="9">
        <v>88</v>
      </c>
      <c r="E195" s="9" t="s">
        <v>4896</v>
      </c>
      <c r="F195" s="20" t="s">
        <v>4908</v>
      </c>
      <c r="G195" t="s">
        <v>4904</v>
      </c>
      <c r="H195" t="str">
        <f>VLOOKUP(E195,suppliers!$A$2:$B$18,2,)</f>
        <v>OTHER</v>
      </c>
      <c r="I195" t="str">
        <f>VLOOKUP(C195,Table_items[],2,FALSE)</f>
        <v>Hyperchol 100 MG 12 KPS</v>
      </c>
      <c r="J195" t="str">
        <f>VLOOKUP(C195,Table_items[],3,FALSE)</f>
        <v>Obat Kolesterol</v>
      </c>
      <c r="K195" s="23">
        <f>VLOOKUP(C195,Table_items[],4,FALSE)</f>
        <v>42800</v>
      </c>
      <c r="L195" s="23">
        <f>VLOOKUP(C195,Table_items[],5,FALSE)</f>
        <v>43442</v>
      </c>
    </row>
    <row r="196" spans="1:12" s="23" customFormat="1" x14ac:dyDescent="0.2">
      <c r="A196" s="11" t="s">
        <v>351</v>
      </c>
      <c r="B196" s="28">
        <v>43859</v>
      </c>
      <c r="C196" s="13" t="s">
        <v>17</v>
      </c>
      <c r="D196" s="13">
        <v>80</v>
      </c>
      <c r="E196" s="9" t="s">
        <v>4896</v>
      </c>
      <c r="F196" s="20" t="s">
        <v>4908</v>
      </c>
      <c r="G196" t="s">
        <v>4904</v>
      </c>
      <c r="H196" t="str">
        <f>VLOOKUP(E196,suppliers!$A$2:$B$18,2,)</f>
        <v>OTHER</v>
      </c>
      <c r="I196" t="str">
        <f>VLOOKUP(C196,Table_items[],2,FALSE)</f>
        <v>Vicks Inhaler 0.5 mL</v>
      </c>
      <c r="J196" t="str">
        <f>VLOOKUP(C196,Table_items[],3,FALSE)</f>
        <v>Obat Batuk &amp; Pilek</v>
      </c>
      <c r="K196" s="23">
        <f>VLOOKUP(C196,Table_items[],4,FALSE)</f>
        <v>16155</v>
      </c>
      <c r="L196" s="23">
        <f>VLOOKUP(C196,Table_items[],5,FALSE)</f>
        <v>16430</v>
      </c>
    </row>
    <row r="197" spans="1:12" s="23" customFormat="1" x14ac:dyDescent="0.2">
      <c r="A197" s="7" t="s">
        <v>352</v>
      </c>
      <c r="B197" s="27">
        <v>43859</v>
      </c>
      <c r="C197" s="9" t="s">
        <v>17</v>
      </c>
      <c r="D197" s="9">
        <v>15</v>
      </c>
      <c r="E197" s="9" t="s">
        <v>4896</v>
      </c>
      <c r="F197" s="20" t="s">
        <v>4908</v>
      </c>
      <c r="G197" t="s">
        <v>4904</v>
      </c>
      <c r="H197" t="str">
        <f>VLOOKUP(E197,suppliers!$A$2:$B$18,2,)</f>
        <v>OTHER</v>
      </c>
      <c r="I197" t="str">
        <f>VLOOKUP(C197,Table_items[],2,FALSE)</f>
        <v>Vicks Inhaler 0.5 mL</v>
      </c>
      <c r="J197" t="str">
        <f>VLOOKUP(C197,Table_items[],3,FALSE)</f>
        <v>Obat Batuk &amp; Pilek</v>
      </c>
      <c r="K197" s="23">
        <f>VLOOKUP(C197,Table_items[],4,FALSE)</f>
        <v>16155</v>
      </c>
      <c r="L197" s="23">
        <f>VLOOKUP(C197,Table_items[],5,FALSE)</f>
        <v>16430</v>
      </c>
    </row>
    <row r="198" spans="1:12" s="23" customFormat="1" x14ac:dyDescent="0.2">
      <c r="A198" s="11" t="s">
        <v>353</v>
      </c>
      <c r="B198" s="28">
        <v>43859</v>
      </c>
      <c r="C198" s="13" t="s">
        <v>17</v>
      </c>
      <c r="D198" s="13">
        <v>53</v>
      </c>
      <c r="E198" s="9" t="s">
        <v>4896</v>
      </c>
      <c r="F198" s="20" t="s">
        <v>4908</v>
      </c>
      <c r="G198" t="s">
        <v>4904</v>
      </c>
      <c r="H198" t="str">
        <f>VLOOKUP(E198,suppliers!$A$2:$B$18,2,)</f>
        <v>OTHER</v>
      </c>
      <c r="I198" t="str">
        <f>VLOOKUP(C198,Table_items[],2,FALSE)</f>
        <v>Vicks Inhaler 0.5 mL</v>
      </c>
      <c r="J198" t="str">
        <f>VLOOKUP(C198,Table_items[],3,FALSE)</f>
        <v>Obat Batuk &amp; Pilek</v>
      </c>
      <c r="K198" s="23">
        <f>VLOOKUP(C198,Table_items[],4,FALSE)</f>
        <v>16155</v>
      </c>
      <c r="L198" s="23">
        <f>VLOOKUP(C198,Table_items[],5,FALSE)</f>
        <v>16430</v>
      </c>
    </row>
    <row r="199" spans="1:12" s="23" customFormat="1" x14ac:dyDescent="0.2">
      <c r="A199" s="7" t="s">
        <v>354</v>
      </c>
      <c r="B199" s="27">
        <v>43859</v>
      </c>
      <c r="C199" s="9" t="s">
        <v>14</v>
      </c>
      <c r="D199" s="9">
        <v>15</v>
      </c>
      <c r="E199" s="9" t="s">
        <v>4896</v>
      </c>
      <c r="F199" s="20" t="s">
        <v>4908</v>
      </c>
      <c r="G199" t="s">
        <v>4904</v>
      </c>
      <c r="H199" t="str">
        <f>VLOOKUP(E199,suppliers!$A$2:$B$18,2,)</f>
        <v>OTHER</v>
      </c>
      <c r="I199" t="str">
        <f>VLOOKUP(C199,Table_items[],2,FALSE)</f>
        <v>Lo Han Kuo Infusion 12</v>
      </c>
      <c r="J199" t="str">
        <f>VLOOKUP(C199,Table_items[],3,FALSE)</f>
        <v>Obat Batuk &amp; Pilek</v>
      </c>
      <c r="K199" s="23">
        <f>VLOOKUP(C199,Table_items[],4,FALSE)</f>
        <v>23869</v>
      </c>
      <c r="L199" s="23">
        <f>VLOOKUP(C199,Table_items[],5,FALSE)</f>
        <v>24179</v>
      </c>
    </row>
    <row r="200" spans="1:12" s="23" customFormat="1" x14ac:dyDescent="0.2">
      <c r="A200" s="11" t="s">
        <v>355</v>
      </c>
      <c r="B200" s="28">
        <v>43859</v>
      </c>
      <c r="C200" s="13" t="s">
        <v>14</v>
      </c>
      <c r="D200" s="13">
        <v>93</v>
      </c>
      <c r="E200" s="9" t="s">
        <v>4896</v>
      </c>
      <c r="F200" s="20" t="s">
        <v>4908</v>
      </c>
      <c r="G200" t="s">
        <v>4904</v>
      </c>
      <c r="H200" t="str">
        <f>VLOOKUP(E200,suppliers!$A$2:$B$18,2,)</f>
        <v>OTHER</v>
      </c>
      <c r="I200" t="str">
        <f>VLOOKUP(C200,Table_items[],2,FALSE)</f>
        <v>Lo Han Kuo Infusion 12</v>
      </c>
      <c r="J200" t="str">
        <f>VLOOKUP(C200,Table_items[],3,FALSE)</f>
        <v>Obat Batuk &amp; Pilek</v>
      </c>
      <c r="K200" s="23">
        <f>VLOOKUP(C200,Table_items[],4,FALSE)</f>
        <v>23869</v>
      </c>
      <c r="L200" s="23">
        <f>VLOOKUP(C200,Table_items[],5,FALSE)</f>
        <v>24179</v>
      </c>
    </row>
    <row r="201" spans="1:12" s="23" customFormat="1" x14ac:dyDescent="0.2">
      <c r="A201" s="7" t="s">
        <v>356</v>
      </c>
      <c r="B201" s="27">
        <v>43859</v>
      </c>
      <c r="C201" s="9" t="s">
        <v>35</v>
      </c>
      <c r="D201" s="9">
        <v>74</v>
      </c>
      <c r="E201" s="9" t="s">
        <v>4896</v>
      </c>
      <c r="F201" s="20" t="s">
        <v>4908</v>
      </c>
      <c r="G201" t="s">
        <v>4904</v>
      </c>
      <c r="H201" t="str">
        <f>VLOOKUP(E201,suppliers!$A$2:$B$18,2,)</f>
        <v>OTHER</v>
      </c>
      <c r="I201" t="str">
        <f>VLOOKUP(C201,Table_items[],2,FALSE)</f>
        <v>Proris Ibuprofen</v>
      </c>
      <c r="J201" t="str">
        <f>VLOOKUP(C201,Table_items[],3,FALSE)</f>
        <v>Obat Sakit Kepala &amp; Demam</v>
      </c>
      <c r="K201" s="23">
        <f>VLOOKUP(C201,Table_items[],4,FALSE)</f>
        <v>25000</v>
      </c>
      <c r="L201" s="23">
        <f>VLOOKUP(C201,Table_items[],5,FALSE)</f>
        <v>25275</v>
      </c>
    </row>
    <row r="202" spans="1:12" s="23" customFormat="1" x14ac:dyDescent="0.2">
      <c r="A202" s="11" t="s">
        <v>357</v>
      </c>
      <c r="B202" s="28">
        <v>43860</v>
      </c>
      <c r="C202" s="13" t="s">
        <v>12</v>
      </c>
      <c r="D202" s="13">
        <v>35</v>
      </c>
      <c r="E202" s="9" t="s">
        <v>4896</v>
      </c>
      <c r="F202" s="20" t="s">
        <v>4908</v>
      </c>
      <c r="G202" t="s">
        <v>4904</v>
      </c>
      <c r="H202" t="str">
        <f>VLOOKUP(E202,suppliers!$A$2:$B$18,2,)</f>
        <v>OTHER</v>
      </c>
      <c r="I202" t="str">
        <f>VLOOKUP(C202,Table_items[],2,FALSE)</f>
        <v>Decolsen 1 Strip 4 Tablet</v>
      </c>
      <c r="J202" t="str">
        <f>VLOOKUP(C202,Table_items[],3,FALSE)</f>
        <v>Obat Batuk &amp; Pilek</v>
      </c>
      <c r="K202" s="23">
        <f>VLOOKUP(C202,Table_items[],4,FALSE)</f>
        <v>2886</v>
      </c>
      <c r="L202" s="23">
        <f>VLOOKUP(C202,Table_items[],5,FALSE)</f>
        <v>2915</v>
      </c>
    </row>
    <row r="203" spans="1:12" s="23" customFormat="1" x14ac:dyDescent="0.2">
      <c r="A203" s="7" t="s">
        <v>358</v>
      </c>
      <c r="B203" s="27">
        <v>43860</v>
      </c>
      <c r="C203" s="9" t="s">
        <v>37</v>
      </c>
      <c r="D203" s="9">
        <v>16</v>
      </c>
      <c r="E203" s="9" t="s">
        <v>4896</v>
      </c>
      <c r="F203" s="20" t="s">
        <v>4908</v>
      </c>
      <c r="G203" t="s">
        <v>4904</v>
      </c>
      <c r="H203" t="str">
        <f>VLOOKUP(E203,suppliers!$A$2:$B$18,2,)</f>
        <v>OTHER</v>
      </c>
      <c r="I203" t="str">
        <f>VLOOKUP(C203,Table_items[],2,FALSE)</f>
        <v>Bodrex Extra</v>
      </c>
      <c r="J203" t="str">
        <f>VLOOKUP(C203,Table_items[],3,FALSE)</f>
        <v>Obat Sakit Kepala &amp; Demam</v>
      </c>
      <c r="K203" s="23">
        <f>VLOOKUP(C203,Table_items[],4,FALSE)</f>
        <v>50788</v>
      </c>
      <c r="L203" s="23">
        <f>VLOOKUP(C203,Table_items[],5,FALSE)</f>
        <v>51753</v>
      </c>
    </row>
    <row r="204" spans="1:12" s="23" customFormat="1" x14ac:dyDescent="0.2">
      <c r="A204" s="11" t="s">
        <v>360</v>
      </c>
      <c r="B204" s="28">
        <v>43860</v>
      </c>
      <c r="C204" s="13" t="s">
        <v>24</v>
      </c>
      <c r="D204" s="13">
        <v>20</v>
      </c>
      <c r="E204" s="9" t="s">
        <v>4896</v>
      </c>
      <c r="F204" s="20" t="s">
        <v>4908</v>
      </c>
      <c r="G204" t="s">
        <v>4904</v>
      </c>
      <c r="H204" t="str">
        <f>VLOOKUP(E204,suppliers!$A$2:$B$18,2,)</f>
        <v>OTHER</v>
      </c>
      <c r="I204" t="str">
        <f>VLOOKUP(C204,Table_items[],2,FALSE)</f>
        <v>Irbesartan</v>
      </c>
      <c r="J204" t="str">
        <f>VLOOKUP(C204,Table_items[],3,FALSE)</f>
        <v>Obat Hipertensi</v>
      </c>
      <c r="K204" s="23">
        <f>VLOOKUP(C204,Table_items[],4,FALSE)</f>
        <v>108794</v>
      </c>
      <c r="L204" s="23">
        <f>VLOOKUP(C204,Table_items[],5,FALSE)</f>
        <v>109447</v>
      </c>
    </row>
    <row r="205" spans="1:12" s="23" customFormat="1" x14ac:dyDescent="0.2">
      <c r="A205" s="7" t="s">
        <v>361</v>
      </c>
      <c r="B205" s="27">
        <v>43860</v>
      </c>
      <c r="C205" s="9" t="s">
        <v>24</v>
      </c>
      <c r="D205" s="9">
        <v>12</v>
      </c>
      <c r="E205" s="9" t="s">
        <v>4896</v>
      </c>
      <c r="F205" s="20" t="s">
        <v>4908</v>
      </c>
      <c r="G205" t="s">
        <v>4904</v>
      </c>
      <c r="H205" t="str">
        <f>VLOOKUP(E205,suppliers!$A$2:$B$18,2,)</f>
        <v>OTHER</v>
      </c>
      <c r="I205" t="str">
        <f>VLOOKUP(C205,Table_items[],2,FALSE)</f>
        <v>Irbesartan</v>
      </c>
      <c r="J205" t="str">
        <f>VLOOKUP(C205,Table_items[],3,FALSE)</f>
        <v>Obat Hipertensi</v>
      </c>
      <c r="K205" s="23">
        <f>VLOOKUP(C205,Table_items[],4,FALSE)</f>
        <v>108794</v>
      </c>
      <c r="L205" s="23">
        <f>VLOOKUP(C205,Table_items[],5,FALSE)</f>
        <v>109447</v>
      </c>
    </row>
    <row r="206" spans="1:12" s="23" customFormat="1" x14ac:dyDescent="0.2">
      <c r="A206" s="11" t="s">
        <v>362</v>
      </c>
      <c r="B206" s="28">
        <v>43860</v>
      </c>
      <c r="C206" s="13" t="s">
        <v>38</v>
      </c>
      <c r="D206" s="13">
        <v>23</v>
      </c>
      <c r="E206" s="9" t="s">
        <v>4896</v>
      </c>
      <c r="F206" s="20" t="s">
        <v>4908</v>
      </c>
      <c r="G206" t="s">
        <v>4904</v>
      </c>
      <c r="H206" t="str">
        <f>VLOOKUP(E206,suppliers!$A$2:$B$18,2,)</f>
        <v>OTHER</v>
      </c>
      <c r="I206" t="str">
        <f>VLOOKUP(C206,Table_items[],2,FALSE)</f>
        <v>Sanmol 500 MG 4 Tablet</v>
      </c>
      <c r="J206" t="str">
        <f>VLOOKUP(C206,Table_items[],3,FALSE)</f>
        <v>Obat Sakit Kepala &amp; Demam</v>
      </c>
      <c r="K206" s="23">
        <f>VLOOKUP(C206,Table_items[],4,FALSE)</f>
        <v>1600</v>
      </c>
      <c r="L206" s="23">
        <f>VLOOKUP(C206,Table_items[],5,FALSE)</f>
        <v>1619</v>
      </c>
    </row>
    <row r="207" spans="1:12" s="23" customFormat="1" x14ac:dyDescent="0.2">
      <c r="A207" s="7" t="s">
        <v>363</v>
      </c>
      <c r="B207" s="27">
        <v>43860</v>
      </c>
      <c r="C207" s="9" t="s">
        <v>30</v>
      </c>
      <c r="D207" s="9">
        <v>4</v>
      </c>
      <c r="E207" s="9" t="s">
        <v>4896</v>
      </c>
      <c r="F207" s="20" t="s">
        <v>4908</v>
      </c>
      <c r="G207" t="s">
        <v>4904</v>
      </c>
      <c r="H207" t="str">
        <f>VLOOKUP(E207,suppliers!$A$2:$B$18,2,)</f>
        <v>OTHER</v>
      </c>
      <c r="I207" t="str">
        <f>VLOOKUP(C207,Table_items[],2,FALSE)</f>
        <v>Koolfever</v>
      </c>
      <c r="J207" t="str">
        <f>VLOOKUP(C207,Table_items[],3,FALSE)</f>
        <v>Obat Sakit Kepala &amp; Demam</v>
      </c>
      <c r="K207" s="23">
        <f>VLOOKUP(C207,Table_items[],4,FALSE)</f>
        <v>7500</v>
      </c>
      <c r="L207" s="23">
        <f>VLOOKUP(C207,Table_items[],5,FALSE)</f>
        <v>7620</v>
      </c>
    </row>
    <row r="208" spans="1:12" s="23" customFormat="1" x14ac:dyDescent="0.2">
      <c r="A208" s="11" t="s">
        <v>364</v>
      </c>
      <c r="B208" s="28">
        <v>43860</v>
      </c>
      <c r="C208" s="13" t="s">
        <v>28</v>
      </c>
      <c r="D208" s="13">
        <v>35</v>
      </c>
      <c r="E208" s="9" t="s">
        <v>4896</v>
      </c>
      <c r="F208" s="20" t="s">
        <v>4908</v>
      </c>
      <c r="G208" t="s">
        <v>4904</v>
      </c>
      <c r="H208" t="str">
        <f>VLOOKUP(E208,suppliers!$A$2:$B$18,2,)</f>
        <v>OTHER</v>
      </c>
      <c r="I208" t="str">
        <f>VLOOKUP(C208,Table_items[],2,FALSE)</f>
        <v>Hyperchol 100 MG 12 KPS</v>
      </c>
      <c r="J208" t="str">
        <f>VLOOKUP(C208,Table_items[],3,FALSE)</f>
        <v>Obat Kolesterol</v>
      </c>
      <c r="K208" s="23">
        <f>VLOOKUP(C208,Table_items[],4,FALSE)</f>
        <v>42800</v>
      </c>
      <c r="L208" s="23">
        <f>VLOOKUP(C208,Table_items[],5,FALSE)</f>
        <v>43442</v>
      </c>
    </row>
    <row r="209" spans="1:12" s="23" customFormat="1" x14ac:dyDescent="0.2">
      <c r="A209" s="7" t="s">
        <v>365</v>
      </c>
      <c r="B209" s="27">
        <v>43860</v>
      </c>
      <c r="C209" s="9" t="s">
        <v>14</v>
      </c>
      <c r="D209" s="9">
        <v>113</v>
      </c>
      <c r="E209" s="9" t="s">
        <v>4896</v>
      </c>
      <c r="F209" s="20" t="s">
        <v>4908</v>
      </c>
      <c r="G209" t="s">
        <v>4904</v>
      </c>
      <c r="H209" t="str">
        <f>VLOOKUP(E209,suppliers!$A$2:$B$18,2,)</f>
        <v>OTHER</v>
      </c>
      <c r="I209" t="str">
        <f>VLOOKUP(C209,Table_items[],2,FALSE)</f>
        <v>Lo Han Kuo Infusion 12</v>
      </c>
      <c r="J209" t="str">
        <f>VLOOKUP(C209,Table_items[],3,FALSE)</f>
        <v>Obat Batuk &amp; Pilek</v>
      </c>
      <c r="K209" s="23">
        <f>VLOOKUP(C209,Table_items[],4,FALSE)</f>
        <v>23869</v>
      </c>
      <c r="L209" s="23">
        <f>VLOOKUP(C209,Table_items[],5,FALSE)</f>
        <v>24179</v>
      </c>
    </row>
    <row r="210" spans="1:12" s="23" customFormat="1" x14ac:dyDescent="0.2">
      <c r="A210" s="11" t="s">
        <v>366</v>
      </c>
      <c r="B210" s="28">
        <v>43860</v>
      </c>
      <c r="C210" s="13" t="s">
        <v>14</v>
      </c>
      <c r="D210" s="13">
        <v>314</v>
      </c>
      <c r="E210" s="9" t="s">
        <v>4896</v>
      </c>
      <c r="F210" s="20" t="s">
        <v>4908</v>
      </c>
      <c r="G210" t="s">
        <v>4904</v>
      </c>
      <c r="H210" t="str">
        <f>VLOOKUP(E210,suppliers!$A$2:$B$18,2,)</f>
        <v>OTHER</v>
      </c>
      <c r="I210" t="str">
        <f>VLOOKUP(C210,Table_items[],2,FALSE)</f>
        <v>Lo Han Kuo Infusion 12</v>
      </c>
      <c r="J210" t="str">
        <f>VLOOKUP(C210,Table_items[],3,FALSE)</f>
        <v>Obat Batuk &amp; Pilek</v>
      </c>
      <c r="K210" s="23">
        <f>VLOOKUP(C210,Table_items[],4,FALSE)</f>
        <v>23869</v>
      </c>
      <c r="L210" s="23">
        <f>VLOOKUP(C210,Table_items[],5,FALSE)</f>
        <v>24179</v>
      </c>
    </row>
    <row r="211" spans="1:12" s="23" customFormat="1" x14ac:dyDescent="0.2">
      <c r="A211" s="7" t="s">
        <v>367</v>
      </c>
      <c r="B211" s="27">
        <v>43861</v>
      </c>
      <c r="C211" s="9" t="s">
        <v>37</v>
      </c>
      <c r="D211" s="9">
        <v>38</v>
      </c>
      <c r="E211" s="9" t="s">
        <v>4896</v>
      </c>
      <c r="F211" s="20" t="s">
        <v>4908</v>
      </c>
      <c r="G211" t="s">
        <v>4904</v>
      </c>
      <c r="H211" t="str">
        <f>VLOOKUP(E211,suppliers!$A$2:$B$18,2,)</f>
        <v>OTHER</v>
      </c>
      <c r="I211" t="str">
        <f>VLOOKUP(C211,Table_items[],2,FALSE)</f>
        <v>Bodrex Extra</v>
      </c>
      <c r="J211" t="str">
        <f>VLOOKUP(C211,Table_items[],3,FALSE)</f>
        <v>Obat Sakit Kepala &amp; Demam</v>
      </c>
      <c r="K211" s="23">
        <f>VLOOKUP(C211,Table_items[],4,FALSE)</f>
        <v>50788</v>
      </c>
      <c r="L211" s="23">
        <f>VLOOKUP(C211,Table_items[],5,FALSE)</f>
        <v>51753</v>
      </c>
    </row>
    <row r="212" spans="1:12" s="23" customFormat="1" x14ac:dyDescent="0.2">
      <c r="A212" s="11" t="s">
        <v>368</v>
      </c>
      <c r="B212" s="28">
        <v>43861</v>
      </c>
      <c r="C212" s="13" t="s">
        <v>22</v>
      </c>
      <c r="D212" s="13">
        <v>37</v>
      </c>
      <c r="E212" s="9" t="s">
        <v>4896</v>
      </c>
      <c r="F212" s="20" t="s">
        <v>4908</v>
      </c>
      <c r="G212" t="s">
        <v>4904</v>
      </c>
      <c r="H212" t="str">
        <f>VLOOKUP(E212,suppliers!$A$2:$B$18,2,)</f>
        <v>OTHER</v>
      </c>
      <c r="I212" t="str">
        <f>VLOOKUP(C212,Table_items[],2,FALSE)</f>
        <v>Candesartan Ogb Dexa</v>
      </c>
      <c r="J212" t="str">
        <f>VLOOKUP(C212,Table_items[],3,FALSE)</f>
        <v>Obat Hipertensi</v>
      </c>
      <c r="K212" s="23">
        <f>VLOOKUP(C212,Table_items[],4,FALSE)</f>
        <v>5000</v>
      </c>
      <c r="L212" s="23">
        <f>VLOOKUP(C212,Table_items[],5,FALSE)</f>
        <v>5095</v>
      </c>
    </row>
    <row r="213" spans="1:12" s="23" customFormat="1" x14ac:dyDescent="0.2">
      <c r="A213" s="7" t="s">
        <v>369</v>
      </c>
      <c r="B213" s="27">
        <v>43861</v>
      </c>
      <c r="C213" s="9" t="s">
        <v>16</v>
      </c>
      <c r="D213" s="9">
        <v>182</v>
      </c>
      <c r="E213" s="9" t="s">
        <v>4896</v>
      </c>
      <c r="F213" s="20" t="s">
        <v>4908</v>
      </c>
      <c r="G213" t="s">
        <v>4904</v>
      </c>
      <c r="H213" t="str">
        <f>VLOOKUP(E213,suppliers!$A$2:$B$18,2,)</f>
        <v>OTHER</v>
      </c>
      <c r="I213" t="str">
        <f>VLOOKUP(C213,Table_items[],2,FALSE)</f>
        <v>Ultraflu Box Isi 25 Strip</v>
      </c>
      <c r="J213" t="str">
        <f>VLOOKUP(C213,Table_items[],3,FALSE)</f>
        <v>Obat Batuk &amp; Pilek</v>
      </c>
      <c r="K213" s="23">
        <f>VLOOKUP(C213,Table_items[],4,FALSE)</f>
        <v>72500</v>
      </c>
      <c r="L213" s="23">
        <f>VLOOKUP(C213,Table_items[],5,FALSE)</f>
        <v>73805</v>
      </c>
    </row>
    <row r="214" spans="1:12" s="23" customFormat="1" x14ac:dyDescent="0.2">
      <c r="A214" s="11" t="s">
        <v>370</v>
      </c>
      <c r="B214" s="28">
        <v>43861</v>
      </c>
      <c r="C214" s="13" t="s">
        <v>35</v>
      </c>
      <c r="D214" s="13">
        <v>41</v>
      </c>
      <c r="E214" s="9" t="s">
        <v>4896</v>
      </c>
      <c r="F214" s="20" t="s">
        <v>4908</v>
      </c>
      <c r="G214" t="s">
        <v>4904</v>
      </c>
      <c r="H214" t="str">
        <f>VLOOKUP(E214,suppliers!$A$2:$B$18,2,)</f>
        <v>OTHER</v>
      </c>
      <c r="I214" t="str">
        <f>VLOOKUP(C214,Table_items[],2,FALSE)</f>
        <v>Proris Ibuprofen</v>
      </c>
      <c r="J214" t="str">
        <f>VLOOKUP(C214,Table_items[],3,FALSE)</f>
        <v>Obat Sakit Kepala &amp; Demam</v>
      </c>
      <c r="K214" s="23">
        <f>VLOOKUP(C214,Table_items[],4,FALSE)</f>
        <v>25000</v>
      </c>
      <c r="L214" s="23">
        <f>VLOOKUP(C214,Table_items[],5,FALSE)</f>
        <v>25275</v>
      </c>
    </row>
    <row r="215" spans="1:12" s="23" customFormat="1" x14ac:dyDescent="0.2">
      <c r="A215" s="7" t="s">
        <v>371</v>
      </c>
      <c r="B215" s="27">
        <v>43861</v>
      </c>
      <c r="C215" s="9" t="s">
        <v>11</v>
      </c>
      <c r="D215" s="9">
        <v>3</v>
      </c>
      <c r="E215" s="9" t="s">
        <v>4896</v>
      </c>
      <c r="F215" s="20" t="s">
        <v>4908</v>
      </c>
      <c r="G215" t="s">
        <v>4904</v>
      </c>
      <c r="H215" t="str">
        <f>VLOOKUP(E215,suppliers!$A$2:$B$18,2,)</f>
        <v>OTHER</v>
      </c>
      <c r="I215" t="str">
        <f>VLOOKUP(C215,Table_items[],2,FALSE)</f>
        <v>Neozep Forte 1 Strip 4 Tablet</v>
      </c>
      <c r="J215" t="str">
        <f>VLOOKUP(C215,Table_items[],3,FALSE)</f>
        <v>Obat Batuk &amp; Pilek</v>
      </c>
      <c r="K215" s="23">
        <f>VLOOKUP(C215,Table_items[],4,FALSE)</f>
        <v>2324</v>
      </c>
      <c r="L215" s="23">
        <f>VLOOKUP(C215,Table_items[],5,FALSE)</f>
        <v>2338</v>
      </c>
    </row>
    <row r="216" spans="1:12" s="23" customFormat="1" x14ac:dyDescent="0.2">
      <c r="A216" s="11" t="s">
        <v>372</v>
      </c>
      <c r="B216" s="28">
        <v>43861</v>
      </c>
      <c r="C216" s="13" t="s">
        <v>5</v>
      </c>
      <c r="D216" s="13">
        <v>4</v>
      </c>
      <c r="E216" s="9" t="s">
        <v>4896</v>
      </c>
      <c r="F216" s="20" t="s">
        <v>4908</v>
      </c>
      <c r="G216" t="s">
        <v>4904</v>
      </c>
      <c r="H216" t="str">
        <f>VLOOKUP(E216,suppliers!$A$2:$B$18,2,)</f>
        <v>OTHER</v>
      </c>
      <c r="I216" t="str">
        <f>VLOOKUP(C216,Table_items[],2,FALSE)</f>
        <v>Ozen 10 MG Blister</v>
      </c>
      <c r="J216" t="str">
        <f>VLOOKUP(C216,Table_items[],3,FALSE)</f>
        <v>Obat Alergi</v>
      </c>
      <c r="K216" s="23">
        <f>VLOOKUP(C216,Table_items[],4,FALSE)</f>
        <v>18611</v>
      </c>
      <c r="L216" s="23">
        <f>VLOOKUP(C216,Table_items[],5,FALSE)</f>
        <v>18816</v>
      </c>
    </row>
    <row r="217" spans="1:12" s="23" customFormat="1" x14ac:dyDescent="0.2">
      <c r="A217" s="7" t="s">
        <v>373</v>
      </c>
      <c r="B217" s="27">
        <v>43862</v>
      </c>
      <c r="C217" s="9" t="s">
        <v>27</v>
      </c>
      <c r="D217" s="9">
        <v>14</v>
      </c>
      <c r="E217" s="9" t="s">
        <v>4896</v>
      </c>
      <c r="F217" s="20" t="s">
        <v>4908</v>
      </c>
      <c r="G217" t="s">
        <v>4904</v>
      </c>
      <c r="H217" t="str">
        <f>VLOOKUP(E217,suppliers!$A$2:$B$18,2,)</f>
        <v>OTHER</v>
      </c>
      <c r="I217" t="str">
        <f>VLOOKUP(C217,Table_items[],2,FALSE)</f>
        <v>Simvastatin 10 MG Strip 10</v>
      </c>
      <c r="J217" t="str">
        <f>VLOOKUP(C217,Table_items[],3,FALSE)</f>
        <v>Obat Kolesterol</v>
      </c>
      <c r="K217" s="23">
        <f>VLOOKUP(C217,Table_items[],4,FALSE)</f>
        <v>6222</v>
      </c>
      <c r="L217" s="23">
        <f>VLOOKUP(C217,Table_items[],5,FALSE)</f>
        <v>6253</v>
      </c>
    </row>
    <row r="218" spans="1:12" s="23" customFormat="1" x14ac:dyDescent="0.2">
      <c r="A218" s="11" t="s">
        <v>374</v>
      </c>
      <c r="B218" s="28">
        <v>43862</v>
      </c>
      <c r="C218" s="13" t="s">
        <v>12</v>
      </c>
      <c r="D218" s="13">
        <v>8</v>
      </c>
      <c r="E218" s="9" t="s">
        <v>4896</v>
      </c>
      <c r="F218" s="20" t="s">
        <v>4908</v>
      </c>
      <c r="G218" t="s">
        <v>4904</v>
      </c>
      <c r="H218" t="str">
        <f>VLOOKUP(E218,suppliers!$A$2:$B$18,2,)</f>
        <v>OTHER</v>
      </c>
      <c r="I218" t="str">
        <f>VLOOKUP(C218,Table_items[],2,FALSE)</f>
        <v>Decolsen 1 Strip 4 Tablet</v>
      </c>
      <c r="J218" t="str">
        <f>VLOOKUP(C218,Table_items[],3,FALSE)</f>
        <v>Obat Batuk &amp; Pilek</v>
      </c>
      <c r="K218" s="23">
        <f>VLOOKUP(C218,Table_items[],4,FALSE)</f>
        <v>2886</v>
      </c>
      <c r="L218" s="23">
        <f>VLOOKUP(C218,Table_items[],5,FALSE)</f>
        <v>2915</v>
      </c>
    </row>
    <row r="219" spans="1:12" s="23" customFormat="1" x14ac:dyDescent="0.2">
      <c r="A219" s="7" t="s">
        <v>375</v>
      </c>
      <c r="B219" s="27">
        <v>43862</v>
      </c>
      <c r="C219" s="9" t="s">
        <v>12</v>
      </c>
      <c r="D219" s="9">
        <v>59</v>
      </c>
      <c r="E219" s="9" t="s">
        <v>4896</v>
      </c>
      <c r="F219" s="20" t="s">
        <v>4908</v>
      </c>
      <c r="G219" t="s">
        <v>4904</v>
      </c>
      <c r="H219" t="str">
        <f>VLOOKUP(E219,suppliers!$A$2:$B$18,2,)</f>
        <v>OTHER</v>
      </c>
      <c r="I219" t="str">
        <f>VLOOKUP(C219,Table_items[],2,FALSE)</f>
        <v>Decolsen 1 Strip 4 Tablet</v>
      </c>
      <c r="J219" t="str">
        <f>VLOOKUP(C219,Table_items[],3,FALSE)</f>
        <v>Obat Batuk &amp; Pilek</v>
      </c>
      <c r="K219" s="23">
        <f>VLOOKUP(C219,Table_items[],4,FALSE)</f>
        <v>2886</v>
      </c>
      <c r="L219" s="23">
        <f>VLOOKUP(C219,Table_items[],5,FALSE)</f>
        <v>2915</v>
      </c>
    </row>
    <row r="220" spans="1:12" s="23" customFormat="1" x14ac:dyDescent="0.2">
      <c r="A220" s="11" t="s">
        <v>376</v>
      </c>
      <c r="B220" s="28">
        <v>43862</v>
      </c>
      <c r="C220" s="13" t="s">
        <v>37</v>
      </c>
      <c r="D220" s="13">
        <v>7</v>
      </c>
      <c r="E220" s="9" t="s">
        <v>4896</v>
      </c>
      <c r="F220" s="20" t="s">
        <v>4908</v>
      </c>
      <c r="G220" t="s">
        <v>4904</v>
      </c>
      <c r="H220" t="str">
        <f>VLOOKUP(E220,suppliers!$A$2:$B$18,2,)</f>
        <v>OTHER</v>
      </c>
      <c r="I220" t="str">
        <f>VLOOKUP(C220,Table_items[],2,FALSE)</f>
        <v>Bodrex Extra</v>
      </c>
      <c r="J220" t="str">
        <f>VLOOKUP(C220,Table_items[],3,FALSE)</f>
        <v>Obat Sakit Kepala &amp; Demam</v>
      </c>
      <c r="K220" s="23">
        <f>VLOOKUP(C220,Table_items[],4,FALSE)</f>
        <v>50788</v>
      </c>
      <c r="L220" s="23">
        <f>VLOOKUP(C220,Table_items[],5,FALSE)</f>
        <v>51753</v>
      </c>
    </row>
    <row r="221" spans="1:12" s="23" customFormat="1" x14ac:dyDescent="0.2">
      <c r="A221" s="7" t="s">
        <v>377</v>
      </c>
      <c r="B221" s="27">
        <v>43862</v>
      </c>
      <c r="C221" s="9" t="s">
        <v>24</v>
      </c>
      <c r="D221" s="9">
        <v>27</v>
      </c>
      <c r="E221" s="9" t="s">
        <v>4896</v>
      </c>
      <c r="F221" s="20" t="s">
        <v>4908</v>
      </c>
      <c r="G221" t="s">
        <v>4904</v>
      </c>
      <c r="H221" t="str">
        <f>VLOOKUP(E221,suppliers!$A$2:$B$18,2,)</f>
        <v>OTHER</v>
      </c>
      <c r="I221" t="str">
        <f>VLOOKUP(C221,Table_items[],2,FALSE)</f>
        <v>Irbesartan</v>
      </c>
      <c r="J221" t="str">
        <f>VLOOKUP(C221,Table_items[],3,FALSE)</f>
        <v>Obat Hipertensi</v>
      </c>
      <c r="K221" s="23">
        <f>VLOOKUP(C221,Table_items[],4,FALSE)</f>
        <v>108794</v>
      </c>
      <c r="L221" s="23">
        <f>VLOOKUP(C221,Table_items[],5,FALSE)</f>
        <v>109447</v>
      </c>
    </row>
    <row r="222" spans="1:12" s="23" customFormat="1" x14ac:dyDescent="0.2">
      <c r="A222" s="11" t="s">
        <v>378</v>
      </c>
      <c r="B222" s="28">
        <v>43862</v>
      </c>
      <c r="C222" s="13" t="s">
        <v>41</v>
      </c>
      <c r="D222" s="13">
        <v>41</v>
      </c>
      <c r="E222" s="9" t="s">
        <v>4896</v>
      </c>
      <c r="F222" s="20" t="s">
        <v>4908</v>
      </c>
      <c r="G222" t="s">
        <v>4904</v>
      </c>
      <c r="H222" t="str">
        <f>VLOOKUP(E222,suppliers!$A$2:$B$18,2,)</f>
        <v>OTHER</v>
      </c>
      <c r="I222" t="str">
        <f>VLOOKUP(C222,Table_items[],2,FALSE)</f>
        <v>Otilon Ear Drops 8 mL</v>
      </c>
      <c r="J222" t="str">
        <f>VLOOKUP(C222,Table_items[],3,FALSE)</f>
        <v>Obat Telinga</v>
      </c>
      <c r="K222" s="23">
        <f>VLOOKUP(C222,Table_items[],4,FALSE)</f>
        <v>55000</v>
      </c>
      <c r="L222" s="23">
        <f>VLOOKUP(C222,Table_items[],5,FALSE)</f>
        <v>55935</v>
      </c>
    </row>
    <row r="223" spans="1:12" s="23" customFormat="1" x14ac:dyDescent="0.2">
      <c r="A223" s="7" t="s">
        <v>379</v>
      </c>
      <c r="B223" s="27">
        <v>43862</v>
      </c>
      <c r="C223" s="9" t="s">
        <v>41</v>
      </c>
      <c r="D223" s="9">
        <v>31</v>
      </c>
      <c r="E223" s="9" t="s">
        <v>4896</v>
      </c>
      <c r="F223" s="20" t="s">
        <v>4908</v>
      </c>
      <c r="G223" t="s">
        <v>4904</v>
      </c>
      <c r="H223" t="str">
        <f>VLOOKUP(E223,suppliers!$A$2:$B$18,2,)</f>
        <v>OTHER</v>
      </c>
      <c r="I223" t="str">
        <f>VLOOKUP(C223,Table_items[],2,FALSE)</f>
        <v>Otilon Ear Drops 8 mL</v>
      </c>
      <c r="J223" t="str">
        <f>VLOOKUP(C223,Table_items[],3,FALSE)</f>
        <v>Obat Telinga</v>
      </c>
      <c r="K223" s="23">
        <f>VLOOKUP(C223,Table_items[],4,FALSE)</f>
        <v>55000</v>
      </c>
      <c r="L223" s="23">
        <f>VLOOKUP(C223,Table_items[],5,FALSE)</f>
        <v>55935</v>
      </c>
    </row>
    <row r="224" spans="1:12" s="23" customFormat="1" x14ac:dyDescent="0.2">
      <c r="A224" s="11" t="s">
        <v>380</v>
      </c>
      <c r="B224" s="28">
        <v>43862</v>
      </c>
      <c r="C224" s="13" t="s">
        <v>22</v>
      </c>
      <c r="D224" s="13">
        <v>48</v>
      </c>
      <c r="E224" s="9" t="s">
        <v>4896</v>
      </c>
      <c r="F224" s="20" t="s">
        <v>4908</v>
      </c>
      <c r="G224" t="s">
        <v>4904</v>
      </c>
      <c r="H224" t="str">
        <f>VLOOKUP(E224,suppliers!$A$2:$B$18,2,)</f>
        <v>OTHER</v>
      </c>
      <c r="I224" t="str">
        <f>VLOOKUP(C224,Table_items[],2,FALSE)</f>
        <v>Candesartan Ogb Dexa</v>
      </c>
      <c r="J224" t="str">
        <f>VLOOKUP(C224,Table_items[],3,FALSE)</f>
        <v>Obat Hipertensi</v>
      </c>
      <c r="K224" s="23">
        <f>VLOOKUP(C224,Table_items[],4,FALSE)</f>
        <v>5000</v>
      </c>
      <c r="L224" s="23">
        <f>VLOOKUP(C224,Table_items[],5,FALSE)</f>
        <v>5095</v>
      </c>
    </row>
    <row r="225" spans="1:12" s="23" customFormat="1" x14ac:dyDescent="0.2">
      <c r="A225" s="7" t="s">
        <v>381</v>
      </c>
      <c r="B225" s="27">
        <v>43862</v>
      </c>
      <c r="C225" s="9" t="s">
        <v>16</v>
      </c>
      <c r="D225" s="9">
        <v>53</v>
      </c>
      <c r="E225" s="9" t="s">
        <v>4896</v>
      </c>
      <c r="F225" s="20" t="s">
        <v>4908</v>
      </c>
      <c r="G225" t="s">
        <v>4904</v>
      </c>
      <c r="H225" t="str">
        <f>VLOOKUP(E225,suppliers!$A$2:$B$18,2,)</f>
        <v>OTHER</v>
      </c>
      <c r="I225" t="str">
        <f>VLOOKUP(C225,Table_items[],2,FALSE)</f>
        <v>Ultraflu Box Isi 25 Strip</v>
      </c>
      <c r="J225" t="str">
        <f>VLOOKUP(C225,Table_items[],3,FALSE)</f>
        <v>Obat Batuk &amp; Pilek</v>
      </c>
      <c r="K225" s="23">
        <f>VLOOKUP(C225,Table_items[],4,FALSE)</f>
        <v>72500</v>
      </c>
      <c r="L225" s="23">
        <f>VLOOKUP(C225,Table_items[],5,FALSE)</f>
        <v>73805</v>
      </c>
    </row>
    <row r="226" spans="1:12" s="23" customFormat="1" x14ac:dyDescent="0.2">
      <c r="A226" s="11" t="s">
        <v>382</v>
      </c>
      <c r="B226" s="28">
        <v>43862</v>
      </c>
      <c r="C226" s="13" t="s">
        <v>35</v>
      </c>
      <c r="D226" s="13">
        <v>5</v>
      </c>
      <c r="E226" s="9" t="s">
        <v>4896</v>
      </c>
      <c r="F226" s="20" t="s">
        <v>4908</v>
      </c>
      <c r="G226" t="s">
        <v>4904</v>
      </c>
      <c r="H226" t="str">
        <f>VLOOKUP(E226,suppliers!$A$2:$B$18,2,)</f>
        <v>OTHER</v>
      </c>
      <c r="I226" t="str">
        <f>VLOOKUP(C226,Table_items[],2,FALSE)</f>
        <v>Proris Ibuprofen</v>
      </c>
      <c r="J226" t="str">
        <f>VLOOKUP(C226,Table_items[],3,FALSE)</f>
        <v>Obat Sakit Kepala &amp; Demam</v>
      </c>
      <c r="K226" s="23">
        <f>VLOOKUP(C226,Table_items[],4,FALSE)</f>
        <v>25000</v>
      </c>
      <c r="L226" s="23">
        <f>VLOOKUP(C226,Table_items[],5,FALSE)</f>
        <v>25275</v>
      </c>
    </row>
    <row r="227" spans="1:12" s="23" customFormat="1" x14ac:dyDescent="0.2">
      <c r="A227" s="7" t="s">
        <v>399</v>
      </c>
      <c r="B227" s="27">
        <v>43863</v>
      </c>
      <c r="C227" s="9" t="s">
        <v>37</v>
      </c>
      <c r="D227" s="9">
        <v>52</v>
      </c>
      <c r="E227" s="9" t="s">
        <v>4896</v>
      </c>
      <c r="F227" s="20" t="s">
        <v>4908</v>
      </c>
      <c r="G227" t="s">
        <v>4904</v>
      </c>
      <c r="H227" t="str">
        <f>VLOOKUP(E227,suppliers!$A$2:$B$18,2,)</f>
        <v>OTHER</v>
      </c>
      <c r="I227" t="str">
        <f>VLOOKUP(C227,Table_items[],2,FALSE)</f>
        <v>Bodrex Extra</v>
      </c>
      <c r="J227" t="str">
        <f>VLOOKUP(C227,Table_items[],3,FALSE)</f>
        <v>Obat Sakit Kepala &amp; Demam</v>
      </c>
      <c r="K227" s="23">
        <f>VLOOKUP(C227,Table_items[],4,FALSE)</f>
        <v>50788</v>
      </c>
      <c r="L227" s="23">
        <f>VLOOKUP(C227,Table_items[],5,FALSE)</f>
        <v>51753</v>
      </c>
    </row>
    <row r="228" spans="1:12" s="23" customFormat="1" x14ac:dyDescent="0.2">
      <c r="A228" s="11" t="s">
        <v>400</v>
      </c>
      <c r="B228" s="28">
        <v>43863</v>
      </c>
      <c r="C228" s="13" t="s">
        <v>16</v>
      </c>
      <c r="D228" s="13">
        <v>16</v>
      </c>
      <c r="E228" s="9" t="s">
        <v>4896</v>
      </c>
      <c r="F228" s="20" t="s">
        <v>4908</v>
      </c>
      <c r="G228" t="s">
        <v>4904</v>
      </c>
      <c r="H228" t="str">
        <f>VLOOKUP(E228,suppliers!$A$2:$B$18,2,)</f>
        <v>OTHER</v>
      </c>
      <c r="I228" t="str">
        <f>VLOOKUP(C228,Table_items[],2,FALSE)</f>
        <v>Ultraflu Box Isi 25 Strip</v>
      </c>
      <c r="J228" t="str">
        <f>VLOOKUP(C228,Table_items[],3,FALSE)</f>
        <v>Obat Batuk &amp; Pilek</v>
      </c>
      <c r="K228" s="23">
        <f>VLOOKUP(C228,Table_items[],4,FALSE)</f>
        <v>72500</v>
      </c>
      <c r="L228" s="23">
        <f>VLOOKUP(C228,Table_items[],5,FALSE)</f>
        <v>73805</v>
      </c>
    </row>
    <row r="229" spans="1:12" s="23" customFormat="1" x14ac:dyDescent="0.2">
      <c r="A229" s="7" t="s">
        <v>401</v>
      </c>
      <c r="B229" s="27">
        <v>43863</v>
      </c>
      <c r="C229" s="9" t="s">
        <v>28</v>
      </c>
      <c r="D229" s="9">
        <v>18</v>
      </c>
      <c r="E229" s="9" t="s">
        <v>4896</v>
      </c>
      <c r="F229" s="20" t="s">
        <v>4908</v>
      </c>
      <c r="G229" t="s">
        <v>4904</v>
      </c>
      <c r="H229" t="str">
        <f>VLOOKUP(E229,suppliers!$A$2:$B$18,2,)</f>
        <v>OTHER</v>
      </c>
      <c r="I229" t="str">
        <f>VLOOKUP(C229,Table_items[],2,FALSE)</f>
        <v>Hyperchol 100 MG 12 KPS</v>
      </c>
      <c r="J229" t="str">
        <f>VLOOKUP(C229,Table_items[],3,FALSE)</f>
        <v>Obat Kolesterol</v>
      </c>
      <c r="K229" s="23">
        <f>VLOOKUP(C229,Table_items[],4,FALSE)</f>
        <v>42800</v>
      </c>
      <c r="L229" s="23">
        <f>VLOOKUP(C229,Table_items[],5,FALSE)</f>
        <v>43442</v>
      </c>
    </row>
    <row r="230" spans="1:12" s="23" customFormat="1" x14ac:dyDescent="0.2">
      <c r="A230" s="11" t="s">
        <v>402</v>
      </c>
      <c r="B230" s="28">
        <v>43863</v>
      </c>
      <c r="C230" s="13" t="s">
        <v>7</v>
      </c>
      <c r="D230" s="13">
        <v>131</v>
      </c>
      <c r="E230" s="9" t="s">
        <v>4896</v>
      </c>
      <c r="F230" s="20" t="s">
        <v>4908</v>
      </c>
      <c r="G230" t="s">
        <v>4904</v>
      </c>
      <c r="H230" t="str">
        <f>VLOOKUP(E230,suppliers!$A$2:$B$18,2,)</f>
        <v>OTHER</v>
      </c>
      <c r="I230" t="str">
        <f>VLOOKUP(C230,Table_items[],2,FALSE)</f>
        <v>Acetylcysteine Mahakam 200 mg</v>
      </c>
      <c r="J230" t="str">
        <f>VLOOKUP(C230,Table_items[],3,FALSE)</f>
        <v>Obat Alergi</v>
      </c>
      <c r="K230" s="23">
        <f>VLOOKUP(C230,Table_items[],4,FALSE)</f>
        <v>33000</v>
      </c>
      <c r="L230" s="23">
        <f>VLOOKUP(C230,Table_items[],5,FALSE)</f>
        <v>33330</v>
      </c>
    </row>
    <row r="231" spans="1:12" s="23" customFormat="1" x14ac:dyDescent="0.2">
      <c r="A231" s="7" t="s">
        <v>403</v>
      </c>
      <c r="B231" s="27">
        <v>43864</v>
      </c>
      <c r="C231" s="9" t="s">
        <v>37</v>
      </c>
      <c r="D231" s="9">
        <v>37</v>
      </c>
      <c r="E231" s="9" t="s">
        <v>4896</v>
      </c>
      <c r="F231" s="20" t="s">
        <v>4908</v>
      </c>
      <c r="G231" t="s">
        <v>4904</v>
      </c>
      <c r="H231" t="str">
        <f>VLOOKUP(E231,suppliers!$A$2:$B$18,2,)</f>
        <v>OTHER</v>
      </c>
      <c r="I231" t="str">
        <f>VLOOKUP(C231,Table_items[],2,FALSE)</f>
        <v>Bodrex Extra</v>
      </c>
      <c r="J231" t="str">
        <f>VLOOKUP(C231,Table_items[],3,FALSE)</f>
        <v>Obat Sakit Kepala &amp; Demam</v>
      </c>
      <c r="K231" s="23">
        <f>VLOOKUP(C231,Table_items[],4,FALSE)</f>
        <v>50788</v>
      </c>
      <c r="L231" s="23">
        <f>VLOOKUP(C231,Table_items[],5,FALSE)</f>
        <v>51753</v>
      </c>
    </row>
    <row r="232" spans="1:12" s="23" customFormat="1" x14ac:dyDescent="0.2">
      <c r="A232" s="11" t="s">
        <v>404</v>
      </c>
      <c r="B232" s="28">
        <v>43864</v>
      </c>
      <c r="C232" s="13" t="s">
        <v>24</v>
      </c>
      <c r="D232" s="13">
        <v>24</v>
      </c>
      <c r="E232" s="9" t="s">
        <v>4896</v>
      </c>
      <c r="F232" s="20" t="s">
        <v>4908</v>
      </c>
      <c r="G232" t="s">
        <v>4904</v>
      </c>
      <c r="H232" t="str">
        <f>VLOOKUP(E232,suppliers!$A$2:$B$18,2,)</f>
        <v>OTHER</v>
      </c>
      <c r="I232" t="str">
        <f>VLOOKUP(C232,Table_items[],2,FALSE)</f>
        <v>Irbesartan</v>
      </c>
      <c r="J232" t="str">
        <f>VLOOKUP(C232,Table_items[],3,FALSE)</f>
        <v>Obat Hipertensi</v>
      </c>
      <c r="K232" s="23">
        <f>VLOOKUP(C232,Table_items[],4,FALSE)</f>
        <v>108794</v>
      </c>
      <c r="L232" s="23">
        <f>VLOOKUP(C232,Table_items[],5,FALSE)</f>
        <v>109447</v>
      </c>
    </row>
    <row r="233" spans="1:12" s="23" customFormat="1" x14ac:dyDescent="0.2">
      <c r="A233" s="7" t="s">
        <v>405</v>
      </c>
      <c r="B233" s="27">
        <v>43864</v>
      </c>
      <c r="C233" s="9" t="s">
        <v>24</v>
      </c>
      <c r="D233" s="9">
        <v>45</v>
      </c>
      <c r="E233" s="9" t="s">
        <v>4896</v>
      </c>
      <c r="F233" s="20" t="s">
        <v>4908</v>
      </c>
      <c r="G233" t="s">
        <v>4904</v>
      </c>
      <c r="H233" t="str">
        <f>VLOOKUP(E233,suppliers!$A$2:$B$18,2,)</f>
        <v>OTHER</v>
      </c>
      <c r="I233" t="str">
        <f>VLOOKUP(C233,Table_items[],2,FALSE)</f>
        <v>Irbesartan</v>
      </c>
      <c r="J233" t="str">
        <f>VLOOKUP(C233,Table_items[],3,FALSE)</f>
        <v>Obat Hipertensi</v>
      </c>
      <c r="K233" s="23">
        <f>VLOOKUP(C233,Table_items[],4,FALSE)</f>
        <v>108794</v>
      </c>
      <c r="L233" s="23">
        <f>VLOOKUP(C233,Table_items[],5,FALSE)</f>
        <v>109447</v>
      </c>
    </row>
    <row r="234" spans="1:12" s="23" customFormat="1" x14ac:dyDescent="0.2">
      <c r="A234" s="11" t="s">
        <v>406</v>
      </c>
      <c r="B234" s="28">
        <v>43864</v>
      </c>
      <c r="C234" s="13" t="s">
        <v>41</v>
      </c>
      <c r="D234" s="13">
        <v>30</v>
      </c>
      <c r="E234" s="9" t="s">
        <v>4896</v>
      </c>
      <c r="F234" s="20" t="s">
        <v>4908</v>
      </c>
      <c r="G234" t="s">
        <v>4904</v>
      </c>
      <c r="H234" t="str">
        <f>VLOOKUP(E234,suppliers!$A$2:$B$18,2,)</f>
        <v>OTHER</v>
      </c>
      <c r="I234" t="str">
        <f>VLOOKUP(C234,Table_items[],2,FALSE)</f>
        <v>Otilon Ear Drops 8 mL</v>
      </c>
      <c r="J234" t="str">
        <f>VLOOKUP(C234,Table_items[],3,FALSE)</f>
        <v>Obat Telinga</v>
      </c>
      <c r="K234" s="23">
        <f>VLOOKUP(C234,Table_items[],4,FALSE)</f>
        <v>55000</v>
      </c>
      <c r="L234" s="23">
        <f>VLOOKUP(C234,Table_items[],5,FALSE)</f>
        <v>55935</v>
      </c>
    </row>
    <row r="235" spans="1:12" s="23" customFormat="1" x14ac:dyDescent="0.2">
      <c r="A235" s="7" t="s">
        <v>407</v>
      </c>
      <c r="B235" s="27">
        <v>43864</v>
      </c>
      <c r="C235" s="9" t="s">
        <v>22</v>
      </c>
      <c r="D235" s="9">
        <v>41</v>
      </c>
      <c r="E235" s="9" t="s">
        <v>4896</v>
      </c>
      <c r="F235" s="20" t="s">
        <v>4908</v>
      </c>
      <c r="G235" t="s">
        <v>4904</v>
      </c>
      <c r="H235" t="str">
        <f>VLOOKUP(E235,suppliers!$A$2:$B$18,2,)</f>
        <v>OTHER</v>
      </c>
      <c r="I235" t="str">
        <f>VLOOKUP(C235,Table_items[],2,FALSE)</f>
        <v>Candesartan Ogb Dexa</v>
      </c>
      <c r="J235" t="str">
        <f>VLOOKUP(C235,Table_items[],3,FALSE)</f>
        <v>Obat Hipertensi</v>
      </c>
      <c r="K235" s="23">
        <f>VLOOKUP(C235,Table_items[],4,FALSE)</f>
        <v>5000</v>
      </c>
      <c r="L235" s="23">
        <f>VLOOKUP(C235,Table_items[],5,FALSE)</f>
        <v>5095</v>
      </c>
    </row>
    <row r="236" spans="1:12" s="23" customFormat="1" x14ac:dyDescent="0.2">
      <c r="A236" s="11" t="s">
        <v>408</v>
      </c>
      <c r="B236" s="28">
        <v>43864</v>
      </c>
      <c r="C236" s="13" t="s">
        <v>22</v>
      </c>
      <c r="D236" s="13">
        <v>5</v>
      </c>
      <c r="E236" s="9" t="s">
        <v>4896</v>
      </c>
      <c r="F236" s="20" t="s">
        <v>4908</v>
      </c>
      <c r="G236" t="s">
        <v>4904</v>
      </c>
      <c r="H236" t="str">
        <f>VLOOKUP(E236,suppliers!$A$2:$B$18,2,)</f>
        <v>OTHER</v>
      </c>
      <c r="I236" t="str">
        <f>VLOOKUP(C236,Table_items[],2,FALSE)</f>
        <v>Candesartan Ogb Dexa</v>
      </c>
      <c r="J236" t="str">
        <f>VLOOKUP(C236,Table_items[],3,FALSE)</f>
        <v>Obat Hipertensi</v>
      </c>
      <c r="K236" s="23">
        <f>VLOOKUP(C236,Table_items[],4,FALSE)</f>
        <v>5000</v>
      </c>
      <c r="L236" s="23">
        <f>VLOOKUP(C236,Table_items[],5,FALSE)</f>
        <v>5095</v>
      </c>
    </row>
    <row r="237" spans="1:12" s="23" customFormat="1" x14ac:dyDescent="0.2">
      <c r="A237" s="7" t="s">
        <v>410</v>
      </c>
      <c r="B237" s="27">
        <v>43864</v>
      </c>
      <c r="C237" s="9" t="s">
        <v>16</v>
      </c>
      <c r="D237" s="9">
        <v>46</v>
      </c>
      <c r="E237" s="9" t="s">
        <v>4896</v>
      </c>
      <c r="F237" s="20" t="s">
        <v>4908</v>
      </c>
      <c r="G237" t="s">
        <v>4904</v>
      </c>
      <c r="H237" t="str">
        <f>VLOOKUP(E237,suppliers!$A$2:$B$18,2,)</f>
        <v>OTHER</v>
      </c>
      <c r="I237" t="str">
        <f>VLOOKUP(C237,Table_items[],2,FALSE)</f>
        <v>Ultraflu Box Isi 25 Strip</v>
      </c>
      <c r="J237" t="str">
        <f>VLOOKUP(C237,Table_items[],3,FALSE)</f>
        <v>Obat Batuk &amp; Pilek</v>
      </c>
      <c r="K237" s="23">
        <f>VLOOKUP(C237,Table_items[],4,FALSE)</f>
        <v>72500</v>
      </c>
      <c r="L237" s="23">
        <f>VLOOKUP(C237,Table_items[],5,FALSE)</f>
        <v>73805</v>
      </c>
    </row>
    <row r="238" spans="1:12" s="23" customFormat="1" x14ac:dyDescent="0.2">
      <c r="A238" s="11" t="s">
        <v>411</v>
      </c>
      <c r="B238" s="28">
        <v>43864</v>
      </c>
      <c r="C238" s="13" t="s">
        <v>17</v>
      </c>
      <c r="D238" s="13">
        <v>132</v>
      </c>
      <c r="E238" s="9" t="s">
        <v>4896</v>
      </c>
      <c r="F238" s="20" t="s">
        <v>4908</v>
      </c>
      <c r="G238" t="s">
        <v>4904</v>
      </c>
      <c r="H238" t="str">
        <f>VLOOKUP(E238,suppliers!$A$2:$B$18,2,)</f>
        <v>OTHER</v>
      </c>
      <c r="I238" t="str">
        <f>VLOOKUP(C238,Table_items[],2,FALSE)</f>
        <v>Vicks Inhaler 0.5 mL</v>
      </c>
      <c r="J238" t="str">
        <f>VLOOKUP(C238,Table_items[],3,FALSE)</f>
        <v>Obat Batuk &amp; Pilek</v>
      </c>
      <c r="K238" s="23">
        <f>VLOOKUP(C238,Table_items[],4,FALSE)</f>
        <v>16155</v>
      </c>
      <c r="L238" s="23">
        <f>VLOOKUP(C238,Table_items[],5,FALSE)</f>
        <v>16430</v>
      </c>
    </row>
    <row r="239" spans="1:12" s="23" customFormat="1" x14ac:dyDescent="0.2">
      <c r="A239" s="7" t="s">
        <v>412</v>
      </c>
      <c r="B239" s="27">
        <v>43864</v>
      </c>
      <c r="C239" s="9" t="s">
        <v>14</v>
      </c>
      <c r="D239" s="9">
        <v>45</v>
      </c>
      <c r="E239" s="9" t="s">
        <v>4896</v>
      </c>
      <c r="F239" s="20" t="s">
        <v>4908</v>
      </c>
      <c r="G239" t="s">
        <v>4904</v>
      </c>
      <c r="H239" t="str">
        <f>VLOOKUP(E239,suppliers!$A$2:$B$18,2,)</f>
        <v>OTHER</v>
      </c>
      <c r="I239" t="str">
        <f>VLOOKUP(C239,Table_items[],2,FALSE)</f>
        <v>Lo Han Kuo Infusion 12</v>
      </c>
      <c r="J239" t="str">
        <f>VLOOKUP(C239,Table_items[],3,FALSE)</f>
        <v>Obat Batuk &amp; Pilek</v>
      </c>
      <c r="K239" s="23">
        <f>VLOOKUP(C239,Table_items[],4,FALSE)</f>
        <v>23869</v>
      </c>
      <c r="L239" s="23">
        <f>VLOOKUP(C239,Table_items[],5,FALSE)</f>
        <v>24179</v>
      </c>
    </row>
    <row r="240" spans="1:12" s="23" customFormat="1" x14ac:dyDescent="0.2">
      <c r="A240" s="11" t="s">
        <v>413</v>
      </c>
      <c r="B240" s="28">
        <v>43864</v>
      </c>
      <c r="C240" s="13" t="s">
        <v>11</v>
      </c>
      <c r="D240" s="13">
        <v>204</v>
      </c>
      <c r="E240" s="9" t="s">
        <v>4896</v>
      </c>
      <c r="F240" s="20" t="s">
        <v>4908</v>
      </c>
      <c r="G240" t="s">
        <v>4904</v>
      </c>
      <c r="H240" t="str">
        <f>VLOOKUP(E240,suppliers!$A$2:$B$18,2,)</f>
        <v>OTHER</v>
      </c>
      <c r="I240" t="str">
        <f>VLOOKUP(C240,Table_items[],2,FALSE)</f>
        <v>Neozep Forte 1 Strip 4 Tablet</v>
      </c>
      <c r="J240" t="str">
        <f>VLOOKUP(C240,Table_items[],3,FALSE)</f>
        <v>Obat Batuk &amp; Pilek</v>
      </c>
      <c r="K240" s="23">
        <f>VLOOKUP(C240,Table_items[],4,FALSE)</f>
        <v>2324</v>
      </c>
      <c r="L240" s="23">
        <f>VLOOKUP(C240,Table_items[],5,FALSE)</f>
        <v>2338</v>
      </c>
    </row>
    <row r="241" spans="1:12" s="23" customFormat="1" x14ac:dyDescent="0.2">
      <c r="A241" s="7" t="s">
        <v>414</v>
      </c>
      <c r="B241" s="27">
        <v>43865</v>
      </c>
      <c r="C241" s="9" t="s">
        <v>12</v>
      </c>
      <c r="D241" s="9">
        <v>41</v>
      </c>
      <c r="E241" s="9" t="s">
        <v>4896</v>
      </c>
      <c r="F241" s="20" t="s">
        <v>4908</v>
      </c>
      <c r="G241" t="s">
        <v>4904</v>
      </c>
      <c r="H241" t="str">
        <f>VLOOKUP(E241,suppliers!$A$2:$B$18,2,)</f>
        <v>OTHER</v>
      </c>
      <c r="I241" t="str">
        <f>VLOOKUP(C241,Table_items[],2,FALSE)</f>
        <v>Decolsen 1 Strip 4 Tablet</v>
      </c>
      <c r="J241" t="str">
        <f>VLOOKUP(C241,Table_items[],3,FALSE)</f>
        <v>Obat Batuk &amp; Pilek</v>
      </c>
      <c r="K241" s="23">
        <f>VLOOKUP(C241,Table_items[],4,FALSE)</f>
        <v>2886</v>
      </c>
      <c r="L241" s="23">
        <f>VLOOKUP(C241,Table_items[],5,FALSE)</f>
        <v>2915</v>
      </c>
    </row>
    <row r="242" spans="1:12" s="23" customFormat="1" x14ac:dyDescent="0.2">
      <c r="A242" s="11" t="s">
        <v>415</v>
      </c>
      <c r="B242" s="28">
        <v>43865</v>
      </c>
      <c r="C242" s="13" t="s">
        <v>12</v>
      </c>
      <c r="D242" s="13">
        <v>81</v>
      </c>
      <c r="E242" s="9" t="s">
        <v>4896</v>
      </c>
      <c r="F242" s="20" t="s">
        <v>4908</v>
      </c>
      <c r="G242" t="s">
        <v>4904</v>
      </c>
      <c r="H242" t="str">
        <f>VLOOKUP(E242,suppliers!$A$2:$B$18,2,)</f>
        <v>OTHER</v>
      </c>
      <c r="I242" t="str">
        <f>VLOOKUP(C242,Table_items[],2,FALSE)</f>
        <v>Decolsen 1 Strip 4 Tablet</v>
      </c>
      <c r="J242" t="str">
        <f>VLOOKUP(C242,Table_items[],3,FALSE)</f>
        <v>Obat Batuk &amp; Pilek</v>
      </c>
      <c r="K242" s="23">
        <f>VLOOKUP(C242,Table_items[],4,FALSE)</f>
        <v>2886</v>
      </c>
      <c r="L242" s="23">
        <f>VLOOKUP(C242,Table_items[],5,FALSE)</f>
        <v>2915</v>
      </c>
    </row>
    <row r="243" spans="1:12" s="23" customFormat="1" x14ac:dyDescent="0.2">
      <c r="A243" s="7" t="s">
        <v>416</v>
      </c>
      <c r="B243" s="27">
        <v>43865</v>
      </c>
      <c r="C243" s="9" t="s">
        <v>38</v>
      </c>
      <c r="D243" s="9">
        <v>13</v>
      </c>
      <c r="E243" s="9" t="s">
        <v>4896</v>
      </c>
      <c r="F243" s="20" t="s">
        <v>4908</v>
      </c>
      <c r="G243" t="s">
        <v>4904</v>
      </c>
      <c r="H243" t="str">
        <f>VLOOKUP(E243,suppliers!$A$2:$B$18,2,)</f>
        <v>OTHER</v>
      </c>
      <c r="I243" t="str">
        <f>VLOOKUP(C243,Table_items[],2,FALSE)</f>
        <v>Sanmol 500 MG 4 Tablet</v>
      </c>
      <c r="J243" t="str">
        <f>VLOOKUP(C243,Table_items[],3,FALSE)</f>
        <v>Obat Sakit Kepala &amp; Demam</v>
      </c>
      <c r="K243" s="23">
        <f>VLOOKUP(C243,Table_items[],4,FALSE)</f>
        <v>1600</v>
      </c>
      <c r="L243" s="23">
        <f>VLOOKUP(C243,Table_items[],5,FALSE)</f>
        <v>1619</v>
      </c>
    </row>
    <row r="244" spans="1:12" s="23" customFormat="1" x14ac:dyDescent="0.2">
      <c r="A244" s="11" t="s">
        <v>417</v>
      </c>
      <c r="B244" s="28">
        <v>43865</v>
      </c>
      <c r="C244" s="13" t="s">
        <v>30</v>
      </c>
      <c r="D244" s="13">
        <v>21</v>
      </c>
      <c r="E244" s="9" t="s">
        <v>4896</v>
      </c>
      <c r="F244" s="20" t="s">
        <v>4908</v>
      </c>
      <c r="G244" t="s">
        <v>4904</v>
      </c>
      <c r="H244" t="str">
        <f>VLOOKUP(E244,suppliers!$A$2:$B$18,2,)</f>
        <v>OTHER</v>
      </c>
      <c r="I244" t="str">
        <f>VLOOKUP(C244,Table_items[],2,FALSE)</f>
        <v>Koolfever</v>
      </c>
      <c r="J244" t="str">
        <f>VLOOKUP(C244,Table_items[],3,FALSE)</f>
        <v>Obat Sakit Kepala &amp; Demam</v>
      </c>
      <c r="K244" s="23">
        <f>VLOOKUP(C244,Table_items[],4,FALSE)</f>
        <v>7500</v>
      </c>
      <c r="L244" s="23">
        <f>VLOOKUP(C244,Table_items[],5,FALSE)</f>
        <v>7620</v>
      </c>
    </row>
    <row r="245" spans="1:12" s="23" customFormat="1" x14ac:dyDescent="0.2">
      <c r="A245" s="7" t="s">
        <v>418</v>
      </c>
      <c r="B245" s="27">
        <v>43865</v>
      </c>
      <c r="C245" s="9" t="s">
        <v>11</v>
      </c>
      <c r="D245" s="9">
        <v>39</v>
      </c>
      <c r="E245" s="9" t="s">
        <v>4896</v>
      </c>
      <c r="F245" s="20" t="s">
        <v>4908</v>
      </c>
      <c r="G245" t="s">
        <v>4904</v>
      </c>
      <c r="H245" t="str">
        <f>VLOOKUP(E245,suppliers!$A$2:$B$18,2,)</f>
        <v>OTHER</v>
      </c>
      <c r="I245" t="str">
        <f>VLOOKUP(C245,Table_items[],2,FALSE)</f>
        <v>Neozep Forte 1 Strip 4 Tablet</v>
      </c>
      <c r="J245" t="str">
        <f>VLOOKUP(C245,Table_items[],3,FALSE)</f>
        <v>Obat Batuk &amp; Pilek</v>
      </c>
      <c r="K245" s="23">
        <f>VLOOKUP(C245,Table_items[],4,FALSE)</f>
        <v>2324</v>
      </c>
      <c r="L245" s="23">
        <f>VLOOKUP(C245,Table_items[],5,FALSE)</f>
        <v>2338</v>
      </c>
    </row>
    <row r="246" spans="1:12" s="23" customFormat="1" x14ac:dyDescent="0.2">
      <c r="A246" s="11" t="s">
        <v>419</v>
      </c>
      <c r="B246" s="28">
        <v>43866</v>
      </c>
      <c r="C246" s="13" t="s">
        <v>9</v>
      </c>
      <c r="D246" s="13">
        <v>55</v>
      </c>
      <c r="E246" s="9" t="s">
        <v>4896</v>
      </c>
      <c r="F246" s="20" t="s">
        <v>4908</v>
      </c>
      <c r="G246" t="s">
        <v>4904</v>
      </c>
      <c r="H246" t="str">
        <f>VLOOKUP(E246,suppliers!$A$2:$B$18,2,)</f>
        <v>OTHER</v>
      </c>
      <c r="I246" t="str">
        <f>VLOOKUP(C246,Table_items[],2,FALSE)</f>
        <v>Bedak Heroxyn 150 gr</v>
      </c>
      <c r="J246" t="str">
        <f>VLOOKUP(C246,Table_items[],3,FALSE)</f>
        <v>Obat Alergi</v>
      </c>
      <c r="K246" s="23">
        <f>VLOOKUP(C246,Table_items[],4,FALSE)</f>
        <v>16950</v>
      </c>
      <c r="L246" s="23">
        <f>VLOOKUP(C246,Table_items[],5,FALSE)</f>
        <v>17170</v>
      </c>
    </row>
    <row r="247" spans="1:12" s="23" customFormat="1" x14ac:dyDescent="0.2">
      <c r="A247" s="7" t="s">
        <v>420</v>
      </c>
      <c r="B247" s="27">
        <v>43866</v>
      </c>
      <c r="C247" s="9" t="s">
        <v>10</v>
      </c>
      <c r="D247" s="9">
        <v>12</v>
      </c>
      <c r="E247" s="9" t="s">
        <v>4896</v>
      </c>
      <c r="F247" s="20" t="s">
        <v>4908</v>
      </c>
      <c r="G247" t="s">
        <v>4904</v>
      </c>
      <c r="H247" t="str">
        <f>VLOOKUP(E247,suppliers!$A$2:$B$18,2,)</f>
        <v>OTHER</v>
      </c>
      <c r="I247" t="str">
        <f>VLOOKUP(C247,Table_items[],2,FALSE)</f>
        <v>Dexteem Box Plus 100 Tablet</v>
      </c>
      <c r="J247" t="str">
        <f>VLOOKUP(C247,Table_items[],3,FALSE)</f>
        <v>Obat Alergi</v>
      </c>
      <c r="K247" s="23">
        <f>VLOOKUP(C247,Table_items[],4,FALSE)</f>
        <v>25322</v>
      </c>
      <c r="L247" s="23">
        <f>VLOOKUP(C247,Table_items[],5,FALSE)</f>
        <v>25449</v>
      </c>
    </row>
    <row r="248" spans="1:12" s="23" customFormat="1" x14ac:dyDescent="0.2">
      <c r="A248" s="11" t="s">
        <v>421</v>
      </c>
      <c r="B248" s="28">
        <v>43866</v>
      </c>
      <c r="C248" s="13" t="s">
        <v>30</v>
      </c>
      <c r="D248" s="13">
        <v>27</v>
      </c>
      <c r="E248" s="9" t="s">
        <v>4896</v>
      </c>
      <c r="F248" s="20" t="s">
        <v>4908</v>
      </c>
      <c r="G248" t="s">
        <v>4904</v>
      </c>
      <c r="H248" t="str">
        <f>VLOOKUP(E248,suppliers!$A$2:$B$18,2,)</f>
        <v>OTHER</v>
      </c>
      <c r="I248" t="str">
        <f>VLOOKUP(C248,Table_items[],2,FALSE)</f>
        <v>Koolfever</v>
      </c>
      <c r="J248" t="str">
        <f>VLOOKUP(C248,Table_items[],3,FALSE)</f>
        <v>Obat Sakit Kepala &amp; Demam</v>
      </c>
      <c r="K248" s="23">
        <f>VLOOKUP(C248,Table_items[],4,FALSE)</f>
        <v>7500</v>
      </c>
      <c r="L248" s="23">
        <f>VLOOKUP(C248,Table_items[],5,FALSE)</f>
        <v>7620</v>
      </c>
    </row>
    <row r="249" spans="1:12" s="23" customFormat="1" x14ac:dyDescent="0.2">
      <c r="A249" s="7" t="s">
        <v>422</v>
      </c>
      <c r="B249" s="27">
        <v>43866</v>
      </c>
      <c r="C249" s="9" t="s">
        <v>28</v>
      </c>
      <c r="D249" s="9">
        <v>2</v>
      </c>
      <c r="E249" s="9" t="s">
        <v>4896</v>
      </c>
      <c r="F249" s="20" t="s">
        <v>4908</v>
      </c>
      <c r="G249" t="s">
        <v>4904</v>
      </c>
      <c r="H249" t="str">
        <f>VLOOKUP(E249,suppliers!$A$2:$B$18,2,)</f>
        <v>OTHER</v>
      </c>
      <c r="I249" t="str">
        <f>VLOOKUP(C249,Table_items[],2,FALSE)</f>
        <v>Hyperchol 100 MG 12 KPS</v>
      </c>
      <c r="J249" t="str">
        <f>VLOOKUP(C249,Table_items[],3,FALSE)</f>
        <v>Obat Kolesterol</v>
      </c>
      <c r="K249" s="23">
        <f>VLOOKUP(C249,Table_items[],4,FALSE)</f>
        <v>42800</v>
      </c>
      <c r="L249" s="23">
        <f>VLOOKUP(C249,Table_items[],5,FALSE)</f>
        <v>43442</v>
      </c>
    </row>
    <row r="250" spans="1:12" s="23" customFormat="1" x14ac:dyDescent="0.2">
      <c r="A250" s="11" t="s">
        <v>423</v>
      </c>
      <c r="B250" s="28">
        <v>43866</v>
      </c>
      <c r="C250" s="13" t="s">
        <v>20</v>
      </c>
      <c r="D250" s="13">
        <v>108</v>
      </c>
      <c r="E250" s="9" t="s">
        <v>4896</v>
      </c>
      <c r="F250" s="20" t="s">
        <v>4908</v>
      </c>
      <c r="G250" t="s">
        <v>4904</v>
      </c>
      <c r="H250" t="str">
        <f>VLOOKUP(E250,suppliers!$A$2:$B$18,2,)</f>
        <v>OTHER</v>
      </c>
      <c r="I250" t="str">
        <f>VLOOKUP(C250,Table_items[],2,FALSE)</f>
        <v>Carditens</v>
      </c>
      <c r="J250" t="str">
        <f>VLOOKUP(C250,Table_items[],3,FALSE)</f>
        <v>Obat Hipertensi</v>
      </c>
      <c r="K250" s="23">
        <f>VLOOKUP(C250,Table_items[],4,FALSE)</f>
        <v>100000</v>
      </c>
      <c r="L250" s="23">
        <f>VLOOKUP(C250,Table_items[],5,FALSE)</f>
        <v>100900</v>
      </c>
    </row>
    <row r="251" spans="1:12" x14ac:dyDescent="0.2">
      <c r="A251" s="7" t="s">
        <v>424</v>
      </c>
      <c r="B251" s="27">
        <v>43867</v>
      </c>
      <c r="C251" s="9" t="s">
        <v>9</v>
      </c>
      <c r="D251" s="9">
        <v>52</v>
      </c>
      <c r="E251" s="9" t="s">
        <v>4896</v>
      </c>
      <c r="F251" s="20" t="s">
        <v>4908</v>
      </c>
      <c r="G251" t="s">
        <v>4904</v>
      </c>
      <c r="H251" t="str">
        <f>VLOOKUP(E251,suppliers!$A$2:$B$18,2,)</f>
        <v>OTHER</v>
      </c>
      <c r="I251" t="str">
        <f>VLOOKUP(C251,Table_items[],2,FALSE)</f>
        <v>Bedak Heroxyn 150 gr</v>
      </c>
      <c r="J251" t="str">
        <f>VLOOKUP(C251,Table_items[],3,FALSE)</f>
        <v>Obat Alergi</v>
      </c>
      <c r="K251" s="23">
        <f>VLOOKUP(C251,Table_items[],4,FALSE)</f>
        <v>16950</v>
      </c>
      <c r="L251" s="23">
        <f>VLOOKUP(C251,Table_items[],5,FALSE)</f>
        <v>17170</v>
      </c>
    </row>
    <row r="252" spans="1:12" x14ac:dyDescent="0.2">
      <c r="A252" s="11" t="s">
        <v>425</v>
      </c>
      <c r="B252" s="28">
        <v>43867</v>
      </c>
      <c r="C252" s="13" t="s">
        <v>9</v>
      </c>
      <c r="D252" s="13">
        <v>76</v>
      </c>
      <c r="E252" s="9" t="s">
        <v>4896</v>
      </c>
      <c r="F252" s="20" t="s">
        <v>4908</v>
      </c>
      <c r="G252" t="s">
        <v>4904</v>
      </c>
      <c r="H252" t="str">
        <f>VLOOKUP(E252,suppliers!$A$2:$B$18,2,)</f>
        <v>OTHER</v>
      </c>
      <c r="I252" t="str">
        <f>VLOOKUP(C252,Table_items[],2,FALSE)</f>
        <v>Bedak Heroxyn 150 gr</v>
      </c>
      <c r="J252" t="str">
        <f>VLOOKUP(C252,Table_items[],3,FALSE)</f>
        <v>Obat Alergi</v>
      </c>
      <c r="K252" s="23">
        <f>VLOOKUP(C252,Table_items[],4,FALSE)</f>
        <v>16950</v>
      </c>
      <c r="L252" s="23">
        <f>VLOOKUP(C252,Table_items[],5,FALSE)</f>
        <v>17170</v>
      </c>
    </row>
    <row r="253" spans="1:12" x14ac:dyDescent="0.2">
      <c r="A253" s="7" t="s">
        <v>426</v>
      </c>
      <c r="B253" s="27">
        <v>43867</v>
      </c>
      <c r="C253" s="9" t="s">
        <v>24</v>
      </c>
      <c r="D253" s="9">
        <v>28</v>
      </c>
      <c r="E253" s="9" t="s">
        <v>4896</v>
      </c>
      <c r="F253" s="20" t="s">
        <v>4908</v>
      </c>
      <c r="G253" t="s">
        <v>4904</v>
      </c>
      <c r="H253" t="str">
        <f>VLOOKUP(E253,suppliers!$A$2:$B$18,2,)</f>
        <v>OTHER</v>
      </c>
      <c r="I253" t="str">
        <f>VLOOKUP(C253,Table_items[],2,FALSE)</f>
        <v>Irbesartan</v>
      </c>
      <c r="J253" t="str">
        <f>VLOOKUP(C253,Table_items[],3,FALSE)</f>
        <v>Obat Hipertensi</v>
      </c>
      <c r="K253" s="23">
        <f>VLOOKUP(C253,Table_items[],4,FALSE)</f>
        <v>108794</v>
      </c>
      <c r="L253" s="23">
        <f>VLOOKUP(C253,Table_items[],5,FALSE)</f>
        <v>109447</v>
      </c>
    </row>
    <row r="254" spans="1:12" x14ac:dyDescent="0.2">
      <c r="A254" s="11" t="s">
        <v>427</v>
      </c>
      <c r="B254" s="28">
        <v>43867</v>
      </c>
      <c r="C254" s="13" t="s">
        <v>41</v>
      </c>
      <c r="D254" s="13">
        <v>21</v>
      </c>
      <c r="E254" s="9" t="s">
        <v>4896</v>
      </c>
      <c r="F254" s="20" t="s">
        <v>4908</v>
      </c>
      <c r="G254" t="s">
        <v>4904</v>
      </c>
      <c r="H254" t="str">
        <f>VLOOKUP(E254,suppliers!$A$2:$B$18,2,)</f>
        <v>OTHER</v>
      </c>
      <c r="I254" t="str">
        <f>VLOOKUP(C254,Table_items[],2,FALSE)</f>
        <v>Otilon Ear Drops 8 mL</v>
      </c>
      <c r="J254" t="str">
        <f>VLOOKUP(C254,Table_items[],3,FALSE)</f>
        <v>Obat Telinga</v>
      </c>
      <c r="K254" s="23">
        <f>VLOOKUP(C254,Table_items[],4,FALSE)</f>
        <v>55000</v>
      </c>
      <c r="L254" s="23">
        <f>VLOOKUP(C254,Table_items[],5,FALSE)</f>
        <v>55935</v>
      </c>
    </row>
    <row r="255" spans="1:12" x14ac:dyDescent="0.2">
      <c r="A255" s="7" t="s">
        <v>428</v>
      </c>
      <c r="B255" s="27">
        <v>43867</v>
      </c>
      <c r="C255" s="9" t="s">
        <v>22</v>
      </c>
      <c r="D255" s="9">
        <v>7</v>
      </c>
      <c r="E255" s="9" t="s">
        <v>4896</v>
      </c>
      <c r="F255" s="20" t="s">
        <v>4908</v>
      </c>
      <c r="G255" t="s">
        <v>4904</v>
      </c>
      <c r="H255" t="str">
        <f>VLOOKUP(E255,suppliers!$A$2:$B$18,2,)</f>
        <v>OTHER</v>
      </c>
      <c r="I255" t="str">
        <f>VLOOKUP(C255,Table_items[],2,FALSE)</f>
        <v>Candesartan Ogb Dexa</v>
      </c>
      <c r="J255" t="str">
        <f>VLOOKUP(C255,Table_items[],3,FALSE)</f>
        <v>Obat Hipertensi</v>
      </c>
      <c r="K255" s="23">
        <f>VLOOKUP(C255,Table_items[],4,FALSE)</f>
        <v>5000</v>
      </c>
      <c r="L255" s="23">
        <f>VLOOKUP(C255,Table_items[],5,FALSE)</f>
        <v>5095</v>
      </c>
    </row>
    <row r="256" spans="1:12" x14ac:dyDescent="0.2">
      <c r="A256" s="11" t="s">
        <v>429</v>
      </c>
      <c r="B256" s="28">
        <v>43867</v>
      </c>
      <c r="C256" s="13" t="s">
        <v>16</v>
      </c>
      <c r="D256" s="13">
        <v>3</v>
      </c>
      <c r="E256" s="9" t="s">
        <v>4896</v>
      </c>
      <c r="F256" s="20" t="s">
        <v>4908</v>
      </c>
      <c r="G256" t="s">
        <v>4904</v>
      </c>
      <c r="H256" t="str">
        <f>VLOOKUP(E256,suppliers!$A$2:$B$18,2,)</f>
        <v>OTHER</v>
      </c>
      <c r="I256" t="str">
        <f>VLOOKUP(C256,Table_items[],2,FALSE)</f>
        <v>Ultraflu Box Isi 25 Strip</v>
      </c>
      <c r="J256" t="str">
        <f>VLOOKUP(C256,Table_items[],3,FALSE)</f>
        <v>Obat Batuk &amp; Pilek</v>
      </c>
      <c r="K256" s="23">
        <f>VLOOKUP(C256,Table_items[],4,FALSE)</f>
        <v>72500</v>
      </c>
      <c r="L256" s="23">
        <f>VLOOKUP(C256,Table_items[],5,FALSE)</f>
        <v>73805</v>
      </c>
    </row>
    <row r="257" spans="1:12" x14ac:dyDescent="0.2">
      <c r="A257" s="7" t="s">
        <v>430</v>
      </c>
      <c r="B257" s="27">
        <v>43867</v>
      </c>
      <c r="C257" s="9" t="s">
        <v>16</v>
      </c>
      <c r="D257" s="9">
        <v>44</v>
      </c>
      <c r="E257" s="9" t="s">
        <v>4896</v>
      </c>
      <c r="F257" s="20" t="s">
        <v>4908</v>
      </c>
      <c r="G257" t="s">
        <v>4904</v>
      </c>
      <c r="H257" t="str">
        <f>VLOOKUP(E257,suppliers!$A$2:$B$18,2,)</f>
        <v>OTHER</v>
      </c>
      <c r="I257" t="str">
        <f>VLOOKUP(C257,Table_items[],2,FALSE)</f>
        <v>Ultraflu Box Isi 25 Strip</v>
      </c>
      <c r="J257" t="str">
        <f>VLOOKUP(C257,Table_items[],3,FALSE)</f>
        <v>Obat Batuk &amp; Pilek</v>
      </c>
      <c r="K257" s="23">
        <f>VLOOKUP(C257,Table_items[],4,FALSE)</f>
        <v>72500</v>
      </c>
      <c r="L257" s="23">
        <f>VLOOKUP(C257,Table_items[],5,FALSE)</f>
        <v>73805</v>
      </c>
    </row>
    <row r="258" spans="1:12" x14ac:dyDescent="0.2">
      <c r="A258" s="11" t="s">
        <v>431</v>
      </c>
      <c r="B258" s="28">
        <v>43867</v>
      </c>
      <c r="C258" s="13" t="s">
        <v>30</v>
      </c>
      <c r="D258" s="13">
        <v>24</v>
      </c>
      <c r="E258" s="9" t="s">
        <v>4896</v>
      </c>
      <c r="F258" s="20" t="s">
        <v>4908</v>
      </c>
      <c r="G258" t="s">
        <v>4904</v>
      </c>
      <c r="H258" t="str">
        <f>VLOOKUP(E258,suppliers!$A$2:$B$18,2,)</f>
        <v>OTHER</v>
      </c>
      <c r="I258" t="str">
        <f>VLOOKUP(C258,Table_items[],2,FALSE)</f>
        <v>Koolfever</v>
      </c>
      <c r="J258" t="str">
        <f>VLOOKUP(C258,Table_items[],3,FALSE)</f>
        <v>Obat Sakit Kepala &amp; Demam</v>
      </c>
      <c r="K258" s="23">
        <f>VLOOKUP(C258,Table_items[],4,FALSE)</f>
        <v>7500</v>
      </c>
      <c r="L258" s="23">
        <f>VLOOKUP(C258,Table_items[],5,FALSE)</f>
        <v>7620</v>
      </c>
    </row>
    <row r="259" spans="1:12" x14ac:dyDescent="0.2">
      <c r="A259" s="7" t="s">
        <v>432</v>
      </c>
      <c r="B259" s="27">
        <v>43867</v>
      </c>
      <c r="C259" s="9" t="s">
        <v>30</v>
      </c>
      <c r="D259" s="9">
        <v>6</v>
      </c>
      <c r="E259" s="9" t="s">
        <v>4896</v>
      </c>
      <c r="F259" s="20" t="s">
        <v>4908</v>
      </c>
      <c r="G259" t="s">
        <v>4904</v>
      </c>
      <c r="H259" t="str">
        <f>VLOOKUP(E259,suppliers!$A$2:$B$18,2,)</f>
        <v>OTHER</v>
      </c>
      <c r="I259" t="str">
        <f>VLOOKUP(C259,Table_items[],2,FALSE)</f>
        <v>Koolfever</v>
      </c>
      <c r="J259" t="str">
        <f>VLOOKUP(C259,Table_items[],3,FALSE)</f>
        <v>Obat Sakit Kepala &amp; Demam</v>
      </c>
      <c r="K259" s="23">
        <f>VLOOKUP(C259,Table_items[],4,FALSE)</f>
        <v>7500</v>
      </c>
      <c r="L259" s="23">
        <f>VLOOKUP(C259,Table_items[],5,FALSE)</f>
        <v>7620</v>
      </c>
    </row>
    <row r="260" spans="1:12" x14ac:dyDescent="0.2">
      <c r="A260" s="11" t="s">
        <v>433</v>
      </c>
      <c r="B260" s="28">
        <v>43867</v>
      </c>
      <c r="C260" s="13" t="s">
        <v>20</v>
      </c>
      <c r="D260" s="13">
        <v>38</v>
      </c>
      <c r="E260" s="9" t="s">
        <v>4896</v>
      </c>
      <c r="F260" s="20" t="s">
        <v>4908</v>
      </c>
      <c r="G260" t="s">
        <v>4904</v>
      </c>
      <c r="H260" t="str">
        <f>VLOOKUP(E260,suppliers!$A$2:$B$18,2,)</f>
        <v>OTHER</v>
      </c>
      <c r="I260" t="str">
        <f>VLOOKUP(C260,Table_items[],2,FALSE)</f>
        <v>Carditens</v>
      </c>
      <c r="J260" t="str">
        <f>VLOOKUP(C260,Table_items[],3,FALSE)</f>
        <v>Obat Hipertensi</v>
      </c>
      <c r="K260" s="23">
        <f>VLOOKUP(C260,Table_items[],4,FALSE)</f>
        <v>100000</v>
      </c>
      <c r="L260" s="23">
        <f>VLOOKUP(C260,Table_items[],5,FALSE)</f>
        <v>100900</v>
      </c>
    </row>
    <row r="261" spans="1:12" x14ac:dyDescent="0.2">
      <c r="A261" s="7" t="s">
        <v>434</v>
      </c>
      <c r="B261" s="27">
        <v>43867</v>
      </c>
      <c r="C261" s="9" t="s">
        <v>18</v>
      </c>
      <c r="D261" s="9">
        <v>41</v>
      </c>
      <c r="E261" s="9" t="s">
        <v>4896</v>
      </c>
      <c r="F261" s="20" t="s">
        <v>4908</v>
      </c>
      <c r="G261" t="s">
        <v>4904</v>
      </c>
      <c r="H261" t="str">
        <f>VLOOKUP(E261,suppliers!$A$2:$B$18,2,)</f>
        <v>OTHER</v>
      </c>
      <c r="I261" t="str">
        <f>VLOOKUP(C261,Table_items[],2,FALSE)</f>
        <v>Konidin 4 Tablet</v>
      </c>
      <c r="J261" t="str">
        <f>VLOOKUP(C261,Table_items[],3,FALSE)</f>
        <v>Obat Batuk &amp; Pilek</v>
      </c>
      <c r="K261" s="23">
        <f>VLOOKUP(C261,Table_items[],4,FALSE)</f>
        <v>2460</v>
      </c>
      <c r="L261" s="23">
        <f>VLOOKUP(C261,Table_items[],5,FALSE)</f>
        <v>2490</v>
      </c>
    </row>
    <row r="262" spans="1:12" x14ac:dyDescent="0.2">
      <c r="A262" s="11" t="s">
        <v>435</v>
      </c>
      <c r="B262" s="28">
        <v>43868</v>
      </c>
      <c r="C262" s="13" t="s">
        <v>12</v>
      </c>
      <c r="D262" s="13">
        <v>1</v>
      </c>
      <c r="E262" s="9" t="s">
        <v>4896</v>
      </c>
      <c r="F262" s="20" t="s">
        <v>4908</v>
      </c>
      <c r="G262" t="s">
        <v>4904</v>
      </c>
      <c r="H262" t="str">
        <f>VLOOKUP(E262,suppliers!$A$2:$B$18,2,)</f>
        <v>OTHER</v>
      </c>
      <c r="I262" t="str">
        <f>VLOOKUP(C262,Table_items[],2,FALSE)</f>
        <v>Decolsen 1 Strip 4 Tablet</v>
      </c>
      <c r="J262" t="str">
        <f>VLOOKUP(C262,Table_items[],3,FALSE)</f>
        <v>Obat Batuk &amp; Pilek</v>
      </c>
      <c r="K262" s="23">
        <f>VLOOKUP(C262,Table_items[],4,FALSE)</f>
        <v>2886</v>
      </c>
      <c r="L262" s="23">
        <f>VLOOKUP(C262,Table_items[],5,FALSE)</f>
        <v>2915</v>
      </c>
    </row>
    <row r="263" spans="1:12" x14ac:dyDescent="0.2">
      <c r="A263" s="7" t="s">
        <v>436</v>
      </c>
      <c r="B263" s="27">
        <v>43868</v>
      </c>
      <c r="C263" s="9" t="s">
        <v>12</v>
      </c>
      <c r="D263" s="9">
        <v>34</v>
      </c>
      <c r="E263" s="9" t="s">
        <v>4896</v>
      </c>
      <c r="F263" s="20" t="s">
        <v>4908</v>
      </c>
      <c r="G263" t="s">
        <v>4904</v>
      </c>
      <c r="H263" t="str">
        <f>VLOOKUP(E263,suppliers!$A$2:$B$18,2,)</f>
        <v>OTHER</v>
      </c>
      <c r="I263" t="str">
        <f>VLOOKUP(C263,Table_items[],2,FALSE)</f>
        <v>Decolsen 1 Strip 4 Tablet</v>
      </c>
      <c r="J263" t="str">
        <f>VLOOKUP(C263,Table_items[],3,FALSE)</f>
        <v>Obat Batuk &amp; Pilek</v>
      </c>
      <c r="K263" s="23">
        <f>VLOOKUP(C263,Table_items[],4,FALSE)</f>
        <v>2886</v>
      </c>
      <c r="L263" s="23">
        <f>VLOOKUP(C263,Table_items[],5,FALSE)</f>
        <v>2915</v>
      </c>
    </row>
    <row r="264" spans="1:12" x14ac:dyDescent="0.2">
      <c r="A264" s="11" t="s">
        <v>437</v>
      </c>
      <c r="B264" s="28">
        <v>43868</v>
      </c>
      <c r="C264" s="13" t="s">
        <v>37</v>
      </c>
      <c r="D264" s="13">
        <v>27</v>
      </c>
      <c r="E264" s="9" t="s">
        <v>4896</v>
      </c>
      <c r="F264" s="20" t="s">
        <v>4908</v>
      </c>
      <c r="G264" t="s">
        <v>4904</v>
      </c>
      <c r="H264" t="str">
        <f>VLOOKUP(E264,suppliers!$A$2:$B$18,2,)</f>
        <v>OTHER</v>
      </c>
      <c r="I264" t="str">
        <f>VLOOKUP(C264,Table_items[],2,FALSE)</f>
        <v>Bodrex Extra</v>
      </c>
      <c r="J264" t="str">
        <f>VLOOKUP(C264,Table_items[],3,FALSE)</f>
        <v>Obat Sakit Kepala &amp; Demam</v>
      </c>
      <c r="K264" s="23">
        <f>VLOOKUP(C264,Table_items[],4,FALSE)</f>
        <v>50788</v>
      </c>
      <c r="L264" s="23">
        <f>VLOOKUP(C264,Table_items[],5,FALSE)</f>
        <v>51753</v>
      </c>
    </row>
    <row r="265" spans="1:12" x14ac:dyDescent="0.2">
      <c r="A265" s="7" t="s">
        <v>438</v>
      </c>
      <c r="B265" s="27">
        <v>43868</v>
      </c>
      <c r="C265" s="9" t="s">
        <v>37</v>
      </c>
      <c r="D265" s="9">
        <v>69</v>
      </c>
      <c r="E265" s="9" t="s">
        <v>4896</v>
      </c>
      <c r="F265" s="20" t="s">
        <v>4908</v>
      </c>
      <c r="G265" t="s">
        <v>4904</v>
      </c>
      <c r="H265" t="str">
        <f>VLOOKUP(E265,suppliers!$A$2:$B$18,2,)</f>
        <v>OTHER</v>
      </c>
      <c r="I265" t="str">
        <f>VLOOKUP(C265,Table_items[],2,FALSE)</f>
        <v>Bodrex Extra</v>
      </c>
      <c r="J265" t="str">
        <f>VLOOKUP(C265,Table_items[],3,FALSE)</f>
        <v>Obat Sakit Kepala &amp; Demam</v>
      </c>
      <c r="K265" s="23">
        <f>VLOOKUP(C265,Table_items[],4,FALSE)</f>
        <v>50788</v>
      </c>
      <c r="L265" s="23">
        <f>VLOOKUP(C265,Table_items[],5,FALSE)</f>
        <v>51753</v>
      </c>
    </row>
    <row r="266" spans="1:12" x14ac:dyDescent="0.2">
      <c r="A266" s="11" t="s">
        <v>439</v>
      </c>
      <c r="B266" s="28">
        <v>43868</v>
      </c>
      <c r="C266" s="13" t="s">
        <v>22</v>
      </c>
      <c r="D266" s="13">
        <v>15</v>
      </c>
      <c r="E266" s="9" t="s">
        <v>4896</v>
      </c>
      <c r="F266" s="20" t="s">
        <v>4908</v>
      </c>
      <c r="G266" t="s">
        <v>4904</v>
      </c>
      <c r="H266" t="str">
        <f>VLOOKUP(E266,suppliers!$A$2:$B$18,2,)</f>
        <v>OTHER</v>
      </c>
      <c r="I266" t="str">
        <f>VLOOKUP(C266,Table_items[],2,FALSE)</f>
        <v>Candesartan Ogb Dexa</v>
      </c>
      <c r="J266" t="str">
        <f>VLOOKUP(C266,Table_items[],3,FALSE)</f>
        <v>Obat Hipertensi</v>
      </c>
      <c r="K266" s="23">
        <f>VLOOKUP(C266,Table_items[],4,FALSE)</f>
        <v>5000</v>
      </c>
      <c r="L266" s="23">
        <f>VLOOKUP(C266,Table_items[],5,FALSE)</f>
        <v>5095</v>
      </c>
    </row>
    <row r="267" spans="1:12" s="23" customFormat="1" x14ac:dyDescent="0.2">
      <c r="A267" s="7" t="s">
        <v>440</v>
      </c>
      <c r="B267" s="27">
        <v>43868</v>
      </c>
      <c r="C267" s="9" t="s">
        <v>22</v>
      </c>
      <c r="D267" s="9">
        <v>36</v>
      </c>
      <c r="E267" s="9" t="s">
        <v>4896</v>
      </c>
      <c r="F267" s="20" t="s">
        <v>4908</v>
      </c>
      <c r="G267" t="s">
        <v>4904</v>
      </c>
      <c r="H267" t="str">
        <f>VLOOKUP(E267,suppliers!$A$2:$B$18,2,)</f>
        <v>OTHER</v>
      </c>
      <c r="I267" t="str">
        <f>VLOOKUP(C267,Table_items[],2,FALSE)</f>
        <v>Candesartan Ogb Dexa</v>
      </c>
      <c r="J267" t="str">
        <f>VLOOKUP(C267,Table_items[],3,FALSE)</f>
        <v>Obat Hipertensi</v>
      </c>
      <c r="K267" s="23">
        <f>VLOOKUP(C267,Table_items[],4,FALSE)</f>
        <v>5000</v>
      </c>
      <c r="L267" s="23">
        <f>VLOOKUP(C267,Table_items[],5,FALSE)</f>
        <v>5095</v>
      </c>
    </row>
    <row r="268" spans="1:12" s="23" customFormat="1" x14ac:dyDescent="0.2">
      <c r="A268" s="11" t="s">
        <v>441</v>
      </c>
      <c r="B268" s="28">
        <v>43868</v>
      </c>
      <c r="C268" s="13" t="s">
        <v>40</v>
      </c>
      <c r="D268" s="13">
        <v>68</v>
      </c>
      <c r="E268" s="9" t="s">
        <v>4896</v>
      </c>
      <c r="F268" s="20" t="s">
        <v>4908</v>
      </c>
      <c r="G268" t="s">
        <v>4904</v>
      </c>
      <c r="H268" t="str">
        <f>VLOOKUP(E268,suppliers!$A$2:$B$18,2,)</f>
        <v>OTHER</v>
      </c>
      <c r="I268" t="str">
        <f>VLOOKUP(C268,Table_items[],2,FALSE)</f>
        <v>Paramex Tablet / Obat</v>
      </c>
      <c r="J268" t="str">
        <f>VLOOKUP(C268,Table_items[],3,FALSE)</f>
        <v>Obat Sakit Kepala &amp; Demam</v>
      </c>
      <c r="K268" s="23">
        <f>VLOOKUP(C268,Table_items[],4,FALSE)</f>
        <v>2560</v>
      </c>
      <c r="L268" s="23">
        <f>VLOOKUP(C268,Table_items[],5,FALSE)</f>
        <v>2586</v>
      </c>
    </row>
    <row r="269" spans="1:12" s="23" customFormat="1" x14ac:dyDescent="0.2">
      <c r="A269" s="7" t="s">
        <v>442</v>
      </c>
      <c r="B269" s="27">
        <v>43868</v>
      </c>
      <c r="C269" s="9" t="s">
        <v>40</v>
      </c>
      <c r="D269" s="9">
        <v>28</v>
      </c>
      <c r="E269" s="9" t="s">
        <v>4896</v>
      </c>
      <c r="F269" s="20" t="s">
        <v>4908</v>
      </c>
      <c r="G269" t="s">
        <v>4904</v>
      </c>
      <c r="H269" t="str">
        <f>VLOOKUP(E269,suppliers!$A$2:$B$18,2,)</f>
        <v>OTHER</v>
      </c>
      <c r="I269" t="str">
        <f>VLOOKUP(C269,Table_items[],2,FALSE)</f>
        <v>Paramex Tablet / Obat</v>
      </c>
      <c r="J269" t="str">
        <f>VLOOKUP(C269,Table_items[],3,FALSE)</f>
        <v>Obat Sakit Kepala &amp; Demam</v>
      </c>
      <c r="K269" s="23">
        <f>VLOOKUP(C269,Table_items[],4,FALSE)</f>
        <v>2560</v>
      </c>
      <c r="L269" s="23">
        <f>VLOOKUP(C269,Table_items[],5,FALSE)</f>
        <v>2586</v>
      </c>
    </row>
    <row r="270" spans="1:12" s="23" customFormat="1" x14ac:dyDescent="0.2">
      <c r="A270" s="11" t="s">
        <v>443</v>
      </c>
      <c r="B270" s="28">
        <v>43868</v>
      </c>
      <c r="C270" s="13" t="s">
        <v>21</v>
      </c>
      <c r="D270" s="13">
        <v>115</v>
      </c>
      <c r="E270" s="9" t="s">
        <v>4896</v>
      </c>
      <c r="F270" s="20" t="s">
        <v>4908</v>
      </c>
      <c r="G270" t="s">
        <v>4904</v>
      </c>
      <c r="H270" t="str">
        <f>VLOOKUP(E270,suppliers!$A$2:$B$18,2,)</f>
        <v>OTHER</v>
      </c>
      <c r="I270" t="str">
        <f>VLOOKUP(C270,Table_items[],2,FALSE)</f>
        <v>Concor 5MG Strip 10</v>
      </c>
      <c r="J270" t="str">
        <f>VLOOKUP(C270,Table_items[],3,FALSE)</f>
        <v>Obat Hipertensi</v>
      </c>
      <c r="K270" s="23">
        <f>VLOOKUP(C270,Table_items[],4,FALSE)</f>
        <v>102000</v>
      </c>
      <c r="L270" s="23">
        <f>VLOOKUP(C270,Table_items[],5,FALSE)</f>
        <v>103632</v>
      </c>
    </row>
    <row r="271" spans="1:12" s="23" customFormat="1" x14ac:dyDescent="0.2">
      <c r="A271" s="7" t="s">
        <v>444</v>
      </c>
      <c r="B271" s="27">
        <v>43869</v>
      </c>
      <c r="C271" s="9" t="s">
        <v>37</v>
      </c>
      <c r="D271" s="9">
        <v>57</v>
      </c>
      <c r="E271" s="9" t="s">
        <v>4896</v>
      </c>
      <c r="F271" s="20" t="s">
        <v>4908</v>
      </c>
      <c r="G271" t="s">
        <v>4904</v>
      </c>
      <c r="H271" t="str">
        <f>VLOOKUP(E271,suppliers!$A$2:$B$18,2,)</f>
        <v>OTHER</v>
      </c>
      <c r="I271" t="str">
        <f>VLOOKUP(C271,Table_items[],2,FALSE)</f>
        <v>Bodrex Extra</v>
      </c>
      <c r="J271" t="str">
        <f>VLOOKUP(C271,Table_items[],3,FALSE)</f>
        <v>Obat Sakit Kepala &amp; Demam</v>
      </c>
      <c r="K271" s="23">
        <f>VLOOKUP(C271,Table_items[],4,FALSE)</f>
        <v>50788</v>
      </c>
      <c r="L271" s="23">
        <f>VLOOKUP(C271,Table_items[],5,FALSE)</f>
        <v>51753</v>
      </c>
    </row>
    <row r="272" spans="1:12" s="23" customFormat="1" x14ac:dyDescent="0.2">
      <c r="A272" s="11" t="s">
        <v>445</v>
      </c>
      <c r="B272" s="28">
        <v>43869</v>
      </c>
      <c r="C272" s="13" t="s">
        <v>24</v>
      </c>
      <c r="D272" s="13">
        <v>4</v>
      </c>
      <c r="E272" s="9" t="s">
        <v>4896</v>
      </c>
      <c r="F272" s="20" t="s">
        <v>4908</v>
      </c>
      <c r="G272" t="s">
        <v>4904</v>
      </c>
      <c r="H272" t="str">
        <f>VLOOKUP(E272,suppliers!$A$2:$B$18,2,)</f>
        <v>OTHER</v>
      </c>
      <c r="I272" t="str">
        <f>VLOOKUP(C272,Table_items[],2,FALSE)</f>
        <v>Irbesartan</v>
      </c>
      <c r="J272" t="str">
        <f>VLOOKUP(C272,Table_items[],3,FALSE)</f>
        <v>Obat Hipertensi</v>
      </c>
      <c r="K272" s="23">
        <f>VLOOKUP(C272,Table_items[],4,FALSE)</f>
        <v>108794</v>
      </c>
      <c r="L272" s="23">
        <f>VLOOKUP(C272,Table_items[],5,FALSE)</f>
        <v>109447</v>
      </c>
    </row>
    <row r="273" spans="1:12" s="23" customFormat="1" x14ac:dyDescent="0.2">
      <c r="A273" s="7" t="s">
        <v>446</v>
      </c>
      <c r="B273" s="27">
        <v>43869</v>
      </c>
      <c r="C273" s="9" t="s">
        <v>24</v>
      </c>
      <c r="D273" s="9">
        <v>24</v>
      </c>
      <c r="E273" s="9" t="s">
        <v>4896</v>
      </c>
      <c r="F273" s="20" t="s">
        <v>4908</v>
      </c>
      <c r="G273" t="s">
        <v>4904</v>
      </c>
      <c r="H273" t="str">
        <f>VLOOKUP(E273,suppliers!$A$2:$B$18,2,)</f>
        <v>OTHER</v>
      </c>
      <c r="I273" t="str">
        <f>VLOOKUP(C273,Table_items[],2,FALSE)</f>
        <v>Irbesartan</v>
      </c>
      <c r="J273" t="str">
        <f>VLOOKUP(C273,Table_items[],3,FALSE)</f>
        <v>Obat Hipertensi</v>
      </c>
      <c r="K273" s="23">
        <f>VLOOKUP(C273,Table_items[],4,FALSE)</f>
        <v>108794</v>
      </c>
      <c r="L273" s="23">
        <f>VLOOKUP(C273,Table_items[],5,FALSE)</f>
        <v>109447</v>
      </c>
    </row>
    <row r="274" spans="1:12" s="23" customFormat="1" x14ac:dyDescent="0.2">
      <c r="A274" s="11" t="s">
        <v>447</v>
      </c>
      <c r="B274" s="28">
        <v>43869</v>
      </c>
      <c r="C274" s="13" t="s">
        <v>16</v>
      </c>
      <c r="D274" s="13">
        <v>27</v>
      </c>
      <c r="E274" s="9" t="s">
        <v>4896</v>
      </c>
      <c r="F274" s="20" t="s">
        <v>4908</v>
      </c>
      <c r="G274" t="s">
        <v>4904</v>
      </c>
      <c r="H274" t="str">
        <f>VLOOKUP(E274,suppliers!$A$2:$B$18,2,)</f>
        <v>OTHER</v>
      </c>
      <c r="I274" t="str">
        <f>VLOOKUP(C274,Table_items[],2,FALSE)</f>
        <v>Ultraflu Box Isi 25 Strip</v>
      </c>
      <c r="J274" t="str">
        <f>VLOOKUP(C274,Table_items[],3,FALSE)</f>
        <v>Obat Batuk &amp; Pilek</v>
      </c>
      <c r="K274" s="23">
        <f>VLOOKUP(C274,Table_items[],4,FALSE)</f>
        <v>72500</v>
      </c>
      <c r="L274" s="23">
        <f>VLOOKUP(C274,Table_items[],5,FALSE)</f>
        <v>73805</v>
      </c>
    </row>
    <row r="275" spans="1:12" s="23" customFormat="1" x14ac:dyDescent="0.2">
      <c r="A275" s="7" t="s">
        <v>448</v>
      </c>
      <c r="B275" s="27">
        <v>43869</v>
      </c>
      <c r="C275" s="9" t="s">
        <v>16</v>
      </c>
      <c r="D275" s="9">
        <v>2</v>
      </c>
      <c r="E275" s="9" t="s">
        <v>4896</v>
      </c>
      <c r="F275" s="20" t="s">
        <v>4908</v>
      </c>
      <c r="G275" t="s">
        <v>4904</v>
      </c>
      <c r="H275" t="str">
        <f>VLOOKUP(E275,suppliers!$A$2:$B$18,2,)</f>
        <v>OTHER</v>
      </c>
      <c r="I275" t="str">
        <f>VLOOKUP(C275,Table_items[],2,FALSE)</f>
        <v>Ultraflu Box Isi 25 Strip</v>
      </c>
      <c r="J275" t="str">
        <f>VLOOKUP(C275,Table_items[],3,FALSE)</f>
        <v>Obat Batuk &amp; Pilek</v>
      </c>
      <c r="K275" s="23">
        <f>VLOOKUP(C275,Table_items[],4,FALSE)</f>
        <v>72500</v>
      </c>
      <c r="L275" s="23">
        <f>VLOOKUP(C275,Table_items[],5,FALSE)</f>
        <v>73805</v>
      </c>
    </row>
    <row r="276" spans="1:12" s="23" customFormat="1" x14ac:dyDescent="0.2">
      <c r="A276" s="11" t="s">
        <v>449</v>
      </c>
      <c r="B276" s="28">
        <v>43869</v>
      </c>
      <c r="C276" s="13" t="s">
        <v>30</v>
      </c>
      <c r="D276" s="13">
        <v>369</v>
      </c>
      <c r="E276" s="9" t="s">
        <v>4896</v>
      </c>
      <c r="F276" s="20" t="s">
        <v>4908</v>
      </c>
      <c r="G276" t="s">
        <v>4904</v>
      </c>
      <c r="H276" t="str">
        <f>VLOOKUP(E276,suppliers!$A$2:$B$18,2,)</f>
        <v>OTHER</v>
      </c>
      <c r="I276" t="str">
        <f>VLOOKUP(C276,Table_items[],2,FALSE)</f>
        <v>Koolfever</v>
      </c>
      <c r="J276" t="str">
        <f>VLOOKUP(C276,Table_items[],3,FALSE)</f>
        <v>Obat Sakit Kepala &amp; Demam</v>
      </c>
      <c r="K276" s="23">
        <f>VLOOKUP(C276,Table_items[],4,FALSE)</f>
        <v>7500</v>
      </c>
      <c r="L276" s="23">
        <f>VLOOKUP(C276,Table_items[],5,FALSE)</f>
        <v>7620</v>
      </c>
    </row>
    <row r="277" spans="1:12" s="23" customFormat="1" x14ac:dyDescent="0.2">
      <c r="A277" s="7" t="s">
        <v>450</v>
      </c>
      <c r="B277" s="27">
        <v>43869</v>
      </c>
      <c r="C277" s="9" t="s">
        <v>14</v>
      </c>
      <c r="D277" s="9">
        <v>33</v>
      </c>
      <c r="E277" s="9" t="s">
        <v>4896</v>
      </c>
      <c r="F277" s="20" t="s">
        <v>4908</v>
      </c>
      <c r="G277" t="s">
        <v>4904</v>
      </c>
      <c r="H277" t="str">
        <f>VLOOKUP(E277,suppliers!$A$2:$B$18,2,)</f>
        <v>OTHER</v>
      </c>
      <c r="I277" t="str">
        <f>VLOOKUP(C277,Table_items[],2,FALSE)</f>
        <v>Lo Han Kuo Infusion 12</v>
      </c>
      <c r="J277" t="str">
        <f>VLOOKUP(C277,Table_items[],3,FALSE)</f>
        <v>Obat Batuk &amp; Pilek</v>
      </c>
      <c r="K277" s="23">
        <f>VLOOKUP(C277,Table_items[],4,FALSE)</f>
        <v>23869</v>
      </c>
      <c r="L277" s="23">
        <f>VLOOKUP(C277,Table_items[],5,FALSE)</f>
        <v>24179</v>
      </c>
    </row>
    <row r="278" spans="1:12" s="23" customFormat="1" x14ac:dyDescent="0.2">
      <c r="A278" s="11" t="s">
        <v>451</v>
      </c>
      <c r="B278" s="28">
        <v>43869</v>
      </c>
      <c r="C278" s="13" t="s">
        <v>25</v>
      </c>
      <c r="D278" s="13">
        <v>140</v>
      </c>
      <c r="E278" s="9" t="s">
        <v>4896</v>
      </c>
      <c r="F278" s="20" t="s">
        <v>4908</v>
      </c>
      <c r="G278" t="s">
        <v>4904</v>
      </c>
      <c r="H278" t="str">
        <f>VLOOKUP(E278,suppliers!$A$2:$B$18,2,)</f>
        <v>OTHER</v>
      </c>
      <c r="I278" t="str">
        <f>VLOOKUP(C278,Table_items[],2,FALSE)</f>
        <v>Irvell 150MG Box 20 Tablet</v>
      </c>
      <c r="J278" t="str">
        <f>VLOOKUP(C278,Table_items[],3,FALSE)</f>
        <v>Obat Hipertensi</v>
      </c>
      <c r="K278" s="23">
        <f>VLOOKUP(C278,Table_items[],4,FALSE)</f>
        <v>143991</v>
      </c>
      <c r="L278" s="23">
        <f>VLOOKUP(C278,Table_items[],5,FALSE)</f>
        <v>146871</v>
      </c>
    </row>
    <row r="279" spans="1:12" s="23" customFormat="1" x14ac:dyDescent="0.2">
      <c r="A279" s="7" t="s">
        <v>452</v>
      </c>
      <c r="B279" s="27">
        <v>43870</v>
      </c>
      <c r="C279" s="9" t="s">
        <v>37</v>
      </c>
      <c r="D279" s="9">
        <v>17</v>
      </c>
      <c r="E279" s="9" t="s">
        <v>4896</v>
      </c>
      <c r="F279" s="20" t="s">
        <v>4908</v>
      </c>
      <c r="G279" t="s">
        <v>4904</v>
      </c>
      <c r="H279" t="str">
        <f>VLOOKUP(E279,suppliers!$A$2:$B$18,2,)</f>
        <v>OTHER</v>
      </c>
      <c r="I279" t="str">
        <f>VLOOKUP(C279,Table_items[],2,FALSE)</f>
        <v>Bodrex Extra</v>
      </c>
      <c r="J279" t="str">
        <f>VLOOKUP(C279,Table_items[],3,FALSE)</f>
        <v>Obat Sakit Kepala &amp; Demam</v>
      </c>
      <c r="K279" s="23">
        <f>VLOOKUP(C279,Table_items[],4,FALSE)</f>
        <v>50788</v>
      </c>
      <c r="L279" s="23">
        <f>VLOOKUP(C279,Table_items[],5,FALSE)</f>
        <v>51753</v>
      </c>
    </row>
    <row r="280" spans="1:12" s="23" customFormat="1" x14ac:dyDescent="0.2">
      <c r="A280" s="11" t="s">
        <v>453</v>
      </c>
      <c r="B280" s="28">
        <v>43870</v>
      </c>
      <c r="C280" s="13" t="s">
        <v>41</v>
      </c>
      <c r="D280" s="13">
        <v>7</v>
      </c>
      <c r="E280" s="9" t="s">
        <v>4896</v>
      </c>
      <c r="F280" s="20" t="s">
        <v>4908</v>
      </c>
      <c r="G280" t="s">
        <v>4904</v>
      </c>
      <c r="H280" t="str">
        <f>VLOOKUP(E280,suppliers!$A$2:$B$18,2,)</f>
        <v>OTHER</v>
      </c>
      <c r="I280" t="str">
        <f>VLOOKUP(C280,Table_items[],2,FALSE)</f>
        <v>Otilon Ear Drops 8 mL</v>
      </c>
      <c r="J280" t="str">
        <f>VLOOKUP(C280,Table_items[],3,FALSE)</f>
        <v>Obat Telinga</v>
      </c>
      <c r="K280" s="23">
        <f>VLOOKUP(C280,Table_items[],4,FALSE)</f>
        <v>55000</v>
      </c>
      <c r="L280" s="23">
        <f>VLOOKUP(C280,Table_items[],5,FALSE)</f>
        <v>55935</v>
      </c>
    </row>
    <row r="281" spans="1:12" s="23" customFormat="1" x14ac:dyDescent="0.2">
      <c r="A281" s="7" t="s">
        <v>454</v>
      </c>
      <c r="B281" s="27">
        <v>43870</v>
      </c>
      <c r="C281" s="9" t="s">
        <v>22</v>
      </c>
      <c r="D281" s="9">
        <v>25</v>
      </c>
      <c r="E281" s="9" t="s">
        <v>4896</v>
      </c>
      <c r="F281" s="20" t="s">
        <v>4908</v>
      </c>
      <c r="G281" t="s">
        <v>4904</v>
      </c>
      <c r="H281" t="str">
        <f>VLOOKUP(E281,suppliers!$A$2:$B$18,2,)</f>
        <v>OTHER</v>
      </c>
      <c r="I281" t="str">
        <f>VLOOKUP(C281,Table_items[],2,FALSE)</f>
        <v>Candesartan Ogb Dexa</v>
      </c>
      <c r="J281" t="str">
        <f>VLOOKUP(C281,Table_items[],3,FALSE)</f>
        <v>Obat Hipertensi</v>
      </c>
      <c r="K281" s="23">
        <f>VLOOKUP(C281,Table_items[],4,FALSE)</f>
        <v>5000</v>
      </c>
      <c r="L281" s="23">
        <f>VLOOKUP(C281,Table_items[],5,FALSE)</f>
        <v>5095</v>
      </c>
    </row>
    <row r="282" spans="1:12" s="23" customFormat="1" x14ac:dyDescent="0.2">
      <c r="A282" s="11" t="s">
        <v>455</v>
      </c>
      <c r="B282" s="28">
        <v>43870</v>
      </c>
      <c r="C282" s="13" t="s">
        <v>28</v>
      </c>
      <c r="D282" s="13">
        <v>2</v>
      </c>
      <c r="E282" s="9" t="s">
        <v>4896</v>
      </c>
      <c r="F282" s="20" t="s">
        <v>4908</v>
      </c>
      <c r="G282" t="s">
        <v>4904</v>
      </c>
      <c r="H282" t="str">
        <f>VLOOKUP(E282,suppliers!$A$2:$B$18,2,)</f>
        <v>OTHER</v>
      </c>
      <c r="I282" t="str">
        <f>VLOOKUP(C282,Table_items[],2,FALSE)</f>
        <v>Hyperchol 100 MG 12 KPS</v>
      </c>
      <c r="J282" t="str">
        <f>VLOOKUP(C282,Table_items[],3,FALSE)</f>
        <v>Obat Kolesterol</v>
      </c>
      <c r="K282" s="23">
        <f>VLOOKUP(C282,Table_items[],4,FALSE)</f>
        <v>42800</v>
      </c>
      <c r="L282" s="23">
        <f>VLOOKUP(C282,Table_items[],5,FALSE)</f>
        <v>43442</v>
      </c>
    </row>
    <row r="283" spans="1:12" s="23" customFormat="1" x14ac:dyDescent="0.2">
      <c r="A283" s="7" t="s">
        <v>456</v>
      </c>
      <c r="B283" s="27">
        <v>43870</v>
      </c>
      <c r="C283" s="9" t="s">
        <v>11</v>
      </c>
      <c r="D283" s="9">
        <v>325</v>
      </c>
      <c r="E283" s="9" t="s">
        <v>4896</v>
      </c>
      <c r="F283" s="20" t="s">
        <v>4908</v>
      </c>
      <c r="G283" t="s">
        <v>4904</v>
      </c>
      <c r="H283" t="str">
        <f>VLOOKUP(E283,suppliers!$A$2:$B$18,2,)</f>
        <v>OTHER</v>
      </c>
      <c r="I283" t="str">
        <f>VLOOKUP(C283,Table_items[],2,FALSE)</f>
        <v>Neozep Forte 1 Strip 4 Tablet</v>
      </c>
      <c r="J283" t="str">
        <f>VLOOKUP(C283,Table_items[],3,FALSE)</f>
        <v>Obat Batuk &amp; Pilek</v>
      </c>
      <c r="K283" s="23">
        <f>VLOOKUP(C283,Table_items[],4,FALSE)</f>
        <v>2324</v>
      </c>
      <c r="L283" s="23">
        <f>VLOOKUP(C283,Table_items[],5,FALSE)</f>
        <v>2338</v>
      </c>
    </row>
    <row r="284" spans="1:12" s="23" customFormat="1" x14ac:dyDescent="0.2">
      <c r="A284" s="11" t="s">
        <v>457</v>
      </c>
      <c r="B284" s="28">
        <v>43871</v>
      </c>
      <c r="C284" s="13" t="s">
        <v>9</v>
      </c>
      <c r="D284" s="13">
        <v>46</v>
      </c>
      <c r="E284" s="9" t="s">
        <v>4896</v>
      </c>
      <c r="F284" s="20" t="s">
        <v>4908</v>
      </c>
      <c r="G284" t="s">
        <v>4904</v>
      </c>
      <c r="H284" t="str">
        <f>VLOOKUP(E284,suppliers!$A$2:$B$18,2,)</f>
        <v>OTHER</v>
      </c>
      <c r="I284" t="str">
        <f>VLOOKUP(C284,Table_items[],2,FALSE)</f>
        <v>Bedak Heroxyn 150 gr</v>
      </c>
      <c r="J284" t="str">
        <f>VLOOKUP(C284,Table_items[],3,FALSE)</f>
        <v>Obat Alergi</v>
      </c>
      <c r="K284" s="23">
        <f>VLOOKUP(C284,Table_items[],4,FALSE)</f>
        <v>16950</v>
      </c>
      <c r="L284" s="23">
        <f>VLOOKUP(C284,Table_items[],5,FALSE)</f>
        <v>17170</v>
      </c>
    </row>
    <row r="285" spans="1:12" s="23" customFormat="1" x14ac:dyDescent="0.2">
      <c r="A285" s="7" t="s">
        <v>458</v>
      </c>
      <c r="B285" s="27">
        <v>43871</v>
      </c>
      <c r="C285" s="9" t="s">
        <v>24</v>
      </c>
      <c r="D285" s="9">
        <v>30</v>
      </c>
      <c r="E285" s="9" t="s">
        <v>4896</v>
      </c>
      <c r="F285" s="20" t="s">
        <v>4908</v>
      </c>
      <c r="G285" t="s">
        <v>4904</v>
      </c>
      <c r="H285" t="str">
        <f>VLOOKUP(E285,suppliers!$A$2:$B$18,2,)</f>
        <v>OTHER</v>
      </c>
      <c r="I285" t="str">
        <f>VLOOKUP(C285,Table_items[],2,FALSE)</f>
        <v>Irbesartan</v>
      </c>
      <c r="J285" t="str">
        <f>VLOOKUP(C285,Table_items[],3,FALSE)</f>
        <v>Obat Hipertensi</v>
      </c>
      <c r="K285" s="23">
        <f>VLOOKUP(C285,Table_items[],4,FALSE)</f>
        <v>108794</v>
      </c>
      <c r="L285" s="23">
        <f>VLOOKUP(C285,Table_items[],5,FALSE)</f>
        <v>109447</v>
      </c>
    </row>
    <row r="286" spans="1:12" s="23" customFormat="1" x14ac:dyDescent="0.2">
      <c r="A286" s="11" t="s">
        <v>459</v>
      </c>
      <c r="B286" s="28">
        <v>43871</v>
      </c>
      <c r="C286" s="13" t="s">
        <v>22</v>
      </c>
      <c r="D286" s="13">
        <v>23</v>
      </c>
      <c r="E286" s="9" t="s">
        <v>4896</v>
      </c>
      <c r="F286" s="20" t="s">
        <v>4908</v>
      </c>
      <c r="G286" t="s">
        <v>4904</v>
      </c>
      <c r="H286" t="str">
        <f>VLOOKUP(E286,suppliers!$A$2:$B$18,2,)</f>
        <v>OTHER</v>
      </c>
      <c r="I286" t="str">
        <f>VLOOKUP(C286,Table_items[],2,FALSE)</f>
        <v>Candesartan Ogb Dexa</v>
      </c>
      <c r="J286" t="str">
        <f>VLOOKUP(C286,Table_items[],3,FALSE)</f>
        <v>Obat Hipertensi</v>
      </c>
      <c r="K286" s="23">
        <f>VLOOKUP(C286,Table_items[],4,FALSE)</f>
        <v>5000</v>
      </c>
      <c r="L286" s="23">
        <f>VLOOKUP(C286,Table_items[],5,FALSE)</f>
        <v>5095</v>
      </c>
    </row>
    <row r="287" spans="1:12" s="23" customFormat="1" x14ac:dyDescent="0.2">
      <c r="A287" s="7" t="s">
        <v>460</v>
      </c>
      <c r="B287" s="27">
        <v>43871</v>
      </c>
      <c r="C287" s="9" t="s">
        <v>20</v>
      </c>
      <c r="D287" s="9">
        <v>25</v>
      </c>
      <c r="E287" s="9" t="s">
        <v>4896</v>
      </c>
      <c r="F287" s="20" t="s">
        <v>4908</v>
      </c>
      <c r="G287" t="s">
        <v>4904</v>
      </c>
      <c r="H287" t="str">
        <f>VLOOKUP(E287,suppliers!$A$2:$B$18,2,)</f>
        <v>OTHER</v>
      </c>
      <c r="I287" t="str">
        <f>VLOOKUP(C287,Table_items[],2,FALSE)</f>
        <v>Carditens</v>
      </c>
      <c r="J287" t="str">
        <f>VLOOKUP(C287,Table_items[],3,FALSE)</f>
        <v>Obat Hipertensi</v>
      </c>
      <c r="K287" s="23">
        <f>VLOOKUP(C287,Table_items[],4,FALSE)</f>
        <v>100000</v>
      </c>
      <c r="L287" s="23">
        <f>VLOOKUP(C287,Table_items[],5,FALSE)</f>
        <v>100900</v>
      </c>
    </row>
    <row r="288" spans="1:12" s="23" customFormat="1" x14ac:dyDescent="0.2">
      <c r="A288" s="11" t="s">
        <v>461</v>
      </c>
      <c r="B288" s="28">
        <v>43871</v>
      </c>
      <c r="C288" s="13" t="s">
        <v>8</v>
      </c>
      <c r="D288" s="13">
        <v>2</v>
      </c>
      <c r="E288" s="9" t="s">
        <v>4896</v>
      </c>
      <c r="F288" s="20" t="s">
        <v>4908</v>
      </c>
      <c r="G288" t="s">
        <v>4904</v>
      </c>
      <c r="H288" t="str">
        <f>VLOOKUP(E288,suppliers!$A$2:$B$18,2,)</f>
        <v>OTHER</v>
      </c>
      <c r="I288" t="str">
        <f>VLOOKUP(C288,Table_items[],2,FALSE)</f>
        <v>Bisoprolol Ogb Dexa</v>
      </c>
      <c r="J288" t="str">
        <f>VLOOKUP(C288,Table_items[],3,FALSE)</f>
        <v>Obat Alergi</v>
      </c>
      <c r="K288" s="23">
        <f>VLOOKUP(C288,Table_items[],4,FALSE)</f>
        <v>10000</v>
      </c>
      <c r="L288" s="23">
        <f>VLOOKUP(C288,Table_items[],5,FALSE)</f>
        <v>10180</v>
      </c>
    </row>
    <row r="289" spans="1:12" s="23" customFormat="1" x14ac:dyDescent="0.2">
      <c r="A289" s="7" t="s">
        <v>462</v>
      </c>
      <c r="B289" s="27">
        <v>43872</v>
      </c>
      <c r="C289" s="9" t="s">
        <v>12</v>
      </c>
      <c r="D289" s="9">
        <v>83</v>
      </c>
      <c r="E289" s="9" t="s">
        <v>4896</v>
      </c>
      <c r="F289" s="20" t="s">
        <v>4908</v>
      </c>
      <c r="G289" t="s">
        <v>4904</v>
      </c>
      <c r="H289" t="str">
        <f>VLOOKUP(E289,suppliers!$A$2:$B$18,2,)</f>
        <v>OTHER</v>
      </c>
      <c r="I289" t="str">
        <f>VLOOKUP(C289,Table_items[],2,FALSE)</f>
        <v>Decolsen 1 Strip 4 Tablet</v>
      </c>
      <c r="J289" t="str">
        <f>VLOOKUP(C289,Table_items[],3,FALSE)</f>
        <v>Obat Batuk &amp; Pilek</v>
      </c>
      <c r="K289" s="23">
        <f>VLOOKUP(C289,Table_items[],4,FALSE)</f>
        <v>2886</v>
      </c>
      <c r="L289" s="23">
        <f>VLOOKUP(C289,Table_items[],5,FALSE)</f>
        <v>2915</v>
      </c>
    </row>
    <row r="290" spans="1:12" s="23" customFormat="1" x14ac:dyDescent="0.2">
      <c r="A290" s="11" t="s">
        <v>463</v>
      </c>
      <c r="B290" s="28">
        <v>43872</v>
      </c>
      <c r="C290" s="13" t="s">
        <v>9</v>
      </c>
      <c r="D290" s="13">
        <v>35</v>
      </c>
      <c r="E290" s="9" t="s">
        <v>4896</v>
      </c>
      <c r="F290" s="20" t="s">
        <v>4908</v>
      </c>
      <c r="G290" t="s">
        <v>4904</v>
      </c>
      <c r="H290" t="str">
        <f>VLOOKUP(E290,suppliers!$A$2:$B$18,2,)</f>
        <v>OTHER</v>
      </c>
      <c r="I290" t="str">
        <f>VLOOKUP(C290,Table_items[],2,FALSE)</f>
        <v>Bedak Heroxyn 150 gr</v>
      </c>
      <c r="J290" t="str">
        <f>VLOOKUP(C290,Table_items[],3,FALSE)</f>
        <v>Obat Alergi</v>
      </c>
      <c r="K290" s="23">
        <f>VLOOKUP(C290,Table_items[],4,FALSE)</f>
        <v>16950</v>
      </c>
      <c r="L290" s="23">
        <f>VLOOKUP(C290,Table_items[],5,FALSE)</f>
        <v>17170</v>
      </c>
    </row>
    <row r="291" spans="1:12" s="23" customFormat="1" x14ac:dyDescent="0.2">
      <c r="A291" s="7" t="s">
        <v>464</v>
      </c>
      <c r="B291" s="27">
        <v>43872</v>
      </c>
      <c r="C291" s="9" t="s">
        <v>24</v>
      </c>
      <c r="D291" s="9">
        <v>34</v>
      </c>
      <c r="E291" s="9" t="s">
        <v>4896</v>
      </c>
      <c r="F291" s="20" t="s">
        <v>4908</v>
      </c>
      <c r="G291" t="s">
        <v>4904</v>
      </c>
      <c r="H291" t="str">
        <f>VLOOKUP(E291,suppliers!$A$2:$B$18,2,)</f>
        <v>OTHER</v>
      </c>
      <c r="I291" t="str">
        <f>VLOOKUP(C291,Table_items[],2,FALSE)</f>
        <v>Irbesartan</v>
      </c>
      <c r="J291" t="str">
        <f>VLOOKUP(C291,Table_items[],3,FALSE)</f>
        <v>Obat Hipertensi</v>
      </c>
      <c r="K291" s="23">
        <f>VLOOKUP(C291,Table_items[],4,FALSE)</f>
        <v>108794</v>
      </c>
      <c r="L291" s="23">
        <f>VLOOKUP(C291,Table_items[],5,FALSE)</f>
        <v>109447</v>
      </c>
    </row>
    <row r="292" spans="1:12" s="23" customFormat="1" x14ac:dyDescent="0.2">
      <c r="A292" s="11" t="s">
        <v>465</v>
      </c>
      <c r="B292" s="28">
        <v>43872</v>
      </c>
      <c r="C292" s="13" t="s">
        <v>39</v>
      </c>
      <c r="D292" s="13">
        <v>37</v>
      </c>
      <c r="E292" s="9" t="s">
        <v>4896</v>
      </c>
      <c r="F292" s="20" t="s">
        <v>4908</v>
      </c>
      <c r="G292" t="s">
        <v>4904</v>
      </c>
      <c r="H292" t="str">
        <f>VLOOKUP(E292,suppliers!$A$2:$B$18,2,)</f>
        <v>OTHER</v>
      </c>
      <c r="I292" t="str">
        <f>VLOOKUP(C292,Table_items[],2,FALSE)</f>
        <v>Cilostazol Bernofarm</v>
      </c>
      <c r="J292" t="str">
        <f>VLOOKUP(C292,Table_items[],3,FALSE)</f>
        <v>Obat Sakit Kepala &amp; Demam</v>
      </c>
      <c r="K292" s="23">
        <f>VLOOKUP(C292,Table_items[],4,FALSE)</f>
        <v>45450</v>
      </c>
      <c r="L292" s="23">
        <f>VLOOKUP(C292,Table_items[],5,FALSE)</f>
        <v>46223</v>
      </c>
    </row>
    <row r="293" spans="1:12" s="23" customFormat="1" x14ac:dyDescent="0.2">
      <c r="A293" s="7" t="s">
        <v>466</v>
      </c>
      <c r="B293" s="27">
        <v>43873</v>
      </c>
      <c r="C293" s="9" t="s">
        <v>9</v>
      </c>
      <c r="D293" s="9">
        <v>46</v>
      </c>
      <c r="E293" s="9" t="s">
        <v>4896</v>
      </c>
      <c r="F293" s="20" t="s">
        <v>4908</v>
      </c>
      <c r="G293" t="s">
        <v>4904</v>
      </c>
      <c r="H293" t="str">
        <f>VLOOKUP(E293,suppliers!$A$2:$B$18,2,)</f>
        <v>OTHER</v>
      </c>
      <c r="I293" t="str">
        <f>VLOOKUP(C293,Table_items[],2,FALSE)</f>
        <v>Bedak Heroxyn 150 gr</v>
      </c>
      <c r="J293" t="str">
        <f>VLOOKUP(C293,Table_items[],3,FALSE)</f>
        <v>Obat Alergi</v>
      </c>
      <c r="K293" s="23">
        <f>VLOOKUP(C293,Table_items[],4,FALSE)</f>
        <v>16950</v>
      </c>
      <c r="L293" s="23">
        <f>VLOOKUP(C293,Table_items[],5,FALSE)</f>
        <v>17170</v>
      </c>
    </row>
    <row r="294" spans="1:12" s="23" customFormat="1" x14ac:dyDescent="0.2">
      <c r="A294" s="11" t="s">
        <v>467</v>
      </c>
      <c r="B294" s="28">
        <v>43873</v>
      </c>
      <c r="C294" s="13" t="s">
        <v>41</v>
      </c>
      <c r="D294" s="13">
        <v>27</v>
      </c>
      <c r="E294" s="9" t="s">
        <v>4896</v>
      </c>
      <c r="F294" s="20" t="s">
        <v>4908</v>
      </c>
      <c r="G294" t="s">
        <v>4904</v>
      </c>
      <c r="H294" t="str">
        <f>VLOOKUP(E294,suppliers!$A$2:$B$18,2,)</f>
        <v>OTHER</v>
      </c>
      <c r="I294" t="str">
        <f>VLOOKUP(C294,Table_items[],2,FALSE)</f>
        <v>Otilon Ear Drops 8 mL</v>
      </c>
      <c r="J294" t="str">
        <f>VLOOKUP(C294,Table_items[],3,FALSE)</f>
        <v>Obat Telinga</v>
      </c>
      <c r="K294" s="23">
        <f>VLOOKUP(C294,Table_items[],4,FALSE)</f>
        <v>55000</v>
      </c>
      <c r="L294" s="23">
        <f>VLOOKUP(C294,Table_items[],5,FALSE)</f>
        <v>55935</v>
      </c>
    </row>
    <row r="295" spans="1:12" s="23" customFormat="1" x14ac:dyDescent="0.2">
      <c r="A295" s="7" t="s">
        <v>468</v>
      </c>
      <c r="B295" s="27">
        <v>43873</v>
      </c>
      <c r="C295" s="9" t="s">
        <v>22</v>
      </c>
      <c r="D295" s="9">
        <v>34</v>
      </c>
      <c r="E295" s="9" t="s">
        <v>4896</v>
      </c>
      <c r="F295" s="20" t="s">
        <v>4908</v>
      </c>
      <c r="G295" t="s">
        <v>4904</v>
      </c>
      <c r="H295" t="str">
        <f>VLOOKUP(E295,suppliers!$A$2:$B$18,2,)</f>
        <v>OTHER</v>
      </c>
      <c r="I295" t="str">
        <f>VLOOKUP(C295,Table_items[],2,FALSE)</f>
        <v>Candesartan Ogb Dexa</v>
      </c>
      <c r="J295" t="str">
        <f>VLOOKUP(C295,Table_items[],3,FALSE)</f>
        <v>Obat Hipertensi</v>
      </c>
      <c r="K295" s="23">
        <f>VLOOKUP(C295,Table_items[],4,FALSE)</f>
        <v>5000</v>
      </c>
      <c r="L295" s="23">
        <f>VLOOKUP(C295,Table_items[],5,FALSE)</f>
        <v>5095</v>
      </c>
    </row>
    <row r="296" spans="1:12" s="23" customFormat="1" x14ac:dyDescent="0.2">
      <c r="A296" s="11" t="s">
        <v>469</v>
      </c>
      <c r="B296" s="28">
        <v>43873</v>
      </c>
      <c r="C296" s="13" t="s">
        <v>28</v>
      </c>
      <c r="D296" s="13">
        <v>12</v>
      </c>
      <c r="E296" s="9" t="s">
        <v>4896</v>
      </c>
      <c r="F296" s="20" t="s">
        <v>4908</v>
      </c>
      <c r="G296" t="s">
        <v>4904</v>
      </c>
      <c r="H296" t="str">
        <f>VLOOKUP(E296,suppliers!$A$2:$B$18,2,)</f>
        <v>OTHER</v>
      </c>
      <c r="I296" t="str">
        <f>VLOOKUP(C296,Table_items[],2,FALSE)</f>
        <v>Hyperchol 100 MG 12 KPS</v>
      </c>
      <c r="J296" t="str">
        <f>VLOOKUP(C296,Table_items[],3,FALSE)</f>
        <v>Obat Kolesterol</v>
      </c>
      <c r="K296" s="23">
        <f>VLOOKUP(C296,Table_items[],4,FALSE)</f>
        <v>42800</v>
      </c>
      <c r="L296" s="23">
        <f>VLOOKUP(C296,Table_items[],5,FALSE)</f>
        <v>43442</v>
      </c>
    </row>
    <row r="297" spans="1:12" s="23" customFormat="1" x14ac:dyDescent="0.2">
      <c r="A297" s="7" t="s">
        <v>470</v>
      </c>
      <c r="B297" s="27">
        <v>43873</v>
      </c>
      <c r="C297" s="9" t="s">
        <v>20</v>
      </c>
      <c r="D297" s="9">
        <v>188</v>
      </c>
      <c r="E297" s="9" t="s">
        <v>4896</v>
      </c>
      <c r="F297" s="20" t="s">
        <v>4908</v>
      </c>
      <c r="G297" t="s">
        <v>4904</v>
      </c>
      <c r="H297" t="str">
        <f>VLOOKUP(E297,suppliers!$A$2:$B$18,2,)</f>
        <v>OTHER</v>
      </c>
      <c r="I297" t="str">
        <f>VLOOKUP(C297,Table_items[],2,FALSE)</f>
        <v>Carditens</v>
      </c>
      <c r="J297" t="str">
        <f>VLOOKUP(C297,Table_items[],3,FALSE)</f>
        <v>Obat Hipertensi</v>
      </c>
      <c r="K297" s="23">
        <f>VLOOKUP(C297,Table_items[],4,FALSE)</f>
        <v>100000</v>
      </c>
      <c r="L297" s="23">
        <f>VLOOKUP(C297,Table_items[],5,FALSE)</f>
        <v>100900</v>
      </c>
    </row>
    <row r="298" spans="1:12" s="23" customFormat="1" x14ac:dyDescent="0.2">
      <c r="A298" s="11" t="s">
        <v>471</v>
      </c>
      <c r="B298" s="28">
        <v>43874</v>
      </c>
      <c r="C298" s="13" t="s">
        <v>12</v>
      </c>
      <c r="D298" s="13">
        <v>83</v>
      </c>
      <c r="E298" s="9" t="s">
        <v>4896</v>
      </c>
      <c r="F298" s="20" t="s">
        <v>4908</v>
      </c>
      <c r="G298" t="s">
        <v>4904</v>
      </c>
      <c r="H298" t="str">
        <f>VLOOKUP(E298,suppliers!$A$2:$B$18,2,)</f>
        <v>OTHER</v>
      </c>
      <c r="I298" t="str">
        <f>VLOOKUP(C298,Table_items[],2,FALSE)</f>
        <v>Decolsen 1 Strip 4 Tablet</v>
      </c>
      <c r="J298" t="str">
        <f>VLOOKUP(C298,Table_items[],3,FALSE)</f>
        <v>Obat Batuk &amp; Pilek</v>
      </c>
      <c r="K298" s="23">
        <f>VLOOKUP(C298,Table_items[],4,FALSE)</f>
        <v>2886</v>
      </c>
      <c r="L298" s="23">
        <f>VLOOKUP(C298,Table_items[],5,FALSE)</f>
        <v>2915</v>
      </c>
    </row>
    <row r="299" spans="1:12" s="23" customFormat="1" x14ac:dyDescent="0.2">
      <c r="A299" s="7" t="s">
        <v>472</v>
      </c>
      <c r="B299" s="27">
        <v>43874</v>
      </c>
      <c r="C299" s="9" t="s">
        <v>37</v>
      </c>
      <c r="D299" s="9">
        <v>55</v>
      </c>
      <c r="E299" s="9" t="s">
        <v>4896</v>
      </c>
      <c r="F299" s="20" t="s">
        <v>4908</v>
      </c>
      <c r="G299" t="s">
        <v>4904</v>
      </c>
      <c r="H299" t="str">
        <f>VLOOKUP(E299,suppliers!$A$2:$B$18,2,)</f>
        <v>OTHER</v>
      </c>
      <c r="I299" t="str">
        <f>VLOOKUP(C299,Table_items[],2,FALSE)</f>
        <v>Bodrex Extra</v>
      </c>
      <c r="J299" t="str">
        <f>VLOOKUP(C299,Table_items[],3,FALSE)</f>
        <v>Obat Sakit Kepala &amp; Demam</v>
      </c>
      <c r="K299" s="23">
        <f>VLOOKUP(C299,Table_items[],4,FALSE)</f>
        <v>50788</v>
      </c>
      <c r="L299" s="23">
        <f>VLOOKUP(C299,Table_items[],5,FALSE)</f>
        <v>51753</v>
      </c>
    </row>
    <row r="300" spans="1:12" s="23" customFormat="1" x14ac:dyDescent="0.2">
      <c r="A300" s="11" t="s">
        <v>473</v>
      </c>
      <c r="B300" s="28">
        <v>43874</v>
      </c>
      <c r="C300" s="13" t="s">
        <v>37</v>
      </c>
      <c r="D300" s="13">
        <v>62</v>
      </c>
      <c r="E300" s="9" t="s">
        <v>4896</v>
      </c>
      <c r="F300" s="20" t="s">
        <v>4908</v>
      </c>
      <c r="G300" t="s">
        <v>4904</v>
      </c>
      <c r="H300" t="str">
        <f>VLOOKUP(E300,suppliers!$A$2:$B$18,2,)</f>
        <v>OTHER</v>
      </c>
      <c r="I300" t="str">
        <f>VLOOKUP(C300,Table_items[],2,FALSE)</f>
        <v>Bodrex Extra</v>
      </c>
      <c r="J300" t="str">
        <f>VLOOKUP(C300,Table_items[],3,FALSE)</f>
        <v>Obat Sakit Kepala &amp; Demam</v>
      </c>
      <c r="K300" s="23">
        <f>VLOOKUP(C300,Table_items[],4,FALSE)</f>
        <v>50788</v>
      </c>
      <c r="L300" s="23">
        <f>VLOOKUP(C300,Table_items[],5,FALSE)</f>
        <v>51753</v>
      </c>
    </row>
    <row r="301" spans="1:12" s="23" customFormat="1" x14ac:dyDescent="0.2">
      <c r="A301" s="7" t="s">
        <v>474</v>
      </c>
      <c r="B301" s="27">
        <v>43874</v>
      </c>
      <c r="C301" s="9" t="s">
        <v>9</v>
      </c>
      <c r="D301" s="9">
        <v>10</v>
      </c>
      <c r="E301" s="9" t="s">
        <v>4896</v>
      </c>
      <c r="F301" s="20" t="s">
        <v>4908</v>
      </c>
      <c r="G301" t="s">
        <v>4904</v>
      </c>
      <c r="H301" t="str">
        <f>VLOOKUP(E301,suppliers!$A$2:$B$18,2,)</f>
        <v>OTHER</v>
      </c>
      <c r="I301" t="str">
        <f>VLOOKUP(C301,Table_items[],2,FALSE)</f>
        <v>Bedak Heroxyn 150 gr</v>
      </c>
      <c r="J301" t="str">
        <f>VLOOKUP(C301,Table_items[],3,FALSE)</f>
        <v>Obat Alergi</v>
      </c>
      <c r="K301" s="23">
        <f>VLOOKUP(C301,Table_items[],4,FALSE)</f>
        <v>16950</v>
      </c>
      <c r="L301" s="23">
        <f>VLOOKUP(C301,Table_items[],5,FALSE)</f>
        <v>17170</v>
      </c>
    </row>
    <row r="302" spans="1:12" s="23" customFormat="1" x14ac:dyDescent="0.2">
      <c r="A302" s="11" t="s">
        <v>476</v>
      </c>
      <c r="B302" s="28">
        <v>43874</v>
      </c>
      <c r="C302" s="13" t="s">
        <v>24</v>
      </c>
      <c r="D302" s="13">
        <v>24</v>
      </c>
      <c r="E302" s="9" t="s">
        <v>4896</v>
      </c>
      <c r="F302" s="20" t="s">
        <v>4908</v>
      </c>
      <c r="G302" t="s">
        <v>4904</v>
      </c>
      <c r="H302" t="str">
        <f>VLOOKUP(E302,suppliers!$A$2:$B$18,2,)</f>
        <v>OTHER</v>
      </c>
      <c r="I302" t="str">
        <f>VLOOKUP(C302,Table_items[],2,FALSE)</f>
        <v>Irbesartan</v>
      </c>
      <c r="J302" t="str">
        <f>VLOOKUP(C302,Table_items[],3,FALSE)</f>
        <v>Obat Hipertensi</v>
      </c>
      <c r="K302" s="23">
        <f>VLOOKUP(C302,Table_items[],4,FALSE)</f>
        <v>108794</v>
      </c>
      <c r="L302" s="23">
        <f>VLOOKUP(C302,Table_items[],5,FALSE)</f>
        <v>109447</v>
      </c>
    </row>
    <row r="303" spans="1:12" s="23" customFormat="1" x14ac:dyDescent="0.2">
      <c r="A303" s="7" t="s">
        <v>477</v>
      </c>
      <c r="B303" s="27">
        <v>43874</v>
      </c>
      <c r="C303" s="9" t="s">
        <v>38</v>
      </c>
      <c r="D303" s="9">
        <v>5</v>
      </c>
      <c r="E303" s="9" t="s">
        <v>4896</v>
      </c>
      <c r="F303" s="20" t="s">
        <v>4908</v>
      </c>
      <c r="G303" t="s">
        <v>4904</v>
      </c>
      <c r="H303" t="str">
        <f>VLOOKUP(E303,suppliers!$A$2:$B$18,2,)</f>
        <v>OTHER</v>
      </c>
      <c r="I303" t="str">
        <f>VLOOKUP(C303,Table_items[],2,FALSE)</f>
        <v>Sanmol 500 MG 4 Tablet</v>
      </c>
      <c r="J303" t="str">
        <f>VLOOKUP(C303,Table_items[],3,FALSE)</f>
        <v>Obat Sakit Kepala &amp; Demam</v>
      </c>
      <c r="K303" s="23">
        <f>VLOOKUP(C303,Table_items[],4,FALSE)</f>
        <v>1600</v>
      </c>
      <c r="L303" s="23">
        <f>VLOOKUP(C303,Table_items[],5,FALSE)</f>
        <v>1619</v>
      </c>
    </row>
    <row r="304" spans="1:12" s="23" customFormat="1" x14ac:dyDescent="0.2">
      <c r="A304" s="11" t="s">
        <v>478</v>
      </c>
      <c r="B304" s="28">
        <v>43874</v>
      </c>
      <c r="C304" s="13" t="s">
        <v>36</v>
      </c>
      <c r="D304" s="13">
        <v>3</v>
      </c>
      <c r="E304" s="9" t="s">
        <v>4896</v>
      </c>
      <c r="F304" s="20" t="s">
        <v>4908</v>
      </c>
      <c r="G304" t="s">
        <v>4904</v>
      </c>
      <c r="H304" t="str">
        <f>VLOOKUP(E304,suppliers!$A$2:$B$18,2,)</f>
        <v>OTHER</v>
      </c>
      <c r="I304" t="str">
        <f>VLOOKUP(C304,Table_items[],2,FALSE)</f>
        <v>Sanmol Paracetamol</v>
      </c>
      <c r="J304" t="str">
        <f>VLOOKUP(C304,Table_items[],3,FALSE)</f>
        <v>Obat Sakit Kepala &amp; Demam</v>
      </c>
      <c r="K304" s="23">
        <f>VLOOKUP(C304,Table_items[],4,FALSE)</f>
        <v>16100</v>
      </c>
      <c r="L304" s="23">
        <f>VLOOKUP(C304,Table_items[],5,FALSE)</f>
        <v>16261</v>
      </c>
    </row>
    <row r="305" spans="1:12" s="23" customFormat="1" x14ac:dyDescent="0.2">
      <c r="A305" s="7" t="s">
        <v>479</v>
      </c>
      <c r="B305" s="27">
        <v>43874</v>
      </c>
      <c r="C305" s="9" t="s">
        <v>7</v>
      </c>
      <c r="D305" s="9">
        <v>231</v>
      </c>
      <c r="E305" s="9" t="s">
        <v>4896</v>
      </c>
      <c r="F305" s="20" t="s">
        <v>4908</v>
      </c>
      <c r="G305" t="s">
        <v>4904</v>
      </c>
      <c r="H305" t="str">
        <f>VLOOKUP(E305,suppliers!$A$2:$B$18,2,)</f>
        <v>OTHER</v>
      </c>
      <c r="I305" t="str">
        <f>VLOOKUP(C305,Table_items[],2,FALSE)</f>
        <v>Acetylcysteine Mahakam 200 mg</v>
      </c>
      <c r="J305" t="str">
        <f>VLOOKUP(C305,Table_items[],3,FALSE)</f>
        <v>Obat Alergi</v>
      </c>
      <c r="K305" s="23">
        <f>VLOOKUP(C305,Table_items[],4,FALSE)</f>
        <v>33000</v>
      </c>
      <c r="L305" s="23">
        <f>VLOOKUP(C305,Table_items[],5,FALSE)</f>
        <v>33330</v>
      </c>
    </row>
    <row r="306" spans="1:12" s="23" customFormat="1" x14ac:dyDescent="0.2">
      <c r="A306" s="11" t="s">
        <v>480</v>
      </c>
      <c r="B306" s="28">
        <v>43874</v>
      </c>
      <c r="C306" s="13" t="s">
        <v>39</v>
      </c>
      <c r="D306" s="13">
        <v>21</v>
      </c>
      <c r="E306" s="9" t="s">
        <v>4896</v>
      </c>
      <c r="F306" s="20" t="s">
        <v>4908</v>
      </c>
      <c r="G306" t="s">
        <v>4904</v>
      </c>
      <c r="H306" t="str">
        <f>VLOOKUP(E306,suppliers!$A$2:$B$18,2,)</f>
        <v>OTHER</v>
      </c>
      <c r="I306" t="str">
        <f>VLOOKUP(C306,Table_items[],2,FALSE)</f>
        <v>Cilostazol Bernofarm</v>
      </c>
      <c r="J306" t="str">
        <f>VLOOKUP(C306,Table_items[],3,FALSE)</f>
        <v>Obat Sakit Kepala &amp; Demam</v>
      </c>
      <c r="K306" s="23">
        <f>VLOOKUP(C306,Table_items[],4,FALSE)</f>
        <v>45450</v>
      </c>
      <c r="L306" s="23">
        <f>VLOOKUP(C306,Table_items[],5,FALSE)</f>
        <v>46223</v>
      </c>
    </row>
    <row r="307" spans="1:12" s="23" customFormat="1" x14ac:dyDescent="0.2">
      <c r="A307" s="7" t="s">
        <v>481</v>
      </c>
      <c r="B307" s="27">
        <v>43875</v>
      </c>
      <c r="C307" s="9" t="s">
        <v>12</v>
      </c>
      <c r="D307" s="9">
        <v>50</v>
      </c>
      <c r="E307" s="9" t="s">
        <v>4896</v>
      </c>
      <c r="F307" s="20" t="s">
        <v>4908</v>
      </c>
      <c r="G307" t="s">
        <v>4904</v>
      </c>
      <c r="H307" t="str">
        <f>VLOOKUP(E307,suppliers!$A$2:$B$18,2,)</f>
        <v>OTHER</v>
      </c>
      <c r="I307" t="str">
        <f>VLOOKUP(C307,Table_items[],2,FALSE)</f>
        <v>Decolsen 1 Strip 4 Tablet</v>
      </c>
      <c r="J307" t="str">
        <f>VLOOKUP(C307,Table_items[],3,FALSE)</f>
        <v>Obat Batuk &amp; Pilek</v>
      </c>
      <c r="K307" s="23">
        <f>VLOOKUP(C307,Table_items[],4,FALSE)</f>
        <v>2886</v>
      </c>
      <c r="L307" s="23">
        <f>VLOOKUP(C307,Table_items[],5,FALSE)</f>
        <v>2915</v>
      </c>
    </row>
    <row r="308" spans="1:12" s="23" customFormat="1" x14ac:dyDescent="0.2">
      <c r="A308" s="11" t="s">
        <v>482</v>
      </c>
      <c r="B308" s="28">
        <v>43875</v>
      </c>
      <c r="C308" s="13" t="s">
        <v>12</v>
      </c>
      <c r="D308" s="13">
        <v>88</v>
      </c>
      <c r="E308" s="9" t="s">
        <v>4896</v>
      </c>
      <c r="F308" s="20" t="s">
        <v>4908</v>
      </c>
      <c r="G308" t="s">
        <v>4904</v>
      </c>
      <c r="H308" t="str">
        <f>VLOOKUP(E308,suppliers!$A$2:$B$18,2,)</f>
        <v>OTHER</v>
      </c>
      <c r="I308" t="str">
        <f>VLOOKUP(C308,Table_items[],2,FALSE)</f>
        <v>Decolsen 1 Strip 4 Tablet</v>
      </c>
      <c r="J308" t="str">
        <f>VLOOKUP(C308,Table_items[],3,FALSE)</f>
        <v>Obat Batuk &amp; Pilek</v>
      </c>
      <c r="K308" s="23">
        <f>VLOOKUP(C308,Table_items[],4,FALSE)</f>
        <v>2886</v>
      </c>
      <c r="L308" s="23">
        <f>VLOOKUP(C308,Table_items[],5,FALSE)</f>
        <v>2915</v>
      </c>
    </row>
    <row r="309" spans="1:12" s="23" customFormat="1" x14ac:dyDescent="0.2">
      <c r="A309" s="7" t="s">
        <v>483</v>
      </c>
      <c r="B309" s="27">
        <v>43875</v>
      </c>
      <c r="C309" s="9" t="s">
        <v>40</v>
      </c>
      <c r="D309" s="9">
        <v>239</v>
      </c>
      <c r="E309" s="9" t="s">
        <v>4896</v>
      </c>
      <c r="F309" s="20" t="s">
        <v>4908</v>
      </c>
      <c r="G309" t="s">
        <v>4904</v>
      </c>
      <c r="H309" t="str">
        <f>VLOOKUP(E309,suppliers!$A$2:$B$18,2,)</f>
        <v>OTHER</v>
      </c>
      <c r="I309" t="str">
        <f>VLOOKUP(C309,Table_items[],2,FALSE)</f>
        <v>Paramex Tablet / Obat</v>
      </c>
      <c r="J309" t="str">
        <f>VLOOKUP(C309,Table_items[],3,FALSE)</f>
        <v>Obat Sakit Kepala &amp; Demam</v>
      </c>
      <c r="K309" s="23">
        <f>VLOOKUP(C309,Table_items[],4,FALSE)</f>
        <v>2560</v>
      </c>
      <c r="L309" s="23">
        <f>VLOOKUP(C309,Table_items[],5,FALSE)</f>
        <v>2586</v>
      </c>
    </row>
    <row r="310" spans="1:12" s="23" customFormat="1" x14ac:dyDescent="0.2">
      <c r="A310" s="11" t="s">
        <v>484</v>
      </c>
      <c r="B310" s="28">
        <v>43875</v>
      </c>
      <c r="C310" s="13" t="s">
        <v>23</v>
      </c>
      <c r="D310" s="13">
        <v>294</v>
      </c>
      <c r="E310" s="9" t="s">
        <v>4896</v>
      </c>
      <c r="F310" s="20" t="s">
        <v>4908</v>
      </c>
      <c r="G310" t="s">
        <v>4904</v>
      </c>
      <c r="H310" t="str">
        <f>VLOOKUP(E310,suppliers!$A$2:$B$18,2,)</f>
        <v>OTHER</v>
      </c>
      <c r="I310" t="str">
        <f>VLOOKUP(C310,Table_items[],2,FALSE)</f>
        <v>Amlodipine Besilate</v>
      </c>
      <c r="J310" t="str">
        <f>VLOOKUP(C310,Table_items[],3,FALSE)</f>
        <v>Obat Hipertensi</v>
      </c>
      <c r="K310" s="23">
        <f>VLOOKUP(C310,Table_items[],4,FALSE)</f>
        <v>7467</v>
      </c>
      <c r="L310" s="23">
        <f>VLOOKUP(C310,Table_items[],5,FALSE)</f>
        <v>7504</v>
      </c>
    </row>
    <row r="311" spans="1:12" s="23" customFormat="1" x14ac:dyDescent="0.2">
      <c r="A311" s="7" t="s">
        <v>485</v>
      </c>
      <c r="B311" s="27">
        <v>43876</v>
      </c>
      <c r="C311" s="9" t="s">
        <v>38</v>
      </c>
      <c r="D311" s="9">
        <v>17</v>
      </c>
      <c r="E311" s="9" t="s">
        <v>4896</v>
      </c>
      <c r="F311" s="20" t="s">
        <v>4908</v>
      </c>
      <c r="G311" t="s">
        <v>4904</v>
      </c>
      <c r="H311" t="str">
        <f>VLOOKUP(E311,suppliers!$A$2:$B$18,2,)</f>
        <v>OTHER</v>
      </c>
      <c r="I311" t="str">
        <f>VLOOKUP(C311,Table_items[],2,FALSE)</f>
        <v>Sanmol 500 MG 4 Tablet</v>
      </c>
      <c r="J311" t="str">
        <f>VLOOKUP(C311,Table_items[],3,FALSE)</f>
        <v>Obat Sakit Kepala &amp; Demam</v>
      </c>
      <c r="K311" s="23">
        <f>VLOOKUP(C311,Table_items[],4,FALSE)</f>
        <v>1600</v>
      </c>
      <c r="L311" s="23">
        <f>VLOOKUP(C311,Table_items[],5,FALSE)</f>
        <v>1619</v>
      </c>
    </row>
    <row r="312" spans="1:12" s="23" customFormat="1" x14ac:dyDescent="0.2">
      <c r="A312" s="11" t="s">
        <v>486</v>
      </c>
      <c r="B312" s="28">
        <v>43876</v>
      </c>
      <c r="C312" s="13" t="s">
        <v>20</v>
      </c>
      <c r="D312" s="13">
        <v>23</v>
      </c>
      <c r="E312" s="9" t="s">
        <v>4896</v>
      </c>
      <c r="F312" s="20" t="s">
        <v>4908</v>
      </c>
      <c r="G312" t="s">
        <v>4904</v>
      </c>
      <c r="H312" t="str">
        <f>VLOOKUP(E312,suppliers!$A$2:$B$18,2,)</f>
        <v>OTHER</v>
      </c>
      <c r="I312" t="str">
        <f>VLOOKUP(C312,Table_items[],2,FALSE)</f>
        <v>Carditens</v>
      </c>
      <c r="J312" t="str">
        <f>VLOOKUP(C312,Table_items[],3,FALSE)</f>
        <v>Obat Hipertensi</v>
      </c>
      <c r="K312" s="23">
        <f>VLOOKUP(C312,Table_items[],4,FALSE)</f>
        <v>100000</v>
      </c>
      <c r="L312" s="23">
        <f>VLOOKUP(C312,Table_items[],5,FALSE)</f>
        <v>100900</v>
      </c>
    </row>
    <row r="313" spans="1:12" s="23" customFormat="1" x14ac:dyDescent="0.2">
      <c r="A313" s="7" t="s">
        <v>487</v>
      </c>
      <c r="B313" s="27">
        <v>43876</v>
      </c>
      <c r="C313" s="9" t="s">
        <v>14</v>
      </c>
      <c r="D313" s="9">
        <v>21</v>
      </c>
      <c r="E313" s="9" t="s">
        <v>4896</v>
      </c>
      <c r="F313" s="20" t="s">
        <v>4908</v>
      </c>
      <c r="G313" t="s">
        <v>4904</v>
      </c>
      <c r="H313" t="str">
        <f>VLOOKUP(E313,suppliers!$A$2:$B$18,2,)</f>
        <v>OTHER</v>
      </c>
      <c r="I313" t="str">
        <f>VLOOKUP(C313,Table_items[],2,FALSE)</f>
        <v>Lo Han Kuo Infusion 12</v>
      </c>
      <c r="J313" t="str">
        <f>VLOOKUP(C313,Table_items[],3,FALSE)</f>
        <v>Obat Batuk &amp; Pilek</v>
      </c>
      <c r="K313" s="23">
        <f>VLOOKUP(C313,Table_items[],4,FALSE)</f>
        <v>23869</v>
      </c>
      <c r="L313" s="23">
        <f>VLOOKUP(C313,Table_items[],5,FALSE)</f>
        <v>24179</v>
      </c>
    </row>
    <row r="314" spans="1:12" s="23" customFormat="1" x14ac:dyDescent="0.2">
      <c r="A314" s="11" t="s">
        <v>488</v>
      </c>
      <c r="B314" s="28">
        <v>43876</v>
      </c>
      <c r="C314" s="13" t="s">
        <v>18</v>
      </c>
      <c r="D314" s="13">
        <v>8</v>
      </c>
      <c r="E314" s="9" t="s">
        <v>4896</v>
      </c>
      <c r="F314" s="20" t="s">
        <v>4908</v>
      </c>
      <c r="G314" t="s">
        <v>4904</v>
      </c>
      <c r="H314" t="str">
        <f>VLOOKUP(E314,suppliers!$A$2:$B$18,2,)</f>
        <v>OTHER</v>
      </c>
      <c r="I314" t="str">
        <f>VLOOKUP(C314,Table_items[],2,FALSE)</f>
        <v>Konidin 4 Tablet</v>
      </c>
      <c r="J314" t="str">
        <f>VLOOKUP(C314,Table_items[],3,FALSE)</f>
        <v>Obat Batuk &amp; Pilek</v>
      </c>
      <c r="K314" s="23">
        <f>VLOOKUP(C314,Table_items[],4,FALSE)</f>
        <v>2460</v>
      </c>
      <c r="L314" s="23">
        <f>VLOOKUP(C314,Table_items[],5,FALSE)</f>
        <v>2490</v>
      </c>
    </row>
    <row r="315" spans="1:12" s="23" customFormat="1" x14ac:dyDescent="0.2">
      <c r="A315" s="7" t="s">
        <v>489</v>
      </c>
      <c r="B315" s="27">
        <v>43877</v>
      </c>
      <c r="C315" s="9" t="s">
        <v>37</v>
      </c>
      <c r="D315" s="9">
        <v>46</v>
      </c>
      <c r="E315" s="9" t="s">
        <v>4896</v>
      </c>
      <c r="F315" s="20" t="s">
        <v>4908</v>
      </c>
      <c r="G315" t="s">
        <v>4904</v>
      </c>
      <c r="H315" t="str">
        <f>VLOOKUP(E315,suppliers!$A$2:$B$18,2,)</f>
        <v>OTHER</v>
      </c>
      <c r="I315" t="str">
        <f>VLOOKUP(C315,Table_items[],2,FALSE)</f>
        <v>Bodrex Extra</v>
      </c>
      <c r="J315" t="str">
        <f>VLOOKUP(C315,Table_items[],3,FALSE)</f>
        <v>Obat Sakit Kepala &amp; Demam</v>
      </c>
      <c r="K315" s="23">
        <f>VLOOKUP(C315,Table_items[],4,FALSE)</f>
        <v>50788</v>
      </c>
      <c r="L315" s="23">
        <f>VLOOKUP(C315,Table_items[],5,FALSE)</f>
        <v>51753</v>
      </c>
    </row>
    <row r="316" spans="1:12" s="23" customFormat="1" x14ac:dyDescent="0.2">
      <c r="A316" s="11" t="s">
        <v>490</v>
      </c>
      <c r="B316" s="28">
        <v>43877</v>
      </c>
      <c r="C316" s="13" t="s">
        <v>41</v>
      </c>
      <c r="D316" s="13">
        <v>39</v>
      </c>
      <c r="E316" s="9" t="s">
        <v>4896</v>
      </c>
      <c r="F316" s="20" t="s">
        <v>4908</v>
      </c>
      <c r="G316" t="s">
        <v>4904</v>
      </c>
      <c r="H316" t="str">
        <f>VLOOKUP(E316,suppliers!$A$2:$B$18,2,)</f>
        <v>OTHER</v>
      </c>
      <c r="I316" t="str">
        <f>VLOOKUP(C316,Table_items[],2,FALSE)</f>
        <v>Otilon Ear Drops 8 mL</v>
      </c>
      <c r="J316" t="str">
        <f>VLOOKUP(C316,Table_items[],3,FALSE)</f>
        <v>Obat Telinga</v>
      </c>
      <c r="K316" s="23">
        <f>VLOOKUP(C316,Table_items[],4,FALSE)</f>
        <v>55000</v>
      </c>
      <c r="L316" s="23">
        <f>VLOOKUP(C316,Table_items[],5,FALSE)</f>
        <v>55935</v>
      </c>
    </row>
    <row r="317" spans="1:12" s="23" customFormat="1" x14ac:dyDescent="0.2">
      <c r="A317" s="7" t="s">
        <v>491</v>
      </c>
      <c r="B317" s="27">
        <v>43877</v>
      </c>
      <c r="C317" s="9" t="s">
        <v>7</v>
      </c>
      <c r="D317" s="9">
        <v>169</v>
      </c>
      <c r="E317" s="9" t="s">
        <v>4896</v>
      </c>
      <c r="F317" s="20" t="s">
        <v>4908</v>
      </c>
      <c r="G317" t="s">
        <v>4904</v>
      </c>
      <c r="H317" t="str">
        <f>VLOOKUP(E317,suppliers!$A$2:$B$18,2,)</f>
        <v>OTHER</v>
      </c>
      <c r="I317" t="str">
        <f>VLOOKUP(C317,Table_items[],2,FALSE)</f>
        <v>Acetylcysteine Mahakam 200 mg</v>
      </c>
      <c r="J317" t="str">
        <f>VLOOKUP(C317,Table_items[],3,FALSE)</f>
        <v>Obat Alergi</v>
      </c>
      <c r="K317" s="23">
        <f>VLOOKUP(C317,Table_items[],4,FALSE)</f>
        <v>33000</v>
      </c>
      <c r="L317" s="23">
        <f>VLOOKUP(C317,Table_items[],5,FALSE)</f>
        <v>33330</v>
      </c>
    </row>
    <row r="318" spans="1:12" s="23" customFormat="1" x14ac:dyDescent="0.2">
      <c r="A318" s="11" t="s">
        <v>492</v>
      </c>
      <c r="B318" s="28">
        <v>43878</v>
      </c>
      <c r="C318" s="13" t="s">
        <v>12</v>
      </c>
      <c r="D318" s="13">
        <v>20</v>
      </c>
      <c r="E318" s="9" t="s">
        <v>4896</v>
      </c>
      <c r="F318" s="20" t="s">
        <v>4908</v>
      </c>
      <c r="G318" t="s">
        <v>4904</v>
      </c>
      <c r="H318" t="str">
        <f>VLOOKUP(E318,suppliers!$A$2:$B$18,2,)</f>
        <v>OTHER</v>
      </c>
      <c r="I318" t="str">
        <f>VLOOKUP(C318,Table_items[],2,FALSE)</f>
        <v>Decolsen 1 Strip 4 Tablet</v>
      </c>
      <c r="J318" t="str">
        <f>VLOOKUP(C318,Table_items[],3,FALSE)</f>
        <v>Obat Batuk &amp; Pilek</v>
      </c>
      <c r="K318" s="23">
        <f>VLOOKUP(C318,Table_items[],4,FALSE)</f>
        <v>2886</v>
      </c>
      <c r="L318" s="23">
        <f>VLOOKUP(C318,Table_items[],5,FALSE)</f>
        <v>2915</v>
      </c>
    </row>
    <row r="319" spans="1:12" s="23" customFormat="1" x14ac:dyDescent="0.2">
      <c r="A319" s="7" t="s">
        <v>493</v>
      </c>
      <c r="B319" s="27">
        <v>43878</v>
      </c>
      <c r="C319" s="9" t="s">
        <v>38</v>
      </c>
      <c r="D319" s="9">
        <v>20</v>
      </c>
      <c r="E319" s="9" t="s">
        <v>4896</v>
      </c>
      <c r="F319" s="20" t="s">
        <v>4908</v>
      </c>
      <c r="G319" t="s">
        <v>4904</v>
      </c>
      <c r="H319" t="str">
        <f>VLOOKUP(E319,suppliers!$A$2:$B$18,2,)</f>
        <v>OTHER</v>
      </c>
      <c r="I319" t="str">
        <f>VLOOKUP(C319,Table_items[],2,FALSE)</f>
        <v>Sanmol 500 MG 4 Tablet</v>
      </c>
      <c r="J319" t="str">
        <f>VLOOKUP(C319,Table_items[],3,FALSE)</f>
        <v>Obat Sakit Kepala &amp; Demam</v>
      </c>
      <c r="K319" s="23">
        <f>VLOOKUP(C319,Table_items[],4,FALSE)</f>
        <v>1600</v>
      </c>
      <c r="L319" s="23">
        <f>VLOOKUP(C319,Table_items[],5,FALSE)</f>
        <v>1619</v>
      </c>
    </row>
    <row r="320" spans="1:12" s="23" customFormat="1" x14ac:dyDescent="0.2">
      <c r="A320" s="11" t="s">
        <v>494</v>
      </c>
      <c r="B320" s="28">
        <v>43878</v>
      </c>
      <c r="C320" s="13" t="s">
        <v>35</v>
      </c>
      <c r="D320" s="13">
        <v>7</v>
      </c>
      <c r="E320" s="9" t="s">
        <v>4896</v>
      </c>
      <c r="F320" s="20" t="s">
        <v>4908</v>
      </c>
      <c r="G320" t="s">
        <v>4904</v>
      </c>
      <c r="H320" t="str">
        <f>VLOOKUP(E320,suppliers!$A$2:$B$18,2,)</f>
        <v>OTHER</v>
      </c>
      <c r="I320" t="str">
        <f>VLOOKUP(C320,Table_items[],2,FALSE)</f>
        <v>Proris Ibuprofen</v>
      </c>
      <c r="J320" t="str">
        <f>VLOOKUP(C320,Table_items[],3,FALSE)</f>
        <v>Obat Sakit Kepala &amp; Demam</v>
      </c>
      <c r="K320" s="23">
        <f>VLOOKUP(C320,Table_items[],4,FALSE)</f>
        <v>25000</v>
      </c>
      <c r="L320" s="23">
        <f>VLOOKUP(C320,Table_items[],5,FALSE)</f>
        <v>25275</v>
      </c>
    </row>
    <row r="321" spans="1:12" s="23" customFormat="1" x14ac:dyDescent="0.2">
      <c r="A321" s="7" t="s">
        <v>495</v>
      </c>
      <c r="B321" s="27">
        <v>43879</v>
      </c>
      <c r="C321" s="9" t="s">
        <v>9</v>
      </c>
      <c r="D321" s="9">
        <v>55</v>
      </c>
      <c r="E321" s="9" t="s">
        <v>4896</v>
      </c>
      <c r="F321" s="20" t="s">
        <v>4908</v>
      </c>
      <c r="G321" t="s">
        <v>4904</v>
      </c>
      <c r="H321" t="str">
        <f>VLOOKUP(E321,suppliers!$A$2:$B$18,2,)</f>
        <v>OTHER</v>
      </c>
      <c r="I321" t="str">
        <f>VLOOKUP(C321,Table_items[],2,FALSE)</f>
        <v>Bedak Heroxyn 150 gr</v>
      </c>
      <c r="J321" t="str">
        <f>VLOOKUP(C321,Table_items[],3,FALSE)</f>
        <v>Obat Alergi</v>
      </c>
      <c r="K321" s="23">
        <f>VLOOKUP(C321,Table_items[],4,FALSE)</f>
        <v>16950</v>
      </c>
      <c r="L321" s="23">
        <f>VLOOKUP(C321,Table_items[],5,FALSE)</f>
        <v>17170</v>
      </c>
    </row>
    <row r="322" spans="1:12" s="23" customFormat="1" x14ac:dyDescent="0.2">
      <c r="A322" s="11" t="s">
        <v>496</v>
      </c>
      <c r="B322" s="28">
        <v>43879</v>
      </c>
      <c r="C322" s="13" t="s">
        <v>38</v>
      </c>
      <c r="D322" s="13">
        <v>5</v>
      </c>
      <c r="E322" s="9" t="s">
        <v>4896</v>
      </c>
      <c r="F322" s="20" t="s">
        <v>4908</v>
      </c>
      <c r="G322" t="s">
        <v>4904</v>
      </c>
      <c r="H322" t="str">
        <f>VLOOKUP(E322,suppliers!$A$2:$B$18,2,)</f>
        <v>OTHER</v>
      </c>
      <c r="I322" t="str">
        <f>VLOOKUP(C322,Table_items[],2,FALSE)</f>
        <v>Sanmol 500 MG 4 Tablet</v>
      </c>
      <c r="J322" t="str">
        <f>VLOOKUP(C322,Table_items[],3,FALSE)</f>
        <v>Obat Sakit Kepala &amp; Demam</v>
      </c>
      <c r="K322" s="23">
        <f>VLOOKUP(C322,Table_items[],4,FALSE)</f>
        <v>1600</v>
      </c>
      <c r="L322" s="23">
        <f>VLOOKUP(C322,Table_items[],5,FALSE)</f>
        <v>1619</v>
      </c>
    </row>
    <row r="323" spans="1:12" s="23" customFormat="1" x14ac:dyDescent="0.2">
      <c r="A323" s="7" t="s">
        <v>497</v>
      </c>
      <c r="B323" s="27">
        <v>43879</v>
      </c>
      <c r="C323" s="9" t="s">
        <v>41</v>
      </c>
      <c r="D323" s="9">
        <v>47</v>
      </c>
      <c r="E323" s="9" t="s">
        <v>4896</v>
      </c>
      <c r="F323" s="20" t="s">
        <v>4908</v>
      </c>
      <c r="G323" t="s">
        <v>4904</v>
      </c>
      <c r="H323" t="str">
        <f>VLOOKUP(E323,suppliers!$A$2:$B$18,2,)</f>
        <v>OTHER</v>
      </c>
      <c r="I323" t="str">
        <f>VLOOKUP(C323,Table_items[],2,FALSE)</f>
        <v>Otilon Ear Drops 8 mL</v>
      </c>
      <c r="J323" t="str">
        <f>VLOOKUP(C323,Table_items[],3,FALSE)</f>
        <v>Obat Telinga</v>
      </c>
      <c r="K323" s="23">
        <f>VLOOKUP(C323,Table_items[],4,FALSE)</f>
        <v>55000</v>
      </c>
      <c r="L323" s="23">
        <f>VLOOKUP(C323,Table_items[],5,FALSE)</f>
        <v>55935</v>
      </c>
    </row>
    <row r="324" spans="1:12" s="23" customFormat="1" x14ac:dyDescent="0.2">
      <c r="A324" s="11" t="s">
        <v>498</v>
      </c>
      <c r="B324" s="28">
        <v>43879</v>
      </c>
      <c r="C324" s="13" t="s">
        <v>21</v>
      </c>
      <c r="D324" s="13">
        <v>12</v>
      </c>
      <c r="E324" s="9" t="s">
        <v>4896</v>
      </c>
      <c r="F324" s="20" t="s">
        <v>4908</v>
      </c>
      <c r="G324" t="s">
        <v>4904</v>
      </c>
      <c r="H324" t="str">
        <f>VLOOKUP(E324,suppliers!$A$2:$B$18,2,)</f>
        <v>OTHER</v>
      </c>
      <c r="I324" t="str">
        <f>VLOOKUP(C324,Table_items[],2,FALSE)</f>
        <v>Concor 5MG Strip 10</v>
      </c>
      <c r="J324" t="str">
        <f>VLOOKUP(C324,Table_items[],3,FALSE)</f>
        <v>Obat Hipertensi</v>
      </c>
      <c r="K324" s="23">
        <f>VLOOKUP(C324,Table_items[],4,FALSE)</f>
        <v>102000</v>
      </c>
      <c r="L324" s="23">
        <f>VLOOKUP(C324,Table_items[],5,FALSE)</f>
        <v>103632</v>
      </c>
    </row>
    <row r="325" spans="1:12" s="23" customFormat="1" x14ac:dyDescent="0.2">
      <c r="A325" s="7" t="s">
        <v>499</v>
      </c>
      <c r="B325" s="27">
        <v>43880</v>
      </c>
      <c r="C325" s="9" t="s">
        <v>37</v>
      </c>
      <c r="D325" s="9">
        <v>34</v>
      </c>
      <c r="E325" s="9" t="s">
        <v>4896</v>
      </c>
      <c r="F325" s="20" t="s">
        <v>4908</v>
      </c>
      <c r="G325" t="s">
        <v>4904</v>
      </c>
      <c r="H325" t="str">
        <f>VLOOKUP(E325,suppliers!$A$2:$B$18,2,)</f>
        <v>OTHER</v>
      </c>
      <c r="I325" t="str">
        <f>VLOOKUP(C325,Table_items[],2,FALSE)</f>
        <v>Bodrex Extra</v>
      </c>
      <c r="J325" t="str">
        <f>VLOOKUP(C325,Table_items[],3,FALSE)</f>
        <v>Obat Sakit Kepala &amp; Demam</v>
      </c>
      <c r="K325" s="23">
        <f>VLOOKUP(C325,Table_items[],4,FALSE)</f>
        <v>50788</v>
      </c>
      <c r="L325" s="23">
        <f>VLOOKUP(C325,Table_items[],5,FALSE)</f>
        <v>51753</v>
      </c>
    </row>
    <row r="326" spans="1:12" s="23" customFormat="1" x14ac:dyDescent="0.2">
      <c r="A326" s="11" t="s">
        <v>500</v>
      </c>
      <c r="B326" s="28">
        <v>43880</v>
      </c>
      <c r="C326" s="13" t="s">
        <v>41</v>
      </c>
      <c r="D326" s="13">
        <v>35</v>
      </c>
      <c r="E326" s="9" t="s">
        <v>4896</v>
      </c>
      <c r="F326" s="20" t="s">
        <v>4908</v>
      </c>
      <c r="G326" t="s">
        <v>4904</v>
      </c>
      <c r="H326" t="str">
        <f>VLOOKUP(E326,suppliers!$A$2:$B$18,2,)</f>
        <v>OTHER</v>
      </c>
      <c r="I326" t="str">
        <f>VLOOKUP(C326,Table_items[],2,FALSE)</f>
        <v>Otilon Ear Drops 8 mL</v>
      </c>
      <c r="J326" t="str">
        <f>VLOOKUP(C326,Table_items[],3,FALSE)</f>
        <v>Obat Telinga</v>
      </c>
      <c r="K326" s="23">
        <f>VLOOKUP(C326,Table_items[],4,FALSE)</f>
        <v>55000</v>
      </c>
      <c r="L326" s="23">
        <f>VLOOKUP(C326,Table_items[],5,FALSE)</f>
        <v>55935</v>
      </c>
    </row>
    <row r="327" spans="1:12" s="23" customFormat="1" x14ac:dyDescent="0.2">
      <c r="A327" s="7" t="s">
        <v>501</v>
      </c>
      <c r="B327" s="27">
        <v>43880</v>
      </c>
      <c r="C327" s="9" t="s">
        <v>20</v>
      </c>
      <c r="D327" s="9">
        <v>5</v>
      </c>
      <c r="E327" s="9" t="s">
        <v>4896</v>
      </c>
      <c r="F327" s="20" t="s">
        <v>4908</v>
      </c>
      <c r="G327" t="s">
        <v>4904</v>
      </c>
      <c r="H327" t="str">
        <f>VLOOKUP(E327,suppliers!$A$2:$B$18,2,)</f>
        <v>OTHER</v>
      </c>
      <c r="I327" t="str">
        <f>VLOOKUP(C327,Table_items[],2,FALSE)</f>
        <v>Carditens</v>
      </c>
      <c r="J327" t="str">
        <f>VLOOKUP(C327,Table_items[],3,FALSE)</f>
        <v>Obat Hipertensi</v>
      </c>
      <c r="K327" s="23">
        <f>VLOOKUP(C327,Table_items[],4,FALSE)</f>
        <v>100000</v>
      </c>
      <c r="L327" s="23">
        <f>VLOOKUP(C327,Table_items[],5,FALSE)</f>
        <v>100900</v>
      </c>
    </row>
    <row r="328" spans="1:12" s="23" customFormat="1" x14ac:dyDescent="0.2">
      <c r="A328" s="11" t="s">
        <v>502</v>
      </c>
      <c r="B328" s="28">
        <v>43880</v>
      </c>
      <c r="C328" s="13" t="s">
        <v>8</v>
      </c>
      <c r="D328" s="13">
        <v>12</v>
      </c>
      <c r="E328" s="9" t="s">
        <v>4896</v>
      </c>
      <c r="F328" s="20" t="s">
        <v>4908</v>
      </c>
      <c r="G328" t="s">
        <v>4904</v>
      </c>
      <c r="H328" t="str">
        <f>VLOOKUP(E328,suppliers!$A$2:$B$18,2,)</f>
        <v>OTHER</v>
      </c>
      <c r="I328" t="str">
        <f>VLOOKUP(C328,Table_items[],2,FALSE)</f>
        <v>Bisoprolol Ogb Dexa</v>
      </c>
      <c r="J328" t="str">
        <f>VLOOKUP(C328,Table_items[],3,FALSE)</f>
        <v>Obat Alergi</v>
      </c>
      <c r="K328" s="23">
        <f>VLOOKUP(C328,Table_items[],4,FALSE)</f>
        <v>10000</v>
      </c>
      <c r="L328" s="23">
        <f>VLOOKUP(C328,Table_items[],5,FALSE)</f>
        <v>10180</v>
      </c>
    </row>
    <row r="329" spans="1:12" s="23" customFormat="1" x14ac:dyDescent="0.2">
      <c r="A329" s="7" t="s">
        <v>503</v>
      </c>
      <c r="B329" s="27">
        <v>43880</v>
      </c>
      <c r="C329" s="9" t="s">
        <v>34</v>
      </c>
      <c r="D329" s="9">
        <v>3</v>
      </c>
      <c r="E329" s="9" t="s">
        <v>4896</v>
      </c>
      <c r="F329" s="20" t="s">
        <v>4908</v>
      </c>
      <c r="G329" t="s">
        <v>4904</v>
      </c>
      <c r="H329" t="str">
        <f>VLOOKUP(E329,suppliers!$A$2:$B$18,2,)</f>
        <v>OTHER</v>
      </c>
      <c r="I329" t="str">
        <f>VLOOKUP(C329,Table_items[],2,FALSE)</f>
        <v>Panadol Anak Tablet 1 Strip</v>
      </c>
      <c r="J329" t="str">
        <f>VLOOKUP(C329,Table_items[],3,FALSE)</f>
        <v>Obat Sakit Kepala &amp; Demam</v>
      </c>
      <c r="K329" s="23">
        <f>VLOOKUP(C329,Table_items[],4,FALSE)</f>
        <v>25000</v>
      </c>
      <c r="L329" s="23">
        <f>VLOOKUP(C329,Table_items[],5,FALSE)</f>
        <v>25450</v>
      </c>
    </row>
    <row r="330" spans="1:12" s="23" customFormat="1" x14ac:dyDescent="0.2">
      <c r="A330" s="11" t="s">
        <v>504</v>
      </c>
      <c r="B330" s="28">
        <v>43880</v>
      </c>
      <c r="C330" s="13" t="s">
        <v>18</v>
      </c>
      <c r="D330" s="13">
        <v>14</v>
      </c>
      <c r="E330" s="9" t="s">
        <v>4896</v>
      </c>
      <c r="F330" s="20" t="s">
        <v>4908</v>
      </c>
      <c r="G330" t="s">
        <v>4904</v>
      </c>
      <c r="H330" t="str">
        <f>VLOOKUP(E330,suppliers!$A$2:$B$18,2,)</f>
        <v>OTHER</v>
      </c>
      <c r="I330" t="str">
        <f>VLOOKUP(C330,Table_items[],2,FALSE)</f>
        <v>Konidin 4 Tablet</v>
      </c>
      <c r="J330" t="str">
        <f>VLOOKUP(C330,Table_items[],3,FALSE)</f>
        <v>Obat Batuk &amp; Pilek</v>
      </c>
      <c r="K330" s="23">
        <f>VLOOKUP(C330,Table_items[],4,FALSE)</f>
        <v>2460</v>
      </c>
      <c r="L330" s="23">
        <f>VLOOKUP(C330,Table_items[],5,FALSE)</f>
        <v>2490</v>
      </c>
    </row>
    <row r="331" spans="1:12" s="23" customFormat="1" x14ac:dyDescent="0.2">
      <c r="A331" s="7" t="s">
        <v>505</v>
      </c>
      <c r="B331" s="27">
        <v>43881</v>
      </c>
      <c r="C331" s="9" t="s">
        <v>12</v>
      </c>
      <c r="D331" s="9">
        <v>30</v>
      </c>
      <c r="E331" s="9" t="s">
        <v>4896</v>
      </c>
      <c r="F331" s="20" t="s">
        <v>4908</v>
      </c>
      <c r="G331" t="s">
        <v>4904</v>
      </c>
      <c r="H331" t="str">
        <f>VLOOKUP(E331,suppliers!$A$2:$B$18,2,)</f>
        <v>OTHER</v>
      </c>
      <c r="I331" t="str">
        <f>VLOOKUP(C331,Table_items[],2,FALSE)</f>
        <v>Decolsen 1 Strip 4 Tablet</v>
      </c>
      <c r="J331" t="str">
        <f>VLOOKUP(C331,Table_items[],3,FALSE)</f>
        <v>Obat Batuk &amp; Pilek</v>
      </c>
      <c r="K331" s="23">
        <f>VLOOKUP(C331,Table_items[],4,FALSE)</f>
        <v>2886</v>
      </c>
      <c r="L331" s="23">
        <f>VLOOKUP(C331,Table_items[],5,FALSE)</f>
        <v>2915</v>
      </c>
    </row>
    <row r="332" spans="1:12" s="23" customFormat="1" x14ac:dyDescent="0.2">
      <c r="A332" s="11" t="s">
        <v>506</v>
      </c>
      <c r="B332" s="28">
        <v>43881</v>
      </c>
      <c r="C332" s="13" t="s">
        <v>24</v>
      </c>
      <c r="D332" s="13">
        <v>52</v>
      </c>
      <c r="E332" s="9" t="s">
        <v>4896</v>
      </c>
      <c r="F332" s="20" t="s">
        <v>4908</v>
      </c>
      <c r="G332" t="s">
        <v>4904</v>
      </c>
      <c r="H332" t="str">
        <f>VLOOKUP(E332,suppliers!$A$2:$B$18,2,)</f>
        <v>OTHER</v>
      </c>
      <c r="I332" t="str">
        <f>VLOOKUP(C332,Table_items[],2,FALSE)</f>
        <v>Irbesartan</v>
      </c>
      <c r="J332" t="str">
        <f>VLOOKUP(C332,Table_items[],3,FALSE)</f>
        <v>Obat Hipertensi</v>
      </c>
      <c r="K332" s="23">
        <f>VLOOKUP(C332,Table_items[],4,FALSE)</f>
        <v>108794</v>
      </c>
      <c r="L332" s="23">
        <f>VLOOKUP(C332,Table_items[],5,FALSE)</f>
        <v>109447</v>
      </c>
    </row>
    <row r="333" spans="1:12" s="23" customFormat="1" x14ac:dyDescent="0.2">
      <c r="A333" s="7" t="s">
        <v>507</v>
      </c>
      <c r="B333" s="27">
        <v>43881</v>
      </c>
      <c r="C333" s="9" t="s">
        <v>24</v>
      </c>
      <c r="D333" s="9">
        <v>3</v>
      </c>
      <c r="E333" s="9" t="s">
        <v>4896</v>
      </c>
      <c r="F333" s="20" t="s">
        <v>4908</v>
      </c>
      <c r="G333" t="s">
        <v>4904</v>
      </c>
      <c r="H333" t="str">
        <f>VLOOKUP(E333,suppliers!$A$2:$B$18,2,)</f>
        <v>OTHER</v>
      </c>
      <c r="I333" t="str">
        <f>VLOOKUP(C333,Table_items[],2,FALSE)</f>
        <v>Irbesartan</v>
      </c>
      <c r="J333" t="str">
        <f>VLOOKUP(C333,Table_items[],3,FALSE)</f>
        <v>Obat Hipertensi</v>
      </c>
      <c r="K333" s="23">
        <f>VLOOKUP(C333,Table_items[],4,FALSE)</f>
        <v>108794</v>
      </c>
      <c r="L333" s="23">
        <f>VLOOKUP(C333,Table_items[],5,FALSE)</f>
        <v>109447</v>
      </c>
    </row>
    <row r="334" spans="1:12" s="23" customFormat="1" x14ac:dyDescent="0.2">
      <c r="A334" s="11" t="s">
        <v>508</v>
      </c>
      <c r="B334" s="28">
        <v>43881</v>
      </c>
      <c r="C334" s="13" t="s">
        <v>16</v>
      </c>
      <c r="D334" s="13">
        <v>176</v>
      </c>
      <c r="E334" s="9" t="s">
        <v>4896</v>
      </c>
      <c r="F334" s="20" t="s">
        <v>4908</v>
      </c>
      <c r="G334" t="s">
        <v>4904</v>
      </c>
      <c r="H334" t="str">
        <f>VLOOKUP(E334,suppliers!$A$2:$B$18,2,)</f>
        <v>OTHER</v>
      </c>
      <c r="I334" t="str">
        <f>VLOOKUP(C334,Table_items[],2,FALSE)</f>
        <v>Ultraflu Box Isi 25 Strip</v>
      </c>
      <c r="J334" t="str">
        <f>VLOOKUP(C334,Table_items[],3,FALSE)</f>
        <v>Obat Batuk &amp; Pilek</v>
      </c>
      <c r="K334" s="23">
        <f>VLOOKUP(C334,Table_items[],4,FALSE)</f>
        <v>72500</v>
      </c>
      <c r="L334" s="23">
        <f>VLOOKUP(C334,Table_items[],5,FALSE)</f>
        <v>73805</v>
      </c>
    </row>
    <row r="335" spans="1:12" s="23" customFormat="1" x14ac:dyDescent="0.2">
      <c r="A335" s="7" t="s">
        <v>509</v>
      </c>
      <c r="B335" s="27">
        <v>43881</v>
      </c>
      <c r="C335" s="9" t="s">
        <v>8</v>
      </c>
      <c r="D335" s="9">
        <v>21</v>
      </c>
      <c r="E335" s="9" t="s">
        <v>4896</v>
      </c>
      <c r="F335" s="20" t="s">
        <v>4908</v>
      </c>
      <c r="G335" t="s">
        <v>4904</v>
      </c>
      <c r="H335" t="str">
        <f>VLOOKUP(E335,suppliers!$A$2:$B$18,2,)</f>
        <v>OTHER</v>
      </c>
      <c r="I335" t="str">
        <f>VLOOKUP(C335,Table_items[],2,FALSE)</f>
        <v>Bisoprolol Ogb Dexa</v>
      </c>
      <c r="J335" t="str">
        <f>VLOOKUP(C335,Table_items[],3,FALSE)</f>
        <v>Obat Alergi</v>
      </c>
      <c r="K335" s="23">
        <f>VLOOKUP(C335,Table_items[],4,FALSE)</f>
        <v>10000</v>
      </c>
      <c r="L335" s="23">
        <f>VLOOKUP(C335,Table_items[],5,FALSE)</f>
        <v>10180</v>
      </c>
    </row>
    <row r="336" spans="1:12" s="23" customFormat="1" x14ac:dyDescent="0.2">
      <c r="A336" s="11" t="s">
        <v>510</v>
      </c>
      <c r="B336" s="28">
        <v>43882</v>
      </c>
      <c r="C336" s="13" t="s">
        <v>9</v>
      </c>
      <c r="D336" s="13">
        <v>63</v>
      </c>
      <c r="E336" s="9" t="s">
        <v>4896</v>
      </c>
      <c r="F336" s="20" t="s">
        <v>4908</v>
      </c>
      <c r="G336" t="s">
        <v>4904</v>
      </c>
      <c r="H336" t="str">
        <f>VLOOKUP(E336,suppliers!$A$2:$B$18,2,)</f>
        <v>OTHER</v>
      </c>
      <c r="I336" t="str">
        <f>VLOOKUP(C336,Table_items[],2,FALSE)</f>
        <v>Bedak Heroxyn 150 gr</v>
      </c>
      <c r="J336" t="str">
        <f>VLOOKUP(C336,Table_items[],3,FALSE)</f>
        <v>Obat Alergi</v>
      </c>
      <c r="K336" s="23">
        <f>VLOOKUP(C336,Table_items[],4,FALSE)</f>
        <v>16950</v>
      </c>
      <c r="L336" s="23">
        <f>VLOOKUP(C336,Table_items[],5,FALSE)</f>
        <v>17170</v>
      </c>
    </row>
    <row r="337" spans="1:12" s="23" customFormat="1" x14ac:dyDescent="0.2">
      <c r="A337" s="7" t="s">
        <v>511</v>
      </c>
      <c r="B337" s="27">
        <v>43882</v>
      </c>
      <c r="C337" s="9" t="s">
        <v>24</v>
      </c>
      <c r="D337" s="9">
        <v>50</v>
      </c>
      <c r="E337" s="9" t="s">
        <v>4896</v>
      </c>
      <c r="F337" s="20" t="s">
        <v>4908</v>
      </c>
      <c r="G337" t="s">
        <v>4904</v>
      </c>
      <c r="H337" t="str">
        <f>VLOOKUP(E337,suppliers!$A$2:$B$18,2,)</f>
        <v>OTHER</v>
      </c>
      <c r="I337" t="str">
        <f>VLOOKUP(C337,Table_items[],2,FALSE)</f>
        <v>Irbesartan</v>
      </c>
      <c r="J337" t="str">
        <f>VLOOKUP(C337,Table_items[],3,FALSE)</f>
        <v>Obat Hipertensi</v>
      </c>
      <c r="K337" s="23">
        <f>VLOOKUP(C337,Table_items[],4,FALSE)</f>
        <v>108794</v>
      </c>
      <c r="L337" s="23">
        <f>VLOOKUP(C337,Table_items[],5,FALSE)</f>
        <v>109447</v>
      </c>
    </row>
    <row r="338" spans="1:12" s="23" customFormat="1" x14ac:dyDescent="0.2">
      <c r="A338" s="11" t="s">
        <v>512</v>
      </c>
      <c r="B338" s="28">
        <v>43882</v>
      </c>
      <c r="C338" s="13" t="s">
        <v>16</v>
      </c>
      <c r="D338" s="13">
        <v>358</v>
      </c>
      <c r="E338" s="9" t="s">
        <v>4896</v>
      </c>
      <c r="F338" s="20" t="s">
        <v>4896</v>
      </c>
      <c r="G338" t="s">
        <v>4904</v>
      </c>
      <c r="H338" t="str">
        <f>VLOOKUP(E338,suppliers!$A$2:$B$18,2,)</f>
        <v>OTHER</v>
      </c>
      <c r="I338" t="str">
        <f>VLOOKUP(C338,Table_items[],2,FALSE)</f>
        <v>Ultraflu Box Isi 25 Strip</v>
      </c>
      <c r="J338" t="str">
        <f>VLOOKUP(C338,Table_items[],3,FALSE)</f>
        <v>Obat Batuk &amp; Pilek</v>
      </c>
      <c r="K338" s="23">
        <f>VLOOKUP(C338,Table_items[],4,FALSE)</f>
        <v>72500</v>
      </c>
      <c r="L338" s="23">
        <f>VLOOKUP(C338,Table_items[],5,FALSE)</f>
        <v>73805</v>
      </c>
    </row>
    <row r="339" spans="1:12" s="23" customFormat="1" x14ac:dyDescent="0.2">
      <c r="A339" s="7" t="s">
        <v>513</v>
      </c>
      <c r="B339" s="27">
        <v>43882</v>
      </c>
      <c r="C339" s="9" t="s">
        <v>40</v>
      </c>
      <c r="D339" s="9">
        <v>73</v>
      </c>
      <c r="E339" s="9" t="s">
        <v>4896</v>
      </c>
      <c r="F339" s="20" t="s">
        <v>4896</v>
      </c>
      <c r="G339" t="s">
        <v>4904</v>
      </c>
      <c r="H339" t="str">
        <f>VLOOKUP(E339,suppliers!$A$2:$B$18,2,)</f>
        <v>OTHER</v>
      </c>
      <c r="I339" t="str">
        <f>VLOOKUP(C339,Table_items[],2,FALSE)</f>
        <v>Paramex Tablet / Obat</v>
      </c>
      <c r="J339" t="str">
        <f>VLOOKUP(C339,Table_items[],3,FALSE)</f>
        <v>Obat Sakit Kepala &amp; Demam</v>
      </c>
      <c r="K339" s="23">
        <f>VLOOKUP(C339,Table_items[],4,FALSE)</f>
        <v>2560</v>
      </c>
      <c r="L339" s="23">
        <f>VLOOKUP(C339,Table_items[],5,FALSE)</f>
        <v>2586</v>
      </c>
    </row>
    <row r="340" spans="1:12" s="23" customFormat="1" x14ac:dyDescent="0.2">
      <c r="A340" s="11" t="s">
        <v>514</v>
      </c>
      <c r="B340" s="28">
        <v>43882</v>
      </c>
      <c r="C340" s="13" t="s">
        <v>30</v>
      </c>
      <c r="D340" s="13">
        <v>90</v>
      </c>
      <c r="E340" s="9" t="s">
        <v>4896</v>
      </c>
      <c r="F340" s="20" t="s">
        <v>4908</v>
      </c>
      <c r="G340" t="s">
        <v>4904</v>
      </c>
      <c r="H340" t="str">
        <f>VLOOKUP(E340,suppliers!$A$2:$B$18,2,)</f>
        <v>OTHER</v>
      </c>
      <c r="I340" t="str">
        <f>VLOOKUP(C340,Table_items[],2,FALSE)</f>
        <v>Koolfever</v>
      </c>
      <c r="J340" t="str">
        <f>VLOOKUP(C340,Table_items[],3,FALSE)</f>
        <v>Obat Sakit Kepala &amp; Demam</v>
      </c>
      <c r="K340" s="23">
        <f>VLOOKUP(C340,Table_items[],4,FALSE)</f>
        <v>7500</v>
      </c>
      <c r="L340" s="23">
        <f>VLOOKUP(C340,Table_items[],5,FALSE)</f>
        <v>7620</v>
      </c>
    </row>
    <row r="341" spans="1:12" s="23" customFormat="1" x14ac:dyDescent="0.2">
      <c r="A341" s="7" t="s">
        <v>515</v>
      </c>
      <c r="B341" s="27">
        <v>43882</v>
      </c>
      <c r="C341" s="9" t="s">
        <v>35</v>
      </c>
      <c r="D341" s="9">
        <v>382</v>
      </c>
      <c r="E341" s="9" t="s">
        <v>4896</v>
      </c>
      <c r="F341" s="20" t="s">
        <v>4908</v>
      </c>
      <c r="G341" t="s">
        <v>4904</v>
      </c>
      <c r="H341" t="str">
        <f>VLOOKUP(E341,suppliers!$A$2:$B$18,2,)</f>
        <v>OTHER</v>
      </c>
      <c r="I341" t="str">
        <f>VLOOKUP(C341,Table_items[],2,FALSE)</f>
        <v>Proris Ibuprofen</v>
      </c>
      <c r="J341" t="str">
        <f>VLOOKUP(C341,Table_items[],3,FALSE)</f>
        <v>Obat Sakit Kepala &amp; Demam</v>
      </c>
      <c r="K341" s="23">
        <f>VLOOKUP(C341,Table_items[],4,FALSE)</f>
        <v>25000</v>
      </c>
      <c r="L341" s="23">
        <f>VLOOKUP(C341,Table_items[],5,FALSE)</f>
        <v>25275</v>
      </c>
    </row>
    <row r="342" spans="1:12" s="23" customFormat="1" x14ac:dyDescent="0.2">
      <c r="A342" s="11" t="s">
        <v>516</v>
      </c>
      <c r="B342" s="28">
        <v>43883</v>
      </c>
      <c r="C342" s="13" t="s">
        <v>12</v>
      </c>
      <c r="D342" s="13">
        <v>43</v>
      </c>
      <c r="E342" s="9" t="s">
        <v>4896</v>
      </c>
      <c r="F342" s="20" t="s">
        <v>4908</v>
      </c>
      <c r="G342" t="s">
        <v>4904</v>
      </c>
      <c r="H342" t="str">
        <f>VLOOKUP(E342,suppliers!$A$2:$B$18,2,)</f>
        <v>OTHER</v>
      </c>
      <c r="I342" t="str">
        <f>VLOOKUP(C342,Table_items[],2,FALSE)</f>
        <v>Decolsen 1 Strip 4 Tablet</v>
      </c>
      <c r="J342" t="str">
        <f>VLOOKUP(C342,Table_items[],3,FALSE)</f>
        <v>Obat Batuk &amp; Pilek</v>
      </c>
      <c r="K342" s="23">
        <f>VLOOKUP(C342,Table_items[],4,FALSE)</f>
        <v>2886</v>
      </c>
      <c r="L342" s="23">
        <f>VLOOKUP(C342,Table_items[],5,FALSE)</f>
        <v>2915</v>
      </c>
    </row>
    <row r="343" spans="1:12" s="23" customFormat="1" x14ac:dyDescent="0.2">
      <c r="A343" s="7" t="s">
        <v>517</v>
      </c>
      <c r="B343" s="27">
        <v>43883</v>
      </c>
      <c r="C343" s="9" t="s">
        <v>12</v>
      </c>
      <c r="D343" s="9">
        <v>60</v>
      </c>
      <c r="E343" s="9" t="s">
        <v>4896</v>
      </c>
      <c r="F343" s="20" t="s">
        <v>4908</v>
      </c>
      <c r="G343" t="s">
        <v>4904</v>
      </c>
      <c r="H343" t="str">
        <f>VLOOKUP(E343,suppliers!$A$2:$B$18,2,)</f>
        <v>OTHER</v>
      </c>
      <c r="I343" t="str">
        <f>VLOOKUP(C343,Table_items[],2,FALSE)</f>
        <v>Decolsen 1 Strip 4 Tablet</v>
      </c>
      <c r="J343" t="str">
        <f>VLOOKUP(C343,Table_items[],3,FALSE)</f>
        <v>Obat Batuk &amp; Pilek</v>
      </c>
      <c r="K343" s="23">
        <f>VLOOKUP(C343,Table_items[],4,FALSE)</f>
        <v>2886</v>
      </c>
      <c r="L343" s="23">
        <f>VLOOKUP(C343,Table_items[],5,FALSE)</f>
        <v>2915</v>
      </c>
    </row>
    <row r="344" spans="1:12" s="23" customFormat="1" x14ac:dyDescent="0.2">
      <c r="A344" s="11" t="s">
        <v>518</v>
      </c>
      <c r="B344" s="28">
        <v>43883</v>
      </c>
      <c r="C344" s="13" t="s">
        <v>16</v>
      </c>
      <c r="D344" s="13">
        <v>24</v>
      </c>
      <c r="E344" s="9" t="s">
        <v>4896</v>
      </c>
      <c r="F344" s="20" t="s">
        <v>4908</v>
      </c>
      <c r="G344" t="s">
        <v>4904</v>
      </c>
      <c r="H344" t="str">
        <f>VLOOKUP(E344,suppliers!$A$2:$B$18,2,)</f>
        <v>OTHER</v>
      </c>
      <c r="I344" t="str">
        <f>VLOOKUP(C344,Table_items[],2,FALSE)</f>
        <v>Ultraflu Box Isi 25 Strip</v>
      </c>
      <c r="J344" t="str">
        <f>VLOOKUP(C344,Table_items[],3,FALSE)</f>
        <v>Obat Batuk &amp; Pilek</v>
      </c>
      <c r="K344" s="23">
        <f>VLOOKUP(C344,Table_items[],4,FALSE)</f>
        <v>72500</v>
      </c>
      <c r="L344" s="23">
        <f>VLOOKUP(C344,Table_items[],5,FALSE)</f>
        <v>73805</v>
      </c>
    </row>
    <row r="345" spans="1:12" s="23" customFormat="1" x14ac:dyDescent="0.2">
      <c r="A345" s="7" t="s">
        <v>519</v>
      </c>
      <c r="B345" s="27">
        <v>43884</v>
      </c>
      <c r="C345" s="9" t="s">
        <v>12</v>
      </c>
      <c r="D345" s="9">
        <v>95</v>
      </c>
      <c r="E345" s="9" t="s">
        <v>4896</v>
      </c>
      <c r="F345" s="20" t="s">
        <v>4908</v>
      </c>
      <c r="G345" t="s">
        <v>4904</v>
      </c>
      <c r="H345" t="str">
        <f>VLOOKUP(E345,suppliers!$A$2:$B$18,2,)</f>
        <v>OTHER</v>
      </c>
      <c r="I345" t="str">
        <f>VLOOKUP(C345,Table_items[],2,FALSE)</f>
        <v>Decolsen 1 Strip 4 Tablet</v>
      </c>
      <c r="J345" t="str">
        <f>VLOOKUP(C345,Table_items[],3,FALSE)</f>
        <v>Obat Batuk &amp; Pilek</v>
      </c>
      <c r="K345" s="23">
        <f>VLOOKUP(C345,Table_items[],4,FALSE)</f>
        <v>2886</v>
      </c>
      <c r="L345" s="23">
        <f>VLOOKUP(C345,Table_items[],5,FALSE)</f>
        <v>2915</v>
      </c>
    </row>
    <row r="346" spans="1:12" s="23" customFormat="1" x14ac:dyDescent="0.2">
      <c r="A346" s="11" t="s">
        <v>520</v>
      </c>
      <c r="B346" s="28">
        <v>43884</v>
      </c>
      <c r="C346" s="13" t="s">
        <v>24</v>
      </c>
      <c r="D346" s="13">
        <v>22</v>
      </c>
      <c r="E346" s="9" t="s">
        <v>4896</v>
      </c>
      <c r="F346" s="20" t="s">
        <v>4908</v>
      </c>
      <c r="G346" t="s">
        <v>4904</v>
      </c>
      <c r="H346" t="str">
        <f>VLOOKUP(E346,suppliers!$A$2:$B$18,2,)</f>
        <v>OTHER</v>
      </c>
      <c r="I346" t="str">
        <f>VLOOKUP(C346,Table_items[],2,FALSE)</f>
        <v>Irbesartan</v>
      </c>
      <c r="J346" t="str">
        <f>VLOOKUP(C346,Table_items[],3,FALSE)</f>
        <v>Obat Hipertensi</v>
      </c>
      <c r="K346" s="23">
        <f>VLOOKUP(C346,Table_items[],4,FALSE)</f>
        <v>108794</v>
      </c>
      <c r="L346" s="23">
        <f>VLOOKUP(C346,Table_items[],5,FALSE)</f>
        <v>109447</v>
      </c>
    </row>
    <row r="347" spans="1:12" s="23" customFormat="1" x14ac:dyDescent="0.2">
      <c r="A347" s="7" t="s">
        <v>521</v>
      </c>
      <c r="B347" s="27">
        <v>43884</v>
      </c>
      <c r="C347" s="9" t="s">
        <v>38</v>
      </c>
      <c r="D347" s="9">
        <v>19</v>
      </c>
      <c r="E347" s="9" t="s">
        <v>4896</v>
      </c>
      <c r="F347" s="20" t="s">
        <v>4908</v>
      </c>
      <c r="G347" t="s">
        <v>4904</v>
      </c>
      <c r="H347" t="str">
        <f>VLOOKUP(E347,suppliers!$A$2:$B$18,2,)</f>
        <v>OTHER</v>
      </c>
      <c r="I347" t="str">
        <f>VLOOKUP(C347,Table_items[],2,FALSE)</f>
        <v>Sanmol 500 MG 4 Tablet</v>
      </c>
      <c r="J347" t="str">
        <f>VLOOKUP(C347,Table_items[],3,FALSE)</f>
        <v>Obat Sakit Kepala &amp; Demam</v>
      </c>
      <c r="K347" s="23">
        <f>VLOOKUP(C347,Table_items[],4,FALSE)</f>
        <v>1600</v>
      </c>
      <c r="L347" s="23">
        <f>VLOOKUP(C347,Table_items[],5,FALSE)</f>
        <v>1619</v>
      </c>
    </row>
    <row r="348" spans="1:12" s="23" customFormat="1" x14ac:dyDescent="0.2">
      <c r="A348" s="11" t="s">
        <v>522</v>
      </c>
      <c r="B348" s="28">
        <v>43884</v>
      </c>
      <c r="C348" s="13" t="s">
        <v>22</v>
      </c>
      <c r="D348" s="13">
        <v>52</v>
      </c>
      <c r="E348" s="9" t="s">
        <v>4896</v>
      </c>
      <c r="F348" s="20" t="s">
        <v>4908</v>
      </c>
      <c r="G348" t="s">
        <v>4904</v>
      </c>
      <c r="H348" t="str">
        <f>VLOOKUP(E348,suppliers!$A$2:$B$18,2,)</f>
        <v>OTHER</v>
      </c>
      <c r="I348" t="str">
        <f>VLOOKUP(C348,Table_items[],2,FALSE)</f>
        <v>Candesartan Ogb Dexa</v>
      </c>
      <c r="J348" t="str">
        <f>VLOOKUP(C348,Table_items[],3,FALSE)</f>
        <v>Obat Hipertensi</v>
      </c>
      <c r="K348" s="23">
        <f>VLOOKUP(C348,Table_items[],4,FALSE)</f>
        <v>5000</v>
      </c>
      <c r="L348" s="23">
        <f>VLOOKUP(C348,Table_items[],5,FALSE)</f>
        <v>5095</v>
      </c>
    </row>
    <row r="349" spans="1:12" s="23" customFormat="1" x14ac:dyDescent="0.2">
      <c r="A349" s="7" t="s">
        <v>523</v>
      </c>
      <c r="B349" s="27">
        <v>43885</v>
      </c>
      <c r="C349" s="9" t="s">
        <v>41</v>
      </c>
      <c r="D349" s="9">
        <v>14</v>
      </c>
      <c r="E349" s="9" t="s">
        <v>4896</v>
      </c>
      <c r="F349" s="20" t="s">
        <v>4908</v>
      </c>
      <c r="G349" t="s">
        <v>4904</v>
      </c>
      <c r="H349" t="str">
        <f>VLOOKUP(E349,suppliers!$A$2:$B$18,2,)</f>
        <v>OTHER</v>
      </c>
      <c r="I349" t="str">
        <f>VLOOKUP(C349,Table_items[],2,FALSE)</f>
        <v>Otilon Ear Drops 8 mL</v>
      </c>
      <c r="J349" t="str">
        <f>VLOOKUP(C349,Table_items[],3,FALSE)</f>
        <v>Obat Telinga</v>
      </c>
      <c r="K349" s="23">
        <f>VLOOKUP(C349,Table_items[],4,FALSE)</f>
        <v>55000</v>
      </c>
      <c r="L349" s="23">
        <f>VLOOKUP(C349,Table_items[],5,FALSE)</f>
        <v>55935</v>
      </c>
    </row>
    <row r="350" spans="1:12" s="23" customFormat="1" x14ac:dyDescent="0.2">
      <c r="A350" s="11" t="s">
        <v>524</v>
      </c>
      <c r="B350" s="28">
        <v>43885</v>
      </c>
      <c r="C350" s="13" t="s">
        <v>28</v>
      </c>
      <c r="D350" s="13">
        <v>256</v>
      </c>
      <c r="E350" s="9" t="s">
        <v>4896</v>
      </c>
      <c r="F350" s="20" t="s">
        <v>4908</v>
      </c>
      <c r="G350" t="s">
        <v>4904</v>
      </c>
      <c r="H350" t="str">
        <f>VLOOKUP(E350,suppliers!$A$2:$B$18,2,)</f>
        <v>OTHER</v>
      </c>
      <c r="I350" t="str">
        <f>VLOOKUP(C350,Table_items[],2,FALSE)</f>
        <v>Hyperchol 100 MG 12 KPS</v>
      </c>
      <c r="J350" t="str">
        <f>VLOOKUP(C350,Table_items[],3,FALSE)</f>
        <v>Obat Kolesterol</v>
      </c>
      <c r="K350" s="23">
        <f>VLOOKUP(C350,Table_items[],4,FALSE)</f>
        <v>42800</v>
      </c>
      <c r="L350" s="23">
        <f>VLOOKUP(C350,Table_items[],5,FALSE)</f>
        <v>43442</v>
      </c>
    </row>
    <row r="351" spans="1:12" s="23" customFormat="1" x14ac:dyDescent="0.2">
      <c r="A351" s="7" t="s">
        <v>525</v>
      </c>
      <c r="B351" s="27">
        <v>43885</v>
      </c>
      <c r="C351" s="9" t="s">
        <v>7</v>
      </c>
      <c r="D351" s="9">
        <v>60</v>
      </c>
      <c r="E351" s="9" t="s">
        <v>4896</v>
      </c>
      <c r="F351" s="20" t="s">
        <v>4908</v>
      </c>
      <c r="G351" t="s">
        <v>4904</v>
      </c>
      <c r="H351" t="str">
        <f>VLOOKUP(E351,suppliers!$A$2:$B$18,2,)</f>
        <v>OTHER</v>
      </c>
      <c r="I351" t="str">
        <f>VLOOKUP(C351,Table_items[],2,FALSE)</f>
        <v>Acetylcysteine Mahakam 200 mg</v>
      </c>
      <c r="J351" t="str">
        <f>VLOOKUP(C351,Table_items[],3,FALSE)</f>
        <v>Obat Alergi</v>
      </c>
      <c r="K351" s="23">
        <f>VLOOKUP(C351,Table_items[],4,FALSE)</f>
        <v>33000</v>
      </c>
      <c r="L351" s="23">
        <f>VLOOKUP(C351,Table_items[],5,FALSE)</f>
        <v>33330</v>
      </c>
    </row>
    <row r="352" spans="1:12" s="23" customFormat="1" x14ac:dyDescent="0.2">
      <c r="A352" s="11" t="s">
        <v>526</v>
      </c>
      <c r="B352" s="28">
        <v>43885</v>
      </c>
      <c r="C352" s="13" t="s">
        <v>35</v>
      </c>
      <c r="D352" s="13">
        <v>66</v>
      </c>
      <c r="E352" s="9" t="s">
        <v>4896</v>
      </c>
      <c r="F352" s="20" t="s">
        <v>4908</v>
      </c>
      <c r="G352" t="s">
        <v>4904</v>
      </c>
      <c r="H352" t="str">
        <f>VLOOKUP(E352,suppliers!$A$2:$B$18,2,)</f>
        <v>OTHER</v>
      </c>
      <c r="I352" t="str">
        <f>VLOOKUP(C352,Table_items[],2,FALSE)</f>
        <v>Proris Ibuprofen</v>
      </c>
      <c r="J352" t="str">
        <f>VLOOKUP(C352,Table_items[],3,FALSE)</f>
        <v>Obat Sakit Kepala &amp; Demam</v>
      </c>
      <c r="K352" s="23">
        <f>VLOOKUP(C352,Table_items[],4,FALSE)</f>
        <v>25000</v>
      </c>
      <c r="L352" s="23">
        <f>VLOOKUP(C352,Table_items[],5,FALSE)</f>
        <v>25275</v>
      </c>
    </row>
    <row r="353" spans="1:12" s="23" customFormat="1" x14ac:dyDescent="0.2">
      <c r="A353" s="7" t="s">
        <v>527</v>
      </c>
      <c r="B353" s="27">
        <v>43886</v>
      </c>
      <c r="C353" s="9" t="s">
        <v>12</v>
      </c>
      <c r="D353" s="9">
        <v>46</v>
      </c>
      <c r="E353" s="9" t="s">
        <v>4896</v>
      </c>
      <c r="F353" s="20" t="s">
        <v>4908</v>
      </c>
      <c r="G353" t="s">
        <v>4904</v>
      </c>
      <c r="H353" t="str">
        <f>VLOOKUP(E353,suppliers!$A$2:$B$18,2,)</f>
        <v>OTHER</v>
      </c>
      <c r="I353" t="str">
        <f>VLOOKUP(C353,Table_items[],2,FALSE)</f>
        <v>Decolsen 1 Strip 4 Tablet</v>
      </c>
      <c r="J353" t="str">
        <f>VLOOKUP(C353,Table_items[],3,FALSE)</f>
        <v>Obat Batuk &amp; Pilek</v>
      </c>
      <c r="K353" s="23">
        <f>VLOOKUP(C353,Table_items[],4,FALSE)</f>
        <v>2886</v>
      </c>
      <c r="L353" s="23">
        <f>VLOOKUP(C353,Table_items[],5,FALSE)</f>
        <v>2915</v>
      </c>
    </row>
    <row r="354" spans="1:12" s="23" customFormat="1" x14ac:dyDescent="0.2">
      <c r="A354" s="11" t="s">
        <v>528</v>
      </c>
      <c r="B354" s="28">
        <v>43886</v>
      </c>
      <c r="C354" s="13" t="s">
        <v>28</v>
      </c>
      <c r="D354" s="13">
        <v>168</v>
      </c>
      <c r="E354" s="9" t="s">
        <v>4896</v>
      </c>
      <c r="F354" s="20" t="s">
        <v>4908</v>
      </c>
      <c r="G354" t="s">
        <v>4904</v>
      </c>
      <c r="H354" t="str">
        <f>VLOOKUP(E354,suppliers!$A$2:$B$18,2,)</f>
        <v>OTHER</v>
      </c>
      <c r="I354" t="str">
        <f>VLOOKUP(C354,Table_items[],2,FALSE)</f>
        <v>Hyperchol 100 MG 12 KPS</v>
      </c>
      <c r="J354" t="str">
        <f>VLOOKUP(C354,Table_items[],3,FALSE)</f>
        <v>Obat Kolesterol</v>
      </c>
      <c r="K354" s="23">
        <f>VLOOKUP(C354,Table_items[],4,FALSE)</f>
        <v>42800</v>
      </c>
      <c r="L354" s="23">
        <f>VLOOKUP(C354,Table_items[],5,FALSE)</f>
        <v>43442</v>
      </c>
    </row>
    <row r="355" spans="1:12" s="23" customFormat="1" x14ac:dyDescent="0.2">
      <c r="A355" s="7" t="s">
        <v>529</v>
      </c>
      <c r="B355" s="27">
        <v>43886</v>
      </c>
      <c r="C355" s="9" t="s">
        <v>28</v>
      </c>
      <c r="D355" s="9">
        <v>18</v>
      </c>
      <c r="E355" s="9" t="s">
        <v>4896</v>
      </c>
      <c r="F355" s="20" t="s">
        <v>4908</v>
      </c>
      <c r="G355" t="s">
        <v>4904</v>
      </c>
      <c r="H355" t="str">
        <f>VLOOKUP(E355,suppliers!$A$2:$B$18,2,)</f>
        <v>OTHER</v>
      </c>
      <c r="I355" t="str">
        <f>VLOOKUP(C355,Table_items[],2,FALSE)</f>
        <v>Hyperchol 100 MG 12 KPS</v>
      </c>
      <c r="J355" t="str">
        <f>VLOOKUP(C355,Table_items[],3,FALSE)</f>
        <v>Obat Kolesterol</v>
      </c>
      <c r="K355" s="23">
        <f>VLOOKUP(C355,Table_items[],4,FALSE)</f>
        <v>42800</v>
      </c>
      <c r="L355" s="23">
        <f>VLOOKUP(C355,Table_items[],5,FALSE)</f>
        <v>43442</v>
      </c>
    </row>
    <row r="356" spans="1:12" s="23" customFormat="1" x14ac:dyDescent="0.2">
      <c r="A356" s="7" t="s">
        <v>531</v>
      </c>
      <c r="B356" s="27">
        <v>43886</v>
      </c>
      <c r="C356" s="9" t="s">
        <v>14</v>
      </c>
      <c r="D356" s="9">
        <v>3</v>
      </c>
      <c r="E356" s="9" t="s">
        <v>4896</v>
      </c>
      <c r="F356" s="20" t="s">
        <v>4908</v>
      </c>
      <c r="G356" t="s">
        <v>4904</v>
      </c>
      <c r="H356" t="str">
        <f>VLOOKUP(E356,suppliers!$A$2:$B$18,2,)</f>
        <v>OTHER</v>
      </c>
      <c r="I356" t="str">
        <f>VLOOKUP(C356,Table_items[],2,FALSE)</f>
        <v>Lo Han Kuo Infusion 12</v>
      </c>
      <c r="J356" t="str">
        <f>VLOOKUP(C356,Table_items[],3,FALSE)</f>
        <v>Obat Batuk &amp; Pilek</v>
      </c>
      <c r="K356" s="23">
        <f>VLOOKUP(C356,Table_items[],4,FALSE)</f>
        <v>23869</v>
      </c>
      <c r="L356" s="23">
        <f>VLOOKUP(C356,Table_items[],5,FALSE)</f>
        <v>24179</v>
      </c>
    </row>
    <row r="357" spans="1:12" s="23" customFormat="1" x14ac:dyDescent="0.2">
      <c r="A357" s="11" t="s">
        <v>532</v>
      </c>
      <c r="B357" s="28">
        <v>43886</v>
      </c>
      <c r="C357" s="13" t="s">
        <v>14</v>
      </c>
      <c r="D357" s="13">
        <v>258</v>
      </c>
      <c r="E357" s="9" t="s">
        <v>4896</v>
      </c>
      <c r="F357" s="20" t="s">
        <v>4908</v>
      </c>
      <c r="G357" t="s">
        <v>4904</v>
      </c>
      <c r="H357" t="str">
        <f>VLOOKUP(E357,suppliers!$A$2:$B$18,2,)</f>
        <v>OTHER</v>
      </c>
      <c r="I357" t="str">
        <f>VLOOKUP(C357,Table_items[],2,FALSE)</f>
        <v>Lo Han Kuo Infusion 12</v>
      </c>
      <c r="J357" t="str">
        <f>VLOOKUP(C357,Table_items[],3,FALSE)</f>
        <v>Obat Batuk &amp; Pilek</v>
      </c>
      <c r="K357" s="23">
        <f>VLOOKUP(C357,Table_items[],4,FALSE)</f>
        <v>23869</v>
      </c>
      <c r="L357" s="23">
        <f>VLOOKUP(C357,Table_items[],5,FALSE)</f>
        <v>24179</v>
      </c>
    </row>
    <row r="358" spans="1:12" s="23" customFormat="1" x14ac:dyDescent="0.2">
      <c r="A358" s="7" t="s">
        <v>533</v>
      </c>
      <c r="B358" s="27">
        <v>43886</v>
      </c>
      <c r="C358" s="9" t="s">
        <v>14</v>
      </c>
      <c r="D358" s="9">
        <v>7</v>
      </c>
      <c r="E358" s="9" t="s">
        <v>4896</v>
      </c>
      <c r="F358" s="20" t="s">
        <v>4908</v>
      </c>
      <c r="G358" t="s">
        <v>4904</v>
      </c>
      <c r="H358" t="str">
        <f>VLOOKUP(E358,suppliers!$A$2:$B$18,2,)</f>
        <v>OTHER</v>
      </c>
      <c r="I358" t="str">
        <f>VLOOKUP(C358,Table_items[],2,FALSE)</f>
        <v>Lo Han Kuo Infusion 12</v>
      </c>
      <c r="J358" t="str">
        <f>VLOOKUP(C358,Table_items[],3,FALSE)</f>
        <v>Obat Batuk &amp; Pilek</v>
      </c>
      <c r="K358" s="23">
        <f>VLOOKUP(C358,Table_items[],4,FALSE)</f>
        <v>23869</v>
      </c>
      <c r="L358" s="23">
        <f>VLOOKUP(C358,Table_items[],5,FALSE)</f>
        <v>24179</v>
      </c>
    </row>
    <row r="359" spans="1:12" s="23" customFormat="1" x14ac:dyDescent="0.2">
      <c r="A359" s="11" t="s">
        <v>534</v>
      </c>
      <c r="B359" s="28">
        <v>43886</v>
      </c>
      <c r="C359" s="13" t="s">
        <v>5</v>
      </c>
      <c r="D359" s="13">
        <v>3</v>
      </c>
      <c r="E359" s="9" t="s">
        <v>4896</v>
      </c>
      <c r="F359" s="20" t="s">
        <v>4908</v>
      </c>
      <c r="G359" t="s">
        <v>4904</v>
      </c>
      <c r="H359" t="str">
        <f>VLOOKUP(E359,suppliers!$A$2:$B$18,2,)</f>
        <v>OTHER</v>
      </c>
      <c r="I359" t="str">
        <f>VLOOKUP(C359,Table_items[],2,FALSE)</f>
        <v>Ozen 10 MG Blister</v>
      </c>
      <c r="J359" t="str">
        <f>VLOOKUP(C359,Table_items[],3,FALSE)</f>
        <v>Obat Alergi</v>
      </c>
      <c r="K359" s="23">
        <f>VLOOKUP(C359,Table_items[],4,FALSE)</f>
        <v>18611</v>
      </c>
      <c r="L359" s="23">
        <f>VLOOKUP(C359,Table_items[],5,FALSE)</f>
        <v>18816</v>
      </c>
    </row>
    <row r="360" spans="1:12" s="23" customFormat="1" x14ac:dyDescent="0.2">
      <c r="A360" s="7" t="s">
        <v>535</v>
      </c>
      <c r="B360" s="27">
        <v>43887</v>
      </c>
      <c r="C360" s="9" t="s">
        <v>37</v>
      </c>
      <c r="D360" s="9">
        <v>5</v>
      </c>
      <c r="E360" s="9" t="s">
        <v>4896</v>
      </c>
      <c r="F360" s="20" t="s">
        <v>4908</v>
      </c>
      <c r="G360" t="s">
        <v>4904</v>
      </c>
      <c r="H360" t="str">
        <f>VLOOKUP(E360,suppliers!$A$2:$B$18,2,)</f>
        <v>OTHER</v>
      </c>
      <c r="I360" t="str">
        <f>VLOOKUP(C360,Table_items[],2,FALSE)</f>
        <v>Bodrex Extra</v>
      </c>
      <c r="J360" t="str">
        <f>VLOOKUP(C360,Table_items[],3,FALSE)</f>
        <v>Obat Sakit Kepala &amp; Demam</v>
      </c>
      <c r="K360" s="23">
        <f>VLOOKUP(C360,Table_items[],4,FALSE)</f>
        <v>50788</v>
      </c>
      <c r="L360" s="23">
        <f>VLOOKUP(C360,Table_items[],5,FALSE)</f>
        <v>51753</v>
      </c>
    </row>
    <row r="361" spans="1:12" s="23" customFormat="1" x14ac:dyDescent="0.2">
      <c r="A361" s="11" t="s">
        <v>536</v>
      </c>
      <c r="B361" s="28">
        <v>43887</v>
      </c>
      <c r="C361" s="13" t="s">
        <v>37</v>
      </c>
      <c r="D361" s="13">
        <v>43</v>
      </c>
      <c r="E361" s="9" t="s">
        <v>4896</v>
      </c>
      <c r="F361" s="20" t="s">
        <v>4908</v>
      </c>
      <c r="G361" t="s">
        <v>4904</v>
      </c>
      <c r="H361" t="str">
        <f>VLOOKUP(E361,suppliers!$A$2:$B$18,2,)</f>
        <v>OTHER</v>
      </c>
      <c r="I361" t="str">
        <f>VLOOKUP(C361,Table_items[],2,FALSE)</f>
        <v>Bodrex Extra</v>
      </c>
      <c r="J361" t="str">
        <f>VLOOKUP(C361,Table_items[],3,FALSE)</f>
        <v>Obat Sakit Kepala &amp; Demam</v>
      </c>
      <c r="K361" s="23">
        <f>VLOOKUP(C361,Table_items[],4,FALSE)</f>
        <v>50788</v>
      </c>
      <c r="L361" s="23">
        <f>VLOOKUP(C361,Table_items[],5,FALSE)</f>
        <v>51753</v>
      </c>
    </row>
    <row r="362" spans="1:12" s="23" customFormat="1" x14ac:dyDescent="0.2">
      <c r="A362" s="7" t="s">
        <v>537</v>
      </c>
      <c r="B362" s="27">
        <v>43887</v>
      </c>
      <c r="C362" s="9" t="s">
        <v>38</v>
      </c>
      <c r="D362" s="9">
        <v>43</v>
      </c>
      <c r="E362" s="9" t="s">
        <v>4896</v>
      </c>
      <c r="F362" s="20" t="s">
        <v>4908</v>
      </c>
      <c r="G362" t="s">
        <v>4904</v>
      </c>
      <c r="H362" t="str">
        <f>VLOOKUP(E362,suppliers!$A$2:$B$18,2,)</f>
        <v>OTHER</v>
      </c>
      <c r="I362" t="str">
        <f>VLOOKUP(C362,Table_items[],2,FALSE)</f>
        <v>Sanmol 500 MG 4 Tablet</v>
      </c>
      <c r="J362" t="str">
        <f>VLOOKUP(C362,Table_items[],3,FALSE)</f>
        <v>Obat Sakit Kepala &amp; Demam</v>
      </c>
      <c r="K362" s="23">
        <f>VLOOKUP(C362,Table_items[],4,FALSE)</f>
        <v>1600</v>
      </c>
      <c r="L362" s="23">
        <f>VLOOKUP(C362,Table_items[],5,FALSE)</f>
        <v>1619</v>
      </c>
    </row>
    <row r="363" spans="1:12" s="23" customFormat="1" x14ac:dyDescent="0.2">
      <c r="A363" s="11" t="s">
        <v>538</v>
      </c>
      <c r="B363" s="28">
        <v>43887</v>
      </c>
      <c r="C363" s="13" t="s">
        <v>22</v>
      </c>
      <c r="D363" s="13">
        <v>45</v>
      </c>
      <c r="E363" s="9" t="s">
        <v>4896</v>
      </c>
      <c r="F363" s="20" t="s">
        <v>4908</v>
      </c>
      <c r="G363" t="s">
        <v>4904</v>
      </c>
      <c r="H363" t="str">
        <f>VLOOKUP(E363,suppliers!$A$2:$B$18,2,)</f>
        <v>OTHER</v>
      </c>
      <c r="I363" t="str">
        <f>VLOOKUP(C363,Table_items[],2,FALSE)</f>
        <v>Candesartan Ogb Dexa</v>
      </c>
      <c r="J363" t="str">
        <f>VLOOKUP(C363,Table_items[],3,FALSE)</f>
        <v>Obat Hipertensi</v>
      </c>
      <c r="K363" s="23">
        <f>VLOOKUP(C363,Table_items[],4,FALSE)</f>
        <v>5000</v>
      </c>
      <c r="L363" s="23">
        <f>VLOOKUP(C363,Table_items[],5,FALSE)</f>
        <v>5095</v>
      </c>
    </row>
    <row r="364" spans="1:12" s="23" customFormat="1" x14ac:dyDescent="0.2">
      <c r="A364" s="7" t="s">
        <v>539</v>
      </c>
      <c r="B364" s="27">
        <v>43887</v>
      </c>
      <c r="C364" s="9" t="s">
        <v>10</v>
      </c>
      <c r="D364" s="9">
        <v>78</v>
      </c>
      <c r="E364" s="9" t="s">
        <v>4896</v>
      </c>
      <c r="F364" s="20" t="s">
        <v>4908</v>
      </c>
      <c r="G364" t="s">
        <v>4904</v>
      </c>
      <c r="H364" t="str">
        <f>VLOOKUP(E364,suppliers!$A$2:$B$18,2,)</f>
        <v>OTHER</v>
      </c>
      <c r="I364" t="str">
        <f>VLOOKUP(C364,Table_items[],2,FALSE)</f>
        <v>Dexteem Box Plus 100 Tablet</v>
      </c>
      <c r="J364" t="str">
        <f>VLOOKUP(C364,Table_items[],3,FALSE)</f>
        <v>Obat Alergi</v>
      </c>
      <c r="K364" s="23">
        <f>VLOOKUP(C364,Table_items[],4,FALSE)</f>
        <v>25322</v>
      </c>
      <c r="L364" s="23">
        <f>VLOOKUP(C364,Table_items[],5,FALSE)</f>
        <v>25449</v>
      </c>
    </row>
    <row r="365" spans="1:12" s="23" customFormat="1" x14ac:dyDescent="0.2">
      <c r="A365" s="11" t="s">
        <v>540</v>
      </c>
      <c r="B365" s="28">
        <v>43887</v>
      </c>
      <c r="C365" s="13" t="s">
        <v>8</v>
      </c>
      <c r="D365" s="13">
        <v>16</v>
      </c>
      <c r="E365" s="9" t="s">
        <v>4896</v>
      </c>
      <c r="F365" s="20" t="s">
        <v>4908</v>
      </c>
      <c r="G365" t="s">
        <v>4904</v>
      </c>
      <c r="H365" t="str">
        <f>VLOOKUP(E365,suppliers!$A$2:$B$18,2,)</f>
        <v>OTHER</v>
      </c>
      <c r="I365" t="str">
        <f>VLOOKUP(C365,Table_items[],2,FALSE)</f>
        <v>Bisoprolol Ogb Dexa</v>
      </c>
      <c r="J365" t="str">
        <f>VLOOKUP(C365,Table_items[],3,FALSE)</f>
        <v>Obat Alergi</v>
      </c>
      <c r="K365" s="23">
        <f>VLOOKUP(C365,Table_items[],4,FALSE)</f>
        <v>10000</v>
      </c>
      <c r="L365" s="23">
        <f>VLOOKUP(C365,Table_items[],5,FALSE)</f>
        <v>10180</v>
      </c>
    </row>
    <row r="366" spans="1:12" s="23" customFormat="1" x14ac:dyDescent="0.2">
      <c r="A366" s="7" t="s">
        <v>541</v>
      </c>
      <c r="B366" s="27">
        <v>43887</v>
      </c>
      <c r="C366" s="9" t="s">
        <v>23</v>
      </c>
      <c r="D366" s="9">
        <v>45</v>
      </c>
      <c r="E366" s="9" t="s">
        <v>4896</v>
      </c>
      <c r="F366" s="20" t="s">
        <v>4908</v>
      </c>
      <c r="G366" t="s">
        <v>4904</v>
      </c>
      <c r="H366" t="str">
        <f>VLOOKUP(E366,suppliers!$A$2:$B$18,2,)</f>
        <v>OTHER</v>
      </c>
      <c r="I366" t="str">
        <f>VLOOKUP(C366,Table_items[],2,FALSE)</f>
        <v>Amlodipine Besilate</v>
      </c>
      <c r="J366" t="str">
        <f>VLOOKUP(C366,Table_items[],3,FALSE)</f>
        <v>Obat Hipertensi</v>
      </c>
      <c r="K366" s="23">
        <f>VLOOKUP(C366,Table_items[],4,FALSE)</f>
        <v>7467</v>
      </c>
      <c r="L366" s="23">
        <f>VLOOKUP(C366,Table_items[],5,FALSE)</f>
        <v>7504</v>
      </c>
    </row>
    <row r="367" spans="1:12" s="23" customFormat="1" x14ac:dyDescent="0.2">
      <c r="A367" s="11" t="s">
        <v>542</v>
      </c>
      <c r="B367" s="28">
        <v>43888</v>
      </c>
      <c r="C367" s="13" t="s">
        <v>12</v>
      </c>
      <c r="D367" s="13">
        <v>67</v>
      </c>
      <c r="E367" s="9" t="s">
        <v>4896</v>
      </c>
      <c r="F367" s="20" t="s">
        <v>4908</v>
      </c>
      <c r="G367" t="s">
        <v>4904</v>
      </c>
      <c r="H367" t="str">
        <f>VLOOKUP(E367,suppliers!$A$2:$B$18,2,)</f>
        <v>OTHER</v>
      </c>
      <c r="I367" t="str">
        <f>VLOOKUP(C367,Table_items[],2,FALSE)</f>
        <v>Decolsen 1 Strip 4 Tablet</v>
      </c>
      <c r="J367" t="str">
        <f>VLOOKUP(C367,Table_items[],3,FALSE)</f>
        <v>Obat Batuk &amp; Pilek</v>
      </c>
      <c r="K367" s="23">
        <f>VLOOKUP(C367,Table_items[],4,FALSE)</f>
        <v>2886</v>
      </c>
      <c r="L367" s="23">
        <f>VLOOKUP(C367,Table_items[],5,FALSE)</f>
        <v>2915</v>
      </c>
    </row>
    <row r="368" spans="1:12" s="23" customFormat="1" x14ac:dyDescent="0.2">
      <c r="A368" s="7" t="s">
        <v>543</v>
      </c>
      <c r="B368" s="27">
        <v>43888</v>
      </c>
      <c r="C368" s="9" t="s">
        <v>12</v>
      </c>
      <c r="D368" s="9">
        <v>61</v>
      </c>
      <c r="E368" s="9" t="s">
        <v>4896</v>
      </c>
      <c r="F368" s="20" t="s">
        <v>4908</v>
      </c>
      <c r="G368" t="s">
        <v>4904</v>
      </c>
      <c r="H368" t="str">
        <f>VLOOKUP(E368,suppliers!$A$2:$B$18,2,)</f>
        <v>OTHER</v>
      </c>
      <c r="I368" t="str">
        <f>VLOOKUP(C368,Table_items[],2,FALSE)</f>
        <v>Decolsen 1 Strip 4 Tablet</v>
      </c>
      <c r="J368" t="str">
        <f>VLOOKUP(C368,Table_items[],3,FALSE)</f>
        <v>Obat Batuk &amp; Pilek</v>
      </c>
      <c r="K368" s="23">
        <f>VLOOKUP(C368,Table_items[],4,FALSE)</f>
        <v>2886</v>
      </c>
      <c r="L368" s="23">
        <f>VLOOKUP(C368,Table_items[],5,FALSE)</f>
        <v>2915</v>
      </c>
    </row>
    <row r="369" spans="1:12" s="23" customFormat="1" x14ac:dyDescent="0.2">
      <c r="A369" s="11" t="s">
        <v>544</v>
      </c>
      <c r="B369" s="28">
        <v>43888</v>
      </c>
      <c r="C369" s="13" t="s">
        <v>37</v>
      </c>
      <c r="D369" s="13">
        <v>25</v>
      </c>
      <c r="E369" s="9" t="s">
        <v>4896</v>
      </c>
      <c r="F369" s="20" t="s">
        <v>4908</v>
      </c>
      <c r="G369" t="s">
        <v>4904</v>
      </c>
      <c r="H369" t="str">
        <f>VLOOKUP(E369,suppliers!$A$2:$B$18,2,)</f>
        <v>OTHER</v>
      </c>
      <c r="I369" t="str">
        <f>VLOOKUP(C369,Table_items[],2,FALSE)</f>
        <v>Bodrex Extra</v>
      </c>
      <c r="J369" t="str">
        <f>VLOOKUP(C369,Table_items[],3,FALSE)</f>
        <v>Obat Sakit Kepala &amp; Demam</v>
      </c>
      <c r="K369" s="23">
        <f>VLOOKUP(C369,Table_items[],4,FALSE)</f>
        <v>50788</v>
      </c>
      <c r="L369" s="23">
        <f>VLOOKUP(C369,Table_items[],5,FALSE)</f>
        <v>51753</v>
      </c>
    </row>
    <row r="370" spans="1:12" s="23" customFormat="1" x14ac:dyDescent="0.2">
      <c r="A370" s="7" t="s">
        <v>545</v>
      </c>
      <c r="B370" s="27">
        <v>43888</v>
      </c>
      <c r="C370" s="9" t="s">
        <v>9</v>
      </c>
      <c r="D370" s="9">
        <v>55</v>
      </c>
      <c r="E370" s="9" t="s">
        <v>4896</v>
      </c>
      <c r="F370" s="20" t="s">
        <v>4908</v>
      </c>
      <c r="G370" t="s">
        <v>4904</v>
      </c>
      <c r="H370" t="str">
        <f>VLOOKUP(E370,suppliers!$A$2:$B$18,2,)</f>
        <v>OTHER</v>
      </c>
      <c r="I370" t="str">
        <f>VLOOKUP(C370,Table_items[],2,FALSE)</f>
        <v>Bedak Heroxyn 150 gr</v>
      </c>
      <c r="J370" t="str">
        <f>VLOOKUP(C370,Table_items[],3,FALSE)</f>
        <v>Obat Alergi</v>
      </c>
      <c r="K370" s="23">
        <f>VLOOKUP(C370,Table_items[],4,FALSE)</f>
        <v>16950</v>
      </c>
      <c r="L370" s="23">
        <f>VLOOKUP(C370,Table_items[],5,FALSE)</f>
        <v>17170</v>
      </c>
    </row>
    <row r="371" spans="1:12" s="23" customFormat="1" x14ac:dyDescent="0.2">
      <c r="A371" s="11" t="s">
        <v>546</v>
      </c>
      <c r="B371" s="28">
        <v>43888</v>
      </c>
      <c r="C371" s="13" t="s">
        <v>38</v>
      </c>
      <c r="D371" s="13">
        <v>6</v>
      </c>
      <c r="E371" s="9" t="s">
        <v>4896</v>
      </c>
      <c r="F371" s="20" t="s">
        <v>4908</v>
      </c>
      <c r="G371" t="s">
        <v>4904</v>
      </c>
      <c r="H371" t="str">
        <f>VLOOKUP(E371,suppliers!$A$2:$B$18,2,)</f>
        <v>OTHER</v>
      </c>
      <c r="I371" t="str">
        <f>VLOOKUP(C371,Table_items[],2,FALSE)</f>
        <v>Sanmol 500 MG 4 Tablet</v>
      </c>
      <c r="J371" t="str">
        <f>VLOOKUP(C371,Table_items[],3,FALSE)</f>
        <v>Obat Sakit Kepala &amp; Demam</v>
      </c>
      <c r="K371" s="23">
        <f>VLOOKUP(C371,Table_items[],4,FALSE)</f>
        <v>1600</v>
      </c>
      <c r="L371" s="23">
        <f>VLOOKUP(C371,Table_items[],5,FALSE)</f>
        <v>1619</v>
      </c>
    </row>
    <row r="372" spans="1:12" s="23" customFormat="1" x14ac:dyDescent="0.2">
      <c r="A372" s="7" t="s">
        <v>547</v>
      </c>
      <c r="B372" s="27">
        <v>43888</v>
      </c>
      <c r="C372" s="9" t="s">
        <v>10</v>
      </c>
      <c r="D372" s="9">
        <v>32</v>
      </c>
      <c r="E372" s="9" t="s">
        <v>4896</v>
      </c>
      <c r="F372" s="20" t="s">
        <v>4908</v>
      </c>
      <c r="G372" t="s">
        <v>4904</v>
      </c>
      <c r="H372" t="str">
        <f>VLOOKUP(E372,suppliers!$A$2:$B$18,2,)</f>
        <v>OTHER</v>
      </c>
      <c r="I372" t="str">
        <f>VLOOKUP(C372,Table_items[],2,FALSE)</f>
        <v>Dexteem Box Plus 100 Tablet</v>
      </c>
      <c r="J372" t="str">
        <f>VLOOKUP(C372,Table_items[],3,FALSE)</f>
        <v>Obat Alergi</v>
      </c>
      <c r="K372" s="23">
        <f>VLOOKUP(C372,Table_items[],4,FALSE)</f>
        <v>25322</v>
      </c>
      <c r="L372" s="23">
        <f>VLOOKUP(C372,Table_items[],5,FALSE)</f>
        <v>25449</v>
      </c>
    </row>
    <row r="373" spans="1:12" s="23" customFormat="1" x14ac:dyDescent="0.2">
      <c r="A373" s="11" t="s">
        <v>548</v>
      </c>
      <c r="B373" s="28">
        <v>43888</v>
      </c>
      <c r="C373" s="13" t="s">
        <v>16</v>
      </c>
      <c r="D373" s="13">
        <v>92</v>
      </c>
      <c r="E373" s="9" t="s">
        <v>4896</v>
      </c>
      <c r="F373" s="20" t="s">
        <v>4908</v>
      </c>
      <c r="G373" t="s">
        <v>4904</v>
      </c>
      <c r="H373" t="str">
        <f>VLOOKUP(E373,suppliers!$A$2:$B$18,2,)</f>
        <v>OTHER</v>
      </c>
      <c r="I373" t="str">
        <f>VLOOKUP(C373,Table_items[],2,FALSE)</f>
        <v>Ultraflu Box Isi 25 Strip</v>
      </c>
      <c r="J373" t="str">
        <f>VLOOKUP(C373,Table_items[],3,FALSE)</f>
        <v>Obat Batuk &amp; Pilek</v>
      </c>
      <c r="K373" s="23">
        <f>VLOOKUP(C373,Table_items[],4,FALSE)</f>
        <v>72500</v>
      </c>
      <c r="L373" s="23">
        <f>VLOOKUP(C373,Table_items[],5,FALSE)</f>
        <v>73805</v>
      </c>
    </row>
    <row r="374" spans="1:12" s="23" customFormat="1" x14ac:dyDescent="0.2">
      <c r="A374" s="7" t="s">
        <v>549</v>
      </c>
      <c r="B374" s="27">
        <v>43888</v>
      </c>
      <c r="C374" s="9" t="s">
        <v>40</v>
      </c>
      <c r="D374" s="9">
        <v>103</v>
      </c>
      <c r="E374" s="9" t="s">
        <v>4896</v>
      </c>
      <c r="F374" s="20" t="s">
        <v>4908</v>
      </c>
      <c r="G374" t="s">
        <v>4904</v>
      </c>
      <c r="H374" t="str">
        <f>VLOOKUP(E374,suppliers!$A$2:$B$18,2,)</f>
        <v>OTHER</v>
      </c>
      <c r="I374" t="str">
        <f>VLOOKUP(C374,Table_items[],2,FALSE)</f>
        <v>Paramex Tablet / Obat</v>
      </c>
      <c r="J374" t="str">
        <f>VLOOKUP(C374,Table_items[],3,FALSE)</f>
        <v>Obat Sakit Kepala &amp; Demam</v>
      </c>
      <c r="K374" s="23">
        <f>VLOOKUP(C374,Table_items[],4,FALSE)</f>
        <v>2560</v>
      </c>
      <c r="L374" s="23">
        <f>VLOOKUP(C374,Table_items[],5,FALSE)</f>
        <v>2586</v>
      </c>
    </row>
    <row r="375" spans="1:12" s="23" customFormat="1" x14ac:dyDescent="0.2">
      <c r="A375" s="11" t="s">
        <v>550</v>
      </c>
      <c r="B375" s="28">
        <v>43889</v>
      </c>
      <c r="C375" s="13" t="s">
        <v>12</v>
      </c>
      <c r="D375" s="13">
        <v>39</v>
      </c>
      <c r="E375" s="9" t="s">
        <v>4896</v>
      </c>
      <c r="F375" s="20" t="s">
        <v>4908</v>
      </c>
      <c r="G375" t="s">
        <v>4904</v>
      </c>
      <c r="H375" t="str">
        <f>VLOOKUP(E375,suppliers!$A$2:$B$18,2,)</f>
        <v>OTHER</v>
      </c>
      <c r="I375" t="str">
        <f>VLOOKUP(C375,Table_items[],2,FALSE)</f>
        <v>Decolsen 1 Strip 4 Tablet</v>
      </c>
      <c r="J375" t="str">
        <f>VLOOKUP(C375,Table_items[],3,FALSE)</f>
        <v>Obat Batuk &amp; Pilek</v>
      </c>
      <c r="K375" s="23">
        <f>VLOOKUP(C375,Table_items[],4,FALSE)</f>
        <v>2886</v>
      </c>
      <c r="L375" s="23">
        <f>VLOOKUP(C375,Table_items[],5,FALSE)</f>
        <v>2915</v>
      </c>
    </row>
    <row r="376" spans="1:12" s="23" customFormat="1" x14ac:dyDescent="0.2">
      <c r="A376" s="7" t="s">
        <v>551</v>
      </c>
      <c r="B376" s="27">
        <v>43889</v>
      </c>
      <c r="C376" s="9" t="s">
        <v>12</v>
      </c>
      <c r="D376" s="9">
        <v>96</v>
      </c>
      <c r="E376" s="9" t="s">
        <v>4896</v>
      </c>
      <c r="F376" s="20" t="s">
        <v>4908</v>
      </c>
      <c r="G376" t="s">
        <v>4904</v>
      </c>
      <c r="H376" t="str">
        <f>VLOOKUP(E376,suppliers!$A$2:$B$18,2,)</f>
        <v>OTHER</v>
      </c>
      <c r="I376" t="str">
        <f>VLOOKUP(C376,Table_items[],2,FALSE)</f>
        <v>Decolsen 1 Strip 4 Tablet</v>
      </c>
      <c r="J376" t="str">
        <f>VLOOKUP(C376,Table_items[],3,FALSE)</f>
        <v>Obat Batuk &amp; Pilek</v>
      </c>
      <c r="K376" s="23">
        <f>VLOOKUP(C376,Table_items[],4,FALSE)</f>
        <v>2886</v>
      </c>
      <c r="L376" s="23">
        <f>VLOOKUP(C376,Table_items[],5,FALSE)</f>
        <v>2915</v>
      </c>
    </row>
    <row r="377" spans="1:12" s="23" customFormat="1" x14ac:dyDescent="0.2">
      <c r="A377" s="11" t="s">
        <v>552</v>
      </c>
      <c r="B377" s="28">
        <v>43889</v>
      </c>
      <c r="C377" s="13" t="s">
        <v>12</v>
      </c>
      <c r="D377" s="13">
        <v>80</v>
      </c>
      <c r="E377" s="9" t="s">
        <v>4896</v>
      </c>
      <c r="F377" s="20" t="s">
        <v>4908</v>
      </c>
      <c r="G377" t="s">
        <v>4904</v>
      </c>
      <c r="H377" t="str">
        <f>VLOOKUP(E377,suppliers!$A$2:$B$18,2,)</f>
        <v>OTHER</v>
      </c>
      <c r="I377" t="str">
        <f>VLOOKUP(C377,Table_items[],2,FALSE)</f>
        <v>Decolsen 1 Strip 4 Tablet</v>
      </c>
      <c r="J377" t="str">
        <f>VLOOKUP(C377,Table_items[],3,FALSE)</f>
        <v>Obat Batuk &amp; Pilek</v>
      </c>
      <c r="K377" s="23">
        <f>VLOOKUP(C377,Table_items[],4,FALSE)</f>
        <v>2886</v>
      </c>
      <c r="L377" s="23">
        <f>VLOOKUP(C377,Table_items[],5,FALSE)</f>
        <v>2915</v>
      </c>
    </row>
    <row r="378" spans="1:12" s="23" customFormat="1" x14ac:dyDescent="0.2">
      <c r="A378" s="7" t="s">
        <v>553</v>
      </c>
      <c r="B378" s="27">
        <v>43889</v>
      </c>
      <c r="C378" s="9" t="s">
        <v>9</v>
      </c>
      <c r="D378" s="9">
        <v>14</v>
      </c>
      <c r="E378" s="9" t="s">
        <v>4896</v>
      </c>
      <c r="F378" s="20" t="s">
        <v>4908</v>
      </c>
      <c r="G378" t="s">
        <v>4904</v>
      </c>
      <c r="H378" t="str">
        <f>VLOOKUP(E378,suppliers!$A$2:$B$18,2,)</f>
        <v>OTHER</v>
      </c>
      <c r="I378" t="str">
        <f>VLOOKUP(C378,Table_items[],2,FALSE)</f>
        <v>Bedak Heroxyn 150 gr</v>
      </c>
      <c r="J378" t="str">
        <f>VLOOKUP(C378,Table_items[],3,FALSE)</f>
        <v>Obat Alergi</v>
      </c>
      <c r="K378" s="23">
        <f>VLOOKUP(C378,Table_items[],4,FALSE)</f>
        <v>16950</v>
      </c>
      <c r="L378" s="23">
        <f>VLOOKUP(C378,Table_items[],5,FALSE)</f>
        <v>17170</v>
      </c>
    </row>
    <row r="379" spans="1:12" s="23" customFormat="1" x14ac:dyDescent="0.2">
      <c r="A379" s="11" t="s">
        <v>554</v>
      </c>
      <c r="B379" s="28">
        <v>43889</v>
      </c>
      <c r="C379" s="13" t="s">
        <v>30</v>
      </c>
      <c r="D379" s="13">
        <v>8</v>
      </c>
      <c r="E379" s="9" t="s">
        <v>4896</v>
      </c>
      <c r="F379" s="20" t="s">
        <v>4908</v>
      </c>
      <c r="G379" t="s">
        <v>4904</v>
      </c>
      <c r="H379" t="str">
        <f>VLOOKUP(E379,suppliers!$A$2:$B$18,2,)</f>
        <v>OTHER</v>
      </c>
      <c r="I379" t="str">
        <f>VLOOKUP(C379,Table_items[],2,FALSE)</f>
        <v>Koolfever</v>
      </c>
      <c r="J379" t="str">
        <f>VLOOKUP(C379,Table_items[],3,FALSE)</f>
        <v>Obat Sakit Kepala &amp; Demam</v>
      </c>
      <c r="K379" s="23">
        <f>VLOOKUP(C379,Table_items[],4,FALSE)</f>
        <v>7500</v>
      </c>
      <c r="L379" s="23">
        <f>VLOOKUP(C379,Table_items[],5,FALSE)</f>
        <v>7620</v>
      </c>
    </row>
    <row r="380" spans="1:12" s="23" customFormat="1" x14ac:dyDescent="0.2">
      <c r="A380" s="7" t="s">
        <v>555</v>
      </c>
      <c r="B380" s="27">
        <v>43890</v>
      </c>
      <c r="C380" s="9" t="s">
        <v>37</v>
      </c>
      <c r="D380" s="9">
        <v>69</v>
      </c>
      <c r="E380" s="9" t="s">
        <v>4896</v>
      </c>
      <c r="F380" s="20" t="s">
        <v>4908</v>
      </c>
      <c r="G380" t="s">
        <v>4904</v>
      </c>
      <c r="H380" t="str">
        <f>VLOOKUP(E380,suppliers!$A$2:$B$18,2,)</f>
        <v>OTHER</v>
      </c>
      <c r="I380" t="str">
        <f>VLOOKUP(C380,Table_items[],2,FALSE)</f>
        <v>Bodrex Extra</v>
      </c>
      <c r="J380" t="str">
        <f>VLOOKUP(C380,Table_items[],3,FALSE)</f>
        <v>Obat Sakit Kepala &amp; Demam</v>
      </c>
      <c r="K380" s="23">
        <f>VLOOKUP(C380,Table_items[],4,FALSE)</f>
        <v>50788</v>
      </c>
      <c r="L380" s="23">
        <f>VLOOKUP(C380,Table_items[],5,FALSE)</f>
        <v>51753</v>
      </c>
    </row>
    <row r="381" spans="1:12" s="23" customFormat="1" x14ac:dyDescent="0.2">
      <c r="A381" s="11" t="s">
        <v>556</v>
      </c>
      <c r="B381" s="28">
        <v>43890</v>
      </c>
      <c r="C381" s="13" t="s">
        <v>9</v>
      </c>
      <c r="D381" s="13">
        <v>70</v>
      </c>
      <c r="E381" s="9" t="s">
        <v>4896</v>
      </c>
      <c r="F381" s="20" t="s">
        <v>4908</v>
      </c>
      <c r="G381" t="s">
        <v>4904</v>
      </c>
      <c r="H381" t="str">
        <f>VLOOKUP(E381,suppliers!$A$2:$B$18,2,)</f>
        <v>OTHER</v>
      </c>
      <c r="I381" t="str">
        <f>VLOOKUP(C381,Table_items[],2,FALSE)</f>
        <v>Bedak Heroxyn 150 gr</v>
      </c>
      <c r="J381" t="str">
        <f>VLOOKUP(C381,Table_items[],3,FALSE)</f>
        <v>Obat Alergi</v>
      </c>
      <c r="K381" s="23">
        <f>VLOOKUP(C381,Table_items[],4,FALSE)</f>
        <v>16950</v>
      </c>
      <c r="L381" s="23">
        <f>VLOOKUP(C381,Table_items[],5,FALSE)</f>
        <v>17170</v>
      </c>
    </row>
    <row r="382" spans="1:12" s="23" customFormat="1" x14ac:dyDescent="0.2">
      <c r="A382" s="7" t="s">
        <v>557</v>
      </c>
      <c r="B382" s="27">
        <v>43890</v>
      </c>
      <c r="C382" s="9" t="s">
        <v>9</v>
      </c>
      <c r="D382" s="9">
        <v>54</v>
      </c>
      <c r="E382" s="9" t="s">
        <v>4896</v>
      </c>
      <c r="F382" s="20" t="s">
        <v>4908</v>
      </c>
      <c r="G382" t="s">
        <v>4904</v>
      </c>
      <c r="H382" t="str">
        <f>VLOOKUP(E382,suppliers!$A$2:$B$18,2,)</f>
        <v>OTHER</v>
      </c>
      <c r="I382" t="str">
        <f>VLOOKUP(C382,Table_items[],2,FALSE)</f>
        <v>Bedak Heroxyn 150 gr</v>
      </c>
      <c r="J382" t="str">
        <f>VLOOKUP(C382,Table_items[],3,FALSE)</f>
        <v>Obat Alergi</v>
      </c>
      <c r="K382" s="23">
        <f>VLOOKUP(C382,Table_items[],4,FALSE)</f>
        <v>16950</v>
      </c>
      <c r="L382" s="23">
        <f>VLOOKUP(C382,Table_items[],5,FALSE)</f>
        <v>17170</v>
      </c>
    </row>
    <row r="383" spans="1:12" s="23" customFormat="1" x14ac:dyDescent="0.2">
      <c r="A383" s="11" t="s">
        <v>558</v>
      </c>
      <c r="B383" s="28">
        <v>43890</v>
      </c>
      <c r="C383" s="13" t="s">
        <v>10</v>
      </c>
      <c r="D383" s="13">
        <v>21</v>
      </c>
      <c r="E383" s="9" t="s">
        <v>4896</v>
      </c>
      <c r="F383" s="20" t="s">
        <v>4908</v>
      </c>
      <c r="G383" t="s">
        <v>4904</v>
      </c>
      <c r="H383" t="str">
        <f>VLOOKUP(E383,suppliers!$A$2:$B$18,2,)</f>
        <v>OTHER</v>
      </c>
      <c r="I383" t="str">
        <f>VLOOKUP(C383,Table_items[],2,FALSE)</f>
        <v>Dexteem Box Plus 100 Tablet</v>
      </c>
      <c r="J383" t="str">
        <f>VLOOKUP(C383,Table_items[],3,FALSE)</f>
        <v>Obat Alergi</v>
      </c>
      <c r="K383" s="23">
        <f>VLOOKUP(C383,Table_items[],4,FALSE)</f>
        <v>25322</v>
      </c>
      <c r="L383" s="23">
        <f>VLOOKUP(C383,Table_items[],5,FALSE)</f>
        <v>25449</v>
      </c>
    </row>
    <row r="384" spans="1:12" s="23" customFormat="1" x14ac:dyDescent="0.2">
      <c r="A384" s="7" t="s">
        <v>560</v>
      </c>
      <c r="B384" s="27">
        <v>43890</v>
      </c>
      <c r="C384" s="9" t="s">
        <v>36</v>
      </c>
      <c r="D384" s="9">
        <v>3</v>
      </c>
      <c r="E384" s="9" t="s">
        <v>4896</v>
      </c>
      <c r="F384" s="20" t="s">
        <v>4908</v>
      </c>
      <c r="G384" t="s">
        <v>4904</v>
      </c>
      <c r="H384" t="str">
        <f>VLOOKUP(E384,suppliers!$A$2:$B$18,2,)</f>
        <v>OTHER</v>
      </c>
      <c r="I384" t="str">
        <f>VLOOKUP(C384,Table_items[],2,FALSE)</f>
        <v>Sanmol Paracetamol</v>
      </c>
      <c r="J384" t="str">
        <f>VLOOKUP(C384,Table_items[],3,FALSE)</f>
        <v>Obat Sakit Kepala &amp; Demam</v>
      </c>
      <c r="K384" s="23">
        <f>VLOOKUP(C384,Table_items[],4,FALSE)</f>
        <v>16100</v>
      </c>
      <c r="L384" s="23">
        <f>VLOOKUP(C384,Table_items[],5,FALSE)</f>
        <v>16261</v>
      </c>
    </row>
    <row r="385" spans="1:12" s="23" customFormat="1" x14ac:dyDescent="0.2">
      <c r="A385" s="11" t="s">
        <v>561</v>
      </c>
      <c r="B385" s="28">
        <v>43890</v>
      </c>
      <c r="C385" s="13" t="s">
        <v>16</v>
      </c>
      <c r="D385" s="13">
        <v>25</v>
      </c>
      <c r="E385" s="9" t="s">
        <v>4896</v>
      </c>
      <c r="F385" s="20" t="s">
        <v>4908</v>
      </c>
      <c r="G385" t="s">
        <v>4904</v>
      </c>
      <c r="H385" t="str">
        <f>VLOOKUP(E385,suppliers!$A$2:$B$18,2,)</f>
        <v>OTHER</v>
      </c>
      <c r="I385" t="str">
        <f>VLOOKUP(C385,Table_items[],2,FALSE)</f>
        <v>Ultraflu Box Isi 25 Strip</v>
      </c>
      <c r="J385" t="str">
        <f>VLOOKUP(C385,Table_items[],3,FALSE)</f>
        <v>Obat Batuk &amp; Pilek</v>
      </c>
      <c r="K385" s="23">
        <f>VLOOKUP(C385,Table_items[],4,FALSE)</f>
        <v>72500</v>
      </c>
      <c r="L385" s="23">
        <f>VLOOKUP(C385,Table_items[],5,FALSE)</f>
        <v>73805</v>
      </c>
    </row>
    <row r="386" spans="1:12" s="23" customFormat="1" x14ac:dyDescent="0.2">
      <c r="A386" s="7" t="s">
        <v>562</v>
      </c>
      <c r="B386" s="27">
        <v>43891</v>
      </c>
      <c r="C386" s="9" t="s">
        <v>37</v>
      </c>
      <c r="D386" s="9">
        <v>58</v>
      </c>
      <c r="E386" s="9" t="s">
        <v>4896</v>
      </c>
      <c r="F386" s="20" t="s">
        <v>4908</v>
      </c>
      <c r="G386" t="s">
        <v>4904</v>
      </c>
      <c r="H386" t="str">
        <f>VLOOKUP(E386,suppliers!$A$2:$B$18,2,)</f>
        <v>OTHER</v>
      </c>
      <c r="I386" t="str">
        <f>VLOOKUP(C386,Table_items[],2,FALSE)</f>
        <v>Bodrex Extra</v>
      </c>
      <c r="J386" t="str">
        <f>VLOOKUP(C386,Table_items[],3,FALSE)</f>
        <v>Obat Sakit Kepala &amp; Demam</v>
      </c>
      <c r="K386" s="23">
        <f>VLOOKUP(C386,Table_items[],4,FALSE)</f>
        <v>50788</v>
      </c>
      <c r="L386" s="23">
        <f>VLOOKUP(C386,Table_items[],5,FALSE)</f>
        <v>51753</v>
      </c>
    </row>
    <row r="387" spans="1:12" s="23" customFormat="1" x14ac:dyDescent="0.2">
      <c r="A387" s="11" t="s">
        <v>563</v>
      </c>
      <c r="B387" s="28">
        <v>43891</v>
      </c>
      <c r="C387" s="13" t="s">
        <v>38</v>
      </c>
      <c r="D387" s="13">
        <v>19</v>
      </c>
      <c r="E387" s="9" t="s">
        <v>4896</v>
      </c>
      <c r="F387" s="20" t="s">
        <v>4908</v>
      </c>
      <c r="G387" t="s">
        <v>4904</v>
      </c>
      <c r="H387" t="str">
        <f>VLOOKUP(E387,suppliers!$A$2:$B$18,2,)</f>
        <v>OTHER</v>
      </c>
      <c r="I387" t="str">
        <f>VLOOKUP(C387,Table_items[],2,FALSE)</f>
        <v>Sanmol 500 MG 4 Tablet</v>
      </c>
      <c r="J387" t="str">
        <f>VLOOKUP(C387,Table_items[],3,FALSE)</f>
        <v>Obat Sakit Kepala &amp; Demam</v>
      </c>
      <c r="K387" s="23">
        <f>VLOOKUP(C387,Table_items[],4,FALSE)</f>
        <v>1600</v>
      </c>
      <c r="L387" s="23">
        <f>VLOOKUP(C387,Table_items[],5,FALSE)</f>
        <v>1619</v>
      </c>
    </row>
    <row r="388" spans="1:12" s="23" customFormat="1" x14ac:dyDescent="0.2">
      <c r="A388" s="7" t="s">
        <v>564</v>
      </c>
      <c r="B388" s="27">
        <v>43891</v>
      </c>
      <c r="C388" s="9" t="s">
        <v>28</v>
      </c>
      <c r="D388" s="9">
        <v>6</v>
      </c>
      <c r="E388" s="9" t="s">
        <v>4896</v>
      </c>
      <c r="F388" s="20" t="s">
        <v>4908</v>
      </c>
      <c r="G388" t="s">
        <v>4904</v>
      </c>
      <c r="H388" t="str">
        <f>VLOOKUP(E388,suppliers!$A$2:$B$18,2,)</f>
        <v>OTHER</v>
      </c>
      <c r="I388" t="str">
        <f>VLOOKUP(C388,Table_items[],2,FALSE)</f>
        <v>Hyperchol 100 MG 12 KPS</v>
      </c>
      <c r="J388" t="str">
        <f>VLOOKUP(C388,Table_items[],3,FALSE)</f>
        <v>Obat Kolesterol</v>
      </c>
      <c r="K388" s="23">
        <f>VLOOKUP(C388,Table_items[],4,FALSE)</f>
        <v>42800</v>
      </c>
      <c r="L388" s="23">
        <f>VLOOKUP(C388,Table_items[],5,FALSE)</f>
        <v>43442</v>
      </c>
    </row>
    <row r="389" spans="1:12" s="23" customFormat="1" x14ac:dyDescent="0.2">
      <c r="A389" s="11" t="s">
        <v>565</v>
      </c>
      <c r="B389" s="28">
        <v>43891</v>
      </c>
      <c r="C389" s="13" t="s">
        <v>7</v>
      </c>
      <c r="D389" s="13">
        <v>9</v>
      </c>
      <c r="E389" s="9" t="s">
        <v>4896</v>
      </c>
      <c r="F389" s="20" t="s">
        <v>4908</v>
      </c>
      <c r="G389" t="s">
        <v>4904</v>
      </c>
      <c r="H389" t="str">
        <f>VLOOKUP(E389,suppliers!$A$2:$B$18,2,)</f>
        <v>OTHER</v>
      </c>
      <c r="I389" t="str">
        <f>VLOOKUP(C389,Table_items[],2,FALSE)</f>
        <v>Acetylcysteine Mahakam 200 mg</v>
      </c>
      <c r="J389" t="str">
        <f>VLOOKUP(C389,Table_items[],3,FALSE)</f>
        <v>Obat Alergi</v>
      </c>
      <c r="K389" s="23">
        <f>VLOOKUP(C389,Table_items[],4,FALSE)</f>
        <v>33000</v>
      </c>
      <c r="L389" s="23">
        <f>VLOOKUP(C389,Table_items[],5,FALSE)</f>
        <v>33330</v>
      </c>
    </row>
    <row r="390" spans="1:12" s="23" customFormat="1" x14ac:dyDescent="0.2">
      <c r="A390" s="7" t="s">
        <v>566</v>
      </c>
      <c r="B390" s="27">
        <v>43891</v>
      </c>
      <c r="C390" s="9" t="s">
        <v>23</v>
      </c>
      <c r="D390" s="9">
        <v>21</v>
      </c>
      <c r="E390" s="9" t="s">
        <v>4896</v>
      </c>
      <c r="F390" s="20" t="s">
        <v>4908</v>
      </c>
      <c r="G390" t="s">
        <v>4904</v>
      </c>
      <c r="H390" t="str">
        <f>VLOOKUP(E390,suppliers!$A$2:$B$18,2,)</f>
        <v>OTHER</v>
      </c>
      <c r="I390" t="str">
        <f>VLOOKUP(C390,Table_items[],2,FALSE)</f>
        <v>Amlodipine Besilate</v>
      </c>
      <c r="J390" t="str">
        <f>VLOOKUP(C390,Table_items[],3,FALSE)</f>
        <v>Obat Hipertensi</v>
      </c>
      <c r="K390" s="23">
        <f>VLOOKUP(C390,Table_items[],4,FALSE)</f>
        <v>7467</v>
      </c>
      <c r="L390" s="23">
        <f>VLOOKUP(C390,Table_items[],5,FALSE)</f>
        <v>7504</v>
      </c>
    </row>
    <row r="391" spans="1:12" s="23" customFormat="1" x14ac:dyDescent="0.2">
      <c r="A391" s="7" t="s">
        <v>574</v>
      </c>
      <c r="B391" s="27">
        <v>43892</v>
      </c>
      <c r="C391" s="9" t="s">
        <v>38</v>
      </c>
      <c r="D391" s="9">
        <v>1</v>
      </c>
      <c r="E391" s="9" t="s">
        <v>4896</v>
      </c>
      <c r="F391" s="20" t="s">
        <v>4908</v>
      </c>
      <c r="G391" t="s">
        <v>4904</v>
      </c>
      <c r="H391" t="str">
        <f>VLOOKUP(E391,suppliers!$A$2:$B$18,2,)</f>
        <v>OTHER</v>
      </c>
      <c r="I391" t="str">
        <f>VLOOKUP(C391,Table_items[],2,FALSE)</f>
        <v>Sanmol 500 MG 4 Tablet</v>
      </c>
      <c r="J391" t="str">
        <f>VLOOKUP(C391,Table_items[],3,FALSE)</f>
        <v>Obat Sakit Kepala &amp; Demam</v>
      </c>
      <c r="K391" s="23">
        <f>VLOOKUP(C391,Table_items[],4,FALSE)</f>
        <v>1600</v>
      </c>
      <c r="L391" s="23">
        <f>VLOOKUP(C391,Table_items[],5,FALSE)</f>
        <v>1619</v>
      </c>
    </row>
    <row r="392" spans="1:12" s="23" customFormat="1" x14ac:dyDescent="0.2">
      <c r="A392" s="11" t="s">
        <v>575</v>
      </c>
      <c r="B392" s="28">
        <v>43892</v>
      </c>
      <c r="C392" s="13" t="s">
        <v>28</v>
      </c>
      <c r="D392" s="13">
        <v>45</v>
      </c>
      <c r="E392" s="9" t="s">
        <v>4896</v>
      </c>
      <c r="F392" s="20" t="s">
        <v>4908</v>
      </c>
      <c r="G392" t="s">
        <v>4904</v>
      </c>
      <c r="H392" t="str">
        <f>VLOOKUP(E392,suppliers!$A$2:$B$18,2,)</f>
        <v>OTHER</v>
      </c>
      <c r="I392" t="str">
        <f>VLOOKUP(C392,Table_items[],2,FALSE)</f>
        <v>Hyperchol 100 MG 12 KPS</v>
      </c>
      <c r="J392" t="str">
        <f>VLOOKUP(C392,Table_items[],3,FALSE)</f>
        <v>Obat Kolesterol</v>
      </c>
      <c r="K392" s="23">
        <f>VLOOKUP(C392,Table_items[],4,FALSE)</f>
        <v>42800</v>
      </c>
      <c r="L392" s="23">
        <f>VLOOKUP(C392,Table_items[],5,FALSE)</f>
        <v>43442</v>
      </c>
    </row>
    <row r="393" spans="1:12" s="23" customFormat="1" x14ac:dyDescent="0.2">
      <c r="A393" s="7" t="s">
        <v>576</v>
      </c>
      <c r="B393" s="27">
        <v>43892</v>
      </c>
      <c r="C393" s="9" t="s">
        <v>17</v>
      </c>
      <c r="D393" s="9">
        <v>11</v>
      </c>
      <c r="E393" s="9" t="s">
        <v>4896</v>
      </c>
      <c r="F393" s="20" t="s">
        <v>4908</v>
      </c>
      <c r="G393" t="s">
        <v>4904</v>
      </c>
      <c r="H393" t="str">
        <f>VLOOKUP(E393,suppliers!$A$2:$B$18,2,)</f>
        <v>OTHER</v>
      </c>
      <c r="I393" t="str">
        <f>VLOOKUP(C393,Table_items[],2,FALSE)</f>
        <v>Vicks Inhaler 0.5 mL</v>
      </c>
      <c r="J393" t="str">
        <f>VLOOKUP(C393,Table_items[],3,FALSE)</f>
        <v>Obat Batuk &amp; Pilek</v>
      </c>
      <c r="K393" s="23">
        <f>VLOOKUP(C393,Table_items[],4,FALSE)</f>
        <v>16155</v>
      </c>
      <c r="L393" s="23">
        <f>VLOOKUP(C393,Table_items[],5,FALSE)</f>
        <v>16430</v>
      </c>
    </row>
    <row r="394" spans="1:12" s="23" customFormat="1" x14ac:dyDescent="0.2">
      <c r="A394" s="11" t="s">
        <v>577</v>
      </c>
      <c r="B394" s="28">
        <v>43892</v>
      </c>
      <c r="C394" s="13" t="s">
        <v>23</v>
      </c>
      <c r="D394" s="13">
        <v>22</v>
      </c>
      <c r="E394" s="9" t="s">
        <v>4896</v>
      </c>
      <c r="F394" s="20" t="s">
        <v>4908</v>
      </c>
      <c r="G394" t="s">
        <v>4904</v>
      </c>
      <c r="H394" t="str">
        <f>VLOOKUP(E394,suppliers!$A$2:$B$18,2,)</f>
        <v>OTHER</v>
      </c>
      <c r="I394" t="str">
        <f>VLOOKUP(C394,Table_items[],2,FALSE)</f>
        <v>Amlodipine Besilate</v>
      </c>
      <c r="J394" t="str">
        <f>VLOOKUP(C394,Table_items[],3,FALSE)</f>
        <v>Obat Hipertensi</v>
      </c>
      <c r="K394" s="23">
        <f>VLOOKUP(C394,Table_items[],4,FALSE)</f>
        <v>7467</v>
      </c>
      <c r="L394" s="23">
        <f>VLOOKUP(C394,Table_items[],5,FALSE)</f>
        <v>7504</v>
      </c>
    </row>
    <row r="395" spans="1:12" s="23" customFormat="1" x14ac:dyDescent="0.2">
      <c r="A395" s="7" t="s">
        <v>578</v>
      </c>
      <c r="B395" s="27">
        <v>43892</v>
      </c>
      <c r="C395" s="9" t="s">
        <v>39</v>
      </c>
      <c r="D395" s="9">
        <v>9</v>
      </c>
      <c r="E395" s="9" t="s">
        <v>4896</v>
      </c>
      <c r="F395" s="20" t="s">
        <v>4908</v>
      </c>
      <c r="G395" t="s">
        <v>4904</v>
      </c>
      <c r="H395" t="str">
        <f>VLOOKUP(E395,suppliers!$A$2:$B$18,2,)</f>
        <v>OTHER</v>
      </c>
      <c r="I395" t="str">
        <f>VLOOKUP(C395,Table_items[],2,FALSE)</f>
        <v>Cilostazol Bernofarm</v>
      </c>
      <c r="J395" t="str">
        <f>VLOOKUP(C395,Table_items[],3,FALSE)</f>
        <v>Obat Sakit Kepala &amp; Demam</v>
      </c>
      <c r="K395" s="23">
        <f>VLOOKUP(C395,Table_items[],4,FALSE)</f>
        <v>45450</v>
      </c>
      <c r="L395" s="23">
        <f>VLOOKUP(C395,Table_items[],5,FALSE)</f>
        <v>46223</v>
      </c>
    </row>
    <row r="396" spans="1:12" s="23" customFormat="1" x14ac:dyDescent="0.2">
      <c r="A396" s="11" t="s">
        <v>579</v>
      </c>
      <c r="B396" s="28">
        <v>43893</v>
      </c>
      <c r="C396" s="13" t="s">
        <v>37</v>
      </c>
      <c r="D396" s="13">
        <v>25</v>
      </c>
      <c r="E396" s="9" t="s">
        <v>4896</v>
      </c>
      <c r="F396" s="20" t="s">
        <v>4908</v>
      </c>
      <c r="G396" t="s">
        <v>4904</v>
      </c>
      <c r="H396" t="str">
        <f>VLOOKUP(E396,suppliers!$A$2:$B$18,2,)</f>
        <v>OTHER</v>
      </c>
      <c r="I396" t="str">
        <f>VLOOKUP(C396,Table_items[],2,FALSE)</f>
        <v>Bodrex Extra</v>
      </c>
      <c r="J396" t="str">
        <f>VLOOKUP(C396,Table_items[],3,FALSE)</f>
        <v>Obat Sakit Kepala &amp; Demam</v>
      </c>
      <c r="K396" s="23">
        <f>VLOOKUP(C396,Table_items[],4,FALSE)</f>
        <v>50788</v>
      </c>
      <c r="L396" s="23">
        <f>VLOOKUP(C396,Table_items[],5,FALSE)</f>
        <v>51753</v>
      </c>
    </row>
    <row r="397" spans="1:12" s="23" customFormat="1" x14ac:dyDescent="0.2">
      <c r="A397" s="7" t="s">
        <v>580</v>
      </c>
      <c r="B397" s="27">
        <v>43893</v>
      </c>
      <c r="C397" s="9" t="s">
        <v>40</v>
      </c>
      <c r="D397" s="9">
        <v>106</v>
      </c>
      <c r="E397" s="9" t="s">
        <v>4896</v>
      </c>
      <c r="F397" s="20" t="s">
        <v>4908</v>
      </c>
      <c r="G397" t="s">
        <v>4904</v>
      </c>
      <c r="H397" t="str">
        <f>VLOOKUP(E397,suppliers!$A$2:$B$18,2,)</f>
        <v>OTHER</v>
      </c>
      <c r="I397" t="str">
        <f>VLOOKUP(C397,Table_items[],2,FALSE)</f>
        <v>Paramex Tablet / Obat</v>
      </c>
      <c r="J397" t="str">
        <f>VLOOKUP(C397,Table_items[],3,FALSE)</f>
        <v>Obat Sakit Kepala &amp; Demam</v>
      </c>
      <c r="K397" s="23">
        <f>VLOOKUP(C397,Table_items[],4,FALSE)</f>
        <v>2560</v>
      </c>
      <c r="L397" s="23">
        <f>VLOOKUP(C397,Table_items[],5,FALSE)</f>
        <v>2586</v>
      </c>
    </row>
    <row r="398" spans="1:12" s="23" customFormat="1" x14ac:dyDescent="0.2">
      <c r="A398" s="11" t="s">
        <v>581</v>
      </c>
      <c r="B398" s="28">
        <v>43893</v>
      </c>
      <c r="C398" s="13" t="s">
        <v>14</v>
      </c>
      <c r="D398" s="13">
        <v>14</v>
      </c>
      <c r="E398" s="9" t="s">
        <v>4896</v>
      </c>
      <c r="F398" s="20" t="s">
        <v>4908</v>
      </c>
      <c r="G398" t="s">
        <v>4904</v>
      </c>
      <c r="H398" t="str">
        <f>VLOOKUP(E398,suppliers!$A$2:$B$18,2,)</f>
        <v>OTHER</v>
      </c>
      <c r="I398" t="str">
        <f>VLOOKUP(C398,Table_items[],2,FALSE)</f>
        <v>Lo Han Kuo Infusion 12</v>
      </c>
      <c r="J398" t="str">
        <f>VLOOKUP(C398,Table_items[],3,FALSE)</f>
        <v>Obat Batuk &amp; Pilek</v>
      </c>
      <c r="K398" s="23">
        <f>VLOOKUP(C398,Table_items[],4,FALSE)</f>
        <v>23869</v>
      </c>
      <c r="L398" s="23">
        <f>VLOOKUP(C398,Table_items[],5,FALSE)</f>
        <v>24179</v>
      </c>
    </row>
    <row r="399" spans="1:12" s="23" customFormat="1" x14ac:dyDescent="0.2">
      <c r="A399" s="7" t="s">
        <v>582</v>
      </c>
      <c r="B399" s="27">
        <v>43894</v>
      </c>
      <c r="C399" s="9" t="s">
        <v>10</v>
      </c>
      <c r="D399" s="9">
        <v>233</v>
      </c>
      <c r="E399" s="9" t="s">
        <v>4896</v>
      </c>
      <c r="F399" s="20" t="s">
        <v>4908</v>
      </c>
      <c r="G399" t="s">
        <v>4904</v>
      </c>
      <c r="H399" t="str">
        <f>VLOOKUP(E399,suppliers!$A$2:$B$18,2,)</f>
        <v>OTHER</v>
      </c>
      <c r="I399" t="str">
        <f>VLOOKUP(C399,Table_items[],2,FALSE)</f>
        <v>Dexteem Box Plus 100 Tablet</v>
      </c>
      <c r="J399" t="str">
        <f>VLOOKUP(C399,Table_items[],3,FALSE)</f>
        <v>Obat Alergi</v>
      </c>
      <c r="K399" s="23">
        <f>VLOOKUP(C399,Table_items[],4,FALSE)</f>
        <v>25322</v>
      </c>
      <c r="L399" s="23">
        <f>VLOOKUP(C399,Table_items[],5,FALSE)</f>
        <v>25449</v>
      </c>
    </row>
    <row r="400" spans="1:12" s="23" customFormat="1" x14ac:dyDescent="0.2">
      <c r="A400" s="11" t="s">
        <v>583</v>
      </c>
      <c r="B400" s="28">
        <v>43895</v>
      </c>
      <c r="C400" s="13" t="s">
        <v>9</v>
      </c>
      <c r="D400" s="13">
        <v>71</v>
      </c>
      <c r="E400" s="9" t="s">
        <v>4896</v>
      </c>
      <c r="F400" s="20" t="s">
        <v>4908</v>
      </c>
      <c r="G400" t="s">
        <v>4904</v>
      </c>
      <c r="H400" t="str">
        <f>VLOOKUP(E400,suppliers!$A$2:$B$18,2,)</f>
        <v>OTHER</v>
      </c>
      <c r="I400" t="str">
        <f>VLOOKUP(C400,Table_items[],2,FALSE)</f>
        <v>Bedak Heroxyn 150 gr</v>
      </c>
      <c r="J400" t="str">
        <f>VLOOKUP(C400,Table_items[],3,FALSE)</f>
        <v>Obat Alergi</v>
      </c>
      <c r="K400" s="23">
        <f>VLOOKUP(C400,Table_items[],4,FALSE)</f>
        <v>16950</v>
      </c>
      <c r="L400" s="23">
        <f>VLOOKUP(C400,Table_items[],5,FALSE)</f>
        <v>17170</v>
      </c>
    </row>
    <row r="401" spans="1:12" s="23" customFormat="1" x14ac:dyDescent="0.2">
      <c r="A401" s="7" t="s">
        <v>584</v>
      </c>
      <c r="B401" s="27">
        <v>43895</v>
      </c>
      <c r="C401" s="9" t="s">
        <v>24</v>
      </c>
      <c r="D401" s="9">
        <v>32</v>
      </c>
      <c r="E401" s="9" t="s">
        <v>4896</v>
      </c>
      <c r="F401" s="20" t="s">
        <v>4908</v>
      </c>
      <c r="G401" t="s">
        <v>4904</v>
      </c>
      <c r="H401" t="str">
        <f>VLOOKUP(E401,suppliers!$A$2:$B$18,2,)</f>
        <v>OTHER</v>
      </c>
      <c r="I401" t="str">
        <f>VLOOKUP(C401,Table_items[],2,FALSE)</f>
        <v>Irbesartan</v>
      </c>
      <c r="J401" t="str">
        <f>VLOOKUP(C401,Table_items[],3,FALSE)</f>
        <v>Obat Hipertensi</v>
      </c>
      <c r="K401" s="23">
        <f>VLOOKUP(C401,Table_items[],4,FALSE)</f>
        <v>108794</v>
      </c>
      <c r="L401" s="23">
        <f>VLOOKUP(C401,Table_items[],5,FALSE)</f>
        <v>109447</v>
      </c>
    </row>
    <row r="402" spans="1:12" s="23" customFormat="1" x14ac:dyDescent="0.2">
      <c r="A402" s="11" t="s">
        <v>585</v>
      </c>
      <c r="B402" s="28">
        <v>43895</v>
      </c>
      <c r="C402" s="13" t="s">
        <v>41</v>
      </c>
      <c r="D402" s="13">
        <v>32</v>
      </c>
      <c r="E402" s="9" t="s">
        <v>4896</v>
      </c>
      <c r="F402" s="20" t="s">
        <v>4908</v>
      </c>
      <c r="G402" t="s">
        <v>4904</v>
      </c>
      <c r="H402" t="str">
        <f>VLOOKUP(E402,suppliers!$A$2:$B$18,2,)</f>
        <v>OTHER</v>
      </c>
      <c r="I402" t="str">
        <f>VLOOKUP(C402,Table_items[],2,FALSE)</f>
        <v>Otilon Ear Drops 8 mL</v>
      </c>
      <c r="J402" t="str">
        <f>VLOOKUP(C402,Table_items[],3,FALSE)</f>
        <v>Obat Telinga</v>
      </c>
      <c r="K402" s="23">
        <f>VLOOKUP(C402,Table_items[],4,FALSE)</f>
        <v>55000</v>
      </c>
      <c r="L402" s="23">
        <f>VLOOKUP(C402,Table_items[],5,FALSE)</f>
        <v>55935</v>
      </c>
    </row>
    <row r="403" spans="1:12" s="23" customFormat="1" x14ac:dyDescent="0.2">
      <c r="A403" s="7" t="s">
        <v>586</v>
      </c>
      <c r="B403" s="27">
        <v>43895</v>
      </c>
      <c r="C403" s="9" t="s">
        <v>10</v>
      </c>
      <c r="D403" s="9">
        <v>0</v>
      </c>
      <c r="E403" s="9" t="s">
        <v>4896</v>
      </c>
      <c r="F403" s="20" t="s">
        <v>4908</v>
      </c>
      <c r="G403" t="s">
        <v>4904</v>
      </c>
      <c r="H403" t="str">
        <f>VLOOKUP(E403,suppliers!$A$2:$B$18,2,)</f>
        <v>OTHER</v>
      </c>
      <c r="I403" t="str">
        <f>VLOOKUP(C403,Table_items[],2,FALSE)</f>
        <v>Dexteem Box Plus 100 Tablet</v>
      </c>
      <c r="J403" t="str">
        <f>VLOOKUP(C403,Table_items[],3,FALSE)</f>
        <v>Obat Alergi</v>
      </c>
      <c r="K403" s="23">
        <f>VLOOKUP(C403,Table_items[],4,FALSE)</f>
        <v>25322</v>
      </c>
      <c r="L403" s="23">
        <f>VLOOKUP(C403,Table_items[],5,FALSE)</f>
        <v>25449</v>
      </c>
    </row>
    <row r="404" spans="1:12" s="23" customFormat="1" x14ac:dyDescent="0.2">
      <c r="A404" s="11" t="s">
        <v>587</v>
      </c>
      <c r="B404" s="28">
        <v>43895</v>
      </c>
      <c r="C404" s="13" t="s">
        <v>20</v>
      </c>
      <c r="D404" s="13">
        <v>5</v>
      </c>
      <c r="E404" s="9" t="s">
        <v>4896</v>
      </c>
      <c r="F404" s="20" t="s">
        <v>4908</v>
      </c>
      <c r="G404" t="s">
        <v>4904</v>
      </c>
      <c r="H404" t="str">
        <f>VLOOKUP(E404,suppliers!$A$2:$B$18,2,)</f>
        <v>OTHER</v>
      </c>
      <c r="I404" t="str">
        <f>VLOOKUP(C404,Table_items[],2,FALSE)</f>
        <v>Carditens</v>
      </c>
      <c r="J404" t="str">
        <f>VLOOKUP(C404,Table_items[],3,FALSE)</f>
        <v>Obat Hipertensi</v>
      </c>
      <c r="K404" s="23">
        <f>VLOOKUP(C404,Table_items[],4,FALSE)</f>
        <v>100000</v>
      </c>
      <c r="L404" s="23">
        <f>VLOOKUP(C404,Table_items[],5,FALSE)</f>
        <v>100900</v>
      </c>
    </row>
    <row r="405" spans="1:12" s="23" customFormat="1" x14ac:dyDescent="0.2">
      <c r="A405" s="7" t="s">
        <v>588</v>
      </c>
      <c r="B405" s="27">
        <v>43895</v>
      </c>
      <c r="C405" s="9" t="s">
        <v>23</v>
      </c>
      <c r="D405" s="9">
        <v>66</v>
      </c>
      <c r="E405" s="9" t="s">
        <v>4896</v>
      </c>
      <c r="F405" s="20" t="s">
        <v>4908</v>
      </c>
      <c r="G405" t="s">
        <v>4904</v>
      </c>
      <c r="H405" t="str">
        <f>VLOOKUP(E405,suppliers!$A$2:$B$18,2,)</f>
        <v>OTHER</v>
      </c>
      <c r="I405" t="str">
        <f>VLOOKUP(C405,Table_items[],2,FALSE)</f>
        <v>Amlodipine Besilate</v>
      </c>
      <c r="J405" t="str">
        <f>VLOOKUP(C405,Table_items[],3,FALSE)</f>
        <v>Obat Hipertensi</v>
      </c>
      <c r="K405" s="23">
        <f>VLOOKUP(C405,Table_items[],4,FALSE)</f>
        <v>7467</v>
      </c>
      <c r="L405" s="23">
        <f>VLOOKUP(C405,Table_items[],5,FALSE)</f>
        <v>7504</v>
      </c>
    </row>
    <row r="406" spans="1:12" s="23" customFormat="1" x14ac:dyDescent="0.2">
      <c r="A406" s="11" t="s">
        <v>589</v>
      </c>
      <c r="B406" s="28">
        <v>43896</v>
      </c>
      <c r="C406" s="13" t="s">
        <v>9</v>
      </c>
      <c r="D406" s="13">
        <v>21</v>
      </c>
      <c r="E406" s="9" t="s">
        <v>4896</v>
      </c>
      <c r="F406" s="20" t="s">
        <v>4908</v>
      </c>
      <c r="G406" t="s">
        <v>4904</v>
      </c>
      <c r="H406" t="str">
        <f>VLOOKUP(E406,suppliers!$A$2:$B$18,2,)</f>
        <v>OTHER</v>
      </c>
      <c r="I406" t="str">
        <f>VLOOKUP(C406,Table_items[],2,FALSE)</f>
        <v>Bedak Heroxyn 150 gr</v>
      </c>
      <c r="J406" t="str">
        <f>VLOOKUP(C406,Table_items[],3,FALSE)</f>
        <v>Obat Alergi</v>
      </c>
      <c r="K406" s="23">
        <f>VLOOKUP(C406,Table_items[],4,FALSE)</f>
        <v>16950</v>
      </c>
      <c r="L406" s="23">
        <f>VLOOKUP(C406,Table_items[],5,FALSE)</f>
        <v>17170</v>
      </c>
    </row>
    <row r="407" spans="1:12" s="23" customFormat="1" x14ac:dyDescent="0.2">
      <c r="A407" s="7" t="s">
        <v>590</v>
      </c>
      <c r="B407" s="27">
        <v>43896</v>
      </c>
      <c r="C407" s="9" t="s">
        <v>9</v>
      </c>
      <c r="D407" s="9">
        <v>12</v>
      </c>
      <c r="E407" s="9" t="s">
        <v>4896</v>
      </c>
      <c r="F407" s="20" t="s">
        <v>4908</v>
      </c>
      <c r="G407" t="s">
        <v>4904</v>
      </c>
      <c r="H407" t="str">
        <f>VLOOKUP(E407,suppliers!$A$2:$B$18,2,)</f>
        <v>OTHER</v>
      </c>
      <c r="I407" t="str">
        <f>VLOOKUP(C407,Table_items[],2,FALSE)</f>
        <v>Bedak Heroxyn 150 gr</v>
      </c>
      <c r="J407" t="str">
        <f>VLOOKUP(C407,Table_items[],3,FALSE)</f>
        <v>Obat Alergi</v>
      </c>
      <c r="K407" s="23">
        <f>VLOOKUP(C407,Table_items[],4,FALSE)</f>
        <v>16950</v>
      </c>
      <c r="L407" s="23">
        <f>VLOOKUP(C407,Table_items[],5,FALSE)</f>
        <v>17170</v>
      </c>
    </row>
    <row r="408" spans="1:12" s="23" customFormat="1" x14ac:dyDescent="0.2">
      <c r="A408" s="11" t="s">
        <v>591</v>
      </c>
      <c r="B408" s="28">
        <v>43896</v>
      </c>
      <c r="C408" s="13" t="s">
        <v>24</v>
      </c>
      <c r="D408" s="13">
        <v>31</v>
      </c>
      <c r="E408" s="9" t="s">
        <v>4896</v>
      </c>
      <c r="F408" s="20" t="s">
        <v>4908</v>
      </c>
      <c r="G408" t="s">
        <v>4904</v>
      </c>
      <c r="H408" t="str">
        <f>VLOOKUP(E408,suppliers!$A$2:$B$18,2,)</f>
        <v>OTHER</v>
      </c>
      <c r="I408" t="str">
        <f>VLOOKUP(C408,Table_items[],2,FALSE)</f>
        <v>Irbesartan</v>
      </c>
      <c r="J408" t="str">
        <f>VLOOKUP(C408,Table_items[],3,FALSE)</f>
        <v>Obat Hipertensi</v>
      </c>
      <c r="K408" s="23">
        <f>VLOOKUP(C408,Table_items[],4,FALSE)</f>
        <v>108794</v>
      </c>
      <c r="L408" s="23">
        <f>VLOOKUP(C408,Table_items[],5,FALSE)</f>
        <v>109447</v>
      </c>
    </row>
    <row r="409" spans="1:12" s="23" customFormat="1" x14ac:dyDescent="0.2">
      <c r="A409" s="7" t="s">
        <v>592</v>
      </c>
      <c r="B409" s="27">
        <v>43896</v>
      </c>
      <c r="C409" s="9" t="s">
        <v>41</v>
      </c>
      <c r="D409" s="9">
        <v>12</v>
      </c>
      <c r="E409" s="9" t="s">
        <v>4896</v>
      </c>
      <c r="F409" s="20" t="s">
        <v>4908</v>
      </c>
      <c r="G409" t="s">
        <v>4904</v>
      </c>
      <c r="H409" t="str">
        <f>VLOOKUP(E409,suppliers!$A$2:$B$18,2,)</f>
        <v>OTHER</v>
      </c>
      <c r="I409" t="str">
        <f>VLOOKUP(C409,Table_items[],2,FALSE)</f>
        <v>Otilon Ear Drops 8 mL</v>
      </c>
      <c r="J409" t="str">
        <f>VLOOKUP(C409,Table_items[],3,FALSE)</f>
        <v>Obat Telinga</v>
      </c>
      <c r="K409" s="23">
        <f>VLOOKUP(C409,Table_items[],4,FALSE)</f>
        <v>55000</v>
      </c>
      <c r="L409" s="23">
        <f>VLOOKUP(C409,Table_items[],5,FALSE)</f>
        <v>55935</v>
      </c>
    </row>
    <row r="410" spans="1:12" s="23" customFormat="1" x14ac:dyDescent="0.2">
      <c r="A410" s="11" t="s">
        <v>593</v>
      </c>
      <c r="B410" s="28">
        <v>43896</v>
      </c>
      <c r="C410" s="13" t="s">
        <v>41</v>
      </c>
      <c r="D410" s="13">
        <v>41</v>
      </c>
      <c r="E410" s="9" t="s">
        <v>4896</v>
      </c>
      <c r="F410" s="20" t="s">
        <v>4908</v>
      </c>
      <c r="G410" t="s">
        <v>4904</v>
      </c>
      <c r="H410" t="str">
        <f>VLOOKUP(E410,suppliers!$A$2:$B$18,2,)</f>
        <v>OTHER</v>
      </c>
      <c r="I410" t="str">
        <f>VLOOKUP(C410,Table_items[],2,FALSE)</f>
        <v>Otilon Ear Drops 8 mL</v>
      </c>
      <c r="J410" t="str">
        <f>VLOOKUP(C410,Table_items[],3,FALSE)</f>
        <v>Obat Telinga</v>
      </c>
      <c r="K410" s="23">
        <f>VLOOKUP(C410,Table_items[],4,FALSE)</f>
        <v>55000</v>
      </c>
      <c r="L410" s="23">
        <f>VLOOKUP(C410,Table_items[],5,FALSE)</f>
        <v>55935</v>
      </c>
    </row>
    <row r="411" spans="1:12" s="23" customFormat="1" x14ac:dyDescent="0.2">
      <c r="A411" s="7" t="s">
        <v>594</v>
      </c>
      <c r="B411" s="27">
        <v>43896</v>
      </c>
      <c r="C411" s="9" t="s">
        <v>14</v>
      </c>
      <c r="D411" s="9">
        <v>12</v>
      </c>
      <c r="E411" s="9" t="s">
        <v>4896</v>
      </c>
      <c r="F411" s="20" t="s">
        <v>4908</v>
      </c>
      <c r="G411" t="s">
        <v>4904</v>
      </c>
      <c r="H411" t="str">
        <f>VLOOKUP(E411,suppliers!$A$2:$B$18,2,)</f>
        <v>OTHER</v>
      </c>
      <c r="I411" t="str">
        <f>VLOOKUP(C411,Table_items[],2,FALSE)</f>
        <v>Lo Han Kuo Infusion 12</v>
      </c>
      <c r="J411" t="str">
        <f>VLOOKUP(C411,Table_items[],3,FALSE)</f>
        <v>Obat Batuk &amp; Pilek</v>
      </c>
      <c r="K411" s="23">
        <f>VLOOKUP(C411,Table_items[],4,FALSE)</f>
        <v>23869</v>
      </c>
      <c r="L411" s="23">
        <f>VLOOKUP(C411,Table_items[],5,FALSE)</f>
        <v>24179</v>
      </c>
    </row>
    <row r="412" spans="1:12" s="23" customFormat="1" x14ac:dyDescent="0.2">
      <c r="A412" s="11" t="s">
        <v>595</v>
      </c>
      <c r="B412" s="28">
        <v>43896</v>
      </c>
      <c r="C412" s="13" t="s">
        <v>14</v>
      </c>
      <c r="D412" s="13">
        <v>20</v>
      </c>
      <c r="E412" s="9" t="s">
        <v>4896</v>
      </c>
      <c r="F412" s="20" t="s">
        <v>4908</v>
      </c>
      <c r="G412" t="s">
        <v>4904</v>
      </c>
      <c r="H412" t="str">
        <f>VLOOKUP(E412,suppliers!$A$2:$B$18,2,)</f>
        <v>OTHER</v>
      </c>
      <c r="I412" t="str">
        <f>VLOOKUP(C412,Table_items[],2,FALSE)</f>
        <v>Lo Han Kuo Infusion 12</v>
      </c>
      <c r="J412" t="str">
        <f>VLOOKUP(C412,Table_items[],3,FALSE)</f>
        <v>Obat Batuk &amp; Pilek</v>
      </c>
      <c r="K412" s="23">
        <f>VLOOKUP(C412,Table_items[],4,FALSE)</f>
        <v>23869</v>
      </c>
      <c r="L412" s="23">
        <f>VLOOKUP(C412,Table_items[],5,FALSE)</f>
        <v>24179</v>
      </c>
    </row>
    <row r="413" spans="1:12" s="23" customFormat="1" x14ac:dyDescent="0.2">
      <c r="A413" s="7" t="s">
        <v>596</v>
      </c>
      <c r="B413" s="27">
        <v>43896</v>
      </c>
      <c r="C413" s="9" t="s">
        <v>14</v>
      </c>
      <c r="D413" s="9">
        <v>2</v>
      </c>
      <c r="E413" s="9" t="s">
        <v>4896</v>
      </c>
      <c r="F413" s="20" t="s">
        <v>4908</v>
      </c>
      <c r="G413" t="s">
        <v>4904</v>
      </c>
      <c r="H413" t="str">
        <f>VLOOKUP(E413,suppliers!$A$2:$B$18,2,)</f>
        <v>OTHER</v>
      </c>
      <c r="I413" t="str">
        <f>VLOOKUP(C413,Table_items[],2,FALSE)</f>
        <v>Lo Han Kuo Infusion 12</v>
      </c>
      <c r="J413" t="str">
        <f>VLOOKUP(C413,Table_items[],3,FALSE)</f>
        <v>Obat Batuk &amp; Pilek</v>
      </c>
      <c r="K413" s="23">
        <f>VLOOKUP(C413,Table_items[],4,FALSE)</f>
        <v>23869</v>
      </c>
      <c r="L413" s="23">
        <f>VLOOKUP(C413,Table_items[],5,FALSE)</f>
        <v>24179</v>
      </c>
    </row>
    <row r="414" spans="1:12" s="23" customFormat="1" x14ac:dyDescent="0.2">
      <c r="A414" s="11" t="s">
        <v>597</v>
      </c>
      <c r="B414" s="28">
        <v>43897</v>
      </c>
      <c r="C414" s="13" t="s">
        <v>42</v>
      </c>
      <c r="D414" s="13">
        <v>32</v>
      </c>
      <c r="E414" s="9" t="s">
        <v>4896</v>
      </c>
      <c r="F414" s="20" t="s">
        <v>4908</v>
      </c>
      <c r="G414" t="s">
        <v>4904</v>
      </c>
      <c r="H414" t="str">
        <f>VLOOKUP(E414,suppliers!$A$2:$B$18,2,)</f>
        <v>OTHER</v>
      </c>
      <c r="I414" t="str">
        <f>VLOOKUP(C414,Table_items[],2,FALSE)</f>
        <v>Vital Ear Oil 10 mL</v>
      </c>
      <c r="J414" t="str">
        <f>VLOOKUP(C414,Table_items[],3,FALSE)</f>
        <v>Obat Telinga</v>
      </c>
      <c r="K414" s="23">
        <f>VLOOKUP(C414,Table_items[],4,FALSE)</f>
        <v>16350</v>
      </c>
      <c r="L414" s="23">
        <f>VLOOKUP(C414,Table_items[],5,FALSE)</f>
        <v>16677</v>
      </c>
    </row>
    <row r="415" spans="1:12" s="23" customFormat="1" x14ac:dyDescent="0.2">
      <c r="A415" s="7" t="s">
        <v>598</v>
      </c>
      <c r="B415" s="27">
        <v>43897</v>
      </c>
      <c r="C415" s="9" t="s">
        <v>12</v>
      </c>
      <c r="D415" s="9">
        <v>10</v>
      </c>
      <c r="E415" s="9" t="s">
        <v>4896</v>
      </c>
      <c r="F415" s="20" t="s">
        <v>4908</v>
      </c>
      <c r="G415" t="s">
        <v>4904</v>
      </c>
      <c r="H415" t="str">
        <f>VLOOKUP(E415,suppliers!$A$2:$B$18,2,)</f>
        <v>OTHER</v>
      </c>
      <c r="I415" t="str">
        <f>VLOOKUP(C415,Table_items[],2,FALSE)</f>
        <v>Decolsen 1 Strip 4 Tablet</v>
      </c>
      <c r="J415" t="str">
        <f>VLOOKUP(C415,Table_items[],3,FALSE)</f>
        <v>Obat Batuk &amp; Pilek</v>
      </c>
      <c r="K415" s="23">
        <f>VLOOKUP(C415,Table_items[],4,FALSE)</f>
        <v>2886</v>
      </c>
      <c r="L415" s="23">
        <f>VLOOKUP(C415,Table_items[],5,FALSE)</f>
        <v>2915</v>
      </c>
    </row>
    <row r="416" spans="1:12" s="23" customFormat="1" x14ac:dyDescent="0.2">
      <c r="A416" s="11" t="s">
        <v>599</v>
      </c>
      <c r="B416" s="28">
        <v>43897</v>
      </c>
      <c r="C416" s="13" t="s">
        <v>37</v>
      </c>
      <c r="D416" s="13">
        <v>5</v>
      </c>
      <c r="E416" s="9" t="s">
        <v>4896</v>
      </c>
      <c r="F416" s="20" t="s">
        <v>4908</v>
      </c>
      <c r="G416" t="s">
        <v>4904</v>
      </c>
      <c r="H416" t="str">
        <f>VLOOKUP(E416,suppliers!$A$2:$B$18,2,)</f>
        <v>OTHER</v>
      </c>
      <c r="I416" t="str">
        <f>VLOOKUP(C416,Table_items[],2,FALSE)</f>
        <v>Bodrex Extra</v>
      </c>
      <c r="J416" t="str">
        <f>VLOOKUP(C416,Table_items[],3,FALSE)</f>
        <v>Obat Sakit Kepala &amp; Demam</v>
      </c>
      <c r="K416" s="23">
        <f>VLOOKUP(C416,Table_items[],4,FALSE)</f>
        <v>50788</v>
      </c>
      <c r="L416" s="23">
        <f>VLOOKUP(C416,Table_items[],5,FALSE)</f>
        <v>51753</v>
      </c>
    </row>
    <row r="417" spans="1:12" s="23" customFormat="1" x14ac:dyDescent="0.2">
      <c r="A417" s="7" t="s">
        <v>600</v>
      </c>
      <c r="B417" s="27">
        <v>43897</v>
      </c>
      <c r="C417" s="9" t="s">
        <v>9</v>
      </c>
      <c r="D417" s="9">
        <v>44</v>
      </c>
      <c r="E417" s="9" t="s">
        <v>4896</v>
      </c>
      <c r="F417" s="20" t="s">
        <v>4908</v>
      </c>
      <c r="G417" t="s">
        <v>4904</v>
      </c>
      <c r="H417" t="str">
        <f>VLOOKUP(E417,suppliers!$A$2:$B$18,2,)</f>
        <v>OTHER</v>
      </c>
      <c r="I417" t="str">
        <f>VLOOKUP(C417,Table_items[],2,FALSE)</f>
        <v>Bedak Heroxyn 150 gr</v>
      </c>
      <c r="J417" t="str">
        <f>VLOOKUP(C417,Table_items[],3,FALSE)</f>
        <v>Obat Alergi</v>
      </c>
      <c r="K417" s="23">
        <f>VLOOKUP(C417,Table_items[],4,FALSE)</f>
        <v>16950</v>
      </c>
      <c r="L417" s="23">
        <f>VLOOKUP(C417,Table_items[],5,FALSE)</f>
        <v>17170</v>
      </c>
    </row>
    <row r="418" spans="1:12" s="23" customFormat="1" x14ac:dyDescent="0.2">
      <c r="A418" s="11" t="s">
        <v>601</v>
      </c>
      <c r="B418" s="28">
        <v>43897</v>
      </c>
      <c r="C418" s="13" t="s">
        <v>24</v>
      </c>
      <c r="D418" s="13">
        <v>14</v>
      </c>
      <c r="E418" s="9" t="s">
        <v>4896</v>
      </c>
      <c r="F418" s="20" t="s">
        <v>4908</v>
      </c>
      <c r="G418" t="s">
        <v>4904</v>
      </c>
      <c r="H418" t="str">
        <f>VLOOKUP(E418,suppliers!$A$2:$B$18,2,)</f>
        <v>OTHER</v>
      </c>
      <c r="I418" t="str">
        <f>VLOOKUP(C418,Table_items[],2,FALSE)</f>
        <v>Irbesartan</v>
      </c>
      <c r="J418" t="str">
        <f>VLOOKUP(C418,Table_items[],3,FALSE)</f>
        <v>Obat Hipertensi</v>
      </c>
      <c r="K418" s="23">
        <f>VLOOKUP(C418,Table_items[],4,FALSE)</f>
        <v>108794</v>
      </c>
      <c r="L418" s="23">
        <f>VLOOKUP(C418,Table_items[],5,FALSE)</f>
        <v>109447</v>
      </c>
    </row>
    <row r="419" spans="1:12" s="23" customFormat="1" x14ac:dyDescent="0.2">
      <c r="A419" s="7" t="s">
        <v>602</v>
      </c>
      <c r="B419" s="27">
        <v>43897</v>
      </c>
      <c r="C419" s="9" t="s">
        <v>41</v>
      </c>
      <c r="D419" s="9">
        <v>11</v>
      </c>
      <c r="E419" s="9" t="s">
        <v>4896</v>
      </c>
      <c r="F419" s="20" t="s">
        <v>4908</v>
      </c>
      <c r="G419" t="s">
        <v>4904</v>
      </c>
      <c r="H419" t="str">
        <f>VLOOKUP(E419,suppliers!$A$2:$B$18,2,)</f>
        <v>OTHER</v>
      </c>
      <c r="I419" t="str">
        <f>VLOOKUP(C419,Table_items[],2,FALSE)</f>
        <v>Otilon Ear Drops 8 mL</v>
      </c>
      <c r="J419" t="str">
        <f>VLOOKUP(C419,Table_items[],3,FALSE)</f>
        <v>Obat Telinga</v>
      </c>
      <c r="K419" s="23">
        <f>VLOOKUP(C419,Table_items[],4,FALSE)</f>
        <v>55000</v>
      </c>
      <c r="L419" s="23">
        <f>VLOOKUP(C419,Table_items[],5,FALSE)</f>
        <v>55935</v>
      </c>
    </row>
    <row r="420" spans="1:12" s="23" customFormat="1" x14ac:dyDescent="0.2">
      <c r="A420" s="11" t="s">
        <v>603</v>
      </c>
      <c r="B420" s="28">
        <v>43897</v>
      </c>
      <c r="C420" s="13" t="s">
        <v>16</v>
      </c>
      <c r="D420" s="13">
        <v>16</v>
      </c>
      <c r="E420" s="9" t="s">
        <v>4896</v>
      </c>
      <c r="F420" s="20" t="s">
        <v>4908</v>
      </c>
      <c r="G420" t="s">
        <v>4904</v>
      </c>
      <c r="H420" t="str">
        <f>VLOOKUP(E420,suppliers!$A$2:$B$18,2,)</f>
        <v>OTHER</v>
      </c>
      <c r="I420" t="str">
        <f>VLOOKUP(C420,Table_items[],2,FALSE)</f>
        <v>Ultraflu Box Isi 25 Strip</v>
      </c>
      <c r="J420" t="str">
        <f>VLOOKUP(C420,Table_items[],3,FALSE)</f>
        <v>Obat Batuk &amp; Pilek</v>
      </c>
      <c r="K420" s="23">
        <f>VLOOKUP(C420,Table_items[],4,FALSE)</f>
        <v>72500</v>
      </c>
      <c r="L420" s="23">
        <f>VLOOKUP(C420,Table_items[],5,FALSE)</f>
        <v>73805</v>
      </c>
    </row>
    <row r="421" spans="1:12" s="23" customFormat="1" x14ac:dyDescent="0.2">
      <c r="A421" s="7" t="s">
        <v>604</v>
      </c>
      <c r="B421" s="27">
        <v>43897</v>
      </c>
      <c r="C421" s="9" t="s">
        <v>20</v>
      </c>
      <c r="D421" s="9">
        <v>2</v>
      </c>
      <c r="E421" s="9" t="s">
        <v>4896</v>
      </c>
      <c r="F421" s="20" t="s">
        <v>4908</v>
      </c>
      <c r="G421" t="s">
        <v>4904</v>
      </c>
      <c r="H421" t="str">
        <f>VLOOKUP(E421,suppliers!$A$2:$B$18,2,)</f>
        <v>OTHER</v>
      </c>
      <c r="I421" t="str">
        <f>VLOOKUP(C421,Table_items[],2,FALSE)</f>
        <v>Carditens</v>
      </c>
      <c r="J421" t="str">
        <f>VLOOKUP(C421,Table_items[],3,FALSE)</f>
        <v>Obat Hipertensi</v>
      </c>
      <c r="K421" s="23">
        <f>VLOOKUP(C421,Table_items[],4,FALSE)</f>
        <v>100000</v>
      </c>
      <c r="L421" s="23">
        <f>VLOOKUP(C421,Table_items[],5,FALSE)</f>
        <v>100900</v>
      </c>
    </row>
    <row r="422" spans="1:12" s="23" customFormat="1" x14ac:dyDescent="0.2">
      <c r="A422" s="11" t="s">
        <v>605</v>
      </c>
      <c r="B422" s="28">
        <v>43898</v>
      </c>
      <c r="C422" s="13" t="s">
        <v>12</v>
      </c>
      <c r="D422" s="13">
        <v>4</v>
      </c>
      <c r="E422" s="9" t="s">
        <v>4896</v>
      </c>
      <c r="F422" s="20" t="s">
        <v>4908</v>
      </c>
      <c r="G422" t="s">
        <v>4904</v>
      </c>
      <c r="H422" t="str">
        <f>VLOOKUP(E422,suppliers!$A$2:$B$18,2,)</f>
        <v>OTHER</v>
      </c>
      <c r="I422" t="str">
        <f>VLOOKUP(C422,Table_items[],2,FALSE)</f>
        <v>Decolsen 1 Strip 4 Tablet</v>
      </c>
      <c r="J422" t="str">
        <f>VLOOKUP(C422,Table_items[],3,FALSE)</f>
        <v>Obat Batuk &amp; Pilek</v>
      </c>
      <c r="K422" s="23">
        <f>VLOOKUP(C422,Table_items[],4,FALSE)</f>
        <v>2886</v>
      </c>
      <c r="L422" s="23">
        <f>VLOOKUP(C422,Table_items[],5,FALSE)</f>
        <v>2915</v>
      </c>
    </row>
    <row r="423" spans="1:12" s="23" customFormat="1" x14ac:dyDescent="0.2">
      <c r="A423" s="7" t="s">
        <v>606</v>
      </c>
      <c r="B423" s="27">
        <v>43898</v>
      </c>
      <c r="C423" s="9" t="s">
        <v>12</v>
      </c>
      <c r="D423" s="9">
        <v>34</v>
      </c>
      <c r="E423" s="9" t="s">
        <v>4896</v>
      </c>
      <c r="F423" s="20" t="s">
        <v>4908</v>
      </c>
      <c r="G423" t="s">
        <v>4904</v>
      </c>
      <c r="H423" t="str">
        <f>VLOOKUP(E423,suppliers!$A$2:$B$18,2,)</f>
        <v>OTHER</v>
      </c>
      <c r="I423" t="str">
        <f>VLOOKUP(C423,Table_items[],2,FALSE)</f>
        <v>Decolsen 1 Strip 4 Tablet</v>
      </c>
      <c r="J423" t="str">
        <f>VLOOKUP(C423,Table_items[],3,FALSE)</f>
        <v>Obat Batuk &amp; Pilek</v>
      </c>
      <c r="K423" s="23">
        <f>VLOOKUP(C423,Table_items[],4,FALSE)</f>
        <v>2886</v>
      </c>
      <c r="L423" s="23">
        <f>VLOOKUP(C423,Table_items[],5,FALSE)</f>
        <v>2915</v>
      </c>
    </row>
    <row r="424" spans="1:12" s="23" customFormat="1" x14ac:dyDescent="0.2">
      <c r="A424" s="11" t="s">
        <v>607</v>
      </c>
      <c r="B424" s="28">
        <v>43898</v>
      </c>
      <c r="C424" s="13" t="s">
        <v>24</v>
      </c>
      <c r="D424" s="13">
        <v>37</v>
      </c>
      <c r="E424" s="9" t="s">
        <v>4896</v>
      </c>
      <c r="F424" s="20" t="s">
        <v>4908</v>
      </c>
      <c r="G424" t="s">
        <v>4904</v>
      </c>
      <c r="H424" t="str">
        <f>VLOOKUP(E424,suppliers!$A$2:$B$18,2,)</f>
        <v>OTHER</v>
      </c>
      <c r="I424" t="str">
        <f>VLOOKUP(C424,Table_items[],2,FALSE)</f>
        <v>Irbesartan</v>
      </c>
      <c r="J424" t="str">
        <f>VLOOKUP(C424,Table_items[],3,FALSE)</f>
        <v>Obat Hipertensi</v>
      </c>
      <c r="K424" s="23">
        <f>VLOOKUP(C424,Table_items[],4,FALSE)</f>
        <v>108794</v>
      </c>
      <c r="L424" s="23">
        <f>VLOOKUP(C424,Table_items[],5,FALSE)</f>
        <v>109447</v>
      </c>
    </row>
    <row r="425" spans="1:12" s="23" customFormat="1" x14ac:dyDescent="0.2">
      <c r="A425" s="7" t="s">
        <v>608</v>
      </c>
      <c r="B425" s="27">
        <v>43898</v>
      </c>
      <c r="C425" s="9" t="s">
        <v>38</v>
      </c>
      <c r="D425" s="9">
        <v>38</v>
      </c>
      <c r="E425" s="9" t="s">
        <v>4896</v>
      </c>
      <c r="F425" s="20" t="s">
        <v>4908</v>
      </c>
      <c r="G425" t="s">
        <v>4904</v>
      </c>
      <c r="H425" t="str">
        <f>VLOOKUP(E425,suppliers!$A$2:$B$18,2,)</f>
        <v>OTHER</v>
      </c>
      <c r="I425" t="str">
        <f>VLOOKUP(C425,Table_items[],2,FALSE)</f>
        <v>Sanmol 500 MG 4 Tablet</v>
      </c>
      <c r="J425" t="str">
        <f>VLOOKUP(C425,Table_items[],3,FALSE)</f>
        <v>Obat Sakit Kepala &amp; Demam</v>
      </c>
      <c r="K425" s="23">
        <f>VLOOKUP(C425,Table_items[],4,FALSE)</f>
        <v>1600</v>
      </c>
      <c r="L425" s="23">
        <f>VLOOKUP(C425,Table_items[],5,FALSE)</f>
        <v>1619</v>
      </c>
    </row>
    <row r="426" spans="1:12" s="23" customFormat="1" x14ac:dyDescent="0.2">
      <c r="A426" s="11" t="s">
        <v>609</v>
      </c>
      <c r="B426" s="28">
        <v>43898</v>
      </c>
      <c r="C426" s="13" t="s">
        <v>10</v>
      </c>
      <c r="D426" s="13">
        <v>0</v>
      </c>
      <c r="E426" s="9" t="s">
        <v>4896</v>
      </c>
      <c r="F426" s="20" t="s">
        <v>4908</v>
      </c>
      <c r="G426" t="s">
        <v>4904</v>
      </c>
      <c r="H426" t="str">
        <f>VLOOKUP(E426,suppliers!$A$2:$B$18,2,)</f>
        <v>OTHER</v>
      </c>
      <c r="I426" t="str">
        <f>VLOOKUP(C426,Table_items[],2,FALSE)</f>
        <v>Dexteem Box Plus 100 Tablet</v>
      </c>
      <c r="J426" t="str">
        <f>VLOOKUP(C426,Table_items[],3,FALSE)</f>
        <v>Obat Alergi</v>
      </c>
      <c r="K426" s="23">
        <f>VLOOKUP(C426,Table_items[],4,FALSE)</f>
        <v>25322</v>
      </c>
      <c r="L426" s="23">
        <f>VLOOKUP(C426,Table_items[],5,FALSE)</f>
        <v>25449</v>
      </c>
    </row>
    <row r="427" spans="1:12" x14ac:dyDescent="0.2">
      <c r="A427" s="7" t="s">
        <v>610</v>
      </c>
      <c r="B427" s="27">
        <v>43898</v>
      </c>
      <c r="C427" s="9" t="s">
        <v>7</v>
      </c>
      <c r="D427" s="9">
        <v>1</v>
      </c>
      <c r="E427" s="9" t="s">
        <v>4896</v>
      </c>
      <c r="F427" s="20" t="s">
        <v>4908</v>
      </c>
      <c r="G427" t="s">
        <v>4904</v>
      </c>
      <c r="H427" t="str">
        <f>VLOOKUP(E427,suppliers!$A$2:$B$18,2,)</f>
        <v>OTHER</v>
      </c>
      <c r="I427" t="str">
        <f>VLOOKUP(C427,Table_items[],2,FALSE)</f>
        <v>Acetylcysteine Mahakam 200 mg</v>
      </c>
      <c r="J427" t="str">
        <f>VLOOKUP(C427,Table_items[],3,FALSE)</f>
        <v>Obat Alergi</v>
      </c>
      <c r="K427" s="23">
        <f>VLOOKUP(C427,Table_items[],4,FALSE)</f>
        <v>33000</v>
      </c>
      <c r="L427" s="23">
        <f>VLOOKUP(C427,Table_items[],5,FALSE)</f>
        <v>33330</v>
      </c>
    </row>
    <row r="428" spans="1:12" x14ac:dyDescent="0.2">
      <c r="A428" s="11" t="s">
        <v>611</v>
      </c>
      <c r="B428" s="28">
        <v>43898</v>
      </c>
      <c r="C428" s="13" t="s">
        <v>23</v>
      </c>
      <c r="D428" s="13">
        <v>38</v>
      </c>
      <c r="E428" s="9" t="s">
        <v>4896</v>
      </c>
      <c r="F428" s="20" t="s">
        <v>4908</v>
      </c>
      <c r="G428" t="s">
        <v>4904</v>
      </c>
      <c r="H428" t="str">
        <f>VLOOKUP(E428,suppliers!$A$2:$B$18,2,)</f>
        <v>OTHER</v>
      </c>
      <c r="I428" t="str">
        <f>VLOOKUP(C428,Table_items[],2,FALSE)</f>
        <v>Amlodipine Besilate</v>
      </c>
      <c r="J428" t="str">
        <f>VLOOKUP(C428,Table_items[],3,FALSE)</f>
        <v>Obat Hipertensi</v>
      </c>
      <c r="K428" s="23">
        <f>VLOOKUP(C428,Table_items[],4,FALSE)</f>
        <v>7467</v>
      </c>
      <c r="L428" s="23">
        <f>VLOOKUP(C428,Table_items[],5,FALSE)</f>
        <v>7504</v>
      </c>
    </row>
    <row r="429" spans="1:12" x14ac:dyDescent="0.2">
      <c r="A429" s="7" t="s">
        <v>612</v>
      </c>
      <c r="B429" s="27">
        <v>43899</v>
      </c>
      <c r="C429" s="9" t="s">
        <v>24</v>
      </c>
      <c r="D429" s="9">
        <v>21</v>
      </c>
      <c r="E429" s="9" t="s">
        <v>4896</v>
      </c>
      <c r="F429" s="20" t="s">
        <v>4908</v>
      </c>
      <c r="G429" t="s">
        <v>4904</v>
      </c>
      <c r="H429" t="str">
        <f>VLOOKUP(E429,suppliers!$A$2:$B$18,2,)</f>
        <v>OTHER</v>
      </c>
      <c r="I429" t="str">
        <f>VLOOKUP(C429,Table_items[],2,FALSE)</f>
        <v>Irbesartan</v>
      </c>
      <c r="J429" t="str">
        <f>VLOOKUP(C429,Table_items[],3,FALSE)</f>
        <v>Obat Hipertensi</v>
      </c>
      <c r="K429" s="23">
        <f>VLOOKUP(C429,Table_items[],4,FALSE)</f>
        <v>108794</v>
      </c>
      <c r="L429" s="23">
        <f>VLOOKUP(C429,Table_items[],5,FALSE)</f>
        <v>109447</v>
      </c>
    </row>
    <row r="430" spans="1:12" x14ac:dyDescent="0.2">
      <c r="A430" s="11" t="s">
        <v>613</v>
      </c>
      <c r="B430" s="28">
        <v>43899</v>
      </c>
      <c r="C430" s="13" t="s">
        <v>40</v>
      </c>
      <c r="D430" s="13">
        <v>23</v>
      </c>
      <c r="E430" s="9" t="s">
        <v>4896</v>
      </c>
      <c r="F430" s="20" t="s">
        <v>4908</v>
      </c>
      <c r="G430" t="s">
        <v>4904</v>
      </c>
      <c r="H430" t="str">
        <f>VLOOKUP(E430,suppliers!$A$2:$B$18,2,)</f>
        <v>OTHER</v>
      </c>
      <c r="I430" t="str">
        <f>VLOOKUP(C430,Table_items[],2,FALSE)</f>
        <v>Paramex Tablet / Obat</v>
      </c>
      <c r="J430" t="str">
        <f>VLOOKUP(C430,Table_items[],3,FALSE)</f>
        <v>Obat Sakit Kepala &amp; Demam</v>
      </c>
      <c r="K430" s="23">
        <f>VLOOKUP(C430,Table_items[],4,FALSE)</f>
        <v>2560</v>
      </c>
      <c r="L430" s="23">
        <f>VLOOKUP(C430,Table_items[],5,FALSE)</f>
        <v>2586</v>
      </c>
    </row>
    <row r="431" spans="1:12" x14ac:dyDescent="0.2">
      <c r="A431" s="7" t="s">
        <v>614</v>
      </c>
      <c r="B431" s="27">
        <v>43899</v>
      </c>
      <c r="C431" s="9" t="s">
        <v>28</v>
      </c>
      <c r="D431" s="9">
        <v>11</v>
      </c>
      <c r="E431" s="9" t="s">
        <v>4896</v>
      </c>
      <c r="F431" s="20" t="s">
        <v>4908</v>
      </c>
      <c r="G431" t="s">
        <v>4904</v>
      </c>
      <c r="H431" t="str">
        <f>VLOOKUP(E431,suppliers!$A$2:$B$18,2,)</f>
        <v>OTHER</v>
      </c>
      <c r="I431" t="str">
        <f>VLOOKUP(C431,Table_items[],2,FALSE)</f>
        <v>Hyperchol 100 MG 12 KPS</v>
      </c>
      <c r="J431" t="str">
        <f>VLOOKUP(C431,Table_items[],3,FALSE)</f>
        <v>Obat Kolesterol</v>
      </c>
      <c r="K431" s="23">
        <f>VLOOKUP(C431,Table_items[],4,FALSE)</f>
        <v>42800</v>
      </c>
      <c r="L431" s="23">
        <f>VLOOKUP(C431,Table_items[],5,FALSE)</f>
        <v>43442</v>
      </c>
    </row>
    <row r="432" spans="1:12" x14ac:dyDescent="0.2">
      <c r="A432" s="11" t="s">
        <v>615</v>
      </c>
      <c r="B432" s="28">
        <v>43899</v>
      </c>
      <c r="C432" s="13" t="s">
        <v>5</v>
      </c>
      <c r="D432" s="13">
        <v>141</v>
      </c>
      <c r="E432" s="9" t="s">
        <v>4896</v>
      </c>
      <c r="F432" s="20" t="s">
        <v>4908</v>
      </c>
      <c r="G432" t="s">
        <v>4904</v>
      </c>
      <c r="H432" t="str">
        <f>VLOOKUP(E432,suppliers!$A$2:$B$18,2,)</f>
        <v>OTHER</v>
      </c>
      <c r="I432" t="str">
        <f>VLOOKUP(C432,Table_items[],2,FALSE)</f>
        <v>Ozen 10 MG Blister</v>
      </c>
      <c r="J432" t="str">
        <f>VLOOKUP(C432,Table_items[],3,FALSE)</f>
        <v>Obat Alergi</v>
      </c>
      <c r="K432" s="23">
        <f>VLOOKUP(C432,Table_items[],4,FALSE)</f>
        <v>18611</v>
      </c>
      <c r="L432" s="23">
        <f>VLOOKUP(C432,Table_items[],5,FALSE)</f>
        <v>18816</v>
      </c>
    </row>
    <row r="433" spans="1:12" x14ac:dyDescent="0.2">
      <c r="A433" s="7" t="s">
        <v>616</v>
      </c>
      <c r="B433" s="27">
        <v>43899</v>
      </c>
      <c r="C433" s="9" t="s">
        <v>34</v>
      </c>
      <c r="D433" s="9">
        <v>26</v>
      </c>
      <c r="E433" s="9" t="s">
        <v>4896</v>
      </c>
      <c r="F433" s="20" t="s">
        <v>4908</v>
      </c>
      <c r="G433" t="s">
        <v>4904</v>
      </c>
      <c r="H433" t="str">
        <f>VLOOKUP(E433,suppliers!$A$2:$B$18,2,)</f>
        <v>OTHER</v>
      </c>
      <c r="I433" t="str">
        <f>VLOOKUP(C433,Table_items[],2,FALSE)</f>
        <v>Panadol Anak Tablet 1 Strip</v>
      </c>
      <c r="J433" t="str">
        <f>VLOOKUP(C433,Table_items[],3,FALSE)</f>
        <v>Obat Sakit Kepala &amp; Demam</v>
      </c>
      <c r="K433" s="23">
        <f>VLOOKUP(C433,Table_items[],4,FALSE)</f>
        <v>25000</v>
      </c>
      <c r="L433" s="23">
        <f>VLOOKUP(C433,Table_items[],5,FALSE)</f>
        <v>25450</v>
      </c>
    </row>
    <row r="434" spans="1:12" x14ac:dyDescent="0.2">
      <c r="A434" s="11" t="s">
        <v>617</v>
      </c>
      <c r="B434" s="28">
        <v>43899</v>
      </c>
      <c r="C434" s="13" t="s">
        <v>18</v>
      </c>
      <c r="D434" s="13">
        <v>53</v>
      </c>
      <c r="E434" s="9" t="s">
        <v>4896</v>
      </c>
      <c r="F434" s="20" t="s">
        <v>4908</v>
      </c>
      <c r="G434" t="s">
        <v>4904</v>
      </c>
      <c r="H434" t="str">
        <f>VLOOKUP(E434,suppliers!$A$2:$B$18,2,)</f>
        <v>OTHER</v>
      </c>
      <c r="I434" t="str">
        <f>VLOOKUP(C434,Table_items[],2,FALSE)</f>
        <v>Konidin 4 Tablet</v>
      </c>
      <c r="J434" t="str">
        <f>VLOOKUP(C434,Table_items[],3,FALSE)</f>
        <v>Obat Batuk &amp; Pilek</v>
      </c>
      <c r="K434" s="23">
        <f>VLOOKUP(C434,Table_items[],4,FALSE)</f>
        <v>2460</v>
      </c>
      <c r="L434" s="23">
        <f>VLOOKUP(C434,Table_items[],5,FALSE)</f>
        <v>2490</v>
      </c>
    </row>
    <row r="435" spans="1:12" x14ac:dyDescent="0.2">
      <c r="A435" s="7" t="s">
        <v>618</v>
      </c>
      <c r="B435" s="27">
        <v>43900</v>
      </c>
      <c r="C435" s="9" t="s">
        <v>37</v>
      </c>
      <c r="D435" s="9">
        <v>37</v>
      </c>
      <c r="E435" s="9" t="s">
        <v>4896</v>
      </c>
      <c r="F435" s="20" t="s">
        <v>4908</v>
      </c>
      <c r="G435" t="s">
        <v>4904</v>
      </c>
      <c r="H435" t="str">
        <f>VLOOKUP(E435,suppliers!$A$2:$B$18,2,)</f>
        <v>OTHER</v>
      </c>
      <c r="I435" t="str">
        <f>VLOOKUP(C435,Table_items[],2,FALSE)</f>
        <v>Bodrex Extra</v>
      </c>
      <c r="J435" t="str">
        <f>VLOOKUP(C435,Table_items[],3,FALSE)</f>
        <v>Obat Sakit Kepala &amp; Demam</v>
      </c>
      <c r="K435" s="23">
        <f>VLOOKUP(C435,Table_items[],4,FALSE)</f>
        <v>50788</v>
      </c>
      <c r="L435" s="23">
        <f>VLOOKUP(C435,Table_items[],5,FALSE)</f>
        <v>51753</v>
      </c>
    </row>
    <row r="436" spans="1:12" x14ac:dyDescent="0.2">
      <c r="A436" s="11" t="s">
        <v>619</v>
      </c>
      <c r="B436" s="28">
        <v>43900</v>
      </c>
      <c r="C436" s="13" t="s">
        <v>24</v>
      </c>
      <c r="D436" s="13">
        <v>13</v>
      </c>
      <c r="E436" s="9" t="s">
        <v>4896</v>
      </c>
      <c r="F436" s="20" t="s">
        <v>4908</v>
      </c>
      <c r="G436" t="s">
        <v>4904</v>
      </c>
      <c r="H436" t="str">
        <f>VLOOKUP(E436,suppliers!$A$2:$B$18,2,)</f>
        <v>OTHER</v>
      </c>
      <c r="I436" t="str">
        <f>VLOOKUP(C436,Table_items[],2,FALSE)</f>
        <v>Irbesartan</v>
      </c>
      <c r="J436" t="str">
        <f>VLOOKUP(C436,Table_items[],3,FALSE)</f>
        <v>Obat Hipertensi</v>
      </c>
      <c r="K436" s="23">
        <f>VLOOKUP(C436,Table_items[],4,FALSE)</f>
        <v>108794</v>
      </c>
      <c r="L436" s="23">
        <f>VLOOKUP(C436,Table_items[],5,FALSE)</f>
        <v>109447</v>
      </c>
    </row>
    <row r="437" spans="1:12" x14ac:dyDescent="0.2">
      <c r="A437" s="7" t="s">
        <v>620</v>
      </c>
      <c r="B437" s="27">
        <v>43900</v>
      </c>
      <c r="C437" s="9" t="s">
        <v>16</v>
      </c>
      <c r="D437" s="9">
        <v>14</v>
      </c>
      <c r="E437" s="9" t="s">
        <v>4896</v>
      </c>
      <c r="F437" s="20" t="s">
        <v>4908</v>
      </c>
      <c r="G437" t="s">
        <v>4904</v>
      </c>
      <c r="H437" t="str">
        <f>VLOOKUP(E437,suppliers!$A$2:$B$18,2,)</f>
        <v>OTHER</v>
      </c>
      <c r="I437" t="str">
        <f>VLOOKUP(C437,Table_items[],2,FALSE)</f>
        <v>Ultraflu Box Isi 25 Strip</v>
      </c>
      <c r="J437" t="str">
        <f>VLOOKUP(C437,Table_items[],3,FALSE)</f>
        <v>Obat Batuk &amp; Pilek</v>
      </c>
      <c r="K437" s="23">
        <f>VLOOKUP(C437,Table_items[],4,FALSE)</f>
        <v>72500</v>
      </c>
      <c r="L437" s="23">
        <f>VLOOKUP(C437,Table_items[],5,FALSE)</f>
        <v>73805</v>
      </c>
    </row>
    <row r="438" spans="1:12" x14ac:dyDescent="0.2">
      <c r="A438" s="11" t="s">
        <v>621</v>
      </c>
      <c r="B438" s="28">
        <v>43900</v>
      </c>
      <c r="C438" s="13" t="s">
        <v>11</v>
      </c>
      <c r="D438" s="13">
        <v>1</v>
      </c>
      <c r="E438" s="9" t="s">
        <v>4896</v>
      </c>
      <c r="F438" s="20" t="s">
        <v>4908</v>
      </c>
      <c r="G438" t="s">
        <v>4904</v>
      </c>
      <c r="H438" t="str">
        <f>VLOOKUP(E438,suppliers!$A$2:$B$18,2,)</f>
        <v>OTHER</v>
      </c>
      <c r="I438" t="str">
        <f>VLOOKUP(C438,Table_items[],2,FALSE)</f>
        <v>Neozep Forte 1 Strip 4 Tablet</v>
      </c>
      <c r="J438" t="str">
        <f>VLOOKUP(C438,Table_items[],3,FALSE)</f>
        <v>Obat Batuk &amp; Pilek</v>
      </c>
      <c r="K438" s="23">
        <f>VLOOKUP(C438,Table_items[],4,FALSE)</f>
        <v>2324</v>
      </c>
      <c r="L438" s="23">
        <f>VLOOKUP(C438,Table_items[],5,FALSE)</f>
        <v>2338</v>
      </c>
    </row>
    <row r="439" spans="1:12" x14ac:dyDescent="0.2">
      <c r="A439" s="7" t="s">
        <v>622</v>
      </c>
      <c r="B439" s="27">
        <v>43900</v>
      </c>
      <c r="C439" s="9" t="s">
        <v>11</v>
      </c>
      <c r="D439" s="9">
        <v>97</v>
      </c>
      <c r="E439" s="9" t="s">
        <v>4896</v>
      </c>
      <c r="F439" s="20" t="s">
        <v>4908</v>
      </c>
      <c r="G439" t="s">
        <v>4904</v>
      </c>
      <c r="H439" t="str">
        <f>VLOOKUP(E439,suppliers!$A$2:$B$18,2,)</f>
        <v>OTHER</v>
      </c>
      <c r="I439" t="str">
        <f>VLOOKUP(C439,Table_items[],2,FALSE)</f>
        <v>Neozep Forte 1 Strip 4 Tablet</v>
      </c>
      <c r="J439" t="str">
        <f>VLOOKUP(C439,Table_items[],3,FALSE)</f>
        <v>Obat Batuk &amp; Pilek</v>
      </c>
      <c r="K439" s="23">
        <f>VLOOKUP(C439,Table_items[],4,FALSE)</f>
        <v>2324</v>
      </c>
      <c r="L439" s="23">
        <f>VLOOKUP(C439,Table_items[],5,FALSE)</f>
        <v>2338</v>
      </c>
    </row>
    <row r="440" spans="1:12" x14ac:dyDescent="0.2">
      <c r="A440" s="11" t="s">
        <v>623</v>
      </c>
      <c r="B440" s="28">
        <v>43901</v>
      </c>
      <c r="C440" s="13" t="s">
        <v>12</v>
      </c>
      <c r="D440" s="13">
        <v>63</v>
      </c>
      <c r="E440" s="9" t="s">
        <v>4896</v>
      </c>
      <c r="F440" s="20" t="s">
        <v>4908</v>
      </c>
      <c r="G440" t="s">
        <v>4904</v>
      </c>
      <c r="H440" t="str">
        <f>VLOOKUP(E440,suppliers!$A$2:$B$18,2,)</f>
        <v>OTHER</v>
      </c>
      <c r="I440" t="str">
        <f>VLOOKUP(C440,Table_items[],2,FALSE)</f>
        <v>Decolsen 1 Strip 4 Tablet</v>
      </c>
      <c r="J440" t="str">
        <f>VLOOKUP(C440,Table_items[],3,FALSE)</f>
        <v>Obat Batuk &amp; Pilek</v>
      </c>
      <c r="K440" s="23">
        <f>VLOOKUP(C440,Table_items[],4,FALSE)</f>
        <v>2886</v>
      </c>
      <c r="L440" s="23">
        <f>VLOOKUP(C440,Table_items[],5,FALSE)</f>
        <v>2915</v>
      </c>
    </row>
    <row r="441" spans="1:12" x14ac:dyDescent="0.2">
      <c r="A441" s="7" t="s">
        <v>624</v>
      </c>
      <c r="B441" s="27">
        <v>43901</v>
      </c>
      <c r="C441" s="9" t="s">
        <v>37</v>
      </c>
      <c r="D441" s="9">
        <v>17</v>
      </c>
      <c r="E441" s="9" t="s">
        <v>4896</v>
      </c>
      <c r="F441" s="20" t="s">
        <v>4908</v>
      </c>
      <c r="G441" t="s">
        <v>4904</v>
      </c>
      <c r="H441" t="str">
        <f>VLOOKUP(E441,suppliers!$A$2:$B$18,2,)</f>
        <v>OTHER</v>
      </c>
      <c r="I441" t="str">
        <f>VLOOKUP(C441,Table_items[],2,FALSE)</f>
        <v>Bodrex Extra</v>
      </c>
      <c r="J441" t="str">
        <f>VLOOKUP(C441,Table_items[],3,FALSE)</f>
        <v>Obat Sakit Kepala &amp; Demam</v>
      </c>
      <c r="K441" s="23">
        <f>VLOOKUP(C441,Table_items[],4,FALSE)</f>
        <v>50788</v>
      </c>
      <c r="L441" s="23">
        <f>VLOOKUP(C441,Table_items[],5,FALSE)</f>
        <v>51753</v>
      </c>
    </row>
    <row r="442" spans="1:12" x14ac:dyDescent="0.2">
      <c r="A442" s="11" t="s">
        <v>625</v>
      </c>
      <c r="B442" s="28">
        <v>43901</v>
      </c>
      <c r="C442" s="13" t="s">
        <v>37</v>
      </c>
      <c r="D442" s="13">
        <v>68</v>
      </c>
      <c r="E442" s="9" t="s">
        <v>4896</v>
      </c>
      <c r="F442" s="20" t="s">
        <v>4908</v>
      </c>
      <c r="G442" t="s">
        <v>4904</v>
      </c>
      <c r="H442" t="str">
        <f>VLOOKUP(E442,suppliers!$A$2:$B$18,2,)</f>
        <v>OTHER</v>
      </c>
      <c r="I442" t="str">
        <f>VLOOKUP(C442,Table_items[],2,FALSE)</f>
        <v>Bodrex Extra</v>
      </c>
      <c r="J442" t="str">
        <f>VLOOKUP(C442,Table_items[],3,FALSE)</f>
        <v>Obat Sakit Kepala &amp; Demam</v>
      </c>
      <c r="K442" s="23">
        <f>VLOOKUP(C442,Table_items[],4,FALSE)</f>
        <v>50788</v>
      </c>
      <c r="L442" s="23">
        <f>VLOOKUP(C442,Table_items[],5,FALSE)</f>
        <v>51753</v>
      </c>
    </row>
    <row r="443" spans="1:12" x14ac:dyDescent="0.2">
      <c r="A443" s="7" t="s">
        <v>626</v>
      </c>
      <c r="B443" s="27">
        <v>43901</v>
      </c>
      <c r="C443" s="9" t="s">
        <v>38</v>
      </c>
      <c r="D443" s="9">
        <v>43</v>
      </c>
      <c r="E443" s="9" t="s">
        <v>4896</v>
      </c>
      <c r="F443" s="20" t="s">
        <v>4908</v>
      </c>
      <c r="G443" t="s">
        <v>4904</v>
      </c>
      <c r="H443" t="str">
        <f>VLOOKUP(E443,suppliers!$A$2:$B$18,2,)</f>
        <v>OTHER</v>
      </c>
      <c r="I443" t="str">
        <f>VLOOKUP(C443,Table_items[],2,FALSE)</f>
        <v>Sanmol 500 MG 4 Tablet</v>
      </c>
      <c r="J443" t="str">
        <f>VLOOKUP(C443,Table_items[],3,FALSE)</f>
        <v>Obat Sakit Kepala &amp; Demam</v>
      </c>
      <c r="K443" s="23">
        <f>VLOOKUP(C443,Table_items[],4,FALSE)</f>
        <v>1600</v>
      </c>
      <c r="L443" s="23">
        <f>VLOOKUP(C443,Table_items[],5,FALSE)</f>
        <v>1619</v>
      </c>
    </row>
    <row r="444" spans="1:12" x14ac:dyDescent="0.2">
      <c r="A444" s="11" t="s">
        <v>627</v>
      </c>
      <c r="B444" s="28">
        <v>43901</v>
      </c>
      <c r="C444" s="13" t="s">
        <v>38</v>
      </c>
      <c r="D444" s="13">
        <v>21</v>
      </c>
      <c r="E444" s="9" t="s">
        <v>4896</v>
      </c>
      <c r="F444" s="20" t="s">
        <v>4908</v>
      </c>
      <c r="G444" t="s">
        <v>4904</v>
      </c>
      <c r="H444" t="str">
        <f>VLOOKUP(E444,suppliers!$A$2:$B$18,2,)</f>
        <v>OTHER</v>
      </c>
      <c r="I444" t="str">
        <f>VLOOKUP(C444,Table_items[],2,FALSE)</f>
        <v>Sanmol 500 MG 4 Tablet</v>
      </c>
      <c r="J444" t="str">
        <f>VLOOKUP(C444,Table_items[],3,FALSE)</f>
        <v>Obat Sakit Kepala &amp; Demam</v>
      </c>
      <c r="K444" s="23">
        <f>VLOOKUP(C444,Table_items[],4,FALSE)</f>
        <v>1600</v>
      </c>
      <c r="L444" s="23">
        <f>VLOOKUP(C444,Table_items[],5,FALSE)</f>
        <v>1619</v>
      </c>
    </row>
    <row r="445" spans="1:12" x14ac:dyDescent="0.2">
      <c r="A445" s="7" t="s">
        <v>628</v>
      </c>
      <c r="B445" s="27">
        <v>43901</v>
      </c>
      <c r="C445" s="9" t="s">
        <v>28</v>
      </c>
      <c r="D445" s="9">
        <v>4</v>
      </c>
      <c r="E445" s="9" t="s">
        <v>4896</v>
      </c>
      <c r="F445" s="20" t="s">
        <v>4908</v>
      </c>
      <c r="G445" t="s">
        <v>4904</v>
      </c>
      <c r="H445" t="str">
        <f>VLOOKUP(E445,suppliers!$A$2:$B$18,2,)</f>
        <v>OTHER</v>
      </c>
      <c r="I445" t="str">
        <f>VLOOKUP(C445,Table_items[],2,FALSE)</f>
        <v>Hyperchol 100 MG 12 KPS</v>
      </c>
      <c r="J445" t="str">
        <f>VLOOKUP(C445,Table_items[],3,FALSE)</f>
        <v>Obat Kolesterol</v>
      </c>
      <c r="K445" s="23">
        <f>VLOOKUP(C445,Table_items[],4,FALSE)</f>
        <v>42800</v>
      </c>
      <c r="L445" s="23">
        <f>VLOOKUP(C445,Table_items[],5,FALSE)</f>
        <v>43442</v>
      </c>
    </row>
    <row r="446" spans="1:12" x14ac:dyDescent="0.2">
      <c r="A446" s="11" t="s">
        <v>629</v>
      </c>
      <c r="B446" s="28">
        <v>43902</v>
      </c>
      <c r="C446" s="13" t="s">
        <v>37</v>
      </c>
      <c r="D446" s="13">
        <v>64</v>
      </c>
      <c r="E446" s="9" t="s">
        <v>4896</v>
      </c>
      <c r="F446" s="20" t="s">
        <v>4908</v>
      </c>
      <c r="G446" t="s">
        <v>4904</v>
      </c>
      <c r="H446" t="str">
        <f>VLOOKUP(E446,suppliers!$A$2:$B$18,2,)</f>
        <v>OTHER</v>
      </c>
      <c r="I446" t="str">
        <f>VLOOKUP(C446,Table_items[],2,FALSE)</f>
        <v>Bodrex Extra</v>
      </c>
      <c r="J446" t="str">
        <f>VLOOKUP(C446,Table_items[],3,FALSE)</f>
        <v>Obat Sakit Kepala &amp; Demam</v>
      </c>
      <c r="K446" s="23">
        <f>VLOOKUP(C446,Table_items[],4,FALSE)</f>
        <v>50788</v>
      </c>
      <c r="L446" s="23">
        <f>VLOOKUP(C446,Table_items[],5,FALSE)</f>
        <v>51753</v>
      </c>
    </row>
    <row r="447" spans="1:12" x14ac:dyDescent="0.2">
      <c r="A447" s="7" t="s">
        <v>630</v>
      </c>
      <c r="B447" s="27">
        <v>43902</v>
      </c>
      <c r="C447" s="9" t="s">
        <v>24</v>
      </c>
      <c r="D447" s="9">
        <v>47</v>
      </c>
      <c r="E447" s="9" t="s">
        <v>4896</v>
      </c>
      <c r="F447" s="20" t="s">
        <v>4908</v>
      </c>
      <c r="G447" t="s">
        <v>4904</v>
      </c>
      <c r="H447" t="str">
        <f>VLOOKUP(E447,suppliers!$A$2:$B$18,2,)</f>
        <v>OTHER</v>
      </c>
      <c r="I447" t="str">
        <f>VLOOKUP(C447,Table_items[],2,FALSE)</f>
        <v>Irbesartan</v>
      </c>
      <c r="J447" t="str">
        <f>VLOOKUP(C447,Table_items[],3,FALSE)</f>
        <v>Obat Hipertensi</v>
      </c>
      <c r="K447" s="23">
        <f>VLOOKUP(C447,Table_items[],4,FALSE)</f>
        <v>108794</v>
      </c>
      <c r="L447" s="23">
        <f>VLOOKUP(C447,Table_items[],5,FALSE)</f>
        <v>109447</v>
      </c>
    </row>
    <row r="448" spans="1:12" x14ac:dyDescent="0.2">
      <c r="A448" s="11" t="s">
        <v>631</v>
      </c>
      <c r="B448" s="28">
        <v>43902</v>
      </c>
      <c r="C448" s="13" t="s">
        <v>22</v>
      </c>
      <c r="D448" s="13">
        <v>14</v>
      </c>
      <c r="E448" s="9" t="s">
        <v>4896</v>
      </c>
      <c r="F448" s="20" t="s">
        <v>4908</v>
      </c>
      <c r="G448" t="s">
        <v>4904</v>
      </c>
      <c r="H448" t="str">
        <f>VLOOKUP(E448,suppliers!$A$2:$B$18,2,)</f>
        <v>OTHER</v>
      </c>
      <c r="I448" t="str">
        <f>VLOOKUP(C448,Table_items[],2,FALSE)</f>
        <v>Candesartan Ogb Dexa</v>
      </c>
      <c r="J448" t="str">
        <f>VLOOKUP(C448,Table_items[],3,FALSE)</f>
        <v>Obat Hipertensi</v>
      </c>
      <c r="K448" s="23">
        <f>VLOOKUP(C448,Table_items[],4,FALSE)</f>
        <v>5000</v>
      </c>
      <c r="L448" s="23">
        <f>VLOOKUP(C448,Table_items[],5,FALSE)</f>
        <v>5095</v>
      </c>
    </row>
    <row r="449" spans="1:12" x14ac:dyDescent="0.2">
      <c r="A449" s="7" t="s">
        <v>632</v>
      </c>
      <c r="B449" s="27">
        <v>43902</v>
      </c>
      <c r="C449" s="9" t="s">
        <v>10</v>
      </c>
      <c r="D449" s="9">
        <v>10</v>
      </c>
      <c r="E449" s="9" t="s">
        <v>4896</v>
      </c>
      <c r="F449" s="20" t="s">
        <v>4908</v>
      </c>
      <c r="G449" t="s">
        <v>4904</v>
      </c>
      <c r="H449" t="str">
        <f>VLOOKUP(E449,suppliers!$A$2:$B$18,2,)</f>
        <v>OTHER</v>
      </c>
      <c r="I449" t="str">
        <f>VLOOKUP(C449,Table_items[],2,FALSE)</f>
        <v>Dexteem Box Plus 100 Tablet</v>
      </c>
      <c r="J449" t="str">
        <f>VLOOKUP(C449,Table_items[],3,FALSE)</f>
        <v>Obat Alergi</v>
      </c>
      <c r="K449" s="23">
        <f>VLOOKUP(C449,Table_items[],4,FALSE)</f>
        <v>25322</v>
      </c>
      <c r="L449" s="23">
        <f>VLOOKUP(C449,Table_items[],5,FALSE)</f>
        <v>25449</v>
      </c>
    </row>
    <row r="450" spans="1:12" x14ac:dyDescent="0.2">
      <c r="A450" s="11" t="s">
        <v>633</v>
      </c>
      <c r="B450" s="28">
        <v>43902</v>
      </c>
      <c r="C450" s="13" t="s">
        <v>40</v>
      </c>
      <c r="D450" s="13">
        <v>58</v>
      </c>
      <c r="E450" s="9" t="s">
        <v>4896</v>
      </c>
      <c r="F450" s="20" t="s">
        <v>4908</v>
      </c>
      <c r="G450" t="s">
        <v>4904</v>
      </c>
      <c r="H450" t="str">
        <f>VLOOKUP(E450,suppliers!$A$2:$B$18,2,)</f>
        <v>OTHER</v>
      </c>
      <c r="I450" t="str">
        <f>VLOOKUP(C450,Table_items[],2,FALSE)</f>
        <v>Paramex Tablet / Obat</v>
      </c>
      <c r="J450" t="str">
        <f>VLOOKUP(C450,Table_items[],3,FALSE)</f>
        <v>Obat Sakit Kepala &amp; Demam</v>
      </c>
      <c r="K450" s="23">
        <f>VLOOKUP(C450,Table_items[],4,FALSE)</f>
        <v>2560</v>
      </c>
      <c r="L450" s="23">
        <f>VLOOKUP(C450,Table_items[],5,FALSE)</f>
        <v>2586</v>
      </c>
    </row>
    <row r="451" spans="1:12" x14ac:dyDescent="0.2">
      <c r="A451" s="7" t="s">
        <v>634</v>
      </c>
      <c r="B451" s="27">
        <v>43902</v>
      </c>
      <c r="C451" s="9" t="s">
        <v>20</v>
      </c>
      <c r="D451" s="9">
        <v>7</v>
      </c>
      <c r="E451" s="9" t="s">
        <v>4896</v>
      </c>
      <c r="F451" s="20" t="s">
        <v>4908</v>
      </c>
      <c r="G451" t="s">
        <v>4904</v>
      </c>
      <c r="H451" t="str">
        <f>VLOOKUP(E451,suppliers!$A$2:$B$18,2,)</f>
        <v>OTHER</v>
      </c>
      <c r="I451" t="str">
        <f>VLOOKUP(C451,Table_items[],2,FALSE)</f>
        <v>Carditens</v>
      </c>
      <c r="J451" t="str">
        <f>VLOOKUP(C451,Table_items[],3,FALSE)</f>
        <v>Obat Hipertensi</v>
      </c>
      <c r="K451" s="23">
        <f>VLOOKUP(C451,Table_items[],4,FALSE)</f>
        <v>100000</v>
      </c>
      <c r="L451" s="23">
        <f>VLOOKUP(C451,Table_items[],5,FALSE)</f>
        <v>100900</v>
      </c>
    </row>
    <row r="452" spans="1:12" x14ac:dyDescent="0.2">
      <c r="A452" s="11" t="s">
        <v>635</v>
      </c>
      <c r="B452" s="28">
        <v>43903</v>
      </c>
      <c r="C452" s="13" t="s">
        <v>12</v>
      </c>
      <c r="D452" s="13">
        <v>81</v>
      </c>
      <c r="E452" s="9" t="s">
        <v>4896</v>
      </c>
      <c r="F452" s="20" t="s">
        <v>4908</v>
      </c>
      <c r="G452" t="s">
        <v>4904</v>
      </c>
      <c r="H452" t="str">
        <f>VLOOKUP(E452,suppliers!$A$2:$B$18,2,)</f>
        <v>OTHER</v>
      </c>
      <c r="I452" t="str">
        <f>VLOOKUP(C452,Table_items[],2,FALSE)</f>
        <v>Decolsen 1 Strip 4 Tablet</v>
      </c>
      <c r="J452" t="str">
        <f>VLOOKUP(C452,Table_items[],3,FALSE)</f>
        <v>Obat Batuk &amp; Pilek</v>
      </c>
      <c r="K452" s="23">
        <f>VLOOKUP(C452,Table_items[],4,FALSE)</f>
        <v>2886</v>
      </c>
      <c r="L452" s="23">
        <f>VLOOKUP(C452,Table_items[],5,FALSE)</f>
        <v>2915</v>
      </c>
    </row>
    <row r="453" spans="1:12" x14ac:dyDescent="0.2">
      <c r="A453" s="7" t="s">
        <v>636</v>
      </c>
      <c r="B453" s="27">
        <v>43903</v>
      </c>
      <c r="C453" s="9" t="s">
        <v>37</v>
      </c>
      <c r="D453" s="9">
        <v>9</v>
      </c>
      <c r="E453" s="9" t="s">
        <v>4896</v>
      </c>
      <c r="F453" s="20" t="s">
        <v>4908</v>
      </c>
      <c r="G453" t="s">
        <v>4904</v>
      </c>
      <c r="H453" t="str">
        <f>VLOOKUP(E453,suppliers!$A$2:$B$18,2,)</f>
        <v>OTHER</v>
      </c>
      <c r="I453" t="str">
        <f>VLOOKUP(C453,Table_items[],2,FALSE)</f>
        <v>Bodrex Extra</v>
      </c>
      <c r="J453" t="str">
        <f>VLOOKUP(C453,Table_items[],3,FALSE)</f>
        <v>Obat Sakit Kepala &amp; Demam</v>
      </c>
      <c r="K453" s="23">
        <f>VLOOKUP(C453,Table_items[],4,FALSE)</f>
        <v>50788</v>
      </c>
      <c r="L453" s="23">
        <f>VLOOKUP(C453,Table_items[],5,FALSE)</f>
        <v>51753</v>
      </c>
    </row>
    <row r="454" spans="1:12" x14ac:dyDescent="0.2">
      <c r="A454" s="11" t="s">
        <v>637</v>
      </c>
      <c r="B454" s="28">
        <v>43903</v>
      </c>
      <c r="C454" s="13" t="s">
        <v>9</v>
      </c>
      <c r="D454" s="13">
        <v>19</v>
      </c>
      <c r="E454" s="9" t="s">
        <v>4896</v>
      </c>
      <c r="F454" s="20" t="s">
        <v>4908</v>
      </c>
      <c r="G454" t="s">
        <v>4904</v>
      </c>
      <c r="H454" t="str">
        <f>VLOOKUP(E454,suppliers!$A$2:$B$18,2,)</f>
        <v>OTHER</v>
      </c>
      <c r="I454" t="str">
        <f>VLOOKUP(C454,Table_items[],2,FALSE)</f>
        <v>Bedak Heroxyn 150 gr</v>
      </c>
      <c r="J454" t="str">
        <f>VLOOKUP(C454,Table_items[],3,FALSE)</f>
        <v>Obat Alergi</v>
      </c>
      <c r="K454" s="23">
        <f>VLOOKUP(C454,Table_items[],4,FALSE)</f>
        <v>16950</v>
      </c>
      <c r="L454" s="23">
        <f>VLOOKUP(C454,Table_items[],5,FALSE)</f>
        <v>17170</v>
      </c>
    </row>
    <row r="455" spans="1:12" x14ac:dyDescent="0.2">
      <c r="A455" s="7" t="s">
        <v>638</v>
      </c>
      <c r="B455" s="27">
        <v>43903</v>
      </c>
      <c r="C455" s="9" t="s">
        <v>24</v>
      </c>
      <c r="D455" s="9">
        <v>19</v>
      </c>
      <c r="E455" s="9" t="s">
        <v>4896</v>
      </c>
      <c r="F455" s="20" t="s">
        <v>4908</v>
      </c>
      <c r="G455" t="s">
        <v>4904</v>
      </c>
      <c r="H455" t="str">
        <f>VLOOKUP(E455,suppliers!$A$2:$B$18,2,)</f>
        <v>OTHER</v>
      </c>
      <c r="I455" t="str">
        <f>VLOOKUP(C455,Table_items[],2,FALSE)</f>
        <v>Irbesartan</v>
      </c>
      <c r="J455" t="str">
        <f>VLOOKUP(C455,Table_items[],3,FALSE)</f>
        <v>Obat Hipertensi</v>
      </c>
      <c r="K455" s="23">
        <f>VLOOKUP(C455,Table_items[],4,FALSE)</f>
        <v>108794</v>
      </c>
      <c r="L455" s="23">
        <f>VLOOKUP(C455,Table_items[],5,FALSE)</f>
        <v>109447</v>
      </c>
    </row>
    <row r="456" spans="1:12" x14ac:dyDescent="0.2">
      <c r="A456" s="11" t="s">
        <v>639</v>
      </c>
      <c r="B456" s="28">
        <v>43903</v>
      </c>
      <c r="C456" s="13" t="s">
        <v>36</v>
      </c>
      <c r="D456" s="13">
        <v>47</v>
      </c>
      <c r="E456" s="9" t="s">
        <v>4896</v>
      </c>
      <c r="F456" s="20" t="s">
        <v>4908</v>
      </c>
      <c r="G456" t="s">
        <v>4904</v>
      </c>
      <c r="H456" t="str">
        <f>VLOOKUP(E456,suppliers!$A$2:$B$18,2,)</f>
        <v>OTHER</v>
      </c>
      <c r="I456" t="str">
        <f>VLOOKUP(C456,Table_items[],2,FALSE)</f>
        <v>Sanmol Paracetamol</v>
      </c>
      <c r="J456" t="str">
        <f>VLOOKUP(C456,Table_items[],3,FALSE)</f>
        <v>Obat Sakit Kepala &amp; Demam</v>
      </c>
      <c r="K456" s="23">
        <f>VLOOKUP(C456,Table_items[],4,FALSE)</f>
        <v>16100</v>
      </c>
      <c r="L456" s="23">
        <f>VLOOKUP(C456,Table_items[],5,FALSE)</f>
        <v>16261</v>
      </c>
    </row>
    <row r="457" spans="1:12" x14ac:dyDescent="0.2">
      <c r="A457" s="7" t="s">
        <v>640</v>
      </c>
      <c r="B457" s="27">
        <v>43904</v>
      </c>
      <c r="C457" s="9" t="s">
        <v>19</v>
      </c>
      <c r="D457" s="9">
        <v>2</v>
      </c>
      <c r="E457" s="9" t="s">
        <v>4896</v>
      </c>
      <c r="F457" s="20" t="s">
        <v>4908</v>
      </c>
      <c r="G457" t="s">
        <v>4904</v>
      </c>
      <c r="H457" t="str">
        <f>VLOOKUP(E457,suppliers!$A$2:$B$18,2,)</f>
        <v>OTHER</v>
      </c>
      <c r="I457" t="str">
        <f>VLOOKUP(C457,Table_items[],2,FALSE)</f>
        <v>Paratusin 1 Strip 10 Tablet</v>
      </c>
      <c r="J457" t="str">
        <f>VLOOKUP(C457,Table_items[],3,FALSE)</f>
        <v>Obat Batuk &amp; Pilek</v>
      </c>
      <c r="K457" s="23">
        <f>VLOOKUP(C457,Table_items[],4,FALSE)</f>
        <v>13600</v>
      </c>
      <c r="L457" s="23">
        <f>VLOOKUP(C457,Table_items[],5,FALSE)</f>
        <v>13818</v>
      </c>
    </row>
    <row r="458" spans="1:12" x14ac:dyDescent="0.2">
      <c r="A458" s="11" t="s">
        <v>641</v>
      </c>
      <c r="B458" s="28">
        <v>43904</v>
      </c>
      <c r="C458" s="13" t="s">
        <v>38</v>
      </c>
      <c r="D458" s="13">
        <v>7</v>
      </c>
      <c r="E458" s="9" t="s">
        <v>4896</v>
      </c>
      <c r="F458" s="20" t="s">
        <v>4908</v>
      </c>
      <c r="G458" t="s">
        <v>4904</v>
      </c>
      <c r="H458" t="str">
        <f>VLOOKUP(E458,suppliers!$A$2:$B$18,2,)</f>
        <v>OTHER</v>
      </c>
      <c r="I458" t="str">
        <f>VLOOKUP(C458,Table_items[],2,FALSE)</f>
        <v>Sanmol 500 MG 4 Tablet</v>
      </c>
      <c r="J458" t="str">
        <f>VLOOKUP(C458,Table_items[],3,FALSE)</f>
        <v>Obat Sakit Kepala &amp; Demam</v>
      </c>
      <c r="K458" s="23">
        <f>VLOOKUP(C458,Table_items[],4,FALSE)</f>
        <v>1600</v>
      </c>
      <c r="L458" s="23">
        <f>VLOOKUP(C458,Table_items[],5,FALSE)</f>
        <v>1619</v>
      </c>
    </row>
    <row r="459" spans="1:12" s="23" customFormat="1" x14ac:dyDescent="0.2">
      <c r="A459" s="7" t="s">
        <v>642</v>
      </c>
      <c r="B459" s="27">
        <v>43904</v>
      </c>
      <c r="C459" s="9" t="s">
        <v>38</v>
      </c>
      <c r="D459" s="9">
        <v>49</v>
      </c>
      <c r="E459" s="9" t="s">
        <v>4896</v>
      </c>
      <c r="F459" s="20" t="s">
        <v>4908</v>
      </c>
      <c r="G459" t="s">
        <v>4904</v>
      </c>
      <c r="H459" t="str">
        <f>VLOOKUP(E459,suppliers!$A$2:$B$18,2,)</f>
        <v>OTHER</v>
      </c>
      <c r="I459" t="str">
        <f>VLOOKUP(C459,Table_items[],2,FALSE)</f>
        <v>Sanmol 500 MG 4 Tablet</v>
      </c>
      <c r="J459" t="str">
        <f>VLOOKUP(C459,Table_items[],3,FALSE)</f>
        <v>Obat Sakit Kepala &amp; Demam</v>
      </c>
      <c r="K459" s="23">
        <f>VLOOKUP(C459,Table_items[],4,FALSE)</f>
        <v>1600</v>
      </c>
      <c r="L459" s="23">
        <f>VLOOKUP(C459,Table_items[],5,FALSE)</f>
        <v>1619</v>
      </c>
    </row>
    <row r="460" spans="1:12" s="23" customFormat="1" x14ac:dyDescent="0.2">
      <c r="A460" s="11" t="s">
        <v>643</v>
      </c>
      <c r="B460" s="28">
        <v>43905</v>
      </c>
      <c r="C460" s="13" t="s">
        <v>9</v>
      </c>
      <c r="D460" s="13">
        <v>28</v>
      </c>
      <c r="E460" s="9" t="s">
        <v>4896</v>
      </c>
      <c r="F460" s="20" t="s">
        <v>4908</v>
      </c>
      <c r="G460" t="s">
        <v>4904</v>
      </c>
      <c r="H460" t="str">
        <f>VLOOKUP(E460,suppliers!$A$2:$B$18,2,)</f>
        <v>OTHER</v>
      </c>
      <c r="I460" t="str">
        <f>VLOOKUP(C460,Table_items[],2,FALSE)</f>
        <v>Bedak Heroxyn 150 gr</v>
      </c>
      <c r="J460" t="str">
        <f>VLOOKUP(C460,Table_items[],3,FALSE)</f>
        <v>Obat Alergi</v>
      </c>
      <c r="K460" s="23">
        <f>VLOOKUP(C460,Table_items[],4,FALSE)</f>
        <v>16950</v>
      </c>
      <c r="L460" s="23">
        <f>VLOOKUP(C460,Table_items[],5,FALSE)</f>
        <v>17170</v>
      </c>
    </row>
    <row r="461" spans="1:12" s="23" customFormat="1" x14ac:dyDescent="0.2">
      <c r="A461" s="7" t="s">
        <v>645</v>
      </c>
      <c r="B461" s="27">
        <v>43905</v>
      </c>
      <c r="C461" s="9" t="s">
        <v>24</v>
      </c>
      <c r="D461" s="9">
        <v>31</v>
      </c>
      <c r="E461" s="9" t="s">
        <v>4896</v>
      </c>
      <c r="F461" s="20" t="s">
        <v>4908</v>
      </c>
      <c r="G461" t="s">
        <v>4904</v>
      </c>
      <c r="H461" t="str">
        <f>VLOOKUP(E461,suppliers!$A$2:$B$18,2,)</f>
        <v>OTHER</v>
      </c>
      <c r="I461" t="str">
        <f>VLOOKUP(C461,Table_items[],2,FALSE)</f>
        <v>Irbesartan</v>
      </c>
      <c r="J461" t="str">
        <f>VLOOKUP(C461,Table_items[],3,FALSE)</f>
        <v>Obat Hipertensi</v>
      </c>
      <c r="K461" s="23">
        <f>VLOOKUP(C461,Table_items[],4,FALSE)</f>
        <v>108794</v>
      </c>
      <c r="L461" s="23">
        <f>VLOOKUP(C461,Table_items[],5,FALSE)</f>
        <v>109447</v>
      </c>
    </row>
    <row r="462" spans="1:12" s="23" customFormat="1" x14ac:dyDescent="0.2">
      <c r="A462" s="11" t="s">
        <v>646</v>
      </c>
      <c r="B462" s="28">
        <v>43905</v>
      </c>
      <c r="C462" s="13" t="s">
        <v>11</v>
      </c>
      <c r="D462" s="13">
        <v>22</v>
      </c>
      <c r="E462" s="9" t="s">
        <v>4896</v>
      </c>
      <c r="F462" s="20" t="s">
        <v>4908</v>
      </c>
      <c r="G462" t="s">
        <v>4904</v>
      </c>
      <c r="H462" t="str">
        <f>VLOOKUP(E462,suppliers!$A$2:$B$18,2,)</f>
        <v>OTHER</v>
      </c>
      <c r="I462" t="str">
        <f>VLOOKUP(C462,Table_items[],2,FALSE)</f>
        <v>Neozep Forte 1 Strip 4 Tablet</v>
      </c>
      <c r="J462" t="str">
        <f>VLOOKUP(C462,Table_items[],3,FALSE)</f>
        <v>Obat Batuk &amp; Pilek</v>
      </c>
      <c r="K462" s="23">
        <f>VLOOKUP(C462,Table_items[],4,FALSE)</f>
        <v>2324</v>
      </c>
      <c r="L462" s="23">
        <f>VLOOKUP(C462,Table_items[],5,FALSE)</f>
        <v>2338</v>
      </c>
    </row>
    <row r="463" spans="1:12" s="23" customFormat="1" x14ac:dyDescent="0.2">
      <c r="A463" s="7" t="s">
        <v>647</v>
      </c>
      <c r="B463" s="27">
        <v>43905</v>
      </c>
      <c r="C463" s="9" t="s">
        <v>11</v>
      </c>
      <c r="D463" s="9">
        <v>4</v>
      </c>
      <c r="E463" s="9" t="s">
        <v>4896</v>
      </c>
      <c r="F463" s="20" t="s">
        <v>4908</v>
      </c>
      <c r="G463" t="s">
        <v>4904</v>
      </c>
      <c r="H463" t="str">
        <f>VLOOKUP(E463,suppliers!$A$2:$B$18,2,)</f>
        <v>OTHER</v>
      </c>
      <c r="I463" t="str">
        <f>VLOOKUP(C463,Table_items[],2,FALSE)</f>
        <v>Neozep Forte 1 Strip 4 Tablet</v>
      </c>
      <c r="J463" t="str">
        <f>VLOOKUP(C463,Table_items[],3,FALSE)</f>
        <v>Obat Batuk &amp; Pilek</v>
      </c>
      <c r="K463" s="23">
        <f>VLOOKUP(C463,Table_items[],4,FALSE)</f>
        <v>2324</v>
      </c>
      <c r="L463" s="23">
        <f>VLOOKUP(C463,Table_items[],5,FALSE)</f>
        <v>2338</v>
      </c>
    </row>
    <row r="464" spans="1:12" s="23" customFormat="1" x14ac:dyDescent="0.2">
      <c r="A464" s="11" t="s">
        <v>648</v>
      </c>
      <c r="B464" s="28">
        <v>43906</v>
      </c>
      <c r="C464" s="13" t="s">
        <v>37</v>
      </c>
      <c r="D464" s="13">
        <v>77</v>
      </c>
      <c r="E464" s="9" t="s">
        <v>4896</v>
      </c>
      <c r="F464" s="20" t="s">
        <v>4908</v>
      </c>
      <c r="G464" t="s">
        <v>4904</v>
      </c>
      <c r="H464" t="str">
        <f>VLOOKUP(E464,suppliers!$A$2:$B$18,2,)</f>
        <v>OTHER</v>
      </c>
      <c r="I464" t="str">
        <f>VLOOKUP(C464,Table_items[],2,FALSE)</f>
        <v>Bodrex Extra</v>
      </c>
      <c r="J464" t="str">
        <f>VLOOKUP(C464,Table_items[],3,FALSE)</f>
        <v>Obat Sakit Kepala &amp; Demam</v>
      </c>
      <c r="K464" s="23">
        <f>VLOOKUP(C464,Table_items[],4,FALSE)</f>
        <v>50788</v>
      </c>
      <c r="L464" s="23">
        <f>VLOOKUP(C464,Table_items[],5,FALSE)</f>
        <v>51753</v>
      </c>
    </row>
    <row r="465" spans="1:12" s="23" customFormat="1" x14ac:dyDescent="0.2">
      <c r="A465" s="7" t="s">
        <v>649</v>
      </c>
      <c r="B465" s="27">
        <v>43906</v>
      </c>
      <c r="C465" s="9" t="s">
        <v>37</v>
      </c>
      <c r="D465" s="9">
        <v>57</v>
      </c>
      <c r="E465" s="9" t="s">
        <v>4896</v>
      </c>
      <c r="F465" s="20" t="s">
        <v>4908</v>
      </c>
      <c r="G465" t="s">
        <v>4904</v>
      </c>
      <c r="H465" t="str">
        <f>VLOOKUP(E465,suppliers!$A$2:$B$18,2,)</f>
        <v>OTHER</v>
      </c>
      <c r="I465" t="str">
        <f>VLOOKUP(C465,Table_items[],2,FALSE)</f>
        <v>Bodrex Extra</v>
      </c>
      <c r="J465" t="str">
        <f>VLOOKUP(C465,Table_items[],3,FALSE)</f>
        <v>Obat Sakit Kepala &amp; Demam</v>
      </c>
      <c r="K465" s="23">
        <f>VLOOKUP(C465,Table_items[],4,FALSE)</f>
        <v>50788</v>
      </c>
      <c r="L465" s="23">
        <f>VLOOKUP(C465,Table_items[],5,FALSE)</f>
        <v>51753</v>
      </c>
    </row>
    <row r="466" spans="1:12" s="23" customFormat="1" x14ac:dyDescent="0.2">
      <c r="A466" s="11" t="s">
        <v>650</v>
      </c>
      <c r="B466" s="28">
        <v>43906</v>
      </c>
      <c r="C466" s="13" t="s">
        <v>36</v>
      </c>
      <c r="D466" s="13">
        <v>13</v>
      </c>
      <c r="E466" s="9" t="s">
        <v>4896</v>
      </c>
      <c r="F466" s="20" t="s">
        <v>4908</v>
      </c>
      <c r="G466" t="s">
        <v>4904</v>
      </c>
      <c r="H466" t="str">
        <f>VLOOKUP(E466,suppliers!$A$2:$B$18,2,)</f>
        <v>OTHER</v>
      </c>
      <c r="I466" t="str">
        <f>VLOOKUP(C466,Table_items[],2,FALSE)</f>
        <v>Sanmol Paracetamol</v>
      </c>
      <c r="J466" t="str">
        <f>VLOOKUP(C466,Table_items[],3,FALSE)</f>
        <v>Obat Sakit Kepala &amp; Demam</v>
      </c>
      <c r="K466" s="23">
        <f>VLOOKUP(C466,Table_items[],4,FALSE)</f>
        <v>16100</v>
      </c>
      <c r="L466" s="23">
        <f>VLOOKUP(C466,Table_items[],5,FALSE)</f>
        <v>16261</v>
      </c>
    </row>
    <row r="467" spans="1:12" s="23" customFormat="1" x14ac:dyDescent="0.2">
      <c r="A467" s="7" t="s">
        <v>651</v>
      </c>
      <c r="B467" s="27">
        <v>43906</v>
      </c>
      <c r="C467" s="9" t="s">
        <v>17</v>
      </c>
      <c r="D467" s="9">
        <v>383</v>
      </c>
      <c r="E467" s="9" t="s">
        <v>4896</v>
      </c>
      <c r="F467" s="20" t="s">
        <v>4908</v>
      </c>
      <c r="G467" t="s">
        <v>4904</v>
      </c>
      <c r="H467" t="str">
        <f>VLOOKUP(E467,suppliers!$A$2:$B$18,2,)</f>
        <v>OTHER</v>
      </c>
      <c r="I467" t="str">
        <f>VLOOKUP(C467,Table_items[],2,FALSE)</f>
        <v>Vicks Inhaler 0.5 mL</v>
      </c>
      <c r="J467" t="str">
        <f>VLOOKUP(C467,Table_items[],3,FALSE)</f>
        <v>Obat Batuk &amp; Pilek</v>
      </c>
      <c r="K467" s="23">
        <f>VLOOKUP(C467,Table_items[],4,FALSE)</f>
        <v>16155</v>
      </c>
      <c r="L467" s="23">
        <f>VLOOKUP(C467,Table_items[],5,FALSE)</f>
        <v>16430</v>
      </c>
    </row>
    <row r="468" spans="1:12" s="23" customFormat="1" x14ac:dyDescent="0.2">
      <c r="A468" s="11" t="s">
        <v>652</v>
      </c>
      <c r="B468" s="28">
        <v>43907</v>
      </c>
      <c r="C468" s="13" t="s">
        <v>12</v>
      </c>
      <c r="D468" s="13">
        <v>84</v>
      </c>
      <c r="E468" s="9" t="s">
        <v>4896</v>
      </c>
      <c r="F468" s="20" t="s">
        <v>4908</v>
      </c>
      <c r="G468" t="s">
        <v>4904</v>
      </c>
      <c r="H468" t="str">
        <f>VLOOKUP(E468,suppliers!$A$2:$B$18,2,)</f>
        <v>OTHER</v>
      </c>
      <c r="I468" t="str">
        <f>VLOOKUP(C468,Table_items[],2,FALSE)</f>
        <v>Decolsen 1 Strip 4 Tablet</v>
      </c>
      <c r="J468" t="str">
        <f>VLOOKUP(C468,Table_items[],3,FALSE)</f>
        <v>Obat Batuk &amp; Pilek</v>
      </c>
      <c r="K468" s="23">
        <f>VLOOKUP(C468,Table_items[],4,FALSE)</f>
        <v>2886</v>
      </c>
      <c r="L468" s="23">
        <f>VLOOKUP(C468,Table_items[],5,FALSE)</f>
        <v>2915</v>
      </c>
    </row>
    <row r="469" spans="1:12" s="23" customFormat="1" x14ac:dyDescent="0.2">
      <c r="A469" s="7" t="s">
        <v>653</v>
      </c>
      <c r="B469" s="27">
        <v>43907</v>
      </c>
      <c r="C469" s="9" t="s">
        <v>41</v>
      </c>
      <c r="D469" s="9">
        <v>13</v>
      </c>
      <c r="E469" s="9" t="s">
        <v>4896</v>
      </c>
      <c r="F469" s="20" t="s">
        <v>4908</v>
      </c>
      <c r="G469" t="s">
        <v>4904</v>
      </c>
      <c r="H469" t="str">
        <f>VLOOKUP(E469,suppliers!$A$2:$B$18,2,)</f>
        <v>OTHER</v>
      </c>
      <c r="I469" t="str">
        <f>VLOOKUP(C469,Table_items[],2,FALSE)</f>
        <v>Otilon Ear Drops 8 mL</v>
      </c>
      <c r="J469" t="str">
        <f>VLOOKUP(C469,Table_items[],3,FALSE)</f>
        <v>Obat Telinga</v>
      </c>
      <c r="K469" s="23">
        <f>VLOOKUP(C469,Table_items[],4,FALSE)</f>
        <v>55000</v>
      </c>
      <c r="L469" s="23">
        <f>VLOOKUP(C469,Table_items[],5,FALSE)</f>
        <v>55935</v>
      </c>
    </row>
    <row r="470" spans="1:12" s="23" customFormat="1" x14ac:dyDescent="0.2">
      <c r="A470" s="11" t="s">
        <v>654</v>
      </c>
      <c r="B470" s="28">
        <v>43907</v>
      </c>
      <c r="C470" s="13" t="s">
        <v>22</v>
      </c>
      <c r="D470" s="13">
        <v>51</v>
      </c>
      <c r="E470" s="9" t="s">
        <v>4896</v>
      </c>
      <c r="F470" s="20" t="s">
        <v>4908</v>
      </c>
      <c r="G470" t="s">
        <v>4904</v>
      </c>
      <c r="H470" t="str">
        <f>VLOOKUP(E470,suppliers!$A$2:$B$18,2,)</f>
        <v>OTHER</v>
      </c>
      <c r="I470" t="str">
        <f>VLOOKUP(C470,Table_items[],2,FALSE)</f>
        <v>Candesartan Ogb Dexa</v>
      </c>
      <c r="J470" t="str">
        <f>VLOOKUP(C470,Table_items[],3,FALSE)</f>
        <v>Obat Hipertensi</v>
      </c>
      <c r="K470" s="23">
        <f>VLOOKUP(C470,Table_items[],4,FALSE)</f>
        <v>5000</v>
      </c>
      <c r="L470" s="23">
        <f>VLOOKUP(C470,Table_items[],5,FALSE)</f>
        <v>5095</v>
      </c>
    </row>
    <row r="471" spans="1:12" s="23" customFormat="1" x14ac:dyDescent="0.2">
      <c r="A471" s="7" t="s">
        <v>655</v>
      </c>
      <c r="B471" s="27">
        <v>43907</v>
      </c>
      <c r="C471" s="9" t="s">
        <v>8</v>
      </c>
      <c r="D471" s="9">
        <v>52</v>
      </c>
      <c r="E471" s="9" t="s">
        <v>4896</v>
      </c>
      <c r="F471" s="20" t="s">
        <v>4908</v>
      </c>
      <c r="G471" t="s">
        <v>4904</v>
      </c>
      <c r="H471" t="str">
        <f>VLOOKUP(E471,suppliers!$A$2:$B$18,2,)</f>
        <v>OTHER</v>
      </c>
      <c r="I471" t="str">
        <f>VLOOKUP(C471,Table_items[],2,FALSE)</f>
        <v>Bisoprolol Ogb Dexa</v>
      </c>
      <c r="J471" t="str">
        <f>VLOOKUP(C471,Table_items[],3,FALSE)</f>
        <v>Obat Alergi</v>
      </c>
      <c r="K471" s="23">
        <f>VLOOKUP(C471,Table_items[],4,FALSE)</f>
        <v>10000</v>
      </c>
      <c r="L471" s="23">
        <f>VLOOKUP(C471,Table_items[],5,FALSE)</f>
        <v>10180</v>
      </c>
    </row>
    <row r="472" spans="1:12" s="23" customFormat="1" x14ac:dyDescent="0.2">
      <c r="A472" s="11" t="s">
        <v>656</v>
      </c>
      <c r="B472" s="28">
        <v>43908</v>
      </c>
      <c r="C472" s="13" t="s">
        <v>38</v>
      </c>
      <c r="D472" s="13">
        <v>27</v>
      </c>
      <c r="E472" s="9" t="s">
        <v>4896</v>
      </c>
      <c r="F472" s="20" t="s">
        <v>4908</v>
      </c>
      <c r="G472" t="s">
        <v>4904</v>
      </c>
      <c r="H472" t="str">
        <f>VLOOKUP(E472,suppliers!$A$2:$B$18,2,)</f>
        <v>OTHER</v>
      </c>
      <c r="I472" t="str">
        <f>VLOOKUP(C472,Table_items[],2,FALSE)</f>
        <v>Sanmol 500 MG 4 Tablet</v>
      </c>
      <c r="J472" t="str">
        <f>VLOOKUP(C472,Table_items[],3,FALSE)</f>
        <v>Obat Sakit Kepala &amp; Demam</v>
      </c>
      <c r="K472" s="23">
        <f>VLOOKUP(C472,Table_items[],4,FALSE)</f>
        <v>1600</v>
      </c>
      <c r="L472" s="23">
        <f>VLOOKUP(C472,Table_items[],5,FALSE)</f>
        <v>1619</v>
      </c>
    </row>
    <row r="473" spans="1:12" s="23" customFormat="1" x14ac:dyDescent="0.2">
      <c r="A473" s="7" t="s">
        <v>657</v>
      </c>
      <c r="B473" s="27">
        <v>43909</v>
      </c>
      <c r="C473" s="9" t="s">
        <v>37</v>
      </c>
      <c r="D473" s="9">
        <v>6</v>
      </c>
      <c r="E473" s="9" t="s">
        <v>4896</v>
      </c>
      <c r="F473" s="20" t="s">
        <v>4908</v>
      </c>
      <c r="G473" t="s">
        <v>4904</v>
      </c>
      <c r="H473" t="str">
        <f>VLOOKUP(E473,suppliers!$A$2:$B$18,2,)</f>
        <v>OTHER</v>
      </c>
      <c r="I473" t="str">
        <f>VLOOKUP(C473,Table_items[],2,FALSE)</f>
        <v>Bodrex Extra</v>
      </c>
      <c r="J473" t="str">
        <f>VLOOKUP(C473,Table_items[],3,FALSE)</f>
        <v>Obat Sakit Kepala &amp; Demam</v>
      </c>
      <c r="K473" s="23">
        <f>VLOOKUP(C473,Table_items[],4,FALSE)</f>
        <v>50788</v>
      </c>
      <c r="L473" s="23">
        <f>VLOOKUP(C473,Table_items[],5,FALSE)</f>
        <v>51753</v>
      </c>
    </row>
    <row r="474" spans="1:12" s="23" customFormat="1" x14ac:dyDescent="0.2">
      <c r="A474" s="11" t="s">
        <v>658</v>
      </c>
      <c r="B474" s="28">
        <v>43909</v>
      </c>
      <c r="C474" s="13" t="s">
        <v>37</v>
      </c>
      <c r="D474" s="13">
        <v>15</v>
      </c>
      <c r="E474" s="9" t="s">
        <v>4896</v>
      </c>
      <c r="F474" s="20" t="s">
        <v>4908</v>
      </c>
      <c r="G474" t="s">
        <v>4904</v>
      </c>
      <c r="H474" t="str">
        <f>VLOOKUP(E474,suppliers!$A$2:$B$18,2,)</f>
        <v>OTHER</v>
      </c>
      <c r="I474" t="str">
        <f>VLOOKUP(C474,Table_items[],2,FALSE)</f>
        <v>Bodrex Extra</v>
      </c>
      <c r="J474" t="str">
        <f>VLOOKUP(C474,Table_items[],3,FALSE)</f>
        <v>Obat Sakit Kepala &amp; Demam</v>
      </c>
      <c r="K474" s="23">
        <f>VLOOKUP(C474,Table_items[],4,FALSE)</f>
        <v>50788</v>
      </c>
      <c r="L474" s="23">
        <f>VLOOKUP(C474,Table_items[],5,FALSE)</f>
        <v>51753</v>
      </c>
    </row>
    <row r="475" spans="1:12" s="23" customFormat="1" x14ac:dyDescent="0.2">
      <c r="A475" s="7" t="s">
        <v>659</v>
      </c>
      <c r="B475" s="27">
        <v>43909</v>
      </c>
      <c r="C475" s="9" t="s">
        <v>38</v>
      </c>
      <c r="D475" s="9">
        <v>50</v>
      </c>
      <c r="E475" s="9" t="s">
        <v>4896</v>
      </c>
      <c r="F475" s="20" t="s">
        <v>4908</v>
      </c>
      <c r="G475" t="s">
        <v>4904</v>
      </c>
      <c r="H475" t="str">
        <f>VLOOKUP(E475,suppliers!$A$2:$B$18,2,)</f>
        <v>OTHER</v>
      </c>
      <c r="I475" t="str">
        <f>VLOOKUP(C475,Table_items[],2,FALSE)</f>
        <v>Sanmol 500 MG 4 Tablet</v>
      </c>
      <c r="J475" t="str">
        <f>VLOOKUP(C475,Table_items[],3,FALSE)</f>
        <v>Obat Sakit Kepala &amp; Demam</v>
      </c>
      <c r="K475" s="23">
        <f>VLOOKUP(C475,Table_items[],4,FALSE)</f>
        <v>1600</v>
      </c>
      <c r="L475" s="23">
        <f>VLOOKUP(C475,Table_items[],5,FALSE)</f>
        <v>1619</v>
      </c>
    </row>
    <row r="476" spans="1:12" s="23" customFormat="1" x14ac:dyDescent="0.2">
      <c r="A476" s="11" t="s">
        <v>660</v>
      </c>
      <c r="B476" s="28">
        <v>43909</v>
      </c>
      <c r="C476" s="13" t="s">
        <v>38</v>
      </c>
      <c r="D476" s="13">
        <v>1</v>
      </c>
      <c r="E476" s="9" t="s">
        <v>4896</v>
      </c>
      <c r="F476" s="20" t="s">
        <v>4908</v>
      </c>
      <c r="G476" t="s">
        <v>4904</v>
      </c>
      <c r="H476" t="str">
        <f>VLOOKUP(E476,suppliers!$A$2:$B$18,2,)</f>
        <v>OTHER</v>
      </c>
      <c r="I476" t="str">
        <f>VLOOKUP(C476,Table_items[],2,FALSE)</f>
        <v>Sanmol 500 MG 4 Tablet</v>
      </c>
      <c r="J476" t="str">
        <f>VLOOKUP(C476,Table_items[],3,FALSE)</f>
        <v>Obat Sakit Kepala &amp; Demam</v>
      </c>
      <c r="K476" s="23">
        <f>VLOOKUP(C476,Table_items[],4,FALSE)</f>
        <v>1600</v>
      </c>
      <c r="L476" s="23">
        <f>VLOOKUP(C476,Table_items[],5,FALSE)</f>
        <v>1619</v>
      </c>
    </row>
    <row r="477" spans="1:12" s="23" customFormat="1" x14ac:dyDescent="0.2">
      <c r="A477" s="7" t="s">
        <v>661</v>
      </c>
      <c r="B477" s="27">
        <v>43909</v>
      </c>
      <c r="C477" s="9" t="s">
        <v>30</v>
      </c>
      <c r="D477" s="9">
        <v>1</v>
      </c>
      <c r="E477" s="9" t="s">
        <v>4896</v>
      </c>
      <c r="F477" s="20" t="s">
        <v>4908</v>
      </c>
      <c r="G477" t="s">
        <v>4904</v>
      </c>
      <c r="H477" t="str">
        <f>VLOOKUP(E477,suppliers!$A$2:$B$18,2,)</f>
        <v>OTHER</v>
      </c>
      <c r="I477" t="str">
        <f>VLOOKUP(C477,Table_items[],2,FALSE)</f>
        <v>Koolfever</v>
      </c>
      <c r="J477" t="str">
        <f>VLOOKUP(C477,Table_items[],3,FALSE)</f>
        <v>Obat Sakit Kepala &amp; Demam</v>
      </c>
      <c r="K477" s="23">
        <f>VLOOKUP(C477,Table_items[],4,FALSE)</f>
        <v>7500</v>
      </c>
      <c r="L477" s="23">
        <f>VLOOKUP(C477,Table_items[],5,FALSE)</f>
        <v>7620</v>
      </c>
    </row>
    <row r="478" spans="1:12" s="23" customFormat="1" x14ac:dyDescent="0.2">
      <c r="A478" s="11" t="s">
        <v>662</v>
      </c>
      <c r="B478" s="28">
        <v>43909</v>
      </c>
      <c r="C478" s="13" t="s">
        <v>23</v>
      </c>
      <c r="D478" s="13">
        <v>14</v>
      </c>
      <c r="E478" s="9" t="s">
        <v>4896</v>
      </c>
      <c r="F478" s="20" t="s">
        <v>4908</v>
      </c>
      <c r="G478" t="s">
        <v>4904</v>
      </c>
      <c r="H478" t="str">
        <f>VLOOKUP(E478,suppliers!$A$2:$B$18,2,)</f>
        <v>OTHER</v>
      </c>
      <c r="I478" t="str">
        <f>VLOOKUP(C478,Table_items[],2,FALSE)</f>
        <v>Amlodipine Besilate</v>
      </c>
      <c r="J478" t="str">
        <f>VLOOKUP(C478,Table_items[],3,FALSE)</f>
        <v>Obat Hipertensi</v>
      </c>
      <c r="K478" s="23">
        <f>VLOOKUP(C478,Table_items[],4,FALSE)</f>
        <v>7467</v>
      </c>
      <c r="L478" s="23">
        <f>VLOOKUP(C478,Table_items[],5,FALSE)</f>
        <v>7504</v>
      </c>
    </row>
    <row r="479" spans="1:12" s="23" customFormat="1" x14ac:dyDescent="0.2">
      <c r="A479" s="7" t="s">
        <v>663</v>
      </c>
      <c r="B479" s="27">
        <v>43910</v>
      </c>
      <c r="C479" s="9" t="s">
        <v>12</v>
      </c>
      <c r="D479" s="9">
        <v>46</v>
      </c>
      <c r="E479" s="9" t="s">
        <v>4896</v>
      </c>
      <c r="F479" s="20" t="s">
        <v>4908</v>
      </c>
      <c r="G479" t="s">
        <v>4904</v>
      </c>
      <c r="H479" t="str">
        <f>VLOOKUP(E479,suppliers!$A$2:$B$18,2,)</f>
        <v>OTHER</v>
      </c>
      <c r="I479" t="str">
        <f>VLOOKUP(C479,Table_items[],2,FALSE)</f>
        <v>Decolsen 1 Strip 4 Tablet</v>
      </c>
      <c r="J479" t="str">
        <f>VLOOKUP(C479,Table_items[],3,FALSE)</f>
        <v>Obat Batuk &amp; Pilek</v>
      </c>
      <c r="K479" s="23">
        <f>VLOOKUP(C479,Table_items[],4,FALSE)</f>
        <v>2886</v>
      </c>
      <c r="L479" s="23">
        <f>VLOOKUP(C479,Table_items[],5,FALSE)</f>
        <v>2915</v>
      </c>
    </row>
    <row r="480" spans="1:12" s="23" customFormat="1" x14ac:dyDescent="0.2">
      <c r="A480" s="11" t="s">
        <v>664</v>
      </c>
      <c r="B480" s="28">
        <v>43910</v>
      </c>
      <c r="C480" s="13" t="s">
        <v>38</v>
      </c>
      <c r="D480" s="13">
        <v>3</v>
      </c>
      <c r="E480" s="9" t="s">
        <v>4896</v>
      </c>
      <c r="F480" s="20" t="s">
        <v>4908</v>
      </c>
      <c r="G480" t="s">
        <v>4904</v>
      </c>
      <c r="H480" t="str">
        <f>VLOOKUP(E480,suppliers!$A$2:$B$18,2,)</f>
        <v>OTHER</v>
      </c>
      <c r="I480" t="str">
        <f>VLOOKUP(C480,Table_items[],2,FALSE)</f>
        <v>Sanmol 500 MG 4 Tablet</v>
      </c>
      <c r="J480" t="str">
        <f>VLOOKUP(C480,Table_items[],3,FALSE)</f>
        <v>Obat Sakit Kepala &amp; Demam</v>
      </c>
      <c r="K480" s="23">
        <f>VLOOKUP(C480,Table_items[],4,FALSE)</f>
        <v>1600</v>
      </c>
      <c r="L480" s="23">
        <f>VLOOKUP(C480,Table_items[],5,FALSE)</f>
        <v>1619</v>
      </c>
    </row>
    <row r="481" spans="1:12" s="23" customFormat="1" x14ac:dyDescent="0.2">
      <c r="A481" s="7" t="s">
        <v>665</v>
      </c>
      <c r="B481" s="27">
        <v>43910</v>
      </c>
      <c r="C481" s="9" t="s">
        <v>41</v>
      </c>
      <c r="D481" s="9">
        <v>23</v>
      </c>
      <c r="E481" s="9" t="s">
        <v>4896</v>
      </c>
      <c r="F481" s="20" t="s">
        <v>4908</v>
      </c>
      <c r="G481" t="s">
        <v>4904</v>
      </c>
      <c r="H481" t="str">
        <f>VLOOKUP(E481,suppliers!$A$2:$B$18,2,)</f>
        <v>OTHER</v>
      </c>
      <c r="I481" t="str">
        <f>VLOOKUP(C481,Table_items[],2,FALSE)</f>
        <v>Otilon Ear Drops 8 mL</v>
      </c>
      <c r="J481" t="str">
        <f>VLOOKUP(C481,Table_items[],3,FALSE)</f>
        <v>Obat Telinga</v>
      </c>
      <c r="K481" s="23">
        <f>VLOOKUP(C481,Table_items[],4,FALSE)</f>
        <v>55000</v>
      </c>
      <c r="L481" s="23">
        <f>VLOOKUP(C481,Table_items[],5,FALSE)</f>
        <v>55935</v>
      </c>
    </row>
    <row r="482" spans="1:12" s="23" customFormat="1" x14ac:dyDescent="0.2">
      <c r="A482" s="11" t="s">
        <v>666</v>
      </c>
      <c r="B482" s="28">
        <v>43910</v>
      </c>
      <c r="C482" s="13" t="s">
        <v>22</v>
      </c>
      <c r="D482" s="13">
        <v>47</v>
      </c>
      <c r="E482" s="9" t="s">
        <v>4896</v>
      </c>
      <c r="F482" s="20" t="s">
        <v>4908</v>
      </c>
      <c r="G482" t="s">
        <v>4904</v>
      </c>
      <c r="H482" t="str">
        <f>VLOOKUP(E482,suppliers!$A$2:$B$18,2,)</f>
        <v>OTHER</v>
      </c>
      <c r="I482" t="str">
        <f>VLOOKUP(C482,Table_items[],2,FALSE)</f>
        <v>Candesartan Ogb Dexa</v>
      </c>
      <c r="J482" t="str">
        <f>VLOOKUP(C482,Table_items[],3,FALSE)</f>
        <v>Obat Hipertensi</v>
      </c>
      <c r="K482" s="23">
        <f>VLOOKUP(C482,Table_items[],4,FALSE)</f>
        <v>5000</v>
      </c>
      <c r="L482" s="23">
        <f>VLOOKUP(C482,Table_items[],5,FALSE)</f>
        <v>5095</v>
      </c>
    </row>
    <row r="483" spans="1:12" s="23" customFormat="1" x14ac:dyDescent="0.2">
      <c r="A483" s="7" t="s">
        <v>667</v>
      </c>
      <c r="B483" s="27">
        <v>43910</v>
      </c>
      <c r="C483" s="9" t="s">
        <v>36</v>
      </c>
      <c r="D483" s="9">
        <v>32</v>
      </c>
      <c r="E483" s="9" t="s">
        <v>4896</v>
      </c>
      <c r="F483" s="20" t="s">
        <v>4908</v>
      </c>
      <c r="G483" t="s">
        <v>4904</v>
      </c>
      <c r="H483" t="str">
        <f>VLOOKUP(E483,suppliers!$A$2:$B$18,2,)</f>
        <v>OTHER</v>
      </c>
      <c r="I483" t="str">
        <f>VLOOKUP(C483,Table_items[],2,FALSE)</f>
        <v>Sanmol Paracetamol</v>
      </c>
      <c r="J483" t="str">
        <f>VLOOKUP(C483,Table_items[],3,FALSE)</f>
        <v>Obat Sakit Kepala &amp; Demam</v>
      </c>
      <c r="K483" s="23">
        <f>VLOOKUP(C483,Table_items[],4,FALSE)</f>
        <v>16100</v>
      </c>
      <c r="L483" s="23">
        <f>VLOOKUP(C483,Table_items[],5,FALSE)</f>
        <v>16261</v>
      </c>
    </row>
    <row r="484" spans="1:12" s="23" customFormat="1" x14ac:dyDescent="0.2">
      <c r="A484" s="11" t="s">
        <v>668</v>
      </c>
      <c r="B484" s="28">
        <v>43910</v>
      </c>
      <c r="C484" s="13" t="s">
        <v>35</v>
      </c>
      <c r="D484" s="13">
        <v>34</v>
      </c>
      <c r="E484" s="9" t="s">
        <v>4896</v>
      </c>
      <c r="F484" s="20" t="s">
        <v>4908</v>
      </c>
      <c r="G484" t="s">
        <v>4904</v>
      </c>
      <c r="H484" t="str">
        <f>VLOOKUP(E484,suppliers!$A$2:$B$18,2,)</f>
        <v>OTHER</v>
      </c>
      <c r="I484" t="str">
        <f>VLOOKUP(C484,Table_items[],2,FALSE)</f>
        <v>Proris Ibuprofen</v>
      </c>
      <c r="J484" t="str">
        <f>VLOOKUP(C484,Table_items[],3,FALSE)</f>
        <v>Obat Sakit Kepala &amp; Demam</v>
      </c>
      <c r="K484" s="23">
        <f>VLOOKUP(C484,Table_items[],4,FALSE)</f>
        <v>25000</v>
      </c>
      <c r="L484" s="23">
        <f>VLOOKUP(C484,Table_items[],5,FALSE)</f>
        <v>25275</v>
      </c>
    </row>
    <row r="485" spans="1:12" s="23" customFormat="1" x14ac:dyDescent="0.2">
      <c r="A485" s="7" t="s">
        <v>669</v>
      </c>
      <c r="B485" s="27">
        <v>43911</v>
      </c>
      <c r="C485" s="9" t="s">
        <v>12</v>
      </c>
      <c r="D485" s="9">
        <v>26</v>
      </c>
      <c r="E485" s="9" t="s">
        <v>4896</v>
      </c>
      <c r="F485" s="20" t="s">
        <v>4908</v>
      </c>
      <c r="G485" t="s">
        <v>4904</v>
      </c>
      <c r="H485" t="str">
        <f>VLOOKUP(E485,suppliers!$A$2:$B$18,2,)</f>
        <v>OTHER</v>
      </c>
      <c r="I485" t="str">
        <f>VLOOKUP(C485,Table_items[],2,FALSE)</f>
        <v>Decolsen 1 Strip 4 Tablet</v>
      </c>
      <c r="J485" t="str">
        <f>VLOOKUP(C485,Table_items[],3,FALSE)</f>
        <v>Obat Batuk &amp; Pilek</v>
      </c>
      <c r="K485" s="23">
        <f>VLOOKUP(C485,Table_items[],4,FALSE)</f>
        <v>2886</v>
      </c>
      <c r="L485" s="23">
        <f>VLOOKUP(C485,Table_items[],5,FALSE)</f>
        <v>2915</v>
      </c>
    </row>
    <row r="486" spans="1:12" s="23" customFormat="1" x14ac:dyDescent="0.2">
      <c r="A486" s="11" t="s">
        <v>670</v>
      </c>
      <c r="B486" s="28">
        <v>43911</v>
      </c>
      <c r="C486" s="13" t="s">
        <v>12</v>
      </c>
      <c r="D486" s="13">
        <v>78</v>
      </c>
      <c r="E486" s="9" t="s">
        <v>4896</v>
      </c>
      <c r="F486" s="20" t="s">
        <v>4908</v>
      </c>
      <c r="G486" t="s">
        <v>4904</v>
      </c>
      <c r="H486" t="str">
        <f>VLOOKUP(E486,suppliers!$A$2:$B$18,2,)</f>
        <v>OTHER</v>
      </c>
      <c r="I486" t="str">
        <f>VLOOKUP(C486,Table_items[],2,FALSE)</f>
        <v>Decolsen 1 Strip 4 Tablet</v>
      </c>
      <c r="J486" t="str">
        <f>VLOOKUP(C486,Table_items[],3,FALSE)</f>
        <v>Obat Batuk &amp; Pilek</v>
      </c>
      <c r="K486" s="23">
        <f>VLOOKUP(C486,Table_items[],4,FALSE)</f>
        <v>2886</v>
      </c>
      <c r="L486" s="23">
        <f>VLOOKUP(C486,Table_items[],5,FALSE)</f>
        <v>2915</v>
      </c>
    </row>
    <row r="487" spans="1:12" s="23" customFormat="1" x14ac:dyDescent="0.2">
      <c r="A487" s="7" t="s">
        <v>671</v>
      </c>
      <c r="B487" s="27">
        <v>43911</v>
      </c>
      <c r="C487" s="9" t="s">
        <v>37</v>
      </c>
      <c r="D487" s="9">
        <v>18</v>
      </c>
      <c r="E487" s="9" t="s">
        <v>4896</v>
      </c>
      <c r="F487" s="20" t="s">
        <v>4908</v>
      </c>
      <c r="G487" t="s">
        <v>4904</v>
      </c>
      <c r="H487" t="str">
        <f>VLOOKUP(E487,suppliers!$A$2:$B$18,2,)</f>
        <v>OTHER</v>
      </c>
      <c r="I487" t="str">
        <f>VLOOKUP(C487,Table_items[],2,FALSE)</f>
        <v>Bodrex Extra</v>
      </c>
      <c r="J487" t="str">
        <f>VLOOKUP(C487,Table_items[],3,FALSE)</f>
        <v>Obat Sakit Kepala &amp; Demam</v>
      </c>
      <c r="K487" s="23">
        <f>VLOOKUP(C487,Table_items[],4,FALSE)</f>
        <v>50788</v>
      </c>
      <c r="L487" s="23">
        <f>VLOOKUP(C487,Table_items[],5,FALSE)</f>
        <v>51753</v>
      </c>
    </row>
    <row r="488" spans="1:12" s="23" customFormat="1" x14ac:dyDescent="0.2">
      <c r="A488" s="11" t="s">
        <v>672</v>
      </c>
      <c r="B488" s="28">
        <v>43911</v>
      </c>
      <c r="C488" s="13" t="s">
        <v>9</v>
      </c>
      <c r="D488" s="13">
        <v>25</v>
      </c>
      <c r="E488" s="9" t="s">
        <v>4896</v>
      </c>
      <c r="F488" s="20" t="s">
        <v>4908</v>
      </c>
      <c r="G488" t="s">
        <v>4904</v>
      </c>
      <c r="H488" t="str">
        <f>VLOOKUP(E488,suppliers!$A$2:$B$18,2,)</f>
        <v>OTHER</v>
      </c>
      <c r="I488" t="str">
        <f>VLOOKUP(C488,Table_items[],2,FALSE)</f>
        <v>Bedak Heroxyn 150 gr</v>
      </c>
      <c r="J488" t="str">
        <f>VLOOKUP(C488,Table_items[],3,FALSE)</f>
        <v>Obat Alergi</v>
      </c>
      <c r="K488" s="23">
        <f>VLOOKUP(C488,Table_items[],4,FALSE)</f>
        <v>16950</v>
      </c>
      <c r="L488" s="23">
        <f>VLOOKUP(C488,Table_items[],5,FALSE)</f>
        <v>17170</v>
      </c>
    </row>
    <row r="489" spans="1:12" s="23" customFormat="1" x14ac:dyDescent="0.2">
      <c r="A489" s="7" t="s">
        <v>673</v>
      </c>
      <c r="B489" s="27">
        <v>43911</v>
      </c>
      <c r="C489" s="9" t="s">
        <v>24</v>
      </c>
      <c r="D489" s="9">
        <v>49</v>
      </c>
      <c r="E489" s="9" t="s">
        <v>4896</v>
      </c>
      <c r="F489" s="20" t="s">
        <v>4908</v>
      </c>
      <c r="G489" t="s">
        <v>4904</v>
      </c>
      <c r="H489" t="str">
        <f>VLOOKUP(E489,suppliers!$A$2:$B$18,2,)</f>
        <v>OTHER</v>
      </c>
      <c r="I489" t="str">
        <f>VLOOKUP(C489,Table_items[],2,FALSE)</f>
        <v>Irbesartan</v>
      </c>
      <c r="J489" t="str">
        <f>VLOOKUP(C489,Table_items[],3,FALSE)</f>
        <v>Obat Hipertensi</v>
      </c>
      <c r="K489" s="23">
        <f>VLOOKUP(C489,Table_items[],4,FALSE)</f>
        <v>108794</v>
      </c>
      <c r="L489" s="23">
        <f>VLOOKUP(C489,Table_items[],5,FALSE)</f>
        <v>109447</v>
      </c>
    </row>
    <row r="490" spans="1:12" s="23" customFormat="1" x14ac:dyDescent="0.2">
      <c r="A490" s="11" t="s">
        <v>674</v>
      </c>
      <c r="B490" s="28">
        <v>43911</v>
      </c>
      <c r="C490" s="13" t="s">
        <v>38</v>
      </c>
      <c r="D490" s="13">
        <v>51</v>
      </c>
      <c r="E490" s="9" t="s">
        <v>4896</v>
      </c>
      <c r="F490" s="20" t="s">
        <v>4908</v>
      </c>
      <c r="G490" t="s">
        <v>4904</v>
      </c>
      <c r="H490" t="str">
        <f>VLOOKUP(E490,suppliers!$A$2:$B$18,2,)</f>
        <v>OTHER</v>
      </c>
      <c r="I490" t="str">
        <f>VLOOKUP(C490,Table_items[],2,FALSE)</f>
        <v>Sanmol 500 MG 4 Tablet</v>
      </c>
      <c r="J490" t="str">
        <f>VLOOKUP(C490,Table_items[],3,FALSE)</f>
        <v>Obat Sakit Kepala &amp; Demam</v>
      </c>
      <c r="K490" s="23">
        <f>VLOOKUP(C490,Table_items[],4,FALSE)</f>
        <v>1600</v>
      </c>
      <c r="L490" s="23">
        <f>VLOOKUP(C490,Table_items[],5,FALSE)</f>
        <v>1619</v>
      </c>
    </row>
    <row r="491" spans="1:12" s="23" customFormat="1" x14ac:dyDescent="0.2">
      <c r="A491" s="7" t="s">
        <v>675</v>
      </c>
      <c r="B491" s="27">
        <v>43911</v>
      </c>
      <c r="C491" s="9" t="s">
        <v>41</v>
      </c>
      <c r="D491" s="9">
        <v>45</v>
      </c>
      <c r="E491" s="9" t="s">
        <v>4896</v>
      </c>
      <c r="F491" s="20" t="s">
        <v>4908</v>
      </c>
      <c r="G491" t="s">
        <v>4904</v>
      </c>
      <c r="H491" t="str">
        <f>VLOOKUP(E491,suppliers!$A$2:$B$18,2,)</f>
        <v>OTHER</v>
      </c>
      <c r="I491" t="str">
        <f>VLOOKUP(C491,Table_items[],2,FALSE)</f>
        <v>Otilon Ear Drops 8 mL</v>
      </c>
      <c r="J491" t="str">
        <f>VLOOKUP(C491,Table_items[],3,FALSE)</f>
        <v>Obat Telinga</v>
      </c>
      <c r="K491" s="23">
        <f>VLOOKUP(C491,Table_items[],4,FALSE)</f>
        <v>55000</v>
      </c>
      <c r="L491" s="23">
        <f>VLOOKUP(C491,Table_items[],5,FALSE)</f>
        <v>55935</v>
      </c>
    </row>
    <row r="492" spans="1:12" s="23" customFormat="1" x14ac:dyDescent="0.2">
      <c r="A492" s="11" t="s">
        <v>676</v>
      </c>
      <c r="B492" s="28">
        <v>43911</v>
      </c>
      <c r="C492" s="13" t="s">
        <v>16</v>
      </c>
      <c r="D492" s="13">
        <v>47</v>
      </c>
      <c r="E492" s="9" t="s">
        <v>4896</v>
      </c>
      <c r="F492" s="20" t="s">
        <v>4908</v>
      </c>
      <c r="G492" t="s">
        <v>4904</v>
      </c>
      <c r="H492" t="str">
        <f>VLOOKUP(E492,suppliers!$A$2:$B$18,2,)</f>
        <v>OTHER</v>
      </c>
      <c r="I492" t="str">
        <f>VLOOKUP(C492,Table_items[],2,FALSE)</f>
        <v>Ultraflu Box Isi 25 Strip</v>
      </c>
      <c r="J492" t="str">
        <f>VLOOKUP(C492,Table_items[],3,FALSE)</f>
        <v>Obat Batuk &amp; Pilek</v>
      </c>
      <c r="K492" s="23">
        <f>VLOOKUP(C492,Table_items[],4,FALSE)</f>
        <v>72500</v>
      </c>
      <c r="L492" s="23">
        <f>VLOOKUP(C492,Table_items[],5,FALSE)</f>
        <v>73805</v>
      </c>
    </row>
    <row r="493" spans="1:12" s="23" customFormat="1" x14ac:dyDescent="0.2">
      <c r="A493" s="7" t="s">
        <v>677</v>
      </c>
      <c r="B493" s="27">
        <v>43911</v>
      </c>
      <c r="C493" s="9" t="s">
        <v>30</v>
      </c>
      <c r="D493" s="9">
        <v>0</v>
      </c>
      <c r="E493" s="9" t="s">
        <v>4896</v>
      </c>
      <c r="F493" s="20" t="s">
        <v>4908</v>
      </c>
      <c r="G493" t="s">
        <v>4904</v>
      </c>
      <c r="H493" t="str">
        <f>VLOOKUP(E493,suppliers!$A$2:$B$18,2,)</f>
        <v>OTHER</v>
      </c>
      <c r="I493" t="str">
        <f>VLOOKUP(C493,Table_items[],2,FALSE)</f>
        <v>Koolfever</v>
      </c>
      <c r="J493" t="str">
        <f>VLOOKUP(C493,Table_items[],3,FALSE)</f>
        <v>Obat Sakit Kepala &amp; Demam</v>
      </c>
      <c r="K493" s="23">
        <f>VLOOKUP(C493,Table_items[],4,FALSE)</f>
        <v>7500</v>
      </c>
      <c r="L493" s="23">
        <f>VLOOKUP(C493,Table_items[],5,FALSE)</f>
        <v>7620</v>
      </c>
    </row>
    <row r="494" spans="1:12" s="23" customFormat="1" x14ac:dyDescent="0.2">
      <c r="A494" s="11" t="s">
        <v>678</v>
      </c>
      <c r="B494" s="28">
        <v>43911</v>
      </c>
      <c r="C494" s="13" t="s">
        <v>20</v>
      </c>
      <c r="D494" s="13">
        <v>5</v>
      </c>
      <c r="E494" s="9" t="s">
        <v>4896</v>
      </c>
      <c r="F494" s="20" t="s">
        <v>4908</v>
      </c>
      <c r="G494" t="s">
        <v>4904</v>
      </c>
      <c r="H494" t="str">
        <f>VLOOKUP(E494,suppliers!$A$2:$B$18,2,)</f>
        <v>OTHER</v>
      </c>
      <c r="I494" t="str">
        <f>VLOOKUP(C494,Table_items[],2,FALSE)</f>
        <v>Carditens</v>
      </c>
      <c r="J494" t="str">
        <f>VLOOKUP(C494,Table_items[],3,FALSE)</f>
        <v>Obat Hipertensi</v>
      </c>
      <c r="K494" s="23">
        <f>VLOOKUP(C494,Table_items[],4,FALSE)</f>
        <v>100000</v>
      </c>
      <c r="L494" s="23">
        <f>VLOOKUP(C494,Table_items[],5,FALSE)</f>
        <v>100900</v>
      </c>
    </row>
    <row r="495" spans="1:12" s="23" customFormat="1" x14ac:dyDescent="0.2">
      <c r="A495" s="7" t="s">
        <v>679</v>
      </c>
      <c r="B495" s="27">
        <v>43912</v>
      </c>
      <c r="C495" s="9" t="s">
        <v>24</v>
      </c>
      <c r="D495" s="9">
        <v>26</v>
      </c>
      <c r="E495" s="9" t="s">
        <v>4896</v>
      </c>
      <c r="F495" s="20" t="s">
        <v>4908</v>
      </c>
      <c r="G495" t="s">
        <v>4904</v>
      </c>
      <c r="H495" t="str">
        <f>VLOOKUP(E495,suppliers!$A$2:$B$18,2,)</f>
        <v>OTHER</v>
      </c>
      <c r="I495" t="str">
        <f>VLOOKUP(C495,Table_items[],2,FALSE)</f>
        <v>Irbesartan</v>
      </c>
      <c r="J495" t="str">
        <f>VLOOKUP(C495,Table_items[],3,FALSE)</f>
        <v>Obat Hipertensi</v>
      </c>
      <c r="K495" s="23">
        <f>VLOOKUP(C495,Table_items[],4,FALSE)</f>
        <v>108794</v>
      </c>
      <c r="L495" s="23">
        <f>VLOOKUP(C495,Table_items[],5,FALSE)</f>
        <v>109447</v>
      </c>
    </row>
    <row r="496" spans="1:12" s="23" customFormat="1" x14ac:dyDescent="0.2">
      <c r="A496" s="11" t="s">
        <v>680</v>
      </c>
      <c r="B496" s="28">
        <v>43912</v>
      </c>
      <c r="C496" s="13" t="s">
        <v>10</v>
      </c>
      <c r="D496" s="13">
        <v>21</v>
      </c>
      <c r="E496" s="9" t="s">
        <v>4896</v>
      </c>
      <c r="F496" s="20" t="s">
        <v>4908</v>
      </c>
      <c r="G496" t="s">
        <v>4904</v>
      </c>
      <c r="H496" t="str">
        <f>VLOOKUP(E496,suppliers!$A$2:$B$18,2,)</f>
        <v>OTHER</v>
      </c>
      <c r="I496" t="str">
        <f>VLOOKUP(C496,Table_items[],2,FALSE)</f>
        <v>Dexteem Box Plus 100 Tablet</v>
      </c>
      <c r="J496" t="str">
        <f>VLOOKUP(C496,Table_items[],3,FALSE)</f>
        <v>Obat Alergi</v>
      </c>
      <c r="K496" s="23">
        <f>VLOOKUP(C496,Table_items[],4,FALSE)</f>
        <v>25322</v>
      </c>
      <c r="L496" s="23">
        <f>VLOOKUP(C496,Table_items[],5,FALSE)</f>
        <v>25449</v>
      </c>
    </row>
    <row r="497" spans="1:12" s="23" customFormat="1" x14ac:dyDescent="0.2">
      <c r="A497" s="7" t="s">
        <v>681</v>
      </c>
      <c r="B497" s="27">
        <v>43913</v>
      </c>
      <c r="C497" s="9" t="s">
        <v>12</v>
      </c>
      <c r="D497" s="9">
        <v>47</v>
      </c>
      <c r="E497" s="9" t="s">
        <v>4896</v>
      </c>
      <c r="F497" s="20" t="s">
        <v>4908</v>
      </c>
      <c r="G497" t="s">
        <v>4904</v>
      </c>
      <c r="H497" t="str">
        <f>VLOOKUP(E497,suppliers!$A$2:$B$18,2,)</f>
        <v>OTHER</v>
      </c>
      <c r="I497" t="str">
        <f>VLOOKUP(C497,Table_items[],2,FALSE)</f>
        <v>Decolsen 1 Strip 4 Tablet</v>
      </c>
      <c r="J497" t="str">
        <f>VLOOKUP(C497,Table_items[],3,FALSE)</f>
        <v>Obat Batuk &amp; Pilek</v>
      </c>
      <c r="K497" s="23">
        <f>VLOOKUP(C497,Table_items[],4,FALSE)</f>
        <v>2886</v>
      </c>
      <c r="L497" s="23">
        <f>VLOOKUP(C497,Table_items[],5,FALSE)</f>
        <v>2915</v>
      </c>
    </row>
    <row r="498" spans="1:12" s="23" customFormat="1" x14ac:dyDescent="0.2">
      <c r="A498" s="11" t="s">
        <v>682</v>
      </c>
      <c r="B498" s="28">
        <v>43913</v>
      </c>
      <c r="C498" s="13" t="s">
        <v>37</v>
      </c>
      <c r="D498" s="13">
        <v>15</v>
      </c>
      <c r="E498" s="9" t="s">
        <v>4896</v>
      </c>
      <c r="F498" s="20" t="s">
        <v>4908</v>
      </c>
      <c r="G498" t="s">
        <v>4904</v>
      </c>
      <c r="H498" t="str">
        <f>VLOOKUP(E498,suppliers!$A$2:$B$18,2,)</f>
        <v>OTHER</v>
      </c>
      <c r="I498" t="str">
        <f>VLOOKUP(C498,Table_items[],2,FALSE)</f>
        <v>Bodrex Extra</v>
      </c>
      <c r="J498" t="str">
        <f>VLOOKUP(C498,Table_items[],3,FALSE)</f>
        <v>Obat Sakit Kepala &amp; Demam</v>
      </c>
      <c r="K498" s="23">
        <f>VLOOKUP(C498,Table_items[],4,FALSE)</f>
        <v>50788</v>
      </c>
      <c r="L498" s="23">
        <f>VLOOKUP(C498,Table_items[],5,FALSE)</f>
        <v>51753</v>
      </c>
    </row>
    <row r="499" spans="1:12" s="23" customFormat="1" x14ac:dyDescent="0.2">
      <c r="A499" s="7" t="s">
        <v>683</v>
      </c>
      <c r="B499" s="27">
        <v>43913</v>
      </c>
      <c r="C499" s="9" t="s">
        <v>9</v>
      </c>
      <c r="D499" s="9">
        <v>68</v>
      </c>
      <c r="E499" s="9" t="s">
        <v>4896</v>
      </c>
      <c r="F499" s="20" t="s">
        <v>4908</v>
      </c>
      <c r="G499" t="s">
        <v>4904</v>
      </c>
      <c r="H499" t="str">
        <f>VLOOKUP(E499,suppliers!$A$2:$B$18,2,)</f>
        <v>OTHER</v>
      </c>
      <c r="I499" t="str">
        <f>VLOOKUP(C499,Table_items[],2,FALSE)</f>
        <v>Bedak Heroxyn 150 gr</v>
      </c>
      <c r="J499" t="str">
        <f>VLOOKUP(C499,Table_items[],3,FALSE)</f>
        <v>Obat Alergi</v>
      </c>
      <c r="K499" s="23">
        <f>VLOOKUP(C499,Table_items[],4,FALSE)</f>
        <v>16950</v>
      </c>
      <c r="L499" s="23">
        <f>VLOOKUP(C499,Table_items[],5,FALSE)</f>
        <v>17170</v>
      </c>
    </row>
    <row r="500" spans="1:12" s="23" customFormat="1" x14ac:dyDescent="0.2">
      <c r="A500" s="11" t="s">
        <v>684</v>
      </c>
      <c r="B500" s="28">
        <v>43913</v>
      </c>
      <c r="C500" s="13" t="s">
        <v>9</v>
      </c>
      <c r="D500" s="13">
        <v>28</v>
      </c>
      <c r="E500" s="9" t="s">
        <v>4896</v>
      </c>
      <c r="F500" s="20" t="s">
        <v>4908</v>
      </c>
      <c r="G500" t="s">
        <v>4904</v>
      </c>
      <c r="H500" t="str">
        <f>VLOOKUP(E500,suppliers!$A$2:$B$18,2,)</f>
        <v>OTHER</v>
      </c>
      <c r="I500" t="str">
        <f>VLOOKUP(C500,Table_items[],2,FALSE)</f>
        <v>Bedak Heroxyn 150 gr</v>
      </c>
      <c r="J500" t="str">
        <f>VLOOKUP(C500,Table_items[],3,FALSE)</f>
        <v>Obat Alergi</v>
      </c>
      <c r="K500" s="23">
        <f>VLOOKUP(C500,Table_items[],4,FALSE)</f>
        <v>16950</v>
      </c>
      <c r="L500" s="23">
        <f>VLOOKUP(C500,Table_items[],5,FALSE)</f>
        <v>17170</v>
      </c>
    </row>
    <row r="501" spans="1:12" s="23" customFormat="1" x14ac:dyDescent="0.2">
      <c r="A501" s="7" t="s">
        <v>685</v>
      </c>
      <c r="B501" s="27">
        <v>43913</v>
      </c>
      <c r="C501" s="9" t="s">
        <v>24</v>
      </c>
      <c r="D501" s="9">
        <v>40</v>
      </c>
      <c r="E501" s="9" t="s">
        <v>4896</v>
      </c>
      <c r="F501" s="20" t="s">
        <v>4908</v>
      </c>
      <c r="G501" t="s">
        <v>4904</v>
      </c>
      <c r="H501" t="str">
        <f>VLOOKUP(E501,suppliers!$A$2:$B$18,2,)</f>
        <v>OTHER</v>
      </c>
      <c r="I501" t="str">
        <f>VLOOKUP(C501,Table_items[],2,FALSE)</f>
        <v>Irbesartan</v>
      </c>
      <c r="J501" t="str">
        <f>VLOOKUP(C501,Table_items[],3,FALSE)</f>
        <v>Obat Hipertensi</v>
      </c>
      <c r="K501" s="23">
        <f>VLOOKUP(C501,Table_items[],4,FALSE)</f>
        <v>108794</v>
      </c>
      <c r="L501" s="23">
        <f>VLOOKUP(C501,Table_items[],5,FALSE)</f>
        <v>109447</v>
      </c>
    </row>
    <row r="502" spans="1:12" s="23" customFormat="1" x14ac:dyDescent="0.2">
      <c r="A502" s="11" t="s">
        <v>686</v>
      </c>
      <c r="B502" s="28">
        <v>43913</v>
      </c>
      <c r="C502" s="13" t="s">
        <v>41</v>
      </c>
      <c r="D502" s="13">
        <v>5</v>
      </c>
      <c r="E502" s="9" t="s">
        <v>4896</v>
      </c>
      <c r="F502" s="20" t="s">
        <v>4908</v>
      </c>
      <c r="G502" t="s">
        <v>4904</v>
      </c>
      <c r="H502" t="str">
        <f>VLOOKUP(E502,suppliers!$A$2:$B$18,2,)</f>
        <v>OTHER</v>
      </c>
      <c r="I502" t="str">
        <f>VLOOKUP(C502,Table_items[],2,FALSE)</f>
        <v>Otilon Ear Drops 8 mL</v>
      </c>
      <c r="J502" t="str">
        <f>VLOOKUP(C502,Table_items[],3,FALSE)</f>
        <v>Obat Telinga</v>
      </c>
      <c r="K502" s="23">
        <f>VLOOKUP(C502,Table_items[],4,FALSE)</f>
        <v>55000</v>
      </c>
      <c r="L502" s="23">
        <f>VLOOKUP(C502,Table_items[],5,FALSE)</f>
        <v>55935</v>
      </c>
    </row>
    <row r="503" spans="1:12" s="23" customFormat="1" x14ac:dyDescent="0.2">
      <c r="A503" s="7" t="s">
        <v>687</v>
      </c>
      <c r="B503" s="27">
        <v>43913</v>
      </c>
      <c r="C503" s="9" t="s">
        <v>22</v>
      </c>
      <c r="D503" s="9">
        <v>2</v>
      </c>
      <c r="E503" s="9" t="s">
        <v>4896</v>
      </c>
      <c r="F503" s="20" t="s">
        <v>4908</v>
      </c>
      <c r="G503" t="s">
        <v>4904</v>
      </c>
      <c r="H503" t="str">
        <f>VLOOKUP(E503,suppliers!$A$2:$B$18,2,)</f>
        <v>OTHER</v>
      </c>
      <c r="I503" t="str">
        <f>VLOOKUP(C503,Table_items[],2,FALSE)</f>
        <v>Candesartan Ogb Dexa</v>
      </c>
      <c r="J503" t="str">
        <f>VLOOKUP(C503,Table_items[],3,FALSE)</f>
        <v>Obat Hipertensi</v>
      </c>
      <c r="K503" s="23">
        <f>VLOOKUP(C503,Table_items[],4,FALSE)</f>
        <v>5000</v>
      </c>
      <c r="L503" s="23">
        <f>VLOOKUP(C503,Table_items[],5,FALSE)</f>
        <v>5095</v>
      </c>
    </row>
    <row r="504" spans="1:12" s="23" customFormat="1" x14ac:dyDescent="0.2">
      <c r="A504" s="11" t="s">
        <v>688</v>
      </c>
      <c r="B504" s="28">
        <v>43913</v>
      </c>
      <c r="C504" s="13" t="s">
        <v>16</v>
      </c>
      <c r="D504" s="13">
        <v>52</v>
      </c>
      <c r="E504" s="9" t="s">
        <v>4896</v>
      </c>
      <c r="F504" s="20" t="s">
        <v>4908</v>
      </c>
      <c r="G504" t="s">
        <v>4904</v>
      </c>
      <c r="H504" t="str">
        <f>VLOOKUP(E504,suppliers!$A$2:$B$18,2,)</f>
        <v>OTHER</v>
      </c>
      <c r="I504" t="str">
        <f>VLOOKUP(C504,Table_items[],2,FALSE)</f>
        <v>Ultraflu Box Isi 25 Strip</v>
      </c>
      <c r="J504" t="str">
        <f>VLOOKUP(C504,Table_items[],3,FALSE)</f>
        <v>Obat Batuk &amp; Pilek</v>
      </c>
      <c r="K504" s="23">
        <f>VLOOKUP(C504,Table_items[],4,FALSE)</f>
        <v>72500</v>
      </c>
      <c r="L504" s="23">
        <f>VLOOKUP(C504,Table_items[],5,FALSE)</f>
        <v>73805</v>
      </c>
    </row>
    <row r="505" spans="1:12" s="23" customFormat="1" x14ac:dyDescent="0.2">
      <c r="A505" s="7" t="s">
        <v>689</v>
      </c>
      <c r="B505" s="27">
        <v>43913</v>
      </c>
      <c r="C505" s="9" t="s">
        <v>40</v>
      </c>
      <c r="D505" s="9">
        <v>14</v>
      </c>
      <c r="E505" s="9" t="s">
        <v>4896</v>
      </c>
      <c r="F505" s="20" t="s">
        <v>4908</v>
      </c>
      <c r="G505" t="s">
        <v>4904</v>
      </c>
      <c r="H505" t="str">
        <f>VLOOKUP(E505,suppliers!$A$2:$B$18,2,)</f>
        <v>OTHER</v>
      </c>
      <c r="I505" t="str">
        <f>VLOOKUP(C505,Table_items[],2,FALSE)</f>
        <v>Paramex Tablet / Obat</v>
      </c>
      <c r="J505" t="str">
        <f>VLOOKUP(C505,Table_items[],3,FALSE)</f>
        <v>Obat Sakit Kepala &amp; Demam</v>
      </c>
      <c r="K505" s="23">
        <f>VLOOKUP(C505,Table_items[],4,FALSE)</f>
        <v>2560</v>
      </c>
      <c r="L505" s="23">
        <f>VLOOKUP(C505,Table_items[],5,FALSE)</f>
        <v>2586</v>
      </c>
    </row>
    <row r="506" spans="1:12" s="23" customFormat="1" x14ac:dyDescent="0.2">
      <c r="A506" s="11" t="s">
        <v>690</v>
      </c>
      <c r="B506" s="28">
        <v>43913</v>
      </c>
      <c r="C506" s="13" t="s">
        <v>28</v>
      </c>
      <c r="D506" s="13">
        <v>18</v>
      </c>
      <c r="E506" s="9" t="s">
        <v>4896</v>
      </c>
      <c r="F506" s="20" t="s">
        <v>4908</v>
      </c>
      <c r="G506" t="s">
        <v>4904</v>
      </c>
      <c r="H506" t="str">
        <f>VLOOKUP(E506,suppliers!$A$2:$B$18,2,)</f>
        <v>OTHER</v>
      </c>
      <c r="I506" t="str">
        <f>VLOOKUP(C506,Table_items[],2,FALSE)</f>
        <v>Hyperchol 100 MG 12 KPS</v>
      </c>
      <c r="J506" t="str">
        <f>VLOOKUP(C506,Table_items[],3,FALSE)</f>
        <v>Obat Kolesterol</v>
      </c>
      <c r="K506" s="23">
        <f>VLOOKUP(C506,Table_items[],4,FALSE)</f>
        <v>42800</v>
      </c>
      <c r="L506" s="23">
        <f>VLOOKUP(C506,Table_items[],5,FALSE)</f>
        <v>43442</v>
      </c>
    </row>
    <row r="507" spans="1:12" s="23" customFormat="1" x14ac:dyDescent="0.2">
      <c r="A507" s="7" t="s">
        <v>691</v>
      </c>
      <c r="B507" s="27">
        <v>43913</v>
      </c>
      <c r="C507" s="9" t="s">
        <v>35</v>
      </c>
      <c r="D507" s="9">
        <v>26</v>
      </c>
      <c r="E507" s="9" t="s">
        <v>4896</v>
      </c>
      <c r="F507" s="20" t="s">
        <v>4908</v>
      </c>
      <c r="G507" t="s">
        <v>4904</v>
      </c>
      <c r="H507" t="str">
        <f>VLOOKUP(E507,suppliers!$A$2:$B$18,2,)</f>
        <v>OTHER</v>
      </c>
      <c r="I507" t="str">
        <f>VLOOKUP(C507,Table_items[],2,FALSE)</f>
        <v>Proris Ibuprofen</v>
      </c>
      <c r="J507" t="str">
        <f>VLOOKUP(C507,Table_items[],3,FALSE)</f>
        <v>Obat Sakit Kepala &amp; Demam</v>
      </c>
      <c r="K507" s="23">
        <f>VLOOKUP(C507,Table_items[],4,FALSE)</f>
        <v>25000</v>
      </c>
      <c r="L507" s="23">
        <f>VLOOKUP(C507,Table_items[],5,FALSE)</f>
        <v>25275</v>
      </c>
    </row>
    <row r="508" spans="1:12" s="23" customFormat="1" x14ac:dyDescent="0.2">
      <c r="A508" s="11" t="s">
        <v>692</v>
      </c>
      <c r="B508" s="28">
        <v>43913</v>
      </c>
      <c r="C508" s="13" t="s">
        <v>5</v>
      </c>
      <c r="D508" s="13">
        <v>390</v>
      </c>
      <c r="E508" s="9" t="s">
        <v>4896</v>
      </c>
      <c r="F508" s="20" t="s">
        <v>4908</v>
      </c>
      <c r="G508" t="s">
        <v>4904</v>
      </c>
      <c r="H508" t="str">
        <f>VLOOKUP(E508,suppliers!$A$2:$B$18,2,)</f>
        <v>OTHER</v>
      </c>
      <c r="I508" t="str">
        <f>VLOOKUP(C508,Table_items[],2,FALSE)</f>
        <v>Ozen 10 MG Blister</v>
      </c>
      <c r="J508" t="str">
        <f>VLOOKUP(C508,Table_items[],3,FALSE)</f>
        <v>Obat Alergi</v>
      </c>
      <c r="K508" s="23">
        <f>VLOOKUP(C508,Table_items[],4,FALSE)</f>
        <v>18611</v>
      </c>
      <c r="L508" s="23">
        <f>VLOOKUP(C508,Table_items[],5,FALSE)</f>
        <v>18816</v>
      </c>
    </row>
    <row r="509" spans="1:12" s="23" customFormat="1" x14ac:dyDescent="0.2">
      <c r="A509" s="7" t="s">
        <v>693</v>
      </c>
      <c r="B509" s="27">
        <v>43914</v>
      </c>
      <c r="C509" s="9" t="s">
        <v>12</v>
      </c>
      <c r="D509" s="9">
        <v>48</v>
      </c>
      <c r="E509" s="9" t="s">
        <v>4896</v>
      </c>
      <c r="F509" s="20" t="s">
        <v>4908</v>
      </c>
      <c r="G509" t="s">
        <v>4904</v>
      </c>
      <c r="H509" t="str">
        <f>VLOOKUP(E509,suppliers!$A$2:$B$18,2,)</f>
        <v>OTHER</v>
      </c>
      <c r="I509" t="str">
        <f>VLOOKUP(C509,Table_items[],2,FALSE)</f>
        <v>Decolsen 1 Strip 4 Tablet</v>
      </c>
      <c r="J509" t="str">
        <f>VLOOKUP(C509,Table_items[],3,FALSE)</f>
        <v>Obat Batuk &amp; Pilek</v>
      </c>
      <c r="K509" s="23">
        <f>VLOOKUP(C509,Table_items[],4,FALSE)</f>
        <v>2886</v>
      </c>
      <c r="L509" s="23">
        <f>VLOOKUP(C509,Table_items[],5,FALSE)</f>
        <v>2915</v>
      </c>
    </row>
    <row r="510" spans="1:12" s="23" customFormat="1" x14ac:dyDescent="0.2">
      <c r="A510" s="11" t="s">
        <v>694</v>
      </c>
      <c r="B510" s="28">
        <v>43914</v>
      </c>
      <c r="C510" s="13" t="s">
        <v>12</v>
      </c>
      <c r="D510" s="13">
        <v>87</v>
      </c>
      <c r="E510" s="9" t="s">
        <v>4896</v>
      </c>
      <c r="F510" s="20" t="s">
        <v>4908</v>
      </c>
      <c r="G510" t="s">
        <v>4904</v>
      </c>
      <c r="H510" t="str">
        <f>VLOOKUP(E510,suppliers!$A$2:$B$18,2,)</f>
        <v>OTHER</v>
      </c>
      <c r="I510" t="str">
        <f>VLOOKUP(C510,Table_items[],2,FALSE)</f>
        <v>Decolsen 1 Strip 4 Tablet</v>
      </c>
      <c r="J510" t="str">
        <f>VLOOKUP(C510,Table_items[],3,FALSE)</f>
        <v>Obat Batuk &amp; Pilek</v>
      </c>
      <c r="K510" s="23">
        <f>VLOOKUP(C510,Table_items[],4,FALSE)</f>
        <v>2886</v>
      </c>
      <c r="L510" s="23">
        <f>VLOOKUP(C510,Table_items[],5,FALSE)</f>
        <v>2915</v>
      </c>
    </row>
    <row r="511" spans="1:12" s="23" customFormat="1" x14ac:dyDescent="0.2">
      <c r="A511" s="7" t="s">
        <v>695</v>
      </c>
      <c r="B511" s="27">
        <v>43914</v>
      </c>
      <c r="C511" s="9" t="s">
        <v>37</v>
      </c>
      <c r="D511" s="9">
        <v>48</v>
      </c>
      <c r="E511" s="9" t="s">
        <v>4896</v>
      </c>
      <c r="F511" s="20" t="s">
        <v>4908</v>
      </c>
      <c r="G511" t="s">
        <v>4904</v>
      </c>
      <c r="H511" t="str">
        <f>VLOOKUP(E511,suppliers!$A$2:$B$18,2,)</f>
        <v>OTHER</v>
      </c>
      <c r="I511" t="str">
        <f>VLOOKUP(C511,Table_items[],2,FALSE)</f>
        <v>Bodrex Extra</v>
      </c>
      <c r="J511" t="str">
        <f>VLOOKUP(C511,Table_items[],3,FALSE)</f>
        <v>Obat Sakit Kepala &amp; Demam</v>
      </c>
      <c r="K511" s="23">
        <f>VLOOKUP(C511,Table_items[],4,FALSE)</f>
        <v>50788</v>
      </c>
      <c r="L511" s="23">
        <f>VLOOKUP(C511,Table_items[],5,FALSE)</f>
        <v>51753</v>
      </c>
    </row>
    <row r="512" spans="1:12" s="23" customFormat="1" x14ac:dyDescent="0.2">
      <c r="A512" s="11" t="s">
        <v>696</v>
      </c>
      <c r="B512" s="28">
        <v>43914</v>
      </c>
      <c r="C512" s="13" t="s">
        <v>24</v>
      </c>
      <c r="D512" s="13">
        <v>41</v>
      </c>
      <c r="E512" s="9" t="s">
        <v>4896</v>
      </c>
      <c r="F512" s="20" t="s">
        <v>4908</v>
      </c>
      <c r="G512" t="s">
        <v>4904</v>
      </c>
      <c r="H512" t="str">
        <f>VLOOKUP(E512,suppliers!$A$2:$B$18,2,)</f>
        <v>OTHER</v>
      </c>
      <c r="I512" t="str">
        <f>VLOOKUP(C512,Table_items[],2,FALSE)</f>
        <v>Irbesartan</v>
      </c>
      <c r="J512" t="str">
        <f>VLOOKUP(C512,Table_items[],3,FALSE)</f>
        <v>Obat Hipertensi</v>
      </c>
      <c r="K512" s="23">
        <f>VLOOKUP(C512,Table_items[],4,FALSE)</f>
        <v>108794</v>
      </c>
      <c r="L512" s="23">
        <f>VLOOKUP(C512,Table_items[],5,FALSE)</f>
        <v>109447</v>
      </c>
    </row>
    <row r="513" spans="1:12" s="23" customFormat="1" x14ac:dyDescent="0.2">
      <c r="A513" s="7" t="s">
        <v>697</v>
      </c>
      <c r="B513" s="27">
        <v>43914</v>
      </c>
      <c r="C513" s="9" t="s">
        <v>10</v>
      </c>
      <c r="D513" s="9">
        <v>189</v>
      </c>
      <c r="E513" s="9" t="s">
        <v>4896</v>
      </c>
      <c r="F513" s="20" t="s">
        <v>4908</v>
      </c>
      <c r="G513" t="s">
        <v>4904</v>
      </c>
      <c r="H513" t="str">
        <f>VLOOKUP(E513,suppliers!$A$2:$B$18,2,)</f>
        <v>OTHER</v>
      </c>
      <c r="I513" t="str">
        <f>VLOOKUP(C513,Table_items[],2,FALSE)</f>
        <v>Dexteem Box Plus 100 Tablet</v>
      </c>
      <c r="J513" t="str">
        <f>VLOOKUP(C513,Table_items[],3,FALSE)</f>
        <v>Obat Alergi</v>
      </c>
      <c r="K513" s="23">
        <f>VLOOKUP(C513,Table_items[],4,FALSE)</f>
        <v>25322</v>
      </c>
      <c r="L513" s="23">
        <f>VLOOKUP(C513,Table_items[],5,FALSE)</f>
        <v>25449</v>
      </c>
    </row>
    <row r="514" spans="1:12" s="23" customFormat="1" x14ac:dyDescent="0.2">
      <c r="A514" s="11" t="s">
        <v>698</v>
      </c>
      <c r="B514" s="28">
        <v>43914</v>
      </c>
      <c r="C514" s="13" t="s">
        <v>28</v>
      </c>
      <c r="D514" s="13">
        <v>252</v>
      </c>
      <c r="E514" s="9" t="s">
        <v>4896</v>
      </c>
      <c r="F514" s="20" t="s">
        <v>4908</v>
      </c>
      <c r="G514" t="s">
        <v>4904</v>
      </c>
      <c r="H514" t="str">
        <f>VLOOKUP(E514,suppliers!$A$2:$B$18,2,)</f>
        <v>OTHER</v>
      </c>
      <c r="I514" t="str">
        <f>VLOOKUP(C514,Table_items[],2,FALSE)</f>
        <v>Hyperchol 100 MG 12 KPS</v>
      </c>
      <c r="J514" t="str">
        <f>VLOOKUP(C514,Table_items[],3,FALSE)</f>
        <v>Obat Kolesterol</v>
      </c>
      <c r="K514" s="23">
        <f>VLOOKUP(C514,Table_items[],4,FALSE)</f>
        <v>42800</v>
      </c>
      <c r="L514" s="23">
        <f>VLOOKUP(C514,Table_items[],5,FALSE)</f>
        <v>43442</v>
      </c>
    </row>
    <row r="515" spans="1:12" s="23" customFormat="1" x14ac:dyDescent="0.2">
      <c r="A515" s="7" t="s">
        <v>699</v>
      </c>
      <c r="B515" s="27">
        <v>43914</v>
      </c>
      <c r="C515" s="9" t="s">
        <v>20</v>
      </c>
      <c r="D515" s="9">
        <v>116</v>
      </c>
      <c r="E515" s="9" t="s">
        <v>4896</v>
      </c>
      <c r="F515" s="20" t="s">
        <v>4908</v>
      </c>
      <c r="G515" t="s">
        <v>4904</v>
      </c>
      <c r="H515" t="str">
        <f>VLOOKUP(E515,suppliers!$A$2:$B$18,2,)</f>
        <v>OTHER</v>
      </c>
      <c r="I515" t="str">
        <f>VLOOKUP(C515,Table_items[],2,FALSE)</f>
        <v>Carditens</v>
      </c>
      <c r="J515" t="str">
        <f>VLOOKUP(C515,Table_items[],3,FALSE)</f>
        <v>Obat Hipertensi</v>
      </c>
      <c r="K515" s="23">
        <f>VLOOKUP(C515,Table_items[],4,FALSE)</f>
        <v>100000</v>
      </c>
      <c r="L515" s="23">
        <f>VLOOKUP(C515,Table_items[],5,FALSE)</f>
        <v>100900</v>
      </c>
    </row>
    <row r="516" spans="1:12" s="23" customFormat="1" x14ac:dyDescent="0.2">
      <c r="A516" s="11" t="s">
        <v>700</v>
      </c>
      <c r="B516" s="28">
        <v>43914</v>
      </c>
      <c r="C516" s="13" t="s">
        <v>8</v>
      </c>
      <c r="D516" s="13">
        <v>8</v>
      </c>
      <c r="E516" s="9" t="s">
        <v>4896</v>
      </c>
      <c r="F516" s="20" t="s">
        <v>4908</v>
      </c>
      <c r="G516" t="s">
        <v>4904</v>
      </c>
      <c r="H516" t="str">
        <f>VLOOKUP(E516,suppliers!$A$2:$B$18,2,)</f>
        <v>OTHER</v>
      </c>
      <c r="I516" t="str">
        <f>VLOOKUP(C516,Table_items[],2,FALSE)</f>
        <v>Bisoprolol Ogb Dexa</v>
      </c>
      <c r="J516" t="str">
        <f>VLOOKUP(C516,Table_items[],3,FALSE)</f>
        <v>Obat Alergi</v>
      </c>
      <c r="K516" s="23">
        <f>VLOOKUP(C516,Table_items[],4,FALSE)</f>
        <v>10000</v>
      </c>
      <c r="L516" s="23">
        <f>VLOOKUP(C516,Table_items[],5,FALSE)</f>
        <v>10180</v>
      </c>
    </row>
    <row r="517" spans="1:12" s="23" customFormat="1" x14ac:dyDescent="0.2">
      <c r="A517" s="7" t="s">
        <v>701</v>
      </c>
      <c r="B517" s="27">
        <v>43915</v>
      </c>
      <c r="C517" s="9" t="s">
        <v>12</v>
      </c>
      <c r="D517" s="9">
        <v>56</v>
      </c>
      <c r="E517" s="9" t="s">
        <v>4896</v>
      </c>
      <c r="F517" s="20" t="s">
        <v>4908</v>
      </c>
      <c r="G517" t="s">
        <v>4904</v>
      </c>
      <c r="H517" t="str">
        <f>VLOOKUP(E517,suppliers!$A$2:$B$18,2,)</f>
        <v>OTHER</v>
      </c>
      <c r="I517" t="str">
        <f>VLOOKUP(C517,Table_items[],2,FALSE)</f>
        <v>Decolsen 1 Strip 4 Tablet</v>
      </c>
      <c r="J517" t="str">
        <f>VLOOKUP(C517,Table_items[],3,FALSE)</f>
        <v>Obat Batuk &amp; Pilek</v>
      </c>
      <c r="K517" s="23">
        <f>VLOOKUP(C517,Table_items[],4,FALSE)</f>
        <v>2886</v>
      </c>
      <c r="L517" s="23">
        <f>VLOOKUP(C517,Table_items[],5,FALSE)</f>
        <v>2915</v>
      </c>
    </row>
    <row r="518" spans="1:12" s="23" customFormat="1" x14ac:dyDescent="0.2">
      <c r="A518" s="11" t="s">
        <v>702</v>
      </c>
      <c r="B518" s="28">
        <v>43915</v>
      </c>
      <c r="C518" s="13" t="s">
        <v>37</v>
      </c>
      <c r="D518" s="13">
        <v>71</v>
      </c>
      <c r="E518" s="9" t="s">
        <v>4896</v>
      </c>
      <c r="F518" s="20" t="s">
        <v>4908</v>
      </c>
      <c r="G518" t="s">
        <v>4904</v>
      </c>
      <c r="H518" t="str">
        <f>VLOOKUP(E518,suppliers!$A$2:$B$18,2,)</f>
        <v>OTHER</v>
      </c>
      <c r="I518" t="str">
        <f>VLOOKUP(C518,Table_items[],2,FALSE)</f>
        <v>Bodrex Extra</v>
      </c>
      <c r="J518" t="str">
        <f>VLOOKUP(C518,Table_items[],3,FALSE)</f>
        <v>Obat Sakit Kepala &amp; Demam</v>
      </c>
      <c r="K518" s="23">
        <f>VLOOKUP(C518,Table_items[],4,FALSE)</f>
        <v>50788</v>
      </c>
      <c r="L518" s="23">
        <f>VLOOKUP(C518,Table_items[],5,FALSE)</f>
        <v>51753</v>
      </c>
    </row>
    <row r="519" spans="1:12" s="23" customFormat="1" x14ac:dyDescent="0.2">
      <c r="A519" s="7" t="s">
        <v>703</v>
      </c>
      <c r="B519" s="27">
        <v>43915</v>
      </c>
      <c r="C519" s="9" t="s">
        <v>41</v>
      </c>
      <c r="D519" s="9">
        <v>24</v>
      </c>
      <c r="E519" s="9" t="s">
        <v>4896</v>
      </c>
      <c r="F519" s="20" t="s">
        <v>4908</v>
      </c>
      <c r="G519" t="s">
        <v>4904</v>
      </c>
      <c r="H519" t="str">
        <f>VLOOKUP(E519,suppliers!$A$2:$B$18,2,)</f>
        <v>OTHER</v>
      </c>
      <c r="I519" t="str">
        <f>VLOOKUP(C519,Table_items[],2,FALSE)</f>
        <v>Otilon Ear Drops 8 mL</v>
      </c>
      <c r="J519" t="str">
        <f>VLOOKUP(C519,Table_items[],3,FALSE)</f>
        <v>Obat Telinga</v>
      </c>
      <c r="K519" s="23">
        <f>VLOOKUP(C519,Table_items[],4,FALSE)</f>
        <v>55000</v>
      </c>
      <c r="L519" s="23">
        <f>VLOOKUP(C519,Table_items[],5,FALSE)</f>
        <v>55935</v>
      </c>
    </row>
    <row r="520" spans="1:12" s="23" customFormat="1" x14ac:dyDescent="0.2">
      <c r="A520" s="11" t="s">
        <v>704</v>
      </c>
      <c r="B520" s="28">
        <v>43915</v>
      </c>
      <c r="C520" s="13" t="s">
        <v>16</v>
      </c>
      <c r="D520" s="13">
        <v>105</v>
      </c>
      <c r="E520" s="9" t="s">
        <v>4896</v>
      </c>
      <c r="F520" s="20" t="s">
        <v>4908</v>
      </c>
      <c r="G520" t="s">
        <v>4904</v>
      </c>
      <c r="H520" t="str">
        <f>VLOOKUP(E520,suppliers!$A$2:$B$18,2,)</f>
        <v>OTHER</v>
      </c>
      <c r="I520" t="str">
        <f>VLOOKUP(C520,Table_items[],2,FALSE)</f>
        <v>Ultraflu Box Isi 25 Strip</v>
      </c>
      <c r="J520" t="str">
        <f>VLOOKUP(C520,Table_items[],3,FALSE)</f>
        <v>Obat Batuk &amp; Pilek</v>
      </c>
      <c r="K520" s="23">
        <f>VLOOKUP(C520,Table_items[],4,FALSE)</f>
        <v>72500</v>
      </c>
      <c r="L520" s="23">
        <f>VLOOKUP(C520,Table_items[],5,FALSE)</f>
        <v>73805</v>
      </c>
    </row>
    <row r="521" spans="1:12" s="23" customFormat="1" x14ac:dyDescent="0.2">
      <c r="A521" s="7" t="s">
        <v>705</v>
      </c>
      <c r="B521" s="27">
        <v>43915</v>
      </c>
      <c r="C521" s="9" t="s">
        <v>30</v>
      </c>
      <c r="D521" s="9">
        <v>59</v>
      </c>
      <c r="E521" s="9" t="s">
        <v>4896</v>
      </c>
      <c r="F521" s="20" t="s">
        <v>4908</v>
      </c>
      <c r="G521" t="s">
        <v>4904</v>
      </c>
      <c r="H521" t="str">
        <f>VLOOKUP(E521,suppliers!$A$2:$B$18,2,)</f>
        <v>OTHER</v>
      </c>
      <c r="I521" t="str">
        <f>VLOOKUP(C521,Table_items[],2,FALSE)</f>
        <v>Koolfever</v>
      </c>
      <c r="J521" t="str">
        <f>VLOOKUP(C521,Table_items[],3,FALSE)</f>
        <v>Obat Sakit Kepala &amp; Demam</v>
      </c>
      <c r="K521" s="23">
        <f>VLOOKUP(C521,Table_items[],4,FALSE)</f>
        <v>7500</v>
      </c>
      <c r="L521" s="23">
        <f>VLOOKUP(C521,Table_items[],5,FALSE)</f>
        <v>7620</v>
      </c>
    </row>
    <row r="522" spans="1:12" s="23" customFormat="1" x14ac:dyDescent="0.2">
      <c r="A522" s="11" t="s">
        <v>706</v>
      </c>
      <c r="B522" s="28">
        <v>43915</v>
      </c>
      <c r="C522" s="13" t="s">
        <v>11</v>
      </c>
      <c r="D522" s="13">
        <v>28</v>
      </c>
      <c r="E522" s="9" t="s">
        <v>4896</v>
      </c>
      <c r="F522" s="20" t="s">
        <v>4908</v>
      </c>
      <c r="G522" t="s">
        <v>4904</v>
      </c>
      <c r="H522" t="str">
        <f>VLOOKUP(E522,suppliers!$A$2:$B$18,2,)</f>
        <v>OTHER</v>
      </c>
      <c r="I522" t="str">
        <f>VLOOKUP(C522,Table_items[],2,FALSE)</f>
        <v>Neozep Forte 1 Strip 4 Tablet</v>
      </c>
      <c r="J522" t="str">
        <f>VLOOKUP(C522,Table_items[],3,FALSE)</f>
        <v>Obat Batuk &amp; Pilek</v>
      </c>
      <c r="K522" s="23">
        <f>VLOOKUP(C522,Table_items[],4,FALSE)</f>
        <v>2324</v>
      </c>
      <c r="L522" s="23">
        <f>VLOOKUP(C522,Table_items[],5,FALSE)</f>
        <v>2338</v>
      </c>
    </row>
    <row r="523" spans="1:12" s="23" customFormat="1" x14ac:dyDescent="0.2">
      <c r="A523" s="7" t="s">
        <v>707</v>
      </c>
      <c r="B523" s="27">
        <v>43915</v>
      </c>
      <c r="C523" s="9" t="s">
        <v>25</v>
      </c>
      <c r="D523" s="9">
        <v>11</v>
      </c>
      <c r="E523" s="9" t="s">
        <v>4896</v>
      </c>
      <c r="F523" s="20" t="s">
        <v>4908</v>
      </c>
      <c r="G523" t="s">
        <v>4904</v>
      </c>
      <c r="H523" t="str">
        <f>VLOOKUP(E523,suppliers!$A$2:$B$18,2,)</f>
        <v>OTHER</v>
      </c>
      <c r="I523" t="str">
        <f>VLOOKUP(C523,Table_items[],2,FALSE)</f>
        <v>Irvell 150MG Box 20 Tablet</v>
      </c>
      <c r="J523" t="str">
        <f>VLOOKUP(C523,Table_items[],3,FALSE)</f>
        <v>Obat Hipertensi</v>
      </c>
      <c r="K523" s="23">
        <f>VLOOKUP(C523,Table_items[],4,FALSE)</f>
        <v>143991</v>
      </c>
      <c r="L523" s="23">
        <f>VLOOKUP(C523,Table_items[],5,FALSE)</f>
        <v>146871</v>
      </c>
    </row>
    <row r="524" spans="1:12" s="23" customFormat="1" x14ac:dyDescent="0.2">
      <c r="A524" s="11" t="s">
        <v>708</v>
      </c>
      <c r="B524" s="28">
        <v>43916</v>
      </c>
      <c r="C524" s="13" t="s">
        <v>12</v>
      </c>
      <c r="D524" s="13">
        <v>31</v>
      </c>
      <c r="E524" s="9" t="s">
        <v>4896</v>
      </c>
      <c r="F524" s="20" t="s">
        <v>4908</v>
      </c>
      <c r="G524" t="s">
        <v>4904</v>
      </c>
      <c r="H524" t="str">
        <f>VLOOKUP(E524,suppliers!$A$2:$B$18,2,)</f>
        <v>OTHER</v>
      </c>
      <c r="I524" t="str">
        <f>VLOOKUP(C524,Table_items[],2,FALSE)</f>
        <v>Decolsen 1 Strip 4 Tablet</v>
      </c>
      <c r="J524" t="str">
        <f>VLOOKUP(C524,Table_items[],3,FALSE)</f>
        <v>Obat Batuk &amp; Pilek</v>
      </c>
      <c r="K524" s="23">
        <f>VLOOKUP(C524,Table_items[],4,FALSE)</f>
        <v>2886</v>
      </c>
      <c r="L524" s="23">
        <f>VLOOKUP(C524,Table_items[],5,FALSE)</f>
        <v>2915</v>
      </c>
    </row>
    <row r="525" spans="1:12" s="23" customFormat="1" x14ac:dyDescent="0.2">
      <c r="A525" s="7" t="s">
        <v>709</v>
      </c>
      <c r="B525" s="27">
        <v>43916</v>
      </c>
      <c r="C525" s="9" t="s">
        <v>24</v>
      </c>
      <c r="D525" s="9">
        <v>46</v>
      </c>
      <c r="E525" s="9" t="s">
        <v>4896</v>
      </c>
      <c r="F525" s="20" t="s">
        <v>4908</v>
      </c>
      <c r="G525" t="s">
        <v>4904</v>
      </c>
      <c r="H525" t="str">
        <f>VLOOKUP(E525,suppliers!$A$2:$B$18,2,)</f>
        <v>OTHER</v>
      </c>
      <c r="I525" t="str">
        <f>VLOOKUP(C525,Table_items[],2,FALSE)</f>
        <v>Irbesartan</v>
      </c>
      <c r="J525" t="str">
        <f>VLOOKUP(C525,Table_items[],3,FALSE)</f>
        <v>Obat Hipertensi</v>
      </c>
      <c r="K525" s="23">
        <f>VLOOKUP(C525,Table_items[],4,FALSE)</f>
        <v>108794</v>
      </c>
      <c r="L525" s="23">
        <f>VLOOKUP(C525,Table_items[],5,FALSE)</f>
        <v>109447</v>
      </c>
    </row>
    <row r="526" spans="1:12" s="23" customFormat="1" x14ac:dyDescent="0.2">
      <c r="A526" s="11" t="s">
        <v>710</v>
      </c>
      <c r="B526" s="28">
        <v>43916</v>
      </c>
      <c r="C526" s="13" t="s">
        <v>38</v>
      </c>
      <c r="D526" s="13">
        <v>43</v>
      </c>
      <c r="E526" s="9" t="s">
        <v>4896</v>
      </c>
      <c r="F526" s="20" t="s">
        <v>4908</v>
      </c>
      <c r="G526" t="s">
        <v>4904</v>
      </c>
      <c r="H526" t="str">
        <f>VLOOKUP(E526,suppliers!$A$2:$B$18,2,)</f>
        <v>OTHER</v>
      </c>
      <c r="I526" t="str">
        <f>VLOOKUP(C526,Table_items[],2,FALSE)</f>
        <v>Sanmol 500 MG 4 Tablet</v>
      </c>
      <c r="J526" t="str">
        <f>VLOOKUP(C526,Table_items[],3,FALSE)</f>
        <v>Obat Sakit Kepala &amp; Demam</v>
      </c>
      <c r="K526" s="23">
        <f>VLOOKUP(C526,Table_items[],4,FALSE)</f>
        <v>1600</v>
      </c>
      <c r="L526" s="23">
        <f>VLOOKUP(C526,Table_items[],5,FALSE)</f>
        <v>1619</v>
      </c>
    </row>
    <row r="527" spans="1:12" s="23" customFormat="1" x14ac:dyDescent="0.2">
      <c r="A527" s="7" t="s">
        <v>711</v>
      </c>
      <c r="B527" s="27">
        <v>43916</v>
      </c>
      <c r="C527" s="9" t="s">
        <v>36</v>
      </c>
      <c r="D527" s="9">
        <v>18</v>
      </c>
      <c r="E527" s="9" t="s">
        <v>4896</v>
      </c>
      <c r="F527" s="20" t="s">
        <v>4908</v>
      </c>
      <c r="G527" t="s">
        <v>4904</v>
      </c>
      <c r="H527" t="str">
        <f>VLOOKUP(E527,suppliers!$A$2:$B$18,2,)</f>
        <v>OTHER</v>
      </c>
      <c r="I527" t="str">
        <f>VLOOKUP(C527,Table_items[],2,FALSE)</f>
        <v>Sanmol Paracetamol</v>
      </c>
      <c r="J527" t="str">
        <f>VLOOKUP(C527,Table_items[],3,FALSE)</f>
        <v>Obat Sakit Kepala &amp; Demam</v>
      </c>
      <c r="K527" s="23">
        <f>VLOOKUP(C527,Table_items[],4,FALSE)</f>
        <v>16100</v>
      </c>
      <c r="L527" s="23">
        <f>VLOOKUP(C527,Table_items[],5,FALSE)</f>
        <v>16261</v>
      </c>
    </row>
    <row r="528" spans="1:12" s="23" customFormat="1" x14ac:dyDescent="0.2">
      <c r="A528" s="11" t="s">
        <v>712</v>
      </c>
      <c r="B528" s="28">
        <v>43916</v>
      </c>
      <c r="C528" s="13" t="s">
        <v>30</v>
      </c>
      <c r="D528" s="13">
        <v>28</v>
      </c>
      <c r="E528" s="9" t="s">
        <v>4896</v>
      </c>
      <c r="F528" s="20" t="s">
        <v>4908</v>
      </c>
      <c r="G528" t="s">
        <v>4904</v>
      </c>
      <c r="H528" t="str">
        <f>VLOOKUP(E528,suppliers!$A$2:$B$18,2,)</f>
        <v>OTHER</v>
      </c>
      <c r="I528" t="str">
        <f>VLOOKUP(C528,Table_items[],2,FALSE)</f>
        <v>Koolfever</v>
      </c>
      <c r="J528" t="str">
        <f>VLOOKUP(C528,Table_items[],3,FALSE)</f>
        <v>Obat Sakit Kepala &amp; Demam</v>
      </c>
      <c r="K528" s="23">
        <f>VLOOKUP(C528,Table_items[],4,FALSE)</f>
        <v>7500</v>
      </c>
      <c r="L528" s="23">
        <f>VLOOKUP(C528,Table_items[],5,FALSE)</f>
        <v>7620</v>
      </c>
    </row>
    <row r="529" spans="1:12" s="23" customFormat="1" x14ac:dyDescent="0.2">
      <c r="A529" s="7" t="s">
        <v>713</v>
      </c>
      <c r="B529" s="27">
        <v>43916</v>
      </c>
      <c r="C529" s="9" t="s">
        <v>28</v>
      </c>
      <c r="D529" s="9">
        <v>1</v>
      </c>
      <c r="E529" s="9" t="s">
        <v>4896</v>
      </c>
      <c r="F529" s="20" t="s">
        <v>4908</v>
      </c>
      <c r="G529" t="s">
        <v>4904</v>
      </c>
      <c r="H529" t="str">
        <f>VLOOKUP(E529,suppliers!$A$2:$B$18,2,)</f>
        <v>OTHER</v>
      </c>
      <c r="I529" t="str">
        <f>VLOOKUP(C529,Table_items[],2,FALSE)</f>
        <v>Hyperchol 100 MG 12 KPS</v>
      </c>
      <c r="J529" t="str">
        <f>VLOOKUP(C529,Table_items[],3,FALSE)</f>
        <v>Obat Kolesterol</v>
      </c>
      <c r="K529" s="23">
        <f>VLOOKUP(C529,Table_items[],4,FALSE)</f>
        <v>42800</v>
      </c>
      <c r="L529" s="23">
        <f>VLOOKUP(C529,Table_items[],5,FALSE)</f>
        <v>43442</v>
      </c>
    </row>
    <row r="530" spans="1:12" s="23" customFormat="1" x14ac:dyDescent="0.2">
      <c r="A530" s="11" t="s">
        <v>714</v>
      </c>
      <c r="B530" s="28">
        <v>43917</v>
      </c>
      <c r="C530" s="13" t="s">
        <v>29</v>
      </c>
      <c r="D530" s="13">
        <v>45</v>
      </c>
      <c r="E530" s="9" t="s">
        <v>4896</v>
      </c>
      <c r="F530" s="20" t="s">
        <v>4908</v>
      </c>
      <c r="G530" t="s">
        <v>4904</v>
      </c>
      <c r="H530" t="str">
        <f>VLOOKUP(E530,suppliers!$A$2:$B$18,2,)</f>
        <v>OTHER</v>
      </c>
      <c r="I530" t="str">
        <f>VLOOKUP(C530,Table_items[],2,FALSE)</f>
        <v>Trolip 100 MG 10 KPS</v>
      </c>
      <c r="J530" t="str">
        <f>VLOOKUP(C530,Table_items[],3,FALSE)</f>
        <v>Obat Kolesterol</v>
      </c>
      <c r="K530" s="23">
        <f>VLOOKUP(C530,Table_items[],4,FALSE)</f>
        <v>56300</v>
      </c>
      <c r="L530" s="23">
        <f>VLOOKUP(C530,Table_items[],5,FALSE)</f>
        <v>56694</v>
      </c>
    </row>
    <row r="531" spans="1:12" s="23" customFormat="1" x14ac:dyDescent="0.2">
      <c r="A531" s="7" t="s">
        <v>715</v>
      </c>
      <c r="B531" s="27">
        <v>43917</v>
      </c>
      <c r="C531" s="9" t="s">
        <v>12</v>
      </c>
      <c r="D531" s="9">
        <v>28</v>
      </c>
      <c r="E531" s="9" t="s">
        <v>4896</v>
      </c>
      <c r="F531" s="20" t="s">
        <v>4908</v>
      </c>
      <c r="G531" t="s">
        <v>4904</v>
      </c>
      <c r="H531" t="str">
        <f>VLOOKUP(E531,suppliers!$A$2:$B$18,2,)</f>
        <v>OTHER</v>
      </c>
      <c r="I531" t="str">
        <f>VLOOKUP(C531,Table_items[],2,FALSE)</f>
        <v>Decolsen 1 Strip 4 Tablet</v>
      </c>
      <c r="J531" t="str">
        <f>VLOOKUP(C531,Table_items[],3,FALSE)</f>
        <v>Obat Batuk &amp; Pilek</v>
      </c>
      <c r="K531" s="23">
        <f>VLOOKUP(C531,Table_items[],4,FALSE)</f>
        <v>2886</v>
      </c>
      <c r="L531" s="23">
        <f>VLOOKUP(C531,Table_items[],5,FALSE)</f>
        <v>2915</v>
      </c>
    </row>
    <row r="532" spans="1:12" s="23" customFormat="1" x14ac:dyDescent="0.2">
      <c r="A532" s="11" t="s">
        <v>716</v>
      </c>
      <c r="B532" s="28">
        <v>43917</v>
      </c>
      <c r="C532" s="13" t="s">
        <v>9</v>
      </c>
      <c r="D532" s="13">
        <v>36</v>
      </c>
      <c r="E532" s="9" t="s">
        <v>4896</v>
      </c>
      <c r="F532" s="20" t="s">
        <v>4908</v>
      </c>
      <c r="G532" t="s">
        <v>4904</v>
      </c>
      <c r="H532" t="str">
        <f>VLOOKUP(E532,suppliers!$A$2:$B$18,2,)</f>
        <v>OTHER</v>
      </c>
      <c r="I532" t="str">
        <f>VLOOKUP(C532,Table_items[],2,FALSE)</f>
        <v>Bedak Heroxyn 150 gr</v>
      </c>
      <c r="J532" t="str">
        <f>VLOOKUP(C532,Table_items[],3,FALSE)</f>
        <v>Obat Alergi</v>
      </c>
      <c r="K532" s="23">
        <f>VLOOKUP(C532,Table_items[],4,FALSE)</f>
        <v>16950</v>
      </c>
      <c r="L532" s="23">
        <f>VLOOKUP(C532,Table_items[],5,FALSE)</f>
        <v>17170</v>
      </c>
    </row>
    <row r="533" spans="1:12" s="23" customFormat="1" x14ac:dyDescent="0.2">
      <c r="A533" s="7" t="s">
        <v>717</v>
      </c>
      <c r="B533" s="27">
        <v>43917</v>
      </c>
      <c r="C533" s="9" t="s">
        <v>38</v>
      </c>
      <c r="D533" s="9">
        <v>2</v>
      </c>
      <c r="E533" s="9" t="s">
        <v>4896</v>
      </c>
      <c r="F533" s="20" t="s">
        <v>4908</v>
      </c>
      <c r="G533" t="s">
        <v>4904</v>
      </c>
      <c r="H533" t="str">
        <f>VLOOKUP(E533,suppliers!$A$2:$B$18,2,)</f>
        <v>OTHER</v>
      </c>
      <c r="I533" t="str">
        <f>VLOOKUP(C533,Table_items[],2,FALSE)</f>
        <v>Sanmol 500 MG 4 Tablet</v>
      </c>
      <c r="J533" t="str">
        <f>VLOOKUP(C533,Table_items[],3,FALSE)</f>
        <v>Obat Sakit Kepala &amp; Demam</v>
      </c>
      <c r="K533" s="23">
        <f>VLOOKUP(C533,Table_items[],4,FALSE)</f>
        <v>1600</v>
      </c>
      <c r="L533" s="23">
        <f>VLOOKUP(C533,Table_items[],5,FALSE)</f>
        <v>1619</v>
      </c>
    </row>
    <row r="534" spans="1:12" s="23" customFormat="1" x14ac:dyDescent="0.2">
      <c r="A534" s="11" t="s">
        <v>718</v>
      </c>
      <c r="B534" s="28">
        <v>43917</v>
      </c>
      <c r="C534" s="13" t="s">
        <v>10</v>
      </c>
      <c r="D534" s="13">
        <v>33</v>
      </c>
      <c r="E534" s="9" t="s">
        <v>4896</v>
      </c>
      <c r="F534" s="20" t="s">
        <v>4908</v>
      </c>
      <c r="G534" t="s">
        <v>4904</v>
      </c>
      <c r="H534" t="str">
        <f>VLOOKUP(E534,suppliers!$A$2:$B$18,2,)</f>
        <v>OTHER</v>
      </c>
      <c r="I534" t="str">
        <f>VLOOKUP(C534,Table_items[],2,FALSE)</f>
        <v>Dexteem Box Plus 100 Tablet</v>
      </c>
      <c r="J534" t="str">
        <f>VLOOKUP(C534,Table_items[],3,FALSE)</f>
        <v>Obat Alergi</v>
      </c>
      <c r="K534" s="23">
        <f>VLOOKUP(C534,Table_items[],4,FALSE)</f>
        <v>25322</v>
      </c>
      <c r="L534" s="23">
        <f>VLOOKUP(C534,Table_items[],5,FALSE)</f>
        <v>25449</v>
      </c>
    </row>
    <row r="535" spans="1:12" s="23" customFormat="1" x14ac:dyDescent="0.2">
      <c r="A535" s="7" t="s">
        <v>719</v>
      </c>
      <c r="B535" s="27">
        <v>43917</v>
      </c>
      <c r="C535" s="9" t="s">
        <v>36</v>
      </c>
      <c r="D535" s="9">
        <v>52</v>
      </c>
      <c r="E535" s="9" t="s">
        <v>4896</v>
      </c>
      <c r="F535" s="20" t="s">
        <v>4908</v>
      </c>
      <c r="G535" t="s">
        <v>4904</v>
      </c>
      <c r="H535" t="str">
        <f>VLOOKUP(E535,suppliers!$A$2:$B$18,2,)</f>
        <v>OTHER</v>
      </c>
      <c r="I535" t="str">
        <f>VLOOKUP(C535,Table_items[],2,FALSE)</f>
        <v>Sanmol Paracetamol</v>
      </c>
      <c r="J535" t="str">
        <f>VLOOKUP(C535,Table_items[],3,FALSE)</f>
        <v>Obat Sakit Kepala &amp; Demam</v>
      </c>
      <c r="K535" s="23">
        <f>VLOOKUP(C535,Table_items[],4,FALSE)</f>
        <v>16100</v>
      </c>
      <c r="L535" s="23">
        <f>VLOOKUP(C535,Table_items[],5,FALSE)</f>
        <v>16261</v>
      </c>
    </row>
    <row r="536" spans="1:12" s="23" customFormat="1" x14ac:dyDescent="0.2">
      <c r="A536" s="11" t="s">
        <v>720</v>
      </c>
      <c r="B536" s="28">
        <v>43917</v>
      </c>
      <c r="C536" s="13" t="s">
        <v>11</v>
      </c>
      <c r="D536" s="13">
        <v>92</v>
      </c>
      <c r="E536" s="9" t="s">
        <v>4896</v>
      </c>
      <c r="F536" s="20" t="s">
        <v>4908</v>
      </c>
      <c r="G536" t="s">
        <v>4904</v>
      </c>
      <c r="H536" t="str">
        <f>VLOOKUP(E536,suppliers!$A$2:$B$18,2,)</f>
        <v>OTHER</v>
      </c>
      <c r="I536" t="str">
        <f>VLOOKUP(C536,Table_items[],2,FALSE)</f>
        <v>Neozep Forte 1 Strip 4 Tablet</v>
      </c>
      <c r="J536" t="str">
        <f>VLOOKUP(C536,Table_items[],3,FALSE)</f>
        <v>Obat Batuk &amp; Pilek</v>
      </c>
      <c r="K536" s="23">
        <f>VLOOKUP(C536,Table_items[],4,FALSE)</f>
        <v>2324</v>
      </c>
      <c r="L536" s="23">
        <f>VLOOKUP(C536,Table_items[],5,FALSE)</f>
        <v>2338</v>
      </c>
    </row>
    <row r="537" spans="1:12" s="23" customFormat="1" x14ac:dyDescent="0.2">
      <c r="A537" s="7" t="s">
        <v>721</v>
      </c>
      <c r="B537" s="27">
        <v>43918</v>
      </c>
      <c r="C537" s="9" t="s">
        <v>37</v>
      </c>
      <c r="D537" s="9">
        <v>16</v>
      </c>
      <c r="E537" s="9" t="s">
        <v>4896</v>
      </c>
      <c r="F537" s="20" t="s">
        <v>4908</v>
      </c>
      <c r="G537" t="s">
        <v>4904</v>
      </c>
      <c r="H537" t="str">
        <f>VLOOKUP(E537,suppliers!$A$2:$B$18,2,)</f>
        <v>OTHER</v>
      </c>
      <c r="I537" t="str">
        <f>VLOOKUP(C537,Table_items[],2,FALSE)</f>
        <v>Bodrex Extra</v>
      </c>
      <c r="J537" t="str">
        <f>VLOOKUP(C537,Table_items[],3,FALSE)</f>
        <v>Obat Sakit Kepala &amp; Demam</v>
      </c>
      <c r="K537" s="23">
        <f>VLOOKUP(C537,Table_items[],4,FALSE)</f>
        <v>50788</v>
      </c>
      <c r="L537" s="23">
        <f>VLOOKUP(C537,Table_items[],5,FALSE)</f>
        <v>51753</v>
      </c>
    </row>
    <row r="538" spans="1:12" s="23" customFormat="1" x14ac:dyDescent="0.2">
      <c r="A538" s="11" t="s">
        <v>722</v>
      </c>
      <c r="B538" s="28">
        <v>43918</v>
      </c>
      <c r="C538" s="13" t="s">
        <v>9</v>
      </c>
      <c r="D538" s="13">
        <v>34</v>
      </c>
      <c r="E538" s="9" t="s">
        <v>4896</v>
      </c>
      <c r="F538" s="20" t="s">
        <v>4908</v>
      </c>
      <c r="G538" t="s">
        <v>4904</v>
      </c>
      <c r="H538" t="str">
        <f>VLOOKUP(E538,suppliers!$A$2:$B$18,2,)</f>
        <v>OTHER</v>
      </c>
      <c r="I538" t="str">
        <f>VLOOKUP(C538,Table_items[],2,FALSE)</f>
        <v>Bedak Heroxyn 150 gr</v>
      </c>
      <c r="J538" t="str">
        <f>VLOOKUP(C538,Table_items[],3,FALSE)</f>
        <v>Obat Alergi</v>
      </c>
      <c r="K538" s="23">
        <f>VLOOKUP(C538,Table_items[],4,FALSE)</f>
        <v>16950</v>
      </c>
      <c r="L538" s="23">
        <f>VLOOKUP(C538,Table_items[],5,FALSE)</f>
        <v>17170</v>
      </c>
    </row>
    <row r="539" spans="1:12" s="23" customFormat="1" x14ac:dyDescent="0.2">
      <c r="A539" s="7" t="s">
        <v>723</v>
      </c>
      <c r="B539" s="27">
        <v>43918</v>
      </c>
      <c r="C539" s="9" t="s">
        <v>10</v>
      </c>
      <c r="D539" s="9">
        <v>12</v>
      </c>
      <c r="E539" s="9" t="s">
        <v>4896</v>
      </c>
      <c r="F539" s="20" t="s">
        <v>4908</v>
      </c>
      <c r="G539" t="s">
        <v>4904</v>
      </c>
      <c r="H539" t="str">
        <f>VLOOKUP(E539,suppliers!$A$2:$B$18,2,)</f>
        <v>OTHER</v>
      </c>
      <c r="I539" t="str">
        <f>VLOOKUP(C539,Table_items[],2,FALSE)</f>
        <v>Dexteem Box Plus 100 Tablet</v>
      </c>
      <c r="J539" t="str">
        <f>VLOOKUP(C539,Table_items[],3,FALSE)</f>
        <v>Obat Alergi</v>
      </c>
      <c r="K539" s="23">
        <f>VLOOKUP(C539,Table_items[],4,FALSE)</f>
        <v>25322</v>
      </c>
      <c r="L539" s="23">
        <f>VLOOKUP(C539,Table_items[],5,FALSE)</f>
        <v>25449</v>
      </c>
    </row>
    <row r="540" spans="1:12" s="23" customFormat="1" x14ac:dyDescent="0.2">
      <c r="A540" s="11" t="s">
        <v>724</v>
      </c>
      <c r="B540" s="28">
        <v>43918</v>
      </c>
      <c r="C540" s="13" t="s">
        <v>16</v>
      </c>
      <c r="D540" s="13">
        <v>23</v>
      </c>
      <c r="E540" s="9" t="s">
        <v>4896</v>
      </c>
      <c r="F540" s="20" t="s">
        <v>4908</v>
      </c>
      <c r="G540" t="s">
        <v>4904</v>
      </c>
      <c r="H540" t="str">
        <f>VLOOKUP(E540,suppliers!$A$2:$B$18,2,)</f>
        <v>OTHER</v>
      </c>
      <c r="I540" t="str">
        <f>VLOOKUP(C540,Table_items[],2,FALSE)</f>
        <v>Ultraflu Box Isi 25 Strip</v>
      </c>
      <c r="J540" t="str">
        <f>VLOOKUP(C540,Table_items[],3,FALSE)</f>
        <v>Obat Batuk &amp; Pilek</v>
      </c>
      <c r="K540" s="23">
        <f>VLOOKUP(C540,Table_items[],4,FALSE)</f>
        <v>72500</v>
      </c>
      <c r="L540" s="23">
        <f>VLOOKUP(C540,Table_items[],5,FALSE)</f>
        <v>73805</v>
      </c>
    </row>
    <row r="541" spans="1:12" s="23" customFormat="1" x14ac:dyDescent="0.2">
      <c r="A541" s="7" t="s">
        <v>725</v>
      </c>
      <c r="B541" s="27">
        <v>43918</v>
      </c>
      <c r="C541" s="9" t="s">
        <v>17</v>
      </c>
      <c r="D541" s="9">
        <v>88</v>
      </c>
      <c r="E541" s="9" t="s">
        <v>4896</v>
      </c>
      <c r="F541" s="20" t="s">
        <v>4908</v>
      </c>
      <c r="G541" t="s">
        <v>4904</v>
      </c>
      <c r="H541" t="str">
        <f>VLOOKUP(E541,suppliers!$A$2:$B$18,2,)</f>
        <v>OTHER</v>
      </c>
      <c r="I541" t="str">
        <f>VLOOKUP(C541,Table_items[],2,FALSE)</f>
        <v>Vicks Inhaler 0.5 mL</v>
      </c>
      <c r="J541" t="str">
        <f>VLOOKUP(C541,Table_items[],3,FALSE)</f>
        <v>Obat Batuk &amp; Pilek</v>
      </c>
      <c r="K541" s="23">
        <f>VLOOKUP(C541,Table_items[],4,FALSE)</f>
        <v>16155</v>
      </c>
      <c r="L541" s="23">
        <f>VLOOKUP(C541,Table_items[],5,FALSE)</f>
        <v>16430</v>
      </c>
    </row>
    <row r="542" spans="1:12" s="23" customFormat="1" x14ac:dyDescent="0.2">
      <c r="A542" s="11" t="s">
        <v>726</v>
      </c>
      <c r="B542" s="28">
        <v>43919</v>
      </c>
      <c r="C542" s="13" t="s">
        <v>29</v>
      </c>
      <c r="D542" s="13">
        <v>30</v>
      </c>
      <c r="E542" s="9" t="s">
        <v>4896</v>
      </c>
      <c r="F542" s="20" t="s">
        <v>4908</v>
      </c>
      <c r="G542" t="s">
        <v>4904</v>
      </c>
      <c r="H542" t="str">
        <f>VLOOKUP(E542,suppliers!$A$2:$B$18,2,)</f>
        <v>OTHER</v>
      </c>
      <c r="I542" t="str">
        <f>VLOOKUP(C542,Table_items[],2,FALSE)</f>
        <v>Trolip 100 MG 10 KPS</v>
      </c>
      <c r="J542" t="str">
        <f>VLOOKUP(C542,Table_items[],3,FALSE)</f>
        <v>Obat Kolesterol</v>
      </c>
      <c r="K542" s="23">
        <f>VLOOKUP(C542,Table_items[],4,FALSE)</f>
        <v>56300</v>
      </c>
      <c r="L542" s="23">
        <f>VLOOKUP(C542,Table_items[],5,FALSE)</f>
        <v>56694</v>
      </c>
    </row>
    <row r="543" spans="1:12" s="23" customFormat="1" x14ac:dyDescent="0.2">
      <c r="A543" s="7" t="s">
        <v>727</v>
      </c>
      <c r="B543" s="27">
        <v>43919</v>
      </c>
      <c r="C543" s="9" t="s">
        <v>37</v>
      </c>
      <c r="D543" s="9">
        <v>21</v>
      </c>
      <c r="E543" s="9" t="s">
        <v>4896</v>
      </c>
      <c r="F543" s="20" t="s">
        <v>4908</v>
      </c>
      <c r="G543" t="s">
        <v>4904</v>
      </c>
      <c r="H543" t="str">
        <f>VLOOKUP(E543,suppliers!$A$2:$B$18,2,)</f>
        <v>OTHER</v>
      </c>
      <c r="I543" t="str">
        <f>VLOOKUP(C543,Table_items[],2,FALSE)</f>
        <v>Bodrex Extra</v>
      </c>
      <c r="J543" t="str">
        <f>VLOOKUP(C543,Table_items[],3,FALSE)</f>
        <v>Obat Sakit Kepala &amp; Demam</v>
      </c>
      <c r="K543" s="23">
        <f>VLOOKUP(C543,Table_items[],4,FALSE)</f>
        <v>50788</v>
      </c>
      <c r="L543" s="23">
        <f>VLOOKUP(C543,Table_items[],5,FALSE)</f>
        <v>51753</v>
      </c>
    </row>
    <row r="544" spans="1:12" s="23" customFormat="1" x14ac:dyDescent="0.2">
      <c r="A544" s="11" t="s">
        <v>728</v>
      </c>
      <c r="B544" s="28">
        <v>43919</v>
      </c>
      <c r="C544" s="13" t="s">
        <v>24</v>
      </c>
      <c r="D544" s="13">
        <v>27</v>
      </c>
      <c r="E544" s="9" t="s">
        <v>4896</v>
      </c>
      <c r="F544" s="20" t="s">
        <v>4908</v>
      </c>
      <c r="G544" t="s">
        <v>4904</v>
      </c>
      <c r="H544" t="str">
        <f>VLOOKUP(E544,suppliers!$A$2:$B$18,2,)</f>
        <v>OTHER</v>
      </c>
      <c r="I544" t="str">
        <f>VLOOKUP(C544,Table_items[],2,FALSE)</f>
        <v>Irbesartan</v>
      </c>
      <c r="J544" t="str">
        <f>VLOOKUP(C544,Table_items[],3,FALSE)</f>
        <v>Obat Hipertensi</v>
      </c>
      <c r="K544" s="23">
        <f>VLOOKUP(C544,Table_items[],4,FALSE)</f>
        <v>108794</v>
      </c>
      <c r="L544" s="23">
        <f>VLOOKUP(C544,Table_items[],5,FALSE)</f>
        <v>109447</v>
      </c>
    </row>
    <row r="545" spans="1:12" s="23" customFormat="1" x14ac:dyDescent="0.2">
      <c r="A545" s="7" t="s">
        <v>729</v>
      </c>
      <c r="B545" s="27">
        <v>43919</v>
      </c>
      <c r="C545" s="9" t="s">
        <v>41</v>
      </c>
      <c r="D545" s="9">
        <v>29</v>
      </c>
      <c r="E545" s="9" t="s">
        <v>4896</v>
      </c>
      <c r="F545" s="20" t="s">
        <v>4908</v>
      </c>
      <c r="G545" t="s">
        <v>4904</v>
      </c>
      <c r="H545" t="str">
        <f>VLOOKUP(E545,suppliers!$A$2:$B$18,2,)</f>
        <v>OTHER</v>
      </c>
      <c r="I545" t="str">
        <f>VLOOKUP(C545,Table_items[],2,FALSE)</f>
        <v>Otilon Ear Drops 8 mL</v>
      </c>
      <c r="J545" t="str">
        <f>VLOOKUP(C545,Table_items[],3,FALSE)</f>
        <v>Obat Telinga</v>
      </c>
      <c r="K545" s="23">
        <f>VLOOKUP(C545,Table_items[],4,FALSE)</f>
        <v>55000</v>
      </c>
      <c r="L545" s="23">
        <f>VLOOKUP(C545,Table_items[],5,FALSE)</f>
        <v>55935</v>
      </c>
    </row>
    <row r="546" spans="1:12" s="23" customFormat="1" x14ac:dyDescent="0.2">
      <c r="A546" s="11" t="s">
        <v>730</v>
      </c>
      <c r="B546" s="28">
        <v>43919</v>
      </c>
      <c r="C546" s="13" t="s">
        <v>22</v>
      </c>
      <c r="D546" s="13">
        <v>20</v>
      </c>
      <c r="E546" s="9" t="s">
        <v>4896</v>
      </c>
      <c r="F546" s="20" t="s">
        <v>4908</v>
      </c>
      <c r="G546" t="s">
        <v>4904</v>
      </c>
      <c r="H546" t="str">
        <f>VLOOKUP(E546,suppliers!$A$2:$B$18,2,)</f>
        <v>OTHER</v>
      </c>
      <c r="I546" t="str">
        <f>VLOOKUP(C546,Table_items[],2,FALSE)</f>
        <v>Candesartan Ogb Dexa</v>
      </c>
      <c r="J546" t="str">
        <f>VLOOKUP(C546,Table_items[],3,FALSE)</f>
        <v>Obat Hipertensi</v>
      </c>
      <c r="K546" s="23">
        <f>VLOOKUP(C546,Table_items[],4,FALSE)</f>
        <v>5000</v>
      </c>
      <c r="L546" s="23">
        <f>VLOOKUP(C546,Table_items[],5,FALSE)</f>
        <v>5095</v>
      </c>
    </row>
    <row r="547" spans="1:12" s="23" customFormat="1" x14ac:dyDescent="0.2">
      <c r="A547" s="7" t="s">
        <v>731</v>
      </c>
      <c r="B547" s="27">
        <v>43919</v>
      </c>
      <c r="C547" s="9" t="s">
        <v>10</v>
      </c>
      <c r="D547" s="9">
        <v>98</v>
      </c>
      <c r="E547" s="9" t="s">
        <v>4896</v>
      </c>
      <c r="F547" s="20" t="s">
        <v>4908</v>
      </c>
      <c r="G547" t="s">
        <v>4904</v>
      </c>
      <c r="H547" t="str">
        <f>VLOOKUP(E547,suppliers!$A$2:$B$18,2,)</f>
        <v>OTHER</v>
      </c>
      <c r="I547" t="str">
        <f>VLOOKUP(C547,Table_items[],2,FALSE)</f>
        <v>Dexteem Box Plus 100 Tablet</v>
      </c>
      <c r="J547" t="str">
        <f>VLOOKUP(C547,Table_items[],3,FALSE)</f>
        <v>Obat Alergi</v>
      </c>
      <c r="K547" s="23">
        <f>VLOOKUP(C547,Table_items[],4,FALSE)</f>
        <v>25322</v>
      </c>
      <c r="L547" s="23">
        <f>VLOOKUP(C547,Table_items[],5,FALSE)</f>
        <v>25449</v>
      </c>
    </row>
    <row r="548" spans="1:12" s="23" customFormat="1" x14ac:dyDescent="0.2">
      <c r="A548" s="11" t="s">
        <v>732</v>
      </c>
      <c r="B548" s="28">
        <v>43919</v>
      </c>
      <c r="C548" s="13" t="s">
        <v>20</v>
      </c>
      <c r="D548" s="13">
        <v>335</v>
      </c>
      <c r="E548" s="9" t="s">
        <v>4896</v>
      </c>
      <c r="F548" s="20" t="s">
        <v>4908</v>
      </c>
      <c r="G548" t="s">
        <v>4904</v>
      </c>
      <c r="H548" t="str">
        <f>VLOOKUP(E548,suppliers!$A$2:$B$18,2,)</f>
        <v>OTHER</v>
      </c>
      <c r="I548" t="str">
        <f>VLOOKUP(C548,Table_items[],2,FALSE)</f>
        <v>Carditens</v>
      </c>
      <c r="J548" t="str">
        <f>VLOOKUP(C548,Table_items[],3,FALSE)</f>
        <v>Obat Hipertensi</v>
      </c>
      <c r="K548" s="23">
        <f>VLOOKUP(C548,Table_items[],4,FALSE)</f>
        <v>100000</v>
      </c>
      <c r="L548" s="23">
        <f>VLOOKUP(C548,Table_items[],5,FALSE)</f>
        <v>100900</v>
      </c>
    </row>
    <row r="549" spans="1:12" s="23" customFormat="1" x14ac:dyDescent="0.2">
      <c r="A549" s="7" t="s">
        <v>733</v>
      </c>
      <c r="B549" s="27">
        <v>43920</v>
      </c>
      <c r="C549" s="9" t="s">
        <v>12</v>
      </c>
      <c r="D549" s="9">
        <v>75</v>
      </c>
      <c r="E549" s="9" t="s">
        <v>4896</v>
      </c>
      <c r="F549" s="20" t="s">
        <v>4908</v>
      </c>
      <c r="G549" t="s">
        <v>4904</v>
      </c>
      <c r="H549" t="str">
        <f>VLOOKUP(E549,suppliers!$A$2:$B$18,2,)</f>
        <v>OTHER</v>
      </c>
      <c r="I549" t="str">
        <f>VLOOKUP(C549,Table_items[],2,FALSE)</f>
        <v>Decolsen 1 Strip 4 Tablet</v>
      </c>
      <c r="J549" t="str">
        <f>VLOOKUP(C549,Table_items[],3,FALSE)</f>
        <v>Obat Batuk &amp; Pilek</v>
      </c>
      <c r="K549" s="23">
        <f>VLOOKUP(C549,Table_items[],4,FALSE)</f>
        <v>2886</v>
      </c>
      <c r="L549" s="23">
        <f>VLOOKUP(C549,Table_items[],5,FALSE)</f>
        <v>2915</v>
      </c>
    </row>
    <row r="550" spans="1:12" s="23" customFormat="1" x14ac:dyDescent="0.2">
      <c r="A550" s="11" t="s">
        <v>734</v>
      </c>
      <c r="B550" s="28">
        <v>43920</v>
      </c>
      <c r="C550" s="13" t="s">
        <v>12</v>
      </c>
      <c r="D550" s="13">
        <v>41</v>
      </c>
      <c r="E550" s="9" t="s">
        <v>4896</v>
      </c>
      <c r="F550" s="20" t="s">
        <v>4908</v>
      </c>
      <c r="G550" t="s">
        <v>4904</v>
      </c>
      <c r="H550" t="str">
        <f>VLOOKUP(E550,suppliers!$A$2:$B$18,2,)</f>
        <v>OTHER</v>
      </c>
      <c r="I550" t="str">
        <f>VLOOKUP(C550,Table_items[],2,FALSE)</f>
        <v>Decolsen 1 Strip 4 Tablet</v>
      </c>
      <c r="J550" t="str">
        <f>VLOOKUP(C550,Table_items[],3,FALSE)</f>
        <v>Obat Batuk &amp; Pilek</v>
      </c>
      <c r="K550" s="23">
        <f>VLOOKUP(C550,Table_items[],4,FALSE)</f>
        <v>2886</v>
      </c>
      <c r="L550" s="23">
        <f>VLOOKUP(C550,Table_items[],5,FALSE)</f>
        <v>2915</v>
      </c>
    </row>
    <row r="551" spans="1:12" s="23" customFormat="1" x14ac:dyDescent="0.2">
      <c r="A551" s="7" t="s">
        <v>735</v>
      </c>
      <c r="B551" s="27">
        <v>43920</v>
      </c>
      <c r="C551" s="9" t="s">
        <v>37</v>
      </c>
      <c r="D551" s="9">
        <v>3</v>
      </c>
      <c r="E551" s="9" t="s">
        <v>4896</v>
      </c>
      <c r="F551" s="20" t="s">
        <v>4908</v>
      </c>
      <c r="G551" t="s">
        <v>4904</v>
      </c>
      <c r="H551" t="str">
        <f>VLOOKUP(E551,suppliers!$A$2:$B$18,2,)</f>
        <v>OTHER</v>
      </c>
      <c r="I551" t="str">
        <f>VLOOKUP(C551,Table_items[],2,FALSE)</f>
        <v>Bodrex Extra</v>
      </c>
      <c r="J551" t="str">
        <f>VLOOKUP(C551,Table_items[],3,FALSE)</f>
        <v>Obat Sakit Kepala &amp; Demam</v>
      </c>
      <c r="K551" s="23">
        <f>VLOOKUP(C551,Table_items[],4,FALSE)</f>
        <v>50788</v>
      </c>
      <c r="L551" s="23">
        <f>VLOOKUP(C551,Table_items[],5,FALSE)</f>
        <v>51753</v>
      </c>
    </row>
    <row r="552" spans="1:12" s="23" customFormat="1" x14ac:dyDescent="0.2">
      <c r="A552" s="11" t="s">
        <v>736</v>
      </c>
      <c r="B552" s="28">
        <v>43920</v>
      </c>
      <c r="C552" s="13" t="s">
        <v>24</v>
      </c>
      <c r="D552" s="13">
        <v>51</v>
      </c>
      <c r="E552" s="9" t="s">
        <v>4896</v>
      </c>
      <c r="F552" s="20" t="s">
        <v>4908</v>
      </c>
      <c r="G552" t="s">
        <v>4904</v>
      </c>
      <c r="H552" t="str">
        <f>VLOOKUP(E552,suppliers!$A$2:$B$18,2,)</f>
        <v>OTHER</v>
      </c>
      <c r="I552" t="str">
        <f>VLOOKUP(C552,Table_items[],2,FALSE)</f>
        <v>Irbesartan</v>
      </c>
      <c r="J552" t="str">
        <f>VLOOKUP(C552,Table_items[],3,FALSE)</f>
        <v>Obat Hipertensi</v>
      </c>
      <c r="K552" s="23">
        <f>VLOOKUP(C552,Table_items[],4,FALSE)</f>
        <v>108794</v>
      </c>
      <c r="L552" s="23">
        <f>VLOOKUP(C552,Table_items[],5,FALSE)</f>
        <v>109447</v>
      </c>
    </row>
    <row r="553" spans="1:12" s="23" customFormat="1" x14ac:dyDescent="0.2">
      <c r="A553" s="7" t="s">
        <v>737</v>
      </c>
      <c r="B553" s="27">
        <v>43920</v>
      </c>
      <c r="C553" s="9" t="s">
        <v>41</v>
      </c>
      <c r="D553" s="9">
        <v>18</v>
      </c>
      <c r="E553" s="9" t="s">
        <v>4896</v>
      </c>
      <c r="F553" s="20" t="s">
        <v>4908</v>
      </c>
      <c r="G553" t="s">
        <v>4904</v>
      </c>
      <c r="H553" t="str">
        <f>VLOOKUP(E553,suppliers!$A$2:$B$18,2,)</f>
        <v>OTHER</v>
      </c>
      <c r="I553" t="str">
        <f>VLOOKUP(C553,Table_items[],2,FALSE)</f>
        <v>Otilon Ear Drops 8 mL</v>
      </c>
      <c r="J553" t="str">
        <f>VLOOKUP(C553,Table_items[],3,FALSE)</f>
        <v>Obat Telinga</v>
      </c>
      <c r="K553" s="23">
        <f>VLOOKUP(C553,Table_items[],4,FALSE)</f>
        <v>55000</v>
      </c>
      <c r="L553" s="23">
        <f>VLOOKUP(C553,Table_items[],5,FALSE)</f>
        <v>55935</v>
      </c>
    </row>
    <row r="554" spans="1:12" s="23" customFormat="1" x14ac:dyDescent="0.2">
      <c r="A554" s="11" t="s">
        <v>738</v>
      </c>
      <c r="B554" s="28">
        <v>43920</v>
      </c>
      <c r="C554" s="13" t="s">
        <v>41</v>
      </c>
      <c r="D554" s="13">
        <v>5</v>
      </c>
      <c r="E554" s="9" t="s">
        <v>4896</v>
      </c>
      <c r="F554" s="20" t="s">
        <v>4908</v>
      </c>
      <c r="G554" t="s">
        <v>4904</v>
      </c>
      <c r="H554" t="str">
        <f>VLOOKUP(E554,suppliers!$A$2:$B$18,2,)</f>
        <v>OTHER</v>
      </c>
      <c r="I554" t="str">
        <f>VLOOKUP(C554,Table_items[],2,FALSE)</f>
        <v>Otilon Ear Drops 8 mL</v>
      </c>
      <c r="J554" t="str">
        <f>VLOOKUP(C554,Table_items[],3,FALSE)</f>
        <v>Obat Telinga</v>
      </c>
      <c r="K554" s="23">
        <f>VLOOKUP(C554,Table_items[],4,FALSE)</f>
        <v>55000</v>
      </c>
      <c r="L554" s="23">
        <f>VLOOKUP(C554,Table_items[],5,FALSE)</f>
        <v>55935</v>
      </c>
    </row>
    <row r="555" spans="1:12" s="23" customFormat="1" x14ac:dyDescent="0.2">
      <c r="A555" s="7" t="s">
        <v>739</v>
      </c>
      <c r="B555" s="27">
        <v>43920</v>
      </c>
      <c r="C555" s="9" t="s">
        <v>36</v>
      </c>
      <c r="D555" s="9">
        <v>14</v>
      </c>
      <c r="E555" s="9" t="s">
        <v>4896</v>
      </c>
      <c r="F555" s="20" t="s">
        <v>4908</v>
      </c>
      <c r="G555" t="s">
        <v>4904</v>
      </c>
      <c r="H555" t="str">
        <f>VLOOKUP(E555,suppliers!$A$2:$B$18,2,)</f>
        <v>OTHER</v>
      </c>
      <c r="I555" t="str">
        <f>VLOOKUP(C555,Table_items[],2,FALSE)</f>
        <v>Sanmol Paracetamol</v>
      </c>
      <c r="J555" t="str">
        <f>VLOOKUP(C555,Table_items[],3,FALSE)</f>
        <v>Obat Sakit Kepala &amp; Demam</v>
      </c>
      <c r="K555" s="23">
        <f>VLOOKUP(C555,Table_items[],4,FALSE)</f>
        <v>16100</v>
      </c>
      <c r="L555" s="23">
        <f>VLOOKUP(C555,Table_items[],5,FALSE)</f>
        <v>16261</v>
      </c>
    </row>
    <row r="556" spans="1:12" s="23" customFormat="1" x14ac:dyDescent="0.2">
      <c r="A556" s="11" t="s">
        <v>740</v>
      </c>
      <c r="B556" s="28">
        <v>43920</v>
      </c>
      <c r="C556" s="13" t="s">
        <v>40</v>
      </c>
      <c r="D556" s="13">
        <v>31</v>
      </c>
      <c r="E556" s="9" t="s">
        <v>4896</v>
      </c>
      <c r="F556" s="20" t="s">
        <v>4908</v>
      </c>
      <c r="G556" t="s">
        <v>4904</v>
      </c>
      <c r="H556" t="str">
        <f>VLOOKUP(E556,suppliers!$A$2:$B$18,2,)</f>
        <v>OTHER</v>
      </c>
      <c r="I556" t="str">
        <f>VLOOKUP(C556,Table_items[],2,FALSE)</f>
        <v>Paramex Tablet / Obat</v>
      </c>
      <c r="J556" t="str">
        <f>VLOOKUP(C556,Table_items[],3,FALSE)</f>
        <v>Obat Sakit Kepala &amp; Demam</v>
      </c>
      <c r="K556" s="23">
        <f>VLOOKUP(C556,Table_items[],4,FALSE)</f>
        <v>2560</v>
      </c>
      <c r="L556" s="23">
        <f>VLOOKUP(C556,Table_items[],5,FALSE)</f>
        <v>2586</v>
      </c>
    </row>
    <row r="557" spans="1:12" s="23" customFormat="1" x14ac:dyDescent="0.2">
      <c r="A557" s="7" t="s">
        <v>741</v>
      </c>
      <c r="B557" s="27">
        <v>43920</v>
      </c>
      <c r="C557" s="9" t="s">
        <v>25</v>
      </c>
      <c r="D557" s="9">
        <v>22</v>
      </c>
      <c r="E557" s="9" t="s">
        <v>4896</v>
      </c>
      <c r="F557" s="20" t="s">
        <v>4908</v>
      </c>
      <c r="G557" t="s">
        <v>4904</v>
      </c>
      <c r="H557" t="str">
        <f>VLOOKUP(E557,suppliers!$A$2:$B$18,2,)</f>
        <v>OTHER</v>
      </c>
      <c r="I557" t="str">
        <f>VLOOKUP(C557,Table_items[],2,FALSE)</f>
        <v>Irvell 150MG Box 20 Tablet</v>
      </c>
      <c r="J557" t="str">
        <f>VLOOKUP(C557,Table_items[],3,FALSE)</f>
        <v>Obat Hipertensi</v>
      </c>
      <c r="K557" s="23">
        <f>VLOOKUP(C557,Table_items[],4,FALSE)</f>
        <v>143991</v>
      </c>
      <c r="L557" s="23">
        <f>VLOOKUP(C557,Table_items[],5,FALSE)</f>
        <v>146871</v>
      </c>
    </row>
    <row r="558" spans="1:12" s="23" customFormat="1" x14ac:dyDescent="0.2">
      <c r="A558" s="11" t="s">
        <v>742</v>
      </c>
      <c r="B558" s="28">
        <v>43921</v>
      </c>
      <c r="C558" s="13" t="s">
        <v>29</v>
      </c>
      <c r="D558" s="13">
        <v>16</v>
      </c>
      <c r="E558" s="9" t="s">
        <v>4896</v>
      </c>
      <c r="F558" s="20" t="s">
        <v>4908</v>
      </c>
      <c r="G558" t="s">
        <v>4904</v>
      </c>
      <c r="H558" t="str">
        <f>VLOOKUP(E558,suppliers!$A$2:$B$18,2,)</f>
        <v>OTHER</v>
      </c>
      <c r="I558" t="str">
        <f>VLOOKUP(C558,Table_items[],2,FALSE)</f>
        <v>Trolip 100 MG 10 KPS</v>
      </c>
      <c r="J558" t="str">
        <f>VLOOKUP(C558,Table_items[],3,FALSE)</f>
        <v>Obat Kolesterol</v>
      </c>
      <c r="K558" s="23">
        <f>VLOOKUP(C558,Table_items[],4,FALSE)</f>
        <v>56300</v>
      </c>
      <c r="L558" s="23">
        <f>VLOOKUP(C558,Table_items[],5,FALSE)</f>
        <v>56694</v>
      </c>
    </row>
    <row r="559" spans="1:12" s="23" customFormat="1" x14ac:dyDescent="0.2">
      <c r="A559" s="7" t="s">
        <v>743</v>
      </c>
      <c r="B559" s="27">
        <v>43921</v>
      </c>
      <c r="C559" s="9" t="s">
        <v>9</v>
      </c>
      <c r="D559" s="9">
        <v>78</v>
      </c>
      <c r="E559" s="9" t="s">
        <v>4896</v>
      </c>
      <c r="F559" s="20" t="s">
        <v>4908</v>
      </c>
      <c r="G559" t="s">
        <v>4904</v>
      </c>
      <c r="H559" t="str">
        <f>VLOOKUP(E559,suppliers!$A$2:$B$18,2,)</f>
        <v>OTHER</v>
      </c>
      <c r="I559" t="str">
        <f>VLOOKUP(C559,Table_items[],2,FALSE)</f>
        <v>Bedak Heroxyn 150 gr</v>
      </c>
      <c r="J559" t="str">
        <f>VLOOKUP(C559,Table_items[],3,FALSE)</f>
        <v>Obat Alergi</v>
      </c>
      <c r="K559" s="23">
        <f>VLOOKUP(C559,Table_items[],4,FALSE)</f>
        <v>16950</v>
      </c>
      <c r="L559" s="23">
        <f>VLOOKUP(C559,Table_items[],5,FALSE)</f>
        <v>17170</v>
      </c>
    </row>
    <row r="560" spans="1:12" s="23" customFormat="1" x14ac:dyDescent="0.2">
      <c r="A560" s="11" t="s">
        <v>744</v>
      </c>
      <c r="B560" s="28">
        <v>43921</v>
      </c>
      <c r="C560" s="13" t="s">
        <v>22</v>
      </c>
      <c r="D560" s="13">
        <v>1</v>
      </c>
      <c r="E560" s="9" t="s">
        <v>4896</v>
      </c>
      <c r="F560" s="20" t="s">
        <v>4908</v>
      </c>
      <c r="G560" t="s">
        <v>4904</v>
      </c>
      <c r="H560" t="str">
        <f>VLOOKUP(E560,suppliers!$A$2:$B$18,2,)</f>
        <v>OTHER</v>
      </c>
      <c r="I560" t="str">
        <f>VLOOKUP(C560,Table_items[],2,FALSE)</f>
        <v>Candesartan Ogb Dexa</v>
      </c>
      <c r="J560" t="str">
        <f>VLOOKUP(C560,Table_items[],3,FALSE)</f>
        <v>Obat Hipertensi</v>
      </c>
      <c r="K560" s="23">
        <f>VLOOKUP(C560,Table_items[],4,FALSE)</f>
        <v>5000</v>
      </c>
      <c r="L560" s="23">
        <f>VLOOKUP(C560,Table_items[],5,FALSE)</f>
        <v>5095</v>
      </c>
    </row>
    <row r="561" spans="1:12" s="23" customFormat="1" x14ac:dyDescent="0.2">
      <c r="A561" s="7" t="s">
        <v>745</v>
      </c>
      <c r="B561" s="27">
        <v>43921</v>
      </c>
      <c r="C561" s="9" t="s">
        <v>7</v>
      </c>
      <c r="D561" s="9">
        <v>0</v>
      </c>
      <c r="E561" s="9" t="s">
        <v>4896</v>
      </c>
      <c r="F561" s="20" t="s">
        <v>4908</v>
      </c>
      <c r="G561" t="s">
        <v>4904</v>
      </c>
      <c r="H561" t="str">
        <f>VLOOKUP(E561,suppliers!$A$2:$B$18,2,)</f>
        <v>OTHER</v>
      </c>
      <c r="I561" t="str">
        <f>VLOOKUP(C561,Table_items[],2,FALSE)</f>
        <v>Acetylcysteine Mahakam 200 mg</v>
      </c>
      <c r="J561" t="str">
        <f>VLOOKUP(C561,Table_items[],3,FALSE)</f>
        <v>Obat Alergi</v>
      </c>
      <c r="K561" s="23">
        <f>VLOOKUP(C561,Table_items[],4,FALSE)</f>
        <v>33000</v>
      </c>
      <c r="L561" s="23">
        <f>VLOOKUP(C561,Table_items[],5,FALSE)</f>
        <v>33330</v>
      </c>
    </row>
    <row r="562" spans="1:12" s="23" customFormat="1" x14ac:dyDescent="0.2">
      <c r="A562" s="11" t="s">
        <v>746</v>
      </c>
      <c r="B562" s="28">
        <v>43922</v>
      </c>
      <c r="C562" s="13" t="s">
        <v>41</v>
      </c>
      <c r="D562" s="13">
        <v>42</v>
      </c>
      <c r="E562" s="9" t="s">
        <v>4896</v>
      </c>
      <c r="F562" s="20" t="s">
        <v>4908</v>
      </c>
      <c r="G562" t="s">
        <v>4904</v>
      </c>
      <c r="H562" t="str">
        <f>VLOOKUP(E562,suppliers!$A$2:$B$18,2,)</f>
        <v>OTHER</v>
      </c>
      <c r="I562" t="str">
        <f>VLOOKUP(C562,Table_items[],2,FALSE)</f>
        <v>Otilon Ear Drops 8 mL</v>
      </c>
      <c r="J562" t="str">
        <f>VLOOKUP(C562,Table_items[],3,FALSE)</f>
        <v>Obat Telinga</v>
      </c>
      <c r="K562" s="23">
        <f>VLOOKUP(C562,Table_items[],4,FALSE)</f>
        <v>55000</v>
      </c>
      <c r="L562" s="23">
        <f>VLOOKUP(C562,Table_items[],5,FALSE)</f>
        <v>55935</v>
      </c>
    </row>
    <row r="563" spans="1:12" s="23" customFormat="1" x14ac:dyDescent="0.2">
      <c r="A563" s="7" t="s">
        <v>747</v>
      </c>
      <c r="B563" s="27">
        <v>43922</v>
      </c>
      <c r="C563" s="9" t="s">
        <v>41</v>
      </c>
      <c r="D563" s="9">
        <v>20</v>
      </c>
      <c r="E563" s="9" t="s">
        <v>4896</v>
      </c>
      <c r="F563" s="20" t="s">
        <v>4908</v>
      </c>
      <c r="G563" t="s">
        <v>4904</v>
      </c>
      <c r="H563" t="str">
        <f>VLOOKUP(E563,suppliers!$A$2:$B$18,2,)</f>
        <v>OTHER</v>
      </c>
      <c r="I563" t="str">
        <f>VLOOKUP(C563,Table_items[],2,FALSE)</f>
        <v>Otilon Ear Drops 8 mL</v>
      </c>
      <c r="J563" t="str">
        <f>VLOOKUP(C563,Table_items[],3,FALSE)</f>
        <v>Obat Telinga</v>
      </c>
      <c r="K563" s="23">
        <f>VLOOKUP(C563,Table_items[],4,FALSE)</f>
        <v>55000</v>
      </c>
      <c r="L563" s="23">
        <f>VLOOKUP(C563,Table_items[],5,FALSE)</f>
        <v>55935</v>
      </c>
    </row>
    <row r="564" spans="1:12" s="23" customFormat="1" x14ac:dyDescent="0.2">
      <c r="A564" s="11" t="s">
        <v>749</v>
      </c>
      <c r="B564" s="28">
        <v>43922</v>
      </c>
      <c r="C564" s="13" t="s">
        <v>22</v>
      </c>
      <c r="D564" s="13">
        <v>50</v>
      </c>
      <c r="E564" s="9" t="s">
        <v>4896</v>
      </c>
      <c r="F564" s="20" t="s">
        <v>4908</v>
      </c>
      <c r="G564" t="s">
        <v>4904</v>
      </c>
      <c r="H564" t="str">
        <f>VLOOKUP(E564,suppliers!$A$2:$B$18,2,)</f>
        <v>OTHER</v>
      </c>
      <c r="I564" t="str">
        <f>VLOOKUP(C564,Table_items[],2,FALSE)</f>
        <v>Candesartan Ogb Dexa</v>
      </c>
      <c r="J564" t="str">
        <f>VLOOKUP(C564,Table_items[],3,FALSE)</f>
        <v>Obat Hipertensi</v>
      </c>
      <c r="K564" s="23">
        <f>VLOOKUP(C564,Table_items[],4,FALSE)</f>
        <v>5000</v>
      </c>
      <c r="L564" s="23">
        <f>VLOOKUP(C564,Table_items[],5,FALSE)</f>
        <v>5095</v>
      </c>
    </row>
    <row r="565" spans="1:12" s="23" customFormat="1" x14ac:dyDescent="0.2">
      <c r="A565" s="7" t="s">
        <v>750</v>
      </c>
      <c r="B565" s="27">
        <v>43922</v>
      </c>
      <c r="C565" s="9" t="s">
        <v>22</v>
      </c>
      <c r="D565" s="9">
        <v>25</v>
      </c>
      <c r="E565" s="9" t="s">
        <v>4896</v>
      </c>
      <c r="F565" s="20" t="s">
        <v>4908</v>
      </c>
      <c r="G565" t="s">
        <v>4904</v>
      </c>
      <c r="H565" t="str">
        <f>VLOOKUP(E565,suppliers!$A$2:$B$18,2,)</f>
        <v>OTHER</v>
      </c>
      <c r="I565" t="str">
        <f>VLOOKUP(C565,Table_items[],2,FALSE)</f>
        <v>Candesartan Ogb Dexa</v>
      </c>
      <c r="J565" t="str">
        <f>VLOOKUP(C565,Table_items[],3,FALSE)</f>
        <v>Obat Hipertensi</v>
      </c>
      <c r="K565" s="23">
        <f>VLOOKUP(C565,Table_items[],4,FALSE)</f>
        <v>5000</v>
      </c>
      <c r="L565" s="23">
        <f>VLOOKUP(C565,Table_items[],5,FALSE)</f>
        <v>5095</v>
      </c>
    </row>
    <row r="566" spans="1:12" s="23" customFormat="1" x14ac:dyDescent="0.2">
      <c r="A566" s="11" t="s">
        <v>751</v>
      </c>
      <c r="B566" s="28">
        <v>43922</v>
      </c>
      <c r="C566" s="13" t="s">
        <v>10</v>
      </c>
      <c r="D566" s="13">
        <v>13</v>
      </c>
      <c r="E566" s="9" t="s">
        <v>4896</v>
      </c>
      <c r="F566" s="20" t="s">
        <v>4908</v>
      </c>
      <c r="G566" t="s">
        <v>4904</v>
      </c>
      <c r="H566" t="str">
        <f>VLOOKUP(E566,suppliers!$A$2:$B$18,2,)</f>
        <v>OTHER</v>
      </c>
      <c r="I566" t="str">
        <f>VLOOKUP(C566,Table_items[],2,FALSE)</f>
        <v>Dexteem Box Plus 100 Tablet</v>
      </c>
      <c r="J566" t="str">
        <f>VLOOKUP(C566,Table_items[],3,FALSE)</f>
        <v>Obat Alergi</v>
      </c>
      <c r="K566" s="23">
        <f>VLOOKUP(C566,Table_items[],4,FALSE)</f>
        <v>25322</v>
      </c>
      <c r="L566" s="23">
        <f>VLOOKUP(C566,Table_items[],5,FALSE)</f>
        <v>25449</v>
      </c>
    </row>
    <row r="567" spans="1:12" s="23" customFormat="1" x14ac:dyDescent="0.2">
      <c r="A567" s="11" t="s">
        <v>760</v>
      </c>
      <c r="B567" s="28">
        <v>43923</v>
      </c>
      <c r="C567" s="13" t="s">
        <v>15</v>
      </c>
      <c r="D567" s="13">
        <v>6</v>
      </c>
      <c r="E567" s="9" t="s">
        <v>4896</v>
      </c>
      <c r="F567" s="20" t="s">
        <v>4908</v>
      </c>
      <c r="G567" t="s">
        <v>4904</v>
      </c>
      <c r="H567" t="str">
        <f>VLOOKUP(E567,suppliers!$A$2:$B$18,2,)</f>
        <v>OTHER</v>
      </c>
      <c r="I567" t="str">
        <f>VLOOKUP(C567,Table_items[],2,FALSE)</f>
        <v>Vicks Formula 44 Antitusif</v>
      </c>
      <c r="J567" t="str">
        <f>VLOOKUP(C567,Table_items[],3,FALSE)</f>
        <v>Obat Batuk &amp; Pilek</v>
      </c>
      <c r="K567" s="23">
        <f>VLOOKUP(C567,Table_items[],4,FALSE)</f>
        <v>23461</v>
      </c>
      <c r="L567" s="23">
        <f>VLOOKUP(C567,Table_items[],5,FALSE)</f>
        <v>23836</v>
      </c>
    </row>
    <row r="568" spans="1:12" s="23" customFormat="1" x14ac:dyDescent="0.2">
      <c r="A568" s="7" t="s">
        <v>761</v>
      </c>
      <c r="B568" s="27">
        <v>43923</v>
      </c>
      <c r="C568" s="9" t="s">
        <v>12</v>
      </c>
      <c r="D568" s="9">
        <v>55</v>
      </c>
      <c r="E568" s="9" t="s">
        <v>4896</v>
      </c>
      <c r="F568" s="20" t="s">
        <v>4908</v>
      </c>
      <c r="G568" t="s">
        <v>4904</v>
      </c>
      <c r="H568" t="str">
        <f>VLOOKUP(E568,suppliers!$A$2:$B$18,2,)</f>
        <v>OTHER</v>
      </c>
      <c r="I568" t="str">
        <f>VLOOKUP(C568,Table_items[],2,FALSE)</f>
        <v>Decolsen 1 Strip 4 Tablet</v>
      </c>
      <c r="J568" t="str">
        <f>VLOOKUP(C568,Table_items[],3,FALSE)</f>
        <v>Obat Batuk &amp; Pilek</v>
      </c>
      <c r="K568" s="23">
        <f>VLOOKUP(C568,Table_items[],4,FALSE)</f>
        <v>2886</v>
      </c>
      <c r="L568" s="23">
        <f>VLOOKUP(C568,Table_items[],5,FALSE)</f>
        <v>2915</v>
      </c>
    </row>
    <row r="569" spans="1:12" s="23" customFormat="1" x14ac:dyDescent="0.2">
      <c r="A569" s="11" t="s">
        <v>762</v>
      </c>
      <c r="B569" s="28">
        <v>43923</v>
      </c>
      <c r="C569" s="13" t="s">
        <v>9</v>
      </c>
      <c r="D569" s="13">
        <v>10</v>
      </c>
      <c r="E569" s="9" t="s">
        <v>4896</v>
      </c>
      <c r="F569" s="20" t="s">
        <v>4908</v>
      </c>
      <c r="G569" t="s">
        <v>4904</v>
      </c>
      <c r="H569" t="str">
        <f>VLOOKUP(E569,suppliers!$A$2:$B$18,2,)</f>
        <v>OTHER</v>
      </c>
      <c r="I569" t="str">
        <f>VLOOKUP(C569,Table_items[],2,FALSE)</f>
        <v>Bedak Heroxyn 150 gr</v>
      </c>
      <c r="J569" t="str">
        <f>VLOOKUP(C569,Table_items[],3,FALSE)</f>
        <v>Obat Alergi</v>
      </c>
      <c r="K569" s="23">
        <f>VLOOKUP(C569,Table_items[],4,FALSE)</f>
        <v>16950</v>
      </c>
      <c r="L569" s="23">
        <f>VLOOKUP(C569,Table_items[],5,FALSE)</f>
        <v>17170</v>
      </c>
    </row>
    <row r="570" spans="1:12" s="23" customFormat="1" x14ac:dyDescent="0.2">
      <c r="A570" s="7" t="s">
        <v>763</v>
      </c>
      <c r="B570" s="27">
        <v>43923</v>
      </c>
      <c r="C570" s="9" t="s">
        <v>10</v>
      </c>
      <c r="D570" s="9">
        <v>9</v>
      </c>
      <c r="E570" s="9" t="s">
        <v>4896</v>
      </c>
      <c r="F570" s="20" t="s">
        <v>4908</v>
      </c>
      <c r="G570" t="s">
        <v>4904</v>
      </c>
      <c r="H570" t="str">
        <f>VLOOKUP(E570,suppliers!$A$2:$B$18,2,)</f>
        <v>OTHER</v>
      </c>
      <c r="I570" t="str">
        <f>VLOOKUP(C570,Table_items[],2,FALSE)</f>
        <v>Dexteem Box Plus 100 Tablet</v>
      </c>
      <c r="J570" t="str">
        <f>VLOOKUP(C570,Table_items[],3,FALSE)</f>
        <v>Obat Alergi</v>
      </c>
      <c r="K570" s="23">
        <f>VLOOKUP(C570,Table_items[],4,FALSE)</f>
        <v>25322</v>
      </c>
      <c r="L570" s="23">
        <f>VLOOKUP(C570,Table_items[],5,FALSE)</f>
        <v>25449</v>
      </c>
    </row>
    <row r="571" spans="1:12" s="23" customFormat="1" x14ac:dyDescent="0.2">
      <c r="A571" s="11" t="s">
        <v>764</v>
      </c>
      <c r="B571" s="28">
        <v>43923</v>
      </c>
      <c r="C571" s="13" t="s">
        <v>36</v>
      </c>
      <c r="D571" s="13">
        <v>13</v>
      </c>
      <c r="E571" s="9" t="s">
        <v>4896</v>
      </c>
      <c r="F571" s="20" t="s">
        <v>4908</v>
      </c>
      <c r="G571" t="s">
        <v>4904</v>
      </c>
      <c r="H571" t="str">
        <f>VLOOKUP(E571,suppliers!$A$2:$B$18,2,)</f>
        <v>OTHER</v>
      </c>
      <c r="I571" t="str">
        <f>VLOOKUP(C571,Table_items[],2,FALSE)</f>
        <v>Sanmol Paracetamol</v>
      </c>
      <c r="J571" t="str">
        <f>VLOOKUP(C571,Table_items[],3,FALSE)</f>
        <v>Obat Sakit Kepala &amp; Demam</v>
      </c>
      <c r="K571" s="23">
        <f>VLOOKUP(C571,Table_items[],4,FALSE)</f>
        <v>16100</v>
      </c>
      <c r="L571" s="23">
        <f>VLOOKUP(C571,Table_items[],5,FALSE)</f>
        <v>16261</v>
      </c>
    </row>
    <row r="572" spans="1:12" s="23" customFormat="1" x14ac:dyDescent="0.2">
      <c r="A572" s="7" t="s">
        <v>765</v>
      </c>
      <c r="B572" s="27">
        <v>43923</v>
      </c>
      <c r="C572" s="9" t="s">
        <v>17</v>
      </c>
      <c r="D572" s="9">
        <v>18</v>
      </c>
      <c r="E572" s="9" t="s">
        <v>4896</v>
      </c>
      <c r="F572" s="20" t="s">
        <v>4908</v>
      </c>
      <c r="G572" t="s">
        <v>4904</v>
      </c>
      <c r="H572" t="str">
        <f>VLOOKUP(E572,suppliers!$A$2:$B$18,2,)</f>
        <v>OTHER</v>
      </c>
      <c r="I572" t="str">
        <f>VLOOKUP(C572,Table_items[],2,FALSE)</f>
        <v>Vicks Inhaler 0.5 mL</v>
      </c>
      <c r="J572" t="str">
        <f>VLOOKUP(C572,Table_items[],3,FALSE)</f>
        <v>Obat Batuk &amp; Pilek</v>
      </c>
      <c r="K572" s="23">
        <f>VLOOKUP(C572,Table_items[],4,FALSE)</f>
        <v>16155</v>
      </c>
      <c r="L572" s="23">
        <f>VLOOKUP(C572,Table_items[],5,FALSE)</f>
        <v>16430</v>
      </c>
    </row>
    <row r="573" spans="1:12" s="23" customFormat="1" x14ac:dyDescent="0.2">
      <c r="A573" s="11" t="s">
        <v>766</v>
      </c>
      <c r="B573" s="28">
        <v>43924</v>
      </c>
      <c r="C573" s="13" t="s">
        <v>17</v>
      </c>
      <c r="D573" s="13">
        <v>14</v>
      </c>
      <c r="E573" s="9" t="s">
        <v>4896</v>
      </c>
      <c r="F573" s="20" t="s">
        <v>4908</v>
      </c>
      <c r="G573" t="s">
        <v>4904</v>
      </c>
      <c r="H573" t="str">
        <f>VLOOKUP(E573,suppliers!$A$2:$B$18,2,)</f>
        <v>OTHER</v>
      </c>
      <c r="I573" t="str">
        <f>VLOOKUP(C573,Table_items[],2,FALSE)</f>
        <v>Vicks Inhaler 0.5 mL</v>
      </c>
      <c r="J573" t="str">
        <f>VLOOKUP(C573,Table_items[],3,FALSE)</f>
        <v>Obat Batuk &amp; Pilek</v>
      </c>
      <c r="K573" s="23">
        <f>VLOOKUP(C573,Table_items[],4,FALSE)</f>
        <v>16155</v>
      </c>
      <c r="L573" s="23">
        <f>VLOOKUP(C573,Table_items[],5,FALSE)</f>
        <v>16430</v>
      </c>
    </row>
    <row r="574" spans="1:12" s="23" customFormat="1" x14ac:dyDescent="0.2">
      <c r="A574" s="7" t="s">
        <v>767</v>
      </c>
      <c r="B574" s="27">
        <v>43924</v>
      </c>
      <c r="C574" s="9" t="s">
        <v>7</v>
      </c>
      <c r="D574" s="9">
        <v>88</v>
      </c>
      <c r="E574" s="9" t="s">
        <v>4896</v>
      </c>
      <c r="F574" s="20" t="s">
        <v>4908</v>
      </c>
      <c r="G574" t="s">
        <v>4904</v>
      </c>
      <c r="H574" t="str">
        <f>VLOOKUP(E574,suppliers!$A$2:$B$18,2,)</f>
        <v>OTHER</v>
      </c>
      <c r="I574" t="str">
        <f>VLOOKUP(C574,Table_items[],2,FALSE)</f>
        <v>Acetylcysteine Mahakam 200 mg</v>
      </c>
      <c r="J574" t="str">
        <f>VLOOKUP(C574,Table_items[],3,FALSE)</f>
        <v>Obat Alergi</v>
      </c>
      <c r="K574" s="23">
        <f>VLOOKUP(C574,Table_items[],4,FALSE)</f>
        <v>33000</v>
      </c>
      <c r="L574" s="23">
        <f>VLOOKUP(C574,Table_items[],5,FALSE)</f>
        <v>33330</v>
      </c>
    </row>
    <row r="575" spans="1:12" s="23" customFormat="1" x14ac:dyDescent="0.2">
      <c r="A575" s="11" t="s">
        <v>768</v>
      </c>
      <c r="B575" s="28">
        <v>43924</v>
      </c>
      <c r="C575" s="13" t="s">
        <v>34</v>
      </c>
      <c r="D575" s="13">
        <v>386</v>
      </c>
      <c r="E575" s="9" t="s">
        <v>4896</v>
      </c>
      <c r="F575" s="20" t="s">
        <v>4908</v>
      </c>
      <c r="G575" t="s">
        <v>4904</v>
      </c>
      <c r="H575" t="str">
        <f>VLOOKUP(E575,suppliers!$A$2:$B$18,2,)</f>
        <v>OTHER</v>
      </c>
      <c r="I575" t="str">
        <f>VLOOKUP(C575,Table_items[],2,FALSE)</f>
        <v>Panadol Anak Tablet 1 Strip</v>
      </c>
      <c r="J575" t="str">
        <f>VLOOKUP(C575,Table_items[],3,FALSE)</f>
        <v>Obat Sakit Kepala &amp; Demam</v>
      </c>
      <c r="K575" s="23">
        <f>VLOOKUP(C575,Table_items[],4,FALSE)</f>
        <v>25000</v>
      </c>
      <c r="L575" s="23">
        <f>VLOOKUP(C575,Table_items[],5,FALSE)</f>
        <v>25450</v>
      </c>
    </row>
    <row r="576" spans="1:12" s="23" customFormat="1" x14ac:dyDescent="0.2">
      <c r="A576" s="7" t="s">
        <v>769</v>
      </c>
      <c r="B576" s="27">
        <v>43925</v>
      </c>
      <c r="C576" s="9" t="s">
        <v>37</v>
      </c>
      <c r="D576" s="9">
        <v>59</v>
      </c>
      <c r="E576" s="9" t="s">
        <v>4896</v>
      </c>
      <c r="F576" s="20" t="s">
        <v>4908</v>
      </c>
      <c r="G576" t="s">
        <v>4904</v>
      </c>
      <c r="H576" t="str">
        <f>VLOOKUP(E576,suppliers!$A$2:$B$18,2,)</f>
        <v>OTHER</v>
      </c>
      <c r="I576" t="str">
        <f>VLOOKUP(C576,Table_items[],2,FALSE)</f>
        <v>Bodrex Extra</v>
      </c>
      <c r="J576" t="str">
        <f>VLOOKUP(C576,Table_items[],3,FALSE)</f>
        <v>Obat Sakit Kepala &amp; Demam</v>
      </c>
      <c r="K576" s="23">
        <f>VLOOKUP(C576,Table_items[],4,FALSE)</f>
        <v>50788</v>
      </c>
      <c r="L576" s="23">
        <f>VLOOKUP(C576,Table_items[],5,FALSE)</f>
        <v>51753</v>
      </c>
    </row>
    <row r="577" spans="1:12" s="23" customFormat="1" x14ac:dyDescent="0.2">
      <c r="A577" s="11" t="s">
        <v>770</v>
      </c>
      <c r="B577" s="28">
        <v>43925</v>
      </c>
      <c r="C577" s="13" t="s">
        <v>16</v>
      </c>
      <c r="D577" s="13">
        <v>918</v>
      </c>
      <c r="E577" s="9" t="s">
        <v>4896</v>
      </c>
      <c r="F577" s="20" t="s">
        <v>4908</v>
      </c>
      <c r="G577" t="s">
        <v>4904</v>
      </c>
      <c r="H577" t="str">
        <f>VLOOKUP(E577,suppliers!$A$2:$B$18,2,)</f>
        <v>OTHER</v>
      </c>
      <c r="I577" t="str">
        <f>VLOOKUP(C577,Table_items[],2,FALSE)</f>
        <v>Ultraflu Box Isi 25 Strip</v>
      </c>
      <c r="J577" t="str">
        <f>VLOOKUP(C577,Table_items[],3,FALSE)</f>
        <v>Obat Batuk &amp; Pilek</v>
      </c>
      <c r="K577" s="23">
        <f>VLOOKUP(C577,Table_items[],4,FALSE)</f>
        <v>72500</v>
      </c>
      <c r="L577" s="23">
        <f>VLOOKUP(C577,Table_items[],5,FALSE)</f>
        <v>73805</v>
      </c>
    </row>
    <row r="578" spans="1:12" s="23" customFormat="1" x14ac:dyDescent="0.2">
      <c r="A578" s="7" t="s">
        <v>771</v>
      </c>
      <c r="B578" s="27">
        <v>43925</v>
      </c>
      <c r="C578" s="9" t="s">
        <v>30</v>
      </c>
      <c r="D578" s="9">
        <v>25</v>
      </c>
      <c r="E578" s="9" t="s">
        <v>4896</v>
      </c>
      <c r="F578" s="20" t="s">
        <v>4908</v>
      </c>
      <c r="G578" t="s">
        <v>4904</v>
      </c>
      <c r="H578" t="str">
        <f>VLOOKUP(E578,suppliers!$A$2:$B$18,2,)</f>
        <v>OTHER</v>
      </c>
      <c r="I578" t="str">
        <f>VLOOKUP(C578,Table_items[],2,FALSE)</f>
        <v>Koolfever</v>
      </c>
      <c r="J578" t="str">
        <f>VLOOKUP(C578,Table_items[],3,FALSE)</f>
        <v>Obat Sakit Kepala &amp; Demam</v>
      </c>
      <c r="K578" s="23">
        <f>VLOOKUP(C578,Table_items[],4,FALSE)</f>
        <v>7500</v>
      </c>
      <c r="L578" s="23">
        <f>VLOOKUP(C578,Table_items[],5,FALSE)</f>
        <v>7620</v>
      </c>
    </row>
    <row r="579" spans="1:12" s="23" customFormat="1" x14ac:dyDescent="0.2">
      <c r="A579" s="11" t="s">
        <v>772</v>
      </c>
      <c r="B579" s="28">
        <v>43925</v>
      </c>
      <c r="C579" s="13" t="s">
        <v>17</v>
      </c>
      <c r="D579" s="13">
        <v>143</v>
      </c>
      <c r="E579" s="9" t="s">
        <v>4896</v>
      </c>
      <c r="F579" s="20" t="s">
        <v>4908</v>
      </c>
      <c r="G579" t="s">
        <v>4904</v>
      </c>
      <c r="H579" t="str">
        <f>VLOOKUP(E579,suppliers!$A$2:$B$18,2,)</f>
        <v>OTHER</v>
      </c>
      <c r="I579" t="str">
        <f>VLOOKUP(C579,Table_items[],2,FALSE)</f>
        <v>Vicks Inhaler 0.5 mL</v>
      </c>
      <c r="J579" t="str">
        <f>VLOOKUP(C579,Table_items[],3,FALSE)</f>
        <v>Obat Batuk &amp; Pilek</v>
      </c>
      <c r="K579" s="23">
        <f>VLOOKUP(C579,Table_items[],4,FALSE)</f>
        <v>16155</v>
      </c>
      <c r="L579" s="23">
        <f>VLOOKUP(C579,Table_items[],5,FALSE)</f>
        <v>16430</v>
      </c>
    </row>
    <row r="580" spans="1:12" s="23" customFormat="1" x14ac:dyDescent="0.2">
      <c r="A580" s="7" t="s">
        <v>773</v>
      </c>
      <c r="B580" s="27">
        <v>43926</v>
      </c>
      <c r="C580" s="9" t="s">
        <v>12</v>
      </c>
      <c r="D580" s="9">
        <v>22</v>
      </c>
      <c r="E580" s="9" t="s">
        <v>4896</v>
      </c>
      <c r="F580" s="20" t="s">
        <v>4908</v>
      </c>
      <c r="G580" t="s">
        <v>4904</v>
      </c>
      <c r="H580" t="str">
        <f>VLOOKUP(E580,suppliers!$A$2:$B$18,2,)</f>
        <v>OTHER</v>
      </c>
      <c r="I580" t="str">
        <f>VLOOKUP(C580,Table_items[],2,FALSE)</f>
        <v>Decolsen 1 Strip 4 Tablet</v>
      </c>
      <c r="J580" t="str">
        <f>VLOOKUP(C580,Table_items[],3,FALSE)</f>
        <v>Obat Batuk &amp; Pilek</v>
      </c>
      <c r="K580" s="23">
        <f>VLOOKUP(C580,Table_items[],4,FALSE)</f>
        <v>2886</v>
      </c>
      <c r="L580" s="23">
        <f>VLOOKUP(C580,Table_items[],5,FALSE)</f>
        <v>2915</v>
      </c>
    </row>
    <row r="581" spans="1:12" s="23" customFormat="1" x14ac:dyDescent="0.2">
      <c r="A581" s="11" t="s">
        <v>774</v>
      </c>
      <c r="B581" s="28">
        <v>43926</v>
      </c>
      <c r="C581" s="13" t="s">
        <v>37</v>
      </c>
      <c r="D581" s="13">
        <v>57</v>
      </c>
      <c r="E581" s="9" t="s">
        <v>4896</v>
      </c>
      <c r="F581" s="20" t="s">
        <v>4908</v>
      </c>
      <c r="G581" t="s">
        <v>4904</v>
      </c>
      <c r="H581" t="str">
        <f>VLOOKUP(E581,suppliers!$A$2:$B$18,2,)</f>
        <v>OTHER</v>
      </c>
      <c r="I581" t="str">
        <f>VLOOKUP(C581,Table_items[],2,FALSE)</f>
        <v>Bodrex Extra</v>
      </c>
      <c r="J581" t="str">
        <f>VLOOKUP(C581,Table_items[],3,FALSE)</f>
        <v>Obat Sakit Kepala &amp; Demam</v>
      </c>
      <c r="K581" s="23">
        <f>VLOOKUP(C581,Table_items[],4,FALSE)</f>
        <v>50788</v>
      </c>
      <c r="L581" s="23">
        <f>VLOOKUP(C581,Table_items[],5,FALSE)</f>
        <v>51753</v>
      </c>
    </row>
    <row r="582" spans="1:12" s="23" customFormat="1" x14ac:dyDescent="0.2">
      <c r="A582" s="7" t="s">
        <v>775</v>
      </c>
      <c r="B582" s="27">
        <v>43926</v>
      </c>
      <c r="C582" s="9" t="s">
        <v>24</v>
      </c>
      <c r="D582" s="9">
        <v>19</v>
      </c>
      <c r="E582" s="9" t="s">
        <v>4896</v>
      </c>
      <c r="F582" s="20" t="s">
        <v>4908</v>
      </c>
      <c r="G582" t="s">
        <v>4904</v>
      </c>
      <c r="H582" t="str">
        <f>VLOOKUP(E582,suppliers!$A$2:$B$18,2,)</f>
        <v>OTHER</v>
      </c>
      <c r="I582" t="str">
        <f>VLOOKUP(C582,Table_items[],2,FALSE)</f>
        <v>Irbesartan</v>
      </c>
      <c r="J582" t="str">
        <f>VLOOKUP(C582,Table_items[],3,FALSE)</f>
        <v>Obat Hipertensi</v>
      </c>
      <c r="K582" s="23">
        <f>VLOOKUP(C582,Table_items[],4,FALSE)</f>
        <v>108794</v>
      </c>
      <c r="L582" s="23">
        <f>VLOOKUP(C582,Table_items[],5,FALSE)</f>
        <v>109447</v>
      </c>
    </row>
    <row r="583" spans="1:12" s="23" customFormat="1" x14ac:dyDescent="0.2">
      <c r="A583" s="11" t="s">
        <v>776</v>
      </c>
      <c r="B583" s="28">
        <v>43926</v>
      </c>
      <c r="C583" s="13" t="s">
        <v>38</v>
      </c>
      <c r="D583" s="13">
        <v>16</v>
      </c>
      <c r="E583" s="9" t="s">
        <v>4896</v>
      </c>
      <c r="F583" s="20" t="s">
        <v>4908</v>
      </c>
      <c r="G583" t="s">
        <v>4904</v>
      </c>
      <c r="H583" t="str">
        <f>VLOOKUP(E583,suppliers!$A$2:$B$18,2,)</f>
        <v>OTHER</v>
      </c>
      <c r="I583" t="str">
        <f>VLOOKUP(C583,Table_items[],2,FALSE)</f>
        <v>Sanmol 500 MG 4 Tablet</v>
      </c>
      <c r="J583" t="str">
        <f>VLOOKUP(C583,Table_items[],3,FALSE)</f>
        <v>Obat Sakit Kepala &amp; Demam</v>
      </c>
      <c r="K583" s="23">
        <f>VLOOKUP(C583,Table_items[],4,FALSE)</f>
        <v>1600</v>
      </c>
      <c r="L583" s="23">
        <f>VLOOKUP(C583,Table_items[],5,FALSE)</f>
        <v>1619</v>
      </c>
    </row>
    <row r="584" spans="1:12" s="23" customFormat="1" x14ac:dyDescent="0.2">
      <c r="A584" s="7" t="s">
        <v>777</v>
      </c>
      <c r="B584" s="27">
        <v>43926</v>
      </c>
      <c r="C584" s="9" t="s">
        <v>30</v>
      </c>
      <c r="D584" s="9">
        <v>109</v>
      </c>
      <c r="E584" s="9" t="s">
        <v>4896</v>
      </c>
      <c r="F584" s="20" t="s">
        <v>4908</v>
      </c>
      <c r="G584" t="s">
        <v>4904</v>
      </c>
      <c r="H584" t="str">
        <f>VLOOKUP(E584,suppliers!$A$2:$B$18,2,)</f>
        <v>OTHER</v>
      </c>
      <c r="I584" t="str">
        <f>VLOOKUP(C584,Table_items[],2,FALSE)</f>
        <v>Koolfever</v>
      </c>
      <c r="J584" t="str">
        <f>VLOOKUP(C584,Table_items[],3,FALSE)</f>
        <v>Obat Sakit Kepala &amp; Demam</v>
      </c>
      <c r="K584" s="23">
        <f>VLOOKUP(C584,Table_items[],4,FALSE)</f>
        <v>7500</v>
      </c>
      <c r="L584" s="23">
        <f>VLOOKUP(C584,Table_items[],5,FALSE)</f>
        <v>7620</v>
      </c>
    </row>
    <row r="585" spans="1:12" s="23" customFormat="1" x14ac:dyDescent="0.2">
      <c r="A585" s="11" t="s">
        <v>778</v>
      </c>
      <c r="B585" s="28">
        <v>43926</v>
      </c>
      <c r="C585" s="13" t="s">
        <v>28</v>
      </c>
      <c r="D585" s="13">
        <v>20</v>
      </c>
      <c r="E585" s="9" t="s">
        <v>4896</v>
      </c>
      <c r="F585" s="20" t="s">
        <v>4908</v>
      </c>
      <c r="G585" t="s">
        <v>4904</v>
      </c>
      <c r="H585" t="str">
        <f>VLOOKUP(E585,suppliers!$A$2:$B$18,2,)</f>
        <v>OTHER</v>
      </c>
      <c r="I585" t="str">
        <f>VLOOKUP(C585,Table_items[],2,FALSE)</f>
        <v>Hyperchol 100 MG 12 KPS</v>
      </c>
      <c r="J585" t="str">
        <f>VLOOKUP(C585,Table_items[],3,FALSE)</f>
        <v>Obat Kolesterol</v>
      </c>
      <c r="K585" s="23">
        <f>VLOOKUP(C585,Table_items[],4,FALSE)</f>
        <v>42800</v>
      </c>
      <c r="L585" s="23">
        <f>VLOOKUP(C585,Table_items[],5,FALSE)</f>
        <v>43442</v>
      </c>
    </row>
    <row r="586" spans="1:12" s="23" customFormat="1" x14ac:dyDescent="0.2">
      <c r="A586" s="7" t="s">
        <v>779</v>
      </c>
      <c r="B586" s="27">
        <v>43926</v>
      </c>
      <c r="C586" s="9" t="s">
        <v>7</v>
      </c>
      <c r="D586" s="9">
        <v>18</v>
      </c>
      <c r="E586" s="9" t="s">
        <v>4896</v>
      </c>
      <c r="F586" s="20" t="s">
        <v>4908</v>
      </c>
      <c r="G586" t="s">
        <v>4904</v>
      </c>
      <c r="H586" t="str">
        <f>VLOOKUP(E586,suppliers!$A$2:$B$18,2,)</f>
        <v>OTHER</v>
      </c>
      <c r="I586" t="str">
        <f>VLOOKUP(C586,Table_items[],2,FALSE)</f>
        <v>Acetylcysteine Mahakam 200 mg</v>
      </c>
      <c r="J586" t="str">
        <f>VLOOKUP(C586,Table_items[],3,FALSE)</f>
        <v>Obat Alergi</v>
      </c>
      <c r="K586" s="23">
        <f>VLOOKUP(C586,Table_items[],4,FALSE)</f>
        <v>33000</v>
      </c>
      <c r="L586" s="23">
        <f>VLOOKUP(C586,Table_items[],5,FALSE)</f>
        <v>33330</v>
      </c>
    </row>
    <row r="587" spans="1:12" s="23" customFormat="1" x14ac:dyDescent="0.2">
      <c r="A587" s="11" t="s">
        <v>780</v>
      </c>
      <c r="B587" s="28">
        <v>43926</v>
      </c>
      <c r="C587" s="13" t="s">
        <v>14</v>
      </c>
      <c r="D587" s="13">
        <v>24</v>
      </c>
      <c r="E587" s="9" t="s">
        <v>4896</v>
      </c>
      <c r="F587" s="20" t="s">
        <v>4908</v>
      </c>
      <c r="G587" t="s">
        <v>4904</v>
      </c>
      <c r="H587" t="str">
        <f>VLOOKUP(E587,suppliers!$A$2:$B$18,2,)</f>
        <v>OTHER</v>
      </c>
      <c r="I587" t="str">
        <f>VLOOKUP(C587,Table_items[],2,FALSE)</f>
        <v>Lo Han Kuo Infusion 12</v>
      </c>
      <c r="J587" t="str">
        <f>VLOOKUP(C587,Table_items[],3,FALSE)</f>
        <v>Obat Batuk &amp; Pilek</v>
      </c>
      <c r="K587" s="23">
        <f>VLOOKUP(C587,Table_items[],4,FALSE)</f>
        <v>23869</v>
      </c>
      <c r="L587" s="23">
        <f>VLOOKUP(C587,Table_items[],5,FALSE)</f>
        <v>24179</v>
      </c>
    </row>
    <row r="588" spans="1:12" s="23" customFormat="1" x14ac:dyDescent="0.2">
      <c r="A588" s="7" t="s">
        <v>781</v>
      </c>
      <c r="B588" s="27">
        <v>43927</v>
      </c>
      <c r="C588" s="9" t="s">
        <v>12</v>
      </c>
      <c r="D588" s="9">
        <v>35</v>
      </c>
      <c r="E588" s="9" t="s">
        <v>4896</v>
      </c>
      <c r="F588" s="20" t="s">
        <v>4908</v>
      </c>
      <c r="G588" t="s">
        <v>4904</v>
      </c>
      <c r="H588" t="str">
        <f>VLOOKUP(E588,suppliers!$A$2:$B$18,2,)</f>
        <v>OTHER</v>
      </c>
      <c r="I588" t="str">
        <f>VLOOKUP(C588,Table_items[],2,FALSE)</f>
        <v>Decolsen 1 Strip 4 Tablet</v>
      </c>
      <c r="J588" t="str">
        <f>VLOOKUP(C588,Table_items[],3,FALSE)</f>
        <v>Obat Batuk &amp; Pilek</v>
      </c>
      <c r="K588" s="23">
        <f>VLOOKUP(C588,Table_items[],4,FALSE)</f>
        <v>2886</v>
      </c>
      <c r="L588" s="23">
        <f>VLOOKUP(C588,Table_items[],5,FALSE)</f>
        <v>2915</v>
      </c>
    </row>
    <row r="589" spans="1:12" s="23" customFormat="1" x14ac:dyDescent="0.2">
      <c r="A589" s="11" t="s">
        <v>782</v>
      </c>
      <c r="B589" s="28">
        <v>43927</v>
      </c>
      <c r="C589" s="13" t="s">
        <v>41</v>
      </c>
      <c r="D589" s="13">
        <v>39</v>
      </c>
      <c r="E589" s="9" t="s">
        <v>4896</v>
      </c>
      <c r="F589" s="20" t="s">
        <v>4908</v>
      </c>
      <c r="G589" t="s">
        <v>4904</v>
      </c>
      <c r="H589" t="str">
        <f>VLOOKUP(E589,suppliers!$A$2:$B$18,2,)</f>
        <v>OTHER</v>
      </c>
      <c r="I589" t="str">
        <f>VLOOKUP(C589,Table_items[],2,FALSE)</f>
        <v>Otilon Ear Drops 8 mL</v>
      </c>
      <c r="J589" t="str">
        <f>VLOOKUP(C589,Table_items[],3,FALSE)</f>
        <v>Obat Telinga</v>
      </c>
      <c r="K589" s="23">
        <f>VLOOKUP(C589,Table_items[],4,FALSE)</f>
        <v>55000</v>
      </c>
      <c r="L589" s="23">
        <f>VLOOKUP(C589,Table_items[],5,FALSE)</f>
        <v>55935</v>
      </c>
    </row>
    <row r="590" spans="1:12" s="23" customFormat="1" x14ac:dyDescent="0.2">
      <c r="A590" s="7" t="s">
        <v>783</v>
      </c>
      <c r="B590" s="27">
        <v>43927</v>
      </c>
      <c r="C590" s="9" t="s">
        <v>10</v>
      </c>
      <c r="D590" s="9">
        <v>16</v>
      </c>
      <c r="E590" s="9" t="s">
        <v>4896</v>
      </c>
      <c r="F590" s="20" t="s">
        <v>4908</v>
      </c>
      <c r="G590" t="s">
        <v>4904</v>
      </c>
      <c r="H590" t="str">
        <f>VLOOKUP(E590,suppliers!$A$2:$B$18,2,)</f>
        <v>OTHER</v>
      </c>
      <c r="I590" t="str">
        <f>VLOOKUP(C590,Table_items[],2,FALSE)</f>
        <v>Dexteem Box Plus 100 Tablet</v>
      </c>
      <c r="J590" t="str">
        <f>VLOOKUP(C590,Table_items[],3,FALSE)</f>
        <v>Obat Alergi</v>
      </c>
      <c r="K590" s="23">
        <f>VLOOKUP(C590,Table_items[],4,FALSE)</f>
        <v>25322</v>
      </c>
      <c r="L590" s="23">
        <f>VLOOKUP(C590,Table_items[],5,FALSE)</f>
        <v>25449</v>
      </c>
    </row>
    <row r="591" spans="1:12" s="23" customFormat="1" x14ac:dyDescent="0.2">
      <c r="A591" s="11" t="s">
        <v>784</v>
      </c>
      <c r="B591" s="28">
        <v>43927</v>
      </c>
      <c r="C591" s="13" t="s">
        <v>8</v>
      </c>
      <c r="D591" s="13">
        <v>212</v>
      </c>
      <c r="E591" s="9" t="s">
        <v>4896</v>
      </c>
      <c r="F591" s="20" t="s">
        <v>4908</v>
      </c>
      <c r="G591" t="s">
        <v>4904</v>
      </c>
      <c r="H591" t="str">
        <f>VLOOKUP(E591,suppliers!$A$2:$B$18,2,)</f>
        <v>OTHER</v>
      </c>
      <c r="I591" t="str">
        <f>VLOOKUP(C591,Table_items[],2,FALSE)</f>
        <v>Bisoprolol Ogb Dexa</v>
      </c>
      <c r="J591" t="str">
        <f>VLOOKUP(C591,Table_items[],3,FALSE)</f>
        <v>Obat Alergi</v>
      </c>
      <c r="K591" s="23">
        <f>VLOOKUP(C591,Table_items[],4,FALSE)</f>
        <v>10000</v>
      </c>
      <c r="L591" s="23">
        <f>VLOOKUP(C591,Table_items[],5,FALSE)</f>
        <v>10180</v>
      </c>
    </row>
    <row r="592" spans="1:12" s="23" customFormat="1" x14ac:dyDescent="0.2">
      <c r="A592" s="7" t="s">
        <v>785</v>
      </c>
      <c r="B592" s="27">
        <v>43927</v>
      </c>
      <c r="C592" s="9" t="s">
        <v>21</v>
      </c>
      <c r="D592" s="9">
        <v>29</v>
      </c>
      <c r="E592" s="9" t="s">
        <v>4896</v>
      </c>
      <c r="F592" s="20" t="s">
        <v>4908</v>
      </c>
      <c r="G592" t="s">
        <v>4904</v>
      </c>
      <c r="H592" t="str">
        <f>VLOOKUP(E592,suppliers!$A$2:$B$18,2,)</f>
        <v>OTHER</v>
      </c>
      <c r="I592" t="str">
        <f>VLOOKUP(C592,Table_items[],2,FALSE)</f>
        <v>Concor 5MG Strip 10</v>
      </c>
      <c r="J592" t="str">
        <f>VLOOKUP(C592,Table_items[],3,FALSE)</f>
        <v>Obat Hipertensi</v>
      </c>
      <c r="K592" s="23">
        <f>VLOOKUP(C592,Table_items[],4,FALSE)</f>
        <v>102000</v>
      </c>
      <c r="L592" s="23">
        <f>VLOOKUP(C592,Table_items[],5,FALSE)</f>
        <v>103632</v>
      </c>
    </row>
    <row r="593" spans="1:12" s="23" customFormat="1" x14ac:dyDescent="0.2">
      <c r="A593" s="11" t="s">
        <v>786</v>
      </c>
      <c r="B593" s="28">
        <v>43928</v>
      </c>
      <c r="C593" s="13" t="s">
        <v>9</v>
      </c>
      <c r="D593" s="13">
        <v>15</v>
      </c>
      <c r="E593" s="9" t="s">
        <v>4896</v>
      </c>
      <c r="F593" s="20" t="s">
        <v>4908</v>
      </c>
      <c r="G593" t="s">
        <v>4904</v>
      </c>
      <c r="H593" t="str">
        <f>VLOOKUP(E593,suppliers!$A$2:$B$18,2,)</f>
        <v>OTHER</v>
      </c>
      <c r="I593" t="str">
        <f>VLOOKUP(C593,Table_items[],2,FALSE)</f>
        <v>Bedak Heroxyn 150 gr</v>
      </c>
      <c r="J593" t="str">
        <f>VLOOKUP(C593,Table_items[],3,FALSE)</f>
        <v>Obat Alergi</v>
      </c>
      <c r="K593" s="23">
        <f>VLOOKUP(C593,Table_items[],4,FALSE)</f>
        <v>16950</v>
      </c>
      <c r="L593" s="23">
        <f>VLOOKUP(C593,Table_items[],5,FALSE)</f>
        <v>17170</v>
      </c>
    </row>
    <row r="594" spans="1:12" s="23" customFormat="1" x14ac:dyDescent="0.2">
      <c r="A594" s="7" t="s">
        <v>787</v>
      </c>
      <c r="B594" s="27">
        <v>43928</v>
      </c>
      <c r="C594" s="9" t="s">
        <v>30</v>
      </c>
      <c r="D594" s="9">
        <v>14</v>
      </c>
      <c r="E594" s="9" t="s">
        <v>4896</v>
      </c>
      <c r="F594" s="20" t="s">
        <v>4908</v>
      </c>
      <c r="G594" t="s">
        <v>4904</v>
      </c>
      <c r="H594" t="str">
        <f>VLOOKUP(E594,suppliers!$A$2:$B$18,2,)</f>
        <v>OTHER</v>
      </c>
      <c r="I594" t="str">
        <f>VLOOKUP(C594,Table_items[],2,FALSE)</f>
        <v>Koolfever</v>
      </c>
      <c r="J594" t="str">
        <f>VLOOKUP(C594,Table_items[],3,FALSE)</f>
        <v>Obat Sakit Kepala &amp; Demam</v>
      </c>
      <c r="K594" s="23">
        <f>VLOOKUP(C594,Table_items[],4,FALSE)</f>
        <v>7500</v>
      </c>
      <c r="L594" s="23">
        <f>VLOOKUP(C594,Table_items[],5,FALSE)</f>
        <v>7620</v>
      </c>
    </row>
    <row r="595" spans="1:12" s="23" customFormat="1" x14ac:dyDescent="0.2">
      <c r="A595" s="11" t="s">
        <v>788</v>
      </c>
      <c r="B595" s="28">
        <v>43928</v>
      </c>
      <c r="C595" s="13" t="s">
        <v>20</v>
      </c>
      <c r="D595" s="13">
        <v>3</v>
      </c>
      <c r="E595" s="9" t="s">
        <v>4896</v>
      </c>
      <c r="F595" s="20" t="s">
        <v>4908</v>
      </c>
      <c r="G595" t="s">
        <v>4904</v>
      </c>
      <c r="H595" t="str">
        <f>VLOOKUP(E595,suppliers!$A$2:$B$18,2,)</f>
        <v>OTHER</v>
      </c>
      <c r="I595" t="str">
        <f>VLOOKUP(C595,Table_items[],2,FALSE)</f>
        <v>Carditens</v>
      </c>
      <c r="J595" t="str">
        <f>VLOOKUP(C595,Table_items[],3,FALSE)</f>
        <v>Obat Hipertensi</v>
      </c>
      <c r="K595" s="23">
        <f>VLOOKUP(C595,Table_items[],4,FALSE)</f>
        <v>100000</v>
      </c>
      <c r="L595" s="23">
        <f>VLOOKUP(C595,Table_items[],5,FALSE)</f>
        <v>100900</v>
      </c>
    </row>
    <row r="596" spans="1:12" s="23" customFormat="1" x14ac:dyDescent="0.2">
      <c r="A596" s="7" t="s">
        <v>789</v>
      </c>
      <c r="B596" s="27">
        <v>43928</v>
      </c>
      <c r="C596" s="9" t="s">
        <v>17</v>
      </c>
      <c r="D596" s="9">
        <v>84</v>
      </c>
      <c r="E596" s="9" t="s">
        <v>4896</v>
      </c>
      <c r="F596" s="20" t="s">
        <v>4908</v>
      </c>
      <c r="G596" t="s">
        <v>4904</v>
      </c>
      <c r="H596" t="str">
        <f>VLOOKUP(E596,suppliers!$A$2:$B$18,2,)</f>
        <v>OTHER</v>
      </c>
      <c r="I596" t="str">
        <f>VLOOKUP(C596,Table_items[],2,FALSE)</f>
        <v>Vicks Inhaler 0.5 mL</v>
      </c>
      <c r="J596" t="str">
        <f>VLOOKUP(C596,Table_items[],3,FALSE)</f>
        <v>Obat Batuk &amp; Pilek</v>
      </c>
      <c r="K596" s="23">
        <f>VLOOKUP(C596,Table_items[],4,FALSE)</f>
        <v>16155</v>
      </c>
      <c r="L596" s="23">
        <f>VLOOKUP(C596,Table_items[],5,FALSE)</f>
        <v>16430</v>
      </c>
    </row>
    <row r="597" spans="1:12" s="23" customFormat="1" x14ac:dyDescent="0.2">
      <c r="A597" s="11" t="s">
        <v>790</v>
      </c>
      <c r="B597" s="28">
        <v>43928</v>
      </c>
      <c r="C597" s="13" t="s">
        <v>34</v>
      </c>
      <c r="D597" s="13">
        <v>18</v>
      </c>
      <c r="E597" s="9" t="s">
        <v>4896</v>
      </c>
      <c r="F597" s="20" t="s">
        <v>4908</v>
      </c>
      <c r="G597" t="s">
        <v>4904</v>
      </c>
      <c r="H597" t="str">
        <f>VLOOKUP(E597,suppliers!$A$2:$B$18,2,)</f>
        <v>OTHER</v>
      </c>
      <c r="I597" t="str">
        <f>VLOOKUP(C597,Table_items[],2,FALSE)</f>
        <v>Panadol Anak Tablet 1 Strip</v>
      </c>
      <c r="J597" t="str">
        <f>VLOOKUP(C597,Table_items[],3,FALSE)</f>
        <v>Obat Sakit Kepala &amp; Demam</v>
      </c>
      <c r="K597" s="23">
        <f>VLOOKUP(C597,Table_items[],4,FALSE)</f>
        <v>25000</v>
      </c>
      <c r="L597" s="23">
        <f>VLOOKUP(C597,Table_items[],5,FALSE)</f>
        <v>25450</v>
      </c>
    </row>
    <row r="598" spans="1:12" s="23" customFormat="1" x14ac:dyDescent="0.2">
      <c r="A598" s="7" t="s">
        <v>791</v>
      </c>
      <c r="B598" s="27">
        <v>43929</v>
      </c>
      <c r="C598" s="9" t="s">
        <v>10</v>
      </c>
      <c r="D598" s="9">
        <v>2</v>
      </c>
      <c r="E598" s="9" t="s">
        <v>4896</v>
      </c>
      <c r="F598" s="20" t="s">
        <v>4908</v>
      </c>
      <c r="G598" t="s">
        <v>4904</v>
      </c>
      <c r="H598" t="str">
        <f>VLOOKUP(E598,suppliers!$A$2:$B$18,2,)</f>
        <v>OTHER</v>
      </c>
      <c r="I598" t="str">
        <f>VLOOKUP(C598,Table_items[],2,FALSE)</f>
        <v>Dexteem Box Plus 100 Tablet</v>
      </c>
      <c r="J598" t="str">
        <f>VLOOKUP(C598,Table_items[],3,FALSE)</f>
        <v>Obat Alergi</v>
      </c>
      <c r="K598" s="23">
        <f>VLOOKUP(C598,Table_items[],4,FALSE)</f>
        <v>25322</v>
      </c>
      <c r="L598" s="23">
        <f>VLOOKUP(C598,Table_items[],5,FALSE)</f>
        <v>25449</v>
      </c>
    </row>
    <row r="599" spans="1:12" s="23" customFormat="1" x14ac:dyDescent="0.2">
      <c r="A599" s="11" t="s">
        <v>792</v>
      </c>
      <c r="B599" s="28">
        <v>43929</v>
      </c>
      <c r="C599" s="13" t="s">
        <v>10</v>
      </c>
      <c r="D599" s="13">
        <v>201</v>
      </c>
      <c r="E599" s="9" t="s">
        <v>4896</v>
      </c>
      <c r="F599" s="20" t="s">
        <v>4908</v>
      </c>
      <c r="G599" t="s">
        <v>4904</v>
      </c>
      <c r="H599" t="str">
        <f>VLOOKUP(E599,suppliers!$A$2:$B$18,2,)</f>
        <v>OTHER</v>
      </c>
      <c r="I599" t="str">
        <f>VLOOKUP(C599,Table_items[],2,FALSE)</f>
        <v>Dexteem Box Plus 100 Tablet</v>
      </c>
      <c r="J599" t="str">
        <f>VLOOKUP(C599,Table_items[],3,FALSE)</f>
        <v>Obat Alergi</v>
      </c>
      <c r="K599" s="23">
        <f>VLOOKUP(C599,Table_items[],4,FALSE)</f>
        <v>25322</v>
      </c>
      <c r="L599" s="23">
        <f>VLOOKUP(C599,Table_items[],5,FALSE)</f>
        <v>25449</v>
      </c>
    </row>
    <row r="600" spans="1:12" s="23" customFormat="1" x14ac:dyDescent="0.2">
      <c r="A600" s="7" t="s">
        <v>793</v>
      </c>
      <c r="B600" s="27">
        <v>43929</v>
      </c>
      <c r="C600" s="9" t="s">
        <v>36</v>
      </c>
      <c r="D600" s="9">
        <v>25</v>
      </c>
      <c r="E600" s="9" t="s">
        <v>4896</v>
      </c>
      <c r="F600" s="20" t="s">
        <v>4908</v>
      </c>
      <c r="G600" t="s">
        <v>4904</v>
      </c>
      <c r="H600" t="str">
        <f>VLOOKUP(E600,suppliers!$A$2:$B$18,2,)</f>
        <v>OTHER</v>
      </c>
      <c r="I600" t="str">
        <f>VLOOKUP(C600,Table_items[],2,FALSE)</f>
        <v>Sanmol Paracetamol</v>
      </c>
      <c r="J600" t="str">
        <f>VLOOKUP(C600,Table_items[],3,FALSE)</f>
        <v>Obat Sakit Kepala &amp; Demam</v>
      </c>
      <c r="K600" s="23">
        <f>VLOOKUP(C600,Table_items[],4,FALSE)</f>
        <v>16100</v>
      </c>
      <c r="L600" s="23">
        <f>VLOOKUP(C600,Table_items[],5,FALSE)</f>
        <v>16261</v>
      </c>
    </row>
    <row r="601" spans="1:12" s="23" customFormat="1" x14ac:dyDescent="0.2">
      <c r="A601" s="11" t="s">
        <v>794</v>
      </c>
      <c r="B601" s="28">
        <v>43929</v>
      </c>
      <c r="C601" s="13" t="s">
        <v>16</v>
      </c>
      <c r="D601" s="13">
        <v>24</v>
      </c>
      <c r="E601" s="9" t="s">
        <v>4896</v>
      </c>
      <c r="F601" s="20" t="s">
        <v>4908</v>
      </c>
      <c r="G601" t="s">
        <v>4904</v>
      </c>
      <c r="H601" t="str">
        <f>VLOOKUP(E601,suppliers!$A$2:$B$18,2,)</f>
        <v>OTHER</v>
      </c>
      <c r="I601" t="str">
        <f>VLOOKUP(C601,Table_items[],2,FALSE)</f>
        <v>Ultraflu Box Isi 25 Strip</v>
      </c>
      <c r="J601" t="str">
        <f>VLOOKUP(C601,Table_items[],3,FALSE)</f>
        <v>Obat Batuk &amp; Pilek</v>
      </c>
      <c r="K601" s="23">
        <f>VLOOKUP(C601,Table_items[],4,FALSE)</f>
        <v>72500</v>
      </c>
      <c r="L601" s="23">
        <f>VLOOKUP(C601,Table_items[],5,FALSE)</f>
        <v>73805</v>
      </c>
    </row>
    <row r="602" spans="1:12" s="23" customFormat="1" x14ac:dyDescent="0.2">
      <c r="A602" s="7" t="s">
        <v>795</v>
      </c>
      <c r="B602" s="27">
        <v>43929</v>
      </c>
      <c r="C602" s="9" t="s">
        <v>17</v>
      </c>
      <c r="D602" s="9">
        <v>72</v>
      </c>
      <c r="E602" s="9" t="s">
        <v>4896</v>
      </c>
      <c r="F602" s="20" t="s">
        <v>4908</v>
      </c>
      <c r="G602" t="s">
        <v>4904</v>
      </c>
      <c r="H602" t="str">
        <f>VLOOKUP(E602,suppliers!$A$2:$B$18,2,)</f>
        <v>OTHER</v>
      </c>
      <c r="I602" t="str">
        <f>VLOOKUP(C602,Table_items[],2,FALSE)</f>
        <v>Vicks Inhaler 0.5 mL</v>
      </c>
      <c r="J602" t="str">
        <f>VLOOKUP(C602,Table_items[],3,FALSE)</f>
        <v>Obat Batuk &amp; Pilek</v>
      </c>
      <c r="K602" s="23">
        <f>VLOOKUP(C602,Table_items[],4,FALSE)</f>
        <v>16155</v>
      </c>
      <c r="L602" s="23">
        <f>VLOOKUP(C602,Table_items[],5,FALSE)</f>
        <v>16430</v>
      </c>
    </row>
    <row r="603" spans="1:12" x14ac:dyDescent="0.2">
      <c r="A603" s="11" t="s">
        <v>796</v>
      </c>
      <c r="B603" s="28">
        <v>43930</v>
      </c>
      <c r="C603" s="13" t="s">
        <v>10</v>
      </c>
      <c r="D603" s="13">
        <v>25</v>
      </c>
      <c r="E603" s="9" t="s">
        <v>4896</v>
      </c>
      <c r="F603" s="20" t="s">
        <v>4908</v>
      </c>
      <c r="G603" t="s">
        <v>4904</v>
      </c>
      <c r="H603" t="str">
        <f>VLOOKUP(E603,suppliers!$A$2:$B$18,2,)</f>
        <v>OTHER</v>
      </c>
      <c r="I603" t="str">
        <f>VLOOKUP(C603,Table_items[],2,FALSE)</f>
        <v>Dexteem Box Plus 100 Tablet</v>
      </c>
      <c r="J603" t="str">
        <f>VLOOKUP(C603,Table_items[],3,FALSE)</f>
        <v>Obat Alergi</v>
      </c>
      <c r="K603" s="23">
        <f>VLOOKUP(C603,Table_items[],4,FALSE)</f>
        <v>25322</v>
      </c>
      <c r="L603" s="23">
        <f>VLOOKUP(C603,Table_items[],5,FALSE)</f>
        <v>25449</v>
      </c>
    </row>
    <row r="604" spans="1:12" x14ac:dyDescent="0.2">
      <c r="A604" s="7" t="s">
        <v>797</v>
      </c>
      <c r="B604" s="27">
        <v>43930</v>
      </c>
      <c r="C604" s="9" t="s">
        <v>30</v>
      </c>
      <c r="D604" s="9">
        <v>58</v>
      </c>
      <c r="E604" s="9" t="s">
        <v>4896</v>
      </c>
      <c r="F604" s="20" t="s">
        <v>4908</v>
      </c>
      <c r="G604" t="s">
        <v>4904</v>
      </c>
      <c r="H604" t="str">
        <f>VLOOKUP(E604,suppliers!$A$2:$B$18,2,)</f>
        <v>OTHER</v>
      </c>
      <c r="I604" t="str">
        <f>VLOOKUP(C604,Table_items[],2,FALSE)</f>
        <v>Koolfever</v>
      </c>
      <c r="J604" t="str">
        <f>VLOOKUP(C604,Table_items[],3,FALSE)</f>
        <v>Obat Sakit Kepala &amp; Demam</v>
      </c>
      <c r="K604" s="23">
        <f>VLOOKUP(C604,Table_items[],4,FALSE)</f>
        <v>7500</v>
      </c>
      <c r="L604" s="23">
        <f>VLOOKUP(C604,Table_items[],5,FALSE)</f>
        <v>7620</v>
      </c>
    </row>
    <row r="605" spans="1:12" x14ac:dyDescent="0.2">
      <c r="A605" s="11" t="s">
        <v>798</v>
      </c>
      <c r="B605" s="28">
        <v>43930</v>
      </c>
      <c r="C605" s="13" t="s">
        <v>8</v>
      </c>
      <c r="D605" s="13">
        <v>114</v>
      </c>
      <c r="E605" s="9" t="s">
        <v>4896</v>
      </c>
      <c r="F605" s="20" t="s">
        <v>4908</v>
      </c>
      <c r="G605" t="s">
        <v>4904</v>
      </c>
      <c r="H605" t="str">
        <f>VLOOKUP(E605,suppliers!$A$2:$B$18,2,)</f>
        <v>OTHER</v>
      </c>
      <c r="I605" t="str">
        <f>VLOOKUP(C605,Table_items[],2,FALSE)</f>
        <v>Bisoprolol Ogb Dexa</v>
      </c>
      <c r="J605" t="str">
        <f>VLOOKUP(C605,Table_items[],3,FALSE)</f>
        <v>Obat Alergi</v>
      </c>
      <c r="K605" s="23">
        <f>VLOOKUP(C605,Table_items[],4,FALSE)</f>
        <v>10000</v>
      </c>
      <c r="L605" s="23">
        <f>VLOOKUP(C605,Table_items[],5,FALSE)</f>
        <v>10180</v>
      </c>
    </row>
    <row r="606" spans="1:12" x14ac:dyDescent="0.2">
      <c r="A606" s="7" t="s">
        <v>799</v>
      </c>
      <c r="B606" s="27">
        <v>43931</v>
      </c>
      <c r="C606" s="9" t="s">
        <v>37</v>
      </c>
      <c r="D606" s="9">
        <v>29</v>
      </c>
      <c r="E606" s="9" t="s">
        <v>4896</v>
      </c>
      <c r="F606" s="20" t="s">
        <v>4908</v>
      </c>
      <c r="G606" t="s">
        <v>4904</v>
      </c>
      <c r="H606" t="str">
        <f>VLOOKUP(E606,suppliers!$A$2:$B$18,2,)</f>
        <v>OTHER</v>
      </c>
      <c r="I606" t="str">
        <f>VLOOKUP(C606,Table_items[],2,FALSE)</f>
        <v>Bodrex Extra</v>
      </c>
      <c r="J606" t="str">
        <f>VLOOKUP(C606,Table_items[],3,FALSE)</f>
        <v>Obat Sakit Kepala &amp; Demam</v>
      </c>
      <c r="K606" s="23">
        <f>VLOOKUP(C606,Table_items[],4,FALSE)</f>
        <v>50788</v>
      </c>
      <c r="L606" s="23">
        <f>VLOOKUP(C606,Table_items[],5,FALSE)</f>
        <v>51753</v>
      </c>
    </row>
    <row r="607" spans="1:12" x14ac:dyDescent="0.2">
      <c r="A607" s="11" t="s">
        <v>800</v>
      </c>
      <c r="B607" s="28">
        <v>43931</v>
      </c>
      <c r="C607" s="13" t="s">
        <v>37</v>
      </c>
      <c r="D607" s="13">
        <v>84</v>
      </c>
      <c r="E607" s="9" t="s">
        <v>4896</v>
      </c>
      <c r="F607" s="20" t="s">
        <v>4908</v>
      </c>
      <c r="G607" t="s">
        <v>4904</v>
      </c>
      <c r="H607" t="str">
        <f>VLOOKUP(E607,suppliers!$A$2:$B$18,2,)</f>
        <v>OTHER</v>
      </c>
      <c r="I607" t="str">
        <f>VLOOKUP(C607,Table_items[],2,FALSE)</f>
        <v>Bodrex Extra</v>
      </c>
      <c r="J607" t="str">
        <f>VLOOKUP(C607,Table_items[],3,FALSE)</f>
        <v>Obat Sakit Kepala &amp; Demam</v>
      </c>
      <c r="K607" s="23">
        <f>VLOOKUP(C607,Table_items[],4,FALSE)</f>
        <v>50788</v>
      </c>
      <c r="L607" s="23">
        <f>VLOOKUP(C607,Table_items[],5,FALSE)</f>
        <v>51753</v>
      </c>
    </row>
    <row r="608" spans="1:12" x14ac:dyDescent="0.2">
      <c r="A608" s="7" t="s">
        <v>801</v>
      </c>
      <c r="B608" s="27">
        <v>43931</v>
      </c>
      <c r="C608" s="9" t="s">
        <v>9</v>
      </c>
      <c r="D608" s="9">
        <v>69</v>
      </c>
      <c r="E608" s="9" t="s">
        <v>4896</v>
      </c>
      <c r="F608" s="20" t="s">
        <v>4908</v>
      </c>
      <c r="G608" t="s">
        <v>4904</v>
      </c>
      <c r="H608" t="str">
        <f>VLOOKUP(E608,suppliers!$A$2:$B$18,2,)</f>
        <v>OTHER</v>
      </c>
      <c r="I608" t="str">
        <f>VLOOKUP(C608,Table_items[],2,FALSE)</f>
        <v>Bedak Heroxyn 150 gr</v>
      </c>
      <c r="J608" t="str">
        <f>VLOOKUP(C608,Table_items[],3,FALSE)</f>
        <v>Obat Alergi</v>
      </c>
      <c r="K608" s="23">
        <f>VLOOKUP(C608,Table_items[],4,FALSE)</f>
        <v>16950</v>
      </c>
      <c r="L608" s="23">
        <f>VLOOKUP(C608,Table_items[],5,FALSE)</f>
        <v>17170</v>
      </c>
    </row>
    <row r="609" spans="1:12" x14ac:dyDescent="0.2">
      <c r="A609" s="11" t="s">
        <v>802</v>
      </c>
      <c r="B609" s="28">
        <v>43932</v>
      </c>
      <c r="C609" s="13" t="s">
        <v>12</v>
      </c>
      <c r="D609" s="13">
        <v>2</v>
      </c>
      <c r="E609" s="9" t="s">
        <v>4896</v>
      </c>
      <c r="F609" s="20" t="s">
        <v>4908</v>
      </c>
      <c r="G609" t="s">
        <v>4904</v>
      </c>
      <c r="H609" t="str">
        <f>VLOOKUP(E609,suppliers!$A$2:$B$18,2,)</f>
        <v>OTHER</v>
      </c>
      <c r="I609" t="str">
        <f>VLOOKUP(C609,Table_items[],2,FALSE)</f>
        <v>Decolsen 1 Strip 4 Tablet</v>
      </c>
      <c r="J609" t="str">
        <f>VLOOKUP(C609,Table_items[],3,FALSE)</f>
        <v>Obat Batuk &amp; Pilek</v>
      </c>
      <c r="K609" s="23">
        <f>VLOOKUP(C609,Table_items[],4,FALSE)</f>
        <v>2886</v>
      </c>
      <c r="L609" s="23">
        <f>VLOOKUP(C609,Table_items[],5,FALSE)</f>
        <v>2915</v>
      </c>
    </row>
    <row r="610" spans="1:12" x14ac:dyDescent="0.2">
      <c r="A610" s="7" t="s">
        <v>803</v>
      </c>
      <c r="B610" s="27">
        <v>43932</v>
      </c>
      <c r="C610" s="9" t="s">
        <v>12</v>
      </c>
      <c r="D610" s="9">
        <v>79</v>
      </c>
      <c r="E610" s="9" t="s">
        <v>4896</v>
      </c>
      <c r="F610" s="20" t="s">
        <v>4908</v>
      </c>
      <c r="G610" t="s">
        <v>4904</v>
      </c>
      <c r="H610" t="str">
        <f>VLOOKUP(E610,suppliers!$A$2:$B$18,2,)</f>
        <v>OTHER</v>
      </c>
      <c r="I610" t="str">
        <f>VLOOKUP(C610,Table_items[],2,FALSE)</f>
        <v>Decolsen 1 Strip 4 Tablet</v>
      </c>
      <c r="J610" t="str">
        <f>VLOOKUP(C610,Table_items[],3,FALSE)</f>
        <v>Obat Batuk &amp; Pilek</v>
      </c>
      <c r="K610" s="23">
        <f>VLOOKUP(C610,Table_items[],4,FALSE)</f>
        <v>2886</v>
      </c>
      <c r="L610" s="23">
        <f>VLOOKUP(C610,Table_items[],5,FALSE)</f>
        <v>2915</v>
      </c>
    </row>
    <row r="611" spans="1:12" x14ac:dyDescent="0.2">
      <c r="A611" s="11" t="s">
        <v>804</v>
      </c>
      <c r="B611" s="28">
        <v>43932</v>
      </c>
      <c r="C611" s="13" t="s">
        <v>12</v>
      </c>
      <c r="D611" s="13">
        <v>18</v>
      </c>
      <c r="E611" s="9" t="s">
        <v>4896</v>
      </c>
      <c r="F611" s="20" t="s">
        <v>4908</v>
      </c>
      <c r="G611" t="s">
        <v>4904</v>
      </c>
      <c r="H611" t="str">
        <f>VLOOKUP(E611,suppliers!$A$2:$B$18,2,)</f>
        <v>OTHER</v>
      </c>
      <c r="I611" t="str">
        <f>VLOOKUP(C611,Table_items[],2,FALSE)</f>
        <v>Decolsen 1 Strip 4 Tablet</v>
      </c>
      <c r="J611" t="str">
        <f>VLOOKUP(C611,Table_items[],3,FALSE)</f>
        <v>Obat Batuk &amp; Pilek</v>
      </c>
      <c r="K611" s="23">
        <f>VLOOKUP(C611,Table_items[],4,FALSE)</f>
        <v>2886</v>
      </c>
      <c r="L611" s="23">
        <f>VLOOKUP(C611,Table_items[],5,FALSE)</f>
        <v>2915</v>
      </c>
    </row>
    <row r="612" spans="1:12" x14ac:dyDescent="0.2">
      <c r="A612" s="7" t="s">
        <v>805</v>
      </c>
      <c r="B612" s="27">
        <v>43932</v>
      </c>
      <c r="C612" s="9" t="s">
        <v>24</v>
      </c>
      <c r="D612" s="9">
        <v>29</v>
      </c>
      <c r="E612" s="9" t="s">
        <v>4896</v>
      </c>
      <c r="F612" s="20" t="s">
        <v>4908</v>
      </c>
      <c r="G612" t="s">
        <v>4904</v>
      </c>
      <c r="H612" t="str">
        <f>VLOOKUP(E612,suppliers!$A$2:$B$18,2,)</f>
        <v>OTHER</v>
      </c>
      <c r="I612" t="str">
        <f>VLOOKUP(C612,Table_items[],2,FALSE)</f>
        <v>Irbesartan</v>
      </c>
      <c r="J612" t="str">
        <f>VLOOKUP(C612,Table_items[],3,FALSE)</f>
        <v>Obat Hipertensi</v>
      </c>
      <c r="K612" s="23">
        <f>VLOOKUP(C612,Table_items[],4,FALSE)</f>
        <v>108794</v>
      </c>
      <c r="L612" s="23">
        <f>VLOOKUP(C612,Table_items[],5,FALSE)</f>
        <v>109447</v>
      </c>
    </row>
    <row r="613" spans="1:12" x14ac:dyDescent="0.2">
      <c r="A613" s="11" t="s">
        <v>806</v>
      </c>
      <c r="B613" s="28">
        <v>43932</v>
      </c>
      <c r="C613" s="13" t="s">
        <v>41</v>
      </c>
      <c r="D613" s="13">
        <v>29</v>
      </c>
      <c r="E613" s="9" t="s">
        <v>4896</v>
      </c>
      <c r="F613" s="20" t="s">
        <v>4908</v>
      </c>
      <c r="G613" t="s">
        <v>4904</v>
      </c>
      <c r="H613" t="str">
        <f>VLOOKUP(E613,suppliers!$A$2:$B$18,2,)</f>
        <v>OTHER</v>
      </c>
      <c r="I613" t="str">
        <f>VLOOKUP(C613,Table_items[],2,FALSE)</f>
        <v>Otilon Ear Drops 8 mL</v>
      </c>
      <c r="J613" t="str">
        <f>VLOOKUP(C613,Table_items[],3,FALSE)</f>
        <v>Obat Telinga</v>
      </c>
      <c r="K613" s="23">
        <f>VLOOKUP(C613,Table_items[],4,FALSE)</f>
        <v>55000</v>
      </c>
      <c r="L613" s="23">
        <f>VLOOKUP(C613,Table_items[],5,FALSE)</f>
        <v>55935</v>
      </c>
    </row>
    <row r="614" spans="1:12" x14ac:dyDescent="0.2">
      <c r="A614" s="7" t="s">
        <v>807</v>
      </c>
      <c r="B614" s="27">
        <v>43932</v>
      </c>
      <c r="C614" s="9" t="s">
        <v>40</v>
      </c>
      <c r="D614" s="9">
        <v>4</v>
      </c>
      <c r="E614" s="9" t="s">
        <v>4896</v>
      </c>
      <c r="F614" s="20" t="s">
        <v>4908</v>
      </c>
      <c r="G614" t="s">
        <v>4904</v>
      </c>
      <c r="H614" t="str">
        <f>VLOOKUP(E614,suppliers!$A$2:$B$18,2,)</f>
        <v>OTHER</v>
      </c>
      <c r="I614" t="str">
        <f>VLOOKUP(C614,Table_items[],2,FALSE)</f>
        <v>Paramex Tablet / Obat</v>
      </c>
      <c r="J614" t="str">
        <f>VLOOKUP(C614,Table_items[],3,FALSE)</f>
        <v>Obat Sakit Kepala &amp; Demam</v>
      </c>
      <c r="K614" s="23">
        <f>VLOOKUP(C614,Table_items[],4,FALSE)</f>
        <v>2560</v>
      </c>
      <c r="L614" s="23">
        <f>VLOOKUP(C614,Table_items[],5,FALSE)</f>
        <v>2586</v>
      </c>
    </row>
    <row r="615" spans="1:12" x14ac:dyDescent="0.2">
      <c r="A615" s="11" t="s">
        <v>808</v>
      </c>
      <c r="B615" s="28">
        <v>43933</v>
      </c>
      <c r="C615" s="13" t="s">
        <v>16</v>
      </c>
      <c r="D615" s="13">
        <v>63</v>
      </c>
      <c r="E615" s="9" t="s">
        <v>4896</v>
      </c>
      <c r="F615" s="20" t="s">
        <v>4908</v>
      </c>
      <c r="G615" t="s">
        <v>4904</v>
      </c>
      <c r="H615" t="str">
        <f>VLOOKUP(E615,suppliers!$A$2:$B$18,2,)</f>
        <v>OTHER</v>
      </c>
      <c r="I615" t="str">
        <f>VLOOKUP(C615,Table_items[],2,FALSE)</f>
        <v>Ultraflu Box Isi 25 Strip</v>
      </c>
      <c r="J615" t="str">
        <f>VLOOKUP(C615,Table_items[],3,FALSE)</f>
        <v>Obat Batuk &amp; Pilek</v>
      </c>
      <c r="K615" s="23">
        <f>VLOOKUP(C615,Table_items[],4,FALSE)</f>
        <v>72500</v>
      </c>
      <c r="L615" s="23">
        <f>VLOOKUP(C615,Table_items[],5,FALSE)</f>
        <v>73805</v>
      </c>
    </row>
    <row r="616" spans="1:12" x14ac:dyDescent="0.2">
      <c r="A616" s="7" t="s">
        <v>809</v>
      </c>
      <c r="B616" s="27">
        <v>43933</v>
      </c>
      <c r="C616" s="9" t="s">
        <v>23</v>
      </c>
      <c r="D616" s="9">
        <v>50</v>
      </c>
      <c r="E616" s="9" t="s">
        <v>4896</v>
      </c>
      <c r="F616" s="20" t="s">
        <v>4908</v>
      </c>
      <c r="G616" t="s">
        <v>4904</v>
      </c>
      <c r="H616" t="str">
        <f>VLOOKUP(E616,suppliers!$A$2:$B$18,2,)</f>
        <v>OTHER</v>
      </c>
      <c r="I616" t="str">
        <f>VLOOKUP(C616,Table_items[],2,FALSE)</f>
        <v>Amlodipine Besilate</v>
      </c>
      <c r="J616" t="str">
        <f>VLOOKUP(C616,Table_items[],3,FALSE)</f>
        <v>Obat Hipertensi</v>
      </c>
      <c r="K616" s="23">
        <f>VLOOKUP(C616,Table_items[],4,FALSE)</f>
        <v>7467</v>
      </c>
      <c r="L616" s="23">
        <f>VLOOKUP(C616,Table_items[],5,FALSE)</f>
        <v>7504</v>
      </c>
    </row>
    <row r="617" spans="1:12" x14ac:dyDescent="0.2">
      <c r="A617" s="11" t="s">
        <v>810</v>
      </c>
      <c r="B617" s="28">
        <v>43933</v>
      </c>
      <c r="C617" s="13" t="s">
        <v>11</v>
      </c>
      <c r="D617" s="13">
        <v>14</v>
      </c>
      <c r="E617" s="9" t="s">
        <v>4896</v>
      </c>
      <c r="F617" s="20" t="s">
        <v>4908</v>
      </c>
      <c r="G617" t="s">
        <v>4904</v>
      </c>
      <c r="H617" t="str">
        <f>VLOOKUP(E617,suppliers!$A$2:$B$18,2,)</f>
        <v>OTHER</v>
      </c>
      <c r="I617" t="str">
        <f>VLOOKUP(C617,Table_items[],2,FALSE)</f>
        <v>Neozep Forte 1 Strip 4 Tablet</v>
      </c>
      <c r="J617" t="str">
        <f>VLOOKUP(C617,Table_items[],3,FALSE)</f>
        <v>Obat Batuk &amp; Pilek</v>
      </c>
      <c r="K617" s="23">
        <f>VLOOKUP(C617,Table_items[],4,FALSE)</f>
        <v>2324</v>
      </c>
      <c r="L617" s="23">
        <f>VLOOKUP(C617,Table_items[],5,FALSE)</f>
        <v>2338</v>
      </c>
    </row>
    <row r="618" spans="1:12" x14ac:dyDescent="0.2">
      <c r="A618" s="7" t="s">
        <v>811</v>
      </c>
      <c r="B618" s="27">
        <v>43933</v>
      </c>
      <c r="C618" s="9" t="s">
        <v>5</v>
      </c>
      <c r="D618" s="9">
        <v>35</v>
      </c>
      <c r="E618" s="9" t="s">
        <v>4896</v>
      </c>
      <c r="F618" s="20" t="s">
        <v>4908</v>
      </c>
      <c r="G618" t="s">
        <v>4904</v>
      </c>
      <c r="H618" t="str">
        <f>VLOOKUP(E618,suppliers!$A$2:$B$18,2,)</f>
        <v>OTHER</v>
      </c>
      <c r="I618" t="str">
        <f>VLOOKUP(C618,Table_items[],2,FALSE)</f>
        <v>Ozen 10 MG Blister</v>
      </c>
      <c r="J618" t="str">
        <f>VLOOKUP(C618,Table_items[],3,FALSE)</f>
        <v>Obat Alergi</v>
      </c>
      <c r="K618" s="23">
        <f>VLOOKUP(C618,Table_items[],4,FALSE)</f>
        <v>18611</v>
      </c>
      <c r="L618" s="23">
        <f>VLOOKUP(C618,Table_items[],5,FALSE)</f>
        <v>18816</v>
      </c>
    </row>
    <row r="619" spans="1:12" x14ac:dyDescent="0.2">
      <c r="A619" s="11" t="s">
        <v>812</v>
      </c>
      <c r="B619" s="28">
        <v>43934</v>
      </c>
      <c r="C619" s="13" t="s">
        <v>9</v>
      </c>
      <c r="D619" s="13">
        <v>26</v>
      </c>
      <c r="E619" s="9" t="s">
        <v>4896</v>
      </c>
      <c r="F619" s="20" t="s">
        <v>4908</v>
      </c>
      <c r="G619" t="s">
        <v>4904</v>
      </c>
      <c r="H619" t="str">
        <f>VLOOKUP(E619,suppliers!$A$2:$B$18,2,)</f>
        <v>OTHER</v>
      </c>
      <c r="I619" t="str">
        <f>VLOOKUP(C619,Table_items[],2,FALSE)</f>
        <v>Bedak Heroxyn 150 gr</v>
      </c>
      <c r="J619" t="str">
        <f>VLOOKUP(C619,Table_items[],3,FALSE)</f>
        <v>Obat Alergi</v>
      </c>
      <c r="K619" s="23">
        <f>VLOOKUP(C619,Table_items[],4,FALSE)</f>
        <v>16950</v>
      </c>
      <c r="L619" s="23">
        <f>VLOOKUP(C619,Table_items[],5,FALSE)</f>
        <v>17170</v>
      </c>
    </row>
    <row r="620" spans="1:12" x14ac:dyDescent="0.2">
      <c r="A620" s="7" t="s">
        <v>813</v>
      </c>
      <c r="B620" s="27">
        <v>43934</v>
      </c>
      <c r="C620" s="9" t="s">
        <v>9</v>
      </c>
      <c r="D620" s="9">
        <v>31</v>
      </c>
      <c r="E620" s="9" t="s">
        <v>4896</v>
      </c>
      <c r="F620" s="20" t="s">
        <v>4908</v>
      </c>
      <c r="G620" t="s">
        <v>4904</v>
      </c>
      <c r="H620" t="str">
        <f>VLOOKUP(E620,suppliers!$A$2:$B$18,2,)</f>
        <v>OTHER</v>
      </c>
      <c r="I620" t="str">
        <f>VLOOKUP(C620,Table_items[],2,FALSE)</f>
        <v>Bedak Heroxyn 150 gr</v>
      </c>
      <c r="J620" t="str">
        <f>VLOOKUP(C620,Table_items[],3,FALSE)</f>
        <v>Obat Alergi</v>
      </c>
      <c r="K620" s="23">
        <f>VLOOKUP(C620,Table_items[],4,FALSE)</f>
        <v>16950</v>
      </c>
      <c r="L620" s="23">
        <f>VLOOKUP(C620,Table_items[],5,FALSE)</f>
        <v>17170</v>
      </c>
    </row>
    <row r="621" spans="1:12" x14ac:dyDescent="0.2">
      <c r="A621" s="11" t="s">
        <v>814</v>
      </c>
      <c r="B621" s="28">
        <v>43934</v>
      </c>
      <c r="C621" s="13" t="s">
        <v>41</v>
      </c>
      <c r="D621" s="13">
        <v>3</v>
      </c>
      <c r="E621" s="9" t="s">
        <v>4896</v>
      </c>
      <c r="F621" s="20" t="s">
        <v>4908</v>
      </c>
      <c r="G621" t="s">
        <v>4904</v>
      </c>
      <c r="H621" t="str">
        <f>VLOOKUP(E621,suppliers!$A$2:$B$18,2,)</f>
        <v>OTHER</v>
      </c>
      <c r="I621" t="str">
        <f>VLOOKUP(C621,Table_items[],2,FALSE)</f>
        <v>Otilon Ear Drops 8 mL</v>
      </c>
      <c r="J621" t="str">
        <f>VLOOKUP(C621,Table_items[],3,FALSE)</f>
        <v>Obat Telinga</v>
      </c>
      <c r="K621" s="23">
        <f>VLOOKUP(C621,Table_items[],4,FALSE)</f>
        <v>55000</v>
      </c>
      <c r="L621" s="23">
        <f>VLOOKUP(C621,Table_items[],5,FALSE)</f>
        <v>55935</v>
      </c>
    </row>
    <row r="622" spans="1:12" x14ac:dyDescent="0.2">
      <c r="A622" s="7" t="s">
        <v>815</v>
      </c>
      <c r="B622" s="27">
        <v>43934</v>
      </c>
      <c r="C622" s="9" t="s">
        <v>10</v>
      </c>
      <c r="D622" s="9">
        <v>476</v>
      </c>
      <c r="E622" s="9" t="s">
        <v>4896</v>
      </c>
      <c r="F622" s="20" t="s">
        <v>4908</v>
      </c>
      <c r="G622" t="s">
        <v>4904</v>
      </c>
      <c r="H622" t="str">
        <f>VLOOKUP(E622,suppliers!$A$2:$B$18,2,)</f>
        <v>OTHER</v>
      </c>
      <c r="I622" t="str">
        <f>VLOOKUP(C622,Table_items[],2,FALSE)</f>
        <v>Dexteem Box Plus 100 Tablet</v>
      </c>
      <c r="J622" t="str">
        <f>VLOOKUP(C622,Table_items[],3,FALSE)</f>
        <v>Obat Alergi</v>
      </c>
      <c r="K622" s="23">
        <f>VLOOKUP(C622,Table_items[],4,FALSE)</f>
        <v>25322</v>
      </c>
      <c r="L622" s="23">
        <f>VLOOKUP(C622,Table_items[],5,FALSE)</f>
        <v>25449</v>
      </c>
    </row>
    <row r="623" spans="1:12" x14ac:dyDescent="0.2">
      <c r="A623" s="11" t="s">
        <v>816</v>
      </c>
      <c r="B623" s="28">
        <v>43934</v>
      </c>
      <c r="C623" s="13" t="s">
        <v>30</v>
      </c>
      <c r="D623" s="13">
        <v>35</v>
      </c>
      <c r="E623" s="9" t="s">
        <v>4896</v>
      </c>
      <c r="F623" s="20" t="s">
        <v>4908</v>
      </c>
      <c r="G623" t="s">
        <v>4904</v>
      </c>
      <c r="H623" t="str">
        <f>VLOOKUP(E623,suppliers!$A$2:$B$18,2,)</f>
        <v>OTHER</v>
      </c>
      <c r="I623" t="str">
        <f>VLOOKUP(C623,Table_items[],2,FALSE)</f>
        <v>Koolfever</v>
      </c>
      <c r="J623" t="str">
        <f>VLOOKUP(C623,Table_items[],3,FALSE)</f>
        <v>Obat Sakit Kepala &amp; Demam</v>
      </c>
      <c r="K623" s="23">
        <f>VLOOKUP(C623,Table_items[],4,FALSE)</f>
        <v>7500</v>
      </c>
      <c r="L623" s="23">
        <f>VLOOKUP(C623,Table_items[],5,FALSE)</f>
        <v>7620</v>
      </c>
    </row>
    <row r="624" spans="1:12" x14ac:dyDescent="0.2">
      <c r="A624" s="7" t="s">
        <v>817</v>
      </c>
      <c r="B624" s="27">
        <v>43934</v>
      </c>
      <c r="C624" s="9" t="s">
        <v>8</v>
      </c>
      <c r="D624" s="9">
        <v>26</v>
      </c>
      <c r="E624" s="9" t="s">
        <v>4896</v>
      </c>
      <c r="F624" s="20" t="s">
        <v>4908</v>
      </c>
      <c r="G624" t="s">
        <v>4904</v>
      </c>
      <c r="H624" t="str">
        <f>VLOOKUP(E624,suppliers!$A$2:$B$18,2,)</f>
        <v>OTHER</v>
      </c>
      <c r="I624" t="str">
        <f>VLOOKUP(C624,Table_items[],2,FALSE)</f>
        <v>Bisoprolol Ogb Dexa</v>
      </c>
      <c r="J624" t="str">
        <f>VLOOKUP(C624,Table_items[],3,FALSE)</f>
        <v>Obat Alergi</v>
      </c>
      <c r="K624" s="23">
        <f>VLOOKUP(C624,Table_items[],4,FALSE)</f>
        <v>10000</v>
      </c>
      <c r="L624" s="23">
        <f>VLOOKUP(C624,Table_items[],5,FALSE)</f>
        <v>10180</v>
      </c>
    </row>
    <row r="625" spans="1:12" x14ac:dyDescent="0.2">
      <c r="A625" s="11" t="s">
        <v>818</v>
      </c>
      <c r="B625" s="28">
        <v>43934</v>
      </c>
      <c r="C625" s="13" t="s">
        <v>21</v>
      </c>
      <c r="D625" s="13">
        <v>0</v>
      </c>
      <c r="E625" s="9" t="s">
        <v>4896</v>
      </c>
      <c r="F625" s="20" t="s">
        <v>4908</v>
      </c>
      <c r="G625" t="s">
        <v>4904</v>
      </c>
      <c r="H625" t="str">
        <f>VLOOKUP(E625,suppliers!$A$2:$B$18,2,)</f>
        <v>OTHER</v>
      </c>
      <c r="I625" t="str">
        <f>VLOOKUP(C625,Table_items[],2,FALSE)</f>
        <v>Concor 5MG Strip 10</v>
      </c>
      <c r="J625" t="str">
        <f>VLOOKUP(C625,Table_items[],3,FALSE)</f>
        <v>Obat Hipertensi</v>
      </c>
      <c r="K625" s="23">
        <f>VLOOKUP(C625,Table_items[],4,FALSE)</f>
        <v>102000</v>
      </c>
      <c r="L625" s="23">
        <f>VLOOKUP(C625,Table_items[],5,FALSE)</f>
        <v>103632</v>
      </c>
    </row>
    <row r="626" spans="1:12" x14ac:dyDescent="0.2">
      <c r="A626" s="7" t="s">
        <v>819</v>
      </c>
      <c r="B626" s="27">
        <v>43935</v>
      </c>
      <c r="C626" s="9" t="s">
        <v>41</v>
      </c>
      <c r="D626" s="9">
        <v>26</v>
      </c>
      <c r="E626" s="9" t="s">
        <v>4896</v>
      </c>
      <c r="F626" s="20" t="s">
        <v>4908</v>
      </c>
      <c r="G626" t="s">
        <v>4904</v>
      </c>
      <c r="H626" t="str">
        <f>VLOOKUP(E626,suppliers!$A$2:$B$18,2,)</f>
        <v>OTHER</v>
      </c>
      <c r="I626" t="str">
        <f>VLOOKUP(C626,Table_items[],2,FALSE)</f>
        <v>Otilon Ear Drops 8 mL</v>
      </c>
      <c r="J626" t="str">
        <f>VLOOKUP(C626,Table_items[],3,FALSE)</f>
        <v>Obat Telinga</v>
      </c>
      <c r="K626" s="23">
        <f>VLOOKUP(C626,Table_items[],4,FALSE)</f>
        <v>55000</v>
      </c>
      <c r="L626" s="23">
        <f>VLOOKUP(C626,Table_items[],5,FALSE)</f>
        <v>55935</v>
      </c>
    </row>
    <row r="627" spans="1:12" x14ac:dyDescent="0.2">
      <c r="A627" s="11" t="s">
        <v>820</v>
      </c>
      <c r="B627" s="28">
        <v>43935</v>
      </c>
      <c r="C627" s="13" t="s">
        <v>40</v>
      </c>
      <c r="D627" s="13">
        <v>48</v>
      </c>
      <c r="E627" s="9" t="s">
        <v>4896</v>
      </c>
      <c r="F627" s="20" t="s">
        <v>4908</v>
      </c>
      <c r="G627" t="s">
        <v>4904</v>
      </c>
      <c r="H627" t="str">
        <f>VLOOKUP(E627,suppliers!$A$2:$B$18,2,)</f>
        <v>OTHER</v>
      </c>
      <c r="I627" t="str">
        <f>VLOOKUP(C627,Table_items[],2,FALSE)</f>
        <v>Paramex Tablet / Obat</v>
      </c>
      <c r="J627" t="str">
        <f>VLOOKUP(C627,Table_items[],3,FALSE)</f>
        <v>Obat Sakit Kepala &amp; Demam</v>
      </c>
      <c r="K627" s="23">
        <f>VLOOKUP(C627,Table_items[],4,FALSE)</f>
        <v>2560</v>
      </c>
      <c r="L627" s="23">
        <f>VLOOKUP(C627,Table_items[],5,FALSE)</f>
        <v>2586</v>
      </c>
    </row>
    <row r="628" spans="1:12" x14ac:dyDescent="0.2">
      <c r="A628" s="7" t="s">
        <v>821</v>
      </c>
      <c r="B628" s="27">
        <v>43935</v>
      </c>
      <c r="C628" s="9" t="s">
        <v>5</v>
      </c>
      <c r="D628" s="9">
        <v>176</v>
      </c>
      <c r="E628" s="9" t="s">
        <v>4896</v>
      </c>
      <c r="F628" s="20" t="s">
        <v>4908</v>
      </c>
      <c r="G628" t="s">
        <v>4904</v>
      </c>
      <c r="H628" t="str">
        <f>VLOOKUP(E628,suppliers!$A$2:$B$18,2,)</f>
        <v>OTHER</v>
      </c>
      <c r="I628" t="str">
        <f>VLOOKUP(C628,Table_items[],2,FALSE)</f>
        <v>Ozen 10 MG Blister</v>
      </c>
      <c r="J628" t="str">
        <f>VLOOKUP(C628,Table_items[],3,FALSE)</f>
        <v>Obat Alergi</v>
      </c>
      <c r="K628" s="23">
        <f>VLOOKUP(C628,Table_items[],4,FALSE)</f>
        <v>18611</v>
      </c>
      <c r="L628" s="23">
        <f>VLOOKUP(C628,Table_items[],5,FALSE)</f>
        <v>18816</v>
      </c>
    </row>
    <row r="629" spans="1:12" x14ac:dyDescent="0.2">
      <c r="A629" s="11" t="s">
        <v>822</v>
      </c>
      <c r="B629" s="28">
        <v>43936</v>
      </c>
      <c r="C629" s="13" t="s">
        <v>8</v>
      </c>
      <c r="D629" s="13">
        <v>1</v>
      </c>
      <c r="E629" s="9" t="s">
        <v>4896</v>
      </c>
      <c r="F629" s="20" t="s">
        <v>4908</v>
      </c>
      <c r="G629" t="s">
        <v>4904</v>
      </c>
      <c r="H629" t="str">
        <f>VLOOKUP(E629,suppliers!$A$2:$B$18,2,)</f>
        <v>OTHER</v>
      </c>
      <c r="I629" t="str">
        <f>VLOOKUP(C629,Table_items[],2,FALSE)</f>
        <v>Bisoprolol Ogb Dexa</v>
      </c>
      <c r="J629" t="str">
        <f>VLOOKUP(C629,Table_items[],3,FALSE)</f>
        <v>Obat Alergi</v>
      </c>
      <c r="K629" s="23">
        <f>VLOOKUP(C629,Table_items[],4,FALSE)</f>
        <v>10000</v>
      </c>
      <c r="L629" s="23">
        <f>VLOOKUP(C629,Table_items[],5,FALSE)</f>
        <v>10180</v>
      </c>
    </row>
    <row r="630" spans="1:12" x14ac:dyDescent="0.2">
      <c r="A630" s="7" t="s">
        <v>823</v>
      </c>
      <c r="B630" s="27">
        <v>43936</v>
      </c>
      <c r="C630" s="9" t="s">
        <v>35</v>
      </c>
      <c r="D630" s="9">
        <v>16</v>
      </c>
      <c r="E630" s="9" t="s">
        <v>4896</v>
      </c>
      <c r="F630" s="20" t="s">
        <v>4908</v>
      </c>
      <c r="G630" t="s">
        <v>4904</v>
      </c>
      <c r="H630" t="str">
        <f>VLOOKUP(E630,suppliers!$A$2:$B$18,2,)</f>
        <v>OTHER</v>
      </c>
      <c r="I630" t="str">
        <f>VLOOKUP(C630,Table_items[],2,FALSE)</f>
        <v>Proris Ibuprofen</v>
      </c>
      <c r="J630" t="str">
        <f>VLOOKUP(C630,Table_items[],3,FALSE)</f>
        <v>Obat Sakit Kepala &amp; Demam</v>
      </c>
      <c r="K630" s="23">
        <f>VLOOKUP(C630,Table_items[],4,FALSE)</f>
        <v>25000</v>
      </c>
      <c r="L630" s="23">
        <f>VLOOKUP(C630,Table_items[],5,FALSE)</f>
        <v>25275</v>
      </c>
    </row>
    <row r="631" spans="1:12" x14ac:dyDescent="0.2">
      <c r="A631" s="11" t="s">
        <v>824</v>
      </c>
      <c r="B631" s="28">
        <v>43937</v>
      </c>
      <c r="C631" s="13" t="s">
        <v>12</v>
      </c>
      <c r="D631" s="13">
        <v>57</v>
      </c>
      <c r="E631" s="9" t="s">
        <v>4896</v>
      </c>
      <c r="F631" s="20" t="s">
        <v>4908</v>
      </c>
      <c r="G631" t="s">
        <v>4904</v>
      </c>
      <c r="H631" t="str">
        <f>VLOOKUP(E631,suppliers!$A$2:$B$18,2,)</f>
        <v>OTHER</v>
      </c>
      <c r="I631" t="str">
        <f>VLOOKUP(C631,Table_items[],2,FALSE)</f>
        <v>Decolsen 1 Strip 4 Tablet</v>
      </c>
      <c r="J631" t="str">
        <f>VLOOKUP(C631,Table_items[],3,FALSE)</f>
        <v>Obat Batuk &amp; Pilek</v>
      </c>
      <c r="K631" s="23">
        <f>VLOOKUP(C631,Table_items[],4,FALSE)</f>
        <v>2886</v>
      </c>
      <c r="L631" s="23">
        <f>VLOOKUP(C631,Table_items[],5,FALSE)</f>
        <v>2915</v>
      </c>
    </row>
    <row r="632" spans="1:12" x14ac:dyDescent="0.2">
      <c r="A632" s="7" t="s">
        <v>825</v>
      </c>
      <c r="B632" s="27">
        <v>43937</v>
      </c>
      <c r="C632" s="9" t="s">
        <v>12</v>
      </c>
      <c r="D632" s="9">
        <v>6</v>
      </c>
      <c r="E632" s="9" t="s">
        <v>4896</v>
      </c>
      <c r="F632" s="20" t="s">
        <v>4908</v>
      </c>
      <c r="G632" t="s">
        <v>4904</v>
      </c>
      <c r="H632" t="str">
        <f>VLOOKUP(E632,suppliers!$A$2:$B$18,2,)</f>
        <v>OTHER</v>
      </c>
      <c r="I632" t="str">
        <f>VLOOKUP(C632,Table_items[],2,FALSE)</f>
        <v>Decolsen 1 Strip 4 Tablet</v>
      </c>
      <c r="J632" t="str">
        <f>VLOOKUP(C632,Table_items[],3,FALSE)</f>
        <v>Obat Batuk &amp; Pilek</v>
      </c>
      <c r="K632" s="23">
        <f>VLOOKUP(C632,Table_items[],4,FALSE)</f>
        <v>2886</v>
      </c>
      <c r="L632" s="23">
        <f>VLOOKUP(C632,Table_items[],5,FALSE)</f>
        <v>2915</v>
      </c>
    </row>
    <row r="633" spans="1:12" x14ac:dyDescent="0.2">
      <c r="A633" s="11" t="s">
        <v>826</v>
      </c>
      <c r="B633" s="28">
        <v>43937</v>
      </c>
      <c r="C633" s="13" t="s">
        <v>37</v>
      </c>
      <c r="D633" s="13">
        <v>44</v>
      </c>
      <c r="E633" s="9" t="s">
        <v>4896</v>
      </c>
      <c r="F633" s="20" t="s">
        <v>4908</v>
      </c>
      <c r="G633" t="s">
        <v>4904</v>
      </c>
      <c r="H633" t="str">
        <f>VLOOKUP(E633,suppliers!$A$2:$B$18,2,)</f>
        <v>OTHER</v>
      </c>
      <c r="I633" t="str">
        <f>VLOOKUP(C633,Table_items[],2,FALSE)</f>
        <v>Bodrex Extra</v>
      </c>
      <c r="J633" t="str">
        <f>VLOOKUP(C633,Table_items[],3,FALSE)</f>
        <v>Obat Sakit Kepala &amp; Demam</v>
      </c>
      <c r="K633" s="23">
        <f>VLOOKUP(C633,Table_items[],4,FALSE)</f>
        <v>50788</v>
      </c>
      <c r="L633" s="23">
        <f>VLOOKUP(C633,Table_items[],5,FALSE)</f>
        <v>51753</v>
      </c>
    </row>
    <row r="634" spans="1:12" x14ac:dyDescent="0.2">
      <c r="A634" s="7" t="s">
        <v>827</v>
      </c>
      <c r="B634" s="27">
        <v>43937</v>
      </c>
      <c r="C634" s="9" t="s">
        <v>37</v>
      </c>
      <c r="D634" s="9">
        <v>70</v>
      </c>
      <c r="E634" s="9" t="s">
        <v>4896</v>
      </c>
      <c r="F634" s="20" t="s">
        <v>4908</v>
      </c>
      <c r="G634" t="s">
        <v>4904</v>
      </c>
      <c r="H634" t="str">
        <f>VLOOKUP(E634,suppliers!$A$2:$B$18,2,)</f>
        <v>OTHER</v>
      </c>
      <c r="I634" t="str">
        <f>VLOOKUP(C634,Table_items[],2,FALSE)</f>
        <v>Bodrex Extra</v>
      </c>
      <c r="J634" t="str">
        <f>VLOOKUP(C634,Table_items[],3,FALSE)</f>
        <v>Obat Sakit Kepala &amp; Demam</v>
      </c>
      <c r="K634" s="23">
        <f>VLOOKUP(C634,Table_items[],4,FALSE)</f>
        <v>50788</v>
      </c>
      <c r="L634" s="23">
        <f>VLOOKUP(C634,Table_items[],5,FALSE)</f>
        <v>51753</v>
      </c>
    </row>
    <row r="635" spans="1:12" s="23" customFormat="1" x14ac:dyDescent="0.2">
      <c r="A635" s="11" t="s">
        <v>828</v>
      </c>
      <c r="B635" s="28">
        <v>43937</v>
      </c>
      <c r="C635" s="13" t="s">
        <v>24</v>
      </c>
      <c r="D635" s="13">
        <v>40</v>
      </c>
      <c r="E635" s="9" t="s">
        <v>4896</v>
      </c>
      <c r="F635" s="20" t="s">
        <v>4908</v>
      </c>
      <c r="G635" t="s">
        <v>4904</v>
      </c>
      <c r="H635" t="str">
        <f>VLOOKUP(E635,suppliers!$A$2:$B$18,2,)</f>
        <v>OTHER</v>
      </c>
      <c r="I635" t="str">
        <f>VLOOKUP(C635,Table_items[],2,FALSE)</f>
        <v>Irbesartan</v>
      </c>
      <c r="J635" t="str">
        <f>VLOOKUP(C635,Table_items[],3,FALSE)</f>
        <v>Obat Hipertensi</v>
      </c>
      <c r="K635" s="23">
        <f>VLOOKUP(C635,Table_items[],4,FALSE)</f>
        <v>108794</v>
      </c>
      <c r="L635" s="23">
        <f>VLOOKUP(C635,Table_items[],5,FALSE)</f>
        <v>109447</v>
      </c>
    </row>
    <row r="636" spans="1:12" s="23" customFormat="1" x14ac:dyDescent="0.2">
      <c r="A636" s="7" t="s">
        <v>829</v>
      </c>
      <c r="B636" s="27">
        <v>43937</v>
      </c>
      <c r="C636" s="9" t="s">
        <v>22</v>
      </c>
      <c r="D636" s="9">
        <v>43</v>
      </c>
      <c r="E636" s="9" t="s">
        <v>4896</v>
      </c>
      <c r="F636" s="20" t="s">
        <v>4908</v>
      </c>
      <c r="G636" t="s">
        <v>4904</v>
      </c>
      <c r="H636" t="str">
        <f>VLOOKUP(E636,suppliers!$A$2:$B$18,2,)</f>
        <v>OTHER</v>
      </c>
      <c r="I636" t="str">
        <f>VLOOKUP(C636,Table_items[],2,FALSE)</f>
        <v>Candesartan Ogb Dexa</v>
      </c>
      <c r="J636" t="str">
        <f>VLOOKUP(C636,Table_items[],3,FALSE)</f>
        <v>Obat Hipertensi</v>
      </c>
      <c r="K636" s="23">
        <f>VLOOKUP(C636,Table_items[],4,FALSE)</f>
        <v>5000</v>
      </c>
      <c r="L636" s="23">
        <f>VLOOKUP(C636,Table_items[],5,FALSE)</f>
        <v>5095</v>
      </c>
    </row>
    <row r="637" spans="1:12" s="23" customFormat="1" x14ac:dyDescent="0.2">
      <c r="A637" s="11" t="s">
        <v>830</v>
      </c>
      <c r="B637" s="28">
        <v>43937</v>
      </c>
      <c r="C637" s="13" t="s">
        <v>10</v>
      </c>
      <c r="D637" s="13">
        <v>41</v>
      </c>
      <c r="E637" s="9" t="s">
        <v>4896</v>
      </c>
      <c r="F637" s="20" t="s">
        <v>4908</v>
      </c>
      <c r="G637" t="s">
        <v>4904</v>
      </c>
      <c r="H637" t="str">
        <f>VLOOKUP(E637,suppliers!$A$2:$B$18,2,)</f>
        <v>OTHER</v>
      </c>
      <c r="I637" t="str">
        <f>VLOOKUP(C637,Table_items[],2,FALSE)</f>
        <v>Dexteem Box Plus 100 Tablet</v>
      </c>
      <c r="J637" t="str">
        <f>VLOOKUP(C637,Table_items[],3,FALSE)</f>
        <v>Obat Alergi</v>
      </c>
      <c r="K637" s="23">
        <f>VLOOKUP(C637,Table_items[],4,FALSE)</f>
        <v>25322</v>
      </c>
      <c r="L637" s="23">
        <f>VLOOKUP(C637,Table_items[],5,FALSE)</f>
        <v>25449</v>
      </c>
    </row>
    <row r="638" spans="1:12" s="23" customFormat="1" x14ac:dyDescent="0.2">
      <c r="A638" s="7" t="s">
        <v>831</v>
      </c>
      <c r="B638" s="27">
        <v>43937</v>
      </c>
      <c r="C638" s="9" t="s">
        <v>16</v>
      </c>
      <c r="D638" s="9">
        <v>3</v>
      </c>
      <c r="E638" s="9" t="s">
        <v>4896</v>
      </c>
      <c r="F638" s="20" t="s">
        <v>4908</v>
      </c>
      <c r="G638" t="s">
        <v>4904</v>
      </c>
      <c r="H638" t="str">
        <f>VLOOKUP(E638,suppliers!$A$2:$B$18,2,)</f>
        <v>OTHER</v>
      </c>
      <c r="I638" t="str">
        <f>VLOOKUP(C638,Table_items[],2,FALSE)</f>
        <v>Ultraflu Box Isi 25 Strip</v>
      </c>
      <c r="J638" t="str">
        <f>VLOOKUP(C638,Table_items[],3,FALSE)</f>
        <v>Obat Batuk &amp; Pilek</v>
      </c>
      <c r="K638" s="23">
        <f>VLOOKUP(C638,Table_items[],4,FALSE)</f>
        <v>72500</v>
      </c>
      <c r="L638" s="23">
        <f>VLOOKUP(C638,Table_items[],5,FALSE)</f>
        <v>73805</v>
      </c>
    </row>
    <row r="639" spans="1:12" s="23" customFormat="1" x14ac:dyDescent="0.2">
      <c r="A639" s="11" t="s">
        <v>832</v>
      </c>
      <c r="B639" s="28">
        <v>43937</v>
      </c>
      <c r="C639" s="13" t="s">
        <v>30</v>
      </c>
      <c r="D639" s="13">
        <v>86</v>
      </c>
      <c r="E639" s="9" t="s">
        <v>4896</v>
      </c>
      <c r="F639" s="20" t="s">
        <v>4908</v>
      </c>
      <c r="G639" t="s">
        <v>4904</v>
      </c>
      <c r="H639" t="str">
        <f>VLOOKUP(E639,suppliers!$A$2:$B$18,2,)</f>
        <v>OTHER</v>
      </c>
      <c r="I639" t="str">
        <f>VLOOKUP(C639,Table_items[],2,FALSE)</f>
        <v>Koolfever</v>
      </c>
      <c r="J639" t="str">
        <f>VLOOKUP(C639,Table_items[],3,FALSE)</f>
        <v>Obat Sakit Kepala &amp; Demam</v>
      </c>
      <c r="K639" s="23">
        <f>VLOOKUP(C639,Table_items[],4,FALSE)</f>
        <v>7500</v>
      </c>
      <c r="L639" s="23">
        <f>VLOOKUP(C639,Table_items[],5,FALSE)</f>
        <v>7620</v>
      </c>
    </row>
    <row r="640" spans="1:12" s="23" customFormat="1" x14ac:dyDescent="0.2">
      <c r="A640" s="7" t="s">
        <v>833</v>
      </c>
      <c r="B640" s="27">
        <v>43937</v>
      </c>
      <c r="C640" s="9" t="s">
        <v>20</v>
      </c>
      <c r="D640" s="9">
        <v>13</v>
      </c>
      <c r="E640" s="9" t="s">
        <v>4896</v>
      </c>
      <c r="F640" s="20" t="s">
        <v>4908</v>
      </c>
      <c r="G640" t="s">
        <v>4904</v>
      </c>
      <c r="H640" t="str">
        <f>VLOOKUP(E640,suppliers!$A$2:$B$18,2,)</f>
        <v>OTHER</v>
      </c>
      <c r="I640" t="str">
        <f>VLOOKUP(C640,Table_items[],2,FALSE)</f>
        <v>Carditens</v>
      </c>
      <c r="J640" t="str">
        <f>VLOOKUP(C640,Table_items[],3,FALSE)</f>
        <v>Obat Hipertensi</v>
      </c>
      <c r="K640" s="23">
        <f>VLOOKUP(C640,Table_items[],4,FALSE)</f>
        <v>100000</v>
      </c>
      <c r="L640" s="23">
        <f>VLOOKUP(C640,Table_items[],5,FALSE)</f>
        <v>100900</v>
      </c>
    </row>
    <row r="641" spans="1:12" s="23" customFormat="1" x14ac:dyDescent="0.2">
      <c r="A641" s="11" t="s">
        <v>834</v>
      </c>
      <c r="B641" s="28">
        <v>43937</v>
      </c>
      <c r="C641" s="13" t="s">
        <v>11</v>
      </c>
      <c r="D641" s="13">
        <v>41</v>
      </c>
      <c r="E641" s="9" t="s">
        <v>4896</v>
      </c>
      <c r="F641" s="20" t="s">
        <v>4908</v>
      </c>
      <c r="G641" t="s">
        <v>4904</v>
      </c>
      <c r="H641" t="str">
        <f>VLOOKUP(E641,suppliers!$A$2:$B$18,2,)</f>
        <v>OTHER</v>
      </c>
      <c r="I641" t="str">
        <f>VLOOKUP(C641,Table_items[],2,FALSE)</f>
        <v>Neozep Forte 1 Strip 4 Tablet</v>
      </c>
      <c r="J641" t="str">
        <f>VLOOKUP(C641,Table_items[],3,FALSE)</f>
        <v>Obat Batuk &amp; Pilek</v>
      </c>
      <c r="K641" s="23">
        <f>VLOOKUP(C641,Table_items[],4,FALSE)</f>
        <v>2324</v>
      </c>
      <c r="L641" s="23">
        <f>VLOOKUP(C641,Table_items[],5,FALSE)</f>
        <v>2338</v>
      </c>
    </row>
    <row r="642" spans="1:12" s="23" customFormat="1" x14ac:dyDescent="0.2">
      <c r="A642" s="7" t="s">
        <v>835</v>
      </c>
      <c r="B642" s="27">
        <v>43937</v>
      </c>
      <c r="C642" s="9" t="s">
        <v>21</v>
      </c>
      <c r="D642" s="9">
        <v>19</v>
      </c>
      <c r="E642" s="9" t="s">
        <v>4896</v>
      </c>
      <c r="F642" s="20" t="s">
        <v>4908</v>
      </c>
      <c r="G642" t="s">
        <v>4904</v>
      </c>
      <c r="H642" t="str">
        <f>VLOOKUP(E642,suppliers!$A$2:$B$18,2,)</f>
        <v>OTHER</v>
      </c>
      <c r="I642" t="str">
        <f>VLOOKUP(C642,Table_items[],2,FALSE)</f>
        <v>Concor 5MG Strip 10</v>
      </c>
      <c r="J642" t="str">
        <f>VLOOKUP(C642,Table_items[],3,FALSE)</f>
        <v>Obat Hipertensi</v>
      </c>
      <c r="K642" s="23">
        <f>VLOOKUP(C642,Table_items[],4,FALSE)</f>
        <v>102000</v>
      </c>
      <c r="L642" s="23">
        <f>VLOOKUP(C642,Table_items[],5,FALSE)</f>
        <v>103632</v>
      </c>
    </row>
    <row r="643" spans="1:12" s="23" customFormat="1" x14ac:dyDescent="0.2">
      <c r="A643" s="11" t="s">
        <v>836</v>
      </c>
      <c r="B643" s="28">
        <v>43938</v>
      </c>
      <c r="C643" s="13" t="s">
        <v>12</v>
      </c>
      <c r="D643" s="13">
        <v>37</v>
      </c>
      <c r="E643" s="9" t="s">
        <v>4896</v>
      </c>
      <c r="F643" s="20" t="s">
        <v>4908</v>
      </c>
      <c r="G643" t="s">
        <v>4904</v>
      </c>
      <c r="H643" t="str">
        <f>VLOOKUP(E643,suppliers!$A$2:$B$18,2,)</f>
        <v>OTHER</v>
      </c>
      <c r="I643" t="str">
        <f>VLOOKUP(C643,Table_items[],2,FALSE)</f>
        <v>Decolsen 1 Strip 4 Tablet</v>
      </c>
      <c r="J643" t="str">
        <f>VLOOKUP(C643,Table_items[],3,FALSE)</f>
        <v>Obat Batuk &amp; Pilek</v>
      </c>
      <c r="K643" s="23">
        <f>VLOOKUP(C643,Table_items[],4,FALSE)</f>
        <v>2886</v>
      </c>
      <c r="L643" s="23">
        <f>VLOOKUP(C643,Table_items[],5,FALSE)</f>
        <v>2915</v>
      </c>
    </row>
    <row r="644" spans="1:12" s="23" customFormat="1" x14ac:dyDescent="0.2">
      <c r="A644" s="7" t="s">
        <v>837</v>
      </c>
      <c r="B644" s="27">
        <v>43938</v>
      </c>
      <c r="C644" s="9" t="s">
        <v>9</v>
      </c>
      <c r="D644" s="9">
        <v>48</v>
      </c>
      <c r="E644" s="9" t="s">
        <v>4896</v>
      </c>
      <c r="F644" s="20" t="s">
        <v>4908</v>
      </c>
      <c r="G644" t="s">
        <v>4904</v>
      </c>
      <c r="H644" t="str">
        <f>VLOOKUP(E644,suppliers!$A$2:$B$18,2,)</f>
        <v>OTHER</v>
      </c>
      <c r="I644" t="str">
        <f>VLOOKUP(C644,Table_items[],2,FALSE)</f>
        <v>Bedak Heroxyn 150 gr</v>
      </c>
      <c r="J644" t="str">
        <f>VLOOKUP(C644,Table_items[],3,FALSE)</f>
        <v>Obat Alergi</v>
      </c>
      <c r="K644" s="23">
        <f>VLOOKUP(C644,Table_items[],4,FALSE)</f>
        <v>16950</v>
      </c>
      <c r="L644" s="23">
        <f>VLOOKUP(C644,Table_items[],5,FALSE)</f>
        <v>17170</v>
      </c>
    </row>
    <row r="645" spans="1:12" s="23" customFormat="1" x14ac:dyDescent="0.2">
      <c r="A645" s="11" t="s">
        <v>838</v>
      </c>
      <c r="B645" s="28">
        <v>43938</v>
      </c>
      <c r="C645" s="13" t="s">
        <v>38</v>
      </c>
      <c r="D645" s="13">
        <v>15</v>
      </c>
      <c r="E645" s="9" t="s">
        <v>4896</v>
      </c>
      <c r="F645" s="20" t="s">
        <v>4908</v>
      </c>
      <c r="G645" t="s">
        <v>4904</v>
      </c>
      <c r="H645" t="str">
        <f>VLOOKUP(E645,suppliers!$A$2:$B$18,2,)</f>
        <v>OTHER</v>
      </c>
      <c r="I645" t="str">
        <f>VLOOKUP(C645,Table_items[],2,FALSE)</f>
        <v>Sanmol 500 MG 4 Tablet</v>
      </c>
      <c r="J645" t="str">
        <f>VLOOKUP(C645,Table_items[],3,FALSE)</f>
        <v>Obat Sakit Kepala &amp; Demam</v>
      </c>
      <c r="K645" s="23">
        <f>VLOOKUP(C645,Table_items[],4,FALSE)</f>
        <v>1600</v>
      </c>
      <c r="L645" s="23">
        <f>VLOOKUP(C645,Table_items[],5,FALSE)</f>
        <v>1619</v>
      </c>
    </row>
    <row r="646" spans="1:12" s="23" customFormat="1" x14ac:dyDescent="0.2">
      <c r="A646" s="7" t="s">
        <v>839</v>
      </c>
      <c r="B646" s="27">
        <v>43938</v>
      </c>
      <c r="C646" s="9" t="s">
        <v>10</v>
      </c>
      <c r="D646" s="9">
        <v>67</v>
      </c>
      <c r="E646" s="9" t="s">
        <v>4896</v>
      </c>
      <c r="F646" s="20" t="s">
        <v>4908</v>
      </c>
      <c r="G646" t="s">
        <v>4904</v>
      </c>
      <c r="H646" t="str">
        <f>VLOOKUP(E646,suppliers!$A$2:$B$18,2,)</f>
        <v>OTHER</v>
      </c>
      <c r="I646" t="str">
        <f>VLOOKUP(C646,Table_items[],2,FALSE)</f>
        <v>Dexteem Box Plus 100 Tablet</v>
      </c>
      <c r="J646" t="str">
        <f>VLOOKUP(C646,Table_items[],3,FALSE)</f>
        <v>Obat Alergi</v>
      </c>
      <c r="K646" s="23">
        <f>VLOOKUP(C646,Table_items[],4,FALSE)</f>
        <v>25322</v>
      </c>
      <c r="L646" s="23">
        <f>VLOOKUP(C646,Table_items[],5,FALSE)</f>
        <v>25449</v>
      </c>
    </row>
    <row r="647" spans="1:12" s="23" customFormat="1" x14ac:dyDescent="0.2">
      <c r="A647" s="11" t="s">
        <v>840</v>
      </c>
      <c r="B647" s="28">
        <v>43938</v>
      </c>
      <c r="C647" s="13" t="s">
        <v>10</v>
      </c>
      <c r="D647" s="13">
        <v>2</v>
      </c>
      <c r="E647" s="9" t="s">
        <v>4896</v>
      </c>
      <c r="F647" s="20" t="s">
        <v>4908</v>
      </c>
      <c r="G647" t="s">
        <v>4904</v>
      </c>
      <c r="H647" t="str">
        <f>VLOOKUP(E647,suppliers!$A$2:$B$18,2,)</f>
        <v>OTHER</v>
      </c>
      <c r="I647" t="str">
        <f>VLOOKUP(C647,Table_items[],2,FALSE)</f>
        <v>Dexteem Box Plus 100 Tablet</v>
      </c>
      <c r="J647" t="str">
        <f>VLOOKUP(C647,Table_items[],3,FALSE)</f>
        <v>Obat Alergi</v>
      </c>
      <c r="K647" s="23">
        <f>VLOOKUP(C647,Table_items[],4,FALSE)</f>
        <v>25322</v>
      </c>
      <c r="L647" s="23">
        <f>VLOOKUP(C647,Table_items[],5,FALSE)</f>
        <v>25449</v>
      </c>
    </row>
    <row r="648" spans="1:12" s="23" customFormat="1" x14ac:dyDescent="0.2">
      <c r="A648" s="7" t="s">
        <v>841</v>
      </c>
      <c r="B648" s="27">
        <v>43938</v>
      </c>
      <c r="C648" s="9" t="s">
        <v>16</v>
      </c>
      <c r="D648" s="9">
        <v>85</v>
      </c>
      <c r="E648" s="9" t="s">
        <v>4896</v>
      </c>
      <c r="F648" s="20" t="s">
        <v>4908</v>
      </c>
      <c r="G648" t="s">
        <v>4904</v>
      </c>
      <c r="H648" t="str">
        <f>VLOOKUP(E648,suppliers!$A$2:$B$18,2,)</f>
        <v>OTHER</v>
      </c>
      <c r="I648" t="str">
        <f>VLOOKUP(C648,Table_items[],2,FALSE)</f>
        <v>Ultraflu Box Isi 25 Strip</v>
      </c>
      <c r="J648" t="str">
        <f>VLOOKUP(C648,Table_items[],3,FALSE)</f>
        <v>Obat Batuk &amp; Pilek</v>
      </c>
      <c r="K648" s="23">
        <f>VLOOKUP(C648,Table_items[],4,FALSE)</f>
        <v>72500</v>
      </c>
      <c r="L648" s="23">
        <f>VLOOKUP(C648,Table_items[],5,FALSE)</f>
        <v>73805</v>
      </c>
    </row>
    <row r="649" spans="1:12" s="23" customFormat="1" x14ac:dyDescent="0.2">
      <c r="A649" s="11" t="s">
        <v>842</v>
      </c>
      <c r="B649" s="28">
        <v>43938</v>
      </c>
      <c r="C649" s="13" t="s">
        <v>17</v>
      </c>
      <c r="D649" s="13">
        <v>26</v>
      </c>
      <c r="E649" s="9" t="s">
        <v>4896</v>
      </c>
      <c r="F649" s="20" t="s">
        <v>4908</v>
      </c>
      <c r="G649" t="s">
        <v>4904</v>
      </c>
      <c r="H649" t="str">
        <f>VLOOKUP(E649,suppliers!$A$2:$B$18,2,)</f>
        <v>OTHER</v>
      </c>
      <c r="I649" t="str">
        <f>VLOOKUP(C649,Table_items[],2,FALSE)</f>
        <v>Vicks Inhaler 0.5 mL</v>
      </c>
      <c r="J649" t="str">
        <f>VLOOKUP(C649,Table_items[],3,FALSE)</f>
        <v>Obat Batuk &amp; Pilek</v>
      </c>
      <c r="K649" s="23">
        <f>VLOOKUP(C649,Table_items[],4,FALSE)</f>
        <v>16155</v>
      </c>
      <c r="L649" s="23">
        <f>VLOOKUP(C649,Table_items[],5,FALSE)</f>
        <v>16430</v>
      </c>
    </row>
    <row r="650" spans="1:12" s="23" customFormat="1" x14ac:dyDescent="0.2">
      <c r="A650" s="7" t="s">
        <v>843</v>
      </c>
      <c r="B650" s="27">
        <v>43938</v>
      </c>
      <c r="C650" s="9" t="s">
        <v>34</v>
      </c>
      <c r="D650" s="9">
        <v>34</v>
      </c>
      <c r="E650" s="9" t="s">
        <v>4896</v>
      </c>
      <c r="F650" s="20" t="s">
        <v>4908</v>
      </c>
      <c r="G650" t="s">
        <v>4904</v>
      </c>
      <c r="H650" t="str">
        <f>VLOOKUP(E650,suppliers!$A$2:$B$18,2,)</f>
        <v>OTHER</v>
      </c>
      <c r="I650" t="str">
        <f>VLOOKUP(C650,Table_items[],2,FALSE)</f>
        <v>Panadol Anak Tablet 1 Strip</v>
      </c>
      <c r="J650" t="str">
        <f>VLOOKUP(C650,Table_items[],3,FALSE)</f>
        <v>Obat Sakit Kepala &amp; Demam</v>
      </c>
      <c r="K650" s="23">
        <f>VLOOKUP(C650,Table_items[],4,FALSE)</f>
        <v>25000</v>
      </c>
      <c r="L650" s="23">
        <f>VLOOKUP(C650,Table_items[],5,FALSE)</f>
        <v>25450</v>
      </c>
    </row>
    <row r="651" spans="1:12" s="23" customFormat="1" x14ac:dyDescent="0.2">
      <c r="A651" s="11" t="s">
        <v>844</v>
      </c>
      <c r="B651" s="28">
        <v>43939</v>
      </c>
      <c r="C651" s="13" t="s">
        <v>38</v>
      </c>
      <c r="D651" s="13">
        <v>4</v>
      </c>
      <c r="E651" s="9" t="s">
        <v>4896</v>
      </c>
      <c r="F651" s="20" t="s">
        <v>4908</v>
      </c>
      <c r="G651" t="s">
        <v>4904</v>
      </c>
      <c r="H651" t="str">
        <f>VLOOKUP(E651,suppliers!$A$2:$B$18,2,)</f>
        <v>OTHER</v>
      </c>
      <c r="I651" t="str">
        <f>VLOOKUP(C651,Table_items[],2,FALSE)</f>
        <v>Sanmol 500 MG 4 Tablet</v>
      </c>
      <c r="J651" t="str">
        <f>VLOOKUP(C651,Table_items[],3,FALSE)</f>
        <v>Obat Sakit Kepala &amp; Demam</v>
      </c>
      <c r="K651" s="23">
        <f>VLOOKUP(C651,Table_items[],4,FALSE)</f>
        <v>1600</v>
      </c>
      <c r="L651" s="23">
        <f>VLOOKUP(C651,Table_items[],5,FALSE)</f>
        <v>1619</v>
      </c>
    </row>
    <row r="652" spans="1:12" s="23" customFormat="1" x14ac:dyDescent="0.2">
      <c r="A652" s="7" t="s">
        <v>845</v>
      </c>
      <c r="B652" s="27">
        <v>43939</v>
      </c>
      <c r="C652" s="9" t="s">
        <v>41</v>
      </c>
      <c r="D652" s="9">
        <v>44</v>
      </c>
      <c r="E652" s="9" t="s">
        <v>4896</v>
      </c>
      <c r="F652" s="20" t="s">
        <v>4908</v>
      </c>
      <c r="G652" t="s">
        <v>4904</v>
      </c>
      <c r="H652" t="str">
        <f>VLOOKUP(E652,suppliers!$A$2:$B$18,2,)</f>
        <v>OTHER</v>
      </c>
      <c r="I652" t="str">
        <f>VLOOKUP(C652,Table_items[],2,FALSE)</f>
        <v>Otilon Ear Drops 8 mL</v>
      </c>
      <c r="J652" t="str">
        <f>VLOOKUP(C652,Table_items[],3,FALSE)</f>
        <v>Obat Telinga</v>
      </c>
      <c r="K652" s="23">
        <f>VLOOKUP(C652,Table_items[],4,FALSE)</f>
        <v>55000</v>
      </c>
      <c r="L652" s="23">
        <f>VLOOKUP(C652,Table_items[],5,FALSE)</f>
        <v>55935</v>
      </c>
    </row>
    <row r="653" spans="1:12" s="23" customFormat="1" x14ac:dyDescent="0.2">
      <c r="A653" s="11" t="s">
        <v>846</v>
      </c>
      <c r="B653" s="28">
        <v>43939</v>
      </c>
      <c r="C653" s="13" t="s">
        <v>36</v>
      </c>
      <c r="D653" s="13">
        <v>8</v>
      </c>
      <c r="E653" s="9" t="s">
        <v>4896</v>
      </c>
      <c r="F653" s="20" t="s">
        <v>4908</v>
      </c>
      <c r="G653" t="s">
        <v>4904</v>
      </c>
      <c r="H653" t="str">
        <f>VLOOKUP(E653,suppliers!$A$2:$B$18,2,)</f>
        <v>OTHER</v>
      </c>
      <c r="I653" t="str">
        <f>VLOOKUP(C653,Table_items[],2,FALSE)</f>
        <v>Sanmol Paracetamol</v>
      </c>
      <c r="J653" t="str">
        <f>VLOOKUP(C653,Table_items[],3,FALSE)</f>
        <v>Obat Sakit Kepala &amp; Demam</v>
      </c>
      <c r="K653" s="23">
        <f>VLOOKUP(C653,Table_items[],4,FALSE)</f>
        <v>16100</v>
      </c>
      <c r="L653" s="23">
        <f>VLOOKUP(C653,Table_items[],5,FALSE)</f>
        <v>16261</v>
      </c>
    </row>
    <row r="654" spans="1:12" s="23" customFormat="1" x14ac:dyDescent="0.2">
      <c r="A654" s="7" t="s">
        <v>847</v>
      </c>
      <c r="B654" s="27">
        <v>43939</v>
      </c>
      <c r="C654" s="9" t="s">
        <v>20</v>
      </c>
      <c r="D654" s="9">
        <v>6</v>
      </c>
      <c r="E654" s="9" t="s">
        <v>4896</v>
      </c>
      <c r="F654" s="20" t="s">
        <v>4908</v>
      </c>
      <c r="G654" t="s">
        <v>4904</v>
      </c>
      <c r="H654" t="str">
        <f>VLOOKUP(E654,suppliers!$A$2:$B$18,2,)</f>
        <v>OTHER</v>
      </c>
      <c r="I654" t="str">
        <f>VLOOKUP(C654,Table_items[],2,FALSE)</f>
        <v>Carditens</v>
      </c>
      <c r="J654" t="str">
        <f>VLOOKUP(C654,Table_items[],3,FALSE)</f>
        <v>Obat Hipertensi</v>
      </c>
      <c r="K654" s="23">
        <f>VLOOKUP(C654,Table_items[],4,FALSE)</f>
        <v>100000</v>
      </c>
      <c r="L654" s="23">
        <f>VLOOKUP(C654,Table_items[],5,FALSE)</f>
        <v>100900</v>
      </c>
    </row>
    <row r="655" spans="1:12" s="23" customFormat="1" x14ac:dyDescent="0.2">
      <c r="A655" s="11" t="s">
        <v>848</v>
      </c>
      <c r="B655" s="28">
        <v>43939</v>
      </c>
      <c r="C655" s="13" t="s">
        <v>8</v>
      </c>
      <c r="D655" s="13">
        <v>12</v>
      </c>
      <c r="E655" s="9" t="s">
        <v>4896</v>
      </c>
      <c r="F655" s="20" t="s">
        <v>4908</v>
      </c>
      <c r="G655" t="s">
        <v>4904</v>
      </c>
      <c r="H655" t="str">
        <f>VLOOKUP(E655,suppliers!$A$2:$B$18,2,)</f>
        <v>OTHER</v>
      </c>
      <c r="I655" t="str">
        <f>VLOOKUP(C655,Table_items[],2,FALSE)</f>
        <v>Bisoprolol Ogb Dexa</v>
      </c>
      <c r="J655" t="str">
        <f>VLOOKUP(C655,Table_items[],3,FALSE)</f>
        <v>Obat Alergi</v>
      </c>
      <c r="K655" s="23">
        <f>VLOOKUP(C655,Table_items[],4,FALSE)</f>
        <v>10000</v>
      </c>
      <c r="L655" s="23">
        <f>VLOOKUP(C655,Table_items[],5,FALSE)</f>
        <v>10180</v>
      </c>
    </row>
    <row r="656" spans="1:12" s="23" customFormat="1" x14ac:dyDescent="0.2">
      <c r="A656" s="7" t="s">
        <v>849</v>
      </c>
      <c r="B656" s="27">
        <v>43939</v>
      </c>
      <c r="C656" s="9" t="s">
        <v>14</v>
      </c>
      <c r="D656" s="9">
        <v>2</v>
      </c>
      <c r="E656" s="9" t="s">
        <v>4896</v>
      </c>
      <c r="F656" s="20" t="s">
        <v>4908</v>
      </c>
      <c r="G656" t="s">
        <v>4904</v>
      </c>
      <c r="H656" t="str">
        <f>VLOOKUP(E656,suppliers!$A$2:$B$18,2,)</f>
        <v>OTHER</v>
      </c>
      <c r="I656" t="str">
        <f>VLOOKUP(C656,Table_items[],2,FALSE)</f>
        <v>Lo Han Kuo Infusion 12</v>
      </c>
      <c r="J656" t="str">
        <f>VLOOKUP(C656,Table_items[],3,FALSE)</f>
        <v>Obat Batuk &amp; Pilek</v>
      </c>
      <c r="K656" s="23">
        <f>VLOOKUP(C656,Table_items[],4,FALSE)</f>
        <v>23869</v>
      </c>
      <c r="L656" s="23">
        <f>VLOOKUP(C656,Table_items[],5,FALSE)</f>
        <v>24179</v>
      </c>
    </row>
    <row r="657" spans="1:12" s="23" customFormat="1" x14ac:dyDescent="0.2">
      <c r="A657" s="11" t="s">
        <v>850</v>
      </c>
      <c r="B657" s="28">
        <v>43939</v>
      </c>
      <c r="C657" s="13" t="s">
        <v>23</v>
      </c>
      <c r="D657" s="13">
        <v>12</v>
      </c>
      <c r="E657" s="9" t="s">
        <v>4896</v>
      </c>
      <c r="F657" s="20" t="s">
        <v>4908</v>
      </c>
      <c r="G657" t="s">
        <v>4904</v>
      </c>
      <c r="H657" t="str">
        <f>VLOOKUP(E657,suppliers!$A$2:$B$18,2,)</f>
        <v>OTHER</v>
      </c>
      <c r="I657" t="str">
        <f>VLOOKUP(C657,Table_items[],2,FALSE)</f>
        <v>Amlodipine Besilate</v>
      </c>
      <c r="J657" t="str">
        <f>VLOOKUP(C657,Table_items[],3,FALSE)</f>
        <v>Obat Hipertensi</v>
      </c>
      <c r="K657" s="23">
        <f>VLOOKUP(C657,Table_items[],4,FALSE)</f>
        <v>7467</v>
      </c>
      <c r="L657" s="23">
        <f>VLOOKUP(C657,Table_items[],5,FALSE)</f>
        <v>7504</v>
      </c>
    </row>
    <row r="658" spans="1:12" s="23" customFormat="1" x14ac:dyDescent="0.2">
      <c r="A658" s="7" t="s">
        <v>851</v>
      </c>
      <c r="B658" s="27">
        <v>43940</v>
      </c>
      <c r="C658" s="9" t="s">
        <v>24</v>
      </c>
      <c r="D658" s="9">
        <v>16</v>
      </c>
      <c r="E658" s="9" t="s">
        <v>4896</v>
      </c>
      <c r="F658" s="20" t="s">
        <v>4908</v>
      </c>
      <c r="G658" t="s">
        <v>4904</v>
      </c>
      <c r="H658" t="str">
        <f>VLOOKUP(E658,suppliers!$A$2:$B$18,2,)</f>
        <v>OTHER</v>
      </c>
      <c r="I658" t="str">
        <f>VLOOKUP(C658,Table_items[],2,FALSE)</f>
        <v>Irbesartan</v>
      </c>
      <c r="J658" t="str">
        <f>VLOOKUP(C658,Table_items[],3,FALSE)</f>
        <v>Obat Hipertensi</v>
      </c>
      <c r="K658" s="23">
        <f>VLOOKUP(C658,Table_items[],4,FALSE)</f>
        <v>108794</v>
      </c>
      <c r="L658" s="23">
        <f>VLOOKUP(C658,Table_items[],5,FALSE)</f>
        <v>109447</v>
      </c>
    </row>
    <row r="659" spans="1:12" s="23" customFormat="1" x14ac:dyDescent="0.2">
      <c r="A659" s="11" t="s">
        <v>852</v>
      </c>
      <c r="B659" s="28">
        <v>43940</v>
      </c>
      <c r="C659" s="13" t="s">
        <v>10</v>
      </c>
      <c r="D659" s="13">
        <v>95</v>
      </c>
      <c r="E659" s="9" t="s">
        <v>4896</v>
      </c>
      <c r="F659" s="20" t="s">
        <v>4908</v>
      </c>
      <c r="G659" t="s">
        <v>4904</v>
      </c>
      <c r="H659" t="str">
        <f>VLOOKUP(E659,suppliers!$A$2:$B$18,2,)</f>
        <v>OTHER</v>
      </c>
      <c r="I659" t="str">
        <f>VLOOKUP(C659,Table_items[],2,FALSE)</f>
        <v>Dexteem Box Plus 100 Tablet</v>
      </c>
      <c r="J659" t="str">
        <f>VLOOKUP(C659,Table_items[],3,FALSE)</f>
        <v>Obat Alergi</v>
      </c>
      <c r="K659" s="23">
        <f>VLOOKUP(C659,Table_items[],4,FALSE)</f>
        <v>25322</v>
      </c>
      <c r="L659" s="23">
        <f>VLOOKUP(C659,Table_items[],5,FALSE)</f>
        <v>25449</v>
      </c>
    </row>
    <row r="660" spans="1:12" s="23" customFormat="1" x14ac:dyDescent="0.2">
      <c r="A660" s="7" t="s">
        <v>853</v>
      </c>
      <c r="B660" s="27">
        <v>43940</v>
      </c>
      <c r="C660" s="9" t="s">
        <v>30</v>
      </c>
      <c r="D660" s="9">
        <v>16</v>
      </c>
      <c r="E660" s="9" t="s">
        <v>4896</v>
      </c>
      <c r="F660" s="20" t="s">
        <v>4908</v>
      </c>
      <c r="G660" t="s">
        <v>4904</v>
      </c>
      <c r="H660" t="str">
        <f>VLOOKUP(E660,suppliers!$A$2:$B$18,2,)</f>
        <v>OTHER</v>
      </c>
      <c r="I660" t="str">
        <f>VLOOKUP(C660,Table_items[],2,FALSE)</f>
        <v>Koolfever</v>
      </c>
      <c r="J660" t="str">
        <f>VLOOKUP(C660,Table_items[],3,FALSE)</f>
        <v>Obat Sakit Kepala &amp; Demam</v>
      </c>
      <c r="K660" s="23">
        <f>VLOOKUP(C660,Table_items[],4,FALSE)</f>
        <v>7500</v>
      </c>
      <c r="L660" s="23">
        <f>VLOOKUP(C660,Table_items[],5,FALSE)</f>
        <v>7620</v>
      </c>
    </row>
    <row r="661" spans="1:12" s="23" customFormat="1" x14ac:dyDescent="0.2">
      <c r="A661" s="11" t="s">
        <v>854</v>
      </c>
      <c r="B661" s="28">
        <v>43941</v>
      </c>
      <c r="C661" s="13" t="s">
        <v>12</v>
      </c>
      <c r="D661" s="13">
        <v>23</v>
      </c>
      <c r="E661" s="9" t="s">
        <v>4896</v>
      </c>
      <c r="F661" s="20" t="s">
        <v>4908</v>
      </c>
      <c r="G661" t="s">
        <v>4904</v>
      </c>
      <c r="H661" t="str">
        <f>VLOOKUP(E661,suppliers!$A$2:$B$18,2,)</f>
        <v>OTHER</v>
      </c>
      <c r="I661" t="str">
        <f>VLOOKUP(C661,Table_items[],2,FALSE)</f>
        <v>Decolsen 1 Strip 4 Tablet</v>
      </c>
      <c r="J661" t="str">
        <f>VLOOKUP(C661,Table_items[],3,FALSE)</f>
        <v>Obat Batuk &amp; Pilek</v>
      </c>
      <c r="K661" s="23">
        <f>VLOOKUP(C661,Table_items[],4,FALSE)</f>
        <v>2886</v>
      </c>
      <c r="L661" s="23">
        <f>VLOOKUP(C661,Table_items[],5,FALSE)</f>
        <v>2915</v>
      </c>
    </row>
    <row r="662" spans="1:12" s="23" customFormat="1" x14ac:dyDescent="0.2">
      <c r="A662" s="7" t="s">
        <v>855</v>
      </c>
      <c r="B662" s="27">
        <v>43941</v>
      </c>
      <c r="C662" s="9" t="s">
        <v>10</v>
      </c>
      <c r="D662" s="9">
        <v>24</v>
      </c>
      <c r="E662" s="9" t="s">
        <v>4896</v>
      </c>
      <c r="F662" s="20" t="s">
        <v>4908</v>
      </c>
      <c r="G662" t="s">
        <v>4904</v>
      </c>
      <c r="H662" t="str">
        <f>VLOOKUP(E662,suppliers!$A$2:$B$18,2,)</f>
        <v>OTHER</v>
      </c>
      <c r="I662" t="str">
        <f>VLOOKUP(C662,Table_items[],2,FALSE)</f>
        <v>Dexteem Box Plus 100 Tablet</v>
      </c>
      <c r="J662" t="str">
        <f>VLOOKUP(C662,Table_items[],3,FALSE)</f>
        <v>Obat Alergi</v>
      </c>
      <c r="K662" s="23">
        <f>VLOOKUP(C662,Table_items[],4,FALSE)</f>
        <v>25322</v>
      </c>
      <c r="L662" s="23">
        <f>VLOOKUP(C662,Table_items[],5,FALSE)</f>
        <v>25449</v>
      </c>
    </row>
    <row r="663" spans="1:12" s="23" customFormat="1" x14ac:dyDescent="0.2">
      <c r="A663" s="11" t="s">
        <v>856</v>
      </c>
      <c r="B663" s="28">
        <v>43941</v>
      </c>
      <c r="C663" s="13" t="s">
        <v>36</v>
      </c>
      <c r="D663" s="13">
        <v>36</v>
      </c>
      <c r="E663" s="9" t="s">
        <v>4896</v>
      </c>
      <c r="F663" s="20" t="s">
        <v>4908</v>
      </c>
      <c r="G663" t="s">
        <v>4904</v>
      </c>
      <c r="H663" t="str">
        <f>VLOOKUP(E663,suppliers!$A$2:$B$18,2,)</f>
        <v>OTHER</v>
      </c>
      <c r="I663" t="str">
        <f>VLOOKUP(C663,Table_items[],2,FALSE)</f>
        <v>Sanmol Paracetamol</v>
      </c>
      <c r="J663" t="str">
        <f>VLOOKUP(C663,Table_items[],3,FALSE)</f>
        <v>Obat Sakit Kepala &amp; Demam</v>
      </c>
      <c r="K663" s="23">
        <f>VLOOKUP(C663,Table_items[],4,FALSE)</f>
        <v>16100</v>
      </c>
      <c r="L663" s="23">
        <f>VLOOKUP(C663,Table_items[],5,FALSE)</f>
        <v>16261</v>
      </c>
    </row>
    <row r="664" spans="1:12" s="23" customFormat="1" x14ac:dyDescent="0.2">
      <c r="A664" s="7" t="s">
        <v>857</v>
      </c>
      <c r="B664" s="27">
        <v>43941</v>
      </c>
      <c r="C664" s="9" t="s">
        <v>18</v>
      </c>
      <c r="D664" s="9">
        <v>7</v>
      </c>
      <c r="E664" s="9" t="s">
        <v>4896</v>
      </c>
      <c r="F664" s="20" t="s">
        <v>4908</v>
      </c>
      <c r="G664" t="s">
        <v>4904</v>
      </c>
      <c r="H664" t="str">
        <f>VLOOKUP(E664,suppliers!$A$2:$B$18,2,)</f>
        <v>OTHER</v>
      </c>
      <c r="I664" t="str">
        <f>VLOOKUP(C664,Table_items[],2,FALSE)</f>
        <v>Konidin 4 Tablet</v>
      </c>
      <c r="J664" t="str">
        <f>VLOOKUP(C664,Table_items[],3,FALSE)</f>
        <v>Obat Batuk &amp; Pilek</v>
      </c>
      <c r="K664" s="23">
        <f>VLOOKUP(C664,Table_items[],4,FALSE)</f>
        <v>2460</v>
      </c>
      <c r="L664" s="23">
        <f>VLOOKUP(C664,Table_items[],5,FALSE)</f>
        <v>2490</v>
      </c>
    </row>
    <row r="665" spans="1:12" s="23" customFormat="1" x14ac:dyDescent="0.2">
      <c r="A665" s="11" t="s">
        <v>858</v>
      </c>
      <c r="B665" s="28">
        <v>43942</v>
      </c>
      <c r="C665" s="13" t="s">
        <v>12</v>
      </c>
      <c r="D665" s="13">
        <v>52</v>
      </c>
      <c r="E665" s="9" t="s">
        <v>4896</v>
      </c>
      <c r="F665" s="20" t="s">
        <v>4908</v>
      </c>
      <c r="G665" t="s">
        <v>4904</v>
      </c>
      <c r="H665" t="str">
        <f>VLOOKUP(E665,suppliers!$A$2:$B$18,2,)</f>
        <v>OTHER</v>
      </c>
      <c r="I665" t="str">
        <f>VLOOKUP(C665,Table_items[],2,FALSE)</f>
        <v>Decolsen 1 Strip 4 Tablet</v>
      </c>
      <c r="J665" t="str">
        <f>VLOOKUP(C665,Table_items[],3,FALSE)</f>
        <v>Obat Batuk &amp; Pilek</v>
      </c>
      <c r="K665" s="23">
        <f>VLOOKUP(C665,Table_items[],4,FALSE)</f>
        <v>2886</v>
      </c>
      <c r="L665" s="23">
        <f>VLOOKUP(C665,Table_items[],5,FALSE)</f>
        <v>2915</v>
      </c>
    </row>
    <row r="666" spans="1:12" s="23" customFormat="1" x14ac:dyDescent="0.2">
      <c r="A666" s="7" t="s">
        <v>859</v>
      </c>
      <c r="B666" s="27">
        <v>43942</v>
      </c>
      <c r="C666" s="9" t="s">
        <v>40</v>
      </c>
      <c r="D666" s="9">
        <v>83</v>
      </c>
      <c r="E666" s="9" t="s">
        <v>4896</v>
      </c>
      <c r="F666" s="20" t="s">
        <v>4908</v>
      </c>
      <c r="G666" t="s">
        <v>4904</v>
      </c>
      <c r="H666" t="str">
        <f>VLOOKUP(E666,suppliers!$A$2:$B$18,2,)</f>
        <v>OTHER</v>
      </c>
      <c r="I666" t="str">
        <f>VLOOKUP(C666,Table_items[],2,FALSE)</f>
        <v>Paramex Tablet / Obat</v>
      </c>
      <c r="J666" t="str">
        <f>VLOOKUP(C666,Table_items[],3,FALSE)</f>
        <v>Obat Sakit Kepala &amp; Demam</v>
      </c>
      <c r="K666" s="23">
        <f>VLOOKUP(C666,Table_items[],4,FALSE)</f>
        <v>2560</v>
      </c>
      <c r="L666" s="23">
        <f>VLOOKUP(C666,Table_items[],5,FALSE)</f>
        <v>2586</v>
      </c>
    </row>
    <row r="667" spans="1:12" s="23" customFormat="1" x14ac:dyDescent="0.2">
      <c r="A667" s="11" t="s">
        <v>860</v>
      </c>
      <c r="B667" s="28">
        <v>43942</v>
      </c>
      <c r="C667" s="13" t="s">
        <v>20</v>
      </c>
      <c r="D667" s="13">
        <v>25</v>
      </c>
      <c r="E667" s="9" t="s">
        <v>4896</v>
      </c>
      <c r="F667" s="20" t="s">
        <v>4908</v>
      </c>
      <c r="G667" t="s">
        <v>4904</v>
      </c>
      <c r="H667" t="str">
        <f>VLOOKUP(E667,suppliers!$A$2:$B$18,2,)</f>
        <v>OTHER</v>
      </c>
      <c r="I667" t="str">
        <f>VLOOKUP(C667,Table_items[],2,FALSE)</f>
        <v>Carditens</v>
      </c>
      <c r="J667" t="str">
        <f>VLOOKUP(C667,Table_items[],3,FALSE)</f>
        <v>Obat Hipertensi</v>
      </c>
      <c r="K667" s="23">
        <f>VLOOKUP(C667,Table_items[],4,FALSE)</f>
        <v>100000</v>
      </c>
      <c r="L667" s="23">
        <f>VLOOKUP(C667,Table_items[],5,FALSE)</f>
        <v>100900</v>
      </c>
    </row>
    <row r="668" spans="1:12" s="23" customFormat="1" x14ac:dyDescent="0.2">
      <c r="A668" s="7" t="s">
        <v>861</v>
      </c>
      <c r="B668" s="27">
        <v>43942</v>
      </c>
      <c r="C668" s="9" t="s">
        <v>7</v>
      </c>
      <c r="D668" s="9">
        <v>261</v>
      </c>
      <c r="E668" s="9" t="s">
        <v>4896</v>
      </c>
      <c r="F668" s="20" t="s">
        <v>4908</v>
      </c>
      <c r="G668" t="s">
        <v>4904</v>
      </c>
      <c r="H668" t="str">
        <f>VLOOKUP(E668,suppliers!$A$2:$B$18,2,)</f>
        <v>OTHER</v>
      </c>
      <c r="I668" t="str">
        <f>VLOOKUP(C668,Table_items[],2,FALSE)</f>
        <v>Acetylcysteine Mahakam 200 mg</v>
      </c>
      <c r="J668" t="str">
        <f>VLOOKUP(C668,Table_items[],3,FALSE)</f>
        <v>Obat Alergi</v>
      </c>
      <c r="K668" s="23">
        <f>VLOOKUP(C668,Table_items[],4,FALSE)</f>
        <v>33000</v>
      </c>
      <c r="L668" s="23">
        <f>VLOOKUP(C668,Table_items[],5,FALSE)</f>
        <v>33330</v>
      </c>
    </row>
    <row r="669" spans="1:12" s="23" customFormat="1" x14ac:dyDescent="0.2">
      <c r="A669" s="11" t="s">
        <v>862</v>
      </c>
      <c r="B669" s="28">
        <v>43942</v>
      </c>
      <c r="C669" s="13" t="s">
        <v>21</v>
      </c>
      <c r="D669" s="13">
        <v>2</v>
      </c>
      <c r="E669" s="9" t="s">
        <v>4896</v>
      </c>
      <c r="F669" s="20" t="s">
        <v>4908</v>
      </c>
      <c r="G669" t="s">
        <v>4904</v>
      </c>
      <c r="H669" t="str">
        <f>VLOOKUP(E669,suppliers!$A$2:$B$18,2,)</f>
        <v>OTHER</v>
      </c>
      <c r="I669" t="str">
        <f>VLOOKUP(C669,Table_items[],2,FALSE)</f>
        <v>Concor 5MG Strip 10</v>
      </c>
      <c r="J669" t="str">
        <f>VLOOKUP(C669,Table_items[],3,FALSE)</f>
        <v>Obat Hipertensi</v>
      </c>
      <c r="K669" s="23">
        <f>VLOOKUP(C669,Table_items[],4,FALSE)</f>
        <v>102000</v>
      </c>
      <c r="L669" s="23">
        <f>VLOOKUP(C669,Table_items[],5,FALSE)</f>
        <v>103632</v>
      </c>
    </row>
    <row r="670" spans="1:12" s="23" customFormat="1" x14ac:dyDescent="0.2">
      <c r="A670" s="7" t="s">
        <v>863</v>
      </c>
      <c r="B670" s="27">
        <v>43943</v>
      </c>
      <c r="C670" s="9" t="s">
        <v>12</v>
      </c>
      <c r="D670" s="9">
        <v>61</v>
      </c>
      <c r="E670" s="9" t="s">
        <v>4896</v>
      </c>
      <c r="F670" s="20" t="s">
        <v>4908</v>
      </c>
      <c r="G670" t="s">
        <v>4904</v>
      </c>
      <c r="H670" t="str">
        <f>VLOOKUP(E670,suppliers!$A$2:$B$18,2,)</f>
        <v>OTHER</v>
      </c>
      <c r="I670" t="str">
        <f>VLOOKUP(C670,Table_items[],2,FALSE)</f>
        <v>Decolsen 1 Strip 4 Tablet</v>
      </c>
      <c r="J670" t="str">
        <f>VLOOKUP(C670,Table_items[],3,FALSE)</f>
        <v>Obat Batuk &amp; Pilek</v>
      </c>
      <c r="K670" s="23">
        <f>VLOOKUP(C670,Table_items[],4,FALSE)</f>
        <v>2886</v>
      </c>
      <c r="L670" s="23">
        <f>VLOOKUP(C670,Table_items[],5,FALSE)</f>
        <v>2915</v>
      </c>
    </row>
    <row r="671" spans="1:12" s="23" customFormat="1" x14ac:dyDescent="0.2">
      <c r="A671" s="11" t="s">
        <v>864</v>
      </c>
      <c r="B671" s="28">
        <v>43943</v>
      </c>
      <c r="C671" s="13" t="s">
        <v>37</v>
      </c>
      <c r="D671" s="13">
        <v>42</v>
      </c>
      <c r="E671" s="9" t="s">
        <v>4896</v>
      </c>
      <c r="F671" s="20" t="s">
        <v>4908</v>
      </c>
      <c r="G671" t="s">
        <v>4904</v>
      </c>
      <c r="H671" t="str">
        <f>VLOOKUP(E671,suppliers!$A$2:$B$18,2,)</f>
        <v>OTHER</v>
      </c>
      <c r="I671" t="str">
        <f>VLOOKUP(C671,Table_items[],2,FALSE)</f>
        <v>Bodrex Extra</v>
      </c>
      <c r="J671" t="str">
        <f>VLOOKUP(C671,Table_items[],3,FALSE)</f>
        <v>Obat Sakit Kepala &amp; Demam</v>
      </c>
      <c r="K671" s="23">
        <f>VLOOKUP(C671,Table_items[],4,FALSE)</f>
        <v>50788</v>
      </c>
      <c r="L671" s="23">
        <f>VLOOKUP(C671,Table_items[],5,FALSE)</f>
        <v>51753</v>
      </c>
    </row>
    <row r="672" spans="1:12" s="23" customFormat="1" x14ac:dyDescent="0.2">
      <c r="A672" s="7" t="s">
        <v>865</v>
      </c>
      <c r="B672" s="27">
        <v>43943</v>
      </c>
      <c r="C672" s="9" t="s">
        <v>9</v>
      </c>
      <c r="D672" s="9">
        <v>78</v>
      </c>
      <c r="E672" s="9" t="s">
        <v>4896</v>
      </c>
      <c r="F672" s="20" t="s">
        <v>4908</v>
      </c>
      <c r="G672" t="s">
        <v>4904</v>
      </c>
      <c r="H672" t="str">
        <f>VLOOKUP(E672,suppliers!$A$2:$B$18,2,)</f>
        <v>OTHER</v>
      </c>
      <c r="I672" t="str">
        <f>VLOOKUP(C672,Table_items[],2,FALSE)</f>
        <v>Bedak Heroxyn 150 gr</v>
      </c>
      <c r="J672" t="str">
        <f>VLOOKUP(C672,Table_items[],3,FALSE)</f>
        <v>Obat Alergi</v>
      </c>
      <c r="K672" s="23">
        <f>VLOOKUP(C672,Table_items[],4,FALSE)</f>
        <v>16950</v>
      </c>
      <c r="L672" s="23">
        <f>VLOOKUP(C672,Table_items[],5,FALSE)</f>
        <v>17170</v>
      </c>
    </row>
    <row r="673" spans="1:12" s="23" customFormat="1" x14ac:dyDescent="0.2">
      <c r="A673" s="11" t="s">
        <v>866</v>
      </c>
      <c r="B673" s="28">
        <v>43943</v>
      </c>
      <c r="C673" s="13" t="s">
        <v>9</v>
      </c>
      <c r="D673" s="13">
        <v>79</v>
      </c>
      <c r="E673" s="9" t="s">
        <v>4896</v>
      </c>
      <c r="F673" s="20" t="s">
        <v>4908</v>
      </c>
      <c r="G673" t="s">
        <v>4904</v>
      </c>
      <c r="H673" t="str">
        <f>VLOOKUP(E673,suppliers!$A$2:$B$18,2,)</f>
        <v>OTHER</v>
      </c>
      <c r="I673" t="str">
        <f>VLOOKUP(C673,Table_items[],2,FALSE)</f>
        <v>Bedak Heroxyn 150 gr</v>
      </c>
      <c r="J673" t="str">
        <f>VLOOKUP(C673,Table_items[],3,FALSE)</f>
        <v>Obat Alergi</v>
      </c>
      <c r="K673" s="23">
        <f>VLOOKUP(C673,Table_items[],4,FALSE)</f>
        <v>16950</v>
      </c>
      <c r="L673" s="23">
        <f>VLOOKUP(C673,Table_items[],5,FALSE)</f>
        <v>17170</v>
      </c>
    </row>
    <row r="674" spans="1:12" s="23" customFormat="1" x14ac:dyDescent="0.2">
      <c r="A674" s="7" t="s">
        <v>867</v>
      </c>
      <c r="B674" s="27">
        <v>43943</v>
      </c>
      <c r="C674" s="9" t="s">
        <v>41</v>
      </c>
      <c r="D674" s="9">
        <v>33</v>
      </c>
      <c r="E674" s="9" t="s">
        <v>4896</v>
      </c>
      <c r="F674" s="20" t="s">
        <v>4908</v>
      </c>
      <c r="G674" t="s">
        <v>4904</v>
      </c>
      <c r="H674" t="str">
        <f>VLOOKUP(E674,suppliers!$A$2:$B$18,2,)</f>
        <v>OTHER</v>
      </c>
      <c r="I674" t="str">
        <f>VLOOKUP(C674,Table_items[],2,FALSE)</f>
        <v>Otilon Ear Drops 8 mL</v>
      </c>
      <c r="J674" t="str">
        <f>VLOOKUP(C674,Table_items[],3,FALSE)</f>
        <v>Obat Telinga</v>
      </c>
      <c r="K674" s="23">
        <f>VLOOKUP(C674,Table_items[],4,FALSE)</f>
        <v>55000</v>
      </c>
      <c r="L674" s="23">
        <f>VLOOKUP(C674,Table_items[],5,FALSE)</f>
        <v>55935</v>
      </c>
    </row>
    <row r="675" spans="1:12" s="23" customFormat="1" x14ac:dyDescent="0.2">
      <c r="A675" s="11" t="s">
        <v>868</v>
      </c>
      <c r="B675" s="28">
        <v>43943</v>
      </c>
      <c r="C675" s="13" t="s">
        <v>16</v>
      </c>
      <c r="D675" s="13">
        <v>2</v>
      </c>
      <c r="E675" s="9" t="s">
        <v>4896</v>
      </c>
      <c r="F675" s="20" t="s">
        <v>4908</v>
      </c>
      <c r="G675" t="s">
        <v>4904</v>
      </c>
      <c r="H675" t="str">
        <f>VLOOKUP(E675,suppliers!$A$2:$B$18,2,)</f>
        <v>OTHER</v>
      </c>
      <c r="I675" t="str">
        <f>VLOOKUP(C675,Table_items[],2,FALSE)</f>
        <v>Ultraflu Box Isi 25 Strip</v>
      </c>
      <c r="J675" t="str">
        <f>VLOOKUP(C675,Table_items[],3,FALSE)</f>
        <v>Obat Batuk &amp; Pilek</v>
      </c>
      <c r="K675" s="23">
        <f>VLOOKUP(C675,Table_items[],4,FALSE)</f>
        <v>72500</v>
      </c>
      <c r="L675" s="23">
        <f>VLOOKUP(C675,Table_items[],5,FALSE)</f>
        <v>73805</v>
      </c>
    </row>
    <row r="676" spans="1:12" s="23" customFormat="1" x14ac:dyDescent="0.2">
      <c r="A676" s="7" t="s">
        <v>869</v>
      </c>
      <c r="B676" s="27">
        <v>43943</v>
      </c>
      <c r="C676" s="9" t="s">
        <v>35</v>
      </c>
      <c r="D676" s="9">
        <v>45</v>
      </c>
      <c r="E676" s="9" t="s">
        <v>4896</v>
      </c>
      <c r="F676" s="20" t="s">
        <v>4908</v>
      </c>
      <c r="G676" t="s">
        <v>4904</v>
      </c>
      <c r="H676" t="str">
        <f>VLOOKUP(E676,suppliers!$A$2:$B$18,2,)</f>
        <v>OTHER</v>
      </c>
      <c r="I676" t="str">
        <f>VLOOKUP(C676,Table_items[],2,FALSE)</f>
        <v>Proris Ibuprofen</v>
      </c>
      <c r="J676" t="str">
        <f>VLOOKUP(C676,Table_items[],3,FALSE)</f>
        <v>Obat Sakit Kepala &amp; Demam</v>
      </c>
      <c r="K676" s="23">
        <f>VLOOKUP(C676,Table_items[],4,FALSE)</f>
        <v>25000</v>
      </c>
      <c r="L676" s="23">
        <f>VLOOKUP(C676,Table_items[],5,FALSE)</f>
        <v>25275</v>
      </c>
    </row>
    <row r="677" spans="1:12" s="23" customFormat="1" x14ac:dyDescent="0.2">
      <c r="A677" s="11" t="s">
        <v>870</v>
      </c>
      <c r="B677" s="28">
        <v>43943</v>
      </c>
      <c r="C677" s="13" t="s">
        <v>11</v>
      </c>
      <c r="D677" s="13">
        <v>20</v>
      </c>
      <c r="E677" s="9" t="s">
        <v>4896</v>
      </c>
      <c r="F677" s="20" t="s">
        <v>4908</v>
      </c>
      <c r="G677" t="s">
        <v>4904</v>
      </c>
      <c r="H677" t="str">
        <f>VLOOKUP(E677,suppliers!$A$2:$B$18,2,)</f>
        <v>OTHER</v>
      </c>
      <c r="I677" t="str">
        <f>VLOOKUP(C677,Table_items[],2,FALSE)</f>
        <v>Neozep Forte 1 Strip 4 Tablet</v>
      </c>
      <c r="J677" t="str">
        <f>VLOOKUP(C677,Table_items[],3,FALSE)</f>
        <v>Obat Batuk &amp; Pilek</v>
      </c>
      <c r="K677" s="23">
        <f>VLOOKUP(C677,Table_items[],4,FALSE)</f>
        <v>2324</v>
      </c>
      <c r="L677" s="23">
        <f>VLOOKUP(C677,Table_items[],5,FALSE)</f>
        <v>2338</v>
      </c>
    </row>
    <row r="678" spans="1:12" s="23" customFormat="1" x14ac:dyDescent="0.2">
      <c r="A678" s="7" t="s">
        <v>871</v>
      </c>
      <c r="B678" s="27">
        <v>43943</v>
      </c>
      <c r="C678" s="9" t="s">
        <v>34</v>
      </c>
      <c r="D678" s="9">
        <v>24</v>
      </c>
      <c r="E678" s="9" t="s">
        <v>4896</v>
      </c>
      <c r="F678" s="20" t="s">
        <v>4908</v>
      </c>
      <c r="G678" t="s">
        <v>4904</v>
      </c>
      <c r="H678" t="str">
        <f>VLOOKUP(E678,suppliers!$A$2:$B$18,2,)</f>
        <v>OTHER</v>
      </c>
      <c r="I678" t="str">
        <f>VLOOKUP(C678,Table_items[],2,FALSE)</f>
        <v>Panadol Anak Tablet 1 Strip</v>
      </c>
      <c r="J678" t="str">
        <f>VLOOKUP(C678,Table_items[],3,FALSE)</f>
        <v>Obat Sakit Kepala &amp; Demam</v>
      </c>
      <c r="K678" s="23">
        <f>VLOOKUP(C678,Table_items[],4,FALSE)</f>
        <v>25000</v>
      </c>
      <c r="L678" s="23">
        <f>VLOOKUP(C678,Table_items[],5,FALSE)</f>
        <v>25450</v>
      </c>
    </row>
    <row r="679" spans="1:12" s="23" customFormat="1" x14ac:dyDescent="0.2">
      <c r="A679" s="11" t="s">
        <v>872</v>
      </c>
      <c r="B679" s="28">
        <v>43944</v>
      </c>
      <c r="C679" s="13" t="s">
        <v>16</v>
      </c>
      <c r="D679" s="13">
        <v>4</v>
      </c>
      <c r="E679" s="9" t="s">
        <v>4896</v>
      </c>
      <c r="F679" s="20" t="s">
        <v>4908</v>
      </c>
      <c r="G679" t="s">
        <v>4904</v>
      </c>
      <c r="H679" t="str">
        <f>VLOOKUP(E679,suppliers!$A$2:$B$18,2,)</f>
        <v>OTHER</v>
      </c>
      <c r="I679" t="str">
        <f>VLOOKUP(C679,Table_items[],2,FALSE)</f>
        <v>Ultraflu Box Isi 25 Strip</v>
      </c>
      <c r="J679" t="str">
        <f>VLOOKUP(C679,Table_items[],3,FALSE)</f>
        <v>Obat Batuk &amp; Pilek</v>
      </c>
      <c r="K679" s="23">
        <f>VLOOKUP(C679,Table_items[],4,FALSE)</f>
        <v>72500</v>
      </c>
      <c r="L679" s="23">
        <f>VLOOKUP(C679,Table_items[],5,FALSE)</f>
        <v>73805</v>
      </c>
    </row>
    <row r="680" spans="1:12" s="23" customFormat="1" x14ac:dyDescent="0.2">
      <c r="A680" s="7" t="s">
        <v>873</v>
      </c>
      <c r="B680" s="27">
        <v>43945</v>
      </c>
      <c r="C680" s="9" t="s">
        <v>22</v>
      </c>
      <c r="D680" s="9">
        <v>42</v>
      </c>
      <c r="E680" s="9" t="s">
        <v>4896</v>
      </c>
      <c r="F680" s="20" t="s">
        <v>4908</v>
      </c>
      <c r="G680" t="s">
        <v>4904</v>
      </c>
      <c r="H680" t="str">
        <f>VLOOKUP(E680,suppliers!$A$2:$B$18,2,)</f>
        <v>OTHER</v>
      </c>
      <c r="I680" t="str">
        <f>VLOOKUP(C680,Table_items[],2,FALSE)</f>
        <v>Candesartan Ogb Dexa</v>
      </c>
      <c r="J680" t="str">
        <f>VLOOKUP(C680,Table_items[],3,FALSE)</f>
        <v>Obat Hipertensi</v>
      </c>
      <c r="K680" s="23">
        <f>VLOOKUP(C680,Table_items[],4,FALSE)</f>
        <v>5000</v>
      </c>
      <c r="L680" s="23">
        <f>VLOOKUP(C680,Table_items[],5,FALSE)</f>
        <v>5095</v>
      </c>
    </row>
    <row r="681" spans="1:12" s="23" customFormat="1" x14ac:dyDescent="0.2">
      <c r="A681" s="11" t="s">
        <v>874</v>
      </c>
      <c r="B681" s="28">
        <v>43945</v>
      </c>
      <c r="C681" s="13" t="s">
        <v>10</v>
      </c>
      <c r="D681" s="13">
        <v>40</v>
      </c>
      <c r="E681" s="9" t="s">
        <v>4896</v>
      </c>
      <c r="F681" s="20" t="s">
        <v>4908</v>
      </c>
      <c r="G681" t="s">
        <v>4904</v>
      </c>
      <c r="H681" t="str">
        <f>VLOOKUP(E681,suppliers!$A$2:$B$18,2,)</f>
        <v>OTHER</v>
      </c>
      <c r="I681" t="str">
        <f>VLOOKUP(C681,Table_items[],2,FALSE)</f>
        <v>Dexteem Box Plus 100 Tablet</v>
      </c>
      <c r="J681" t="str">
        <f>VLOOKUP(C681,Table_items[],3,FALSE)</f>
        <v>Obat Alergi</v>
      </c>
      <c r="K681" s="23">
        <f>VLOOKUP(C681,Table_items[],4,FALSE)</f>
        <v>25322</v>
      </c>
      <c r="L681" s="23">
        <f>VLOOKUP(C681,Table_items[],5,FALSE)</f>
        <v>25449</v>
      </c>
    </row>
    <row r="682" spans="1:12" s="23" customFormat="1" x14ac:dyDescent="0.2">
      <c r="A682" s="7" t="s">
        <v>875</v>
      </c>
      <c r="B682" s="27">
        <v>43945</v>
      </c>
      <c r="C682" s="9" t="s">
        <v>16</v>
      </c>
      <c r="D682" s="9">
        <v>1</v>
      </c>
      <c r="E682" s="9" t="s">
        <v>4896</v>
      </c>
      <c r="F682" s="20" t="s">
        <v>4908</v>
      </c>
      <c r="G682" t="s">
        <v>4904</v>
      </c>
      <c r="H682" t="str">
        <f>VLOOKUP(E682,suppliers!$A$2:$B$18,2,)</f>
        <v>OTHER</v>
      </c>
      <c r="I682" t="str">
        <f>VLOOKUP(C682,Table_items[],2,FALSE)</f>
        <v>Ultraflu Box Isi 25 Strip</v>
      </c>
      <c r="J682" t="str">
        <f>VLOOKUP(C682,Table_items[],3,FALSE)</f>
        <v>Obat Batuk &amp; Pilek</v>
      </c>
      <c r="K682" s="23">
        <f>VLOOKUP(C682,Table_items[],4,FALSE)</f>
        <v>72500</v>
      </c>
      <c r="L682" s="23">
        <f>VLOOKUP(C682,Table_items[],5,FALSE)</f>
        <v>73805</v>
      </c>
    </row>
    <row r="683" spans="1:12" s="23" customFormat="1" x14ac:dyDescent="0.2">
      <c r="A683" s="11" t="s">
        <v>876</v>
      </c>
      <c r="B683" s="28">
        <v>43945</v>
      </c>
      <c r="C683" s="13" t="s">
        <v>23</v>
      </c>
      <c r="D683" s="13">
        <v>180</v>
      </c>
      <c r="E683" s="9" t="s">
        <v>4896</v>
      </c>
      <c r="F683" s="20" t="s">
        <v>4908</v>
      </c>
      <c r="G683" t="s">
        <v>4904</v>
      </c>
      <c r="H683" t="str">
        <f>VLOOKUP(E683,suppliers!$A$2:$B$18,2,)</f>
        <v>OTHER</v>
      </c>
      <c r="I683" t="str">
        <f>VLOOKUP(C683,Table_items[],2,FALSE)</f>
        <v>Amlodipine Besilate</v>
      </c>
      <c r="J683" t="str">
        <f>VLOOKUP(C683,Table_items[],3,FALSE)</f>
        <v>Obat Hipertensi</v>
      </c>
      <c r="K683" s="23">
        <f>VLOOKUP(C683,Table_items[],4,FALSE)</f>
        <v>7467</v>
      </c>
      <c r="L683" s="23">
        <f>VLOOKUP(C683,Table_items[],5,FALSE)</f>
        <v>7504</v>
      </c>
    </row>
    <row r="684" spans="1:12" s="23" customFormat="1" x14ac:dyDescent="0.2">
      <c r="A684" s="7" t="s">
        <v>877</v>
      </c>
      <c r="B684" s="27">
        <v>43946</v>
      </c>
      <c r="C684" s="9" t="s">
        <v>12</v>
      </c>
      <c r="D684" s="9">
        <v>16</v>
      </c>
      <c r="E684" s="9" t="s">
        <v>4896</v>
      </c>
      <c r="F684" s="20" t="s">
        <v>4908</v>
      </c>
      <c r="G684" t="s">
        <v>4904</v>
      </c>
      <c r="H684" t="str">
        <f>VLOOKUP(E684,suppliers!$A$2:$B$18,2,)</f>
        <v>OTHER</v>
      </c>
      <c r="I684" t="str">
        <f>VLOOKUP(C684,Table_items[],2,FALSE)</f>
        <v>Decolsen 1 Strip 4 Tablet</v>
      </c>
      <c r="J684" t="str">
        <f>VLOOKUP(C684,Table_items[],3,FALSE)</f>
        <v>Obat Batuk &amp; Pilek</v>
      </c>
      <c r="K684" s="23">
        <f>VLOOKUP(C684,Table_items[],4,FALSE)</f>
        <v>2886</v>
      </c>
      <c r="L684" s="23">
        <f>VLOOKUP(C684,Table_items[],5,FALSE)</f>
        <v>2915</v>
      </c>
    </row>
    <row r="685" spans="1:12" s="23" customFormat="1" x14ac:dyDescent="0.2">
      <c r="A685" s="11" t="s">
        <v>878</v>
      </c>
      <c r="B685" s="28">
        <v>43946</v>
      </c>
      <c r="C685" s="13" t="s">
        <v>37</v>
      </c>
      <c r="D685" s="13">
        <v>12</v>
      </c>
      <c r="E685" s="9" t="s">
        <v>4896</v>
      </c>
      <c r="F685" s="20" t="s">
        <v>4908</v>
      </c>
      <c r="G685" t="s">
        <v>4904</v>
      </c>
      <c r="H685" t="str">
        <f>VLOOKUP(E685,suppliers!$A$2:$B$18,2,)</f>
        <v>OTHER</v>
      </c>
      <c r="I685" t="str">
        <f>VLOOKUP(C685,Table_items[],2,FALSE)</f>
        <v>Bodrex Extra</v>
      </c>
      <c r="J685" t="str">
        <f>VLOOKUP(C685,Table_items[],3,FALSE)</f>
        <v>Obat Sakit Kepala &amp; Demam</v>
      </c>
      <c r="K685" s="23">
        <f>VLOOKUP(C685,Table_items[],4,FALSE)</f>
        <v>50788</v>
      </c>
      <c r="L685" s="23">
        <f>VLOOKUP(C685,Table_items[],5,FALSE)</f>
        <v>51753</v>
      </c>
    </row>
    <row r="686" spans="1:12" s="23" customFormat="1" x14ac:dyDescent="0.2">
      <c r="A686" s="7" t="s">
        <v>880</v>
      </c>
      <c r="B686" s="27">
        <v>43946</v>
      </c>
      <c r="C686" s="9" t="s">
        <v>9</v>
      </c>
      <c r="D686" s="9">
        <v>31</v>
      </c>
      <c r="E686" s="9" t="s">
        <v>4896</v>
      </c>
      <c r="F686" s="20" t="s">
        <v>4908</v>
      </c>
      <c r="G686" t="s">
        <v>4904</v>
      </c>
      <c r="H686" t="str">
        <f>VLOOKUP(E686,suppliers!$A$2:$B$18,2,)</f>
        <v>OTHER</v>
      </c>
      <c r="I686" t="str">
        <f>VLOOKUP(C686,Table_items[],2,FALSE)</f>
        <v>Bedak Heroxyn 150 gr</v>
      </c>
      <c r="J686" t="str">
        <f>VLOOKUP(C686,Table_items[],3,FALSE)</f>
        <v>Obat Alergi</v>
      </c>
      <c r="K686" s="23">
        <f>VLOOKUP(C686,Table_items[],4,FALSE)</f>
        <v>16950</v>
      </c>
      <c r="L686" s="23">
        <f>VLOOKUP(C686,Table_items[],5,FALSE)</f>
        <v>17170</v>
      </c>
    </row>
    <row r="687" spans="1:12" s="23" customFormat="1" x14ac:dyDescent="0.2">
      <c r="A687" s="11" t="s">
        <v>881</v>
      </c>
      <c r="B687" s="28">
        <v>43946</v>
      </c>
      <c r="C687" s="13" t="s">
        <v>41</v>
      </c>
      <c r="D687" s="13">
        <v>37</v>
      </c>
      <c r="E687" s="9" t="s">
        <v>4896</v>
      </c>
      <c r="F687" s="20" t="s">
        <v>4908</v>
      </c>
      <c r="G687" t="s">
        <v>4904</v>
      </c>
      <c r="H687" t="str">
        <f>VLOOKUP(E687,suppliers!$A$2:$B$18,2,)</f>
        <v>OTHER</v>
      </c>
      <c r="I687" t="str">
        <f>VLOOKUP(C687,Table_items[],2,FALSE)</f>
        <v>Otilon Ear Drops 8 mL</v>
      </c>
      <c r="J687" t="str">
        <f>VLOOKUP(C687,Table_items[],3,FALSE)</f>
        <v>Obat Telinga</v>
      </c>
      <c r="K687" s="23">
        <f>VLOOKUP(C687,Table_items[],4,FALSE)</f>
        <v>55000</v>
      </c>
      <c r="L687" s="23">
        <f>VLOOKUP(C687,Table_items[],5,FALSE)</f>
        <v>55935</v>
      </c>
    </row>
    <row r="688" spans="1:12" s="23" customFormat="1" x14ac:dyDescent="0.2">
      <c r="A688" s="7" t="s">
        <v>882</v>
      </c>
      <c r="B688" s="27">
        <v>43947</v>
      </c>
      <c r="C688" s="9" t="s">
        <v>15</v>
      </c>
      <c r="D688" s="9">
        <v>44</v>
      </c>
      <c r="E688" s="9" t="s">
        <v>4896</v>
      </c>
      <c r="F688" s="20" t="s">
        <v>4908</v>
      </c>
      <c r="G688" t="s">
        <v>4904</v>
      </c>
      <c r="H688" t="str">
        <f>VLOOKUP(E688,suppliers!$A$2:$B$18,2,)</f>
        <v>OTHER</v>
      </c>
      <c r="I688" t="str">
        <f>VLOOKUP(C688,Table_items[],2,FALSE)</f>
        <v>Vicks Formula 44 Antitusif</v>
      </c>
      <c r="J688" t="str">
        <f>VLOOKUP(C688,Table_items[],3,FALSE)</f>
        <v>Obat Batuk &amp; Pilek</v>
      </c>
      <c r="K688" s="23">
        <f>VLOOKUP(C688,Table_items[],4,FALSE)</f>
        <v>23461</v>
      </c>
      <c r="L688" s="23">
        <f>VLOOKUP(C688,Table_items[],5,FALSE)</f>
        <v>23836</v>
      </c>
    </row>
    <row r="689" spans="1:12" s="23" customFormat="1" x14ac:dyDescent="0.2">
      <c r="A689" s="11" t="s">
        <v>883</v>
      </c>
      <c r="B689" s="28">
        <v>43947</v>
      </c>
      <c r="C689" s="13" t="s">
        <v>12</v>
      </c>
      <c r="D689" s="13">
        <v>52</v>
      </c>
      <c r="E689" s="9" t="s">
        <v>4896</v>
      </c>
      <c r="F689" s="20" t="s">
        <v>4908</v>
      </c>
      <c r="G689" t="s">
        <v>4904</v>
      </c>
      <c r="H689" t="str">
        <f>VLOOKUP(E689,suppliers!$A$2:$B$18,2,)</f>
        <v>OTHER</v>
      </c>
      <c r="I689" t="str">
        <f>VLOOKUP(C689,Table_items[],2,FALSE)</f>
        <v>Decolsen 1 Strip 4 Tablet</v>
      </c>
      <c r="J689" t="str">
        <f>VLOOKUP(C689,Table_items[],3,FALSE)</f>
        <v>Obat Batuk &amp; Pilek</v>
      </c>
      <c r="K689" s="23">
        <f>VLOOKUP(C689,Table_items[],4,FALSE)</f>
        <v>2886</v>
      </c>
      <c r="L689" s="23">
        <f>VLOOKUP(C689,Table_items[],5,FALSE)</f>
        <v>2915</v>
      </c>
    </row>
    <row r="690" spans="1:12" s="23" customFormat="1" x14ac:dyDescent="0.2">
      <c r="A690" s="7" t="s">
        <v>884</v>
      </c>
      <c r="B690" s="27">
        <v>43947</v>
      </c>
      <c r="C690" s="9" t="s">
        <v>37</v>
      </c>
      <c r="D690" s="9">
        <v>25</v>
      </c>
      <c r="E690" s="9" t="s">
        <v>4896</v>
      </c>
      <c r="F690" s="20" t="s">
        <v>4908</v>
      </c>
      <c r="G690" t="s">
        <v>4904</v>
      </c>
      <c r="H690" t="str">
        <f>VLOOKUP(E690,suppliers!$A$2:$B$18,2,)</f>
        <v>OTHER</v>
      </c>
      <c r="I690" t="str">
        <f>VLOOKUP(C690,Table_items[],2,FALSE)</f>
        <v>Bodrex Extra</v>
      </c>
      <c r="J690" t="str">
        <f>VLOOKUP(C690,Table_items[],3,FALSE)</f>
        <v>Obat Sakit Kepala &amp; Demam</v>
      </c>
      <c r="K690" s="23">
        <f>VLOOKUP(C690,Table_items[],4,FALSE)</f>
        <v>50788</v>
      </c>
      <c r="L690" s="23">
        <f>VLOOKUP(C690,Table_items[],5,FALSE)</f>
        <v>51753</v>
      </c>
    </row>
    <row r="691" spans="1:12" s="23" customFormat="1" x14ac:dyDescent="0.2">
      <c r="A691" s="11" t="s">
        <v>885</v>
      </c>
      <c r="B691" s="28">
        <v>43947</v>
      </c>
      <c r="C691" s="13" t="s">
        <v>38</v>
      </c>
      <c r="D691" s="13">
        <v>18</v>
      </c>
      <c r="E691" s="9" t="s">
        <v>4896</v>
      </c>
      <c r="F691" s="20" t="s">
        <v>4908</v>
      </c>
      <c r="G691" t="s">
        <v>4904</v>
      </c>
      <c r="H691" t="str">
        <f>VLOOKUP(E691,suppliers!$A$2:$B$18,2,)</f>
        <v>OTHER</v>
      </c>
      <c r="I691" t="str">
        <f>VLOOKUP(C691,Table_items[],2,FALSE)</f>
        <v>Sanmol 500 MG 4 Tablet</v>
      </c>
      <c r="J691" t="str">
        <f>VLOOKUP(C691,Table_items[],3,FALSE)</f>
        <v>Obat Sakit Kepala &amp; Demam</v>
      </c>
      <c r="K691" s="23">
        <f>VLOOKUP(C691,Table_items[],4,FALSE)</f>
        <v>1600</v>
      </c>
      <c r="L691" s="23">
        <f>VLOOKUP(C691,Table_items[],5,FALSE)</f>
        <v>1619</v>
      </c>
    </row>
    <row r="692" spans="1:12" s="23" customFormat="1" x14ac:dyDescent="0.2">
      <c r="A692" s="7" t="s">
        <v>886</v>
      </c>
      <c r="B692" s="27">
        <v>43947</v>
      </c>
      <c r="C692" s="9" t="s">
        <v>38</v>
      </c>
      <c r="D692" s="9">
        <v>43</v>
      </c>
      <c r="E692" s="9" t="s">
        <v>4896</v>
      </c>
      <c r="F692" s="20" t="s">
        <v>4908</v>
      </c>
      <c r="G692" t="s">
        <v>4904</v>
      </c>
      <c r="H692" t="str">
        <f>VLOOKUP(E692,suppliers!$A$2:$B$18,2,)</f>
        <v>OTHER</v>
      </c>
      <c r="I692" t="str">
        <f>VLOOKUP(C692,Table_items[],2,FALSE)</f>
        <v>Sanmol 500 MG 4 Tablet</v>
      </c>
      <c r="J692" t="str">
        <f>VLOOKUP(C692,Table_items[],3,FALSE)</f>
        <v>Obat Sakit Kepala &amp; Demam</v>
      </c>
      <c r="K692" s="23">
        <f>VLOOKUP(C692,Table_items[],4,FALSE)</f>
        <v>1600</v>
      </c>
      <c r="L692" s="23">
        <f>VLOOKUP(C692,Table_items[],5,FALSE)</f>
        <v>1619</v>
      </c>
    </row>
    <row r="693" spans="1:12" s="23" customFormat="1" x14ac:dyDescent="0.2">
      <c r="A693" s="11" t="s">
        <v>887</v>
      </c>
      <c r="B693" s="28">
        <v>43947</v>
      </c>
      <c r="C693" s="13" t="s">
        <v>22</v>
      </c>
      <c r="D693" s="13">
        <v>25</v>
      </c>
      <c r="E693" s="9" t="s">
        <v>4896</v>
      </c>
      <c r="F693" s="20" t="s">
        <v>4908</v>
      </c>
      <c r="G693" t="s">
        <v>4904</v>
      </c>
      <c r="H693" t="str">
        <f>VLOOKUP(E693,suppliers!$A$2:$B$18,2,)</f>
        <v>OTHER</v>
      </c>
      <c r="I693" t="str">
        <f>VLOOKUP(C693,Table_items[],2,FALSE)</f>
        <v>Candesartan Ogb Dexa</v>
      </c>
      <c r="J693" t="str">
        <f>VLOOKUP(C693,Table_items[],3,FALSE)</f>
        <v>Obat Hipertensi</v>
      </c>
      <c r="K693" s="23">
        <f>VLOOKUP(C693,Table_items[],4,FALSE)</f>
        <v>5000</v>
      </c>
      <c r="L693" s="23">
        <f>VLOOKUP(C693,Table_items[],5,FALSE)</f>
        <v>5095</v>
      </c>
    </row>
    <row r="694" spans="1:12" s="23" customFormat="1" x14ac:dyDescent="0.2">
      <c r="A694" s="7" t="s">
        <v>888</v>
      </c>
      <c r="B694" s="27">
        <v>43947</v>
      </c>
      <c r="C694" s="9" t="s">
        <v>8</v>
      </c>
      <c r="D694" s="9">
        <v>23</v>
      </c>
      <c r="E694" s="9" t="s">
        <v>4896</v>
      </c>
      <c r="F694" s="20" t="s">
        <v>4908</v>
      </c>
      <c r="G694" t="s">
        <v>4904</v>
      </c>
      <c r="H694" t="str">
        <f>VLOOKUP(E694,suppliers!$A$2:$B$18,2,)</f>
        <v>OTHER</v>
      </c>
      <c r="I694" t="str">
        <f>VLOOKUP(C694,Table_items[],2,FALSE)</f>
        <v>Bisoprolol Ogb Dexa</v>
      </c>
      <c r="J694" t="str">
        <f>VLOOKUP(C694,Table_items[],3,FALSE)</f>
        <v>Obat Alergi</v>
      </c>
      <c r="K694" s="23">
        <f>VLOOKUP(C694,Table_items[],4,FALSE)</f>
        <v>10000</v>
      </c>
      <c r="L694" s="23">
        <f>VLOOKUP(C694,Table_items[],5,FALSE)</f>
        <v>10180</v>
      </c>
    </row>
    <row r="695" spans="1:12" s="23" customFormat="1" x14ac:dyDescent="0.2">
      <c r="A695" s="11" t="s">
        <v>889</v>
      </c>
      <c r="B695" s="28">
        <v>43947</v>
      </c>
      <c r="C695" s="13" t="s">
        <v>35</v>
      </c>
      <c r="D695" s="13">
        <v>22</v>
      </c>
      <c r="E695" s="9" t="s">
        <v>4896</v>
      </c>
      <c r="F695" s="20" t="s">
        <v>4908</v>
      </c>
      <c r="G695" t="s">
        <v>4904</v>
      </c>
      <c r="H695" t="str">
        <f>VLOOKUP(E695,suppliers!$A$2:$B$18,2,)</f>
        <v>OTHER</v>
      </c>
      <c r="I695" t="str">
        <f>VLOOKUP(C695,Table_items[],2,FALSE)</f>
        <v>Proris Ibuprofen</v>
      </c>
      <c r="J695" t="str">
        <f>VLOOKUP(C695,Table_items[],3,FALSE)</f>
        <v>Obat Sakit Kepala &amp; Demam</v>
      </c>
      <c r="K695" s="23">
        <f>VLOOKUP(C695,Table_items[],4,FALSE)</f>
        <v>25000</v>
      </c>
      <c r="L695" s="23">
        <f>VLOOKUP(C695,Table_items[],5,FALSE)</f>
        <v>25275</v>
      </c>
    </row>
    <row r="696" spans="1:12" s="23" customFormat="1" x14ac:dyDescent="0.2">
      <c r="A696" s="7" t="s">
        <v>890</v>
      </c>
      <c r="B696" s="27">
        <v>43947</v>
      </c>
      <c r="C696" s="9" t="s">
        <v>34</v>
      </c>
      <c r="D696" s="9">
        <v>84</v>
      </c>
      <c r="E696" s="9" t="s">
        <v>4896</v>
      </c>
      <c r="F696" s="20" t="s">
        <v>4908</v>
      </c>
      <c r="G696" t="s">
        <v>4904</v>
      </c>
      <c r="H696" t="str">
        <f>VLOOKUP(E696,suppliers!$A$2:$B$18,2,)</f>
        <v>OTHER</v>
      </c>
      <c r="I696" t="str">
        <f>VLOOKUP(C696,Table_items[],2,FALSE)</f>
        <v>Panadol Anak Tablet 1 Strip</v>
      </c>
      <c r="J696" t="str">
        <f>VLOOKUP(C696,Table_items[],3,FALSE)</f>
        <v>Obat Sakit Kepala &amp; Demam</v>
      </c>
      <c r="K696" s="23">
        <f>VLOOKUP(C696,Table_items[],4,FALSE)</f>
        <v>25000</v>
      </c>
      <c r="L696" s="23">
        <f>VLOOKUP(C696,Table_items[],5,FALSE)</f>
        <v>25450</v>
      </c>
    </row>
    <row r="697" spans="1:12" s="23" customFormat="1" x14ac:dyDescent="0.2">
      <c r="A697" s="11" t="s">
        <v>891</v>
      </c>
      <c r="B697" s="28">
        <v>43948</v>
      </c>
      <c r="C697" s="13" t="s">
        <v>9</v>
      </c>
      <c r="D697" s="13">
        <v>81</v>
      </c>
      <c r="E697" s="9" t="s">
        <v>4896</v>
      </c>
      <c r="F697" s="20" t="s">
        <v>4908</v>
      </c>
      <c r="G697" t="s">
        <v>4904</v>
      </c>
      <c r="H697" t="str">
        <f>VLOOKUP(E697,suppliers!$A$2:$B$18,2,)</f>
        <v>OTHER</v>
      </c>
      <c r="I697" t="str">
        <f>VLOOKUP(C697,Table_items[],2,FALSE)</f>
        <v>Bedak Heroxyn 150 gr</v>
      </c>
      <c r="J697" t="str">
        <f>VLOOKUP(C697,Table_items[],3,FALSE)</f>
        <v>Obat Alergi</v>
      </c>
      <c r="K697" s="23">
        <f>VLOOKUP(C697,Table_items[],4,FALSE)</f>
        <v>16950</v>
      </c>
      <c r="L697" s="23">
        <f>VLOOKUP(C697,Table_items[],5,FALSE)</f>
        <v>17170</v>
      </c>
    </row>
    <row r="698" spans="1:12" s="23" customFormat="1" x14ac:dyDescent="0.2">
      <c r="A698" s="7" t="s">
        <v>892</v>
      </c>
      <c r="B698" s="27">
        <v>43948</v>
      </c>
      <c r="C698" s="9" t="s">
        <v>24</v>
      </c>
      <c r="D698" s="9">
        <v>46</v>
      </c>
      <c r="E698" s="9" t="s">
        <v>4896</v>
      </c>
      <c r="F698" s="20" t="s">
        <v>4908</v>
      </c>
      <c r="G698" t="s">
        <v>4904</v>
      </c>
      <c r="H698" t="str">
        <f>VLOOKUP(E698,suppliers!$A$2:$B$18,2,)</f>
        <v>OTHER</v>
      </c>
      <c r="I698" t="str">
        <f>VLOOKUP(C698,Table_items[],2,FALSE)</f>
        <v>Irbesartan</v>
      </c>
      <c r="J698" t="str">
        <f>VLOOKUP(C698,Table_items[],3,FALSE)</f>
        <v>Obat Hipertensi</v>
      </c>
      <c r="K698" s="23">
        <f>VLOOKUP(C698,Table_items[],4,FALSE)</f>
        <v>108794</v>
      </c>
      <c r="L698" s="23">
        <f>VLOOKUP(C698,Table_items[],5,FALSE)</f>
        <v>109447</v>
      </c>
    </row>
    <row r="699" spans="1:12" s="23" customFormat="1" x14ac:dyDescent="0.2">
      <c r="A699" s="11" t="s">
        <v>893</v>
      </c>
      <c r="B699" s="28">
        <v>43948</v>
      </c>
      <c r="C699" s="13" t="s">
        <v>38</v>
      </c>
      <c r="D699" s="13">
        <v>49</v>
      </c>
      <c r="E699" s="9" t="s">
        <v>4896</v>
      </c>
      <c r="F699" s="20" t="s">
        <v>4908</v>
      </c>
      <c r="G699" t="s">
        <v>4904</v>
      </c>
      <c r="H699" t="str">
        <f>VLOOKUP(E699,suppliers!$A$2:$B$18,2,)</f>
        <v>OTHER</v>
      </c>
      <c r="I699" t="str">
        <f>VLOOKUP(C699,Table_items[],2,FALSE)</f>
        <v>Sanmol 500 MG 4 Tablet</v>
      </c>
      <c r="J699" t="str">
        <f>VLOOKUP(C699,Table_items[],3,FALSE)</f>
        <v>Obat Sakit Kepala &amp; Demam</v>
      </c>
      <c r="K699" s="23">
        <f>VLOOKUP(C699,Table_items[],4,FALSE)</f>
        <v>1600</v>
      </c>
      <c r="L699" s="23">
        <f>VLOOKUP(C699,Table_items[],5,FALSE)</f>
        <v>1619</v>
      </c>
    </row>
    <row r="700" spans="1:12" s="23" customFormat="1" x14ac:dyDescent="0.2">
      <c r="A700" s="7" t="s">
        <v>894</v>
      </c>
      <c r="B700" s="27">
        <v>43948</v>
      </c>
      <c r="C700" s="9" t="s">
        <v>22</v>
      </c>
      <c r="D700" s="9">
        <v>24</v>
      </c>
      <c r="E700" s="9" t="s">
        <v>4896</v>
      </c>
      <c r="F700" s="20" t="s">
        <v>4908</v>
      </c>
      <c r="G700" t="s">
        <v>4904</v>
      </c>
      <c r="H700" t="str">
        <f>VLOOKUP(E700,suppliers!$A$2:$B$18,2,)</f>
        <v>OTHER</v>
      </c>
      <c r="I700" t="str">
        <f>VLOOKUP(C700,Table_items[],2,FALSE)</f>
        <v>Candesartan Ogb Dexa</v>
      </c>
      <c r="J700" t="str">
        <f>VLOOKUP(C700,Table_items[],3,FALSE)</f>
        <v>Obat Hipertensi</v>
      </c>
      <c r="K700" s="23">
        <f>VLOOKUP(C700,Table_items[],4,FALSE)</f>
        <v>5000</v>
      </c>
      <c r="L700" s="23">
        <f>VLOOKUP(C700,Table_items[],5,FALSE)</f>
        <v>5095</v>
      </c>
    </row>
    <row r="701" spans="1:12" s="23" customFormat="1" x14ac:dyDescent="0.2">
      <c r="A701" s="11" t="s">
        <v>895</v>
      </c>
      <c r="B701" s="28">
        <v>43948</v>
      </c>
      <c r="C701" s="13" t="s">
        <v>10</v>
      </c>
      <c r="D701" s="13">
        <v>165</v>
      </c>
      <c r="E701" s="9" t="s">
        <v>4896</v>
      </c>
      <c r="F701" s="20" t="s">
        <v>4908</v>
      </c>
      <c r="G701" t="s">
        <v>4904</v>
      </c>
      <c r="H701" t="str">
        <f>VLOOKUP(E701,suppliers!$A$2:$B$18,2,)</f>
        <v>OTHER</v>
      </c>
      <c r="I701" t="str">
        <f>VLOOKUP(C701,Table_items[],2,FALSE)</f>
        <v>Dexteem Box Plus 100 Tablet</v>
      </c>
      <c r="J701" t="str">
        <f>VLOOKUP(C701,Table_items[],3,FALSE)</f>
        <v>Obat Alergi</v>
      </c>
      <c r="K701" s="23">
        <f>VLOOKUP(C701,Table_items[],4,FALSE)</f>
        <v>25322</v>
      </c>
      <c r="L701" s="23">
        <f>VLOOKUP(C701,Table_items[],5,FALSE)</f>
        <v>25449</v>
      </c>
    </row>
    <row r="702" spans="1:12" s="23" customFormat="1" x14ac:dyDescent="0.2">
      <c r="A702" s="7" t="s">
        <v>896</v>
      </c>
      <c r="B702" s="27">
        <v>43948</v>
      </c>
      <c r="C702" s="9" t="s">
        <v>30</v>
      </c>
      <c r="D702" s="9">
        <v>50</v>
      </c>
      <c r="E702" s="9" t="s">
        <v>4896</v>
      </c>
      <c r="F702" s="20" t="s">
        <v>4908</v>
      </c>
      <c r="G702" t="s">
        <v>4904</v>
      </c>
      <c r="H702" t="str">
        <f>VLOOKUP(E702,suppliers!$A$2:$B$18,2,)</f>
        <v>OTHER</v>
      </c>
      <c r="I702" t="str">
        <f>VLOOKUP(C702,Table_items[],2,FALSE)</f>
        <v>Koolfever</v>
      </c>
      <c r="J702" t="str">
        <f>VLOOKUP(C702,Table_items[],3,FALSE)</f>
        <v>Obat Sakit Kepala &amp; Demam</v>
      </c>
      <c r="K702" s="23">
        <f>VLOOKUP(C702,Table_items[],4,FALSE)</f>
        <v>7500</v>
      </c>
      <c r="L702" s="23">
        <f>VLOOKUP(C702,Table_items[],5,FALSE)</f>
        <v>7620</v>
      </c>
    </row>
    <row r="703" spans="1:12" s="23" customFormat="1" x14ac:dyDescent="0.2">
      <c r="A703" s="11" t="s">
        <v>897</v>
      </c>
      <c r="B703" s="28">
        <v>43948</v>
      </c>
      <c r="C703" s="13" t="s">
        <v>28</v>
      </c>
      <c r="D703" s="13">
        <v>18</v>
      </c>
      <c r="E703" s="9" t="s">
        <v>4896</v>
      </c>
      <c r="F703" s="20" t="s">
        <v>4908</v>
      </c>
      <c r="G703" t="s">
        <v>4904</v>
      </c>
      <c r="H703" t="str">
        <f>VLOOKUP(E703,suppliers!$A$2:$B$18,2,)</f>
        <v>OTHER</v>
      </c>
      <c r="I703" t="str">
        <f>VLOOKUP(C703,Table_items[],2,FALSE)</f>
        <v>Hyperchol 100 MG 12 KPS</v>
      </c>
      <c r="J703" t="str">
        <f>VLOOKUP(C703,Table_items[],3,FALSE)</f>
        <v>Obat Kolesterol</v>
      </c>
      <c r="K703" s="23">
        <f>VLOOKUP(C703,Table_items[],4,FALSE)</f>
        <v>42800</v>
      </c>
      <c r="L703" s="23">
        <f>VLOOKUP(C703,Table_items[],5,FALSE)</f>
        <v>43442</v>
      </c>
    </row>
    <row r="704" spans="1:12" s="23" customFormat="1" x14ac:dyDescent="0.2">
      <c r="A704" s="7" t="s">
        <v>898</v>
      </c>
      <c r="B704" s="27">
        <v>43948</v>
      </c>
      <c r="C704" s="9" t="s">
        <v>20</v>
      </c>
      <c r="D704" s="9">
        <v>1</v>
      </c>
      <c r="E704" s="9" t="s">
        <v>4896</v>
      </c>
      <c r="F704" s="20" t="s">
        <v>4908</v>
      </c>
      <c r="G704" t="s">
        <v>4904</v>
      </c>
      <c r="H704" t="str">
        <f>VLOOKUP(E704,suppliers!$A$2:$B$18,2,)</f>
        <v>OTHER</v>
      </c>
      <c r="I704" t="str">
        <f>VLOOKUP(C704,Table_items[],2,FALSE)</f>
        <v>Carditens</v>
      </c>
      <c r="J704" t="str">
        <f>VLOOKUP(C704,Table_items[],3,FALSE)</f>
        <v>Obat Hipertensi</v>
      </c>
      <c r="K704" s="23">
        <f>VLOOKUP(C704,Table_items[],4,FALSE)</f>
        <v>100000</v>
      </c>
      <c r="L704" s="23">
        <f>VLOOKUP(C704,Table_items[],5,FALSE)</f>
        <v>100900</v>
      </c>
    </row>
    <row r="705" spans="1:12" s="23" customFormat="1" x14ac:dyDescent="0.2">
      <c r="A705" s="11" t="s">
        <v>899</v>
      </c>
      <c r="B705" s="28">
        <v>43948</v>
      </c>
      <c r="C705" s="13" t="s">
        <v>23</v>
      </c>
      <c r="D705" s="13">
        <v>6</v>
      </c>
      <c r="E705" s="9" t="s">
        <v>4896</v>
      </c>
      <c r="F705" s="20" t="s">
        <v>4908</v>
      </c>
      <c r="G705" t="s">
        <v>4904</v>
      </c>
      <c r="H705" t="str">
        <f>VLOOKUP(E705,suppliers!$A$2:$B$18,2,)</f>
        <v>OTHER</v>
      </c>
      <c r="I705" t="str">
        <f>VLOOKUP(C705,Table_items[],2,FALSE)</f>
        <v>Amlodipine Besilate</v>
      </c>
      <c r="J705" t="str">
        <f>VLOOKUP(C705,Table_items[],3,FALSE)</f>
        <v>Obat Hipertensi</v>
      </c>
      <c r="K705" s="23">
        <f>VLOOKUP(C705,Table_items[],4,FALSE)</f>
        <v>7467</v>
      </c>
      <c r="L705" s="23">
        <f>VLOOKUP(C705,Table_items[],5,FALSE)</f>
        <v>7504</v>
      </c>
    </row>
    <row r="706" spans="1:12" s="23" customFormat="1" x14ac:dyDescent="0.2">
      <c r="A706" s="7" t="s">
        <v>900</v>
      </c>
      <c r="B706" s="27">
        <v>43949</v>
      </c>
      <c r="C706" s="9" t="s">
        <v>12</v>
      </c>
      <c r="D706" s="9">
        <v>23</v>
      </c>
      <c r="E706" s="9" t="s">
        <v>4896</v>
      </c>
      <c r="F706" s="20" t="s">
        <v>4908</v>
      </c>
      <c r="G706" t="s">
        <v>4904</v>
      </c>
      <c r="H706" t="str">
        <f>VLOOKUP(E706,suppliers!$A$2:$B$18,2,)</f>
        <v>OTHER</v>
      </c>
      <c r="I706" t="str">
        <f>VLOOKUP(C706,Table_items[],2,FALSE)</f>
        <v>Decolsen 1 Strip 4 Tablet</v>
      </c>
      <c r="J706" t="str">
        <f>VLOOKUP(C706,Table_items[],3,FALSE)</f>
        <v>Obat Batuk &amp; Pilek</v>
      </c>
      <c r="K706" s="23">
        <f>VLOOKUP(C706,Table_items[],4,FALSE)</f>
        <v>2886</v>
      </c>
      <c r="L706" s="23">
        <f>VLOOKUP(C706,Table_items[],5,FALSE)</f>
        <v>2915</v>
      </c>
    </row>
    <row r="707" spans="1:12" s="23" customFormat="1" x14ac:dyDescent="0.2">
      <c r="A707" s="11" t="s">
        <v>901</v>
      </c>
      <c r="B707" s="28">
        <v>43949</v>
      </c>
      <c r="C707" s="13" t="s">
        <v>37</v>
      </c>
      <c r="D707" s="13">
        <v>14</v>
      </c>
      <c r="E707" s="9" t="s">
        <v>4896</v>
      </c>
      <c r="F707" s="20" t="s">
        <v>4908</v>
      </c>
      <c r="G707" t="s">
        <v>4904</v>
      </c>
      <c r="H707" t="str">
        <f>VLOOKUP(E707,suppliers!$A$2:$B$18,2,)</f>
        <v>OTHER</v>
      </c>
      <c r="I707" t="str">
        <f>VLOOKUP(C707,Table_items[],2,FALSE)</f>
        <v>Bodrex Extra</v>
      </c>
      <c r="J707" t="str">
        <f>VLOOKUP(C707,Table_items[],3,FALSE)</f>
        <v>Obat Sakit Kepala &amp; Demam</v>
      </c>
      <c r="K707" s="23">
        <f>VLOOKUP(C707,Table_items[],4,FALSE)</f>
        <v>50788</v>
      </c>
      <c r="L707" s="23">
        <f>VLOOKUP(C707,Table_items[],5,FALSE)</f>
        <v>51753</v>
      </c>
    </row>
    <row r="708" spans="1:12" s="23" customFormat="1" x14ac:dyDescent="0.2">
      <c r="A708" s="7" t="s">
        <v>902</v>
      </c>
      <c r="B708" s="27">
        <v>43949</v>
      </c>
      <c r="C708" s="9" t="s">
        <v>41</v>
      </c>
      <c r="D708" s="9">
        <v>51</v>
      </c>
      <c r="E708" s="9" t="s">
        <v>4896</v>
      </c>
      <c r="F708" s="20" t="s">
        <v>4908</v>
      </c>
      <c r="G708" t="s">
        <v>4904</v>
      </c>
      <c r="H708" t="str">
        <f>VLOOKUP(E708,suppliers!$A$2:$B$18,2,)</f>
        <v>OTHER</v>
      </c>
      <c r="I708" t="str">
        <f>VLOOKUP(C708,Table_items[],2,FALSE)</f>
        <v>Otilon Ear Drops 8 mL</v>
      </c>
      <c r="J708" t="str">
        <f>VLOOKUP(C708,Table_items[],3,FALSE)</f>
        <v>Obat Telinga</v>
      </c>
      <c r="K708" s="23">
        <f>VLOOKUP(C708,Table_items[],4,FALSE)</f>
        <v>55000</v>
      </c>
      <c r="L708" s="23">
        <f>VLOOKUP(C708,Table_items[],5,FALSE)</f>
        <v>55935</v>
      </c>
    </row>
    <row r="709" spans="1:12" s="23" customFormat="1" x14ac:dyDescent="0.2">
      <c r="A709" s="11" t="s">
        <v>903</v>
      </c>
      <c r="B709" s="28">
        <v>43949</v>
      </c>
      <c r="C709" s="13" t="s">
        <v>41</v>
      </c>
      <c r="D709" s="13">
        <v>25</v>
      </c>
      <c r="E709" s="9" t="s">
        <v>4896</v>
      </c>
      <c r="F709" s="20" t="s">
        <v>4908</v>
      </c>
      <c r="G709" t="s">
        <v>4904</v>
      </c>
      <c r="H709" t="str">
        <f>VLOOKUP(E709,suppliers!$A$2:$B$18,2,)</f>
        <v>OTHER</v>
      </c>
      <c r="I709" t="str">
        <f>VLOOKUP(C709,Table_items[],2,FALSE)</f>
        <v>Otilon Ear Drops 8 mL</v>
      </c>
      <c r="J709" t="str">
        <f>VLOOKUP(C709,Table_items[],3,FALSE)</f>
        <v>Obat Telinga</v>
      </c>
      <c r="K709" s="23">
        <f>VLOOKUP(C709,Table_items[],4,FALSE)</f>
        <v>55000</v>
      </c>
      <c r="L709" s="23">
        <f>VLOOKUP(C709,Table_items[],5,FALSE)</f>
        <v>55935</v>
      </c>
    </row>
    <row r="710" spans="1:12" s="23" customFormat="1" x14ac:dyDescent="0.2">
      <c r="A710" s="7" t="s">
        <v>904</v>
      </c>
      <c r="B710" s="27">
        <v>43949</v>
      </c>
      <c r="C710" s="9" t="s">
        <v>22</v>
      </c>
      <c r="D710" s="9">
        <v>42</v>
      </c>
      <c r="E710" s="9" t="s">
        <v>4896</v>
      </c>
      <c r="F710" s="20" t="s">
        <v>4908</v>
      </c>
      <c r="G710" t="s">
        <v>4904</v>
      </c>
      <c r="H710" t="str">
        <f>VLOOKUP(E710,suppliers!$A$2:$B$18,2,)</f>
        <v>OTHER</v>
      </c>
      <c r="I710" t="str">
        <f>VLOOKUP(C710,Table_items[],2,FALSE)</f>
        <v>Candesartan Ogb Dexa</v>
      </c>
      <c r="J710" t="str">
        <f>VLOOKUP(C710,Table_items[],3,FALSE)</f>
        <v>Obat Hipertensi</v>
      </c>
      <c r="K710" s="23">
        <f>VLOOKUP(C710,Table_items[],4,FALSE)</f>
        <v>5000</v>
      </c>
      <c r="L710" s="23">
        <f>VLOOKUP(C710,Table_items[],5,FALSE)</f>
        <v>5095</v>
      </c>
    </row>
    <row r="711" spans="1:12" s="23" customFormat="1" x14ac:dyDescent="0.2">
      <c r="A711" s="11" t="s">
        <v>905</v>
      </c>
      <c r="B711" s="28">
        <v>43949</v>
      </c>
      <c r="C711" s="13" t="s">
        <v>22</v>
      </c>
      <c r="D711" s="13">
        <v>36</v>
      </c>
      <c r="E711" s="9" t="s">
        <v>4896</v>
      </c>
      <c r="F711" s="20" t="s">
        <v>4908</v>
      </c>
      <c r="G711" t="s">
        <v>4904</v>
      </c>
      <c r="H711" t="str">
        <f>VLOOKUP(E711,suppliers!$A$2:$B$18,2,)</f>
        <v>OTHER</v>
      </c>
      <c r="I711" t="str">
        <f>VLOOKUP(C711,Table_items[],2,FALSE)</f>
        <v>Candesartan Ogb Dexa</v>
      </c>
      <c r="J711" t="str">
        <f>VLOOKUP(C711,Table_items[],3,FALSE)</f>
        <v>Obat Hipertensi</v>
      </c>
      <c r="K711" s="23">
        <f>VLOOKUP(C711,Table_items[],4,FALSE)</f>
        <v>5000</v>
      </c>
      <c r="L711" s="23">
        <f>VLOOKUP(C711,Table_items[],5,FALSE)</f>
        <v>5095</v>
      </c>
    </row>
    <row r="712" spans="1:12" s="23" customFormat="1" x14ac:dyDescent="0.2">
      <c r="A712" s="7" t="s">
        <v>906</v>
      </c>
      <c r="B712" s="27">
        <v>43949</v>
      </c>
      <c r="C712" s="9" t="s">
        <v>10</v>
      </c>
      <c r="D712" s="9">
        <v>29</v>
      </c>
      <c r="E712" s="9" t="s">
        <v>4896</v>
      </c>
      <c r="F712" s="20" t="s">
        <v>4908</v>
      </c>
      <c r="G712" t="s">
        <v>4904</v>
      </c>
      <c r="H712" t="str">
        <f>VLOOKUP(E712,suppliers!$A$2:$B$18,2,)</f>
        <v>OTHER</v>
      </c>
      <c r="I712" t="str">
        <f>VLOOKUP(C712,Table_items[],2,FALSE)</f>
        <v>Dexteem Box Plus 100 Tablet</v>
      </c>
      <c r="J712" t="str">
        <f>VLOOKUP(C712,Table_items[],3,FALSE)</f>
        <v>Obat Alergi</v>
      </c>
      <c r="K712" s="23">
        <f>VLOOKUP(C712,Table_items[],4,FALSE)</f>
        <v>25322</v>
      </c>
      <c r="L712" s="23">
        <f>VLOOKUP(C712,Table_items[],5,FALSE)</f>
        <v>25449</v>
      </c>
    </row>
    <row r="713" spans="1:12" s="23" customFormat="1" x14ac:dyDescent="0.2">
      <c r="A713" s="11" t="s">
        <v>907</v>
      </c>
      <c r="B713" s="28">
        <v>43949</v>
      </c>
      <c r="C713" s="13" t="s">
        <v>36</v>
      </c>
      <c r="D713" s="13">
        <v>71</v>
      </c>
      <c r="E713" s="9" t="s">
        <v>4896</v>
      </c>
      <c r="F713" s="20" t="s">
        <v>4908</v>
      </c>
      <c r="G713" t="s">
        <v>4904</v>
      </c>
      <c r="H713" t="str">
        <f>VLOOKUP(E713,suppliers!$A$2:$B$18,2,)</f>
        <v>OTHER</v>
      </c>
      <c r="I713" t="str">
        <f>VLOOKUP(C713,Table_items[],2,FALSE)</f>
        <v>Sanmol Paracetamol</v>
      </c>
      <c r="J713" t="str">
        <f>VLOOKUP(C713,Table_items[],3,FALSE)</f>
        <v>Obat Sakit Kepala &amp; Demam</v>
      </c>
      <c r="K713" s="23">
        <f>VLOOKUP(C713,Table_items[],4,FALSE)</f>
        <v>16100</v>
      </c>
      <c r="L713" s="23">
        <f>VLOOKUP(C713,Table_items[],5,FALSE)</f>
        <v>16261</v>
      </c>
    </row>
    <row r="714" spans="1:12" s="23" customFormat="1" x14ac:dyDescent="0.2">
      <c r="A714" s="7" t="s">
        <v>908</v>
      </c>
      <c r="B714" s="27">
        <v>43950</v>
      </c>
      <c r="C714" s="9" t="s">
        <v>12</v>
      </c>
      <c r="D714" s="9">
        <v>86</v>
      </c>
      <c r="E714" s="9" t="s">
        <v>4896</v>
      </c>
      <c r="F714" s="20" t="s">
        <v>4908</v>
      </c>
      <c r="G714" t="s">
        <v>4904</v>
      </c>
      <c r="H714" t="str">
        <f>VLOOKUP(E714,suppliers!$A$2:$B$18,2,)</f>
        <v>OTHER</v>
      </c>
      <c r="I714" t="str">
        <f>VLOOKUP(C714,Table_items[],2,FALSE)</f>
        <v>Decolsen 1 Strip 4 Tablet</v>
      </c>
      <c r="J714" t="str">
        <f>VLOOKUP(C714,Table_items[],3,FALSE)</f>
        <v>Obat Batuk &amp; Pilek</v>
      </c>
      <c r="K714" s="23">
        <f>VLOOKUP(C714,Table_items[],4,FALSE)</f>
        <v>2886</v>
      </c>
      <c r="L714" s="23">
        <f>VLOOKUP(C714,Table_items[],5,FALSE)</f>
        <v>2915</v>
      </c>
    </row>
    <row r="715" spans="1:12" s="23" customFormat="1" x14ac:dyDescent="0.2">
      <c r="A715" s="11" t="s">
        <v>909</v>
      </c>
      <c r="B715" s="28">
        <v>43950</v>
      </c>
      <c r="C715" s="13" t="s">
        <v>37</v>
      </c>
      <c r="D715" s="13">
        <v>34</v>
      </c>
      <c r="E715" s="9" t="s">
        <v>4896</v>
      </c>
      <c r="F715" s="20" t="s">
        <v>4908</v>
      </c>
      <c r="G715" t="s">
        <v>4904</v>
      </c>
      <c r="H715" t="str">
        <f>VLOOKUP(E715,suppliers!$A$2:$B$18,2,)</f>
        <v>OTHER</v>
      </c>
      <c r="I715" t="str">
        <f>VLOOKUP(C715,Table_items[],2,FALSE)</f>
        <v>Bodrex Extra</v>
      </c>
      <c r="J715" t="str">
        <f>VLOOKUP(C715,Table_items[],3,FALSE)</f>
        <v>Obat Sakit Kepala &amp; Demam</v>
      </c>
      <c r="K715" s="23">
        <f>VLOOKUP(C715,Table_items[],4,FALSE)</f>
        <v>50788</v>
      </c>
      <c r="L715" s="23">
        <f>VLOOKUP(C715,Table_items[],5,FALSE)</f>
        <v>51753</v>
      </c>
    </row>
    <row r="716" spans="1:12" s="23" customFormat="1" x14ac:dyDescent="0.2">
      <c r="A716" s="7" t="s">
        <v>910</v>
      </c>
      <c r="B716" s="27">
        <v>43950</v>
      </c>
      <c r="C716" s="9" t="s">
        <v>24</v>
      </c>
      <c r="D716" s="9">
        <v>13</v>
      </c>
      <c r="E716" s="9" t="s">
        <v>4896</v>
      </c>
      <c r="F716" s="20" t="s">
        <v>4908</v>
      </c>
      <c r="G716" t="s">
        <v>4904</v>
      </c>
      <c r="H716" t="str">
        <f>VLOOKUP(E716,suppliers!$A$2:$B$18,2,)</f>
        <v>OTHER</v>
      </c>
      <c r="I716" t="str">
        <f>VLOOKUP(C716,Table_items[],2,FALSE)</f>
        <v>Irbesartan</v>
      </c>
      <c r="J716" t="str">
        <f>VLOOKUP(C716,Table_items[],3,FALSE)</f>
        <v>Obat Hipertensi</v>
      </c>
      <c r="K716" s="23">
        <f>VLOOKUP(C716,Table_items[],4,FALSE)</f>
        <v>108794</v>
      </c>
      <c r="L716" s="23">
        <f>VLOOKUP(C716,Table_items[],5,FALSE)</f>
        <v>109447</v>
      </c>
    </row>
    <row r="717" spans="1:12" s="23" customFormat="1" x14ac:dyDescent="0.2">
      <c r="A717" s="11" t="s">
        <v>911</v>
      </c>
      <c r="B717" s="28">
        <v>43950</v>
      </c>
      <c r="C717" s="13" t="s">
        <v>24</v>
      </c>
      <c r="D717" s="13">
        <v>31</v>
      </c>
      <c r="E717" s="9" t="s">
        <v>4896</v>
      </c>
      <c r="F717" s="20" t="s">
        <v>4908</v>
      </c>
      <c r="G717" t="s">
        <v>4904</v>
      </c>
      <c r="H717" t="str">
        <f>VLOOKUP(E717,suppliers!$A$2:$B$18,2,)</f>
        <v>OTHER</v>
      </c>
      <c r="I717" t="str">
        <f>VLOOKUP(C717,Table_items[],2,FALSE)</f>
        <v>Irbesartan</v>
      </c>
      <c r="J717" t="str">
        <f>VLOOKUP(C717,Table_items[],3,FALSE)</f>
        <v>Obat Hipertensi</v>
      </c>
      <c r="K717" s="23">
        <f>VLOOKUP(C717,Table_items[],4,FALSE)</f>
        <v>108794</v>
      </c>
      <c r="L717" s="23">
        <f>VLOOKUP(C717,Table_items[],5,FALSE)</f>
        <v>109447</v>
      </c>
    </row>
    <row r="718" spans="1:12" s="23" customFormat="1" x14ac:dyDescent="0.2">
      <c r="A718" s="7" t="s">
        <v>912</v>
      </c>
      <c r="B718" s="27">
        <v>43950</v>
      </c>
      <c r="C718" s="9" t="s">
        <v>22</v>
      </c>
      <c r="D718" s="9">
        <v>27</v>
      </c>
      <c r="E718" s="9" t="s">
        <v>4896</v>
      </c>
      <c r="F718" s="20" t="s">
        <v>4908</v>
      </c>
      <c r="G718" t="s">
        <v>4904</v>
      </c>
      <c r="H718" t="str">
        <f>VLOOKUP(E718,suppliers!$A$2:$B$18,2,)</f>
        <v>OTHER</v>
      </c>
      <c r="I718" t="str">
        <f>VLOOKUP(C718,Table_items[],2,FALSE)</f>
        <v>Candesartan Ogb Dexa</v>
      </c>
      <c r="J718" t="str">
        <f>VLOOKUP(C718,Table_items[],3,FALSE)</f>
        <v>Obat Hipertensi</v>
      </c>
      <c r="K718" s="23">
        <f>VLOOKUP(C718,Table_items[],4,FALSE)</f>
        <v>5000</v>
      </c>
      <c r="L718" s="23">
        <f>VLOOKUP(C718,Table_items[],5,FALSE)</f>
        <v>5095</v>
      </c>
    </row>
    <row r="719" spans="1:12" s="23" customFormat="1" x14ac:dyDescent="0.2">
      <c r="A719" s="11" t="s">
        <v>913</v>
      </c>
      <c r="B719" s="28">
        <v>43950</v>
      </c>
      <c r="C719" s="13" t="s">
        <v>16</v>
      </c>
      <c r="D719" s="13">
        <v>114</v>
      </c>
      <c r="E719" s="9" t="s">
        <v>4896</v>
      </c>
      <c r="F719" s="20" t="s">
        <v>4908</v>
      </c>
      <c r="G719" t="s">
        <v>4904</v>
      </c>
      <c r="H719" t="str">
        <f>VLOOKUP(E719,suppliers!$A$2:$B$18,2,)</f>
        <v>OTHER</v>
      </c>
      <c r="I719" t="str">
        <f>VLOOKUP(C719,Table_items[],2,FALSE)</f>
        <v>Ultraflu Box Isi 25 Strip</v>
      </c>
      <c r="J719" t="str">
        <f>VLOOKUP(C719,Table_items[],3,FALSE)</f>
        <v>Obat Batuk &amp; Pilek</v>
      </c>
      <c r="K719" s="23">
        <f>VLOOKUP(C719,Table_items[],4,FALSE)</f>
        <v>72500</v>
      </c>
      <c r="L719" s="23">
        <f>VLOOKUP(C719,Table_items[],5,FALSE)</f>
        <v>73805</v>
      </c>
    </row>
    <row r="720" spans="1:12" s="23" customFormat="1" x14ac:dyDescent="0.2">
      <c r="A720" s="7" t="s">
        <v>914</v>
      </c>
      <c r="B720" s="27">
        <v>43950</v>
      </c>
      <c r="C720" s="9" t="s">
        <v>17</v>
      </c>
      <c r="D720" s="9">
        <v>3</v>
      </c>
      <c r="E720" s="9" t="s">
        <v>4896</v>
      </c>
      <c r="F720" s="20" t="s">
        <v>4908</v>
      </c>
      <c r="G720" t="s">
        <v>4904</v>
      </c>
      <c r="H720" t="str">
        <f>VLOOKUP(E720,suppliers!$A$2:$B$18,2,)</f>
        <v>OTHER</v>
      </c>
      <c r="I720" t="str">
        <f>VLOOKUP(C720,Table_items[],2,FALSE)</f>
        <v>Vicks Inhaler 0.5 mL</v>
      </c>
      <c r="J720" t="str">
        <f>VLOOKUP(C720,Table_items[],3,FALSE)</f>
        <v>Obat Batuk &amp; Pilek</v>
      </c>
      <c r="K720" s="23">
        <f>VLOOKUP(C720,Table_items[],4,FALSE)</f>
        <v>16155</v>
      </c>
      <c r="L720" s="23">
        <f>VLOOKUP(C720,Table_items[],5,FALSE)</f>
        <v>16430</v>
      </c>
    </row>
    <row r="721" spans="1:12" s="23" customFormat="1" x14ac:dyDescent="0.2">
      <c r="A721" s="11" t="s">
        <v>915</v>
      </c>
      <c r="B721" s="28">
        <v>43950</v>
      </c>
      <c r="C721" s="13" t="s">
        <v>17</v>
      </c>
      <c r="D721" s="13">
        <v>10</v>
      </c>
      <c r="E721" s="9" t="s">
        <v>4896</v>
      </c>
      <c r="F721" s="20" t="s">
        <v>4908</v>
      </c>
      <c r="G721" t="s">
        <v>4904</v>
      </c>
      <c r="H721" t="str">
        <f>VLOOKUP(E721,suppliers!$A$2:$B$18,2,)</f>
        <v>OTHER</v>
      </c>
      <c r="I721" t="str">
        <f>VLOOKUP(C721,Table_items[],2,FALSE)</f>
        <v>Vicks Inhaler 0.5 mL</v>
      </c>
      <c r="J721" t="str">
        <f>VLOOKUP(C721,Table_items[],3,FALSE)</f>
        <v>Obat Batuk &amp; Pilek</v>
      </c>
      <c r="K721" s="23">
        <f>VLOOKUP(C721,Table_items[],4,FALSE)</f>
        <v>16155</v>
      </c>
      <c r="L721" s="23">
        <f>VLOOKUP(C721,Table_items[],5,FALSE)</f>
        <v>16430</v>
      </c>
    </row>
    <row r="722" spans="1:12" s="23" customFormat="1" x14ac:dyDescent="0.2">
      <c r="A722" s="7" t="s">
        <v>916</v>
      </c>
      <c r="B722" s="27">
        <v>43951</v>
      </c>
      <c r="C722" s="9" t="s">
        <v>12</v>
      </c>
      <c r="D722" s="9">
        <v>21</v>
      </c>
      <c r="E722" s="9" t="s">
        <v>4896</v>
      </c>
      <c r="F722" s="20" t="s">
        <v>4908</v>
      </c>
      <c r="G722" t="s">
        <v>4904</v>
      </c>
      <c r="H722" t="str">
        <f>VLOOKUP(E722,suppliers!$A$2:$B$18,2,)</f>
        <v>OTHER</v>
      </c>
      <c r="I722" t="str">
        <f>VLOOKUP(C722,Table_items[],2,FALSE)</f>
        <v>Decolsen 1 Strip 4 Tablet</v>
      </c>
      <c r="J722" t="str">
        <f>VLOOKUP(C722,Table_items[],3,FALSE)</f>
        <v>Obat Batuk &amp; Pilek</v>
      </c>
      <c r="K722" s="23">
        <f>VLOOKUP(C722,Table_items[],4,FALSE)</f>
        <v>2886</v>
      </c>
      <c r="L722" s="23">
        <f>VLOOKUP(C722,Table_items[],5,FALSE)</f>
        <v>2915</v>
      </c>
    </row>
    <row r="723" spans="1:12" s="23" customFormat="1" x14ac:dyDescent="0.2">
      <c r="A723" s="11" t="s">
        <v>917</v>
      </c>
      <c r="B723" s="28">
        <v>43951</v>
      </c>
      <c r="C723" s="13" t="s">
        <v>9</v>
      </c>
      <c r="D723" s="13">
        <v>51</v>
      </c>
      <c r="E723" s="9" t="s">
        <v>4896</v>
      </c>
      <c r="F723" s="20" t="s">
        <v>4908</v>
      </c>
      <c r="G723" t="s">
        <v>4904</v>
      </c>
      <c r="H723" t="str">
        <f>VLOOKUP(E723,suppliers!$A$2:$B$18,2,)</f>
        <v>OTHER</v>
      </c>
      <c r="I723" t="str">
        <f>VLOOKUP(C723,Table_items[],2,FALSE)</f>
        <v>Bedak Heroxyn 150 gr</v>
      </c>
      <c r="J723" t="str">
        <f>VLOOKUP(C723,Table_items[],3,FALSE)</f>
        <v>Obat Alergi</v>
      </c>
      <c r="K723" s="23">
        <f>VLOOKUP(C723,Table_items[],4,FALSE)</f>
        <v>16950</v>
      </c>
      <c r="L723" s="23">
        <f>VLOOKUP(C723,Table_items[],5,FALSE)</f>
        <v>17170</v>
      </c>
    </row>
    <row r="724" spans="1:12" s="23" customFormat="1" x14ac:dyDescent="0.2">
      <c r="A724" s="7" t="s">
        <v>918</v>
      </c>
      <c r="B724" s="27">
        <v>43951</v>
      </c>
      <c r="C724" s="9" t="s">
        <v>38</v>
      </c>
      <c r="D724" s="9">
        <v>27</v>
      </c>
      <c r="E724" s="9" t="s">
        <v>4896</v>
      </c>
      <c r="F724" s="20" t="s">
        <v>4908</v>
      </c>
      <c r="G724" t="s">
        <v>4904</v>
      </c>
      <c r="H724" t="str">
        <f>VLOOKUP(E724,suppliers!$A$2:$B$18,2,)</f>
        <v>OTHER</v>
      </c>
      <c r="I724" t="str">
        <f>VLOOKUP(C724,Table_items[],2,FALSE)</f>
        <v>Sanmol 500 MG 4 Tablet</v>
      </c>
      <c r="J724" t="str">
        <f>VLOOKUP(C724,Table_items[],3,FALSE)</f>
        <v>Obat Sakit Kepala &amp; Demam</v>
      </c>
      <c r="K724" s="23">
        <f>VLOOKUP(C724,Table_items[],4,FALSE)</f>
        <v>1600</v>
      </c>
      <c r="L724" s="23">
        <f>VLOOKUP(C724,Table_items[],5,FALSE)</f>
        <v>1619</v>
      </c>
    </row>
    <row r="725" spans="1:12" s="23" customFormat="1" x14ac:dyDescent="0.2">
      <c r="A725" s="11" t="s">
        <v>919</v>
      </c>
      <c r="B725" s="28">
        <v>43951</v>
      </c>
      <c r="C725" s="13" t="s">
        <v>38</v>
      </c>
      <c r="D725" s="13">
        <v>46</v>
      </c>
      <c r="E725" s="9" t="s">
        <v>4896</v>
      </c>
      <c r="F725" s="20" t="s">
        <v>4908</v>
      </c>
      <c r="G725" t="s">
        <v>4904</v>
      </c>
      <c r="H725" t="str">
        <f>VLOOKUP(E725,suppliers!$A$2:$B$18,2,)</f>
        <v>OTHER</v>
      </c>
      <c r="I725" t="str">
        <f>VLOOKUP(C725,Table_items[],2,FALSE)</f>
        <v>Sanmol 500 MG 4 Tablet</v>
      </c>
      <c r="J725" t="str">
        <f>VLOOKUP(C725,Table_items[],3,FALSE)</f>
        <v>Obat Sakit Kepala &amp; Demam</v>
      </c>
      <c r="K725" s="23">
        <f>VLOOKUP(C725,Table_items[],4,FALSE)</f>
        <v>1600</v>
      </c>
      <c r="L725" s="23">
        <f>VLOOKUP(C725,Table_items[],5,FALSE)</f>
        <v>1619</v>
      </c>
    </row>
    <row r="726" spans="1:12" s="23" customFormat="1" x14ac:dyDescent="0.2">
      <c r="A726" s="7" t="s">
        <v>920</v>
      </c>
      <c r="B726" s="27">
        <v>43951</v>
      </c>
      <c r="C726" s="9" t="s">
        <v>41</v>
      </c>
      <c r="D726" s="9">
        <v>24</v>
      </c>
      <c r="E726" s="9" t="s">
        <v>4896</v>
      </c>
      <c r="F726" s="20" t="s">
        <v>4908</v>
      </c>
      <c r="G726" t="s">
        <v>4904</v>
      </c>
      <c r="H726" t="str">
        <f>VLOOKUP(E726,suppliers!$A$2:$B$18,2,)</f>
        <v>OTHER</v>
      </c>
      <c r="I726" t="str">
        <f>VLOOKUP(C726,Table_items[],2,FALSE)</f>
        <v>Otilon Ear Drops 8 mL</v>
      </c>
      <c r="J726" t="str">
        <f>VLOOKUP(C726,Table_items[],3,FALSE)</f>
        <v>Obat Telinga</v>
      </c>
      <c r="K726" s="23">
        <f>VLOOKUP(C726,Table_items[],4,FALSE)</f>
        <v>55000</v>
      </c>
      <c r="L726" s="23">
        <f>VLOOKUP(C726,Table_items[],5,FALSE)</f>
        <v>55935</v>
      </c>
    </row>
    <row r="727" spans="1:12" s="23" customFormat="1" x14ac:dyDescent="0.2">
      <c r="A727" s="11" t="s">
        <v>921</v>
      </c>
      <c r="B727" s="28">
        <v>43951</v>
      </c>
      <c r="C727" s="13" t="s">
        <v>10</v>
      </c>
      <c r="D727" s="13">
        <v>19</v>
      </c>
      <c r="E727" s="9" t="s">
        <v>4896</v>
      </c>
      <c r="F727" s="20" t="s">
        <v>4908</v>
      </c>
      <c r="G727" t="s">
        <v>4904</v>
      </c>
      <c r="H727" t="str">
        <f>VLOOKUP(E727,suppliers!$A$2:$B$18,2,)</f>
        <v>OTHER</v>
      </c>
      <c r="I727" t="str">
        <f>VLOOKUP(C727,Table_items[],2,FALSE)</f>
        <v>Dexteem Box Plus 100 Tablet</v>
      </c>
      <c r="J727" t="str">
        <f>VLOOKUP(C727,Table_items[],3,FALSE)</f>
        <v>Obat Alergi</v>
      </c>
      <c r="K727" s="23">
        <f>VLOOKUP(C727,Table_items[],4,FALSE)</f>
        <v>25322</v>
      </c>
      <c r="L727" s="23">
        <f>VLOOKUP(C727,Table_items[],5,FALSE)</f>
        <v>25449</v>
      </c>
    </row>
    <row r="728" spans="1:12" s="23" customFormat="1" x14ac:dyDescent="0.2">
      <c r="A728" s="7" t="s">
        <v>922</v>
      </c>
      <c r="B728" s="27">
        <v>43951</v>
      </c>
      <c r="C728" s="9" t="s">
        <v>36</v>
      </c>
      <c r="D728" s="9">
        <v>11</v>
      </c>
      <c r="E728" s="9" t="s">
        <v>4896</v>
      </c>
      <c r="F728" s="20" t="s">
        <v>4908</v>
      </c>
      <c r="G728" t="s">
        <v>4904</v>
      </c>
      <c r="H728" t="str">
        <f>VLOOKUP(E728,suppliers!$A$2:$B$18,2,)</f>
        <v>OTHER</v>
      </c>
      <c r="I728" t="str">
        <f>VLOOKUP(C728,Table_items[],2,FALSE)</f>
        <v>Sanmol Paracetamol</v>
      </c>
      <c r="J728" t="str">
        <f>VLOOKUP(C728,Table_items[],3,FALSE)</f>
        <v>Obat Sakit Kepala &amp; Demam</v>
      </c>
      <c r="K728" s="23">
        <f>VLOOKUP(C728,Table_items[],4,FALSE)</f>
        <v>16100</v>
      </c>
      <c r="L728" s="23">
        <f>VLOOKUP(C728,Table_items[],5,FALSE)</f>
        <v>16261</v>
      </c>
    </row>
    <row r="729" spans="1:12" s="23" customFormat="1" x14ac:dyDescent="0.2">
      <c r="A729" s="11" t="s">
        <v>923</v>
      </c>
      <c r="B729" s="28">
        <v>43951</v>
      </c>
      <c r="C729" s="13" t="s">
        <v>16</v>
      </c>
      <c r="D729" s="13">
        <v>9</v>
      </c>
      <c r="E729" s="9" t="s">
        <v>4896</v>
      </c>
      <c r="F729" s="20" t="s">
        <v>4908</v>
      </c>
      <c r="G729" t="s">
        <v>4904</v>
      </c>
      <c r="H729" t="str">
        <f>VLOOKUP(E729,suppliers!$A$2:$B$18,2,)</f>
        <v>OTHER</v>
      </c>
      <c r="I729" t="str">
        <f>VLOOKUP(C729,Table_items[],2,FALSE)</f>
        <v>Ultraflu Box Isi 25 Strip</v>
      </c>
      <c r="J729" t="str">
        <f>VLOOKUP(C729,Table_items[],3,FALSE)</f>
        <v>Obat Batuk &amp; Pilek</v>
      </c>
      <c r="K729" s="23">
        <f>VLOOKUP(C729,Table_items[],4,FALSE)</f>
        <v>72500</v>
      </c>
      <c r="L729" s="23">
        <f>VLOOKUP(C729,Table_items[],5,FALSE)</f>
        <v>73805</v>
      </c>
    </row>
    <row r="730" spans="1:12" s="23" customFormat="1" x14ac:dyDescent="0.2">
      <c r="A730" s="7" t="s">
        <v>924</v>
      </c>
      <c r="B730" s="27">
        <v>43951</v>
      </c>
      <c r="C730" s="9" t="s">
        <v>7</v>
      </c>
      <c r="D730" s="9">
        <v>220</v>
      </c>
      <c r="E730" s="9" t="s">
        <v>4896</v>
      </c>
      <c r="F730" s="20" t="s">
        <v>4908</v>
      </c>
      <c r="G730" t="s">
        <v>4904</v>
      </c>
      <c r="H730" t="str">
        <f>VLOOKUP(E730,suppliers!$A$2:$B$18,2,)</f>
        <v>OTHER</v>
      </c>
      <c r="I730" t="str">
        <f>VLOOKUP(C730,Table_items[],2,FALSE)</f>
        <v>Acetylcysteine Mahakam 200 mg</v>
      </c>
      <c r="J730" t="str">
        <f>VLOOKUP(C730,Table_items[],3,FALSE)</f>
        <v>Obat Alergi</v>
      </c>
      <c r="K730" s="23">
        <f>VLOOKUP(C730,Table_items[],4,FALSE)</f>
        <v>33000</v>
      </c>
      <c r="L730" s="23">
        <f>VLOOKUP(C730,Table_items[],5,FALSE)</f>
        <v>33330</v>
      </c>
    </row>
    <row r="731" spans="1:12" s="23" customFormat="1" x14ac:dyDescent="0.2">
      <c r="A731" s="11" t="s">
        <v>925</v>
      </c>
      <c r="B731" s="28">
        <v>43951</v>
      </c>
      <c r="C731" s="13" t="s">
        <v>23</v>
      </c>
      <c r="D731" s="13">
        <v>113</v>
      </c>
      <c r="E731" s="9" t="s">
        <v>4896</v>
      </c>
      <c r="F731" s="20" t="s">
        <v>4908</v>
      </c>
      <c r="G731" t="s">
        <v>4904</v>
      </c>
      <c r="H731" t="str">
        <f>VLOOKUP(E731,suppliers!$A$2:$B$18,2,)</f>
        <v>OTHER</v>
      </c>
      <c r="I731" t="str">
        <f>VLOOKUP(C731,Table_items[],2,FALSE)</f>
        <v>Amlodipine Besilate</v>
      </c>
      <c r="J731" t="str">
        <f>VLOOKUP(C731,Table_items[],3,FALSE)</f>
        <v>Obat Hipertensi</v>
      </c>
      <c r="K731" s="23">
        <f>VLOOKUP(C731,Table_items[],4,FALSE)</f>
        <v>7467</v>
      </c>
      <c r="L731" s="23">
        <f>VLOOKUP(C731,Table_items[],5,FALSE)</f>
        <v>7504</v>
      </c>
    </row>
    <row r="732" spans="1:12" s="23" customFormat="1" x14ac:dyDescent="0.2">
      <c r="A732" s="7" t="s">
        <v>926</v>
      </c>
      <c r="B732" s="27">
        <v>43952</v>
      </c>
      <c r="C732" s="9" t="s">
        <v>37</v>
      </c>
      <c r="D732" s="9">
        <v>44</v>
      </c>
      <c r="E732" s="9" t="s">
        <v>4896</v>
      </c>
      <c r="F732" s="20" t="s">
        <v>4908</v>
      </c>
      <c r="G732" t="s">
        <v>4904</v>
      </c>
      <c r="H732" t="str">
        <f>VLOOKUP(E732,suppliers!$A$2:$B$18,2,)</f>
        <v>OTHER</v>
      </c>
      <c r="I732" t="str">
        <f>VLOOKUP(C732,Table_items[],2,FALSE)</f>
        <v>Bodrex Extra</v>
      </c>
      <c r="J732" t="str">
        <f>VLOOKUP(C732,Table_items[],3,FALSE)</f>
        <v>Obat Sakit Kepala &amp; Demam</v>
      </c>
      <c r="K732" s="23">
        <f>VLOOKUP(C732,Table_items[],4,FALSE)</f>
        <v>50788</v>
      </c>
      <c r="L732" s="23">
        <f>VLOOKUP(C732,Table_items[],5,FALSE)</f>
        <v>51753</v>
      </c>
    </row>
    <row r="733" spans="1:12" s="23" customFormat="1" x14ac:dyDescent="0.2">
      <c r="A733" s="11" t="s">
        <v>927</v>
      </c>
      <c r="B733" s="28">
        <v>43952</v>
      </c>
      <c r="C733" s="13" t="s">
        <v>9</v>
      </c>
      <c r="D733" s="13">
        <v>20</v>
      </c>
      <c r="E733" s="9" t="s">
        <v>4896</v>
      </c>
      <c r="F733" s="20" t="s">
        <v>4908</v>
      </c>
      <c r="G733" t="s">
        <v>4904</v>
      </c>
      <c r="H733" t="str">
        <f>VLOOKUP(E733,suppliers!$A$2:$B$18,2,)</f>
        <v>OTHER</v>
      </c>
      <c r="I733" t="str">
        <f>VLOOKUP(C733,Table_items[],2,FALSE)</f>
        <v>Bedak Heroxyn 150 gr</v>
      </c>
      <c r="J733" t="str">
        <f>VLOOKUP(C733,Table_items[],3,FALSE)</f>
        <v>Obat Alergi</v>
      </c>
      <c r="K733" s="23">
        <f>VLOOKUP(C733,Table_items[],4,FALSE)</f>
        <v>16950</v>
      </c>
      <c r="L733" s="23">
        <f>VLOOKUP(C733,Table_items[],5,FALSE)</f>
        <v>17170</v>
      </c>
    </row>
    <row r="734" spans="1:12" s="23" customFormat="1" x14ac:dyDescent="0.2">
      <c r="A734" s="7" t="s">
        <v>928</v>
      </c>
      <c r="B734" s="27">
        <v>43952</v>
      </c>
      <c r="C734" s="9" t="s">
        <v>24</v>
      </c>
      <c r="D734" s="9">
        <v>34</v>
      </c>
      <c r="E734" s="9" t="s">
        <v>4896</v>
      </c>
      <c r="F734" s="20" t="s">
        <v>4908</v>
      </c>
      <c r="G734" t="s">
        <v>4904</v>
      </c>
      <c r="H734" t="str">
        <f>VLOOKUP(E734,suppliers!$A$2:$B$18,2,)</f>
        <v>OTHER</v>
      </c>
      <c r="I734" t="str">
        <f>VLOOKUP(C734,Table_items[],2,FALSE)</f>
        <v>Irbesartan</v>
      </c>
      <c r="J734" t="str">
        <f>VLOOKUP(C734,Table_items[],3,FALSE)</f>
        <v>Obat Hipertensi</v>
      </c>
      <c r="K734" s="23">
        <f>VLOOKUP(C734,Table_items[],4,FALSE)</f>
        <v>108794</v>
      </c>
      <c r="L734" s="23">
        <f>VLOOKUP(C734,Table_items[],5,FALSE)</f>
        <v>109447</v>
      </c>
    </row>
    <row r="735" spans="1:12" s="23" customFormat="1" x14ac:dyDescent="0.2">
      <c r="A735" s="11" t="s">
        <v>929</v>
      </c>
      <c r="B735" s="28">
        <v>43952</v>
      </c>
      <c r="C735" s="13" t="s">
        <v>41</v>
      </c>
      <c r="D735" s="13">
        <v>22</v>
      </c>
      <c r="E735" s="9" t="s">
        <v>4896</v>
      </c>
      <c r="F735" s="20" t="s">
        <v>4908</v>
      </c>
      <c r="G735" t="s">
        <v>4904</v>
      </c>
      <c r="H735" t="str">
        <f>VLOOKUP(E735,suppliers!$A$2:$B$18,2,)</f>
        <v>OTHER</v>
      </c>
      <c r="I735" t="str">
        <f>VLOOKUP(C735,Table_items[],2,FALSE)</f>
        <v>Otilon Ear Drops 8 mL</v>
      </c>
      <c r="J735" t="str">
        <f>VLOOKUP(C735,Table_items[],3,FALSE)</f>
        <v>Obat Telinga</v>
      </c>
      <c r="K735" s="23">
        <f>VLOOKUP(C735,Table_items[],4,FALSE)</f>
        <v>55000</v>
      </c>
      <c r="L735" s="23">
        <f>VLOOKUP(C735,Table_items[],5,FALSE)</f>
        <v>55935</v>
      </c>
    </row>
    <row r="736" spans="1:12" s="23" customFormat="1" x14ac:dyDescent="0.2">
      <c r="A736" s="11" t="s">
        <v>939</v>
      </c>
      <c r="B736" s="28">
        <v>43953</v>
      </c>
      <c r="C736" s="13" t="s">
        <v>27</v>
      </c>
      <c r="D736" s="13">
        <v>15</v>
      </c>
      <c r="E736" s="9" t="s">
        <v>4896</v>
      </c>
      <c r="F736" s="20" t="s">
        <v>4908</v>
      </c>
      <c r="G736" t="s">
        <v>4904</v>
      </c>
      <c r="H736" t="str">
        <f>VLOOKUP(E736,suppliers!$A$2:$B$18,2,)</f>
        <v>OTHER</v>
      </c>
      <c r="I736" t="str">
        <f>VLOOKUP(C736,Table_items[],2,FALSE)</f>
        <v>Simvastatin 10 MG Strip 10</v>
      </c>
      <c r="J736" t="str">
        <f>VLOOKUP(C736,Table_items[],3,FALSE)</f>
        <v>Obat Kolesterol</v>
      </c>
      <c r="K736" s="23">
        <f>VLOOKUP(C736,Table_items[],4,FALSE)</f>
        <v>6222</v>
      </c>
      <c r="L736" s="23">
        <f>VLOOKUP(C736,Table_items[],5,FALSE)</f>
        <v>6253</v>
      </c>
    </row>
    <row r="737" spans="1:12" s="23" customFormat="1" x14ac:dyDescent="0.2">
      <c r="A737" s="7" t="s">
        <v>940</v>
      </c>
      <c r="B737" s="27">
        <v>43953</v>
      </c>
      <c r="C737" s="9" t="s">
        <v>12</v>
      </c>
      <c r="D737" s="9">
        <v>26</v>
      </c>
      <c r="E737" s="9" t="s">
        <v>4896</v>
      </c>
      <c r="F737" s="20" t="s">
        <v>4908</v>
      </c>
      <c r="G737" t="s">
        <v>4904</v>
      </c>
      <c r="H737" t="str">
        <f>VLOOKUP(E737,suppliers!$A$2:$B$18,2,)</f>
        <v>OTHER</v>
      </c>
      <c r="I737" t="str">
        <f>VLOOKUP(C737,Table_items[],2,FALSE)</f>
        <v>Decolsen 1 Strip 4 Tablet</v>
      </c>
      <c r="J737" t="str">
        <f>VLOOKUP(C737,Table_items[],3,FALSE)</f>
        <v>Obat Batuk &amp; Pilek</v>
      </c>
      <c r="K737" s="23">
        <f>VLOOKUP(C737,Table_items[],4,FALSE)</f>
        <v>2886</v>
      </c>
      <c r="L737" s="23">
        <f>VLOOKUP(C737,Table_items[],5,FALSE)</f>
        <v>2915</v>
      </c>
    </row>
    <row r="738" spans="1:12" s="23" customFormat="1" x14ac:dyDescent="0.2">
      <c r="A738" s="11" t="s">
        <v>941</v>
      </c>
      <c r="B738" s="28">
        <v>43953</v>
      </c>
      <c r="C738" s="13" t="s">
        <v>12</v>
      </c>
      <c r="D738" s="13">
        <v>52</v>
      </c>
      <c r="E738" s="9" t="s">
        <v>4896</v>
      </c>
      <c r="F738" s="20" t="s">
        <v>4908</v>
      </c>
      <c r="G738" t="s">
        <v>4904</v>
      </c>
      <c r="H738" t="str">
        <f>VLOOKUP(E738,suppliers!$A$2:$B$18,2,)</f>
        <v>OTHER</v>
      </c>
      <c r="I738" t="str">
        <f>VLOOKUP(C738,Table_items[],2,FALSE)</f>
        <v>Decolsen 1 Strip 4 Tablet</v>
      </c>
      <c r="J738" t="str">
        <f>VLOOKUP(C738,Table_items[],3,FALSE)</f>
        <v>Obat Batuk &amp; Pilek</v>
      </c>
      <c r="K738" s="23">
        <f>VLOOKUP(C738,Table_items[],4,FALSE)</f>
        <v>2886</v>
      </c>
      <c r="L738" s="23">
        <f>VLOOKUP(C738,Table_items[],5,FALSE)</f>
        <v>2915</v>
      </c>
    </row>
    <row r="739" spans="1:12" s="23" customFormat="1" x14ac:dyDescent="0.2">
      <c r="A739" s="7" t="s">
        <v>942</v>
      </c>
      <c r="B739" s="27">
        <v>43953</v>
      </c>
      <c r="C739" s="9" t="s">
        <v>9</v>
      </c>
      <c r="D739" s="9">
        <v>55</v>
      </c>
      <c r="E739" s="9" t="s">
        <v>4896</v>
      </c>
      <c r="F739" s="20" t="s">
        <v>4908</v>
      </c>
      <c r="G739" t="s">
        <v>4904</v>
      </c>
      <c r="H739" t="str">
        <f>VLOOKUP(E739,suppliers!$A$2:$B$18,2,)</f>
        <v>OTHER</v>
      </c>
      <c r="I739" t="str">
        <f>VLOOKUP(C739,Table_items[],2,FALSE)</f>
        <v>Bedak Heroxyn 150 gr</v>
      </c>
      <c r="J739" t="str">
        <f>VLOOKUP(C739,Table_items[],3,FALSE)</f>
        <v>Obat Alergi</v>
      </c>
      <c r="K739" s="23">
        <f>VLOOKUP(C739,Table_items[],4,FALSE)</f>
        <v>16950</v>
      </c>
      <c r="L739" s="23">
        <f>VLOOKUP(C739,Table_items[],5,FALSE)</f>
        <v>17170</v>
      </c>
    </row>
    <row r="740" spans="1:12" s="23" customFormat="1" x14ac:dyDescent="0.2">
      <c r="A740" s="11" t="s">
        <v>943</v>
      </c>
      <c r="B740" s="28">
        <v>43953</v>
      </c>
      <c r="C740" s="13" t="s">
        <v>22</v>
      </c>
      <c r="D740" s="13">
        <v>9</v>
      </c>
      <c r="E740" s="9" t="s">
        <v>4896</v>
      </c>
      <c r="F740" s="20" t="s">
        <v>4908</v>
      </c>
      <c r="G740" t="s">
        <v>4904</v>
      </c>
      <c r="H740" t="str">
        <f>VLOOKUP(E740,suppliers!$A$2:$B$18,2,)</f>
        <v>OTHER</v>
      </c>
      <c r="I740" t="str">
        <f>VLOOKUP(C740,Table_items[],2,FALSE)</f>
        <v>Candesartan Ogb Dexa</v>
      </c>
      <c r="J740" t="str">
        <f>VLOOKUP(C740,Table_items[],3,FALSE)</f>
        <v>Obat Hipertensi</v>
      </c>
      <c r="K740" s="23">
        <f>VLOOKUP(C740,Table_items[],4,FALSE)</f>
        <v>5000</v>
      </c>
      <c r="L740" s="23">
        <f>VLOOKUP(C740,Table_items[],5,FALSE)</f>
        <v>5095</v>
      </c>
    </row>
    <row r="741" spans="1:12" s="23" customFormat="1" x14ac:dyDescent="0.2">
      <c r="A741" s="7" t="s">
        <v>944</v>
      </c>
      <c r="B741" s="27">
        <v>43953</v>
      </c>
      <c r="C741" s="9" t="s">
        <v>22</v>
      </c>
      <c r="D741" s="9">
        <v>4</v>
      </c>
      <c r="E741" s="9" t="s">
        <v>4896</v>
      </c>
      <c r="F741" s="20" t="s">
        <v>4908</v>
      </c>
      <c r="G741" t="s">
        <v>4904</v>
      </c>
      <c r="H741" t="str">
        <f>VLOOKUP(E741,suppliers!$A$2:$B$18,2,)</f>
        <v>OTHER</v>
      </c>
      <c r="I741" t="str">
        <f>VLOOKUP(C741,Table_items[],2,FALSE)</f>
        <v>Candesartan Ogb Dexa</v>
      </c>
      <c r="J741" t="str">
        <f>VLOOKUP(C741,Table_items[],3,FALSE)</f>
        <v>Obat Hipertensi</v>
      </c>
      <c r="K741" s="23">
        <f>VLOOKUP(C741,Table_items[],4,FALSE)</f>
        <v>5000</v>
      </c>
      <c r="L741" s="23">
        <f>VLOOKUP(C741,Table_items[],5,FALSE)</f>
        <v>5095</v>
      </c>
    </row>
    <row r="742" spans="1:12" s="23" customFormat="1" x14ac:dyDescent="0.2">
      <c r="A742" s="11" t="s">
        <v>945</v>
      </c>
      <c r="B742" s="28">
        <v>43953</v>
      </c>
      <c r="C742" s="13" t="s">
        <v>28</v>
      </c>
      <c r="D742" s="13">
        <v>58</v>
      </c>
      <c r="E742" s="9" t="s">
        <v>4896</v>
      </c>
      <c r="F742" s="20" t="s">
        <v>4908</v>
      </c>
      <c r="G742" t="s">
        <v>4904</v>
      </c>
      <c r="H742" t="str">
        <f>VLOOKUP(E742,suppliers!$A$2:$B$18,2,)</f>
        <v>OTHER</v>
      </c>
      <c r="I742" t="str">
        <f>VLOOKUP(C742,Table_items[],2,FALSE)</f>
        <v>Hyperchol 100 MG 12 KPS</v>
      </c>
      <c r="J742" t="str">
        <f>VLOOKUP(C742,Table_items[],3,FALSE)</f>
        <v>Obat Kolesterol</v>
      </c>
      <c r="K742" s="23">
        <f>VLOOKUP(C742,Table_items[],4,FALSE)</f>
        <v>42800</v>
      </c>
      <c r="L742" s="23">
        <f>VLOOKUP(C742,Table_items[],5,FALSE)</f>
        <v>43442</v>
      </c>
    </row>
    <row r="743" spans="1:12" s="23" customFormat="1" x14ac:dyDescent="0.2">
      <c r="A743" s="7" t="s">
        <v>946</v>
      </c>
      <c r="B743" s="27">
        <v>43954</v>
      </c>
      <c r="C743" s="9" t="s">
        <v>12</v>
      </c>
      <c r="D743" s="9">
        <v>56</v>
      </c>
      <c r="E743" s="9" t="s">
        <v>4896</v>
      </c>
      <c r="F743" s="20" t="s">
        <v>4908</v>
      </c>
      <c r="G743" t="s">
        <v>4904</v>
      </c>
      <c r="H743" t="str">
        <f>VLOOKUP(E743,suppliers!$A$2:$B$18,2,)</f>
        <v>OTHER</v>
      </c>
      <c r="I743" t="str">
        <f>VLOOKUP(C743,Table_items[],2,FALSE)</f>
        <v>Decolsen 1 Strip 4 Tablet</v>
      </c>
      <c r="J743" t="str">
        <f>VLOOKUP(C743,Table_items[],3,FALSE)</f>
        <v>Obat Batuk &amp; Pilek</v>
      </c>
      <c r="K743" s="23">
        <f>VLOOKUP(C743,Table_items[],4,FALSE)</f>
        <v>2886</v>
      </c>
      <c r="L743" s="23">
        <f>VLOOKUP(C743,Table_items[],5,FALSE)</f>
        <v>2915</v>
      </c>
    </row>
    <row r="744" spans="1:12" s="23" customFormat="1" x14ac:dyDescent="0.2">
      <c r="A744" s="11" t="s">
        <v>947</v>
      </c>
      <c r="B744" s="28">
        <v>43954</v>
      </c>
      <c r="C744" s="13" t="s">
        <v>9</v>
      </c>
      <c r="D744" s="13">
        <v>29</v>
      </c>
      <c r="E744" s="9" t="s">
        <v>4896</v>
      </c>
      <c r="F744" s="20" t="s">
        <v>4908</v>
      </c>
      <c r="G744" t="s">
        <v>4904</v>
      </c>
      <c r="H744" t="str">
        <f>VLOOKUP(E744,suppliers!$A$2:$B$18,2,)</f>
        <v>OTHER</v>
      </c>
      <c r="I744" t="str">
        <f>VLOOKUP(C744,Table_items[],2,FALSE)</f>
        <v>Bedak Heroxyn 150 gr</v>
      </c>
      <c r="J744" t="str">
        <f>VLOOKUP(C744,Table_items[],3,FALSE)</f>
        <v>Obat Alergi</v>
      </c>
      <c r="K744" s="23">
        <f>VLOOKUP(C744,Table_items[],4,FALSE)</f>
        <v>16950</v>
      </c>
      <c r="L744" s="23">
        <f>VLOOKUP(C744,Table_items[],5,FALSE)</f>
        <v>17170</v>
      </c>
    </row>
    <row r="745" spans="1:12" s="23" customFormat="1" x14ac:dyDescent="0.2">
      <c r="A745" s="7" t="s">
        <v>948</v>
      </c>
      <c r="B745" s="27">
        <v>43954</v>
      </c>
      <c r="C745" s="9" t="s">
        <v>9</v>
      </c>
      <c r="D745" s="9">
        <v>23</v>
      </c>
      <c r="E745" s="9" t="s">
        <v>4896</v>
      </c>
      <c r="F745" s="20" t="s">
        <v>4908</v>
      </c>
      <c r="G745" t="s">
        <v>4904</v>
      </c>
      <c r="H745" t="str">
        <f>VLOOKUP(E745,suppliers!$A$2:$B$18,2,)</f>
        <v>OTHER</v>
      </c>
      <c r="I745" t="str">
        <f>VLOOKUP(C745,Table_items[],2,FALSE)</f>
        <v>Bedak Heroxyn 150 gr</v>
      </c>
      <c r="J745" t="str">
        <f>VLOOKUP(C745,Table_items[],3,FALSE)</f>
        <v>Obat Alergi</v>
      </c>
      <c r="K745" s="23">
        <f>VLOOKUP(C745,Table_items[],4,FALSE)</f>
        <v>16950</v>
      </c>
      <c r="L745" s="23">
        <f>VLOOKUP(C745,Table_items[],5,FALSE)</f>
        <v>17170</v>
      </c>
    </row>
    <row r="746" spans="1:12" s="23" customFormat="1" x14ac:dyDescent="0.2">
      <c r="A746" s="11" t="s">
        <v>949</v>
      </c>
      <c r="B746" s="28">
        <v>43954</v>
      </c>
      <c r="C746" s="13" t="s">
        <v>20</v>
      </c>
      <c r="D746" s="13">
        <v>40</v>
      </c>
      <c r="E746" s="9" t="s">
        <v>4896</v>
      </c>
      <c r="F746" s="20" t="s">
        <v>4908</v>
      </c>
      <c r="G746" t="s">
        <v>4904</v>
      </c>
      <c r="H746" t="str">
        <f>VLOOKUP(E746,suppliers!$A$2:$B$18,2,)</f>
        <v>OTHER</v>
      </c>
      <c r="I746" t="str">
        <f>VLOOKUP(C746,Table_items[],2,FALSE)</f>
        <v>Carditens</v>
      </c>
      <c r="J746" t="str">
        <f>VLOOKUP(C746,Table_items[],3,FALSE)</f>
        <v>Obat Hipertensi</v>
      </c>
      <c r="K746" s="23">
        <f>VLOOKUP(C746,Table_items[],4,FALSE)</f>
        <v>100000</v>
      </c>
      <c r="L746" s="23">
        <f>VLOOKUP(C746,Table_items[],5,FALSE)</f>
        <v>100900</v>
      </c>
    </row>
    <row r="747" spans="1:12" s="23" customFormat="1" x14ac:dyDescent="0.2">
      <c r="A747" s="7" t="s">
        <v>950</v>
      </c>
      <c r="B747" s="27">
        <v>43954</v>
      </c>
      <c r="C747" s="9" t="s">
        <v>17</v>
      </c>
      <c r="D747" s="9">
        <v>17</v>
      </c>
      <c r="E747" s="9" t="s">
        <v>4896</v>
      </c>
      <c r="F747" s="20" t="s">
        <v>4908</v>
      </c>
      <c r="G747" t="s">
        <v>4904</v>
      </c>
      <c r="H747" t="str">
        <f>VLOOKUP(E747,suppliers!$A$2:$B$18,2,)</f>
        <v>OTHER</v>
      </c>
      <c r="I747" t="str">
        <f>VLOOKUP(C747,Table_items[],2,FALSE)</f>
        <v>Vicks Inhaler 0.5 mL</v>
      </c>
      <c r="J747" t="str">
        <f>VLOOKUP(C747,Table_items[],3,FALSE)</f>
        <v>Obat Batuk &amp; Pilek</v>
      </c>
      <c r="K747" s="23">
        <f>VLOOKUP(C747,Table_items[],4,FALSE)</f>
        <v>16155</v>
      </c>
      <c r="L747" s="23">
        <f>VLOOKUP(C747,Table_items[],5,FALSE)</f>
        <v>16430</v>
      </c>
    </row>
    <row r="748" spans="1:12" s="23" customFormat="1" x14ac:dyDescent="0.2">
      <c r="A748" s="11" t="s">
        <v>951</v>
      </c>
      <c r="B748" s="28">
        <v>43954</v>
      </c>
      <c r="C748" s="13" t="s">
        <v>18</v>
      </c>
      <c r="D748" s="13">
        <v>27</v>
      </c>
      <c r="E748" s="9" t="s">
        <v>4896</v>
      </c>
      <c r="F748" s="20" t="s">
        <v>4908</v>
      </c>
      <c r="G748" t="s">
        <v>4904</v>
      </c>
      <c r="H748" t="str">
        <f>VLOOKUP(E748,suppliers!$A$2:$B$18,2,)</f>
        <v>OTHER</v>
      </c>
      <c r="I748" t="str">
        <f>VLOOKUP(C748,Table_items[],2,FALSE)</f>
        <v>Konidin 4 Tablet</v>
      </c>
      <c r="J748" t="str">
        <f>VLOOKUP(C748,Table_items[],3,FALSE)</f>
        <v>Obat Batuk &amp; Pilek</v>
      </c>
      <c r="K748" s="23">
        <f>VLOOKUP(C748,Table_items[],4,FALSE)</f>
        <v>2460</v>
      </c>
      <c r="L748" s="23">
        <f>VLOOKUP(C748,Table_items[],5,FALSE)</f>
        <v>2490</v>
      </c>
    </row>
    <row r="749" spans="1:12" s="23" customFormat="1" x14ac:dyDescent="0.2">
      <c r="A749" s="7" t="s">
        <v>952</v>
      </c>
      <c r="B749" s="27">
        <v>43954</v>
      </c>
      <c r="C749" s="9" t="s">
        <v>21</v>
      </c>
      <c r="D749" s="9">
        <v>43</v>
      </c>
      <c r="E749" s="9" t="s">
        <v>4896</v>
      </c>
      <c r="F749" s="20" t="s">
        <v>4908</v>
      </c>
      <c r="G749" t="s">
        <v>4904</v>
      </c>
      <c r="H749" t="str">
        <f>VLOOKUP(E749,suppliers!$A$2:$B$18,2,)</f>
        <v>OTHER</v>
      </c>
      <c r="I749" t="str">
        <f>VLOOKUP(C749,Table_items[],2,FALSE)</f>
        <v>Concor 5MG Strip 10</v>
      </c>
      <c r="J749" t="str">
        <f>VLOOKUP(C749,Table_items[],3,FALSE)</f>
        <v>Obat Hipertensi</v>
      </c>
      <c r="K749" s="23">
        <f>VLOOKUP(C749,Table_items[],4,FALSE)</f>
        <v>102000</v>
      </c>
      <c r="L749" s="23">
        <f>VLOOKUP(C749,Table_items[],5,FALSE)</f>
        <v>103632</v>
      </c>
    </row>
    <row r="750" spans="1:12" s="23" customFormat="1" x14ac:dyDescent="0.2">
      <c r="A750" s="11" t="s">
        <v>953</v>
      </c>
      <c r="B750" s="28">
        <v>43955</v>
      </c>
      <c r="C750" s="13" t="s">
        <v>12</v>
      </c>
      <c r="D750" s="13">
        <v>38</v>
      </c>
      <c r="E750" s="9" t="s">
        <v>4896</v>
      </c>
      <c r="F750" s="20" t="s">
        <v>4908</v>
      </c>
      <c r="G750" t="s">
        <v>4904</v>
      </c>
      <c r="H750" t="str">
        <f>VLOOKUP(E750,suppliers!$A$2:$B$18,2,)</f>
        <v>OTHER</v>
      </c>
      <c r="I750" t="str">
        <f>VLOOKUP(C750,Table_items[],2,FALSE)</f>
        <v>Decolsen 1 Strip 4 Tablet</v>
      </c>
      <c r="J750" t="str">
        <f>VLOOKUP(C750,Table_items[],3,FALSE)</f>
        <v>Obat Batuk &amp; Pilek</v>
      </c>
      <c r="K750" s="23">
        <f>VLOOKUP(C750,Table_items[],4,FALSE)</f>
        <v>2886</v>
      </c>
      <c r="L750" s="23">
        <f>VLOOKUP(C750,Table_items[],5,FALSE)</f>
        <v>2915</v>
      </c>
    </row>
    <row r="751" spans="1:12" s="23" customFormat="1" x14ac:dyDescent="0.2">
      <c r="A751" s="7" t="s">
        <v>954</v>
      </c>
      <c r="B751" s="27">
        <v>43955</v>
      </c>
      <c r="C751" s="9" t="s">
        <v>12</v>
      </c>
      <c r="D751" s="9">
        <v>27</v>
      </c>
      <c r="E751" s="9" t="s">
        <v>4896</v>
      </c>
      <c r="F751" s="20" t="s">
        <v>4908</v>
      </c>
      <c r="G751" t="s">
        <v>4904</v>
      </c>
      <c r="H751" t="str">
        <f>VLOOKUP(E751,suppliers!$A$2:$B$18,2,)</f>
        <v>OTHER</v>
      </c>
      <c r="I751" t="str">
        <f>VLOOKUP(C751,Table_items[],2,FALSE)</f>
        <v>Decolsen 1 Strip 4 Tablet</v>
      </c>
      <c r="J751" t="str">
        <f>VLOOKUP(C751,Table_items[],3,FALSE)</f>
        <v>Obat Batuk &amp; Pilek</v>
      </c>
      <c r="K751" s="23">
        <f>VLOOKUP(C751,Table_items[],4,FALSE)</f>
        <v>2886</v>
      </c>
      <c r="L751" s="23">
        <f>VLOOKUP(C751,Table_items[],5,FALSE)</f>
        <v>2915</v>
      </c>
    </row>
    <row r="752" spans="1:12" s="23" customFormat="1" x14ac:dyDescent="0.2">
      <c r="A752" s="11" t="s">
        <v>955</v>
      </c>
      <c r="B752" s="28">
        <v>43955</v>
      </c>
      <c r="C752" s="13" t="s">
        <v>24</v>
      </c>
      <c r="D752" s="13">
        <v>38</v>
      </c>
      <c r="E752" s="9" t="s">
        <v>4896</v>
      </c>
      <c r="F752" s="20" t="s">
        <v>4908</v>
      </c>
      <c r="G752" t="s">
        <v>4904</v>
      </c>
      <c r="H752" t="str">
        <f>VLOOKUP(E752,suppliers!$A$2:$B$18,2,)</f>
        <v>OTHER</v>
      </c>
      <c r="I752" t="str">
        <f>VLOOKUP(C752,Table_items[],2,FALSE)</f>
        <v>Irbesartan</v>
      </c>
      <c r="J752" t="str">
        <f>VLOOKUP(C752,Table_items[],3,FALSE)</f>
        <v>Obat Hipertensi</v>
      </c>
      <c r="K752" s="23">
        <f>VLOOKUP(C752,Table_items[],4,FALSE)</f>
        <v>108794</v>
      </c>
      <c r="L752" s="23">
        <f>VLOOKUP(C752,Table_items[],5,FALSE)</f>
        <v>109447</v>
      </c>
    </row>
    <row r="753" spans="1:12" s="23" customFormat="1" x14ac:dyDescent="0.2">
      <c r="A753" s="7" t="s">
        <v>956</v>
      </c>
      <c r="B753" s="27">
        <v>43955</v>
      </c>
      <c r="C753" s="9" t="s">
        <v>41</v>
      </c>
      <c r="D753" s="9">
        <v>6</v>
      </c>
      <c r="E753" s="9" t="s">
        <v>4896</v>
      </c>
      <c r="F753" s="20" t="s">
        <v>4908</v>
      </c>
      <c r="G753" t="s">
        <v>4904</v>
      </c>
      <c r="H753" t="str">
        <f>VLOOKUP(E753,suppliers!$A$2:$B$18,2,)</f>
        <v>OTHER</v>
      </c>
      <c r="I753" t="str">
        <f>VLOOKUP(C753,Table_items[],2,FALSE)</f>
        <v>Otilon Ear Drops 8 mL</v>
      </c>
      <c r="J753" t="str">
        <f>VLOOKUP(C753,Table_items[],3,FALSE)</f>
        <v>Obat Telinga</v>
      </c>
      <c r="K753" s="23">
        <f>VLOOKUP(C753,Table_items[],4,FALSE)</f>
        <v>55000</v>
      </c>
      <c r="L753" s="23">
        <f>VLOOKUP(C753,Table_items[],5,FALSE)</f>
        <v>55935</v>
      </c>
    </row>
    <row r="754" spans="1:12" s="23" customFormat="1" x14ac:dyDescent="0.2">
      <c r="A754" s="11" t="s">
        <v>957</v>
      </c>
      <c r="B754" s="28">
        <v>43955</v>
      </c>
      <c r="C754" s="13" t="s">
        <v>30</v>
      </c>
      <c r="D754" s="13">
        <v>21</v>
      </c>
      <c r="E754" s="9" t="s">
        <v>4896</v>
      </c>
      <c r="F754" s="20" t="s">
        <v>4908</v>
      </c>
      <c r="G754" t="s">
        <v>4904</v>
      </c>
      <c r="H754" t="str">
        <f>VLOOKUP(E754,suppliers!$A$2:$B$18,2,)</f>
        <v>OTHER</v>
      </c>
      <c r="I754" t="str">
        <f>VLOOKUP(C754,Table_items[],2,FALSE)</f>
        <v>Koolfever</v>
      </c>
      <c r="J754" t="str">
        <f>VLOOKUP(C754,Table_items[],3,FALSE)</f>
        <v>Obat Sakit Kepala &amp; Demam</v>
      </c>
      <c r="K754" s="23">
        <f>VLOOKUP(C754,Table_items[],4,FALSE)</f>
        <v>7500</v>
      </c>
      <c r="L754" s="23">
        <f>VLOOKUP(C754,Table_items[],5,FALSE)</f>
        <v>7620</v>
      </c>
    </row>
    <row r="755" spans="1:12" s="23" customFormat="1" x14ac:dyDescent="0.2">
      <c r="A755" s="7" t="s">
        <v>958</v>
      </c>
      <c r="B755" s="27">
        <v>43956</v>
      </c>
      <c r="C755" s="9" t="s">
        <v>12</v>
      </c>
      <c r="D755" s="9">
        <v>80</v>
      </c>
      <c r="E755" s="9" t="s">
        <v>4896</v>
      </c>
      <c r="F755" s="20" t="s">
        <v>4908</v>
      </c>
      <c r="G755" t="s">
        <v>4904</v>
      </c>
      <c r="H755" t="str">
        <f>VLOOKUP(E755,suppliers!$A$2:$B$18,2,)</f>
        <v>OTHER</v>
      </c>
      <c r="I755" t="str">
        <f>VLOOKUP(C755,Table_items[],2,FALSE)</f>
        <v>Decolsen 1 Strip 4 Tablet</v>
      </c>
      <c r="J755" t="str">
        <f>VLOOKUP(C755,Table_items[],3,FALSE)</f>
        <v>Obat Batuk &amp; Pilek</v>
      </c>
      <c r="K755" s="23">
        <f>VLOOKUP(C755,Table_items[],4,FALSE)</f>
        <v>2886</v>
      </c>
      <c r="L755" s="23">
        <f>VLOOKUP(C755,Table_items[],5,FALSE)</f>
        <v>2915</v>
      </c>
    </row>
    <row r="756" spans="1:12" s="23" customFormat="1" x14ac:dyDescent="0.2">
      <c r="A756" s="11" t="s">
        <v>959</v>
      </c>
      <c r="B756" s="28">
        <v>43956</v>
      </c>
      <c r="C756" s="13" t="s">
        <v>12</v>
      </c>
      <c r="D756" s="13">
        <v>78</v>
      </c>
      <c r="E756" s="9" t="s">
        <v>4896</v>
      </c>
      <c r="F756" s="20" t="s">
        <v>4908</v>
      </c>
      <c r="G756" t="s">
        <v>4904</v>
      </c>
      <c r="H756" t="str">
        <f>VLOOKUP(E756,suppliers!$A$2:$B$18,2,)</f>
        <v>OTHER</v>
      </c>
      <c r="I756" t="str">
        <f>VLOOKUP(C756,Table_items[],2,FALSE)</f>
        <v>Decolsen 1 Strip 4 Tablet</v>
      </c>
      <c r="J756" t="str">
        <f>VLOOKUP(C756,Table_items[],3,FALSE)</f>
        <v>Obat Batuk &amp; Pilek</v>
      </c>
      <c r="K756" s="23">
        <f>VLOOKUP(C756,Table_items[],4,FALSE)</f>
        <v>2886</v>
      </c>
      <c r="L756" s="23">
        <f>VLOOKUP(C756,Table_items[],5,FALSE)</f>
        <v>2915</v>
      </c>
    </row>
    <row r="757" spans="1:12" s="23" customFormat="1" x14ac:dyDescent="0.2">
      <c r="A757" s="7" t="s">
        <v>961</v>
      </c>
      <c r="B757" s="27">
        <v>43956</v>
      </c>
      <c r="C757" s="9" t="s">
        <v>37</v>
      </c>
      <c r="D757" s="9">
        <v>48</v>
      </c>
      <c r="E757" s="9" t="s">
        <v>4896</v>
      </c>
      <c r="F757" s="20" t="s">
        <v>4908</v>
      </c>
      <c r="G757" t="s">
        <v>4904</v>
      </c>
      <c r="H757" t="str">
        <f>VLOOKUP(E757,suppliers!$A$2:$B$18,2,)</f>
        <v>OTHER</v>
      </c>
      <c r="I757" t="str">
        <f>VLOOKUP(C757,Table_items[],2,FALSE)</f>
        <v>Bodrex Extra</v>
      </c>
      <c r="J757" t="str">
        <f>VLOOKUP(C757,Table_items[],3,FALSE)</f>
        <v>Obat Sakit Kepala &amp; Demam</v>
      </c>
      <c r="K757" s="23">
        <f>VLOOKUP(C757,Table_items[],4,FALSE)</f>
        <v>50788</v>
      </c>
      <c r="L757" s="23">
        <f>VLOOKUP(C757,Table_items[],5,FALSE)</f>
        <v>51753</v>
      </c>
    </row>
    <row r="758" spans="1:12" s="23" customFormat="1" x14ac:dyDescent="0.2">
      <c r="A758" s="11" t="s">
        <v>962</v>
      </c>
      <c r="B758" s="28">
        <v>43956</v>
      </c>
      <c r="C758" s="13" t="s">
        <v>37</v>
      </c>
      <c r="D758" s="13">
        <v>12</v>
      </c>
      <c r="E758" s="9" t="s">
        <v>4896</v>
      </c>
      <c r="F758" s="20" t="s">
        <v>4908</v>
      </c>
      <c r="G758" t="s">
        <v>4904</v>
      </c>
      <c r="H758" t="str">
        <f>VLOOKUP(E758,suppliers!$A$2:$B$18,2,)</f>
        <v>OTHER</v>
      </c>
      <c r="I758" t="str">
        <f>VLOOKUP(C758,Table_items[],2,FALSE)</f>
        <v>Bodrex Extra</v>
      </c>
      <c r="J758" t="str">
        <f>VLOOKUP(C758,Table_items[],3,FALSE)</f>
        <v>Obat Sakit Kepala &amp; Demam</v>
      </c>
      <c r="K758" s="23">
        <f>VLOOKUP(C758,Table_items[],4,FALSE)</f>
        <v>50788</v>
      </c>
      <c r="L758" s="23">
        <f>VLOOKUP(C758,Table_items[],5,FALSE)</f>
        <v>51753</v>
      </c>
    </row>
    <row r="759" spans="1:12" s="23" customFormat="1" x14ac:dyDescent="0.2">
      <c r="A759" s="7" t="s">
        <v>963</v>
      </c>
      <c r="B759" s="27">
        <v>43956</v>
      </c>
      <c r="C759" s="9" t="s">
        <v>38</v>
      </c>
      <c r="D759" s="9">
        <v>34</v>
      </c>
      <c r="E759" s="9" t="s">
        <v>4896</v>
      </c>
      <c r="F759" s="20" t="s">
        <v>4908</v>
      </c>
      <c r="G759" t="s">
        <v>4904</v>
      </c>
      <c r="H759" t="str">
        <f>VLOOKUP(E759,suppliers!$A$2:$B$18,2,)</f>
        <v>OTHER</v>
      </c>
      <c r="I759" t="str">
        <f>VLOOKUP(C759,Table_items[],2,FALSE)</f>
        <v>Sanmol 500 MG 4 Tablet</v>
      </c>
      <c r="J759" t="str">
        <f>VLOOKUP(C759,Table_items[],3,FALSE)</f>
        <v>Obat Sakit Kepala &amp; Demam</v>
      </c>
      <c r="K759" s="23">
        <f>VLOOKUP(C759,Table_items[],4,FALSE)</f>
        <v>1600</v>
      </c>
      <c r="L759" s="23">
        <f>VLOOKUP(C759,Table_items[],5,FALSE)</f>
        <v>1619</v>
      </c>
    </row>
    <row r="760" spans="1:12" s="23" customFormat="1" x14ac:dyDescent="0.2">
      <c r="A760" s="11" t="s">
        <v>964</v>
      </c>
      <c r="B760" s="28">
        <v>43956</v>
      </c>
      <c r="C760" s="13" t="s">
        <v>40</v>
      </c>
      <c r="D760" s="13">
        <v>80</v>
      </c>
      <c r="E760" s="9" t="s">
        <v>4896</v>
      </c>
      <c r="F760" s="20" t="s">
        <v>4908</v>
      </c>
      <c r="G760" t="s">
        <v>4904</v>
      </c>
      <c r="H760" t="str">
        <f>VLOOKUP(E760,suppliers!$A$2:$B$18,2,)</f>
        <v>OTHER</v>
      </c>
      <c r="I760" t="str">
        <f>VLOOKUP(C760,Table_items[],2,FALSE)</f>
        <v>Paramex Tablet / Obat</v>
      </c>
      <c r="J760" t="str">
        <f>VLOOKUP(C760,Table_items[],3,FALSE)</f>
        <v>Obat Sakit Kepala &amp; Demam</v>
      </c>
      <c r="K760" s="23">
        <f>VLOOKUP(C760,Table_items[],4,FALSE)</f>
        <v>2560</v>
      </c>
      <c r="L760" s="23">
        <f>VLOOKUP(C760,Table_items[],5,FALSE)</f>
        <v>2586</v>
      </c>
    </row>
    <row r="761" spans="1:12" s="23" customFormat="1" x14ac:dyDescent="0.2">
      <c r="A761" s="7" t="s">
        <v>965</v>
      </c>
      <c r="B761" s="27">
        <v>43956</v>
      </c>
      <c r="C761" s="9" t="s">
        <v>7</v>
      </c>
      <c r="D761" s="9">
        <v>67</v>
      </c>
      <c r="E761" s="9" t="s">
        <v>4896</v>
      </c>
      <c r="F761" s="20" t="s">
        <v>4908</v>
      </c>
      <c r="G761" t="s">
        <v>4904</v>
      </c>
      <c r="H761" t="str">
        <f>VLOOKUP(E761,suppliers!$A$2:$B$18,2,)</f>
        <v>OTHER</v>
      </c>
      <c r="I761" t="str">
        <f>VLOOKUP(C761,Table_items[],2,FALSE)</f>
        <v>Acetylcysteine Mahakam 200 mg</v>
      </c>
      <c r="J761" t="str">
        <f>VLOOKUP(C761,Table_items[],3,FALSE)</f>
        <v>Obat Alergi</v>
      </c>
      <c r="K761" s="23">
        <f>VLOOKUP(C761,Table_items[],4,FALSE)</f>
        <v>33000</v>
      </c>
      <c r="L761" s="23">
        <f>VLOOKUP(C761,Table_items[],5,FALSE)</f>
        <v>33330</v>
      </c>
    </row>
    <row r="762" spans="1:12" s="23" customFormat="1" x14ac:dyDescent="0.2">
      <c r="A762" s="11" t="s">
        <v>966</v>
      </c>
      <c r="B762" s="28">
        <v>43956</v>
      </c>
      <c r="C762" s="13" t="s">
        <v>25</v>
      </c>
      <c r="D762" s="13">
        <v>213</v>
      </c>
      <c r="E762" s="9" t="s">
        <v>4896</v>
      </c>
      <c r="F762" s="20" t="s">
        <v>4908</v>
      </c>
      <c r="G762" t="s">
        <v>4904</v>
      </c>
      <c r="H762" t="str">
        <f>VLOOKUP(E762,suppliers!$A$2:$B$18,2,)</f>
        <v>OTHER</v>
      </c>
      <c r="I762" t="str">
        <f>VLOOKUP(C762,Table_items[],2,FALSE)</f>
        <v>Irvell 150MG Box 20 Tablet</v>
      </c>
      <c r="J762" t="str">
        <f>VLOOKUP(C762,Table_items[],3,FALSE)</f>
        <v>Obat Hipertensi</v>
      </c>
      <c r="K762" s="23">
        <f>VLOOKUP(C762,Table_items[],4,FALSE)</f>
        <v>143991</v>
      </c>
      <c r="L762" s="23">
        <f>VLOOKUP(C762,Table_items[],5,FALSE)</f>
        <v>146871</v>
      </c>
    </row>
    <row r="763" spans="1:12" s="23" customFormat="1" x14ac:dyDescent="0.2">
      <c r="A763" s="7" t="s">
        <v>967</v>
      </c>
      <c r="B763" s="27">
        <v>43957</v>
      </c>
      <c r="C763" s="9" t="s">
        <v>12</v>
      </c>
      <c r="D763" s="9">
        <v>46</v>
      </c>
      <c r="E763" s="9" t="s">
        <v>4896</v>
      </c>
      <c r="F763" s="20" t="s">
        <v>4908</v>
      </c>
      <c r="G763" t="s">
        <v>4904</v>
      </c>
      <c r="H763" t="str">
        <f>VLOOKUP(E763,suppliers!$A$2:$B$18,2,)</f>
        <v>OTHER</v>
      </c>
      <c r="I763" t="str">
        <f>VLOOKUP(C763,Table_items[],2,FALSE)</f>
        <v>Decolsen 1 Strip 4 Tablet</v>
      </c>
      <c r="J763" t="str">
        <f>VLOOKUP(C763,Table_items[],3,FALSE)</f>
        <v>Obat Batuk &amp; Pilek</v>
      </c>
      <c r="K763" s="23">
        <f>VLOOKUP(C763,Table_items[],4,FALSE)</f>
        <v>2886</v>
      </c>
      <c r="L763" s="23">
        <f>VLOOKUP(C763,Table_items[],5,FALSE)</f>
        <v>2915</v>
      </c>
    </row>
    <row r="764" spans="1:12" s="23" customFormat="1" x14ac:dyDescent="0.2">
      <c r="A764" s="11" t="s">
        <v>968</v>
      </c>
      <c r="B764" s="28">
        <v>43957</v>
      </c>
      <c r="C764" s="13" t="s">
        <v>38</v>
      </c>
      <c r="D764" s="13">
        <v>22</v>
      </c>
      <c r="E764" s="9" t="s">
        <v>4896</v>
      </c>
      <c r="F764" s="20" t="s">
        <v>4908</v>
      </c>
      <c r="G764" t="s">
        <v>4904</v>
      </c>
      <c r="H764" t="str">
        <f>VLOOKUP(E764,suppliers!$A$2:$B$18,2,)</f>
        <v>OTHER</v>
      </c>
      <c r="I764" t="str">
        <f>VLOOKUP(C764,Table_items[],2,FALSE)</f>
        <v>Sanmol 500 MG 4 Tablet</v>
      </c>
      <c r="J764" t="str">
        <f>VLOOKUP(C764,Table_items[],3,FALSE)</f>
        <v>Obat Sakit Kepala &amp; Demam</v>
      </c>
      <c r="K764" s="23">
        <f>VLOOKUP(C764,Table_items[],4,FALSE)</f>
        <v>1600</v>
      </c>
      <c r="L764" s="23">
        <f>VLOOKUP(C764,Table_items[],5,FALSE)</f>
        <v>1619</v>
      </c>
    </row>
    <row r="765" spans="1:12" s="23" customFormat="1" x14ac:dyDescent="0.2">
      <c r="A765" s="7" t="s">
        <v>969</v>
      </c>
      <c r="B765" s="27">
        <v>43957</v>
      </c>
      <c r="C765" s="9" t="s">
        <v>41</v>
      </c>
      <c r="D765" s="9">
        <v>1</v>
      </c>
      <c r="E765" s="9" t="s">
        <v>4896</v>
      </c>
      <c r="F765" s="20" t="s">
        <v>4908</v>
      </c>
      <c r="G765" t="s">
        <v>4904</v>
      </c>
      <c r="H765" t="str">
        <f>VLOOKUP(E765,suppliers!$A$2:$B$18,2,)</f>
        <v>OTHER</v>
      </c>
      <c r="I765" t="str">
        <f>VLOOKUP(C765,Table_items[],2,FALSE)</f>
        <v>Otilon Ear Drops 8 mL</v>
      </c>
      <c r="J765" t="str">
        <f>VLOOKUP(C765,Table_items[],3,FALSE)</f>
        <v>Obat Telinga</v>
      </c>
      <c r="K765" s="23">
        <f>VLOOKUP(C765,Table_items[],4,FALSE)</f>
        <v>55000</v>
      </c>
      <c r="L765" s="23">
        <f>VLOOKUP(C765,Table_items[],5,FALSE)</f>
        <v>55935</v>
      </c>
    </row>
    <row r="766" spans="1:12" s="23" customFormat="1" x14ac:dyDescent="0.2">
      <c r="A766" s="11" t="s">
        <v>970</v>
      </c>
      <c r="B766" s="28">
        <v>43957</v>
      </c>
      <c r="C766" s="13" t="s">
        <v>22</v>
      </c>
      <c r="D766" s="13">
        <v>51</v>
      </c>
      <c r="E766" s="9" t="s">
        <v>4896</v>
      </c>
      <c r="F766" s="20" t="s">
        <v>4908</v>
      </c>
      <c r="G766" t="s">
        <v>4904</v>
      </c>
      <c r="H766" t="str">
        <f>VLOOKUP(E766,suppliers!$A$2:$B$18,2,)</f>
        <v>OTHER</v>
      </c>
      <c r="I766" t="str">
        <f>VLOOKUP(C766,Table_items[],2,FALSE)</f>
        <v>Candesartan Ogb Dexa</v>
      </c>
      <c r="J766" t="str">
        <f>VLOOKUP(C766,Table_items[],3,FALSE)</f>
        <v>Obat Hipertensi</v>
      </c>
      <c r="K766" s="23">
        <f>VLOOKUP(C766,Table_items[],4,FALSE)</f>
        <v>5000</v>
      </c>
      <c r="L766" s="23">
        <f>VLOOKUP(C766,Table_items[],5,FALSE)</f>
        <v>5095</v>
      </c>
    </row>
    <row r="767" spans="1:12" s="23" customFormat="1" x14ac:dyDescent="0.2">
      <c r="A767" s="7" t="s">
        <v>971</v>
      </c>
      <c r="B767" s="27">
        <v>43957</v>
      </c>
      <c r="C767" s="9" t="s">
        <v>30</v>
      </c>
      <c r="D767" s="9">
        <v>39</v>
      </c>
      <c r="E767" s="9" t="s">
        <v>4896</v>
      </c>
      <c r="F767" s="20" t="s">
        <v>4908</v>
      </c>
      <c r="G767" t="s">
        <v>4904</v>
      </c>
      <c r="H767" t="str">
        <f>VLOOKUP(E767,suppliers!$A$2:$B$18,2,)</f>
        <v>OTHER</v>
      </c>
      <c r="I767" t="str">
        <f>VLOOKUP(C767,Table_items[],2,FALSE)</f>
        <v>Koolfever</v>
      </c>
      <c r="J767" t="str">
        <f>VLOOKUP(C767,Table_items[],3,FALSE)</f>
        <v>Obat Sakit Kepala &amp; Demam</v>
      </c>
      <c r="K767" s="23">
        <f>VLOOKUP(C767,Table_items[],4,FALSE)</f>
        <v>7500</v>
      </c>
      <c r="L767" s="23">
        <f>VLOOKUP(C767,Table_items[],5,FALSE)</f>
        <v>7620</v>
      </c>
    </row>
    <row r="768" spans="1:12" s="23" customFormat="1" x14ac:dyDescent="0.2">
      <c r="A768" s="11" t="s">
        <v>972</v>
      </c>
      <c r="B768" s="28">
        <v>43958</v>
      </c>
      <c r="C768" s="13" t="s">
        <v>24</v>
      </c>
      <c r="D768" s="13">
        <v>16</v>
      </c>
      <c r="E768" s="9" t="s">
        <v>4896</v>
      </c>
      <c r="F768" s="20" t="s">
        <v>4908</v>
      </c>
      <c r="G768" t="s">
        <v>4904</v>
      </c>
      <c r="H768" t="str">
        <f>VLOOKUP(E768,suppliers!$A$2:$B$18,2,)</f>
        <v>OTHER</v>
      </c>
      <c r="I768" t="str">
        <f>VLOOKUP(C768,Table_items[],2,FALSE)</f>
        <v>Irbesartan</v>
      </c>
      <c r="J768" t="str">
        <f>VLOOKUP(C768,Table_items[],3,FALSE)</f>
        <v>Obat Hipertensi</v>
      </c>
      <c r="K768" s="23">
        <f>VLOOKUP(C768,Table_items[],4,FALSE)</f>
        <v>108794</v>
      </c>
      <c r="L768" s="23">
        <f>VLOOKUP(C768,Table_items[],5,FALSE)</f>
        <v>109447</v>
      </c>
    </row>
    <row r="769" spans="1:12" s="23" customFormat="1" x14ac:dyDescent="0.2">
      <c r="A769" s="7" t="s">
        <v>973</v>
      </c>
      <c r="B769" s="27">
        <v>43958</v>
      </c>
      <c r="C769" s="9" t="s">
        <v>10</v>
      </c>
      <c r="D769" s="9">
        <v>32</v>
      </c>
      <c r="E769" s="9" t="s">
        <v>4896</v>
      </c>
      <c r="F769" s="20" t="s">
        <v>4908</v>
      </c>
      <c r="G769" t="s">
        <v>4904</v>
      </c>
      <c r="H769" t="str">
        <f>VLOOKUP(E769,suppliers!$A$2:$B$18,2,)</f>
        <v>OTHER</v>
      </c>
      <c r="I769" t="str">
        <f>VLOOKUP(C769,Table_items[],2,FALSE)</f>
        <v>Dexteem Box Plus 100 Tablet</v>
      </c>
      <c r="J769" t="str">
        <f>VLOOKUP(C769,Table_items[],3,FALSE)</f>
        <v>Obat Alergi</v>
      </c>
      <c r="K769" s="23">
        <f>VLOOKUP(C769,Table_items[],4,FALSE)</f>
        <v>25322</v>
      </c>
      <c r="L769" s="23">
        <f>VLOOKUP(C769,Table_items[],5,FALSE)</f>
        <v>25449</v>
      </c>
    </row>
    <row r="770" spans="1:12" s="23" customFormat="1" x14ac:dyDescent="0.2">
      <c r="A770" s="11" t="s">
        <v>974</v>
      </c>
      <c r="B770" s="28">
        <v>43958</v>
      </c>
      <c r="C770" s="13" t="s">
        <v>8</v>
      </c>
      <c r="D770" s="13">
        <v>8</v>
      </c>
      <c r="E770" s="9" t="s">
        <v>4896</v>
      </c>
      <c r="F770" s="20" t="s">
        <v>4908</v>
      </c>
      <c r="G770" t="s">
        <v>4904</v>
      </c>
      <c r="H770" t="str">
        <f>VLOOKUP(E770,suppliers!$A$2:$B$18,2,)</f>
        <v>OTHER</v>
      </c>
      <c r="I770" t="str">
        <f>VLOOKUP(C770,Table_items[],2,FALSE)</f>
        <v>Bisoprolol Ogb Dexa</v>
      </c>
      <c r="J770" t="str">
        <f>VLOOKUP(C770,Table_items[],3,FALSE)</f>
        <v>Obat Alergi</v>
      </c>
      <c r="K770" s="23">
        <f>VLOOKUP(C770,Table_items[],4,FALSE)</f>
        <v>10000</v>
      </c>
      <c r="L770" s="23">
        <f>VLOOKUP(C770,Table_items[],5,FALSE)</f>
        <v>10180</v>
      </c>
    </row>
    <row r="771" spans="1:12" s="23" customFormat="1" x14ac:dyDescent="0.2">
      <c r="A771" s="7" t="s">
        <v>975</v>
      </c>
      <c r="B771" s="27">
        <v>43959</v>
      </c>
      <c r="C771" s="9" t="s">
        <v>9</v>
      </c>
      <c r="D771" s="9">
        <v>35</v>
      </c>
      <c r="E771" s="9" t="s">
        <v>4896</v>
      </c>
      <c r="F771" s="20" t="s">
        <v>4908</v>
      </c>
      <c r="G771" t="s">
        <v>4904</v>
      </c>
      <c r="H771" t="str">
        <f>VLOOKUP(E771,suppliers!$A$2:$B$18,2,)</f>
        <v>OTHER</v>
      </c>
      <c r="I771" t="str">
        <f>VLOOKUP(C771,Table_items[],2,FALSE)</f>
        <v>Bedak Heroxyn 150 gr</v>
      </c>
      <c r="J771" t="str">
        <f>VLOOKUP(C771,Table_items[],3,FALSE)</f>
        <v>Obat Alergi</v>
      </c>
      <c r="K771" s="23">
        <f>VLOOKUP(C771,Table_items[],4,FALSE)</f>
        <v>16950</v>
      </c>
      <c r="L771" s="23">
        <f>VLOOKUP(C771,Table_items[],5,FALSE)</f>
        <v>17170</v>
      </c>
    </row>
    <row r="772" spans="1:12" s="23" customFormat="1" x14ac:dyDescent="0.2">
      <c r="A772" s="11" t="s">
        <v>976</v>
      </c>
      <c r="B772" s="28">
        <v>43959</v>
      </c>
      <c r="C772" s="13" t="s">
        <v>41</v>
      </c>
      <c r="D772" s="13">
        <v>17</v>
      </c>
      <c r="E772" s="9" t="s">
        <v>4896</v>
      </c>
      <c r="F772" s="20" t="s">
        <v>4908</v>
      </c>
      <c r="G772" t="s">
        <v>4904</v>
      </c>
      <c r="H772" t="str">
        <f>VLOOKUP(E772,suppliers!$A$2:$B$18,2,)</f>
        <v>OTHER</v>
      </c>
      <c r="I772" t="str">
        <f>VLOOKUP(C772,Table_items[],2,FALSE)</f>
        <v>Otilon Ear Drops 8 mL</v>
      </c>
      <c r="J772" t="str">
        <f>VLOOKUP(C772,Table_items[],3,FALSE)</f>
        <v>Obat Telinga</v>
      </c>
      <c r="K772" s="23">
        <f>VLOOKUP(C772,Table_items[],4,FALSE)</f>
        <v>55000</v>
      </c>
      <c r="L772" s="23">
        <f>VLOOKUP(C772,Table_items[],5,FALSE)</f>
        <v>55935</v>
      </c>
    </row>
    <row r="773" spans="1:12" s="23" customFormat="1" x14ac:dyDescent="0.2">
      <c r="A773" s="7" t="s">
        <v>977</v>
      </c>
      <c r="B773" s="27">
        <v>43959</v>
      </c>
      <c r="C773" s="9" t="s">
        <v>36</v>
      </c>
      <c r="D773" s="9">
        <v>50</v>
      </c>
      <c r="E773" s="9" t="s">
        <v>4896</v>
      </c>
      <c r="F773" s="20" t="s">
        <v>4908</v>
      </c>
      <c r="G773" t="s">
        <v>4904</v>
      </c>
      <c r="H773" t="str">
        <f>VLOOKUP(E773,suppliers!$A$2:$B$18,2,)</f>
        <v>OTHER</v>
      </c>
      <c r="I773" t="str">
        <f>VLOOKUP(C773,Table_items[],2,FALSE)</f>
        <v>Sanmol Paracetamol</v>
      </c>
      <c r="J773" t="str">
        <f>VLOOKUP(C773,Table_items[],3,FALSE)</f>
        <v>Obat Sakit Kepala &amp; Demam</v>
      </c>
      <c r="K773" s="23">
        <f>VLOOKUP(C773,Table_items[],4,FALSE)</f>
        <v>16100</v>
      </c>
      <c r="L773" s="23">
        <f>VLOOKUP(C773,Table_items[],5,FALSE)</f>
        <v>16261</v>
      </c>
    </row>
    <row r="774" spans="1:12" s="23" customFormat="1" x14ac:dyDescent="0.2">
      <c r="A774" s="11" t="s">
        <v>978</v>
      </c>
      <c r="B774" s="28">
        <v>43959</v>
      </c>
      <c r="C774" s="13" t="s">
        <v>20</v>
      </c>
      <c r="D774" s="13">
        <v>45</v>
      </c>
      <c r="E774" s="9" t="s">
        <v>4896</v>
      </c>
      <c r="F774" s="20" t="s">
        <v>4908</v>
      </c>
      <c r="G774" t="s">
        <v>4904</v>
      </c>
      <c r="H774" t="str">
        <f>VLOOKUP(E774,suppliers!$A$2:$B$18,2,)</f>
        <v>OTHER</v>
      </c>
      <c r="I774" t="str">
        <f>VLOOKUP(C774,Table_items[],2,FALSE)</f>
        <v>Carditens</v>
      </c>
      <c r="J774" t="str">
        <f>VLOOKUP(C774,Table_items[],3,FALSE)</f>
        <v>Obat Hipertensi</v>
      </c>
      <c r="K774" s="23">
        <f>VLOOKUP(C774,Table_items[],4,FALSE)</f>
        <v>100000</v>
      </c>
      <c r="L774" s="23">
        <f>VLOOKUP(C774,Table_items[],5,FALSE)</f>
        <v>100900</v>
      </c>
    </row>
    <row r="775" spans="1:12" s="23" customFormat="1" x14ac:dyDescent="0.2">
      <c r="A775" s="7" t="s">
        <v>979</v>
      </c>
      <c r="B775" s="27">
        <v>43959</v>
      </c>
      <c r="C775" s="9" t="s">
        <v>20</v>
      </c>
      <c r="D775" s="9">
        <v>17</v>
      </c>
      <c r="E775" s="9" t="s">
        <v>4896</v>
      </c>
      <c r="F775" s="20" t="s">
        <v>4908</v>
      </c>
      <c r="G775" t="s">
        <v>4904</v>
      </c>
      <c r="H775" t="str">
        <f>VLOOKUP(E775,suppliers!$A$2:$B$18,2,)</f>
        <v>OTHER</v>
      </c>
      <c r="I775" t="str">
        <f>VLOOKUP(C775,Table_items[],2,FALSE)</f>
        <v>Carditens</v>
      </c>
      <c r="J775" t="str">
        <f>VLOOKUP(C775,Table_items[],3,FALSE)</f>
        <v>Obat Hipertensi</v>
      </c>
      <c r="K775" s="23">
        <f>VLOOKUP(C775,Table_items[],4,FALSE)</f>
        <v>100000</v>
      </c>
      <c r="L775" s="23">
        <f>VLOOKUP(C775,Table_items[],5,FALSE)</f>
        <v>100900</v>
      </c>
    </row>
    <row r="776" spans="1:12" s="23" customFormat="1" x14ac:dyDescent="0.2">
      <c r="A776" s="11" t="s">
        <v>980</v>
      </c>
      <c r="B776" s="28">
        <v>43959</v>
      </c>
      <c r="C776" s="13" t="s">
        <v>34</v>
      </c>
      <c r="D776" s="13">
        <v>0</v>
      </c>
      <c r="E776" s="9" t="s">
        <v>4896</v>
      </c>
      <c r="F776" s="20" t="s">
        <v>4908</v>
      </c>
      <c r="G776" t="s">
        <v>4904</v>
      </c>
      <c r="H776" t="str">
        <f>VLOOKUP(E776,suppliers!$A$2:$B$18,2,)</f>
        <v>OTHER</v>
      </c>
      <c r="I776" t="str">
        <f>VLOOKUP(C776,Table_items[],2,FALSE)</f>
        <v>Panadol Anak Tablet 1 Strip</v>
      </c>
      <c r="J776" t="str">
        <f>VLOOKUP(C776,Table_items[],3,FALSE)</f>
        <v>Obat Sakit Kepala &amp; Demam</v>
      </c>
      <c r="K776" s="23">
        <f>VLOOKUP(C776,Table_items[],4,FALSE)</f>
        <v>25000</v>
      </c>
      <c r="L776" s="23">
        <f>VLOOKUP(C776,Table_items[],5,FALSE)</f>
        <v>25450</v>
      </c>
    </row>
    <row r="777" spans="1:12" s="23" customFormat="1" x14ac:dyDescent="0.2">
      <c r="A777" s="7" t="s">
        <v>981</v>
      </c>
      <c r="B777" s="27">
        <v>43959</v>
      </c>
      <c r="C777" s="9" t="s">
        <v>34</v>
      </c>
      <c r="D777" s="9">
        <v>24</v>
      </c>
      <c r="E777" s="9" t="s">
        <v>4896</v>
      </c>
      <c r="F777" s="20" t="s">
        <v>4908</v>
      </c>
      <c r="G777" t="s">
        <v>4904</v>
      </c>
      <c r="H777" t="str">
        <f>VLOOKUP(E777,suppliers!$A$2:$B$18,2,)</f>
        <v>OTHER</v>
      </c>
      <c r="I777" t="str">
        <f>VLOOKUP(C777,Table_items[],2,FALSE)</f>
        <v>Panadol Anak Tablet 1 Strip</v>
      </c>
      <c r="J777" t="str">
        <f>VLOOKUP(C777,Table_items[],3,FALSE)</f>
        <v>Obat Sakit Kepala &amp; Demam</v>
      </c>
      <c r="K777" s="23">
        <f>VLOOKUP(C777,Table_items[],4,FALSE)</f>
        <v>25000</v>
      </c>
      <c r="L777" s="23">
        <f>VLOOKUP(C777,Table_items[],5,FALSE)</f>
        <v>25450</v>
      </c>
    </row>
    <row r="778" spans="1:12" s="23" customFormat="1" x14ac:dyDescent="0.2">
      <c r="A778" s="11" t="s">
        <v>982</v>
      </c>
      <c r="B778" s="28">
        <v>43960</v>
      </c>
      <c r="C778" s="13" t="s">
        <v>12</v>
      </c>
      <c r="D778" s="13">
        <v>28</v>
      </c>
      <c r="E778" s="9" t="s">
        <v>4896</v>
      </c>
      <c r="F778" s="20" t="s">
        <v>4908</v>
      </c>
      <c r="G778" t="s">
        <v>4904</v>
      </c>
      <c r="H778" t="str">
        <f>VLOOKUP(E778,suppliers!$A$2:$B$18,2,)</f>
        <v>OTHER</v>
      </c>
      <c r="I778" t="str">
        <f>VLOOKUP(C778,Table_items[],2,FALSE)</f>
        <v>Decolsen 1 Strip 4 Tablet</v>
      </c>
      <c r="J778" t="str">
        <f>VLOOKUP(C778,Table_items[],3,FALSE)</f>
        <v>Obat Batuk &amp; Pilek</v>
      </c>
      <c r="K778" s="23">
        <f>VLOOKUP(C778,Table_items[],4,FALSE)</f>
        <v>2886</v>
      </c>
      <c r="L778" s="23">
        <f>VLOOKUP(C778,Table_items[],5,FALSE)</f>
        <v>2915</v>
      </c>
    </row>
    <row r="779" spans="1:12" s="23" customFormat="1" x14ac:dyDescent="0.2">
      <c r="A779" s="7" t="s">
        <v>983</v>
      </c>
      <c r="B779" s="27">
        <v>43960</v>
      </c>
      <c r="C779" s="9" t="s">
        <v>12</v>
      </c>
      <c r="D779" s="9">
        <v>35</v>
      </c>
      <c r="E779" s="9" t="s">
        <v>4896</v>
      </c>
      <c r="F779" s="20" t="s">
        <v>4908</v>
      </c>
      <c r="G779" t="s">
        <v>4904</v>
      </c>
      <c r="H779" t="str">
        <f>VLOOKUP(E779,suppliers!$A$2:$B$18,2,)</f>
        <v>OTHER</v>
      </c>
      <c r="I779" t="str">
        <f>VLOOKUP(C779,Table_items[],2,FALSE)</f>
        <v>Decolsen 1 Strip 4 Tablet</v>
      </c>
      <c r="J779" t="str">
        <f>VLOOKUP(C779,Table_items[],3,FALSE)</f>
        <v>Obat Batuk &amp; Pilek</v>
      </c>
      <c r="K779" s="23">
        <f>VLOOKUP(C779,Table_items[],4,FALSE)</f>
        <v>2886</v>
      </c>
      <c r="L779" s="23">
        <f>VLOOKUP(C779,Table_items[],5,FALSE)</f>
        <v>2915</v>
      </c>
    </row>
    <row r="780" spans="1:12" s="23" customFormat="1" x14ac:dyDescent="0.2">
      <c r="A780" s="11" t="s">
        <v>984</v>
      </c>
      <c r="B780" s="28">
        <v>43960</v>
      </c>
      <c r="C780" s="13" t="s">
        <v>38</v>
      </c>
      <c r="D780" s="13">
        <v>1</v>
      </c>
      <c r="E780" s="9" t="s">
        <v>4896</v>
      </c>
      <c r="F780" s="20" t="s">
        <v>4908</v>
      </c>
      <c r="G780" t="s">
        <v>4904</v>
      </c>
      <c r="H780" t="str">
        <f>VLOOKUP(E780,suppliers!$A$2:$B$18,2,)</f>
        <v>OTHER</v>
      </c>
      <c r="I780" t="str">
        <f>VLOOKUP(C780,Table_items[],2,FALSE)</f>
        <v>Sanmol 500 MG 4 Tablet</v>
      </c>
      <c r="J780" t="str">
        <f>VLOOKUP(C780,Table_items[],3,FALSE)</f>
        <v>Obat Sakit Kepala &amp; Demam</v>
      </c>
      <c r="K780" s="23">
        <f>VLOOKUP(C780,Table_items[],4,FALSE)</f>
        <v>1600</v>
      </c>
      <c r="L780" s="23">
        <f>VLOOKUP(C780,Table_items[],5,FALSE)</f>
        <v>1619</v>
      </c>
    </row>
    <row r="781" spans="1:12" s="23" customFormat="1" x14ac:dyDescent="0.2">
      <c r="A781" s="7" t="s">
        <v>985</v>
      </c>
      <c r="B781" s="27">
        <v>43960</v>
      </c>
      <c r="C781" s="9" t="s">
        <v>38</v>
      </c>
      <c r="D781" s="9">
        <v>41</v>
      </c>
      <c r="E781" s="9" t="s">
        <v>4896</v>
      </c>
      <c r="F781" s="20" t="s">
        <v>4908</v>
      </c>
      <c r="G781" t="s">
        <v>4904</v>
      </c>
      <c r="H781" t="str">
        <f>VLOOKUP(E781,suppliers!$A$2:$B$18,2,)</f>
        <v>OTHER</v>
      </c>
      <c r="I781" t="str">
        <f>VLOOKUP(C781,Table_items[],2,FALSE)</f>
        <v>Sanmol 500 MG 4 Tablet</v>
      </c>
      <c r="J781" t="str">
        <f>VLOOKUP(C781,Table_items[],3,FALSE)</f>
        <v>Obat Sakit Kepala &amp; Demam</v>
      </c>
      <c r="K781" s="23">
        <f>VLOOKUP(C781,Table_items[],4,FALSE)</f>
        <v>1600</v>
      </c>
      <c r="L781" s="23">
        <f>VLOOKUP(C781,Table_items[],5,FALSE)</f>
        <v>1619</v>
      </c>
    </row>
    <row r="782" spans="1:12" s="23" customFormat="1" x14ac:dyDescent="0.2">
      <c r="A782" s="11" t="s">
        <v>986</v>
      </c>
      <c r="B782" s="28">
        <v>43960</v>
      </c>
      <c r="C782" s="13" t="s">
        <v>30</v>
      </c>
      <c r="D782" s="13">
        <v>30</v>
      </c>
      <c r="E782" s="9" t="s">
        <v>4896</v>
      </c>
      <c r="F782" s="20" t="s">
        <v>4908</v>
      </c>
      <c r="G782" t="s">
        <v>4904</v>
      </c>
      <c r="H782" t="str">
        <f>VLOOKUP(E782,suppliers!$A$2:$B$18,2,)</f>
        <v>OTHER</v>
      </c>
      <c r="I782" t="str">
        <f>VLOOKUP(C782,Table_items[],2,FALSE)</f>
        <v>Koolfever</v>
      </c>
      <c r="J782" t="str">
        <f>VLOOKUP(C782,Table_items[],3,FALSE)</f>
        <v>Obat Sakit Kepala &amp; Demam</v>
      </c>
      <c r="K782" s="23">
        <f>VLOOKUP(C782,Table_items[],4,FALSE)</f>
        <v>7500</v>
      </c>
      <c r="L782" s="23">
        <f>VLOOKUP(C782,Table_items[],5,FALSE)</f>
        <v>7620</v>
      </c>
    </row>
    <row r="783" spans="1:12" s="23" customFormat="1" x14ac:dyDescent="0.2">
      <c r="A783" s="7" t="s">
        <v>987</v>
      </c>
      <c r="B783" s="27">
        <v>43960</v>
      </c>
      <c r="C783" s="9" t="s">
        <v>17</v>
      </c>
      <c r="D783" s="9">
        <v>14</v>
      </c>
      <c r="E783" s="9" t="s">
        <v>4896</v>
      </c>
      <c r="F783" s="20" t="s">
        <v>4908</v>
      </c>
      <c r="G783" t="s">
        <v>4904</v>
      </c>
      <c r="H783" t="str">
        <f>VLOOKUP(E783,suppliers!$A$2:$B$18,2,)</f>
        <v>OTHER</v>
      </c>
      <c r="I783" t="str">
        <f>VLOOKUP(C783,Table_items[],2,FALSE)</f>
        <v>Vicks Inhaler 0.5 mL</v>
      </c>
      <c r="J783" t="str">
        <f>VLOOKUP(C783,Table_items[],3,FALSE)</f>
        <v>Obat Batuk &amp; Pilek</v>
      </c>
      <c r="K783" s="23">
        <f>VLOOKUP(C783,Table_items[],4,FALSE)</f>
        <v>16155</v>
      </c>
      <c r="L783" s="23">
        <f>VLOOKUP(C783,Table_items[],5,FALSE)</f>
        <v>16430</v>
      </c>
    </row>
    <row r="784" spans="1:12" s="23" customFormat="1" x14ac:dyDescent="0.2">
      <c r="A784" s="11" t="s">
        <v>988</v>
      </c>
      <c r="B784" s="28">
        <v>43960</v>
      </c>
      <c r="C784" s="13" t="s">
        <v>11</v>
      </c>
      <c r="D784" s="13">
        <v>12</v>
      </c>
      <c r="E784" s="9" t="s">
        <v>4896</v>
      </c>
      <c r="F784" s="20" t="s">
        <v>4908</v>
      </c>
      <c r="G784" t="s">
        <v>4904</v>
      </c>
      <c r="H784" t="str">
        <f>VLOOKUP(E784,suppliers!$A$2:$B$18,2,)</f>
        <v>OTHER</v>
      </c>
      <c r="I784" t="str">
        <f>VLOOKUP(C784,Table_items[],2,FALSE)</f>
        <v>Neozep Forte 1 Strip 4 Tablet</v>
      </c>
      <c r="J784" t="str">
        <f>VLOOKUP(C784,Table_items[],3,FALSE)</f>
        <v>Obat Batuk &amp; Pilek</v>
      </c>
      <c r="K784" s="23">
        <f>VLOOKUP(C784,Table_items[],4,FALSE)</f>
        <v>2324</v>
      </c>
      <c r="L784" s="23">
        <f>VLOOKUP(C784,Table_items[],5,FALSE)</f>
        <v>2338</v>
      </c>
    </row>
    <row r="785" spans="1:12" s="23" customFormat="1" x14ac:dyDescent="0.2">
      <c r="A785" s="7" t="s">
        <v>989</v>
      </c>
      <c r="B785" s="27">
        <v>43960</v>
      </c>
      <c r="C785" s="9" t="s">
        <v>34</v>
      </c>
      <c r="D785" s="9">
        <v>24</v>
      </c>
      <c r="E785" s="9" t="s">
        <v>4896</v>
      </c>
      <c r="F785" s="20" t="s">
        <v>4908</v>
      </c>
      <c r="G785" t="s">
        <v>4904</v>
      </c>
      <c r="H785" t="str">
        <f>VLOOKUP(E785,suppliers!$A$2:$B$18,2,)</f>
        <v>OTHER</v>
      </c>
      <c r="I785" t="str">
        <f>VLOOKUP(C785,Table_items[],2,FALSE)</f>
        <v>Panadol Anak Tablet 1 Strip</v>
      </c>
      <c r="J785" t="str">
        <f>VLOOKUP(C785,Table_items[],3,FALSE)</f>
        <v>Obat Sakit Kepala &amp; Demam</v>
      </c>
      <c r="K785" s="23">
        <f>VLOOKUP(C785,Table_items[],4,FALSE)</f>
        <v>25000</v>
      </c>
      <c r="L785" s="23">
        <f>VLOOKUP(C785,Table_items[],5,FALSE)</f>
        <v>25450</v>
      </c>
    </row>
    <row r="786" spans="1:12" s="23" customFormat="1" x14ac:dyDescent="0.2">
      <c r="A786" s="11" t="s">
        <v>990</v>
      </c>
      <c r="B786" s="28">
        <v>43961</v>
      </c>
      <c r="C786" s="13" t="s">
        <v>12</v>
      </c>
      <c r="D786" s="13">
        <v>62</v>
      </c>
      <c r="E786" s="9" t="s">
        <v>4896</v>
      </c>
      <c r="F786" s="20" t="s">
        <v>4908</v>
      </c>
      <c r="G786" t="s">
        <v>4904</v>
      </c>
      <c r="H786" t="str">
        <f>VLOOKUP(E786,suppliers!$A$2:$B$18,2,)</f>
        <v>OTHER</v>
      </c>
      <c r="I786" t="str">
        <f>VLOOKUP(C786,Table_items[],2,FALSE)</f>
        <v>Decolsen 1 Strip 4 Tablet</v>
      </c>
      <c r="J786" t="str">
        <f>VLOOKUP(C786,Table_items[],3,FALSE)</f>
        <v>Obat Batuk &amp; Pilek</v>
      </c>
      <c r="K786" s="23">
        <f>VLOOKUP(C786,Table_items[],4,FALSE)</f>
        <v>2886</v>
      </c>
      <c r="L786" s="23">
        <f>VLOOKUP(C786,Table_items[],5,FALSE)</f>
        <v>2915</v>
      </c>
    </row>
    <row r="787" spans="1:12" s="23" customFormat="1" x14ac:dyDescent="0.2">
      <c r="A787" s="7" t="s">
        <v>991</v>
      </c>
      <c r="B787" s="27">
        <v>43961</v>
      </c>
      <c r="C787" s="9" t="s">
        <v>24</v>
      </c>
      <c r="D787" s="9">
        <v>4</v>
      </c>
      <c r="E787" s="9" t="s">
        <v>4896</v>
      </c>
      <c r="F787" s="20" t="s">
        <v>4908</v>
      </c>
      <c r="G787" t="s">
        <v>4904</v>
      </c>
      <c r="H787" t="str">
        <f>VLOOKUP(E787,suppliers!$A$2:$B$18,2,)</f>
        <v>OTHER</v>
      </c>
      <c r="I787" t="str">
        <f>VLOOKUP(C787,Table_items[],2,FALSE)</f>
        <v>Irbesartan</v>
      </c>
      <c r="J787" t="str">
        <f>VLOOKUP(C787,Table_items[],3,FALSE)</f>
        <v>Obat Hipertensi</v>
      </c>
      <c r="K787" s="23">
        <f>VLOOKUP(C787,Table_items[],4,FALSE)</f>
        <v>108794</v>
      </c>
      <c r="L787" s="23">
        <f>VLOOKUP(C787,Table_items[],5,FALSE)</f>
        <v>109447</v>
      </c>
    </row>
    <row r="788" spans="1:12" s="23" customFormat="1" x14ac:dyDescent="0.2">
      <c r="A788" s="11" t="s">
        <v>992</v>
      </c>
      <c r="B788" s="28">
        <v>43961</v>
      </c>
      <c r="C788" s="13" t="s">
        <v>38</v>
      </c>
      <c r="D788" s="13">
        <v>15</v>
      </c>
      <c r="E788" s="9" t="s">
        <v>4896</v>
      </c>
      <c r="F788" s="20" t="s">
        <v>4908</v>
      </c>
      <c r="G788" t="s">
        <v>4904</v>
      </c>
      <c r="H788" t="str">
        <f>VLOOKUP(E788,suppliers!$A$2:$B$18,2,)</f>
        <v>OTHER</v>
      </c>
      <c r="I788" t="str">
        <f>VLOOKUP(C788,Table_items[],2,FALSE)</f>
        <v>Sanmol 500 MG 4 Tablet</v>
      </c>
      <c r="J788" t="str">
        <f>VLOOKUP(C788,Table_items[],3,FALSE)</f>
        <v>Obat Sakit Kepala &amp; Demam</v>
      </c>
      <c r="K788" s="23">
        <f>VLOOKUP(C788,Table_items[],4,FALSE)</f>
        <v>1600</v>
      </c>
      <c r="L788" s="23">
        <f>VLOOKUP(C788,Table_items[],5,FALSE)</f>
        <v>1619</v>
      </c>
    </row>
    <row r="789" spans="1:12" s="23" customFormat="1" x14ac:dyDescent="0.2">
      <c r="A789" s="7" t="s">
        <v>993</v>
      </c>
      <c r="B789" s="27">
        <v>43961</v>
      </c>
      <c r="C789" s="9" t="s">
        <v>22</v>
      </c>
      <c r="D789" s="9">
        <v>31</v>
      </c>
      <c r="E789" s="9" t="s">
        <v>4896</v>
      </c>
      <c r="F789" s="20" t="s">
        <v>4908</v>
      </c>
      <c r="G789" t="s">
        <v>4904</v>
      </c>
      <c r="H789" t="str">
        <f>VLOOKUP(E789,suppliers!$A$2:$B$18,2,)</f>
        <v>OTHER</v>
      </c>
      <c r="I789" t="str">
        <f>VLOOKUP(C789,Table_items[],2,FALSE)</f>
        <v>Candesartan Ogb Dexa</v>
      </c>
      <c r="J789" t="str">
        <f>VLOOKUP(C789,Table_items[],3,FALSE)</f>
        <v>Obat Hipertensi</v>
      </c>
      <c r="K789" s="23">
        <f>VLOOKUP(C789,Table_items[],4,FALSE)</f>
        <v>5000</v>
      </c>
      <c r="L789" s="23">
        <f>VLOOKUP(C789,Table_items[],5,FALSE)</f>
        <v>5095</v>
      </c>
    </row>
    <row r="790" spans="1:12" s="23" customFormat="1" x14ac:dyDescent="0.2">
      <c r="A790" s="11" t="s">
        <v>994</v>
      </c>
      <c r="B790" s="28">
        <v>43961</v>
      </c>
      <c r="C790" s="13" t="s">
        <v>10</v>
      </c>
      <c r="D790" s="13">
        <v>5</v>
      </c>
      <c r="E790" s="9" t="s">
        <v>4896</v>
      </c>
      <c r="F790" s="20" t="s">
        <v>4908</v>
      </c>
      <c r="G790" t="s">
        <v>4904</v>
      </c>
      <c r="H790" t="str">
        <f>VLOOKUP(E790,suppliers!$A$2:$B$18,2,)</f>
        <v>OTHER</v>
      </c>
      <c r="I790" t="str">
        <f>VLOOKUP(C790,Table_items[],2,FALSE)</f>
        <v>Dexteem Box Plus 100 Tablet</v>
      </c>
      <c r="J790" t="str">
        <f>VLOOKUP(C790,Table_items[],3,FALSE)</f>
        <v>Obat Alergi</v>
      </c>
      <c r="K790" s="23">
        <f>VLOOKUP(C790,Table_items[],4,FALSE)</f>
        <v>25322</v>
      </c>
      <c r="L790" s="23">
        <f>VLOOKUP(C790,Table_items[],5,FALSE)</f>
        <v>25449</v>
      </c>
    </row>
    <row r="791" spans="1:12" s="23" customFormat="1" x14ac:dyDescent="0.2">
      <c r="A791" s="7" t="s">
        <v>995</v>
      </c>
      <c r="B791" s="27">
        <v>43961</v>
      </c>
      <c r="C791" s="9" t="s">
        <v>16</v>
      </c>
      <c r="D791" s="9">
        <v>44</v>
      </c>
      <c r="E791" s="9" t="s">
        <v>4896</v>
      </c>
      <c r="F791" s="20" t="s">
        <v>4908</v>
      </c>
      <c r="G791" t="s">
        <v>4904</v>
      </c>
      <c r="H791" t="str">
        <f>VLOOKUP(E791,suppliers!$A$2:$B$18,2,)</f>
        <v>OTHER</v>
      </c>
      <c r="I791" t="str">
        <f>VLOOKUP(C791,Table_items[],2,FALSE)</f>
        <v>Ultraflu Box Isi 25 Strip</v>
      </c>
      <c r="J791" t="str">
        <f>VLOOKUP(C791,Table_items[],3,FALSE)</f>
        <v>Obat Batuk &amp; Pilek</v>
      </c>
      <c r="K791" s="23">
        <f>VLOOKUP(C791,Table_items[],4,FALSE)</f>
        <v>72500</v>
      </c>
      <c r="L791" s="23">
        <f>VLOOKUP(C791,Table_items[],5,FALSE)</f>
        <v>73805</v>
      </c>
    </row>
    <row r="792" spans="1:12" s="23" customFormat="1" x14ac:dyDescent="0.2">
      <c r="A792" s="11" t="s">
        <v>996</v>
      </c>
      <c r="B792" s="28">
        <v>43962</v>
      </c>
      <c r="C792" s="13" t="s">
        <v>37</v>
      </c>
      <c r="D792" s="13">
        <v>84</v>
      </c>
      <c r="E792" s="9" t="s">
        <v>4896</v>
      </c>
      <c r="F792" s="20" t="s">
        <v>4908</v>
      </c>
      <c r="G792" t="s">
        <v>4904</v>
      </c>
      <c r="H792" t="str">
        <f>VLOOKUP(E792,suppliers!$A$2:$B$18,2,)</f>
        <v>OTHER</v>
      </c>
      <c r="I792" t="str">
        <f>VLOOKUP(C792,Table_items[],2,FALSE)</f>
        <v>Bodrex Extra</v>
      </c>
      <c r="J792" t="str">
        <f>VLOOKUP(C792,Table_items[],3,FALSE)</f>
        <v>Obat Sakit Kepala &amp; Demam</v>
      </c>
      <c r="K792" s="23">
        <f>VLOOKUP(C792,Table_items[],4,FALSE)</f>
        <v>50788</v>
      </c>
      <c r="L792" s="23">
        <f>VLOOKUP(C792,Table_items[],5,FALSE)</f>
        <v>51753</v>
      </c>
    </row>
    <row r="793" spans="1:12" s="23" customFormat="1" x14ac:dyDescent="0.2">
      <c r="A793" s="7" t="s">
        <v>997</v>
      </c>
      <c r="B793" s="27">
        <v>43962</v>
      </c>
      <c r="C793" s="9" t="s">
        <v>9</v>
      </c>
      <c r="D793" s="9">
        <v>9</v>
      </c>
      <c r="E793" s="9" t="s">
        <v>4896</v>
      </c>
      <c r="F793" s="20" t="s">
        <v>4908</v>
      </c>
      <c r="G793" t="s">
        <v>4904</v>
      </c>
      <c r="H793" t="str">
        <f>VLOOKUP(E793,suppliers!$A$2:$B$18,2,)</f>
        <v>OTHER</v>
      </c>
      <c r="I793" t="str">
        <f>VLOOKUP(C793,Table_items[],2,FALSE)</f>
        <v>Bedak Heroxyn 150 gr</v>
      </c>
      <c r="J793" t="str">
        <f>VLOOKUP(C793,Table_items[],3,FALSE)</f>
        <v>Obat Alergi</v>
      </c>
      <c r="K793" s="23">
        <f>VLOOKUP(C793,Table_items[],4,FALSE)</f>
        <v>16950</v>
      </c>
      <c r="L793" s="23">
        <f>VLOOKUP(C793,Table_items[],5,FALSE)</f>
        <v>17170</v>
      </c>
    </row>
    <row r="794" spans="1:12" s="23" customFormat="1" x14ac:dyDescent="0.2">
      <c r="A794" s="11" t="s">
        <v>998</v>
      </c>
      <c r="B794" s="28">
        <v>43962</v>
      </c>
      <c r="C794" s="13" t="s">
        <v>38</v>
      </c>
      <c r="D794" s="13">
        <v>35</v>
      </c>
      <c r="E794" s="9" t="s">
        <v>4896</v>
      </c>
      <c r="F794" s="20" t="s">
        <v>4908</v>
      </c>
      <c r="G794" t="s">
        <v>4904</v>
      </c>
      <c r="H794" t="str">
        <f>VLOOKUP(E794,suppliers!$A$2:$B$18,2,)</f>
        <v>OTHER</v>
      </c>
      <c r="I794" t="str">
        <f>VLOOKUP(C794,Table_items[],2,FALSE)</f>
        <v>Sanmol 500 MG 4 Tablet</v>
      </c>
      <c r="J794" t="str">
        <f>VLOOKUP(C794,Table_items[],3,FALSE)</f>
        <v>Obat Sakit Kepala &amp; Demam</v>
      </c>
      <c r="K794" s="23">
        <f>VLOOKUP(C794,Table_items[],4,FALSE)</f>
        <v>1600</v>
      </c>
      <c r="L794" s="23">
        <f>VLOOKUP(C794,Table_items[],5,FALSE)</f>
        <v>1619</v>
      </c>
    </row>
    <row r="795" spans="1:12" s="23" customFormat="1" x14ac:dyDescent="0.2">
      <c r="A795" s="7" t="s">
        <v>999</v>
      </c>
      <c r="B795" s="27">
        <v>43962</v>
      </c>
      <c r="C795" s="9" t="s">
        <v>16</v>
      </c>
      <c r="D795" s="9">
        <v>168</v>
      </c>
      <c r="E795" s="9" t="s">
        <v>4896</v>
      </c>
      <c r="F795" s="20" t="s">
        <v>4908</v>
      </c>
      <c r="G795" t="s">
        <v>4904</v>
      </c>
      <c r="H795" t="str">
        <f>VLOOKUP(E795,suppliers!$A$2:$B$18,2,)</f>
        <v>OTHER</v>
      </c>
      <c r="I795" t="str">
        <f>VLOOKUP(C795,Table_items[],2,FALSE)</f>
        <v>Ultraflu Box Isi 25 Strip</v>
      </c>
      <c r="J795" t="str">
        <f>VLOOKUP(C795,Table_items[],3,FALSE)</f>
        <v>Obat Batuk &amp; Pilek</v>
      </c>
      <c r="K795" s="23">
        <f>VLOOKUP(C795,Table_items[],4,FALSE)</f>
        <v>72500</v>
      </c>
      <c r="L795" s="23">
        <f>VLOOKUP(C795,Table_items[],5,FALSE)</f>
        <v>73805</v>
      </c>
    </row>
    <row r="796" spans="1:12" s="23" customFormat="1" x14ac:dyDescent="0.2">
      <c r="A796" s="11" t="s">
        <v>1000</v>
      </c>
      <c r="B796" s="28">
        <v>43962</v>
      </c>
      <c r="C796" s="13" t="s">
        <v>40</v>
      </c>
      <c r="D796" s="13">
        <v>231</v>
      </c>
      <c r="E796" s="9" t="s">
        <v>4896</v>
      </c>
      <c r="F796" s="20" t="s">
        <v>4908</v>
      </c>
      <c r="G796" t="s">
        <v>4904</v>
      </c>
      <c r="H796" t="str">
        <f>VLOOKUP(E796,suppliers!$A$2:$B$18,2,)</f>
        <v>OTHER</v>
      </c>
      <c r="I796" t="str">
        <f>VLOOKUP(C796,Table_items[],2,FALSE)</f>
        <v>Paramex Tablet / Obat</v>
      </c>
      <c r="J796" t="str">
        <f>VLOOKUP(C796,Table_items[],3,FALSE)</f>
        <v>Obat Sakit Kepala &amp; Demam</v>
      </c>
      <c r="K796" s="23">
        <f>VLOOKUP(C796,Table_items[],4,FALSE)</f>
        <v>2560</v>
      </c>
      <c r="L796" s="23">
        <f>VLOOKUP(C796,Table_items[],5,FALSE)</f>
        <v>2586</v>
      </c>
    </row>
    <row r="797" spans="1:12" s="23" customFormat="1" x14ac:dyDescent="0.2">
      <c r="A797" s="7" t="s">
        <v>1001</v>
      </c>
      <c r="B797" s="27">
        <v>43962</v>
      </c>
      <c r="C797" s="9" t="s">
        <v>8</v>
      </c>
      <c r="D797" s="9">
        <v>14</v>
      </c>
      <c r="E797" s="9" t="s">
        <v>4896</v>
      </c>
      <c r="F797" s="20" t="s">
        <v>4908</v>
      </c>
      <c r="G797" t="s">
        <v>4904</v>
      </c>
      <c r="H797" t="str">
        <f>VLOOKUP(E797,suppliers!$A$2:$B$18,2,)</f>
        <v>OTHER</v>
      </c>
      <c r="I797" t="str">
        <f>VLOOKUP(C797,Table_items[],2,FALSE)</f>
        <v>Bisoprolol Ogb Dexa</v>
      </c>
      <c r="J797" t="str">
        <f>VLOOKUP(C797,Table_items[],3,FALSE)</f>
        <v>Obat Alergi</v>
      </c>
      <c r="K797" s="23">
        <f>VLOOKUP(C797,Table_items[],4,FALSE)</f>
        <v>10000</v>
      </c>
      <c r="L797" s="23">
        <f>VLOOKUP(C797,Table_items[],5,FALSE)</f>
        <v>10180</v>
      </c>
    </row>
    <row r="798" spans="1:12" s="23" customFormat="1" x14ac:dyDescent="0.2">
      <c r="A798" s="11" t="s">
        <v>1002</v>
      </c>
      <c r="B798" s="28">
        <v>43962</v>
      </c>
      <c r="C798" s="13" t="s">
        <v>7</v>
      </c>
      <c r="D798" s="13">
        <v>28</v>
      </c>
      <c r="E798" s="9" t="s">
        <v>4896</v>
      </c>
      <c r="F798" s="20" t="s">
        <v>4908</v>
      </c>
      <c r="G798" t="s">
        <v>4904</v>
      </c>
      <c r="H798" t="str">
        <f>VLOOKUP(E798,suppliers!$A$2:$B$18,2,)</f>
        <v>OTHER</v>
      </c>
      <c r="I798" t="str">
        <f>VLOOKUP(C798,Table_items[],2,FALSE)</f>
        <v>Acetylcysteine Mahakam 200 mg</v>
      </c>
      <c r="J798" t="str">
        <f>VLOOKUP(C798,Table_items[],3,FALSE)</f>
        <v>Obat Alergi</v>
      </c>
      <c r="K798" s="23">
        <f>VLOOKUP(C798,Table_items[],4,FALSE)</f>
        <v>33000</v>
      </c>
      <c r="L798" s="23">
        <f>VLOOKUP(C798,Table_items[],5,FALSE)</f>
        <v>33330</v>
      </c>
    </row>
    <row r="799" spans="1:12" s="23" customFormat="1" x14ac:dyDescent="0.2">
      <c r="A799" s="7" t="s">
        <v>1003</v>
      </c>
      <c r="B799" s="27">
        <v>43962</v>
      </c>
      <c r="C799" s="9" t="s">
        <v>18</v>
      </c>
      <c r="D799" s="9">
        <v>50</v>
      </c>
      <c r="E799" s="9" t="s">
        <v>4896</v>
      </c>
      <c r="F799" s="20" t="s">
        <v>4908</v>
      </c>
      <c r="G799" t="s">
        <v>4904</v>
      </c>
      <c r="H799" t="str">
        <f>VLOOKUP(E799,suppliers!$A$2:$B$18,2,)</f>
        <v>OTHER</v>
      </c>
      <c r="I799" t="str">
        <f>VLOOKUP(C799,Table_items[],2,FALSE)</f>
        <v>Konidin 4 Tablet</v>
      </c>
      <c r="J799" t="str">
        <f>VLOOKUP(C799,Table_items[],3,FALSE)</f>
        <v>Obat Batuk &amp; Pilek</v>
      </c>
      <c r="K799" s="23">
        <f>VLOOKUP(C799,Table_items[],4,FALSE)</f>
        <v>2460</v>
      </c>
      <c r="L799" s="23">
        <f>VLOOKUP(C799,Table_items[],5,FALSE)</f>
        <v>2490</v>
      </c>
    </row>
    <row r="800" spans="1:12" s="23" customFormat="1" x14ac:dyDescent="0.2">
      <c r="A800" s="11" t="s">
        <v>1004</v>
      </c>
      <c r="B800" s="28">
        <v>43963</v>
      </c>
      <c r="C800" s="13" t="s">
        <v>24</v>
      </c>
      <c r="D800" s="13">
        <v>39</v>
      </c>
      <c r="E800" s="9" t="s">
        <v>4896</v>
      </c>
      <c r="F800" s="20" t="s">
        <v>4908</v>
      </c>
      <c r="G800" t="s">
        <v>4904</v>
      </c>
      <c r="H800" t="str">
        <f>VLOOKUP(E800,suppliers!$A$2:$B$18,2,)</f>
        <v>OTHER</v>
      </c>
      <c r="I800" t="str">
        <f>VLOOKUP(C800,Table_items[],2,FALSE)</f>
        <v>Irbesartan</v>
      </c>
      <c r="J800" t="str">
        <f>VLOOKUP(C800,Table_items[],3,FALSE)</f>
        <v>Obat Hipertensi</v>
      </c>
      <c r="K800" s="23">
        <f>VLOOKUP(C800,Table_items[],4,FALSE)</f>
        <v>108794</v>
      </c>
      <c r="L800" s="23">
        <f>VLOOKUP(C800,Table_items[],5,FALSE)</f>
        <v>109447</v>
      </c>
    </row>
    <row r="801" spans="1:12" s="23" customFormat="1" x14ac:dyDescent="0.2">
      <c r="A801" s="7" t="s">
        <v>1005</v>
      </c>
      <c r="B801" s="27">
        <v>43963</v>
      </c>
      <c r="C801" s="9" t="s">
        <v>24</v>
      </c>
      <c r="D801" s="9">
        <v>15</v>
      </c>
      <c r="E801" s="9" t="s">
        <v>4896</v>
      </c>
      <c r="F801" s="20" t="s">
        <v>4908</v>
      </c>
      <c r="G801" t="s">
        <v>4904</v>
      </c>
      <c r="H801" t="str">
        <f>VLOOKUP(E801,suppliers!$A$2:$B$18,2,)</f>
        <v>OTHER</v>
      </c>
      <c r="I801" t="str">
        <f>VLOOKUP(C801,Table_items[],2,FALSE)</f>
        <v>Irbesartan</v>
      </c>
      <c r="J801" t="str">
        <f>VLOOKUP(C801,Table_items[],3,FALSE)</f>
        <v>Obat Hipertensi</v>
      </c>
      <c r="K801" s="23">
        <f>VLOOKUP(C801,Table_items[],4,FALSE)</f>
        <v>108794</v>
      </c>
      <c r="L801" s="23">
        <f>VLOOKUP(C801,Table_items[],5,FALSE)</f>
        <v>109447</v>
      </c>
    </row>
    <row r="802" spans="1:12" s="23" customFormat="1" x14ac:dyDescent="0.2">
      <c r="A802" s="11" t="s">
        <v>1006</v>
      </c>
      <c r="B802" s="28">
        <v>43963</v>
      </c>
      <c r="C802" s="13" t="s">
        <v>22</v>
      </c>
      <c r="D802" s="13">
        <v>15</v>
      </c>
      <c r="E802" s="9" t="s">
        <v>4896</v>
      </c>
      <c r="F802" s="20" t="s">
        <v>4908</v>
      </c>
      <c r="G802" t="s">
        <v>4904</v>
      </c>
      <c r="H802" t="str">
        <f>VLOOKUP(E802,suppliers!$A$2:$B$18,2,)</f>
        <v>OTHER</v>
      </c>
      <c r="I802" t="str">
        <f>VLOOKUP(C802,Table_items[],2,FALSE)</f>
        <v>Candesartan Ogb Dexa</v>
      </c>
      <c r="J802" t="str">
        <f>VLOOKUP(C802,Table_items[],3,FALSE)</f>
        <v>Obat Hipertensi</v>
      </c>
      <c r="K802" s="23">
        <f>VLOOKUP(C802,Table_items[],4,FALSE)</f>
        <v>5000</v>
      </c>
      <c r="L802" s="23">
        <f>VLOOKUP(C802,Table_items[],5,FALSE)</f>
        <v>5095</v>
      </c>
    </row>
    <row r="803" spans="1:12" s="23" customFormat="1" x14ac:dyDescent="0.2">
      <c r="A803" s="7" t="s">
        <v>1007</v>
      </c>
      <c r="B803" s="27">
        <v>43963</v>
      </c>
      <c r="C803" s="9" t="s">
        <v>16</v>
      </c>
      <c r="D803" s="9">
        <v>5</v>
      </c>
      <c r="E803" s="9" t="s">
        <v>4896</v>
      </c>
      <c r="F803" s="20" t="s">
        <v>4908</v>
      </c>
      <c r="G803" t="s">
        <v>4904</v>
      </c>
      <c r="H803" t="str">
        <f>VLOOKUP(E803,suppliers!$A$2:$B$18,2,)</f>
        <v>OTHER</v>
      </c>
      <c r="I803" t="str">
        <f>VLOOKUP(C803,Table_items[],2,FALSE)</f>
        <v>Ultraflu Box Isi 25 Strip</v>
      </c>
      <c r="J803" t="str">
        <f>VLOOKUP(C803,Table_items[],3,FALSE)</f>
        <v>Obat Batuk &amp; Pilek</v>
      </c>
      <c r="K803" s="23">
        <f>VLOOKUP(C803,Table_items[],4,FALSE)</f>
        <v>72500</v>
      </c>
      <c r="L803" s="23">
        <f>VLOOKUP(C803,Table_items[],5,FALSE)</f>
        <v>73805</v>
      </c>
    </row>
    <row r="804" spans="1:12" s="23" customFormat="1" x14ac:dyDescent="0.2">
      <c r="A804" s="11" t="s">
        <v>1008</v>
      </c>
      <c r="B804" s="28">
        <v>43963</v>
      </c>
      <c r="C804" s="13" t="s">
        <v>20</v>
      </c>
      <c r="D804" s="13">
        <v>187</v>
      </c>
      <c r="E804" s="9" t="s">
        <v>4896</v>
      </c>
      <c r="F804" s="20" t="s">
        <v>4908</v>
      </c>
      <c r="G804" t="s">
        <v>4904</v>
      </c>
      <c r="H804" t="str">
        <f>VLOOKUP(E804,suppliers!$A$2:$B$18,2,)</f>
        <v>OTHER</v>
      </c>
      <c r="I804" t="str">
        <f>VLOOKUP(C804,Table_items[],2,FALSE)</f>
        <v>Carditens</v>
      </c>
      <c r="J804" t="str">
        <f>VLOOKUP(C804,Table_items[],3,FALSE)</f>
        <v>Obat Hipertensi</v>
      </c>
      <c r="K804" s="23">
        <f>VLOOKUP(C804,Table_items[],4,FALSE)</f>
        <v>100000</v>
      </c>
      <c r="L804" s="23">
        <f>VLOOKUP(C804,Table_items[],5,FALSE)</f>
        <v>100900</v>
      </c>
    </row>
    <row r="805" spans="1:12" s="23" customFormat="1" x14ac:dyDescent="0.2">
      <c r="A805" s="7" t="s">
        <v>1009</v>
      </c>
      <c r="B805" s="27">
        <v>43963</v>
      </c>
      <c r="C805" s="9" t="s">
        <v>8</v>
      </c>
      <c r="D805" s="9">
        <v>43</v>
      </c>
      <c r="E805" s="9" t="s">
        <v>4896</v>
      </c>
      <c r="F805" s="20" t="s">
        <v>4908</v>
      </c>
      <c r="G805" t="s">
        <v>4904</v>
      </c>
      <c r="H805" t="str">
        <f>VLOOKUP(E805,suppliers!$A$2:$B$18,2,)</f>
        <v>OTHER</v>
      </c>
      <c r="I805" t="str">
        <f>VLOOKUP(C805,Table_items[],2,FALSE)</f>
        <v>Bisoprolol Ogb Dexa</v>
      </c>
      <c r="J805" t="str">
        <f>VLOOKUP(C805,Table_items[],3,FALSE)</f>
        <v>Obat Alergi</v>
      </c>
      <c r="K805" s="23">
        <f>VLOOKUP(C805,Table_items[],4,FALSE)</f>
        <v>10000</v>
      </c>
      <c r="L805" s="23">
        <f>VLOOKUP(C805,Table_items[],5,FALSE)</f>
        <v>10180</v>
      </c>
    </row>
    <row r="806" spans="1:12" s="23" customFormat="1" x14ac:dyDescent="0.2">
      <c r="A806" s="11" t="s">
        <v>1010</v>
      </c>
      <c r="B806" s="28">
        <v>43963</v>
      </c>
      <c r="C806" s="13" t="s">
        <v>11</v>
      </c>
      <c r="D806" s="13">
        <v>53</v>
      </c>
      <c r="E806" s="9" t="s">
        <v>4896</v>
      </c>
      <c r="F806" s="20" t="s">
        <v>4908</v>
      </c>
      <c r="G806" t="s">
        <v>4904</v>
      </c>
      <c r="H806" t="str">
        <f>VLOOKUP(E806,suppliers!$A$2:$B$18,2,)</f>
        <v>OTHER</v>
      </c>
      <c r="I806" t="str">
        <f>VLOOKUP(C806,Table_items[],2,FALSE)</f>
        <v>Neozep Forte 1 Strip 4 Tablet</v>
      </c>
      <c r="J806" t="str">
        <f>VLOOKUP(C806,Table_items[],3,FALSE)</f>
        <v>Obat Batuk &amp; Pilek</v>
      </c>
      <c r="K806" s="23">
        <f>VLOOKUP(C806,Table_items[],4,FALSE)</f>
        <v>2324</v>
      </c>
      <c r="L806" s="23">
        <f>VLOOKUP(C806,Table_items[],5,FALSE)</f>
        <v>2338</v>
      </c>
    </row>
    <row r="807" spans="1:12" s="23" customFormat="1" x14ac:dyDescent="0.2">
      <c r="A807" s="7" t="s">
        <v>1011</v>
      </c>
      <c r="B807" s="27">
        <v>43963</v>
      </c>
      <c r="C807" s="9" t="s">
        <v>25</v>
      </c>
      <c r="D807" s="9">
        <v>74</v>
      </c>
      <c r="E807" s="9" t="s">
        <v>4896</v>
      </c>
      <c r="F807" s="20" t="s">
        <v>4908</v>
      </c>
      <c r="G807" t="s">
        <v>4904</v>
      </c>
      <c r="H807" t="str">
        <f>VLOOKUP(E807,suppliers!$A$2:$B$18,2,)</f>
        <v>OTHER</v>
      </c>
      <c r="I807" t="str">
        <f>VLOOKUP(C807,Table_items[],2,FALSE)</f>
        <v>Irvell 150MG Box 20 Tablet</v>
      </c>
      <c r="J807" t="str">
        <f>VLOOKUP(C807,Table_items[],3,FALSE)</f>
        <v>Obat Hipertensi</v>
      </c>
      <c r="K807" s="23">
        <f>VLOOKUP(C807,Table_items[],4,FALSE)</f>
        <v>143991</v>
      </c>
      <c r="L807" s="23">
        <f>VLOOKUP(C807,Table_items[],5,FALSE)</f>
        <v>146871</v>
      </c>
    </row>
    <row r="808" spans="1:12" s="23" customFormat="1" x14ac:dyDescent="0.2">
      <c r="A808" s="11" t="s">
        <v>1012</v>
      </c>
      <c r="B808" s="28">
        <v>43964</v>
      </c>
      <c r="C808" s="13" t="s">
        <v>12</v>
      </c>
      <c r="D808" s="13">
        <v>15</v>
      </c>
      <c r="E808" s="9" t="s">
        <v>4896</v>
      </c>
      <c r="F808" s="20" t="s">
        <v>4908</v>
      </c>
      <c r="G808" t="s">
        <v>4904</v>
      </c>
      <c r="H808" t="str">
        <f>VLOOKUP(E808,suppliers!$A$2:$B$18,2,)</f>
        <v>OTHER</v>
      </c>
      <c r="I808" t="str">
        <f>VLOOKUP(C808,Table_items[],2,FALSE)</f>
        <v>Decolsen 1 Strip 4 Tablet</v>
      </c>
      <c r="J808" t="str">
        <f>VLOOKUP(C808,Table_items[],3,FALSE)</f>
        <v>Obat Batuk &amp; Pilek</v>
      </c>
      <c r="K808" s="23">
        <f>VLOOKUP(C808,Table_items[],4,FALSE)</f>
        <v>2886</v>
      </c>
      <c r="L808" s="23">
        <f>VLOOKUP(C808,Table_items[],5,FALSE)</f>
        <v>2915</v>
      </c>
    </row>
    <row r="809" spans="1:12" s="23" customFormat="1" x14ac:dyDescent="0.2">
      <c r="A809" s="7" t="s">
        <v>1013</v>
      </c>
      <c r="B809" s="27">
        <v>43964</v>
      </c>
      <c r="C809" s="9" t="s">
        <v>12</v>
      </c>
      <c r="D809" s="9">
        <v>73</v>
      </c>
      <c r="E809" s="9" t="s">
        <v>4896</v>
      </c>
      <c r="F809" s="20" t="s">
        <v>4896</v>
      </c>
      <c r="G809" t="s">
        <v>4904</v>
      </c>
      <c r="H809" t="str">
        <f>VLOOKUP(E809,suppliers!$A$2:$B$18,2,)</f>
        <v>OTHER</v>
      </c>
      <c r="I809" t="str">
        <f>VLOOKUP(C809,Table_items[],2,FALSE)</f>
        <v>Decolsen 1 Strip 4 Tablet</v>
      </c>
      <c r="J809" t="str">
        <f>VLOOKUP(C809,Table_items[],3,FALSE)</f>
        <v>Obat Batuk &amp; Pilek</v>
      </c>
      <c r="K809" s="23">
        <f>VLOOKUP(C809,Table_items[],4,FALSE)</f>
        <v>2886</v>
      </c>
      <c r="L809" s="23">
        <f>VLOOKUP(C809,Table_items[],5,FALSE)</f>
        <v>2915</v>
      </c>
    </row>
    <row r="810" spans="1:12" s="23" customFormat="1" x14ac:dyDescent="0.2">
      <c r="A810" s="11" t="s">
        <v>1014</v>
      </c>
      <c r="B810" s="28">
        <v>43964</v>
      </c>
      <c r="C810" s="13" t="s">
        <v>12</v>
      </c>
      <c r="D810" s="13">
        <v>59</v>
      </c>
      <c r="E810" s="9" t="s">
        <v>4896</v>
      </c>
      <c r="F810" s="20" t="s">
        <v>4896</v>
      </c>
      <c r="G810" t="s">
        <v>4904</v>
      </c>
      <c r="H810" t="str">
        <f>VLOOKUP(E810,suppliers!$A$2:$B$18,2,)</f>
        <v>OTHER</v>
      </c>
      <c r="I810" t="str">
        <f>VLOOKUP(C810,Table_items[],2,FALSE)</f>
        <v>Decolsen 1 Strip 4 Tablet</v>
      </c>
      <c r="J810" t="str">
        <f>VLOOKUP(C810,Table_items[],3,FALSE)</f>
        <v>Obat Batuk &amp; Pilek</v>
      </c>
      <c r="K810" s="23">
        <f>VLOOKUP(C810,Table_items[],4,FALSE)</f>
        <v>2886</v>
      </c>
      <c r="L810" s="23">
        <f>VLOOKUP(C810,Table_items[],5,FALSE)</f>
        <v>2915</v>
      </c>
    </row>
    <row r="811" spans="1:12" s="23" customFormat="1" x14ac:dyDescent="0.2">
      <c r="A811" s="7" t="s">
        <v>1015</v>
      </c>
      <c r="B811" s="27">
        <v>43964</v>
      </c>
      <c r="C811" s="9" t="s">
        <v>41</v>
      </c>
      <c r="D811" s="9">
        <v>12</v>
      </c>
      <c r="E811" s="9" t="s">
        <v>4896</v>
      </c>
      <c r="F811" s="20" t="s">
        <v>4896</v>
      </c>
      <c r="G811" t="s">
        <v>4904</v>
      </c>
      <c r="H811" t="str">
        <f>VLOOKUP(E811,suppliers!$A$2:$B$18,2,)</f>
        <v>OTHER</v>
      </c>
      <c r="I811" t="str">
        <f>VLOOKUP(C811,Table_items[],2,FALSE)</f>
        <v>Otilon Ear Drops 8 mL</v>
      </c>
      <c r="J811" t="str">
        <f>VLOOKUP(C811,Table_items[],3,FALSE)</f>
        <v>Obat Telinga</v>
      </c>
      <c r="K811" s="23">
        <f>VLOOKUP(C811,Table_items[],4,FALSE)</f>
        <v>55000</v>
      </c>
      <c r="L811" s="23">
        <f>VLOOKUP(C811,Table_items[],5,FALSE)</f>
        <v>55935</v>
      </c>
    </row>
    <row r="812" spans="1:12" s="23" customFormat="1" x14ac:dyDescent="0.2">
      <c r="A812" s="11" t="s">
        <v>1016</v>
      </c>
      <c r="B812" s="28">
        <v>43964</v>
      </c>
      <c r="C812" s="13" t="s">
        <v>30</v>
      </c>
      <c r="D812" s="13">
        <v>1</v>
      </c>
      <c r="E812" s="9" t="s">
        <v>4896</v>
      </c>
      <c r="F812" s="20" t="s">
        <v>4896</v>
      </c>
      <c r="G812" t="s">
        <v>4904</v>
      </c>
      <c r="H812" t="str">
        <f>VLOOKUP(E812,suppliers!$A$2:$B$18,2,)</f>
        <v>OTHER</v>
      </c>
      <c r="I812" t="str">
        <f>VLOOKUP(C812,Table_items[],2,FALSE)</f>
        <v>Koolfever</v>
      </c>
      <c r="J812" t="str">
        <f>VLOOKUP(C812,Table_items[],3,FALSE)</f>
        <v>Obat Sakit Kepala &amp; Demam</v>
      </c>
      <c r="K812" s="23">
        <f>VLOOKUP(C812,Table_items[],4,FALSE)</f>
        <v>7500</v>
      </c>
      <c r="L812" s="23">
        <f>VLOOKUP(C812,Table_items[],5,FALSE)</f>
        <v>7620</v>
      </c>
    </row>
    <row r="813" spans="1:12" s="23" customFormat="1" x14ac:dyDescent="0.2">
      <c r="A813" s="7" t="s">
        <v>1017</v>
      </c>
      <c r="B813" s="27">
        <v>43964</v>
      </c>
      <c r="C813" s="9" t="s">
        <v>8</v>
      </c>
      <c r="D813" s="9">
        <v>10</v>
      </c>
      <c r="E813" s="9" t="s">
        <v>4896</v>
      </c>
      <c r="F813" s="20" t="s">
        <v>4896</v>
      </c>
      <c r="G813" t="s">
        <v>4904</v>
      </c>
      <c r="H813" t="str">
        <f>VLOOKUP(E813,suppliers!$A$2:$B$18,2,)</f>
        <v>OTHER</v>
      </c>
      <c r="I813" t="str">
        <f>VLOOKUP(C813,Table_items[],2,FALSE)</f>
        <v>Bisoprolol Ogb Dexa</v>
      </c>
      <c r="J813" t="str">
        <f>VLOOKUP(C813,Table_items[],3,FALSE)</f>
        <v>Obat Alergi</v>
      </c>
      <c r="K813" s="23">
        <f>VLOOKUP(C813,Table_items[],4,FALSE)</f>
        <v>10000</v>
      </c>
      <c r="L813" s="23">
        <f>VLOOKUP(C813,Table_items[],5,FALSE)</f>
        <v>10180</v>
      </c>
    </row>
    <row r="814" spans="1:12" s="23" customFormat="1" x14ac:dyDescent="0.2">
      <c r="A814" s="11" t="s">
        <v>1018</v>
      </c>
      <c r="B814" s="28">
        <v>43964</v>
      </c>
      <c r="C814" s="13" t="s">
        <v>8</v>
      </c>
      <c r="D814" s="13">
        <v>158</v>
      </c>
      <c r="E814" s="9" t="s">
        <v>4896</v>
      </c>
      <c r="F814" s="20" t="s">
        <v>4896</v>
      </c>
      <c r="G814" t="s">
        <v>4904</v>
      </c>
      <c r="H814" t="str">
        <f>VLOOKUP(E814,suppliers!$A$2:$B$18,2,)</f>
        <v>OTHER</v>
      </c>
      <c r="I814" t="str">
        <f>VLOOKUP(C814,Table_items[],2,FALSE)</f>
        <v>Bisoprolol Ogb Dexa</v>
      </c>
      <c r="J814" t="str">
        <f>VLOOKUP(C814,Table_items[],3,FALSE)</f>
        <v>Obat Alergi</v>
      </c>
      <c r="K814" s="23">
        <f>VLOOKUP(C814,Table_items[],4,FALSE)</f>
        <v>10000</v>
      </c>
      <c r="L814" s="23">
        <f>VLOOKUP(C814,Table_items[],5,FALSE)</f>
        <v>10180</v>
      </c>
    </row>
    <row r="815" spans="1:12" s="23" customFormat="1" x14ac:dyDescent="0.2">
      <c r="A815" s="7" t="s">
        <v>1019</v>
      </c>
      <c r="B815" s="27">
        <v>43965</v>
      </c>
      <c r="C815" s="9" t="s">
        <v>27</v>
      </c>
      <c r="D815" s="9">
        <v>28</v>
      </c>
      <c r="E815" s="9" t="s">
        <v>4896</v>
      </c>
      <c r="F815" s="20" t="s">
        <v>4896</v>
      </c>
      <c r="G815" t="s">
        <v>4904</v>
      </c>
      <c r="H815" t="str">
        <f>VLOOKUP(E815,suppliers!$A$2:$B$18,2,)</f>
        <v>OTHER</v>
      </c>
      <c r="I815" t="str">
        <f>VLOOKUP(C815,Table_items[],2,FALSE)</f>
        <v>Simvastatin 10 MG Strip 10</v>
      </c>
      <c r="J815" t="str">
        <f>VLOOKUP(C815,Table_items[],3,FALSE)</f>
        <v>Obat Kolesterol</v>
      </c>
      <c r="K815" s="23">
        <f>VLOOKUP(C815,Table_items[],4,FALSE)</f>
        <v>6222</v>
      </c>
      <c r="L815" s="23">
        <f>VLOOKUP(C815,Table_items[],5,FALSE)</f>
        <v>6253</v>
      </c>
    </row>
    <row r="816" spans="1:12" s="23" customFormat="1" x14ac:dyDescent="0.2">
      <c r="A816" s="11" t="s">
        <v>1020</v>
      </c>
      <c r="B816" s="28">
        <v>43965</v>
      </c>
      <c r="C816" s="13" t="s">
        <v>37</v>
      </c>
      <c r="D816" s="13">
        <v>33</v>
      </c>
      <c r="E816" s="9" t="s">
        <v>4896</v>
      </c>
      <c r="F816" s="20" t="s">
        <v>4896</v>
      </c>
      <c r="G816" t="s">
        <v>4904</v>
      </c>
      <c r="H816" t="str">
        <f>VLOOKUP(E816,suppliers!$A$2:$B$18,2,)</f>
        <v>OTHER</v>
      </c>
      <c r="I816" t="str">
        <f>VLOOKUP(C816,Table_items[],2,FALSE)</f>
        <v>Bodrex Extra</v>
      </c>
      <c r="J816" t="str">
        <f>VLOOKUP(C816,Table_items[],3,FALSE)</f>
        <v>Obat Sakit Kepala &amp; Demam</v>
      </c>
      <c r="K816" s="23">
        <f>VLOOKUP(C816,Table_items[],4,FALSE)</f>
        <v>50788</v>
      </c>
      <c r="L816" s="23">
        <f>VLOOKUP(C816,Table_items[],5,FALSE)</f>
        <v>51753</v>
      </c>
    </row>
    <row r="817" spans="1:12" s="23" customFormat="1" x14ac:dyDescent="0.2">
      <c r="A817" s="7" t="s">
        <v>1021</v>
      </c>
      <c r="B817" s="27">
        <v>43965</v>
      </c>
      <c r="C817" s="9" t="s">
        <v>9</v>
      </c>
      <c r="D817" s="9">
        <v>9</v>
      </c>
      <c r="E817" s="9" t="s">
        <v>4896</v>
      </c>
      <c r="F817" s="20" t="s">
        <v>4896</v>
      </c>
      <c r="G817" t="s">
        <v>4904</v>
      </c>
      <c r="H817" t="str">
        <f>VLOOKUP(E817,suppliers!$A$2:$B$18,2,)</f>
        <v>OTHER</v>
      </c>
      <c r="I817" t="str">
        <f>VLOOKUP(C817,Table_items[],2,FALSE)</f>
        <v>Bedak Heroxyn 150 gr</v>
      </c>
      <c r="J817" t="str">
        <f>VLOOKUP(C817,Table_items[],3,FALSE)</f>
        <v>Obat Alergi</v>
      </c>
      <c r="K817" s="23">
        <f>VLOOKUP(C817,Table_items[],4,FALSE)</f>
        <v>16950</v>
      </c>
      <c r="L817" s="23">
        <f>VLOOKUP(C817,Table_items[],5,FALSE)</f>
        <v>17170</v>
      </c>
    </row>
    <row r="818" spans="1:12" s="23" customFormat="1" x14ac:dyDescent="0.2">
      <c r="A818" s="11" t="s">
        <v>1022</v>
      </c>
      <c r="B818" s="28">
        <v>43965</v>
      </c>
      <c r="C818" s="13" t="s">
        <v>41</v>
      </c>
      <c r="D818" s="13">
        <v>10</v>
      </c>
      <c r="E818" s="9" t="s">
        <v>4896</v>
      </c>
      <c r="F818" s="20" t="s">
        <v>4908</v>
      </c>
      <c r="G818" t="s">
        <v>4904</v>
      </c>
      <c r="H818" t="str">
        <f>VLOOKUP(E818,suppliers!$A$2:$B$18,2,)</f>
        <v>OTHER</v>
      </c>
      <c r="I818" t="str">
        <f>VLOOKUP(C818,Table_items[],2,FALSE)</f>
        <v>Otilon Ear Drops 8 mL</v>
      </c>
      <c r="J818" t="str">
        <f>VLOOKUP(C818,Table_items[],3,FALSE)</f>
        <v>Obat Telinga</v>
      </c>
      <c r="K818" s="23">
        <f>VLOOKUP(C818,Table_items[],4,FALSE)</f>
        <v>55000</v>
      </c>
      <c r="L818" s="23">
        <f>VLOOKUP(C818,Table_items[],5,FALSE)</f>
        <v>55935</v>
      </c>
    </row>
    <row r="819" spans="1:12" s="23" customFormat="1" x14ac:dyDescent="0.2">
      <c r="A819" s="7" t="s">
        <v>1023</v>
      </c>
      <c r="B819" s="27">
        <v>43965</v>
      </c>
      <c r="C819" s="9" t="s">
        <v>40</v>
      </c>
      <c r="D819" s="9">
        <v>12</v>
      </c>
      <c r="E819" s="9" t="s">
        <v>4896</v>
      </c>
      <c r="F819" s="20" t="s">
        <v>4908</v>
      </c>
      <c r="G819" t="s">
        <v>4904</v>
      </c>
      <c r="H819" t="str">
        <f>VLOOKUP(E819,suppliers!$A$2:$B$18,2,)</f>
        <v>OTHER</v>
      </c>
      <c r="I819" t="str">
        <f>VLOOKUP(C819,Table_items[],2,FALSE)</f>
        <v>Paramex Tablet / Obat</v>
      </c>
      <c r="J819" t="str">
        <f>VLOOKUP(C819,Table_items[],3,FALSE)</f>
        <v>Obat Sakit Kepala &amp; Demam</v>
      </c>
      <c r="K819" s="23">
        <f>VLOOKUP(C819,Table_items[],4,FALSE)</f>
        <v>2560</v>
      </c>
      <c r="L819" s="23">
        <f>VLOOKUP(C819,Table_items[],5,FALSE)</f>
        <v>2586</v>
      </c>
    </row>
    <row r="820" spans="1:12" s="23" customFormat="1" x14ac:dyDescent="0.2">
      <c r="A820" s="11" t="s">
        <v>1024</v>
      </c>
      <c r="B820" s="28">
        <v>43965</v>
      </c>
      <c r="C820" s="13" t="s">
        <v>8</v>
      </c>
      <c r="D820" s="13">
        <v>5</v>
      </c>
      <c r="E820" s="9" t="s">
        <v>4896</v>
      </c>
      <c r="F820" s="20" t="s">
        <v>4908</v>
      </c>
      <c r="G820" t="s">
        <v>4904</v>
      </c>
      <c r="H820" t="str">
        <f>VLOOKUP(E820,suppliers!$A$2:$B$18,2,)</f>
        <v>OTHER</v>
      </c>
      <c r="I820" t="str">
        <f>VLOOKUP(C820,Table_items[],2,FALSE)</f>
        <v>Bisoprolol Ogb Dexa</v>
      </c>
      <c r="J820" t="str">
        <f>VLOOKUP(C820,Table_items[],3,FALSE)</f>
        <v>Obat Alergi</v>
      </c>
      <c r="K820" s="23">
        <f>VLOOKUP(C820,Table_items[],4,FALSE)</f>
        <v>10000</v>
      </c>
      <c r="L820" s="23">
        <f>VLOOKUP(C820,Table_items[],5,FALSE)</f>
        <v>10180</v>
      </c>
    </row>
    <row r="821" spans="1:12" s="23" customFormat="1" x14ac:dyDescent="0.2">
      <c r="A821" s="7" t="s">
        <v>1025</v>
      </c>
      <c r="B821" s="27">
        <v>43965</v>
      </c>
      <c r="C821" s="9" t="s">
        <v>11</v>
      </c>
      <c r="D821" s="9">
        <v>11</v>
      </c>
      <c r="E821" s="9" t="s">
        <v>4896</v>
      </c>
      <c r="F821" s="20" t="s">
        <v>4908</v>
      </c>
      <c r="G821" t="s">
        <v>4904</v>
      </c>
      <c r="H821" t="str">
        <f>VLOOKUP(E821,suppliers!$A$2:$B$18,2,)</f>
        <v>OTHER</v>
      </c>
      <c r="I821" t="str">
        <f>VLOOKUP(C821,Table_items[],2,FALSE)</f>
        <v>Neozep Forte 1 Strip 4 Tablet</v>
      </c>
      <c r="J821" t="str">
        <f>VLOOKUP(C821,Table_items[],3,FALSE)</f>
        <v>Obat Batuk &amp; Pilek</v>
      </c>
      <c r="K821" s="23">
        <f>VLOOKUP(C821,Table_items[],4,FALSE)</f>
        <v>2324</v>
      </c>
      <c r="L821" s="23">
        <f>VLOOKUP(C821,Table_items[],5,FALSE)</f>
        <v>2338</v>
      </c>
    </row>
    <row r="822" spans="1:12" s="23" customFormat="1" x14ac:dyDescent="0.2">
      <c r="A822" s="11" t="s">
        <v>1026</v>
      </c>
      <c r="B822" s="28">
        <v>43966</v>
      </c>
      <c r="C822" s="13" t="s">
        <v>12</v>
      </c>
      <c r="D822" s="13">
        <v>19</v>
      </c>
      <c r="E822" s="9" t="s">
        <v>4896</v>
      </c>
      <c r="F822" s="20" t="s">
        <v>4908</v>
      </c>
      <c r="G822" t="s">
        <v>4904</v>
      </c>
      <c r="H822" t="str">
        <f>VLOOKUP(E822,suppliers!$A$2:$B$18,2,)</f>
        <v>OTHER</v>
      </c>
      <c r="I822" t="str">
        <f>VLOOKUP(C822,Table_items[],2,FALSE)</f>
        <v>Decolsen 1 Strip 4 Tablet</v>
      </c>
      <c r="J822" t="str">
        <f>VLOOKUP(C822,Table_items[],3,FALSE)</f>
        <v>Obat Batuk &amp; Pilek</v>
      </c>
      <c r="K822" s="23">
        <f>VLOOKUP(C822,Table_items[],4,FALSE)</f>
        <v>2886</v>
      </c>
      <c r="L822" s="23">
        <f>VLOOKUP(C822,Table_items[],5,FALSE)</f>
        <v>2915</v>
      </c>
    </row>
    <row r="823" spans="1:12" s="23" customFormat="1" x14ac:dyDescent="0.2">
      <c r="A823" s="7" t="s">
        <v>1027</v>
      </c>
      <c r="B823" s="27">
        <v>43966</v>
      </c>
      <c r="C823" s="9" t="s">
        <v>12</v>
      </c>
      <c r="D823" s="9">
        <v>45</v>
      </c>
      <c r="E823" s="9" t="s">
        <v>4896</v>
      </c>
      <c r="F823" s="20" t="s">
        <v>4908</v>
      </c>
      <c r="G823" t="s">
        <v>4904</v>
      </c>
      <c r="H823" t="str">
        <f>VLOOKUP(E823,suppliers!$A$2:$B$18,2,)</f>
        <v>OTHER</v>
      </c>
      <c r="I823" t="str">
        <f>VLOOKUP(C823,Table_items[],2,FALSE)</f>
        <v>Decolsen 1 Strip 4 Tablet</v>
      </c>
      <c r="J823" t="str">
        <f>VLOOKUP(C823,Table_items[],3,FALSE)</f>
        <v>Obat Batuk &amp; Pilek</v>
      </c>
      <c r="K823" s="23">
        <f>VLOOKUP(C823,Table_items[],4,FALSE)</f>
        <v>2886</v>
      </c>
      <c r="L823" s="23">
        <f>VLOOKUP(C823,Table_items[],5,FALSE)</f>
        <v>2915</v>
      </c>
    </row>
    <row r="824" spans="1:12" s="23" customFormat="1" x14ac:dyDescent="0.2">
      <c r="A824" s="11" t="s">
        <v>1028</v>
      </c>
      <c r="B824" s="28">
        <v>43966</v>
      </c>
      <c r="C824" s="13" t="s">
        <v>37</v>
      </c>
      <c r="D824" s="13">
        <v>75</v>
      </c>
      <c r="E824" s="9" t="s">
        <v>4896</v>
      </c>
      <c r="F824" s="20" t="s">
        <v>4908</v>
      </c>
      <c r="G824" t="s">
        <v>4904</v>
      </c>
      <c r="H824" t="str">
        <f>VLOOKUP(E824,suppliers!$A$2:$B$18,2,)</f>
        <v>OTHER</v>
      </c>
      <c r="I824" t="str">
        <f>VLOOKUP(C824,Table_items[],2,FALSE)</f>
        <v>Bodrex Extra</v>
      </c>
      <c r="J824" t="str">
        <f>VLOOKUP(C824,Table_items[],3,FALSE)</f>
        <v>Obat Sakit Kepala &amp; Demam</v>
      </c>
      <c r="K824" s="23">
        <f>VLOOKUP(C824,Table_items[],4,FALSE)</f>
        <v>50788</v>
      </c>
      <c r="L824" s="23">
        <f>VLOOKUP(C824,Table_items[],5,FALSE)</f>
        <v>51753</v>
      </c>
    </row>
    <row r="825" spans="1:12" s="23" customFormat="1" x14ac:dyDescent="0.2">
      <c r="A825" s="7" t="s">
        <v>1029</v>
      </c>
      <c r="B825" s="27">
        <v>43966</v>
      </c>
      <c r="C825" s="9" t="s">
        <v>24</v>
      </c>
      <c r="D825" s="9">
        <v>6</v>
      </c>
      <c r="E825" s="9" t="s">
        <v>4896</v>
      </c>
      <c r="F825" s="20" t="s">
        <v>4908</v>
      </c>
      <c r="G825" t="s">
        <v>4904</v>
      </c>
      <c r="H825" t="str">
        <f>VLOOKUP(E825,suppliers!$A$2:$B$18,2,)</f>
        <v>OTHER</v>
      </c>
      <c r="I825" t="str">
        <f>VLOOKUP(C825,Table_items[],2,FALSE)</f>
        <v>Irbesartan</v>
      </c>
      <c r="J825" t="str">
        <f>VLOOKUP(C825,Table_items[],3,FALSE)</f>
        <v>Obat Hipertensi</v>
      </c>
      <c r="K825" s="23">
        <f>VLOOKUP(C825,Table_items[],4,FALSE)</f>
        <v>108794</v>
      </c>
      <c r="L825" s="23">
        <f>VLOOKUP(C825,Table_items[],5,FALSE)</f>
        <v>109447</v>
      </c>
    </row>
    <row r="826" spans="1:12" s="23" customFormat="1" x14ac:dyDescent="0.2">
      <c r="A826" s="11" t="s">
        <v>1030</v>
      </c>
      <c r="B826" s="28">
        <v>43966</v>
      </c>
      <c r="C826" s="13" t="s">
        <v>41</v>
      </c>
      <c r="D826" s="13">
        <v>39</v>
      </c>
      <c r="E826" s="9" t="s">
        <v>4896</v>
      </c>
      <c r="F826" s="20" t="s">
        <v>4908</v>
      </c>
      <c r="G826" t="s">
        <v>4904</v>
      </c>
      <c r="H826" t="str">
        <f>VLOOKUP(E826,suppliers!$A$2:$B$18,2,)</f>
        <v>OTHER</v>
      </c>
      <c r="I826" t="str">
        <f>VLOOKUP(C826,Table_items[],2,FALSE)</f>
        <v>Otilon Ear Drops 8 mL</v>
      </c>
      <c r="J826" t="str">
        <f>VLOOKUP(C826,Table_items[],3,FALSE)</f>
        <v>Obat Telinga</v>
      </c>
      <c r="K826" s="23">
        <f>VLOOKUP(C826,Table_items[],4,FALSE)</f>
        <v>55000</v>
      </c>
      <c r="L826" s="23">
        <f>VLOOKUP(C826,Table_items[],5,FALSE)</f>
        <v>55935</v>
      </c>
    </row>
    <row r="827" spans="1:12" s="23" customFormat="1" x14ac:dyDescent="0.2">
      <c r="A827" s="7" t="s">
        <v>1031</v>
      </c>
      <c r="B827" s="27">
        <v>43966</v>
      </c>
      <c r="C827" s="9" t="s">
        <v>10</v>
      </c>
      <c r="D827" s="9">
        <v>5</v>
      </c>
      <c r="E827" s="9" t="s">
        <v>4896</v>
      </c>
      <c r="F827" s="20" t="s">
        <v>4908</v>
      </c>
      <c r="G827" t="s">
        <v>4904</v>
      </c>
      <c r="H827" t="str">
        <f>VLOOKUP(E827,suppliers!$A$2:$B$18,2,)</f>
        <v>OTHER</v>
      </c>
      <c r="I827" t="str">
        <f>VLOOKUP(C827,Table_items[],2,FALSE)</f>
        <v>Dexteem Box Plus 100 Tablet</v>
      </c>
      <c r="J827" t="str">
        <f>VLOOKUP(C827,Table_items[],3,FALSE)</f>
        <v>Obat Alergi</v>
      </c>
      <c r="K827" s="23">
        <f>VLOOKUP(C827,Table_items[],4,FALSE)</f>
        <v>25322</v>
      </c>
      <c r="L827" s="23">
        <f>VLOOKUP(C827,Table_items[],5,FALSE)</f>
        <v>25449</v>
      </c>
    </row>
    <row r="828" spans="1:12" s="23" customFormat="1" x14ac:dyDescent="0.2">
      <c r="A828" s="11" t="s">
        <v>1032</v>
      </c>
      <c r="B828" s="28">
        <v>43966</v>
      </c>
      <c r="C828" s="13" t="s">
        <v>16</v>
      </c>
      <c r="D828" s="13">
        <v>13</v>
      </c>
      <c r="E828" s="9" t="s">
        <v>4896</v>
      </c>
      <c r="F828" s="20" t="s">
        <v>4908</v>
      </c>
      <c r="G828" t="s">
        <v>4904</v>
      </c>
      <c r="H828" t="str">
        <f>VLOOKUP(E828,suppliers!$A$2:$B$18,2,)</f>
        <v>OTHER</v>
      </c>
      <c r="I828" t="str">
        <f>VLOOKUP(C828,Table_items[],2,FALSE)</f>
        <v>Ultraflu Box Isi 25 Strip</v>
      </c>
      <c r="J828" t="str">
        <f>VLOOKUP(C828,Table_items[],3,FALSE)</f>
        <v>Obat Batuk &amp; Pilek</v>
      </c>
      <c r="K828" s="23">
        <f>VLOOKUP(C828,Table_items[],4,FALSE)</f>
        <v>72500</v>
      </c>
      <c r="L828" s="23">
        <f>VLOOKUP(C828,Table_items[],5,FALSE)</f>
        <v>73805</v>
      </c>
    </row>
    <row r="829" spans="1:12" s="23" customFormat="1" x14ac:dyDescent="0.2">
      <c r="A829" s="7" t="s">
        <v>1033</v>
      </c>
      <c r="B829" s="27">
        <v>43966</v>
      </c>
      <c r="C829" s="9" t="s">
        <v>30</v>
      </c>
      <c r="D829" s="9">
        <v>2747</v>
      </c>
      <c r="E829" s="9" t="s">
        <v>4896</v>
      </c>
      <c r="F829" s="20" t="s">
        <v>4908</v>
      </c>
      <c r="G829" t="s">
        <v>4904</v>
      </c>
      <c r="H829" t="str">
        <f>VLOOKUP(E829,suppliers!$A$2:$B$18,2,)</f>
        <v>OTHER</v>
      </c>
      <c r="I829" t="str">
        <f>VLOOKUP(C829,Table_items[],2,FALSE)</f>
        <v>Koolfever</v>
      </c>
      <c r="J829" t="str">
        <f>VLOOKUP(C829,Table_items[],3,FALSE)</f>
        <v>Obat Sakit Kepala &amp; Demam</v>
      </c>
      <c r="K829" s="23">
        <f>VLOOKUP(C829,Table_items[],4,FALSE)</f>
        <v>7500</v>
      </c>
      <c r="L829" s="23">
        <f>VLOOKUP(C829,Table_items[],5,FALSE)</f>
        <v>7620</v>
      </c>
    </row>
    <row r="830" spans="1:12" s="23" customFormat="1" x14ac:dyDescent="0.2">
      <c r="A830" s="11" t="s">
        <v>1034</v>
      </c>
      <c r="B830" s="28">
        <v>43966</v>
      </c>
      <c r="C830" s="13" t="s">
        <v>8</v>
      </c>
      <c r="D830" s="13">
        <v>17</v>
      </c>
      <c r="E830" s="9" t="s">
        <v>4896</v>
      </c>
      <c r="F830" s="20" t="s">
        <v>4908</v>
      </c>
      <c r="G830" t="s">
        <v>4904</v>
      </c>
      <c r="H830" t="str">
        <f>VLOOKUP(E830,suppliers!$A$2:$B$18,2,)</f>
        <v>OTHER</v>
      </c>
      <c r="I830" t="str">
        <f>VLOOKUP(C830,Table_items[],2,FALSE)</f>
        <v>Bisoprolol Ogb Dexa</v>
      </c>
      <c r="J830" t="str">
        <f>VLOOKUP(C830,Table_items[],3,FALSE)</f>
        <v>Obat Alergi</v>
      </c>
      <c r="K830" s="23">
        <f>VLOOKUP(C830,Table_items[],4,FALSE)</f>
        <v>10000</v>
      </c>
      <c r="L830" s="23">
        <f>VLOOKUP(C830,Table_items[],5,FALSE)</f>
        <v>10180</v>
      </c>
    </row>
    <row r="831" spans="1:12" s="23" customFormat="1" x14ac:dyDescent="0.2">
      <c r="A831" s="7" t="s">
        <v>1035</v>
      </c>
      <c r="B831" s="27">
        <v>43966</v>
      </c>
      <c r="C831" s="9" t="s">
        <v>17</v>
      </c>
      <c r="D831" s="9">
        <v>57</v>
      </c>
      <c r="E831" s="9" t="s">
        <v>4896</v>
      </c>
      <c r="F831" s="20" t="s">
        <v>4908</v>
      </c>
      <c r="G831" t="s">
        <v>4904</v>
      </c>
      <c r="H831" t="str">
        <f>VLOOKUP(E831,suppliers!$A$2:$B$18,2,)</f>
        <v>OTHER</v>
      </c>
      <c r="I831" t="str">
        <f>VLOOKUP(C831,Table_items[],2,FALSE)</f>
        <v>Vicks Inhaler 0.5 mL</v>
      </c>
      <c r="J831" t="str">
        <f>VLOOKUP(C831,Table_items[],3,FALSE)</f>
        <v>Obat Batuk &amp; Pilek</v>
      </c>
      <c r="K831" s="23">
        <f>VLOOKUP(C831,Table_items[],4,FALSE)</f>
        <v>16155</v>
      </c>
      <c r="L831" s="23">
        <f>VLOOKUP(C831,Table_items[],5,FALSE)</f>
        <v>16430</v>
      </c>
    </row>
    <row r="832" spans="1:12" s="23" customFormat="1" x14ac:dyDescent="0.2">
      <c r="A832" s="11" t="s">
        <v>1036</v>
      </c>
      <c r="B832" s="28">
        <v>43966</v>
      </c>
      <c r="C832" s="13" t="s">
        <v>23</v>
      </c>
      <c r="D832" s="13">
        <v>28</v>
      </c>
      <c r="E832" s="9" t="s">
        <v>4896</v>
      </c>
      <c r="F832" s="20" t="s">
        <v>4908</v>
      </c>
      <c r="G832" t="s">
        <v>4904</v>
      </c>
      <c r="H832" t="str">
        <f>VLOOKUP(E832,suppliers!$A$2:$B$18,2,)</f>
        <v>OTHER</v>
      </c>
      <c r="I832" t="str">
        <f>VLOOKUP(C832,Table_items[],2,FALSE)</f>
        <v>Amlodipine Besilate</v>
      </c>
      <c r="J832" t="str">
        <f>VLOOKUP(C832,Table_items[],3,FALSE)</f>
        <v>Obat Hipertensi</v>
      </c>
      <c r="K832" s="23">
        <f>VLOOKUP(C832,Table_items[],4,FALSE)</f>
        <v>7467</v>
      </c>
      <c r="L832" s="23">
        <f>VLOOKUP(C832,Table_items[],5,FALSE)</f>
        <v>7504</v>
      </c>
    </row>
    <row r="833" spans="1:12" s="23" customFormat="1" x14ac:dyDescent="0.2">
      <c r="A833" s="7" t="s">
        <v>1037</v>
      </c>
      <c r="B833" s="27">
        <v>43967</v>
      </c>
      <c r="C833" s="9" t="s">
        <v>12</v>
      </c>
      <c r="D833" s="9">
        <v>3</v>
      </c>
      <c r="E833" s="9" t="s">
        <v>4896</v>
      </c>
      <c r="F833" s="20" t="s">
        <v>4908</v>
      </c>
      <c r="G833" t="s">
        <v>4904</v>
      </c>
      <c r="H833" t="str">
        <f>VLOOKUP(E833,suppliers!$A$2:$B$18,2,)</f>
        <v>OTHER</v>
      </c>
      <c r="I833" t="str">
        <f>VLOOKUP(C833,Table_items[],2,FALSE)</f>
        <v>Decolsen 1 Strip 4 Tablet</v>
      </c>
      <c r="J833" t="str">
        <f>VLOOKUP(C833,Table_items[],3,FALSE)</f>
        <v>Obat Batuk &amp; Pilek</v>
      </c>
      <c r="K833" s="23">
        <f>VLOOKUP(C833,Table_items[],4,FALSE)</f>
        <v>2886</v>
      </c>
      <c r="L833" s="23">
        <f>VLOOKUP(C833,Table_items[],5,FALSE)</f>
        <v>2915</v>
      </c>
    </row>
    <row r="834" spans="1:12" s="23" customFormat="1" x14ac:dyDescent="0.2">
      <c r="A834" s="11" t="s">
        <v>1038</v>
      </c>
      <c r="B834" s="28">
        <v>43967</v>
      </c>
      <c r="C834" s="13" t="s">
        <v>12</v>
      </c>
      <c r="D834" s="13">
        <v>78</v>
      </c>
      <c r="E834" s="9" t="s">
        <v>4896</v>
      </c>
      <c r="F834" s="20" t="s">
        <v>4908</v>
      </c>
      <c r="G834" t="s">
        <v>4904</v>
      </c>
      <c r="H834" t="str">
        <f>VLOOKUP(E834,suppliers!$A$2:$B$18,2,)</f>
        <v>OTHER</v>
      </c>
      <c r="I834" t="str">
        <f>VLOOKUP(C834,Table_items[],2,FALSE)</f>
        <v>Decolsen 1 Strip 4 Tablet</v>
      </c>
      <c r="J834" t="str">
        <f>VLOOKUP(C834,Table_items[],3,FALSE)</f>
        <v>Obat Batuk &amp; Pilek</v>
      </c>
      <c r="K834" s="23">
        <f>VLOOKUP(C834,Table_items[],4,FALSE)</f>
        <v>2886</v>
      </c>
      <c r="L834" s="23">
        <f>VLOOKUP(C834,Table_items[],5,FALSE)</f>
        <v>2915</v>
      </c>
    </row>
    <row r="835" spans="1:12" s="23" customFormat="1" x14ac:dyDescent="0.2">
      <c r="A835" s="7" t="s">
        <v>1039</v>
      </c>
      <c r="B835" s="27">
        <v>43967</v>
      </c>
      <c r="C835" s="9" t="s">
        <v>9</v>
      </c>
      <c r="D835" s="9">
        <v>47</v>
      </c>
      <c r="E835" s="9" t="s">
        <v>4896</v>
      </c>
      <c r="F835" s="20" t="s">
        <v>4908</v>
      </c>
      <c r="G835" t="s">
        <v>4904</v>
      </c>
      <c r="H835" t="str">
        <f>VLOOKUP(E835,suppliers!$A$2:$B$18,2,)</f>
        <v>OTHER</v>
      </c>
      <c r="I835" t="str">
        <f>VLOOKUP(C835,Table_items[],2,FALSE)</f>
        <v>Bedak Heroxyn 150 gr</v>
      </c>
      <c r="J835" t="str">
        <f>VLOOKUP(C835,Table_items[],3,FALSE)</f>
        <v>Obat Alergi</v>
      </c>
      <c r="K835" s="23">
        <f>VLOOKUP(C835,Table_items[],4,FALSE)</f>
        <v>16950</v>
      </c>
      <c r="L835" s="23">
        <f>VLOOKUP(C835,Table_items[],5,FALSE)</f>
        <v>17170</v>
      </c>
    </row>
    <row r="836" spans="1:12" s="23" customFormat="1" x14ac:dyDescent="0.2">
      <c r="A836" s="11" t="s">
        <v>1040</v>
      </c>
      <c r="B836" s="28">
        <v>43967</v>
      </c>
      <c r="C836" s="13" t="s">
        <v>38</v>
      </c>
      <c r="D836" s="13">
        <v>7</v>
      </c>
      <c r="E836" s="9" t="s">
        <v>4896</v>
      </c>
      <c r="F836" s="20" t="s">
        <v>4908</v>
      </c>
      <c r="G836" t="s">
        <v>4904</v>
      </c>
      <c r="H836" t="str">
        <f>VLOOKUP(E836,suppliers!$A$2:$B$18,2,)</f>
        <v>OTHER</v>
      </c>
      <c r="I836" t="str">
        <f>VLOOKUP(C836,Table_items[],2,FALSE)</f>
        <v>Sanmol 500 MG 4 Tablet</v>
      </c>
      <c r="J836" t="str">
        <f>VLOOKUP(C836,Table_items[],3,FALSE)</f>
        <v>Obat Sakit Kepala &amp; Demam</v>
      </c>
      <c r="K836" s="23">
        <f>VLOOKUP(C836,Table_items[],4,FALSE)</f>
        <v>1600</v>
      </c>
      <c r="L836" s="23">
        <f>VLOOKUP(C836,Table_items[],5,FALSE)</f>
        <v>1619</v>
      </c>
    </row>
    <row r="837" spans="1:12" s="23" customFormat="1" x14ac:dyDescent="0.2">
      <c r="A837" s="7" t="s">
        <v>1041</v>
      </c>
      <c r="B837" s="27">
        <v>43967</v>
      </c>
      <c r="C837" s="9" t="s">
        <v>36</v>
      </c>
      <c r="D837" s="9">
        <v>19</v>
      </c>
      <c r="E837" s="9" t="s">
        <v>4896</v>
      </c>
      <c r="F837" s="20" t="s">
        <v>4908</v>
      </c>
      <c r="G837" t="s">
        <v>4904</v>
      </c>
      <c r="H837" t="str">
        <f>VLOOKUP(E837,suppliers!$A$2:$B$18,2,)</f>
        <v>OTHER</v>
      </c>
      <c r="I837" t="str">
        <f>VLOOKUP(C837,Table_items[],2,FALSE)</f>
        <v>Sanmol Paracetamol</v>
      </c>
      <c r="J837" t="str">
        <f>VLOOKUP(C837,Table_items[],3,FALSE)</f>
        <v>Obat Sakit Kepala &amp; Demam</v>
      </c>
      <c r="K837" s="23">
        <f>VLOOKUP(C837,Table_items[],4,FALSE)</f>
        <v>16100</v>
      </c>
      <c r="L837" s="23">
        <f>VLOOKUP(C837,Table_items[],5,FALSE)</f>
        <v>16261</v>
      </c>
    </row>
    <row r="838" spans="1:12" s="23" customFormat="1" x14ac:dyDescent="0.2">
      <c r="A838" s="11" t="s">
        <v>1042</v>
      </c>
      <c r="B838" s="28">
        <v>43967</v>
      </c>
      <c r="C838" s="13" t="s">
        <v>30</v>
      </c>
      <c r="D838" s="13">
        <v>578</v>
      </c>
      <c r="E838" s="9" t="s">
        <v>4896</v>
      </c>
      <c r="F838" s="20" t="s">
        <v>4908</v>
      </c>
      <c r="G838" t="s">
        <v>4904</v>
      </c>
      <c r="H838" t="str">
        <f>VLOOKUP(E838,suppliers!$A$2:$B$18,2,)</f>
        <v>OTHER</v>
      </c>
      <c r="I838" t="str">
        <f>VLOOKUP(C838,Table_items[],2,FALSE)</f>
        <v>Koolfever</v>
      </c>
      <c r="J838" t="str">
        <f>VLOOKUP(C838,Table_items[],3,FALSE)</f>
        <v>Obat Sakit Kepala &amp; Demam</v>
      </c>
      <c r="K838" s="23">
        <f>VLOOKUP(C838,Table_items[],4,FALSE)</f>
        <v>7500</v>
      </c>
      <c r="L838" s="23">
        <f>VLOOKUP(C838,Table_items[],5,FALSE)</f>
        <v>7620</v>
      </c>
    </row>
    <row r="839" spans="1:12" s="23" customFormat="1" x14ac:dyDescent="0.2">
      <c r="A839" s="7" t="s">
        <v>1043</v>
      </c>
      <c r="B839" s="27">
        <v>43967</v>
      </c>
      <c r="C839" s="9" t="s">
        <v>8</v>
      </c>
      <c r="D839" s="9">
        <v>5</v>
      </c>
      <c r="E839" s="9" t="s">
        <v>4896</v>
      </c>
      <c r="F839" s="20" t="s">
        <v>4908</v>
      </c>
      <c r="G839" t="s">
        <v>4904</v>
      </c>
      <c r="H839" t="str">
        <f>VLOOKUP(E839,suppliers!$A$2:$B$18,2,)</f>
        <v>OTHER</v>
      </c>
      <c r="I839" t="str">
        <f>VLOOKUP(C839,Table_items[],2,FALSE)</f>
        <v>Bisoprolol Ogb Dexa</v>
      </c>
      <c r="J839" t="str">
        <f>VLOOKUP(C839,Table_items[],3,FALSE)</f>
        <v>Obat Alergi</v>
      </c>
      <c r="K839" s="23">
        <f>VLOOKUP(C839,Table_items[],4,FALSE)</f>
        <v>10000</v>
      </c>
      <c r="L839" s="23">
        <f>VLOOKUP(C839,Table_items[],5,FALSE)</f>
        <v>10180</v>
      </c>
    </row>
    <row r="840" spans="1:12" s="23" customFormat="1" x14ac:dyDescent="0.2">
      <c r="A840" s="11" t="s">
        <v>1044</v>
      </c>
      <c r="B840" s="28">
        <v>43967</v>
      </c>
      <c r="C840" s="13" t="s">
        <v>5</v>
      </c>
      <c r="D840" s="13">
        <v>68</v>
      </c>
      <c r="E840" s="9" t="s">
        <v>4896</v>
      </c>
      <c r="F840" s="20" t="s">
        <v>4908</v>
      </c>
      <c r="G840" t="s">
        <v>4904</v>
      </c>
      <c r="H840" t="str">
        <f>VLOOKUP(E840,suppliers!$A$2:$B$18,2,)</f>
        <v>OTHER</v>
      </c>
      <c r="I840" t="str">
        <f>VLOOKUP(C840,Table_items[],2,FALSE)</f>
        <v>Ozen 10 MG Blister</v>
      </c>
      <c r="J840" t="str">
        <f>VLOOKUP(C840,Table_items[],3,FALSE)</f>
        <v>Obat Alergi</v>
      </c>
      <c r="K840" s="23">
        <f>VLOOKUP(C840,Table_items[],4,FALSE)</f>
        <v>18611</v>
      </c>
      <c r="L840" s="23">
        <f>VLOOKUP(C840,Table_items[],5,FALSE)</f>
        <v>18816</v>
      </c>
    </row>
    <row r="841" spans="1:12" s="23" customFormat="1" x14ac:dyDescent="0.2">
      <c r="A841" s="7" t="s">
        <v>1045</v>
      </c>
      <c r="B841" s="27">
        <v>43968</v>
      </c>
      <c r="C841" s="9" t="s">
        <v>19</v>
      </c>
      <c r="D841" s="9">
        <v>32</v>
      </c>
      <c r="E841" s="9" t="s">
        <v>4896</v>
      </c>
      <c r="F841" s="20" t="s">
        <v>4908</v>
      </c>
      <c r="G841" t="s">
        <v>4904</v>
      </c>
      <c r="H841" t="str">
        <f>VLOOKUP(E841,suppliers!$A$2:$B$18,2,)</f>
        <v>OTHER</v>
      </c>
      <c r="I841" t="str">
        <f>VLOOKUP(C841,Table_items[],2,FALSE)</f>
        <v>Paratusin 1 Strip 10 Tablet</v>
      </c>
      <c r="J841" t="str">
        <f>VLOOKUP(C841,Table_items[],3,FALSE)</f>
        <v>Obat Batuk &amp; Pilek</v>
      </c>
      <c r="K841" s="23">
        <f>VLOOKUP(C841,Table_items[],4,FALSE)</f>
        <v>13600</v>
      </c>
      <c r="L841" s="23">
        <f>VLOOKUP(C841,Table_items[],5,FALSE)</f>
        <v>13818</v>
      </c>
    </row>
    <row r="842" spans="1:12" s="23" customFormat="1" x14ac:dyDescent="0.2">
      <c r="A842" s="11" t="s">
        <v>1046</v>
      </c>
      <c r="B842" s="28">
        <v>43968</v>
      </c>
      <c r="C842" s="13" t="s">
        <v>33</v>
      </c>
      <c r="D842" s="13">
        <v>9</v>
      </c>
      <c r="E842" s="9" t="s">
        <v>4896</v>
      </c>
      <c r="F842" s="20" t="s">
        <v>4908</v>
      </c>
      <c r="G842" t="s">
        <v>4904</v>
      </c>
      <c r="H842" t="str">
        <f>VLOOKUP(E842,suppliers!$A$2:$B$18,2,)</f>
        <v>OTHER</v>
      </c>
      <c r="I842" t="str">
        <f>VLOOKUP(C842,Table_items[],2,FALSE)</f>
        <v>Hisamitsu Bye Bye Fever</v>
      </c>
      <c r="J842" t="str">
        <f>VLOOKUP(C842,Table_items[],3,FALSE)</f>
        <v>Obat Sakit Kepala &amp; Demam</v>
      </c>
      <c r="K842" s="23">
        <f>VLOOKUP(C842,Table_items[],4,FALSE)</f>
        <v>7000</v>
      </c>
      <c r="L842" s="23">
        <f>VLOOKUP(C842,Table_items[],5,FALSE)</f>
        <v>7035</v>
      </c>
    </row>
    <row r="843" spans="1:12" x14ac:dyDescent="0.2">
      <c r="A843" s="7" t="s">
        <v>1047</v>
      </c>
      <c r="B843" s="27">
        <v>43968</v>
      </c>
      <c r="C843" s="9" t="s">
        <v>12</v>
      </c>
      <c r="D843" s="9">
        <v>23</v>
      </c>
      <c r="E843" s="9" t="s">
        <v>4896</v>
      </c>
      <c r="F843" s="20" t="s">
        <v>4908</v>
      </c>
      <c r="G843" t="s">
        <v>4904</v>
      </c>
      <c r="H843" t="str">
        <f>VLOOKUP(E843,suppliers!$A$2:$B$18,2,)</f>
        <v>OTHER</v>
      </c>
      <c r="I843" t="str">
        <f>VLOOKUP(C843,Table_items[],2,FALSE)</f>
        <v>Decolsen 1 Strip 4 Tablet</v>
      </c>
      <c r="J843" t="str">
        <f>VLOOKUP(C843,Table_items[],3,FALSE)</f>
        <v>Obat Batuk &amp; Pilek</v>
      </c>
      <c r="K843" s="23">
        <f>VLOOKUP(C843,Table_items[],4,FALSE)</f>
        <v>2886</v>
      </c>
      <c r="L843" s="23">
        <f>VLOOKUP(C843,Table_items[],5,FALSE)</f>
        <v>2915</v>
      </c>
    </row>
    <row r="844" spans="1:12" x14ac:dyDescent="0.2">
      <c r="A844" s="11" t="s">
        <v>1048</v>
      </c>
      <c r="B844" s="28">
        <v>43968</v>
      </c>
      <c r="C844" s="13" t="s">
        <v>37</v>
      </c>
      <c r="D844" s="13">
        <v>21</v>
      </c>
      <c r="E844" s="9" t="s">
        <v>4896</v>
      </c>
      <c r="F844" s="20" t="s">
        <v>4908</v>
      </c>
      <c r="G844" t="s">
        <v>4904</v>
      </c>
      <c r="H844" t="str">
        <f>VLOOKUP(E844,suppliers!$A$2:$B$18,2,)</f>
        <v>OTHER</v>
      </c>
      <c r="I844" t="str">
        <f>VLOOKUP(C844,Table_items[],2,FALSE)</f>
        <v>Bodrex Extra</v>
      </c>
      <c r="J844" t="str">
        <f>VLOOKUP(C844,Table_items[],3,FALSE)</f>
        <v>Obat Sakit Kepala &amp; Demam</v>
      </c>
      <c r="K844" s="23">
        <f>VLOOKUP(C844,Table_items[],4,FALSE)</f>
        <v>50788</v>
      </c>
      <c r="L844" s="23">
        <f>VLOOKUP(C844,Table_items[],5,FALSE)</f>
        <v>51753</v>
      </c>
    </row>
    <row r="845" spans="1:12" x14ac:dyDescent="0.2">
      <c r="A845" s="7" t="s">
        <v>1049</v>
      </c>
      <c r="B845" s="27">
        <v>43968</v>
      </c>
      <c r="C845" s="9" t="s">
        <v>9</v>
      </c>
      <c r="D845" s="9">
        <v>32</v>
      </c>
      <c r="E845" s="9" t="s">
        <v>4896</v>
      </c>
      <c r="F845" s="20" t="s">
        <v>4908</v>
      </c>
      <c r="G845" t="s">
        <v>4904</v>
      </c>
      <c r="H845" t="str">
        <f>VLOOKUP(E845,suppliers!$A$2:$B$18,2,)</f>
        <v>OTHER</v>
      </c>
      <c r="I845" t="str">
        <f>VLOOKUP(C845,Table_items[],2,FALSE)</f>
        <v>Bedak Heroxyn 150 gr</v>
      </c>
      <c r="J845" t="str">
        <f>VLOOKUP(C845,Table_items[],3,FALSE)</f>
        <v>Obat Alergi</v>
      </c>
      <c r="K845" s="23">
        <f>VLOOKUP(C845,Table_items[],4,FALSE)</f>
        <v>16950</v>
      </c>
      <c r="L845" s="23">
        <f>VLOOKUP(C845,Table_items[],5,FALSE)</f>
        <v>17170</v>
      </c>
    </row>
    <row r="846" spans="1:12" x14ac:dyDescent="0.2">
      <c r="A846" s="11" t="s">
        <v>1050</v>
      </c>
      <c r="B846" s="28">
        <v>43968</v>
      </c>
      <c r="C846" s="13" t="s">
        <v>41</v>
      </c>
      <c r="D846" s="13">
        <v>49</v>
      </c>
      <c r="E846" s="9" t="s">
        <v>4896</v>
      </c>
      <c r="F846" s="20" t="s">
        <v>4908</v>
      </c>
      <c r="G846" t="s">
        <v>4904</v>
      </c>
      <c r="H846" t="str">
        <f>VLOOKUP(E846,suppliers!$A$2:$B$18,2,)</f>
        <v>OTHER</v>
      </c>
      <c r="I846" t="str">
        <f>VLOOKUP(C846,Table_items[],2,FALSE)</f>
        <v>Otilon Ear Drops 8 mL</v>
      </c>
      <c r="J846" t="str">
        <f>VLOOKUP(C846,Table_items[],3,FALSE)</f>
        <v>Obat Telinga</v>
      </c>
      <c r="K846" s="23">
        <f>VLOOKUP(C846,Table_items[],4,FALSE)</f>
        <v>55000</v>
      </c>
      <c r="L846" s="23">
        <f>VLOOKUP(C846,Table_items[],5,FALSE)</f>
        <v>55935</v>
      </c>
    </row>
    <row r="847" spans="1:12" x14ac:dyDescent="0.2">
      <c r="A847" s="7" t="s">
        <v>1051</v>
      </c>
      <c r="B847" s="27">
        <v>43968</v>
      </c>
      <c r="C847" s="9" t="s">
        <v>22</v>
      </c>
      <c r="D847" s="9">
        <v>27</v>
      </c>
      <c r="E847" s="9" t="s">
        <v>4896</v>
      </c>
      <c r="F847" s="20" t="s">
        <v>4908</v>
      </c>
      <c r="G847" t="s">
        <v>4904</v>
      </c>
      <c r="H847" t="str">
        <f>VLOOKUP(E847,suppliers!$A$2:$B$18,2,)</f>
        <v>OTHER</v>
      </c>
      <c r="I847" t="str">
        <f>VLOOKUP(C847,Table_items[],2,FALSE)</f>
        <v>Candesartan Ogb Dexa</v>
      </c>
      <c r="J847" t="str">
        <f>VLOOKUP(C847,Table_items[],3,FALSE)</f>
        <v>Obat Hipertensi</v>
      </c>
      <c r="K847" s="23">
        <f>VLOOKUP(C847,Table_items[],4,FALSE)</f>
        <v>5000</v>
      </c>
      <c r="L847" s="23">
        <f>VLOOKUP(C847,Table_items[],5,FALSE)</f>
        <v>5095</v>
      </c>
    </row>
    <row r="848" spans="1:12" x14ac:dyDescent="0.2">
      <c r="A848" s="11" t="s">
        <v>1052</v>
      </c>
      <c r="B848" s="28">
        <v>43968</v>
      </c>
      <c r="C848" s="13" t="s">
        <v>36</v>
      </c>
      <c r="D848" s="13">
        <v>88</v>
      </c>
      <c r="E848" s="9" t="s">
        <v>4896</v>
      </c>
      <c r="F848" s="20" t="s">
        <v>4908</v>
      </c>
      <c r="G848" t="s">
        <v>4904</v>
      </c>
      <c r="H848" t="str">
        <f>VLOOKUP(E848,suppliers!$A$2:$B$18,2,)</f>
        <v>OTHER</v>
      </c>
      <c r="I848" t="str">
        <f>VLOOKUP(C848,Table_items[],2,FALSE)</f>
        <v>Sanmol Paracetamol</v>
      </c>
      <c r="J848" t="str">
        <f>VLOOKUP(C848,Table_items[],3,FALSE)</f>
        <v>Obat Sakit Kepala &amp; Demam</v>
      </c>
      <c r="K848" s="23">
        <f>VLOOKUP(C848,Table_items[],4,FALSE)</f>
        <v>16100</v>
      </c>
      <c r="L848" s="23">
        <f>VLOOKUP(C848,Table_items[],5,FALSE)</f>
        <v>16261</v>
      </c>
    </row>
    <row r="849" spans="1:12" x14ac:dyDescent="0.2">
      <c r="A849" s="7" t="s">
        <v>1053</v>
      </c>
      <c r="B849" s="27">
        <v>43968</v>
      </c>
      <c r="C849" s="9" t="s">
        <v>20</v>
      </c>
      <c r="D849" s="9">
        <v>60</v>
      </c>
      <c r="E849" s="9" t="s">
        <v>4896</v>
      </c>
      <c r="F849" s="20" t="s">
        <v>4908</v>
      </c>
      <c r="G849" t="s">
        <v>4904</v>
      </c>
      <c r="H849" t="str">
        <f>VLOOKUP(E849,suppliers!$A$2:$B$18,2,)</f>
        <v>OTHER</v>
      </c>
      <c r="I849" t="str">
        <f>VLOOKUP(C849,Table_items[],2,FALSE)</f>
        <v>Carditens</v>
      </c>
      <c r="J849" t="str">
        <f>VLOOKUP(C849,Table_items[],3,FALSE)</f>
        <v>Obat Hipertensi</v>
      </c>
      <c r="K849" s="23">
        <f>VLOOKUP(C849,Table_items[],4,FALSE)</f>
        <v>100000</v>
      </c>
      <c r="L849" s="23">
        <f>VLOOKUP(C849,Table_items[],5,FALSE)</f>
        <v>100900</v>
      </c>
    </row>
    <row r="850" spans="1:12" x14ac:dyDescent="0.2">
      <c r="A850" s="11" t="s">
        <v>1054</v>
      </c>
      <c r="B850" s="28">
        <v>43969</v>
      </c>
      <c r="C850" s="13" t="s">
        <v>37</v>
      </c>
      <c r="D850" s="13">
        <v>76</v>
      </c>
      <c r="E850" s="9" t="s">
        <v>4896</v>
      </c>
      <c r="F850" s="20" t="s">
        <v>4908</v>
      </c>
      <c r="G850" t="s">
        <v>4904</v>
      </c>
      <c r="H850" t="str">
        <f>VLOOKUP(E850,suppliers!$A$2:$B$18,2,)</f>
        <v>OTHER</v>
      </c>
      <c r="I850" t="str">
        <f>VLOOKUP(C850,Table_items[],2,FALSE)</f>
        <v>Bodrex Extra</v>
      </c>
      <c r="J850" t="str">
        <f>VLOOKUP(C850,Table_items[],3,FALSE)</f>
        <v>Obat Sakit Kepala &amp; Demam</v>
      </c>
      <c r="K850" s="23">
        <f>VLOOKUP(C850,Table_items[],4,FALSE)</f>
        <v>50788</v>
      </c>
      <c r="L850" s="23">
        <f>VLOOKUP(C850,Table_items[],5,FALSE)</f>
        <v>51753</v>
      </c>
    </row>
    <row r="851" spans="1:12" x14ac:dyDescent="0.2">
      <c r="A851" s="7" t="s">
        <v>1055</v>
      </c>
      <c r="B851" s="27">
        <v>43969</v>
      </c>
      <c r="C851" s="9" t="s">
        <v>38</v>
      </c>
      <c r="D851" s="9">
        <v>4</v>
      </c>
      <c r="E851" s="9" t="s">
        <v>4896</v>
      </c>
      <c r="F851" s="20" t="s">
        <v>4908</v>
      </c>
      <c r="G851" t="s">
        <v>4904</v>
      </c>
      <c r="H851" t="str">
        <f>VLOOKUP(E851,suppliers!$A$2:$B$18,2,)</f>
        <v>OTHER</v>
      </c>
      <c r="I851" t="str">
        <f>VLOOKUP(C851,Table_items[],2,FALSE)</f>
        <v>Sanmol 500 MG 4 Tablet</v>
      </c>
      <c r="J851" t="str">
        <f>VLOOKUP(C851,Table_items[],3,FALSE)</f>
        <v>Obat Sakit Kepala &amp; Demam</v>
      </c>
      <c r="K851" s="23">
        <f>VLOOKUP(C851,Table_items[],4,FALSE)</f>
        <v>1600</v>
      </c>
      <c r="L851" s="23">
        <f>VLOOKUP(C851,Table_items[],5,FALSE)</f>
        <v>1619</v>
      </c>
    </row>
    <row r="852" spans="1:12" x14ac:dyDescent="0.2">
      <c r="A852" s="11" t="s">
        <v>1056</v>
      </c>
      <c r="B852" s="28">
        <v>43969</v>
      </c>
      <c r="C852" s="13" t="s">
        <v>41</v>
      </c>
      <c r="D852" s="13">
        <v>13</v>
      </c>
      <c r="E852" s="9" t="s">
        <v>4896</v>
      </c>
      <c r="F852" s="20" t="s">
        <v>4908</v>
      </c>
      <c r="G852" t="s">
        <v>4904</v>
      </c>
      <c r="H852" t="str">
        <f>VLOOKUP(E852,suppliers!$A$2:$B$18,2,)</f>
        <v>OTHER</v>
      </c>
      <c r="I852" t="str">
        <f>VLOOKUP(C852,Table_items[],2,FALSE)</f>
        <v>Otilon Ear Drops 8 mL</v>
      </c>
      <c r="J852" t="str">
        <f>VLOOKUP(C852,Table_items[],3,FALSE)</f>
        <v>Obat Telinga</v>
      </c>
      <c r="K852" s="23">
        <f>VLOOKUP(C852,Table_items[],4,FALSE)</f>
        <v>55000</v>
      </c>
      <c r="L852" s="23">
        <f>VLOOKUP(C852,Table_items[],5,FALSE)</f>
        <v>55935</v>
      </c>
    </row>
    <row r="853" spans="1:12" x14ac:dyDescent="0.2">
      <c r="A853" s="7" t="s">
        <v>1057</v>
      </c>
      <c r="B853" s="27">
        <v>43969</v>
      </c>
      <c r="C853" s="9" t="s">
        <v>22</v>
      </c>
      <c r="D853" s="9">
        <v>2</v>
      </c>
      <c r="E853" s="9" t="s">
        <v>4896</v>
      </c>
      <c r="F853" s="20" t="s">
        <v>4908</v>
      </c>
      <c r="G853" t="s">
        <v>4904</v>
      </c>
      <c r="H853" t="str">
        <f>VLOOKUP(E853,suppliers!$A$2:$B$18,2,)</f>
        <v>OTHER</v>
      </c>
      <c r="I853" t="str">
        <f>VLOOKUP(C853,Table_items[],2,FALSE)</f>
        <v>Candesartan Ogb Dexa</v>
      </c>
      <c r="J853" t="str">
        <f>VLOOKUP(C853,Table_items[],3,FALSE)</f>
        <v>Obat Hipertensi</v>
      </c>
      <c r="K853" s="23">
        <f>VLOOKUP(C853,Table_items[],4,FALSE)</f>
        <v>5000</v>
      </c>
      <c r="L853" s="23">
        <f>VLOOKUP(C853,Table_items[],5,FALSE)</f>
        <v>5095</v>
      </c>
    </row>
    <row r="854" spans="1:12" x14ac:dyDescent="0.2">
      <c r="A854" s="11" t="s">
        <v>1058</v>
      </c>
      <c r="B854" s="28">
        <v>43969</v>
      </c>
      <c r="C854" s="13" t="s">
        <v>30</v>
      </c>
      <c r="D854" s="13">
        <v>2</v>
      </c>
      <c r="E854" s="9" t="s">
        <v>4896</v>
      </c>
      <c r="F854" s="20" t="s">
        <v>4908</v>
      </c>
      <c r="G854" t="s">
        <v>4904</v>
      </c>
      <c r="H854" t="str">
        <f>VLOOKUP(E854,suppliers!$A$2:$B$18,2,)</f>
        <v>OTHER</v>
      </c>
      <c r="I854" t="str">
        <f>VLOOKUP(C854,Table_items[],2,FALSE)</f>
        <v>Koolfever</v>
      </c>
      <c r="J854" t="str">
        <f>VLOOKUP(C854,Table_items[],3,FALSE)</f>
        <v>Obat Sakit Kepala &amp; Demam</v>
      </c>
      <c r="K854" s="23">
        <f>VLOOKUP(C854,Table_items[],4,FALSE)</f>
        <v>7500</v>
      </c>
      <c r="L854" s="23">
        <f>VLOOKUP(C854,Table_items[],5,FALSE)</f>
        <v>7620</v>
      </c>
    </row>
    <row r="855" spans="1:12" x14ac:dyDescent="0.2">
      <c r="A855" s="7" t="s">
        <v>1059</v>
      </c>
      <c r="B855" s="27">
        <v>43969</v>
      </c>
      <c r="C855" s="9" t="s">
        <v>28</v>
      </c>
      <c r="D855" s="9">
        <v>226</v>
      </c>
      <c r="E855" s="9" t="s">
        <v>4896</v>
      </c>
      <c r="F855" s="20" t="s">
        <v>4908</v>
      </c>
      <c r="G855" t="s">
        <v>4904</v>
      </c>
      <c r="H855" t="str">
        <f>VLOOKUP(E855,suppliers!$A$2:$B$18,2,)</f>
        <v>OTHER</v>
      </c>
      <c r="I855" t="str">
        <f>VLOOKUP(C855,Table_items[],2,FALSE)</f>
        <v>Hyperchol 100 MG 12 KPS</v>
      </c>
      <c r="J855" t="str">
        <f>VLOOKUP(C855,Table_items[],3,FALSE)</f>
        <v>Obat Kolesterol</v>
      </c>
      <c r="K855" s="23">
        <f>VLOOKUP(C855,Table_items[],4,FALSE)</f>
        <v>42800</v>
      </c>
      <c r="L855" s="23">
        <f>VLOOKUP(C855,Table_items[],5,FALSE)</f>
        <v>43442</v>
      </c>
    </row>
    <row r="856" spans="1:12" x14ac:dyDescent="0.2">
      <c r="A856" s="11" t="s">
        <v>1060</v>
      </c>
      <c r="B856" s="28">
        <v>43969</v>
      </c>
      <c r="C856" s="13" t="s">
        <v>11</v>
      </c>
      <c r="D856" s="13">
        <v>32</v>
      </c>
      <c r="E856" s="9" t="s">
        <v>4896</v>
      </c>
      <c r="F856" s="20" t="s">
        <v>4908</v>
      </c>
      <c r="G856" t="s">
        <v>4904</v>
      </c>
      <c r="H856" t="str">
        <f>VLOOKUP(E856,suppliers!$A$2:$B$18,2,)</f>
        <v>OTHER</v>
      </c>
      <c r="I856" t="str">
        <f>VLOOKUP(C856,Table_items[],2,FALSE)</f>
        <v>Neozep Forte 1 Strip 4 Tablet</v>
      </c>
      <c r="J856" t="str">
        <f>VLOOKUP(C856,Table_items[],3,FALSE)</f>
        <v>Obat Batuk &amp; Pilek</v>
      </c>
      <c r="K856" s="23">
        <f>VLOOKUP(C856,Table_items[],4,FALSE)</f>
        <v>2324</v>
      </c>
      <c r="L856" s="23">
        <f>VLOOKUP(C856,Table_items[],5,FALSE)</f>
        <v>2338</v>
      </c>
    </row>
    <row r="857" spans="1:12" x14ac:dyDescent="0.2">
      <c r="A857" s="7" t="s">
        <v>1061</v>
      </c>
      <c r="B857" s="27">
        <v>43970</v>
      </c>
      <c r="C857" s="9" t="s">
        <v>37</v>
      </c>
      <c r="D857" s="9">
        <v>26</v>
      </c>
      <c r="E857" s="9" t="s">
        <v>4896</v>
      </c>
      <c r="F857" s="20" t="s">
        <v>4908</v>
      </c>
      <c r="G857" t="s">
        <v>4904</v>
      </c>
      <c r="H857" t="str">
        <f>VLOOKUP(E857,suppliers!$A$2:$B$18,2,)</f>
        <v>OTHER</v>
      </c>
      <c r="I857" t="str">
        <f>VLOOKUP(C857,Table_items[],2,FALSE)</f>
        <v>Bodrex Extra</v>
      </c>
      <c r="J857" t="str">
        <f>VLOOKUP(C857,Table_items[],3,FALSE)</f>
        <v>Obat Sakit Kepala &amp; Demam</v>
      </c>
      <c r="K857" s="23">
        <f>VLOOKUP(C857,Table_items[],4,FALSE)</f>
        <v>50788</v>
      </c>
      <c r="L857" s="23">
        <f>VLOOKUP(C857,Table_items[],5,FALSE)</f>
        <v>51753</v>
      </c>
    </row>
    <row r="858" spans="1:12" x14ac:dyDescent="0.2">
      <c r="A858" s="11" t="s">
        <v>1062</v>
      </c>
      <c r="B858" s="28">
        <v>43970</v>
      </c>
      <c r="C858" s="13" t="s">
        <v>30</v>
      </c>
      <c r="D858" s="13">
        <v>13</v>
      </c>
      <c r="E858" s="9" t="s">
        <v>4896</v>
      </c>
      <c r="F858" s="20" t="s">
        <v>4908</v>
      </c>
      <c r="G858" t="s">
        <v>4904</v>
      </c>
      <c r="H858" t="str">
        <f>VLOOKUP(E858,suppliers!$A$2:$B$18,2,)</f>
        <v>OTHER</v>
      </c>
      <c r="I858" t="str">
        <f>VLOOKUP(C858,Table_items[],2,FALSE)</f>
        <v>Koolfever</v>
      </c>
      <c r="J858" t="str">
        <f>VLOOKUP(C858,Table_items[],3,FALSE)</f>
        <v>Obat Sakit Kepala &amp; Demam</v>
      </c>
      <c r="K858" s="23">
        <f>VLOOKUP(C858,Table_items[],4,FALSE)</f>
        <v>7500</v>
      </c>
      <c r="L858" s="23">
        <f>VLOOKUP(C858,Table_items[],5,FALSE)</f>
        <v>7620</v>
      </c>
    </row>
    <row r="859" spans="1:12" s="23" customFormat="1" x14ac:dyDescent="0.2">
      <c r="A859" s="7" t="s">
        <v>1063</v>
      </c>
      <c r="B859" s="27">
        <v>43970</v>
      </c>
      <c r="C859" s="9" t="s">
        <v>25</v>
      </c>
      <c r="D859" s="9">
        <v>23</v>
      </c>
      <c r="E859" s="9" t="s">
        <v>4896</v>
      </c>
      <c r="F859" s="20" t="s">
        <v>4908</v>
      </c>
      <c r="G859" t="s">
        <v>4904</v>
      </c>
      <c r="H859" t="str">
        <f>VLOOKUP(E859,suppliers!$A$2:$B$18,2,)</f>
        <v>OTHER</v>
      </c>
      <c r="I859" t="str">
        <f>VLOOKUP(C859,Table_items[],2,FALSE)</f>
        <v>Irvell 150MG Box 20 Tablet</v>
      </c>
      <c r="J859" t="str">
        <f>VLOOKUP(C859,Table_items[],3,FALSE)</f>
        <v>Obat Hipertensi</v>
      </c>
      <c r="K859" s="23">
        <f>VLOOKUP(C859,Table_items[],4,FALSE)</f>
        <v>143991</v>
      </c>
      <c r="L859" s="23">
        <f>VLOOKUP(C859,Table_items[],5,FALSE)</f>
        <v>146871</v>
      </c>
    </row>
    <row r="860" spans="1:12" s="23" customFormat="1" x14ac:dyDescent="0.2">
      <c r="A860" s="11" t="s">
        <v>1064</v>
      </c>
      <c r="B860" s="28">
        <v>43970</v>
      </c>
      <c r="C860" s="13" t="s">
        <v>18</v>
      </c>
      <c r="D860" s="13">
        <v>9</v>
      </c>
      <c r="E860" s="9" t="s">
        <v>4896</v>
      </c>
      <c r="F860" s="20" t="s">
        <v>4908</v>
      </c>
      <c r="G860" t="s">
        <v>4904</v>
      </c>
      <c r="H860" t="str">
        <f>VLOOKUP(E860,suppliers!$A$2:$B$18,2,)</f>
        <v>OTHER</v>
      </c>
      <c r="I860" t="str">
        <f>VLOOKUP(C860,Table_items[],2,FALSE)</f>
        <v>Konidin 4 Tablet</v>
      </c>
      <c r="J860" t="str">
        <f>VLOOKUP(C860,Table_items[],3,FALSE)</f>
        <v>Obat Batuk &amp; Pilek</v>
      </c>
      <c r="K860" s="23">
        <f>VLOOKUP(C860,Table_items[],4,FALSE)</f>
        <v>2460</v>
      </c>
      <c r="L860" s="23">
        <f>VLOOKUP(C860,Table_items[],5,FALSE)</f>
        <v>2490</v>
      </c>
    </row>
    <row r="861" spans="1:12" s="23" customFormat="1" x14ac:dyDescent="0.2">
      <c r="A861" s="7" t="s">
        <v>1065</v>
      </c>
      <c r="B861" s="27">
        <v>43971</v>
      </c>
      <c r="C861" s="9" t="s">
        <v>37</v>
      </c>
      <c r="D861" s="9">
        <v>32</v>
      </c>
      <c r="E861" s="9" t="s">
        <v>4896</v>
      </c>
      <c r="F861" s="20" t="s">
        <v>4908</v>
      </c>
      <c r="G861" t="s">
        <v>4904</v>
      </c>
      <c r="H861" t="str">
        <f>VLOOKUP(E861,suppliers!$A$2:$B$18,2,)</f>
        <v>OTHER</v>
      </c>
      <c r="I861" t="str">
        <f>VLOOKUP(C861,Table_items[],2,FALSE)</f>
        <v>Bodrex Extra</v>
      </c>
      <c r="J861" t="str">
        <f>VLOOKUP(C861,Table_items[],3,FALSE)</f>
        <v>Obat Sakit Kepala &amp; Demam</v>
      </c>
      <c r="K861" s="23">
        <f>VLOOKUP(C861,Table_items[],4,FALSE)</f>
        <v>50788</v>
      </c>
      <c r="L861" s="23">
        <f>VLOOKUP(C861,Table_items[],5,FALSE)</f>
        <v>51753</v>
      </c>
    </row>
    <row r="862" spans="1:12" s="23" customFormat="1" x14ac:dyDescent="0.2">
      <c r="A862" s="11" t="s">
        <v>1066</v>
      </c>
      <c r="B862" s="28">
        <v>43971</v>
      </c>
      <c r="C862" s="13" t="s">
        <v>9</v>
      </c>
      <c r="D862" s="13">
        <v>11</v>
      </c>
      <c r="E862" s="9" t="s">
        <v>4896</v>
      </c>
      <c r="F862" s="20" t="s">
        <v>4908</v>
      </c>
      <c r="G862" t="s">
        <v>4904</v>
      </c>
      <c r="H862" t="str">
        <f>VLOOKUP(E862,suppliers!$A$2:$B$18,2,)</f>
        <v>OTHER</v>
      </c>
      <c r="I862" t="str">
        <f>VLOOKUP(C862,Table_items[],2,FALSE)</f>
        <v>Bedak Heroxyn 150 gr</v>
      </c>
      <c r="J862" t="str">
        <f>VLOOKUP(C862,Table_items[],3,FALSE)</f>
        <v>Obat Alergi</v>
      </c>
      <c r="K862" s="23">
        <f>VLOOKUP(C862,Table_items[],4,FALSE)</f>
        <v>16950</v>
      </c>
      <c r="L862" s="23">
        <f>VLOOKUP(C862,Table_items[],5,FALSE)</f>
        <v>17170</v>
      </c>
    </row>
    <row r="863" spans="1:12" s="23" customFormat="1" x14ac:dyDescent="0.2">
      <c r="A863" s="7" t="s">
        <v>1067</v>
      </c>
      <c r="B863" s="27">
        <v>43971</v>
      </c>
      <c r="C863" s="9" t="s">
        <v>22</v>
      </c>
      <c r="D863" s="9">
        <v>19</v>
      </c>
      <c r="E863" s="9" t="s">
        <v>4896</v>
      </c>
      <c r="F863" s="20" t="s">
        <v>4908</v>
      </c>
      <c r="G863" t="s">
        <v>4904</v>
      </c>
      <c r="H863" t="str">
        <f>VLOOKUP(E863,suppliers!$A$2:$B$18,2,)</f>
        <v>OTHER</v>
      </c>
      <c r="I863" t="str">
        <f>VLOOKUP(C863,Table_items[],2,FALSE)</f>
        <v>Candesartan Ogb Dexa</v>
      </c>
      <c r="J863" t="str">
        <f>VLOOKUP(C863,Table_items[],3,FALSE)</f>
        <v>Obat Hipertensi</v>
      </c>
      <c r="K863" s="23">
        <f>VLOOKUP(C863,Table_items[],4,FALSE)</f>
        <v>5000</v>
      </c>
      <c r="L863" s="23">
        <f>VLOOKUP(C863,Table_items[],5,FALSE)</f>
        <v>5095</v>
      </c>
    </row>
    <row r="864" spans="1:12" s="23" customFormat="1" x14ac:dyDescent="0.2">
      <c r="A864" s="11" t="s">
        <v>1068</v>
      </c>
      <c r="B864" s="28">
        <v>43971</v>
      </c>
      <c r="C864" s="13" t="s">
        <v>16</v>
      </c>
      <c r="D864" s="13">
        <v>3</v>
      </c>
      <c r="E864" s="9" t="s">
        <v>4896</v>
      </c>
      <c r="F864" s="20" t="s">
        <v>4908</v>
      </c>
      <c r="G864" t="s">
        <v>4904</v>
      </c>
      <c r="H864" t="str">
        <f>VLOOKUP(E864,suppliers!$A$2:$B$18,2,)</f>
        <v>OTHER</v>
      </c>
      <c r="I864" t="str">
        <f>VLOOKUP(C864,Table_items[],2,FALSE)</f>
        <v>Ultraflu Box Isi 25 Strip</v>
      </c>
      <c r="J864" t="str">
        <f>VLOOKUP(C864,Table_items[],3,FALSE)</f>
        <v>Obat Batuk &amp; Pilek</v>
      </c>
      <c r="K864" s="23">
        <f>VLOOKUP(C864,Table_items[],4,FALSE)</f>
        <v>72500</v>
      </c>
      <c r="L864" s="23">
        <f>VLOOKUP(C864,Table_items[],5,FALSE)</f>
        <v>73805</v>
      </c>
    </row>
    <row r="865" spans="1:12" s="23" customFormat="1" x14ac:dyDescent="0.2">
      <c r="A865" s="7" t="s">
        <v>1069</v>
      </c>
      <c r="B865" s="27">
        <v>43971</v>
      </c>
      <c r="C865" s="9" t="s">
        <v>40</v>
      </c>
      <c r="D865" s="9">
        <v>20</v>
      </c>
      <c r="E865" s="9" t="s">
        <v>4896</v>
      </c>
      <c r="F865" s="20" t="s">
        <v>4908</v>
      </c>
      <c r="G865" t="s">
        <v>4904</v>
      </c>
      <c r="H865" t="str">
        <f>VLOOKUP(E865,suppliers!$A$2:$B$18,2,)</f>
        <v>OTHER</v>
      </c>
      <c r="I865" t="str">
        <f>VLOOKUP(C865,Table_items[],2,FALSE)</f>
        <v>Paramex Tablet / Obat</v>
      </c>
      <c r="J865" t="str">
        <f>VLOOKUP(C865,Table_items[],3,FALSE)</f>
        <v>Obat Sakit Kepala &amp; Demam</v>
      </c>
      <c r="K865" s="23">
        <f>VLOOKUP(C865,Table_items[],4,FALSE)</f>
        <v>2560</v>
      </c>
      <c r="L865" s="23">
        <f>VLOOKUP(C865,Table_items[],5,FALSE)</f>
        <v>2586</v>
      </c>
    </row>
    <row r="866" spans="1:12" s="23" customFormat="1" x14ac:dyDescent="0.2">
      <c r="A866" s="11" t="s">
        <v>1070</v>
      </c>
      <c r="B866" s="28">
        <v>43971</v>
      </c>
      <c r="C866" s="13" t="s">
        <v>28</v>
      </c>
      <c r="D866" s="13">
        <v>18</v>
      </c>
      <c r="E866" s="9" t="s">
        <v>4896</v>
      </c>
      <c r="F866" s="20" t="s">
        <v>4908</v>
      </c>
      <c r="G866" t="s">
        <v>4904</v>
      </c>
      <c r="H866" t="str">
        <f>VLOOKUP(E866,suppliers!$A$2:$B$18,2,)</f>
        <v>OTHER</v>
      </c>
      <c r="I866" t="str">
        <f>VLOOKUP(C866,Table_items[],2,FALSE)</f>
        <v>Hyperchol 100 MG 12 KPS</v>
      </c>
      <c r="J866" t="str">
        <f>VLOOKUP(C866,Table_items[],3,FALSE)</f>
        <v>Obat Kolesterol</v>
      </c>
      <c r="K866" s="23">
        <f>VLOOKUP(C866,Table_items[],4,FALSE)</f>
        <v>42800</v>
      </c>
      <c r="L866" s="23">
        <f>VLOOKUP(C866,Table_items[],5,FALSE)</f>
        <v>43442</v>
      </c>
    </row>
    <row r="867" spans="1:12" s="23" customFormat="1" x14ac:dyDescent="0.2">
      <c r="A867" s="7" t="s">
        <v>1071</v>
      </c>
      <c r="B867" s="27">
        <v>43971</v>
      </c>
      <c r="C867" s="9" t="s">
        <v>28</v>
      </c>
      <c r="D867" s="9">
        <v>23</v>
      </c>
      <c r="E867" s="9" t="s">
        <v>4896</v>
      </c>
      <c r="F867" s="20" t="s">
        <v>4908</v>
      </c>
      <c r="G867" t="s">
        <v>4904</v>
      </c>
      <c r="H867" t="str">
        <f>VLOOKUP(E867,suppliers!$A$2:$B$18,2,)</f>
        <v>OTHER</v>
      </c>
      <c r="I867" t="str">
        <f>VLOOKUP(C867,Table_items[],2,FALSE)</f>
        <v>Hyperchol 100 MG 12 KPS</v>
      </c>
      <c r="J867" t="str">
        <f>VLOOKUP(C867,Table_items[],3,FALSE)</f>
        <v>Obat Kolesterol</v>
      </c>
      <c r="K867" s="23">
        <f>VLOOKUP(C867,Table_items[],4,FALSE)</f>
        <v>42800</v>
      </c>
      <c r="L867" s="23">
        <f>VLOOKUP(C867,Table_items[],5,FALSE)</f>
        <v>43442</v>
      </c>
    </row>
    <row r="868" spans="1:12" s="23" customFormat="1" x14ac:dyDescent="0.2">
      <c r="A868" s="11" t="s">
        <v>1072</v>
      </c>
      <c r="B868" s="28">
        <v>43971</v>
      </c>
      <c r="C868" s="13" t="s">
        <v>28</v>
      </c>
      <c r="D868" s="13">
        <v>3</v>
      </c>
      <c r="E868" s="9" t="s">
        <v>4896</v>
      </c>
      <c r="F868" s="20" t="s">
        <v>4908</v>
      </c>
      <c r="G868" t="s">
        <v>4904</v>
      </c>
      <c r="H868" t="str">
        <f>VLOOKUP(E868,suppliers!$A$2:$B$18,2,)</f>
        <v>OTHER</v>
      </c>
      <c r="I868" t="str">
        <f>VLOOKUP(C868,Table_items[],2,FALSE)</f>
        <v>Hyperchol 100 MG 12 KPS</v>
      </c>
      <c r="J868" t="str">
        <f>VLOOKUP(C868,Table_items[],3,FALSE)</f>
        <v>Obat Kolesterol</v>
      </c>
      <c r="K868" s="23">
        <f>VLOOKUP(C868,Table_items[],4,FALSE)</f>
        <v>42800</v>
      </c>
      <c r="L868" s="23">
        <f>VLOOKUP(C868,Table_items[],5,FALSE)</f>
        <v>43442</v>
      </c>
    </row>
    <row r="869" spans="1:12" s="23" customFormat="1" x14ac:dyDescent="0.2">
      <c r="A869" s="7" t="s">
        <v>1073</v>
      </c>
      <c r="B869" s="27">
        <v>43972</v>
      </c>
      <c r="C869" s="9" t="s">
        <v>12</v>
      </c>
      <c r="D869" s="9">
        <v>33</v>
      </c>
      <c r="E869" s="9" t="s">
        <v>4896</v>
      </c>
      <c r="F869" s="20" t="s">
        <v>4908</v>
      </c>
      <c r="G869" t="s">
        <v>4904</v>
      </c>
      <c r="H869" t="str">
        <f>VLOOKUP(E869,suppliers!$A$2:$B$18,2,)</f>
        <v>OTHER</v>
      </c>
      <c r="I869" t="str">
        <f>VLOOKUP(C869,Table_items[],2,FALSE)</f>
        <v>Decolsen 1 Strip 4 Tablet</v>
      </c>
      <c r="J869" t="str">
        <f>VLOOKUP(C869,Table_items[],3,FALSE)</f>
        <v>Obat Batuk &amp; Pilek</v>
      </c>
      <c r="K869" s="23">
        <f>VLOOKUP(C869,Table_items[],4,FALSE)</f>
        <v>2886</v>
      </c>
      <c r="L869" s="23">
        <f>VLOOKUP(C869,Table_items[],5,FALSE)</f>
        <v>2915</v>
      </c>
    </row>
    <row r="870" spans="1:12" s="23" customFormat="1" x14ac:dyDescent="0.2">
      <c r="A870" s="11" t="s">
        <v>1074</v>
      </c>
      <c r="B870" s="28">
        <v>43972</v>
      </c>
      <c r="C870" s="13" t="s">
        <v>9</v>
      </c>
      <c r="D870" s="13">
        <v>53</v>
      </c>
      <c r="E870" s="9" t="s">
        <v>4896</v>
      </c>
      <c r="F870" s="20" t="s">
        <v>4908</v>
      </c>
      <c r="G870" t="s">
        <v>4904</v>
      </c>
      <c r="H870" t="str">
        <f>VLOOKUP(E870,suppliers!$A$2:$B$18,2,)</f>
        <v>OTHER</v>
      </c>
      <c r="I870" t="str">
        <f>VLOOKUP(C870,Table_items[],2,FALSE)</f>
        <v>Bedak Heroxyn 150 gr</v>
      </c>
      <c r="J870" t="str">
        <f>VLOOKUP(C870,Table_items[],3,FALSE)</f>
        <v>Obat Alergi</v>
      </c>
      <c r="K870" s="23">
        <f>VLOOKUP(C870,Table_items[],4,FALSE)</f>
        <v>16950</v>
      </c>
      <c r="L870" s="23">
        <f>VLOOKUP(C870,Table_items[],5,FALSE)</f>
        <v>17170</v>
      </c>
    </row>
    <row r="871" spans="1:12" s="23" customFormat="1" x14ac:dyDescent="0.2">
      <c r="A871" s="7" t="s">
        <v>1075</v>
      </c>
      <c r="B871" s="27">
        <v>43972</v>
      </c>
      <c r="C871" s="9" t="s">
        <v>24</v>
      </c>
      <c r="D871" s="9">
        <v>51</v>
      </c>
      <c r="E871" s="9" t="s">
        <v>4896</v>
      </c>
      <c r="F871" s="20" t="s">
        <v>4908</v>
      </c>
      <c r="G871" t="s">
        <v>4904</v>
      </c>
      <c r="H871" t="str">
        <f>VLOOKUP(E871,suppliers!$A$2:$B$18,2,)</f>
        <v>OTHER</v>
      </c>
      <c r="I871" t="str">
        <f>VLOOKUP(C871,Table_items[],2,FALSE)</f>
        <v>Irbesartan</v>
      </c>
      <c r="J871" t="str">
        <f>VLOOKUP(C871,Table_items[],3,FALSE)</f>
        <v>Obat Hipertensi</v>
      </c>
      <c r="K871" s="23">
        <f>VLOOKUP(C871,Table_items[],4,FALSE)</f>
        <v>108794</v>
      </c>
      <c r="L871" s="23">
        <f>VLOOKUP(C871,Table_items[],5,FALSE)</f>
        <v>109447</v>
      </c>
    </row>
    <row r="872" spans="1:12" s="23" customFormat="1" x14ac:dyDescent="0.2">
      <c r="A872" s="11" t="s">
        <v>1076</v>
      </c>
      <c r="B872" s="28">
        <v>43972</v>
      </c>
      <c r="C872" s="13" t="s">
        <v>24</v>
      </c>
      <c r="D872" s="13">
        <v>42</v>
      </c>
      <c r="E872" s="9" t="s">
        <v>4896</v>
      </c>
      <c r="F872" s="20" t="s">
        <v>4908</v>
      </c>
      <c r="G872" t="s">
        <v>4904</v>
      </c>
      <c r="H872" t="str">
        <f>VLOOKUP(E872,suppliers!$A$2:$B$18,2,)</f>
        <v>OTHER</v>
      </c>
      <c r="I872" t="str">
        <f>VLOOKUP(C872,Table_items[],2,FALSE)</f>
        <v>Irbesartan</v>
      </c>
      <c r="J872" t="str">
        <f>VLOOKUP(C872,Table_items[],3,FALSE)</f>
        <v>Obat Hipertensi</v>
      </c>
      <c r="K872" s="23">
        <f>VLOOKUP(C872,Table_items[],4,FALSE)</f>
        <v>108794</v>
      </c>
      <c r="L872" s="23">
        <f>VLOOKUP(C872,Table_items[],5,FALSE)</f>
        <v>109447</v>
      </c>
    </row>
    <row r="873" spans="1:12" s="23" customFormat="1" x14ac:dyDescent="0.2">
      <c r="A873" s="7" t="s">
        <v>1077</v>
      </c>
      <c r="B873" s="27">
        <v>43972</v>
      </c>
      <c r="C873" s="9" t="s">
        <v>16</v>
      </c>
      <c r="D873" s="9">
        <v>105</v>
      </c>
      <c r="E873" s="9" t="s">
        <v>4896</v>
      </c>
      <c r="F873" s="20" t="s">
        <v>4908</v>
      </c>
      <c r="G873" t="s">
        <v>4904</v>
      </c>
      <c r="H873" t="str">
        <f>VLOOKUP(E873,suppliers!$A$2:$B$18,2,)</f>
        <v>OTHER</v>
      </c>
      <c r="I873" t="str">
        <f>VLOOKUP(C873,Table_items[],2,FALSE)</f>
        <v>Ultraflu Box Isi 25 Strip</v>
      </c>
      <c r="J873" t="str">
        <f>VLOOKUP(C873,Table_items[],3,FALSE)</f>
        <v>Obat Batuk &amp; Pilek</v>
      </c>
      <c r="K873" s="23">
        <f>VLOOKUP(C873,Table_items[],4,FALSE)</f>
        <v>72500</v>
      </c>
      <c r="L873" s="23">
        <f>VLOOKUP(C873,Table_items[],5,FALSE)</f>
        <v>73805</v>
      </c>
    </row>
    <row r="874" spans="1:12" s="23" customFormat="1" x14ac:dyDescent="0.2">
      <c r="A874" s="11" t="s">
        <v>1078</v>
      </c>
      <c r="B874" s="28">
        <v>43972</v>
      </c>
      <c r="C874" s="13" t="s">
        <v>8</v>
      </c>
      <c r="D874" s="13">
        <v>7</v>
      </c>
      <c r="E874" s="9" t="s">
        <v>4896</v>
      </c>
      <c r="F874" s="20" t="s">
        <v>4908</v>
      </c>
      <c r="G874" t="s">
        <v>4904</v>
      </c>
      <c r="H874" t="str">
        <f>VLOOKUP(E874,suppliers!$A$2:$B$18,2,)</f>
        <v>OTHER</v>
      </c>
      <c r="I874" t="str">
        <f>VLOOKUP(C874,Table_items[],2,FALSE)</f>
        <v>Bisoprolol Ogb Dexa</v>
      </c>
      <c r="J874" t="str">
        <f>VLOOKUP(C874,Table_items[],3,FALSE)</f>
        <v>Obat Alergi</v>
      </c>
      <c r="K874" s="23">
        <f>VLOOKUP(C874,Table_items[],4,FALSE)</f>
        <v>10000</v>
      </c>
      <c r="L874" s="23">
        <f>VLOOKUP(C874,Table_items[],5,FALSE)</f>
        <v>10180</v>
      </c>
    </row>
    <row r="875" spans="1:12" s="23" customFormat="1" x14ac:dyDescent="0.2">
      <c r="A875" s="7" t="s">
        <v>1079</v>
      </c>
      <c r="B875" s="27">
        <v>43972</v>
      </c>
      <c r="C875" s="9" t="s">
        <v>7</v>
      </c>
      <c r="D875" s="9">
        <v>14</v>
      </c>
      <c r="E875" s="9" t="s">
        <v>4896</v>
      </c>
      <c r="F875" s="20" t="s">
        <v>4908</v>
      </c>
      <c r="G875" t="s">
        <v>4904</v>
      </c>
      <c r="H875" t="str">
        <f>VLOOKUP(E875,suppliers!$A$2:$B$18,2,)</f>
        <v>OTHER</v>
      </c>
      <c r="I875" t="str">
        <f>VLOOKUP(C875,Table_items[],2,FALSE)</f>
        <v>Acetylcysteine Mahakam 200 mg</v>
      </c>
      <c r="J875" t="str">
        <f>VLOOKUP(C875,Table_items[],3,FALSE)</f>
        <v>Obat Alergi</v>
      </c>
      <c r="K875" s="23">
        <f>VLOOKUP(C875,Table_items[],4,FALSE)</f>
        <v>33000</v>
      </c>
      <c r="L875" s="23">
        <f>VLOOKUP(C875,Table_items[],5,FALSE)</f>
        <v>33330</v>
      </c>
    </row>
    <row r="876" spans="1:12" s="23" customFormat="1" x14ac:dyDescent="0.2">
      <c r="A876" s="11" t="s">
        <v>1080</v>
      </c>
      <c r="B876" s="28">
        <v>43972</v>
      </c>
      <c r="C876" s="13" t="s">
        <v>35</v>
      </c>
      <c r="D876" s="13">
        <v>420</v>
      </c>
      <c r="E876" s="9" t="s">
        <v>4896</v>
      </c>
      <c r="F876" s="20" t="s">
        <v>4908</v>
      </c>
      <c r="G876" t="s">
        <v>4904</v>
      </c>
      <c r="H876" t="str">
        <f>VLOOKUP(E876,suppliers!$A$2:$B$18,2,)</f>
        <v>OTHER</v>
      </c>
      <c r="I876" t="str">
        <f>VLOOKUP(C876,Table_items[],2,FALSE)</f>
        <v>Proris Ibuprofen</v>
      </c>
      <c r="J876" t="str">
        <f>VLOOKUP(C876,Table_items[],3,FALSE)</f>
        <v>Obat Sakit Kepala &amp; Demam</v>
      </c>
      <c r="K876" s="23">
        <f>VLOOKUP(C876,Table_items[],4,FALSE)</f>
        <v>25000</v>
      </c>
      <c r="L876" s="23">
        <f>VLOOKUP(C876,Table_items[],5,FALSE)</f>
        <v>25275</v>
      </c>
    </row>
    <row r="877" spans="1:12" s="23" customFormat="1" x14ac:dyDescent="0.2">
      <c r="A877" s="7" t="s">
        <v>1081</v>
      </c>
      <c r="B877" s="27">
        <v>43973</v>
      </c>
      <c r="C877" s="9" t="s">
        <v>12</v>
      </c>
      <c r="D877" s="9">
        <v>67</v>
      </c>
      <c r="E877" s="9" t="s">
        <v>4896</v>
      </c>
      <c r="F877" s="20" t="s">
        <v>4908</v>
      </c>
      <c r="G877" t="s">
        <v>4904</v>
      </c>
      <c r="H877" t="str">
        <f>VLOOKUP(E877,suppliers!$A$2:$B$18,2,)</f>
        <v>OTHER</v>
      </c>
      <c r="I877" t="str">
        <f>VLOOKUP(C877,Table_items[],2,FALSE)</f>
        <v>Decolsen 1 Strip 4 Tablet</v>
      </c>
      <c r="J877" t="str">
        <f>VLOOKUP(C877,Table_items[],3,FALSE)</f>
        <v>Obat Batuk &amp; Pilek</v>
      </c>
      <c r="K877" s="23">
        <f>VLOOKUP(C877,Table_items[],4,FALSE)</f>
        <v>2886</v>
      </c>
      <c r="L877" s="23">
        <f>VLOOKUP(C877,Table_items[],5,FALSE)</f>
        <v>2915</v>
      </c>
    </row>
    <row r="878" spans="1:12" s="23" customFormat="1" x14ac:dyDescent="0.2">
      <c r="A878" s="11" t="s">
        <v>1082</v>
      </c>
      <c r="B878" s="28">
        <v>43973</v>
      </c>
      <c r="C878" s="13" t="s">
        <v>12</v>
      </c>
      <c r="D878" s="13">
        <v>16</v>
      </c>
      <c r="E878" s="9" t="s">
        <v>4896</v>
      </c>
      <c r="F878" s="20" t="s">
        <v>4908</v>
      </c>
      <c r="G878" t="s">
        <v>4904</v>
      </c>
      <c r="H878" t="str">
        <f>VLOOKUP(E878,suppliers!$A$2:$B$18,2,)</f>
        <v>OTHER</v>
      </c>
      <c r="I878" t="str">
        <f>VLOOKUP(C878,Table_items[],2,FALSE)</f>
        <v>Decolsen 1 Strip 4 Tablet</v>
      </c>
      <c r="J878" t="str">
        <f>VLOOKUP(C878,Table_items[],3,FALSE)</f>
        <v>Obat Batuk &amp; Pilek</v>
      </c>
      <c r="K878" s="23">
        <f>VLOOKUP(C878,Table_items[],4,FALSE)</f>
        <v>2886</v>
      </c>
      <c r="L878" s="23">
        <f>VLOOKUP(C878,Table_items[],5,FALSE)</f>
        <v>2915</v>
      </c>
    </row>
    <row r="879" spans="1:12" s="23" customFormat="1" x14ac:dyDescent="0.2">
      <c r="A879" s="7" t="s">
        <v>1083</v>
      </c>
      <c r="B879" s="27">
        <v>43973</v>
      </c>
      <c r="C879" s="9" t="s">
        <v>37</v>
      </c>
      <c r="D879" s="9">
        <v>30</v>
      </c>
      <c r="E879" s="9" t="s">
        <v>4896</v>
      </c>
      <c r="F879" s="20" t="s">
        <v>4908</v>
      </c>
      <c r="G879" t="s">
        <v>4904</v>
      </c>
      <c r="H879" t="str">
        <f>VLOOKUP(E879,suppliers!$A$2:$B$18,2,)</f>
        <v>OTHER</v>
      </c>
      <c r="I879" t="str">
        <f>VLOOKUP(C879,Table_items[],2,FALSE)</f>
        <v>Bodrex Extra</v>
      </c>
      <c r="J879" t="str">
        <f>VLOOKUP(C879,Table_items[],3,FALSE)</f>
        <v>Obat Sakit Kepala &amp; Demam</v>
      </c>
      <c r="K879" s="23">
        <f>VLOOKUP(C879,Table_items[],4,FALSE)</f>
        <v>50788</v>
      </c>
      <c r="L879" s="23">
        <f>VLOOKUP(C879,Table_items[],5,FALSE)</f>
        <v>51753</v>
      </c>
    </row>
    <row r="880" spans="1:12" s="23" customFormat="1" x14ac:dyDescent="0.2">
      <c r="A880" s="11" t="s">
        <v>1084</v>
      </c>
      <c r="B880" s="28">
        <v>43973</v>
      </c>
      <c r="C880" s="13" t="s">
        <v>22</v>
      </c>
      <c r="D880" s="13">
        <v>47</v>
      </c>
      <c r="E880" s="9" t="s">
        <v>4896</v>
      </c>
      <c r="F880" s="20" t="s">
        <v>4908</v>
      </c>
      <c r="G880" t="s">
        <v>4904</v>
      </c>
      <c r="H880" t="str">
        <f>VLOOKUP(E880,suppliers!$A$2:$B$18,2,)</f>
        <v>OTHER</v>
      </c>
      <c r="I880" t="str">
        <f>VLOOKUP(C880,Table_items[],2,FALSE)</f>
        <v>Candesartan Ogb Dexa</v>
      </c>
      <c r="J880" t="str">
        <f>VLOOKUP(C880,Table_items[],3,FALSE)</f>
        <v>Obat Hipertensi</v>
      </c>
      <c r="K880" s="23">
        <f>VLOOKUP(C880,Table_items[],4,FALSE)</f>
        <v>5000</v>
      </c>
      <c r="L880" s="23">
        <f>VLOOKUP(C880,Table_items[],5,FALSE)</f>
        <v>5095</v>
      </c>
    </row>
    <row r="881" spans="1:12" s="23" customFormat="1" x14ac:dyDescent="0.2">
      <c r="A881" s="7" t="s">
        <v>1085</v>
      </c>
      <c r="B881" s="27">
        <v>43973</v>
      </c>
      <c r="C881" s="9" t="s">
        <v>16</v>
      </c>
      <c r="D881" s="9">
        <v>52</v>
      </c>
      <c r="E881" s="9" t="s">
        <v>4896</v>
      </c>
      <c r="F881" s="20" t="s">
        <v>4908</v>
      </c>
      <c r="G881" t="s">
        <v>4904</v>
      </c>
      <c r="H881" t="str">
        <f>VLOOKUP(E881,suppliers!$A$2:$B$18,2,)</f>
        <v>OTHER</v>
      </c>
      <c r="I881" t="str">
        <f>VLOOKUP(C881,Table_items[],2,FALSE)</f>
        <v>Ultraflu Box Isi 25 Strip</v>
      </c>
      <c r="J881" t="str">
        <f>VLOOKUP(C881,Table_items[],3,FALSE)</f>
        <v>Obat Batuk &amp; Pilek</v>
      </c>
      <c r="K881" s="23">
        <f>VLOOKUP(C881,Table_items[],4,FALSE)</f>
        <v>72500</v>
      </c>
      <c r="L881" s="23">
        <f>VLOOKUP(C881,Table_items[],5,FALSE)</f>
        <v>73805</v>
      </c>
    </row>
    <row r="882" spans="1:12" s="23" customFormat="1" x14ac:dyDescent="0.2">
      <c r="A882" s="11" t="s">
        <v>1086</v>
      </c>
      <c r="B882" s="28">
        <v>43973</v>
      </c>
      <c r="C882" s="13" t="s">
        <v>40</v>
      </c>
      <c r="D882" s="13">
        <v>43</v>
      </c>
      <c r="E882" s="9" t="s">
        <v>4896</v>
      </c>
      <c r="F882" s="20" t="s">
        <v>4908</v>
      </c>
      <c r="G882" t="s">
        <v>4904</v>
      </c>
      <c r="H882" t="str">
        <f>VLOOKUP(E882,suppliers!$A$2:$B$18,2,)</f>
        <v>OTHER</v>
      </c>
      <c r="I882" t="str">
        <f>VLOOKUP(C882,Table_items[],2,FALSE)</f>
        <v>Paramex Tablet / Obat</v>
      </c>
      <c r="J882" t="str">
        <f>VLOOKUP(C882,Table_items[],3,FALSE)</f>
        <v>Obat Sakit Kepala &amp; Demam</v>
      </c>
      <c r="K882" s="23">
        <f>VLOOKUP(C882,Table_items[],4,FALSE)</f>
        <v>2560</v>
      </c>
      <c r="L882" s="23">
        <f>VLOOKUP(C882,Table_items[],5,FALSE)</f>
        <v>2586</v>
      </c>
    </row>
    <row r="883" spans="1:12" s="23" customFormat="1" x14ac:dyDescent="0.2">
      <c r="A883" s="7" t="s">
        <v>1087</v>
      </c>
      <c r="B883" s="27">
        <v>43973</v>
      </c>
      <c r="C883" s="9" t="s">
        <v>40</v>
      </c>
      <c r="D883" s="9">
        <v>378</v>
      </c>
      <c r="E883" s="9" t="s">
        <v>4896</v>
      </c>
      <c r="F883" s="20" t="s">
        <v>4908</v>
      </c>
      <c r="G883" t="s">
        <v>4904</v>
      </c>
      <c r="H883" t="str">
        <f>VLOOKUP(E883,suppliers!$A$2:$B$18,2,)</f>
        <v>OTHER</v>
      </c>
      <c r="I883" t="str">
        <f>VLOOKUP(C883,Table_items[],2,FALSE)</f>
        <v>Paramex Tablet / Obat</v>
      </c>
      <c r="J883" t="str">
        <f>VLOOKUP(C883,Table_items[],3,FALSE)</f>
        <v>Obat Sakit Kepala &amp; Demam</v>
      </c>
      <c r="K883" s="23">
        <f>VLOOKUP(C883,Table_items[],4,FALSE)</f>
        <v>2560</v>
      </c>
      <c r="L883" s="23">
        <f>VLOOKUP(C883,Table_items[],5,FALSE)</f>
        <v>2586</v>
      </c>
    </row>
    <row r="884" spans="1:12" s="23" customFormat="1" x14ac:dyDescent="0.2">
      <c r="A884" s="11" t="s">
        <v>1088</v>
      </c>
      <c r="B884" s="28">
        <v>43973</v>
      </c>
      <c r="C884" s="13" t="s">
        <v>30</v>
      </c>
      <c r="D884" s="13">
        <v>2</v>
      </c>
      <c r="E884" s="9" t="s">
        <v>4896</v>
      </c>
      <c r="F884" s="20" t="s">
        <v>4908</v>
      </c>
      <c r="G884" t="s">
        <v>4904</v>
      </c>
      <c r="H884" t="str">
        <f>VLOOKUP(E884,suppliers!$A$2:$B$18,2,)</f>
        <v>OTHER</v>
      </c>
      <c r="I884" t="str">
        <f>VLOOKUP(C884,Table_items[],2,FALSE)</f>
        <v>Koolfever</v>
      </c>
      <c r="J884" t="str">
        <f>VLOOKUP(C884,Table_items[],3,FALSE)</f>
        <v>Obat Sakit Kepala &amp; Demam</v>
      </c>
      <c r="K884" s="23">
        <f>VLOOKUP(C884,Table_items[],4,FALSE)</f>
        <v>7500</v>
      </c>
      <c r="L884" s="23">
        <f>VLOOKUP(C884,Table_items[],5,FALSE)</f>
        <v>7620</v>
      </c>
    </row>
    <row r="885" spans="1:12" s="23" customFormat="1" x14ac:dyDescent="0.2">
      <c r="A885" s="7" t="s">
        <v>1089</v>
      </c>
      <c r="B885" s="27">
        <v>43973</v>
      </c>
      <c r="C885" s="9" t="s">
        <v>17</v>
      </c>
      <c r="D885" s="9">
        <v>5</v>
      </c>
      <c r="E885" s="9" t="s">
        <v>4896</v>
      </c>
      <c r="F885" s="20" t="s">
        <v>4908</v>
      </c>
      <c r="G885" t="s">
        <v>4904</v>
      </c>
      <c r="H885" t="str">
        <f>VLOOKUP(E885,suppliers!$A$2:$B$18,2,)</f>
        <v>OTHER</v>
      </c>
      <c r="I885" t="str">
        <f>VLOOKUP(C885,Table_items[],2,FALSE)</f>
        <v>Vicks Inhaler 0.5 mL</v>
      </c>
      <c r="J885" t="str">
        <f>VLOOKUP(C885,Table_items[],3,FALSE)</f>
        <v>Obat Batuk &amp; Pilek</v>
      </c>
      <c r="K885" s="23">
        <f>VLOOKUP(C885,Table_items[],4,FALSE)</f>
        <v>16155</v>
      </c>
      <c r="L885" s="23">
        <f>VLOOKUP(C885,Table_items[],5,FALSE)</f>
        <v>16430</v>
      </c>
    </row>
    <row r="886" spans="1:12" s="23" customFormat="1" x14ac:dyDescent="0.2">
      <c r="A886" s="11" t="s">
        <v>1090</v>
      </c>
      <c r="B886" s="28">
        <v>43973</v>
      </c>
      <c r="C886" s="13" t="s">
        <v>25</v>
      </c>
      <c r="D886" s="13">
        <v>36</v>
      </c>
      <c r="E886" s="9" t="s">
        <v>4896</v>
      </c>
      <c r="F886" s="20" t="s">
        <v>4908</v>
      </c>
      <c r="G886" t="s">
        <v>4904</v>
      </c>
      <c r="H886" t="str">
        <f>VLOOKUP(E886,suppliers!$A$2:$B$18,2,)</f>
        <v>OTHER</v>
      </c>
      <c r="I886" t="str">
        <f>VLOOKUP(C886,Table_items[],2,FALSE)</f>
        <v>Irvell 150MG Box 20 Tablet</v>
      </c>
      <c r="J886" t="str">
        <f>VLOOKUP(C886,Table_items[],3,FALSE)</f>
        <v>Obat Hipertensi</v>
      </c>
      <c r="K886" s="23">
        <f>VLOOKUP(C886,Table_items[],4,FALSE)</f>
        <v>143991</v>
      </c>
      <c r="L886" s="23">
        <f>VLOOKUP(C886,Table_items[],5,FALSE)</f>
        <v>146871</v>
      </c>
    </row>
    <row r="887" spans="1:12" s="23" customFormat="1" x14ac:dyDescent="0.2">
      <c r="A887" s="7" t="s">
        <v>1091</v>
      </c>
      <c r="B887" s="27">
        <v>43974</v>
      </c>
      <c r="C887" s="9" t="s">
        <v>42</v>
      </c>
      <c r="D887" s="9">
        <v>32</v>
      </c>
      <c r="E887" s="9" t="s">
        <v>4896</v>
      </c>
      <c r="F887" s="20" t="s">
        <v>4908</v>
      </c>
      <c r="G887" t="s">
        <v>4904</v>
      </c>
      <c r="H887" t="str">
        <f>VLOOKUP(E887,suppliers!$A$2:$B$18,2,)</f>
        <v>OTHER</v>
      </c>
      <c r="I887" t="str">
        <f>VLOOKUP(C887,Table_items[],2,FALSE)</f>
        <v>Vital Ear Oil 10 mL</v>
      </c>
      <c r="J887" t="str">
        <f>VLOOKUP(C887,Table_items[],3,FALSE)</f>
        <v>Obat Telinga</v>
      </c>
      <c r="K887" s="23">
        <f>VLOOKUP(C887,Table_items[],4,FALSE)</f>
        <v>16350</v>
      </c>
      <c r="L887" s="23">
        <f>VLOOKUP(C887,Table_items[],5,FALSE)</f>
        <v>16677</v>
      </c>
    </row>
    <row r="888" spans="1:12" s="23" customFormat="1" x14ac:dyDescent="0.2">
      <c r="A888" s="11" t="s">
        <v>1092</v>
      </c>
      <c r="B888" s="28">
        <v>43974</v>
      </c>
      <c r="C888" s="13" t="s">
        <v>9</v>
      </c>
      <c r="D888" s="13">
        <v>1</v>
      </c>
      <c r="E888" s="9" t="s">
        <v>4896</v>
      </c>
      <c r="F888" s="20" t="s">
        <v>4908</v>
      </c>
      <c r="G888" t="s">
        <v>4904</v>
      </c>
      <c r="H888" t="str">
        <f>VLOOKUP(E888,suppliers!$A$2:$B$18,2,)</f>
        <v>OTHER</v>
      </c>
      <c r="I888" t="str">
        <f>VLOOKUP(C888,Table_items[],2,FALSE)</f>
        <v>Bedak Heroxyn 150 gr</v>
      </c>
      <c r="J888" t="str">
        <f>VLOOKUP(C888,Table_items[],3,FALSE)</f>
        <v>Obat Alergi</v>
      </c>
      <c r="K888" s="23">
        <f>VLOOKUP(C888,Table_items[],4,FALSE)</f>
        <v>16950</v>
      </c>
      <c r="L888" s="23">
        <f>VLOOKUP(C888,Table_items[],5,FALSE)</f>
        <v>17170</v>
      </c>
    </row>
    <row r="889" spans="1:12" s="23" customFormat="1" x14ac:dyDescent="0.2">
      <c r="A889" s="7" t="s">
        <v>1093</v>
      </c>
      <c r="B889" s="27">
        <v>43974</v>
      </c>
      <c r="C889" s="9" t="s">
        <v>9</v>
      </c>
      <c r="D889" s="9">
        <v>21</v>
      </c>
      <c r="E889" s="9" t="s">
        <v>4896</v>
      </c>
      <c r="F889" s="20" t="s">
        <v>4908</v>
      </c>
      <c r="G889" t="s">
        <v>4904</v>
      </c>
      <c r="H889" t="str">
        <f>VLOOKUP(E889,suppliers!$A$2:$B$18,2,)</f>
        <v>OTHER</v>
      </c>
      <c r="I889" t="str">
        <f>VLOOKUP(C889,Table_items[],2,FALSE)</f>
        <v>Bedak Heroxyn 150 gr</v>
      </c>
      <c r="J889" t="str">
        <f>VLOOKUP(C889,Table_items[],3,FALSE)</f>
        <v>Obat Alergi</v>
      </c>
      <c r="K889" s="23">
        <f>VLOOKUP(C889,Table_items[],4,FALSE)</f>
        <v>16950</v>
      </c>
      <c r="L889" s="23">
        <f>VLOOKUP(C889,Table_items[],5,FALSE)</f>
        <v>17170</v>
      </c>
    </row>
    <row r="890" spans="1:12" s="23" customFormat="1" x14ac:dyDescent="0.2">
      <c r="A890" s="11" t="s">
        <v>1094</v>
      </c>
      <c r="B890" s="28">
        <v>43974</v>
      </c>
      <c r="C890" s="13" t="s">
        <v>41</v>
      </c>
      <c r="D890" s="13">
        <v>20</v>
      </c>
      <c r="E890" s="9" t="s">
        <v>4896</v>
      </c>
      <c r="F890" s="20" t="s">
        <v>4908</v>
      </c>
      <c r="G890" t="s">
        <v>4904</v>
      </c>
      <c r="H890" t="str">
        <f>VLOOKUP(E890,suppliers!$A$2:$B$18,2,)</f>
        <v>OTHER</v>
      </c>
      <c r="I890" t="str">
        <f>VLOOKUP(C890,Table_items[],2,FALSE)</f>
        <v>Otilon Ear Drops 8 mL</v>
      </c>
      <c r="J890" t="str">
        <f>VLOOKUP(C890,Table_items[],3,FALSE)</f>
        <v>Obat Telinga</v>
      </c>
      <c r="K890" s="23">
        <f>VLOOKUP(C890,Table_items[],4,FALSE)</f>
        <v>55000</v>
      </c>
      <c r="L890" s="23">
        <f>VLOOKUP(C890,Table_items[],5,FALSE)</f>
        <v>55935</v>
      </c>
    </row>
    <row r="891" spans="1:12" s="23" customFormat="1" x14ac:dyDescent="0.2">
      <c r="A891" s="7" t="s">
        <v>1095</v>
      </c>
      <c r="B891" s="27">
        <v>43974</v>
      </c>
      <c r="C891" s="9" t="s">
        <v>22</v>
      </c>
      <c r="D891" s="9">
        <v>25</v>
      </c>
      <c r="E891" s="9" t="s">
        <v>4896</v>
      </c>
      <c r="F891" s="20" t="s">
        <v>4908</v>
      </c>
      <c r="G891" t="s">
        <v>4904</v>
      </c>
      <c r="H891" t="str">
        <f>VLOOKUP(E891,suppliers!$A$2:$B$18,2,)</f>
        <v>OTHER</v>
      </c>
      <c r="I891" t="str">
        <f>VLOOKUP(C891,Table_items[],2,FALSE)</f>
        <v>Candesartan Ogb Dexa</v>
      </c>
      <c r="J891" t="str">
        <f>VLOOKUP(C891,Table_items[],3,FALSE)</f>
        <v>Obat Hipertensi</v>
      </c>
      <c r="K891" s="23">
        <f>VLOOKUP(C891,Table_items[],4,FALSE)</f>
        <v>5000</v>
      </c>
      <c r="L891" s="23">
        <f>VLOOKUP(C891,Table_items[],5,FALSE)</f>
        <v>5095</v>
      </c>
    </row>
    <row r="892" spans="1:12" s="23" customFormat="1" x14ac:dyDescent="0.2">
      <c r="A892" s="11" t="s">
        <v>1096</v>
      </c>
      <c r="B892" s="28">
        <v>43974</v>
      </c>
      <c r="C892" s="13" t="s">
        <v>16</v>
      </c>
      <c r="D892" s="13">
        <v>31</v>
      </c>
      <c r="E892" s="9" t="s">
        <v>4896</v>
      </c>
      <c r="F892" s="20" t="s">
        <v>4908</v>
      </c>
      <c r="G892" t="s">
        <v>4904</v>
      </c>
      <c r="H892" t="str">
        <f>VLOOKUP(E892,suppliers!$A$2:$B$18,2,)</f>
        <v>OTHER</v>
      </c>
      <c r="I892" t="str">
        <f>VLOOKUP(C892,Table_items[],2,FALSE)</f>
        <v>Ultraflu Box Isi 25 Strip</v>
      </c>
      <c r="J892" t="str">
        <f>VLOOKUP(C892,Table_items[],3,FALSE)</f>
        <v>Obat Batuk &amp; Pilek</v>
      </c>
      <c r="K892" s="23">
        <f>VLOOKUP(C892,Table_items[],4,FALSE)</f>
        <v>72500</v>
      </c>
      <c r="L892" s="23">
        <f>VLOOKUP(C892,Table_items[],5,FALSE)</f>
        <v>73805</v>
      </c>
    </row>
    <row r="893" spans="1:12" s="23" customFormat="1" x14ac:dyDescent="0.2">
      <c r="A893" s="7" t="s">
        <v>1097</v>
      </c>
      <c r="B893" s="27">
        <v>43974</v>
      </c>
      <c r="C893" s="9" t="s">
        <v>20</v>
      </c>
      <c r="D893" s="9">
        <v>3</v>
      </c>
      <c r="E893" s="9" t="s">
        <v>4896</v>
      </c>
      <c r="F893" s="20" t="s">
        <v>4908</v>
      </c>
      <c r="G893" t="s">
        <v>4904</v>
      </c>
      <c r="H893" t="str">
        <f>VLOOKUP(E893,suppliers!$A$2:$B$18,2,)</f>
        <v>OTHER</v>
      </c>
      <c r="I893" t="str">
        <f>VLOOKUP(C893,Table_items[],2,FALSE)</f>
        <v>Carditens</v>
      </c>
      <c r="J893" t="str">
        <f>VLOOKUP(C893,Table_items[],3,FALSE)</f>
        <v>Obat Hipertensi</v>
      </c>
      <c r="K893" s="23">
        <f>VLOOKUP(C893,Table_items[],4,FALSE)</f>
        <v>100000</v>
      </c>
      <c r="L893" s="23">
        <f>VLOOKUP(C893,Table_items[],5,FALSE)</f>
        <v>100900</v>
      </c>
    </row>
    <row r="894" spans="1:12" s="23" customFormat="1" x14ac:dyDescent="0.2">
      <c r="A894" s="11" t="s">
        <v>1098</v>
      </c>
      <c r="B894" s="28">
        <v>43974</v>
      </c>
      <c r="C894" s="13" t="s">
        <v>23</v>
      </c>
      <c r="D894" s="13">
        <v>72</v>
      </c>
      <c r="E894" s="9" t="s">
        <v>4896</v>
      </c>
      <c r="F894" s="20" t="s">
        <v>4908</v>
      </c>
      <c r="G894" t="s">
        <v>4904</v>
      </c>
      <c r="H894" t="str">
        <f>VLOOKUP(E894,suppliers!$A$2:$B$18,2,)</f>
        <v>OTHER</v>
      </c>
      <c r="I894" t="str">
        <f>VLOOKUP(C894,Table_items[],2,FALSE)</f>
        <v>Amlodipine Besilate</v>
      </c>
      <c r="J894" t="str">
        <f>VLOOKUP(C894,Table_items[],3,FALSE)</f>
        <v>Obat Hipertensi</v>
      </c>
      <c r="K894" s="23">
        <f>VLOOKUP(C894,Table_items[],4,FALSE)</f>
        <v>7467</v>
      </c>
      <c r="L894" s="23">
        <f>VLOOKUP(C894,Table_items[],5,FALSE)</f>
        <v>7504</v>
      </c>
    </row>
    <row r="895" spans="1:12" s="23" customFormat="1" x14ac:dyDescent="0.2">
      <c r="A895" s="7" t="s">
        <v>1099</v>
      </c>
      <c r="B895" s="27">
        <v>43974</v>
      </c>
      <c r="C895" s="9" t="s">
        <v>35</v>
      </c>
      <c r="D895" s="9">
        <v>9</v>
      </c>
      <c r="E895" s="9" t="s">
        <v>4896</v>
      </c>
      <c r="F895" s="20" t="s">
        <v>4908</v>
      </c>
      <c r="G895" t="s">
        <v>4904</v>
      </c>
      <c r="H895" t="str">
        <f>VLOOKUP(E895,suppliers!$A$2:$B$18,2,)</f>
        <v>OTHER</v>
      </c>
      <c r="I895" t="str">
        <f>VLOOKUP(C895,Table_items[],2,FALSE)</f>
        <v>Proris Ibuprofen</v>
      </c>
      <c r="J895" t="str">
        <f>VLOOKUP(C895,Table_items[],3,FALSE)</f>
        <v>Obat Sakit Kepala &amp; Demam</v>
      </c>
      <c r="K895" s="23">
        <f>VLOOKUP(C895,Table_items[],4,FALSE)</f>
        <v>25000</v>
      </c>
      <c r="L895" s="23">
        <f>VLOOKUP(C895,Table_items[],5,FALSE)</f>
        <v>25275</v>
      </c>
    </row>
    <row r="896" spans="1:12" s="23" customFormat="1" x14ac:dyDescent="0.2">
      <c r="A896" s="11" t="s">
        <v>1100</v>
      </c>
      <c r="B896" s="28">
        <v>43974</v>
      </c>
      <c r="C896" s="13" t="s">
        <v>39</v>
      </c>
      <c r="D896" s="13">
        <v>14</v>
      </c>
      <c r="E896" s="9" t="s">
        <v>4896</v>
      </c>
      <c r="F896" s="20" t="s">
        <v>4908</v>
      </c>
      <c r="G896" t="s">
        <v>4904</v>
      </c>
      <c r="H896" t="str">
        <f>VLOOKUP(E896,suppliers!$A$2:$B$18,2,)</f>
        <v>OTHER</v>
      </c>
      <c r="I896" t="str">
        <f>VLOOKUP(C896,Table_items[],2,FALSE)</f>
        <v>Cilostazol Bernofarm</v>
      </c>
      <c r="J896" t="str">
        <f>VLOOKUP(C896,Table_items[],3,FALSE)</f>
        <v>Obat Sakit Kepala &amp; Demam</v>
      </c>
      <c r="K896" s="23">
        <f>VLOOKUP(C896,Table_items[],4,FALSE)</f>
        <v>45450</v>
      </c>
      <c r="L896" s="23">
        <f>VLOOKUP(C896,Table_items[],5,FALSE)</f>
        <v>46223</v>
      </c>
    </row>
    <row r="897" spans="1:12" s="23" customFormat="1" x14ac:dyDescent="0.2">
      <c r="A897" s="7" t="s">
        <v>1101</v>
      </c>
      <c r="B897" s="27">
        <v>43975</v>
      </c>
      <c r="C897" s="9" t="s">
        <v>12</v>
      </c>
      <c r="D897" s="9">
        <v>40</v>
      </c>
      <c r="E897" s="9" t="s">
        <v>4896</v>
      </c>
      <c r="F897" s="20" t="s">
        <v>4908</v>
      </c>
      <c r="G897" t="s">
        <v>4904</v>
      </c>
      <c r="H897" t="str">
        <f>VLOOKUP(E897,suppliers!$A$2:$B$18,2,)</f>
        <v>OTHER</v>
      </c>
      <c r="I897" t="str">
        <f>VLOOKUP(C897,Table_items[],2,FALSE)</f>
        <v>Decolsen 1 Strip 4 Tablet</v>
      </c>
      <c r="J897" t="str">
        <f>VLOOKUP(C897,Table_items[],3,FALSE)</f>
        <v>Obat Batuk &amp; Pilek</v>
      </c>
      <c r="K897" s="23">
        <f>VLOOKUP(C897,Table_items[],4,FALSE)</f>
        <v>2886</v>
      </c>
      <c r="L897" s="23">
        <f>VLOOKUP(C897,Table_items[],5,FALSE)</f>
        <v>2915</v>
      </c>
    </row>
    <row r="898" spans="1:12" s="23" customFormat="1" x14ac:dyDescent="0.2">
      <c r="A898" s="11" t="s">
        <v>1102</v>
      </c>
      <c r="B898" s="28">
        <v>43975</v>
      </c>
      <c r="C898" s="13" t="s">
        <v>12</v>
      </c>
      <c r="D898" s="13">
        <v>33</v>
      </c>
      <c r="E898" s="9" t="s">
        <v>4896</v>
      </c>
      <c r="F898" s="20" t="s">
        <v>4908</v>
      </c>
      <c r="G898" t="s">
        <v>4904</v>
      </c>
      <c r="H898" t="str">
        <f>VLOOKUP(E898,suppliers!$A$2:$B$18,2,)</f>
        <v>OTHER</v>
      </c>
      <c r="I898" t="str">
        <f>VLOOKUP(C898,Table_items[],2,FALSE)</f>
        <v>Decolsen 1 Strip 4 Tablet</v>
      </c>
      <c r="J898" t="str">
        <f>VLOOKUP(C898,Table_items[],3,FALSE)</f>
        <v>Obat Batuk &amp; Pilek</v>
      </c>
      <c r="K898" s="23">
        <f>VLOOKUP(C898,Table_items[],4,FALSE)</f>
        <v>2886</v>
      </c>
      <c r="L898" s="23">
        <f>VLOOKUP(C898,Table_items[],5,FALSE)</f>
        <v>2915</v>
      </c>
    </row>
    <row r="899" spans="1:12" s="23" customFormat="1" x14ac:dyDescent="0.2">
      <c r="A899" s="7" t="s">
        <v>1103</v>
      </c>
      <c r="B899" s="27">
        <v>43975</v>
      </c>
      <c r="C899" s="9" t="s">
        <v>37</v>
      </c>
      <c r="D899" s="9">
        <v>35</v>
      </c>
      <c r="E899" s="9" t="s">
        <v>4896</v>
      </c>
      <c r="F899" s="20" t="s">
        <v>4908</v>
      </c>
      <c r="G899" t="s">
        <v>4904</v>
      </c>
      <c r="H899" t="str">
        <f>VLOOKUP(E899,suppliers!$A$2:$B$18,2,)</f>
        <v>OTHER</v>
      </c>
      <c r="I899" t="str">
        <f>VLOOKUP(C899,Table_items[],2,FALSE)</f>
        <v>Bodrex Extra</v>
      </c>
      <c r="J899" t="str">
        <f>VLOOKUP(C899,Table_items[],3,FALSE)</f>
        <v>Obat Sakit Kepala &amp; Demam</v>
      </c>
      <c r="K899" s="23">
        <f>VLOOKUP(C899,Table_items[],4,FALSE)</f>
        <v>50788</v>
      </c>
      <c r="L899" s="23">
        <f>VLOOKUP(C899,Table_items[],5,FALSE)</f>
        <v>51753</v>
      </c>
    </row>
    <row r="900" spans="1:12" s="23" customFormat="1" x14ac:dyDescent="0.2">
      <c r="A900" s="11" t="s">
        <v>1104</v>
      </c>
      <c r="B900" s="28">
        <v>43975</v>
      </c>
      <c r="C900" s="13" t="s">
        <v>22</v>
      </c>
      <c r="D900" s="13">
        <v>28</v>
      </c>
      <c r="E900" s="9" t="s">
        <v>4896</v>
      </c>
      <c r="F900" s="20" t="s">
        <v>4908</v>
      </c>
      <c r="G900" t="s">
        <v>4904</v>
      </c>
      <c r="H900" t="str">
        <f>VLOOKUP(E900,suppliers!$A$2:$B$18,2,)</f>
        <v>OTHER</v>
      </c>
      <c r="I900" t="str">
        <f>VLOOKUP(C900,Table_items[],2,FALSE)</f>
        <v>Candesartan Ogb Dexa</v>
      </c>
      <c r="J900" t="str">
        <f>VLOOKUP(C900,Table_items[],3,FALSE)</f>
        <v>Obat Hipertensi</v>
      </c>
      <c r="K900" s="23">
        <f>VLOOKUP(C900,Table_items[],4,FALSE)</f>
        <v>5000</v>
      </c>
      <c r="L900" s="23">
        <f>VLOOKUP(C900,Table_items[],5,FALSE)</f>
        <v>5095</v>
      </c>
    </row>
    <row r="901" spans="1:12" s="23" customFormat="1" x14ac:dyDescent="0.2">
      <c r="A901" s="7" t="s">
        <v>1105</v>
      </c>
      <c r="B901" s="27">
        <v>43975</v>
      </c>
      <c r="C901" s="9" t="s">
        <v>22</v>
      </c>
      <c r="D901" s="9">
        <v>43</v>
      </c>
      <c r="E901" s="9" t="s">
        <v>4896</v>
      </c>
      <c r="F901" s="20" t="s">
        <v>4908</v>
      </c>
      <c r="G901" t="s">
        <v>4904</v>
      </c>
      <c r="H901" t="str">
        <f>VLOOKUP(E901,suppliers!$A$2:$B$18,2,)</f>
        <v>OTHER</v>
      </c>
      <c r="I901" t="str">
        <f>VLOOKUP(C901,Table_items[],2,FALSE)</f>
        <v>Candesartan Ogb Dexa</v>
      </c>
      <c r="J901" t="str">
        <f>VLOOKUP(C901,Table_items[],3,FALSE)</f>
        <v>Obat Hipertensi</v>
      </c>
      <c r="K901" s="23">
        <f>VLOOKUP(C901,Table_items[],4,FALSE)</f>
        <v>5000</v>
      </c>
      <c r="L901" s="23">
        <f>VLOOKUP(C901,Table_items[],5,FALSE)</f>
        <v>5095</v>
      </c>
    </row>
    <row r="902" spans="1:12" s="23" customFormat="1" x14ac:dyDescent="0.2">
      <c r="A902" s="11" t="s">
        <v>1106</v>
      </c>
      <c r="B902" s="28">
        <v>43975</v>
      </c>
      <c r="C902" s="13" t="s">
        <v>22</v>
      </c>
      <c r="D902" s="13">
        <v>31</v>
      </c>
      <c r="E902" s="9" t="s">
        <v>4896</v>
      </c>
      <c r="F902" s="20" t="s">
        <v>4908</v>
      </c>
      <c r="G902" t="s">
        <v>4904</v>
      </c>
      <c r="H902" t="str">
        <f>VLOOKUP(E902,suppliers!$A$2:$B$18,2,)</f>
        <v>OTHER</v>
      </c>
      <c r="I902" t="str">
        <f>VLOOKUP(C902,Table_items[],2,FALSE)</f>
        <v>Candesartan Ogb Dexa</v>
      </c>
      <c r="J902" t="str">
        <f>VLOOKUP(C902,Table_items[],3,FALSE)</f>
        <v>Obat Hipertensi</v>
      </c>
      <c r="K902" s="23">
        <f>VLOOKUP(C902,Table_items[],4,FALSE)</f>
        <v>5000</v>
      </c>
      <c r="L902" s="23">
        <f>VLOOKUP(C902,Table_items[],5,FALSE)</f>
        <v>5095</v>
      </c>
    </row>
    <row r="903" spans="1:12" s="23" customFormat="1" x14ac:dyDescent="0.2">
      <c r="A903" s="7" t="s">
        <v>1107</v>
      </c>
      <c r="B903" s="27">
        <v>43975</v>
      </c>
      <c r="C903" s="9" t="s">
        <v>8</v>
      </c>
      <c r="D903" s="9">
        <v>247</v>
      </c>
      <c r="E903" s="9" t="s">
        <v>4896</v>
      </c>
      <c r="F903" s="20" t="s">
        <v>4908</v>
      </c>
      <c r="G903" t="s">
        <v>4904</v>
      </c>
      <c r="H903" t="str">
        <f>VLOOKUP(E903,suppliers!$A$2:$B$18,2,)</f>
        <v>OTHER</v>
      </c>
      <c r="I903" t="str">
        <f>VLOOKUP(C903,Table_items[],2,FALSE)</f>
        <v>Bisoprolol Ogb Dexa</v>
      </c>
      <c r="J903" t="str">
        <f>VLOOKUP(C903,Table_items[],3,FALSE)</f>
        <v>Obat Alergi</v>
      </c>
      <c r="K903" s="23">
        <f>VLOOKUP(C903,Table_items[],4,FALSE)</f>
        <v>10000</v>
      </c>
      <c r="L903" s="23">
        <f>VLOOKUP(C903,Table_items[],5,FALSE)</f>
        <v>10180</v>
      </c>
    </row>
    <row r="904" spans="1:12" s="23" customFormat="1" x14ac:dyDescent="0.2">
      <c r="A904" s="11" t="s">
        <v>1108</v>
      </c>
      <c r="B904" s="28">
        <v>43975</v>
      </c>
      <c r="C904" s="13" t="s">
        <v>7</v>
      </c>
      <c r="D904" s="13">
        <v>1</v>
      </c>
      <c r="E904" s="9" t="s">
        <v>4896</v>
      </c>
      <c r="F904" s="20" t="s">
        <v>4908</v>
      </c>
      <c r="G904" t="s">
        <v>4904</v>
      </c>
      <c r="H904" t="str">
        <f>VLOOKUP(E904,suppliers!$A$2:$B$18,2,)</f>
        <v>OTHER</v>
      </c>
      <c r="I904" t="str">
        <f>VLOOKUP(C904,Table_items[],2,FALSE)</f>
        <v>Acetylcysteine Mahakam 200 mg</v>
      </c>
      <c r="J904" t="str">
        <f>VLOOKUP(C904,Table_items[],3,FALSE)</f>
        <v>Obat Alergi</v>
      </c>
      <c r="K904" s="23">
        <f>VLOOKUP(C904,Table_items[],4,FALSE)</f>
        <v>33000</v>
      </c>
      <c r="L904" s="23">
        <f>VLOOKUP(C904,Table_items[],5,FALSE)</f>
        <v>33330</v>
      </c>
    </row>
    <row r="905" spans="1:12" s="23" customFormat="1" x14ac:dyDescent="0.2">
      <c r="A905" s="7" t="s">
        <v>1109</v>
      </c>
      <c r="B905" s="27">
        <v>43975</v>
      </c>
      <c r="C905" s="9" t="s">
        <v>11</v>
      </c>
      <c r="D905" s="9">
        <v>27</v>
      </c>
      <c r="E905" s="9" t="s">
        <v>4896</v>
      </c>
      <c r="F905" s="20" t="s">
        <v>4908</v>
      </c>
      <c r="G905" t="s">
        <v>4904</v>
      </c>
      <c r="H905" t="str">
        <f>VLOOKUP(E905,suppliers!$A$2:$B$18,2,)</f>
        <v>OTHER</v>
      </c>
      <c r="I905" t="str">
        <f>VLOOKUP(C905,Table_items[],2,FALSE)</f>
        <v>Neozep Forte 1 Strip 4 Tablet</v>
      </c>
      <c r="J905" t="str">
        <f>VLOOKUP(C905,Table_items[],3,FALSE)</f>
        <v>Obat Batuk &amp; Pilek</v>
      </c>
      <c r="K905" s="23">
        <f>VLOOKUP(C905,Table_items[],4,FALSE)</f>
        <v>2324</v>
      </c>
      <c r="L905" s="23">
        <f>VLOOKUP(C905,Table_items[],5,FALSE)</f>
        <v>2338</v>
      </c>
    </row>
    <row r="906" spans="1:12" s="23" customFormat="1" x14ac:dyDescent="0.2">
      <c r="A906" s="11" t="s">
        <v>1110</v>
      </c>
      <c r="B906" s="28">
        <v>43975</v>
      </c>
      <c r="C906" s="13" t="s">
        <v>11</v>
      </c>
      <c r="D906" s="13">
        <v>82</v>
      </c>
      <c r="E906" s="9" t="s">
        <v>4896</v>
      </c>
      <c r="F906" s="20" t="s">
        <v>4908</v>
      </c>
      <c r="G906" t="s">
        <v>4904</v>
      </c>
      <c r="H906" t="str">
        <f>VLOOKUP(E906,suppliers!$A$2:$B$18,2,)</f>
        <v>OTHER</v>
      </c>
      <c r="I906" t="str">
        <f>VLOOKUP(C906,Table_items[],2,FALSE)</f>
        <v>Neozep Forte 1 Strip 4 Tablet</v>
      </c>
      <c r="J906" t="str">
        <f>VLOOKUP(C906,Table_items[],3,FALSE)</f>
        <v>Obat Batuk &amp; Pilek</v>
      </c>
      <c r="K906" s="23">
        <f>VLOOKUP(C906,Table_items[],4,FALSE)</f>
        <v>2324</v>
      </c>
      <c r="L906" s="23">
        <f>VLOOKUP(C906,Table_items[],5,FALSE)</f>
        <v>2338</v>
      </c>
    </row>
    <row r="907" spans="1:12" s="23" customFormat="1" x14ac:dyDescent="0.2">
      <c r="A907" s="7" t="s">
        <v>1111</v>
      </c>
      <c r="B907" s="27">
        <v>43976</v>
      </c>
      <c r="C907" s="9" t="s">
        <v>12</v>
      </c>
      <c r="D907" s="9">
        <v>50</v>
      </c>
      <c r="E907" s="9" t="s">
        <v>4896</v>
      </c>
      <c r="F907" s="20" t="s">
        <v>4908</v>
      </c>
      <c r="G907" t="s">
        <v>4904</v>
      </c>
      <c r="H907" t="str">
        <f>VLOOKUP(E907,suppliers!$A$2:$B$18,2,)</f>
        <v>OTHER</v>
      </c>
      <c r="I907" t="str">
        <f>VLOOKUP(C907,Table_items[],2,FALSE)</f>
        <v>Decolsen 1 Strip 4 Tablet</v>
      </c>
      <c r="J907" t="str">
        <f>VLOOKUP(C907,Table_items[],3,FALSE)</f>
        <v>Obat Batuk &amp; Pilek</v>
      </c>
      <c r="K907" s="23">
        <f>VLOOKUP(C907,Table_items[],4,FALSE)</f>
        <v>2886</v>
      </c>
      <c r="L907" s="23">
        <f>VLOOKUP(C907,Table_items[],5,FALSE)</f>
        <v>2915</v>
      </c>
    </row>
    <row r="908" spans="1:12" s="23" customFormat="1" x14ac:dyDescent="0.2">
      <c r="A908" s="11" t="s">
        <v>1112</v>
      </c>
      <c r="B908" s="28">
        <v>43976</v>
      </c>
      <c r="C908" s="13" t="s">
        <v>9</v>
      </c>
      <c r="D908" s="13">
        <v>2</v>
      </c>
      <c r="E908" s="9" t="s">
        <v>4896</v>
      </c>
      <c r="F908" s="20" t="s">
        <v>4908</v>
      </c>
      <c r="G908" t="s">
        <v>4904</v>
      </c>
      <c r="H908" t="str">
        <f>VLOOKUP(E908,suppliers!$A$2:$B$18,2,)</f>
        <v>OTHER</v>
      </c>
      <c r="I908" t="str">
        <f>VLOOKUP(C908,Table_items[],2,FALSE)</f>
        <v>Bedak Heroxyn 150 gr</v>
      </c>
      <c r="J908" t="str">
        <f>VLOOKUP(C908,Table_items[],3,FALSE)</f>
        <v>Obat Alergi</v>
      </c>
      <c r="K908" s="23">
        <f>VLOOKUP(C908,Table_items[],4,FALSE)</f>
        <v>16950</v>
      </c>
      <c r="L908" s="23">
        <f>VLOOKUP(C908,Table_items[],5,FALSE)</f>
        <v>17170</v>
      </c>
    </row>
    <row r="909" spans="1:12" s="23" customFormat="1" x14ac:dyDescent="0.2">
      <c r="A909" s="7" t="s">
        <v>1113</v>
      </c>
      <c r="B909" s="27">
        <v>43976</v>
      </c>
      <c r="C909" s="9" t="s">
        <v>41</v>
      </c>
      <c r="D909" s="9">
        <v>15</v>
      </c>
      <c r="E909" s="9" t="s">
        <v>4896</v>
      </c>
      <c r="F909" s="20" t="s">
        <v>4908</v>
      </c>
      <c r="G909" t="s">
        <v>4904</v>
      </c>
      <c r="H909" t="str">
        <f>VLOOKUP(E909,suppliers!$A$2:$B$18,2,)</f>
        <v>OTHER</v>
      </c>
      <c r="I909" t="str">
        <f>VLOOKUP(C909,Table_items[],2,FALSE)</f>
        <v>Otilon Ear Drops 8 mL</v>
      </c>
      <c r="J909" t="str">
        <f>VLOOKUP(C909,Table_items[],3,FALSE)</f>
        <v>Obat Telinga</v>
      </c>
      <c r="K909" s="23">
        <f>VLOOKUP(C909,Table_items[],4,FALSE)</f>
        <v>55000</v>
      </c>
      <c r="L909" s="23">
        <f>VLOOKUP(C909,Table_items[],5,FALSE)</f>
        <v>55935</v>
      </c>
    </row>
    <row r="910" spans="1:12" s="23" customFormat="1" x14ac:dyDescent="0.2">
      <c r="A910" s="11" t="s">
        <v>1114</v>
      </c>
      <c r="B910" s="28">
        <v>43976</v>
      </c>
      <c r="C910" s="13" t="s">
        <v>40</v>
      </c>
      <c r="D910" s="13">
        <v>10</v>
      </c>
      <c r="E910" s="9" t="s">
        <v>4896</v>
      </c>
      <c r="F910" s="20" t="s">
        <v>4908</v>
      </c>
      <c r="G910" t="s">
        <v>4904</v>
      </c>
      <c r="H910" t="str">
        <f>VLOOKUP(E910,suppliers!$A$2:$B$18,2,)</f>
        <v>OTHER</v>
      </c>
      <c r="I910" t="str">
        <f>VLOOKUP(C910,Table_items[],2,FALSE)</f>
        <v>Paramex Tablet / Obat</v>
      </c>
      <c r="J910" t="str">
        <f>VLOOKUP(C910,Table_items[],3,FALSE)</f>
        <v>Obat Sakit Kepala &amp; Demam</v>
      </c>
      <c r="K910" s="23">
        <f>VLOOKUP(C910,Table_items[],4,FALSE)</f>
        <v>2560</v>
      </c>
      <c r="L910" s="23">
        <f>VLOOKUP(C910,Table_items[],5,FALSE)</f>
        <v>2586</v>
      </c>
    </row>
    <row r="911" spans="1:12" s="23" customFormat="1" x14ac:dyDescent="0.2">
      <c r="A911" s="7" t="s">
        <v>1115</v>
      </c>
      <c r="B911" s="27">
        <v>43976</v>
      </c>
      <c r="C911" s="9" t="s">
        <v>40</v>
      </c>
      <c r="D911" s="9">
        <v>53</v>
      </c>
      <c r="E911" s="9" t="s">
        <v>4896</v>
      </c>
      <c r="F911" s="20" t="s">
        <v>4908</v>
      </c>
      <c r="G911" t="s">
        <v>4904</v>
      </c>
      <c r="H911" t="str">
        <f>VLOOKUP(E911,suppliers!$A$2:$B$18,2,)</f>
        <v>OTHER</v>
      </c>
      <c r="I911" t="str">
        <f>VLOOKUP(C911,Table_items[],2,FALSE)</f>
        <v>Paramex Tablet / Obat</v>
      </c>
      <c r="J911" t="str">
        <f>VLOOKUP(C911,Table_items[],3,FALSE)</f>
        <v>Obat Sakit Kepala &amp; Demam</v>
      </c>
      <c r="K911" s="23">
        <f>VLOOKUP(C911,Table_items[],4,FALSE)</f>
        <v>2560</v>
      </c>
      <c r="L911" s="23">
        <f>VLOOKUP(C911,Table_items[],5,FALSE)</f>
        <v>2586</v>
      </c>
    </row>
    <row r="912" spans="1:12" s="23" customFormat="1" x14ac:dyDescent="0.2">
      <c r="A912" s="11" t="s">
        <v>1116</v>
      </c>
      <c r="B912" s="28">
        <v>43976</v>
      </c>
      <c r="C912" s="13" t="s">
        <v>28</v>
      </c>
      <c r="D912" s="13">
        <v>1467</v>
      </c>
      <c r="E912" s="9" t="s">
        <v>4896</v>
      </c>
      <c r="F912" s="20" t="s">
        <v>4908</v>
      </c>
      <c r="G912" t="s">
        <v>4904</v>
      </c>
      <c r="H912" t="str">
        <f>VLOOKUP(E912,suppliers!$A$2:$B$18,2,)</f>
        <v>OTHER</v>
      </c>
      <c r="I912" t="str">
        <f>VLOOKUP(C912,Table_items[],2,FALSE)</f>
        <v>Hyperchol 100 MG 12 KPS</v>
      </c>
      <c r="J912" t="str">
        <f>VLOOKUP(C912,Table_items[],3,FALSE)</f>
        <v>Obat Kolesterol</v>
      </c>
      <c r="K912" s="23">
        <f>VLOOKUP(C912,Table_items[],4,FALSE)</f>
        <v>42800</v>
      </c>
      <c r="L912" s="23">
        <f>VLOOKUP(C912,Table_items[],5,FALSE)</f>
        <v>43442</v>
      </c>
    </row>
    <row r="913" spans="1:12" s="23" customFormat="1" x14ac:dyDescent="0.2">
      <c r="A913" s="7" t="s">
        <v>1117</v>
      </c>
      <c r="B913" s="27">
        <v>43977</v>
      </c>
      <c r="C913" s="9" t="s">
        <v>24</v>
      </c>
      <c r="D913" s="9">
        <v>16</v>
      </c>
      <c r="E913" s="9" t="s">
        <v>4896</v>
      </c>
      <c r="F913" s="20" t="s">
        <v>4908</v>
      </c>
      <c r="G913" t="s">
        <v>4904</v>
      </c>
      <c r="H913" t="str">
        <f>VLOOKUP(E913,suppliers!$A$2:$B$18,2,)</f>
        <v>OTHER</v>
      </c>
      <c r="I913" t="str">
        <f>VLOOKUP(C913,Table_items[],2,FALSE)</f>
        <v>Irbesartan</v>
      </c>
      <c r="J913" t="str">
        <f>VLOOKUP(C913,Table_items[],3,FALSE)</f>
        <v>Obat Hipertensi</v>
      </c>
      <c r="K913" s="23">
        <f>VLOOKUP(C913,Table_items[],4,FALSE)</f>
        <v>108794</v>
      </c>
      <c r="L913" s="23">
        <f>VLOOKUP(C913,Table_items[],5,FALSE)</f>
        <v>109447</v>
      </c>
    </row>
    <row r="914" spans="1:12" s="23" customFormat="1" x14ac:dyDescent="0.2">
      <c r="A914" s="11" t="s">
        <v>1118</v>
      </c>
      <c r="B914" s="28">
        <v>43977</v>
      </c>
      <c r="C914" s="13" t="s">
        <v>10</v>
      </c>
      <c r="D914" s="13">
        <v>7</v>
      </c>
      <c r="E914" s="9" t="s">
        <v>4896</v>
      </c>
      <c r="F914" s="20" t="s">
        <v>4908</v>
      </c>
      <c r="G914" t="s">
        <v>4904</v>
      </c>
      <c r="H914" t="str">
        <f>VLOOKUP(E914,suppliers!$A$2:$B$18,2,)</f>
        <v>OTHER</v>
      </c>
      <c r="I914" t="str">
        <f>VLOOKUP(C914,Table_items[],2,FALSE)</f>
        <v>Dexteem Box Plus 100 Tablet</v>
      </c>
      <c r="J914" t="str">
        <f>VLOOKUP(C914,Table_items[],3,FALSE)</f>
        <v>Obat Alergi</v>
      </c>
      <c r="K914" s="23">
        <f>VLOOKUP(C914,Table_items[],4,FALSE)</f>
        <v>25322</v>
      </c>
      <c r="L914" s="23">
        <f>VLOOKUP(C914,Table_items[],5,FALSE)</f>
        <v>25449</v>
      </c>
    </row>
    <row r="915" spans="1:12" s="23" customFormat="1" x14ac:dyDescent="0.2">
      <c r="A915" s="7" t="s">
        <v>1119</v>
      </c>
      <c r="B915" s="27">
        <v>43977</v>
      </c>
      <c r="C915" s="9" t="s">
        <v>40</v>
      </c>
      <c r="D915" s="9">
        <v>9</v>
      </c>
      <c r="E915" s="9" t="s">
        <v>4896</v>
      </c>
      <c r="F915" s="20" t="s">
        <v>4908</v>
      </c>
      <c r="G915" t="s">
        <v>4904</v>
      </c>
      <c r="H915" t="str">
        <f>VLOOKUP(E915,suppliers!$A$2:$B$18,2,)</f>
        <v>OTHER</v>
      </c>
      <c r="I915" t="str">
        <f>VLOOKUP(C915,Table_items[],2,FALSE)</f>
        <v>Paramex Tablet / Obat</v>
      </c>
      <c r="J915" t="str">
        <f>VLOOKUP(C915,Table_items[],3,FALSE)</f>
        <v>Obat Sakit Kepala &amp; Demam</v>
      </c>
      <c r="K915" s="23">
        <f>VLOOKUP(C915,Table_items[],4,FALSE)</f>
        <v>2560</v>
      </c>
      <c r="L915" s="23">
        <f>VLOOKUP(C915,Table_items[],5,FALSE)</f>
        <v>2586</v>
      </c>
    </row>
    <row r="916" spans="1:12" s="23" customFormat="1" x14ac:dyDescent="0.2">
      <c r="A916" s="11" t="s">
        <v>1120</v>
      </c>
      <c r="B916" s="28">
        <v>43977</v>
      </c>
      <c r="C916" s="13" t="s">
        <v>25</v>
      </c>
      <c r="D916" s="13">
        <v>124</v>
      </c>
      <c r="E916" s="9" t="s">
        <v>4896</v>
      </c>
      <c r="F916" s="20" t="s">
        <v>4908</v>
      </c>
      <c r="G916" t="s">
        <v>4904</v>
      </c>
      <c r="H916" t="str">
        <f>VLOOKUP(E916,suppliers!$A$2:$B$18,2,)</f>
        <v>OTHER</v>
      </c>
      <c r="I916" t="str">
        <f>VLOOKUP(C916,Table_items[],2,FALSE)</f>
        <v>Irvell 150MG Box 20 Tablet</v>
      </c>
      <c r="J916" t="str">
        <f>VLOOKUP(C916,Table_items[],3,FALSE)</f>
        <v>Obat Hipertensi</v>
      </c>
      <c r="K916" s="23">
        <f>VLOOKUP(C916,Table_items[],4,FALSE)</f>
        <v>143991</v>
      </c>
      <c r="L916" s="23">
        <f>VLOOKUP(C916,Table_items[],5,FALSE)</f>
        <v>146871</v>
      </c>
    </row>
    <row r="917" spans="1:12" s="23" customFormat="1" x14ac:dyDescent="0.2">
      <c r="A917" s="7" t="s">
        <v>1121</v>
      </c>
      <c r="B917" s="27">
        <v>43978</v>
      </c>
      <c r="C917" s="9" t="s">
        <v>12</v>
      </c>
      <c r="D917" s="9">
        <v>14</v>
      </c>
      <c r="E917" s="9" t="s">
        <v>4896</v>
      </c>
      <c r="F917" s="20" t="s">
        <v>4908</v>
      </c>
      <c r="G917" t="s">
        <v>4904</v>
      </c>
      <c r="H917" t="str">
        <f>VLOOKUP(E917,suppliers!$A$2:$B$18,2,)</f>
        <v>OTHER</v>
      </c>
      <c r="I917" t="str">
        <f>VLOOKUP(C917,Table_items[],2,FALSE)</f>
        <v>Decolsen 1 Strip 4 Tablet</v>
      </c>
      <c r="J917" t="str">
        <f>VLOOKUP(C917,Table_items[],3,FALSE)</f>
        <v>Obat Batuk &amp; Pilek</v>
      </c>
      <c r="K917" s="23">
        <f>VLOOKUP(C917,Table_items[],4,FALSE)</f>
        <v>2886</v>
      </c>
      <c r="L917" s="23">
        <f>VLOOKUP(C917,Table_items[],5,FALSE)</f>
        <v>2915</v>
      </c>
    </row>
    <row r="918" spans="1:12" s="23" customFormat="1" x14ac:dyDescent="0.2">
      <c r="A918" s="11" t="s">
        <v>1122</v>
      </c>
      <c r="B918" s="28">
        <v>43978</v>
      </c>
      <c r="C918" s="13" t="s">
        <v>24</v>
      </c>
      <c r="D918" s="13">
        <v>50</v>
      </c>
      <c r="E918" s="9" t="s">
        <v>4896</v>
      </c>
      <c r="F918" s="20" t="s">
        <v>4908</v>
      </c>
      <c r="G918" t="s">
        <v>4904</v>
      </c>
      <c r="H918" t="str">
        <f>VLOOKUP(E918,suppliers!$A$2:$B$18,2,)</f>
        <v>OTHER</v>
      </c>
      <c r="I918" t="str">
        <f>VLOOKUP(C918,Table_items[],2,FALSE)</f>
        <v>Irbesartan</v>
      </c>
      <c r="J918" t="str">
        <f>VLOOKUP(C918,Table_items[],3,FALSE)</f>
        <v>Obat Hipertensi</v>
      </c>
      <c r="K918" s="23">
        <f>VLOOKUP(C918,Table_items[],4,FALSE)</f>
        <v>108794</v>
      </c>
      <c r="L918" s="23">
        <f>VLOOKUP(C918,Table_items[],5,FALSE)</f>
        <v>109447</v>
      </c>
    </row>
    <row r="919" spans="1:12" s="23" customFormat="1" x14ac:dyDescent="0.2">
      <c r="A919" s="7" t="s">
        <v>1123</v>
      </c>
      <c r="B919" s="27">
        <v>43978</v>
      </c>
      <c r="C919" s="9" t="s">
        <v>36</v>
      </c>
      <c r="D919" s="9">
        <v>72</v>
      </c>
      <c r="E919" s="9" t="s">
        <v>4896</v>
      </c>
      <c r="F919" s="20" t="s">
        <v>4908</v>
      </c>
      <c r="G919" t="s">
        <v>4904</v>
      </c>
      <c r="H919" t="str">
        <f>VLOOKUP(E919,suppliers!$A$2:$B$18,2,)</f>
        <v>OTHER</v>
      </c>
      <c r="I919" t="str">
        <f>VLOOKUP(C919,Table_items[],2,FALSE)</f>
        <v>Sanmol Paracetamol</v>
      </c>
      <c r="J919" t="str">
        <f>VLOOKUP(C919,Table_items[],3,FALSE)</f>
        <v>Obat Sakit Kepala &amp; Demam</v>
      </c>
      <c r="K919" s="23">
        <f>VLOOKUP(C919,Table_items[],4,FALSE)</f>
        <v>16100</v>
      </c>
      <c r="L919" s="23">
        <f>VLOOKUP(C919,Table_items[],5,FALSE)</f>
        <v>16261</v>
      </c>
    </row>
    <row r="920" spans="1:12" s="23" customFormat="1" x14ac:dyDescent="0.2">
      <c r="A920" s="11" t="s">
        <v>1124</v>
      </c>
      <c r="B920" s="28">
        <v>43979</v>
      </c>
      <c r="C920" s="13" t="s">
        <v>9</v>
      </c>
      <c r="D920" s="13">
        <v>48</v>
      </c>
      <c r="E920" s="9" t="s">
        <v>4896</v>
      </c>
      <c r="F920" s="20" t="s">
        <v>4908</v>
      </c>
      <c r="G920" t="s">
        <v>4904</v>
      </c>
      <c r="H920" t="str">
        <f>VLOOKUP(E920,suppliers!$A$2:$B$18,2,)</f>
        <v>OTHER</v>
      </c>
      <c r="I920" t="str">
        <f>VLOOKUP(C920,Table_items[],2,FALSE)</f>
        <v>Bedak Heroxyn 150 gr</v>
      </c>
      <c r="J920" t="str">
        <f>VLOOKUP(C920,Table_items[],3,FALSE)</f>
        <v>Obat Alergi</v>
      </c>
      <c r="K920" s="23">
        <f>VLOOKUP(C920,Table_items[],4,FALSE)</f>
        <v>16950</v>
      </c>
      <c r="L920" s="23">
        <f>VLOOKUP(C920,Table_items[],5,FALSE)</f>
        <v>17170</v>
      </c>
    </row>
    <row r="921" spans="1:12" s="23" customFormat="1" x14ac:dyDescent="0.2">
      <c r="A921" s="7" t="s">
        <v>1125</v>
      </c>
      <c r="B921" s="27">
        <v>43979</v>
      </c>
      <c r="C921" s="9" t="s">
        <v>28</v>
      </c>
      <c r="D921" s="9">
        <v>14</v>
      </c>
      <c r="E921" s="9" t="s">
        <v>4896</v>
      </c>
      <c r="F921" s="20" t="s">
        <v>4908</v>
      </c>
      <c r="G921" t="s">
        <v>4904</v>
      </c>
      <c r="H921" t="str">
        <f>VLOOKUP(E921,suppliers!$A$2:$B$18,2,)</f>
        <v>OTHER</v>
      </c>
      <c r="I921" t="str">
        <f>VLOOKUP(C921,Table_items[],2,FALSE)</f>
        <v>Hyperchol 100 MG 12 KPS</v>
      </c>
      <c r="J921" t="str">
        <f>VLOOKUP(C921,Table_items[],3,FALSE)</f>
        <v>Obat Kolesterol</v>
      </c>
      <c r="K921" s="23">
        <f>VLOOKUP(C921,Table_items[],4,FALSE)</f>
        <v>42800</v>
      </c>
      <c r="L921" s="23">
        <f>VLOOKUP(C921,Table_items[],5,FALSE)</f>
        <v>43442</v>
      </c>
    </row>
    <row r="922" spans="1:12" s="23" customFormat="1" x14ac:dyDescent="0.2">
      <c r="A922" s="11" t="s">
        <v>1126</v>
      </c>
      <c r="B922" s="28">
        <v>43979</v>
      </c>
      <c r="C922" s="13" t="s">
        <v>20</v>
      </c>
      <c r="D922" s="13">
        <v>1</v>
      </c>
      <c r="E922" s="9" t="s">
        <v>4896</v>
      </c>
      <c r="F922" s="20" t="s">
        <v>4908</v>
      </c>
      <c r="G922" t="s">
        <v>4904</v>
      </c>
      <c r="H922" t="str">
        <f>VLOOKUP(E922,suppliers!$A$2:$B$18,2,)</f>
        <v>OTHER</v>
      </c>
      <c r="I922" t="str">
        <f>VLOOKUP(C922,Table_items[],2,FALSE)</f>
        <v>Carditens</v>
      </c>
      <c r="J922" t="str">
        <f>VLOOKUP(C922,Table_items[],3,FALSE)</f>
        <v>Obat Hipertensi</v>
      </c>
      <c r="K922" s="23">
        <f>VLOOKUP(C922,Table_items[],4,FALSE)</f>
        <v>100000</v>
      </c>
      <c r="L922" s="23">
        <f>VLOOKUP(C922,Table_items[],5,FALSE)</f>
        <v>100900</v>
      </c>
    </row>
    <row r="923" spans="1:12" s="23" customFormat="1" x14ac:dyDescent="0.2">
      <c r="A923" s="7" t="s">
        <v>1127</v>
      </c>
      <c r="B923" s="27">
        <v>43979</v>
      </c>
      <c r="C923" s="9" t="s">
        <v>14</v>
      </c>
      <c r="D923" s="9">
        <v>19</v>
      </c>
      <c r="E923" s="9" t="s">
        <v>4896</v>
      </c>
      <c r="F923" s="20" t="s">
        <v>4908</v>
      </c>
      <c r="G923" t="s">
        <v>4904</v>
      </c>
      <c r="H923" t="str">
        <f>VLOOKUP(E923,suppliers!$A$2:$B$18,2,)</f>
        <v>OTHER</v>
      </c>
      <c r="I923" t="str">
        <f>VLOOKUP(C923,Table_items[],2,FALSE)</f>
        <v>Lo Han Kuo Infusion 12</v>
      </c>
      <c r="J923" t="str">
        <f>VLOOKUP(C923,Table_items[],3,FALSE)</f>
        <v>Obat Batuk &amp; Pilek</v>
      </c>
      <c r="K923" s="23">
        <f>VLOOKUP(C923,Table_items[],4,FALSE)</f>
        <v>23869</v>
      </c>
      <c r="L923" s="23">
        <f>VLOOKUP(C923,Table_items[],5,FALSE)</f>
        <v>24179</v>
      </c>
    </row>
    <row r="924" spans="1:12" s="23" customFormat="1" x14ac:dyDescent="0.2">
      <c r="A924" s="11" t="s">
        <v>1128</v>
      </c>
      <c r="B924" s="28">
        <v>43979</v>
      </c>
      <c r="C924" s="13" t="s">
        <v>35</v>
      </c>
      <c r="D924" s="13">
        <v>21</v>
      </c>
      <c r="E924" s="9" t="s">
        <v>4896</v>
      </c>
      <c r="F924" s="20" t="s">
        <v>4908</v>
      </c>
      <c r="G924" t="s">
        <v>4904</v>
      </c>
      <c r="H924" t="str">
        <f>VLOOKUP(E924,suppliers!$A$2:$B$18,2,)</f>
        <v>OTHER</v>
      </c>
      <c r="I924" t="str">
        <f>VLOOKUP(C924,Table_items[],2,FALSE)</f>
        <v>Proris Ibuprofen</v>
      </c>
      <c r="J924" t="str">
        <f>VLOOKUP(C924,Table_items[],3,FALSE)</f>
        <v>Obat Sakit Kepala &amp; Demam</v>
      </c>
      <c r="K924" s="23">
        <f>VLOOKUP(C924,Table_items[],4,FALSE)</f>
        <v>25000</v>
      </c>
      <c r="L924" s="23">
        <f>VLOOKUP(C924,Table_items[],5,FALSE)</f>
        <v>25275</v>
      </c>
    </row>
    <row r="925" spans="1:12" s="23" customFormat="1" x14ac:dyDescent="0.2">
      <c r="A925" s="7" t="s">
        <v>1129</v>
      </c>
      <c r="B925" s="27">
        <v>43979</v>
      </c>
      <c r="C925" s="9" t="s">
        <v>25</v>
      </c>
      <c r="D925" s="9">
        <v>869</v>
      </c>
      <c r="E925" s="9" t="s">
        <v>4896</v>
      </c>
      <c r="F925" s="20" t="s">
        <v>4908</v>
      </c>
      <c r="G925" t="s">
        <v>4904</v>
      </c>
      <c r="H925" t="str">
        <f>VLOOKUP(E925,suppliers!$A$2:$B$18,2,)</f>
        <v>OTHER</v>
      </c>
      <c r="I925" t="str">
        <f>VLOOKUP(C925,Table_items[],2,FALSE)</f>
        <v>Irvell 150MG Box 20 Tablet</v>
      </c>
      <c r="J925" t="str">
        <f>VLOOKUP(C925,Table_items[],3,FALSE)</f>
        <v>Obat Hipertensi</v>
      </c>
      <c r="K925" s="23">
        <f>VLOOKUP(C925,Table_items[],4,FALSE)</f>
        <v>143991</v>
      </c>
      <c r="L925" s="23">
        <f>VLOOKUP(C925,Table_items[],5,FALSE)</f>
        <v>146871</v>
      </c>
    </row>
    <row r="926" spans="1:12" s="23" customFormat="1" x14ac:dyDescent="0.2">
      <c r="A926" s="11" t="s">
        <v>1130</v>
      </c>
      <c r="B926" s="28">
        <v>43979</v>
      </c>
      <c r="C926" s="13" t="s">
        <v>18</v>
      </c>
      <c r="D926" s="13">
        <v>3</v>
      </c>
      <c r="E926" s="9" t="s">
        <v>4896</v>
      </c>
      <c r="F926" s="20" t="s">
        <v>4908</v>
      </c>
      <c r="G926" t="s">
        <v>4904</v>
      </c>
      <c r="H926" t="str">
        <f>VLOOKUP(E926,suppliers!$A$2:$B$18,2,)</f>
        <v>OTHER</v>
      </c>
      <c r="I926" t="str">
        <f>VLOOKUP(C926,Table_items[],2,FALSE)</f>
        <v>Konidin 4 Tablet</v>
      </c>
      <c r="J926" t="str">
        <f>VLOOKUP(C926,Table_items[],3,FALSE)</f>
        <v>Obat Batuk &amp; Pilek</v>
      </c>
      <c r="K926" s="23">
        <f>VLOOKUP(C926,Table_items[],4,FALSE)</f>
        <v>2460</v>
      </c>
      <c r="L926" s="23">
        <f>VLOOKUP(C926,Table_items[],5,FALSE)</f>
        <v>2490</v>
      </c>
    </row>
    <row r="927" spans="1:12" s="23" customFormat="1" x14ac:dyDescent="0.2">
      <c r="A927" s="7" t="s">
        <v>1131</v>
      </c>
      <c r="B927" s="27">
        <v>43980</v>
      </c>
      <c r="C927" s="9" t="s">
        <v>12</v>
      </c>
      <c r="D927" s="9">
        <v>59</v>
      </c>
      <c r="E927" s="9" t="s">
        <v>4896</v>
      </c>
      <c r="F927" s="20" t="s">
        <v>4908</v>
      </c>
      <c r="G927" t="s">
        <v>4904</v>
      </c>
      <c r="H927" t="str">
        <f>VLOOKUP(E927,suppliers!$A$2:$B$18,2,)</f>
        <v>OTHER</v>
      </c>
      <c r="I927" t="str">
        <f>VLOOKUP(C927,Table_items[],2,FALSE)</f>
        <v>Decolsen 1 Strip 4 Tablet</v>
      </c>
      <c r="J927" t="str">
        <f>VLOOKUP(C927,Table_items[],3,FALSE)</f>
        <v>Obat Batuk &amp; Pilek</v>
      </c>
      <c r="K927" s="23">
        <f>VLOOKUP(C927,Table_items[],4,FALSE)</f>
        <v>2886</v>
      </c>
      <c r="L927" s="23">
        <f>VLOOKUP(C927,Table_items[],5,FALSE)</f>
        <v>2915</v>
      </c>
    </row>
    <row r="928" spans="1:12" s="23" customFormat="1" x14ac:dyDescent="0.2">
      <c r="A928" s="11" t="s">
        <v>1132</v>
      </c>
      <c r="B928" s="28">
        <v>43980</v>
      </c>
      <c r="C928" s="13" t="s">
        <v>41</v>
      </c>
      <c r="D928" s="13">
        <v>16</v>
      </c>
      <c r="E928" s="9" t="s">
        <v>4896</v>
      </c>
      <c r="F928" s="20" t="s">
        <v>4908</v>
      </c>
      <c r="G928" t="s">
        <v>4904</v>
      </c>
      <c r="H928" t="str">
        <f>VLOOKUP(E928,suppliers!$A$2:$B$18,2,)</f>
        <v>OTHER</v>
      </c>
      <c r="I928" t="str">
        <f>VLOOKUP(C928,Table_items[],2,FALSE)</f>
        <v>Otilon Ear Drops 8 mL</v>
      </c>
      <c r="J928" t="str">
        <f>VLOOKUP(C928,Table_items[],3,FALSE)</f>
        <v>Obat Telinga</v>
      </c>
      <c r="K928" s="23">
        <f>VLOOKUP(C928,Table_items[],4,FALSE)</f>
        <v>55000</v>
      </c>
      <c r="L928" s="23">
        <f>VLOOKUP(C928,Table_items[],5,FALSE)</f>
        <v>55935</v>
      </c>
    </row>
    <row r="929" spans="1:12" s="23" customFormat="1" x14ac:dyDescent="0.2">
      <c r="A929" s="7" t="s">
        <v>1134</v>
      </c>
      <c r="B929" s="27">
        <v>43980</v>
      </c>
      <c r="C929" s="9" t="s">
        <v>28</v>
      </c>
      <c r="D929" s="9">
        <v>2</v>
      </c>
      <c r="E929" s="9" t="s">
        <v>4896</v>
      </c>
      <c r="F929" s="20" t="s">
        <v>4908</v>
      </c>
      <c r="G929" t="s">
        <v>4904</v>
      </c>
      <c r="H929" t="str">
        <f>VLOOKUP(E929,suppliers!$A$2:$B$18,2,)</f>
        <v>OTHER</v>
      </c>
      <c r="I929" t="str">
        <f>VLOOKUP(C929,Table_items[],2,FALSE)</f>
        <v>Hyperchol 100 MG 12 KPS</v>
      </c>
      <c r="J929" t="str">
        <f>VLOOKUP(C929,Table_items[],3,FALSE)</f>
        <v>Obat Kolesterol</v>
      </c>
      <c r="K929" s="23">
        <f>VLOOKUP(C929,Table_items[],4,FALSE)</f>
        <v>42800</v>
      </c>
      <c r="L929" s="23">
        <f>VLOOKUP(C929,Table_items[],5,FALSE)</f>
        <v>43442</v>
      </c>
    </row>
    <row r="930" spans="1:12" s="23" customFormat="1" x14ac:dyDescent="0.2">
      <c r="A930" s="11" t="s">
        <v>1135</v>
      </c>
      <c r="B930" s="28">
        <v>43980</v>
      </c>
      <c r="C930" s="13" t="s">
        <v>23</v>
      </c>
      <c r="D930" s="13">
        <v>10</v>
      </c>
      <c r="E930" s="9" t="s">
        <v>4896</v>
      </c>
      <c r="F930" s="20" t="s">
        <v>4908</v>
      </c>
      <c r="G930" t="s">
        <v>4904</v>
      </c>
      <c r="H930" t="str">
        <f>VLOOKUP(E930,suppliers!$A$2:$B$18,2,)</f>
        <v>OTHER</v>
      </c>
      <c r="I930" t="str">
        <f>VLOOKUP(C930,Table_items[],2,FALSE)</f>
        <v>Amlodipine Besilate</v>
      </c>
      <c r="J930" t="str">
        <f>VLOOKUP(C930,Table_items[],3,FALSE)</f>
        <v>Obat Hipertensi</v>
      </c>
      <c r="K930" s="23">
        <f>VLOOKUP(C930,Table_items[],4,FALSE)</f>
        <v>7467</v>
      </c>
      <c r="L930" s="23">
        <f>VLOOKUP(C930,Table_items[],5,FALSE)</f>
        <v>7504</v>
      </c>
    </row>
    <row r="931" spans="1:12" s="23" customFormat="1" x14ac:dyDescent="0.2">
      <c r="A931" s="7" t="s">
        <v>1136</v>
      </c>
      <c r="B931" s="27">
        <v>43981</v>
      </c>
      <c r="C931" s="9" t="s">
        <v>12</v>
      </c>
      <c r="D931" s="9">
        <v>21</v>
      </c>
      <c r="E931" s="9" t="s">
        <v>4896</v>
      </c>
      <c r="F931" s="20" t="s">
        <v>4908</v>
      </c>
      <c r="G931" t="s">
        <v>4904</v>
      </c>
      <c r="H931" t="str">
        <f>VLOOKUP(E931,suppliers!$A$2:$B$18,2,)</f>
        <v>OTHER</v>
      </c>
      <c r="I931" t="str">
        <f>VLOOKUP(C931,Table_items[],2,FALSE)</f>
        <v>Decolsen 1 Strip 4 Tablet</v>
      </c>
      <c r="J931" t="str">
        <f>VLOOKUP(C931,Table_items[],3,FALSE)</f>
        <v>Obat Batuk &amp; Pilek</v>
      </c>
      <c r="K931" s="23">
        <f>VLOOKUP(C931,Table_items[],4,FALSE)</f>
        <v>2886</v>
      </c>
      <c r="L931" s="23">
        <f>VLOOKUP(C931,Table_items[],5,FALSE)</f>
        <v>2915</v>
      </c>
    </row>
    <row r="932" spans="1:12" s="23" customFormat="1" x14ac:dyDescent="0.2">
      <c r="A932" s="11" t="s">
        <v>1137</v>
      </c>
      <c r="B932" s="28">
        <v>43981</v>
      </c>
      <c r="C932" s="13" t="s">
        <v>37</v>
      </c>
      <c r="D932" s="13">
        <v>54</v>
      </c>
      <c r="E932" s="9" t="s">
        <v>4896</v>
      </c>
      <c r="F932" s="20" t="s">
        <v>4908</v>
      </c>
      <c r="G932" t="s">
        <v>4904</v>
      </c>
      <c r="H932" t="str">
        <f>VLOOKUP(E932,suppliers!$A$2:$B$18,2,)</f>
        <v>OTHER</v>
      </c>
      <c r="I932" t="str">
        <f>VLOOKUP(C932,Table_items[],2,FALSE)</f>
        <v>Bodrex Extra</v>
      </c>
      <c r="J932" t="str">
        <f>VLOOKUP(C932,Table_items[],3,FALSE)</f>
        <v>Obat Sakit Kepala &amp; Demam</v>
      </c>
      <c r="K932" s="23">
        <f>VLOOKUP(C932,Table_items[],4,FALSE)</f>
        <v>50788</v>
      </c>
      <c r="L932" s="23">
        <f>VLOOKUP(C932,Table_items[],5,FALSE)</f>
        <v>51753</v>
      </c>
    </row>
    <row r="933" spans="1:12" s="23" customFormat="1" x14ac:dyDescent="0.2">
      <c r="A933" s="7" t="s">
        <v>1138</v>
      </c>
      <c r="B933" s="27">
        <v>43981</v>
      </c>
      <c r="C933" s="9" t="s">
        <v>37</v>
      </c>
      <c r="D933" s="9">
        <v>73</v>
      </c>
      <c r="E933" s="9" t="s">
        <v>4896</v>
      </c>
      <c r="F933" s="20" t="s">
        <v>4908</v>
      </c>
      <c r="G933" t="s">
        <v>4904</v>
      </c>
      <c r="H933" t="str">
        <f>VLOOKUP(E933,suppliers!$A$2:$B$18,2,)</f>
        <v>OTHER</v>
      </c>
      <c r="I933" t="str">
        <f>VLOOKUP(C933,Table_items[],2,FALSE)</f>
        <v>Bodrex Extra</v>
      </c>
      <c r="J933" t="str">
        <f>VLOOKUP(C933,Table_items[],3,FALSE)</f>
        <v>Obat Sakit Kepala &amp; Demam</v>
      </c>
      <c r="K933" s="23">
        <f>VLOOKUP(C933,Table_items[],4,FALSE)</f>
        <v>50788</v>
      </c>
      <c r="L933" s="23">
        <f>VLOOKUP(C933,Table_items[],5,FALSE)</f>
        <v>51753</v>
      </c>
    </row>
    <row r="934" spans="1:12" s="23" customFormat="1" x14ac:dyDescent="0.2">
      <c r="A934" s="11" t="s">
        <v>1139</v>
      </c>
      <c r="B934" s="28">
        <v>43981</v>
      </c>
      <c r="C934" s="13" t="s">
        <v>36</v>
      </c>
      <c r="D934" s="13">
        <v>46</v>
      </c>
      <c r="E934" s="9" t="s">
        <v>4896</v>
      </c>
      <c r="F934" s="20" t="s">
        <v>4908</v>
      </c>
      <c r="G934" t="s">
        <v>4904</v>
      </c>
      <c r="H934" t="str">
        <f>VLOOKUP(E934,suppliers!$A$2:$B$18,2,)</f>
        <v>OTHER</v>
      </c>
      <c r="I934" t="str">
        <f>VLOOKUP(C934,Table_items[],2,FALSE)</f>
        <v>Sanmol Paracetamol</v>
      </c>
      <c r="J934" t="str">
        <f>VLOOKUP(C934,Table_items[],3,FALSE)</f>
        <v>Obat Sakit Kepala &amp; Demam</v>
      </c>
      <c r="K934" s="23">
        <f>VLOOKUP(C934,Table_items[],4,FALSE)</f>
        <v>16100</v>
      </c>
      <c r="L934" s="23">
        <f>VLOOKUP(C934,Table_items[],5,FALSE)</f>
        <v>16261</v>
      </c>
    </row>
    <row r="935" spans="1:12" s="23" customFormat="1" x14ac:dyDescent="0.2">
      <c r="A935" s="7" t="s">
        <v>1140</v>
      </c>
      <c r="B935" s="27">
        <v>43981</v>
      </c>
      <c r="C935" s="9" t="s">
        <v>36</v>
      </c>
      <c r="D935" s="9">
        <v>2</v>
      </c>
      <c r="E935" s="9" t="s">
        <v>4896</v>
      </c>
      <c r="F935" s="20" t="s">
        <v>4908</v>
      </c>
      <c r="G935" t="s">
        <v>4904</v>
      </c>
      <c r="H935" t="str">
        <f>VLOOKUP(E935,suppliers!$A$2:$B$18,2,)</f>
        <v>OTHER</v>
      </c>
      <c r="I935" t="str">
        <f>VLOOKUP(C935,Table_items[],2,FALSE)</f>
        <v>Sanmol Paracetamol</v>
      </c>
      <c r="J935" t="str">
        <f>VLOOKUP(C935,Table_items[],3,FALSE)</f>
        <v>Obat Sakit Kepala &amp; Demam</v>
      </c>
      <c r="K935" s="23">
        <f>VLOOKUP(C935,Table_items[],4,FALSE)</f>
        <v>16100</v>
      </c>
      <c r="L935" s="23">
        <f>VLOOKUP(C935,Table_items[],5,FALSE)</f>
        <v>16261</v>
      </c>
    </row>
    <row r="936" spans="1:12" s="23" customFormat="1" x14ac:dyDescent="0.2">
      <c r="A936" s="11" t="s">
        <v>1141</v>
      </c>
      <c r="B936" s="28">
        <v>43981</v>
      </c>
      <c r="C936" s="13" t="s">
        <v>28</v>
      </c>
      <c r="D936" s="13">
        <v>32</v>
      </c>
      <c r="E936" s="9" t="s">
        <v>4896</v>
      </c>
      <c r="F936" s="20" t="s">
        <v>4908</v>
      </c>
      <c r="G936" t="s">
        <v>4904</v>
      </c>
      <c r="H936" t="str">
        <f>VLOOKUP(E936,suppliers!$A$2:$B$18,2,)</f>
        <v>OTHER</v>
      </c>
      <c r="I936" t="str">
        <f>VLOOKUP(C936,Table_items[],2,FALSE)</f>
        <v>Hyperchol 100 MG 12 KPS</v>
      </c>
      <c r="J936" t="str">
        <f>VLOOKUP(C936,Table_items[],3,FALSE)</f>
        <v>Obat Kolesterol</v>
      </c>
      <c r="K936" s="23">
        <f>VLOOKUP(C936,Table_items[],4,FALSE)</f>
        <v>42800</v>
      </c>
      <c r="L936" s="23">
        <f>VLOOKUP(C936,Table_items[],5,FALSE)</f>
        <v>43442</v>
      </c>
    </row>
    <row r="937" spans="1:12" s="23" customFormat="1" x14ac:dyDescent="0.2">
      <c r="A937" s="7" t="s">
        <v>1142</v>
      </c>
      <c r="B937" s="27">
        <v>43981</v>
      </c>
      <c r="C937" s="9" t="s">
        <v>25</v>
      </c>
      <c r="D937" s="9">
        <v>5</v>
      </c>
      <c r="E937" s="9" t="s">
        <v>4896</v>
      </c>
      <c r="F937" s="20" t="s">
        <v>4908</v>
      </c>
      <c r="G937" t="s">
        <v>4904</v>
      </c>
      <c r="H937" t="str">
        <f>VLOOKUP(E937,suppliers!$A$2:$B$18,2,)</f>
        <v>OTHER</v>
      </c>
      <c r="I937" t="str">
        <f>VLOOKUP(C937,Table_items[],2,FALSE)</f>
        <v>Irvell 150MG Box 20 Tablet</v>
      </c>
      <c r="J937" t="str">
        <f>VLOOKUP(C937,Table_items[],3,FALSE)</f>
        <v>Obat Hipertensi</v>
      </c>
      <c r="K937" s="23">
        <f>VLOOKUP(C937,Table_items[],4,FALSE)</f>
        <v>143991</v>
      </c>
      <c r="L937" s="23">
        <f>VLOOKUP(C937,Table_items[],5,FALSE)</f>
        <v>146871</v>
      </c>
    </row>
    <row r="938" spans="1:12" s="23" customFormat="1" x14ac:dyDescent="0.2">
      <c r="A938" s="11" t="s">
        <v>1143</v>
      </c>
      <c r="B938" s="28">
        <v>43982</v>
      </c>
      <c r="C938" s="13" t="s">
        <v>12</v>
      </c>
      <c r="D938" s="13">
        <v>87</v>
      </c>
      <c r="E938" s="9" t="s">
        <v>4896</v>
      </c>
      <c r="F938" s="20" t="s">
        <v>4908</v>
      </c>
      <c r="G938" t="s">
        <v>4904</v>
      </c>
      <c r="H938" t="str">
        <f>VLOOKUP(E938,suppliers!$A$2:$B$18,2,)</f>
        <v>OTHER</v>
      </c>
      <c r="I938" t="str">
        <f>VLOOKUP(C938,Table_items[],2,FALSE)</f>
        <v>Decolsen 1 Strip 4 Tablet</v>
      </c>
      <c r="J938" t="str">
        <f>VLOOKUP(C938,Table_items[],3,FALSE)</f>
        <v>Obat Batuk &amp; Pilek</v>
      </c>
      <c r="K938" s="23">
        <f>VLOOKUP(C938,Table_items[],4,FALSE)</f>
        <v>2886</v>
      </c>
      <c r="L938" s="23">
        <f>VLOOKUP(C938,Table_items[],5,FALSE)</f>
        <v>2915</v>
      </c>
    </row>
    <row r="939" spans="1:12" s="23" customFormat="1" x14ac:dyDescent="0.2">
      <c r="A939" s="7" t="s">
        <v>1144</v>
      </c>
      <c r="B939" s="27">
        <v>43982</v>
      </c>
      <c r="C939" s="9" t="s">
        <v>37</v>
      </c>
      <c r="D939" s="9">
        <v>39</v>
      </c>
      <c r="E939" s="9" t="s">
        <v>4896</v>
      </c>
      <c r="F939" s="20" t="s">
        <v>4908</v>
      </c>
      <c r="G939" t="s">
        <v>4904</v>
      </c>
      <c r="H939" t="str">
        <f>VLOOKUP(E939,suppliers!$A$2:$B$18,2,)</f>
        <v>OTHER</v>
      </c>
      <c r="I939" t="str">
        <f>VLOOKUP(C939,Table_items[],2,FALSE)</f>
        <v>Bodrex Extra</v>
      </c>
      <c r="J939" t="str">
        <f>VLOOKUP(C939,Table_items[],3,FALSE)</f>
        <v>Obat Sakit Kepala &amp; Demam</v>
      </c>
      <c r="K939" s="23">
        <f>VLOOKUP(C939,Table_items[],4,FALSE)</f>
        <v>50788</v>
      </c>
      <c r="L939" s="23">
        <f>VLOOKUP(C939,Table_items[],5,FALSE)</f>
        <v>51753</v>
      </c>
    </row>
    <row r="940" spans="1:12" s="23" customFormat="1" x14ac:dyDescent="0.2">
      <c r="A940" s="11" t="s">
        <v>1145</v>
      </c>
      <c r="B940" s="28">
        <v>43982</v>
      </c>
      <c r="C940" s="13" t="s">
        <v>37</v>
      </c>
      <c r="D940" s="13">
        <v>58</v>
      </c>
      <c r="E940" s="9" t="s">
        <v>4896</v>
      </c>
      <c r="F940" s="20" t="s">
        <v>4908</v>
      </c>
      <c r="G940" t="s">
        <v>4904</v>
      </c>
      <c r="H940" t="str">
        <f>VLOOKUP(E940,suppliers!$A$2:$B$18,2,)</f>
        <v>OTHER</v>
      </c>
      <c r="I940" t="str">
        <f>VLOOKUP(C940,Table_items[],2,FALSE)</f>
        <v>Bodrex Extra</v>
      </c>
      <c r="J940" t="str">
        <f>VLOOKUP(C940,Table_items[],3,FALSE)</f>
        <v>Obat Sakit Kepala &amp; Demam</v>
      </c>
      <c r="K940" s="23">
        <f>VLOOKUP(C940,Table_items[],4,FALSE)</f>
        <v>50788</v>
      </c>
      <c r="L940" s="23">
        <f>VLOOKUP(C940,Table_items[],5,FALSE)</f>
        <v>51753</v>
      </c>
    </row>
    <row r="941" spans="1:12" s="23" customFormat="1" x14ac:dyDescent="0.2">
      <c r="A941" s="7" t="s">
        <v>1146</v>
      </c>
      <c r="B941" s="27">
        <v>43982</v>
      </c>
      <c r="C941" s="9" t="s">
        <v>10</v>
      </c>
      <c r="D941" s="9">
        <v>55</v>
      </c>
      <c r="E941" s="9" t="s">
        <v>4896</v>
      </c>
      <c r="F941" s="20" t="s">
        <v>4908</v>
      </c>
      <c r="G941" t="s">
        <v>4904</v>
      </c>
      <c r="H941" t="str">
        <f>VLOOKUP(E941,suppliers!$A$2:$B$18,2,)</f>
        <v>OTHER</v>
      </c>
      <c r="I941" t="str">
        <f>VLOOKUP(C941,Table_items[],2,FALSE)</f>
        <v>Dexteem Box Plus 100 Tablet</v>
      </c>
      <c r="J941" t="str">
        <f>VLOOKUP(C941,Table_items[],3,FALSE)</f>
        <v>Obat Alergi</v>
      </c>
      <c r="K941" s="23">
        <f>VLOOKUP(C941,Table_items[],4,FALSE)</f>
        <v>25322</v>
      </c>
      <c r="L941" s="23">
        <f>VLOOKUP(C941,Table_items[],5,FALSE)</f>
        <v>25449</v>
      </c>
    </row>
    <row r="942" spans="1:12" s="23" customFormat="1" x14ac:dyDescent="0.2">
      <c r="A942" s="11" t="s">
        <v>1147</v>
      </c>
      <c r="B942" s="28">
        <v>43982</v>
      </c>
      <c r="C942" s="13" t="s">
        <v>16</v>
      </c>
      <c r="D942" s="13">
        <v>3</v>
      </c>
      <c r="E942" s="9" t="s">
        <v>4896</v>
      </c>
      <c r="F942" s="20" t="s">
        <v>4908</v>
      </c>
      <c r="G942" t="s">
        <v>4904</v>
      </c>
      <c r="H942" t="str">
        <f>VLOOKUP(E942,suppliers!$A$2:$B$18,2,)</f>
        <v>OTHER</v>
      </c>
      <c r="I942" t="str">
        <f>VLOOKUP(C942,Table_items[],2,FALSE)</f>
        <v>Ultraflu Box Isi 25 Strip</v>
      </c>
      <c r="J942" t="str">
        <f>VLOOKUP(C942,Table_items[],3,FALSE)</f>
        <v>Obat Batuk &amp; Pilek</v>
      </c>
      <c r="K942" s="23">
        <f>VLOOKUP(C942,Table_items[],4,FALSE)</f>
        <v>72500</v>
      </c>
      <c r="L942" s="23">
        <f>VLOOKUP(C942,Table_items[],5,FALSE)</f>
        <v>73805</v>
      </c>
    </row>
    <row r="943" spans="1:12" s="23" customFormat="1" x14ac:dyDescent="0.2">
      <c r="A943" s="7" t="s">
        <v>1148</v>
      </c>
      <c r="B943" s="27">
        <v>43982</v>
      </c>
      <c r="C943" s="9" t="s">
        <v>40</v>
      </c>
      <c r="D943" s="9">
        <v>162</v>
      </c>
      <c r="E943" s="9" t="s">
        <v>4896</v>
      </c>
      <c r="F943" s="20" t="s">
        <v>4908</v>
      </c>
      <c r="G943" t="s">
        <v>4904</v>
      </c>
      <c r="H943" t="str">
        <f>VLOOKUP(E943,suppliers!$A$2:$B$18,2,)</f>
        <v>OTHER</v>
      </c>
      <c r="I943" t="str">
        <f>VLOOKUP(C943,Table_items[],2,FALSE)</f>
        <v>Paramex Tablet / Obat</v>
      </c>
      <c r="J943" t="str">
        <f>VLOOKUP(C943,Table_items[],3,FALSE)</f>
        <v>Obat Sakit Kepala &amp; Demam</v>
      </c>
      <c r="K943" s="23">
        <f>VLOOKUP(C943,Table_items[],4,FALSE)</f>
        <v>2560</v>
      </c>
      <c r="L943" s="23">
        <f>VLOOKUP(C943,Table_items[],5,FALSE)</f>
        <v>2586</v>
      </c>
    </row>
    <row r="944" spans="1:12" s="23" customFormat="1" x14ac:dyDescent="0.2">
      <c r="A944" s="11" t="s">
        <v>1149</v>
      </c>
      <c r="B944" s="28">
        <v>43982</v>
      </c>
      <c r="C944" s="13" t="s">
        <v>40</v>
      </c>
      <c r="D944" s="13">
        <v>41</v>
      </c>
      <c r="E944" s="9" t="s">
        <v>4896</v>
      </c>
      <c r="F944" s="20" t="s">
        <v>4908</v>
      </c>
      <c r="G944" t="s">
        <v>4904</v>
      </c>
      <c r="H944" t="str">
        <f>VLOOKUP(E944,suppliers!$A$2:$B$18,2,)</f>
        <v>OTHER</v>
      </c>
      <c r="I944" t="str">
        <f>VLOOKUP(C944,Table_items[],2,FALSE)</f>
        <v>Paramex Tablet / Obat</v>
      </c>
      <c r="J944" t="str">
        <f>VLOOKUP(C944,Table_items[],3,FALSE)</f>
        <v>Obat Sakit Kepala &amp; Demam</v>
      </c>
      <c r="K944" s="23">
        <f>VLOOKUP(C944,Table_items[],4,FALSE)</f>
        <v>2560</v>
      </c>
      <c r="L944" s="23">
        <f>VLOOKUP(C944,Table_items[],5,FALSE)</f>
        <v>2586</v>
      </c>
    </row>
    <row r="945" spans="1:12" s="23" customFormat="1" x14ac:dyDescent="0.2">
      <c r="A945" s="7" t="s">
        <v>1150</v>
      </c>
      <c r="B945" s="27">
        <v>43982</v>
      </c>
      <c r="C945" s="9" t="s">
        <v>17</v>
      </c>
      <c r="D945" s="9">
        <v>113</v>
      </c>
      <c r="E945" s="9" t="s">
        <v>4896</v>
      </c>
      <c r="F945" s="20" t="s">
        <v>4908</v>
      </c>
      <c r="G945" t="s">
        <v>4904</v>
      </c>
      <c r="H945" t="str">
        <f>VLOOKUP(E945,suppliers!$A$2:$B$18,2,)</f>
        <v>OTHER</v>
      </c>
      <c r="I945" t="str">
        <f>VLOOKUP(C945,Table_items[],2,FALSE)</f>
        <v>Vicks Inhaler 0.5 mL</v>
      </c>
      <c r="J945" t="str">
        <f>VLOOKUP(C945,Table_items[],3,FALSE)</f>
        <v>Obat Batuk &amp; Pilek</v>
      </c>
      <c r="K945" s="23">
        <f>VLOOKUP(C945,Table_items[],4,FALSE)</f>
        <v>16155</v>
      </c>
      <c r="L945" s="23">
        <f>VLOOKUP(C945,Table_items[],5,FALSE)</f>
        <v>16430</v>
      </c>
    </row>
    <row r="946" spans="1:12" s="23" customFormat="1" x14ac:dyDescent="0.2">
      <c r="A946" s="11" t="s">
        <v>1151</v>
      </c>
      <c r="B946" s="28">
        <v>43982</v>
      </c>
      <c r="C946" s="13" t="s">
        <v>5</v>
      </c>
      <c r="D946" s="13">
        <v>35</v>
      </c>
      <c r="E946" s="9" t="s">
        <v>4896</v>
      </c>
      <c r="F946" s="20" t="s">
        <v>4908</v>
      </c>
      <c r="G946" t="s">
        <v>4904</v>
      </c>
      <c r="H946" t="str">
        <f>VLOOKUP(E946,suppliers!$A$2:$B$18,2,)</f>
        <v>OTHER</v>
      </c>
      <c r="I946" t="str">
        <f>VLOOKUP(C946,Table_items[],2,FALSE)</f>
        <v>Ozen 10 MG Blister</v>
      </c>
      <c r="J946" t="str">
        <f>VLOOKUP(C946,Table_items[],3,FALSE)</f>
        <v>Obat Alergi</v>
      </c>
      <c r="K946" s="23">
        <f>VLOOKUP(C946,Table_items[],4,FALSE)</f>
        <v>18611</v>
      </c>
      <c r="L946" s="23">
        <f>VLOOKUP(C946,Table_items[],5,FALSE)</f>
        <v>18816</v>
      </c>
    </row>
    <row r="947" spans="1:12" s="23" customFormat="1" x14ac:dyDescent="0.2">
      <c r="A947" s="7" t="s">
        <v>1152</v>
      </c>
      <c r="B947" s="27">
        <v>43982</v>
      </c>
      <c r="C947" s="9" t="s">
        <v>18</v>
      </c>
      <c r="D947" s="9">
        <v>12</v>
      </c>
      <c r="E947" s="9" t="s">
        <v>4896</v>
      </c>
      <c r="F947" s="20" t="s">
        <v>4908</v>
      </c>
      <c r="G947" t="s">
        <v>4904</v>
      </c>
      <c r="H947" t="str">
        <f>VLOOKUP(E947,suppliers!$A$2:$B$18,2,)</f>
        <v>OTHER</v>
      </c>
      <c r="I947" t="str">
        <f>VLOOKUP(C947,Table_items[],2,FALSE)</f>
        <v>Konidin 4 Tablet</v>
      </c>
      <c r="J947" t="str">
        <f>VLOOKUP(C947,Table_items[],3,FALSE)</f>
        <v>Obat Batuk &amp; Pilek</v>
      </c>
      <c r="K947" s="23">
        <f>VLOOKUP(C947,Table_items[],4,FALSE)</f>
        <v>2460</v>
      </c>
      <c r="L947" s="23">
        <f>VLOOKUP(C947,Table_items[],5,FALSE)</f>
        <v>2490</v>
      </c>
    </row>
    <row r="948" spans="1:12" s="23" customFormat="1" x14ac:dyDescent="0.2">
      <c r="A948" s="11" t="s">
        <v>1153</v>
      </c>
      <c r="B948" s="28">
        <v>43982</v>
      </c>
      <c r="C948" s="13" t="s">
        <v>18</v>
      </c>
      <c r="D948" s="13">
        <v>97</v>
      </c>
      <c r="E948" s="9" t="s">
        <v>4896</v>
      </c>
      <c r="F948" s="20" t="s">
        <v>4908</v>
      </c>
      <c r="G948" t="s">
        <v>4904</v>
      </c>
      <c r="H948" t="str">
        <f>VLOOKUP(E948,suppliers!$A$2:$B$18,2,)</f>
        <v>OTHER</v>
      </c>
      <c r="I948" t="str">
        <f>VLOOKUP(C948,Table_items[],2,FALSE)</f>
        <v>Konidin 4 Tablet</v>
      </c>
      <c r="J948" t="str">
        <f>VLOOKUP(C948,Table_items[],3,FALSE)</f>
        <v>Obat Batuk &amp; Pilek</v>
      </c>
      <c r="K948" s="23">
        <f>VLOOKUP(C948,Table_items[],4,FALSE)</f>
        <v>2460</v>
      </c>
      <c r="L948" s="23">
        <f>VLOOKUP(C948,Table_items[],5,FALSE)</f>
        <v>2490</v>
      </c>
    </row>
    <row r="949" spans="1:12" s="23" customFormat="1" x14ac:dyDescent="0.2">
      <c r="A949" s="7" t="s">
        <v>1154</v>
      </c>
      <c r="B949" s="27">
        <v>43983</v>
      </c>
      <c r="C949" s="9" t="s">
        <v>9</v>
      </c>
      <c r="D949" s="9">
        <v>22</v>
      </c>
      <c r="E949" s="9" t="s">
        <v>4896</v>
      </c>
      <c r="F949" s="20" t="s">
        <v>4908</v>
      </c>
      <c r="G949" t="s">
        <v>4904</v>
      </c>
      <c r="H949" t="str">
        <f>VLOOKUP(E949,suppliers!$A$2:$B$18,2,)</f>
        <v>OTHER</v>
      </c>
      <c r="I949" t="str">
        <f>VLOOKUP(C949,Table_items[],2,FALSE)</f>
        <v>Bedak Heroxyn 150 gr</v>
      </c>
      <c r="J949" t="str">
        <f>VLOOKUP(C949,Table_items[],3,FALSE)</f>
        <v>Obat Alergi</v>
      </c>
      <c r="K949" s="23">
        <f>VLOOKUP(C949,Table_items[],4,FALSE)</f>
        <v>16950</v>
      </c>
      <c r="L949" s="23">
        <f>VLOOKUP(C949,Table_items[],5,FALSE)</f>
        <v>17170</v>
      </c>
    </row>
    <row r="950" spans="1:12" s="23" customFormat="1" x14ac:dyDescent="0.2">
      <c r="A950" s="11" t="s">
        <v>1155</v>
      </c>
      <c r="B950" s="28">
        <v>43983</v>
      </c>
      <c r="C950" s="13" t="s">
        <v>41</v>
      </c>
      <c r="D950" s="13">
        <v>9</v>
      </c>
      <c r="E950" s="9" t="s">
        <v>4896</v>
      </c>
      <c r="F950" s="20" t="s">
        <v>4908</v>
      </c>
      <c r="G950" t="s">
        <v>4904</v>
      </c>
      <c r="H950" t="str">
        <f>VLOOKUP(E950,suppliers!$A$2:$B$18,2,)</f>
        <v>OTHER</v>
      </c>
      <c r="I950" t="str">
        <f>VLOOKUP(C950,Table_items[],2,FALSE)</f>
        <v>Otilon Ear Drops 8 mL</v>
      </c>
      <c r="J950" t="str">
        <f>VLOOKUP(C950,Table_items[],3,FALSE)</f>
        <v>Obat Telinga</v>
      </c>
      <c r="K950" s="23">
        <f>VLOOKUP(C950,Table_items[],4,FALSE)</f>
        <v>55000</v>
      </c>
      <c r="L950" s="23">
        <f>VLOOKUP(C950,Table_items[],5,FALSE)</f>
        <v>55935</v>
      </c>
    </row>
    <row r="951" spans="1:12" s="23" customFormat="1" x14ac:dyDescent="0.2">
      <c r="A951" s="7" t="s">
        <v>1156</v>
      </c>
      <c r="B951" s="27">
        <v>43983</v>
      </c>
      <c r="C951" s="9" t="s">
        <v>10</v>
      </c>
      <c r="D951" s="9">
        <v>208</v>
      </c>
      <c r="E951" s="9" t="s">
        <v>4896</v>
      </c>
      <c r="F951" s="20" t="s">
        <v>4908</v>
      </c>
      <c r="G951" t="s">
        <v>4904</v>
      </c>
      <c r="H951" t="str">
        <f>VLOOKUP(E951,suppliers!$A$2:$B$18,2,)</f>
        <v>OTHER</v>
      </c>
      <c r="I951" t="str">
        <f>VLOOKUP(C951,Table_items[],2,FALSE)</f>
        <v>Dexteem Box Plus 100 Tablet</v>
      </c>
      <c r="J951" t="str">
        <f>VLOOKUP(C951,Table_items[],3,FALSE)</f>
        <v>Obat Alergi</v>
      </c>
      <c r="K951" s="23">
        <f>VLOOKUP(C951,Table_items[],4,FALSE)</f>
        <v>25322</v>
      </c>
      <c r="L951" s="23">
        <f>VLOOKUP(C951,Table_items[],5,FALSE)</f>
        <v>25449</v>
      </c>
    </row>
    <row r="952" spans="1:12" s="23" customFormat="1" x14ac:dyDescent="0.2">
      <c r="A952" s="11" t="s">
        <v>1157</v>
      </c>
      <c r="B952" s="28">
        <v>43983</v>
      </c>
      <c r="C952" s="13" t="s">
        <v>17</v>
      </c>
      <c r="D952" s="13">
        <v>199</v>
      </c>
      <c r="E952" s="9" t="s">
        <v>4896</v>
      </c>
      <c r="F952" s="20" t="s">
        <v>4908</v>
      </c>
      <c r="G952" t="s">
        <v>4904</v>
      </c>
      <c r="H952" t="str">
        <f>VLOOKUP(E952,suppliers!$A$2:$B$18,2,)</f>
        <v>OTHER</v>
      </c>
      <c r="I952" t="str">
        <f>VLOOKUP(C952,Table_items[],2,FALSE)</f>
        <v>Vicks Inhaler 0.5 mL</v>
      </c>
      <c r="J952" t="str">
        <f>VLOOKUP(C952,Table_items[],3,FALSE)</f>
        <v>Obat Batuk &amp; Pilek</v>
      </c>
      <c r="K952" s="23">
        <f>VLOOKUP(C952,Table_items[],4,FALSE)</f>
        <v>16155</v>
      </c>
      <c r="L952" s="23">
        <f>VLOOKUP(C952,Table_items[],5,FALSE)</f>
        <v>16430</v>
      </c>
    </row>
    <row r="953" spans="1:12" s="23" customFormat="1" x14ac:dyDescent="0.2">
      <c r="A953" s="11" t="s">
        <v>1164</v>
      </c>
      <c r="B953" s="28">
        <v>43984</v>
      </c>
      <c r="C953" s="13" t="s">
        <v>12</v>
      </c>
      <c r="D953" s="13">
        <v>86</v>
      </c>
      <c r="E953" s="9" t="s">
        <v>4896</v>
      </c>
      <c r="F953" s="20" t="s">
        <v>4908</v>
      </c>
      <c r="G953" t="s">
        <v>4904</v>
      </c>
      <c r="H953" t="str">
        <f>VLOOKUP(E953,suppliers!$A$2:$B$18,2,)</f>
        <v>OTHER</v>
      </c>
      <c r="I953" t="str">
        <f>VLOOKUP(C953,Table_items[],2,FALSE)</f>
        <v>Decolsen 1 Strip 4 Tablet</v>
      </c>
      <c r="J953" t="str">
        <f>VLOOKUP(C953,Table_items[],3,FALSE)</f>
        <v>Obat Batuk &amp; Pilek</v>
      </c>
      <c r="K953" s="23">
        <f>VLOOKUP(C953,Table_items[],4,FALSE)</f>
        <v>2886</v>
      </c>
      <c r="L953" s="23">
        <f>VLOOKUP(C953,Table_items[],5,FALSE)</f>
        <v>2915</v>
      </c>
    </row>
    <row r="954" spans="1:12" s="23" customFormat="1" x14ac:dyDescent="0.2">
      <c r="A954" s="7" t="s">
        <v>1165</v>
      </c>
      <c r="B954" s="27">
        <v>43984</v>
      </c>
      <c r="C954" s="9" t="s">
        <v>37</v>
      </c>
      <c r="D954" s="9">
        <v>19</v>
      </c>
      <c r="E954" s="9" t="s">
        <v>4896</v>
      </c>
      <c r="F954" s="20" t="s">
        <v>4908</v>
      </c>
      <c r="G954" t="s">
        <v>4904</v>
      </c>
      <c r="H954" t="str">
        <f>VLOOKUP(E954,suppliers!$A$2:$B$18,2,)</f>
        <v>OTHER</v>
      </c>
      <c r="I954" t="str">
        <f>VLOOKUP(C954,Table_items[],2,FALSE)</f>
        <v>Bodrex Extra</v>
      </c>
      <c r="J954" t="str">
        <f>VLOOKUP(C954,Table_items[],3,FALSE)</f>
        <v>Obat Sakit Kepala &amp; Demam</v>
      </c>
      <c r="K954" s="23">
        <f>VLOOKUP(C954,Table_items[],4,FALSE)</f>
        <v>50788</v>
      </c>
      <c r="L954" s="23">
        <f>VLOOKUP(C954,Table_items[],5,FALSE)</f>
        <v>51753</v>
      </c>
    </row>
    <row r="955" spans="1:12" s="23" customFormat="1" x14ac:dyDescent="0.2">
      <c r="A955" s="11" t="s">
        <v>1166</v>
      </c>
      <c r="B955" s="28">
        <v>43984</v>
      </c>
      <c r="C955" s="13" t="s">
        <v>37</v>
      </c>
      <c r="D955" s="13">
        <v>65</v>
      </c>
      <c r="E955" s="9" t="s">
        <v>4896</v>
      </c>
      <c r="F955" s="20" t="s">
        <v>4908</v>
      </c>
      <c r="G955" t="s">
        <v>4904</v>
      </c>
      <c r="H955" t="str">
        <f>VLOOKUP(E955,suppliers!$A$2:$B$18,2,)</f>
        <v>OTHER</v>
      </c>
      <c r="I955" t="str">
        <f>VLOOKUP(C955,Table_items[],2,FALSE)</f>
        <v>Bodrex Extra</v>
      </c>
      <c r="J955" t="str">
        <f>VLOOKUP(C955,Table_items[],3,FALSE)</f>
        <v>Obat Sakit Kepala &amp; Demam</v>
      </c>
      <c r="K955" s="23">
        <f>VLOOKUP(C955,Table_items[],4,FALSE)</f>
        <v>50788</v>
      </c>
      <c r="L955" s="23">
        <f>VLOOKUP(C955,Table_items[],5,FALSE)</f>
        <v>51753</v>
      </c>
    </row>
    <row r="956" spans="1:12" s="23" customFormat="1" x14ac:dyDescent="0.2">
      <c r="A956" s="7" t="s">
        <v>1167</v>
      </c>
      <c r="B956" s="27">
        <v>43984</v>
      </c>
      <c r="C956" s="9" t="s">
        <v>9</v>
      </c>
      <c r="D956" s="9">
        <v>11</v>
      </c>
      <c r="E956" s="9" t="s">
        <v>4896</v>
      </c>
      <c r="F956" s="20" t="s">
        <v>4908</v>
      </c>
      <c r="G956" t="s">
        <v>4904</v>
      </c>
      <c r="H956" t="str">
        <f>VLOOKUP(E956,suppliers!$A$2:$B$18,2,)</f>
        <v>OTHER</v>
      </c>
      <c r="I956" t="str">
        <f>VLOOKUP(C956,Table_items[],2,FALSE)</f>
        <v>Bedak Heroxyn 150 gr</v>
      </c>
      <c r="J956" t="str">
        <f>VLOOKUP(C956,Table_items[],3,FALSE)</f>
        <v>Obat Alergi</v>
      </c>
      <c r="K956" s="23">
        <f>VLOOKUP(C956,Table_items[],4,FALSE)</f>
        <v>16950</v>
      </c>
      <c r="L956" s="23">
        <f>VLOOKUP(C956,Table_items[],5,FALSE)</f>
        <v>17170</v>
      </c>
    </row>
    <row r="957" spans="1:12" s="23" customFormat="1" x14ac:dyDescent="0.2">
      <c r="A957" s="11" t="s">
        <v>1168</v>
      </c>
      <c r="B957" s="28">
        <v>43984</v>
      </c>
      <c r="C957" s="13" t="s">
        <v>24</v>
      </c>
      <c r="D957" s="13">
        <v>38</v>
      </c>
      <c r="E957" s="9" t="s">
        <v>4896</v>
      </c>
      <c r="F957" s="20" t="s">
        <v>4908</v>
      </c>
      <c r="G957" t="s">
        <v>4904</v>
      </c>
      <c r="H957" t="str">
        <f>VLOOKUP(E957,suppliers!$A$2:$B$18,2,)</f>
        <v>OTHER</v>
      </c>
      <c r="I957" t="str">
        <f>VLOOKUP(C957,Table_items[],2,FALSE)</f>
        <v>Irbesartan</v>
      </c>
      <c r="J957" t="str">
        <f>VLOOKUP(C957,Table_items[],3,FALSE)</f>
        <v>Obat Hipertensi</v>
      </c>
      <c r="K957" s="23">
        <f>VLOOKUP(C957,Table_items[],4,FALSE)</f>
        <v>108794</v>
      </c>
      <c r="L957" s="23">
        <f>VLOOKUP(C957,Table_items[],5,FALSE)</f>
        <v>109447</v>
      </c>
    </row>
    <row r="958" spans="1:12" s="23" customFormat="1" x14ac:dyDescent="0.2">
      <c r="A958" s="7" t="s">
        <v>1169</v>
      </c>
      <c r="B958" s="27">
        <v>43984</v>
      </c>
      <c r="C958" s="9" t="s">
        <v>10</v>
      </c>
      <c r="D958" s="9">
        <v>8</v>
      </c>
      <c r="E958" s="9" t="s">
        <v>4896</v>
      </c>
      <c r="F958" s="20" t="s">
        <v>4908</v>
      </c>
      <c r="G958" t="s">
        <v>4904</v>
      </c>
      <c r="H958" t="str">
        <f>VLOOKUP(E958,suppliers!$A$2:$B$18,2,)</f>
        <v>OTHER</v>
      </c>
      <c r="I958" t="str">
        <f>VLOOKUP(C958,Table_items[],2,FALSE)</f>
        <v>Dexteem Box Plus 100 Tablet</v>
      </c>
      <c r="J958" t="str">
        <f>VLOOKUP(C958,Table_items[],3,FALSE)</f>
        <v>Obat Alergi</v>
      </c>
      <c r="K958" s="23">
        <f>VLOOKUP(C958,Table_items[],4,FALSE)</f>
        <v>25322</v>
      </c>
      <c r="L958" s="23">
        <f>VLOOKUP(C958,Table_items[],5,FALSE)</f>
        <v>25449</v>
      </c>
    </row>
    <row r="959" spans="1:12" s="23" customFormat="1" x14ac:dyDescent="0.2">
      <c r="A959" s="11" t="s">
        <v>1170</v>
      </c>
      <c r="B959" s="28">
        <v>43984</v>
      </c>
      <c r="C959" s="13" t="s">
        <v>28</v>
      </c>
      <c r="D959" s="13">
        <v>44</v>
      </c>
      <c r="E959" s="9" t="s">
        <v>4896</v>
      </c>
      <c r="F959" s="20" t="s">
        <v>4908</v>
      </c>
      <c r="G959" t="s">
        <v>4904</v>
      </c>
      <c r="H959" t="str">
        <f>VLOOKUP(E959,suppliers!$A$2:$B$18,2,)</f>
        <v>OTHER</v>
      </c>
      <c r="I959" t="str">
        <f>VLOOKUP(C959,Table_items[],2,FALSE)</f>
        <v>Hyperchol 100 MG 12 KPS</v>
      </c>
      <c r="J959" t="str">
        <f>VLOOKUP(C959,Table_items[],3,FALSE)</f>
        <v>Obat Kolesterol</v>
      </c>
      <c r="K959" s="23">
        <f>VLOOKUP(C959,Table_items[],4,FALSE)</f>
        <v>42800</v>
      </c>
      <c r="L959" s="23">
        <f>VLOOKUP(C959,Table_items[],5,FALSE)</f>
        <v>43442</v>
      </c>
    </row>
    <row r="960" spans="1:12" s="23" customFormat="1" x14ac:dyDescent="0.2">
      <c r="A960" s="7" t="s">
        <v>1171</v>
      </c>
      <c r="B960" s="27">
        <v>43984</v>
      </c>
      <c r="C960" s="9" t="s">
        <v>11</v>
      </c>
      <c r="D960" s="9">
        <v>187</v>
      </c>
      <c r="E960" s="9" t="s">
        <v>4896</v>
      </c>
      <c r="F960" s="20" t="s">
        <v>4908</v>
      </c>
      <c r="G960" t="s">
        <v>4904</v>
      </c>
      <c r="H960" t="str">
        <f>VLOOKUP(E960,suppliers!$A$2:$B$18,2,)</f>
        <v>OTHER</v>
      </c>
      <c r="I960" t="str">
        <f>VLOOKUP(C960,Table_items[],2,FALSE)</f>
        <v>Neozep Forte 1 Strip 4 Tablet</v>
      </c>
      <c r="J960" t="str">
        <f>VLOOKUP(C960,Table_items[],3,FALSE)</f>
        <v>Obat Batuk &amp; Pilek</v>
      </c>
      <c r="K960" s="23">
        <f>VLOOKUP(C960,Table_items[],4,FALSE)</f>
        <v>2324</v>
      </c>
      <c r="L960" s="23">
        <f>VLOOKUP(C960,Table_items[],5,FALSE)</f>
        <v>2338</v>
      </c>
    </row>
    <row r="961" spans="1:12" s="23" customFormat="1" x14ac:dyDescent="0.2">
      <c r="A961" s="11" t="s">
        <v>1172</v>
      </c>
      <c r="B961" s="28">
        <v>43985</v>
      </c>
      <c r="C961" s="13" t="s">
        <v>12</v>
      </c>
      <c r="D961" s="13">
        <v>64</v>
      </c>
      <c r="E961" s="9" t="s">
        <v>4896</v>
      </c>
      <c r="F961" s="20" t="s">
        <v>4908</v>
      </c>
      <c r="G961" t="s">
        <v>4904</v>
      </c>
      <c r="H961" t="str">
        <f>VLOOKUP(E961,suppliers!$A$2:$B$18,2,)</f>
        <v>OTHER</v>
      </c>
      <c r="I961" t="str">
        <f>VLOOKUP(C961,Table_items[],2,FALSE)</f>
        <v>Decolsen 1 Strip 4 Tablet</v>
      </c>
      <c r="J961" t="str">
        <f>VLOOKUP(C961,Table_items[],3,FALSE)</f>
        <v>Obat Batuk &amp; Pilek</v>
      </c>
      <c r="K961" s="23">
        <f>VLOOKUP(C961,Table_items[],4,FALSE)</f>
        <v>2886</v>
      </c>
      <c r="L961" s="23">
        <f>VLOOKUP(C961,Table_items[],5,FALSE)</f>
        <v>2915</v>
      </c>
    </row>
    <row r="962" spans="1:12" s="23" customFormat="1" x14ac:dyDescent="0.2">
      <c r="A962" s="7" t="s">
        <v>1173</v>
      </c>
      <c r="B962" s="27">
        <v>43985</v>
      </c>
      <c r="C962" s="9" t="s">
        <v>36</v>
      </c>
      <c r="D962" s="9">
        <v>7</v>
      </c>
      <c r="E962" s="9" t="s">
        <v>4896</v>
      </c>
      <c r="F962" s="20" t="s">
        <v>4908</v>
      </c>
      <c r="G962" t="s">
        <v>4904</v>
      </c>
      <c r="H962" t="str">
        <f>VLOOKUP(E962,suppliers!$A$2:$B$18,2,)</f>
        <v>OTHER</v>
      </c>
      <c r="I962" t="str">
        <f>VLOOKUP(C962,Table_items[],2,FALSE)</f>
        <v>Sanmol Paracetamol</v>
      </c>
      <c r="J962" t="str">
        <f>VLOOKUP(C962,Table_items[],3,FALSE)</f>
        <v>Obat Sakit Kepala &amp; Demam</v>
      </c>
      <c r="K962" s="23">
        <f>VLOOKUP(C962,Table_items[],4,FALSE)</f>
        <v>16100</v>
      </c>
      <c r="L962" s="23">
        <f>VLOOKUP(C962,Table_items[],5,FALSE)</f>
        <v>16261</v>
      </c>
    </row>
    <row r="963" spans="1:12" s="23" customFormat="1" x14ac:dyDescent="0.2">
      <c r="A963" s="11" t="s">
        <v>1174</v>
      </c>
      <c r="B963" s="28">
        <v>43985</v>
      </c>
      <c r="C963" s="13" t="s">
        <v>17</v>
      </c>
      <c r="D963" s="13">
        <v>47</v>
      </c>
      <c r="E963" s="9" t="s">
        <v>4896</v>
      </c>
      <c r="F963" s="20" t="s">
        <v>4908</v>
      </c>
      <c r="G963" t="s">
        <v>4904</v>
      </c>
      <c r="H963" t="str">
        <f>VLOOKUP(E963,suppliers!$A$2:$B$18,2,)</f>
        <v>OTHER</v>
      </c>
      <c r="I963" t="str">
        <f>VLOOKUP(C963,Table_items[],2,FALSE)</f>
        <v>Vicks Inhaler 0.5 mL</v>
      </c>
      <c r="J963" t="str">
        <f>VLOOKUP(C963,Table_items[],3,FALSE)</f>
        <v>Obat Batuk &amp; Pilek</v>
      </c>
      <c r="K963" s="23">
        <f>VLOOKUP(C963,Table_items[],4,FALSE)</f>
        <v>16155</v>
      </c>
      <c r="L963" s="23">
        <f>VLOOKUP(C963,Table_items[],5,FALSE)</f>
        <v>16430</v>
      </c>
    </row>
    <row r="964" spans="1:12" s="23" customFormat="1" x14ac:dyDescent="0.2">
      <c r="A964" s="7" t="s">
        <v>1175</v>
      </c>
      <c r="B964" s="27">
        <v>43985</v>
      </c>
      <c r="C964" s="9" t="s">
        <v>14</v>
      </c>
      <c r="D964" s="9">
        <v>27</v>
      </c>
      <c r="E964" s="9" t="s">
        <v>4896</v>
      </c>
      <c r="F964" s="20" t="s">
        <v>4908</v>
      </c>
      <c r="G964" t="s">
        <v>4904</v>
      </c>
      <c r="H964" t="str">
        <f>VLOOKUP(E964,suppliers!$A$2:$B$18,2,)</f>
        <v>OTHER</v>
      </c>
      <c r="I964" t="str">
        <f>VLOOKUP(C964,Table_items[],2,FALSE)</f>
        <v>Lo Han Kuo Infusion 12</v>
      </c>
      <c r="J964" t="str">
        <f>VLOOKUP(C964,Table_items[],3,FALSE)</f>
        <v>Obat Batuk &amp; Pilek</v>
      </c>
      <c r="K964" s="23">
        <f>VLOOKUP(C964,Table_items[],4,FALSE)</f>
        <v>23869</v>
      </c>
      <c r="L964" s="23">
        <f>VLOOKUP(C964,Table_items[],5,FALSE)</f>
        <v>24179</v>
      </c>
    </row>
    <row r="965" spans="1:12" s="23" customFormat="1" x14ac:dyDescent="0.2">
      <c r="A965" s="11" t="s">
        <v>1176</v>
      </c>
      <c r="B965" s="28">
        <v>43985</v>
      </c>
      <c r="C965" s="13" t="s">
        <v>14</v>
      </c>
      <c r="D965" s="13">
        <v>137</v>
      </c>
      <c r="E965" s="9" t="s">
        <v>4896</v>
      </c>
      <c r="F965" s="20" t="s">
        <v>4908</v>
      </c>
      <c r="G965" t="s">
        <v>4904</v>
      </c>
      <c r="H965" t="str">
        <f>VLOOKUP(E965,suppliers!$A$2:$B$18,2,)</f>
        <v>OTHER</v>
      </c>
      <c r="I965" t="str">
        <f>VLOOKUP(C965,Table_items[],2,FALSE)</f>
        <v>Lo Han Kuo Infusion 12</v>
      </c>
      <c r="J965" t="str">
        <f>VLOOKUP(C965,Table_items[],3,FALSE)</f>
        <v>Obat Batuk &amp; Pilek</v>
      </c>
      <c r="K965" s="23">
        <f>VLOOKUP(C965,Table_items[],4,FALSE)</f>
        <v>23869</v>
      </c>
      <c r="L965" s="23">
        <f>VLOOKUP(C965,Table_items[],5,FALSE)</f>
        <v>24179</v>
      </c>
    </row>
    <row r="966" spans="1:12" s="23" customFormat="1" x14ac:dyDescent="0.2">
      <c r="A966" s="7" t="s">
        <v>1177</v>
      </c>
      <c r="B966" s="27">
        <v>43986</v>
      </c>
      <c r="C966" s="9" t="s">
        <v>41</v>
      </c>
      <c r="D966" s="9">
        <v>39</v>
      </c>
      <c r="E966" s="9" t="s">
        <v>4896</v>
      </c>
      <c r="F966" s="20" t="s">
        <v>4908</v>
      </c>
      <c r="G966" t="s">
        <v>4904</v>
      </c>
      <c r="H966" t="str">
        <f>VLOOKUP(E966,suppliers!$A$2:$B$18,2,)</f>
        <v>OTHER</v>
      </c>
      <c r="I966" t="str">
        <f>VLOOKUP(C966,Table_items[],2,FALSE)</f>
        <v>Otilon Ear Drops 8 mL</v>
      </c>
      <c r="J966" t="str">
        <f>VLOOKUP(C966,Table_items[],3,FALSE)</f>
        <v>Obat Telinga</v>
      </c>
      <c r="K966" s="23">
        <f>VLOOKUP(C966,Table_items[],4,FALSE)</f>
        <v>55000</v>
      </c>
      <c r="L966" s="23">
        <f>VLOOKUP(C966,Table_items[],5,FALSE)</f>
        <v>55935</v>
      </c>
    </row>
    <row r="967" spans="1:12" s="23" customFormat="1" x14ac:dyDescent="0.2">
      <c r="A967" s="11" t="s">
        <v>1178</v>
      </c>
      <c r="B967" s="28">
        <v>43986</v>
      </c>
      <c r="C967" s="13" t="s">
        <v>41</v>
      </c>
      <c r="D967" s="13">
        <v>43</v>
      </c>
      <c r="E967" s="9" t="s">
        <v>4896</v>
      </c>
      <c r="F967" s="20" t="s">
        <v>4908</v>
      </c>
      <c r="G967" t="s">
        <v>4904</v>
      </c>
      <c r="H967" t="str">
        <f>VLOOKUP(E967,suppliers!$A$2:$B$18,2,)</f>
        <v>OTHER</v>
      </c>
      <c r="I967" t="str">
        <f>VLOOKUP(C967,Table_items[],2,FALSE)</f>
        <v>Otilon Ear Drops 8 mL</v>
      </c>
      <c r="J967" t="str">
        <f>VLOOKUP(C967,Table_items[],3,FALSE)</f>
        <v>Obat Telinga</v>
      </c>
      <c r="K967" s="23">
        <f>VLOOKUP(C967,Table_items[],4,FALSE)</f>
        <v>55000</v>
      </c>
      <c r="L967" s="23">
        <f>VLOOKUP(C967,Table_items[],5,FALSE)</f>
        <v>55935</v>
      </c>
    </row>
    <row r="968" spans="1:12" s="23" customFormat="1" x14ac:dyDescent="0.2">
      <c r="A968" s="7" t="s">
        <v>1179</v>
      </c>
      <c r="B968" s="27">
        <v>43986</v>
      </c>
      <c r="C968" s="9" t="s">
        <v>41</v>
      </c>
      <c r="D968" s="9">
        <v>34</v>
      </c>
      <c r="E968" s="9" t="s">
        <v>4896</v>
      </c>
      <c r="F968" s="20" t="s">
        <v>4908</v>
      </c>
      <c r="G968" t="s">
        <v>4904</v>
      </c>
      <c r="H968" t="str">
        <f>VLOOKUP(E968,suppliers!$A$2:$B$18,2,)</f>
        <v>OTHER</v>
      </c>
      <c r="I968" t="str">
        <f>VLOOKUP(C968,Table_items[],2,FALSE)</f>
        <v>Otilon Ear Drops 8 mL</v>
      </c>
      <c r="J968" t="str">
        <f>VLOOKUP(C968,Table_items[],3,FALSE)</f>
        <v>Obat Telinga</v>
      </c>
      <c r="K968" s="23">
        <f>VLOOKUP(C968,Table_items[],4,FALSE)</f>
        <v>55000</v>
      </c>
      <c r="L968" s="23">
        <f>VLOOKUP(C968,Table_items[],5,FALSE)</f>
        <v>55935</v>
      </c>
    </row>
    <row r="969" spans="1:12" s="23" customFormat="1" x14ac:dyDescent="0.2">
      <c r="A969" s="11" t="s">
        <v>1180</v>
      </c>
      <c r="B969" s="28">
        <v>43986</v>
      </c>
      <c r="C969" s="13" t="s">
        <v>40</v>
      </c>
      <c r="D969" s="13">
        <v>36</v>
      </c>
      <c r="E969" s="9" t="s">
        <v>4896</v>
      </c>
      <c r="F969" s="20" t="s">
        <v>4908</v>
      </c>
      <c r="G969" t="s">
        <v>4904</v>
      </c>
      <c r="H969" t="str">
        <f>VLOOKUP(E969,suppliers!$A$2:$B$18,2,)</f>
        <v>OTHER</v>
      </c>
      <c r="I969" t="str">
        <f>VLOOKUP(C969,Table_items[],2,FALSE)</f>
        <v>Paramex Tablet / Obat</v>
      </c>
      <c r="J969" t="str">
        <f>VLOOKUP(C969,Table_items[],3,FALSE)</f>
        <v>Obat Sakit Kepala &amp; Demam</v>
      </c>
      <c r="K969" s="23">
        <f>VLOOKUP(C969,Table_items[],4,FALSE)</f>
        <v>2560</v>
      </c>
      <c r="L969" s="23">
        <f>VLOOKUP(C969,Table_items[],5,FALSE)</f>
        <v>2586</v>
      </c>
    </row>
    <row r="970" spans="1:12" s="23" customFormat="1" x14ac:dyDescent="0.2">
      <c r="A970" s="7" t="s">
        <v>1181</v>
      </c>
      <c r="B970" s="27">
        <v>43986</v>
      </c>
      <c r="C970" s="9" t="s">
        <v>20</v>
      </c>
      <c r="D970" s="9">
        <v>24</v>
      </c>
      <c r="E970" s="9" t="s">
        <v>4896</v>
      </c>
      <c r="F970" s="20" t="s">
        <v>4908</v>
      </c>
      <c r="G970" t="s">
        <v>4904</v>
      </c>
      <c r="H970" t="str">
        <f>VLOOKUP(E970,suppliers!$A$2:$B$18,2,)</f>
        <v>OTHER</v>
      </c>
      <c r="I970" t="str">
        <f>VLOOKUP(C970,Table_items[],2,FALSE)</f>
        <v>Carditens</v>
      </c>
      <c r="J970" t="str">
        <f>VLOOKUP(C970,Table_items[],3,FALSE)</f>
        <v>Obat Hipertensi</v>
      </c>
      <c r="K970" s="23">
        <f>VLOOKUP(C970,Table_items[],4,FALSE)</f>
        <v>100000</v>
      </c>
      <c r="L970" s="23">
        <f>VLOOKUP(C970,Table_items[],5,FALSE)</f>
        <v>100900</v>
      </c>
    </row>
    <row r="971" spans="1:12" s="23" customFormat="1" x14ac:dyDescent="0.2">
      <c r="A971" s="11" t="s">
        <v>1182</v>
      </c>
      <c r="B971" s="28">
        <v>43986</v>
      </c>
      <c r="C971" s="13" t="s">
        <v>14</v>
      </c>
      <c r="D971" s="13">
        <v>4</v>
      </c>
      <c r="E971" s="9" t="s">
        <v>4896</v>
      </c>
      <c r="F971" s="20" t="s">
        <v>4908</v>
      </c>
      <c r="G971" t="s">
        <v>4904</v>
      </c>
      <c r="H971" t="str">
        <f>VLOOKUP(E971,suppliers!$A$2:$B$18,2,)</f>
        <v>OTHER</v>
      </c>
      <c r="I971" t="str">
        <f>VLOOKUP(C971,Table_items[],2,FALSE)</f>
        <v>Lo Han Kuo Infusion 12</v>
      </c>
      <c r="J971" t="str">
        <f>VLOOKUP(C971,Table_items[],3,FALSE)</f>
        <v>Obat Batuk &amp; Pilek</v>
      </c>
      <c r="K971" s="23">
        <f>VLOOKUP(C971,Table_items[],4,FALSE)</f>
        <v>23869</v>
      </c>
      <c r="L971" s="23">
        <f>VLOOKUP(C971,Table_items[],5,FALSE)</f>
        <v>24179</v>
      </c>
    </row>
    <row r="972" spans="1:12" s="23" customFormat="1" x14ac:dyDescent="0.2">
      <c r="A972" s="7" t="s">
        <v>1183</v>
      </c>
      <c r="B972" s="27">
        <v>43987</v>
      </c>
      <c r="C972" s="9" t="s">
        <v>38</v>
      </c>
      <c r="D972" s="9">
        <v>28</v>
      </c>
      <c r="E972" s="9" t="s">
        <v>4896</v>
      </c>
      <c r="F972" s="20" t="s">
        <v>4908</v>
      </c>
      <c r="G972" t="s">
        <v>4904</v>
      </c>
      <c r="H972" t="str">
        <f>VLOOKUP(E972,suppliers!$A$2:$B$18,2,)</f>
        <v>OTHER</v>
      </c>
      <c r="I972" t="str">
        <f>VLOOKUP(C972,Table_items[],2,FALSE)</f>
        <v>Sanmol 500 MG 4 Tablet</v>
      </c>
      <c r="J972" t="str">
        <f>VLOOKUP(C972,Table_items[],3,FALSE)</f>
        <v>Obat Sakit Kepala &amp; Demam</v>
      </c>
      <c r="K972" s="23">
        <f>VLOOKUP(C972,Table_items[],4,FALSE)</f>
        <v>1600</v>
      </c>
      <c r="L972" s="23">
        <f>VLOOKUP(C972,Table_items[],5,FALSE)</f>
        <v>1619</v>
      </c>
    </row>
    <row r="973" spans="1:12" s="23" customFormat="1" x14ac:dyDescent="0.2">
      <c r="A973" s="11" t="s">
        <v>1184</v>
      </c>
      <c r="B973" s="28">
        <v>43987</v>
      </c>
      <c r="C973" s="13" t="s">
        <v>41</v>
      </c>
      <c r="D973" s="13">
        <v>27</v>
      </c>
      <c r="E973" s="9" t="s">
        <v>4896</v>
      </c>
      <c r="F973" s="20" t="s">
        <v>4908</v>
      </c>
      <c r="G973" t="s">
        <v>4904</v>
      </c>
      <c r="H973" t="str">
        <f>VLOOKUP(E973,suppliers!$A$2:$B$18,2,)</f>
        <v>OTHER</v>
      </c>
      <c r="I973" t="str">
        <f>VLOOKUP(C973,Table_items[],2,FALSE)</f>
        <v>Otilon Ear Drops 8 mL</v>
      </c>
      <c r="J973" t="str">
        <f>VLOOKUP(C973,Table_items[],3,FALSE)</f>
        <v>Obat Telinga</v>
      </c>
      <c r="K973" s="23">
        <f>VLOOKUP(C973,Table_items[],4,FALSE)</f>
        <v>55000</v>
      </c>
      <c r="L973" s="23">
        <f>VLOOKUP(C973,Table_items[],5,FALSE)</f>
        <v>55935</v>
      </c>
    </row>
    <row r="974" spans="1:12" s="23" customFormat="1" x14ac:dyDescent="0.2">
      <c r="A974" s="7" t="s">
        <v>1185</v>
      </c>
      <c r="B974" s="27">
        <v>43987</v>
      </c>
      <c r="C974" s="9" t="s">
        <v>17</v>
      </c>
      <c r="D974" s="9">
        <v>8</v>
      </c>
      <c r="E974" s="9" t="s">
        <v>4896</v>
      </c>
      <c r="F974" s="20" t="s">
        <v>4908</v>
      </c>
      <c r="G974" t="s">
        <v>4904</v>
      </c>
      <c r="H974" t="str">
        <f>VLOOKUP(E974,suppliers!$A$2:$B$18,2,)</f>
        <v>OTHER</v>
      </c>
      <c r="I974" t="str">
        <f>VLOOKUP(C974,Table_items[],2,FALSE)</f>
        <v>Vicks Inhaler 0.5 mL</v>
      </c>
      <c r="J974" t="str">
        <f>VLOOKUP(C974,Table_items[],3,FALSE)</f>
        <v>Obat Batuk &amp; Pilek</v>
      </c>
      <c r="K974" s="23">
        <f>VLOOKUP(C974,Table_items[],4,FALSE)</f>
        <v>16155</v>
      </c>
      <c r="L974" s="23">
        <f>VLOOKUP(C974,Table_items[],5,FALSE)</f>
        <v>16430</v>
      </c>
    </row>
    <row r="975" spans="1:12" s="23" customFormat="1" x14ac:dyDescent="0.2">
      <c r="A975" s="11" t="s">
        <v>1186</v>
      </c>
      <c r="B975" s="28">
        <v>43987</v>
      </c>
      <c r="C975" s="13" t="s">
        <v>14</v>
      </c>
      <c r="D975" s="13">
        <v>40</v>
      </c>
      <c r="E975" s="9" t="s">
        <v>4896</v>
      </c>
      <c r="F975" s="20" t="s">
        <v>4908</v>
      </c>
      <c r="G975" t="s">
        <v>4904</v>
      </c>
      <c r="H975" t="str">
        <f>VLOOKUP(E975,suppliers!$A$2:$B$18,2,)</f>
        <v>OTHER</v>
      </c>
      <c r="I975" t="str">
        <f>VLOOKUP(C975,Table_items[],2,FALSE)</f>
        <v>Lo Han Kuo Infusion 12</v>
      </c>
      <c r="J975" t="str">
        <f>VLOOKUP(C975,Table_items[],3,FALSE)</f>
        <v>Obat Batuk &amp; Pilek</v>
      </c>
      <c r="K975" s="23">
        <f>VLOOKUP(C975,Table_items[],4,FALSE)</f>
        <v>23869</v>
      </c>
      <c r="L975" s="23">
        <f>VLOOKUP(C975,Table_items[],5,FALSE)</f>
        <v>24179</v>
      </c>
    </row>
    <row r="976" spans="1:12" s="23" customFormat="1" x14ac:dyDescent="0.2">
      <c r="A976" s="7" t="s">
        <v>1187</v>
      </c>
      <c r="B976" s="27">
        <v>43987</v>
      </c>
      <c r="C976" s="9" t="s">
        <v>23</v>
      </c>
      <c r="D976" s="9">
        <v>17</v>
      </c>
      <c r="E976" s="9" t="s">
        <v>4896</v>
      </c>
      <c r="F976" s="20" t="s">
        <v>4908</v>
      </c>
      <c r="G976" t="s">
        <v>4904</v>
      </c>
      <c r="H976" t="str">
        <f>VLOOKUP(E976,suppliers!$A$2:$B$18,2,)</f>
        <v>OTHER</v>
      </c>
      <c r="I976" t="str">
        <f>VLOOKUP(C976,Table_items[],2,FALSE)</f>
        <v>Amlodipine Besilate</v>
      </c>
      <c r="J976" t="str">
        <f>VLOOKUP(C976,Table_items[],3,FALSE)</f>
        <v>Obat Hipertensi</v>
      </c>
      <c r="K976" s="23">
        <f>VLOOKUP(C976,Table_items[],4,FALSE)</f>
        <v>7467</v>
      </c>
      <c r="L976" s="23">
        <f>VLOOKUP(C976,Table_items[],5,FALSE)</f>
        <v>7504</v>
      </c>
    </row>
    <row r="977" spans="1:12" s="23" customFormat="1" x14ac:dyDescent="0.2">
      <c r="A977" s="11" t="s">
        <v>1188</v>
      </c>
      <c r="B977" s="28">
        <v>43988</v>
      </c>
      <c r="C977" s="13" t="s">
        <v>12</v>
      </c>
      <c r="D977" s="13">
        <v>83</v>
      </c>
      <c r="E977" s="9" t="s">
        <v>4896</v>
      </c>
      <c r="F977" s="20" t="s">
        <v>4908</v>
      </c>
      <c r="G977" t="s">
        <v>4904</v>
      </c>
      <c r="H977" t="str">
        <f>VLOOKUP(E977,suppliers!$A$2:$B$18,2,)</f>
        <v>OTHER</v>
      </c>
      <c r="I977" t="str">
        <f>VLOOKUP(C977,Table_items[],2,FALSE)</f>
        <v>Decolsen 1 Strip 4 Tablet</v>
      </c>
      <c r="J977" t="str">
        <f>VLOOKUP(C977,Table_items[],3,FALSE)</f>
        <v>Obat Batuk &amp; Pilek</v>
      </c>
      <c r="K977" s="23">
        <f>VLOOKUP(C977,Table_items[],4,FALSE)</f>
        <v>2886</v>
      </c>
      <c r="L977" s="23">
        <f>VLOOKUP(C977,Table_items[],5,FALSE)</f>
        <v>2915</v>
      </c>
    </row>
    <row r="978" spans="1:12" s="23" customFormat="1" x14ac:dyDescent="0.2">
      <c r="A978" s="7" t="s">
        <v>1189</v>
      </c>
      <c r="B978" s="27">
        <v>43988</v>
      </c>
      <c r="C978" s="9" t="s">
        <v>41</v>
      </c>
      <c r="D978" s="9">
        <v>36</v>
      </c>
      <c r="E978" s="9" t="s">
        <v>4896</v>
      </c>
      <c r="F978" s="20" t="s">
        <v>4908</v>
      </c>
      <c r="G978" t="s">
        <v>4904</v>
      </c>
      <c r="H978" t="str">
        <f>VLOOKUP(E978,suppliers!$A$2:$B$18,2,)</f>
        <v>OTHER</v>
      </c>
      <c r="I978" t="str">
        <f>VLOOKUP(C978,Table_items[],2,FALSE)</f>
        <v>Otilon Ear Drops 8 mL</v>
      </c>
      <c r="J978" t="str">
        <f>VLOOKUP(C978,Table_items[],3,FALSE)</f>
        <v>Obat Telinga</v>
      </c>
      <c r="K978" s="23">
        <f>VLOOKUP(C978,Table_items[],4,FALSE)</f>
        <v>55000</v>
      </c>
      <c r="L978" s="23">
        <f>VLOOKUP(C978,Table_items[],5,FALSE)</f>
        <v>55935</v>
      </c>
    </row>
    <row r="979" spans="1:12" s="23" customFormat="1" x14ac:dyDescent="0.2">
      <c r="A979" s="11" t="s">
        <v>1190</v>
      </c>
      <c r="B979" s="28">
        <v>43988</v>
      </c>
      <c r="C979" s="13" t="s">
        <v>28</v>
      </c>
      <c r="D979" s="13">
        <v>26</v>
      </c>
      <c r="E979" s="9" t="s">
        <v>4896</v>
      </c>
      <c r="F979" s="20" t="s">
        <v>4908</v>
      </c>
      <c r="G979" t="s">
        <v>4904</v>
      </c>
      <c r="H979" t="str">
        <f>VLOOKUP(E979,suppliers!$A$2:$B$18,2,)</f>
        <v>OTHER</v>
      </c>
      <c r="I979" t="str">
        <f>VLOOKUP(C979,Table_items[],2,FALSE)</f>
        <v>Hyperchol 100 MG 12 KPS</v>
      </c>
      <c r="J979" t="str">
        <f>VLOOKUP(C979,Table_items[],3,FALSE)</f>
        <v>Obat Kolesterol</v>
      </c>
      <c r="K979" s="23">
        <f>VLOOKUP(C979,Table_items[],4,FALSE)</f>
        <v>42800</v>
      </c>
      <c r="L979" s="23">
        <f>VLOOKUP(C979,Table_items[],5,FALSE)</f>
        <v>43442</v>
      </c>
    </row>
    <row r="980" spans="1:12" s="23" customFormat="1" x14ac:dyDescent="0.2">
      <c r="A980" s="7" t="s">
        <v>1191</v>
      </c>
      <c r="B980" s="27">
        <v>43988</v>
      </c>
      <c r="C980" s="9" t="s">
        <v>11</v>
      </c>
      <c r="D980" s="9">
        <v>3</v>
      </c>
      <c r="E980" s="9" t="s">
        <v>4896</v>
      </c>
      <c r="F980" s="20" t="s">
        <v>4908</v>
      </c>
      <c r="G980" t="s">
        <v>4904</v>
      </c>
      <c r="H980" t="str">
        <f>VLOOKUP(E980,suppliers!$A$2:$B$18,2,)</f>
        <v>OTHER</v>
      </c>
      <c r="I980" t="str">
        <f>VLOOKUP(C980,Table_items[],2,FALSE)</f>
        <v>Neozep Forte 1 Strip 4 Tablet</v>
      </c>
      <c r="J980" t="str">
        <f>VLOOKUP(C980,Table_items[],3,FALSE)</f>
        <v>Obat Batuk &amp; Pilek</v>
      </c>
      <c r="K980" s="23">
        <f>VLOOKUP(C980,Table_items[],4,FALSE)</f>
        <v>2324</v>
      </c>
      <c r="L980" s="23">
        <f>VLOOKUP(C980,Table_items[],5,FALSE)</f>
        <v>2338</v>
      </c>
    </row>
    <row r="981" spans="1:12" s="23" customFormat="1" x14ac:dyDescent="0.2">
      <c r="A981" s="11" t="s">
        <v>1192</v>
      </c>
      <c r="B981" s="28">
        <v>43989</v>
      </c>
      <c r="C981" s="13" t="s">
        <v>37</v>
      </c>
      <c r="D981" s="13">
        <v>58</v>
      </c>
      <c r="E981" s="9" t="s">
        <v>4896</v>
      </c>
      <c r="F981" s="20" t="s">
        <v>4908</v>
      </c>
      <c r="G981" t="s">
        <v>4904</v>
      </c>
      <c r="H981" t="str">
        <f>VLOOKUP(E981,suppliers!$A$2:$B$18,2,)</f>
        <v>OTHER</v>
      </c>
      <c r="I981" t="str">
        <f>VLOOKUP(C981,Table_items[],2,FALSE)</f>
        <v>Bodrex Extra</v>
      </c>
      <c r="J981" t="str">
        <f>VLOOKUP(C981,Table_items[],3,FALSE)</f>
        <v>Obat Sakit Kepala &amp; Demam</v>
      </c>
      <c r="K981" s="23">
        <f>VLOOKUP(C981,Table_items[],4,FALSE)</f>
        <v>50788</v>
      </c>
      <c r="L981" s="23">
        <f>VLOOKUP(C981,Table_items[],5,FALSE)</f>
        <v>51753</v>
      </c>
    </row>
    <row r="982" spans="1:12" s="23" customFormat="1" x14ac:dyDescent="0.2">
      <c r="A982" s="7" t="s">
        <v>1193</v>
      </c>
      <c r="B982" s="27">
        <v>43989</v>
      </c>
      <c r="C982" s="9" t="s">
        <v>24</v>
      </c>
      <c r="D982" s="9">
        <v>50</v>
      </c>
      <c r="E982" s="9" t="s">
        <v>4896</v>
      </c>
      <c r="F982" s="20" t="s">
        <v>4908</v>
      </c>
      <c r="G982" t="s">
        <v>4904</v>
      </c>
      <c r="H982" t="str">
        <f>VLOOKUP(E982,suppliers!$A$2:$B$18,2,)</f>
        <v>OTHER</v>
      </c>
      <c r="I982" t="str">
        <f>VLOOKUP(C982,Table_items[],2,FALSE)</f>
        <v>Irbesartan</v>
      </c>
      <c r="J982" t="str">
        <f>VLOOKUP(C982,Table_items[],3,FALSE)</f>
        <v>Obat Hipertensi</v>
      </c>
      <c r="K982" s="23">
        <f>VLOOKUP(C982,Table_items[],4,FALSE)</f>
        <v>108794</v>
      </c>
      <c r="L982" s="23">
        <f>VLOOKUP(C982,Table_items[],5,FALSE)</f>
        <v>109447</v>
      </c>
    </row>
    <row r="983" spans="1:12" s="23" customFormat="1" x14ac:dyDescent="0.2">
      <c r="A983" s="11" t="s">
        <v>1194</v>
      </c>
      <c r="B983" s="28">
        <v>43989</v>
      </c>
      <c r="C983" s="13" t="s">
        <v>36</v>
      </c>
      <c r="D983" s="13">
        <v>90</v>
      </c>
      <c r="E983" s="9" t="s">
        <v>4896</v>
      </c>
      <c r="F983" s="20" t="s">
        <v>4908</v>
      </c>
      <c r="G983" t="s">
        <v>4904</v>
      </c>
      <c r="H983" t="str">
        <f>VLOOKUP(E983,suppliers!$A$2:$B$18,2,)</f>
        <v>OTHER</v>
      </c>
      <c r="I983" t="str">
        <f>VLOOKUP(C983,Table_items[],2,FALSE)</f>
        <v>Sanmol Paracetamol</v>
      </c>
      <c r="J983" t="str">
        <f>VLOOKUP(C983,Table_items[],3,FALSE)</f>
        <v>Obat Sakit Kepala &amp; Demam</v>
      </c>
      <c r="K983" s="23">
        <f>VLOOKUP(C983,Table_items[],4,FALSE)</f>
        <v>16100</v>
      </c>
      <c r="L983" s="23">
        <f>VLOOKUP(C983,Table_items[],5,FALSE)</f>
        <v>16261</v>
      </c>
    </row>
    <row r="984" spans="1:12" s="23" customFormat="1" x14ac:dyDescent="0.2">
      <c r="A984" s="7" t="s">
        <v>1195</v>
      </c>
      <c r="B984" s="27">
        <v>43989</v>
      </c>
      <c r="C984" s="9" t="s">
        <v>28</v>
      </c>
      <c r="D984" s="9">
        <v>39</v>
      </c>
      <c r="E984" s="9" t="s">
        <v>4896</v>
      </c>
      <c r="F984" s="20" t="s">
        <v>4908</v>
      </c>
      <c r="G984" t="s">
        <v>4904</v>
      </c>
      <c r="H984" t="str">
        <f>VLOOKUP(E984,suppliers!$A$2:$B$18,2,)</f>
        <v>OTHER</v>
      </c>
      <c r="I984" t="str">
        <f>VLOOKUP(C984,Table_items[],2,FALSE)</f>
        <v>Hyperchol 100 MG 12 KPS</v>
      </c>
      <c r="J984" t="str">
        <f>VLOOKUP(C984,Table_items[],3,FALSE)</f>
        <v>Obat Kolesterol</v>
      </c>
      <c r="K984" s="23">
        <f>VLOOKUP(C984,Table_items[],4,FALSE)</f>
        <v>42800</v>
      </c>
      <c r="L984" s="23">
        <f>VLOOKUP(C984,Table_items[],5,FALSE)</f>
        <v>43442</v>
      </c>
    </row>
    <row r="985" spans="1:12" s="23" customFormat="1" x14ac:dyDescent="0.2">
      <c r="A985" s="11" t="s">
        <v>1196</v>
      </c>
      <c r="B985" s="28">
        <v>43989</v>
      </c>
      <c r="C985" s="13" t="s">
        <v>35</v>
      </c>
      <c r="D985" s="13">
        <v>15</v>
      </c>
      <c r="E985" s="9" t="s">
        <v>4896</v>
      </c>
      <c r="F985" s="20" t="s">
        <v>4908</v>
      </c>
      <c r="G985" t="s">
        <v>4904</v>
      </c>
      <c r="H985" t="str">
        <f>VLOOKUP(E985,suppliers!$A$2:$B$18,2,)</f>
        <v>OTHER</v>
      </c>
      <c r="I985" t="str">
        <f>VLOOKUP(C985,Table_items[],2,FALSE)</f>
        <v>Proris Ibuprofen</v>
      </c>
      <c r="J985" t="str">
        <f>VLOOKUP(C985,Table_items[],3,FALSE)</f>
        <v>Obat Sakit Kepala &amp; Demam</v>
      </c>
      <c r="K985" s="23">
        <f>VLOOKUP(C985,Table_items[],4,FALSE)</f>
        <v>25000</v>
      </c>
      <c r="L985" s="23">
        <f>VLOOKUP(C985,Table_items[],5,FALSE)</f>
        <v>25275</v>
      </c>
    </row>
    <row r="986" spans="1:12" s="23" customFormat="1" x14ac:dyDescent="0.2">
      <c r="A986" s="7" t="s">
        <v>1197</v>
      </c>
      <c r="B986" s="27">
        <v>43990</v>
      </c>
      <c r="C986" s="9" t="s">
        <v>12</v>
      </c>
      <c r="D986" s="9">
        <v>3</v>
      </c>
      <c r="E986" s="9" t="s">
        <v>4896</v>
      </c>
      <c r="F986" s="20" t="s">
        <v>4908</v>
      </c>
      <c r="G986" t="s">
        <v>4904</v>
      </c>
      <c r="H986" t="str">
        <f>VLOOKUP(E986,suppliers!$A$2:$B$18,2,)</f>
        <v>OTHER</v>
      </c>
      <c r="I986" t="str">
        <f>VLOOKUP(C986,Table_items[],2,FALSE)</f>
        <v>Decolsen 1 Strip 4 Tablet</v>
      </c>
      <c r="J986" t="str">
        <f>VLOOKUP(C986,Table_items[],3,FALSE)</f>
        <v>Obat Batuk &amp; Pilek</v>
      </c>
      <c r="K986" s="23">
        <f>VLOOKUP(C986,Table_items[],4,FALSE)</f>
        <v>2886</v>
      </c>
      <c r="L986" s="23">
        <f>VLOOKUP(C986,Table_items[],5,FALSE)</f>
        <v>2915</v>
      </c>
    </row>
    <row r="987" spans="1:12" s="23" customFormat="1" x14ac:dyDescent="0.2">
      <c r="A987" s="11" t="s">
        <v>1198</v>
      </c>
      <c r="B987" s="28">
        <v>43990</v>
      </c>
      <c r="C987" s="13" t="s">
        <v>37</v>
      </c>
      <c r="D987" s="13">
        <v>19</v>
      </c>
      <c r="E987" s="9" t="s">
        <v>4896</v>
      </c>
      <c r="F987" s="20" t="s">
        <v>4908</v>
      </c>
      <c r="G987" t="s">
        <v>4904</v>
      </c>
      <c r="H987" t="str">
        <f>VLOOKUP(E987,suppliers!$A$2:$B$18,2,)</f>
        <v>OTHER</v>
      </c>
      <c r="I987" t="str">
        <f>VLOOKUP(C987,Table_items[],2,FALSE)</f>
        <v>Bodrex Extra</v>
      </c>
      <c r="J987" t="str">
        <f>VLOOKUP(C987,Table_items[],3,FALSE)</f>
        <v>Obat Sakit Kepala &amp; Demam</v>
      </c>
      <c r="K987" s="23">
        <f>VLOOKUP(C987,Table_items[],4,FALSE)</f>
        <v>50788</v>
      </c>
      <c r="L987" s="23">
        <f>VLOOKUP(C987,Table_items[],5,FALSE)</f>
        <v>51753</v>
      </c>
    </row>
    <row r="988" spans="1:12" s="23" customFormat="1" x14ac:dyDescent="0.2">
      <c r="A988" s="7" t="s">
        <v>1199</v>
      </c>
      <c r="B988" s="27">
        <v>43990</v>
      </c>
      <c r="C988" s="9" t="s">
        <v>41</v>
      </c>
      <c r="D988" s="9">
        <v>51</v>
      </c>
      <c r="E988" s="9" t="s">
        <v>4896</v>
      </c>
      <c r="F988" s="20" t="s">
        <v>4908</v>
      </c>
      <c r="G988" t="s">
        <v>4904</v>
      </c>
      <c r="H988" t="str">
        <f>VLOOKUP(E988,suppliers!$A$2:$B$18,2,)</f>
        <v>OTHER</v>
      </c>
      <c r="I988" t="str">
        <f>VLOOKUP(C988,Table_items[],2,FALSE)</f>
        <v>Otilon Ear Drops 8 mL</v>
      </c>
      <c r="J988" t="str">
        <f>VLOOKUP(C988,Table_items[],3,FALSE)</f>
        <v>Obat Telinga</v>
      </c>
      <c r="K988" s="23">
        <f>VLOOKUP(C988,Table_items[],4,FALSE)</f>
        <v>55000</v>
      </c>
      <c r="L988" s="23">
        <f>VLOOKUP(C988,Table_items[],5,FALSE)</f>
        <v>55935</v>
      </c>
    </row>
    <row r="989" spans="1:12" s="23" customFormat="1" x14ac:dyDescent="0.2">
      <c r="A989" s="11" t="s">
        <v>1200</v>
      </c>
      <c r="B989" s="28">
        <v>43990</v>
      </c>
      <c r="C989" s="13" t="s">
        <v>22</v>
      </c>
      <c r="D989" s="13">
        <v>37</v>
      </c>
      <c r="E989" s="9" t="s">
        <v>4896</v>
      </c>
      <c r="F989" s="20" t="s">
        <v>4908</v>
      </c>
      <c r="G989" t="s">
        <v>4904</v>
      </c>
      <c r="H989" t="str">
        <f>VLOOKUP(E989,suppliers!$A$2:$B$18,2,)</f>
        <v>OTHER</v>
      </c>
      <c r="I989" t="str">
        <f>VLOOKUP(C989,Table_items[],2,FALSE)</f>
        <v>Candesartan Ogb Dexa</v>
      </c>
      <c r="J989" t="str">
        <f>VLOOKUP(C989,Table_items[],3,FALSE)</f>
        <v>Obat Hipertensi</v>
      </c>
      <c r="K989" s="23">
        <f>VLOOKUP(C989,Table_items[],4,FALSE)</f>
        <v>5000</v>
      </c>
      <c r="L989" s="23">
        <f>VLOOKUP(C989,Table_items[],5,FALSE)</f>
        <v>5095</v>
      </c>
    </row>
    <row r="990" spans="1:12" s="23" customFormat="1" x14ac:dyDescent="0.2">
      <c r="A990" s="7" t="s">
        <v>1201</v>
      </c>
      <c r="B990" s="27">
        <v>43990</v>
      </c>
      <c r="C990" s="9" t="s">
        <v>22</v>
      </c>
      <c r="D990" s="9">
        <v>5</v>
      </c>
      <c r="E990" s="9" t="s">
        <v>4896</v>
      </c>
      <c r="F990" s="20" t="s">
        <v>4908</v>
      </c>
      <c r="G990" t="s">
        <v>4904</v>
      </c>
      <c r="H990" t="str">
        <f>VLOOKUP(E990,suppliers!$A$2:$B$18,2,)</f>
        <v>OTHER</v>
      </c>
      <c r="I990" t="str">
        <f>VLOOKUP(C990,Table_items[],2,FALSE)</f>
        <v>Candesartan Ogb Dexa</v>
      </c>
      <c r="J990" t="str">
        <f>VLOOKUP(C990,Table_items[],3,FALSE)</f>
        <v>Obat Hipertensi</v>
      </c>
      <c r="K990" s="23">
        <f>VLOOKUP(C990,Table_items[],4,FALSE)</f>
        <v>5000</v>
      </c>
      <c r="L990" s="23">
        <f>VLOOKUP(C990,Table_items[],5,FALSE)</f>
        <v>5095</v>
      </c>
    </row>
    <row r="991" spans="1:12" s="23" customFormat="1" x14ac:dyDescent="0.2">
      <c r="A991" s="11" t="s">
        <v>1202</v>
      </c>
      <c r="B991" s="28">
        <v>43990</v>
      </c>
      <c r="C991" s="13" t="s">
        <v>35</v>
      </c>
      <c r="D991" s="13">
        <v>173</v>
      </c>
      <c r="E991" s="9" t="s">
        <v>4896</v>
      </c>
      <c r="F991" s="20" t="s">
        <v>4908</v>
      </c>
      <c r="G991" t="s">
        <v>4904</v>
      </c>
      <c r="H991" t="str">
        <f>VLOOKUP(E991,suppliers!$A$2:$B$18,2,)</f>
        <v>OTHER</v>
      </c>
      <c r="I991" t="str">
        <f>VLOOKUP(C991,Table_items[],2,FALSE)</f>
        <v>Proris Ibuprofen</v>
      </c>
      <c r="J991" t="str">
        <f>VLOOKUP(C991,Table_items[],3,FALSE)</f>
        <v>Obat Sakit Kepala &amp; Demam</v>
      </c>
      <c r="K991" s="23">
        <f>VLOOKUP(C991,Table_items[],4,FALSE)</f>
        <v>25000</v>
      </c>
      <c r="L991" s="23">
        <f>VLOOKUP(C991,Table_items[],5,FALSE)</f>
        <v>25275</v>
      </c>
    </row>
    <row r="992" spans="1:12" s="23" customFormat="1" x14ac:dyDescent="0.2">
      <c r="A992" s="7" t="s">
        <v>1203</v>
      </c>
      <c r="B992" s="27">
        <v>43990</v>
      </c>
      <c r="C992" s="9" t="s">
        <v>35</v>
      </c>
      <c r="D992" s="9">
        <v>10</v>
      </c>
      <c r="E992" s="9" t="s">
        <v>4896</v>
      </c>
      <c r="F992" s="20" t="s">
        <v>4908</v>
      </c>
      <c r="G992" t="s">
        <v>4904</v>
      </c>
      <c r="H992" t="str">
        <f>VLOOKUP(E992,suppliers!$A$2:$B$18,2,)</f>
        <v>OTHER</v>
      </c>
      <c r="I992" t="str">
        <f>VLOOKUP(C992,Table_items[],2,FALSE)</f>
        <v>Proris Ibuprofen</v>
      </c>
      <c r="J992" t="str">
        <f>VLOOKUP(C992,Table_items[],3,FALSE)</f>
        <v>Obat Sakit Kepala &amp; Demam</v>
      </c>
      <c r="K992" s="23">
        <f>VLOOKUP(C992,Table_items[],4,FALSE)</f>
        <v>25000</v>
      </c>
      <c r="L992" s="23">
        <f>VLOOKUP(C992,Table_items[],5,FALSE)</f>
        <v>25275</v>
      </c>
    </row>
    <row r="993" spans="1:12" s="23" customFormat="1" x14ac:dyDescent="0.2">
      <c r="A993" s="11" t="s">
        <v>1204</v>
      </c>
      <c r="B993" s="28">
        <v>43991</v>
      </c>
      <c r="C993" s="13" t="s">
        <v>12</v>
      </c>
      <c r="D993" s="13">
        <v>58</v>
      </c>
      <c r="E993" s="9" t="s">
        <v>4896</v>
      </c>
      <c r="F993" s="20" t="s">
        <v>4908</v>
      </c>
      <c r="G993" t="s">
        <v>4904</v>
      </c>
      <c r="H993" t="str">
        <f>VLOOKUP(E993,suppliers!$A$2:$B$18,2,)</f>
        <v>OTHER</v>
      </c>
      <c r="I993" t="str">
        <f>VLOOKUP(C993,Table_items[],2,FALSE)</f>
        <v>Decolsen 1 Strip 4 Tablet</v>
      </c>
      <c r="J993" t="str">
        <f>VLOOKUP(C993,Table_items[],3,FALSE)</f>
        <v>Obat Batuk &amp; Pilek</v>
      </c>
      <c r="K993" s="23">
        <f>VLOOKUP(C993,Table_items[],4,FALSE)</f>
        <v>2886</v>
      </c>
      <c r="L993" s="23">
        <f>VLOOKUP(C993,Table_items[],5,FALSE)</f>
        <v>2915</v>
      </c>
    </row>
    <row r="994" spans="1:12" s="23" customFormat="1" x14ac:dyDescent="0.2">
      <c r="A994" s="7" t="s">
        <v>1205</v>
      </c>
      <c r="B994" s="27">
        <v>43991</v>
      </c>
      <c r="C994" s="9" t="s">
        <v>12</v>
      </c>
      <c r="D994" s="9">
        <v>25</v>
      </c>
      <c r="E994" s="9" t="s">
        <v>4896</v>
      </c>
      <c r="F994" s="20" t="s">
        <v>4908</v>
      </c>
      <c r="G994" t="s">
        <v>4904</v>
      </c>
      <c r="H994" t="str">
        <f>VLOOKUP(E994,suppliers!$A$2:$B$18,2,)</f>
        <v>OTHER</v>
      </c>
      <c r="I994" t="str">
        <f>VLOOKUP(C994,Table_items[],2,FALSE)</f>
        <v>Decolsen 1 Strip 4 Tablet</v>
      </c>
      <c r="J994" t="str">
        <f>VLOOKUP(C994,Table_items[],3,FALSE)</f>
        <v>Obat Batuk &amp; Pilek</v>
      </c>
      <c r="K994" s="23">
        <f>VLOOKUP(C994,Table_items[],4,FALSE)</f>
        <v>2886</v>
      </c>
      <c r="L994" s="23">
        <f>VLOOKUP(C994,Table_items[],5,FALSE)</f>
        <v>2915</v>
      </c>
    </row>
    <row r="995" spans="1:12" s="23" customFormat="1" x14ac:dyDescent="0.2">
      <c r="A995" s="11" t="s">
        <v>1206</v>
      </c>
      <c r="B995" s="28">
        <v>43991</v>
      </c>
      <c r="C995" s="13" t="s">
        <v>24</v>
      </c>
      <c r="D995" s="13">
        <v>50</v>
      </c>
      <c r="E995" s="9" t="s">
        <v>4896</v>
      </c>
      <c r="F995" s="20" t="s">
        <v>4908</v>
      </c>
      <c r="G995" t="s">
        <v>4904</v>
      </c>
      <c r="H995" t="str">
        <f>VLOOKUP(E995,suppliers!$A$2:$B$18,2,)</f>
        <v>OTHER</v>
      </c>
      <c r="I995" t="str">
        <f>VLOOKUP(C995,Table_items[],2,FALSE)</f>
        <v>Irbesartan</v>
      </c>
      <c r="J995" t="str">
        <f>VLOOKUP(C995,Table_items[],3,FALSE)</f>
        <v>Obat Hipertensi</v>
      </c>
      <c r="K995" s="23">
        <f>VLOOKUP(C995,Table_items[],4,FALSE)</f>
        <v>108794</v>
      </c>
      <c r="L995" s="23">
        <f>VLOOKUP(C995,Table_items[],5,FALSE)</f>
        <v>109447</v>
      </c>
    </row>
    <row r="996" spans="1:12" s="23" customFormat="1" x14ac:dyDescent="0.2">
      <c r="A996" s="7" t="s">
        <v>1207</v>
      </c>
      <c r="B996" s="27">
        <v>43991</v>
      </c>
      <c r="C996" s="9" t="s">
        <v>38</v>
      </c>
      <c r="D996" s="9">
        <v>44</v>
      </c>
      <c r="E996" s="9" t="s">
        <v>4896</v>
      </c>
      <c r="F996" s="20" t="s">
        <v>4908</v>
      </c>
      <c r="G996" t="s">
        <v>4904</v>
      </c>
      <c r="H996" t="str">
        <f>VLOOKUP(E996,suppliers!$A$2:$B$18,2,)</f>
        <v>OTHER</v>
      </c>
      <c r="I996" t="str">
        <f>VLOOKUP(C996,Table_items[],2,FALSE)</f>
        <v>Sanmol 500 MG 4 Tablet</v>
      </c>
      <c r="J996" t="str">
        <f>VLOOKUP(C996,Table_items[],3,FALSE)</f>
        <v>Obat Sakit Kepala &amp; Demam</v>
      </c>
      <c r="K996" s="23">
        <f>VLOOKUP(C996,Table_items[],4,FALSE)</f>
        <v>1600</v>
      </c>
      <c r="L996" s="23">
        <f>VLOOKUP(C996,Table_items[],5,FALSE)</f>
        <v>1619</v>
      </c>
    </row>
    <row r="997" spans="1:12" s="23" customFormat="1" x14ac:dyDescent="0.2">
      <c r="A997" s="11" t="s">
        <v>1208</v>
      </c>
      <c r="B997" s="28">
        <v>43991</v>
      </c>
      <c r="C997" s="13" t="s">
        <v>38</v>
      </c>
      <c r="D997" s="13">
        <v>33</v>
      </c>
      <c r="E997" s="9" t="s">
        <v>4896</v>
      </c>
      <c r="F997" s="20" t="s">
        <v>4908</v>
      </c>
      <c r="G997" t="s">
        <v>4904</v>
      </c>
      <c r="H997" t="str">
        <f>VLOOKUP(E997,suppliers!$A$2:$B$18,2,)</f>
        <v>OTHER</v>
      </c>
      <c r="I997" t="str">
        <f>VLOOKUP(C997,Table_items[],2,FALSE)</f>
        <v>Sanmol 500 MG 4 Tablet</v>
      </c>
      <c r="J997" t="str">
        <f>VLOOKUP(C997,Table_items[],3,FALSE)</f>
        <v>Obat Sakit Kepala &amp; Demam</v>
      </c>
      <c r="K997" s="23">
        <f>VLOOKUP(C997,Table_items[],4,FALSE)</f>
        <v>1600</v>
      </c>
      <c r="L997" s="23">
        <f>VLOOKUP(C997,Table_items[],5,FALSE)</f>
        <v>1619</v>
      </c>
    </row>
    <row r="998" spans="1:12" s="23" customFormat="1" x14ac:dyDescent="0.2">
      <c r="A998" s="7" t="s">
        <v>1209</v>
      </c>
      <c r="B998" s="27">
        <v>43991</v>
      </c>
      <c r="C998" s="9" t="s">
        <v>22</v>
      </c>
      <c r="D998" s="9">
        <v>18</v>
      </c>
      <c r="E998" s="9" t="s">
        <v>4896</v>
      </c>
      <c r="F998" s="20" t="s">
        <v>4908</v>
      </c>
      <c r="G998" t="s">
        <v>4904</v>
      </c>
      <c r="H998" t="str">
        <f>VLOOKUP(E998,suppliers!$A$2:$B$18,2,)</f>
        <v>OTHER</v>
      </c>
      <c r="I998" t="str">
        <f>VLOOKUP(C998,Table_items[],2,FALSE)</f>
        <v>Candesartan Ogb Dexa</v>
      </c>
      <c r="J998" t="str">
        <f>VLOOKUP(C998,Table_items[],3,FALSE)</f>
        <v>Obat Hipertensi</v>
      </c>
      <c r="K998" s="23">
        <f>VLOOKUP(C998,Table_items[],4,FALSE)</f>
        <v>5000</v>
      </c>
      <c r="L998" s="23">
        <f>VLOOKUP(C998,Table_items[],5,FALSE)</f>
        <v>5095</v>
      </c>
    </row>
    <row r="999" spans="1:12" s="23" customFormat="1" x14ac:dyDescent="0.2">
      <c r="A999" s="11" t="s">
        <v>1210</v>
      </c>
      <c r="B999" s="28">
        <v>43991</v>
      </c>
      <c r="C999" s="13" t="s">
        <v>22</v>
      </c>
      <c r="D999" s="13">
        <v>4</v>
      </c>
      <c r="E999" s="9" t="s">
        <v>4896</v>
      </c>
      <c r="F999" s="20" t="s">
        <v>4908</v>
      </c>
      <c r="G999" t="s">
        <v>4904</v>
      </c>
      <c r="H999" t="str">
        <f>VLOOKUP(E999,suppliers!$A$2:$B$18,2,)</f>
        <v>OTHER</v>
      </c>
      <c r="I999" t="str">
        <f>VLOOKUP(C999,Table_items[],2,FALSE)</f>
        <v>Candesartan Ogb Dexa</v>
      </c>
      <c r="J999" t="str">
        <f>VLOOKUP(C999,Table_items[],3,FALSE)</f>
        <v>Obat Hipertensi</v>
      </c>
      <c r="K999" s="23">
        <f>VLOOKUP(C999,Table_items[],4,FALSE)</f>
        <v>5000</v>
      </c>
      <c r="L999" s="23">
        <f>VLOOKUP(C999,Table_items[],5,FALSE)</f>
        <v>5095</v>
      </c>
    </row>
    <row r="1000" spans="1:12" s="23" customFormat="1" x14ac:dyDescent="0.2">
      <c r="A1000" s="7" t="s">
        <v>1211</v>
      </c>
      <c r="B1000" s="27">
        <v>43991</v>
      </c>
      <c r="C1000" s="9" t="s">
        <v>22</v>
      </c>
      <c r="D1000" s="9">
        <v>41</v>
      </c>
      <c r="E1000" s="9" t="s">
        <v>4896</v>
      </c>
      <c r="F1000" s="20" t="s">
        <v>4908</v>
      </c>
      <c r="G1000" t="s">
        <v>4904</v>
      </c>
      <c r="H1000" t="str">
        <f>VLOOKUP(E1000,suppliers!$A$2:$B$18,2,)</f>
        <v>OTHER</v>
      </c>
      <c r="I1000" t="str">
        <f>VLOOKUP(C1000,Table_items[],2,FALSE)</f>
        <v>Candesartan Ogb Dexa</v>
      </c>
      <c r="J1000" t="str">
        <f>VLOOKUP(C1000,Table_items[],3,FALSE)</f>
        <v>Obat Hipertensi</v>
      </c>
      <c r="K1000" s="23">
        <f>VLOOKUP(C1000,Table_items[],4,FALSE)</f>
        <v>5000</v>
      </c>
      <c r="L1000" s="23">
        <f>VLOOKUP(C1000,Table_items[],5,FALSE)</f>
        <v>5095</v>
      </c>
    </row>
    <row r="1001" spans="1:12" s="23" customFormat="1" x14ac:dyDescent="0.2">
      <c r="A1001" s="11" t="s">
        <v>1212</v>
      </c>
      <c r="B1001" s="28">
        <v>43991</v>
      </c>
      <c r="C1001" s="13" t="s">
        <v>11</v>
      </c>
      <c r="D1001" s="13">
        <v>91</v>
      </c>
      <c r="E1001" s="9" t="s">
        <v>4896</v>
      </c>
      <c r="F1001" s="20" t="s">
        <v>4908</v>
      </c>
      <c r="G1001" t="s">
        <v>4904</v>
      </c>
      <c r="H1001" t="str">
        <f>VLOOKUP(E1001,suppliers!$A$2:$B$18,2,)</f>
        <v>OTHER</v>
      </c>
      <c r="I1001" t="str">
        <f>VLOOKUP(C1001,Table_items[],2,FALSE)</f>
        <v>Neozep Forte 1 Strip 4 Tablet</v>
      </c>
      <c r="J1001" t="str">
        <f>VLOOKUP(C1001,Table_items[],3,FALSE)</f>
        <v>Obat Batuk &amp; Pilek</v>
      </c>
      <c r="K1001" s="23">
        <f>VLOOKUP(C1001,Table_items[],4,FALSE)</f>
        <v>2324</v>
      </c>
      <c r="L1001" s="23">
        <f>VLOOKUP(C1001,Table_items[],5,FALSE)</f>
        <v>2338</v>
      </c>
    </row>
    <row r="1002" spans="1:12" s="23" customFormat="1" x14ac:dyDescent="0.2">
      <c r="A1002" s="7" t="s">
        <v>1213</v>
      </c>
      <c r="B1002" s="27">
        <v>43992</v>
      </c>
      <c r="C1002" s="9" t="s">
        <v>38</v>
      </c>
      <c r="D1002" s="9">
        <v>37</v>
      </c>
      <c r="E1002" s="9" t="s">
        <v>4896</v>
      </c>
      <c r="F1002" s="20" t="s">
        <v>4908</v>
      </c>
      <c r="G1002" t="s">
        <v>4904</v>
      </c>
      <c r="H1002" t="str">
        <f>VLOOKUP(E1002,suppliers!$A$2:$B$18,2,)</f>
        <v>OTHER</v>
      </c>
      <c r="I1002" t="str">
        <f>VLOOKUP(C1002,Table_items[],2,FALSE)</f>
        <v>Sanmol 500 MG 4 Tablet</v>
      </c>
      <c r="J1002" t="str">
        <f>VLOOKUP(C1002,Table_items[],3,FALSE)</f>
        <v>Obat Sakit Kepala &amp; Demam</v>
      </c>
      <c r="K1002" s="23">
        <f>VLOOKUP(C1002,Table_items[],4,FALSE)</f>
        <v>1600</v>
      </c>
      <c r="L1002" s="23">
        <f>VLOOKUP(C1002,Table_items[],5,FALSE)</f>
        <v>1619</v>
      </c>
    </row>
    <row r="1003" spans="1:12" s="23" customFormat="1" x14ac:dyDescent="0.2">
      <c r="A1003" s="11" t="s">
        <v>1214</v>
      </c>
      <c r="B1003" s="28">
        <v>43993</v>
      </c>
      <c r="C1003" s="13" t="s">
        <v>12</v>
      </c>
      <c r="D1003" s="13">
        <v>22</v>
      </c>
      <c r="E1003" s="9" t="s">
        <v>4896</v>
      </c>
      <c r="F1003" s="20" t="s">
        <v>4908</v>
      </c>
      <c r="G1003" t="s">
        <v>4904</v>
      </c>
      <c r="H1003" t="str">
        <f>VLOOKUP(E1003,suppliers!$A$2:$B$18,2,)</f>
        <v>OTHER</v>
      </c>
      <c r="I1003" t="str">
        <f>VLOOKUP(C1003,Table_items[],2,FALSE)</f>
        <v>Decolsen 1 Strip 4 Tablet</v>
      </c>
      <c r="J1003" t="str">
        <f>VLOOKUP(C1003,Table_items[],3,FALSE)</f>
        <v>Obat Batuk &amp; Pilek</v>
      </c>
      <c r="K1003" s="23">
        <f>VLOOKUP(C1003,Table_items[],4,FALSE)</f>
        <v>2886</v>
      </c>
      <c r="L1003" s="23">
        <f>VLOOKUP(C1003,Table_items[],5,FALSE)</f>
        <v>2915</v>
      </c>
    </row>
    <row r="1004" spans="1:12" s="23" customFormat="1" x14ac:dyDescent="0.2">
      <c r="A1004" s="7" t="s">
        <v>1215</v>
      </c>
      <c r="B1004" s="27">
        <v>43993</v>
      </c>
      <c r="C1004" s="9" t="s">
        <v>5</v>
      </c>
      <c r="D1004" s="9">
        <v>51</v>
      </c>
      <c r="E1004" s="9" t="s">
        <v>4896</v>
      </c>
      <c r="F1004" s="20" t="s">
        <v>4908</v>
      </c>
      <c r="G1004" t="s">
        <v>4904</v>
      </c>
      <c r="H1004" t="str">
        <f>VLOOKUP(E1004,suppliers!$A$2:$B$18,2,)</f>
        <v>OTHER</v>
      </c>
      <c r="I1004" t="str">
        <f>VLOOKUP(C1004,Table_items[],2,FALSE)</f>
        <v>Ozen 10 MG Blister</v>
      </c>
      <c r="J1004" t="str">
        <f>VLOOKUP(C1004,Table_items[],3,FALSE)</f>
        <v>Obat Alergi</v>
      </c>
      <c r="K1004" s="23">
        <f>VLOOKUP(C1004,Table_items[],4,FALSE)</f>
        <v>18611</v>
      </c>
      <c r="L1004" s="23">
        <f>VLOOKUP(C1004,Table_items[],5,FALSE)</f>
        <v>18816</v>
      </c>
    </row>
    <row r="1005" spans="1:12" s="23" customFormat="1" x14ac:dyDescent="0.2">
      <c r="A1005" s="11" t="s">
        <v>1216</v>
      </c>
      <c r="B1005" s="28">
        <v>43994</v>
      </c>
      <c r="C1005" s="13" t="s">
        <v>37</v>
      </c>
      <c r="D1005" s="13">
        <v>29</v>
      </c>
      <c r="E1005" s="9" t="s">
        <v>4896</v>
      </c>
      <c r="F1005" s="20" t="s">
        <v>4908</v>
      </c>
      <c r="G1005" t="s">
        <v>4904</v>
      </c>
      <c r="H1005" t="str">
        <f>VLOOKUP(E1005,suppliers!$A$2:$B$18,2,)</f>
        <v>OTHER</v>
      </c>
      <c r="I1005" t="str">
        <f>VLOOKUP(C1005,Table_items[],2,FALSE)</f>
        <v>Bodrex Extra</v>
      </c>
      <c r="J1005" t="str">
        <f>VLOOKUP(C1005,Table_items[],3,FALSE)</f>
        <v>Obat Sakit Kepala &amp; Demam</v>
      </c>
      <c r="K1005" s="23">
        <f>VLOOKUP(C1005,Table_items[],4,FALSE)</f>
        <v>50788</v>
      </c>
      <c r="L1005" s="23">
        <f>VLOOKUP(C1005,Table_items[],5,FALSE)</f>
        <v>51753</v>
      </c>
    </row>
    <row r="1006" spans="1:12" s="23" customFormat="1" x14ac:dyDescent="0.2">
      <c r="A1006" s="7" t="s">
        <v>1217</v>
      </c>
      <c r="B1006" s="27">
        <v>43994</v>
      </c>
      <c r="C1006" s="9" t="s">
        <v>37</v>
      </c>
      <c r="D1006" s="9">
        <v>71</v>
      </c>
      <c r="E1006" s="9" t="s">
        <v>4896</v>
      </c>
      <c r="F1006" s="20" t="s">
        <v>4908</v>
      </c>
      <c r="G1006" t="s">
        <v>4904</v>
      </c>
      <c r="H1006" t="str">
        <f>VLOOKUP(E1006,suppliers!$A$2:$B$18,2,)</f>
        <v>OTHER</v>
      </c>
      <c r="I1006" t="str">
        <f>VLOOKUP(C1006,Table_items[],2,FALSE)</f>
        <v>Bodrex Extra</v>
      </c>
      <c r="J1006" t="str">
        <f>VLOOKUP(C1006,Table_items[],3,FALSE)</f>
        <v>Obat Sakit Kepala &amp; Demam</v>
      </c>
      <c r="K1006" s="23">
        <f>VLOOKUP(C1006,Table_items[],4,FALSE)</f>
        <v>50788</v>
      </c>
      <c r="L1006" s="23">
        <f>VLOOKUP(C1006,Table_items[],5,FALSE)</f>
        <v>51753</v>
      </c>
    </row>
    <row r="1007" spans="1:12" s="23" customFormat="1" x14ac:dyDescent="0.2">
      <c r="A1007" s="11" t="s">
        <v>1218</v>
      </c>
      <c r="B1007" s="28">
        <v>43994</v>
      </c>
      <c r="C1007" s="13" t="s">
        <v>30</v>
      </c>
      <c r="D1007" s="13">
        <v>15</v>
      </c>
      <c r="E1007" s="9" t="s">
        <v>4896</v>
      </c>
      <c r="F1007" s="20" t="s">
        <v>4908</v>
      </c>
      <c r="G1007" t="s">
        <v>4904</v>
      </c>
      <c r="H1007" t="str">
        <f>VLOOKUP(E1007,suppliers!$A$2:$B$18,2,)</f>
        <v>OTHER</v>
      </c>
      <c r="I1007" t="str">
        <f>VLOOKUP(C1007,Table_items[],2,FALSE)</f>
        <v>Koolfever</v>
      </c>
      <c r="J1007" t="str">
        <f>VLOOKUP(C1007,Table_items[],3,FALSE)</f>
        <v>Obat Sakit Kepala &amp; Demam</v>
      </c>
      <c r="K1007" s="23">
        <f>VLOOKUP(C1007,Table_items[],4,FALSE)</f>
        <v>7500</v>
      </c>
      <c r="L1007" s="23">
        <f>VLOOKUP(C1007,Table_items[],5,FALSE)</f>
        <v>7620</v>
      </c>
    </row>
    <row r="1008" spans="1:12" s="23" customFormat="1" x14ac:dyDescent="0.2">
      <c r="A1008" s="7" t="s">
        <v>1220</v>
      </c>
      <c r="B1008" s="27">
        <v>43994</v>
      </c>
      <c r="C1008" s="9" t="s">
        <v>5</v>
      </c>
      <c r="D1008" s="9">
        <v>16</v>
      </c>
      <c r="E1008" s="9" t="s">
        <v>4896</v>
      </c>
      <c r="F1008" s="20" t="s">
        <v>4908</v>
      </c>
      <c r="G1008" t="s">
        <v>4904</v>
      </c>
      <c r="H1008" t="str">
        <f>VLOOKUP(E1008,suppliers!$A$2:$B$18,2,)</f>
        <v>OTHER</v>
      </c>
      <c r="I1008" t="str">
        <f>VLOOKUP(C1008,Table_items[],2,FALSE)</f>
        <v>Ozen 10 MG Blister</v>
      </c>
      <c r="J1008" t="str">
        <f>VLOOKUP(C1008,Table_items[],3,FALSE)</f>
        <v>Obat Alergi</v>
      </c>
      <c r="K1008" s="23">
        <f>VLOOKUP(C1008,Table_items[],4,FALSE)</f>
        <v>18611</v>
      </c>
      <c r="L1008" s="23">
        <f>VLOOKUP(C1008,Table_items[],5,FALSE)</f>
        <v>18816</v>
      </c>
    </row>
    <row r="1009" spans="1:12" s="23" customFormat="1" x14ac:dyDescent="0.2">
      <c r="A1009" s="11" t="s">
        <v>1221</v>
      </c>
      <c r="B1009" s="28">
        <v>43995</v>
      </c>
      <c r="C1009" s="13" t="s">
        <v>12</v>
      </c>
      <c r="D1009" s="13">
        <v>45</v>
      </c>
      <c r="E1009" s="9" t="s">
        <v>4896</v>
      </c>
      <c r="F1009" s="20" t="s">
        <v>4908</v>
      </c>
      <c r="G1009" t="s">
        <v>4904</v>
      </c>
      <c r="H1009" t="str">
        <f>VLOOKUP(E1009,suppliers!$A$2:$B$18,2,)</f>
        <v>OTHER</v>
      </c>
      <c r="I1009" t="str">
        <f>VLOOKUP(C1009,Table_items[],2,FALSE)</f>
        <v>Decolsen 1 Strip 4 Tablet</v>
      </c>
      <c r="J1009" t="str">
        <f>VLOOKUP(C1009,Table_items[],3,FALSE)</f>
        <v>Obat Batuk &amp; Pilek</v>
      </c>
      <c r="K1009" s="23">
        <f>VLOOKUP(C1009,Table_items[],4,FALSE)</f>
        <v>2886</v>
      </c>
      <c r="L1009" s="23">
        <f>VLOOKUP(C1009,Table_items[],5,FALSE)</f>
        <v>2915</v>
      </c>
    </row>
    <row r="1010" spans="1:12" s="23" customFormat="1" x14ac:dyDescent="0.2">
      <c r="A1010" s="7" t="s">
        <v>1222</v>
      </c>
      <c r="B1010" s="27">
        <v>43995</v>
      </c>
      <c r="C1010" s="9" t="s">
        <v>41</v>
      </c>
      <c r="D1010" s="9">
        <v>1</v>
      </c>
      <c r="E1010" s="9" t="s">
        <v>4896</v>
      </c>
      <c r="F1010" s="20" t="s">
        <v>4908</v>
      </c>
      <c r="G1010" t="s">
        <v>4904</v>
      </c>
      <c r="H1010" t="str">
        <f>VLOOKUP(E1010,suppliers!$A$2:$B$18,2,)</f>
        <v>OTHER</v>
      </c>
      <c r="I1010" t="str">
        <f>VLOOKUP(C1010,Table_items[],2,FALSE)</f>
        <v>Otilon Ear Drops 8 mL</v>
      </c>
      <c r="J1010" t="str">
        <f>VLOOKUP(C1010,Table_items[],3,FALSE)</f>
        <v>Obat Telinga</v>
      </c>
      <c r="K1010" s="23">
        <f>VLOOKUP(C1010,Table_items[],4,FALSE)</f>
        <v>55000</v>
      </c>
      <c r="L1010" s="23">
        <f>VLOOKUP(C1010,Table_items[],5,FALSE)</f>
        <v>55935</v>
      </c>
    </row>
    <row r="1011" spans="1:12" s="23" customFormat="1" x14ac:dyDescent="0.2">
      <c r="A1011" s="11" t="s">
        <v>1223</v>
      </c>
      <c r="B1011" s="28">
        <v>43995</v>
      </c>
      <c r="C1011" s="13" t="s">
        <v>16</v>
      </c>
      <c r="D1011" s="13">
        <v>34</v>
      </c>
      <c r="E1011" s="9" t="s">
        <v>4896</v>
      </c>
      <c r="F1011" s="20" t="s">
        <v>4908</v>
      </c>
      <c r="G1011" t="s">
        <v>4904</v>
      </c>
      <c r="H1011" t="str">
        <f>VLOOKUP(E1011,suppliers!$A$2:$B$18,2,)</f>
        <v>OTHER</v>
      </c>
      <c r="I1011" t="str">
        <f>VLOOKUP(C1011,Table_items[],2,FALSE)</f>
        <v>Ultraflu Box Isi 25 Strip</v>
      </c>
      <c r="J1011" t="str">
        <f>VLOOKUP(C1011,Table_items[],3,FALSE)</f>
        <v>Obat Batuk &amp; Pilek</v>
      </c>
      <c r="K1011" s="23">
        <f>VLOOKUP(C1011,Table_items[],4,FALSE)</f>
        <v>72500</v>
      </c>
      <c r="L1011" s="23">
        <f>VLOOKUP(C1011,Table_items[],5,FALSE)</f>
        <v>73805</v>
      </c>
    </row>
    <row r="1012" spans="1:12" s="23" customFormat="1" x14ac:dyDescent="0.2">
      <c r="A1012" s="7" t="s">
        <v>1224</v>
      </c>
      <c r="B1012" s="27">
        <v>43995</v>
      </c>
      <c r="C1012" s="9" t="s">
        <v>40</v>
      </c>
      <c r="D1012" s="9">
        <v>319</v>
      </c>
      <c r="E1012" s="9" t="s">
        <v>4896</v>
      </c>
      <c r="F1012" s="20" t="s">
        <v>4908</v>
      </c>
      <c r="G1012" t="s">
        <v>4904</v>
      </c>
      <c r="H1012" t="str">
        <f>VLOOKUP(E1012,suppliers!$A$2:$B$18,2,)</f>
        <v>OTHER</v>
      </c>
      <c r="I1012" t="str">
        <f>VLOOKUP(C1012,Table_items[],2,FALSE)</f>
        <v>Paramex Tablet / Obat</v>
      </c>
      <c r="J1012" t="str">
        <f>VLOOKUP(C1012,Table_items[],3,FALSE)</f>
        <v>Obat Sakit Kepala &amp; Demam</v>
      </c>
      <c r="K1012" s="23">
        <f>VLOOKUP(C1012,Table_items[],4,FALSE)</f>
        <v>2560</v>
      </c>
      <c r="L1012" s="23">
        <f>VLOOKUP(C1012,Table_items[],5,FALSE)</f>
        <v>2586</v>
      </c>
    </row>
    <row r="1013" spans="1:12" s="23" customFormat="1" x14ac:dyDescent="0.2">
      <c r="A1013" s="11" t="s">
        <v>1225</v>
      </c>
      <c r="B1013" s="28">
        <v>43995</v>
      </c>
      <c r="C1013" s="13" t="s">
        <v>25</v>
      </c>
      <c r="D1013" s="13">
        <v>3</v>
      </c>
      <c r="E1013" s="9" t="s">
        <v>4896</v>
      </c>
      <c r="F1013" s="20" t="s">
        <v>4908</v>
      </c>
      <c r="G1013" t="s">
        <v>4904</v>
      </c>
      <c r="H1013" t="str">
        <f>VLOOKUP(E1013,suppliers!$A$2:$B$18,2,)</f>
        <v>OTHER</v>
      </c>
      <c r="I1013" t="str">
        <f>VLOOKUP(C1013,Table_items[],2,FALSE)</f>
        <v>Irvell 150MG Box 20 Tablet</v>
      </c>
      <c r="J1013" t="str">
        <f>VLOOKUP(C1013,Table_items[],3,FALSE)</f>
        <v>Obat Hipertensi</v>
      </c>
      <c r="K1013" s="23">
        <f>VLOOKUP(C1013,Table_items[],4,FALSE)</f>
        <v>143991</v>
      </c>
      <c r="L1013" s="23">
        <f>VLOOKUP(C1013,Table_items[],5,FALSE)</f>
        <v>146871</v>
      </c>
    </row>
    <row r="1014" spans="1:12" s="23" customFormat="1" x14ac:dyDescent="0.2">
      <c r="A1014" s="7" t="s">
        <v>1226</v>
      </c>
      <c r="B1014" s="27">
        <v>43996</v>
      </c>
      <c r="C1014" s="9" t="s">
        <v>12</v>
      </c>
      <c r="D1014" s="9">
        <v>44</v>
      </c>
      <c r="E1014" s="9" t="s">
        <v>4896</v>
      </c>
      <c r="F1014" s="20" t="s">
        <v>4908</v>
      </c>
      <c r="G1014" t="s">
        <v>4904</v>
      </c>
      <c r="H1014" t="str">
        <f>VLOOKUP(E1014,suppliers!$A$2:$B$18,2,)</f>
        <v>OTHER</v>
      </c>
      <c r="I1014" t="str">
        <f>VLOOKUP(C1014,Table_items[],2,FALSE)</f>
        <v>Decolsen 1 Strip 4 Tablet</v>
      </c>
      <c r="J1014" t="str">
        <f>VLOOKUP(C1014,Table_items[],3,FALSE)</f>
        <v>Obat Batuk &amp; Pilek</v>
      </c>
      <c r="K1014" s="23">
        <f>VLOOKUP(C1014,Table_items[],4,FALSE)</f>
        <v>2886</v>
      </c>
      <c r="L1014" s="23">
        <f>VLOOKUP(C1014,Table_items[],5,FALSE)</f>
        <v>2915</v>
      </c>
    </row>
    <row r="1015" spans="1:12" s="23" customFormat="1" x14ac:dyDescent="0.2">
      <c r="A1015" s="11" t="s">
        <v>1227</v>
      </c>
      <c r="B1015" s="28">
        <v>43996</v>
      </c>
      <c r="C1015" s="13" t="s">
        <v>37</v>
      </c>
      <c r="D1015" s="13">
        <v>11</v>
      </c>
      <c r="E1015" s="9" t="s">
        <v>4896</v>
      </c>
      <c r="F1015" s="20" t="s">
        <v>4908</v>
      </c>
      <c r="G1015" t="s">
        <v>4904</v>
      </c>
      <c r="H1015" t="str">
        <f>VLOOKUP(E1015,suppliers!$A$2:$B$18,2,)</f>
        <v>OTHER</v>
      </c>
      <c r="I1015" t="str">
        <f>VLOOKUP(C1015,Table_items[],2,FALSE)</f>
        <v>Bodrex Extra</v>
      </c>
      <c r="J1015" t="str">
        <f>VLOOKUP(C1015,Table_items[],3,FALSE)</f>
        <v>Obat Sakit Kepala &amp; Demam</v>
      </c>
      <c r="K1015" s="23">
        <f>VLOOKUP(C1015,Table_items[],4,FALSE)</f>
        <v>50788</v>
      </c>
      <c r="L1015" s="23">
        <f>VLOOKUP(C1015,Table_items[],5,FALSE)</f>
        <v>51753</v>
      </c>
    </row>
    <row r="1016" spans="1:12" s="23" customFormat="1" x14ac:dyDescent="0.2">
      <c r="A1016" s="7" t="s">
        <v>1228</v>
      </c>
      <c r="B1016" s="27">
        <v>43996</v>
      </c>
      <c r="C1016" s="9" t="s">
        <v>16</v>
      </c>
      <c r="D1016" s="9">
        <v>14</v>
      </c>
      <c r="E1016" s="9" t="s">
        <v>4896</v>
      </c>
      <c r="F1016" s="20" t="s">
        <v>4908</v>
      </c>
      <c r="G1016" t="s">
        <v>4904</v>
      </c>
      <c r="H1016" t="str">
        <f>VLOOKUP(E1016,suppliers!$A$2:$B$18,2,)</f>
        <v>OTHER</v>
      </c>
      <c r="I1016" t="str">
        <f>VLOOKUP(C1016,Table_items[],2,FALSE)</f>
        <v>Ultraflu Box Isi 25 Strip</v>
      </c>
      <c r="J1016" t="str">
        <f>VLOOKUP(C1016,Table_items[],3,FALSE)</f>
        <v>Obat Batuk &amp; Pilek</v>
      </c>
      <c r="K1016" s="23">
        <f>VLOOKUP(C1016,Table_items[],4,FALSE)</f>
        <v>72500</v>
      </c>
      <c r="L1016" s="23">
        <f>VLOOKUP(C1016,Table_items[],5,FALSE)</f>
        <v>73805</v>
      </c>
    </row>
    <row r="1017" spans="1:12" s="23" customFormat="1" x14ac:dyDescent="0.2">
      <c r="A1017" s="11" t="s">
        <v>1229</v>
      </c>
      <c r="B1017" s="28">
        <v>43996</v>
      </c>
      <c r="C1017" s="13" t="s">
        <v>28</v>
      </c>
      <c r="D1017" s="13">
        <v>11</v>
      </c>
      <c r="E1017" s="9" t="s">
        <v>4896</v>
      </c>
      <c r="F1017" s="20" t="s">
        <v>4908</v>
      </c>
      <c r="G1017" t="s">
        <v>4904</v>
      </c>
      <c r="H1017" t="str">
        <f>VLOOKUP(E1017,suppliers!$A$2:$B$18,2,)</f>
        <v>OTHER</v>
      </c>
      <c r="I1017" t="str">
        <f>VLOOKUP(C1017,Table_items[],2,FALSE)</f>
        <v>Hyperchol 100 MG 12 KPS</v>
      </c>
      <c r="J1017" t="str">
        <f>VLOOKUP(C1017,Table_items[],3,FALSE)</f>
        <v>Obat Kolesterol</v>
      </c>
      <c r="K1017" s="23">
        <f>VLOOKUP(C1017,Table_items[],4,FALSE)</f>
        <v>42800</v>
      </c>
      <c r="L1017" s="23">
        <f>VLOOKUP(C1017,Table_items[],5,FALSE)</f>
        <v>43442</v>
      </c>
    </row>
    <row r="1018" spans="1:12" s="23" customFormat="1" x14ac:dyDescent="0.2">
      <c r="A1018" s="7" t="s">
        <v>1230</v>
      </c>
      <c r="B1018" s="27">
        <v>43996</v>
      </c>
      <c r="C1018" s="9" t="s">
        <v>28</v>
      </c>
      <c r="D1018" s="9">
        <v>33</v>
      </c>
      <c r="E1018" s="9" t="s">
        <v>4896</v>
      </c>
      <c r="F1018" s="20" t="s">
        <v>4908</v>
      </c>
      <c r="G1018" t="s">
        <v>4904</v>
      </c>
      <c r="H1018" t="str">
        <f>VLOOKUP(E1018,suppliers!$A$2:$B$18,2,)</f>
        <v>OTHER</v>
      </c>
      <c r="I1018" t="str">
        <f>VLOOKUP(C1018,Table_items[],2,FALSE)</f>
        <v>Hyperchol 100 MG 12 KPS</v>
      </c>
      <c r="J1018" t="str">
        <f>VLOOKUP(C1018,Table_items[],3,FALSE)</f>
        <v>Obat Kolesterol</v>
      </c>
      <c r="K1018" s="23">
        <f>VLOOKUP(C1018,Table_items[],4,FALSE)</f>
        <v>42800</v>
      </c>
      <c r="L1018" s="23">
        <f>VLOOKUP(C1018,Table_items[],5,FALSE)</f>
        <v>43442</v>
      </c>
    </row>
    <row r="1019" spans="1:12" x14ac:dyDescent="0.2">
      <c r="A1019" s="11" t="s">
        <v>1231</v>
      </c>
      <c r="B1019" s="28">
        <v>43996</v>
      </c>
      <c r="C1019" s="13" t="s">
        <v>11</v>
      </c>
      <c r="D1019" s="13">
        <v>68</v>
      </c>
      <c r="E1019" s="9" t="s">
        <v>4896</v>
      </c>
      <c r="F1019" s="20" t="s">
        <v>4908</v>
      </c>
      <c r="G1019" t="s">
        <v>4904</v>
      </c>
      <c r="H1019" t="str">
        <f>VLOOKUP(E1019,suppliers!$A$2:$B$18,2,)</f>
        <v>OTHER</v>
      </c>
      <c r="I1019" t="str">
        <f>VLOOKUP(C1019,Table_items[],2,FALSE)</f>
        <v>Neozep Forte 1 Strip 4 Tablet</v>
      </c>
      <c r="J1019" t="str">
        <f>VLOOKUP(C1019,Table_items[],3,FALSE)</f>
        <v>Obat Batuk &amp; Pilek</v>
      </c>
      <c r="K1019" s="23">
        <f>VLOOKUP(C1019,Table_items[],4,FALSE)</f>
        <v>2324</v>
      </c>
      <c r="L1019" s="23">
        <f>VLOOKUP(C1019,Table_items[],5,FALSE)</f>
        <v>2338</v>
      </c>
    </row>
    <row r="1020" spans="1:12" x14ac:dyDescent="0.2">
      <c r="A1020" s="7" t="s">
        <v>1232</v>
      </c>
      <c r="B1020" s="27">
        <v>43997</v>
      </c>
      <c r="C1020" s="9" t="s">
        <v>12</v>
      </c>
      <c r="D1020" s="9">
        <v>2</v>
      </c>
      <c r="E1020" s="9" t="s">
        <v>4896</v>
      </c>
      <c r="F1020" s="20" t="s">
        <v>4908</v>
      </c>
      <c r="G1020" t="s">
        <v>4904</v>
      </c>
      <c r="H1020" t="str">
        <f>VLOOKUP(E1020,suppliers!$A$2:$B$18,2,)</f>
        <v>OTHER</v>
      </c>
      <c r="I1020" t="str">
        <f>VLOOKUP(C1020,Table_items[],2,FALSE)</f>
        <v>Decolsen 1 Strip 4 Tablet</v>
      </c>
      <c r="J1020" t="str">
        <f>VLOOKUP(C1020,Table_items[],3,FALSE)</f>
        <v>Obat Batuk &amp; Pilek</v>
      </c>
      <c r="K1020" s="23">
        <f>VLOOKUP(C1020,Table_items[],4,FALSE)</f>
        <v>2886</v>
      </c>
      <c r="L1020" s="23">
        <f>VLOOKUP(C1020,Table_items[],5,FALSE)</f>
        <v>2915</v>
      </c>
    </row>
    <row r="1021" spans="1:12" x14ac:dyDescent="0.2">
      <c r="A1021" s="11" t="s">
        <v>1233</v>
      </c>
      <c r="B1021" s="28">
        <v>43997</v>
      </c>
      <c r="C1021" s="13" t="s">
        <v>9</v>
      </c>
      <c r="D1021" s="13">
        <v>54</v>
      </c>
      <c r="E1021" s="9" t="s">
        <v>4896</v>
      </c>
      <c r="F1021" s="20" t="s">
        <v>4908</v>
      </c>
      <c r="G1021" t="s">
        <v>4904</v>
      </c>
      <c r="H1021" t="str">
        <f>VLOOKUP(E1021,suppliers!$A$2:$B$18,2,)</f>
        <v>OTHER</v>
      </c>
      <c r="I1021" t="str">
        <f>VLOOKUP(C1021,Table_items[],2,FALSE)</f>
        <v>Bedak Heroxyn 150 gr</v>
      </c>
      <c r="J1021" t="str">
        <f>VLOOKUP(C1021,Table_items[],3,FALSE)</f>
        <v>Obat Alergi</v>
      </c>
      <c r="K1021" s="23">
        <f>VLOOKUP(C1021,Table_items[],4,FALSE)</f>
        <v>16950</v>
      </c>
      <c r="L1021" s="23">
        <f>VLOOKUP(C1021,Table_items[],5,FALSE)</f>
        <v>17170</v>
      </c>
    </row>
    <row r="1022" spans="1:12" x14ac:dyDescent="0.2">
      <c r="A1022" s="7" t="s">
        <v>1234</v>
      </c>
      <c r="B1022" s="27">
        <v>43997</v>
      </c>
      <c r="C1022" s="9" t="s">
        <v>24</v>
      </c>
      <c r="D1022" s="9">
        <v>19</v>
      </c>
      <c r="E1022" s="9" t="s">
        <v>4896</v>
      </c>
      <c r="F1022" s="20" t="s">
        <v>4908</v>
      </c>
      <c r="G1022" t="s">
        <v>4904</v>
      </c>
      <c r="H1022" t="str">
        <f>VLOOKUP(E1022,suppliers!$A$2:$B$18,2,)</f>
        <v>OTHER</v>
      </c>
      <c r="I1022" t="str">
        <f>VLOOKUP(C1022,Table_items[],2,FALSE)</f>
        <v>Irbesartan</v>
      </c>
      <c r="J1022" t="str">
        <f>VLOOKUP(C1022,Table_items[],3,FALSE)</f>
        <v>Obat Hipertensi</v>
      </c>
      <c r="K1022" s="23">
        <f>VLOOKUP(C1022,Table_items[],4,FALSE)</f>
        <v>108794</v>
      </c>
      <c r="L1022" s="23">
        <f>VLOOKUP(C1022,Table_items[],5,FALSE)</f>
        <v>109447</v>
      </c>
    </row>
    <row r="1023" spans="1:12" x14ac:dyDescent="0.2">
      <c r="A1023" s="11" t="s">
        <v>1235</v>
      </c>
      <c r="B1023" s="28">
        <v>43997</v>
      </c>
      <c r="C1023" s="13" t="s">
        <v>22</v>
      </c>
      <c r="D1023" s="13">
        <v>51</v>
      </c>
      <c r="E1023" s="9" t="s">
        <v>4896</v>
      </c>
      <c r="F1023" s="20" t="s">
        <v>4908</v>
      </c>
      <c r="G1023" t="s">
        <v>4904</v>
      </c>
      <c r="H1023" t="str">
        <f>VLOOKUP(E1023,suppliers!$A$2:$B$18,2,)</f>
        <v>OTHER</v>
      </c>
      <c r="I1023" t="str">
        <f>VLOOKUP(C1023,Table_items[],2,FALSE)</f>
        <v>Candesartan Ogb Dexa</v>
      </c>
      <c r="J1023" t="str">
        <f>VLOOKUP(C1023,Table_items[],3,FALSE)</f>
        <v>Obat Hipertensi</v>
      </c>
      <c r="K1023" s="23">
        <f>VLOOKUP(C1023,Table_items[],4,FALSE)</f>
        <v>5000</v>
      </c>
      <c r="L1023" s="23">
        <f>VLOOKUP(C1023,Table_items[],5,FALSE)</f>
        <v>5095</v>
      </c>
    </row>
    <row r="1024" spans="1:12" x14ac:dyDescent="0.2">
      <c r="A1024" s="7" t="s">
        <v>1236</v>
      </c>
      <c r="B1024" s="27">
        <v>43997</v>
      </c>
      <c r="C1024" s="9" t="s">
        <v>21</v>
      </c>
      <c r="D1024" s="9">
        <v>71</v>
      </c>
      <c r="E1024" s="9" t="s">
        <v>4896</v>
      </c>
      <c r="F1024" s="20" t="s">
        <v>4908</v>
      </c>
      <c r="G1024" t="s">
        <v>4904</v>
      </c>
      <c r="H1024" t="str">
        <f>VLOOKUP(E1024,suppliers!$A$2:$B$18,2,)</f>
        <v>OTHER</v>
      </c>
      <c r="I1024" t="str">
        <f>VLOOKUP(C1024,Table_items[],2,FALSE)</f>
        <v>Concor 5MG Strip 10</v>
      </c>
      <c r="J1024" t="str">
        <f>VLOOKUP(C1024,Table_items[],3,FALSE)</f>
        <v>Obat Hipertensi</v>
      </c>
      <c r="K1024" s="23">
        <f>VLOOKUP(C1024,Table_items[],4,FALSE)</f>
        <v>102000</v>
      </c>
      <c r="L1024" s="23">
        <f>VLOOKUP(C1024,Table_items[],5,FALSE)</f>
        <v>103632</v>
      </c>
    </row>
    <row r="1025" spans="1:12" x14ac:dyDescent="0.2">
      <c r="A1025" s="11" t="s">
        <v>1237</v>
      </c>
      <c r="B1025" s="28">
        <v>43998</v>
      </c>
      <c r="C1025" s="13" t="s">
        <v>12</v>
      </c>
      <c r="D1025" s="13">
        <v>67</v>
      </c>
      <c r="E1025" s="9" t="s">
        <v>4896</v>
      </c>
      <c r="F1025" s="20" t="s">
        <v>4908</v>
      </c>
      <c r="G1025" t="s">
        <v>4904</v>
      </c>
      <c r="H1025" t="str">
        <f>VLOOKUP(E1025,suppliers!$A$2:$B$18,2,)</f>
        <v>OTHER</v>
      </c>
      <c r="I1025" t="str">
        <f>VLOOKUP(C1025,Table_items[],2,FALSE)</f>
        <v>Decolsen 1 Strip 4 Tablet</v>
      </c>
      <c r="J1025" t="str">
        <f>VLOOKUP(C1025,Table_items[],3,FALSE)</f>
        <v>Obat Batuk &amp; Pilek</v>
      </c>
      <c r="K1025" s="23">
        <f>VLOOKUP(C1025,Table_items[],4,FALSE)</f>
        <v>2886</v>
      </c>
      <c r="L1025" s="23">
        <f>VLOOKUP(C1025,Table_items[],5,FALSE)</f>
        <v>2915</v>
      </c>
    </row>
    <row r="1026" spans="1:12" x14ac:dyDescent="0.2">
      <c r="A1026" s="7" t="s">
        <v>1238</v>
      </c>
      <c r="B1026" s="27">
        <v>43998</v>
      </c>
      <c r="C1026" s="9" t="s">
        <v>12</v>
      </c>
      <c r="D1026" s="9">
        <v>40</v>
      </c>
      <c r="E1026" s="9" t="s">
        <v>4896</v>
      </c>
      <c r="F1026" s="20" t="s">
        <v>4908</v>
      </c>
      <c r="G1026" t="s">
        <v>4904</v>
      </c>
      <c r="H1026" t="str">
        <f>VLOOKUP(E1026,suppliers!$A$2:$B$18,2,)</f>
        <v>OTHER</v>
      </c>
      <c r="I1026" t="str">
        <f>VLOOKUP(C1026,Table_items[],2,FALSE)</f>
        <v>Decolsen 1 Strip 4 Tablet</v>
      </c>
      <c r="J1026" t="str">
        <f>VLOOKUP(C1026,Table_items[],3,FALSE)</f>
        <v>Obat Batuk &amp; Pilek</v>
      </c>
      <c r="K1026" s="23">
        <f>VLOOKUP(C1026,Table_items[],4,FALSE)</f>
        <v>2886</v>
      </c>
      <c r="L1026" s="23">
        <f>VLOOKUP(C1026,Table_items[],5,FALSE)</f>
        <v>2915</v>
      </c>
    </row>
    <row r="1027" spans="1:12" x14ac:dyDescent="0.2">
      <c r="A1027" s="11" t="s">
        <v>1239</v>
      </c>
      <c r="B1027" s="28">
        <v>43998</v>
      </c>
      <c r="C1027" s="13" t="s">
        <v>41</v>
      </c>
      <c r="D1027" s="13">
        <v>3</v>
      </c>
      <c r="E1027" s="9" t="s">
        <v>4896</v>
      </c>
      <c r="F1027" s="20" t="s">
        <v>4908</v>
      </c>
      <c r="G1027" t="s">
        <v>4904</v>
      </c>
      <c r="H1027" t="str">
        <f>VLOOKUP(E1027,suppliers!$A$2:$B$18,2,)</f>
        <v>OTHER</v>
      </c>
      <c r="I1027" t="str">
        <f>VLOOKUP(C1027,Table_items[],2,FALSE)</f>
        <v>Otilon Ear Drops 8 mL</v>
      </c>
      <c r="J1027" t="str">
        <f>VLOOKUP(C1027,Table_items[],3,FALSE)</f>
        <v>Obat Telinga</v>
      </c>
      <c r="K1027" s="23">
        <f>VLOOKUP(C1027,Table_items[],4,FALSE)</f>
        <v>55000</v>
      </c>
      <c r="L1027" s="23">
        <f>VLOOKUP(C1027,Table_items[],5,FALSE)</f>
        <v>55935</v>
      </c>
    </row>
    <row r="1028" spans="1:12" x14ac:dyDescent="0.2">
      <c r="A1028" s="7" t="s">
        <v>1240</v>
      </c>
      <c r="B1028" s="27">
        <v>43998</v>
      </c>
      <c r="C1028" s="9" t="s">
        <v>30</v>
      </c>
      <c r="D1028" s="9">
        <v>75</v>
      </c>
      <c r="E1028" s="9" t="s">
        <v>4896</v>
      </c>
      <c r="F1028" s="20" t="s">
        <v>4908</v>
      </c>
      <c r="G1028" t="s">
        <v>4904</v>
      </c>
      <c r="H1028" t="str">
        <f>VLOOKUP(E1028,suppliers!$A$2:$B$18,2,)</f>
        <v>OTHER</v>
      </c>
      <c r="I1028" t="str">
        <f>VLOOKUP(C1028,Table_items[],2,FALSE)</f>
        <v>Koolfever</v>
      </c>
      <c r="J1028" t="str">
        <f>VLOOKUP(C1028,Table_items[],3,FALSE)</f>
        <v>Obat Sakit Kepala &amp; Demam</v>
      </c>
      <c r="K1028" s="23">
        <f>VLOOKUP(C1028,Table_items[],4,FALSE)</f>
        <v>7500</v>
      </c>
      <c r="L1028" s="23">
        <f>VLOOKUP(C1028,Table_items[],5,FALSE)</f>
        <v>7620</v>
      </c>
    </row>
    <row r="1029" spans="1:12" x14ac:dyDescent="0.2">
      <c r="A1029" s="11" t="s">
        <v>1241</v>
      </c>
      <c r="B1029" s="28">
        <v>43998</v>
      </c>
      <c r="C1029" s="13" t="s">
        <v>17</v>
      </c>
      <c r="D1029" s="13">
        <v>1</v>
      </c>
      <c r="E1029" s="9" t="s">
        <v>4896</v>
      </c>
      <c r="F1029" s="20" t="s">
        <v>4908</v>
      </c>
      <c r="G1029" t="s">
        <v>4904</v>
      </c>
      <c r="H1029" t="str">
        <f>VLOOKUP(E1029,suppliers!$A$2:$B$18,2,)</f>
        <v>OTHER</v>
      </c>
      <c r="I1029" t="str">
        <f>VLOOKUP(C1029,Table_items[],2,FALSE)</f>
        <v>Vicks Inhaler 0.5 mL</v>
      </c>
      <c r="J1029" t="str">
        <f>VLOOKUP(C1029,Table_items[],3,FALSE)</f>
        <v>Obat Batuk &amp; Pilek</v>
      </c>
      <c r="K1029" s="23">
        <f>VLOOKUP(C1029,Table_items[],4,FALSE)</f>
        <v>16155</v>
      </c>
      <c r="L1029" s="23">
        <f>VLOOKUP(C1029,Table_items[],5,FALSE)</f>
        <v>16430</v>
      </c>
    </row>
    <row r="1030" spans="1:12" x14ac:dyDescent="0.2">
      <c r="A1030" s="7" t="s">
        <v>1242</v>
      </c>
      <c r="B1030" s="27">
        <v>43998</v>
      </c>
      <c r="C1030" s="9" t="s">
        <v>23</v>
      </c>
      <c r="D1030" s="9">
        <v>13</v>
      </c>
      <c r="E1030" s="9" t="s">
        <v>4896</v>
      </c>
      <c r="F1030" s="20" t="s">
        <v>4908</v>
      </c>
      <c r="G1030" t="s">
        <v>4904</v>
      </c>
      <c r="H1030" t="str">
        <f>VLOOKUP(E1030,suppliers!$A$2:$B$18,2,)</f>
        <v>OTHER</v>
      </c>
      <c r="I1030" t="str">
        <f>VLOOKUP(C1030,Table_items[],2,FALSE)</f>
        <v>Amlodipine Besilate</v>
      </c>
      <c r="J1030" t="str">
        <f>VLOOKUP(C1030,Table_items[],3,FALSE)</f>
        <v>Obat Hipertensi</v>
      </c>
      <c r="K1030" s="23">
        <f>VLOOKUP(C1030,Table_items[],4,FALSE)</f>
        <v>7467</v>
      </c>
      <c r="L1030" s="23">
        <f>VLOOKUP(C1030,Table_items[],5,FALSE)</f>
        <v>7504</v>
      </c>
    </row>
    <row r="1031" spans="1:12" x14ac:dyDescent="0.2">
      <c r="A1031" s="11" t="s">
        <v>1243</v>
      </c>
      <c r="B1031" s="28">
        <v>43998</v>
      </c>
      <c r="C1031" s="13" t="s">
        <v>11</v>
      </c>
      <c r="D1031" s="13">
        <v>230</v>
      </c>
      <c r="E1031" s="9" t="s">
        <v>4896</v>
      </c>
      <c r="F1031" s="20" t="s">
        <v>4908</v>
      </c>
      <c r="G1031" t="s">
        <v>4904</v>
      </c>
      <c r="H1031" t="str">
        <f>VLOOKUP(E1031,suppliers!$A$2:$B$18,2,)</f>
        <v>OTHER</v>
      </c>
      <c r="I1031" t="str">
        <f>VLOOKUP(C1031,Table_items[],2,FALSE)</f>
        <v>Neozep Forte 1 Strip 4 Tablet</v>
      </c>
      <c r="J1031" t="str">
        <f>VLOOKUP(C1031,Table_items[],3,FALSE)</f>
        <v>Obat Batuk &amp; Pilek</v>
      </c>
      <c r="K1031" s="23">
        <f>VLOOKUP(C1031,Table_items[],4,FALSE)</f>
        <v>2324</v>
      </c>
      <c r="L1031" s="23">
        <f>VLOOKUP(C1031,Table_items[],5,FALSE)</f>
        <v>2338</v>
      </c>
    </row>
    <row r="1032" spans="1:12" x14ac:dyDescent="0.2">
      <c r="A1032" s="7" t="s">
        <v>1244</v>
      </c>
      <c r="B1032" s="27">
        <v>43998</v>
      </c>
      <c r="C1032" s="9" t="s">
        <v>5</v>
      </c>
      <c r="D1032" s="9">
        <v>8</v>
      </c>
      <c r="E1032" s="9" t="s">
        <v>4896</v>
      </c>
      <c r="F1032" s="20" t="s">
        <v>4908</v>
      </c>
      <c r="G1032" t="s">
        <v>4904</v>
      </c>
      <c r="H1032" t="str">
        <f>VLOOKUP(E1032,suppliers!$A$2:$B$18,2,)</f>
        <v>OTHER</v>
      </c>
      <c r="I1032" t="str">
        <f>VLOOKUP(C1032,Table_items[],2,FALSE)</f>
        <v>Ozen 10 MG Blister</v>
      </c>
      <c r="J1032" t="str">
        <f>VLOOKUP(C1032,Table_items[],3,FALSE)</f>
        <v>Obat Alergi</v>
      </c>
      <c r="K1032" s="23">
        <f>VLOOKUP(C1032,Table_items[],4,FALSE)</f>
        <v>18611</v>
      </c>
      <c r="L1032" s="23">
        <f>VLOOKUP(C1032,Table_items[],5,FALSE)</f>
        <v>18816</v>
      </c>
    </row>
    <row r="1033" spans="1:12" x14ac:dyDescent="0.2">
      <c r="A1033" s="11" t="s">
        <v>1245</v>
      </c>
      <c r="B1033" s="28">
        <v>43998</v>
      </c>
      <c r="C1033" s="13" t="s">
        <v>18</v>
      </c>
      <c r="D1033" s="13">
        <v>4</v>
      </c>
      <c r="E1033" s="9" t="s">
        <v>4896</v>
      </c>
      <c r="F1033" s="20" t="s">
        <v>4908</v>
      </c>
      <c r="G1033" t="s">
        <v>4904</v>
      </c>
      <c r="H1033" t="str">
        <f>VLOOKUP(E1033,suppliers!$A$2:$B$18,2,)</f>
        <v>OTHER</v>
      </c>
      <c r="I1033" t="str">
        <f>VLOOKUP(C1033,Table_items[],2,FALSE)</f>
        <v>Konidin 4 Tablet</v>
      </c>
      <c r="J1033" t="str">
        <f>VLOOKUP(C1033,Table_items[],3,FALSE)</f>
        <v>Obat Batuk &amp; Pilek</v>
      </c>
      <c r="K1033" s="23">
        <f>VLOOKUP(C1033,Table_items[],4,FALSE)</f>
        <v>2460</v>
      </c>
      <c r="L1033" s="23">
        <f>VLOOKUP(C1033,Table_items[],5,FALSE)</f>
        <v>2490</v>
      </c>
    </row>
    <row r="1034" spans="1:12" x14ac:dyDescent="0.2">
      <c r="A1034" s="7" t="s">
        <v>1246</v>
      </c>
      <c r="B1034" s="27">
        <v>43999</v>
      </c>
      <c r="C1034" s="9" t="s">
        <v>12</v>
      </c>
      <c r="D1034" s="9">
        <v>67</v>
      </c>
      <c r="E1034" s="9" t="s">
        <v>4896</v>
      </c>
      <c r="F1034" s="20" t="s">
        <v>4908</v>
      </c>
      <c r="G1034" t="s">
        <v>4904</v>
      </c>
      <c r="H1034" t="str">
        <f>VLOOKUP(E1034,suppliers!$A$2:$B$18,2,)</f>
        <v>OTHER</v>
      </c>
      <c r="I1034" t="str">
        <f>VLOOKUP(C1034,Table_items[],2,FALSE)</f>
        <v>Decolsen 1 Strip 4 Tablet</v>
      </c>
      <c r="J1034" t="str">
        <f>VLOOKUP(C1034,Table_items[],3,FALSE)</f>
        <v>Obat Batuk &amp; Pilek</v>
      </c>
      <c r="K1034" s="23">
        <f>VLOOKUP(C1034,Table_items[],4,FALSE)</f>
        <v>2886</v>
      </c>
      <c r="L1034" s="23">
        <f>VLOOKUP(C1034,Table_items[],5,FALSE)</f>
        <v>2915</v>
      </c>
    </row>
    <row r="1035" spans="1:12" s="23" customFormat="1" x14ac:dyDescent="0.2">
      <c r="A1035" s="11" t="s">
        <v>1247</v>
      </c>
      <c r="B1035" s="28">
        <v>43999</v>
      </c>
      <c r="C1035" s="13" t="s">
        <v>9</v>
      </c>
      <c r="D1035" s="13">
        <v>20</v>
      </c>
      <c r="E1035" s="9" t="s">
        <v>4896</v>
      </c>
      <c r="F1035" s="20" t="s">
        <v>4908</v>
      </c>
      <c r="G1035" t="s">
        <v>4904</v>
      </c>
      <c r="H1035" t="str">
        <f>VLOOKUP(E1035,suppliers!$A$2:$B$18,2,)</f>
        <v>OTHER</v>
      </c>
      <c r="I1035" t="str">
        <f>VLOOKUP(C1035,Table_items[],2,FALSE)</f>
        <v>Bedak Heroxyn 150 gr</v>
      </c>
      <c r="J1035" t="str">
        <f>VLOOKUP(C1035,Table_items[],3,FALSE)</f>
        <v>Obat Alergi</v>
      </c>
      <c r="K1035" s="23">
        <f>VLOOKUP(C1035,Table_items[],4,FALSE)</f>
        <v>16950</v>
      </c>
      <c r="L1035" s="23">
        <f>VLOOKUP(C1035,Table_items[],5,FALSE)</f>
        <v>17170</v>
      </c>
    </row>
    <row r="1036" spans="1:12" s="23" customFormat="1" x14ac:dyDescent="0.2">
      <c r="A1036" s="7" t="s">
        <v>1248</v>
      </c>
      <c r="B1036" s="27">
        <v>43999</v>
      </c>
      <c r="C1036" s="9" t="s">
        <v>16</v>
      </c>
      <c r="D1036" s="9">
        <v>11</v>
      </c>
      <c r="E1036" s="9" t="s">
        <v>4896</v>
      </c>
      <c r="F1036" s="20" t="s">
        <v>4908</v>
      </c>
      <c r="G1036" t="s">
        <v>4904</v>
      </c>
      <c r="H1036" t="str">
        <f>VLOOKUP(E1036,suppliers!$A$2:$B$18,2,)</f>
        <v>OTHER</v>
      </c>
      <c r="I1036" t="str">
        <f>VLOOKUP(C1036,Table_items[],2,FALSE)</f>
        <v>Ultraflu Box Isi 25 Strip</v>
      </c>
      <c r="J1036" t="str">
        <f>VLOOKUP(C1036,Table_items[],3,FALSE)</f>
        <v>Obat Batuk &amp; Pilek</v>
      </c>
      <c r="K1036" s="23">
        <f>VLOOKUP(C1036,Table_items[],4,FALSE)</f>
        <v>72500</v>
      </c>
      <c r="L1036" s="23">
        <f>VLOOKUP(C1036,Table_items[],5,FALSE)</f>
        <v>73805</v>
      </c>
    </row>
    <row r="1037" spans="1:12" s="23" customFormat="1" x14ac:dyDescent="0.2">
      <c r="A1037" s="11" t="s">
        <v>1249</v>
      </c>
      <c r="B1037" s="28">
        <v>43999</v>
      </c>
      <c r="C1037" s="13" t="s">
        <v>40</v>
      </c>
      <c r="D1037" s="13">
        <v>151</v>
      </c>
      <c r="E1037" s="9" t="s">
        <v>4896</v>
      </c>
      <c r="F1037" s="20" t="s">
        <v>4908</v>
      </c>
      <c r="G1037" t="s">
        <v>4904</v>
      </c>
      <c r="H1037" t="str">
        <f>VLOOKUP(E1037,suppliers!$A$2:$B$18,2,)</f>
        <v>OTHER</v>
      </c>
      <c r="I1037" t="str">
        <f>VLOOKUP(C1037,Table_items[],2,FALSE)</f>
        <v>Paramex Tablet / Obat</v>
      </c>
      <c r="J1037" t="str">
        <f>VLOOKUP(C1037,Table_items[],3,FALSE)</f>
        <v>Obat Sakit Kepala &amp; Demam</v>
      </c>
      <c r="K1037" s="23">
        <f>VLOOKUP(C1037,Table_items[],4,FALSE)</f>
        <v>2560</v>
      </c>
      <c r="L1037" s="23">
        <f>VLOOKUP(C1037,Table_items[],5,FALSE)</f>
        <v>2586</v>
      </c>
    </row>
    <row r="1038" spans="1:12" s="23" customFormat="1" x14ac:dyDescent="0.2">
      <c r="A1038" s="7" t="s">
        <v>1250</v>
      </c>
      <c r="B1038" s="27">
        <v>43999</v>
      </c>
      <c r="C1038" s="9" t="s">
        <v>30</v>
      </c>
      <c r="D1038" s="9">
        <v>21</v>
      </c>
      <c r="E1038" s="9" t="s">
        <v>4896</v>
      </c>
      <c r="F1038" s="20" t="s">
        <v>4908</v>
      </c>
      <c r="G1038" t="s">
        <v>4904</v>
      </c>
      <c r="H1038" t="str">
        <f>VLOOKUP(E1038,suppliers!$A$2:$B$18,2,)</f>
        <v>OTHER</v>
      </c>
      <c r="I1038" t="str">
        <f>VLOOKUP(C1038,Table_items[],2,FALSE)</f>
        <v>Koolfever</v>
      </c>
      <c r="J1038" t="str">
        <f>VLOOKUP(C1038,Table_items[],3,FALSE)</f>
        <v>Obat Sakit Kepala &amp; Demam</v>
      </c>
      <c r="K1038" s="23">
        <f>VLOOKUP(C1038,Table_items[],4,FALSE)</f>
        <v>7500</v>
      </c>
      <c r="L1038" s="23">
        <f>VLOOKUP(C1038,Table_items[],5,FALSE)</f>
        <v>7620</v>
      </c>
    </row>
    <row r="1039" spans="1:12" s="23" customFormat="1" x14ac:dyDescent="0.2">
      <c r="A1039" s="11" t="s">
        <v>1251</v>
      </c>
      <c r="B1039" s="28">
        <v>43999</v>
      </c>
      <c r="C1039" s="13" t="s">
        <v>39</v>
      </c>
      <c r="D1039" s="13">
        <v>129</v>
      </c>
      <c r="E1039" s="9" t="s">
        <v>4896</v>
      </c>
      <c r="F1039" s="20" t="s">
        <v>4908</v>
      </c>
      <c r="G1039" t="s">
        <v>4904</v>
      </c>
      <c r="H1039" t="str">
        <f>VLOOKUP(E1039,suppliers!$A$2:$B$18,2,)</f>
        <v>OTHER</v>
      </c>
      <c r="I1039" t="str">
        <f>VLOOKUP(C1039,Table_items[],2,FALSE)</f>
        <v>Cilostazol Bernofarm</v>
      </c>
      <c r="J1039" t="str">
        <f>VLOOKUP(C1039,Table_items[],3,FALSE)</f>
        <v>Obat Sakit Kepala &amp; Demam</v>
      </c>
      <c r="K1039" s="23">
        <f>VLOOKUP(C1039,Table_items[],4,FALSE)</f>
        <v>45450</v>
      </c>
      <c r="L1039" s="23">
        <f>VLOOKUP(C1039,Table_items[],5,FALSE)</f>
        <v>46223</v>
      </c>
    </row>
    <row r="1040" spans="1:12" s="23" customFormat="1" x14ac:dyDescent="0.2">
      <c r="A1040" s="7" t="s">
        <v>1252</v>
      </c>
      <c r="B1040" s="27">
        <v>44000</v>
      </c>
      <c r="C1040" s="9" t="s">
        <v>9</v>
      </c>
      <c r="D1040" s="9">
        <v>77</v>
      </c>
      <c r="E1040" s="9" t="s">
        <v>4896</v>
      </c>
      <c r="F1040" s="20" t="s">
        <v>4908</v>
      </c>
      <c r="G1040" t="s">
        <v>4904</v>
      </c>
      <c r="H1040" t="str">
        <f>VLOOKUP(E1040,suppliers!$A$2:$B$18,2,)</f>
        <v>OTHER</v>
      </c>
      <c r="I1040" t="str">
        <f>VLOOKUP(C1040,Table_items[],2,FALSE)</f>
        <v>Bedak Heroxyn 150 gr</v>
      </c>
      <c r="J1040" t="str">
        <f>VLOOKUP(C1040,Table_items[],3,FALSE)</f>
        <v>Obat Alergi</v>
      </c>
      <c r="K1040" s="23">
        <f>VLOOKUP(C1040,Table_items[],4,FALSE)</f>
        <v>16950</v>
      </c>
      <c r="L1040" s="23">
        <f>VLOOKUP(C1040,Table_items[],5,FALSE)</f>
        <v>17170</v>
      </c>
    </row>
    <row r="1041" spans="1:12" s="23" customFormat="1" x14ac:dyDescent="0.2">
      <c r="A1041" s="11" t="s">
        <v>1253</v>
      </c>
      <c r="B1041" s="28">
        <v>44000</v>
      </c>
      <c r="C1041" s="13" t="s">
        <v>36</v>
      </c>
      <c r="D1041" s="13">
        <v>18</v>
      </c>
      <c r="E1041" s="9" t="s">
        <v>4896</v>
      </c>
      <c r="F1041" s="20" t="s">
        <v>4908</v>
      </c>
      <c r="G1041" t="s">
        <v>4904</v>
      </c>
      <c r="H1041" t="str">
        <f>VLOOKUP(E1041,suppliers!$A$2:$B$18,2,)</f>
        <v>OTHER</v>
      </c>
      <c r="I1041" t="str">
        <f>VLOOKUP(C1041,Table_items[],2,FALSE)</f>
        <v>Sanmol Paracetamol</v>
      </c>
      <c r="J1041" t="str">
        <f>VLOOKUP(C1041,Table_items[],3,FALSE)</f>
        <v>Obat Sakit Kepala &amp; Demam</v>
      </c>
      <c r="K1041" s="23">
        <f>VLOOKUP(C1041,Table_items[],4,FALSE)</f>
        <v>16100</v>
      </c>
      <c r="L1041" s="23">
        <f>VLOOKUP(C1041,Table_items[],5,FALSE)</f>
        <v>16261</v>
      </c>
    </row>
    <row r="1042" spans="1:12" s="23" customFormat="1" x14ac:dyDescent="0.2">
      <c r="A1042" s="7" t="s">
        <v>1254</v>
      </c>
      <c r="B1042" s="27">
        <v>44000</v>
      </c>
      <c r="C1042" s="9" t="s">
        <v>40</v>
      </c>
      <c r="D1042" s="9">
        <v>10</v>
      </c>
      <c r="E1042" s="9" t="s">
        <v>4896</v>
      </c>
      <c r="F1042" s="20" t="s">
        <v>4908</v>
      </c>
      <c r="G1042" t="s">
        <v>4904</v>
      </c>
      <c r="H1042" t="str">
        <f>VLOOKUP(E1042,suppliers!$A$2:$B$18,2,)</f>
        <v>OTHER</v>
      </c>
      <c r="I1042" t="str">
        <f>VLOOKUP(C1042,Table_items[],2,FALSE)</f>
        <v>Paramex Tablet / Obat</v>
      </c>
      <c r="J1042" t="str">
        <f>VLOOKUP(C1042,Table_items[],3,FALSE)</f>
        <v>Obat Sakit Kepala &amp; Demam</v>
      </c>
      <c r="K1042" s="23">
        <f>VLOOKUP(C1042,Table_items[],4,FALSE)</f>
        <v>2560</v>
      </c>
      <c r="L1042" s="23">
        <f>VLOOKUP(C1042,Table_items[],5,FALSE)</f>
        <v>2586</v>
      </c>
    </row>
    <row r="1043" spans="1:12" s="23" customFormat="1" x14ac:dyDescent="0.2">
      <c r="A1043" s="11" t="s">
        <v>1255</v>
      </c>
      <c r="B1043" s="28">
        <v>44000</v>
      </c>
      <c r="C1043" s="13" t="s">
        <v>8</v>
      </c>
      <c r="D1043" s="13">
        <v>11</v>
      </c>
      <c r="E1043" s="9" t="s">
        <v>4896</v>
      </c>
      <c r="F1043" s="20" t="s">
        <v>4908</v>
      </c>
      <c r="G1043" t="s">
        <v>4904</v>
      </c>
      <c r="H1043" t="str">
        <f>VLOOKUP(E1043,suppliers!$A$2:$B$18,2,)</f>
        <v>OTHER</v>
      </c>
      <c r="I1043" t="str">
        <f>VLOOKUP(C1043,Table_items[],2,FALSE)</f>
        <v>Bisoprolol Ogb Dexa</v>
      </c>
      <c r="J1043" t="str">
        <f>VLOOKUP(C1043,Table_items[],3,FALSE)</f>
        <v>Obat Alergi</v>
      </c>
      <c r="K1043" s="23">
        <f>VLOOKUP(C1043,Table_items[],4,FALSE)</f>
        <v>10000</v>
      </c>
      <c r="L1043" s="23">
        <f>VLOOKUP(C1043,Table_items[],5,FALSE)</f>
        <v>10180</v>
      </c>
    </row>
    <row r="1044" spans="1:12" s="23" customFormat="1" x14ac:dyDescent="0.2">
      <c r="A1044" s="7" t="s">
        <v>1256</v>
      </c>
      <c r="B1044" s="27">
        <v>44000</v>
      </c>
      <c r="C1044" s="9" t="s">
        <v>8</v>
      </c>
      <c r="D1044" s="9">
        <v>2</v>
      </c>
      <c r="E1044" s="9" t="s">
        <v>4896</v>
      </c>
      <c r="F1044" s="20" t="s">
        <v>4908</v>
      </c>
      <c r="G1044" t="s">
        <v>4904</v>
      </c>
      <c r="H1044" t="str">
        <f>VLOOKUP(E1044,suppliers!$A$2:$B$18,2,)</f>
        <v>OTHER</v>
      </c>
      <c r="I1044" t="str">
        <f>VLOOKUP(C1044,Table_items[],2,FALSE)</f>
        <v>Bisoprolol Ogb Dexa</v>
      </c>
      <c r="J1044" t="str">
        <f>VLOOKUP(C1044,Table_items[],3,FALSE)</f>
        <v>Obat Alergi</v>
      </c>
      <c r="K1044" s="23">
        <f>VLOOKUP(C1044,Table_items[],4,FALSE)</f>
        <v>10000</v>
      </c>
      <c r="L1044" s="23">
        <f>VLOOKUP(C1044,Table_items[],5,FALSE)</f>
        <v>10180</v>
      </c>
    </row>
    <row r="1045" spans="1:12" s="23" customFormat="1" x14ac:dyDescent="0.2">
      <c r="A1045" s="11" t="s">
        <v>1257</v>
      </c>
      <c r="B1045" s="28">
        <v>44001</v>
      </c>
      <c r="C1045" s="13" t="s">
        <v>41</v>
      </c>
      <c r="D1045" s="13">
        <v>21</v>
      </c>
      <c r="E1045" s="9" t="s">
        <v>4896</v>
      </c>
      <c r="F1045" s="20" t="s">
        <v>4908</v>
      </c>
      <c r="G1045" t="s">
        <v>4904</v>
      </c>
      <c r="H1045" t="str">
        <f>VLOOKUP(E1045,suppliers!$A$2:$B$18,2,)</f>
        <v>OTHER</v>
      </c>
      <c r="I1045" t="str">
        <f>VLOOKUP(C1045,Table_items[],2,FALSE)</f>
        <v>Otilon Ear Drops 8 mL</v>
      </c>
      <c r="J1045" t="str">
        <f>VLOOKUP(C1045,Table_items[],3,FALSE)</f>
        <v>Obat Telinga</v>
      </c>
      <c r="K1045" s="23">
        <f>VLOOKUP(C1045,Table_items[],4,FALSE)</f>
        <v>55000</v>
      </c>
      <c r="L1045" s="23">
        <f>VLOOKUP(C1045,Table_items[],5,FALSE)</f>
        <v>55935</v>
      </c>
    </row>
    <row r="1046" spans="1:12" s="23" customFormat="1" x14ac:dyDescent="0.2">
      <c r="A1046" s="7" t="s">
        <v>1258</v>
      </c>
      <c r="B1046" s="27">
        <v>44001</v>
      </c>
      <c r="C1046" s="9" t="s">
        <v>41</v>
      </c>
      <c r="D1046" s="9">
        <v>5</v>
      </c>
      <c r="E1046" s="9" t="s">
        <v>4896</v>
      </c>
      <c r="F1046" s="20" t="s">
        <v>4908</v>
      </c>
      <c r="G1046" t="s">
        <v>4904</v>
      </c>
      <c r="H1046" t="str">
        <f>VLOOKUP(E1046,suppliers!$A$2:$B$18,2,)</f>
        <v>OTHER</v>
      </c>
      <c r="I1046" t="str">
        <f>VLOOKUP(C1046,Table_items[],2,FALSE)</f>
        <v>Otilon Ear Drops 8 mL</v>
      </c>
      <c r="J1046" t="str">
        <f>VLOOKUP(C1046,Table_items[],3,FALSE)</f>
        <v>Obat Telinga</v>
      </c>
      <c r="K1046" s="23">
        <f>VLOOKUP(C1046,Table_items[],4,FALSE)</f>
        <v>55000</v>
      </c>
      <c r="L1046" s="23">
        <f>VLOOKUP(C1046,Table_items[],5,FALSE)</f>
        <v>55935</v>
      </c>
    </row>
    <row r="1047" spans="1:12" s="23" customFormat="1" x14ac:dyDescent="0.2">
      <c r="A1047" s="11" t="s">
        <v>1259</v>
      </c>
      <c r="B1047" s="28">
        <v>44001</v>
      </c>
      <c r="C1047" s="13" t="s">
        <v>41</v>
      </c>
      <c r="D1047" s="13">
        <v>4</v>
      </c>
      <c r="E1047" s="9" t="s">
        <v>4896</v>
      </c>
      <c r="F1047" s="20" t="s">
        <v>4908</v>
      </c>
      <c r="G1047" t="s">
        <v>4904</v>
      </c>
      <c r="H1047" t="str">
        <f>VLOOKUP(E1047,suppliers!$A$2:$B$18,2,)</f>
        <v>OTHER</v>
      </c>
      <c r="I1047" t="str">
        <f>VLOOKUP(C1047,Table_items[],2,FALSE)</f>
        <v>Otilon Ear Drops 8 mL</v>
      </c>
      <c r="J1047" t="str">
        <f>VLOOKUP(C1047,Table_items[],3,FALSE)</f>
        <v>Obat Telinga</v>
      </c>
      <c r="K1047" s="23">
        <f>VLOOKUP(C1047,Table_items[],4,FALSE)</f>
        <v>55000</v>
      </c>
      <c r="L1047" s="23">
        <f>VLOOKUP(C1047,Table_items[],5,FALSE)</f>
        <v>55935</v>
      </c>
    </row>
    <row r="1048" spans="1:12" s="23" customFormat="1" x14ac:dyDescent="0.2">
      <c r="A1048" s="7" t="s">
        <v>1260</v>
      </c>
      <c r="B1048" s="27">
        <v>44001</v>
      </c>
      <c r="C1048" s="9" t="s">
        <v>16</v>
      </c>
      <c r="D1048" s="9">
        <v>36</v>
      </c>
      <c r="E1048" s="9" t="s">
        <v>4896</v>
      </c>
      <c r="F1048" s="20" t="s">
        <v>4908</v>
      </c>
      <c r="G1048" t="s">
        <v>4904</v>
      </c>
      <c r="H1048" t="str">
        <f>VLOOKUP(E1048,suppliers!$A$2:$B$18,2,)</f>
        <v>OTHER</v>
      </c>
      <c r="I1048" t="str">
        <f>VLOOKUP(C1048,Table_items[],2,FALSE)</f>
        <v>Ultraflu Box Isi 25 Strip</v>
      </c>
      <c r="J1048" t="str">
        <f>VLOOKUP(C1048,Table_items[],3,FALSE)</f>
        <v>Obat Batuk &amp; Pilek</v>
      </c>
      <c r="K1048" s="23">
        <f>VLOOKUP(C1048,Table_items[],4,FALSE)</f>
        <v>72500</v>
      </c>
      <c r="L1048" s="23">
        <f>VLOOKUP(C1048,Table_items[],5,FALSE)</f>
        <v>73805</v>
      </c>
    </row>
    <row r="1049" spans="1:12" s="23" customFormat="1" x14ac:dyDescent="0.2">
      <c r="A1049" s="11" t="s">
        <v>1261</v>
      </c>
      <c r="B1049" s="28">
        <v>44001</v>
      </c>
      <c r="C1049" s="13" t="s">
        <v>8</v>
      </c>
      <c r="D1049" s="13">
        <v>1</v>
      </c>
      <c r="E1049" s="9" t="s">
        <v>4896</v>
      </c>
      <c r="F1049" s="20" t="s">
        <v>4908</v>
      </c>
      <c r="G1049" t="s">
        <v>4904</v>
      </c>
      <c r="H1049" t="str">
        <f>VLOOKUP(E1049,suppliers!$A$2:$B$18,2,)</f>
        <v>OTHER</v>
      </c>
      <c r="I1049" t="str">
        <f>VLOOKUP(C1049,Table_items[],2,FALSE)</f>
        <v>Bisoprolol Ogb Dexa</v>
      </c>
      <c r="J1049" t="str">
        <f>VLOOKUP(C1049,Table_items[],3,FALSE)</f>
        <v>Obat Alergi</v>
      </c>
      <c r="K1049" s="23">
        <f>VLOOKUP(C1049,Table_items[],4,FALSE)</f>
        <v>10000</v>
      </c>
      <c r="L1049" s="23">
        <f>VLOOKUP(C1049,Table_items[],5,FALSE)</f>
        <v>10180</v>
      </c>
    </row>
    <row r="1050" spans="1:12" s="23" customFormat="1" x14ac:dyDescent="0.2">
      <c r="A1050" s="7" t="s">
        <v>1262</v>
      </c>
      <c r="B1050" s="27">
        <v>44001</v>
      </c>
      <c r="C1050" s="9" t="s">
        <v>17</v>
      </c>
      <c r="D1050" s="9">
        <v>16</v>
      </c>
      <c r="E1050" s="9" t="s">
        <v>4896</v>
      </c>
      <c r="F1050" s="20" t="s">
        <v>4908</v>
      </c>
      <c r="G1050" t="s">
        <v>4904</v>
      </c>
      <c r="H1050" t="str">
        <f>VLOOKUP(E1050,suppliers!$A$2:$B$18,2,)</f>
        <v>OTHER</v>
      </c>
      <c r="I1050" t="str">
        <f>VLOOKUP(C1050,Table_items[],2,FALSE)</f>
        <v>Vicks Inhaler 0.5 mL</v>
      </c>
      <c r="J1050" t="str">
        <f>VLOOKUP(C1050,Table_items[],3,FALSE)</f>
        <v>Obat Batuk &amp; Pilek</v>
      </c>
      <c r="K1050" s="23">
        <f>VLOOKUP(C1050,Table_items[],4,FALSE)</f>
        <v>16155</v>
      </c>
      <c r="L1050" s="23">
        <f>VLOOKUP(C1050,Table_items[],5,FALSE)</f>
        <v>16430</v>
      </c>
    </row>
    <row r="1051" spans="1:12" s="23" customFormat="1" x14ac:dyDescent="0.2">
      <c r="A1051" s="11" t="s">
        <v>1263</v>
      </c>
      <c r="B1051" s="28">
        <v>44001</v>
      </c>
      <c r="C1051" s="13" t="s">
        <v>11</v>
      </c>
      <c r="D1051" s="13">
        <v>8</v>
      </c>
      <c r="E1051" s="9" t="s">
        <v>4896</v>
      </c>
      <c r="F1051" s="20" t="s">
        <v>4908</v>
      </c>
      <c r="G1051" t="s">
        <v>4904</v>
      </c>
      <c r="H1051" t="str">
        <f>VLOOKUP(E1051,suppliers!$A$2:$B$18,2,)</f>
        <v>OTHER</v>
      </c>
      <c r="I1051" t="str">
        <f>VLOOKUP(C1051,Table_items[],2,FALSE)</f>
        <v>Neozep Forte 1 Strip 4 Tablet</v>
      </c>
      <c r="J1051" t="str">
        <f>VLOOKUP(C1051,Table_items[],3,FALSE)</f>
        <v>Obat Batuk &amp; Pilek</v>
      </c>
      <c r="K1051" s="23">
        <f>VLOOKUP(C1051,Table_items[],4,FALSE)</f>
        <v>2324</v>
      </c>
      <c r="L1051" s="23">
        <f>VLOOKUP(C1051,Table_items[],5,FALSE)</f>
        <v>2338</v>
      </c>
    </row>
    <row r="1052" spans="1:12" s="23" customFormat="1" x14ac:dyDescent="0.2">
      <c r="A1052" s="7" t="s">
        <v>1264</v>
      </c>
      <c r="B1052" s="27">
        <v>44002</v>
      </c>
      <c r="C1052" s="9" t="s">
        <v>24</v>
      </c>
      <c r="D1052" s="9">
        <v>38</v>
      </c>
      <c r="E1052" s="9" t="s">
        <v>4896</v>
      </c>
      <c r="F1052" s="20" t="s">
        <v>4908</v>
      </c>
      <c r="G1052" t="s">
        <v>4904</v>
      </c>
      <c r="H1052" t="str">
        <f>VLOOKUP(E1052,suppliers!$A$2:$B$18,2,)</f>
        <v>OTHER</v>
      </c>
      <c r="I1052" t="str">
        <f>VLOOKUP(C1052,Table_items[],2,FALSE)</f>
        <v>Irbesartan</v>
      </c>
      <c r="J1052" t="str">
        <f>VLOOKUP(C1052,Table_items[],3,FALSE)</f>
        <v>Obat Hipertensi</v>
      </c>
      <c r="K1052" s="23">
        <f>VLOOKUP(C1052,Table_items[],4,FALSE)</f>
        <v>108794</v>
      </c>
      <c r="L1052" s="23">
        <f>VLOOKUP(C1052,Table_items[],5,FALSE)</f>
        <v>109447</v>
      </c>
    </row>
    <row r="1053" spans="1:12" s="23" customFormat="1" x14ac:dyDescent="0.2">
      <c r="A1053" s="11" t="s">
        <v>1265</v>
      </c>
      <c r="B1053" s="28">
        <v>44002</v>
      </c>
      <c r="C1053" s="13" t="s">
        <v>22</v>
      </c>
      <c r="D1053" s="13">
        <v>46</v>
      </c>
      <c r="E1053" s="9" t="s">
        <v>4896</v>
      </c>
      <c r="F1053" s="20" t="s">
        <v>4908</v>
      </c>
      <c r="G1053" t="s">
        <v>4904</v>
      </c>
      <c r="H1053" t="str">
        <f>VLOOKUP(E1053,suppliers!$A$2:$B$18,2,)</f>
        <v>OTHER</v>
      </c>
      <c r="I1053" t="str">
        <f>VLOOKUP(C1053,Table_items[],2,FALSE)</f>
        <v>Candesartan Ogb Dexa</v>
      </c>
      <c r="J1053" t="str">
        <f>VLOOKUP(C1053,Table_items[],3,FALSE)</f>
        <v>Obat Hipertensi</v>
      </c>
      <c r="K1053" s="23">
        <f>VLOOKUP(C1053,Table_items[],4,FALSE)</f>
        <v>5000</v>
      </c>
      <c r="L1053" s="23">
        <f>VLOOKUP(C1053,Table_items[],5,FALSE)</f>
        <v>5095</v>
      </c>
    </row>
    <row r="1054" spans="1:12" s="23" customFormat="1" x14ac:dyDescent="0.2">
      <c r="A1054" s="7" t="s">
        <v>1266</v>
      </c>
      <c r="B1054" s="27">
        <v>44002</v>
      </c>
      <c r="C1054" s="9" t="s">
        <v>10</v>
      </c>
      <c r="D1054" s="9">
        <v>13</v>
      </c>
      <c r="E1054" s="9" t="s">
        <v>4896</v>
      </c>
      <c r="F1054" s="20" t="s">
        <v>4908</v>
      </c>
      <c r="G1054" t="s">
        <v>4904</v>
      </c>
      <c r="H1054" t="str">
        <f>VLOOKUP(E1054,suppliers!$A$2:$B$18,2,)</f>
        <v>OTHER</v>
      </c>
      <c r="I1054" t="str">
        <f>VLOOKUP(C1054,Table_items[],2,FALSE)</f>
        <v>Dexteem Box Plus 100 Tablet</v>
      </c>
      <c r="J1054" t="str">
        <f>VLOOKUP(C1054,Table_items[],3,FALSE)</f>
        <v>Obat Alergi</v>
      </c>
      <c r="K1054" s="23">
        <f>VLOOKUP(C1054,Table_items[],4,FALSE)</f>
        <v>25322</v>
      </c>
      <c r="L1054" s="23">
        <f>VLOOKUP(C1054,Table_items[],5,FALSE)</f>
        <v>25449</v>
      </c>
    </row>
    <row r="1055" spans="1:12" s="23" customFormat="1" x14ac:dyDescent="0.2">
      <c r="A1055" s="11" t="s">
        <v>1267</v>
      </c>
      <c r="B1055" s="28">
        <v>44002</v>
      </c>
      <c r="C1055" s="13" t="s">
        <v>28</v>
      </c>
      <c r="D1055" s="13">
        <v>69</v>
      </c>
      <c r="E1055" s="9" t="s">
        <v>4896</v>
      </c>
      <c r="F1055" s="20" t="s">
        <v>4908</v>
      </c>
      <c r="G1055" t="s">
        <v>4904</v>
      </c>
      <c r="H1055" t="str">
        <f>VLOOKUP(E1055,suppliers!$A$2:$B$18,2,)</f>
        <v>OTHER</v>
      </c>
      <c r="I1055" t="str">
        <f>VLOOKUP(C1055,Table_items[],2,FALSE)</f>
        <v>Hyperchol 100 MG 12 KPS</v>
      </c>
      <c r="J1055" t="str">
        <f>VLOOKUP(C1055,Table_items[],3,FALSE)</f>
        <v>Obat Kolesterol</v>
      </c>
      <c r="K1055" s="23">
        <f>VLOOKUP(C1055,Table_items[],4,FALSE)</f>
        <v>42800</v>
      </c>
      <c r="L1055" s="23">
        <f>VLOOKUP(C1055,Table_items[],5,FALSE)</f>
        <v>43442</v>
      </c>
    </row>
    <row r="1056" spans="1:12" s="23" customFormat="1" x14ac:dyDescent="0.2">
      <c r="A1056" s="7" t="s">
        <v>1268</v>
      </c>
      <c r="B1056" s="27">
        <v>44002</v>
      </c>
      <c r="C1056" s="9" t="s">
        <v>7</v>
      </c>
      <c r="D1056" s="9">
        <v>768</v>
      </c>
      <c r="E1056" s="9" t="s">
        <v>4896</v>
      </c>
      <c r="F1056" s="20" t="s">
        <v>4908</v>
      </c>
      <c r="G1056" t="s">
        <v>4904</v>
      </c>
      <c r="H1056" t="str">
        <f>VLOOKUP(E1056,suppliers!$A$2:$B$18,2,)</f>
        <v>OTHER</v>
      </c>
      <c r="I1056" t="str">
        <f>VLOOKUP(C1056,Table_items[],2,FALSE)</f>
        <v>Acetylcysteine Mahakam 200 mg</v>
      </c>
      <c r="J1056" t="str">
        <f>VLOOKUP(C1056,Table_items[],3,FALSE)</f>
        <v>Obat Alergi</v>
      </c>
      <c r="K1056" s="23">
        <f>VLOOKUP(C1056,Table_items[],4,FALSE)</f>
        <v>33000</v>
      </c>
      <c r="L1056" s="23">
        <f>VLOOKUP(C1056,Table_items[],5,FALSE)</f>
        <v>33330</v>
      </c>
    </row>
    <row r="1057" spans="1:12" s="23" customFormat="1" x14ac:dyDescent="0.2">
      <c r="A1057" s="11" t="s">
        <v>1269</v>
      </c>
      <c r="B1057" s="28">
        <v>44003</v>
      </c>
      <c r="C1057" s="13" t="s">
        <v>37</v>
      </c>
      <c r="D1057" s="13">
        <v>84</v>
      </c>
      <c r="E1057" s="9" t="s">
        <v>4896</v>
      </c>
      <c r="F1057" s="20" t="s">
        <v>4908</v>
      </c>
      <c r="G1057" t="s">
        <v>4904</v>
      </c>
      <c r="H1057" t="str">
        <f>VLOOKUP(E1057,suppliers!$A$2:$B$18,2,)</f>
        <v>OTHER</v>
      </c>
      <c r="I1057" t="str">
        <f>VLOOKUP(C1057,Table_items[],2,FALSE)</f>
        <v>Bodrex Extra</v>
      </c>
      <c r="J1057" t="str">
        <f>VLOOKUP(C1057,Table_items[],3,FALSE)</f>
        <v>Obat Sakit Kepala &amp; Demam</v>
      </c>
      <c r="K1057" s="23">
        <f>VLOOKUP(C1057,Table_items[],4,FALSE)</f>
        <v>50788</v>
      </c>
      <c r="L1057" s="23">
        <f>VLOOKUP(C1057,Table_items[],5,FALSE)</f>
        <v>51753</v>
      </c>
    </row>
    <row r="1058" spans="1:12" s="23" customFormat="1" x14ac:dyDescent="0.2">
      <c r="A1058" s="7" t="s">
        <v>1270</v>
      </c>
      <c r="B1058" s="27">
        <v>44003</v>
      </c>
      <c r="C1058" s="9" t="s">
        <v>24</v>
      </c>
      <c r="D1058" s="9">
        <v>25</v>
      </c>
      <c r="E1058" s="9" t="s">
        <v>4896</v>
      </c>
      <c r="F1058" s="20" t="s">
        <v>4908</v>
      </c>
      <c r="G1058" t="s">
        <v>4904</v>
      </c>
      <c r="H1058" t="str">
        <f>VLOOKUP(E1058,suppliers!$A$2:$B$18,2,)</f>
        <v>OTHER</v>
      </c>
      <c r="I1058" t="str">
        <f>VLOOKUP(C1058,Table_items[],2,FALSE)</f>
        <v>Irbesartan</v>
      </c>
      <c r="J1058" t="str">
        <f>VLOOKUP(C1058,Table_items[],3,FALSE)</f>
        <v>Obat Hipertensi</v>
      </c>
      <c r="K1058" s="23">
        <f>VLOOKUP(C1058,Table_items[],4,FALSE)</f>
        <v>108794</v>
      </c>
      <c r="L1058" s="23">
        <f>VLOOKUP(C1058,Table_items[],5,FALSE)</f>
        <v>109447</v>
      </c>
    </row>
    <row r="1059" spans="1:12" s="23" customFormat="1" x14ac:dyDescent="0.2">
      <c r="A1059" s="11" t="s">
        <v>1271</v>
      </c>
      <c r="B1059" s="28">
        <v>44003</v>
      </c>
      <c r="C1059" s="13" t="s">
        <v>24</v>
      </c>
      <c r="D1059" s="13">
        <v>32</v>
      </c>
      <c r="E1059" s="9" t="s">
        <v>4896</v>
      </c>
      <c r="F1059" s="20" t="s">
        <v>4908</v>
      </c>
      <c r="G1059" t="s">
        <v>4904</v>
      </c>
      <c r="H1059" t="str">
        <f>VLOOKUP(E1059,suppliers!$A$2:$B$18,2,)</f>
        <v>OTHER</v>
      </c>
      <c r="I1059" t="str">
        <f>VLOOKUP(C1059,Table_items[],2,FALSE)</f>
        <v>Irbesartan</v>
      </c>
      <c r="J1059" t="str">
        <f>VLOOKUP(C1059,Table_items[],3,FALSE)</f>
        <v>Obat Hipertensi</v>
      </c>
      <c r="K1059" s="23">
        <f>VLOOKUP(C1059,Table_items[],4,FALSE)</f>
        <v>108794</v>
      </c>
      <c r="L1059" s="23">
        <f>VLOOKUP(C1059,Table_items[],5,FALSE)</f>
        <v>109447</v>
      </c>
    </row>
    <row r="1060" spans="1:12" s="23" customFormat="1" x14ac:dyDescent="0.2">
      <c r="A1060" s="7" t="s">
        <v>1272</v>
      </c>
      <c r="B1060" s="27">
        <v>44003</v>
      </c>
      <c r="C1060" s="9" t="s">
        <v>41</v>
      </c>
      <c r="D1060" s="9">
        <v>17</v>
      </c>
      <c r="E1060" s="9" t="s">
        <v>4896</v>
      </c>
      <c r="F1060" s="20" t="s">
        <v>4908</v>
      </c>
      <c r="G1060" t="s">
        <v>4904</v>
      </c>
      <c r="H1060" t="str">
        <f>VLOOKUP(E1060,suppliers!$A$2:$B$18,2,)</f>
        <v>OTHER</v>
      </c>
      <c r="I1060" t="str">
        <f>VLOOKUP(C1060,Table_items[],2,FALSE)</f>
        <v>Otilon Ear Drops 8 mL</v>
      </c>
      <c r="J1060" t="str">
        <f>VLOOKUP(C1060,Table_items[],3,FALSE)</f>
        <v>Obat Telinga</v>
      </c>
      <c r="K1060" s="23">
        <f>VLOOKUP(C1060,Table_items[],4,FALSE)</f>
        <v>55000</v>
      </c>
      <c r="L1060" s="23">
        <f>VLOOKUP(C1060,Table_items[],5,FALSE)</f>
        <v>55935</v>
      </c>
    </row>
    <row r="1061" spans="1:12" s="23" customFormat="1" x14ac:dyDescent="0.2">
      <c r="A1061" s="11" t="s">
        <v>1273</v>
      </c>
      <c r="B1061" s="28">
        <v>44003</v>
      </c>
      <c r="C1061" s="13" t="s">
        <v>22</v>
      </c>
      <c r="D1061" s="13">
        <v>42</v>
      </c>
      <c r="E1061" s="9" t="s">
        <v>4896</v>
      </c>
      <c r="F1061" s="20" t="s">
        <v>4908</v>
      </c>
      <c r="G1061" t="s">
        <v>4904</v>
      </c>
      <c r="H1061" t="str">
        <f>VLOOKUP(E1061,suppliers!$A$2:$B$18,2,)</f>
        <v>OTHER</v>
      </c>
      <c r="I1061" t="str">
        <f>VLOOKUP(C1061,Table_items[],2,FALSE)</f>
        <v>Candesartan Ogb Dexa</v>
      </c>
      <c r="J1061" t="str">
        <f>VLOOKUP(C1061,Table_items[],3,FALSE)</f>
        <v>Obat Hipertensi</v>
      </c>
      <c r="K1061" s="23">
        <f>VLOOKUP(C1061,Table_items[],4,FALSE)</f>
        <v>5000</v>
      </c>
      <c r="L1061" s="23">
        <f>VLOOKUP(C1061,Table_items[],5,FALSE)</f>
        <v>5095</v>
      </c>
    </row>
    <row r="1062" spans="1:12" s="23" customFormat="1" x14ac:dyDescent="0.2">
      <c r="A1062" s="7" t="s">
        <v>1274</v>
      </c>
      <c r="B1062" s="27">
        <v>44003</v>
      </c>
      <c r="C1062" s="9" t="s">
        <v>22</v>
      </c>
      <c r="D1062" s="9">
        <v>26</v>
      </c>
      <c r="E1062" s="9" t="s">
        <v>4896</v>
      </c>
      <c r="F1062" s="20" t="s">
        <v>4908</v>
      </c>
      <c r="G1062" t="s">
        <v>4904</v>
      </c>
      <c r="H1062" t="str">
        <f>VLOOKUP(E1062,suppliers!$A$2:$B$18,2,)</f>
        <v>OTHER</v>
      </c>
      <c r="I1062" t="str">
        <f>VLOOKUP(C1062,Table_items[],2,FALSE)</f>
        <v>Candesartan Ogb Dexa</v>
      </c>
      <c r="J1062" t="str">
        <f>VLOOKUP(C1062,Table_items[],3,FALSE)</f>
        <v>Obat Hipertensi</v>
      </c>
      <c r="K1062" s="23">
        <f>VLOOKUP(C1062,Table_items[],4,FALSE)</f>
        <v>5000</v>
      </c>
      <c r="L1062" s="23">
        <f>VLOOKUP(C1062,Table_items[],5,FALSE)</f>
        <v>5095</v>
      </c>
    </row>
    <row r="1063" spans="1:12" s="23" customFormat="1" x14ac:dyDescent="0.2">
      <c r="A1063" s="11" t="s">
        <v>1275</v>
      </c>
      <c r="B1063" s="28">
        <v>44003</v>
      </c>
      <c r="C1063" s="13" t="s">
        <v>30</v>
      </c>
      <c r="D1063" s="13">
        <v>35</v>
      </c>
      <c r="E1063" s="9" t="s">
        <v>4896</v>
      </c>
      <c r="F1063" s="20" t="s">
        <v>4908</v>
      </c>
      <c r="G1063" t="s">
        <v>4904</v>
      </c>
      <c r="H1063" t="str">
        <f>VLOOKUP(E1063,suppliers!$A$2:$B$18,2,)</f>
        <v>OTHER</v>
      </c>
      <c r="I1063" t="str">
        <f>VLOOKUP(C1063,Table_items[],2,FALSE)</f>
        <v>Koolfever</v>
      </c>
      <c r="J1063" t="str">
        <f>VLOOKUP(C1063,Table_items[],3,FALSE)</f>
        <v>Obat Sakit Kepala &amp; Demam</v>
      </c>
      <c r="K1063" s="23">
        <f>VLOOKUP(C1063,Table_items[],4,FALSE)</f>
        <v>7500</v>
      </c>
      <c r="L1063" s="23">
        <f>VLOOKUP(C1063,Table_items[],5,FALSE)</f>
        <v>7620</v>
      </c>
    </row>
    <row r="1064" spans="1:12" s="23" customFormat="1" x14ac:dyDescent="0.2">
      <c r="A1064" s="7" t="s">
        <v>1276</v>
      </c>
      <c r="B1064" s="27">
        <v>44003</v>
      </c>
      <c r="C1064" s="9" t="s">
        <v>28</v>
      </c>
      <c r="D1064" s="9">
        <v>10</v>
      </c>
      <c r="E1064" s="9" t="s">
        <v>4896</v>
      </c>
      <c r="F1064" s="20" t="s">
        <v>4908</v>
      </c>
      <c r="G1064" t="s">
        <v>4904</v>
      </c>
      <c r="H1064" t="str">
        <f>VLOOKUP(E1064,suppliers!$A$2:$B$18,2,)</f>
        <v>OTHER</v>
      </c>
      <c r="I1064" t="str">
        <f>VLOOKUP(C1064,Table_items[],2,FALSE)</f>
        <v>Hyperchol 100 MG 12 KPS</v>
      </c>
      <c r="J1064" t="str">
        <f>VLOOKUP(C1064,Table_items[],3,FALSE)</f>
        <v>Obat Kolesterol</v>
      </c>
      <c r="K1064" s="23">
        <f>VLOOKUP(C1064,Table_items[],4,FALSE)</f>
        <v>42800</v>
      </c>
      <c r="L1064" s="23">
        <f>VLOOKUP(C1064,Table_items[],5,FALSE)</f>
        <v>43442</v>
      </c>
    </row>
    <row r="1065" spans="1:12" s="23" customFormat="1" x14ac:dyDescent="0.2">
      <c r="A1065" s="11" t="s">
        <v>1277</v>
      </c>
      <c r="B1065" s="28">
        <v>44004</v>
      </c>
      <c r="C1065" s="13" t="s">
        <v>12</v>
      </c>
      <c r="D1065" s="13">
        <v>7</v>
      </c>
      <c r="E1065" s="9" t="s">
        <v>4896</v>
      </c>
      <c r="F1065" s="20" t="s">
        <v>4908</v>
      </c>
      <c r="G1065" t="s">
        <v>4904</v>
      </c>
      <c r="H1065" t="str">
        <f>VLOOKUP(E1065,suppliers!$A$2:$B$18,2,)</f>
        <v>OTHER</v>
      </c>
      <c r="I1065" t="str">
        <f>VLOOKUP(C1065,Table_items[],2,FALSE)</f>
        <v>Decolsen 1 Strip 4 Tablet</v>
      </c>
      <c r="J1065" t="str">
        <f>VLOOKUP(C1065,Table_items[],3,FALSE)</f>
        <v>Obat Batuk &amp; Pilek</v>
      </c>
      <c r="K1065" s="23">
        <f>VLOOKUP(C1065,Table_items[],4,FALSE)</f>
        <v>2886</v>
      </c>
      <c r="L1065" s="23">
        <f>VLOOKUP(C1065,Table_items[],5,FALSE)</f>
        <v>2915</v>
      </c>
    </row>
    <row r="1066" spans="1:12" s="23" customFormat="1" x14ac:dyDescent="0.2">
      <c r="A1066" s="7" t="s">
        <v>1278</v>
      </c>
      <c r="B1066" s="27">
        <v>44004</v>
      </c>
      <c r="C1066" s="9" t="s">
        <v>37</v>
      </c>
      <c r="D1066" s="9">
        <v>55</v>
      </c>
      <c r="E1066" s="9" t="s">
        <v>4896</v>
      </c>
      <c r="F1066" s="20" t="s">
        <v>4908</v>
      </c>
      <c r="G1066" t="s">
        <v>4904</v>
      </c>
      <c r="H1066" t="str">
        <f>VLOOKUP(E1066,suppliers!$A$2:$B$18,2,)</f>
        <v>OTHER</v>
      </c>
      <c r="I1066" t="str">
        <f>VLOOKUP(C1066,Table_items[],2,FALSE)</f>
        <v>Bodrex Extra</v>
      </c>
      <c r="J1066" t="str">
        <f>VLOOKUP(C1066,Table_items[],3,FALSE)</f>
        <v>Obat Sakit Kepala &amp; Demam</v>
      </c>
      <c r="K1066" s="23">
        <f>VLOOKUP(C1066,Table_items[],4,FALSE)</f>
        <v>50788</v>
      </c>
      <c r="L1066" s="23">
        <f>VLOOKUP(C1066,Table_items[],5,FALSE)</f>
        <v>51753</v>
      </c>
    </row>
    <row r="1067" spans="1:12" s="23" customFormat="1" x14ac:dyDescent="0.2">
      <c r="A1067" s="11" t="s">
        <v>1279</v>
      </c>
      <c r="B1067" s="28">
        <v>44004</v>
      </c>
      <c r="C1067" s="13" t="s">
        <v>37</v>
      </c>
      <c r="D1067" s="13">
        <v>12</v>
      </c>
      <c r="E1067" s="9" t="s">
        <v>4896</v>
      </c>
      <c r="F1067" s="20" t="s">
        <v>4908</v>
      </c>
      <c r="G1067" t="s">
        <v>4904</v>
      </c>
      <c r="H1067" t="str">
        <f>VLOOKUP(E1067,suppliers!$A$2:$B$18,2,)</f>
        <v>OTHER</v>
      </c>
      <c r="I1067" t="str">
        <f>VLOOKUP(C1067,Table_items[],2,FALSE)</f>
        <v>Bodrex Extra</v>
      </c>
      <c r="J1067" t="str">
        <f>VLOOKUP(C1067,Table_items[],3,FALSE)</f>
        <v>Obat Sakit Kepala &amp; Demam</v>
      </c>
      <c r="K1067" s="23">
        <f>VLOOKUP(C1067,Table_items[],4,FALSE)</f>
        <v>50788</v>
      </c>
      <c r="L1067" s="23">
        <f>VLOOKUP(C1067,Table_items[],5,FALSE)</f>
        <v>51753</v>
      </c>
    </row>
    <row r="1068" spans="1:12" s="23" customFormat="1" x14ac:dyDescent="0.2">
      <c r="A1068" s="7" t="s">
        <v>1280</v>
      </c>
      <c r="B1068" s="27">
        <v>44004</v>
      </c>
      <c r="C1068" s="9" t="s">
        <v>41</v>
      </c>
      <c r="D1068" s="9">
        <v>51</v>
      </c>
      <c r="E1068" s="9" t="s">
        <v>4896</v>
      </c>
      <c r="F1068" s="20" t="s">
        <v>4908</v>
      </c>
      <c r="G1068" t="s">
        <v>4904</v>
      </c>
      <c r="H1068" t="str">
        <f>VLOOKUP(E1068,suppliers!$A$2:$B$18,2,)</f>
        <v>OTHER</v>
      </c>
      <c r="I1068" t="str">
        <f>VLOOKUP(C1068,Table_items[],2,FALSE)</f>
        <v>Otilon Ear Drops 8 mL</v>
      </c>
      <c r="J1068" t="str">
        <f>VLOOKUP(C1068,Table_items[],3,FALSE)</f>
        <v>Obat Telinga</v>
      </c>
      <c r="K1068" s="23">
        <f>VLOOKUP(C1068,Table_items[],4,FALSE)</f>
        <v>55000</v>
      </c>
      <c r="L1068" s="23">
        <f>VLOOKUP(C1068,Table_items[],5,FALSE)</f>
        <v>55935</v>
      </c>
    </row>
    <row r="1069" spans="1:12" s="23" customFormat="1" x14ac:dyDescent="0.2">
      <c r="A1069" s="11" t="s">
        <v>1281</v>
      </c>
      <c r="B1069" s="28">
        <v>44004</v>
      </c>
      <c r="C1069" s="13" t="s">
        <v>41</v>
      </c>
      <c r="D1069" s="13">
        <v>39</v>
      </c>
      <c r="E1069" s="9" t="s">
        <v>4896</v>
      </c>
      <c r="F1069" s="20" t="s">
        <v>4908</v>
      </c>
      <c r="G1069" t="s">
        <v>4904</v>
      </c>
      <c r="H1069" t="str">
        <f>VLOOKUP(E1069,suppliers!$A$2:$B$18,2,)</f>
        <v>OTHER</v>
      </c>
      <c r="I1069" t="str">
        <f>VLOOKUP(C1069,Table_items[],2,FALSE)</f>
        <v>Otilon Ear Drops 8 mL</v>
      </c>
      <c r="J1069" t="str">
        <f>VLOOKUP(C1069,Table_items[],3,FALSE)</f>
        <v>Obat Telinga</v>
      </c>
      <c r="K1069" s="23">
        <f>VLOOKUP(C1069,Table_items[],4,FALSE)</f>
        <v>55000</v>
      </c>
      <c r="L1069" s="23">
        <f>VLOOKUP(C1069,Table_items[],5,FALSE)</f>
        <v>55935</v>
      </c>
    </row>
    <row r="1070" spans="1:12" s="23" customFormat="1" x14ac:dyDescent="0.2">
      <c r="A1070" s="7" t="s">
        <v>1282</v>
      </c>
      <c r="B1070" s="27">
        <v>44004</v>
      </c>
      <c r="C1070" s="9" t="s">
        <v>10</v>
      </c>
      <c r="D1070" s="9">
        <v>385</v>
      </c>
      <c r="E1070" s="9" t="s">
        <v>4896</v>
      </c>
      <c r="F1070" s="20" t="s">
        <v>4908</v>
      </c>
      <c r="G1070" t="s">
        <v>4904</v>
      </c>
      <c r="H1070" t="str">
        <f>VLOOKUP(E1070,suppliers!$A$2:$B$18,2,)</f>
        <v>OTHER</v>
      </c>
      <c r="I1070" t="str">
        <f>VLOOKUP(C1070,Table_items[],2,FALSE)</f>
        <v>Dexteem Box Plus 100 Tablet</v>
      </c>
      <c r="J1070" t="str">
        <f>VLOOKUP(C1070,Table_items[],3,FALSE)</f>
        <v>Obat Alergi</v>
      </c>
      <c r="K1070" s="23">
        <f>VLOOKUP(C1070,Table_items[],4,FALSE)</f>
        <v>25322</v>
      </c>
      <c r="L1070" s="23">
        <f>VLOOKUP(C1070,Table_items[],5,FALSE)</f>
        <v>25449</v>
      </c>
    </row>
    <row r="1071" spans="1:12" s="23" customFormat="1" x14ac:dyDescent="0.2">
      <c r="A1071" s="11" t="s">
        <v>1283</v>
      </c>
      <c r="B1071" s="28">
        <v>44004</v>
      </c>
      <c r="C1071" s="13" t="s">
        <v>36</v>
      </c>
      <c r="D1071" s="13">
        <v>73</v>
      </c>
      <c r="E1071" s="9" t="s">
        <v>4896</v>
      </c>
      <c r="F1071" s="20" t="s">
        <v>4908</v>
      </c>
      <c r="G1071" t="s">
        <v>4904</v>
      </c>
      <c r="H1071" t="str">
        <f>VLOOKUP(E1071,suppliers!$A$2:$B$18,2,)</f>
        <v>OTHER</v>
      </c>
      <c r="I1071" t="str">
        <f>VLOOKUP(C1071,Table_items[],2,FALSE)</f>
        <v>Sanmol Paracetamol</v>
      </c>
      <c r="J1071" t="str">
        <f>VLOOKUP(C1071,Table_items[],3,FALSE)</f>
        <v>Obat Sakit Kepala &amp; Demam</v>
      </c>
      <c r="K1071" s="23">
        <f>VLOOKUP(C1071,Table_items[],4,FALSE)</f>
        <v>16100</v>
      </c>
      <c r="L1071" s="23">
        <f>VLOOKUP(C1071,Table_items[],5,FALSE)</f>
        <v>16261</v>
      </c>
    </row>
    <row r="1072" spans="1:12" s="23" customFormat="1" x14ac:dyDescent="0.2">
      <c r="A1072" s="7" t="s">
        <v>1284</v>
      </c>
      <c r="B1072" s="27">
        <v>44004</v>
      </c>
      <c r="C1072" s="9" t="s">
        <v>18</v>
      </c>
      <c r="D1072" s="9">
        <v>132</v>
      </c>
      <c r="E1072" s="9" t="s">
        <v>4896</v>
      </c>
      <c r="F1072" s="20" t="s">
        <v>4908</v>
      </c>
      <c r="G1072" t="s">
        <v>4904</v>
      </c>
      <c r="H1072" t="str">
        <f>VLOOKUP(E1072,suppliers!$A$2:$B$18,2,)</f>
        <v>OTHER</v>
      </c>
      <c r="I1072" t="str">
        <f>VLOOKUP(C1072,Table_items[],2,FALSE)</f>
        <v>Konidin 4 Tablet</v>
      </c>
      <c r="J1072" t="str">
        <f>VLOOKUP(C1072,Table_items[],3,FALSE)</f>
        <v>Obat Batuk &amp; Pilek</v>
      </c>
      <c r="K1072" s="23">
        <f>VLOOKUP(C1072,Table_items[],4,FALSE)</f>
        <v>2460</v>
      </c>
      <c r="L1072" s="23">
        <f>VLOOKUP(C1072,Table_items[],5,FALSE)</f>
        <v>2490</v>
      </c>
    </row>
    <row r="1073" spans="1:12" s="23" customFormat="1" x14ac:dyDescent="0.2">
      <c r="A1073" s="11" t="s">
        <v>1285</v>
      </c>
      <c r="B1073" s="28">
        <v>44005</v>
      </c>
      <c r="C1073" s="13" t="s">
        <v>12</v>
      </c>
      <c r="D1073" s="13">
        <v>76</v>
      </c>
      <c r="E1073" s="9" t="s">
        <v>4896</v>
      </c>
      <c r="F1073" s="20" t="s">
        <v>4908</v>
      </c>
      <c r="G1073" t="s">
        <v>4904</v>
      </c>
      <c r="H1073" t="str">
        <f>VLOOKUP(E1073,suppliers!$A$2:$B$18,2,)</f>
        <v>OTHER</v>
      </c>
      <c r="I1073" t="str">
        <f>VLOOKUP(C1073,Table_items[],2,FALSE)</f>
        <v>Decolsen 1 Strip 4 Tablet</v>
      </c>
      <c r="J1073" t="str">
        <f>VLOOKUP(C1073,Table_items[],3,FALSE)</f>
        <v>Obat Batuk &amp; Pilek</v>
      </c>
      <c r="K1073" s="23">
        <f>VLOOKUP(C1073,Table_items[],4,FALSE)</f>
        <v>2886</v>
      </c>
      <c r="L1073" s="23">
        <f>VLOOKUP(C1073,Table_items[],5,FALSE)</f>
        <v>2915</v>
      </c>
    </row>
    <row r="1074" spans="1:12" s="23" customFormat="1" x14ac:dyDescent="0.2">
      <c r="A1074" s="7" t="s">
        <v>1286</v>
      </c>
      <c r="B1074" s="27">
        <v>44005</v>
      </c>
      <c r="C1074" s="9" t="s">
        <v>12</v>
      </c>
      <c r="D1074" s="9">
        <v>60</v>
      </c>
      <c r="E1074" s="9" t="s">
        <v>4896</v>
      </c>
      <c r="F1074" s="20" t="s">
        <v>4908</v>
      </c>
      <c r="G1074" t="s">
        <v>4904</v>
      </c>
      <c r="H1074" t="str">
        <f>VLOOKUP(E1074,suppliers!$A$2:$B$18,2,)</f>
        <v>OTHER</v>
      </c>
      <c r="I1074" t="str">
        <f>VLOOKUP(C1074,Table_items[],2,FALSE)</f>
        <v>Decolsen 1 Strip 4 Tablet</v>
      </c>
      <c r="J1074" t="str">
        <f>VLOOKUP(C1074,Table_items[],3,FALSE)</f>
        <v>Obat Batuk &amp; Pilek</v>
      </c>
      <c r="K1074" s="23">
        <f>VLOOKUP(C1074,Table_items[],4,FALSE)</f>
        <v>2886</v>
      </c>
      <c r="L1074" s="23">
        <f>VLOOKUP(C1074,Table_items[],5,FALSE)</f>
        <v>2915</v>
      </c>
    </row>
    <row r="1075" spans="1:12" s="23" customFormat="1" x14ac:dyDescent="0.2">
      <c r="A1075" s="11" t="s">
        <v>1287</v>
      </c>
      <c r="B1075" s="28">
        <v>44005</v>
      </c>
      <c r="C1075" s="13" t="s">
        <v>37</v>
      </c>
      <c r="D1075" s="13">
        <v>48</v>
      </c>
      <c r="E1075" s="9" t="s">
        <v>4896</v>
      </c>
      <c r="F1075" s="20" t="s">
        <v>4908</v>
      </c>
      <c r="G1075" t="s">
        <v>4904</v>
      </c>
      <c r="H1075" t="str">
        <f>VLOOKUP(E1075,suppliers!$A$2:$B$18,2,)</f>
        <v>OTHER</v>
      </c>
      <c r="I1075" t="str">
        <f>VLOOKUP(C1075,Table_items[],2,FALSE)</f>
        <v>Bodrex Extra</v>
      </c>
      <c r="J1075" t="str">
        <f>VLOOKUP(C1075,Table_items[],3,FALSE)</f>
        <v>Obat Sakit Kepala &amp; Demam</v>
      </c>
      <c r="K1075" s="23">
        <f>VLOOKUP(C1075,Table_items[],4,FALSE)</f>
        <v>50788</v>
      </c>
      <c r="L1075" s="23">
        <f>VLOOKUP(C1075,Table_items[],5,FALSE)</f>
        <v>51753</v>
      </c>
    </row>
    <row r="1076" spans="1:12" s="23" customFormat="1" x14ac:dyDescent="0.2">
      <c r="A1076" s="7" t="s">
        <v>1288</v>
      </c>
      <c r="B1076" s="27">
        <v>44005</v>
      </c>
      <c r="C1076" s="9" t="s">
        <v>24</v>
      </c>
      <c r="D1076" s="9">
        <v>26</v>
      </c>
      <c r="E1076" s="9" t="s">
        <v>4896</v>
      </c>
      <c r="F1076" s="20" t="s">
        <v>4908</v>
      </c>
      <c r="G1076" t="s">
        <v>4904</v>
      </c>
      <c r="H1076" t="str">
        <f>VLOOKUP(E1076,suppliers!$A$2:$B$18,2,)</f>
        <v>OTHER</v>
      </c>
      <c r="I1076" t="str">
        <f>VLOOKUP(C1076,Table_items[],2,FALSE)</f>
        <v>Irbesartan</v>
      </c>
      <c r="J1076" t="str">
        <f>VLOOKUP(C1076,Table_items[],3,FALSE)</f>
        <v>Obat Hipertensi</v>
      </c>
      <c r="K1076" s="23">
        <f>VLOOKUP(C1076,Table_items[],4,FALSE)</f>
        <v>108794</v>
      </c>
      <c r="L1076" s="23">
        <f>VLOOKUP(C1076,Table_items[],5,FALSE)</f>
        <v>109447</v>
      </c>
    </row>
    <row r="1077" spans="1:12" s="23" customFormat="1" x14ac:dyDescent="0.2">
      <c r="A1077" s="11" t="s">
        <v>1289</v>
      </c>
      <c r="B1077" s="28">
        <v>44005</v>
      </c>
      <c r="C1077" s="13" t="s">
        <v>38</v>
      </c>
      <c r="D1077" s="13">
        <v>26</v>
      </c>
      <c r="E1077" s="9" t="s">
        <v>4896</v>
      </c>
      <c r="F1077" s="20" t="s">
        <v>4908</v>
      </c>
      <c r="G1077" t="s">
        <v>4904</v>
      </c>
      <c r="H1077" t="str">
        <f>VLOOKUP(E1077,suppliers!$A$2:$B$18,2,)</f>
        <v>OTHER</v>
      </c>
      <c r="I1077" t="str">
        <f>VLOOKUP(C1077,Table_items[],2,FALSE)</f>
        <v>Sanmol 500 MG 4 Tablet</v>
      </c>
      <c r="J1077" t="str">
        <f>VLOOKUP(C1077,Table_items[],3,FALSE)</f>
        <v>Obat Sakit Kepala &amp; Demam</v>
      </c>
      <c r="K1077" s="23">
        <f>VLOOKUP(C1077,Table_items[],4,FALSE)</f>
        <v>1600</v>
      </c>
      <c r="L1077" s="23">
        <f>VLOOKUP(C1077,Table_items[],5,FALSE)</f>
        <v>1619</v>
      </c>
    </row>
    <row r="1078" spans="1:12" s="23" customFormat="1" x14ac:dyDescent="0.2">
      <c r="A1078" s="7" t="s">
        <v>1290</v>
      </c>
      <c r="B1078" s="27">
        <v>44005</v>
      </c>
      <c r="C1078" s="9" t="s">
        <v>38</v>
      </c>
      <c r="D1078" s="9">
        <v>12</v>
      </c>
      <c r="E1078" s="9" t="s">
        <v>4896</v>
      </c>
      <c r="F1078" s="20" t="s">
        <v>4908</v>
      </c>
      <c r="G1078" t="s">
        <v>4904</v>
      </c>
      <c r="H1078" t="str">
        <f>VLOOKUP(E1078,suppliers!$A$2:$B$18,2,)</f>
        <v>OTHER</v>
      </c>
      <c r="I1078" t="str">
        <f>VLOOKUP(C1078,Table_items[],2,FALSE)</f>
        <v>Sanmol 500 MG 4 Tablet</v>
      </c>
      <c r="J1078" t="str">
        <f>VLOOKUP(C1078,Table_items[],3,FALSE)</f>
        <v>Obat Sakit Kepala &amp; Demam</v>
      </c>
      <c r="K1078" s="23">
        <f>VLOOKUP(C1078,Table_items[],4,FALSE)</f>
        <v>1600</v>
      </c>
      <c r="L1078" s="23">
        <f>VLOOKUP(C1078,Table_items[],5,FALSE)</f>
        <v>1619</v>
      </c>
    </row>
    <row r="1079" spans="1:12" s="23" customFormat="1" x14ac:dyDescent="0.2">
      <c r="A1079" s="11" t="s">
        <v>1291</v>
      </c>
      <c r="B1079" s="28">
        <v>44005</v>
      </c>
      <c r="C1079" s="13" t="s">
        <v>38</v>
      </c>
      <c r="D1079" s="13">
        <v>52</v>
      </c>
      <c r="E1079" s="9" t="s">
        <v>4896</v>
      </c>
      <c r="F1079" s="20" t="s">
        <v>4908</v>
      </c>
      <c r="G1079" t="s">
        <v>4904</v>
      </c>
      <c r="H1079" t="str">
        <f>VLOOKUP(E1079,suppliers!$A$2:$B$18,2,)</f>
        <v>OTHER</v>
      </c>
      <c r="I1079" t="str">
        <f>VLOOKUP(C1079,Table_items[],2,FALSE)</f>
        <v>Sanmol 500 MG 4 Tablet</v>
      </c>
      <c r="J1079" t="str">
        <f>VLOOKUP(C1079,Table_items[],3,FALSE)</f>
        <v>Obat Sakit Kepala &amp; Demam</v>
      </c>
      <c r="K1079" s="23">
        <f>VLOOKUP(C1079,Table_items[],4,FALSE)</f>
        <v>1600</v>
      </c>
      <c r="L1079" s="23">
        <f>VLOOKUP(C1079,Table_items[],5,FALSE)</f>
        <v>1619</v>
      </c>
    </row>
    <row r="1080" spans="1:12" s="23" customFormat="1" x14ac:dyDescent="0.2">
      <c r="A1080" s="7" t="s">
        <v>1292</v>
      </c>
      <c r="B1080" s="27">
        <v>44005</v>
      </c>
      <c r="C1080" s="9" t="s">
        <v>36</v>
      </c>
      <c r="D1080" s="9">
        <v>15</v>
      </c>
      <c r="E1080" s="9" t="s">
        <v>4896</v>
      </c>
      <c r="F1080" s="20" t="s">
        <v>4908</v>
      </c>
      <c r="G1080" t="s">
        <v>4904</v>
      </c>
      <c r="H1080" t="str">
        <f>VLOOKUP(E1080,suppliers!$A$2:$B$18,2,)</f>
        <v>OTHER</v>
      </c>
      <c r="I1080" t="str">
        <f>VLOOKUP(C1080,Table_items[],2,FALSE)</f>
        <v>Sanmol Paracetamol</v>
      </c>
      <c r="J1080" t="str">
        <f>VLOOKUP(C1080,Table_items[],3,FALSE)</f>
        <v>Obat Sakit Kepala &amp; Demam</v>
      </c>
      <c r="K1080" s="23">
        <f>VLOOKUP(C1080,Table_items[],4,FALSE)</f>
        <v>16100</v>
      </c>
      <c r="L1080" s="23">
        <f>VLOOKUP(C1080,Table_items[],5,FALSE)</f>
        <v>16261</v>
      </c>
    </row>
    <row r="1081" spans="1:12" s="23" customFormat="1" x14ac:dyDescent="0.2">
      <c r="A1081" s="11" t="s">
        <v>1293</v>
      </c>
      <c r="B1081" s="28">
        <v>44005</v>
      </c>
      <c r="C1081" s="13" t="s">
        <v>16</v>
      </c>
      <c r="D1081" s="13">
        <v>392</v>
      </c>
      <c r="E1081" s="9" t="s">
        <v>4896</v>
      </c>
      <c r="F1081" s="20" t="s">
        <v>4908</v>
      </c>
      <c r="G1081" t="s">
        <v>4904</v>
      </c>
      <c r="H1081" t="str">
        <f>VLOOKUP(E1081,suppliers!$A$2:$B$18,2,)</f>
        <v>OTHER</v>
      </c>
      <c r="I1081" t="str">
        <f>VLOOKUP(C1081,Table_items[],2,FALSE)</f>
        <v>Ultraflu Box Isi 25 Strip</v>
      </c>
      <c r="J1081" t="str">
        <f>VLOOKUP(C1081,Table_items[],3,FALSE)</f>
        <v>Obat Batuk &amp; Pilek</v>
      </c>
      <c r="K1081" s="23">
        <f>VLOOKUP(C1081,Table_items[],4,FALSE)</f>
        <v>72500</v>
      </c>
      <c r="L1081" s="23">
        <f>VLOOKUP(C1081,Table_items[],5,FALSE)</f>
        <v>73805</v>
      </c>
    </row>
    <row r="1082" spans="1:12" s="23" customFormat="1" x14ac:dyDescent="0.2">
      <c r="A1082" s="7" t="s">
        <v>1294</v>
      </c>
      <c r="B1082" s="27">
        <v>44005</v>
      </c>
      <c r="C1082" s="9" t="s">
        <v>17</v>
      </c>
      <c r="D1082" s="9">
        <v>8</v>
      </c>
      <c r="E1082" s="9" t="s">
        <v>4896</v>
      </c>
      <c r="F1082" s="20" t="s">
        <v>4908</v>
      </c>
      <c r="G1082" t="s">
        <v>4904</v>
      </c>
      <c r="H1082" t="str">
        <f>VLOOKUP(E1082,suppliers!$A$2:$B$18,2,)</f>
        <v>OTHER</v>
      </c>
      <c r="I1082" t="str">
        <f>VLOOKUP(C1082,Table_items[],2,FALSE)</f>
        <v>Vicks Inhaler 0.5 mL</v>
      </c>
      <c r="J1082" t="str">
        <f>VLOOKUP(C1082,Table_items[],3,FALSE)</f>
        <v>Obat Batuk &amp; Pilek</v>
      </c>
      <c r="K1082" s="23">
        <f>VLOOKUP(C1082,Table_items[],4,FALSE)</f>
        <v>16155</v>
      </c>
      <c r="L1082" s="23">
        <f>VLOOKUP(C1082,Table_items[],5,FALSE)</f>
        <v>16430</v>
      </c>
    </row>
    <row r="1083" spans="1:12" s="23" customFormat="1" x14ac:dyDescent="0.2">
      <c r="A1083" s="11" t="s">
        <v>1295</v>
      </c>
      <c r="B1083" s="28">
        <v>44005</v>
      </c>
      <c r="C1083" s="13" t="s">
        <v>35</v>
      </c>
      <c r="D1083" s="13">
        <v>4</v>
      </c>
      <c r="E1083" s="9" t="s">
        <v>4896</v>
      </c>
      <c r="F1083" s="20" t="s">
        <v>4908</v>
      </c>
      <c r="G1083" t="s">
        <v>4904</v>
      </c>
      <c r="H1083" t="str">
        <f>VLOOKUP(E1083,suppliers!$A$2:$B$18,2,)</f>
        <v>OTHER</v>
      </c>
      <c r="I1083" t="str">
        <f>VLOOKUP(C1083,Table_items[],2,FALSE)</f>
        <v>Proris Ibuprofen</v>
      </c>
      <c r="J1083" t="str">
        <f>VLOOKUP(C1083,Table_items[],3,FALSE)</f>
        <v>Obat Sakit Kepala &amp; Demam</v>
      </c>
      <c r="K1083" s="23">
        <f>VLOOKUP(C1083,Table_items[],4,FALSE)</f>
        <v>25000</v>
      </c>
      <c r="L1083" s="23">
        <f>VLOOKUP(C1083,Table_items[],5,FALSE)</f>
        <v>25275</v>
      </c>
    </row>
    <row r="1084" spans="1:12" s="23" customFormat="1" x14ac:dyDescent="0.2">
      <c r="A1084" s="7" t="s">
        <v>1296</v>
      </c>
      <c r="B1084" s="27">
        <v>44005</v>
      </c>
      <c r="C1084" s="9" t="s">
        <v>5</v>
      </c>
      <c r="D1084" s="9">
        <v>119</v>
      </c>
      <c r="E1084" s="9" t="s">
        <v>4896</v>
      </c>
      <c r="F1084" s="20" t="s">
        <v>4908</v>
      </c>
      <c r="G1084" t="s">
        <v>4904</v>
      </c>
      <c r="H1084" t="str">
        <f>VLOOKUP(E1084,suppliers!$A$2:$B$18,2,)</f>
        <v>OTHER</v>
      </c>
      <c r="I1084" t="str">
        <f>VLOOKUP(C1084,Table_items[],2,FALSE)</f>
        <v>Ozen 10 MG Blister</v>
      </c>
      <c r="J1084" t="str">
        <f>VLOOKUP(C1084,Table_items[],3,FALSE)</f>
        <v>Obat Alergi</v>
      </c>
      <c r="K1084" s="23">
        <f>VLOOKUP(C1084,Table_items[],4,FALSE)</f>
        <v>18611</v>
      </c>
      <c r="L1084" s="23">
        <f>VLOOKUP(C1084,Table_items[],5,FALSE)</f>
        <v>18816</v>
      </c>
    </row>
    <row r="1085" spans="1:12" s="23" customFormat="1" x14ac:dyDescent="0.2">
      <c r="A1085" s="11" t="s">
        <v>1297</v>
      </c>
      <c r="B1085" s="28">
        <v>44006</v>
      </c>
      <c r="C1085" s="13" t="s">
        <v>10</v>
      </c>
      <c r="D1085" s="13">
        <v>26</v>
      </c>
      <c r="E1085" s="9" t="s">
        <v>4896</v>
      </c>
      <c r="F1085" s="20" t="s">
        <v>4908</v>
      </c>
      <c r="G1085" t="s">
        <v>4904</v>
      </c>
      <c r="H1085" t="str">
        <f>VLOOKUP(E1085,suppliers!$A$2:$B$18,2,)</f>
        <v>OTHER</v>
      </c>
      <c r="I1085" t="str">
        <f>VLOOKUP(C1085,Table_items[],2,FALSE)</f>
        <v>Dexteem Box Plus 100 Tablet</v>
      </c>
      <c r="J1085" t="str">
        <f>VLOOKUP(C1085,Table_items[],3,FALSE)</f>
        <v>Obat Alergi</v>
      </c>
      <c r="K1085" s="23">
        <f>VLOOKUP(C1085,Table_items[],4,FALSE)</f>
        <v>25322</v>
      </c>
      <c r="L1085" s="23">
        <f>VLOOKUP(C1085,Table_items[],5,FALSE)</f>
        <v>25449</v>
      </c>
    </row>
    <row r="1086" spans="1:12" s="23" customFormat="1" x14ac:dyDescent="0.2">
      <c r="A1086" s="7" t="s">
        <v>1298</v>
      </c>
      <c r="B1086" s="27">
        <v>44006</v>
      </c>
      <c r="C1086" s="9" t="s">
        <v>10</v>
      </c>
      <c r="D1086" s="9">
        <v>122</v>
      </c>
      <c r="E1086" s="9" t="s">
        <v>4896</v>
      </c>
      <c r="F1086" s="20" t="s">
        <v>4908</v>
      </c>
      <c r="G1086" t="s">
        <v>4904</v>
      </c>
      <c r="H1086" t="str">
        <f>VLOOKUP(E1086,suppliers!$A$2:$B$18,2,)</f>
        <v>OTHER</v>
      </c>
      <c r="I1086" t="str">
        <f>VLOOKUP(C1086,Table_items[],2,FALSE)</f>
        <v>Dexteem Box Plus 100 Tablet</v>
      </c>
      <c r="J1086" t="str">
        <f>VLOOKUP(C1086,Table_items[],3,FALSE)</f>
        <v>Obat Alergi</v>
      </c>
      <c r="K1086" s="23">
        <f>VLOOKUP(C1086,Table_items[],4,FALSE)</f>
        <v>25322</v>
      </c>
      <c r="L1086" s="23">
        <f>VLOOKUP(C1086,Table_items[],5,FALSE)</f>
        <v>25449</v>
      </c>
    </row>
    <row r="1087" spans="1:12" s="23" customFormat="1" x14ac:dyDescent="0.2">
      <c r="A1087" s="11" t="s">
        <v>1299</v>
      </c>
      <c r="B1087" s="28">
        <v>44006</v>
      </c>
      <c r="C1087" s="13" t="s">
        <v>10</v>
      </c>
      <c r="D1087" s="13">
        <v>7</v>
      </c>
      <c r="E1087" s="9" t="s">
        <v>4896</v>
      </c>
      <c r="F1087" s="20" t="s">
        <v>4908</v>
      </c>
      <c r="G1087" t="s">
        <v>4904</v>
      </c>
      <c r="H1087" t="str">
        <f>VLOOKUP(E1087,suppliers!$A$2:$B$18,2,)</f>
        <v>OTHER</v>
      </c>
      <c r="I1087" t="str">
        <f>VLOOKUP(C1087,Table_items[],2,FALSE)</f>
        <v>Dexteem Box Plus 100 Tablet</v>
      </c>
      <c r="J1087" t="str">
        <f>VLOOKUP(C1087,Table_items[],3,FALSE)</f>
        <v>Obat Alergi</v>
      </c>
      <c r="K1087" s="23">
        <f>VLOOKUP(C1087,Table_items[],4,FALSE)</f>
        <v>25322</v>
      </c>
      <c r="L1087" s="23">
        <f>VLOOKUP(C1087,Table_items[],5,FALSE)</f>
        <v>25449</v>
      </c>
    </row>
    <row r="1088" spans="1:12" s="23" customFormat="1" x14ac:dyDescent="0.2">
      <c r="A1088" s="7" t="s">
        <v>1300</v>
      </c>
      <c r="B1088" s="27">
        <v>44006</v>
      </c>
      <c r="C1088" s="9" t="s">
        <v>28</v>
      </c>
      <c r="D1088" s="9">
        <v>20</v>
      </c>
      <c r="E1088" s="9" t="s">
        <v>4896</v>
      </c>
      <c r="F1088" s="20" t="s">
        <v>4908</v>
      </c>
      <c r="G1088" t="s">
        <v>4904</v>
      </c>
      <c r="H1088" t="str">
        <f>VLOOKUP(E1088,suppliers!$A$2:$B$18,2,)</f>
        <v>OTHER</v>
      </c>
      <c r="I1088" t="str">
        <f>VLOOKUP(C1088,Table_items[],2,FALSE)</f>
        <v>Hyperchol 100 MG 12 KPS</v>
      </c>
      <c r="J1088" t="str">
        <f>VLOOKUP(C1088,Table_items[],3,FALSE)</f>
        <v>Obat Kolesterol</v>
      </c>
      <c r="K1088" s="23">
        <f>VLOOKUP(C1088,Table_items[],4,FALSE)</f>
        <v>42800</v>
      </c>
      <c r="L1088" s="23">
        <f>VLOOKUP(C1088,Table_items[],5,FALSE)</f>
        <v>43442</v>
      </c>
    </row>
    <row r="1089" spans="1:12" s="23" customFormat="1" x14ac:dyDescent="0.2">
      <c r="A1089" s="11" t="s">
        <v>1301</v>
      </c>
      <c r="B1089" s="28">
        <v>44007</v>
      </c>
      <c r="C1089" s="13" t="s">
        <v>12</v>
      </c>
      <c r="D1089" s="13">
        <v>45</v>
      </c>
      <c r="E1089" s="9" t="s">
        <v>4896</v>
      </c>
      <c r="F1089" s="20" t="s">
        <v>4908</v>
      </c>
      <c r="G1089" t="s">
        <v>4904</v>
      </c>
      <c r="H1089" t="str">
        <f>VLOOKUP(E1089,suppliers!$A$2:$B$18,2,)</f>
        <v>OTHER</v>
      </c>
      <c r="I1089" t="str">
        <f>VLOOKUP(C1089,Table_items[],2,FALSE)</f>
        <v>Decolsen 1 Strip 4 Tablet</v>
      </c>
      <c r="J1089" t="str">
        <f>VLOOKUP(C1089,Table_items[],3,FALSE)</f>
        <v>Obat Batuk &amp; Pilek</v>
      </c>
      <c r="K1089" s="23">
        <f>VLOOKUP(C1089,Table_items[],4,FALSE)</f>
        <v>2886</v>
      </c>
      <c r="L1089" s="23">
        <f>VLOOKUP(C1089,Table_items[],5,FALSE)</f>
        <v>2915</v>
      </c>
    </row>
    <row r="1090" spans="1:12" s="23" customFormat="1" x14ac:dyDescent="0.2">
      <c r="A1090" s="7" t="s">
        <v>1302</v>
      </c>
      <c r="B1090" s="27">
        <v>44007</v>
      </c>
      <c r="C1090" s="9" t="s">
        <v>9</v>
      </c>
      <c r="D1090" s="9">
        <v>15</v>
      </c>
      <c r="E1090" s="9" t="s">
        <v>4896</v>
      </c>
      <c r="F1090" s="20" t="s">
        <v>4908</v>
      </c>
      <c r="G1090" t="s">
        <v>4904</v>
      </c>
      <c r="H1090" t="str">
        <f>VLOOKUP(E1090,suppliers!$A$2:$B$18,2,)</f>
        <v>OTHER</v>
      </c>
      <c r="I1090" t="str">
        <f>VLOOKUP(C1090,Table_items[],2,FALSE)</f>
        <v>Bedak Heroxyn 150 gr</v>
      </c>
      <c r="J1090" t="str">
        <f>VLOOKUP(C1090,Table_items[],3,FALSE)</f>
        <v>Obat Alergi</v>
      </c>
      <c r="K1090" s="23">
        <f>VLOOKUP(C1090,Table_items[],4,FALSE)</f>
        <v>16950</v>
      </c>
      <c r="L1090" s="23">
        <f>VLOOKUP(C1090,Table_items[],5,FALSE)</f>
        <v>17170</v>
      </c>
    </row>
    <row r="1091" spans="1:12" s="23" customFormat="1" x14ac:dyDescent="0.2">
      <c r="A1091" s="11" t="s">
        <v>1303</v>
      </c>
      <c r="B1091" s="28">
        <v>44007</v>
      </c>
      <c r="C1091" s="13" t="s">
        <v>38</v>
      </c>
      <c r="D1091" s="13">
        <v>5</v>
      </c>
      <c r="E1091" s="9" t="s">
        <v>4896</v>
      </c>
      <c r="F1091" s="20" t="s">
        <v>4908</v>
      </c>
      <c r="G1091" t="s">
        <v>4904</v>
      </c>
      <c r="H1091" t="str">
        <f>VLOOKUP(E1091,suppliers!$A$2:$B$18,2,)</f>
        <v>OTHER</v>
      </c>
      <c r="I1091" t="str">
        <f>VLOOKUP(C1091,Table_items[],2,FALSE)</f>
        <v>Sanmol 500 MG 4 Tablet</v>
      </c>
      <c r="J1091" t="str">
        <f>VLOOKUP(C1091,Table_items[],3,FALSE)</f>
        <v>Obat Sakit Kepala &amp; Demam</v>
      </c>
      <c r="K1091" s="23">
        <f>VLOOKUP(C1091,Table_items[],4,FALSE)</f>
        <v>1600</v>
      </c>
      <c r="L1091" s="23">
        <f>VLOOKUP(C1091,Table_items[],5,FALSE)</f>
        <v>1619</v>
      </c>
    </row>
    <row r="1092" spans="1:12" s="23" customFormat="1" x14ac:dyDescent="0.2">
      <c r="A1092" s="7" t="s">
        <v>1304</v>
      </c>
      <c r="B1092" s="27">
        <v>44007</v>
      </c>
      <c r="C1092" s="9" t="s">
        <v>40</v>
      </c>
      <c r="D1092" s="9">
        <v>1</v>
      </c>
      <c r="E1092" s="9" t="s">
        <v>4896</v>
      </c>
      <c r="F1092" s="20" t="s">
        <v>4908</v>
      </c>
      <c r="G1092" t="s">
        <v>4904</v>
      </c>
      <c r="H1092" t="str">
        <f>VLOOKUP(E1092,suppliers!$A$2:$B$18,2,)</f>
        <v>OTHER</v>
      </c>
      <c r="I1092" t="str">
        <f>VLOOKUP(C1092,Table_items[],2,FALSE)</f>
        <v>Paramex Tablet / Obat</v>
      </c>
      <c r="J1092" t="str">
        <f>VLOOKUP(C1092,Table_items[],3,FALSE)</f>
        <v>Obat Sakit Kepala &amp; Demam</v>
      </c>
      <c r="K1092" s="23">
        <f>VLOOKUP(C1092,Table_items[],4,FALSE)</f>
        <v>2560</v>
      </c>
      <c r="L1092" s="23">
        <f>VLOOKUP(C1092,Table_items[],5,FALSE)</f>
        <v>2586</v>
      </c>
    </row>
    <row r="1093" spans="1:12" s="23" customFormat="1" x14ac:dyDescent="0.2">
      <c r="A1093" s="11" t="s">
        <v>1305</v>
      </c>
      <c r="B1093" s="28">
        <v>44007</v>
      </c>
      <c r="C1093" s="13" t="s">
        <v>11</v>
      </c>
      <c r="D1093" s="13">
        <v>16</v>
      </c>
      <c r="E1093" s="9" t="s">
        <v>4896</v>
      </c>
      <c r="F1093" s="20" t="s">
        <v>4908</v>
      </c>
      <c r="G1093" t="s">
        <v>4904</v>
      </c>
      <c r="H1093" t="str">
        <f>VLOOKUP(E1093,suppliers!$A$2:$B$18,2,)</f>
        <v>OTHER</v>
      </c>
      <c r="I1093" t="str">
        <f>VLOOKUP(C1093,Table_items[],2,FALSE)</f>
        <v>Neozep Forte 1 Strip 4 Tablet</v>
      </c>
      <c r="J1093" t="str">
        <f>VLOOKUP(C1093,Table_items[],3,FALSE)</f>
        <v>Obat Batuk &amp; Pilek</v>
      </c>
      <c r="K1093" s="23">
        <f>VLOOKUP(C1093,Table_items[],4,FALSE)</f>
        <v>2324</v>
      </c>
      <c r="L1093" s="23">
        <f>VLOOKUP(C1093,Table_items[],5,FALSE)</f>
        <v>2338</v>
      </c>
    </row>
    <row r="1094" spans="1:12" s="23" customFormat="1" x14ac:dyDescent="0.2">
      <c r="A1094" s="7" t="s">
        <v>1306</v>
      </c>
      <c r="B1094" s="27">
        <v>44007</v>
      </c>
      <c r="C1094" s="9" t="s">
        <v>21</v>
      </c>
      <c r="D1094" s="9">
        <v>32</v>
      </c>
      <c r="E1094" s="9" t="s">
        <v>4896</v>
      </c>
      <c r="F1094" s="20" t="s">
        <v>4908</v>
      </c>
      <c r="G1094" t="s">
        <v>4904</v>
      </c>
      <c r="H1094" t="str">
        <f>VLOOKUP(E1094,suppliers!$A$2:$B$18,2,)</f>
        <v>OTHER</v>
      </c>
      <c r="I1094" t="str">
        <f>VLOOKUP(C1094,Table_items[],2,FALSE)</f>
        <v>Concor 5MG Strip 10</v>
      </c>
      <c r="J1094" t="str">
        <f>VLOOKUP(C1094,Table_items[],3,FALSE)</f>
        <v>Obat Hipertensi</v>
      </c>
      <c r="K1094" s="23">
        <f>VLOOKUP(C1094,Table_items[],4,FALSE)</f>
        <v>102000</v>
      </c>
      <c r="L1094" s="23">
        <f>VLOOKUP(C1094,Table_items[],5,FALSE)</f>
        <v>103632</v>
      </c>
    </row>
    <row r="1095" spans="1:12" s="23" customFormat="1" x14ac:dyDescent="0.2">
      <c r="A1095" s="11" t="s">
        <v>1308</v>
      </c>
      <c r="B1095" s="28">
        <v>44008</v>
      </c>
      <c r="C1095" s="13" t="s">
        <v>37</v>
      </c>
      <c r="D1095" s="13">
        <v>63</v>
      </c>
      <c r="E1095" s="9" t="s">
        <v>4896</v>
      </c>
      <c r="F1095" s="20" t="s">
        <v>4908</v>
      </c>
      <c r="G1095" t="s">
        <v>4904</v>
      </c>
      <c r="H1095" t="str">
        <f>VLOOKUP(E1095,suppliers!$A$2:$B$18,2,)</f>
        <v>OTHER</v>
      </c>
      <c r="I1095" t="str">
        <f>VLOOKUP(C1095,Table_items[],2,FALSE)</f>
        <v>Bodrex Extra</v>
      </c>
      <c r="J1095" t="str">
        <f>VLOOKUP(C1095,Table_items[],3,FALSE)</f>
        <v>Obat Sakit Kepala &amp; Demam</v>
      </c>
      <c r="K1095" s="23">
        <f>VLOOKUP(C1095,Table_items[],4,FALSE)</f>
        <v>50788</v>
      </c>
      <c r="L1095" s="23">
        <f>VLOOKUP(C1095,Table_items[],5,FALSE)</f>
        <v>51753</v>
      </c>
    </row>
    <row r="1096" spans="1:12" s="23" customFormat="1" x14ac:dyDescent="0.2">
      <c r="A1096" s="7" t="s">
        <v>1309</v>
      </c>
      <c r="B1096" s="27">
        <v>44008</v>
      </c>
      <c r="C1096" s="9" t="s">
        <v>24</v>
      </c>
      <c r="D1096" s="9">
        <v>19</v>
      </c>
      <c r="E1096" s="9" t="s">
        <v>4896</v>
      </c>
      <c r="F1096" s="20" t="s">
        <v>4908</v>
      </c>
      <c r="G1096" t="s">
        <v>4904</v>
      </c>
      <c r="H1096" t="str">
        <f>VLOOKUP(E1096,suppliers!$A$2:$B$18,2,)</f>
        <v>OTHER</v>
      </c>
      <c r="I1096" t="str">
        <f>VLOOKUP(C1096,Table_items[],2,FALSE)</f>
        <v>Irbesartan</v>
      </c>
      <c r="J1096" t="str">
        <f>VLOOKUP(C1096,Table_items[],3,FALSE)</f>
        <v>Obat Hipertensi</v>
      </c>
      <c r="K1096" s="23">
        <f>VLOOKUP(C1096,Table_items[],4,FALSE)</f>
        <v>108794</v>
      </c>
      <c r="L1096" s="23">
        <f>VLOOKUP(C1096,Table_items[],5,FALSE)</f>
        <v>109447</v>
      </c>
    </row>
    <row r="1097" spans="1:12" s="23" customFormat="1" x14ac:dyDescent="0.2">
      <c r="A1097" s="11" t="s">
        <v>1310</v>
      </c>
      <c r="B1097" s="28">
        <v>44008</v>
      </c>
      <c r="C1097" s="13" t="s">
        <v>24</v>
      </c>
      <c r="D1097" s="13">
        <v>3</v>
      </c>
      <c r="E1097" s="9" t="s">
        <v>4896</v>
      </c>
      <c r="F1097" s="20" t="s">
        <v>4908</v>
      </c>
      <c r="G1097" t="s">
        <v>4904</v>
      </c>
      <c r="H1097" t="str">
        <f>VLOOKUP(E1097,suppliers!$A$2:$B$18,2,)</f>
        <v>OTHER</v>
      </c>
      <c r="I1097" t="str">
        <f>VLOOKUP(C1097,Table_items[],2,FALSE)</f>
        <v>Irbesartan</v>
      </c>
      <c r="J1097" t="str">
        <f>VLOOKUP(C1097,Table_items[],3,FALSE)</f>
        <v>Obat Hipertensi</v>
      </c>
      <c r="K1097" s="23">
        <f>VLOOKUP(C1097,Table_items[],4,FALSE)</f>
        <v>108794</v>
      </c>
      <c r="L1097" s="23">
        <f>VLOOKUP(C1097,Table_items[],5,FALSE)</f>
        <v>109447</v>
      </c>
    </row>
    <row r="1098" spans="1:12" s="23" customFormat="1" x14ac:dyDescent="0.2">
      <c r="A1098" s="7" t="s">
        <v>1311</v>
      </c>
      <c r="B1098" s="27">
        <v>44008</v>
      </c>
      <c r="C1098" s="9" t="s">
        <v>38</v>
      </c>
      <c r="D1098" s="9">
        <v>9</v>
      </c>
      <c r="E1098" s="9" t="s">
        <v>4896</v>
      </c>
      <c r="F1098" s="20" t="s">
        <v>4908</v>
      </c>
      <c r="G1098" t="s">
        <v>4904</v>
      </c>
      <c r="H1098" t="str">
        <f>VLOOKUP(E1098,suppliers!$A$2:$B$18,2,)</f>
        <v>OTHER</v>
      </c>
      <c r="I1098" t="str">
        <f>VLOOKUP(C1098,Table_items[],2,FALSE)</f>
        <v>Sanmol 500 MG 4 Tablet</v>
      </c>
      <c r="J1098" t="str">
        <f>VLOOKUP(C1098,Table_items[],3,FALSE)</f>
        <v>Obat Sakit Kepala &amp; Demam</v>
      </c>
      <c r="K1098" s="23">
        <f>VLOOKUP(C1098,Table_items[],4,FALSE)</f>
        <v>1600</v>
      </c>
      <c r="L1098" s="23">
        <f>VLOOKUP(C1098,Table_items[],5,FALSE)</f>
        <v>1619</v>
      </c>
    </row>
    <row r="1099" spans="1:12" s="23" customFormat="1" x14ac:dyDescent="0.2">
      <c r="A1099" s="11" t="s">
        <v>1312</v>
      </c>
      <c r="B1099" s="28">
        <v>44008</v>
      </c>
      <c r="C1099" s="13" t="s">
        <v>38</v>
      </c>
      <c r="D1099" s="13">
        <v>4</v>
      </c>
      <c r="E1099" s="9" t="s">
        <v>4896</v>
      </c>
      <c r="F1099" s="20" t="s">
        <v>4908</v>
      </c>
      <c r="G1099" t="s">
        <v>4904</v>
      </c>
      <c r="H1099" t="str">
        <f>VLOOKUP(E1099,suppliers!$A$2:$B$18,2,)</f>
        <v>OTHER</v>
      </c>
      <c r="I1099" t="str">
        <f>VLOOKUP(C1099,Table_items[],2,FALSE)</f>
        <v>Sanmol 500 MG 4 Tablet</v>
      </c>
      <c r="J1099" t="str">
        <f>VLOOKUP(C1099,Table_items[],3,FALSE)</f>
        <v>Obat Sakit Kepala &amp; Demam</v>
      </c>
      <c r="K1099" s="23">
        <f>VLOOKUP(C1099,Table_items[],4,FALSE)</f>
        <v>1600</v>
      </c>
      <c r="L1099" s="23">
        <f>VLOOKUP(C1099,Table_items[],5,FALSE)</f>
        <v>1619</v>
      </c>
    </row>
    <row r="1100" spans="1:12" s="23" customFormat="1" x14ac:dyDescent="0.2">
      <c r="A1100" s="7" t="s">
        <v>1313</v>
      </c>
      <c r="B1100" s="27">
        <v>44008</v>
      </c>
      <c r="C1100" s="9" t="s">
        <v>22</v>
      </c>
      <c r="D1100" s="9">
        <v>52</v>
      </c>
      <c r="E1100" s="9" t="s">
        <v>4896</v>
      </c>
      <c r="F1100" s="20" t="s">
        <v>4908</v>
      </c>
      <c r="G1100" t="s">
        <v>4904</v>
      </c>
      <c r="H1100" t="str">
        <f>VLOOKUP(E1100,suppliers!$A$2:$B$18,2,)</f>
        <v>OTHER</v>
      </c>
      <c r="I1100" t="str">
        <f>VLOOKUP(C1100,Table_items[],2,FALSE)</f>
        <v>Candesartan Ogb Dexa</v>
      </c>
      <c r="J1100" t="str">
        <f>VLOOKUP(C1100,Table_items[],3,FALSE)</f>
        <v>Obat Hipertensi</v>
      </c>
      <c r="K1100" s="23">
        <f>VLOOKUP(C1100,Table_items[],4,FALSE)</f>
        <v>5000</v>
      </c>
      <c r="L1100" s="23">
        <f>VLOOKUP(C1100,Table_items[],5,FALSE)</f>
        <v>5095</v>
      </c>
    </row>
    <row r="1101" spans="1:12" s="23" customFormat="1" x14ac:dyDescent="0.2">
      <c r="A1101" s="11" t="s">
        <v>1314</v>
      </c>
      <c r="B1101" s="28">
        <v>44008</v>
      </c>
      <c r="C1101" s="13" t="s">
        <v>22</v>
      </c>
      <c r="D1101" s="13">
        <v>40</v>
      </c>
      <c r="E1101" s="9" t="s">
        <v>4896</v>
      </c>
      <c r="F1101" s="20" t="s">
        <v>4908</v>
      </c>
      <c r="G1101" t="s">
        <v>4904</v>
      </c>
      <c r="H1101" t="str">
        <f>VLOOKUP(E1101,suppliers!$A$2:$B$18,2,)</f>
        <v>OTHER</v>
      </c>
      <c r="I1101" t="str">
        <f>VLOOKUP(C1101,Table_items[],2,FALSE)</f>
        <v>Candesartan Ogb Dexa</v>
      </c>
      <c r="J1101" t="str">
        <f>VLOOKUP(C1101,Table_items[],3,FALSE)</f>
        <v>Obat Hipertensi</v>
      </c>
      <c r="K1101" s="23">
        <f>VLOOKUP(C1101,Table_items[],4,FALSE)</f>
        <v>5000</v>
      </c>
      <c r="L1101" s="23">
        <f>VLOOKUP(C1101,Table_items[],5,FALSE)</f>
        <v>5095</v>
      </c>
    </row>
    <row r="1102" spans="1:12" s="23" customFormat="1" x14ac:dyDescent="0.2">
      <c r="A1102" s="7" t="s">
        <v>1315</v>
      </c>
      <c r="B1102" s="27">
        <v>44008</v>
      </c>
      <c r="C1102" s="9" t="s">
        <v>18</v>
      </c>
      <c r="D1102" s="9">
        <v>6</v>
      </c>
      <c r="E1102" s="9" t="s">
        <v>4896</v>
      </c>
      <c r="F1102" s="20" t="s">
        <v>4908</v>
      </c>
      <c r="G1102" t="s">
        <v>4904</v>
      </c>
      <c r="H1102" t="str">
        <f>VLOOKUP(E1102,suppliers!$A$2:$B$18,2,)</f>
        <v>OTHER</v>
      </c>
      <c r="I1102" t="str">
        <f>VLOOKUP(C1102,Table_items[],2,FALSE)</f>
        <v>Konidin 4 Tablet</v>
      </c>
      <c r="J1102" t="str">
        <f>VLOOKUP(C1102,Table_items[],3,FALSE)</f>
        <v>Obat Batuk &amp; Pilek</v>
      </c>
      <c r="K1102" s="23">
        <f>VLOOKUP(C1102,Table_items[],4,FALSE)</f>
        <v>2460</v>
      </c>
      <c r="L1102" s="23">
        <f>VLOOKUP(C1102,Table_items[],5,FALSE)</f>
        <v>2490</v>
      </c>
    </row>
    <row r="1103" spans="1:12" s="23" customFormat="1" x14ac:dyDescent="0.2">
      <c r="A1103" s="11" t="s">
        <v>1316</v>
      </c>
      <c r="B1103" s="28">
        <v>44009</v>
      </c>
      <c r="C1103" s="13" t="s">
        <v>12</v>
      </c>
      <c r="D1103" s="13">
        <v>10</v>
      </c>
      <c r="E1103" s="9" t="s">
        <v>4896</v>
      </c>
      <c r="F1103" s="20" t="s">
        <v>4908</v>
      </c>
      <c r="G1103" t="s">
        <v>4904</v>
      </c>
      <c r="H1103" t="str">
        <f>VLOOKUP(E1103,suppliers!$A$2:$B$18,2,)</f>
        <v>OTHER</v>
      </c>
      <c r="I1103" t="str">
        <f>VLOOKUP(C1103,Table_items[],2,FALSE)</f>
        <v>Decolsen 1 Strip 4 Tablet</v>
      </c>
      <c r="J1103" t="str">
        <f>VLOOKUP(C1103,Table_items[],3,FALSE)</f>
        <v>Obat Batuk &amp; Pilek</v>
      </c>
      <c r="K1103" s="23">
        <f>VLOOKUP(C1103,Table_items[],4,FALSE)</f>
        <v>2886</v>
      </c>
      <c r="L1103" s="23">
        <f>VLOOKUP(C1103,Table_items[],5,FALSE)</f>
        <v>2915</v>
      </c>
    </row>
    <row r="1104" spans="1:12" s="23" customFormat="1" x14ac:dyDescent="0.2">
      <c r="A1104" s="7" t="s">
        <v>1317</v>
      </c>
      <c r="B1104" s="27">
        <v>44009</v>
      </c>
      <c r="C1104" s="9" t="s">
        <v>37</v>
      </c>
      <c r="D1104" s="9">
        <v>1</v>
      </c>
      <c r="E1104" s="9" t="s">
        <v>4896</v>
      </c>
      <c r="F1104" s="20" t="s">
        <v>4908</v>
      </c>
      <c r="G1104" t="s">
        <v>4904</v>
      </c>
      <c r="H1104" t="str">
        <f>VLOOKUP(E1104,suppliers!$A$2:$B$18,2,)</f>
        <v>OTHER</v>
      </c>
      <c r="I1104" t="str">
        <f>VLOOKUP(C1104,Table_items[],2,FALSE)</f>
        <v>Bodrex Extra</v>
      </c>
      <c r="J1104" t="str">
        <f>VLOOKUP(C1104,Table_items[],3,FALSE)</f>
        <v>Obat Sakit Kepala &amp; Demam</v>
      </c>
      <c r="K1104" s="23">
        <f>VLOOKUP(C1104,Table_items[],4,FALSE)</f>
        <v>50788</v>
      </c>
      <c r="L1104" s="23">
        <f>VLOOKUP(C1104,Table_items[],5,FALSE)</f>
        <v>51753</v>
      </c>
    </row>
    <row r="1105" spans="1:12" s="23" customFormat="1" x14ac:dyDescent="0.2">
      <c r="A1105" s="11" t="s">
        <v>1318</v>
      </c>
      <c r="B1105" s="28">
        <v>44009</v>
      </c>
      <c r="C1105" s="13" t="s">
        <v>37</v>
      </c>
      <c r="D1105" s="13">
        <v>84</v>
      </c>
      <c r="E1105" s="9" t="s">
        <v>4896</v>
      </c>
      <c r="F1105" s="20" t="s">
        <v>4908</v>
      </c>
      <c r="G1105" t="s">
        <v>4904</v>
      </c>
      <c r="H1105" t="str">
        <f>VLOOKUP(E1105,suppliers!$A$2:$B$18,2,)</f>
        <v>OTHER</v>
      </c>
      <c r="I1105" t="str">
        <f>VLOOKUP(C1105,Table_items[],2,FALSE)</f>
        <v>Bodrex Extra</v>
      </c>
      <c r="J1105" t="str">
        <f>VLOOKUP(C1105,Table_items[],3,FALSE)</f>
        <v>Obat Sakit Kepala &amp; Demam</v>
      </c>
      <c r="K1105" s="23">
        <f>VLOOKUP(C1105,Table_items[],4,FALSE)</f>
        <v>50788</v>
      </c>
      <c r="L1105" s="23">
        <f>VLOOKUP(C1105,Table_items[],5,FALSE)</f>
        <v>51753</v>
      </c>
    </row>
    <row r="1106" spans="1:12" s="23" customFormat="1" x14ac:dyDescent="0.2">
      <c r="A1106" s="7" t="s">
        <v>1319</v>
      </c>
      <c r="B1106" s="27">
        <v>44009</v>
      </c>
      <c r="C1106" s="9" t="s">
        <v>10</v>
      </c>
      <c r="D1106" s="9">
        <v>82</v>
      </c>
      <c r="E1106" s="9" t="s">
        <v>4896</v>
      </c>
      <c r="F1106" s="20" t="s">
        <v>4908</v>
      </c>
      <c r="G1106" t="s">
        <v>4904</v>
      </c>
      <c r="H1106" t="str">
        <f>VLOOKUP(E1106,suppliers!$A$2:$B$18,2,)</f>
        <v>OTHER</v>
      </c>
      <c r="I1106" t="str">
        <f>VLOOKUP(C1106,Table_items[],2,FALSE)</f>
        <v>Dexteem Box Plus 100 Tablet</v>
      </c>
      <c r="J1106" t="str">
        <f>VLOOKUP(C1106,Table_items[],3,FALSE)</f>
        <v>Obat Alergi</v>
      </c>
      <c r="K1106" s="23">
        <f>VLOOKUP(C1106,Table_items[],4,FALSE)</f>
        <v>25322</v>
      </c>
      <c r="L1106" s="23">
        <f>VLOOKUP(C1106,Table_items[],5,FALSE)</f>
        <v>25449</v>
      </c>
    </row>
    <row r="1107" spans="1:12" s="23" customFormat="1" x14ac:dyDescent="0.2">
      <c r="A1107" s="11" t="s">
        <v>1320</v>
      </c>
      <c r="B1107" s="28">
        <v>44009</v>
      </c>
      <c r="C1107" s="13" t="s">
        <v>36</v>
      </c>
      <c r="D1107" s="13">
        <v>15</v>
      </c>
      <c r="E1107" s="9" t="s">
        <v>4896</v>
      </c>
      <c r="F1107" s="20" t="s">
        <v>4908</v>
      </c>
      <c r="G1107" t="s">
        <v>4904</v>
      </c>
      <c r="H1107" t="str">
        <f>VLOOKUP(E1107,suppliers!$A$2:$B$18,2,)</f>
        <v>OTHER</v>
      </c>
      <c r="I1107" t="str">
        <f>VLOOKUP(C1107,Table_items[],2,FALSE)</f>
        <v>Sanmol Paracetamol</v>
      </c>
      <c r="J1107" t="str">
        <f>VLOOKUP(C1107,Table_items[],3,FALSE)</f>
        <v>Obat Sakit Kepala &amp; Demam</v>
      </c>
      <c r="K1107" s="23">
        <f>VLOOKUP(C1107,Table_items[],4,FALSE)</f>
        <v>16100</v>
      </c>
      <c r="L1107" s="23">
        <f>VLOOKUP(C1107,Table_items[],5,FALSE)</f>
        <v>16261</v>
      </c>
    </row>
    <row r="1108" spans="1:12" s="23" customFormat="1" x14ac:dyDescent="0.2">
      <c r="A1108" s="7" t="s">
        <v>1321</v>
      </c>
      <c r="B1108" s="27">
        <v>44009</v>
      </c>
      <c r="C1108" s="9" t="s">
        <v>40</v>
      </c>
      <c r="D1108" s="9">
        <v>5</v>
      </c>
      <c r="E1108" s="9" t="s">
        <v>4896</v>
      </c>
      <c r="F1108" s="20" t="s">
        <v>4908</v>
      </c>
      <c r="G1108" t="s">
        <v>4904</v>
      </c>
      <c r="H1108" t="str">
        <f>VLOOKUP(E1108,suppliers!$A$2:$B$18,2,)</f>
        <v>OTHER</v>
      </c>
      <c r="I1108" t="str">
        <f>VLOOKUP(C1108,Table_items[],2,FALSE)</f>
        <v>Paramex Tablet / Obat</v>
      </c>
      <c r="J1108" t="str">
        <f>VLOOKUP(C1108,Table_items[],3,FALSE)</f>
        <v>Obat Sakit Kepala &amp; Demam</v>
      </c>
      <c r="K1108" s="23">
        <f>VLOOKUP(C1108,Table_items[],4,FALSE)</f>
        <v>2560</v>
      </c>
      <c r="L1108" s="23">
        <f>VLOOKUP(C1108,Table_items[],5,FALSE)</f>
        <v>2586</v>
      </c>
    </row>
    <row r="1109" spans="1:12" s="23" customFormat="1" x14ac:dyDescent="0.2">
      <c r="A1109" s="11" t="s">
        <v>1322</v>
      </c>
      <c r="B1109" s="28">
        <v>44009</v>
      </c>
      <c r="C1109" s="13" t="s">
        <v>40</v>
      </c>
      <c r="D1109" s="13">
        <v>6</v>
      </c>
      <c r="E1109" s="9" t="s">
        <v>4896</v>
      </c>
      <c r="F1109" s="20" t="s">
        <v>4908</v>
      </c>
      <c r="G1109" t="s">
        <v>4904</v>
      </c>
      <c r="H1109" t="str">
        <f>VLOOKUP(E1109,suppliers!$A$2:$B$18,2,)</f>
        <v>OTHER</v>
      </c>
      <c r="I1109" t="str">
        <f>VLOOKUP(C1109,Table_items[],2,FALSE)</f>
        <v>Paramex Tablet / Obat</v>
      </c>
      <c r="J1109" t="str">
        <f>VLOOKUP(C1109,Table_items[],3,FALSE)</f>
        <v>Obat Sakit Kepala &amp; Demam</v>
      </c>
      <c r="K1109" s="23">
        <f>VLOOKUP(C1109,Table_items[],4,FALSE)</f>
        <v>2560</v>
      </c>
      <c r="L1109" s="23">
        <f>VLOOKUP(C1109,Table_items[],5,FALSE)</f>
        <v>2586</v>
      </c>
    </row>
    <row r="1110" spans="1:12" s="23" customFormat="1" x14ac:dyDescent="0.2">
      <c r="A1110" s="7" t="s">
        <v>1323</v>
      </c>
      <c r="B1110" s="27">
        <v>44009</v>
      </c>
      <c r="C1110" s="9" t="s">
        <v>25</v>
      </c>
      <c r="D1110" s="9">
        <v>26</v>
      </c>
      <c r="E1110" s="9" t="s">
        <v>4896</v>
      </c>
      <c r="F1110" s="20" t="s">
        <v>4908</v>
      </c>
      <c r="G1110" t="s">
        <v>4904</v>
      </c>
      <c r="H1110" t="str">
        <f>VLOOKUP(E1110,suppliers!$A$2:$B$18,2,)</f>
        <v>OTHER</v>
      </c>
      <c r="I1110" t="str">
        <f>VLOOKUP(C1110,Table_items[],2,FALSE)</f>
        <v>Irvell 150MG Box 20 Tablet</v>
      </c>
      <c r="J1110" t="str">
        <f>VLOOKUP(C1110,Table_items[],3,FALSE)</f>
        <v>Obat Hipertensi</v>
      </c>
      <c r="K1110" s="23">
        <f>VLOOKUP(C1110,Table_items[],4,FALSE)</f>
        <v>143991</v>
      </c>
      <c r="L1110" s="23">
        <f>VLOOKUP(C1110,Table_items[],5,FALSE)</f>
        <v>146871</v>
      </c>
    </row>
    <row r="1111" spans="1:12" s="23" customFormat="1" x14ac:dyDescent="0.2">
      <c r="A1111" s="11" t="s">
        <v>1324</v>
      </c>
      <c r="B1111" s="28">
        <v>44010</v>
      </c>
      <c r="C1111" s="13" t="s">
        <v>12</v>
      </c>
      <c r="D1111" s="13">
        <v>54</v>
      </c>
      <c r="E1111" s="9" t="s">
        <v>4896</v>
      </c>
      <c r="F1111" s="20" t="s">
        <v>4908</v>
      </c>
      <c r="G1111" t="s">
        <v>4904</v>
      </c>
      <c r="H1111" t="str">
        <f>VLOOKUP(E1111,suppliers!$A$2:$B$18,2,)</f>
        <v>OTHER</v>
      </c>
      <c r="I1111" t="str">
        <f>VLOOKUP(C1111,Table_items[],2,FALSE)</f>
        <v>Decolsen 1 Strip 4 Tablet</v>
      </c>
      <c r="J1111" t="str">
        <f>VLOOKUP(C1111,Table_items[],3,FALSE)</f>
        <v>Obat Batuk &amp; Pilek</v>
      </c>
      <c r="K1111" s="23">
        <f>VLOOKUP(C1111,Table_items[],4,FALSE)</f>
        <v>2886</v>
      </c>
      <c r="L1111" s="23">
        <f>VLOOKUP(C1111,Table_items[],5,FALSE)</f>
        <v>2915</v>
      </c>
    </row>
    <row r="1112" spans="1:12" s="23" customFormat="1" x14ac:dyDescent="0.2">
      <c r="A1112" s="7" t="s">
        <v>1325</v>
      </c>
      <c r="B1112" s="27">
        <v>44010</v>
      </c>
      <c r="C1112" s="9" t="s">
        <v>37</v>
      </c>
      <c r="D1112" s="9">
        <v>44</v>
      </c>
      <c r="E1112" s="9" t="s">
        <v>4896</v>
      </c>
      <c r="F1112" s="20" t="s">
        <v>4908</v>
      </c>
      <c r="G1112" t="s">
        <v>4904</v>
      </c>
      <c r="H1112" t="str">
        <f>VLOOKUP(E1112,suppliers!$A$2:$B$18,2,)</f>
        <v>OTHER</v>
      </c>
      <c r="I1112" t="str">
        <f>VLOOKUP(C1112,Table_items[],2,FALSE)</f>
        <v>Bodrex Extra</v>
      </c>
      <c r="J1112" t="str">
        <f>VLOOKUP(C1112,Table_items[],3,FALSE)</f>
        <v>Obat Sakit Kepala &amp; Demam</v>
      </c>
      <c r="K1112" s="23">
        <f>VLOOKUP(C1112,Table_items[],4,FALSE)</f>
        <v>50788</v>
      </c>
      <c r="L1112" s="23">
        <f>VLOOKUP(C1112,Table_items[],5,FALSE)</f>
        <v>51753</v>
      </c>
    </row>
    <row r="1113" spans="1:12" s="23" customFormat="1" x14ac:dyDescent="0.2">
      <c r="A1113" s="11" t="s">
        <v>1326</v>
      </c>
      <c r="B1113" s="28">
        <v>44010</v>
      </c>
      <c r="C1113" s="13" t="s">
        <v>37</v>
      </c>
      <c r="D1113" s="13">
        <v>46</v>
      </c>
      <c r="E1113" s="9" t="s">
        <v>4896</v>
      </c>
      <c r="F1113" s="20" t="s">
        <v>4908</v>
      </c>
      <c r="G1113" t="s">
        <v>4904</v>
      </c>
      <c r="H1113" t="str">
        <f>VLOOKUP(E1113,suppliers!$A$2:$B$18,2,)</f>
        <v>OTHER</v>
      </c>
      <c r="I1113" t="str">
        <f>VLOOKUP(C1113,Table_items[],2,FALSE)</f>
        <v>Bodrex Extra</v>
      </c>
      <c r="J1113" t="str">
        <f>VLOOKUP(C1113,Table_items[],3,FALSE)</f>
        <v>Obat Sakit Kepala &amp; Demam</v>
      </c>
      <c r="K1113" s="23">
        <f>VLOOKUP(C1113,Table_items[],4,FALSE)</f>
        <v>50788</v>
      </c>
      <c r="L1113" s="23">
        <f>VLOOKUP(C1113,Table_items[],5,FALSE)</f>
        <v>51753</v>
      </c>
    </row>
    <row r="1114" spans="1:12" s="23" customFormat="1" x14ac:dyDescent="0.2">
      <c r="A1114" s="7" t="s">
        <v>1327</v>
      </c>
      <c r="B1114" s="27">
        <v>44010</v>
      </c>
      <c r="C1114" s="9" t="s">
        <v>16</v>
      </c>
      <c r="D1114" s="9">
        <v>46</v>
      </c>
      <c r="E1114" s="9" t="s">
        <v>4896</v>
      </c>
      <c r="F1114" s="20" t="s">
        <v>4908</v>
      </c>
      <c r="G1114" t="s">
        <v>4904</v>
      </c>
      <c r="H1114" t="str">
        <f>VLOOKUP(E1114,suppliers!$A$2:$B$18,2,)</f>
        <v>OTHER</v>
      </c>
      <c r="I1114" t="str">
        <f>VLOOKUP(C1114,Table_items[],2,FALSE)</f>
        <v>Ultraflu Box Isi 25 Strip</v>
      </c>
      <c r="J1114" t="str">
        <f>VLOOKUP(C1114,Table_items[],3,FALSE)</f>
        <v>Obat Batuk &amp; Pilek</v>
      </c>
      <c r="K1114" s="23">
        <f>VLOOKUP(C1114,Table_items[],4,FALSE)</f>
        <v>72500</v>
      </c>
      <c r="L1114" s="23">
        <f>VLOOKUP(C1114,Table_items[],5,FALSE)</f>
        <v>73805</v>
      </c>
    </row>
    <row r="1115" spans="1:12" s="23" customFormat="1" x14ac:dyDescent="0.2">
      <c r="A1115" s="11" t="s">
        <v>1328</v>
      </c>
      <c r="B1115" s="28">
        <v>44010</v>
      </c>
      <c r="C1115" s="13" t="s">
        <v>14</v>
      </c>
      <c r="D1115" s="13">
        <v>19</v>
      </c>
      <c r="E1115" s="9" t="s">
        <v>4896</v>
      </c>
      <c r="F1115" s="20" t="s">
        <v>4908</v>
      </c>
      <c r="G1115" t="s">
        <v>4904</v>
      </c>
      <c r="H1115" t="str">
        <f>VLOOKUP(E1115,suppliers!$A$2:$B$18,2,)</f>
        <v>OTHER</v>
      </c>
      <c r="I1115" t="str">
        <f>VLOOKUP(C1115,Table_items[],2,FALSE)</f>
        <v>Lo Han Kuo Infusion 12</v>
      </c>
      <c r="J1115" t="str">
        <f>VLOOKUP(C1115,Table_items[],3,FALSE)</f>
        <v>Obat Batuk &amp; Pilek</v>
      </c>
      <c r="K1115" s="23">
        <f>VLOOKUP(C1115,Table_items[],4,FALSE)</f>
        <v>23869</v>
      </c>
      <c r="L1115" s="23">
        <f>VLOOKUP(C1115,Table_items[],5,FALSE)</f>
        <v>24179</v>
      </c>
    </row>
    <row r="1116" spans="1:12" s="23" customFormat="1" x14ac:dyDescent="0.2">
      <c r="A1116" s="7" t="s">
        <v>1329</v>
      </c>
      <c r="B1116" s="27">
        <v>44011</v>
      </c>
      <c r="C1116" s="9" t="s">
        <v>37</v>
      </c>
      <c r="D1116" s="9">
        <v>59</v>
      </c>
      <c r="E1116" s="9" t="s">
        <v>4896</v>
      </c>
      <c r="F1116" s="20" t="s">
        <v>4908</v>
      </c>
      <c r="G1116" t="s">
        <v>4904</v>
      </c>
      <c r="H1116" t="str">
        <f>VLOOKUP(E1116,suppliers!$A$2:$B$18,2,)</f>
        <v>OTHER</v>
      </c>
      <c r="I1116" t="str">
        <f>VLOOKUP(C1116,Table_items[],2,FALSE)</f>
        <v>Bodrex Extra</v>
      </c>
      <c r="J1116" t="str">
        <f>VLOOKUP(C1116,Table_items[],3,FALSE)</f>
        <v>Obat Sakit Kepala &amp; Demam</v>
      </c>
      <c r="K1116" s="23">
        <f>VLOOKUP(C1116,Table_items[],4,FALSE)</f>
        <v>50788</v>
      </c>
      <c r="L1116" s="23">
        <f>VLOOKUP(C1116,Table_items[],5,FALSE)</f>
        <v>51753</v>
      </c>
    </row>
    <row r="1117" spans="1:12" s="23" customFormat="1" x14ac:dyDescent="0.2">
      <c r="A1117" s="11" t="s">
        <v>1330</v>
      </c>
      <c r="B1117" s="28">
        <v>44011</v>
      </c>
      <c r="C1117" s="13" t="s">
        <v>9</v>
      </c>
      <c r="D1117" s="13">
        <v>22</v>
      </c>
      <c r="E1117" s="9" t="s">
        <v>4896</v>
      </c>
      <c r="F1117" s="20" t="s">
        <v>4908</v>
      </c>
      <c r="G1117" t="s">
        <v>4904</v>
      </c>
      <c r="H1117" t="str">
        <f>VLOOKUP(E1117,suppliers!$A$2:$B$18,2,)</f>
        <v>OTHER</v>
      </c>
      <c r="I1117" t="str">
        <f>VLOOKUP(C1117,Table_items[],2,FALSE)</f>
        <v>Bedak Heroxyn 150 gr</v>
      </c>
      <c r="J1117" t="str">
        <f>VLOOKUP(C1117,Table_items[],3,FALSE)</f>
        <v>Obat Alergi</v>
      </c>
      <c r="K1117" s="23">
        <f>VLOOKUP(C1117,Table_items[],4,FALSE)</f>
        <v>16950</v>
      </c>
      <c r="L1117" s="23">
        <f>VLOOKUP(C1117,Table_items[],5,FALSE)</f>
        <v>17170</v>
      </c>
    </row>
    <row r="1118" spans="1:12" s="23" customFormat="1" x14ac:dyDescent="0.2">
      <c r="A1118" s="7" t="s">
        <v>1331</v>
      </c>
      <c r="B1118" s="27">
        <v>44011</v>
      </c>
      <c r="C1118" s="9" t="s">
        <v>24</v>
      </c>
      <c r="D1118" s="9">
        <v>24</v>
      </c>
      <c r="E1118" s="9" t="s">
        <v>4896</v>
      </c>
      <c r="F1118" s="20" t="s">
        <v>4908</v>
      </c>
      <c r="G1118" t="s">
        <v>4904</v>
      </c>
      <c r="H1118" t="str">
        <f>VLOOKUP(E1118,suppliers!$A$2:$B$18,2,)</f>
        <v>OTHER</v>
      </c>
      <c r="I1118" t="str">
        <f>VLOOKUP(C1118,Table_items[],2,FALSE)</f>
        <v>Irbesartan</v>
      </c>
      <c r="J1118" t="str">
        <f>VLOOKUP(C1118,Table_items[],3,FALSE)</f>
        <v>Obat Hipertensi</v>
      </c>
      <c r="K1118" s="23">
        <f>VLOOKUP(C1118,Table_items[],4,FALSE)</f>
        <v>108794</v>
      </c>
      <c r="L1118" s="23">
        <f>VLOOKUP(C1118,Table_items[],5,FALSE)</f>
        <v>109447</v>
      </c>
    </row>
    <row r="1119" spans="1:12" s="23" customFormat="1" x14ac:dyDescent="0.2">
      <c r="A1119" s="11" t="s">
        <v>1332</v>
      </c>
      <c r="B1119" s="28">
        <v>44011</v>
      </c>
      <c r="C1119" s="13" t="s">
        <v>41</v>
      </c>
      <c r="D1119" s="13">
        <v>22</v>
      </c>
      <c r="E1119" s="9" t="s">
        <v>4896</v>
      </c>
      <c r="F1119" s="20" t="s">
        <v>4908</v>
      </c>
      <c r="G1119" t="s">
        <v>4904</v>
      </c>
      <c r="H1119" t="str">
        <f>VLOOKUP(E1119,suppliers!$A$2:$B$18,2,)</f>
        <v>OTHER</v>
      </c>
      <c r="I1119" t="str">
        <f>VLOOKUP(C1119,Table_items[],2,FALSE)</f>
        <v>Otilon Ear Drops 8 mL</v>
      </c>
      <c r="J1119" t="str">
        <f>VLOOKUP(C1119,Table_items[],3,FALSE)</f>
        <v>Obat Telinga</v>
      </c>
      <c r="K1119" s="23">
        <f>VLOOKUP(C1119,Table_items[],4,FALSE)</f>
        <v>55000</v>
      </c>
      <c r="L1119" s="23">
        <f>VLOOKUP(C1119,Table_items[],5,FALSE)</f>
        <v>55935</v>
      </c>
    </row>
    <row r="1120" spans="1:12" s="23" customFormat="1" x14ac:dyDescent="0.2">
      <c r="A1120" s="7" t="s">
        <v>1333</v>
      </c>
      <c r="B1120" s="27">
        <v>44011</v>
      </c>
      <c r="C1120" s="9" t="s">
        <v>41</v>
      </c>
      <c r="D1120" s="9">
        <v>14</v>
      </c>
      <c r="E1120" s="9" t="s">
        <v>4896</v>
      </c>
      <c r="F1120" s="20" t="s">
        <v>4908</v>
      </c>
      <c r="G1120" t="s">
        <v>4904</v>
      </c>
      <c r="H1120" t="str">
        <f>VLOOKUP(E1120,suppliers!$A$2:$B$18,2,)</f>
        <v>OTHER</v>
      </c>
      <c r="I1120" t="str">
        <f>VLOOKUP(C1120,Table_items[],2,FALSE)</f>
        <v>Otilon Ear Drops 8 mL</v>
      </c>
      <c r="J1120" t="str">
        <f>VLOOKUP(C1120,Table_items[],3,FALSE)</f>
        <v>Obat Telinga</v>
      </c>
      <c r="K1120" s="23">
        <f>VLOOKUP(C1120,Table_items[],4,FALSE)</f>
        <v>55000</v>
      </c>
      <c r="L1120" s="23">
        <f>VLOOKUP(C1120,Table_items[],5,FALSE)</f>
        <v>55935</v>
      </c>
    </row>
    <row r="1121" spans="1:12" s="23" customFormat="1" x14ac:dyDescent="0.2">
      <c r="A1121" s="11" t="s">
        <v>1334</v>
      </c>
      <c r="B1121" s="28">
        <v>44011</v>
      </c>
      <c r="C1121" s="13" t="s">
        <v>10</v>
      </c>
      <c r="D1121" s="13">
        <v>23</v>
      </c>
      <c r="E1121" s="9" t="s">
        <v>4896</v>
      </c>
      <c r="F1121" s="20" t="s">
        <v>4908</v>
      </c>
      <c r="G1121" t="s">
        <v>4904</v>
      </c>
      <c r="H1121" t="str">
        <f>VLOOKUP(E1121,suppliers!$A$2:$B$18,2,)</f>
        <v>OTHER</v>
      </c>
      <c r="I1121" t="str">
        <f>VLOOKUP(C1121,Table_items[],2,FALSE)</f>
        <v>Dexteem Box Plus 100 Tablet</v>
      </c>
      <c r="J1121" t="str">
        <f>VLOOKUP(C1121,Table_items[],3,FALSE)</f>
        <v>Obat Alergi</v>
      </c>
      <c r="K1121" s="23">
        <f>VLOOKUP(C1121,Table_items[],4,FALSE)</f>
        <v>25322</v>
      </c>
      <c r="L1121" s="23">
        <f>VLOOKUP(C1121,Table_items[],5,FALSE)</f>
        <v>25449</v>
      </c>
    </row>
    <row r="1122" spans="1:12" s="23" customFormat="1" x14ac:dyDescent="0.2">
      <c r="A1122" s="7" t="s">
        <v>1335</v>
      </c>
      <c r="B1122" s="27">
        <v>44011</v>
      </c>
      <c r="C1122" s="9" t="s">
        <v>10</v>
      </c>
      <c r="D1122" s="9">
        <v>51</v>
      </c>
      <c r="E1122" s="9" t="s">
        <v>4896</v>
      </c>
      <c r="F1122" s="20" t="s">
        <v>4908</v>
      </c>
      <c r="G1122" t="s">
        <v>4904</v>
      </c>
      <c r="H1122" t="str">
        <f>VLOOKUP(E1122,suppliers!$A$2:$B$18,2,)</f>
        <v>OTHER</v>
      </c>
      <c r="I1122" t="str">
        <f>VLOOKUP(C1122,Table_items[],2,FALSE)</f>
        <v>Dexteem Box Plus 100 Tablet</v>
      </c>
      <c r="J1122" t="str">
        <f>VLOOKUP(C1122,Table_items[],3,FALSE)</f>
        <v>Obat Alergi</v>
      </c>
      <c r="K1122" s="23">
        <f>VLOOKUP(C1122,Table_items[],4,FALSE)</f>
        <v>25322</v>
      </c>
      <c r="L1122" s="23">
        <f>VLOOKUP(C1122,Table_items[],5,FALSE)</f>
        <v>25449</v>
      </c>
    </row>
    <row r="1123" spans="1:12" s="23" customFormat="1" x14ac:dyDescent="0.2">
      <c r="A1123" s="11" t="s">
        <v>1336</v>
      </c>
      <c r="B1123" s="28">
        <v>44011</v>
      </c>
      <c r="C1123" s="13" t="s">
        <v>16</v>
      </c>
      <c r="D1123" s="13">
        <v>263</v>
      </c>
      <c r="E1123" s="9" t="s">
        <v>4896</v>
      </c>
      <c r="F1123" s="20" t="s">
        <v>4908</v>
      </c>
      <c r="G1123" t="s">
        <v>4904</v>
      </c>
      <c r="H1123" t="str">
        <f>VLOOKUP(E1123,suppliers!$A$2:$B$18,2,)</f>
        <v>OTHER</v>
      </c>
      <c r="I1123" t="str">
        <f>VLOOKUP(C1123,Table_items[],2,FALSE)</f>
        <v>Ultraflu Box Isi 25 Strip</v>
      </c>
      <c r="J1123" t="str">
        <f>VLOOKUP(C1123,Table_items[],3,FALSE)</f>
        <v>Obat Batuk &amp; Pilek</v>
      </c>
      <c r="K1123" s="23">
        <f>VLOOKUP(C1123,Table_items[],4,FALSE)</f>
        <v>72500</v>
      </c>
      <c r="L1123" s="23">
        <f>VLOOKUP(C1123,Table_items[],5,FALSE)</f>
        <v>73805</v>
      </c>
    </row>
    <row r="1124" spans="1:12" s="23" customFormat="1" x14ac:dyDescent="0.2">
      <c r="A1124" s="7" t="s">
        <v>1337</v>
      </c>
      <c r="B1124" s="27">
        <v>44012</v>
      </c>
      <c r="C1124" s="9" t="s">
        <v>9</v>
      </c>
      <c r="D1124" s="9">
        <v>15</v>
      </c>
      <c r="E1124" s="9" t="s">
        <v>4896</v>
      </c>
      <c r="F1124" s="20" t="s">
        <v>4908</v>
      </c>
      <c r="G1124" t="s">
        <v>4904</v>
      </c>
      <c r="H1124" t="str">
        <f>VLOOKUP(E1124,suppliers!$A$2:$B$18,2,)</f>
        <v>OTHER</v>
      </c>
      <c r="I1124" t="str">
        <f>VLOOKUP(C1124,Table_items[],2,FALSE)</f>
        <v>Bedak Heroxyn 150 gr</v>
      </c>
      <c r="J1124" t="str">
        <f>VLOOKUP(C1124,Table_items[],3,FALSE)</f>
        <v>Obat Alergi</v>
      </c>
      <c r="K1124" s="23">
        <f>VLOOKUP(C1124,Table_items[],4,FALSE)</f>
        <v>16950</v>
      </c>
      <c r="L1124" s="23">
        <f>VLOOKUP(C1124,Table_items[],5,FALSE)</f>
        <v>17170</v>
      </c>
    </row>
    <row r="1125" spans="1:12" s="23" customFormat="1" x14ac:dyDescent="0.2">
      <c r="A1125" s="11" t="s">
        <v>1338</v>
      </c>
      <c r="B1125" s="28">
        <v>44012</v>
      </c>
      <c r="C1125" s="13" t="s">
        <v>34</v>
      </c>
      <c r="D1125" s="13">
        <v>7</v>
      </c>
      <c r="E1125" s="9" t="s">
        <v>4896</v>
      </c>
      <c r="F1125" s="20" t="s">
        <v>4908</v>
      </c>
      <c r="G1125" t="s">
        <v>4904</v>
      </c>
      <c r="H1125" t="str">
        <f>VLOOKUP(E1125,suppliers!$A$2:$B$18,2,)</f>
        <v>OTHER</v>
      </c>
      <c r="I1125" t="str">
        <f>VLOOKUP(C1125,Table_items[],2,FALSE)</f>
        <v>Panadol Anak Tablet 1 Strip</v>
      </c>
      <c r="J1125" t="str">
        <f>VLOOKUP(C1125,Table_items[],3,FALSE)</f>
        <v>Obat Sakit Kepala &amp; Demam</v>
      </c>
      <c r="K1125" s="23">
        <f>VLOOKUP(C1125,Table_items[],4,FALSE)</f>
        <v>25000</v>
      </c>
      <c r="L1125" s="23">
        <f>VLOOKUP(C1125,Table_items[],5,FALSE)</f>
        <v>25450</v>
      </c>
    </row>
    <row r="1126" spans="1:12" s="23" customFormat="1" x14ac:dyDescent="0.2">
      <c r="A1126" s="7" t="s">
        <v>1339</v>
      </c>
      <c r="B1126" s="27">
        <v>44012</v>
      </c>
      <c r="C1126" s="9" t="s">
        <v>18</v>
      </c>
      <c r="D1126" s="9">
        <v>74</v>
      </c>
      <c r="E1126" s="9" t="s">
        <v>4896</v>
      </c>
      <c r="F1126" s="20" t="s">
        <v>4908</v>
      </c>
      <c r="G1126" t="s">
        <v>4904</v>
      </c>
      <c r="H1126" t="str">
        <f>VLOOKUP(E1126,suppliers!$A$2:$B$18,2,)</f>
        <v>OTHER</v>
      </c>
      <c r="I1126" t="str">
        <f>VLOOKUP(C1126,Table_items[],2,FALSE)</f>
        <v>Konidin 4 Tablet</v>
      </c>
      <c r="J1126" t="str">
        <f>VLOOKUP(C1126,Table_items[],3,FALSE)</f>
        <v>Obat Batuk &amp; Pilek</v>
      </c>
      <c r="K1126" s="23">
        <f>VLOOKUP(C1126,Table_items[],4,FALSE)</f>
        <v>2460</v>
      </c>
      <c r="L1126" s="23">
        <f>VLOOKUP(C1126,Table_items[],5,FALSE)</f>
        <v>2490</v>
      </c>
    </row>
    <row r="1127" spans="1:12" s="23" customFormat="1" x14ac:dyDescent="0.2">
      <c r="A1127" s="11" t="s">
        <v>1340</v>
      </c>
      <c r="B1127" s="28">
        <v>44013</v>
      </c>
      <c r="C1127" s="13" t="s">
        <v>9</v>
      </c>
      <c r="D1127" s="13">
        <v>14</v>
      </c>
      <c r="E1127" s="9" t="s">
        <v>4896</v>
      </c>
      <c r="F1127" s="20" t="s">
        <v>4908</v>
      </c>
      <c r="G1127" t="s">
        <v>4904</v>
      </c>
      <c r="H1127" t="str">
        <f>VLOOKUP(E1127,suppliers!$A$2:$B$18,2,)</f>
        <v>OTHER</v>
      </c>
      <c r="I1127" t="str">
        <f>VLOOKUP(C1127,Table_items[],2,FALSE)</f>
        <v>Bedak Heroxyn 150 gr</v>
      </c>
      <c r="J1127" t="str">
        <f>VLOOKUP(C1127,Table_items[],3,FALSE)</f>
        <v>Obat Alergi</v>
      </c>
      <c r="K1127" s="23">
        <f>VLOOKUP(C1127,Table_items[],4,FALSE)</f>
        <v>16950</v>
      </c>
      <c r="L1127" s="23">
        <f>VLOOKUP(C1127,Table_items[],5,FALSE)</f>
        <v>17170</v>
      </c>
    </row>
    <row r="1128" spans="1:12" s="23" customFormat="1" x14ac:dyDescent="0.2">
      <c r="A1128" s="7" t="s">
        <v>1341</v>
      </c>
      <c r="B1128" s="27">
        <v>44013</v>
      </c>
      <c r="C1128" s="9" t="s">
        <v>24</v>
      </c>
      <c r="D1128" s="9">
        <v>46</v>
      </c>
      <c r="E1128" s="9" t="s">
        <v>4896</v>
      </c>
      <c r="F1128" s="20" t="s">
        <v>4908</v>
      </c>
      <c r="G1128" t="s">
        <v>4904</v>
      </c>
      <c r="H1128" t="str">
        <f>VLOOKUP(E1128,suppliers!$A$2:$B$18,2,)</f>
        <v>OTHER</v>
      </c>
      <c r="I1128" t="str">
        <f>VLOOKUP(C1128,Table_items[],2,FALSE)</f>
        <v>Irbesartan</v>
      </c>
      <c r="J1128" t="str">
        <f>VLOOKUP(C1128,Table_items[],3,FALSE)</f>
        <v>Obat Hipertensi</v>
      </c>
      <c r="K1128" s="23">
        <f>VLOOKUP(C1128,Table_items[],4,FALSE)</f>
        <v>108794</v>
      </c>
      <c r="L1128" s="23">
        <f>VLOOKUP(C1128,Table_items[],5,FALSE)</f>
        <v>109447</v>
      </c>
    </row>
    <row r="1129" spans="1:12" s="23" customFormat="1" x14ac:dyDescent="0.2">
      <c r="A1129" s="11" t="s">
        <v>1342</v>
      </c>
      <c r="B1129" s="28">
        <v>44013</v>
      </c>
      <c r="C1129" s="13" t="s">
        <v>20</v>
      </c>
      <c r="D1129" s="13">
        <v>64</v>
      </c>
      <c r="E1129" s="9" t="s">
        <v>4896</v>
      </c>
      <c r="F1129" s="20" t="s">
        <v>4908</v>
      </c>
      <c r="G1129" t="s">
        <v>4904</v>
      </c>
      <c r="H1129" t="str">
        <f>VLOOKUP(E1129,suppliers!$A$2:$B$18,2,)</f>
        <v>OTHER</v>
      </c>
      <c r="I1129" t="str">
        <f>VLOOKUP(C1129,Table_items[],2,FALSE)</f>
        <v>Carditens</v>
      </c>
      <c r="J1129" t="str">
        <f>VLOOKUP(C1129,Table_items[],3,FALSE)</f>
        <v>Obat Hipertensi</v>
      </c>
      <c r="K1129" s="23">
        <f>VLOOKUP(C1129,Table_items[],4,FALSE)</f>
        <v>100000</v>
      </c>
      <c r="L1129" s="23">
        <f>VLOOKUP(C1129,Table_items[],5,FALSE)</f>
        <v>100900</v>
      </c>
    </row>
    <row r="1130" spans="1:12" s="23" customFormat="1" x14ac:dyDescent="0.2">
      <c r="A1130" s="7" t="s">
        <v>1343</v>
      </c>
      <c r="B1130" s="27">
        <v>44013</v>
      </c>
      <c r="C1130" s="9" t="s">
        <v>35</v>
      </c>
      <c r="D1130" s="9">
        <v>16</v>
      </c>
      <c r="E1130" s="9" t="s">
        <v>4896</v>
      </c>
      <c r="F1130" s="20" t="s">
        <v>4908</v>
      </c>
      <c r="G1130" t="s">
        <v>4904</v>
      </c>
      <c r="H1130" t="str">
        <f>VLOOKUP(E1130,suppliers!$A$2:$B$18,2,)</f>
        <v>OTHER</v>
      </c>
      <c r="I1130" t="str">
        <f>VLOOKUP(C1130,Table_items[],2,FALSE)</f>
        <v>Proris Ibuprofen</v>
      </c>
      <c r="J1130" t="str">
        <f>VLOOKUP(C1130,Table_items[],3,FALSE)</f>
        <v>Obat Sakit Kepala &amp; Demam</v>
      </c>
      <c r="K1130" s="23">
        <f>VLOOKUP(C1130,Table_items[],4,FALSE)</f>
        <v>25000</v>
      </c>
      <c r="L1130" s="23">
        <f>VLOOKUP(C1130,Table_items[],5,FALSE)</f>
        <v>25275</v>
      </c>
    </row>
    <row r="1131" spans="1:12" s="23" customFormat="1" x14ac:dyDescent="0.2">
      <c r="A1131" s="11" t="s">
        <v>1344</v>
      </c>
      <c r="B1131" s="28">
        <v>44013</v>
      </c>
      <c r="C1131" s="13" t="s">
        <v>21</v>
      </c>
      <c r="D1131" s="13">
        <v>2</v>
      </c>
      <c r="E1131" s="9" t="s">
        <v>4896</v>
      </c>
      <c r="F1131" s="20" t="s">
        <v>4908</v>
      </c>
      <c r="G1131" t="s">
        <v>4904</v>
      </c>
      <c r="H1131" t="str">
        <f>VLOOKUP(E1131,suppliers!$A$2:$B$18,2,)</f>
        <v>OTHER</v>
      </c>
      <c r="I1131" t="str">
        <f>VLOOKUP(C1131,Table_items[],2,FALSE)</f>
        <v>Concor 5MG Strip 10</v>
      </c>
      <c r="J1131" t="str">
        <f>VLOOKUP(C1131,Table_items[],3,FALSE)</f>
        <v>Obat Hipertensi</v>
      </c>
      <c r="K1131" s="23">
        <f>VLOOKUP(C1131,Table_items[],4,FALSE)</f>
        <v>102000</v>
      </c>
      <c r="L1131" s="23">
        <f>VLOOKUP(C1131,Table_items[],5,FALSE)</f>
        <v>103632</v>
      </c>
    </row>
    <row r="1132" spans="1:12" s="23" customFormat="1" x14ac:dyDescent="0.2">
      <c r="A1132" s="11" t="s">
        <v>1351</v>
      </c>
      <c r="B1132" s="28">
        <v>44014</v>
      </c>
      <c r="C1132" s="13" t="s">
        <v>9</v>
      </c>
      <c r="D1132" s="13">
        <v>75</v>
      </c>
      <c r="E1132" s="9" t="s">
        <v>4896</v>
      </c>
      <c r="F1132" s="20" t="s">
        <v>4908</v>
      </c>
      <c r="G1132" t="s">
        <v>4904</v>
      </c>
      <c r="H1132" t="str">
        <f>VLOOKUP(E1132,suppliers!$A$2:$B$18,2,)</f>
        <v>OTHER</v>
      </c>
      <c r="I1132" t="str">
        <f>VLOOKUP(C1132,Table_items[],2,FALSE)</f>
        <v>Bedak Heroxyn 150 gr</v>
      </c>
      <c r="J1132" t="str">
        <f>VLOOKUP(C1132,Table_items[],3,FALSE)</f>
        <v>Obat Alergi</v>
      </c>
      <c r="K1132" s="23">
        <f>VLOOKUP(C1132,Table_items[],4,FALSE)</f>
        <v>16950</v>
      </c>
      <c r="L1132" s="23">
        <f>VLOOKUP(C1132,Table_items[],5,FALSE)</f>
        <v>17170</v>
      </c>
    </row>
    <row r="1133" spans="1:12" s="23" customFormat="1" x14ac:dyDescent="0.2">
      <c r="A1133" s="7" t="s">
        <v>1352</v>
      </c>
      <c r="B1133" s="27">
        <v>44014</v>
      </c>
      <c r="C1133" s="9" t="s">
        <v>23</v>
      </c>
      <c r="D1133" s="9">
        <v>50</v>
      </c>
      <c r="E1133" s="9" t="s">
        <v>4896</v>
      </c>
      <c r="F1133" s="20" t="s">
        <v>4908</v>
      </c>
      <c r="G1133" t="s">
        <v>4904</v>
      </c>
      <c r="H1133" t="str">
        <f>VLOOKUP(E1133,suppliers!$A$2:$B$18,2,)</f>
        <v>OTHER</v>
      </c>
      <c r="I1133" t="str">
        <f>VLOOKUP(C1133,Table_items[],2,FALSE)</f>
        <v>Amlodipine Besilate</v>
      </c>
      <c r="J1133" t="str">
        <f>VLOOKUP(C1133,Table_items[],3,FALSE)</f>
        <v>Obat Hipertensi</v>
      </c>
      <c r="K1133" s="23">
        <f>VLOOKUP(C1133,Table_items[],4,FALSE)</f>
        <v>7467</v>
      </c>
      <c r="L1133" s="23">
        <f>VLOOKUP(C1133,Table_items[],5,FALSE)</f>
        <v>7504</v>
      </c>
    </row>
    <row r="1134" spans="1:12" s="23" customFormat="1" x14ac:dyDescent="0.2">
      <c r="A1134" s="11" t="s">
        <v>1353</v>
      </c>
      <c r="B1134" s="28">
        <v>44015</v>
      </c>
      <c r="C1134" s="13" t="s">
        <v>12</v>
      </c>
      <c r="D1134" s="13">
        <v>44</v>
      </c>
      <c r="E1134" s="9" t="s">
        <v>4896</v>
      </c>
      <c r="F1134" s="20" t="s">
        <v>4908</v>
      </c>
      <c r="G1134" t="s">
        <v>4904</v>
      </c>
      <c r="H1134" t="str">
        <f>VLOOKUP(E1134,suppliers!$A$2:$B$18,2,)</f>
        <v>OTHER</v>
      </c>
      <c r="I1134" t="str">
        <f>VLOOKUP(C1134,Table_items[],2,FALSE)</f>
        <v>Decolsen 1 Strip 4 Tablet</v>
      </c>
      <c r="J1134" t="str">
        <f>VLOOKUP(C1134,Table_items[],3,FALSE)</f>
        <v>Obat Batuk &amp; Pilek</v>
      </c>
      <c r="K1134" s="23">
        <f>VLOOKUP(C1134,Table_items[],4,FALSE)</f>
        <v>2886</v>
      </c>
      <c r="L1134" s="23">
        <f>VLOOKUP(C1134,Table_items[],5,FALSE)</f>
        <v>2915</v>
      </c>
    </row>
    <row r="1135" spans="1:12" s="23" customFormat="1" x14ac:dyDescent="0.2">
      <c r="A1135" s="7" t="s">
        <v>1354</v>
      </c>
      <c r="B1135" s="27">
        <v>44015</v>
      </c>
      <c r="C1135" s="9" t="s">
        <v>24</v>
      </c>
      <c r="D1135" s="9">
        <v>14</v>
      </c>
      <c r="E1135" s="9" t="s">
        <v>4896</v>
      </c>
      <c r="F1135" s="20" t="s">
        <v>4908</v>
      </c>
      <c r="G1135" t="s">
        <v>4904</v>
      </c>
      <c r="H1135" t="str">
        <f>VLOOKUP(E1135,suppliers!$A$2:$B$18,2,)</f>
        <v>OTHER</v>
      </c>
      <c r="I1135" t="str">
        <f>VLOOKUP(C1135,Table_items[],2,FALSE)</f>
        <v>Irbesartan</v>
      </c>
      <c r="J1135" t="str">
        <f>VLOOKUP(C1135,Table_items[],3,FALSE)</f>
        <v>Obat Hipertensi</v>
      </c>
      <c r="K1135" s="23">
        <f>VLOOKUP(C1135,Table_items[],4,FALSE)</f>
        <v>108794</v>
      </c>
      <c r="L1135" s="23">
        <f>VLOOKUP(C1135,Table_items[],5,FALSE)</f>
        <v>109447</v>
      </c>
    </row>
    <row r="1136" spans="1:12" s="23" customFormat="1" x14ac:dyDescent="0.2">
      <c r="A1136" s="11" t="s">
        <v>1355</v>
      </c>
      <c r="B1136" s="28">
        <v>44015</v>
      </c>
      <c r="C1136" s="13" t="s">
        <v>22</v>
      </c>
      <c r="D1136" s="13">
        <v>35</v>
      </c>
      <c r="E1136" s="9" t="s">
        <v>4896</v>
      </c>
      <c r="F1136" s="20" t="s">
        <v>4908</v>
      </c>
      <c r="G1136" t="s">
        <v>4904</v>
      </c>
      <c r="H1136" t="str">
        <f>VLOOKUP(E1136,suppliers!$A$2:$B$18,2,)</f>
        <v>OTHER</v>
      </c>
      <c r="I1136" t="str">
        <f>VLOOKUP(C1136,Table_items[],2,FALSE)</f>
        <v>Candesartan Ogb Dexa</v>
      </c>
      <c r="J1136" t="str">
        <f>VLOOKUP(C1136,Table_items[],3,FALSE)</f>
        <v>Obat Hipertensi</v>
      </c>
      <c r="K1136" s="23">
        <f>VLOOKUP(C1136,Table_items[],4,FALSE)</f>
        <v>5000</v>
      </c>
      <c r="L1136" s="23">
        <f>VLOOKUP(C1136,Table_items[],5,FALSE)</f>
        <v>5095</v>
      </c>
    </row>
    <row r="1137" spans="1:12" s="23" customFormat="1" x14ac:dyDescent="0.2">
      <c r="A1137" s="7" t="s">
        <v>1356</v>
      </c>
      <c r="B1137" s="27">
        <v>44015</v>
      </c>
      <c r="C1137" s="9" t="s">
        <v>28</v>
      </c>
      <c r="D1137" s="9">
        <v>1</v>
      </c>
      <c r="E1137" s="9" t="s">
        <v>4896</v>
      </c>
      <c r="F1137" s="20" t="s">
        <v>4908</v>
      </c>
      <c r="G1137" t="s">
        <v>4904</v>
      </c>
      <c r="H1137" t="str">
        <f>VLOOKUP(E1137,suppliers!$A$2:$B$18,2,)</f>
        <v>OTHER</v>
      </c>
      <c r="I1137" t="str">
        <f>VLOOKUP(C1137,Table_items[],2,FALSE)</f>
        <v>Hyperchol 100 MG 12 KPS</v>
      </c>
      <c r="J1137" t="str">
        <f>VLOOKUP(C1137,Table_items[],3,FALSE)</f>
        <v>Obat Kolesterol</v>
      </c>
      <c r="K1137" s="23">
        <f>VLOOKUP(C1137,Table_items[],4,FALSE)</f>
        <v>42800</v>
      </c>
      <c r="L1137" s="23">
        <f>VLOOKUP(C1137,Table_items[],5,FALSE)</f>
        <v>43442</v>
      </c>
    </row>
    <row r="1138" spans="1:12" s="23" customFormat="1" x14ac:dyDescent="0.2">
      <c r="A1138" s="11" t="s">
        <v>1357</v>
      </c>
      <c r="B1138" s="28">
        <v>44015</v>
      </c>
      <c r="C1138" s="13" t="s">
        <v>17</v>
      </c>
      <c r="D1138" s="13">
        <v>6</v>
      </c>
      <c r="E1138" s="9" t="s">
        <v>4896</v>
      </c>
      <c r="F1138" s="20" t="s">
        <v>4908</v>
      </c>
      <c r="G1138" t="s">
        <v>4904</v>
      </c>
      <c r="H1138" t="str">
        <f>VLOOKUP(E1138,suppliers!$A$2:$B$18,2,)</f>
        <v>OTHER</v>
      </c>
      <c r="I1138" t="str">
        <f>VLOOKUP(C1138,Table_items[],2,FALSE)</f>
        <v>Vicks Inhaler 0.5 mL</v>
      </c>
      <c r="J1138" t="str">
        <f>VLOOKUP(C1138,Table_items[],3,FALSE)</f>
        <v>Obat Batuk &amp; Pilek</v>
      </c>
      <c r="K1138" s="23">
        <f>VLOOKUP(C1138,Table_items[],4,FALSE)</f>
        <v>16155</v>
      </c>
      <c r="L1138" s="23">
        <f>VLOOKUP(C1138,Table_items[],5,FALSE)</f>
        <v>16430</v>
      </c>
    </row>
    <row r="1139" spans="1:12" s="23" customFormat="1" x14ac:dyDescent="0.2">
      <c r="A1139" s="7" t="s">
        <v>1358</v>
      </c>
      <c r="B1139" s="27">
        <v>44015</v>
      </c>
      <c r="C1139" s="9" t="s">
        <v>11</v>
      </c>
      <c r="D1139" s="9">
        <v>105</v>
      </c>
      <c r="E1139" s="9" t="s">
        <v>4896</v>
      </c>
      <c r="F1139" s="20" t="s">
        <v>4908</v>
      </c>
      <c r="G1139" t="s">
        <v>4904</v>
      </c>
      <c r="H1139" t="str">
        <f>VLOOKUP(E1139,suppliers!$A$2:$B$18,2,)</f>
        <v>OTHER</v>
      </c>
      <c r="I1139" t="str">
        <f>VLOOKUP(C1139,Table_items[],2,FALSE)</f>
        <v>Neozep Forte 1 Strip 4 Tablet</v>
      </c>
      <c r="J1139" t="str">
        <f>VLOOKUP(C1139,Table_items[],3,FALSE)</f>
        <v>Obat Batuk &amp; Pilek</v>
      </c>
      <c r="K1139" s="23">
        <f>VLOOKUP(C1139,Table_items[],4,FALSE)</f>
        <v>2324</v>
      </c>
      <c r="L1139" s="23">
        <f>VLOOKUP(C1139,Table_items[],5,FALSE)</f>
        <v>2338</v>
      </c>
    </row>
    <row r="1140" spans="1:12" s="23" customFormat="1" x14ac:dyDescent="0.2">
      <c r="A1140" s="11" t="s">
        <v>1359</v>
      </c>
      <c r="B1140" s="28">
        <v>44016</v>
      </c>
      <c r="C1140" s="13" t="s">
        <v>9</v>
      </c>
      <c r="D1140" s="13">
        <v>13</v>
      </c>
      <c r="E1140" s="9" t="s">
        <v>4896</v>
      </c>
      <c r="F1140" s="20" t="s">
        <v>4908</v>
      </c>
      <c r="G1140" t="s">
        <v>4904</v>
      </c>
      <c r="H1140" t="str">
        <f>VLOOKUP(E1140,suppliers!$A$2:$B$18,2,)</f>
        <v>OTHER</v>
      </c>
      <c r="I1140" t="str">
        <f>VLOOKUP(C1140,Table_items[],2,FALSE)</f>
        <v>Bedak Heroxyn 150 gr</v>
      </c>
      <c r="J1140" t="str">
        <f>VLOOKUP(C1140,Table_items[],3,FALSE)</f>
        <v>Obat Alergi</v>
      </c>
      <c r="K1140" s="23">
        <f>VLOOKUP(C1140,Table_items[],4,FALSE)</f>
        <v>16950</v>
      </c>
      <c r="L1140" s="23">
        <f>VLOOKUP(C1140,Table_items[],5,FALSE)</f>
        <v>17170</v>
      </c>
    </row>
    <row r="1141" spans="1:12" s="23" customFormat="1" x14ac:dyDescent="0.2">
      <c r="A1141" s="7" t="s">
        <v>1360</v>
      </c>
      <c r="B1141" s="27">
        <v>44016</v>
      </c>
      <c r="C1141" s="9" t="s">
        <v>24</v>
      </c>
      <c r="D1141" s="9">
        <v>15</v>
      </c>
      <c r="E1141" s="9" t="s">
        <v>4896</v>
      </c>
      <c r="F1141" s="20" t="s">
        <v>4908</v>
      </c>
      <c r="G1141" t="s">
        <v>4904</v>
      </c>
      <c r="H1141" t="str">
        <f>VLOOKUP(E1141,suppliers!$A$2:$B$18,2,)</f>
        <v>OTHER</v>
      </c>
      <c r="I1141" t="str">
        <f>VLOOKUP(C1141,Table_items[],2,FALSE)</f>
        <v>Irbesartan</v>
      </c>
      <c r="J1141" t="str">
        <f>VLOOKUP(C1141,Table_items[],3,FALSE)</f>
        <v>Obat Hipertensi</v>
      </c>
      <c r="K1141" s="23">
        <f>VLOOKUP(C1141,Table_items[],4,FALSE)</f>
        <v>108794</v>
      </c>
      <c r="L1141" s="23">
        <f>VLOOKUP(C1141,Table_items[],5,FALSE)</f>
        <v>109447</v>
      </c>
    </row>
    <row r="1142" spans="1:12" s="23" customFormat="1" x14ac:dyDescent="0.2">
      <c r="A1142" s="11" t="s">
        <v>1361</v>
      </c>
      <c r="B1142" s="28">
        <v>44016</v>
      </c>
      <c r="C1142" s="13" t="s">
        <v>38</v>
      </c>
      <c r="D1142" s="13">
        <v>20</v>
      </c>
      <c r="E1142" s="9" t="s">
        <v>4896</v>
      </c>
      <c r="F1142" s="20" t="s">
        <v>4908</v>
      </c>
      <c r="G1142" t="s">
        <v>4904</v>
      </c>
      <c r="H1142" t="str">
        <f>VLOOKUP(E1142,suppliers!$A$2:$B$18,2,)</f>
        <v>OTHER</v>
      </c>
      <c r="I1142" t="str">
        <f>VLOOKUP(C1142,Table_items[],2,FALSE)</f>
        <v>Sanmol 500 MG 4 Tablet</v>
      </c>
      <c r="J1142" t="str">
        <f>VLOOKUP(C1142,Table_items[],3,FALSE)</f>
        <v>Obat Sakit Kepala &amp; Demam</v>
      </c>
      <c r="K1142" s="23">
        <f>VLOOKUP(C1142,Table_items[],4,FALSE)</f>
        <v>1600</v>
      </c>
      <c r="L1142" s="23">
        <f>VLOOKUP(C1142,Table_items[],5,FALSE)</f>
        <v>1619</v>
      </c>
    </row>
    <row r="1143" spans="1:12" s="23" customFormat="1" x14ac:dyDescent="0.2">
      <c r="A1143" s="7" t="s">
        <v>1362</v>
      </c>
      <c r="B1143" s="27">
        <v>44017</v>
      </c>
      <c r="C1143" s="9" t="s">
        <v>38</v>
      </c>
      <c r="D1143" s="9">
        <v>11</v>
      </c>
      <c r="E1143" s="9" t="s">
        <v>4896</v>
      </c>
      <c r="F1143" s="20" t="s">
        <v>4908</v>
      </c>
      <c r="G1143" t="s">
        <v>4904</v>
      </c>
      <c r="H1143" t="str">
        <f>VLOOKUP(E1143,suppliers!$A$2:$B$18,2,)</f>
        <v>OTHER</v>
      </c>
      <c r="I1143" t="str">
        <f>VLOOKUP(C1143,Table_items[],2,FALSE)</f>
        <v>Sanmol 500 MG 4 Tablet</v>
      </c>
      <c r="J1143" t="str">
        <f>VLOOKUP(C1143,Table_items[],3,FALSE)</f>
        <v>Obat Sakit Kepala &amp; Demam</v>
      </c>
      <c r="K1143" s="23">
        <f>VLOOKUP(C1143,Table_items[],4,FALSE)</f>
        <v>1600</v>
      </c>
      <c r="L1143" s="23">
        <f>VLOOKUP(C1143,Table_items[],5,FALSE)</f>
        <v>1619</v>
      </c>
    </row>
    <row r="1144" spans="1:12" s="23" customFormat="1" x14ac:dyDescent="0.2">
      <c r="A1144" s="11" t="s">
        <v>1363</v>
      </c>
      <c r="B1144" s="28">
        <v>44017</v>
      </c>
      <c r="C1144" s="13" t="s">
        <v>22</v>
      </c>
      <c r="D1144" s="13">
        <v>2</v>
      </c>
      <c r="E1144" s="9" t="s">
        <v>4896</v>
      </c>
      <c r="F1144" s="20" t="s">
        <v>4908</v>
      </c>
      <c r="G1144" t="s">
        <v>4904</v>
      </c>
      <c r="H1144" t="str">
        <f>VLOOKUP(E1144,suppliers!$A$2:$B$18,2,)</f>
        <v>OTHER</v>
      </c>
      <c r="I1144" t="str">
        <f>VLOOKUP(C1144,Table_items[],2,FALSE)</f>
        <v>Candesartan Ogb Dexa</v>
      </c>
      <c r="J1144" t="str">
        <f>VLOOKUP(C1144,Table_items[],3,FALSE)</f>
        <v>Obat Hipertensi</v>
      </c>
      <c r="K1144" s="23">
        <f>VLOOKUP(C1144,Table_items[],4,FALSE)</f>
        <v>5000</v>
      </c>
      <c r="L1144" s="23">
        <f>VLOOKUP(C1144,Table_items[],5,FALSE)</f>
        <v>5095</v>
      </c>
    </row>
    <row r="1145" spans="1:12" s="23" customFormat="1" x14ac:dyDescent="0.2">
      <c r="A1145" s="7" t="s">
        <v>1364</v>
      </c>
      <c r="B1145" s="27">
        <v>44017</v>
      </c>
      <c r="C1145" s="9" t="s">
        <v>40</v>
      </c>
      <c r="D1145" s="9">
        <v>3</v>
      </c>
      <c r="E1145" s="9" t="s">
        <v>4896</v>
      </c>
      <c r="F1145" s="20" t="s">
        <v>4908</v>
      </c>
      <c r="G1145" t="s">
        <v>4904</v>
      </c>
      <c r="H1145" t="str">
        <f>VLOOKUP(E1145,suppliers!$A$2:$B$18,2,)</f>
        <v>OTHER</v>
      </c>
      <c r="I1145" t="str">
        <f>VLOOKUP(C1145,Table_items[],2,FALSE)</f>
        <v>Paramex Tablet / Obat</v>
      </c>
      <c r="J1145" t="str">
        <f>VLOOKUP(C1145,Table_items[],3,FALSE)</f>
        <v>Obat Sakit Kepala &amp; Demam</v>
      </c>
      <c r="K1145" s="23">
        <f>VLOOKUP(C1145,Table_items[],4,FALSE)</f>
        <v>2560</v>
      </c>
      <c r="L1145" s="23">
        <f>VLOOKUP(C1145,Table_items[],5,FALSE)</f>
        <v>2586</v>
      </c>
    </row>
    <row r="1146" spans="1:12" s="23" customFormat="1" x14ac:dyDescent="0.2">
      <c r="A1146" s="11" t="s">
        <v>1365</v>
      </c>
      <c r="B1146" s="28">
        <v>44017</v>
      </c>
      <c r="C1146" s="13" t="s">
        <v>20</v>
      </c>
      <c r="D1146" s="13">
        <v>207</v>
      </c>
      <c r="E1146" s="9" t="s">
        <v>4896</v>
      </c>
      <c r="F1146" s="20" t="s">
        <v>4908</v>
      </c>
      <c r="G1146" t="s">
        <v>4904</v>
      </c>
      <c r="H1146" t="str">
        <f>VLOOKUP(E1146,suppliers!$A$2:$B$18,2,)</f>
        <v>OTHER</v>
      </c>
      <c r="I1146" t="str">
        <f>VLOOKUP(C1146,Table_items[],2,FALSE)</f>
        <v>Carditens</v>
      </c>
      <c r="J1146" t="str">
        <f>VLOOKUP(C1146,Table_items[],3,FALSE)</f>
        <v>Obat Hipertensi</v>
      </c>
      <c r="K1146" s="23">
        <f>VLOOKUP(C1146,Table_items[],4,FALSE)</f>
        <v>100000</v>
      </c>
      <c r="L1146" s="23">
        <f>VLOOKUP(C1146,Table_items[],5,FALSE)</f>
        <v>100900</v>
      </c>
    </row>
    <row r="1147" spans="1:12" s="23" customFormat="1" x14ac:dyDescent="0.2">
      <c r="A1147" s="7" t="s">
        <v>1366</v>
      </c>
      <c r="B1147" s="27">
        <v>44017</v>
      </c>
      <c r="C1147" s="9" t="s">
        <v>8</v>
      </c>
      <c r="D1147" s="9">
        <v>38</v>
      </c>
      <c r="E1147" s="9" t="s">
        <v>4896</v>
      </c>
      <c r="F1147" s="20" t="s">
        <v>4908</v>
      </c>
      <c r="G1147" t="s">
        <v>4904</v>
      </c>
      <c r="H1147" t="str">
        <f>VLOOKUP(E1147,suppliers!$A$2:$B$18,2,)</f>
        <v>OTHER</v>
      </c>
      <c r="I1147" t="str">
        <f>VLOOKUP(C1147,Table_items[],2,FALSE)</f>
        <v>Bisoprolol Ogb Dexa</v>
      </c>
      <c r="J1147" t="str">
        <f>VLOOKUP(C1147,Table_items[],3,FALSE)</f>
        <v>Obat Alergi</v>
      </c>
      <c r="K1147" s="23">
        <f>VLOOKUP(C1147,Table_items[],4,FALSE)</f>
        <v>10000</v>
      </c>
      <c r="L1147" s="23">
        <f>VLOOKUP(C1147,Table_items[],5,FALSE)</f>
        <v>10180</v>
      </c>
    </row>
    <row r="1148" spans="1:12" s="23" customFormat="1" x14ac:dyDescent="0.2">
      <c r="A1148" s="11" t="s">
        <v>1367</v>
      </c>
      <c r="B1148" s="28">
        <v>44017</v>
      </c>
      <c r="C1148" s="13" t="s">
        <v>17</v>
      </c>
      <c r="D1148" s="13">
        <v>5</v>
      </c>
      <c r="E1148" s="9" t="s">
        <v>4896</v>
      </c>
      <c r="F1148" s="20" t="s">
        <v>4908</v>
      </c>
      <c r="G1148" t="s">
        <v>4904</v>
      </c>
      <c r="H1148" t="str">
        <f>VLOOKUP(E1148,suppliers!$A$2:$B$18,2,)</f>
        <v>OTHER</v>
      </c>
      <c r="I1148" t="str">
        <f>VLOOKUP(C1148,Table_items[],2,FALSE)</f>
        <v>Vicks Inhaler 0.5 mL</v>
      </c>
      <c r="J1148" t="str">
        <f>VLOOKUP(C1148,Table_items[],3,FALSE)</f>
        <v>Obat Batuk &amp; Pilek</v>
      </c>
      <c r="K1148" s="23">
        <f>VLOOKUP(C1148,Table_items[],4,FALSE)</f>
        <v>16155</v>
      </c>
      <c r="L1148" s="23">
        <f>VLOOKUP(C1148,Table_items[],5,FALSE)</f>
        <v>16430</v>
      </c>
    </row>
    <row r="1149" spans="1:12" s="23" customFormat="1" x14ac:dyDescent="0.2">
      <c r="A1149" s="7" t="s">
        <v>1368</v>
      </c>
      <c r="B1149" s="27">
        <v>44017</v>
      </c>
      <c r="C1149" s="9" t="s">
        <v>23</v>
      </c>
      <c r="D1149" s="9">
        <v>15</v>
      </c>
      <c r="E1149" s="9" t="s">
        <v>4896</v>
      </c>
      <c r="F1149" s="20" t="s">
        <v>4908</v>
      </c>
      <c r="G1149" t="s">
        <v>4904</v>
      </c>
      <c r="H1149" t="str">
        <f>VLOOKUP(E1149,suppliers!$A$2:$B$18,2,)</f>
        <v>OTHER</v>
      </c>
      <c r="I1149" t="str">
        <f>VLOOKUP(C1149,Table_items[],2,FALSE)</f>
        <v>Amlodipine Besilate</v>
      </c>
      <c r="J1149" t="str">
        <f>VLOOKUP(C1149,Table_items[],3,FALSE)</f>
        <v>Obat Hipertensi</v>
      </c>
      <c r="K1149" s="23">
        <f>VLOOKUP(C1149,Table_items[],4,FALSE)</f>
        <v>7467</v>
      </c>
      <c r="L1149" s="23">
        <f>VLOOKUP(C1149,Table_items[],5,FALSE)</f>
        <v>7504</v>
      </c>
    </row>
    <row r="1150" spans="1:12" s="23" customFormat="1" x14ac:dyDescent="0.2">
      <c r="A1150" s="11" t="s">
        <v>1369</v>
      </c>
      <c r="B1150" s="28">
        <v>44018</v>
      </c>
      <c r="C1150" s="13" t="s">
        <v>37</v>
      </c>
      <c r="D1150" s="13">
        <v>22</v>
      </c>
      <c r="E1150" s="9" t="s">
        <v>4896</v>
      </c>
      <c r="F1150" s="20" t="s">
        <v>4908</v>
      </c>
      <c r="G1150" t="s">
        <v>4904</v>
      </c>
      <c r="H1150" t="str">
        <f>VLOOKUP(E1150,suppliers!$A$2:$B$18,2,)</f>
        <v>OTHER</v>
      </c>
      <c r="I1150" t="str">
        <f>VLOOKUP(C1150,Table_items[],2,FALSE)</f>
        <v>Bodrex Extra</v>
      </c>
      <c r="J1150" t="str">
        <f>VLOOKUP(C1150,Table_items[],3,FALSE)</f>
        <v>Obat Sakit Kepala &amp; Demam</v>
      </c>
      <c r="K1150" s="23">
        <f>VLOOKUP(C1150,Table_items[],4,FALSE)</f>
        <v>50788</v>
      </c>
      <c r="L1150" s="23">
        <f>VLOOKUP(C1150,Table_items[],5,FALSE)</f>
        <v>51753</v>
      </c>
    </row>
    <row r="1151" spans="1:12" s="23" customFormat="1" x14ac:dyDescent="0.2">
      <c r="A1151" s="7" t="s">
        <v>1370</v>
      </c>
      <c r="B1151" s="27">
        <v>44018</v>
      </c>
      <c r="C1151" s="9" t="s">
        <v>38</v>
      </c>
      <c r="D1151" s="9">
        <v>39</v>
      </c>
      <c r="E1151" s="9" t="s">
        <v>4896</v>
      </c>
      <c r="F1151" s="20" t="s">
        <v>4908</v>
      </c>
      <c r="G1151" t="s">
        <v>4904</v>
      </c>
      <c r="H1151" t="str">
        <f>VLOOKUP(E1151,suppliers!$A$2:$B$18,2,)</f>
        <v>OTHER</v>
      </c>
      <c r="I1151" t="str">
        <f>VLOOKUP(C1151,Table_items[],2,FALSE)</f>
        <v>Sanmol 500 MG 4 Tablet</v>
      </c>
      <c r="J1151" t="str">
        <f>VLOOKUP(C1151,Table_items[],3,FALSE)</f>
        <v>Obat Sakit Kepala &amp; Demam</v>
      </c>
      <c r="K1151" s="23">
        <f>VLOOKUP(C1151,Table_items[],4,FALSE)</f>
        <v>1600</v>
      </c>
      <c r="L1151" s="23">
        <f>VLOOKUP(C1151,Table_items[],5,FALSE)</f>
        <v>1619</v>
      </c>
    </row>
    <row r="1152" spans="1:12" s="23" customFormat="1" x14ac:dyDescent="0.2">
      <c r="A1152" s="11" t="s">
        <v>1371</v>
      </c>
      <c r="B1152" s="28">
        <v>44018</v>
      </c>
      <c r="C1152" s="13" t="s">
        <v>35</v>
      </c>
      <c r="D1152" s="13">
        <v>1</v>
      </c>
      <c r="E1152" s="9" t="s">
        <v>4896</v>
      </c>
      <c r="F1152" s="20" t="s">
        <v>4908</v>
      </c>
      <c r="G1152" t="s">
        <v>4904</v>
      </c>
      <c r="H1152" t="str">
        <f>VLOOKUP(E1152,suppliers!$A$2:$B$18,2,)</f>
        <v>OTHER</v>
      </c>
      <c r="I1152" t="str">
        <f>VLOOKUP(C1152,Table_items[],2,FALSE)</f>
        <v>Proris Ibuprofen</v>
      </c>
      <c r="J1152" t="str">
        <f>VLOOKUP(C1152,Table_items[],3,FALSE)</f>
        <v>Obat Sakit Kepala &amp; Demam</v>
      </c>
      <c r="K1152" s="23">
        <f>VLOOKUP(C1152,Table_items[],4,FALSE)</f>
        <v>25000</v>
      </c>
      <c r="L1152" s="23">
        <f>VLOOKUP(C1152,Table_items[],5,FALSE)</f>
        <v>25275</v>
      </c>
    </row>
    <row r="1153" spans="1:12" s="23" customFormat="1" x14ac:dyDescent="0.2">
      <c r="A1153" s="7" t="s">
        <v>1372</v>
      </c>
      <c r="B1153" s="27">
        <v>44019</v>
      </c>
      <c r="C1153" s="9" t="s">
        <v>12</v>
      </c>
      <c r="D1153" s="9">
        <v>43</v>
      </c>
      <c r="E1153" s="9" t="s">
        <v>4896</v>
      </c>
      <c r="F1153" s="20" t="s">
        <v>4908</v>
      </c>
      <c r="G1153" t="s">
        <v>4904</v>
      </c>
      <c r="H1153" t="str">
        <f>VLOOKUP(E1153,suppliers!$A$2:$B$18,2,)</f>
        <v>OTHER</v>
      </c>
      <c r="I1153" t="str">
        <f>VLOOKUP(C1153,Table_items[],2,FALSE)</f>
        <v>Decolsen 1 Strip 4 Tablet</v>
      </c>
      <c r="J1153" t="str">
        <f>VLOOKUP(C1153,Table_items[],3,FALSE)</f>
        <v>Obat Batuk &amp; Pilek</v>
      </c>
      <c r="K1153" s="23">
        <f>VLOOKUP(C1153,Table_items[],4,FALSE)</f>
        <v>2886</v>
      </c>
      <c r="L1153" s="23">
        <f>VLOOKUP(C1153,Table_items[],5,FALSE)</f>
        <v>2915</v>
      </c>
    </row>
    <row r="1154" spans="1:12" s="23" customFormat="1" x14ac:dyDescent="0.2">
      <c r="A1154" s="11" t="s">
        <v>1373</v>
      </c>
      <c r="B1154" s="28">
        <v>44019</v>
      </c>
      <c r="C1154" s="13" t="s">
        <v>12</v>
      </c>
      <c r="D1154" s="13">
        <v>9</v>
      </c>
      <c r="E1154" s="9" t="s">
        <v>4896</v>
      </c>
      <c r="F1154" s="20" t="s">
        <v>4908</v>
      </c>
      <c r="G1154" t="s">
        <v>4904</v>
      </c>
      <c r="H1154" t="str">
        <f>VLOOKUP(E1154,suppliers!$A$2:$B$18,2,)</f>
        <v>OTHER</v>
      </c>
      <c r="I1154" t="str">
        <f>VLOOKUP(C1154,Table_items[],2,FALSE)</f>
        <v>Decolsen 1 Strip 4 Tablet</v>
      </c>
      <c r="J1154" t="str">
        <f>VLOOKUP(C1154,Table_items[],3,FALSE)</f>
        <v>Obat Batuk &amp; Pilek</v>
      </c>
      <c r="K1154" s="23">
        <f>VLOOKUP(C1154,Table_items[],4,FALSE)</f>
        <v>2886</v>
      </c>
      <c r="L1154" s="23">
        <f>VLOOKUP(C1154,Table_items[],5,FALSE)</f>
        <v>2915</v>
      </c>
    </row>
    <row r="1155" spans="1:12" s="23" customFormat="1" x14ac:dyDescent="0.2">
      <c r="A1155" s="7" t="s">
        <v>1374</v>
      </c>
      <c r="B1155" s="27">
        <v>44019</v>
      </c>
      <c r="C1155" s="9" t="s">
        <v>9</v>
      </c>
      <c r="D1155" s="9">
        <v>6</v>
      </c>
      <c r="E1155" s="9" t="s">
        <v>4896</v>
      </c>
      <c r="F1155" s="20" t="s">
        <v>4908</v>
      </c>
      <c r="G1155" t="s">
        <v>4904</v>
      </c>
      <c r="H1155" t="str">
        <f>VLOOKUP(E1155,suppliers!$A$2:$B$18,2,)</f>
        <v>OTHER</v>
      </c>
      <c r="I1155" t="str">
        <f>VLOOKUP(C1155,Table_items[],2,FALSE)</f>
        <v>Bedak Heroxyn 150 gr</v>
      </c>
      <c r="J1155" t="str">
        <f>VLOOKUP(C1155,Table_items[],3,FALSE)</f>
        <v>Obat Alergi</v>
      </c>
      <c r="K1155" s="23">
        <f>VLOOKUP(C1155,Table_items[],4,FALSE)</f>
        <v>16950</v>
      </c>
      <c r="L1155" s="23">
        <f>VLOOKUP(C1155,Table_items[],5,FALSE)</f>
        <v>17170</v>
      </c>
    </row>
    <row r="1156" spans="1:12" s="23" customFormat="1" x14ac:dyDescent="0.2">
      <c r="A1156" s="11" t="s">
        <v>1375</v>
      </c>
      <c r="B1156" s="28">
        <v>44019</v>
      </c>
      <c r="C1156" s="13" t="s">
        <v>9</v>
      </c>
      <c r="D1156" s="13">
        <v>27</v>
      </c>
      <c r="E1156" s="9" t="s">
        <v>4896</v>
      </c>
      <c r="F1156" s="20" t="s">
        <v>4908</v>
      </c>
      <c r="G1156" t="s">
        <v>4904</v>
      </c>
      <c r="H1156" t="str">
        <f>VLOOKUP(E1156,suppliers!$A$2:$B$18,2,)</f>
        <v>OTHER</v>
      </c>
      <c r="I1156" t="str">
        <f>VLOOKUP(C1156,Table_items[],2,FALSE)</f>
        <v>Bedak Heroxyn 150 gr</v>
      </c>
      <c r="J1156" t="str">
        <f>VLOOKUP(C1156,Table_items[],3,FALSE)</f>
        <v>Obat Alergi</v>
      </c>
      <c r="K1156" s="23">
        <f>VLOOKUP(C1156,Table_items[],4,FALSE)</f>
        <v>16950</v>
      </c>
      <c r="L1156" s="23">
        <f>VLOOKUP(C1156,Table_items[],5,FALSE)</f>
        <v>17170</v>
      </c>
    </row>
    <row r="1157" spans="1:12" s="23" customFormat="1" x14ac:dyDescent="0.2">
      <c r="A1157" s="7" t="s">
        <v>1376</v>
      </c>
      <c r="B1157" s="27">
        <v>44019</v>
      </c>
      <c r="C1157" s="9" t="s">
        <v>10</v>
      </c>
      <c r="D1157" s="9">
        <v>9</v>
      </c>
      <c r="E1157" s="9" t="s">
        <v>4896</v>
      </c>
      <c r="F1157" s="20" t="s">
        <v>4908</v>
      </c>
      <c r="G1157" t="s">
        <v>4904</v>
      </c>
      <c r="H1157" t="str">
        <f>VLOOKUP(E1157,suppliers!$A$2:$B$18,2,)</f>
        <v>OTHER</v>
      </c>
      <c r="I1157" t="str">
        <f>VLOOKUP(C1157,Table_items[],2,FALSE)</f>
        <v>Dexteem Box Plus 100 Tablet</v>
      </c>
      <c r="J1157" t="str">
        <f>VLOOKUP(C1157,Table_items[],3,FALSE)</f>
        <v>Obat Alergi</v>
      </c>
      <c r="K1157" s="23">
        <f>VLOOKUP(C1157,Table_items[],4,FALSE)</f>
        <v>25322</v>
      </c>
      <c r="L1157" s="23">
        <f>VLOOKUP(C1157,Table_items[],5,FALSE)</f>
        <v>25449</v>
      </c>
    </row>
    <row r="1158" spans="1:12" s="23" customFormat="1" x14ac:dyDescent="0.2">
      <c r="A1158" s="11" t="s">
        <v>1377</v>
      </c>
      <c r="B1158" s="28">
        <v>44019</v>
      </c>
      <c r="C1158" s="13" t="s">
        <v>30</v>
      </c>
      <c r="D1158" s="13">
        <v>4</v>
      </c>
      <c r="E1158" s="9" t="s">
        <v>4896</v>
      </c>
      <c r="F1158" s="20" t="s">
        <v>4908</v>
      </c>
      <c r="G1158" t="s">
        <v>4904</v>
      </c>
      <c r="H1158" t="str">
        <f>VLOOKUP(E1158,suppliers!$A$2:$B$18,2,)</f>
        <v>OTHER</v>
      </c>
      <c r="I1158" t="str">
        <f>VLOOKUP(C1158,Table_items[],2,FALSE)</f>
        <v>Koolfever</v>
      </c>
      <c r="J1158" t="str">
        <f>VLOOKUP(C1158,Table_items[],3,FALSE)</f>
        <v>Obat Sakit Kepala &amp; Demam</v>
      </c>
      <c r="K1158" s="23">
        <f>VLOOKUP(C1158,Table_items[],4,FALSE)</f>
        <v>7500</v>
      </c>
      <c r="L1158" s="23">
        <f>VLOOKUP(C1158,Table_items[],5,FALSE)</f>
        <v>7620</v>
      </c>
    </row>
    <row r="1159" spans="1:12" s="23" customFormat="1" x14ac:dyDescent="0.2">
      <c r="A1159" s="7" t="s">
        <v>1378</v>
      </c>
      <c r="B1159" s="27">
        <v>44019</v>
      </c>
      <c r="C1159" s="9" t="s">
        <v>30</v>
      </c>
      <c r="D1159" s="9">
        <v>4</v>
      </c>
      <c r="E1159" s="9" t="s">
        <v>4896</v>
      </c>
      <c r="F1159" s="20" t="s">
        <v>4908</v>
      </c>
      <c r="G1159" t="s">
        <v>4904</v>
      </c>
      <c r="H1159" t="str">
        <f>VLOOKUP(E1159,suppliers!$A$2:$B$18,2,)</f>
        <v>OTHER</v>
      </c>
      <c r="I1159" t="str">
        <f>VLOOKUP(C1159,Table_items[],2,FALSE)</f>
        <v>Koolfever</v>
      </c>
      <c r="J1159" t="str">
        <f>VLOOKUP(C1159,Table_items[],3,FALSE)</f>
        <v>Obat Sakit Kepala &amp; Demam</v>
      </c>
      <c r="K1159" s="23">
        <f>VLOOKUP(C1159,Table_items[],4,FALSE)</f>
        <v>7500</v>
      </c>
      <c r="L1159" s="23">
        <f>VLOOKUP(C1159,Table_items[],5,FALSE)</f>
        <v>7620</v>
      </c>
    </row>
    <row r="1160" spans="1:12" s="23" customFormat="1" x14ac:dyDescent="0.2">
      <c r="A1160" s="11" t="s">
        <v>1379</v>
      </c>
      <c r="B1160" s="28">
        <v>44020</v>
      </c>
      <c r="C1160" s="13" t="s">
        <v>9</v>
      </c>
      <c r="D1160" s="13">
        <v>63</v>
      </c>
      <c r="E1160" s="9" t="s">
        <v>4896</v>
      </c>
      <c r="F1160" s="20" t="s">
        <v>4908</v>
      </c>
      <c r="G1160" t="s">
        <v>4904</v>
      </c>
      <c r="H1160" t="str">
        <f>VLOOKUP(E1160,suppliers!$A$2:$B$18,2,)</f>
        <v>OTHER</v>
      </c>
      <c r="I1160" t="str">
        <f>VLOOKUP(C1160,Table_items[],2,FALSE)</f>
        <v>Bedak Heroxyn 150 gr</v>
      </c>
      <c r="J1160" t="str">
        <f>VLOOKUP(C1160,Table_items[],3,FALSE)</f>
        <v>Obat Alergi</v>
      </c>
      <c r="K1160" s="23">
        <f>VLOOKUP(C1160,Table_items[],4,FALSE)</f>
        <v>16950</v>
      </c>
      <c r="L1160" s="23">
        <f>VLOOKUP(C1160,Table_items[],5,FALSE)</f>
        <v>17170</v>
      </c>
    </row>
    <row r="1161" spans="1:12" s="23" customFormat="1" x14ac:dyDescent="0.2">
      <c r="A1161" s="7" t="s">
        <v>1380</v>
      </c>
      <c r="B1161" s="27">
        <v>44020</v>
      </c>
      <c r="C1161" s="9" t="s">
        <v>22</v>
      </c>
      <c r="D1161" s="9">
        <v>14</v>
      </c>
      <c r="E1161" s="9" t="s">
        <v>4896</v>
      </c>
      <c r="F1161" s="20" t="s">
        <v>4908</v>
      </c>
      <c r="G1161" t="s">
        <v>4904</v>
      </c>
      <c r="H1161" t="str">
        <f>VLOOKUP(E1161,suppliers!$A$2:$B$18,2,)</f>
        <v>OTHER</v>
      </c>
      <c r="I1161" t="str">
        <f>VLOOKUP(C1161,Table_items[],2,FALSE)</f>
        <v>Candesartan Ogb Dexa</v>
      </c>
      <c r="J1161" t="str">
        <f>VLOOKUP(C1161,Table_items[],3,FALSE)</f>
        <v>Obat Hipertensi</v>
      </c>
      <c r="K1161" s="23">
        <f>VLOOKUP(C1161,Table_items[],4,FALSE)</f>
        <v>5000</v>
      </c>
      <c r="L1161" s="23">
        <f>VLOOKUP(C1161,Table_items[],5,FALSE)</f>
        <v>5095</v>
      </c>
    </row>
    <row r="1162" spans="1:12" s="23" customFormat="1" x14ac:dyDescent="0.2">
      <c r="A1162" s="11" t="s">
        <v>1381</v>
      </c>
      <c r="B1162" s="28">
        <v>44020</v>
      </c>
      <c r="C1162" s="13" t="s">
        <v>10</v>
      </c>
      <c r="D1162" s="13">
        <v>108</v>
      </c>
      <c r="E1162" s="9" t="s">
        <v>4896</v>
      </c>
      <c r="F1162" s="20" t="s">
        <v>4908</v>
      </c>
      <c r="G1162" t="s">
        <v>4904</v>
      </c>
      <c r="H1162" t="str">
        <f>VLOOKUP(E1162,suppliers!$A$2:$B$18,2,)</f>
        <v>OTHER</v>
      </c>
      <c r="I1162" t="str">
        <f>VLOOKUP(C1162,Table_items[],2,FALSE)</f>
        <v>Dexteem Box Plus 100 Tablet</v>
      </c>
      <c r="J1162" t="str">
        <f>VLOOKUP(C1162,Table_items[],3,FALSE)</f>
        <v>Obat Alergi</v>
      </c>
      <c r="K1162" s="23">
        <f>VLOOKUP(C1162,Table_items[],4,FALSE)</f>
        <v>25322</v>
      </c>
      <c r="L1162" s="23">
        <f>VLOOKUP(C1162,Table_items[],5,FALSE)</f>
        <v>25449</v>
      </c>
    </row>
    <row r="1163" spans="1:12" s="23" customFormat="1" x14ac:dyDescent="0.2">
      <c r="A1163" s="7" t="s">
        <v>1382</v>
      </c>
      <c r="B1163" s="27">
        <v>44020</v>
      </c>
      <c r="C1163" s="9" t="s">
        <v>36</v>
      </c>
      <c r="D1163" s="9">
        <v>737</v>
      </c>
      <c r="E1163" s="9" t="s">
        <v>4896</v>
      </c>
      <c r="F1163" s="20" t="s">
        <v>4908</v>
      </c>
      <c r="G1163" t="s">
        <v>4904</v>
      </c>
      <c r="H1163" t="str">
        <f>VLOOKUP(E1163,suppliers!$A$2:$B$18,2,)</f>
        <v>OTHER</v>
      </c>
      <c r="I1163" t="str">
        <f>VLOOKUP(C1163,Table_items[],2,FALSE)</f>
        <v>Sanmol Paracetamol</v>
      </c>
      <c r="J1163" t="str">
        <f>VLOOKUP(C1163,Table_items[],3,FALSE)</f>
        <v>Obat Sakit Kepala &amp; Demam</v>
      </c>
      <c r="K1163" s="23">
        <f>VLOOKUP(C1163,Table_items[],4,FALSE)</f>
        <v>16100</v>
      </c>
      <c r="L1163" s="23">
        <f>VLOOKUP(C1163,Table_items[],5,FALSE)</f>
        <v>16261</v>
      </c>
    </row>
    <row r="1164" spans="1:12" s="23" customFormat="1" x14ac:dyDescent="0.2">
      <c r="A1164" s="11" t="s">
        <v>1383</v>
      </c>
      <c r="B1164" s="28">
        <v>44021</v>
      </c>
      <c r="C1164" s="13" t="s">
        <v>12</v>
      </c>
      <c r="D1164" s="13">
        <v>17</v>
      </c>
      <c r="E1164" s="9" t="s">
        <v>4896</v>
      </c>
      <c r="F1164" s="20" t="s">
        <v>4908</v>
      </c>
      <c r="G1164" t="s">
        <v>4904</v>
      </c>
      <c r="H1164" t="str">
        <f>VLOOKUP(E1164,suppliers!$A$2:$B$18,2,)</f>
        <v>OTHER</v>
      </c>
      <c r="I1164" t="str">
        <f>VLOOKUP(C1164,Table_items[],2,FALSE)</f>
        <v>Decolsen 1 Strip 4 Tablet</v>
      </c>
      <c r="J1164" t="str">
        <f>VLOOKUP(C1164,Table_items[],3,FALSE)</f>
        <v>Obat Batuk &amp; Pilek</v>
      </c>
      <c r="K1164" s="23">
        <f>VLOOKUP(C1164,Table_items[],4,FALSE)</f>
        <v>2886</v>
      </c>
      <c r="L1164" s="23">
        <f>VLOOKUP(C1164,Table_items[],5,FALSE)</f>
        <v>2915</v>
      </c>
    </row>
    <row r="1165" spans="1:12" s="23" customFormat="1" x14ac:dyDescent="0.2">
      <c r="A1165" s="7" t="s">
        <v>1384</v>
      </c>
      <c r="B1165" s="27">
        <v>44021</v>
      </c>
      <c r="C1165" s="9" t="s">
        <v>37</v>
      </c>
      <c r="D1165" s="9">
        <v>63</v>
      </c>
      <c r="E1165" s="9" t="s">
        <v>4896</v>
      </c>
      <c r="F1165" s="20" t="s">
        <v>4908</v>
      </c>
      <c r="G1165" t="s">
        <v>4904</v>
      </c>
      <c r="H1165" t="str">
        <f>VLOOKUP(E1165,suppliers!$A$2:$B$18,2,)</f>
        <v>OTHER</v>
      </c>
      <c r="I1165" t="str">
        <f>VLOOKUP(C1165,Table_items[],2,FALSE)</f>
        <v>Bodrex Extra</v>
      </c>
      <c r="J1165" t="str">
        <f>VLOOKUP(C1165,Table_items[],3,FALSE)</f>
        <v>Obat Sakit Kepala &amp; Demam</v>
      </c>
      <c r="K1165" s="23">
        <f>VLOOKUP(C1165,Table_items[],4,FALSE)</f>
        <v>50788</v>
      </c>
      <c r="L1165" s="23">
        <f>VLOOKUP(C1165,Table_items[],5,FALSE)</f>
        <v>51753</v>
      </c>
    </row>
    <row r="1166" spans="1:12" s="23" customFormat="1" x14ac:dyDescent="0.2">
      <c r="A1166" s="11" t="s">
        <v>1385</v>
      </c>
      <c r="B1166" s="28">
        <v>44021</v>
      </c>
      <c r="C1166" s="13" t="s">
        <v>24</v>
      </c>
      <c r="D1166" s="13">
        <v>5</v>
      </c>
      <c r="E1166" s="9" t="s">
        <v>4896</v>
      </c>
      <c r="F1166" s="20" t="s">
        <v>4908</v>
      </c>
      <c r="G1166" t="s">
        <v>4904</v>
      </c>
      <c r="H1166" t="str">
        <f>VLOOKUP(E1166,suppliers!$A$2:$B$18,2,)</f>
        <v>OTHER</v>
      </c>
      <c r="I1166" t="str">
        <f>VLOOKUP(C1166,Table_items[],2,FALSE)</f>
        <v>Irbesartan</v>
      </c>
      <c r="J1166" t="str">
        <f>VLOOKUP(C1166,Table_items[],3,FALSE)</f>
        <v>Obat Hipertensi</v>
      </c>
      <c r="K1166" s="23">
        <f>VLOOKUP(C1166,Table_items[],4,FALSE)</f>
        <v>108794</v>
      </c>
      <c r="L1166" s="23">
        <f>VLOOKUP(C1166,Table_items[],5,FALSE)</f>
        <v>109447</v>
      </c>
    </row>
    <row r="1167" spans="1:12" s="23" customFormat="1" x14ac:dyDescent="0.2">
      <c r="A1167" s="7" t="s">
        <v>1386</v>
      </c>
      <c r="B1167" s="27">
        <v>44021</v>
      </c>
      <c r="C1167" s="9" t="s">
        <v>38</v>
      </c>
      <c r="D1167" s="9">
        <v>24</v>
      </c>
      <c r="E1167" s="9" t="s">
        <v>4896</v>
      </c>
      <c r="F1167" s="20" t="s">
        <v>4908</v>
      </c>
      <c r="G1167" t="s">
        <v>4904</v>
      </c>
      <c r="H1167" t="str">
        <f>VLOOKUP(E1167,suppliers!$A$2:$B$18,2,)</f>
        <v>OTHER</v>
      </c>
      <c r="I1167" t="str">
        <f>VLOOKUP(C1167,Table_items[],2,FALSE)</f>
        <v>Sanmol 500 MG 4 Tablet</v>
      </c>
      <c r="J1167" t="str">
        <f>VLOOKUP(C1167,Table_items[],3,FALSE)</f>
        <v>Obat Sakit Kepala &amp; Demam</v>
      </c>
      <c r="K1167" s="23">
        <f>VLOOKUP(C1167,Table_items[],4,FALSE)</f>
        <v>1600</v>
      </c>
      <c r="L1167" s="23">
        <f>VLOOKUP(C1167,Table_items[],5,FALSE)</f>
        <v>1619</v>
      </c>
    </row>
    <row r="1168" spans="1:12" s="23" customFormat="1" x14ac:dyDescent="0.2">
      <c r="A1168" s="11" t="s">
        <v>1387</v>
      </c>
      <c r="B1168" s="28">
        <v>44021</v>
      </c>
      <c r="C1168" s="13" t="s">
        <v>28</v>
      </c>
      <c r="D1168" s="13">
        <v>98</v>
      </c>
      <c r="E1168" s="9" t="s">
        <v>4896</v>
      </c>
      <c r="F1168" s="20" t="s">
        <v>4908</v>
      </c>
      <c r="G1168" t="s">
        <v>4904</v>
      </c>
      <c r="H1168" t="str">
        <f>VLOOKUP(E1168,suppliers!$A$2:$B$18,2,)</f>
        <v>OTHER</v>
      </c>
      <c r="I1168" t="str">
        <f>VLOOKUP(C1168,Table_items[],2,FALSE)</f>
        <v>Hyperchol 100 MG 12 KPS</v>
      </c>
      <c r="J1168" t="str">
        <f>VLOOKUP(C1168,Table_items[],3,FALSE)</f>
        <v>Obat Kolesterol</v>
      </c>
      <c r="K1168" s="23">
        <f>VLOOKUP(C1168,Table_items[],4,FALSE)</f>
        <v>42800</v>
      </c>
      <c r="L1168" s="23">
        <f>VLOOKUP(C1168,Table_items[],5,FALSE)</f>
        <v>43442</v>
      </c>
    </row>
    <row r="1169" spans="1:12" s="23" customFormat="1" x14ac:dyDescent="0.2">
      <c r="A1169" s="7" t="s">
        <v>1388</v>
      </c>
      <c r="B1169" s="27">
        <v>44021</v>
      </c>
      <c r="C1169" s="9" t="s">
        <v>11</v>
      </c>
      <c r="D1169" s="9">
        <v>340</v>
      </c>
      <c r="E1169" s="9" t="s">
        <v>4896</v>
      </c>
      <c r="F1169" s="20" t="s">
        <v>4908</v>
      </c>
      <c r="G1169" t="s">
        <v>4904</v>
      </c>
      <c r="H1169" t="str">
        <f>VLOOKUP(E1169,suppliers!$A$2:$B$18,2,)</f>
        <v>OTHER</v>
      </c>
      <c r="I1169" t="str">
        <f>VLOOKUP(C1169,Table_items[],2,FALSE)</f>
        <v>Neozep Forte 1 Strip 4 Tablet</v>
      </c>
      <c r="J1169" t="str">
        <f>VLOOKUP(C1169,Table_items[],3,FALSE)</f>
        <v>Obat Batuk &amp; Pilek</v>
      </c>
      <c r="K1169" s="23">
        <f>VLOOKUP(C1169,Table_items[],4,FALSE)</f>
        <v>2324</v>
      </c>
      <c r="L1169" s="23">
        <f>VLOOKUP(C1169,Table_items[],5,FALSE)</f>
        <v>2338</v>
      </c>
    </row>
    <row r="1170" spans="1:12" s="23" customFormat="1" x14ac:dyDescent="0.2">
      <c r="A1170" s="11" t="s">
        <v>1389</v>
      </c>
      <c r="B1170" s="28">
        <v>44021</v>
      </c>
      <c r="C1170" s="13" t="s">
        <v>39</v>
      </c>
      <c r="D1170" s="13">
        <v>2</v>
      </c>
      <c r="E1170" s="9" t="s">
        <v>4896</v>
      </c>
      <c r="F1170" s="20" t="s">
        <v>4908</v>
      </c>
      <c r="G1170" t="s">
        <v>4904</v>
      </c>
      <c r="H1170" t="str">
        <f>VLOOKUP(E1170,suppliers!$A$2:$B$18,2,)</f>
        <v>OTHER</v>
      </c>
      <c r="I1170" t="str">
        <f>VLOOKUP(C1170,Table_items[],2,FALSE)</f>
        <v>Cilostazol Bernofarm</v>
      </c>
      <c r="J1170" t="str">
        <f>VLOOKUP(C1170,Table_items[],3,FALSE)</f>
        <v>Obat Sakit Kepala &amp; Demam</v>
      </c>
      <c r="K1170" s="23">
        <f>VLOOKUP(C1170,Table_items[],4,FALSE)</f>
        <v>45450</v>
      </c>
      <c r="L1170" s="23">
        <f>VLOOKUP(C1170,Table_items[],5,FALSE)</f>
        <v>46223</v>
      </c>
    </row>
    <row r="1171" spans="1:12" s="23" customFormat="1" x14ac:dyDescent="0.2">
      <c r="A1171" s="7" t="s">
        <v>1390</v>
      </c>
      <c r="B1171" s="27">
        <v>44022</v>
      </c>
      <c r="C1171" s="9" t="s">
        <v>12</v>
      </c>
      <c r="D1171" s="9">
        <v>13</v>
      </c>
      <c r="E1171" s="9" t="s">
        <v>4896</v>
      </c>
      <c r="F1171" s="20" t="s">
        <v>4908</v>
      </c>
      <c r="G1171" t="s">
        <v>4904</v>
      </c>
      <c r="H1171" t="str">
        <f>VLOOKUP(E1171,suppliers!$A$2:$B$18,2,)</f>
        <v>OTHER</v>
      </c>
      <c r="I1171" t="str">
        <f>VLOOKUP(C1171,Table_items[],2,FALSE)</f>
        <v>Decolsen 1 Strip 4 Tablet</v>
      </c>
      <c r="J1171" t="str">
        <f>VLOOKUP(C1171,Table_items[],3,FALSE)</f>
        <v>Obat Batuk &amp; Pilek</v>
      </c>
      <c r="K1171" s="23">
        <f>VLOOKUP(C1171,Table_items[],4,FALSE)</f>
        <v>2886</v>
      </c>
      <c r="L1171" s="23">
        <f>VLOOKUP(C1171,Table_items[],5,FALSE)</f>
        <v>2915</v>
      </c>
    </row>
    <row r="1172" spans="1:12" s="23" customFormat="1" x14ac:dyDescent="0.2">
      <c r="A1172" s="11" t="s">
        <v>1391</v>
      </c>
      <c r="B1172" s="28">
        <v>44022</v>
      </c>
      <c r="C1172" s="13" t="s">
        <v>12</v>
      </c>
      <c r="D1172" s="13">
        <v>11</v>
      </c>
      <c r="E1172" s="9" t="s">
        <v>4896</v>
      </c>
      <c r="F1172" s="20" t="s">
        <v>4908</v>
      </c>
      <c r="G1172" t="s">
        <v>4904</v>
      </c>
      <c r="H1172" t="str">
        <f>VLOOKUP(E1172,suppliers!$A$2:$B$18,2,)</f>
        <v>OTHER</v>
      </c>
      <c r="I1172" t="str">
        <f>VLOOKUP(C1172,Table_items[],2,FALSE)</f>
        <v>Decolsen 1 Strip 4 Tablet</v>
      </c>
      <c r="J1172" t="str">
        <f>VLOOKUP(C1172,Table_items[],3,FALSE)</f>
        <v>Obat Batuk &amp; Pilek</v>
      </c>
      <c r="K1172" s="23">
        <f>VLOOKUP(C1172,Table_items[],4,FALSE)</f>
        <v>2886</v>
      </c>
      <c r="L1172" s="23">
        <f>VLOOKUP(C1172,Table_items[],5,FALSE)</f>
        <v>2915</v>
      </c>
    </row>
    <row r="1173" spans="1:12" s="23" customFormat="1" x14ac:dyDescent="0.2">
      <c r="A1173" s="7" t="s">
        <v>1392</v>
      </c>
      <c r="B1173" s="27">
        <v>44022</v>
      </c>
      <c r="C1173" s="9" t="s">
        <v>37</v>
      </c>
      <c r="D1173" s="9">
        <v>50</v>
      </c>
      <c r="E1173" s="9" t="s">
        <v>4896</v>
      </c>
      <c r="F1173" s="20" t="s">
        <v>4908</v>
      </c>
      <c r="G1173" t="s">
        <v>4904</v>
      </c>
      <c r="H1173" t="str">
        <f>VLOOKUP(E1173,suppliers!$A$2:$B$18,2,)</f>
        <v>OTHER</v>
      </c>
      <c r="I1173" t="str">
        <f>VLOOKUP(C1173,Table_items[],2,FALSE)</f>
        <v>Bodrex Extra</v>
      </c>
      <c r="J1173" t="str">
        <f>VLOOKUP(C1173,Table_items[],3,FALSE)</f>
        <v>Obat Sakit Kepala &amp; Demam</v>
      </c>
      <c r="K1173" s="23">
        <f>VLOOKUP(C1173,Table_items[],4,FALSE)</f>
        <v>50788</v>
      </c>
      <c r="L1173" s="23">
        <f>VLOOKUP(C1173,Table_items[],5,FALSE)</f>
        <v>51753</v>
      </c>
    </row>
    <row r="1174" spans="1:12" s="23" customFormat="1" x14ac:dyDescent="0.2">
      <c r="A1174" s="11" t="s">
        <v>1393</v>
      </c>
      <c r="B1174" s="28">
        <v>44022</v>
      </c>
      <c r="C1174" s="13" t="s">
        <v>9</v>
      </c>
      <c r="D1174" s="13">
        <v>33</v>
      </c>
      <c r="E1174" s="9" t="s">
        <v>4896</v>
      </c>
      <c r="F1174" s="20" t="s">
        <v>4908</v>
      </c>
      <c r="G1174" t="s">
        <v>4904</v>
      </c>
      <c r="H1174" t="str">
        <f>VLOOKUP(E1174,suppliers!$A$2:$B$18,2,)</f>
        <v>OTHER</v>
      </c>
      <c r="I1174" t="str">
        <f>VLOOKUP(C1174,Table_items[],2,FALSE)</f>
        <v>Bedak Heroxyn 150 gr</v>
      </c>
      <c r="J1174" t="str">
        <f>VLOOKUP(C1174,Table_items[],3,FALSE)</f>
        <v>Obat Alergi</v>
      </c>
      <c r="K1174" s="23">
        <f>VLOOKUP(C1174,Table_items[],4,FALSE)</f>
        <v>16950</v>
      </c>
      <c r="L1174" s="23">
        <f>VLOOKUP(C1174,Table_items[],5,FALSE)</f>
        <v>17170</v>
      </c>
    </row>
    <row r="1175" spans="1:12" s="23" customFormat="1" x14ac:dyDescent="0.2">
      <c r="A1175" s="7" t="s">
        <v>1394</v>
      </c>
      <c r="B1175" s="27">
        <v>44022</v>
      </c>
      <c r="C1175" s="9" t="s">
        <v>41</v>
      </c>
      <c r="D1175" s="9">
        <v>26</v>
      </c>
      <c r="E1175" s="9" t="s">
        <v>4896</v>
      </c>
      <c r="F1175" s="20" t="s">
        <v>4908</v>
      </c>
      <c r="G1175" t="s">
        <v>4904</v>
      </c>
      <c r="H1175" t="str">
        <f>VLOOKUP(E1175,suppliers!$A$2:$B$18,2,)</f>
        <v>OTHER</v>
      </c>
      <c r="I1175" t="str">
        <f>VLOOKUP(C1175,Table_items[],2,FALSE)</f>
        <v>Otilon Ear Drops 8 mL</v>
      </c>
      <c r="J1175" t="str">
        <f>VLOOKUP(C1175,Table_items[],3,FALSE)</f>
        <v>Obat Telinga</v>
      </c>
      <c r="K1175" s="23">
        <f>VLOOKUP(C1175,Table_items[],4,FALSE)</f>
        <v>55000</v>
      </c>
      <c r="L1175" s="23">
        <f>VLOOKUP(C1175,Table_items[],5,FALSE)</f>
        <v>55935</v>
      </c>
    </row>
    <row r="1176" spans="1:12" s="23" customFormat="1" x14ac:dyDescent="0.2">
      <c r="A1176" s="11" t="s">
        <v>1395</v>
      </c>
      <c r="B1176" s="28">
        <v>44022</v>
      </c>
      <c r="C1176" s="13" t="s">
        <v>22</v>
      </c>
      <c r="D1176" s="13">
        <v>5</v>
      </c>
      <c r="E1176" s="9" t="s">
        <v>4896</v>
      </c>
      <c r="F1176" s="20" t="s">
        <v>4908</v>
      </c>
      <c r="G1176" t="s">
        <v>4904</v>
      </c>
      <c r="H1176" t="str">
        <f>VLOOKUP(E1176,suppliers!$A$2:$B$18,2,)</f>
        <v>OTHER</v>
      </c>
      <c r="I1176" t="str">
        <f>VLOOKUP(C1176,Table_items[],2,FALSE)</f>
        <v>Candesartan Ogb Dexa</v>
      </c>
      <c r="J1176" t="str">
        <f>VLOOKUP(C1176,Table_items[],3,FALSE)</f>
        <v>Obat Hipertensi</v>
      </c>
      <c r="K1176" s="23">
        <f>VLOOKUP(C1176,Table_items[],4,FALSE)</f>
        <v>5000</v>
      </c>
      <c r="L1176" s="23">
        <f>VLOOKUP(C1176,Table_items[],5,FALSE)</f>
        <v>5095</v>
      </c>
    </row>
    <row r="1177" spans="1:12" s="23" customFormat="1" x14ac:dyDescent="0.2">
      <c r="A1177" s="7" t="s">
        <v>1396</v>
      </c>
      <c r="B1177" s="27">
        <v>44022</v>
      </c>
      <c r="C1177" s="9" t="s">
        <v>10</v>
      </c>
      <c r="D1177" s="9">
        <v>40</v>
      </c>
      <c r="E1177" s="9" t="s">
        <v>4896</v>
      </c>
      <c r="F1177" s="20" t="s">
        <v>4908</v>
      </c>
      <c r="G1177" t="s">
        <v>4904</v>
      </c>
      <c r="H1177" t="str">
        <f>VLOOKUP(E1177,suppliers!$A$2:$B$18,2,)</f>
        <v>OTHER</v>
      </c>
      <c r="I1177" t="str">
        <f>VLOOKUP(C1177,Table_items[],2,FALSE)</f>
        <v>Dexteem Box Plus 100 Tablet</v>
      </c>
      <c r="J1177" t="str">
        <f>VLOOKUP(C1177,Table_items[],3,FALSE)</f>
        <v>Obat Alergi</v>
      </c>
      <c r="K1177" s="23">
        <f>VLOOKUP(C1177,Table_items[],4,FALSE)</f>
        <v>25322</v>
      </c>
      <c r="L1177" s="23">
        <f>VLOOKUP(C1177,Table_items[],5,FALSE)</f>
        <v>25449</v>
      </c>
    </row>
    <row r="1178" spans="1:12" s="23" customFormat="1" x14ac:dyDescent="0.2">
      <c r="A1178" s="11" t="s">
        <v>1397</v>
      </c>
      <c r="B1178" s="28">
        <v>44022</v>
      </c>
      <c r="C1178" s="13" t="s">
        <v>36</v>
      </c>
      <c r="D1178" s="13">
        <v>5</v>
      </c>
      <c r="E1178" s="9" t="s">
        <v>4896</v>
      </c>
      <c r="F1178" s="20" t="s">
        <v>4908</v>
      </c>
      <c r="G1178" t="s">
        <v>4904</v>
      </c>
      <c r="H1178" t="str">
        <f>VLOOKUP(E1178,suppliers!$A$2:$B$18,2,)</f>
        <v>OTHER</v>
      </c>
      <c r="I1178" t="str">
        <f>VLOOKUP(C1178,Table_items[],2,FALSE)</f>
        <v>Sanmol Paracetamol</v>
      </c>
      <c r="J1178" t="str">
        <f>VLOOKUP(C1178,Table_items[],3,FALSE)</f>
        <v>Obat Sakit Kepala &amp; Demam</v>
      </c>
      <c r="K1178" s="23">
        <f>VLOOKUP(C1178,Table_items[],4,FALSE)</f>
        <v>16100</v>
      </c>
      <c r="L1178" s="23">
        <f>VLOOKUP(C1178,Table_items[],5,FALSE)</f>
        <v>16261</v>
      </c>
    </row>
    <row r="1179" spans="1:12" s="23" customFormat="1" x14ac:dyDescent="0.2">
      <c r="A1179" s="7" t="s">
        <v>1398</v>
      </c>
      <c r="B1179" s="27">
        <v>44023</v>
      </c>
      <c r="C1179" s="9" t="s">
        <v>12</v>
      </c>
      <c r="D1179" s="9">
        <v>47</v>
      </c>
      <c r="E1179" s="9" t="s">
        <v>4896</v>
      </c>
      <c r="F1179" s="20" t="s">
        <v>4908</v>
      </c>
      <c r="G1179" t="s">
        <v>4904</v>
      </c>
      <c r="H1179" t="str">
        <f>VLOOKUP(E1179,suppliers!$A$2:$B$18,2,)</f>
        <v>OTHER</v>
      </c>
      <c r="I1179" t="str">
        <f>VLOOKUP(C1179,Table_items[],2,FALSE)</f>
        <v>Decolsen 1 Strip 4 Tablet</v>
      </c>
      <c r="J1179" t="str">
        <f>VLOOKUP(C1179,Table_items[],3,FALSE)</f>
        <v>Obat Batuk &amp; Pilek</v>
      </c>
      <c r="K1179" s="23">
        <f>VLOOKUP(C1179,Table_items[],4,FALSE)</f>
        <v>2886</v>
      </c>
      <c r="L1179" s="23">
        <f>VLOOKUP(C1179,Table_items[],5,FALSE)</f>
        <v>2915</v>
      </c>
    </row>
    <row r="1180" spans="1:12" s="23" customFormat="1" x14ac:dyDescent="0.2">
      <c r="A1180" s="11" t="s">
        <v>1399</v>
      </c>
      <c r="B1180" s="28">
        <v>44023</v>
      </c>
      <c r="C1180" s="13" t="s">
        <v>12</v>
      </c>
      <c r="D1180" s="13">
        <v>65</v>
      </c>
      <c r="E1180" s="9" t="s">
        <v>4896</v>
      </c>
      <c r="F1180" s="20" t="s">
        <v>4908</v>
      </c>
      <c r="G1180" t="s">
        <v>4904</v>
      </c>
      <c r="H1180" t="str">
        <f>VLOOKUP(E1180,suppliers!$A$2:$B$18,2,)</f>
        <v>OTHER</v>
      </c>
      <c r="I1180" t="str">
        <f>VLOOKUP(C1180,Table_items[],2,FALSE)</f>
        <v>Decolsen 1 Strip 4 Tablet</v>
      </c>
      <c r="J1180" t="str">
        <f>VLOOKUP(C1180,Table_items[],3,FALSE)</f>
        <v>Obat Batuk &amp; Pilek</v>
      </c>
      <c r="K1180" s="23">
        <f>VLOOKUP(C1180,Table_items[],4,FALSE)</f>
        <v>2886</v>
      </c>
      <c r="L1180" s="23">
        <f>VLOOKUP(C1180,Table_items[],5,FALSE)</f>
        <v>2915</v>
      </c>
    </row>
    <row r="1181" spans="1:12" s="23" customFormat="1" x14ac:dyDescent="0.2">
      <c r="A1181" s="7" t="s">
        <v>1400</v>
      </c>
      <c r="B1181" s="27">
        <v>44023</v>
      </c>
      <c r="C1181" s="9" t="s">
        <v>22</v>
      </c>
      <c r="D1181" s="9">
        <v>2</v>
      </c>
      <c r="E1181" s="9" t="s">
        <v>4896</v>
      </c>
      <c r="F1181" s="20" t="s">
        <v>4908</v>
      </c>
      <c r="G1181" t="s">
        <v>4904</v>
      </c>
      <c r="H1181" t="str">
        <f>VLOOKUP(E1181,suppliers!$A$2:$B$18,2,)</f>
        <v>OTHER</v>
      </c>
      <c r="I1181" t="str">
        <f>VLOOKUP(C1181,Table_items[],2,FALSE)</f>
        <v>Candesartan Ogb Dexa</v>
      </c>
      <c r="J1181" t="str">
        <f>VLOOKUP(C1181,Table_items[],3,FALSE)</f>
        <v>Obat Hipertensi</v>
      </c>
      <c r="K1181" s="23">
        <f>VLOOKUP(C1181,Table_items[],4,FALSE)</f>
        <v>5000</v>
      </c>
      <c r="L1181" s="23">
        <f>VLOOKUP(C1181,Table_items[],5,FALSE)</f>
        <v>5095</v>
      </c>
    </row>
    <row r="1182" spans="1:12" s="23" customFormat="1" x14ac:dyDescent="0.2">
      <c r="A1182" s="11" t="s">
        <v>1401</v>
      </c>
      <c r="B1182" s="28">
        <v>44023</v>
      </c>
      <c r="C1182" s="13" t="s">
        <v>16</v>
      </c>
      <c r="D1182" s="13">
        <v>19</v>
      </c>
      <c r="E1182" s="9" t="s">
        <v>4896</v>
      </c>
      <c r="F1182" s="20" t="s">
        <v>4908</v>
      </c>
      <c r="G1182" t="s">
        <v>4904</v>
      </c>
      <c r="H1182" t="str">
        <f>VLOOKUP(E1182,suppliers!$A$2:$B$18,2,)</f>
        <v>OTHER</v>
      </c>
      <c r="I1182" t="str">
        <f>VLOOKUP(C1182,Table_items[],2,FALSE)</f>
        <v>Ultraflu Box Isi 25 Strip</v>
      </c>
      <c r="J1182" t="str">
        <f>VLOOKUP(C1182,Table_items[],3,FALSE)</f>
        <v>Obat Batuk &amp; Pilek</v>
      </c>
      <c r="K1182" s="23">
        <f>VLOOKUP(C1182,Table_items[],4,FALSE)</f>
        <v>72500</v>
      </c>
      <c r="L1182" s="23">
        <f>VLOOKUP(C1182,Table_items[],5,FALSE)</f>
        <v>73805</v>
      </c>
    </row>
    <row r="1183" spans="1:12" s="23" customFormat="1" x14ac:dyDescent="0.2">
      <c r="A1183" s="7" t="s">
        <v>1402</v>
      </c>
      <c r="B1183" s="27">
        <v>44023</v>
      </c>
      <c r="C1183" s="9" t="s">
        <v>11</v>
      </c>
      <c r="D1183" s="9">
        <v>7</v>
      </c>
      <c r="E1183" s="9" t="s">
        <v>4896</v>
      </c>
      <c r="F1183" s="20" t="s">
        <v>4908</v>
      </c>
      <c r="G1183" t="s">
        <v>4904</v>
      </c>
      <c r="H1183" t="str">
        <f>VLOOKUP(E1183,suppliers!$A$2:$B$18,2,)</f>
        <v>OTHER</v>
      </c>
      <c r="I1183" t="str">
        <f>VLOOKUP(C1183,Table_items[],2,FALSE)</f>
        <v>Neozep Forte 1 Strip 4 Tablet</v>
      </c>
      <c r="J1183" t="str">
        <f>VLOOKUP(C1183,Table_items[],3,FALSE)</f>
        <v>Obat Batuk &amp; Pilek</v>
      </c>
      <c r="K1183" s="23">
        <f>VLOOKUP(C1183,Table_items[],4,FALSE)</f>
        <v>2324</v>
      </c>
      <c r="L1183" s="23">
        <f>VLOOKUP(C1183,Table_items[],5,FALSE)</f>
        <v>2338</v>
      </c>
    </row>
    <row r="1184" spans="1:12" s="23" customFormat="1" x14ac:dyDescent="0.2">
      <c r="A1184" s="11" t="s">
        <v>1403</v>
      </c>
      <c r="B1184" s="28">
        <v>44024</v>
      </c>
      <c r="C1184" s="13" t="s">
        <v>37</v>
      </c>
      <c r="D1184" s="13">
        <v>10</v>
      </c>
      <c r="E1184" s="9" t="s">
        <v>4896</v>
      </c>
      <c r="F1184" s="20" t="s">
        <v>4908</v>
      </c>
      <c r="G1184" t="s">
        <v>4904</v>
      </c>
      <c r="H1184" t="str">
        <f>VLOOKUP(E1184,suppliers!$A$2:$B$18,2,)</f>
        <v>OTHER</v>
      </c>
      <c r="I1184" t="str">
        <f>VLOOKUP(C1184,Table_items[],2,FALSE)</f>
        <v>Bodrex Extra</v>
      </c>
      <c r="J1184" t="str">
        <f>VLOOKUP(C1184,Table_items[],3,FALSE)</f>
        <v>Obat Sakit Kepala &amp; Demam</v>
      </c>
      <c r="K1184" s="23">
        <f>VLOOKUP(C1184,Table_items[],4,FALSE)</f>
        <v>50788</v>
      </c>
      <c r="L1184" s="23">
        <f>VLOOKUP(C1184,Table_items[],5,FALSE)</f>
        <v>51753</v>
      </c>
    </row>
    <row r="1185" spans="1:12" s="23" customFormat="1" x14ac:dyDescent="0.2">
      <c r="A1185" s="7" t="s">
        <v>1404</v>
      </c>
      <c r="B1185" s="27">
        <v>44024</v>
      </c>
      <c r="C1185" s="9" t="s">
        <v>24</v>
      </c>
      <c r="D1185" s="9">
        <v>23</v>
      </c>
      <c r="E1185" s="9" t="s">
        <v>4896</v>
      </c>
      <c r="F1185" s="20" t="s">
        <v>4908</v>
      </c>
      <c r="G1185" t="s">
        <v>4904</v>
      </c>
      <c r="H1185" t="str">
        <f>VLOOKUP(E1185,suppliers!$A$2:$B$18,2,)</f>
        <v>OTHER</v>
      </c>
      <c r="I1185" t="str">
        <f>VLOOKUP(C1185,Table_items[],2,FALSE)</f>
        <v>Irbesartan</v>
      </c>
      <c r="J1185" t="str">
        <f>VLOOKUP(C1185,Table_items[],3,FALSE)</f>
        <v>Obat Hipertensi</v>
      </c>
      <c r="K1185" s="23">
        <f>VLOOKUP(C1185,Table_items[],4,FALSE)</f>
        <v>108794</v>
      </c>
      <c r="L1185" s="23">
        <f>VLOOKUP(C1185,Table_items[],5,FALSE)</f>
        <v>109447</v>
      </c>
    </row>
    <row r="1186" spans="1:12" s="23" customFormat="1" x14ac:dyDescent="0.2">
      <c r="A1186" s="11" t="s">
        <v>1405</v>
      </c>
      <c r="B1186" s="28">
        <v>44024</v>
      </c>
      <c r="C1186" s="13" t="s">
        <v>24</v>
      </c>
      <c r="D1186" s="13">
        <v>14</v>
      </c>
      <c r="E1186" s="9" t="s">
        <v>4896</v>
      </c>
      <c r="F1186" s="20" t="s">
        <v>4908</v>
      </c>
      <c r="G1186" t="s">
        <v>4904</v>
      </c>
      <c r="H1186" t="str">
        <f>VLOOKUP(E1186,suppliers!$A$2:$B$18,2,)</f>
        <v>OTHER</v>
      </c>
      <c r="I1186" t="str">
        <f>VLOOKUP(C1186,Table_items[],2,FALSE)</f>
        <v>Irbesartan</v>
      </c>
      <c r="J1186" t="str">
        <f>VLOOKUP(C1186,Table_items[],3,FALSE)</f>
        <v>Obat Hipertensi</v>
      </c>
      <c r="K1186" s="23">
        <f>VLOOKUP(C1186,Table_items[],4,FALSE)</f>
        <v>108794</v>
      </c>
      <c r="L1186" s="23">
        <f>VLOOKUP(C1186,Table_items[],5,FALSE)</f>
        <v>109447</v>
      </c>
    </row>
    <row r="1187" spans="1:12" s="23" customFormat="1" x14ac:dyDescent="0.2">
      <c r="A1187" s="7" t="s">
        <v>1406</v>
      </c>
      <c r="B1187" s="27">
        <v>44024</v>
      </c>
      <c r="C1187" s="9" t="s">
        <v>41</v>
      </c>
      <c r="D1187" s="9">
        <v>24</v>
      </c>
      <c r="E1187" s="9" t="s">
        <v>4896</v>
      </c>
      <c r="F1187" s="20" t="s">
        <v>4908</v>
      </c>
      <c r="G1187" t="s">
        <v>4904</v>
      </c>
      <c r="H1187" t="str">
        <f>VLOOKUP(E1187,suppliers!$A$2:$B$18,2,)</f>
        <v>OTHER</v>
      </c>
      <c r="I1187" t="str">
        <f>VLOOKUP(C1187,Table_items[],2,FALSE)</f>
        <v>Otilon Ear Drops 8 mL</v>
      </c>
      <c r="J1187" t="str">
        <f>VLOOKUP(C1187,Table_items[],3,FALSE)</f>
        <v>Obat Telinga</v>
      </c>
      <c r="K1187" s="23">
        <f>VLOOKUP(C1187,Table_items[],4,FALSE)</f>
        <v>55000</v>
      </c>
      <c r="L1187" s="23">
        <f>VLOOKUP(C1187,Table_items[],5,FALSE)</f>
        <v>55935</v>
      </c>
    </row>
    <row r="1188" spans="1:12" s="23" customFormat="1" x14ac:dyDescent="0.2">
      <c r="A1188" s="11" t="s">
        <v>1407</v>
      </c>
      <c r="B1188" s="28">
        <v>44024</v>
      </c>
      <c r="C1188" s="13" t="s">
        <v>16</v>
      </c>
      <c r="D1188" s="13">
        <v>54</v>
      </c>
      <c r="E1188" s="9" t="s">
        <v>4896</v>
      </c>
      <c r="F1188" s="20" t="s">
        <v>4908</v>
      </c>
      <c r="G1188" t="s">
        <v>4904</v>
      </c>
      <c r="H1188" t="str">
        <f>VLOOKUP(E1188,suppliers!$A$2:$B$18,2,)</f>
        <v>OTHER</v>
      </c>
      <c r="I1188" t="str">
        <f>VLOOKUP(C1188,Table_items[],2,FALSE)</f>
        <v>Ultraflu Box Isi 25 Strip</v>
      </c>
      <c r="J1188" t="str">
        <f>VLOOKUP(C1188,Table_items[],3,FALSE)</f>
        <v>Obat Batuk &amp; Pilek</v>
      </c>
      <c r="K1188" s="23">
        <f>VLOOKUP(C1188,Table_items[],4,FALSE)</f>
        <v>72500</v>
      </c>
      <c r="L1188" s="23">
        <f>VLOOKUP(C1188,Table_items[],5,FALSE)</f>
        <v>73805</v>
      </c>
    </row>
    <row r="1189" spans="1:12" s="23" customFormat="1" x14ac:dyDescent="0.2">
      <c r="A1189" s="7" t="s">
        <v>1408</v>
      </c>
      <c r="B1189" s="27">
        <v>44024</v>
      </c>
      <c r="C1189" s="9" t="s">
        <v>16</v>
      </c>
      <c r="D1189" s="9">
        <v>2046</v>
      </c>
      <c r="E1189" s="9" t="s">
        <v>4896</v>
      </c>
      <c r="F1189" s="20" t="s">
        <v>4908</v>
      </c>
      <c r="G1189" t="s">
        <v>4904</v>
      </c>
      <c r="H1189" t="str">
        <f>VLOOKUP(E1189,suppliers!$A$2:$B$18,2,)</f>
        <v>OTHER</v>
      </c>
      <c r="I1189" t="str">
        <f>VLOOKUP(C1189,Table_items[],2,FALSE)</f>
        <v>Ultraflu Box Isi 25 Strip</v>
      </c>
      <c r="J1189" t="str">
        <f>VLOOKUP(C1189,Table_items[],3,FALSE)</f>
        <v>Obat Batuk &amp; Pilek</v>
      </c>
      <c r="K1189" s="23">
        <f>VLOOKUP(C1189,Table_items[],4,FALSE)</f>
        <v>72500</v>
      </c>
      <c r="L1189" s="23">
        <f>VLOOKUP(C1189,Table_items[],5,FALSE)</f>
        <v>73805</v>
      </c>
    </row>
    <row r="1190" spans="1:12" s="23" customFormat="1" x14ac:dyDescent="0.2">
      <c r="A1190" s="11" t="s">
        <v>1409</v>
      </c>
      <c r="B1190" s="28">
        <v>44024</v>
      </c>
      <c r="C1190" s="13" t="s">
        <v>30</v>
      </c>
      <c r="D1190" s="13">
        <v>60</v>
      </c>
      <c r="E1190" s="9" t="s">
        <v>4896</v>
      </c>
      <c r="F1190" s="20" t="s">
        <v>4908</v>
      </c>
      <c r="G1190" t="s">
        <v>4904</v>
      </c>
      <c r="H1190" t="str">
        <f>VLOOKUP(E1190,suppliers!$A$2:$B$18,2,)</f>
        <v>OTHER</v>
      </c>
      <c r="I1190" t="str">
        <f>VLOOKUP(C1190,Table_items[],2,FALSE)</f>
        <v>Koolfever</v>
      </c>
      <c r="J1190" t="str">
        <f>VLOOKUP(C1190,Table_items[],3,FALSE)</f>
        <v>Obat Sakit Kepala &amp; Demam</v>
      </c>
      <c r="K1190" s="23">
        <f>VLOOKUP(C1190,Table_items[],4,FALSE)</f>
        <v>7500</v>
      </c>
      <c r="L1190" s="23">
        <f>VLOOKUP(C1190,Table_items[],5,FALSE)</f>
        <v>7620</v>
      </c>
    </row>
    <row r="1191" spans="1:12" s="23" customFormat="1" x14ac:dyDescent="0.2">
      <c r="A1191" s="7" t="s">
        <v>1410</v>
      </c>
      <c r="B1191" s="27">
        <v>44024</v>
      </c>
      <c r="C1191" s="9" t="s">
        <v>35</v>
      </c>
      <c r="D1191" s="9">
        <v>73</v>
      </c>
      <c r="E1191" s="9" t="s">
        <v>4896</v>
      </c>
      <c r="F1191" s="20" t="s">
        <v>4908</v>
      </c>
      <c r="G1191" t="s">
        <v>4904</v>
      </c>
      <c r="H1191" t="str">
        <f>VLOOKUP(E1191,suppliers!$A$2:$B$18,2,)</f>
        <v>OTHER</v>
      </c>
      <c r="I1191" t="str">
        <f>VLOOKUP(C1191,Table_items[],2,FALSE)</f>
        <v>Proris Ibuprofen</v>
      </c>
      <c r="J1191" t="str">
        <f>VLOOKUP(C1191,Table_items[],3,FALSE)</f>
        <v>Obat Sakit Kepala &amp; Demam</v>
      </c>
      <c r="K1191" s="23">
        <f>VLOOKUP(C1191,Table_items[],4,FALSE)</f>
        <v>25000</v>
      </c>
      <c r="L1191" s="23">
        <f>VLOOKUP(C1191,Table_items[],5,FALSE)</f>
        <v>25275</v>
      </c>
    </row>
    <row r="1192" spans="1:12" s="23" customFormat="1" x14ac:dyDescent="0.2">
      <c r="A1192" s="11" t="s">
        <v>1411</v>
      </c>
      <c r="B1192" s="28">
        <v>44024</v>
      </c>
      <c r="C1192" s="13" t="s">
        <v>18</v>
      </c>
      <c r="D1192" s="13">
        <v>15</v>
      </c>
      <c r="E1192" s="9" t="s">
        <v>4896</v>
      </c>
      <c r="F1192" s="20" t="s">
        <v>4908</v>
      </c>
      <c r="G1192" t="s">
        <v>4904</v>
      </c>
      <c r="H1192" t="str">
        <f>VLOOKUP(E1192,suppliers!$A$2:$B$18,2,)</f>
        <v>OTHER</v>
      </c>
      <c r="I1192" t="str">
        <f>VLOOKUP(C1192,Table_items[],2,FALSE)</f>
        <v>Konidin 4 Tablet</v>
      </c>
      <c r="J1192" t="str">
        <f>VLOOKUP(C1192,Table_items[],3,FALSE)</f>
        <v>Obat Batuk &amp; Pilek</v>
      </c>
      <c r="K1192" s="23">
        <f>VLOOKUP(C1192,Table_items[],4,FALSE)</f>
        <v>2460</v>
      </c>
      <c r="L1192" s="23">
        <f>VLOOKUP(C1192,Table_items[],5,FALSE)</f>
        <v>2490</v>
      </c>
    </row>
    <row r="1193" spans="1:12" s="23" customFormat="1" x14ac:dyDescent="0.2">
      <c r="A1193" s="7" t="s">
        <v>1412</v>
      </c>
      <c r="B1193" s="27">
        <v>44024</v>
      </c>
      <c r="C1193" s="9" t="s">
        <v>39</v>
      </c>
      <c r="D1193" s="9">
        <v>37</v>
      </c>
      <c r="E1193" s="9" t="s">
        <v>4896</v>
      </c>
      <c r="F1193" s="20" t="s">
        <v>4908</v>
      </c>
      <c r="G1193" t="s">
        <v>4904</v>
      </c>
      <c r="H1193" t="str">
        <f>VLOOKUP(E1193,suppliers!$A$2:$B$18,2,)</f>
        <v>OTHER</v>
      </c>
      <c r="I1193" t="str">
        <f>VLOOKUP(C1193,Table_items[],2,FALSE)</f>
        <v>Cilostazol Bernofarm</v>
      </c>
      <c r="J1193" t="str">
        <f>VLOOKUP(C1193,Table_items[],3,FALSE)</f>
        <v>Obat Sakit Kepala &amp; Demam</v>
      </c>
      <c r="K1193" s="23">
        <f>VLOOKUP(C1193,Table_items[],4,FALSE)</f>
        <v>45450</v>
      </c>
      <c r="L1193" s="23">
        <f>VLOOKUP(C1193,Table_items[],5,FALSE)</f>
        <v>46223</v>
      </c>
    </row>
    <row r="1194" spans="1:12" s="23" customFormat="1" x14ac:dyDescent="0.2">
      <c r="A1194" s="11" t="s">
        <v>1413</v>
      </c>
      <c r="B1194" s="28">
        <v>44025</v>
      </c>
      <c r="C1194" s="13" t="s">
        <v>41</v>
      </c>
      <c r="D1194" s="13">
        <v>35</v>
      </c>
      <c r="E1194" s="9" t="s">
        <v>4896</v>
      </c>
      <c r="F1194" s="20" t="s">
        <v>4908</v>
      </c>
      <c r="G1194" t="s">
        <v>4904</v>
      </c>
      <c r="H1194" t="str">
        <f>VLOOKUP(E1194,suppliers!$A$2:$B$18,2,)</f>
        <v>OTHER</v>
      </c>
      <c r="I1194" t="str">
        <f>VLOOKUP(C1194,Table_items[],2,FALSE)</f>
        <v>Otilon Ear Drops 8 mL</v>
      </c>
      <c r="J1194" t="str">
        <f>VLOOKUP(C1194,Table_items[],3,FALSE)</f>
        <v>Obat Telinga</v>
      </c>
      <c r="K1194" s="23">
        <f>VLOOKUP(C1194,Table_items[],4,FALSE)</f>
        <v>55000</v>
      </c>
      <c r="L1194" s="23">
        <f>VLOOKUP(C1194,Table_items[],5,FALSE)</f>
        <v>55935</v>
      </c>
    </row>
    <row r="1195" spans="1:12" s="23" customFormat="1" x14ac:dyDescent="0.2">
      <c r="A1195" s="7" t="s">
        <v>1414</v>
      </c>
      <c r="B1195" s="27">
        <v>44025</v>
      </c>
      <c r="C1195" s="9" t="s">
        <v>40</v>
      </c>
      <c r="D1195" s="9">
        <v>1</v>
      </c>
      <c r="E1195" s="9" t="s">
        <v>4896</v>
      </c>
      <c r="F1195" s="20" t="s">
        <v>4908</v>
      </c>
      <c r="G1195" t="s">
        <v>4904</v>
      </c>
      <c r="H1195" t="str">
        <f>VLOOKUP(E1195,suppliers!$A$2:$B$18,2,)</f>
        <v>OTHER</v>
      </c>
      <c r="I1195" t="str">
        <f>VLOOKUP(C1195,Table_items[],2,FALSE)</f>
        <v>Paramex Tablet / Obat</v>
      </c>
      <c r="J1195" t="str">
        <f>VLOOKUP(C1195,Table_items[],3,FALSE)</f>
        <v>Obat Sakit Kepala &amp; Demam</v>
      </c>
      <c r="K1195" s="23">
        <f>VLOOKUP(C1195,Table_items[],4,FALSE)</f>
        <v>2560</v>
      </c>
      <c r="L1195" s="23">
        <f>VLOOKUP(C1195,Table_items[],5,FALSE)</f>
        <v>2586</v>
      </c>
    </row>
    <row r="1196" spans="1:12" s="23" customFormat="1" x14ac:dyDescent="0.2">
      <c r="A1196" s="11" t="s">
        <v>1415</v>
      </c>
      <c r="B1196" s="28">
        <v>44025</v>
      </c>
      <c r="C1196" s="13" t="s">
        <v>30</v>
      </c>
      <c r="D1196" s="13">
        <v>86</v>
      </c>
      <c r="E1196" s="9" t="s">
        <v>4896</v>
      </c>
      <c r="F1196" s="20" t="s">
        <v>4908</v>
      </c>
      <c r="G1196" t="s">
        <v>4904</v>
      </c>
      <c r="H1196" t="str">
        <f>VLOOKUP(E1196,suppliers!$A$2:$B$18,2,)</f>
        <v>OTHER</v>
      </c>
      <c r="I1196" t="str">
        <f>VLOOKUP(C1196,Table_items[],2,FALSE)</f>
        <v>Koolfever</v>
      </c>
      <c r="J1196" t="str">
        <f>VLOOKUP(C1196,Table_items[],3,FALSE)</f>
        <v>Obat Sakit Kepala &amp; Demam</v>
      </c>
      <c r="K1196" s="23">
        <f>VLOOKUP(C1196,Table_items[],4,FALSE)</f>
        <v>7500</v>
      </c>
      <c r="L1196" s="23">
        <f>VLOOKUP(C1196,Table_items[],5,FALSE)</f>
        <v>7620</v>
      </c>
    </row>
    <row r="1197" spans="1:12" s="23" customFormat="1" x14ac:dyDescent="0.2">
      <c r="A1197" s="7" t="s">
        <v>1416</v>
      </c>
      <c r="B1197" s="27">
        <v>44025</v>
      </c>
      <c r="C1197" s="9" t="s">
        <v>7</v>
      </c>
      <c r="D1197" s="9">
        <v>54</v>
      </c>
      <c r="E1197" s="9" t="s">
        <v>4896</v>
      </c>
      <c r="F1197" s="20" t="s">
        <v>4908</v>
      </c>
      <c r="G1197" t="s">
        <v>4904</v>
      </c>
      <c r="H1197" t="str">
        <f>VLOOKUP(E1197,suppliers!$A$2:$B$18,2,)</f>
        <v>OTHER</v>
      </c>
      <c r="I1197" t="str">
        <f>VLOOKUP(C1197,Table_items[],2,FALSE)</f>
        <v>Acetylcysteine Mahakam 200 mg</v>
      </c>
      <c r="J1197" t="str">
        <f>VLOOKUP(C1197,Table_items[],3,FALSE)</f>
        <v>Obat Alergi</v>
      </c>
      <c r="K1197" s="23">
        <f>VLOOKUP(C1197,Table_items[],4,FALSE)</f>
        <v>33000</v>
      </c>
      <c r="L1197" s="23">
        <f>VLOOKUP(C1197,Table_items[],5,FALSE)</f>
        <v>33330</v>
      </c>
    </row>
    <row r="1198" spans="1:12" s="23" customFormat="1" x14ac:dyDescent="0.2">
      <c r="A1198" s="11" t="s">
        <v>1417</v>
      </c>
      <c r="B1198" s="28">
        <v>44025</v>
      </c>
      <c r="C1198" s="13" t="s">
        <v>18</v>
      </c>
      <c r="D1198" s="13">
        <v>508</v>
      </c>
      <c r="E1198" s="9" t="s">
        <v>4896</v>
      </c>
      <c r="F1198" s="20" t="s">
        <v>4908</v>
      </c>
      <c r="G1198" t="s">
        <v>4904</v>
      </c>
      <c r="H1198" t="str">
        <f>VLOOKUP(E1198,suppliers!$A$2:$B$18,2,)</f>
        <v>OTHER</v>
      </c>
      <c r="I1198" t="str">
        <f>VLOOKUP(C1198,Table_items[],2,FALSE)</f>
        <v>Konidin 4 Tablet</v>
      </c>
      <c r="J1198" t="str">
        <f>VLOOKUP(C1198,Table_items[],3,FALSE)</f>
        <v>Obat Batuk &amp; Pilek</v>
      </c>
      <c r="K1198" s="23">
        <f>VLOOKUP(C1198,Table_items[],4,FALSE)</f>
        <v>2460</v>
      </c>
      <c r="L1198" s="23">
        <f>VLOOKUP(C1198,Table_items[],5,FALSE)</f>
        <v>2490</v>
      </c>
    </row>
    <row r="1199" spans="1:12" s="23" customFormat="1" x14ac:dyDescent="0.2">
      <c r="A1199" s="7" t="s">
        <v>1418</v>
      </c>
      <c r="B1199" s="27">
        <v>44025</v>
      </c>
      <c r="C1199" s="9" t="s">
        <v>39</v>
      </c>
      <c r="D1199" s="9">
        <v>48</v>
      </c>
      <c r="E1199" s="9" t="s">
        <v>4896</v>
      </c>
      <c r="F1199" s="20" t="s">
        <v>4908</v>
      </c>
      <c r="G1199" t="s">
        <v>4904</v>
      </c>
      <c r="H1199" t="str">
        <f>VLOOKUP(E1199,suppliers!$A$2:$B$18,2,)</f>
        <v>OTHER</v>
      </c>
      <c r="I1199" t="str">
        <f>VLOOKUP(C1199,Table_items[],2,FALSE)</f>
        <v>Cilostazol Bernofarm</v>
      </c>
      <c r="J1199" t="str">
        <f>VLOOKUP(C1199,Table_items[],3,FALSE)</f>
        <v>Obat Sakit Kepala &amp; Demam</v>
      </c>
      <c r="K1199" s="23">
        <f>VLOOKUP(C1199,Table_items[],4,FALSE)</f>
        <v>45450</v>
      </c>
      <c r="L1199" s="23">
        <f>VLOOKUP(C1199,Table_items[],5,FALSE)</f>
        <v>46223</v>
      </c>
    </row>
    <row r="1200" spans="1:12" s="23" customFormat="1" x14ac:dyDescent="0.2">
      <c r="A1200" s="11" t="s">
        <v>1419</v>
      </c>
      <c r="B1200" s="28">
        <v>44026</v>
      </c>
      <c r="C1200" s="13" t="s">
        <v>12</v>
      </c>
      <c r="D1200" s="13">
        <v>83</v>
      </c>
      <c r="E1200" s="9" t="s">
        <v>4896</v>
      </c>
      <c r="F1200" s="20" t="s">
        <v>4908</v>
      </c>
      <c r="G1200" t="s">
        <v>4904</v>
      </c>
      <c r="H1200" t="str">
        <f>VLOOKUP(E1200,suppliers!$A$2:$B$18,2,)</f>
        <v>OTHER</v>
      </c>
      <c r="I1200" t="str">
        <f>VLOOKUP(C1200,Table_items[],2,FALSE)</f>
        <v>Decolsen 1 Strip 4 Tablet</v>
      </c>
      <c r="J1200" t="str">
        <f>VLOOKUP(C1200,Table_items[],3,FALSE)</f>
        <v>Obat Batuk &amp; Pilek</v>
      </c>
      <c r="K1200" s="23">
        <f>VLOOKUP(C1200,Table_items[],4,FALSE)</f>
        <v>2886</v>
      </c>
      <c r="L1200" s="23">
        <f>VLOOKUP(C1200,Table_items[],5,FALSE)</f>
        <v>2915</v>
      </c>
    </row>
    <row r="1201" spans="1:12" s="23" customFormat="1" x14ac:dyDescent="0.2">
      <c r="A1201" s="7" t="s">
        <v>1420</v>
      </c>
      <c r="B1201" s="27">
        <v>44026</v>
      </c>
      <c r="C1201" s="9" t="s">
        <v>12</v>
      </c>
      <c r="D1201" s="9">
        <v>68</v>
      </c>
      <c r="E1201" s="9" t="s">
        <v>4896</v>
      </c>
      <c r="F1201" s="20" t="s">
        <v>4908</v>
      </c>
      <c r="G1201" t="s">
        <v>4904</v>
      </c>
      <c r="H1201" t="str">
        <f>VLOOKUP(E1201,suppliers!$A$2:$B$18,2,)</f>
        <v>OTHER</v>
      </c>
      <c r="I1201" t="str">
        <f>VLOOKUP(C1201,Table_items[],2,FALSE)</f>
        <v>Decolsen 1 Strip 4 Tablet</v>
      </c>
      <c r="J1201" t="str">
        <f>VLOOKUP(C1201,Table_items[],3,FALSE)</f>
        <v>Obat Batuk &amp; Pilek</v>
      </c>
      <c r="K1201" s="23">
        <f>VLOOKUP(C1201,Table_items[],4,FALSE)</f>
        <v>2886</v>
      </c>
      <c r="L1201" s="23">
        <f>VLOOKUP(C1201,Table_items[],5,FALSE)</f>
        <v>2915</v>
      </c>
    </row>
    <row r="1202" spans="1:12" s="23" customFormat="1" x14ac:dyDescent="0.2">
      <c r="A1202" s="11" t="s">
        <v>1421</v>
      </c>
      <c r="B1202" s="28">
        <v>44026</v>
      </c>
      <c r="C1202" s="13" t="s">
        <v>37</v>
      </c>
      <c r="D1202" s="13">
        <v>84</v>
      </c>
      <c r="E1202" s="9" t="s">
        <v>4896</v>
      </c>
      <c r="F1202" s="20" t="s">
        <v>4908</v>
      </c>
      <c r="G1202" t="s">
        <v>4904</v>
      </c>
      <c r="H1202" t="str">
        <f>VLOOKUP(E1202,suppliers!$A$2:$B$18,2,)</f>
        <v>OTHER</v>
      </c>
      <c r="I1202" t="str">
        <f>VLOOKUP(C1202,Table_items[],2,FALSE)</f>
        <v>Bodrex Extra</v>
      </c>
      <c r="J1202" t="str">
        <f>VLOOKUP(C1202,Table_items[],3,FALSE)</f>
        <v>Obat Sakit Kepala &amp; Demam</v>
      </c>
      <c r="K1202" s="23">
        <f>VLOOKUP(C1202,Table_items[],4,FALSE)</f>
        <v>50788</v>
      </c>
      <c r="L1202" s="23">
        <f>VLOOKUP(C1202,Table_items[],5,FALSE)</f>
        <v>51753</v>
      </c>
    </row>
    <row r="1203" spans="1:12" s="23" customFormat="1" x14ac:dyDescent="0.2">
      <c r="A1203" s="7" t="s">
        <v>1422</v>
      </c>
      <c r="B1203" s="27">
        <v>44026</v>
      </c>
      <c r="C1203" s="9" t="s">
        <v>37</v>
      </c>
      <c r="D1203" s="9">
        <v>78</v>
      </c>
      <c r="E1203" s="9" t="s">
        <v>4896</v>
      </c>
      <c r="F1203" s="20" t="s">
        <v>4908</v>
      </c>
      <c r="G1203" t="s">
        <v>4904</v>
      </c>
      <c r="H1203" t="str">
        <f>VLOOKUP(E1203,suppliers!$A$2:$B$18,2,)</f>
        <v>OTHER</v>
      </c>
      <c r="I1203" t="str">
        <f>VLOOKUP(C1203,Table_items[],2,FALSE)</f>
        <v>Bodrex Extra</v>
      </c>
      <c r="J1203" t="str">
        <f>VLOOKUP(C1203,Table_items[],3,FALSE)</f>
        <v>Obat Sakit Kepala &amp; Demam</v>
      </c>
      <c r="K1203" s="23">
        <f>VLOOKUP(C1203,Table_items[],4,FALSE)</f>
        <v>50788</v>
      </c>
      <c r="L1203" s="23">
        <f>VLOOKUP(C1203,Table_items[],5,FALSE)</f>
        <v>51753</v>
      </c>
    </row>
    <row r="1204" spans="1:12" s="23" customFormat="1" x14ac:dyDescent="0.2">
      <c r="A1204" s="11" t="s">
        <v>1423</v>
      </c>
      <c r="B1204" s="28">
        <v>44026</v>
      </c>
      <c r="C1204" s="13" t="s">
        <v>9</v>
      </c>
      <c r="D1204" s="13">
        <v>46</v>
      </c>
      <c r="E1204" s="9" t="s">
        <v>4896</v>
      </c>
      <c r="F1204" s="20" t="s">
        <v>4908</v>
      </c>
      <c r="G1204" t="s">
        <v>4904</v>
      </c>
      <c r="H1204" t="str">
        <f>VLOOKUP(E1204,suppliers!$A$2:$B$18,2,)</f>
        <v>OTHER</v>
      </c>
      <c r="I1204" t="str">
        <f>VLOOKUP(C1204,Table_items[],2,FALSE)</f>
        <v>Bedak Heroxyn 150 gr</v>
      </c>
      <c r="J1204" t="str">
        <f>VLOOKUP(C1204,Table_items[],3,FALSE)</f>
        <v>Obat Alergi</v>
      </c>
      <c r="K1204" s="23">
        <f>VLOOKUP(C1204,Table_items[],4,FALSE)</f>
        <v>16950</v>
      </c>
      <c r="L1204" s="23">
        <f>VLOOKUP(C1204,Table_items[],5,FALSE)</f>
        <v>17170</v>
      </c>
    </row>
    <row r="1205" spans="1:12" s="23" customFormat="1" x14ac:dyDescent="0.2">
      <c r="A1205" s="7" t="s">
        <v>1424</v>
      </c>
      <c r="B1205" s="27">
        <v>44026</v>
      </c>
      <c r="C1205" s="9" t="s">
        <v>9</v>
      </c>
      <c r="D1205" s="9">
        <v>13</v>
      </c>
      <c r="E1205" s="9" t="s">
        <v>4896</v>
      </c>
      <c r="F1205" s="20" t="s">
        <v>4908</v>
      </c>
      <c r="G1205" t="s">
        <v>4904</v>
      </c>
      <c r="H1205" t="str">
        <f>VLOOKUP(E1205,suppliers!$A$2:$B$18,2,)</f>
        <v>OTHER</v>
      </c>
      <c r="I1205" t="str">
        <f>VLOOKUP(C1205,Table_items[],2,FALSE)</f>
        <v>Bedak Heroxyn 150 gr</v>
      </c>
      <c r="J1205" t="str">
        <f>VLOOKUP(C1205,Table_items[],3,FALSE)</f>
        <v>Obat Alergi</v>
      </c>
      <c r="K1205" s="23">
        <f>VLOOKUP(C1205,Table_items[],4,FALSE)</f>
        <v>16950</v>
      </c>
      <c r="L1205" s="23">
        <f>VLOOKUP(C1205,Table_items[],5,FALSE)</f>
        <v>17170</v>
      </c>
    </row>
    <row r="1206" spans="1:12" s="23" customFormat="1" x14ac:dyDescent="0.2">
      <c r="A1206" s="11" t="s">
        <v>1425</v>
      </c>
      <c r="B1206" s="28">
        <v>44026</v>
      </c>
      <c r="C1206" s="13" t="s">
        <v>41</v>
      </c>
      <c r="D1206" s="13">
        <v>11</v>
      </c>
      <c r="E1206" s="9" t="s">
        <v>4896</v>
      </c>
      <c r="F1206" s="20" t="s">
        <v>4908</v>
      </c>
      <c r="G1206" t="s">
        <v>4904</v>
      </c>
      <c r="H1206" t="str">
        <f>VLOOKUP(E1206,suppliers!$A$2:$B$18,2,)</f>
        <v>OTHER</v>
      </c>
      <c r="I1206" t="str">
        <f>VLOOKUP(C1206,Table_items[],2,FALSE)</f>
        <v>Otilon Ear Drops 8 mL</v>
      </c>
      <c r="J1206" t="str">
        <f>VLOOKUP(C1206,Table_items[],3,FALSE)</f>
        <v>Obat Telinga</v>
      </c>
      <c r="K1206" s="23">
        <f>VLOOKUP(C1206,Table_items[],4,FALSE)</f>
        <v>55000</v>
      </c>
      <c r="L1206" s="23">
        <f>VLOOKUP(C1206,Table_items[],5,FALSE)</f>
        <v>55935</v>
      </c>
    </row>
    <row r="1207" spans="1:12" s="23" customFormat="1" x14ac:dyDescent="0.2">
      <c r="A1207" s="7" t="s">
        <v>1426</v>
      </c>
      <c r="B1207" s="27">
        <v>44026</v>
      </c>
      <c r="C1207" s="9" t="s">
        <v>10</v>
      </c>
      <c r="D1207" s="9">
        <v>2</v>
      </c>
      <c r="E1207" s="9" t="s">
        <v>4896</v>
      </c>
      <c r="F1207" s="20" t="s">
        <v>4908</v>
      </c>
      <c r="G1207" t="s">
        <v>4904</v>
      </c>
      <c r="H1207" t="str">
        <f>VLOOKUP(E1207,suppliers!$A$2:$B$18,2,)</f>
        <v>OTHER</v>
      </c>
      <c r="I1207" t="str">
        <f>VLOOKUP(C1207,Table_items[],2,FALSE)</f>
        <v>Dexteem Box Plus 100 Tablet</v>
      </c>
      <c r="J1207" t="str">
        <f>VLOOKUP(C1207,Table_items[],3,FALSE)</f>
        <v>Obat Alergi</v>
      </c>
      <c r="K1207" s="23">
        <f>VLOOKUP(C1207,Table_items[],4,FALSE)</f>
        <v>25322</v>
      </c>
      <c r="L1207" s="23">
        <f>VLOOKUP(C1207,Table_items[],5,FALSE)</f>
        <v>25449</v>
      </c>
    </row>
    <row r="1208" spans="1:12" s="23" customFormat="1" x14ac:dyDescent="0.2">
      <c r="A1208" s="11" t="s">
        <v>1427</v>
      </c>
      <c r="B1208" s="28">
        <v>44026</v>
      </c>
      <c r="C1208" s="13" t="s">
        <v>30</v>
      </c>
      <c r="D1208" s="13">
        <v>53</v>
      </c>
      <c r="E1208" s="9" t="s">
        <v>4896</v>
      </c>
      <c r="F1208" s="20" t="s">
        <v>4908</v>
      </c>
      <c r="G1208" t="s">
        <v>4904</v>
      </c>
      <c r="H1208" t="str">
        <f>VLOOKUP(E1208,suppliers!$A$2:$B$18,2,)</f>
        <v>OTHER</v>
      </c>
      <c r="I1208" t="str">
        <f>VLOOKUP(C1208,Table_items[],2,FALSE)</f>
        <v>Koolfever</v>
      </c>
      <c r="J1208" t="str">
        <f>VLOOKUP(C1208,Table_items[],3,FALSE)</f>
        <v>Obat Sakit Kepala &amp; Demam</v>
      </c>
      <c r="K1208" s="23">
        <f>VLOOKUP(C1208,Table_items[],4,FALSE)</f>
        <v>7500</v>
      </c>
      <c r="L1208" s="23">
        <f>VLOOKUP(C1208,Table_items[],5,FALSE)</f>
        <v>7620</v>
      </c>
    </row>
    <row r="1209" spans="1:12" s="23" customFormat="1" x14ac:dyDescent="0.2">
      <c r="A1209" s="7" t="s">
        <v>1428</v>
      </c>
      <c r="B1209" s="27">
        <v>44026</v>
      </c>
      <c r="C1209" s="9" t="s">
        <v>23</v>
      </c>
      <c r="D1209" s="9">
        <v>15</v>
      </c>
      <c r="E1209" s="9" t="s">
        <v>4896</v>
      </c>
      <c r="F1209" s="20" t="s">
        <v>4908</v>
      </c>
      <c r="G1209" t="s">
        <v>4904</v>
      </c>
      <c r="H1209" t="str">
        <f>VLOOKUP(E1209,suppliers!$A$2:$B$18,2,)</f>
        <v>OTHER</v>
      </c>
      <c r="I1209" t="str">
        <f>VLOOKUP(C1209,Table_items[],2,FALSE)</f>
        <v>Amlodipine Besilate</v>
      </c>
      <c r="J1209" t="str">
        <f>VLOOKUP(C1209,Table_items[],3,FALSE)</f>
        <v>Obat Hipertensi</v>
      </c>
      <c r="K1209" s="23">
        <f>VLOOKUP(C1209,Table_items[],4,FALSE)</f>
        <v>7467</v>
      </c>
      <c r="L1209" s="23">
        <f>VLOOKUP(C1209,Table_items[],5,FALSE)</f>
        <v>7504</v>
      </c>
    </row>
    <row r="1210" spans="1:12" s="23" customFormat="1" x14ac:dyDescent="0.2">
      <c r="A1210" s="11" t="s">
        <v>1429</v>
      </c>
      <c r="B1210" s="28">
        <v>44026</v>
      </c>
      <c r="C1210" s="13" t="s">
        <v>5</v>
      </c>
      <c r="D1210" s="13">
        <v>2</v>
      </c>
      <c r="E1210" s="9" t="s">
        <v>4896</v>
      </c>
      <c r="F1210" s="20" t="s">
        <v>4908</v>
      </c>
      <c r="G1210" t="s">
        <v>4904</v>
      </c>
      <c r="H1210" t="str">
        <f>VLOOKUP(E1210,suppliers!$A$2:$B$18,2,)</f>
        <v>OTHER</v>
      </c>
      <c r="I1210" t="str">
        <f>VLOOKUP(C1210,Table_items[],2,FALSE)</f>
        <v>Ozen 10 MG Blister</v>
      </c>
      <c r="J1210" t="str">
        <f>VLOOKUP(C1210,Table_items[],3,FALSE)</f>
        <v>Obat Alergi</v>
      </c>
      <c r="K1210" s="23">
        <f>VLOOKUP(C1210,Table_items[],4,FALSE)</f>
        <v>18611</v>
      </c>
      <c r="L1210" s="23">
        <f>VLOOKUP(C1210,Table_items[],5,FALSE)</f>
        <v>18816</v>
      </c>
    </row>
    <row r="1211" spans="1:12" s="23" customFormat="1" x14ac:dyDescent="0.2">
      <c r="A1211" s="7" t="s">
        <v>1430</v>
      </c>
      <c r="B1211" s="27">
        <v>44026</v>
      </c>
      <c r="C1211" s="9" t="s">
        <v>21</v>
      </c>
      <c r="D1211" s="9">
        <v>235</v>
      </c>
      <c r="E1211" s="9" t="s">
        <v>4896</v>
      </c>
      <c r="F1211" s="20" t="s">
        <v>4908</v>
      </c>
      <c r="G1211" t="s">
        <v>4904</v>
      </c>
      <c r="H1211" t="str">
        <f>VLOOKUP(E1211,suppliers!$A$2:$B$18,2,)</f>
        <v>OTHER</v>
      </c>
      <c r="I1211" t="str">
        <f>VLOOKUP(C1211,Table_items[],2,FALSE)</f>
        <v>Concor 5MG Strip 10</v>
      </c>
      <c r="J1211" t="str">
        <f>VLOOKUP(C1211,Table_items[],3,FALSE)</f>
        <v>Obat Hipertensi</v>
      </c>
      <c r="K1211" s="23">
        <f>VLOOKUP(C1211,Table_items[],4,FALSE)</f>
        <v>102000</v>
      </c>
      <c r="L1211" s="23">
        <f>VLOOKUP(C1211,Table_items[],5,FALSE)</f>
        <v>103632</v>
      </c>
    </row>
    <row r="1212" spans="1:12" s="23" customFormat="1" x14ac:dyDescent="0.2">
      <c r="A1212" s="11" t="s">
        <v>1431</v>
      </c>
      <c r="B1212" s="28">
        <v>44027</v>
      </c>
      <c r="C1212" s="13" t="s">
        <v>37</v>
      </c>
      <c r="D1212" s="13">
        <v>19</v>
      </c>
      <c r="E1212" s="9" t="s">
        <v>4896</v>
      </c>
      <c r="F1212" s="20" t="s">
        <v>4908</v>
      </c>
      <c r="G1212" t="s">
        <v>4904</v>
      </c>
      <c r="H1212" t="str">
        <f>VLOOKUP(E1212,suppliers!$A$2:$B$18,2,)</f>
        <v>OTHER</v>
      </c>
      <c r="I1212" t="str">
        <f>VLOOKUP(C1212,Table_items[],2,FALSE)</f>
        <v>Bodrex Extra</v>
      </c>
      <c r="J1212" t="str">
        <f>VLOOKUP(C1212,Table_items[],3,FALSE)</f>
        <v>Obat Sakit Kepala &amp; Demam</v>
      </c>
      <c r="K1212" s="23">
        <f>VLOOKUP(C1212,Table_items[],4,FALSE)</f>
        <v>50788</v>
      </c>
      <c r="L1212" s="23">
        <f>VLOOKUP(C1212,Table_items[],5,FALSE)</f>
        <v>51753</v>
      </c>
    </row>
    <row r="1213" spans="1:12" s="23" customFormat="1" x14ac:dyDescent="0.2">
      <c r="A1213" s="7" t="s">
        <v>1432</v>
      </c>
      <c r="B1213" s="27">
        <v>44027</v>
      </c>
      <c r="C1213" s="9" t="s">
        <v>24</v>
      </c>
      <c r="D1213" s="9">
        <v>52</v>
      </c>
      <c r="E1213" s="9" t="s">
        <v>4896</v>
      </c>
      <c r="F1213" s="20" t="s">
        <v>4908</v>
      </c>
      <c r="G1213" t="s">
        <v>4904</v>
      </c>
      <c r="H1213" t="str">
        <f>VLOOKUP(E1213,suppliers!$A$2:$B$18,2,)</f>
        <v>OTHER</v>
      </c>
      <c r="I1213" t="str">
        <f>VLOOKUP(C1213,Table_items[],2,FALSE)</f>
        <v>Irbesartan</v>
      </c>
      <c r="J1213" t="str">
        <f>VLOOKUP(C1213,Table_items[],3,FALSE)</f>
        <v>Obat Hipertensi</v>
      </c>
      <c r="K1213" s="23">
        <f>VLOOKUP(C1213,Table_items[],4,FALSE)</f>
        <v>108794</v>
      </c>
      <c r="L1213" s="23">
        <f>VLOOKUP(C1213,Table_items[],5,FALSE)</f>
        <v>109447</v>
      </c>
    </row>
    <row r="1214" spans="1:12" s="23" customFormat="1" x14ac:dyDescent="0.2">
      <c r="A1214" s="11" t="s">
        <v>1433</v>
      </c>
      <c r="B1214" s="28">
        <v>44027</v>
      </c>
      <c r="C1214" s="13" t="s">
        <v>22</v>
      </c>
      <c r="D1214" s="13">
        <v>27</v>
      </c>
      <c r="E1214" s="9" t="s">
        <v>4896</v>
      </c>
      <c r="F1214" s="20" t="s">
        <v>4908</v>
      </c>
      <c r="G1214" t="s">
        <v>4904</v>
      </c>
      <c r="H1214" t="str">
        <f>VLOOKUP(E1214,suppliers!$A$2:$B$18,2,)</f>
        <v>OTHER</v>
      </c>
      <c r="I1214" t="str">
        <f>VLOOKUP(C1214,Table_items[],2,FALSE)</f>
        <v>Candesartan Ogb Dexa</v>
      </c>
      <c r="J1214" t="str">
        <f>VLOOKUP(C1214,Table_items[],3,FALSE)</f>
        <v>Obat Hipertensi</v>
      </c>
      <c r="K1214" s="23">
        <f>VLOOKUP(C1214,Table_items[],4,FALSE)</f>
        <v>5000</v>
      </c>
      <c r="L1214" s="23">
        <f>VLOOKUP(C1214,Table_items[],5,FALSE)</f>
        <v>5095</v>
      </c>
    </row>
    <row r="1215" spans="1:12" s="23" customFormat="1" x14ac:dyDescent="0.2">
      <c r="A1215" s="7" t="s">
        <v>1434</v>
      </c>
      <c r="B1215" s="27">
        <v>44027</v>
      </c>
      <c r="C1215" s="9" t="s">
        <v>23</v>
      </c>
      <c r="D1215" s="9">
        <v>22</v>
      </c>
      <c r="E1215" s="9" t="s">
        <v>4896</v>
      </c>
      <c r="F1215" s="20" t="s">
        <v>4908</v>
      </c>
      <c r="G1215" t="s">
        <v>4904</v>
      </c>
      <c r="H1215" t="str">
        <f>VLOOKUP(E1215,suppliers!$A$2:$B$18,2,)</f>
        <v>OTHER</v>
      </c>
      <c r="I1215" t="str">
        <f>VLOOKUP(C1215,Table_items[],2,FALSE)</f>
        <v>Amlodipine Besilate</v>
      </c>
      <c r="J1215" t="str">
        <f>VLOOKUP(C1215,Table_items[],3,FALSE)</f>
        <v>Obat Hipertensi</v>
      </c>
      <c r="K1215" s="23">
        <f>VLOOKUP(C1215,Table_items[],4,FALSE)</f>
        <v>7467</v>
      </c>
      <c r="L1215" s="23">
        <f>VLOOKUP(C1215,Table_items[],5,FALSE)</f>
        <v>7504</v>
      </c>
    </row>
    <row r="1216" spans="1:12" s="23" customFormat="1" x14ac:dyDescent="0.2">
      <c r="A1216" s="11" t="s">
        <v>1435</v>
      </c>
      <c r="B1216" s="28">
        <v>44028</v>
      </c>
      <c r="C1216" s="13" t="s">
        <v>12</v>
      </c>
      <c r="D1216" s="13">
        <v>88</v>
      </c>
      <c r="E1216" s="9" t="s">
        <v>4896</v>
      </c>
      <c r="F1216" s="20" t="s">
        <v>4908</v>
      </c>
      <c r="G1216" t="s">
        <v>4904</v>
      </c>
      <c r="H1216" t="str">
        <f>VLOOKUP(E1216,suppliers!$A$2:$B$18,2,)</f>
        <v>OTHER</v>
      </c>
      <c r="I1216" t="str">
        <f>VLOOKUP(C1216,Table_items[],2,FALSE)</f>
        <v>Decolsen 1 Strip 4 Tablet</v>
      </c>
      <c r="J1216" t="str">
        <f>VLOOKUP(C1216,Table_items[],3,FALSE)</f>
        <v>Obat Batuk &amp; Pilek</v>
      </c>
      <c r="K1216" s="23">
        <f>VLOOKUP(C1216,Table_items[],4,FALSE)</f>
        <v>2886</v>
      </c>
      <c r="L1216" s="23">
        <f>VLOOKUP(C1216,Table_items[],5,FALSE)</f>
        <v>2915</v>
      </c>
    </row>
    <row r="1217" spans="1:12" s="23" customFormat="1" x14ac:dyDescent="0.2">
      <c r="A1217" s="7" t="s">
        <v>1436</v>
      </c>
      <c r="B1217" s="27">
        <v>44028</v>
      </c>
      <c r="C1217" s="9" t="s">
        <v>12</v>
      </c>
      <c r="D1217" s="9">
        <v>50</v>
      </c>
      <c r="E1217" s="9" t="s">
        <v>4896</v>
      </c>
      <c r="F1217" s="20" t="s">
        <v>4908</v>
      </c>
      <c r="G1217" t="s">
        <v>4904</v>
      </c>
      <c r="H1217" t="str">
        <f>VLOOKUP(E1217,suppliers!$A$2:$B$18,2,)</f>
        <v>OTHER</v>
      </c>
      <c r="I1217" t="str">
        <f>VLOOKUP(C1217,Table_items[],2,FALSE)</f>
        <v>Decolsen 1 Strip 4 Tablet</v>
      </c>
      <c r="J1217" t="str">
        <f>VLOOKUP(C1217,Table_items[],3,FALSE)</f>
        <v>Obat Batuk &amp; Pilek</v>
      </c>
      <c r="K1217" s="23">
        <f>VLOOKUP(C1217,Table_items[],4,FALSE)</f>
        <v>2886</v>
      </c>
      <c r="L1217" s="23">
        <f>VLOOKUP(C1217,Table_items[],5,FALSE)</f>
        <v>2915</v>
      </c>
    </row>
    <row r="1218" spans="1:12" s="23" customFormat="1" x14ac:dyDescent="0.2">
      <c r="A1218" s="11" t="s">
        <v>1437</v>
      </c>
      <c r="B1218" s="28">
        <v>44028</v>
      </c>
      <c r="C1218" s="13" t="s">
        <v>37</v>
      </c>
      <c r="D1218" s="13">
        <v>57</v>
      </c>
      <c r="E1218" s="9" t="s">
        <v>4896</v>
      </c>
      <c r="F1218" s="20" t="s">
        <v>4908</v>
      </c>
      <c r="G1218" t="s">
        <v>4904</v>
      </c>
      <c r="H1218" t="str">
        <f>VLOOKUP(E1218,suppliers!$A$2:$B$18,2,)</f>
        <v>OTHER</v>
      </c>
      <c r="I1218" t="str">
        <f>VLOOKUP(C1218,Table_items[],2,FALSE)</f>
        <v>Bodrex Extra</v>
      </c>
      <c r="J1218" t="str">
        <f>VLOOKUP(C1218,Table_items[],3,FALSE)</f>
        <v>Obat Sakit Kepala &amp; Demam</v>
      </c>
      <c r="K1218" s="23">
        <f>VLOOKUP(C1218,Table_items[],4,FALSE)</f>
        <v>50788</v>
      </c>
      <c r="L1218" s="23">
        <f>VLOOKUP(C1218,Table_items[],5,FALSE)</f>
        <v>51753</v>
      </c>
    </row>
    <row r="1219" spans="1:12" s="23" customFormat="1" x14ac:dyDescent="0.2">
      <c r="A1219" s="7" t="s">
        <v>1438</v>
      </c>
      <c r="B1219" s="27">
        <v>44028</v>
      </c>
      <c r="C1219" s="9" t="s">
        <v>38</v>
      </c>
      <c r="D1219" s="9">
        <v>16</v>
      </c>
      <c r="E1219" s="9" t="s">
        <v>4896</v>
      </c>
      <c r="F1219" s="20" t="s">
        <v>4908</v>
      </c>
      <c r="G1219" t="s">
        <v>4904</v>
      </c>
      <c r="H1219" t="str">
        <f>VLOOKUP(E1219,suppliers!$A$2:$B$18,2,)</f>
        <v>OTHER</v>
      </c>
      <c r="I1219" t="str">
        <f>VLOOKUP(C1219,Table_items[],2,FALSE)</f>
        <v>Sanmol 500 MG 4 Tablet</v>
      </c>
      <c r="J1219" t="str">
        <f>VLOOKUP(C1219,Table_items[],3,FALSE)</f>
        <v>Obat Sakit Kepala &amp; Demam</v>
      </c>
      <c r="K1219" s="23">
        <f>VLOOKUP(C1219,Table_items[],4,FALSE)</f>
        <v>1600</v>
      </c>
      <c r="L1219" s="23">
        <f>VLOOKUP(C1219,Table_items[],5,FALSE)</f>
        <v>1619</v>
      </c>
    </row>
    <row r="1220" spans="1:12" s="23" customFormat="1" x14ac:dyDescent="0.2">
      <c r="A1220" s="11" t="s">
        <v>1439</v>
      </c>
      <c r="B1220" s="28">
        <v>44028</v>
      </c>
      <c r="C1220" s="13" t="s">
        <v>10</v>
      </c>
      <c r="D1220" s="13">
        <v>38</v>
      </c>
      <c r="E1220" s="9" t="s">
        <v>4896</v>
      </c>
      <c r="F1220" s="20" t="s">
        <v>4908</v>
      </c>
      <c r="G1220" t="s">
        <v>4904</v>
      </c>
      <c r="H1220" t="str">
        <f>VLOOKUP(E1220,suppliers!$A$2:$B$18,2,)</f>
        <v>OTHER</v>
      </c>
      <c r="I1220" t="str">
        <f>VLOOKUP(C1220,Table_items[],2,FALSE)</f>
        <v>Dexteem Box Plus 100 Tablet</v>
      </c>
      <c r="J1220" t="str">
        <f>VLOOKUP(C1220,Table_items[],3,FALSE)</f>
        <v>Obat Alergi</v>
      </c>
      <c r="K1220" s="23">
        <f>VLOOKUP(C1220,Table_items[],4,FALSE)</f>
        <v>25322</v>
      </c>
      <c r="L1220" s="23">
        <f>VLOOKUP(C1220,Table_items[],5,FALSE)</f>
        <v>25449</v>
      </c>
    </row>
    <row r="1221" spans="1:12" s="23" customFormat="1" x14ac:dyDescent="0.2">
      <c r="A1221" s="7" t="s">
        <v>1440</v>
      </c>
      <c r="B1221" s="27">
        <v>44028</v>
      </c>
      <c r="C1221" s="9" t="s">
        <v>30</v>
      </c>
      <c r="D1221" s="9">
        <v>33</v>
      </c>
      <c r="E1221" s="9" t="s">
        <v>4896</v>
      </c>
      <c r="F1221" s="20" t="s">
        <v>4908</v>
      </c>
      <c r="G1221" t="s">
        <v>4904</v>
      </c>
      <c r="H1221" t="str">
        <f>VLOOKUP(E1221,suppliers!$A$2:$B$18,2,)</f>
        <v>OTHER</v>
      </c>
      <c r="I1221" t="str">
        <f>VLOOKUP(C1221,Table_items[],2,FALSE)</f>
        <v>Koolfever</v>
      </c>
      <c r="J1221" t="str">
        <f>VLOOKUP(C1221,Table_items[],3,FALSE)</f>
        <v>Obat Sakit Kepala &amp; Demam</v>
      </c>
      <c r="K1221" s="23">
        <f>VLOOKUP(C1221,Table_items[],4,FALSE)</f>
        <v>7500</v>
      </c>
      <c r="L1221" s="23">
        <f>VLOOKUP(C1221,Table_items[],5,FALSE)</f>
        <v>7620</v>
      </c>
    </row>
    <row r="1222" spans="1:12" s="23" customFormat="1" x14ac:dyDescent="0.2">
      <c r="A1222" s="11" t="s">
        <v>1441</v>
      </c>
      <c r="B1222" s="28">
        <v>44028</v>
      </c>
      <c r="C1222" s="13" t="s">
        <v>23</v>
      </c>
      <c r="D1222" s="13">
        <v>68</v>
      </c>
      <c r="E1222" s="9" t="s">
        <v>4896</v>
      </c>
      <c r="F1222" s="20" t="s">
        <v>4908</v>
      </c>
      <c r="G1222" t="s">
        <v>4904</v>
      </c>
      <c r="H1222" t="str">
        <f>VLOOKUP(E1222,suppliers!$A$2:$B$18,2,)</f>
        <v>OTHER</v>
      </c>
      <c r="I1222" t="str">
        <f>VLOOKUP(C1222,Table_items[],2,FALSE)</f>
        <v>Amlodipine Besilate</v>
      </c>
      <c r="J1222" t="str">
        <f>VLOOKUP(C1222,Table_items[],3,FALSE)</f>
        <v>Obat Hipertensi</v>
      </c>
      <c r="K1222" s="23">
        <f>VLOOKUP(C1222,Table_items[],4,FALSE)</f>
        <v>7467</v>
      </c>
      <c r="L1222" s="23">
        <f>VLOOKUP(C1222,Table_items[],5,FALSE)</f>
        <v>7504</v>
      </c>
    </row>
    <row r="1223" spans="1:12" s="23" customFormat="1" x14ac:dyDescent="0.2">
      <c r="A1223" s="7" t="s">
        <v>1442</v>
      </c>
      <c r="B1223" s="27">
        <v>44028</v>
      </c>
      <c r="C1223" s="9" t="s">
        <v>5</v>
      </c>
      <c r="D1223" s="9">
        <v>44</v>
      </c>
      <c r="E1223" s="9" t="s">
        <v>4896</v>
      </c>
      <c r="F1223" s="20" t="s">
        <v>4908</v>
      </c>
      <c r="G1223" t="s">
        <v>4904</v>
      </c>
      <c r="H1223" t="str">
        <f>VLOOKUP(E1223,suppliers!$A$2:$B$18,2,)</f>
        <v>OTHER</v>
      </c>
      <c r="I1223" t="str">
        <f>VLOOKUP(C1223,Table_items[],2,FALSE)</f>
        <v>Ozen 10 MG Blister</v>
      </c>
      <c r="J1223" t="str">
        <f>VLOOKUP(C1223,Table_items[],3,FALSE)</f>
        <v>Obat Alergi</v>
      </c>
      <c r="K1223" s="23">
        <f>VLOOKUP(C1223,Table_items[],4,FALSE)</f>
        <v>18611</v>
      </c>
      <c r="L1223" s="23">
        <f>VLOOKUP(C1223,Table_items[],5,FALSE)</f>
        <v>18816</v>
      </c>
    </row>
    <row r="1224" spans="1:12" s="23" customFormat="1" x14ac:dyDescent="0.2">
      <c r="A1224" s="11" t="s">
        <v>1443</v>
      </c>
      <c r="B1224" s="28">
        <v>44029</v>
      </c>
      <c r="C1224" s="13" t="s">
        <v>12</v>
      </c>
      <c r="D1224" s="13">
        <v>16</v>
      </c>
      <c r="E1224" s="9" t="s">
        <v>4896</v>
      </c>
      <c r="F1224" s="20" t="s">
        <v>4908</v>
      </c>
      <c r="G1224" t="s">
        <v>4904</v>
      </c>
      <c r="H1224" t="str">
        <f>VLOOKUP(E1224,suppliers!$A$2:$B$18,2,)</f>
        <v>OTHER</v>
      </c>
      <c r="I1224" t="str">
        <f>VLOOKUP(C1224,Table_items[],2,FALSE)</f>
        <v>Decolsen 1 Strip 4 Tablet</v>
      </c>
      <c r="J1224" t="str">
        <f>VLOOKUP(C1224,Table_items[],3,FALSE)</f>
        <v>Obat Batuk &amp; Pilek</v>
      </c>
      <c r="K1224" s="23">
        <f>VLOOKUP(C1224,Table_items[],4,FALSE)</f>
        <v>2886</v>
      </c>
      <c r="L1224" s="23">
        <f>VLOOKUP(C1224,Table_items[],5,FALSE)</f>
        <v>2915</v>
      </c>
    </row>
    <row r="1225" spans="1:12" s="23" customFormat="1" x14ac:dyDescent="0.2">
      <c r="A1225" s="7" t="s">
        <v>1444</v>
      </c>
      <c r="B1225" s="27">
        <v>44029</v>
      </c>
      <c r="C1225" s="9" t="s">
        <v>12</v>
      </c>
      <c r="D1225" s="9">
        <v>45</v>
      </c>
      <c r="E1225" s="9" t="s">
        <v>4896</v>
      </c>
      <c r="F1225" s="20" t="s">
        <v>4908</v>
      </c>
      <c r="G1225" t="s">
        <v>4904</v>
      </c>
      <c r="H1225" t="str">
        <f>VLOOKUP(E1225,suppliers!$A$2:$B$18,2,)</f>
        <v>OTHER</v>
      </c>
      <c r="I1225" t="str">
        <f>VLOOKUP(C1225,Table_items[],2,FALSE)</f>
        <v>Decolsen 1 Strip 4 Tablet</v>
      </c>
      <c r="J1225" t="str">
        <f>VLOOKUP(C1225,Table_items[],3,FALSE)</f>
        <v>Obat Batuk &amp; Pilek</v>
      </c>
      <c r="K1225" s="23">
        <f>VLOOKUP(C1225,Table_items[],4,FALSE)</f>
        <v>2886</v>
      </c>
      <c r="L1225" s="23">
        <f>VLOOKUP(C1225,Table_items[],5,FALSE)</f>
        <v>2915</v>
      </c>
    </row>
    <row r="1226" spans="1:12" s="23" customFormat="1" x14ac:dyDescent="0.2">
      <c r="A1226" s="11" t="s">
        <v>1445</v>
      </c>
      <c r="B1226" s="28">
        <v>44029</v>
      </c>
      <c r="C1226" s="13" t="s">
        <v>37</v>
      </c>
      <c r="D1226" s="13">
        <v>19</v>
      </c>
      <c r="E1226" s="9" t="s">
        <v>4896</v>
      </c>
      <c r="F1226" s="20" t="s">
        <v>4908</v>
      </c>
      <c r="G1226" t="s">
        <v>4904</v>
      </c>
      <c r="H1226" t="str">
        <f>VLOOKUP(E1226,suppliers!$A$2:$B$18,2,)</f>
        <v>OTHER</v>
      </c>
      <c r="I1226" t="str">
        <f>VLOOKUP(C1226,Table_items[],2,FALSE)</f>
        <v>Bodrex Extra</v>
      </c>
      <c r="J1226" t="str">
        <f>VLOOKUP(C1226,Table_items[],3,FALSE)</f>
        <v>Obat Sakit Kepala &amp; Demam</v>
      </c>
      <c r="K1226" s="23">
        <f>VLOOKUP(C1226,Table_items[],4,FALSE)</f>
        <v>50788</v>
      </c>
      <c r="L1226" s="23">
        <f>VLOOKUP(C1226,Table_items[],5,FALSE)</f>
        <v>51753</v>
      </c>
    </row>
    <row r="1227" spans="1:12" x14ac:dyDescent="0.2">
      <c r="A1227" s="7" t="s">
        <v>1446</v>
      </c>
      <c r="B1227" s="27">
        <v>44029</v>
      </c>
      <c r="C1227" s="9" t="s">
        <v>9</v>
      </c>
      <c r="D1227" s="9">
        <v>73</v>
      </c>
      <c r="E1227" s="9" t="s">
        <v>4896</v>
      </c>
      <c r="F1227" s="20" t="s">
        <v>4908</v>
      </c>
      <c r="G1227" t="s">
        <v>4904</v>
      </c>
      <c r="H1227" t="str">
        <f>VLOOKUP(E1227,suppliers!$A$2:$B$18,2,)</f>
        <v>OTHER</v>
      </c>
      <c r="I1227" t="str">
        <f>VLOOKUP(C1227,Table_items[],2,FALSE)</f>
        <v>Bedak Heroxyn 150 gr</v>
      </c>
      <c r="J1227" t="str">
        <f>VLOOKUP(C1227,Table_items[],3,FALSE)</f>
        <v>Obat Alergi</v>
      </c>
      <c r="K1227" s="23">
        <f>VLOOKUP(C1227,Table_items[],4,FALSE)</f>
        <v>16950</v>
      </c>
      <c r="L1227" s="23">
        <f>VLOOKUP(C1227,Table_items[],5,FALSE)</f>
        <v>17170</v>
      </c>
    </row>
    <row r="1228" spans="1:12" x14ac:dyDescent="0.2">
      <c r="A1228" s="11" t="s">
        <v>1447</v>
      </c>
      <c r="B1228" s="28">
        <v>44029</v>
      </c>
      <c r="C1228" s="13" t="s">
        <v>10</v>
      </c>
      <c r="D1228" s="13">
        <v>25</v>
      </c>
      <c r="E1228" s="9" t="s">
        <v>4896</v>
      </c>
      <c r="F1228" s="20" t="s">
        <v>4908</v>
      </c>
      <c r="G1228" t="s">
        <v>4904</v>
      </c>
      <c r="H1228" t="str">
        <f>VLOOKUP(E1228,suppliers!$A$2:$B$18,2,)</f>
        <v>OTHER</v>
      </c>
      <c r="I1228" t="str">
        <f>VLOOKUP(C1228,Table_items[],2,FALSE)</f>
        <v>Dexteem Box Plus 100 Tablet</v>
      </c>
      <c r="J1228" t="str">
        <f>VLOOKUP(C1228,Table_items[],3,FALSE)</f>
        <v>Obat Alergi</v>
      </c>
      <c r="K1228" s="23">
        <f>VLOOKUP(C1228,Table_items[],4,FALSE)</f>
        <v>25322</v>
      </c>
      <c r="L1228" s="23">
        <f>VLOOKUP(C1228,Table_items[],5,FALSE)</f>
        <v>25449</v>
      </c>
    </row>
    <row r="1229" spans="1:12" x14ac:dyDescent="0.2">
      <c r="A1229" s="7" t="s">
        <v>1448</v>
      </c>
      <c r="B1229" s="27">
        <v>44029</v>
      </c>
      <c r="C1229" s="9" t="s">
        <v>40</v>
      </c>
      <c r="D1229" s="9">
        <v>29</v>
      </c>
      <c r="E1229" s="9" t="s">
        <v>4896</v>
      </c>
      <c r="F1229" s="20" t="s">
        <v>4908</v>
      </c>
      <c r="G1229" t="s">
        <v>4904</v>
      </c>
      <c r="H1229" t="str">
        <f>VLOOKUP(E1229,suppliers!$A$2:$B$18,2,)</f>
        <v>OTHER</v>
      </c>
      <c r="I1229" t="str">
        <f>VLOOKUP(C1229,Table_items[],2,FALSE)</f>
        <v>Paramex Tablet / Obat</v>
      </c>
      <c r="J1229" t="str">
        <f>VLOOKUP(C1229,Table_items[],3,FALSE)</f>
        <v>Obat Sakit Kepala &amp; Demam</v>
      </c>
      <c r="K1229" s="23">
        <f>VLOOKUP(C1229,Table_items[],4,FALSE)</f>
        <v>2560</v>
      </c>
      <c r="L1229" s="23">
        <f>VLOOKUP(C1229,Table_items[],5,FALSE)</f>
        <v>2586</v>
      </c>
    </row>
    <row r="1230" spans="1:12" x14ac:dyDescent="0.2">
      <c r="A1230" s="11" t="s">
        <v>1449</v>
      </c>
      <c r="B1230" s="28">
        <v>44029</v>
      </c>
      <c r="C1230" s="13" t="s">
        <v>20</v>
      </c>
      <c r="D1230" s="13">
        <v>75</v>
      </c>
      <c r="E1230" s="9" t="s">
        <v>4896</v>
      </c>
      <c r="F1230" s="20" t="s">
        <v>4908</v>
      </c>
      <c r="G1230" t="s">
        <v>4904</v>
      </c>
      <c r="H1230" t="str">
        <f>VLOOKUP(E1230,suppliers!$A$2:$B$18,2,)</f>
        <v>OTHER</v>
      </c>
      <c r="I1230" t="str">
        <f>VLOOKUP(C1230,Table_items[],2,FALSE)</f>
        <v>Carditens</v>
      </c>
      <c r="J1230" t="str">
        <f>VLOOKUP(C1230,Table_items[],3,FALSE)</f>
        <v>Obat Hipertensi</v>
      </c>
      <c r="K1230" s="23">
        <f>VLOOKUP(C1230,Table_items[],4,FALSE)</f>
        <v>100000</v>
      </c>
      <c r="L1230" s="23">
        <f>VLOOKUP(C1230,Table_items[],5,FALSE)</f>
        <v>100900</v>
      </c>
    </row>
    <row r="1231" spans="1:12" x14ac:dyDescent="0.2">
      <c r="A1231" s="7" t="s">
        <v>1450</v>
      </c>
      <c r="B1231" s="27">
        <v>44029</v>
      </c>
      <c r="C1231" s="9" t="s">
        <v>35</v>
      </c>
      <c r="D1231" s="9">
        <v>6</v>
      </c>
      <c r="E1231" s="9" t="s">
        <v>4896</v>
      </c>
      <c r="F1231" s="20" t="s">
        <v>4908</v>
      </c>
      <c r="G1231" t="s">
        <v>4904</v>
      </c>
      <c r="H1231" t="str">
        <f>VLOOKUP(E1231,suppliers!$A$2:$B$18,2,)</f>
        <v>OTHER</v>
      </c>
      <c r="I1231" t="str">
        <f>VLOOKUP(C1231,Table_items[],2,FALSE)</f>
        <v>Proris Ibuprofen</v>
      </c>
      <c r="J1231" t="str">
        <f>VLOOKUP(C1231,Table_items[],3,FALSE)</f>
        <v>Obat Sakit Kepala &amp; Demam</v>
      </c>
      <c r="K1231" s="23">
        <f>VLOOKUP(C1231,Table_items[],4,FALSE)</f>
        <v>25000</v>
      </c>
      <c r="L1231" s="23">
        <f>VLOOKUP(C1231,Table_items[],5,FALSE)</f>
        <v>25275</v>
      </c>
    </row>
    <row r="1232" spans="1:12" x14ac:dyDescent="0.2">
      <c r="A1232" s="11" t="s">
        <v>1451</v>
      </c>
      <c r="B1232" s="28">
        <v>44030</v>
      </c>
      <c r="C1232" s="13" t="s">
        <v>6</v>
      </c>
      <c r="D1232" s="13">
        <v>8</v>
      </c>
      <c r="E1232" s="9" t="s">
        <v>4896</v>
      </c>
      <c r="F1232" s="20" t="s">
        <v>4908</v>
      </c>
      <c r="G1232" t="s">
        <v>4904</v>
      </c>
      <c r="H1232" t="str">
        <f>VLOOKUP(E1232,suppliers!$A$2:$B$18,2,)</f>
        <v>OTHER</v>
      </c>
      <c r="I1232" t="str">
        <f>VLOOKUP(C1232,Table_items[],2,FALSE)</f>
        <v>Ketoconazole Ogb Dexa</v>
      </c>
      <c r="J1232" t="str">
        <f>VLOOKUP(C1232,Table_items[],3,FALSE)</f>
        <v>Obat Alergi</v>
      </c>
      <c r="K1232" s="23">
        <f>VLOOKUP(C1232,Table_items[],4,FALSE)</f>
        <v>4480</v>
      </c>
      <c r="L1232" s="23">
        <f>VLOOKUP(C1232,Table_items[],5,FALSE)</f>
        <v>4507</v>
      </c>
    </row>
    <row r="1233" spans="1:12" x14ac:dyDescent="0.2">
      <c r="A1233" s="7" t="s">
        <v>1452</v>
      </c>
      <c r="B1233" s="27">
        <v>44030</v>
      </c>
      <c r="C1233" s="9" t="s">
        <v>9</v>
      </c>
      <c r="D1233" s="9">
        <v>61</v>
      </c>
      <c r="E1233" s="9" t="s">
        <v>4896</v>
      </c>
      <c r="F1233" s="20" t="s">
        <v>4908</v>
      </c>
      <c r="G1233" t="s">
        <v>4904</v>
      </c>
      <c r="H1233" t="str">
        <f>VLOOKUP(E1233,suppliers!$A$2:$B$18,2,)</f>
        <v>OTHER</v>
      </c>
      <c r="I1233" t="str">
        <f>VLOOKUP(C1233,Table_items[],2,FALSE)</f>
        <v>Bedak Heroxyn 150 gr</v>
      </c>
      <c r="J1233" t="str">
        <f>VLOOKUP(C1233,Table_items[],3,FALSE)</f>
        <v>Obat Alergi</v>
      </c>
      <c r="K1233" s="23">
        <f>VLOOKUP(C1233,Table_items[],4,FALSE)</f>
        <v>16950</v>
      </c>
      <c r="L1233" s="23">
        <f>VLOOKUP(C1233,Table_items[],5,FALSE)</f>
        <v>17170</v>
      </c>
    </row>
    <row r="1234" spans="1:12" x14ac:dyDescent="0.2">
      <c r="A1234" s="11" t="s">
        <v>1453</v>
      </c>
      <c r="B1234" s="28">
        <v>44030</v>
      </c>
      <c r="C1234" s="13" t="s">
        <v>41</v>
      </c>
      <c r="D1234" s="13">
        <v>19</v>
      </c>
      <c r="E1234" s="9" t="s">
        <v>4896</v>
      </c>
      <c r="F1234" s="20" t="s">
        <v>4908</v>
      </c>
      <c r="G1234" t="s">
        <v>4904</v>
      </c>
      <c r="H1234" t="str">
        <f>VLOOKUP(E1234,suppliers!$A$2:$B$18,2,)</f>
        <v>OTHER</v>
      </c>
      <c r="I1234" t="str">
        <f>VLOOKUP(C1234,Table_items[],2,FALSE)</f>
        <v>Otilon Ear Drops 8 mL</v>
      </c>
      <c r="J1234" t="str">
        <f>VLOOKUP(C1234,Table_items[],3,FALSE)</f>
        <v>Obat Telinga</v>
      </c>
      <c r="K1234" s="23">
        <f>VLOOKUP(C1234,Table_items[],4,FALSE)</f>
        <v>55000</v>
      </c>
      <c r="L1234" s="23">
        <f>VLOOKUP(C1234,Table_items[],5,FALSE)</f>
        <v>55935</v>
      </c>
    </row>
    <row r="1235" spans="1:12" x14ac:dyDescent="0.2">
      <c r="A1235" s="7" t="s">
        <v>1454</v>
      </c>
      <c r="B1235" s="27">
        <v>44030</v>
      </c>
      <c r="C1235" s="9" t="s">
        <v>10</v>
      </c>
      <c r="D1235" s="9">
        <v>2</v>
      </c>
      <c r="E1235" s="9" t="s">
        <v>4896</v>
      </c>
      <c r="F1235" s="20" t="s">
        <v>4908</v>
      </c>
      <c r="G1235" t="s">
        <v>4904</v>
      </c>
      <c r="H1235" t="str">
        <f>VLOOKUP(E1235,suppliers!$A$2:$B$18,2,)</f>
        <v>OTHER</v>
      </c>
      <c r="I1235" t="str">
        <f>VLOOKUP(C1235,Table_items[],2,FALSE)</f>
        <v>Dexteem Box Plus 100 Tablet</v>
      </c>
      <c r="J1235" t="str">
        <f>VLOOKUP(C1235,Table_items[],3,FALSE)</f>
        <v>Obat Alergi</v>
      </c>
      <c r="K1235" s="23">
        <f>VLOOKUP(C1235,Table_items[],4,FALSE)</f>
        <v>25322</v>
      </c>
      <c r="L1235" s="23">
        <f>VLOOKUP(C1235,Table_items[],5,FALSE)</f>
        <v>25449</v>
      </c>
    </row>
    <row r="1236" spans="1:12" x14ac:dyDescent="0.2">
      <c r="A1236" s="11" t="s">
        <v>1455</v>
      </c>
      <c r="B1236" s="28">
        <v>44030</v>
      </c>
      <c r="C1236" s="13" t="s">
        <v>40</v>
      </c>
      <c r="D1236" s="13">
        <v>18</v>
      </c>
      <c r="E1236" s="9" t="s">
        <v>4896</v>
      </c>
      <c r="F1236" s="20" t="s">
        <v>4908</v>
      </c>
      <c r="G1236" t="s">
        <v>4904</v>
      </c>
      <c r="H1236" t="str">
        <f>VLOOKUP(E1236,suppliers!$A$2:$B$18,2,)</f>
        <v>OTHER</v>
      </c>
      <c r="I1236" t="str">
        <f>VLOOKUP(C1236,Table_items[],2,FALSE)</f>
        <v>Paramex Tablet / Obat</v>
      </c>
      <c r="J1236" t="str">
        <f>VLOOKUP(C1236,Table_items[],3,FALSE)</f>
        <v>Obat Sakit Kepala &amp; Demam</v>
      </c>
      <c r="K1236" s="23">
        <f>VLOOKUP(C1236,Table_items[],4,FALSE)</f>
        <v>2560</v>
      </c>
      <c r="L1236" s="23">
        <f>VLOOKUP(C1236,Table_items[],5,FALSE)</f>
        <v>2586</v>
      </c>
    </row>
    <row r="1237" spans="1:12" x14ac:dyDescent="0.2">
      <c r="A1237" s="7" t="s">
        <v>1456</v>
      </c>
      <c r="B1237" s="27">
        <v>44030</v>
      </c>
      <c r="C1237" s="9" t="s">
        <v>14</v>
      </c>
      <c r="D1237" s="9">
        <v>31</v>
      </c>
      <c r="E1237" s="9" t="s">
        <v>4896</v>
      </c>
      <c r="F1237" s="20" t="s">
        <v>4908</v>
      </c>
      <c r="G1237" t="s">
        <v>4904</v>
      </c>
      <c r="H1237" t="str">
        <f>VLOOKUP(E1237,suppliers!$A$2:$B$18,2,)</f>
        <v>OTHER</v>
      </c>
      <c r="I1237" t="str">
        <f>VLOOKUP(C1237,Table_items[],2,FALSE)</f>
        <v>Lo Han Kuo Infusion 12</v>
      </c>
      <c r="J1237" t="str">
        <f>VLOOKUP(C1237,Table_items[],3,FALSE)</f>
        <v>Obat Batuk &amp; Pilek</v>
      </c>
      <c r="K1237" s="23">
        <f>VLOOKUP(C1237,Table_items[],4,FALSE)</f>
        <v>23869</v>
      </c>
      <c r="L1237" s="23">
        <f>VLOOKUP(C1237,Table_items[],5,FALSE)</f>
        <v>24179</v>
      </c>
    </row>
    <row r="1238" spans="1:12" x14ac:dyDescent="0.2">
      <c r="A1238" s="11" t="s">
        <v>1457</v>
      </c>
      <c r="B1238" s="28">
        <v>44030</v>
      </c>
      <c r="C1238" s="13" t="s">
        <v>39</v>
      </c>
      <c r="D1238" s="13">
        <v>4</v>
      </c>
      <c r="E1238" s="9" t="s">
        <v>4896</v>
      </c>
      <c r="F1238" s="20" t="s">
        <v>4908</v>
      </c>
      <c r="G1238" t="s">
        <v>4904</v>
      </c>
      <c r="H1238" t="str">
        <f>VLOOKUP(E1238,suppliers!$A$2:$B$18,2,)</f>
        <v>OTHER</v>
      </c>
      <c r="I1238" t="str">
        <f>VLOOKUP(C1238,Table_items[],2,FALSE)</f>
        <v>Cilostazol Bernofarm</v>
      </c>
      <c r="J1238" t="str">
        <f>VLOOKUP(C1238,Table_items[],3,FALSE)</f>
        <v>Obat Sakit Kepala &amp; Demam</v>
      </c>
      <c r="K1238" s="23">
        <f>VLOOKUP(C1238,Table_items[],4,FALSE)</f>
        <v>45450</v>
      </c>
      <c r="L1238" s="23">
        <f>VLOOKUP(C1238,Table_items[],5,FALSE)</f>
        <v>46223</v>
      </c>
    </row>
    <row r="1239" spans="1:12" x14ac:dyDescent="0.2">
      <c r="A1239" s="7" t="s">
        <v>1458</v>
      </c>
      <c r="B1239" s="27">
        <v>44031</v>
      </c>
      <c r="C1239" s="9" t="s">
        <v>12</v>
      </c>
      <c r="D1239" s="9">
        <v>79</v>
      </c>
      <c r="E1239" s="9" t="s">
        <v>4896</v>
      </c>
      <c r="F1239" s="20" t="s">
        <v>4908</v>
      </c>
      <c r="G1239" t="s">
        <v>4904</v>
      </c>
      <c r="H1239" t="str">
        <f>VLOOKUP(E1239,suppliers!$A$2:$B$18,2,)</f>
        <v>OTHER</v>
      </c>
      <c r="I1239" t="str">
        <f>VLOOKUP(C1239,Table_items[],2,FALSE)</f>
        <v>Decolsen 1 Strip 4 Tablet</v>
      </c>
      <c r="J1239" t="str">
        <f>VLOOKUP(C1239,Table_items[],3,FALSE)</f>
        <v>Obat Batuk &amp; Pilek</v>
      </c>
      <c r="K1239" s="23">
        <f>VLOOKUP(C1239,Table_items[],4,FALSE)</f>
        <v>2886</v>
      </c>
      <c r="L1239" s="23">
        <f>VLOOKUP(C1239,Table_items[],5,FALSE)</f>
        <v>2915</v>
      </c>
    </row>
    <row r="1240" spans="1:12" x14ac:dyDescent="0.2">
      <c r="A1240" s="11" t="s">
        <v>1459</v>
      </c>
      <c r="B1240" s="28">
        <v>44031</v>
      </c>
      <c r="C1240" s="13" t="s">
        <v>37</v>
      </c>
      <c r="D1240" s="13">
        <v>37</v>
      </c>
      <c r="E1240" s="9" t="s">
        <v>4896</v>
      </c>
      <c r="F1240" s="20" t="s">
        <v>4908</v>
      </c>
      <c r="G1240" t="s">
        <v>4904</v>
      </c>
      <c r="H1240" t="str">
        <f>VLOOKUP(E1240,suppliers!$A$2:$B$18,2,)</f>
        <v>OTHER</v>
      </c>
      <c r="I1240" t="str">
        <f>VLOOKUP(C1240,Table_items[],2,FALSE)</f>
        <v>Bodrex Extra</v>
      </c>
      <c r="J1240" t="str">
        <f>VLOOKUP(C1240,Table_items[],3,FALSE)</f>
        <v>Obat Sakit Kepala &amp; Demam</v>
      </c>
      <c r="K1240" s="23">
        <f>VLOOKUP(C1240,Table_items[],4,FALSE)</f>
        <v>50788</v>
      </c>
      <c r="L1240" s="23">
        <f>VLOOKUP(C1240,Table_items[],5,FALSE)</f>
        <v>51753</v>
      </c>
    </row>
    <row r="1241" spans="1:12" x14ac:dyDescent="0.2">
      <c r="A1241" s="7" t="s">
        <v>1460</v>
      </c>
      <c r="B1241" s="27">
        <v>44031</v>
      </c>
      <c r="C1241" s="9" t="s">
        <v>41</v>
      </c>
      <c r="D1241" s="9">
        <v>8</v>
      </c>
      <c r="E1241" s="9" t="s">
        <v>4896</v>
      </c>
      <c r="F1241" s="20" t="s">
        <v>4908</v>
      </c>
      <c r="G1241" t="s">
        <v>4904</v>
      </c>
      <c r="H1241" t="str">
        <f>VLOOKUP(E1241,suppliers!$A$2:$B$18,2,)</f>
        <v>OTHER</v>
      </c>
      <c r="I1241" t="str">
        <f>VLOOKUP(C1241,Table_items[],2,FALSE)</f>
        <v>Otilon Ear Drops 8 mL</v>
      </c>
      <c r="J1241" t="str">
        <f>VLOOKUP(C1241,Table_items[],3,FALSE)</f>
        <v>Obat Telinga</v>
      </c>
      <c r="K1241" s="23">
        <f>VLOOKUP(C1241,Table_items[],4,FALSE)</f>
        <v>55000</v>
      </c>
      <c r="L1241" s="23">
        <f>VLOOKUP(C1241,Table_items[],5,FALSE)</f>
        <v>55935</v>
      </c>
    </row>
    <row r="1242" spans="1:12" x14ac:dyDescent="0.2">
      <c r="A1242" s="11" t="s">
        <v>1461</v>
      </c>
      <c r="B1242" s="28">
        <v>44031</v>
      </c>
      <c r="C1242" s="13" t="s">
        <v>23</v>
      </c>
      <c r="D1242" s="13">
        <v>4</v>
      </c>
      <c r="E1242" s="9" t="s">
        <v>4896</v>
      </c>
      <c r="F1242" s="20" t="s">
        <v>4908</v>
      </c>
      <c r="G1242" t="s">
        <v>4904</v>
      </c>
      <c r="H1242" t="str">
        <f>VLOOKUP(E1242,suppliers!$A$2:$B$18,2,)</f>
        <v>OTHER</v>
      </c>
      <c r="I1242" t="str">
        <f>VLOOKUP(C1242,Table_items[],2,FALSE)</f>
        <v>Amlodipine Besilate</v>
      </c>
      <c r="J1242" t="str">
        <f>VLOOKUP(C1242,Table_items[],3,FALSE)</f>
        <v>Obat Hipertensi</v>
      </c>
      <c r="K1242" s="23">
        <f>VLOOKUP(C1242,Table_items[],4,FALSE)</f>
        <v>7467</v>
      </c>
      <c r="L1242" s="23">
        <f>VLOOKUP(C1242,Table_items[],5,FALSE)</f>
        <v>7504</v>
      </c>
    </row>
    <row r="1243" spans="1:12" s="23" customFormat="1" x14ac:dyDescent="0.2">
      <c r="A1243" s="7" t="s">
        <v>1462</v>
      </c>
      <c r="B1243" s="27">
        <v>44031</v>
      </c>
      <c r="C1243" s="9" t="s">
        <v>35</v>
      </c>
      <c r="D1243" s="9">
        <v>4</v>
      </c>
      <c r="E1243" s="9" t="s">
        <v>4896</v>
      </c>
      <c r="F1243" s="20" t="s">
        <v>4908</v>
      </c>
      <c r="G1243" t="s">
        <v>4904</v>
      </c>
      <c r="H1243" t="str">
        <f>VLOOKUP(E1243,suppliers!$A$2:$B$18,2,)</f>
        <v>OTHER</v>
      </c>
      <c r="I1243" t="str">
        <f>VLOOKUP(C1243,Table_items[],2,FALSE)</f>
        <v>Proris Ibuprofen</v>
      </c>
      <c r="J1243" t="str">
        <f>VLOOKUP(C1243,Table_items[],3,FALSE)</f>
        <v>Obat Sakit Kepala &amp; Demam</v>
      </c>
      <c r="K1243" s="23">
        <f>VLOOKUP(C1243,Table_items[],4,FALSE)</f>
        <v>25000</v>
      </c>
      <c r="L1243" s="23">
        <f>VLOOKUP(C1243,Table_items[],5,FALSE)</f>
        <v>25275</v>
      </c>
    </row>
    <row r="1244" spans="1:12" s="23" customFormat="1" x14ac:dyDescent="0.2">
      <c r="A1244" s="11" t="s">
        <v>1463</v>
      </c>
      <c r="B1244" s="28">
        <v>44032</v>
      </c>
      <c r="C1244" s="13" t="s">
        <v>12</v>
      </c>
      <c r="D1244" s="13">
        <v>19</v>
      </c>
      <c r="E1244" s="9" t="s">
        <v>4896</v>
      </c>
      <c r="F1244" s="20" t="s">
        <v>4908</v>
      </c>
      <c r="G1244" t="s">
        <v>4904</v>
      </c>
      <c r="H1244" t="str">
        <f>VLOOKUP(E1244,suppliers!$A$2:$B$18,2,)</f>
        <v>OTHER</v>
      </c>
      <c r="I1244" t="str">
        <f>VLOOKUP(C1244,Table_items[],2,FALSE)</f>
        <v>Decolsen 1 Strip 4 Tablet</v>
      </c>
      <c r="J1244" t="str">
        <f>VLOOKUP(C1244,Table_items[],3,FALSE)</f>
        <v>Obat Batuk &amp; Pilek</v>
      </c>
      <c r="K1244" s="23">
        <f>VLOOKUP(C1244,Table_items[],4,FALSE)</f>
        <v>2886</v>
      </c>
      <c r="L1244" s="23">
        <f>VLOOKUP(C1244,Table_items[],5,FALSE)</f>
        <v>2915</v>
      </c>
    </row>
    <row r="1245" spans="1:12" s="23" customFormat="1" x14ac:dyDescent="0.2">
      <c r="A1245" s="7" t="s">
        <v>1464</v>
      </c>
      <c r="B1245" s="27">
        <v>44032</v>
      </c>
      <c r="C1245" s="9" t="s">
        <v>12</v>
      </c>
      <c r="D1245" s="9">
        <v>31</v>
      </c>
      <c r="E1245" s="9" t="s">
        <v>4896</v>
      </c>
      <c r="F1245" s="20" t="s">
        <v>4908</v>
      </c>
      <c r="G1245" t="s">
        <v>4904</v>
      </c>
      <c r="H1245" t="str">
        <f>VLOOKUP(E1245,suppliers!$A$2:$B$18,2,)</f>
        <v>OTHER</v>
      </c>
      <c r="I1245" t="str">
        <f>VLOOKUP(C1245,Table_items[],2,FALSE)</f>
        <v>Decolsen 1 Strip 4 Tablet</v>
      </c>
      <c r="J1245" t="str">
        <f>VLOOKUP(C1245,Table_items[],3,FALSE)</f>
        <v>Obat Batuk &amp; Pilek</v>
      </c>
      <c r="K1245" s="23">
        <f>VLOOKUP(C1245,Table_items[],4,FALSE)</f>
        <v>2886</v>
      </c>
      <c r="L1245" s="23">
        <f>VLOOKUP(C1245,Table_items[],5,FALSE)</f>
        <v>2915</v>
      </c>
    </row>
    <row r="1246" spans="1:12" s="23" customFormat="1" x14ac:dyDescent="0.2">
      <c r="A1246" s="11" t="s">
        <v>1465</v>
      </c>
      <c r="B1246" s="28">
        <v>44032</v>
      </c>
      <c r="C1246" s="13" t="s">
        <v>37</v>
      </c>
      <c r="D1246" s="13">
        <v>53</v>
      </c>
      <c r="E1246" s="9" t="s">
        <v>4896</v>
      </c>
      <c r="F1246" s="20" t="s">
        <v>4908</v>
      </c>
      <c r="G1246" t="s">
        <v>4904</v>
      </c>
      <c r="H1246" t="str">
        <f>VLOOKUP(E1246,suppliers!$A$2:$B$18,2,)</f>
        <v>OTHER</v>
      </c>
      <c r="I1246" t="str">
        <f>VLOOKUP(C1246,Table_items[],2,FALSE)</f>
        <v>Bodrex Extra</v>
      </c>
      <c r="J1246" t="str">
        <f>VLOOKUP(C1246,Table_items[],3,FALSE)</f>
        <v>Obat Sakit Kepala &amp; Demam</v>
      </c>
      <c r="K1246" s="23">
        <f>VLOOKUP(C1246,Table_items[],4,FALSE)</f>
        <v>50788</v>
      </c>
      <c r="L1246" s="23">
        <f>VLOOKUP(C1246,Table_items[],5,FALSE)</f>
        <v>51753</v>
      </c>
    </row>
    <row r="1247" spans="1:12" s="23" customFormat="1" x14ac:dyDescent="0.2">
      <c r="A1247" s="7" t="s">
        <v>1466</v>
      </c>
      <c r="B1247" s="27">
        <v>44032</v>
      </c>
      <c r="C1247" s="9" t="s">
        <v>38</v>
      </c>
      <c r="D1247" s="9">
        <v>51</v>
      </c>
      <c r="E1247" s="9" t="s">
        <v>4896</v>
      </c>
      <c r="F1247" s="20" t="s">
        <v>4908</v>
      </c>
      <c r="G1247" t="s">
        <v>4904</v>
      </c>
      <c r="H1247" t="str">
        <f>VLOOKUP(E1247,suppliers!$A$2:$B$18,2,)</f>
        <v>OTHER</v>
      </c>
      <c r="I1247" t="str">
        <f>VLOOKUP(C1247,Table_items[],2,FALSE)</f>
        <v>Sanmol 500 MG 4 Tablet</v>
      </c>
      <c r="J1247" t="str">
        <f>VLOOKUP(C1247,Table_items[],3,FALSE)</f>
        <v>Obat Sakit Kepala &amp; Demam</v>
      </c>
      <c r="K1247" s="23">
        <f>VLOOKUP(C1247,Table_items[],4,FALSE)</f>
        <v>1600</v>
      </c>
      <c r="L1247" s="23">
        <f>VLOOKUP(C1247,Table_items[],5,FALSE)</f>
        <v>1619</v>
      </c>
    </row>
    <row r="1248" spans="1:12" s="23" customFormat="1" x14ac:dyDescent="0.2">
      <c r="A1248" s="11" t="s">
        <v>1467</v>
      </c>
      <c r="B1248" s="28">
        <v>44032</v>
      </c>
      <c r="C1248" s="13" t="s">
        <v>30</v>
      </c>
      <c r="D1248" s="13">
        <v>1</v>
      </c>
      <c r="E1248" s="9" t="s">
        <v>4896</v>
      </c>
      <c r="F1248" s="20" t="s">
        <v>4908</v>
      </c>
      <c r="G1248" t="s">
        <v>4904</v>
      </c>
      <c r="H1248" t="str">
        <f>VLOOKUP(E1248,suppliers!$A$2:$B$18,2,)</f>
        <v>OTHER</v>
      </c>
      <c r="I1248" t="str">
        <f>VLOOKUP(C1248,Table_items[],2,FALSE)</f>
        <v>Koolfever</v>
      </c>
      <c r="J1248" t="str">
        <f>VLOOKUP(C1248,Table_items[],3,FALSE)</f>
        <v>Obat Sakit Kepala &amp; Demam</v>
      </c>
      <c r="K1248" s="23">
        <f>VLOOKUP(C1248,Table_items[],4,FALSE)</f>
        <v>7500</v>
      </c>
      <c r="L1248" s="23">
        <f>VLOOKUP(C1248,Table_items[],5,FALSE)</f>
        <v>7620</v>
      </c>
    </row>
    <row r="1249" spans="1:12" s="23" customFormat="1" x14ac:dyDescent="0.2">
      <c r="A1249" s="7" t="s">
        <v>1468</v>
      </c>
      <c r="B1249" s="27">
        <v>44032</v>
      </c>
      <c r="C1249" s="9" t="s">
        <v>8</v>
      </c>
      <c r="D1249" s="9">
        <v>44</v>
      </c>
      <c r="E1249" s="9" t="s">
        <v>4896</v>
      </c>
      <c r="F1249" s="20" t="s">
        <v>4908</v>
      </c>
      <c r="G1249" t="s">
        <v>4904</v>
      </c>
      <c r="H1249" t="str">
        <f>VLOOKUP(E1249,suppliers!$A$2:$B$18,2,)</f>
        <v>OTHER</v>
      </c>
      <c r="I1249" t="str">
        <f>VLOOKUP(C1249,Table_items[],2,FALSE)</f>
        <v>Bisoprolol Ogb Dexa</v>
      </c>
      <c r="J1249" t="str">
        <f>VLOOKUP(C1249,Table_items[],3,FALSE)</f>
        <v>Obat Alergi</v>
      </c>
      <c r="K1249" s="23">
        <f>VLOOKUP(C1249,Table_items[],4,FALSE)</f>
        <v>10000</v>
      </c>
      <c r="L1249" s="23">
        <f>VLOOKUP(C1249,Table_items[],5,FALSE)</f>
        <v>10180</v>
      </c>
    </row>
    <row r="1250" spans="1:12" s="23" customFormat="1" x14ac:dyDescent="0.2">
      <c r="A1250" s="11" t="s">
        <v>1469</v>
      </c>
      <c r="B1250" s="28">
        <v>44032</v>
      </c>
      <c r="C1250" s="13" t="s">
        <v>7</v>
      </c>
      <c r="D1250" s="13">
        <v>69</v>
      </c>
      <c r="E1250" s="9" t="s">
        <v>4896</v>
      </c>
      <c r="F1250" s="20" t="s">
        <v>4908</v>
      </c>
      <c r="G1250" t="s">
        <v>4904</v>
      </c>
      <c r="H1250" t="str">
        <f>VLOOKUP(E1250,suppliers!$A$2:$B$18,2,)</f>
        <v>OTHER</v>
      </c>
      <c r="I1250" t="str">
        <f>VLOOKUP(C1250,Table_items[],2,FALSE)</f>
        <v>Acetylcysteine Mahakam 200 mg</v>
      </c>
      <c r="J1250" t="str">
        <f>VLOOKUP(C1250,Table_items[],3,FALSE)</f>
        <v>Obat Alergi</v>
      </c>
      <c r="K1250" s="23">
        <f>VLOOKUP(C1250,Table_items[],4,FALSE)</f>
        <v>33000</v>
      </c>
      <c r="L1250" s="23">
        <f>VLOOKUP(C1250,Table_items[],5,FALSE)</f>
        <v>33330</v>
      </c>
    </row>
    <row r="1251" spans="1:12" s="23" customFormat="1" x14ac:dyDescent="0.2">
      <c r="A1251" s="7" t="s">
        <v>1470</v>
      </c>
      <c r="B1251" s="27">
        <v>44032</v>
      </c>
      <c r="C1251" s="9" t="s">
        <v>5</v>
      </c>
      <c r="D1251" s="9">
        <v>40</v>
      </c>
      <c r="E1251" s="9" t="s">
        <v>4896</v>
      </c>
      <c r="F1251" s="20" t="s">
        <v>4908</v>
      </c>
      <c r="G1251" t="s">
        <v>4904</v>
      </c>
      <c r="H1251" t="str">
        <f>VLOOKUP(E1251,suppliers!$A$2:$B$18,2,)</f>
        <v>OTHER</v>
      </c>
      <c r="I1251" t="str">
        <f>VLOOKUP(C1251,Table_items[],2,FALSE)</f>
        <v>Ozen 10 MG Blister</v>
      </c>
      <c r="J1251" t="str">
        <f>VLOOKUP(C1251,Table_items[],3,FALSE)</f>
        <v>Obat Alergi</v>
      </c>
      <c r="K1251" s="23">
        <f>VLOOKUP(C1251,Table_items[],4,FALSE)</f>
        <v>18611</v>
      </c>
      <c r="L1251" s="23">
        <f>VLOOKUP(C1251,Table_items[],5,FALSE)</f>
        <v>18816</v>
      </c>
    </row>
    <row r="1252" spans="1:12" s="23" customFormat="1" x14ac:dyDescent="0.2">
      <c r="A1252" s="11" t="s">
        <v>1471</v>
      </c>
      <c r="B1252" s="28">
        <v>44032</v>
      </c>
      <c r="C1252" s="13" t="s">
        <v>5</v>
      </c>
      <c r="D1252" s="13">
        <v>86</v>
      </c>
      <c r="E1252" s="9" t="s">
        <v>4896</v>
      </c>
      <c r="F1252" s="20" t="s">
        <v>4908</v>
      </c>
      <c r="G1252" t="s">
        <v>4904</v>
      </c>
      <c r="H1252" t="str">
        <f>VLOOKUP(E1252,suppliers!$A$2:$B$18,2,)</f>
        <v>OTHER</v>
      </c>
      <c r="I1252" t="str">
        <f>VLOOKUP(C1252,Table_items[],2,FALSE)</f>
        <v>Ozen 10 MG Blister</v>
      </c>
      <c r="J1252" t="str">
        <f>VLOOKUP(C1252,Table_items[],3,FALSE)</f>
        <v>Obat Alergi</v>
      </c>
      <c r="K1252" s="23">
        <f>VLOOKUP(C1252,Table_items[],4,FALSE)</f>
        <v>18611</v>
      </c>
      <c r="L1252" s="23">
        <f>VLOOKUP(C1252,Table_items[],5,FALSE)</f>
        <v>18816</v>
      </c>
    </row>
    <row r="1253" spans="1:12" s="23" customFormat="1" x14ac:dyDescent="0.2">
      <c r="A1253" s="7" t="s">
        <v>1472</v>
      </c>
      <c r="B1253" s="27">
        <v>44033</v>
      </c>
      <c r="C1253" s="9" t="s">
        <v>9</v>
      </c>
      <c r="D1253" s="9">
        <v>3</v>
      </c>
      <c r="E1253" s="9" t="s">
        <v>4896</v>
      </c>
      <c r="F1253" s="20" t="s">
        <v>4908</v>
      </c>
      <c r="G1253" t="s">
        <v>4904</v>
      </c>
      <c r="H1253" t="str">
        <f>VLOOKUP(E1253,suppliers!$A$2:$B$18,2,)</f>
        <v>OTHER</v>
      </c>
      <c r="I1253" t="str">
        <f>VLOOKUP(C1253,Table_items[],2,FALSE)</f>
        <v>Bedak Heroxyn 150 gr</v>
      </c>
      <c r="J1253" t="str">
        <f>VLOOKUP(C1253,Table_items[],3,FALSE)</f>
        <v>Obat Alergi</v>
      </c>
      <c r="K1253" s="23">
        <f>VLOOKUP(C1253,Table_items[],4,FALSE)</f>
        <v>16950</v>
      </c>
      <c r="L1253" s="23">
        <f>VLOOKUP(C1253,Table_items[],5,FALSE)</f>
        <v>17170</v>
      </c>
    </row>
    <row r="1254" spans="1:12" s="23" customFormat="1" x14ac:dyDescent="0.2">
      <c r="A1254" s="11" t="s">
        <v>1473</v>
      </c>
      <c r="B1254" s="28">
        <v>44033</v>
      </c>
      <c r="C1254" s="13" t="s">
        <v>24</v>
      </c>
      <c r="D1254" s="13">
        <v>13</v>
      </c>
      <c r="E1254" s="9" t="s">
        <v>4896</v>
      </c>
      <c r="F1254" s="20" t="s">
        <v>4908</v>
      </c>
      <c r="G1254" t="s">
        <v>4904</v>
      </c>
      <c r="H1254" t="str">
        <f>VLOOKUP(E1254,suppliers!$A$2:$B$18,2,)</f>
        <v>OTHER</v>
      </c>
      <c r="I1254" t="str">
        <f>VLOOKUP(C1254,Table_items[],2,FALSE)</f>
        <v>Irbesartan</v>
      </c>
      <c r="J1254" t="str">
        <f>VLOOKUP(C1254,Table_items[],3,FALSE)</f>
        <v>Obat Hipertensi</v>
      </c>
      <c r="K1254" s="23">
        <f>VLOOKUP(C1254,Table_items[],4,FALSE)</f>
        <v>108794</v>
      </c>
      <c r="L1254" s="23">
        <f>VLOOKUP(C1254,Table_items[],5,FALSE)</f>
        <v>109447</v>
      </c>
    </row>
    <row r="1255" spans="1:12" s="23" customFormat="1" x14ac:dyDescent="0.2">
      <c r="A1255" s="7" t="s">
        <v>1474</v>
      </c>
      <c r="B1255" s="27">
        <v>44033</v>
      </c>
      <c r="C1255" s="9" t="s">
        <v>41</v>
      </c>
      <c r="D1255" s="9">
        <v>46</v>
      </c>
      <c r="E1255" s="9" t="s">
        <v>4896</v>
      </c>
      <c r="F1255" s="20" t="s">
        <v>4908</v>
      </c>
      <c r="G1255" t="s">
        <v>4904</v>
      </c>
      <c r="H1255" t="str">
        <f>VLOOKUP(E1255,suppliers!$A$2:$B$18,2,)</f>
        <v>OTHER</v>
      </c>
      <c r="I1255" t="str">
        <f>VLOOKUP(C1255,Table_items[],2,FALSE)</f>
        <v>Otilon Ear Drops 8 mL</v>
      </c>
      <c r="J1255" t="str">
        <f>VLOOKUP(C1255,Table_items[],3,FALSE)</f>
        <v>Obat Telinga</v>
      </c>
      <c r="K1255" s="23">
        <f>VLOOKUP(C1255,Table_items[],4,FALSE)</f>
        <v>55000</v>
      </c>
      <c r="L1255" s="23">
        <f>VLOOKUP(C1255,Table_items[],5,FALSE)</f>
        <v>55935</v>
      </c>
    </row>
    <row r="1256" spans="1:12" s="23" customFormat="1" x14ac:dyDescent="0.2">
      <c r="A1256" s="11" t="s">
        <v>1475</v>
      </c>
      <c r="B1256" s="28">
        <v>44033</v>
      </c>
      <c r="C1256" s="13" t="s">
        <v>35</v>
      </c>
      <c r="D1256" s="13">
        <v>25</v>
      </c>
      <c r="E1256" s="9" t="s">
        <v>4896</v>
      </c>
      <c r="F1256" s="20" t="s">
        <v>4908</v>
      </c>
      <c r="G1256" t="s">
        <v>4904</v>
      </c>
      <c r="H1256" t="str">
        <f>VLOOKUP(E1256,suppliers!$A$2:$B$18,2,)</f>
        <v>OTHER</v>
      </c>
      <c r="I1256" t="str">
        <f>VLOOKUP(C1256,Table_items[],2,FALSE)</f>
        <v>Proris Ibuprofen</v>
      </c>
      <c r="J1256" t="str">
        <f>VLOOKUP(C1256,Table_items[],3,FALSE)</f>
        <v>Obat Sakit Kepala &amp; Demam</v>
      </c>
      <c r="K1256" s="23">
        <f>VLOOKUP(C1256,Table_items[],4,FALSE)</f>
        <v>25000</v>
      </c>
      <c r="L1256" s="23">
        <f>VLOOKUP(C1256,Table_items[],5,FALSE)</f>
        <v>25275</v>
      </c>
    </row>
    <row r="1257" spans="1:12" s="23" customFormat="1" x14ac:dyDescent="0.2">
      <c r="A1257" s="7" t="s">
        <v>1476</v>
      </c>
      <c r="B1257" s="27">
        <v>44033</v>
      </c>
      <c r="C1257" s="9" t="s">
        <v>25</v>
      </c>
      <c r="D1257" s="9">
        <v>171</v>
      </c>
      <c r="E1257" s="9" t="s">
        <v>4896</v>
      </c>
      <c r="F1257" s="20" t="s">
        <v>4908</v>
      </c>
      <c r="G1257" t="s">
        <v>4904</v>
      </c>
      <c r="H1257" t="str">
        <f>VLOOKUP(E1257,suppliers!$A$2:$B$18,2,)</f>
        <v>OTHER</v>
      </c>
      <c r="I1257" t="str">
        <f>VLOOKUP(C1257,Table_items[],2,FALSE)</f>
        <v>Irvell 150MG Box 20 Tablet</v>
      </c>
      <c r="J1257" t="str">
        <f>VLOOKUP(C1257,Table_items[],3,FALSE)</f>
        <v>Obat Hipertensi</v>
      </c>
      <c r="K1257" s="23">
        <f>VLOOKUP(C1257,Table_items[],4,FALSE)</f>
        <v>143991</v>
      </c>
      <c r="L1257" s="23">
        <f>VLOOKUP(C1257,Table_items[],5,FALSE)</f>
        <v>146871</v>
      </c>
    </row>
    <row r="1258" spans="1:12" s="23" customFormat="1" x14ac:dyDescent="0.2">
      <c r="A1258" s="11" t="s">
        <v>1477</v>
      </c>
      <c r="B1258" s="28">
        <v>44034</v>
      </c>
      <c r="C1258" s="13" t="s">
        <v>37</v>
      </c>
      <c r="D1258" s="13">
        <v>49</v>
      </c>
      <c r="E1258" s="9" t="s">
        <v>4896</v>
      </c>
      <c r="F1258" s="20" t="s">
        <v>4908</v>
      </c>
      <c r="G1258" t="s">
        <v>4904</v>
      </c>
      <c r="H1258" t="str">
        <f>VLOOKUP(E1258,suppliers!$A$2:$B$18,2,)</f>
        <v>OTHER</v>
      </c>
      <c r="I1258" t="str">
        <f>VLOOKUP(C1258,Table_items[],2,FALSE)</f>
        <v>Bodrex Extra</v>
      </c>
      <c r="J1258" t="str">
        <f>VLOOKUP(C1258,Table_items[],3,FALSE)</f>
        <v>Obat Sakit Kepala &amp; Demam</v>
      </c>
      <c r="K1258" s="23">
        <f>VLOOKUP(C1258,Table_items[],4,FALSE)</f>
        <v>50788</v>
      </c>
      <c r="L1258" s="23">
        <f>VLOOKUP(C1258,Table_items[],5,FALSE)</f>
        <v>51753</v>
      </c>
    </row>
    <row r="1259" spans="1:12" s="23" customFormat="1" x14ac:dyDescent="0.2">
      <c r="A1259" s="7" t="s">
        <v>1478</v>
      </c>
      <c r="B1259" s="27">
        <v>44034</v>
      </c>
      <c r="C1259" s="9" t="s">
        <v>10</v>
      </c>
      <c r="D1259" s="9">
        <v>33</v>
      </c>
      <c r="E1259" s="9" t="s">
        <v>4896</v>
      </c>
      <c r="F1259" s="20" t="s">
        <v>4908</v>
      </c>
      <c r="G1259" t="s">
        <v>4904</v>
      </c>
      <c r="H1259" t="str">
        <f>VLOOKUP(E1259,suppliers!$A$2:$B$18,2,)</f>
        <v>OTHER</v>
      </c>
      <c r="I1259" t="str">
        <f>VLOOKUP(C1259,Table_items[],2,FALSE)</f>
        <v>Dexteem Box Plus 100 Tablet</v>
      </c>
      <c r="J1259" t="str">
        <f>VLOOKUP(C1259,Table_items[],3,FALSE)</f>
        <v>Obat Alergi</v>
      </c>
      <c r="K1259" s="23">
        <f>VLOOKUP(C1259,Table_items[],4,FALSE)</f>
        <v>25322</v>
      </c>
      <c r="L1259" s="23">
        <f>VLOOKUP(C1259,Table_items[],5,FALSE)</f>
        <v>25449</v>
      </c>
    </row>
    <row r="1260" spans="1:12" s="23" customFormat="1" x14ac:dyDescent="0.2">
      <c r="A1260" s="11" t="s">
        <v>1479</v>
      </c>
      <c r="B1260" s="28">
        <v>44034</v>
      </c>
      <c r="C1260" s="13" t="s">
        <v>40</v>
      </c>
      <c r="D1260" s="13">
        <v>11</v>
      </c>
      <c r="E1260" s="9" t="s">
        <v>4896</v>
      </c>
      <c r="F1260" s="20" t="s">
        <v>4908</v>
      </c>
      <c r="G1260" t="s">
        <v>4904</v>
      </c>
      <c r="H1260" t="str">
        <f>VLOOKUP(E1260,suppliers!$A$2:$B$18,2,)</f>
        <v>OTHER</v>
      </c>
      <c r="I1260" t="str">
        <f>VLOOKUP(C1260,Table_items[],2,FALSE)</f>
        <v>Paramex Tablet / Obat</v>
      </c>
      <c r="J1260" t="str">
        <f>VLOOKUP(C1260,Table_items[],3,FALSE)</f>
        <v>Obat Sakit Kepala &amp; Demam</v>
      </c>
      <c r="K1260" s="23">
        <f>VLOOKUP(C1260,Table_items[],4,FALSE)</f>
        <v>2560</v>
      </c>
      <c r="L1260" s="23">
        <f>VLOOKUP(C1260,Table_items[],5,FALSE)</f>
        <v>2586</v>
      </c>
    </row>
    <row r="1261" spans="1:12" s="23" customFormat="1" x14ac:dyDescent="0.2">
      <c r="A1261" s="7" t="s">
        <v>1480</v>
      </c>
      <c r="B1261" s="27">
        <v>44035</v>
      </c>
      <c r="C1261" s="9" t="s">
        <v>12</v>
      </c>
      <c r="D1261" s="9">
        <v>61</v>
      </c>
      <c r="E1261" s="9" t="s">
        <v>4896</v>
      </c>
      <c r="F1261" s="20" t="s">
        <v>4908</v>
      </c>
      <c r="G1261" t="s">
        <v>4904</v>
      </c>
      <c r="H1261" t="str">
        <f>VLOOKUP(E1261,suppliers!$A$2:$B$18,2,)</f>
        <v>OTHER</v>
      </c>
      <c r="I1261" t="str">
        <f>VLOOKUP(C1261,Table_items[],2,FALSE)</f>
        <v>Decolsen 1 Strip 4 Tablet</v>
      </c>
      <c r="J1261" t="str">
        <f>VLOOKUP(C1261,Table_items[],3,FALSE)</f>
        <v>Obat Batuk &amp; Pilek</v>
      </c>
      <c r="K1261" s="23">
        <f>VLOOKUP(C1261,Table_items[],4,FALSE)</f>
        <v>2886</v>
      </c>
      <c r="L1261" s="23">
        <f>VLOOKUP(C1261,Table_items[],5,FALSE)</f>
        <v>2915</v>
      </c>
    </row>
    <row r="1262" spans="1:12" s="23" customFormat="1" x14ac:dyDescent="0.2">
      <c r="A1262" s="11" t="s">
        <v>1481</v>
      </c>
      <c r="B1262" s="28">
        <v>44035</v>
      </c>
      <c r="C1262" s="13" t="s">
        <v>12</v>
      </c>
      <c r="D1262" s="13">
        <v>8</v>
      </c>
      <c r="E1262" s="9" t="s">
        <v>4896</v>
      </c>
      <c r="F1262" s="20" t="s">
        <v>4908</v>
      </c>
      <c r="G1262" t="s">
        <v>4904</v>
      </c>
      <c r="H1262" t="str">
        <f>VLOOKUP(E1262,suppliers!$A$2:$B$18,2,)</f>
        <v>OTHER</v>
      </c>
      <c r="I1262" t="str">
        <f>VLOOKUP(C1262,Table_items[],2,FALSE)</f>
        <v>Decolsen 1 Strip 4 Tablet</v>
      </c>
      <c r="J1262" t="str">
        <f>VLOOKUP(C1262,Table_items[],3,FALSE)</f>
        <v>Obat Batuk &amp; Pilek</v>
      </c>
      <c r="K1262" s="23">
        <f>VLOOKUP(C1262,Table_items[],4,FALSE)</f>
        <v>2886</v>
      </c>
      <c r="L1262" s="23">
        <f>VLOOKUP(C1262,Table_items[],5,FALSE)</f>
        <v>2915</v>
      </c>
    </row>
    <row r="1263" spans="1:12" s="23" customFormat="1" x14ac:dyDescent="0.2">
      <c r="A1263" s="7" t="s">
        <v>1482</v>
      </c>
      <c r="B1263" s="27">
        <v>44035</v>
      </c>
      <c r="C1263" s="9" t="s">
        <v>37</v>
      </c>
      <c r="D1263" s="9">
        <v>63</v>
      </c>
      <c r="E1263" s="9" t="s">
        <v>4896</v>
      </c>
      <c r="F1263" s="20" t="s">
        <v>4908</v>
      </c>
      <c r="G1263" t="s">
        <v>4904</v>
      </c>
      <c r="H1263" t="str">
        <f>VLOOKUP(E1263,suppliers!$A$2:$B$18,2,)</f>
        <v>OTHER</v>
      </c>
      <c r="I1263" t="str">
        <f>VLOOKUP(C1263,Table_items[],2,FALSE)</f>
        <v>Bodrex Extra</v>
      </c>
      <c r="J1263" t="str">
        <f>VLOOKUP(C1263,Table_items[],3,FALSE)</f>
        <v>Obat Sakit Kepala &amp; Demam</v>
      </c>
      <c r="K1263" s="23">
        <f>VLOOKUP(C1263,Table_items[],4,FALSE)</f>
        <v>50788</v>
      </c>
      <c r="L1263" s="23">
        <f>VLOOKUP(C1263,Table_items[],5,FALSE)</f>
        <v>51753</v>
      </c>
    </row>
    <row r="1264" spans="1:12" s="23" customFormat="1" x14ac:dyDescent="0.2">
      <c r="A1264" s="11" t="s">
        <v>1483</v>
      </c>
      <c r="B1264" s="28">
        <v>44035</v>
      </c>
      <c r="C1264" s="13" t="s">
        <v>7</v>
      </c>
      <c r="D1264" s="13">
        <v>12</v>
      </c>
      <c r="E1264" s="9" t="s">
        <v>4896</v>
      </c>
      <c r="F1264" s="20" t="s">
        <v>4908</v>
      </c>
      <c r="G1264" t="s">
        <v>4904</v>
      </c>
      <c r="H1264" t="str">
        <f>VLOOKUP(E1264,suppliers!$A$2:$B$18,2,)</f>
        <v>OTHER</v>
      </c>
      <c r="I1264" t="str">
        <f>VLOOKUP(C1264,Table_items[],2,FALSE)</f>
        <v>Acetylcysteine Mahakam 200 mg</v>
      </c>
      <c r="J1264" t="str">
        <f>VLOOKUP(C1264,Table_items[],3,FALSE)</f>
        <v>Obat Alergi</v>
      </c>
      <c r="K1264" s="23">
        <f>VLOOKUP(C1264,Table_items[],4,FALSE)</f>
        <v>33000</v>
      </c>
      <c r="L1264" s="23">
        <f>VLOOKUP(C1264,Table_items[],5,FALSE)</f>
        <v>33330</v>
      </c>
    </row>
    <row r="1265" spans="1:12" s="23" customFormat="1" x14ac:dyDescent="0.2">
      <c r="A1265" s="7" t="s">
        <v>1484</v>
      </c>
      <c r="B1265" s="27">
        <v>44035</v>
      </c>
      <c r="C1265" s="9" t="s">
        <v>5</v>
      </c>
      <c r="D1265" s="9">
        <v>305</v>
      </c>
      <c r="E1265" s="9" t="s">
        <v>4896</v>
      </c>
      <c r="F1265" s="20" t="s">
        <v>4908</v>
      </c>
      <c r="G1265" t="s">
        <v>4904</v>
      </c>
      <c r="H1265" t="str">
        <f>VLOOKUP(E1265,suppliers!$A$2:$B$18,2,)</f>
        <v>OTHER</v>
      </c>
      <c r="I1265" t="str">
        <f>VLOOKUP(C1265,Table_items[],2,FALSE)</f>
        <v>Ozen 10 MG Blister</v>
      </c>
      <c r="J1265" t="str">
        <f>VLOOKUP(C1265,Table_items[],3,FALSE)</f>
        <v>Obat Alergi</v>
      </c>
      <c r="K1265" s="23">
        <f>VLOOKUP(C1265,Table_items[],4,FALSE)</f>
        <v>18611</v>
      </c>
      <c r="L1265" s="23">
        <f>VLOOKUP(C1265,Table_items[],5,FALSE)</f>
        <v>18816</v>
      </c>
    </row>
    <row r="1266" spans="1:12" s="23" customFormat="1" x14ac:dyDescent="0.2">
      <c r="A1266" s="11" t="s">
        <v>1485</v>
      </c>
      <c r="B1266" s="28">
        <v>44036</v>
      </c>
      <c r="C1266" s="13" t="s">
        <v>9</v>
      </c>
      <c r="D1266" s="13">
        <v>18</v>
      </c>
      <c r="E1266" s="9" t="s">
        <v>4896</v>
      </c>
      <c r="F1266" s="20" t="s">
        <v>4908</v>
      </c>
      <c r="G1266" t="s">
        <v>4904</v>
      </c>
      <c r="H1266" t="str">
        <f>VLOOKUP(E1266,suppliers!$A$2:$B$18,2,)</f>
        <v>OTHER</v>
      </c>
      <c r="I1266" t="str">
        <f>VLOOKUP(C1266,Table_items[],2,FALSE)</f>
        <v>Bedak Heroxyn 150 gr</v>
      </c>
      <c r="J1266" t="str">
        <f>VLOOKUP(C1266,Table_items[],3,FALSE)</f>
        <v>Obat Alergi</v>
      </c>
      <c r="K1266" s="23">
        <f>VLOOKUP(C1266,Table_items[],4,FALSE)</f>
        <v>16950</v>
      </c>
      <c r="L1266" s="23">
        <f>VLOOKUP(C1266,Table_items[],5,FALSE)</f>
        <v>17170</v>
      </c>
    </row>
    <row r="1267" spans="1:12" s="23" customFormat="1" x14ac:dyDescent="0.2">
      <c r="A1267" s="7" t="s">
        <v>1486</v>
      </c>
      <c r="B1267" s="27">
        <v>44036</v>
      </c>
      <c r="C1267" s="9" t="s">
        <v>9</v>
      </c>
      <c r="D1267" s="9">
        <v>82</v>
      </c>
      <c r="E1267" s="9" t="s">
        <v>4896</v>
      </c>
      <c r="F1267" s="20" t="s">
        <v>4908</v>
      </c>
      <c r="G1267" t="s">
        <v>4904</v>
      </c>
      <c r="H1267" t="str">
        <f>VLOOKUP(E1267,suppliers!$A$2:$B$18,2,)</f>
        <v>OTHER</v>
      </c>
      <c r="I1267" t="str">
        <f>VLOOKUP(C1267,Table_items[],2,FALSE)</f>
        <v>Bedak Heroxyn 150 gr</v>
      </c>
      <c r="J1267" t="str">
        <f>VLOOKUP(C1267,Table_items[],3,FALSE)</f>
        <v>Obat Alergi</v>
      </c>
      <c r="K1267" s="23">
        <f>VLOOKUP(C1267,Table_items[],4,FALSE)</f>
        <v>16950</v>
      </c>
      <c r="L1267" s="23">
        <f>VLOOKUP(C1267,Table_items[],5,FALSE)</f>
        <v>17170</v>
      </c>
    </row>
    <row r="1268" spans="1:12" s="23" customFormat="1" x14ac:dyDescent="0.2">
      <c r="A1268" s="11" t="s">
        <v>1487</v>
      </c>
      <c r="B1268" s="28">
        <v>44036</v>
      </c>
      <c r="C1268" s="13" t="s">
        <v>24</v>
      </c>
      <c r="D1268" s="13">
        <v>6</v>
      </c>
      <c r="E1268" s="9" t="s">
        <v>4896</v>
      </c>
      <c r="F1268" s="20" t="s">
        <v>4908</v>
      </c>
      <c r="G1268" t="s">
        <v>4904</v>
      </c>
      <c r="H1268" t="str">
        <f>VLOOKUP(E1268,suppliers!$A$2:$B$18,2,)</f>
        <v>OTHER</v>
      </c>
      <c r="I1268" t="str">
        <f>VLOOKUP(C1268,Table_items[],2,FALSE)</f>
        <v>Irbesartan</v>
      </c>
      <c r="J1268" t="str">
        <f>VLOOKUP(C1268,Table_items[],3,FALSE)</f>
        <v>Obat Hipertensi</v>
      </c>
      <c r="K1268" s="23">
        <f>VLOOKUP(C1268,Table_items[],4,FALSE)</f>
        <v>108794</v>
      </c>
      <c r="L1268" s="23">
        <f>VLOOKUP(C1268,Table_items[],5,FALSE)</f>
        <v>109447</v>
      </c>
    </row>
    <row r="1269" spans="1:12" s="23" customFormat="1" x14ac:dyDescent="0.2">
      <c r="A1269" s="7" t="s">
        <v>1488</v>
      </c>
      <c r="B1269" s="27">
        <v>44036</v>
      </c>
      <c r="C1269" s="9" t="s">
        <v>38</v>
      </c>
      <c r="D1269" s="9">
        <v>21</v>
      </c>
      <c r="E1269" s="9" t="s">
        <v>4896</v>
      </c>
      <c r="F1269" s="20" t="s">
        <v>4908</v>
      </c>
      <c r="G1269" t="s">
        <v>4904</v>
      </c>
      <c r="H1269" t="str">
        <f>VLOOKUP(E1269,suppliers!$A$2:$B$18,2,)</f>
        <v>OTHER</v>
      </c>
      <c r="I1269" t="str">
        <f>VLOOKUP(C1269,Table_items[],2,FALSE)</f>
        <v>Sanmol 500 MG 4 Tablet</v>
      </c>
      <c r="J1269" t="str">
        <f>VLOOKUP(C1269,Table_items[],3,FALSE)</f>
        <v>Obat Sakit Kepala &amp; Demam</v>
      </c>
      <c r="K1269" s="23">
        <f>VLOOKUP(C1269,Table_items[],4,FALSE)</f>
        <v>1600</v>
      </c>
      <c r="L1269" s="23">
        <f>VLOOKUP(C1269,Table_items[],5,FALSE)</f>
        <v>1619</v>
      </c>
    </row>
    <row r="1270" spans="1:12" s="23" customFormat="1" x14ac:dyDescent="0.2">
      <c r="A1270" s="11" t="s">
        <v>1489</v>
      </c>
      <c r="B1270" s="28">
        <v>44036</v>
      </c>
      <c r="C1270" s="13" t="s">
        <v>36</v>
      </c>
      <c r="D1270" s="13">
        <v>18</v>
      </c>
      <c r="E1270" s="9" t="s">
        <v>4896</v>
      </c>
      <c r="F1270" s="20" t="s">
        <v>4908</v>
      </c>
      <c r="G1270" t="s">
        <v>4904</v>
      </c>
      <c r="H1270" t="str">
        <f>VLOOKUP(E1270,suppliers!$A$2:$B$18,2,)</f>
        <v>OTHER</v>
      </c>
      <c r="I1270" t="str">
        <f>VLOOKUP(C1270,Table_items[],2,FALSE)</f>
        <v>Sanmol Paracetamol</v>
      </c>
      <c r="J1270" t="str">
        <f>VLOOKUP(C1270,Table_items[],3,FALSE)</f>
        <v>Obat Sakit Kepala &amp; Demam</v>
      </c>
      <c r="K1270" s="23">
        <f>VLOOKUP(C1270,Table_items[],4,FALSE)</f>
        <v>16100</v>
      </c>
      <c r="L1270" s="23">
        <f>VLOOKUP(C1270,Table_items[],5,FALSE)</f>
        <v>16261</v>
      </c>
    </row>
    <row r="1271" spans="1:12" s="23" customFormat="1" x14ac:dyDescent="0.2">
      <c r="A1271" s="7" t="s">
        <v>1490</v>
      </c>
      <c r="B1271" s="27">
        <v>44036</v>
      </c>
      <c r="C1271" s="9" t="s">
        <v>30</v>
      </c>
      <c r="D1271" s="9">
        <v>6</v>
      </c>
      <c r="E1271" s="9" t="s">
        <v>4896</v>
      </c>
      <c r="F1271" s="20" t="s">
        <v>4908</v>
      </c>
      <c r="G1271" t="s">
        <v>4904</v>
      </c>
      <c r="H1271" t="str">
        <f>VLOOKUP(E1271,suppliers!$A$2:$B$18,2,)</f>
        <v>OTHER</v>
      </c>
      <c r="I1271" t="str">
        <f>VLOOKUP(C1271,Table_items[],2,FALSE)</f>
        <v>Koolfever</v>
      </c>
      <c r="J1271" t="str">
        <f>VLOOKUP(C1271,Table_items[],3,FALSE)</f>
        <v>Obat Sakit Kepala &amp; Demam</v>
      </c>
      <c r="K1271" s="23">
        <f>VLOOKUP(C1271,Table_items[],4,FALSE)</f>
        <v>7500</v>
      </c>
      <c r="L1271" s="23">
        <f>VLOOKUP(C1271,Table_items[],5,FALSE)</f>
        <v>7620</v>
      </c>
    </row>
    <row r="1272" spans="1:12" s="23" customFormat="1" x14ac:dyDescent="0.2">
      <c r="A1272" s="11" t="s">
        <v>1491</v>
      </c>
      <c r="B1272" s="28">
        <v>44036</v>
      </c>
      <c r="C1272" s="13" t="s">
        <v>20</v>
      </c>
      <c r="D1272" s="13">
        <v>74</v>
      </c>
      <c r="E1272" s="9" t="s">
        <v>4896</v>
      </c>
      <c r="F1272" s="20" t="s">
        <v>4908</v>
      </c>
      <c r="G1272" t="s">
        <v>4904</v>
      </c>
      <c r="H1272" t="str">
        <f>VLOOKUP(E1272,suppliers!$A$2:$B$18,2,)</f>
        <v>OTHER</v>
      </c>
      <c r="I1272" t="str">
        <f>VLOOKUP(C1272,Table_items[],2,FALSE)</f>
        <v>Carditens</v>
      </c>
      <c r="J1272" t="str">
        <f>VLOOKUP(C1272,Table_items[],3,FALSE)</f>
        <v>Obat Hipertensi</v>
      </c>
      <c r="K1272" s="23">
        <f>VLOOKUP(C1272,Table_items[],4,FALSE)</f>
        <v>100000</v>
      </c>
      <c r="L1272" s="23">
        <f>VLOOKUP(C1272,Table_items[],5,FALSE)</f>
        <v>100900</v>
      </c>
    </row>
    <row r="1273" spans="1:12" s="23" customFormat="1" x14ac:dyDescent="0.2">
      <c r="A1273" s="7" t="s">
        <v>1492</v>
      </c>
      <c r="B1273" s="27">
        <v>44036</v>
      </c>
      <c r="C1273" s="9" t="s">
        <v>20</v>
      </c>
      <c r="D1273" s="9">
        <v>14</v>
      </c>
      <c r="E1273" s="9" t="s">
        <v>4896</v>
      </c>
      <c r="F1273" s="20" t="s">
        <v>4908</v>
      </c>
      <c r="G1273" t="s">
        <v>4904</v>
      </c>
      <c r="H1273" t="str">
        <f>VLOOKUP(E1273,suppliers!$A$2:$B$18,2,)</f>
        <v>OTHER</v>
      </c>
      <c r="I1273" t="str">
        <f>VLOOKUP(C1273,Table_items[],2,FALSE)</f>
        <v>Carditens</v>
      </c>
      <c r="J1273" t="str">
        <f>VLOOKUP(C1273,Table_items[],3,FALSE)</f>
        <v>Obat Hipertensi</v>
      </c>
      <c r="K1273" s="23">
        <f>VLOOKUP(C1273,Table_items[],4,FALSE)</f>
        <v>100000</v>
      </c>
      <c r="L1273" s="23">
        <f>VLOOKUP(C1273,Table_items[],5,FALSE)</f>
        <v>100900</v>
      </c>
    </row>
    <row r="1274" spans="1:12" s="23" customFormat="1" x14ac:dyDescent="0.2">
      <c r="A1274" s="11" t="s">
        <v>1493</v>
      </c>
      <c r="B1274" s="28">
        <v>44037</v>
      </c>
      <c r="C1274" s="13" t="s">
        <v>19</v>
      </c>
      <c r="D1274" s="13">
        <v>8</v>
      </c>
      <c r="E1274" s="9" t="s">
        <v>4896</v>
      </c>
      <c r="F1274" s="20" t="s">
        <v>4908</v>
      </c>
      <c r="G1274" t="s">
        <v>4904</v>
      </c>
      <c r="H1274" t="str">
        <f>VLOOKUP(E1274,suppliers!$A$2:$B$18,2,)</f>
        <v>OTHER</v>
      </c>
      <c r="I1274" t="str">
        <f>VLOOKUP(C1274,Table_items[],2,FALSE)</f>
        <v>Paratusin 1 Strip 10 Tablet</v>
      </c>
      <c r="J1274" t="str">
        <f>VLOOKUP(C1274,Table_items[],3,FALSE)</f>
        <v>Obat Batuk &amp; Pilek</v>
      </c>
      <c r="K1274" s="23">
        <f>VLOOKUP(C1274,Table_items[],4,FALSE)</f>
        <v>13600</v>
      </c>
      <c r="L1274" s="23">
        <f>VLOOKUP(C1274,Table_items[],5,FALSE)</f>
        <v>13818</v>
      </c>
    </row>
    <row r="1275" spans="1:12" s="23" customFormat="1" x14ac:dyDescent="0.2">
      <c r="A1275" s="7" t="s">
        <v>1494</v>
      </c>
      <c r="B1275" s="27">
        <v>44037</v>
      </c>
      <c r="C1275" s="9" t="s">
        <v>41</v>
      </c>
      <c r="D1275" s="9">
        <v>27</v>
      </c>
      <c r="E1275" s="9" t="s">
        <v>4896</v>
      </c>
      <c r="F1275" s="20" t="s">
        <v>4908</v>
      </c>
      <c r="G1275" t="s">
        <v>4904</v>
      </c>
      <c r="H1275" t="str">
        <f>VLOOKUP(E1275,suppliers!$A$2:$B$18,2,)</f>
        <v>OTHER</v>
      </c>
      <c r="I1275" t="str">
        <f>VLOOKUP(C1275,Table_items[],2,FALSE)</f>
        <v>Otilon Ear Drops 8 mL</v>
      </c>
      <c r="J1275" t="str">
        <f>VLOOKUP(C1275,Table_items[],3,FALSE)</f>
        <v>Obat Telinga</v>
      </c>
      <c r="K1275" s="23">
        <f>VLOOKUP(C1275,Table_items[],4,FALSE)</f>
        <v>55000</v>
      </c>
      <c r="L1275" s="23">
        <f>VLOOKUP(C1275,Table_items[],5,FALSE)</f>
        <v>55935</v>
      </c>
    </row>
    <row r="1276" spans="1:12" s="23" customFormat="1" x14ac:dyDescent="0.2">
      <c r="A1276" s="11" t="s">
        <v>1495</v>
      </c>
      <c r="B1276" s="28">
        <v>44037</v>
      </c>
      <c r="C1276" s="13" t="s">
        <v>16</v>
      </c>
      <c r="D1276" s="13">
        <v>37</v>
      </c>
      <c r="E1276" s="9" t="s">
        <v>4896</v>
      </c>
      <c r="F1276" s="20" t="s">
        <v>4908</v>
      </c>
      <c r="G1276" t="s">
        <v>4904</v>
      </c>
      <c r="H1276" t="str">
        <f>VLOOKUP(E1276,suppliers!$A$2:$B$18,2,)</f>
        <v>OTHER</v>
      </c>
      <c r="I1276" t="str">
        <f>VLOOKUP(C1276,Table_items[],2,FALSE)</f>
        <v>Ultraflu Box Isi 25 Strip</v>
      </c>
      <c r="J1276" t="str">
        <f>VLOOKUP(C1276,Table_items[],3,FALSE)</f>
        <v>Obat Batuk &amp; Pilek</v>
      </c>
      <c r="K1276" s="23">
        <f>VLOOKUP(C1276,Table_items[],4,FALSE)</f>
        <v>72500</v>
      </c>
      <c r="L1276" s="23">
        <f>VLOOKUP(C1276,Table_items[],5,FALSE)</f>
        <v>73805</v>
      </c>
    </row>
    <row r="1277" spans="1:12" s="23" customFormat="1" x14ac:dyDescent="0.2">
      <c r="A1277" s="7" t="s">
        <v>1496</v>
      </c>
      <c r="B1277" s="27">
        <v>44037</v>
      </c>
      <c r="C1277" s="9" t="s">
        <v>16</v>
      </c>
      <c r="D1277" s="9">
        <v>8</v>
      </c>
      <c r="E1277" s="9" t="s">
        <v>4896</v>
      </c>
      <c r="F1277" s="20" t="s">
        <v>4908</v>
      </c>
      <c r="G1277" t="s">
        <v>4904</v>
      </c>
      <c r="H1277" t="str">
        <f>VLOOKUP(E1277,suppliers!$A$2:$B$18,2,)</f>
        <v>OTHER</v>
      </c>
      <c r="I1277" t="str">
        <f>VLOOKUP(C1277,Table_items[],2,FALSE)</f>
        <v>Ultraflu Box Isi 25 Strip</v>
      </c>
      <c r="J1277" t="str">
        <f>VLOOKUP(C1277,Table_items[],3,FALSE)</f>
        <v>Obat Batuk &amp; Pilek</v>
      </c>
      <c r="K1277" s="23">
        <f>VLOOKUP(C1277,Table_items[],4,FALSE)</f>
        <v>72500</v>
      </c>
      <c r="L1277" s="23">
        <f>VLOOKUP(C1277,Table_items[],5,FALSE)</f>
        <v>73805</v>
      </c>
    </row>
    <row r="1278" spans="1:12" s="23" customFormat="1" x14ac:dyDescent="0.2">
      <c r="A1278" s="11" t="s">
        <v>1497</v>
      </c>
      <c r="B1278" s="28">
        <v>44037</v>
      </c>
      <c r="C1278" s="13" t="s">
        <v>30</v>
      </c>
      <c r="D1278" s="13">
        <v>612</v>
      </c>
      <c r="E1278" s="9" t="s">
        <v>4896</v>
      </c>
      <c r="F1278" s="20" t="s">
        <v>4908</v>
      </c>
      <c r="G1278" t="s">
        <v>4904</v>
      </c>
      <c r="H1278" t="str">
        <f>VLOOKUP(E1278,suppliers!$A$2:$B$18,2,)</f>
        <v>OTHER</v>
      </c>
      <c r="I1278" t="str">
        <f>VLOOKUP(C1278,Table_items[],2,FALSE)</f>
        <v>Koolfever</v>
      </c>
      <c r="J1278" t="str">
        <f>VLOOKUP(C1278,Table_items[],3,FALSE)</f>
        <v>Obat Sakit Kepala &amp; Demam</v>
      </c>
      <c r="K1278" s="23">
        <f>VLOOKUP(C1278,Table_items[],4,FALSE)</f>
        <v>7500</v>
      </c>
      <c r="L1278" s="23">
        <f>VLOOKUP(C1278,Table_items[],5,FALSE)</f>
        <v>7620</v>
      </c>
    </row>
    <row r="1279" spans="1:12" s="23" customFormat="1" x14ac:dyDescent="0.2">
      <c r="A1279" s="7" t="s">
        <v>1498</v>
      </c>
      <c r="B1279" s="27">
        <v>44037</v>
      </c>
      <c r="C1279" s="9" t="s">
        <v>8</v>
      </c>
      <c r="D1279" s="9">
        <v>46</v>
      </c>
      <c r="E1279" s="9" t="s">
        <v>4896</v>
      </c>
      <c r="F1279" s="20" t="s">
        <v>4908</v>
      </c>
      <c r="G1279" t="s">
        <v>4904</v>
      </c>
      <c r="H1279" t="str">
        <f>VLOOKUP(E1279,suppliers!$A$2:$B$18,2,)</f>
        <v>OTHER</v>
      </c>
      <c r="I1279" t="str">
        <f>VLOOKUP(C1279,Table_items[],2,FALSE)</f>
        <v>Bisoprolol Ogb Dexa</v>
      </c>
      <c r="J1279" t="str">
        <f>VLOOKUP(C1279,Table_items[],3,FALSE)</f>
        <v>Obat Alergi</v>
      </c>
      <c r="K1279" s="23">
        <f>VLOOKUP(C1279,Table_items[],4,FALSE)</f>
        <v>10000</v>
      </c>
      <c r="L1279" s="23">
        <f>VLOOKUP(C1279,Table_items[],5,FALSE)</f>
        <v>10180</v>
      </c>
    </row>
    <row r="1280" spans="1:12" s="23" customFormat="1" x14ac:dyDescent="0.2">
      <c r="A1280" s="11" t="s">
        <v>1499</v>
      </c>
      <c r="B1280" s="28">
        <v>44037</v>
      </c>
      <c r="C1280" s="13" t="s">
        <v>17</v>
      </c>
      <c r="D1280" s="13">
        <v>5</v>
      </c>
      <c r="E1280" s="9" t="s">
        <v>4896</v>
      </c>
      <c r="F1280" s="20" t="s">
        <v>4908</v>
      </c>
      <c r="G1280" t="s">
        <v>4904</v>
      </c>
      <c r="H1280" t="str">
        <f>VLOOKUP(E1280,suppliers!$A$2:$B$18,2,)</f>
        <v>OTHER</v>
      </c>
      <c r="I1280" t="str">
        <f>VLOOKUP(C1280,Table_items[],2,FALSE)</f>
        <v>Vicks Inhaler 0.5 mL</v>
      </c>
      <c r="J1280" t="str">
        <f>VLOOKUP(C1280,Table_items[],3,FALSE)</f>
        <v>Obat Batuk &amp; Pilek</v>
      </c>
      <c r="K1280" s="23">
        <f>VLOOKUP(C1280,Table_items[],4,FALSE)</f>
        <v>16155</v>
      </c>
      <c r="L1280" s="23">
        <f>VLOOKUP(C1280,Table_items[],5,FALSE)</f>
        <v>16430</v>
      </c>
    </row>
    <row r="1281" spans="1:12" s="23" customFormat="1" x14ac:dyDescent="0.2">
      <c r="A1281" s="7" t="s">
        <v>1500</v>
      </c>
      <c r="B1281" s="27">
        <v>44037</v>
      </c>
      <c r="C1281" s="9" t="s">
        <v>23</v>
      </c>
      <c r="D1281" s="9">
        <v>1</v>
      </c>
      <c r="E1281" s="9" t="s">
        <v>4896</v>
      </c>
      <c r="F1281" s="20" t="s">
        <v>4908</v>
      </c>
      <c r="G1281" t="s">
        <v>4904</v>
      </c>
      <c r="H1281" t="str">
        <f>VLOOKUP(E1281,suppliers!$A$2:$B$18,2,)</f>
        <v>OTHER</v>
      </c>
      <c r="I1281" t="str">
        <f>VLOOKUP(C1281,Table_items[],2,FALSE)</f>
        <v>Amlodipine Besilate</v>
      </c>
      <c r="J1281" t="str">
        <f>VLOOKUP(C1281,Table_items[],3,FALSE)</f>
        <v>Obat Hipertensi</v>
      </c>
      <c r="K1281" s="23">
        <f>VLOOKUP(C1281,Table_items[],4,FALSE)</f>
        <v>7467</v>
      </c>
      <c r="L1281" s="23">
        <f>VLOOKUP(C1281,Table_items[],5,FALSE)</f>
        <v>7504</v>
      </c>
    </row>
    <row r="1282" spans="1:12" s="23" customFormat="1" x14ac:dyDescent="0.2">
      <c r="A1282" s="11" t="s">
        <v>1501</v>
      </c>
      <c r="B1282" s="28">
        <v>44037</v>
      </c>
      <c r="C1282" s="13" t="s">
        <v>34</v>
      </c>
      <c r="D1282" s="13">
        <v>51</v>
      </c>
      <c r="E1282" s="9" t="s">
        <v>4896</v>
      </c>
      <c r="F1282" s="20" t="s">
        <v>4908</v>
      </c>
      <c r="G1282" t="s">
        <v>4904</v>
      </c>
      <c r="H1282" t="str">
        <f>VLOOKUP(E1282,suppliers!$A$2:$B$18,2,)</f>
        <v>OTHER</v>
      </c>
      <c r="I1282" t="str">
        <f>VLOOKUP(C1282,Table_items[],2,FALSE)</f>
        <v>Panadol Anak Tablet 1 Strip</v>
      </c>
      <c r="J1282" t="str">
        <f>VLOOKUP(C1282,Table_items[],3,FALSE)</f>
        <v>Obat Sakit Kepala &amp; Demam</v>
      </c>
      <c r="K1282" s="23">
        <f>VLOOKUP(C1282,Table_items[],4,FALSE)</f>
        <v>25000</v>
      </c>
      <c r="L1282" s="23">
        <f>VLOOKUP(C1282,Table_items[],5,FALSE)</f>
        <v>25450</v>
      </c>
    </row>
    <row r="1283" spans="1:12" s="23" customFormat="1" x14ac:dyDescent="0.2">
      <c r="A1283" s="7" t="s">
        <v>1502</v>
      </c>
      <c r="B1283" s="27">
        <v>44038</v>
      </c>
      <c r="C1283" s="9" t="s">
        <v>12</v>
      </c>
      <c r="D1283" s="9">
        <v>37</v>
      </c>
      <c r="E1283" s="9" t="s">
        <v>4896</v>
      </c>
      <c r="F1283" s="20" t="s">
        <v>4908</v>
      </c>
      <c r="G1283" t="s">
        <v>4904</v>
      </c>
      <c r="H1283" t="str">
        <f>VLOOKUP(E1283,suppliers!$A$2:$B$18,2,)</f>
        <v>OTHER</v>
      </c>
      <c r="I1283" t="str">
        <f>VLOOKUP(C1283,Table_items[],2,FALSE)</f>
        <v>Decolsen 1 Strip 4 Tablet</v>
      </c>
      <c r="J1283" t="str">
        <f>VLOOKUP(C1283,Table_items[],3,FALSE)</f>
        <v>Obat Batuk &amp; Pilek</v>
      </c>
      <c r="K1283" s="23">
        <f>VLOOKUP(C1283,Table_items[],4,FALSE)</f>
        <v>2886</v>
      </c>
      <c r="L1283" s="23">
        <f>VLOOKUP(C1283,Table_items[],5,FALSE)</f>
        <v>2915</v>
      </c>
    </row>
    <row r="1284" spans="1:12" s="23" customFormat="1" x14ac:dyDescent="0.2">
      <c r="A1284" s="11" t="s">
        <v>1503</v>
      </c>
      <c r="B1284" s="28">
        <v>44038</v>
      </c>
      <c r="C1284" s="13" t="s">
        <v>9</v>
      </c>
      <c r="D1284" s="13">
        <v>56</v>
      </c>
      <c r="E1284" s="9" t="s">
        <v>4896</v>
      </c>
      <c r="F1284" s="20" t="s">
        <v>4908</v>
      </c>
      <c r="G1284" t="s">
        <v>4904</v>
      </c>
      <c r="H1284" t="str">
        <f>VLOOKUP(E1284,suppliers!$A$2:$B$18,2,)</f>
        <v>OTHER</v>
      </c>
      <c r="I1284" t="str">
        <f>VLOOKUP(C1284,Table_items[],2,FALSE)</f>
        <v>Bedak Heroxyn 150 gr</v>
      </c>
      <c r="J1284" t="str">
        <f>VLOOKUP(C1284,Table_items[],3,FALSE)</f>
        <v>Obat Alergi</v>
      </c>
      <c r="K1284" s="23">
        <f>VLOOKUP(C1284,Table_items[],4,FALSE)</f>
        <v>16950</v>
      </c>
      <c r="L1284" s="23">
        <f>VLOOKUP(C1284,Table_items[],5,FALSE)</f>
        <v>17170</v>
      </c>
    </row>
    <row r="1285" spans="1:12" s="23" customFormat="1" x14ac:dyDescent="0.2">
      <c r="A1285" s="7" t="s">
        <v>1504</v>
      </c>
      <c r="B1285" s="27">
        <v>44038</v>
      </c>
      <c r="C1285" s="9" t="s">
        <v>24</v>
      </c>
      <c r="D1285" s="9">
        <v>20</v>
      </c>
      <c r="E1285" s="9" t="s">
        <v>4896</v>
      </c>
      <c r="F1285" s="20" t="s">
        <v>4908</v>
      </c>
      <c r="G1285" t="s">
        <v>4904</v>
      </c>
      <c r="H1285" t="str">
        <f>VLOOKUP(E1285,suppliers!$A$2:$B$18,2,)</f>
        <v>OTHER</v>
      </c>
      <c r="I1285" t="str">
        <f>VLOOKUP(C1285,Table_items[],2,FALSE)</f>
        <v>Irbesartan</v>
      </c>
      <c r="J1285" t="str">
        <f>VLOOKUP(C1285,Table_items[],3,FALSE)</f>
        <v>Obat Hipertensi</v>
      </c>
      <c r="K1285" s="23">
        <f>VLOOKUP(C1285,Table_items[],4,FALSE)</f>
        <v>108794</v>
      </c>
      <c r="L1285" s="23">
        <f>VLOOKUP(C1285,Table_items[],5,FALSE)</f>
        <v>109447</v>
      </c>
    </row>
    <row r="1286" spans="1:12" s="23" customFormat="1" x14ac:dyDescent="0.2">
      <c r="A1286" s="11" t="s">
        <v>1505</v>
      </c>
      <c r="B1286" s="28">
        <v>44038</v>
      </c>
      <c r="C1286" s="13" t="s">
        <v>38</v>
      </c>
      <c r="D1286" s="13">
        <v>22</v>
      </c>
      <c r="E1286" s="9" t="s">
        <v>4896</v>
      </c>
      <c r="F1286" s="20" t="s">
        <v>4908</v>
      </c>
      <c r="G1286" t="s">
        <v>4904</v>
      </c>
      <c r="H1286" t="str">
        <f>VLOOKUP(E1286,suppliers!$A$2:$B$18,2,)</f>
        <v>OTHER</v>
      </c>
      <c r="I1286" t="str">
        <f>VLOOKUP(C1286,Table_items[],2,FALSE)</f>
        <v>Sanmol 500 MG 4 Tablet</v>
      </c>
      <c r="J1286" t="str">
        <f>VLOOKUP(C1286,Table_items[],3,FALSE)</f>
        <v>Obat Sakit Kepala &amp; Demam</v>
      </c>
      <c r="K1286" s="23">
        <f>VLOOKUP(C1286,Table_items[],4,FALSE)</f>
        <v>1600</v>
      </c>
      <c r="L1286" s="23">
        <f>VLOOKUP(C1286,Table_items[],5,FALSE)</f>
        <v>1619</v>
      </c>
    </row>
    <row r="1287" spans="1:12" s="23" customFormat="1" x14ac:dyDescent="0.2">
      <c r="A1287" s="7" t="s">
        <v>1506</v>
      </c>
      <c r="B1287" s="27">
        <v>44038</v>
      </c>
      <c r="C1287" s="9" t="s">
        <v>41</v>
      </c>
      <c r="D1287" s="9">
        <v>29</v>
      </c>
      <c r="E1287" s="9" t="s">
        <v>4896</v>
      </c>
      <c r="F1287" s="20" t="s">
        <v>4908</v>
      </c>
      <c r="G1287" t="s">
        <v>4904</v>
      </c>
      <c r="H1287" t="str">
        <f>VLOOKUP(E1287,suppliers!$A$2:$B$18,2,)</f>
        <v>OTHER</v>
      </c>
      <c r="I1287" t="str">
        <f>VLOOKUP(C1287,Table_items[],2,FALSE)</f>
        <v>Otilon Ear Drops 8 mL</v>
      </c>
      <c r="J1287" t="str">
        <f>VLOOKUP(C1287,Table_items[],3,FALSE)</f>
        <v>Obat Telinga</v>
      </c>
      <c r="K1287" s="23">
        <f>VLOOKUP(C1287,Table_items[],4,FALSE)</f>
        <v>55000</v>
      </c>
      <c r="L1287" s="23">
        <f>VLOOKUP(C1287,Table_items[],5,FALSE)</f>
        <v>55935</v>
      </c>
    </row>
    <row r="1288" spans="1:12" s="23" customFormat="1" x14ac:dyDescent="0.2">
      <c r="A1288" s="11" t="s">
        <v>1507</v>
      </c>
      <c r="B1288" s="28">
        <v>44038</v>
      </c>
      <c r="C1288" s="13" t="s">
        <v>36</v>
      </c>
      <c r="D1288" s="13">
        <v>69</v>
      </c>
      <c r="E1288" s="9" t="s">
        <v>4896</v>
      </c>
      <c r="F1288" s="20" t="s">
        <v>4908</v>
      </c>
      <c r="G1288" t="s">
        <v>4904</v>
      </c>
      <c r="H1288" t="str">
        <f>VLOOKUP(E1288,suppliers!$A$2:$B$18,2,)</f>
        <v>OTHER</v>
      </c>
      <c r="I1288" t="str">
        <f>VLOOKUP(C1288,Table_items[],2,FALSE)</f>
        <v>Sanmol Paracetamol</v>
      </c>
      <c r="J1288" t="str">
        <f>VLOOKUP(C1288,Table_items[],3,FALSE)</f>
        <v>Obat Sakit Kepala &amp; Demam</v>
      </c>
      <c r="K1288" s="23">
        <f>VLOOKUP(C1288,Table_items[],4,FALSE)</f>
        <v>16100</v>
      </c>
      <c r="L1288" s="23">
        <f>VLOOKUP(C1288,Table_items[],5,FALSE)</f>
        <v>16261</v>
      </c>
    </row>
    <row r="1289" spans="1:12" s="23" customFormat="1" x14ac:dyDescent="0.2">
      <c r="A1289" s="7" t="s">
        <v>1508</v>
      </c>
      <c r="B1289" s="27">
        <v>44038</v>
      </c>
      <c r="C1289" s="9" t="s">
        <v>11</v>
      </c>
      <c r="D1289" s="9">
        <v>1</v>
      </c>
      <c r="E1289" s="9" t="s">
        <v>4896</v>
      </c>
      <c r="F1289" s="20" t="s">
        <v>4908</v>
      </c>
      <c r="G1289" t="s">
        <v>4904</v>
      </c>
      <c r="H1289" t="str">
        <f>VLOOKUP(E1289,suppliers!$A$2:$B$18,2,)</f>
        <v>OTHER</v>
      </c>
      <c r="I1289" t="str">
        <f>VLOOKUP(C1289,Table_items[],2,FALSE)</f>
        <v>Neozep Forte 1 Strip 4 Tablet</v>
      </c>
      <c r="J1289" t="str">
        <f>VLOOKUP(C1289,Table_items[],3,FALSE)</f>
        <v>Obat Batuk &amp; Pilek</v>
      </c>
      <c r="K1289" s="23">
        <f>VLOOKUP(C1289,Table_items[],4,FALSE)</f>
        <v>2324</v>
      </c>
      <c r="L1289" s="23">
        <f>VLOOKUP(C1289,Table_items[],5,FALSE)</f>
        <v>2338</v>
      </c>
    </row>
    <row r="1290" spans="1:12" s="23" customFormat="1" x14ac:dyDescent="0.2">
      <c r="A1290" s="11" t="s">
        <v>1509</v>
      </c>
      <c r="B1290" s="28">
        <v>44039</v>
      </c>
      <c r="C1290" s="13" t="s">
        <v>9</v>
      </c>
      <c r="D1290" s="13">
        <v>20</v>
      </c>
      <c r="E1290" s="9" t="s">
        <v>4896</v>
      </c>
      <c r="F1290" s="20" t="s">
        <v>4908</v>
      </c>
      <c r="G1290" t="s">
        <v>4904</v>
      </c>
      <c r="H1290" t="str">
        <f>VLOOKUP(E1290,suppliers!$A$2:$B$18,2,)</f>
        <v>OTHER</v>
      </c>
      <c r="I1290" t="str">
        <f>VLOOKUP(C1290,Table_items[],2,FALSE)</f>
        <v>Bedak Heroxyn 150 gr</v>
      </c>
      <c r="J1290" t="str">
        <f>VLOOKUP(C1290,Table_items[],3,FALSE)</f>
        <v>Obat Alergi</v>
      </c>
      <c r="K1290" s="23">
        <f>VLOOKUP(C1290,Table_items[],4,FALSE)</f>
        <v>16950</v>
      </c>
      <c r="L1290" s="23">
        <f>VLOOKUP(C1290,Table_items[],5,FALSE)</f>
        <v>17170</v>
      </c>
    </row>
    <row r="1291" spans="1:12" s="23" customFormat="1" x14ac:dyDescent="0.2">
      <c r="A1291" s="7" t="s">
        <v>1510</v>
      </c>
      <c r="B1291" s="27">
        <v>44039</v>
      </c>
      <c r="C1291" s="9" t="s">
        <v>30</v>
      </c>
      <c r="D1291" s="9">
        <v>6</v>
      </c>
      <c r="E1291" s="9" t="s">
        <v>4896</v>
      </c>
      <c r="F1291" s="20" t="s">
        <v>4896</v>
      </c>
      <c r="G1291" t="s">
        <v>4904</v>
      </c>
      <c r="H1291" t="str">
        <f>VLOOKUP(E1291,suppliers!$A$2:$B$18,2,)</f>
        <v>OTHER</v>
      </c>
      <c r="I1291" t="str">
        <f>VLOOKUP(C1291,Table_items[],2,FALSE)</f>
        <v>Koolfever</v>
      </c>
      <c r="J1291" t="str">
        <f>VLOOKUP(C1291,Table_items[],3,FALSE)</f>
        <v>Obat Sakit Kepala &amp; Demam</v>
      </c>
      <c r="K1291" s="23">
        <f>VLOOKUP(C1291,Table_items[],4,FALSE)</f>
        <v>7500</v>
      </c>
      <c r="L1291" s="23">
        <f>VLOOKUP(C1291,Table_items[],5,FALSE)</f>
        <v>7620</v>
      </c>
    </row>
    <row r="1292" spans="1:12" s="23" customFormat="1" x14ac:dyDescent="0.2">
      <c r="A1292" s="11" t="s">
        <v>1511</v>
      </c>
      <c r="B1292" s="28">
        <v>44039</v>
      </c>
      <c r="C1292" s="13" t="s">
        <v>30</v>
      </c>
      <c r="D1292" s="13">
        <v>13</v>
      </c>
      <c r="E1292" s="9" t="s">
        <v>4896</v>
      </c>
      <c r="F1292" s="20" t="s">
        <v>4896</v>
      </c>
      <c r="G1292" t="s">
        <v>4904</v>
      </c>
      <c r="H1292" t="str">
        <f>VLOOKUP(E1292,suppliers!$A$2:$B$18,2,)</f>
        <v>OTHER</v>
      </c>
      <c r="I1292" t="str">
        <f>VLOOKUP(C1292,Table_items[],2,FALSE)</f>
        <v>Koolfever</v>
      </c>
      <c r="J1292" t="str">
        <f>VLOOKUP(C1292,Table_items[],3,FALSE)</f>
        <v>Obat Sakit Kepala &amp; Demam</v>
      </c>
      <c r="K1292" s="23">
        <f>VLOOKUP(C1292,Table_items[],4,FALSE)</f>
        <v>7500</v>
      </c>
      <c r="L1292" s="23">
        <f>VLOOKUP(C1292,Table_items[],5,FALSE)</f>
        <v>7620</v>
      </c>
    </row>
    <row r="1293" spans="1:12" s="23" customFormat="1" x14ac:dyDescent="0.2">
      <c r="A1293" s="7" t="s">
        <v>1512</v>
      </c>
      <c r="B1293" s="27">
        <v>44039</v>
      </c>
      <c r="C1293" s="9" t="s">
        <v>8</v>
      </c>
      <c r="D1293" s="9">
        <v>16</v>
      </c>
      <c r="E1293" s="9" t="s">
        <v>4896</v>
      </c>
      <c r="F1293" s="20" t="s">
        <v>4896</v>
      </c>
      <c r="G1293" t="s">
        <v>4904</v>
      </c>
      <c r="H1293" t="str">
        <f>VLOOKUP(E1293,suppliers!$A$2:$B$18,2,)</f>
        <v>OTHER</v>
      </c>
      <c r="I1293" t="str">
        <f>VLOOKUP(C1293,Table_items[],2,FALSE)</f>
        <v>Bisoprolol Ogb Dexa</v>
      </c>
      <c r="J1293" t="str">
        <f>VLOOKUP(C1293,Table_items[],3,FALSE)</f>
        <v>Obat Alergi</v>
      </c>
      <c r="K1293" s="23">
        <f>VLOOKUP(C1293,Table_items[],4,FALSE)</f>
        <v>10000</v>
      </c>
      <c r="L1293" s="23">
        <f>VLOOKUP(C1293,Table_items[],5,FALSE)</f>
        <v>10180</v>
      </c>
    </row>
    <row r="1294" spans="1:12" s="23" customFormat="1" x14ac:dyDescent="0.2">
      <c r="A1294" s="11" t="s">
        <v>1513</v>
      </c>
      <c r="B1294" s="28">
        <v>44040</v>
      </c>
      <c r="C1294" s="13" t="s">
        <v>37</v>
      </c>
      <c r="D1294" s="13">
        <v>63</v>
      </c>
      <c r="E1294" s="9" t="s">
        <v>4896</v>
      </c>
      <c r="F1294" s="20" t="s">
        <v>4896</v>
      </c>
      <c r="G1294" t="s">
        <v>4904</v>
      </c>
      <c r="H1294" t="str">
        <f>VLOOKUP(E1294,suppliers!$A$2:$B$18,2,)</f>
        <v>OTHER</v>
      </c>
      <c r="I1294" t="str">
        <f>VLOOKUP(C1294,Table_items[],2,FALSE)</f>
        <v>Bodrex Extra</v>
      </c>
      <c r="J1294" t="str">
        <f>VLOOKUP(C1294,Table_items[],3,FALSE)</f>
        <v>Obat Sakit Kepala &amp; Demam</v>
      </c>
      <c r="K1294" s="23">
        <f>VLOOKUP(C1294,Table_items[],4,FALSE)</f>
        <v>50788</v>
      </c>
      <c r="L1294" s="23">
        <f>VLOOKUP(C1294,Table_items[],5,FALSE)</f>
        <v>51753</v>
      </c>
    </row>
    <row r="1295" spans="1:12" s="23" customFormat="1" x14ac:dyDescent="0.2">
      <c r="A1295" s="7" t="s">
        <v>1514</v>
      </c>
      <c r="B1295" s="27">
        <v>44040</v>
      </c>
      <c r="C1295" s="9" t="s">
        <v>9</v>
      </c>
      <c r="D1295" s="9">
        <v>23</v>
      </c>
      <c r="E1295" s="9" t="s">
        <v>4896</v>
      </c>
      <c r="F1295" s="20" t="s">
        <v>4896</v>
      </c>
      <c r="G1295" t="s">
        <v>4904</v>
      </c>
      <c r="H1295" t="str">
        <f>VLOOKUP(E1295,suppliers!$A$2:$B$18,2,)</f>
        <v>OTHER</v>
      </c>
      <c r="I1295" t="str">
        <f>VLOOKUP(C1295,Table_items[],2,FALSE)</f>
        <v>Bedak Heroxyn 150 gr</v>
      </c>
      <c r="J1295" t="str">
        <f>VLOOKUP(C1295,Table_items[],3,FALSE)</f>
        <v>Obat Alergi</v>
      </c>
      <c r="K1295" s="23">
        <f>VLOOKUP(C1295,Table_items[],4,FALSE)</f>
        <v>16950</v>
      </c>
      <c r="L1295" s="23">
        <f>VLOOKUP(C1295,Table_items[],5,FALSE)</f>
        <v>17170</v>
      </c>
    </row>
    <row r="1296" spans="1:12" s="23" customFormat="1" x14ac:dyDescent="0.2">
      <c r="A1296" s="11" t="s">
        <v>1515</v>
      </c>
      <c r="B1296" s="28">
        <v>44040</v>
      </c>
      <c r="C1296" s="13" t="s">
        <v>10</v>
      </c>
      <c r="D1296" s="13">
        <v>27</v>
      </c>
      <c r="E1296" s="9" t="s">
        <v>4896</v>
      </c>
      <c r="F1296" s="20" t="s">
        <v>4908</v>
      </c>
      <c r="G1296" t="s">
        <v>4904</v>
      </c>
      <c r="H1296" t="str">
        <f>VLOOKUP(E1296,suppliers!$A$2:$B$18,2,)</f>
        <v>OTHER</v>
      </c>
      <c r="I1296" t="str">
        <f>VLOOKUP(C1296,Table_items[],2,FALSE)</f>
        <v>Dexteem Box Plus 100 Tablet</v>
      </c>
      <c r="J1296" t="str">
        <f>VLOOKUP(C1296,Table_items[],3,FALSE)</f>
        <v>Obat Alergi</v>
      </c>
      <c r="K1296" s="23">
        <f>VLOOKUP(C1296,Table_items[],4,FALSE)</f>
        <v>25322</v>
      </c>
      <c r="L1296" s="23">
        <f>VLOOKUP(C1296,Table_items[],5,FALSE)</f>
        <v>25449</v>
      </c>
    </row>
    <row r="1297" spans="1:12" s="23" customFormat="1" x14ac:dyDescent="0.2">
      <c r="A1297" s="7" t="s">
        <v>1516</v>
      </c>
      <c r="B1297" s="27">
        <v>44040</v>
      </c>
      <c r="C1297" s="9" t="s">
        <v>25</v>
      </c>
      <c r="D1297" s="9">
        <v>29</v>
      </c>
      <c r="E1297" s="9" t="s">
        <v>4896</v>
      </c>
      <c r="F1297" s="20" t="s">
        <v>4908</v>
      </c>
      <c r="G1297" t="s">
        <v>4904</v>
      </c>
      <c r="H1297" t="str">
        <f>VLOOKUP(E1297,suppliers!$A$2:$B$18,2,)</f>
        <v>OTHER</v>
      </c>
      <c r="I1297" t="str">
        <f>VLOOKUP(C1297,Table_items[],2,FALSE)</f>
        <v>Irvell 150MG Box 20 Tablet</v>
      </c>
      <c r="J1297" t="str">
        <f>VLOOKUP(C1297,Table_items[],3,FALSE)</f>
        <v>Obat Hipertensi</v>
      </c>
      <c r="K1297" s="23">
        <f>VLOOKUP(C1297,Table_items[],4,FALSE)</f>
        <v>143991</v>
      </c>
      <c r="L1297" s="23">
        <f>VLOOKUP(C1297,Table_items[],5,FALSE)</f>
        <v>146871</v>
      </c>
    </row>
    <row r="1298" spans="1:12" s="23" customFormat="1" x14ac:dyDescent="0.2">
      <c r="A1298" s="11" t="s">
        <v>1517</v>
      </c>
      <c r="B1298" s="28">
        <v>44040</v>
      </c>
      <c r="C1298" s="13" t="s">
        <v>21</v>
      </c>
      <c r="D1298" s="13">
        <v>7</v>
      </c>
      <c r="E1298" s="9" t="s">
        <v>4896</v>
      </c>
      <c r="F1298" s="20" t="s">
        <v>4908</v>
      </c>
      <c r="G1298" t="s">
        <v>4904</v>
      </c>
      <c r="H1298" t="str">
        <f>VLOOKUP(E1298,suppliers!$A$2:$B$18,2,)</f>
        <v>OTHER</v>
      </c>
      <c r="I1298" t="str">
        <f>VLOOKUP(C1298,Table_items[],2,FALSE)</f>
        <v>Concor 5MG Strip 10</v>
      </c>
      <c r="J1298" t="str">
        <f>VLOOKUP(C1298,Table_items[],3,FALSE)</f>
        <v>Obat Hipertensi</v>
      </c>
      <c r="K1298" s="23">
        <f>VLOOKUP(C1298,Table_items[],4,FALSE)</f>
        <v>102000</v>
      </c>
      <c r="L1298" s="23">
        <f>VLOOKUP(C1298,Table_items[],5,FALSE)</f>
        <v>103632</v>
      </c>
    </row>
    <row r="1299" spans="1:12" s="23" customFormat="1" x14ac:dyDescent="0.2">
      <c r="A1299" s="7" t="s">
        <v>1518</v>
      </c>
      <c r="B1299" s="27">
        <v>44041</v>
      </c>
      <c r="C1299" s="9" t="s">
        <v>12</v>
      </c>
      <c r="D1299" s="9">
        <v>68</v>
      </c>
      <c r="E1299" s="9" t="s">
        <v>4896</v>
      </c>
      <c r="F1299" s="20" t="s">
        <v>4908</v>
      </c>
      <c r="G1299" t="s">
        <v>4904</v>
      </c>
      <c r="H1299" t="str">
        <f>VLOOKUP(E1299,suppliers!$A$2:$B$18,2,)</f>
        <v>OTHER</v>
      </c>
      <c r="I1299" t="str">
        <f>VLOOKUP(C1299,Table_items[],2,FALSE)</f>
        <v>Decolsen 1 Strip 4 Tablet</v>
      </c>
      <c r="J1299" t="str">
        <f>VLOOKUP(C1299,Table_items[],3,FALSE)</f>
        <v>Obat Batuk &amp; Pilek</v>
      </c>
      <c r="K1299" s="23">
        <f>VLOOKUP(C1299,Table_items[],4,FALSE)</f>
        <v>2886</v>
      </c>
      <c r="L1299" s="23">
        <f>VLOOKUP(C1299,Table_items[],5,FALSE)</f>
        <v>2915</v>
      </c>
    </row>
    <row r="1300" spans="1:12" s="23" customFormat="1" x14ac:dyDescent="0.2">
      <c r="A1300" s="11" t="s">
        <v>1519</v>
      </c>
      <c r="B1300" s="28">
        <v>44041</v>
      </c>
      <c r="C1300" s="13" t="s">
        <v>37</v>
      </c>
      <c r="D1300" s="13">
        <v>17</v>
      </c>
      <c r="E1300" s="9" t="s">
        <v>4896</v>
      </c>
      <c r="F1300" s="20" t="s">
        <v>4908</v>
      </c>
      <c r="G1300" t="s">
        <v>4904</v>
      </c>
      <c r="H1300" t="str">
        <f>VLOOKUP(E1300,suppliers!$A$2:$B$18,2,)</f>
        <v>OTHER</v>
      </c>
      <c r="I1300" t="str">
        <f>VLOOKUP(C1300,Table_items[],2,FALSE)</f>
        <v>Bodrex Extra</v>
      </c>
      <c r="J1300" t="str">
        <f>VLOOKUP(C1300,Table_items[],3,FALSE)</f>
        <v>Obat Sakit Kepala &amp; Demam</v>
      </c>
      <c r="K1300" s="23">
        <f>VLOOKUP(C1300,Table_items[],4,FALSE)</f>
        <v>50788</v>
      </c>
      <c r="L1300" s="23">
        <f>VLOOKUP(C1300,Table_items[],5,FALSE)</f>
        <v>51753</v>
      </c>
    </row>
    <row r="1301" spans="1:12" s="23" customFormat="1" x14ac:dyDescent="0.2">
      <c r="A1301" s="7" t="s">
        <v>1520</v>
      </c>
      <c r="B1301" s="27">
        <v>44041</v>
      </c>
      <c r="C1301" s="9" t="s">
        <v>24</v>
      </c>
      <c r="D1301" s="9">
        <v>34</v>
      </c>
      <c r="E1301" s="9" t="s">
        <v>4896</v>
      </c>
      <c r="F1301" s="20" t="s">
        <v>4908</v>
      </c>
      <c r="G1301" t="s">
        <v>4904</v>
      </c>
      <c r="H1301" t="str">
        <f>VLOOKUP(E1301,suppliers!$A$2:$B$18,2,)</f>
        <v>OTHER</v>
      </c>
      <c r="I1301" t="str">
        <f>VLOOKUP(C1301,Table_items[],2,FALSE)</f>
        <v>Irbesartan</v>
      </c>
      <c r="J1301" t="str">
        <f>VLOOKUP(C1301,Table_items[],3,FALSE)</f>
        <v>Obat Hipertensi</v>
      </c>
      <c r="K1301" s="23">
        <f>VLOOKUP(C1301,Table_items[],4,FALSE)</f>
        <v>108794</v>
      </c>
      <c r="L1301" s="23">
        <f>VLOOKUP(C1301,Table_items[],5,FALSE)</f>
        <v>109447</v>
      </c>
    </row>
    <row r="1302" spans="1:12" s="23" customFormat="1" x14ac:dyDescent="0.2">
      <c r="A1302" s="11" t="s">
        <v>1521</v>
      </c>
      <c r="B1302" s="28">
        <v>44041</v>
      </c>
      <c r="C1302" s="13" t="s">
        <v>10</v>
      </c>
      <c r="D1302" s="13">
        <v>14</v>
      </c>
      <c r="E1302" s="9" t="s">
        <v>4896</v>
      </c>
      <c r="F1302" s="20" t="s">
        <v>4908</v>
      </c>
      <c r="G1302" t="s">
        <v>4904</v>
      </c>
      <c r="H1302" t="str">
        <f>VLOOKUP(E1302,suppliers!$A$2:$B$18,2,)</f>
        <v>OTHER</v>
      </c>
      <c r="I1302" t="str">
        <f>VLOOKUP(C1302,Table_items[],2,FALSE)</f>
        <v>Dexteem Box Plus 100 Tablet</v>
      </c>
      <c r="J1302" t="str">
        <f>VLOOKUP(C1302,Table_items[],3,FALSE)</f>
        <v>Obat Alergi</v>
      </c>
      <c r="K1302" s="23">
        <f>VLOOKUP(C1302,Table_items[],4,FALSE)</f>
        <v>25322</v>
      </c>
      <c r="L1302" s="23">
        <f>VLOOKUP(C1302,Table_items[],5,FALSE)</f>
        <v>25449</v>
      </c>
    </row>
    <row r="1303" spans="1:12" s="23" customFormat="1" x14ac:dyDescent="0.2">
      <c r="A1303" s="7" t="s">
        <v>1522</v>
      </c>
      <c r="B1303" s="27">
        <v>44041</v>
      </c>
      <c r="C1303" s="9" t="s">
        <v>10</v>
      </c>
      <c r="D1303" s="9">
        <v>6</v>
      </c>
      <c r="E1303" s="9" t="s">
        <v>4896</v>
      </c>
      <c r="F1303" s="20" t="s">
        <v>4908</v>
      </c>
      <c r="G1303" t="s">
        <v>4904</v>
      </c>
      <c r="H1303" t="str">
        <f>VLOOKUP(E1303,suppliers!$A$2:$B$18,2,)</f>
        <v>OTHER</v>
      </c>
      <c r="I1303" t="str">
        <f>VLOOKUP(C1303,Table_items[],2,FALSE)</f>
        <v>Dexteem Box Plus 100 Tablet</v>
      </c>
      <c r="J1303" t="str">
        <f>VLOOKUP(C1303,Table_items[],3,FALSE)</f>
        <v>Obat Alergi</v>
      </c>
      <c r="K1303" s="23">
        <f>VLOOKUP(C1303,Table_items[],4,FALSE)</f>
        <v>25322</v>
      </c>
      <c r="L1303" s="23">
        <f>VLOOKUP(C1303,Table_items[],5,FALSE)</f>
        <v>25449</v>
      </c>
    </row>
    <row r="1304" spans="1:12" s="23" customFormat="1" x14ac:dyDescent="0.2">
      <c r="A1304" s="11" t="s">
        <v>1523</v>
      </c>
      <c r="B1304" s="28">
        <v>44041</v>
      </c>
      <c r="C1304" s="13" t="s">
        <v>30</v>
      </c>
      <c r="D1304" s="13">
        <v>45</v>
      </c>
      <c r="E1304" s="9" t="s">
        <v>4896</v>
      </c>
      <c r="F1304" s="20" t="s">
        <v>4908</v>
      </c>
      <c r="G1304" t="s">
        <v>4904</v>
      </c>
      <c r="H1304" t="str">
        <f>VLOOKUP(E1304,suppliers!$A$2:$B$18,2,)</f>
        <v>OTHER</v>
      </c>
      <c r="I1304" t="str">
        <f>VLOOKUP(C1304,Table_items[],2,FALSE)</f>
        <v>Koolfever</v>
      </c>
      <c r="J1304" t="str">
        <f>VLOOKUP(C1304,Table_items[],3,FALSE)</f>
        <v>Obat Sakit Kepala &amp; Demam</v>
      </c>
      <c r="K1304" s="23">
        <f>VLOOKUP(C1304,Table_items[],4,FALSE)</f>
        <v>7500</v>
      </c>
      <c r="L1304" s="23">
        <f>VLOOKUP(C1304,Table_items[],5,FALSE)</f>
        <v>7620</v>
      </c>
    </row>
    <row r="1305" spans="1:12" s="23" customFormat="1" x14ac:dyDescent="0.2">
      <c r="A1305" s="7" t="s">
        <v>1524</v>
      </c>
      <c r="B1305" s="27">
        <v>44041</v>
      </c>
      <c r="C1305" s="9" t="s">
        <v>7</v>
      </c>
      <c r="D1305" s="9">
        <v>28</v>
      </c>
      <c r="E1305" s="9" t="s">
        <v>4896</v>
      </c>
      <c r="F1305" s="20" t="s">
        <v>4908</v>
      </c>
      <c r="G1305" t="s">
        <v>4904</v>
      </c>
      <c r="H1305" t="str">
        <f>VLOOKUP(E1305,suppliers!$A$2:$B$18,2,)</f>
        <v>OTHER</v>
      </c>
      <c r="I1305" t="str">
        <f>VLOOKUP(C1305,Table_items[],2,FALSE)</f>
        <v>Acetylcysteine Mahakam 200 mg</v>
      </c>
      <c r="J1305" t="str">
        <f>VLOOKUP(C1305,Table_items[],3,FALSE)</f>
        <v>Obat Alergi</v>
      </c>
      <c r="K1305" s="23">
        <f>VLOOKUP(C1305,Table_items[],4,FALSE)</f>
        <v>33000</v>
      </c>
      <c r="L1305" s="23">
        <f>VLOOKUP(C1305,Table_items[],5,FALSE)</f>
        <v>33330</v>
      </c>
    </row>
    <row r="1306" spans="1:12" s="23" customFormat="1" x14ac:dyDescent="0.2">
      <c r="A1306" s="11" t="s">
        <v>1525</v>
      </c>
      <c r="B1306" s="28">
        <v>44042</v>
      </c>
      <c r="C1306" s="13" t="s">
        <v>12</v>
      </c>
      <c r="D1306" s="13">
        <v>95</v>
      </c>
      <c r="E1306" s="9" t="s">
        <v>4896</v>
      </c>
      <c r="F1306" s="20" t="s">
        <v>4908</v>
      </c>
      <c r="G1306" t="s">
        <v>4904</v>
      </c>
      <c r="H1306" t="str">
        <f>VLOOKUP(E1306,suppliers!$A$2:$B$18,2,)</f>
        <v>OTHER</v>
      </c>
      <c r="I1306" t="str">
        <f>VLOOKUP(C1306,Table_items[],2,FALSE)</f>
        <v>Decolsen 1 Strip 4 Tablet</v>
      </c>
      <c r="J1306" t="str">
        <f>VLOOKUP(C1306,Table_items[],3,FALSE)</f>
        <v>Obat Batuk &amp; Pilek</v>
      </c>
      <c r="K1306" s="23">
        <f>VLOOKUP(C1306,Table_items[],4,FALSE)</f>
        <v>2886</v>
      </c>
      <c r="L1306" s="23">
        <f>VLOOKUP(C1306,Table_items[],5,FALSE)</f>
        <v>2915</v>
      </c>
    </row>
    <row r="1307" spans="1:12" s="23" customFormat="1" x14ac:dyDescent="0.2">
      <c r="A1307" s="7" t="s">
        <v>1526</v>
      </c>
      <c r="B1307" s="27">
        <v>44042</v>
      </c>
      <c r="C1307" s="9" t="s">
        <v>37</v>
      </c>
      <c r="D1307" s="9">
        <v>24</v>
      </c>
      <c r="E1307" s="9" t="s">
        <v>4896</v>
      </c>
      <c r="F1307" s="20" t="s">
        <v>4908</v>
      </c>
      <c r="G1307" t="s">
        <v>4904</v>
      </c>
      <c r="H1307" t="str">
        <f>VLOOKUP(E1307,suppliers!$A$2:$B$18,2,)</f>
        <v>OTHER</v>
      </c>
      <c r="I1307" t="str">
        <f>VLOOKUP(C1307,Table_items[],2,FALSE)</f>
        <v>Bodrex Extra</v>
      </c>
      <c r="J1307" t="str">
        <f>VLOOKUP(C1307,Table_items[],3,FALSE)</f>
        <v>Obat Sakit Kepala &amp; Demam</v>
      </c>
      <c r="K1307" s="23">
        <f>VLOOKUP(C1307,Table_items[],4,FALSE)</f>
        <v>50788</v>
      </c>
      <c r="L1307" s="23">
        <f>VLOOKUP(C1307,Table_items[],5,FALSE)</f>
        <v>51753</v>
      </c>
    </row>
    <row r="1308" spans="1:12" s="23" customFormat="1" x14ac:dyDescent="0.2">
      <c r="A1308" s="11" t="s">
        <v>1527</v>
      </c>
      <c r="B1308" s="28">
        <v>44042</v>
      </c>
      <c r="C1308" s="13" t="s">
        <v>9</v>
      </c>
      <c r="D1308" s="13">
        <v>72</v>
      </c>
      <c r="E1308" s="9" t="s">
        <v>4896</v>
      </c>
      <c r="F1308" s="20" t="s">
        <v>4908</v>
      </c>
      <c r="G1308" t="s">
        <v>4904</v>
      </c>
      <c r="H1308" t="str">
        <f>VLOOKUP(E1308,suppliers!$A$2:$B$18,2,)</f>
        <v>OTHER</v>
      </c>
      <c r="I1308" t="str">
        <f>VLOOKUP(C1308,Table_items[],2,FALSE)</f>
        <v>Bedak Heroxyn 150 gr</v>
      </c>
      <c r="J1308" t="str">
        <f>VLOOKUP(C1308,Table_items[],3,FALSE)</f>
        <v>Obat Alergi</v>
      </c>
      <c r="K1308" s="23">
        <f>VLOOKUP(C1308,Table_items[],4,FALSE)</f>
        <v>16950</v>
      </c>
      <c r="L1308" s="23">
        <f>VLOOKUP(C1308,Table_items[],5,FALSE)</f>
        <v>17170</v>
      </c>
    </row>
    <row r="1309" spans="1:12" s="23" customFormat="1" x14ac:dyDescent="0.2">
      <c r="A1309" s="7" t="s">
        <v>1528</v>
      </c>
      <c r="B1309" s="27">
        <v>44042</v>
      </c>
      <c r="C1309" s="9" t="s">
        <v>10</v>
      </c>
      <c r="D1309" s="9">
        <v>262</v>
      </c>
      <c r="E1309" s="9" t="s">
        <v>4896</v>
      </c>
      <c r="F1309" s="20" t="s">
        <v>4908</v>
      </c>
      <c r="G1309" t="s">
        <v>4904</v>
      </c>
      <c r="H1309" t="str">
        <f>VLOOKUP(E1309,suppliers!$A$2:$B$18,2,)</f>
        <v>OTHER</v>
      </c>
      <c r="I1309" t="str">
        <f>VLOOKUP(C1309,Table_items[],2,FALSE)</f>
        <v>Dexteem Box Plus 100 Tablet</v>
      </c>
      <c r="J1309" t="str">
        <f>VLOOKUP(C1309,Table_items[],3,FALSE)</f>
        <v>Obat Alergi</v>
      </c>
      <c r="K1309" s="23">
        <f>VLOOKUP(C1309,Table_items[],4,FALSE)</f>
        <v>25322</v>
      </c>
      <c r="L1309" s="23">
        <f>VLOOKUP(C1309,Table_items[],5,FALSE)</f>
        <v>25449</v>
      </c>
    </row>
    <row r="1310" spans="1:12" s="23" customFormat="1" x14ac:dyDescent="0.2">
      <c r="A1310" s="11" t="s">
        <v>1529</v>
      </c>
      <c r="B1310" s="28">
        <v>44042</v>
      </c>
      <c r="C1310" s="13" t="s">
        <v>35</v>
      </c>
      <c r="D1310" s="13">
        <v>22</v>
      </c>
      <c r="E1310" s="9" t="s">
        <v>4896</v>
      </c>
      <c r="F1310" s="20" t="s">
        <v>4908</v>
      </c>
      <c r="G1310" t="s">
        <v>4904</v>
      </c>
      <c r="H1310" t="str">
        <f>VLOOKUP(E1310,suppliers!$A$2:$B$18,2,)</f>
        <v>OTHER</v>
      </c>
      <c r="I1310" t="str">
        <f>VLOOKUP(C1310,Table_items[],2,FALSE)</f>
        <v>Proris Ibuprofen</v>
      </c>
      <c r="J1310" t="str">
        <f>VLOOKUP(C1310,Table_items[],3,FALSE)</f>
        <v>Obat Sakit Kepala &amp; Demam</v>
      </c>
      <c r="K1310" s="23">
        <f>VLOOKUP(C1310,Table_items[],4,FALSE)</f>
        <v>25000</v>
      </c>
      <c r="L1310" s="23">
        <f>VLOOKUP(C1310,Table_items[],5,FALSE)</f>
        <v>25275</v>
      </c>
    </row>
    <row r="1311" spans="1:12" s="23" customFormat="1" x14ac:dyDescent="0.2">
      <c r="A1311" s="7" t="s">
        <v>1530</v>
      </c>
      <c r="B1311" s="27">
        <v>44042</v>
      </c>
      <c r="C1311" s="9" t="s">
        <v>5</v>
      </c>
      <c r="D1311" s="9">
        <v>25</v>
      </c>
      <c r="E1311" s="9" t="s">
        <v>4896</v>
      </c>
      <c r="F1311" s="20" t="s">
        <v>4908</v>
      </c>
      <c r="G1311" t="s">
        <v>4904</v>
      </c>
      <c r="H1311" t="str">
        <f>VLOOKUP(E1311,suppliers!$A$2:$B$18,2,)</f>
        <v>OTHER</v>
      </c>
      <c r="I1311" t="str">
        <f>VLOOKUP(C1311,Table_items[],2,FALSE)</f>
        <v>Ozen 10 MG Blister</v>
      </c>
      <c r="J1311" t="str">
        <f>VLOOKUP(C1311,Table_items[],3,FALSE)</f>
        <v>Obat Alergi</v>
      </c>
      <c r="K1311" s="23">
        <f>VLOOKUP(C1311,Table_items[],4,FALSE)</f>
        <v>18611</v>
      </c>
      <c r="L1311" s="23">
        <f>VLOOKUP(C1311,Table_items[],5,FALSE)</f>
        <v>18816</v>
      </c>
    </row>
    <row r="1312" spans="1:12" s="23" customFormat="1" x14ac:dyDescent="0.2">
      <c r="A1312" s="11" t="s">
        <v>1531</v>
      </c>
      <c r="B1312" s="28">
        <v>44042</v>
      </c>
      <c r="C1312" s="13" t="s">
        <v>39</v>
      </c>
      <c r="D1312" s="13">
        <v>42</v>
      </c>
      <c r="E1312" s="9" t="s">
        <v>4896</v>
      </c>
      <c r="F1312" s="20" t="s">
        <v>4908</v>
      </c>
      <c r="G1312" t="s">
        <v>4904</v>
      </c>
      <c r="H1312" t="str">
        <f>VLOOKUP(E1312,suppliers!$A$2:$B$18,2,)</f>
        <v>OTHER</v>
      </c>
      <c r="I1312" t="str">
        <f>VLOOKUP(C1312,Table_items[],2,FALSE)</f>
        <v>Cilostazol Bernofarm</v>
      </c>
      <c r="J1312" t="str">
        <f>VLOOKUP(C1312,Table_items[],3,FALSE)</f>
        <v>Obat Sakit Kepala &amp; Demam</v>
      </c>
      <c r="K1312" s="23">
        <f>VLOOKUP(C1312,Table_items[],4,FALSE)</f>
        <v>45450</v>
      </c>
      <c r="L1312" s="23">
        <f>VLOOKUP(C1312,Table_items[],5,FALSE)</f>
        <v>46223</v>
      </c>
    </row>
    <row r="1313" spans="1:12" s="23" customFormat="1" x14ac:dyDescent="0.2">
      <c r="A1313" s="7" t="s">
        <v>1532</v>
      </c>
      <c r="B1313" s="27">
        <v>44043</v>
      </c>
      <c r="C1313" s="9" t="s">
        <v>12</v>
      </c>
      <c r="D1313" s="9">
        <v>64</v>
      </c>
      <c r="E1313" s="9" t="s">
        <v>4896</v>
      </c>
      <c r="F1313" s="20" t="s">
        <v>4908</v>
      </c>
      <c r="G1313" t="s">
        <v>4904</v>
      </c>
      <c r="H1313" t="str">
        <f>VLOOKUP(E1313,suppliers!$A$2:$B$18,2,)</f>
        <v>OTHER</v>
      </c>
      <c r="I1313" t="str">
        <f>VLOOKUP(C1313,Table_items[],2,FALSE)</f>
        <v>Decolsen 1 Strip 4 Tablet</v>
      </c>
      <c r="J1313" t="str">
        <f>VLOOKUP(C1313,Table_items[],3,FALSE)</f>
        <v>Obat Batuk &amp; Pilek</v>
      </c>
      <c r="K1313" s="23">
        <f>VLOOKUP(C1313,Table_items[],4,FALSE)</f>
        <v>2886</v>
      </c>
      <c r="L1313" s="23">
        <f>VLOOKUP(C1313,Table_items[],5,FALSE)</f>
        <v>2915</v>
      </c>
    </row>
    <row r="1314" spans="1:12" s="23" customFormat="1" x14ac:dyDescent="0.2">
      <c r="A1314" s="11" t="s">
        <v>1533</v>
      </c>
      <c r="B1314" s="28">
        <v>44043</v>
      </c>
      <c r="C1314" s="13" t="s">
        <v>24</v>
      </c>
      <c r="D1314" s="13">
        <v>34</v>
      </c>
      <c r="E1314" s="9" t="s">
        <v>4896</v>
      </c>
      <c r="F1314" s="20" t="s">
        <v>4908</v>
      </c>
      <c r="G1314" t="s">
        <v>4904</v>
      </c>
      <c r="H1314" t="str">
        <f>VLOOKUP(E1314,suppliers!$A$2:$B$18,2,)</f>
        <v>OTHER</v>
      </c>
      <c r="I1314" t="str">
        <f>VLOOKUP(C1314,Table_items[],2,FALSE)</f>
        <v>Irbesartan</v>
      </c>
      <c r="J1314" t="str">
        <f>VLOOKUP(C1314,Table_items[],3,FALSE)</f>
        <v>Obat Hipertensi</v>
      </c>
      <c r="K1314" s="23">
        <f>VLOOKUP(C1314,Table_items[],4,FALSE)</f>
        <v>108794</v>
      </c>
      <c r="L1314" s="23">
        <f>VLOOKUP(C1314,Table_items[],5,FALSE)</f>
        <v>109447</v>
      </c>
    </row>
    <row r="1315" spans="1:12" s="23" customFormat="1" x14ac:dyDescent="0.2">
      <c r="A1315" s="7" t="s">
        <v>1534</v>
      </c>
      <c r="B1315" s="27">
        <v>44043</v>
      </c>
      <c r="C1315" s="9" t="s">
        <v>41</v>
      </c>
      <c r="D1315" s="9">
        <v>47</v>
      </c>
      <c r="E1315" s="9" t="s">
        <v>4896</v>
      </c>
      <c r="F1315" s="20" t="s">
        <v>4908</v>
      </c>
      <c r="G1315" t="s">
        <v>4904</v>
      </c>
      <c r="H1315" t="str">
        <f>VLOOKUP(E1315,suppliers!$A$2:$B$18,2,)</f>
        <v>OTHER</v>
      </c>
      <c r="I1315" t="str">
        <f>VLOOKUP(C1315,Table_items[],2,FALSE)</f>
        <v>Otilon Ear Drops 8 mL</v>
      </c>
      <c r="J1315" t="str">
        <f>VLOOKUP(C1315,Table_items[],3,FALSE)</f>
        <v>Obat Telinga</v>
      </c>
      <c r="K1315" s="23">
        <f>VLOOKUP(C1315,Table_items[],4,FALSE)</f>
        <v>55000</v>
      </c>
      <c r="L1315" s="23">
        <f>VLOOKUP(C1315,Table_items[],5,FALSE)</f>
        <v>55935</v>
      </c>
    </row>
    <row r="1316" spans="1:12" s="23" customFormat="1" x14ac:dyDescent="0.2">
      <c r="A1316" s="11" t="s">
        <v>1535</v>
      </c>
      <c r="B1316" s="28">
        <v>44043</v>
      </c>
      <c r="C1316" s="13" t="s">
        <v>22</v>
      </c>
      <c r="D1316" s="13">
        <v>26</v>
      </c>
      <c r="E1316" s="9" t="s">
        <v>4896</v>
      </c>
      <c r="F1316" s="20" t="s">
        <v>4908</v>
      </c>
      <c r="G1316" t="s">
        <v>4904</v>
      </c>
      <c r="H1316" t="str">
        <f>VLOOKUP(E1316,suppliers!$A$2:$B$18,2,)</f>
        <v>OTHER</v>
      </c>
      <c r="I1316" t="str">
        <f>VLOOKUP(C1316,Table_items[],2,FALSE)</f>
        <v>Candesartan Ogb Dexa</v>
      </c>
      <c r="J1316" t="str">
        <f>VLOOKUP(C1316,Table_items[],3,FALSE)</f>
        <v>Obat Hipertensi</v>
      </c>
      <c r="K1316" s="23">
        <f>VLOOKUP(C1316,Table_items[],4,FALSE)</f>
        <v>5000</v>
      </c>
      <c r="L1316" s="23">
        <f>VLOOKUP(C1316,Table_items[],5,FALSE)</f>
        <v>5095</v>
      </c>
    </row>
    <row r="1317" spans="1:12" s="23" customFormat="1" x14ac:dyDescent="0.2">
      <c r="A1317" s="7" t="s">
        <v>1536</v>
      </c>
      <c r="B1317" s="27">
        <v>44043</v>
      </c>
      <c r="C1317" s="9" t="s">
        <v>10</v>
      </c>
      <c r="D1317" s="9">
        <v>41</v>
      </c>
      <c r="E1317" s="9" t="s">
        <v>4896</v>
      </c>
      <c r="F1317" s="20" t="s">
        <v>4908</v>
      </c>
      <c r="G1317" t="s">
        <v>4904</v>
      </c>
      <c r="H1317" t="str">
        <f>VLOOKUP(E1317,suppliers!$A$2:$B$18,2,)</f>
        <v>OTHER</v>
      </c>
      <c r="I1317" t="str">
        <f>VLOOKUP(C1317,Table_items[],2,FALSE)</f>
        <v>Dexteem Box Plus 100 Tablet</v>
      </c>
      <c r="J1317" t="str">
        <f>VLOOKUP(C1317,Table_items[],3,FALSE)</f>
        <v>Obat Alergi</v>
      </c>
      <c r="K1317" s="23">
        <f>VLOOKUP(C1317,Table_items[],4,FALSE)</f>
        <v>25322</v>
      </c>
      <c r="L1317" s="23">
        <f>VLOOKUP(C1317,Table_items[],5,FALSE)</f>
        <v>25449</v>
      </c>
    </row>
    <row r="1318" spans="1:12" s="23" customFormat="1" x14ac:dyDescent="0.2">
      <c r="A1318" s="11" t="s">
        <v>1537</v>
      </c>
      <c r="B1318" s="28">
        <v>44043</v>
      </c>
      <c r="C1318" s="13" t="s">
        <v>11</v>
      </c>
      <c r="D1318" s="13">
        <v>1</v>
      </c>
      <c r="E1318" s="9" t="s">
        <v>4896</v>
      </c>
      <c r="F1318" s="20" t="s">
        <v>4908</v>
      </c>
      <c r="G1318" t="s">
        <v>4904</v>
      </c>
      <c r="H1318" t="str">
        <f>VLOOKUP(E1318,suppliers!$A$2:$B$18,2,)</f>
        <v>OTHER</v>
      </c>
      <c r="I1318" t="str">
        <f>VLOOKUP(C1318,Table_items[],2,FALSE)</f>
        <v>Neozep Forte 1 Strip 4 Tablet</v>
      </c>
      <c r="J1318" t="str">
        <f>VLOOKUP(C1318,Table_items[],3,FALSE)</f>
        <v>Obat Batuk &amp; Pilek</v>
      </c>
      <c r="K1318" s="23">
        <f>VLOOKUP(C1318,Table_items[],4,FALSE)</f>
        <v>2324</v>
      </c>
      <c r="L1318" s="23">
        <f>VLOOKUP(C1318,Table_items[],5,FALSE)</f>
        <v>2338</v>
      </c>
    </row>
    <row r="1319" spans="1:12" s="23" customFormat="1" x14ac:dyDescent="0.2">
      <c r="A1319" s="7" t="s">
        <v>1538</v>
      </c>
      <c r="B1319" s="27">
        <v>44043</v>
      </c>
      <c r="C1319" s="9" t="s">
        <v>34</v>
      </c>
      <c r="D1319" s="9">
        <v>246</v>
      </c>
      <c r="E1319" s="9" t="s">
        <v>4896</v>
      </c>
      <c r="F1319" s="20" t="s">
        <v>4908</v>
      </c>
      <c r="G1319" t="s">
        <v>4904</v>
      </c>
      <c r="H1319" t="str">
        <f>VLOOKUP(E1319,suppliers!$A$2:$B$18,2,)</f>
        <v>OTHER</v>
      </c>
      <c r="I1319" t="str">
        <f>VLOOKUP(C1319,Table_items[],2,FALSE)</f>
        <v>Panadol Anak Tablet 1 Strip</v>
      </c>
      <c r="J1319" t="str">
        <f>VLOOKUP(C1319,Table_items[],3,FALSE)</f>
        <v>Obat Sakit Kepala &amp; Demam</v>
      </c>
      <c r="K1319" s="23">
        <f>VLOOKUP(C1319,Table_items[],4,FALSE)</f>
        <v>25000</v>
      </c>
      <c r="L1319" s="23">
        <f>VLOOKUP(C1319,Table_items[],5,FALSE)</f>
        <v>25450</v>
      </c>
    </row>
    <row r="1320" spans="1:12" s="23" customFormat="1" x14ac:dyDescent="0.2">
      <c r="A1320" s="11" t="s">
        <v>1539</v>
      </c>
      <c r="B1320" s="28">
        <v>44044</v>
      </c>
      <c r="C1320" s="13" t="s">
        <v>12</v>
      </c>
      <c r="D1320" s="13">
        <v>78</v>
      </c>
      <c r="E1320" s="9" t="s">
        <v>4896</v>
      </c>
      <c r="F1320" s="20" t="s">
        <v>4908</v>
      </c>
      <c r="G1320" t="s">
        <v>4904</v>
      </c>
      <c r="H1320" t="str">
        <f>VLOOKUP(E1320,suppliers!$A$2:$B$18,2,)</f>
        <v>OTHER</v>
      </c>
      <c r="I1320" t="str">
        <f>VLOOKUP(C1320,Table_items[],2,FALSE)</f>
        <v>Decolsen 1 Strip 4 Tablet</v>
      </c>
      <c r="J1320" t="str">
        <f>VLOOKUP(C1320,Table_items[],3,FALSE)</f>
        <v>Obat Batuk &amp; Pilek</v>
      </c>
      <c r="K1320" s="23">
        <f>VLOOKUP(C1320,Table_items[],4,FALSE)</f>
        <v>2886</v>
      </c>
      <c r="L1320" s="23">
        <f>VLOOKUP(C1320,Table_items[],5,FALSE)</f>
        <v>2915</v>
      </c>
    </row>
    <row r="1321" spans="1:12" s="23" customFormat="1" x14ac:dyDescent="0.2">
      <c r="A1321" s="7" t="s">
        <v>1540</v>
      </c>
      <c r="B1321" s="27">
        <v>44044</v>
      </c>
      <c r="C1321" s="9" t="s">
        <v>37</v>
      </c>
      <c r="D1321" s="9">
        <v>15</v>
      </c>
      <c r="E1321" s="9" t="s">
        <v>4896</v>
      </c>
      <c r="F1321" s="20" t="s">
        <v>4908</v>
      </c>
      <c r="G1321" t="s">
        <v>4904</v>
      </c>
      <c r="H1321" t="str">
        <f>VLOOKUP(E1321,suppliers!$A$2:$B$18,2,)</f>
        <v>OTHER</v>
      </c>
      <c r="I1321" t="str">
        <f>VLOOKUP(C1321,Table_items[],2,FALSE)</f>
        <v>Bodrex Extra</v>
      </c>
      <c r="J1321" t="str">
        <f>VLOOKUP(C1321,Table_items[],3,FALSE)</f>
        <v>Obat Sakit Kepala &amp; Demam</v>
      </c>
      <c r="K1321" s="23">
        <f>VLOOKUP(C1321,Table_items[],4,FALSE)</f>
        <v>50788</v>
      </c>
      <c r="L1321" s="23">
        <f>VLOOKUP(C1321,Table_items[],5,FALSE)</f>
        <v>51753</v>
      </c>
    </row>
    <row r="1322" spans="1:12" s="23" customFormat="1" x14ac:dyDescent="0.2">
      <c r="A1322" s="11" t="s">
        <v>1541</v>
      </c>
      <c r="B1322" s="28">
        <v>44044</v>
      </c>
      <c r="C1322" s="13" t="s">
        <v>24</v>
      </c>
      <c r="D1322" s="13">
        <v>32</v>
      </c>
      <c r="E1322" s="9" t="s">
        <v>4896</v>
      </c>
      <c r="F1322" s="20" t="s">
        <v>4908</v>
      </c>
      <c r="G1322" t="s">
        <v>4904</v>
      </c>
      <c r="H1322" t="str">
        <f>VLOOKUP(E1322,suppliers!$A$2:$B$18,2,)</f>
        <v>OTHER</v>
      </c>
      <c r="I1322" t="str">
        <f>VLOOKUP(C1322,Table_items[],2,FALSE)</f>
        <v>Irbesartan</v>
      </c>
      <c r="J1322" t="str">
        <f>VLOOKUP(C1322,Table_items[],3,FALSE)</f>
        <v>Obat Hipertensi</v>
      </c>
      <c r="K1322" s="23">
        <f>VLOOKUP(C1322,Table_items[],4,FALSE)</f>
        <v>108794</v>
      </c>
      <c r="L1322" s="23">
        <f>VLOOKUP(C1322,Table_items[],5,FALSE)</f>
        <v>109447</v>
      </c>
    </row>
    <row r="1323" spans="1:12" s="23" customFormat="1" x14ac:dyDescent="0.2">
      <c r="A1323" s="7" t="s">
        <v>1542</v>
      </c>
      <c r="B1323" s="27">
        <v>44044</v>
      </c>
      <c r="C1323" s="9" t="s">
        <v>38</v>
      </c>
      <c r="D1323" s="9">
        <v>51</v>
      </c>
      <c r="E1323" s="9" t="s">
        <v>4896</v>
      </c>
      <c r="F1323" s="20" t="s">
        <v>4908</v>
      </c>
      <c r="G1323" t="s">
        <v>4904</v>
      </c>
      <c r="H1323" t="str">
        <f>VLOOKUP(E1323,suppliers!$A$2:$B$18,2,)</f>
        <v>OTHER</v>
      </c>
      <c r="I1323" t="str">
        <f>VLOOKUP(C1323,Table_items[],2,FALSE)</f>
        <v>Sanmol 500 MG 4 Tablet</v>
      </c>
      <c r="J1323" t="str">
        <f>VLOOKUP(C1323,Table_items[],3,FALSE)</f>
        <v>Obat Sakit Kepala &amp; Demam</v>
      </c>
      <c r="K1323" s="23">
        <f>VLOOKUP(C1323,Table_items[],4,FALSE)</f>
        <v>1600</v>
      </c>
      <c r="L1323" s="23">
        <f>VLOOKUP(C1323,Table_items[],5,FALSE)</f>
        <v>1619</v>
      </c>
    </row>
    <row r="1324" spans="1:12" s="23" customFormat="1" x14ac:dyDescent="0.2">
      <c r="A1324" s="11" t="s">
        <v>1543</v>
      </c>
      <c r="B1324" s="28">
        <v>44044</v>
      </c>
      <c r="C1324" s="13" t="s">
        <v>38</v>
      </c>
      <c r="D1324" s="13">
        <v>16</v>
      </c>
      <c r="E1324" s="9" t="s">
        <v>4896</v>
      </c>
      <c r="F1324" s="20" t="s">
        <v>4908</v>
      </c>
      <c r="G1324" t="s">
        <v>4904</v>
      </c>
      <c r="H1324" t="str">
        <f>VLOOKUP(E1324,suppliers!$A$2:$B$18,2,)</f>
        <v>OTHER</v>
      </c>
      <c r="I1324" t="str">
        <f>VLOOKUP(C1324,Table_items[],2,FALSE)</f>
        <v>Sanmol 500 MG 4 Tablet</v>
      </c>
      <c r="J1324" t="str">
        <f>VLOOKUP(C1324,Table_items[],3,FALSE)</f>
        <v>Obat Sakit Kepala &amp; Demam</v>
      </c>
      <c r="K1324" s="23">
        <f>VLOOKUP(C1324,Table_items[],4,FALSE)</f>
        <v>1600</v>
      </c>
      <c r="L1324" s="23">
        <f>VLOOKUP(C1324,Table_items[],5,FALSE)</f>
        <v>1619</v>
      </c>
    </row>
    <row r="1325" spans="1:12" s="23" customFormat="1" x14ac:dyDescent="0.2">
      <c r="A1325" s="7" t="s">
        <v>1544</v>
      </c>
      <c r="B1325" s="27">
        <v>44044</v>
      </c>
      <c r="C1325" s="9" t="s">
        <v>40</v>
      </c>
      <c r="D1325" s="9">
        <v>0</v>
      </c>
      <c r="E1325" s="9" t="s">
        <v>4896</v>
      </c>
      <c r="F1325" s="20" t="s">
        <v>4908</v>
      </c>
      <c r="G1325" t="s">
        <v>4904</v>
      </c>
      <c r="H1325" t="str">
        <f>VLOOKUP(E1325,suppliers!$A$2:$B$18,2,)</f>
        <v>OTHER</v>
      </c>
      <c r="I1325" t="str">
        <f>VLOOKUP(C1325,Table_items[],2,FALSE)</f>
        <v>Paramex Tablet / Obat</v>
      </c>
      <c r="J1325" t="str">
        <f>VLOOKUP(C1325,Table_items[],3,FALSE)</f>
        <v>Obat Sakit Kepala &amp; Demam</v>
      </c>
      <c r="K1325" s="23">
        <f>VLOOKUP(C1325,Table_items[],4,FALSE)</f>
        <v>2560</v>
      </c>
      <c r="L1325" s="23">
        <f>VLOOKUP(C1325,Table_items[],5,FALSE)</f>
        <v>2586</v>
      </c>
    </row>
    <row r="1326" spans="1:12" s="23" customFormat="1" x14ac:dyDescent="0.2">
      <c r="A1326" s="11" t="s">
        <v>1545</v>
      </c>
      <c r="B1326" s="28">
        <v>44044</v>
      </c>
      <c r="C1326" s="13" t="s">
        <v>28</v>
      </c>
      <c r="D1326" s="13">
        <v>32</v>
      </c>
      <c r="E1326" s="9" t="s">
        <v>4896</v>
      </c>
      <c r="F1326" s="20" t="s">
        <v>4908</v>
      </c>
      <c r="G1326" t="s">
        <v>4904</v>
      </c>
      <c r="H1326" t="str">
        <f>VLOOKUP(E1326,suppliers!$A$2:$B$18,2,)</f>
        <v>OTHER</v>
      </c>
      <c r="I1326" t="str">
        <f>VLOOKUP(C1326,Table_items[],2,FALSE)</f>
        <v>Hyperchol 100 MG 12 KPS</v>
      </c>
      <c r="J1326" t="str">
        <f>VLOOKUP(C1326,Table_items[],3,FALSE)</f>
        <v>Obat Kolesterol</v>
      </c>
      <c r="K1326" s="23">
        <f>VLOOKUP(C1326,Table_items[],4,FALSE)</f>
        <v>42800</v>
      </c>
      <c r="L1326" s="23">
        <f>VLOOKUP(C1326,Table_items[],5,FALSE)</f>
        <v>43442</v>
      </c>
    </row>
    <row r="1327" spans="1:12" s="23" customFormat="1" x14ac:dyDescent="0.2">
      <c r="A1327" s="11" t="s">
        <v>1557</v>
      </c>
      <c r="B1327" s="28">
        <v>44045</v>
      </c>
      <c r="C1327" s="13" t="s">
        <v>38</v>
      </c>
      <c r="D1327" s="13">
        <v>41</v>
      </c>
      <c r="E1327" s="9" t="s">
        <v>4896</v>
      </c>
      <c r="F1327" s="20" t="s">
        <v>4908</v>
      </c>
      <c r="G1327" t="s">
        <v>4904</v>
      </c>
      <c r="H1327" t="str">
        <f>VLOOKUP(E1327,suppliers!$A$2:$B$18,2,)</f>
        <v>OTHER</v>
      </c>
      <c r="I1327" t="str">
        <f>VLOOKUP(C1327,Table_items[],2,FALSE)</f>
        <v>Sanmol 500 MG 4 Tablet</v>
      </c>
      <c r="J1327" t="str">
        <f>VLOOKUP(C1327,Table_items[],3,FALSE)</f>
        <v>Obat Sakit Kepala &amp; Demam</v>
      </c>
      <c r="K1327" s="23">
        <f>VLOOKUP(C1327,Table_items[],4,FALSE)</f>
        <v>1600</v>
      </c>
      <c r="L1327" s="23">
        <f>VLOOKUP(C1327,Table_items[],5,FALSE)</f>
        <v>1619</v>
      </c>
    </row>
    <row r="1328" spans="1:12" s="23" customFormat="1" x14ac:dyDescent="0.2">
      <c r="A1328" s="7" t="s">
        <v>1558</v>
      </c>
      <c r="B1328" s="27">
        <v>44045</v>
      </c>
      <c r="C1328" s="9" t="s">
        <v>36</v>
      </c>
      <c r="D1328" s="9">
        <v>20</v>
      </c>
      <c r="E1328" s="9" t="s">
        <v>4896</v>
      </c>
      <c r="F1328" s="20" t="s">
        <v>4908</v>
      </c>
      <c r="G1328" t="s">
        <v>4904</v>
      </c>
      <c r="H1328" t="str">
        <f>VLOOKUP(E1328,suppliers!$A$2:$B$18,2,)</f>
        <v>OTHER</v>
      </c>
      <c r="I1328" t="str">
        <f>VLOOKUP(C1328,Table_items[],2,FALSE)</f>
        <v>Sanmol Paracetamol</v>
      </c>
      <c r="J1328" t="str">
        <f>VLOOKUP(C1328,Table_items[],3,FALSE)</f>
        <v>Obat Sakit Kepala &amp; Demam</v>
      </c>
      <c r="K1328" s="23">
        <f>VLOOKUP(C1328,Table_items[],4,FALSE)</f>
        <v>16100</v>
      </c>
      <c r="L1328" s="23">
        <f>VLOOKUP(C1328,Table_items[],5,FALSE)</f>
        <v>16261</v>
      </c>
    </row>
    <row r="1329" spans="1:12" s="23" customFormat="1" x14ac:dyDescent="0.2">
      <c r="A1329" s="11" t="s">
        <v>1559</v>
      </c>
      <c r="B1329" s="28">
        <v>44046</v>
      </c>
      <c r="C1329" s="13" t="s">
        <v>12</v>
      </c>
      <c r="D1329" s="13">
        <v>60</v>
      </c>
      <c r="E1329" s="9" t="s">
        <v>4896</v>
      </c>
      <c r="F1329" s="20" t="s">
        <v>4908</v>
      </c>
      <c r="G1329" t="s">
        <v>4904</v>
      </c>
      <c r="H1329" t="str">
        <f>VLOOKUP(E1329,suppliers!$A$2:$B$18,2,)</f>
        <v>OTHER</v>
      </c>
      <c r="I1329" t="str">
        <f>VLOOKUP(C1329,Table_items[],2,FALSE)</f>
        <v>Decolsen 1 Strip 4 Tablet</v>
      </c>
      <c r="J1329" t="str">
        <f>VLOOKUP(C1329,Table_items[],3,FALSE)</f>
        <v>Obat Batuk &amp; Pilek</v>
      </c>
      <c r="K1329" s="23">
        <f>VLOOKUP(C1329,Table_items[],4,FALSE)</f>
        <v>2886</v>
      </c>
      <c r="L1329" s="23">
        <f>VLOOKUP(C1329,Table_items[],5,FALSE)</f>
        <v>2915</v>
      </c>
    </row>
    <row r="1330" spans="1:12" s="23" customFormat="1" x14ac:dyDescent="0.2">
      <c r="A1330" s="7" t="s">
        <v>1560</v>
      </c>
      <c r="B1330" s="27">
        <v>44046</v>
      </c>
      <c r="C1330" s="9" t="s">
        <v>9</v>
      </c>
      <c r="D1330" s="9">
        <v>5</v>
      </c>
      <c r="E1330" s="9" t="s">
        <v>4896</v>
      </c>
      <c r="F1330" s="20" t="s">
        <v>4908</v>
      </c>
      <c r="G1330" t="s">
        <v>4904</v>
      </c>
      <c r="H1330" t="str">
        <f>VLOOKUP(E1330,suppliers!$A$2:$B$18,2,)</f>
        <v>OTHER</v>
      </c>
      <c r="I1330" t="str">
        <f>VLOOKUP(C1330,Table_items[],2,FALSE)</f>
        <v>Bedak Heroxyn 150 gr</v>
      </c>
      <c r="J1330" t="str">
        <f>VLOOKUP(C1330,Table_items[],3,FALSE)</f>
        <v>Obat Alergi</v>
      </c>
      <c r="K1330" s="23">
        <f>VLOOKUP(C1330,Table_items[],4,FALSE)</f>
        <v>16950</v>
      </c>
      <c r="L1330" s="23">
        <f>VLOOKUP(C1330,Table_items[],5,FALSE)</f>
        <v>17170</v>
      </c>
    </row>
    <row r="1331" spans="1:12" s="23" customFormat="1" x14ac:dyDescent="0.2">
      <c r="A1331" s="11" t="s">
        <v>1561</v>
      </c>
      <c r="B1331" s="28">
        <v>44046</v>
      </c>
      <c r="C1331" s="13" t="s">
        <v>41</v>
      </c>
      <c r="D1331" s="13">
        <v>21</v>
      </c>
      <c r="E1331" s="9" t="s">
        <v>4896</v>
      </c>
      <c r="F1331" s="20" t="s">
        <v>4908</v>
      </c>
      <c r="G1331" t="s">
        <v>4904</v>
      </c>
      <c r="H1331" t="str">
        <f>VLOOKUP(E1331,suppliers!$A$2:$B$18,2,)</f>
        <v>OTHER</v>
      </c>
      <c r="I1331" t="str">
        <f>VLOOKUP(C1331,Table_items[],2,FALSE)</f>
        <v>Otilon Ear Drops 8 mL</v>
      </c>
      <c r="J1331" t="str">
        <f>VLOOKUP(C1331,Table_items[],3,FALSE)</f>
        <v>Obat Telinga</v>
      </c>
      <c r="K1331" s="23">
        <f>VLOOKUP(C1331,Table_items[],4,FALSE)</f>
        <v>55000</v>
      </c>
      <c r="L1331" s="23">
        <f>VLOOKUP(C1331,Table_items[],5,FALSE)</f>
        <v>55935</v>
      </c>
    </row>
    <row r="1332" spans="1:12" s="23" customFormat="1" x14ac:dyDescent="0.2">
      <c r="A1332" s="7" t="s">
        <v>1563</v>
      </c>
      <c r="B1332" s="27">
        <v>44046</v>
      </c>
      <c r="C1332" s="9" t="s">
        <v>22</v>
      </c>
      <c r="D1332" s="9">
        <v>35</v>
      </c>
      <c r="E1332" s="9" t="s">
        <v>4896</v>
      </c>
      <c r="F1332" s="20" t="s">
        <v>4908</v>
      </c>
      <c r="G1332" t="s">
        <v>4904</v>
      </c>
      <c r="H1332" t="str">
        <f>VLOOKUP(E1332,suppliers!$A$2:$B$18,2,)</f>
        <v>OTHER</v>
      </c>
      <c r="I1332" t="str">
        <f>VLOOKUP(C1332,Table_items[],2,FALSE)</f>
        <v>Candesartan Ogb Dexa</v>
      </c>
      <c r="J1332" t="str">
        <f>VLOOKUP(C1332,Table_items[],3,FALSE)</f>
        <v>Obat Hipertensi</v>
      </c>
      <c r="K1332" s="23">
        <f>VLOOKUP(C1332,Table_items[],4,FALSE)</f>
        <v>5000</v>
      </c>
      <c r="L1332" s="23">
        <f>VLOOKUP(C1332,Table_items[],5,FALSE)</f>
        <v>5095</v>
      </c>
    </row>
    <row r="1333" spans="1:12" s="23" customFormat="1" x14ac:dyDescent="0.2">
      <c r="A1333" s="11" t="s">
        <v>1564</v>
      </c>
      <c r="B1333" s="28">
        <v>44046</v>
      </c>
      <c r="C1333" s="13" t="s">
        <v>22</v>
      </c>
      <c r="D1333" s="13">
        <v>27</v>
      </c>
      <c r="E1333" s="9" t="s">
        <v>4896</v>
      </c>
      <c r="F1333" s="20" t="s">
        <v>4908</v>
      </c>
      <c r="G1333" t="s">
        <v>4904</v>
      </c>
      <c r="H1333" t="str">
        <f>VLOOKUP(E1333,suppliers!$A$2:$B$18,2,)</f>
        <v>OTHER</v>
      </c>
      <c r="I1333" t="str">
        <f>VLOOKUP(C1333,Table_items[],2,FALSE)</f>
        <v>Candesartan Ogb Dexa</v>
      </c>
      <c r="J1333" t="str">
        <f>VLOOKUP(C1333,Table_items[],3,FALSE)</f>
        <v>Obat Hipertensi</v>
      </c>
      <c r="K1333" s="23">
        <f>VLOOKUP(C1333,Table_items[],4,FALSE)</f>
        <v>5000</v>
      </c>
      <c r="L1333" s="23">
        <f>VLOOKUP(C1333,Table_items[],5,FALSE)</f>
        <v>5095</v>
      </c>
    </row>
    <row r="1334" spans="1:12" s="23" customFormat="1" x14ac:dyDescent="0.2">
      <c r="A1334" s="7" t="s">
        <v>1565</v>
      </c>
      <c r="B1334" s="27">
        <v>44046</v>
      </c>
      <c r="C1334" s="9" t="s">
        <v>8</v>
      </c>
      <c r="D1334" s="9">
        <v>10</v>
      </c>
      <c r="E1334" s="9" t="s">
        <v>4896</v>
      </c>
      <c r="F1334" s="20" t="s">
        <v>4908</v>
      </c>
      <c r="G1334" t="s">
        <v>4904</v>
      </c>
      <c r="H1334" t="str">
        <f>VLOOKUP(E1334,suppliers!$A$2:$B$18,2,)</f>
        <v>OTHER</v>
      </c>
      <c r="I1334" t="str">
        <f>VLOOKUP(C1334,Table_items[],2,FALSE)</f>
        <v>Bisoprolol Ogb Dexa</v>
      </c>
      <c r="J1334" t="str">
        <f>VLOOKUP(C1334,Table_items[],3,FALSE)</f>
        <v>Obat Alergi</v>
      </c>
      <c r="K1334" s="23">
        <f>VLOOKUP(C1334,Table_items[],4,FALSE)</f>
        <v>10000</v>
      </c>
      <c r="L1334" s="23">
        <f>VLOOKUP(C1334,Table_items[],5,FALSE)</f>
        <v>10180</v>
      </c>
    </row>
    <row r="1335" spans="1:12" s="23" customFormat="1" x14ac:dyDescent="0.2">
      <c r="A1335" s="11" t="s">
        <v>1566</v>
      </c>
      <c r="B1335" s="28">
        <v>44046</v>
      </c>
      <c r="C1335" s="13" t="s">
        <v>8</v>
      </c>
      <c r="D1335" s="13">
        <v>17</v>
      </c>
      <c r="E1335" s="9" t="s">
        <v>4896</v>
      </c>
      <c r="F1335" s="20" t="s">
        <v>4908</v>
      </c>
      <c r="G1335" t="s">
        <v>4904</v>
      </c>
      <c r="H1335" t="str">
        <f>VLOOKUP(E1335,suppliers!$A$2:$B$18,2,)</f>
        <v>OTHER</v>
      </c>
      <c r="I1335" t="str">
        <f>VLOOKUP(C1335,Table_items[],2,FALSE)</f>
        <v>Bisoprolol Ogb Dexa</v>
      </c>
      <c r="J1335" t="str">
        <f>VLOOKUP(C1335,Table_items[],3,FALSE)</f>
        <v>Obat Alergi</v>
      </c>
      <c r="K1335" s="23">
        <f>VLOOKUP(C1335,Table_items[],4,FALSE)</f>
        <v>10000</v>
      </c>
      <c r="L1335" s="23">
        <f>VLOOKUP(C1335,Table_items[],5,FALSE)</f>
        <v>10180</v>
      </c>
    </row>
    <row r="1336" spans="1:12" s="23" customFormat="1" x14ac:dyDescent="0.2">
      <c r="A1336" s="7" t="s">
        <v>1567</v>
      </c>
      <c r="B1336" s="27">
        <v>44046</v>
      </c>
      <c r="C1336" s="9" t="s">
        <v>25</v>
      </c>
      <c r="D1336" s="9">
        <v>1</v>
      </c>
      <c r="E1336" s="9" t="s">
        <v>4896</v>
      </c>
      <c r="F1336" s="20" t="s">
        <v>4908</v>
      </c>
      <c r="G1336" t="s">
        <v>4904</v>
      </c>
      <c r="H1336" t="str">
        <f>VLOOKUP(E1336,suppliers!$A$2:$B$18,2,)</f>
        <v>OTHER</v>
      </c>
      <c r="I1336" t="str">
        <f>VLOOKUP(C1336,Table_items[],2,FALSE)</f>
        <v>Irvell 150MG Box 20 Tablet</v>
      </c>
      <c r="J1336" t="str">
        <f>VLOOKUP(C1336,Table_items[],3,FALSE)</f>
        <v>Obat Hipertensi</v>
      </c>
      <c r="K1336" s="23">
        <f>VLOOKUP(C1336,Table_items[],4,FALSE)</f>
        <v>143991</v>
      </c>
      <c r="L1336" s="23">
        <f>VLOOKUP(C1336,Table_items[],5,FALSE)</f>
        <v>146871</v>
      </c>
    </row>
    <row r="1337" spans="1:12" s="23" customFormat="1" x14ac:dyDescent="0.2">
      <c r="A1337" s="11" t="s">
        <v>1568</v>
      </c>
      <c r="B1337" s="28">
        <v>44047</v>
      </c>
      <c r="C1337" s="13" t="s">
        <v>37</v>
      </c>
      <c r="D1337" s="13">
        <v>30</v>
      </c>
      <c r="E1337" s="9" t="s">
        <v>4896</v>
      </c>
      <c r="F1337" s="20" t="s">
        <v>4908</v>
      </c>
      <c r="G1337" t="s">
        <v>4904</v>
      </c>
      <c r="H1337" t="str">
        <f>VLOOKUP(E1337,suppliers!$A$2:$B$18,2,)</f>
        <v>OTHER</v>
      </c>
      <c r="I1337" t="str">
        <f>VLOOKUP(C1337,Table_items[],2,FALSE)</f>
        <v>Bodrex Extra</v>
      </c>
      <c r="J1337" t="str">
        <f>VLOOKUP(C1337,Table_items[],3,FALSE)</f>
        <v>Obat Sakit Kepala &amp; Demam</v>
      </c>
      <c r="K1337" s="23">
        <f>VLOOKUP(C1337,Table_items[],4,FALSE)</f>
        <v>50788</v>
      </c>
      <c r="L1337" s="23">
        <f>VLOOKUP(C1337,Table_items[],5,FALSE)</f>
        <v>51753</v>
      </c>
    </row>
    <row r="1338" spans="1:12" s="23" customFormat="1" x14ac:dyDescent="0.2">
      <c r="A1338" s="7" t="s">
        <v>1569</v>
      </c>
      <c r="B1338" s="27">
        <v>44047</v>
      </c>
      <c r="C1338" s="9" t="s">
        <v>16</v>
      </c>
      <c r="D1338" s="9">
        <v>20</v>
      </c>
      <c r="E1338" s="9" t="s">
        <v>4896</v>
      </c>
      <c r="F1338" s="20" t="s">
        <v>4908</v>
      </c>
      <c r="G1338" t="s">
        <v>4904</v>
      </c>
      <c r="H1338" t="str">
        <f>VLOOKUP(E1338,suppliers!$A$2:$B$18,2,)</f>
        <v>OTHER</v>
      </c>
      <c r="I1338" t="str">
        <f>VLOOKUP(C1338,Table_items[],2,FALSE)</f>
        <v>Ultraflu Box Isi 25 Strip</v>
      </c>
      <c r="J1338" t="str">
        <f>VLOOKUP(C1338,Table_items[],3,FALSE)</f>
        <v>Obat Batuk &amp; Pilek</v>
      </c>
      <c r="K1338" s="23">
        <f>VLOOKUP(C1338,Table_items[],4,FALSE)</f>
        <v>72500</v>
      </c>
      <c r="L1338" s="23">
        <f>VLOOKUP(C1338,Table_items[],5,FALSE)</f>
        <v>73805</v>
      </c>
    </row>
    <row r="1339" spans="1:12" s="23" customFormat="1" x14ac:dyDescent="0.2">
      <c r="A1339" s="11" t="s">
        <v>1570</v>
      </c>
      <c r="B1339" s="28">
        <v>44047</v>
      </c>
      <c r="C1339" s="13" t="s">
        <v>16</v>
      </c>
      <c r="D1339" s="13">
        <v>17</v>
      </c>
      <c r="E1339" s="9" t="s">
        <v>4896</v>
      </c>
      <c r="F1339" s="20" t="s">
        <v>4908</v>
      </c>
      <c r="G1339" t="s">
        <v>4904</v>
      </c>
      <c r="H1339" t="str">
        <f>VLOOKUP(E1339,suppliers!$A$2:$B$18,2,)</f>
        <v>OTHER</v>
      </c>
      <c r="I1339" t="str">
        <f>VLOOKUP(C1339,Table_items[],2,FALSE)</f>
        <v>Ultraflu Box Isi 25 Strip</v>
      </c>
      <c r="J1339" t="str">
        <f>VLOOKUP(C1339,Table_items[],3,FALSE)</f>
        <v>Obat Batuk &amp; Pilek</v>
      </c>
      <c r="K1339" s="23">
        <f>VLOOKUP(C1339,Table_items[],4,FALSE)</f>
        <v>72500</v>
      </c>
      <c r="L1339" s="23">
        <f>VLOOKUP(C1339,Table_items[],5,FALSE)</f>
        <v>73805</v>
      </c>
    </row>
    <row r="1340" spans="1:12" s="23" customFormat="1" x14ac:dyDescent="0.2">
      <c r="A1340" s="7" t="s">
        <v>1571</v>
      </c>
      <c r="B1340" s="27">
        <v>44047</v>
      </c>
      <c r="C1340" s="9" t="s">
        <v>30</v>
      </c>
      <c r="D1340" s="9">
        <v>4</v>
      </c>
      <c r="E1340" s="9" t="s">
        <v>4896</v>
      </c>
      <c r="F1340" s="20" t="s">
        <v>4908</v>
      </c>
      <c r="G1340" t="s">
        <v>4904</v>
      </c>
      <c r="H1340" t="str">
        <f>VLOOKUP(E1340,suppliers!$A$2:$B$18,2,)</f>
        <v>OTHER</v>
      </c>
      <c r="I1340" t="str">
        <f>VLOOKUP(C1340,Table_items[],2,FALSE)</f>
        <v>Koolfever</v>
      </c>
      <c r="J1340" t="str">
        <f>VLOOKUP(C1340,Table_items[],3,FALSE)</f>
        <v>Obat Sakit Kepala &amp; Demam</v>
      </c>
      <c r="K1340" s="23">
        <f>VLOOKUP(C1340,Table_items[],4,FALSE)</f>
        <v>7500</v>
      </c>
      <c r="L1340" s="23">
        <f>VLOOKUP(C1340,Table_items[],5,FALSE)</f>
        <v>7620</v>
      </c>
    </row>
    <row r="1341" spans="1:12" s="23" customFormat="1" x14ac:dyDescent="0.2">
      <c r="A1341" s="11" t="s">
        <v>1572</v>
      </c>
      <c r="B1341" s="28">
        <v>44047</v>
      </c>
      <c r="C1341" s="13" t="s">
        <v>35</v>
      </c>
      <c r="D1341" s="13">
        <v>24</v>
      </c>
      <c r="E1341" s="9" t="s">
        <v>4896</v>
      </c>
      <c r="F1341" s="20" t="s">
        <v>4908</v>
      </c>
      <c r="G1341" t="s">
        <v>4904</v>
      </c>
      <c r="H1341" t="str">
        <f>VLOOKUP(E1341,suppliers!$A$2:$B$18,2,)</f>
        <v>OTHER</v>
      </c>
      <c r="I1341" t="str">
        <f>VLOOKUP(C1341,Table_items[],2,FALSE)</f>
        <v>Proris Ibuprofen</v>
      </c>
      <c r="J1341" t="str">
        <f>VLOOKUP(C1341,Table_items[],3,FALSE)</f>
        <v>Obat Sakit Kepala &amp; Demam</v>
      </c>
      <c r="K1341" s="23">
        <f>VLOOKUP(C1341,Table_items[],4,FALSE)</f>
        <v>25000</v>
      </c>
      <c r="L1341" s="23">
        <f>VLOOKUP(C1341,Table_items[],5,FALSE)</f>
        <v>25275</v>
      </c>
    </row>
    <row r="1342" spans="1:12" s="23" customFormat="1" x14ac:dyDescent="0.2">
      <c r="A1342" s="7" t="s">
        <v>1573</v>
      </c>
      <c r="B1342" s="27">
        <v>44048</v>
      </c>
      <c r="C1342" s="9" t="s">
        <v>12</v>
      </c>
      <c r="D1342" s="9">
        <v>62</v>
      </c>
      <c r="E1342" s="9" t="s">
        <v>4896</v>
      </c>
      <c r="F1342" s="20" t="s">
        <v>4908</v>
      </c>
      <c r="G1342" t="s">
        <v>4904</v>
      </c>
      <c r="H1342" t="str">
        <f>VLOOKUP(E1342,suppliers!$A$2:$B$18,2,)</f>
        <v>OTHER</v>
      </c>
      <c r="I1342" t="str">
        <f>VLOOKUP(C1342,Table_items[],2,FALSE)</f>
        <v>Decolsen 1 Strip 4 Tablet</v>
      </c>
      <c r="J1342" t="str">
        <f>VLOOKUP(C1342,Table_items[],3,FALSE)</f>
        <v>Obat Batuk &amp; Pilek</v>
      </c>
      <c r="K1342" s="23">
        <f>VLOOKUP(C1342,Table_items[],4,FALSE)</f>
        <v>2886</v>
      </c>
      <c r="L1342" s="23">
        <f>VLOOKUP(C1342,Table_items[],5,FALSE)</f>
        <v>2915</v>
      </c>
    </row>
    <row r="1343" spans="1:12" s="23" customFormat="1" x14ac:dyDescent="0.2">
      <c r="A1343" s="11" t="s">
        <v>1574</v>
      </c>
      <c r="B1343" s="28">
        <v>44048</v>
      </c>
      <c r="C1343" s="13" t="s">
        <v>37</v>
      </c>
      <c r="D1343" s="13">
        <v>34</v>
      </c>
      <c r="E1343" s="9" t="s">
        <v>4896</v>
      </c>
      <c r="F1343" s="20" t="s">
        <v>4908</v>
      </c>
      <c r="G1343" t="s">
        <v>4904</v>
      </c>
      <c r="H1343" t="str">
        <f>VLOOKUP(E1343,suppliers!$A$2:$B$18,2,)</f>
        <v>OTHER</v>
      </c>
      <c r="I1343" t="str">
        <f>VLOOKUP(C1343,Table_items[],2,FALSE)</f>
        <v>Bodrex Extra</v>
      </c>
      <c r="J1343" t="str">
        <f>VLOOKUP(C1343,Table_items[],3,FALSE)</f>
        <v>Obat Sakit Kepala &amp; Demam</v>
      </c>
      <c r="K1343" s="23">
        <f>VLOOKUP(C1343,Table_items[],4,FALSE)</f>
        <v>50788</v>
      </c>
      <c r="L1343" s="23">
        <f>VLOOKUP(C1343,Table_items[],5,FALSE)</f>
        <v>51753</v>
      </c>
    </row>
    <row r="1344" spans="1:12" s="23" customFormat="1" x14ac:dyDescent="0.2">
      <c r="A1344" s="7" t="s">
        <v>1575</v>
      </c>
      <c r="B1344" s="27">
        <v>44048</v>
      </c>
      <c r="C1344" s="9" t="s">
        <v>24</v>
      </c>
      <c r="D1344" s="9">
        <v>31</v>
      </c>
      <c r="E1344" s="9" t="s">
        <v>4896</v>
      </c>
      <c r="F1344" s="20" t="s">
        <v>4908</v>
      </c>
      <c r="G1344" t="s">
        <v>4904</v>
      </c>
      <c r="H1344" t="str">
        <f>VLOOKUP(E1344,suppliers!$A$2:$B$18,2,)</f>
        <v>OTHER</v>
      </c>
      <c r="I1344" t="str">
        <f>VLOOKUP(C1344,Table_items[],2,FALSE)</f>
        <v>Irbesartan</v>
      </c>
      <c r="J1344" t="str">
        <f>VLOOKUP(C1344,Table_items[],3,FALSE)</f>
        <v>Obat Hipertensi</v>
      </c>
      <c r="K1344" s="23">
        <f>VLOOKUP(C1344,Table_items[],4,FALSE)</f>
        <v>108794</v>
      </c>
      <c r="L1344" s="23">
        <f>VLOOKUP(C1344,Table_items[],5,FALSE)</f>
        <v>109447</v>
      </c>
    </row>
    <row r="1345" spans="1:12" s="23" customFormat="1" x14ac:dyDescent="0.2">
      <c r="A1345" s="11" t="s">
        <v>1576</v>
      </c>
      <c r="B1345" s="28">
        <v>44048</v>
      </c>
      <c r="C1345" s="13" t="s">
        <v>10</v>
      </c>
      <c r="D1345" s="13">
        <v>19</v>
      </c>
      <c r="E1345" s="9" t="s">
        <v>4896</v>
      </c>
      <c r="F1345" s="20" t="s">
        <v>4908</v>
      </c>
      <c r="G1345" t="s">
        <v>4904</v>
      </c>
      <c r="H1345" t="str">
        <f>VLOOKUP(E1345,suppliers!$A$2:$B$18,2,)</f>
        <v>OTHER</v>
      </c>
      <c r="I1345" t="str">
        <f>VLOOKUP(C1345,Table_items[],2,FALSE)</f>
        <v>Dexteem Box Plus 100 Tablet</v>
      </c>
      <c r="J1345" t="str">
        <f>VLOOKUP(C1345,Table_items[],3,FALSE)</f>
        <v>Obat Alergi</v>
      </c>
      <c r="K1345" s="23">
        <f>VLOOKUP(C1345,Table_items[],4,FALSE)</f>
        <v>25322</v>
      </c>
      <c r="L1345" s="23">
        <f>VLOOKUP(C1345,Table_items[],5,FALSE)</f>
        <v>25449</v>
      </c>
    </row>
    <row r="1346" spans="1:12" s="23" customFormat="1" x14ac:dyDescent="0.2">
      <c r="A1346" s="7" t="s">
        <v>1577</v>
      </c>
      <c r="B1346" s="27">
        <v>44048</v>
      </c>
      <c r="C1346" s="9" t="s">
        <v>34</v>
      </c>
      <c r="D1346" s="9">
        <v>69</v>
      </c>
      <c r="E1346" s="9" t="s">
        <v>4896</v>
      </c>
      <c r="F1346" s="20" t="s">
        <v>4908</v>
      </c>
      <c r="G1346" t="s">
        <v>4904</v>
      </c>
      <c r="H1346" t="str">
        <f>VLOOKUP(E1346,suppliers!$A$2:$B$18,2,)</f>
        <v>OTHER</v>
      </c>
      <c r="I1346" t="str">
        <f>VLOOKUP(C1346,Table_items[],2,FALSE)</f>
        <v>Panadol Anak Tablet 1 Strip</v>
      </c>
      <c r="J1346" t="str">
        <f>VLOOKUP(C1346,Table_items[],3,FALSE)</f>
        <v>Obat Sakit Kepala &amp; Demam</v>
      </c>
      <c r="K1346" s="23">
        <f>VLOOKUP(C1346,Table_items[],4,FALSE)</f>
        <v>25000</v>
      </c>
      <c r="L1346" s="23">
        <f>VLOOKUP(C1346,Table_items[],5,FALSE)</f>
        <v>25450</v>
      </c>
    </row>
    <row r="1347" spans="1:12" s="23" customFormat="1" x14ac:dyDescent="0.2">
      <c r="A1347" s="11" t="s">
        <v>1578</v>
      </c>
      <c r="B1347" s="28">
        <v>44049</v>
      </c>
      <c r="C1347" s="13" t="s">
        <v>12</v>
      </c>
      <c r="D1347" s="13">
        <v>19</v>
      </c>
      <c r="E1347" s="9" t="s">
        <v>4896</v>
      </c>
      <c r="F1347" s="20" t="s">
        <v>4908</v>
      </c>
      <c r="G1347" t="s">
        <v>4904</v>
      </c>
      <c r="H1347" t="str">
        <f>VLOOKUP(E1347,suppliers!$A$2:$B$18,2,)</f>
        <v>OTHER</v>
      </c>
      <c r="I1347" t="str">
        <f>VLOOKUP(C1347,Table_items[],2,FALSE)</f>
        <v>Decolsen 1 Strip 4 Tablet</v>
      </c>
      <c r="J1347" t="str">
        <f>VLOOKUP(C1347,Table_items[],3,FALSE)</f>
        <v>Obat Batuk &amp; Pilek</v>
      </c>
      <c r="K1347" s="23">
        <f>VLOOKUP(C1347,Table_items[],4,FALSE)</f>
        <v>2886</v>
      </c>
      <c r="L1347" s="23">
        <f>VLOOKUP(C1347,Table_items[],5,FALSE)</f>
        <v>2915</v>
      </c>
    </row>
    <row r="1348" spans="1:12" s="23" customFormat="1" x14ac:dyDescent="0.2">
      <c r="A1348" s="7" t="s">
        <v>1579</v>
      </c>
      <c r="B1348" s="27">
        <v>44049</v>
      </c>
      <c r="C1348" s="9" t="s">
        <v>9</v>
      </c>
      <c r="D1348" s="9">
        <v>16</v>
      </c>
      <c r="E1348" s="9" t="s">
        <v>4896</v>
      </c>
      <c r="F1348" s="20" t="s">
        <v>4908</v>
      </c>
      <c r="G1348" t="s">
        <v>4904</v>
      </c>
      <c r="H1348" t="str">
        <f>VLOOKUP(E1348,suppliers!$A$2:$B$18,2,)</f>
        <v>OTHER</v>
      </c>
      <c r="I1348" t="str">
        <f>VLOOKUP(C1348,Table_items[],2,FALSE)</f>
        <v>Bedak Heroxyn 150 gr</v>
      </c>
      <c r="J1348" t="str">
        <f>VLOOKUP(C1348,Table_items[],3,FALSE)</f>
        <v>Obat Alergi</v>
      </c>
      <c r="K1348" s="23">
        <f>VLOOKUP(C1348,Table_items[],4,FALSE)</f>
        <v>16950</v>
      </c>
      <c r="L1348" s="23">
        <f>VLOOKUP(C1348,Table_items[],5,FALSE)</f>
        <v>17170</v>
      </c>
    </row>
    <row r="1349" spans="1:12" s="23" customFormat="1" x14ac:dyDescent="0.2">
      <c r="A1349" s="11" t="s">
        <v>1580</v>
      </c>
      <c r="B1349" s="28">
        <v>44049</v>
      </c>
      <c r="C1349" s="13" t="s">
        <v>38</v>
      </c>
      <c r="D1349" s="13">
        <v>3</v>
      </c>
      <c r="E1349" s="9" t="s">
        <v>4896</v>
      </c>
      <c r="F1349" s="20" t="s">
        <v>4908</v>
      </c>
      <c r="G1349" t="s">
        <v>4904</v>
      </c>
      <c r="H1349" t="str">
        <f>VLOOKUP(E1349,suppliers!$A$2:$B$18,2,)</f>
        <v>OTHER</v>
      </c>
      <c r="I1349" t="str">
        <f>VLOOKUP(C1349,Table_items[],2,FALSE)</f>
        <v>Sanmol 500 MG 4 Tablet</v>
      </c>
      <c r="J1349" t="str">
        <f>VLOOKUP(C1349,Table_items[],3,FALSE)</f>
        <v>Obat Sakit Kepala &amp; Demam</v>
      </c>
      <c r="K1349" s="23">
        <f>VLOOKUP(C1349,Table_items[],4,FALSE)</f>
        <v>1600</v>
      </c>
      <c r="L1349" s="23">
        <f>VLOOKUP(C1349,Table_items[],5,FALSE)</f>
        <v>1619</v>
      </c>
    </row>
    <row r="1350" spans="1:12" s="23" customFormat="1" x14ac:dyDescent="0.2">
      <c r="A1350" s="7" t="s">
        <v>1581</v>
      </c>
      <c r="B1350" s="27">
        <v>44049</v>
      </c>
      <c r="C1350" s="9" t="s">
        <v>38</v>
      </c>
      <c r="D1350" s="9">
        <v>24</v>
      </c>
      <c r="E1350" s="9" t="s">
        <v>4896</v>
      </c>
      <c r="F1350" s="20" t="s">
        <v>4908</v>
      </c>
      <c r="G1350" t="s">
        <v>4904</v>
      </c>
      <c r="H1350" t="str">
        <f>VLOOKUP(E1350,suppliers!$A$2:$B$18,2,)</f>
        <v>OTHER</v>
      </c>
      <c r="I1350" t="str">
        <f>VLOOKUP(C1350,Table_items[],2,FALSE)</f>
        <v>Sanmol 500 MG 4 Tablet</v>
      </c>
      <c r="J1350" t="str">
        <f>VLOOKUP(C1350,Table_items[],3,FALSE)</f>
        <v>Obat Sakit Kepala &amp; Demam</v>
      </c>
      <c r="K1350" s="23">
        <f>VLOOKUP(C1350,Table_items[],4,FALSE)</f>
        <v>1600</v>
      </c>
      <c r="L1350" s="23">
        <f>VLOOKUP(C1350,Table_items[],5,FALSE)</f>
        <v>1619</v>
      </c>
    </row>
    <row r="1351" spans="1:12" s="23" customFormat="1" x14ac:dyDescent="0.2">
      <c r="A1351" s="11" t="s">
        <v>1582</v>
      </c>
      <c r="B1351" s="28">
        <v>44049</v>
      </c>
      <c r="C1351" s="13" t="s">
        <v>36</v>
      </c>
      <c r="D1351" s="13">
        <v>7</v>
      </c>
      <c r="E1351" s="9" t="s">
        <v>4896</v>
      </c>
      <c r="F1351" s="20" t="s">
        <v>4908</v>
      </c>
      <c r="G1351" t="s">
        <v>4904</v>
      </c>
      <c r="H1351" t="str">
        <f>VLOOKUP(E1351,suppliers!$A$2:$B$18,2,)</f>
        <v>OTHER</v>
      </c>
      <c r="I1351" t="str">
        <f>VLOOKUP(C1351,Table_items[],2,FALSE)</f>
        <v>Sanmol Paracetamol</v>
      </c>
      <c r="J1351" t="str">
        <f>VLOOKUP(C1351,Table_items[],3,FALSE)</f>
        <v>Obat Sakit Kepala &amp; Demam</v>
      </c>
      <c r="K1351" s="23">
        <f>VLOOKUP(C1351,Table_items[],4,FALSE)</f>
        <v>16100</v>
      </c>
      <c r="L1351" s="23">
        <f>VLOOKUP(C1351,Table_items[],5,FALSE)</f>
        <v>16261</v>
      </c>
    </row>
    <row r="1352" spans="1:12" s="23" customFormat="1" x14ac:dyDescent="0.2">
      <c r="A1352" s="7" t="s">
        <v>1583</v>
      </c>
      <c r="B1352" s="27">
        <v>44049</v>
      </c>
      <c r="C1352" s="9" t="s">
        <v>23</v>
      </c>
      <c r="D1352" s="9">
        <v>1</v>
      </c>
      <c r="E1352" s="9" t="s">
        <v>4896</v>
      </c>
      <c r="F1352" s="20" t="s">
        <v>4908</v>
      </c>
      <c r="G1352" t="s">
        <v>4904</v>
      </c>
      <c r="H1352" t="str">
        <f>VLOOKUP(E1352,suppliers!$A$2:$B$18,2,)</f>
        <v>OTHER</v>
      </c>
      <c r="I1352" t="str">
        <f>VLOOKUP(C1352,Table_items[],2,FALSE)</f>
        <v>Amlodipine Besilate</v>
      </c>
      <c r="J1352" t="str">
        <f>VLOOKUP(C1352,Table_items[],3,FALSE)</f>
        <v>Obat Hipertensi</v>
      </c>
      <c r="K1352" s="23">
        <f>VLOOKUP(C1352,Table_items[],4,FALSE)</f>
        <v>7467</v>
      </c>
      <c r="L1352" s="23">
        <f>VLOOKUP(C1352,Table_items[],5,FALSE)</f>
        <v>7504</v>
      </c>
    </row>
    <row r="1353" spans="1:12" s="23" customFormat="1" x14ac:dyDescent="0.2">
      <c r="A1353" s="11" t="s">
        <v>1584</v>
      </c>
      <c r="B1353" s="28">
        <v>44049</v>
      </c>
      <c r="C1353" s="13" t="s">
        <v>18</v>
      </c>
      <c r="D1353" s="13">
        <v>2</v>
      </c>
      <c r="E1353" s="9" t="s">
        <v>4896</v>
      </c>
      <c r="F1353" s="20" t="s">
        <v>4908</v>
      </c>
      <c r="G1353" t="s">
        <v>4904</v>
      </c>
      <c r="H1353" t="str">
        <f>VLOOKUP(E1353,suppliers!$A$2:$B$18,2,)</f>
        <v>OTHER</v>
      </c>
      <c r="I1353" t="str">
        <f>VLOOKUP(C1353,Table_items[],2,FALSE)</f>
        <v>Konidin 4 Tablet</v>
      </c>
      <c r="J1353" t="str">
        <f>VLOOKUP(C1353,Table_items[],3,FALSE)</f>
        <v>Obat Batuk &amp; Pilek</v>
      </c>
      <c r="K1353" s="23">
        <f>VLOOKUP(C1353,Table_items[],4,FALSE)</f>
        <v>2460</v>
      </c>
      <c r="L1353" s="23">
        <f>VLOOKUP(C1353,Table_items[],5,FALSE)</f>
        <v>2490</v>
      </c>
    </row>
    <row r="1354" spans="1:12" s="23" customFormat="1" x14ac:dyDescent="0.2">
      <c r="A1354" s="7" t="s">
        <v>1585</v>
      </c>
      <c r="B1354" s="27">
        <v>44050</v>
      </c>
      <c r="C1354" s="9" t="s">
        <v>12</v>
      </c>
      <c r="D1354" s="9">
        <v>77</v>
      </c>
      <c r="E1354" s="9" t="s">
        <v>4896</v>
      </c>
      <c r="F1354" s="20" t="s">
        <v>4908</v>
      </c>
      <c r="G1354" t="s">
        <v>4904</v>
      </c>
      <c r="H1354" t="str">
        <f>VLOOKUP(E1354,suppliers!$A$2:$B$18,2,)</f>
        <v>OTHER</v>
      </c>
      <c r="I1354" t="str">
        <f>VLOOKUP(C1354,Table_items[],2,FALSE)</f>
        <v>Decolsen 1 Strip 4 Tablet</v>
      </c>
      <c r="J1354" t="str">
        <f>VLOOKUP(C1354,Table_items[],3,FALSE)</f>
        <v>Obat Batuk &amp; Pilek</v>
      </c>
      <c r="K1354" s="23">
        <f>VLOOKUP(C1354,Table_items[],4,FALSE)</f>
        <v>2886</v>
      </c>
      <c r="L1354" s="23">
        <f>VLOOKUP(C1354,Table_items[],5,FALSE)</f>
        <v>2915</v>
      </c>
    </row>
    <row r="1355" spans="1:12" s="23" customFormat="1" x14ac:dyDescent="0.2">
      <c r="A1355" s="11" t="s">
        <v>1586</v>
      </c>
      <c r="B1355" s="28">
        <v>44050</v>
      </c>
      <c r="C1355" s="13" t="s">
        <v>38</v>
      </c>
      <c r="D1355" s="13">
        <v>48</v>
      </c>
      <c r="E1355" s="9" t="s">
        <v>4896</v>
      </c>
      <c r="F1355" s="20" t="s">
        <v>4908</v>
      </c>
      <c r="G1355" t="s">
        <v>4904</v>
      </c>
      <c r="H1355" t="str">
        <f>VLOOKUP(E1355,suppliers!$A$2:$B$18,2,)</f>
        <v>OTHER</v>
      </c>
      <c r="I1355" t="str">
        <f>VLOOKUP(C1355,Table_items[],2,FALSE)</f>
        <v>Sanmol 500 MG 4 Tablet</v>
      </c>
      <c r="J1355" t="str">
        <f>VLOOKUP(C1355,Table_items[],3,FALSE)</f>
        <v>Obat Sakit Kepala &amp; Demam</v>
      </c>
      <c r="K1355" s="23">
        <f>VLOOKUP(C1355,Table_items[],4,FALSE)</f>
        <v>1600</v>
      </c>
      <c r="L1355" s="23">
        <f>VLOOKUP(C1355,Table_items[],5,FALSE)</f>
        <v>1619</v>
      </c>
    </row>
    <row r="1356" spans="1:12" s="23" customFormat="1" x14ac:dyDescent="0.2">
      <c r="A1356" s="7" t="s">
        <v>1587</v>
      </c>
      <c r="B1356" s="27">
        <v>44050</v>
      </c>
      <c r="C1356" s="9" t="s">
        <v>36</v>
      </c>
      <c r="D1356" s="9">
        <v>14</v>
      </c>
      <c r="E1356" s="9" t="s">
        <v>4896</v>
      </c>
      <c r="F1356" s="20" t="s">
        <v>4908</v>
      </c>
      <c r="G1356" t="s">
        <v>4904</v>
      </c>
      <c r="H1356" t="str">
        <f>VLOOKUP(E1356,suppliers!$A$2:$B$18,2,)</f>
        <v>OTHER</v>
      </c>
      <c r="I1356" t="str">
        <f>VLOOKUP(C1356,Table_items[],2,FALSE)</f>
        <v>Sanmol Paracetamol</v>
      </c>
      <c r="J1356" t="str">
        <f>VLOOKUP(C1356,Table_items[],3,FALSE)</f>
        <v>Obat Sakit Kepala &amp; Demam</v>
      </c>
      <c r="K1356" s="23">
        <f>VLOOKUP(C1356,Table_items[],4,FALSE)</f>
        <v>16100</v>
      </c>
      <c r="L1356" s="23">
        <f>VLOOKUP(C1356,Table_items[],5,FALSE)</f>
        <v>16261</v>
      </c>
    </row>
    <row r="1357" spans="1:12" s="23" customFormat="1" x14ac:dyDescent="0.2">
      <c r="A1357" s="11" t="s">
        <v>1588</v>
      </c>
      <c r="B1357" s="28">
        <v>44050</v>
      </c>
      <c r="C1357" s="13" t="s">
        <v>30</v>
      </c>
      <c r="D1357" s="13">
        <v>27</v>
      </c>
      <c r="E1357" s="9" t="s">
        <v>4896</v>
      </c>
      <c r="F1357" s="20" t="s">
        <v>4908</v>
      </c>
      <c r="G1357" t="s">
        <v>4904</v>
      </c>
      <c r="H1357" t="str">
        <f>VLOOKUP(E1357,suppliers!$A$2:$B$18,2,)</f>
        <v>OTHER</v>
      </c>
      <c r="I1357" t="str">
        <f>VLOOKUP(C1357,Table_items[],2,FALSE)</f>
        <v>Koolfever</v>
      </c>
      <c r="J1357" t="str">
        <f>VLOOKUP(C1357,Table_items[],3,FALSE)</f>
        <v>Obat Sakit Kepala &amp; Demam</v>
      </c>
      <c r="K1357" s="23">
        <f>VLOOKUP(C1357,Table_items[],4,FALSE)</f>
        <v>7500</v>
      </c>
      <c r="L1357" s="23">
        <f>VLOOKUP(C1357,Table_items[],5,FALSE)</f>
        <v>7620</v>
      </c>
    </row>
    <row r="1358" spans="1:12" s="23" customFormat="1" x14ac:dyDescent="0.2">
      <c r="A1358" s="7" t="s">
        <v>1589</v>
      </c>
      <c r="B1358" s="27">
        <v>44050</v>
      </c>
      <c r="C1358" s="9" t="s">
        <v>7</v>
      </c>
      <c r="D1358" s="9">
        <v>6</v>
      </c>
      <c r="E1358" s="9" t="s">
        <v>4896</v>
      </c>
      <c r="F1358" s="20" t="s">
        <v>4908</v>
      </c>
      <c r="G1358" t="s">
        <v>4904</v>
      </c>
      <c r="H1358" t="str">
        <f>VLOOKUP(E1358,suppliers!$A$2:$B$18,2,)</f>
        <v>OTHER</v>
      </c>
      <c r="I1358" t="str">
        <f>VLOOKUP(C1358,Table_items[],2,FALSE)</f>
        <v>Acetylcysteine Mahakam 200 mg</v>
      </c>
      <c r="J1358" t="str">
        <f>VLOOKUP(C1358,Table_items[],3,FALSE)</f>
        <v>Obat Alergi</v>
      </c>
      <c r="K1358" s="23">
        <f>VLOOKUP(C1358,Table_items[],4,FALSE)</f>
        <v>33000</v>
      </c>
      <c r="L1358" s="23">
        <f>VLOOKUP(C1358,Table_items[],5,FALSE)</f>
        <v>33330</v>
      </c>
    </row>
    <row r="1359" spans="1:12" s="23" customFormat="1" x14ac:dyDescent="0.2">
      <c r="A1359" s="11" t="s">
        <v>1590</v>
      </c>
      <c r="B1359" s="28">
        <v>44050</v>
      </c>
      <c r="C1359" s="13" t="s">
        <v>7</v>
      </c>
      <c r="D1359" s="13">
        <v>6</v>
      </c>
      <c r="E1359" s="9" t="s">
        <v>4896</v>
      </c>
      <c r="F1359" s="20" t="s">
        <v>4908</v>
      </c>
      <c r="G1359" t="s">
        <v>4904</v>
      </c>
      <c r="H1359" t="str">
        <f>VLOOKUP(E1359,suppliers!$A$2:$B$18,2,)</f>
        <v>OTHER</v>
      </c>
      <c r="I1359" t="str">
        <f>VLOOKUP(C1359,Table_items[],2,FALSE)</f>
        <v>Acetylcysteine Mahakam 200 mg</v>
      </c>
      <c r="J1359" t="str">
        <f>VLOOKUP(C1359,Table_items[],3,FALSE)</f>
        <v>Obat Alergi</v>
      </c>
      <c r="K1359" s="23">
        <f>VLOOKUP(C1359,Table_items[],4,FALSE)</f>
        <v>33000</v>
      </c>
      <c r="L1359" s="23">
        <f>VLOOKUP(C1359,Table_items[],5,FALSE)</f>
        <v>33330</v>
      </c>
    </row>
    <row r="1360" spans="1:12" s="23" customFormat="1" x14ac:dyDescent="0.2">
      <c r="A1360" s="7" t="s">
        <v>1591</v>
      </c>
      <c r="B1360" s="27">
        <v>44050</v>
      </c>
      <c r="C1360" s="9" t="s">
        <v>39</v>
      </c>
      <c r="D1360" s="9">
        <v>4</v>
      </c>
      <c r="E1360" s="9" t="s">
        <v>4896</v>
      </c>
      <c r="F1360" s="20" t="s">
        <v>4908</v>
      </c>
      <c r="G1360" t="s">
        <v>4904</v>
      </c>
      <c r="H1360" t="str">
        <f>VLOOKUP(E1360,suppliers!$A$2:$B$18,2,)</f>
        <v>OTHER</v>
      </c>
      <c r="I1360" t="str">
        <f>VLOOKUP(C1360,Table_items[],2,FALSE)</f>
        <v>Cilostazol Bernofarm</v>
      </c>
      <c r="J1360" t="str">
        <f>VLOOKUP(C1360,Table_items[],3,FALSE)</f>
        <v>Obat Sakit Kepala &amp; Demam</v>
      </c>
      <c r="K1360" s="23">
        <f>VLOOKUP(C1360,Table_items[],4,FALSE)</f>
        <v>45450</v>
      </c>
      <c r="L1360" s="23">
        <f>VLOOKUP(C1360,Table_items[],5,FALSE)</f>
        <v>46223</v>
      </c>
    </row>
    <row r="1361" spans="1:12" s="23" customFormat="1" x14ac:dyDescent="0.2">
      <c r="A1361" s="11" t="s">
        <v>1592</v>
      </c>
      <c r="B1361" s="28">
        <v>44051</v>
      </c>
      <c r="C1361" s="13" t="s">
        <v>12</v>
      </c>
      <c r="D1361" s="13">
        <v>70</v>
      </c>
      <c r="E1361" s="9" t="s">
        <v>4896</v>
      </c>
      <c r="F1361" s="20" t="s">
        <v>4908</v>
      </c>
      <c r="G1361" t="s">
        <v>4904</v>
      </c>
      <c r="H1361" t="str">
        <f>VLOOKUP(E1361,suppliers!$A$2:$B$18,2,)</f>
        <v>OTHER</v>
      </c>
      <c r="I1361" t="str">
        <f>VLOOKUP(C1361,Table_items[],2,FALSE)</f>
        <v>Decolsen 1 Strip 4 Tablet</v>
      </c>
      <c r="J1361" t="str">
        <f>VLOOKUP(C1361,Table_items[],3,FALSE)</f>
        <v>Obat Batuk &amp; Pilek</v>
      </c>
      <c r="K1361" s="23">
        <f>VLOOKUP(C1361,Table_items[],4,FALSE)</f>
        <v>2886</v>
      </c>
      <c r="L1361" s="23">
        <f>VLOOKUP(C1361,Table_items[],5,FALSE)</f>
        <v>2915</v>
      </c>
    </row>
    <row r="1362" spans="1:12" s="23" customFormat="1" x14ac:dyDescent="0.2">
      <c r="A1362" s="7" t="s">
        <v>1593</v>
      </c>
      <c r="B1362" s="27">
        <v>44051</v>
      </c>
      <c r="C1362" s="9" t="s">
        <v>9</v>
      </c>
      <c r="D1362" s="9">
        <v>82</v>
      </c>
      <c r="E1362" s="9" t="s">
        <v>4896</v>
      </c>
      <c r="F1362" s="20" t="s">
        <v>4908</v>
      </c>
      <c r="G1362" t="s">
        <v>4904</v>
      </c>
      <c r="H1362" t="str">
        <f>VLOOKUP(E1362,suppliers!$A$2:$B$18,2,)</f>
        <v>OTHER</v>
      </c>
      <c r="I1362" t="str">
        <f>VLOOKUP(C1362,Table_items[],2,FALSE)</f>
        <v>Bedak Heroxyn 150 gr</v>
      </c>
      <c r="J1362" t="str">
        <f>VLOOKUP(C1362,Table_items[],3,FALSE)</f>
        <v>Obat Alergi</v>
      </c>
      <c r="K1362" s="23">
        <f>VLOOKUP(C1362,Table_items[],4,FALSE)</f>
        <v>16950</v>
      </c>
      <c r="L1362" s="23">
        <f>VLOOKUP(C1362,Table_items[],5,FALSE)</f>
        <v>17170</v>
      </c>
    </row>
    <row r="1363" spans="1:12" s="23" customFormat="1" x14ac:dyDescent="0.2">
      <c r="A1363" s="11" t="s">
        <v>1594</v>
      </c>
      <c r="B1363" s="28">
        <v>44051</v>
      </c>
      <c r="C1363" s="13" t="s">
        <v>24</v>
      </c>
      <c r="D1363" s="13">
        <v>11</v>
      </c>
      <c r="E1363" s="9" t="s">
        <v>4896</v>
      </c>
      <c r="F1363" s="20" t="s">
        <v>4908</v>
      </c>
      <c r="G1363" t="s">
        <v>4904</v>
      </c>
      <c r="H1363" t="str">
        <f>VLOOKUP(E1363,suppliers!$A$2:$B$18,2,)</f>
        <v>OTHER</v>
      </c>
      <c r="I1363" t="str">
        <f>VLOOKUP(C1363,Table_items[],2,FALSE)</f>
        <v>Irbesartan</v>
      </c>
      <c r="J1363" t="str">
        <f>VLOOKUP(C1363,Table_items[],3,FALSE)</f>
        <v>Obat Hipertensi</v>
      </c>
      <c r="K1363" s="23">
        <f>VLOOKUP(C1363,Table_items[],4,FALSE)</f>
        <v>108794</v>
      </c>
      <c r="L1363" s="23">
        <f>VLOOKUP(C1363,Table_items[],5,FALSE)</f>
        <v>109447</v>
      </c>
    </row>
    <row r="1364" spans="1:12" s="23" customFormat="1" x14ac:dyDescent="0.2">
      <c r="A1364" s="7" t="s">
        <v>1595</v>
      </c>
      <c r="B1364" s="27">
        <v>44051</v>
      </c>
      <c r="C1364" s="9" t="s">
        <v>41</v>
      </c>
      <c r="D1364" s="9">
        <v>7</v>
      </c>
      <c r="E1364" s="9" t="s">
        <v>4896</v>
      </c>
      <c r="F1364" s="20" t="s">
        <v>4908</v>
      </c>
      <c r="G1364" t="s">
        <v>4904</v>
      </c>
      <c r="H1364" t="str">
        <f>VLOOKUP(E1364,suppliers!$A$2:$B$18,2,)</f>
        <v>OTHER</v>
      </c>
      <c r="I1364" t="str">
        <f>VLOOKUP(C1364,Table_items[],2,FALSE)</f>
        <v>Otilon Ear Drops 8 mL</v>
      </c>
      <c r="J1364" t="str">
        <f>VLOOKUP(C1364,Table_items[],3,FALSE)</f>
        <v>Obat Telinga</v>
      </c>
      <c r="K1364" s="23">
        <f>VLOOKUP(C1364,Table_items[],4,FALSE)</f>
        <v>55000</v>
      </c>
      <c r="L1364" s="23">
        <f>VLOOKUP(C1364,Table_items[],5,FALSE)</f>
        <v>55935</v>
      </c>
    </row>
    <row r="1365" spans="1:12" s="23" customFormat="1" x14ac:dyDescent="0.2">
      <c r="A1365" s="11" t="s">
        <v>1596</v>
      </c>
      <c r="B1365" s="28">
        <v>44051</v>
      </c>
      <c r="C1365" s="13" t="s">
        <v>22</v>
      </c>
      <c r="D1365" s="13">
        <v>21</v>
      </c>
      <c r="E1365" s="9" t="s">
        <v>4896</v>
      </c>
      <c r="F1365" s="20" t="s">
        <v>4908</v>
      </c>
      <c r="G1365" t="s">
        <v>4904</v>
      </c>
      <c r="H1365" t="str">
        <f>VLOOKUP(E1365,suppliers!$A$2:$B$18,2,)</f>
        <v>OTHER</v>
      </c>
      <c r="I1365" t="str">
        <f>VLOOKUP(C1365,Table_items[],2,FALSE)</f>
        <v>Candesartan Ogb Dexa</v>
      </c>
      <c r="J1365" t="str">
        <f>VLOOKUP(C1365,Table_items[],3,FALSE)</f>
        <v>Obat Hipertensi</v>
      </c>
      <c r="K1365" s="23">
        <f>VLOOKUP(C1365,Table_items[],4,FALSE)</f>
        <v>5000</v>
      </c>
      <c r="L1365" s="23">
        <f>VLOOKUP(C1365,Table_items[],5,FALSE)</f>
        <v>5095</v>
      </c>
    </row>
    <row r="1366" spans="1:12" s="23" customFormat="1" x14ac:dyDescent="0.2">
      <c r="A1366" s="7" t="s">
        <v>1597</v>
      </c>
      <c r="B1366" s="27">
        <v>44051</v>
      </c>
      <c r="C1366" s="9" t="s">
        <v>20</v>
      </c>
      <c r="D1366" s="9">
        <v>0</v>
      </c>
      <c r="E1366" s="9" t="s">
        <v>4896</v>
      </c>
      <c r="F1366" s="20" t="s">
        <v>4908</v>
      </c>
      <c r="G1366" t="s">
        <v>4904</v>
      </c>
      <c r="H1366" t="str">
        <f>VLOOKUP(E1366,suppliers!$A$2:$B$18,2,)</f>
        <v>OTHER</v>
      </c>
      <c r="I1366" t="str">
        <f>VLOOKUP(C1366,Table_items[],2,FALSE)</f>
        <v>Carditens</v>
      </c>
      <c r="J1366" t="str">
        <f>VLOOKUP(C1366,Table_items[],3,FALSE)</f>
        <v>Obat Hipertensi</v>
      </c>
      <c r="K1366" s="23">
        <f>VLOOKUP(C1366,Table_items[],4,FALSE)</f>
        <v>100000</v>
      </c>
      <c r="L1366" s="23">
        <f>VLOOKUP(C1366,Table_items[],5,FALSE)</f>
        <v>100900</v>
      </c>
    </row>
    <row r="1367" spans="1:12" s="23" customFormat="1" x14ac:dyDescent="0.2">
      <c r="A1367" s="11" t="s">
        <v>1598</v>
      </c>
      <c r="B1367" s="28">
        <v>44051</v>
      </c>
      <c r="C1367" s="13" t="s">
        <v>5</v>
      </c>
      <c r="D1367" s="13">
        <v>20</v>
      </c>
      <c r="E1367" s="9" t="s">
        <v>4896</v>
      </c>
      <c r="F1367" s="20" t="s">
        <v>4908</v>
      </c>
      <c r="G1367" t="s">
        <v>4904</v>
      </c>
      <c r="H1367" t="str">
        <f>VLOOKUP(E1367,suppliers!$A$2:$B$18,2,)</f>
        <v>OTHER</v>
      </c>
      <c r="I1367" t="str">
        <f>VLOOKUP(C1367,Table_items[],2,FALSE)</f>
        <v>Ozen 10 MG Blister</v>
      </c>
      <c r="J1367" t="str">
        <f>VLOOKUP(C1367,Table_items[],3,FALSE)</f>
        <v>Obat Alergi</v>
      </c>
      <c r="K1367" s="23">
        <f>VLOOKUP(C1367,Table_items[],4,FALSE)</f>
        <v>18611</v>
      </c>
      <c r="L1367" s="23">
        <f>VLOOKUP(C1367,Table_items[],5,FALSE)</f>
        <v>18816</v>
      </c>
    </row>
    <row r="1368" spans="1:12" s="23" customFormat="1" x14ac:dyDescent="0.2">
      <c r="A1368" s="7" t="s">
        <v>1599</v>
      </c>
      <c r="B1368" s="27">
        <v>44052</v>
      </c>
      <c r="C1368" s="9" t="s">
        <v>12</v>
      </c>
      <c r="D1368" s="9">
        <v>70</v>
      </c>
      <c r="E1368" s="9" t="s">
        <v>4896</v>
      </c>
      <c r="F1368" s="20" t="s">
        <v>4908</v>
      </c>
      <c r="G1368" t="s">
        <v>4904</v>
      </c>
      <c r="H1368" t="str">
        <f>VLOOKUP(E1368,suppliers!$A$2:$B$18,2,)</f>
        <v>OTHER</v>
      </c>
      <c r="I1368" t="str">
        <f>VLOOKUP(C1368,Table_items[],2,FALSE)</f>
        <v>Decolsen 1 Strip 4 Tablet</v>
      </c>
      <c r="J1368" t="str">
        <f>VLOOKUP(C1368,Table_items[],3,FALSE)</f>
        <v>Obat Batuk &amp; Pilek</v>
      </c>
      <c r="K1368" s="23">
        <f>VLOOKUP(C1368,Table_items[],4,FALSE)</f>
        <v>2886</v>
      </c>
      <c r="L1368" s="23">
        <f>VLOOKUP(C1368,Table_items[],5,FALSE)</f>
        <v>2915</v>
      </c>
    </row>
    <row r="1369" spans="1:12" s="23" customFormat="1" x14ac:dyDescent="0.2">
      <c r="A1369" s="11" t="s">
        <v>1600</v>
      </c>
      <c r="B1369" s="28">
        <v>44052</v>
      </c>
      <c r="C1369" s="13" t="s">
        <v>24</v>
      </c>
      <c r="D1369" s="13">
        <v>49</v>
      </c>
      <c r="E1369" s="9" t="s">
        <v>4896</v>
      </c>
      <c r="F1369" s="20" t="s">
        <v>4908</v>
      </c>
      <c r="G1369" t="s">
        <v>4904</v>
      </c>
      <c r="H1369" t="str">
        <f>VLOOKUP(E1369,suppliers!$A$2:$B$18,2,)</f>
        <v>OTHER</v>
      </c>
      <c r="I1369" t="str">
        <f>VLOOKUP(C1369,Table_items[],2,FALSE)</f>
        <v>Irbesartan</v>
      </c>
      <c r="J1369" t="str">
        <f>VLOOKUP(C1369,Table_items[],3,FALSE)</f>
        <v>Obat Hipertensi</v>
      </c>
      <c r="K1369" s="23">
        <f>VLOOKUP(C1369,Table_items[],4,FALSE)</f>
        <v>108794</v>
      </c>
      <c r="L1369" s="23">
        <f>VLOOKUP(C1369,Table_items[],5,FALSE)</f>
        <v>109447</v>
      </c>
    </row>
    <row r="1370" spans="1:12" s="23" customFormat="1" x14ac:dyDescent="0.2">
      <c r="A1370" s="7" t="s">
        <v>1601</v>
      </c>
      <c r="B1370" s="27">
        <v>44052</v>
      </c>
      <c r="C1370" s="9" t="s">
        <v>38</v>
      </c>
      <c r="D1370" s="9">
        <v>10</v>
      </c>
      <c r="E1370" s="9" t="s">
        <v>4896</v>
      </c>
      <c r="F1370" s="20" t="s">
        <v>4908</v>
      </c>
      <c r="G1370" t="s">
        <v>4904</v>
      </c>
      <c r="H1370" t="str">
        <f>VLOOKUP(E1370,suppliers!$A$2:$B$18,2,)</f>
        <v>OTHER</v>
      </c>
      <c r="I1370" t="str">
        <f>VLOOKUP(C1370,Table_items[],2,FALSE)</f>
        <v>Sanmol 500 MG 4 Tablet</v>
      </c>
      <c r="J1370" t="str">
        <f>VLOOKUP(C1370,Table_items[],3,FALSE)</f>
        <v>Obat Sakit Kepala &amp; Demam</v>
      </c>
      <c r="K1370" s="23">
        <f>VLOOKUP(C1370,Table_items[],4,FALSE)</f>
        <v>1600</v>
      </c>
      <c r="L1370" s="23">
        <f>VLOOKUP(C1370,Table_items[],5,FALSE)</f>
        <v>1619</v>
      </c>
    </row>
    <row r="1371" spans="1:12" s="23" customFormat="1" x14ac:dyDescent="0.2">
      <c r="A1371" s="11" t="s">
        <v>1602</v>
      </c>
      <c r="B1371" s="28">
        <v>44052</v>
      </c>
      <c r="C1371" s="13" t="s">
        <v>10</v>
      </c>
      <c r="D1371" s="13">
        <v>44</v>
      </c>
      <c r="E1371" s="9" t="s">
        <v>4896</v>
      </c>
      <c r="F1371" s="20" t="s">
        <v>4908</v>
      </c>
      <c r="G1371" t="s">
        <v>4904</v>
      </c>
      <c r="H1371" t="str">
        <f>VLOOKUP(E1371,suppliers!$A$2:$B$18,2,)</f>
        <v>OTHER</v>
      </c>
      <c r="I1371" t="str">
        <f>VLOOKUP(C1371,Table_items[],2,FALSE)</f>
        <v>Dexteem Box Plus 100 Tablet</v>
      </c>
      <c r="J1371" t="str">
        <f>VLOOKUP(C1371,Table_items[],3,FALSE)</f>
        <v>Obat Alergi</v>
      </c>
      <c r="K1371" s="23">
        <f>VLOOKUP(C1371,Table_items[],4,FALSE)</f>
        <v>25322</v>
      </c>
      <c r="L1371" s="23">
        <f>VLOOKUP(C1371,Table_items[],5,FALSE)</f>
        <v>25449</v>
      </c>
    </row>
    <row r="1372" spans="1:12" s="23" customFormat="1" x14ac:dyDescent="0.2">
      <c r="A1372" s="7" t="s">
        <v>1603</v>
      </c>
      <c r="B1372" s="27">
        <v>44052</v>
      </c>
      <c r="C1372" s="9" t="s">
        <v>40</v>
      </c>
      <c r="D1372" s="9">
        <v>17</v>
      </c>
      <c r="E1372" s="9" t="s">
        <v>4896</v>
      </c>
      <c r="F1372" s="20" t="s">
        <v>4908</v>
      </c>
      <c r="G1372" t="s">
        <v>4904</v>
      </c>
      <c r="H1372" t="str">
        <f>VLOOKUP(E1372,suppliers!$A$2:$B$18,2,)</f>
        <v>OTHER</v>
      </c>
      <c r="I1372" t="str">
        <f>VLOOKUP(C1372,Table_items[],2,FALSE)</f>
        <v>Paramex Tablet / Obat</v>
      </c>
      <c r="J1372" t="str">
        <f>VLOOKUP(C1372,Table_items[],3,FALSE)</f>
        <v>Obat Sakit Kepala &amp; Demam</v>
      </c>
      <c r="K1372" s="23">
        <f>VLOOKUP(C1372,Table_items[],4,FALSE)</f>
        <v>2560</v>
      </c>
      <c r="L1372" s="23">
        <f>VLOOKUP(C1372,Table_items[],5,FALSE)</f>
        <v>2586</v>
      </c>
    </row>
    <row r="1373" spans="1:12" s="23" customFormat="1" x14ac:dyDescent="0.2">
      <c r="A1373" s="11" t="s">
        <v>1604</v>
      </c>
      <c r="B1373" s="28">
        <v>44052</v>
      </c>
      <c r="C1373" s="13" t="s">
        <v>28</v>
      </c>
      <c r="D1373" s="13">
        <v>62</v>
      </c>
      <c r="E1373" s="9" t="s">
        <v>4896</v>
      </c>
      <c r="F1373" s="20" t="s">
        <v>4908</v>
      </c>
      <c r="G1373" t="s">
        <v>4904</v>
      </c>
      <c r="H1373" t="str">
        <f>VLOOKUP(E1373,suppliers!$A$2:$B$18,2,)</f>
        <v>OTHER</v>
      </c>
      <c r="I1373" t="str">
        <f>VLOOKUP(C1373,Table_items[],2,FALSE)</f>
        <v>Hyperchol 100 MG 12 KPS</v>
      </c>
      <c r="J1373" t="str">
        <f>VLOOKUP(C1373,Table_items[],3,FALSE)</f>
        <v>Obat Kolesterol</v>
      </c>
      <c r="K1373" s="23">
        <f>VLOOKUP(C1373,Table_items[],4,FALSE)</f>
        <v>42800</v>
      </c>
      <c r="L1373" s="23">
        <f>VLOOKUP(C1373,Table_items[],5,FALSE)</f>
        <v>43442</v>
      </c>
    </row>
    <row r="1374" spans="1:12" s="23" customFormat="1" x14ac:dyDescent="0.2">
      <c r="A1374" s="7" t="s">
        <v>1605</v>
      </c>
      <c r="B1374" s="27">
        <v>44053</v>
      </c>
      <c r="C1374" s="9" t="s">
        <v>12</v>
      </c>
      <c r="D1374" s="9">
        <v>37</v>
      </c>
      <c r="E1374" s="9" t="s">
        <v>4896</v>
      </c>
      <c r="F1374" s="20" t="s">
        <v>4908</v>
      </c>
      <c r="G1374" t="s">
        <v>4904</v>
      </c>
      <c r="H1374" t="str">
        <f>VLOOKUP(E1374,suppliers!$A$2:$B$18,2,)</f>
        <v>OTHER</v>
      </c>
      <c r="I1374" t="str">
        <f>VLOOKUP(C1374,Table_items[],2,FALSE)</f>
        <v>Decolsen 1 Strip 4 Tablet</v>
      </c>
      <c r="J1374" t="str">
        <f>VLOOKUP(C1374,Table_items[],3,FALSE)</f>
        <v>Obat Batuk &amp; Pilek</v>
      </c>
      <c r="K1374" s="23">
        <f>VLOOKUP(C1374,Table_items[],4,FALSE)</f>
        <v>2886</v>
      </c>
      <c r="L1374" s="23">
        <f>VLOOKUP(C1374,Table_items[],5,FALSE)</f>
        <v>2915</v>
      </c>
    </row>
    <row r="1375" spans="1:12" s="23" customFormat="1" x14ac:dyDescent="0.2">
      <c r="A1375" s="11" t="s">
        <v>1606</v>
      </c>
      <c r="B1375" s="28">
        <v>44053</v>
      </c>
      <c r="C1375" s="13" t="s">
        <v>12</v>
      </c>
      <c r="D1375" s="13">
        <v>95</v>
      </c>
      <c r="E1375" s="9" t="s">
        <v>4896</v>
      </c>
      <c r="F1375" s="20" t="s">
        <v>4908</v>
      </c>
      <c r="G1375" t="s">
        <v>4904</v>
      </c>
      <c r="H1375" t="str">
        <f>VLOOKUP(E1375,suppliers!$A$2:$B$18,2,)</f>
        <v>OTHER</v>
      </c>
      <c r="I1375" t="str">
        <f>VLOOKUP(C1375,Table_items[],2,FALSE)</f>
        <v>Decolsen 1 Strip 4 Tablet</v>
      </c>
      <c r="J1375" t="str">
        <f>VLOOKUP(C1375,Table_items[],3,FALSE)</f>
        <v>Obat Batuk &amp; Pilek</v>
      </c>
      <c r="K1375" s="23">
        <f>VLOOKUP(C1375,Table_items[],4,FALSE)</f>
        <v>2886</v>
      </c>
      <c r="L1375" s="23">
        <f>VLOOKUP(C1375,Table_items[],5,FALSE)</f>
        <v>2915</v>
      </c>
    </row>
    <row r="1376" spans="1:12" s="23" customFormat="1" x14ac:dyDescent="0.2">
      <c r="A1376" s="7" t="s">
        <v>1607</v>
      </c>
      <c r="B1376" s="27">
        <v>44053</v>
      </c>
      <c r="C1376" s="9" t="s">
        <v>37</v>
      </c>
      <c r="D1376" s="9">
        <v>27</v>
      </c>
      <c r="E1376" s="9" t="s">
        <v>4896</v>
      </c>
      <c r="F1376" s="20" t="s">
        <v>4908</v>
      </c>
      <c r="G1376" t="s">
        <v>4904</v>
      </c>
      <c r="H1376" t="str">
        <f>VLOOKUP(E1376,suppliers!$A$2:$B$18,2,)</f>
        <v>OTHER</v>
      </c>
      <c r="I1376" t="str">
        <f>VLOOKUP(C1376,Table_items[],2,FALSE)</f>
        <v>Bodrex Extra</v>
      </c>
      <c r="J1376" t="str">
        <f>VLOOKUP(C1376,Table_items[],3,FALSE)</f>
        <v>Obat Sakit Kepala &amp; Demam</v>
      </c>
      <c r="K1376" s="23">
        <f>VLOOKUP(C1376,Table_items[],4,FALSE)</f>
        <v>50788</v>
      </c>
      <c r="L1376" s="23">
        <f>VLOOKUP(C1376,Table_items[],5,FALSE)</f>
        <v>51753</v>
      </c>
    </row>
    <row r="1377" spans="1:12" s="23" customFormat="1" x14ac:dyDescent="0.2">
      <c r="A1377" s="11" t="s">
        <v>1608</v>
      </c>
      <c r="B1377" s="28">
        <v>44053</v>
      </c>
      <c r="C1377" s="13" t="s">
        <v>37</v>
      </c>
      <c r="D1377" s="13">
        <v>16</v>
      </c>
      <c r="E1377" s="9" t="s">
        <v>4896</v>
      </c>
      <c r="F1377" s="20" t="s">
        <v>4908</v>
      </c>
      <c r="G1377" t="s">
        <v>4904</v>
      </c>
      <c r="H1377" t="str">
        <f>VLOOKUP(E1377,suppliers!$A$2:$B$18,2,)</f>
        <v>OTHER</v>
      </c>
      <c r="I1377" t="str">
        <f>VLOOKUP(C1377,Table_items[],2,FALSE)</f>
        <v>Bodrex Extra</v>
      </c>
      <c r="J1377" t="str">
        <f>VLOOKUP(C1377,Table_items[],3,FALSE)</f>
        <v>Obat Sakit Kepala &amp; Demam</v>
      </c>
      <c r="K1377" s="23">
        <f>VLOOKUP(C1377,Table_items[],4,FALSE)</f>
        <v>50788</v>
      </c>
      <c r="L1377" s="23">
        <f>VLOOKUP(C1377,Table_items[],5,FALSE)</f>
        <v>51753</v>
      </c>
    </row>
    <row r="1378" spans="1:12" s="23" customFormat="1" x14ac:dyDescent="0.2">
      <c r="A1378" s="7" t="s">
        <v>1609</v>
      </c>
      <c r="B1378" s="27">
        <v>44053</v>
      </c>
      <c r="C1378" s="9" t="s">
        <v>9</v>
      </c>
      <c r="D1378" s="9">
        <v>30</v>
      </c>
      <c r="E1378" s="9" t="s">
        <v>4896</v>
      </c>
      <c r="F1378" s="20" t="s">
        <v>4908</v>
      </c>
      <c r="G1378" t="s">
        <v>4904</v>
      </c>
      <c r="H1378" t="str">
        <f>VLOOKUP(E1378,suppliers!$A$2:$B$18,2,)</f>
        <v>OTHER</v>
      </c>
      <c r="I1378" t="str">
        <f>VLOOKUP(C1378,Table_items[],2,FALSE)</f>
        <v>Bedak Heroxyn 150 gr</v>
      </c>
      <c r="J1378" t="str">
        <f>VLOOKUP(C1378,Table_items[],3,FALSE)</f>
        <v>Obat Alergi</v>
      </c>
      <c r="K1378" s="23">
        <f>VLOOKUP(C1378,Table_items[],4,FALSE)</f>
        <v>16950</v>
      </c>
      <c r="L1378" s="23">
        <f>VLOOKUP(C1378,Table_items[],5,FALSE)</f>
        <v>17170</v>
      </c>
    </row>
    <row r="1379" spans="1:12" s="23" customFormat="1" x14ac:dyDescent="0.2">
      <c r="A1379" s="11" t="s">
        <v>1610</v>
      </c>
      <c r="B1379" s="28">
        <v>44053</v>
      </c>
      <c r="C1379" s="13" t="s">
        <v>36</v>
      </c>
      <c r="D1379" s="13">
        <v>110</v>
      </c>
      <c r="E1379" s="9" t="s">
        <v>4896</v>
      </c>
      <c r="F1379" s="20" t="s">
        <v>4908</v>
      </c>
      <c r="G1379" t="s">
        <v>4904</v>
      </c>
      <c r="H1379" t="str">
        <f>VLOOKUP(E1379,suppliers!$A$2:$B$18,2,)</f>
        <v>OTHER</v>
      </c>
      <c r="I1379" t="str">
        <f>VLOOKUP(C1379,Table_items[],2,FALSE)</f>
        <v>Sanmol Paracetamol</v>
      </c>
      <c r="J1379" t="str">
        <f>VLOOKUP(C1379,Table_items[],3,FALSE)</f>
        <v>Obat Sakit Kepala &amp; Demam</v>
      </c>
      <c r="K1379" s="23">
        <f>VLOOKUP(C1379,Table_items[],4,FALSE)</f>
        <v>16100</v>
      </c>
      <c r="L1379" s="23">
        <f>VLOOKUP(C1379,Table_items[],5,FALSE)</f>
        <v>16261</v>
      </c>
    </row>
    <row r="1380" spans="1:12" s="23" customFormat="1" x14ac:dyDescent="0.2">
      <c r="A1380" s="7" t="s">
        <v>1611</v>
      </c>
      <c r="B1380" s="27">
        <v>44053</v>
      </c>
      <c r="C1380" s="9" t="s">
        <v>17</v>
      </c>
      <c r="D1380" s="9">
        <v>93</v>
      </c>
      <c r="E1380" s="9" t="s">
        <v>4896</v>
      </c>
      <c r="F1380" s="20" t="s">
        <v>4908</v>
      </c>
      <c r="G1380" t="s">
        <v>4904</v>
      </c>
      <c r="H1380" t="str">
        <f>VLOOKUP(E1380,suppliers!$A$2:$B$18,2,)</f>
        <v>OTHER</v>
      </c>
      <c r="I1380" t="str">
        <f>VLOOKUP(C1380,Table_items[],2,FALSE)</f>
        <v>Vicks Inhaler 0.5 mL</v>
      </c>
      <c r="J1380" t="str">
        <f>VLOOKUP(C1380,Table_items[],3,FALSE)</f>
        <v>Obat Batuk &amp; Pilek</v>
      </c>
      <c r="K1380" s="23">
        <f>VLOOKUP(C1380,Table_items[],4,FALSE)</f>
        <v>16155</v>
      </c>
      <c r="L1380" s="23">
        <f>VLOOKUP(C1380,Table_items[],5,FALSE)</f>
        <v>16430</v>
      </c>
    </row>
    <row r="1381" spans="1:12" s="23" customFormat="1" x14ac:dyDescent="0.2">
      <c r="A1381" s="11" t="s">
        <v>1612</v>
      </c>
      <c r="B1381" s="28">
        <v>44053</v>
      </c>
      <c r="C1381" s="13" t="s">
        <v>21</v>
      </c>
      <c r="D1381" s="13">
        <v>27</v>
      </c>
      <c r="E1381" s="9" t="s">
        <v>4896</v>
      </c>
      <c r="F1381" s="20" t="s">
        <v>4908</v>
      </c>
      <c r="G1381" t="s">
        <v>4904</v>
      </c>
      <c r="H1381" t="str">
        <f>VLOOKUP(E1381,suppliers!$A$2:$B$18,2,)</f>
        <v>OTHER</v>
      </c>
      <c r="I1381" t="str">
        <f>VLOOKUP(C1381,Table_items[],2,FALSE)</f>
        <v>Concor 5MG Strip 10</v>
      </c>
      <c r="J1381" t="str">
        <f>VLOOKUP(C1381,Table_items[],3,FALSE)</f>
        <v>Obat Hipertensi</v>
      </c>
      <c r="K1381" s="23">
        <f>VLOOKUP(C1381,Table_items[],4,FALSE)</f>
        <v>102000</v>
      </c>
      <c r="L1381" s="23">
        <f>VLOOKUP(C1381,Table_items[],5,FALSE)</f>
        <v>103632</v>
      </c>
    </row>
    <row r="1382" spans="1:12" s="23" customFormat="1" x14ac:dyDescent="0.2">
      <c r="A1382" s="7" t="s">
        <v>1613</v>
      </c>
      <c r="B1382" s="27">
        <v>44054</v>
      </c>
      <c r="C1382" s="9" t="s">
        <v>9</v>
      </c>
      <c r="D1382" s="9">
        <v>44</v>
      </c>
      <c r="E1382" s="9" t="s">
        <v>4896</v>
      </c>
      <c r="F1382" s="20" t="s">
        <v>4908</v>
      </c>
      <c r="G1382" t="s">
        <v>4904</v>
      </c>
      <c r="H1382" t="str">
        <f>VLOOKUP(E1382,suppliers!$A$2:$B$18,2,)</f>
        <v>OTHER</v>
      </c>
      <c r="I1382" t="str">
        <f>VLOOKUP(C1382,Table_items[],2,FALSE)</f>
        <v>Bedak Heroxyn 150 gr</v>
      </c>
      <c r="J1382" t="str">
        <f>VLOOKUP(C1382,Table_items[],3,FALSE)</f>
        <v>Obat Alergi</v>
      </c>
      <c r="K1382" s="23">
        <f>VLOOKUP(C1382,Table_items[],4,FALSE)</f>
        <v>16950</v>
      </c>
      <c r="L1382" s="23">
        <f>VLOOKUP(C1382,Table_items[],5,FALSE)</f>
        <v>17170</v>
      </c>
    </row>
    <row r="1383" spans="1:12" s="23" customFormat="1" x14ac:dyDescent="0.2">
      <c r="A1383" s="11" t="s">
        <v>1614</v>
      </c>
      <c r="B1383" s="28">
        <v>44054</v>
      </c>
      <c r="C1383" s="13" t="s">
        <v>9</v>
      </c>
      <c r="D1383" s="13">
        <v>43</v>
      </c>
      <c r="E1383" s="9" t="s">
        <v>4896</v>
      </c>
      <c r="F1383" s="20" t="s">
        <v>4908</v>
      </c>
      <c r="G1383" t="s">
        <v>4904</v>
      </c>
      <c r="H1383" t="str">
        <f>VLOOKUP(E1383,suppliers!$A$2:$B$18,2,)</f>
        <v>OTHER</v>
      </c>
      <c r="I1383" t="str">
        <f>VLOOKUP(C1383,Table_items[],2,FALSE)</f>
        <v>Bedak Heroxyn 150 gr</v>
      </c>
      <c r="J1383" t="str">
        <f>VLOOKUP(C1383,Table_items[],3,FALSE)</f>
        <v>Obat Alergi</v>
      </c>
      <c r="K1383" s="23">
        <f>VLOOKUP(C1383,Table_items[],4,FALSE)</f>
        <v>16950</v>
      </c>
      <c r="L1383" s="23">
        <f>VLOOKUP(C1383,Table_items[],5,FALSE)</f>
        <v>17170</v>
      </c>
    </row>
    <row r="1384" spans="1:12" s="23" customFormat="1" x14ac:dyDescent="0.2">
      <c r="A1384" s="7" t="s">
        <v>1615</v>
      </c>
      <c r="B1384" s="27">
        <v>44054</v>
      </c>
      <c r="C1384" s="9" t="s">
        <v>9</v>
      </c>
      <c r="D1384" s="9">
        <v>39</v>
      </c>
      <c r="E1384" s="9" t="s">
        <v>4896</v>
      </c>
      <c r="F1384" s="20" t="s">
        <v>4908</v>
      </c>
      <c r="G1384" t="s">
        <v>4904</v>
      </c>
      <c r="H1384" t="str">
        <f>VLOOKUP(E1384,suppliers!$A$2:$B$18,2,)</f>
        <v>OTHER</v>
      </c>
      <c r="I1384" t="str">
        <f>VLOOKUP(C1384,Table_items[],2,FALSE)</f>
        <v>Bedak Heroxyn 150 gr</v>
      </c>
      <c r="J1384" t="str">
        <f>VLOOKUP(C1384,Table_items[],3,FALSE)</f>
        <v>Obat Alergi</v>
      </c>
      <c r="K1384" s="23">
        <f>VLOOKUP(C1384,Table_items[],4,FALSE)</f>
        <v>16950</v>
      </c>
      <c r="L1384" s="23">
        <f>VLOOKUP(C1384,Table_items[],5,FALSE)</f>
        <v>17170</v>
      </c>
    </row>
    <row r="1385" spans="1:12" s="23" customFormat="1" x14ac:dyDescent="0.2">
      <c r="A1385" s="11" t="s">
        <v>1616</v>
      </c>
      <c r="B1385" s="28">
        <v>44054</v>
      </c>
      <c r="C1385" s="13" t="s">
        <v>22</v>
      </c>
      <c r="D1385" s="13">
        <v>20</v>
      </c>
      <c r="E1385" s="9" t="s">
        <v>4896</v>
      </c>
      <c r="F1385" s="20" t="s">
        <v>4908</v>
      </c>
      <c r="G1385" t="s">
        <v>4904</v>
      </c>
      <c r="H1385" t="str">
        <f>VLOOKUP(E1385,suppliers!$A$2:$B$18,2,)</f>
        <v>OTHER</v>
      </c>
      <c r="I1385" t="str">
        <f>VLOOKUP(C1385,Table_items[],2,FALSE)</f>
        <v>Candesartan Ogb Dexa</v>
      </c>
      <c r="J1385" t="str">
        <f>VLOOKUP(C1385,Table_items[],3,FALSE)</f>
        <v>Obat Hipertensi</v>
      </c>
      <c r="K1385" s="23">
        <f>VLOOKUP(C1385,Table_items[],4,FALSE)</f>
        <v>5000</v>
      </c>
      <c r="L1385" s="23">
        <f>VLOOKUP(C1385,Table_items[],5,FALSE)</f>
        <v>5095</v>
      </c>
    </row>
    <row r="1386" spans="1:12" s="23" customFormat="1" x14ac:dyDescent="0.2">
      <c r="A1386" s="7" t="s">
        <v>1617</v>
      </c>
      <c r="B1386" s="27">
        <v>44054</v>
      </c>
      <c r="C1386" s="9" t="s">
        <v>14</v>
      </c>
      <c r="D1386" s="9">
        <v>31</v>
      </c>
      <c r="E1386" s="9" t="s">
        <v>4896</v>
      </c>
      <c r="F1386" s="20" t="s">
        <v>4908</v>
      </c>
      <c r="G1386" t="s">
        <v>4904</v>
      </c>
      <c r="H1386" t="str">
        <f>VLOOKUP(E1386,suppliers!$A$2:$B$18,2,)</f>
        <v>OTHER</v>
      </c>
      <c r="I1386" t="str">
        <f>VLOOKUP(C1386,Table_items[],2,FALSE)</f>
        <v>Lo Han Kuo Infusion 12</v>
      </c>
      <c r="J1386" t="str">
        <f>VLOOKUP(C1386,Table_items[],3,FALSE)</f>
        <v>Obat Batuk &amp; Pilek</v>
      </c>
      <c r="K1386" s="23">
        <f>VLOOKUP(C1386,Table_items[],4,FALSE)</f>
        <v>23869</v>
      </c>
      <c r="L1386" s="23">
        <f>VLOOKUP(C1386,Table_items[],5,FALSE)</f>
        <v>24179</v>
      </c>
    </row>
    <row r="1387" spans="1:12" s="23" customFormat="1" x14ac:dyDescent="0.2">
      <c r="A1387" s="11" t="s">
        <v>1618</v>
      </c>
      <c r="B1387" s="28">
        <v>44054</v>
      </c>
      <c r="C1387" s="13" t="s">
        <v>23</v>
      </c>
      <c r="D1387" s="13">
        <v>8</v>
      </c>
      <c r="E1387" s="9" t="s">
        <v>4896</v>
      </c>
      <c r="F1387" s="20" t="s">
        <v>4908</v>
      </c>
      <c r="G1387" t="s">
        <v>4904</v>
      </c>
      <c r="H1387" t="str">
        <f>VLOOKUP(E1387,suppliers!$A$2:$B$18,2,)</f>
        <v>OTHER</v>
      </c>
      <c r="I1387" t="str">
        <f>VLOOKUP(C1387,Table_items[],2,FALSE)</f>
        <v>Amlodipine Besilate</v>
      </c>
      <c r="J1387" t="str">
        <f>VLOOKUP(C1387,Table_items[],3,FALSE)</f>
        <v>Obat Hipertensi</v>
      </c>
      <c r="K1387" s="23">
        <f>VLOOKUP(C1387,Table_items[],4,FALSE)</f>
        <v>7467</v>
      </c>
      <c r="L1387" s="23">
        <f>VLOOKUP(C1387,Table_items[],5,FALSE)</f>
        <v>7504</v>
      </c>
    </row>
    <row r="1388" spans="1:12" s="23" customFormat="1" x14ac:dyDescent="0.2">
      <c r="A1388" s="7" t="s">
        <v>1619</v>
      </c>
      <c r="B1388" s="27">
        <v>44055</v>
      </c>
      <c r="C1388" s="9" t="s">
        <v>12</v>
      </c>
      <c r="D1388" s="9">
        <v>71</v>
      </c>
      <c r="E1388" s="9" t="s">
        <v>4896</v>
      </c>
      <c r="F1388" s="20" t="s">
        <v>4908</v>
      </c>
      <c r="G1388" t="s">
        <v>4904</v>
      </c>
      <c r="H1388" t="str">
        <f>VLOOKUP(E1388,suppliers!$A$2:$B$18,2,)</f>
        <v>OTHER</v>
      </c>
      <c r="I1388" t="str">
        <f>VLOOKUP(C1388,Table_items[],2,FALSE)</f>
        <v>Decolsen 1 Strip 4 Tablet</v>
      </c>
      <c r="J1388" t="str">
        <f>VLOOKUP(C1388,Table_items[],3,FALSE)</f>
        <v>Obat Batuk &amp; Pilek</v>
      </c>
      <c r="K1388" s="23">
        <f>VLOOKUP(C1388,Table_items[],4,FALSE)</f>
        <v>2886</v>
      </c>
      <c r="L1388" s="23">
        <f>VLOOKUP(C1388,Table_items[],5,FALSE)</f>
        <v>2915</v>
      </c>
    </row>
    <row r="1389" spans="1:12" s="23" customFormat="1" x14ac:dyDescent="0.2">
      <c r="A1389" s="11" t="s">
        <v>1620</v>
      </c>
      <c r="B1389" s="28">
        <v>44055</v>
      </c>
      <c r="C1389" s="13" t="s">
        <v>12</v>
      </c>
      <c r="D1389" s="13">
        <v>87</v>
      </c>
      <c r="E1389" s="9" t="s">
        <v>4896</v>
      </c>
      <c r="F1389" s="20" t="s">
        <v>4908</v>
      </c>
      <c r="G1389" t="s">
        <v>4904</v>
      </c>
      <c r="H1389" t="str">
        <f>VLOOKUP(E1389,suppliers!$A$2:$B$18,2,)</f>
        <v>OTHER</v>
      </c>
      <c r="I1389" t="str">
        <f>VLOOKUP(C1389,Table_items[],2,FALSE)</f>
        <v>Decolsen 1 Strip 4 Tablet</v>
      </c>
      <c r="J1389" t="str">
        <f>VLOOKUP(C1389,Table_items[],3,FALSE)</f>
        <v>Obat Batuk &amp; Pilek</v>
      </c>
      <c r="K1389" s="23">
        <f>VLOOKUP(C1389,Table_items[],4,FALSE)</f>
        <v>2886</v>
      </c>
      <c r="L1389" s="23">
        <f>VLOOKUP(C1389,Table_items[],5,FALSE)</f>
        <v>2915</v>
      </c>
    </row>
    <row r="1390" spans="1:12" s="23" customFormat="1" x14ac:dyDescent="0.2">
      <c r="A1390" s="7" t="s">
        <v>1621</v>
      </c>
      <c r="B1390" s="27">
        <v>44055</v>
      </c>
      <c r="C1390" s="9" t="s">
        <v>37</v>
      </c>
      <c r="D1390" s="9">
        <v>71</v>
      </c>
      <c r="E1390" s="9" t="s">
        <v>4896</v>
      </c>
      <c r="F1390" s="20" t="s">
        <v>4908</v>
      </c>
      <c r="G1390" t="s">
        <v>4904</v>
      </c>
      <c r="H1390" t="str">
        <f>VLOOKUP(E1390,suppliers!$A$2:$B$18,2,)</f>
        <v>OTHER</v>
      </c>
      <c r="I1390" t="str">
        <f>VLOOKUP(C1390,Table_items[],2,FALSE)</f>
        <v>Bodrex Extra</v>
      </c>
      <c r="J1390" t="str">
        <f>VLOOKUP(C1390,Table_items[],3,FALSE)</f>
        <v>Obat Sakit Kepala &amp; Demam</v>
      </c>
      <c r="K1390" s="23">
        <f>VLOOKUP(C1390,Table_items[],4,FALSE)</f>
        <v>50788</v>
      </c>
      <c r="L1390" s="23">
        <f>VLOOKUP(C1390,Table_items[],5,FALSE)</f>
        <v>51753</v>
      </c>
    </row>
    <row r="1391" spans="1:12" s="23" customFormat="1" x14ac:dyDescent="0.2">
      <c r="A1391" s="11" t="s">
        <v>1622</v>
      </c>
      <c r="B1391" s="28">
        <v>44055</v>
      </c>
      <c r="C1391" s="13" t="s">
        <v>37</v>
      </c>
      <c r="D1391" s="13">
        <v>57</v>
      </c>
      <c r="E1391" s="9" t="s">
        <v>4896</v>
      </c>
      <c r="F1391" s="20" t="s">
        <v>4908</v>
      </c>
      <c r="G1391" t="s">
        <v>4904</v>
      </c>
      <c r="H1391" t="str">
        <f>VLOOKUP(E1391,suppliers!$A$2:$B$18,2,)</f>
        <v>OTHER</v>
      </c>
      <c r="I1391" t="str">
        <f>VLOOKUP(C1391,Table_items[],2,FALSE)</f>
        <v>Bodrex Extra</v>
      </c>
      <c r="J1391" t="str">
        <f>VLOOKUP(C1391,Table_items[],3,FALSE)</f>
        <v>Obat Sakit Kepala &amp; Demam</v>
      </c>
      <c r="K1391" s="23">
        <f>VLOOKUP(C1391,Table_items[],4,FALSE)</f>
        <v>50788</v>
      </c>
      <c r="L1391" s="23">
        <f>VLOOKUP(C1391,Table_items[],5,FALSE)</f>
        <v>51753</v>
      </c>
    </row>
    <row r="1392" spans="1:12" s="23" customFormat="1" x14ac:dyDescent="0.2">
      <c r="A1392" s="7" t="s">
        <v>1623</v>
      </c>
      <c r="B1392" s="27">
        <v>44055</v>
      </c>
      <c r="C1392" s="9" t="s">
        <v>37</v>
      </c>
      <c r="D1392" s="9">
        <v>24</v>
      </c>
      <c r="E1392" s="9" t="s">
        <v>4896</v>
      </c>
      <c r="F1392" s="20" t="s">
        <v>4908</v>
      </c>
      <c r="G1392" t="s">
        <v>4904</v>
      </c>
      <c r="H1392" t="str">
        <f>VLOOKUP(E1392,suppliers!$A$2:$B$18,2,)</f>
        <v>OTHER</v>
      </c>
      <c r="I1392" t="str">
        <f>VLOOKUP(C1392,Table_items[],2,FALSE)</f>
        <v>Bodrex Extra</v>
      </c>
      <c r="J1392" t="str">
        <f>VLOOKUP(C1392,Table_items[],3,FALSE)</f>
        <v>Obat Sakit Kepala &amp; Demam</v>
      </c>
      <c r="K1392" s="23">
        <f>VLOOKUP(C1392,Table_items[],4,FALSE)</f>
        <v>50788</v>
      </c>
      <c r="L1392" s="23">
        <f>VLOOKUP(C1392,Table_items[],5,FALSE)</f>
        <v>51753</v>
      </c>
    </row>
    <row r="1393" spans="1:12" s="23" customFormat="1" x14ac:dyDescent="0.2">
      <c r="A1393" s="11" t="s">
        <v>1624</v>
      </c>
      <c r="B1393" s="28">
        <v>44055</v>
      </c>
      <c r="C1393" s="13" t="s">
        <v>37</v>
      </c>
      <c r="D1393" s="13">
        <v>18</v>
      </c>
      <c r="E1393" s="9" t="s">
        <v>4896</v>
      </c>
      <c r="F1393" s="20" t="s">
        <v>4908</v>
      </c>
      <c r="G1393" t="s">
        <v>4904</v>
      </c>
      <c r="H1393" t="str">
        <f>VLOOKUP(E1393,suppliers!$A$2:$B$18,2,)</f>
        <v>OTHER</v>
      </c>
      <c r="I1393" t="str">
        <f>VLOOKUP(C1393,Table_items[],2,FALSE)</f>
        <v>Bodrex Extra</v>
      </c>
      <c r="J1393" t="str">
        <f>VLOOKUP(C1393,Table_items[],3,FALSE)</f>
        <v>Obat Sakit Kepala &amp; Demam</v>
      </c>
      <c r="K1393" s="23">
        <f>VLOOKUP(C1393,Table_items[],4,FALSE)</f>
        <v>50788</v>
      </c>
      <c r="L1393" s="23">
        <f>VLOOKUP(C1393,Table_items[],5,FALSE)</f>
        <v>51753</v>
      </c>
    </row>
    <row r="1394" spans="1:12" s="23" customFormat="1" x14ac:dyDescent="0.2">
      <c r="A1394" s="7" t="s">
        <v>1625</v>
      </c>
      <c r="B1394" s="27">
        <v>44055</v>
      </c>
      <c r="C1394" s="9" t="s">
        <v>24</v>
      </c>
      <c r="D1394" s="9">
        <v>27</v>
      </c>
      <c r="E1394" s="9" t="s">
        <v>4896</v>
      </c>
      <c r="F1394" s="20" t="s">
        <v>4908</v>
      </c>
      <c r="G1394" t="s">
        <v>4904</v>
      </c>
      <c r="H1394" t="str">
        <f>VLOOKUP(E1394,suppliers!$A$2:$B$18,2,)</f>
        <v>OTHER</v>
      </c>
      <c r="I1394" t="str">
        <f>VLOOKUP(C1394,Table_items[],2,FALSE)</f>
        <v>Irbesartan</v>
      </c>
      <c r="J1394" t="str">
        <f>VLOOKUP(C1394,Table_items[],3,FALSE)</f>
        <v>Obat Hipertensi</v>
      </c>
      <c r="K1394" s="23">
        <f>VLOOKUP(C1394,Table_items[],4,FALSE)</f>
        <v>108794</v>
      </c>
      <c r="L1394" s="23">
        <f>VLOOKUP(C1394,Table_items[],5,FALSE)</f>
        <v>109447</v>
      </c>
    </row>
    <row r="1395" spans="1:12" s="23" customFormat="1" x14ac:dyDescent="0.2">
      <c r="A1395" s="11" t="s">
        <v>1626</v>
      </c>
      <c r="B1395" s="28">
        <v>44055</v>
      </c>
      <c r="C1395" s="13" t="s">
        <v>38</v>
      </c>
      <c r="D1395" s="13">
        <v>13</v>
      </c>
      <c r="E1395" s="9" t="s">
        <v>4896</v>
      </c>
      <c r="F1395" s="20" t="s">
        <v>4908</v>
      </c>
      <c r="G1395" t="s">
        <v>4904</v>
      </c>
      <c r="H1395" t="str">
        <f>VLOOKUP(E1395,suppliers!$A$2:$B$18,2,)</f>
        <v>OTHER</v>
      </c>
      <c r="I1395" t="str">
        <f>VLOOKUP(C1395,Table_items[],2,FALSE)</f>
        <v>Sanmol 500 MG 4 Tablet</v>
      </c>
      <c r="J1395" t="str">
        <f>VLOOKUP(C1395,Table_items[],3,FALSE)</f>
        <v>Obat Sakit Kepala &amp; Demam</v>
      </c>
      <c r="K1395" s="23">
        <f>VLOOKUP(C1395,Table_items[],4,FALSE)</f>
        <v>1600</v>
      </c>
      <c r="L1395" s="23">
        <f>VLOOKUP(C1395,Table_items[],5,FALSE)</f>
        <v>1619</v>
      </c>
    </row>
    <row r="1396" spans="1:12" s="23" customFormat="1" x14ac:dyDescent="0.2">
      <c r="A1396" s="7" t="s">
        <v>1627</v>
      </c>
      <c r="B1396" s="27">
        <v>44055</v>
      </c>
      <c r="C1396" s="9" t="s">
        <v>40</v>
      </c>
      <c r="D1396" s="9">
        <v>25</v>
      </c>
      <c r="E1396" s="9" t="s">
        <v>4896</v>
      </c>
      <c r="F1396" s="20" t="s">
        <v>4908</v>
      </c>
      <c r="G1396" t="s">
        <v>4904</v>
      </c>
      <c r="H1396" t="str">
        <f>VLOOKUP(E1396,suppliers!$A$2:$B$18,2,)</f>
        <v>OTHER</v>
      </c>
      <c r="I1396" t="str">
        <f>VLOOKUP(C1396,Table_items[],2,FALSE)</f>
        <v>Paramex Tablet / Obat</v>
      </c>
      <c r="J1396" t="str">
        <f>VLOOKUP(C1396,Table_items[],3,FALSE)</f>
        <v>Obat Sakit Kepala &amp; Demam</v>
      </c>
      <c r="K1396" s="23">
        <f>VLOOKUP(C1396,Table_items[],4,FALSE)</f>
        <v>2560</v>
      </c>
      <c r="L1396" s="23">
        <f>VLOOKUP(C1396,Table_items[],5,FALSE)</f>
        <v>2586</v>
      </c>
    </row>
    <row r="1397" spans="1:12" s="23" customFormat="1" x14ac:dyDescent="0.2">
      <c r="A1397" s="11" t="s">
        <v>1628</v>
      </c>
      <c r="B1397" s="28">
        <v>44055</v>
      </c>
      <c r="C1397" s="13" t="s">
        <v>20</v>
      </c>
      <c r="D1397" s="13">
        <v>85</v>
      </c>
      <c r="E1397" s="9" t="s">
        <v>4896</v>
      </c>
      <c r="F1397" s="20" t="s">
        <v>4908</v>
      </c>
      <c r="G1397" t="s">
        <v>4904</v>
      </c>
      <c r="H1397" t="str">
        <f>VLOOKUP(E1397,suppliers!$A$2:$B$18,2,)</f>
        <v>OTHER</v>
      </c>
      <c r="I1397" t="str">
        <f>VLOOKUP(C1397,Table_items[],2,FALSE)</f>
        <v>Carditens</v>
      </c>
      <c r="J1397" t="str">
        <f>VLOOKUP(C1397,Table_items[],3,FALSE)</f>
        <v>Obat Hipertensi</v>
      </c>
      <c r="K1397" s="23">
        <f>VLOOKUP(C1397,Table_items[],4,FALSE)</f>
        <v>100000</v>
      </c>
      <c r="L1397" s="23">
        <f>VLOOKUP(C1397,Table_items[],5,FALSE)</f>
        <v>100900</v>
      </c>
    </row>
    <row r="1398" spans="1:12" s="23" customFormat="1" x14ac:dyDescent="0.2">
      <c r="A1398" s="7" t="s">
        <v>1629</v>
      </c>
      <c r="B1398" s="27">
        <v>44056</v>
      </c>
      <c r="C1398" s="9" t="s">
        <v>37</v>
      </c>
      <c r="D1398" s="9">
        <v>61</v>
      </c>
      <c r="E1398" s="9" t="s">
        <v>4896</v>
      </c>
      <c r="F1398" s="20" t="s">
        <v>4908</v>
      </c>
      <c r="G1398" t="s">
        <v>4904</v>
      </c>
      <c r="H1398" t="str">
        <f>VLOOKUP(E1398,suppliers!$A$2:$B$18,2,)</f>
        <v>OTHER</v>
      </c>
      <c r="I1398" t="str">
        <f>VLOOKUP(C1398,Table_items[],2,FALSE)</f>
        <v>Bodrex Extra</v>
      </c>
      <c r="J1398" t="str">
        <f>VLOOKUP(C1398,Table_items[],3,FALSE)</f>
        <v>Obat Sakit Kepala &amp; Demam</v>
      </c>
      <c r="K1398" s="23">
        <f>VLOOKUP(C1398,Table_items[],4,FALSE)</f>
        <v>50788</v>
      </c>
      <c r="L1398" s="23">
        <f>VLOOKUP(C1398,Table_items[],5,FALSE)</f>
        <v>51753</v>
      </c>
    </row>
    <row r="1399" spans="1:12" s="23" customFormat="1" x14ac:dyDescent="0.2">
      <c r="A1399" s="11" t="s">
        <v>1630</v>
      </c>
      <c r="B1399" s="28">
        <v>44056</v>
      </c>
      <c r="C1399" s="13" t="s">
        <v>38</v>
      </c>
      <c r="D1399" s="13">
        <v>8</v>
      </c>
      <c r="E1399" s="9" t="s">
        <v>4896</v>
      </c>
      <c r="F1399" s="20" t="s">
        <v>4908</v>
      </c>
      <c r="G1399" t="s">
        <v>4904</v>
      </c>
      <c r="H1399" t="str">
        <f>VLOOKUP(E1399,suppliers!$A$2:$B$18,2,)</f>
        <v>OTHER</v>
      </c>
      <c r="I1399" t="str">
        <f>VLOOKUP(C1399,Table_items[],2,FALSE)</f>
        <v>Sanmol 500 MG 4 Tablet</v>
      </c>
      <c r="J1399" t="str">
        <f>VLOOKUP(C1399,Table_items[],3,FALSE)</f>
        <v>Obat Sakit Kepala &amp; Demam</v>
      </c>
      <c r="K1399" s="23">
        <f>VLOOKUP(C1399,Table_items[],4,FALSE)</f>
        <v>1600</v>
      </c>
      <c r="L1399" s="23">
        <f>VLOOKUP(C1399,Table_items[],5,FALSE)</f>
        <v>1619</v>
      </c>
    </row>
    <row r="1400" spans="1:12" s="23" customFormat="1" x14ac:dyDescent="0.2">
      <c r="A1400" s="7" t="s">
        <v>1631</v>
      </c>
      <c r="B1400" s="27">
        <v>44056</v>
      </c>
      <c r="C1400" s="9" t="s">
        <v>41</v>
      </c>
      <c r="D1400" s="9">
        <v>17</v>
      </c>
      <c r="E1400" s="9" t="s">
        <v>4896</v>
      </c>
      <c r="F1400" s="20" t="s">
        <v>4908</v>
      </c>
      <c r="G1400" t="s">
        <v>4904</v>
      </c>
      <c r="H1400" t="str">
        <f>VLOOKUP(E1400,suppliers!$A$2:$B$18,2,)</f>
        <v>OTHER</v>
      </c>
      <c r="I1400" t="str">
        <f>VLOOKUP(C1400,Table_items[],2,FALSE)</f>
        <v>Otilon Ear Drops 8 mL</v>
      </c>
      <c r="J1400" t="str">
        <f>VLOOKUP(C1400,Table_items[],3,FALSE)</f>
        <v>Obat Telinga</v>
      </c>
      <c r="K1400" s="23">
        <f>VLOOKUP(C1400,Table_items[],4,FALSE)</f>
        <v>55000</v>
      </c>
      <c r="L1400" s="23">
        <f>VLOOKUP(C1400,Table_items[],5,FALSE)</f>
        <v>55935</v>
      </c>
    </row>
    <row r="1401" spans="1:12" s="23" customFormat="1" x14ac:dyDescent="0.2">
      <c r="A1401" s="11" t="s">
        <v>1632</v>
      </c>
      <c r="B1401" s="28">
        <v>44056</v>
      </c>
      <c r="C1401" s="13" t="s">
        <v>22</v>
      </c>
      <c r="D1401" s="13">
        <v>20</v>
      </c>
      <c r="E1401" s="9" t="s">
        <v>4896</v>
      </c>
      <c r="F1401" s="20" t="s">
        <v>4908</v>
      </c>
      <c r="G1401" t="s">
        <v>4904</v>
      </c>
      <c r="H1401" t="str">
        <f>VLOOKUP(E1401,suppliers!$A$2:$B$18,2,)</f>
        <v>OTHER</v>
      </c>
      <c r="I1401" t="str">
        <f>VLOOKUP(C1401,Table_items[],2,FALSE)</f>
        <v>Candesartan Ogb Dexa</v>
      </c>
      <c r="J1401" t="str">
        <f>VLOOKUP(C1401,Table_items[],3,FALSE)</f>
        <v>Obat Hipertensi</v>
      </c>
      <c r="K1401" s="23">
        <f>VLOOKUP(C1401,Table_items[],4,FALSE)</f>
        <v>5000</v>
      </c>
      <c r="L1401" s="23">
        <f>VLOOKUP(C1401,Table_items[],5,FALSE)</f>
        <v>5095</v>
      </c>
    </row>
    <row r="1402" spans="1:12" s="23" customFormat="1" x14ac:dyDescent="0.2">
      <c r="A1402" s="7" t="s">
        <v>1633</v>
      </c>
      <c r="B1402" s="27">
        <v>44056</v>
      </c>
      <c r="C1402" s="9" t="s">
        <v>36</v>
      </c>
      <c r="D1402" s="9">
        <v>55</v>
      </c>
      <c r="E1402" s="9" t="s">
        <v>4896</v>
      </c>
      <c r="F1402" s="20" t="s">
        <v>4908</v>
      </c>
      <c r="G1402" t="s">
        <v>4904</v>
      </c>
      <c r="H1402" t="str">
        <f>VLOOKUP(E1402,suppliers!$A$2:$B$18,2,)</f>
        <v>OTHER</v>
      </c>
      <c r="I1402" t="str">
        <f>VLOOKUP(C1402,Table_items[],2,FALSE)</f>
        <v>Sanmol Paracetamol</v>
      </c>
      <c r="J1402" t="str">
        <f>VLOOKUP(C1402,Table_items[],3,FALSE)</f>
        <v>Obat Sakit Kepala &amp; Demam</v>
      </c>
      <c r="K1402" s="23">
        <f>VLOOKUP(C1402,Table_items[],4,FALSE)</f>
        <v>16100</v>
      </c>
      <c r="L1402" s="23">
        <f>VLOOKUP(C1402,Table_items[],5,FALSE)</f>
        <v>16261</v>
      </c>
    </row>
    <row r="1403" spans="1:12" s="23" customFormat="1" x14ac:dyDescent="0.2">
      <c r="A1403" s="11" t="s">
        <v>1634</v>
      </c>
      <c r="B1403" s="28">
        <v>44056</v>
      </c>
      <c r="C1403" s="13" t="s">
        <v>28</v>
      </c>
      <c r="D1403" s="13">
        <v>19</v>
      </c>
      <c r="E1403" s="9" t="s">
        <v>4896</v>
      </c>
      <c r="F1403" s="20" t="s">
        <v>4908</v>
      </c>
      <c r="G1403" t="s">
        <v>4904</v>
      </c>
      <c r="H1403" t="str">
        <f>VLOOKUP(E1403,suppliers!$A$2:$B$18,2,)</f>
        <v>OTHER</v>
      </c>
      <c r="I1403" t="str">
        <f>VLOOKUP(C1403,Table_items[],2,FALSE)</f>
        <v>Hyperchol 100 MG 12 KPS</v>
      </c>
      <c r="J1403" t="str">
        <f>VLOOKUP(C1403,Table_items[],3,FALSE)</f>
        <v>Obat Kolesterol</v>
      </c>
      <c r="K1403" s="23">
        <f>VLOOKUP(C1403,Table_items[],4,FALSE)</f>
        <v>42800</v>
      </c>
      <c r="L1403" s="23">
        <f>VLOOKUP(C1403,Table_items[],5,FALSE)</f>
        <v>43442</v>
      </c>
    </row>
    <row r="1404" spans="1:12" s="23" customFormat="1" x14ac:dyDescent="0.2">
      <c r="A1404" s="7" t="s">
        <v>1635</v>
      </c>
      <c r="B1404" s="27">
        <v>44056</v>
      </c>
      <c r="C1404" s="9" t="s">
        <v>17</v>
      </c>
      <c r="D1404" s="9">
        <v>74</v>
      </c>
      <c r="E1404" s="9" t="s">
        <v>4896</v>
      </c>
      <c r="F1404" s="20" t="s">
        <v>4908</v>
      </c>
      <c r="G1404" t="s">
        <v>4904</v>
      </c>
      <c r="H1404" t="str">
        <f>VLOOKUP(E1404,suppliers!$A$2:$B$18,2,)</f>
        <v>OTHER</v>
      </c>
      <c r="I1404" t="str">
        <f>VLOOKUP(C1404,Table_items[],2,FALSE)</f>
        <v>Vicks Inhaler 0.5 mL</v>
      </c>
      <c r="J1404" t="str">
        <f>VLOOKUP(C1404,Table_items[],3,FALSE)</f>
        <v>Obat Batuk &amp; Pilek</v>
      </c>
      <c r="K1404" s="23">
        <f>VLOOKUP(C1404,Table_items[],4,FALSE)</f>
        <v>16155</v>
      </c>
      <c r="L1404" s="23">
        <f>VLOOKUP(C1404,Table_items[],5,FALSE)</f>
        <v>16430</v>
      </c>
    </row>
    <row r="1405" spans="1:12" s="23" customFormat="1" x14ac:dyDescent="0.2">
      <c r="A1405" s="11" t="s">
        <v>1636</v>
      </c>
      <c r="B1405" s="28">
        <v>44057</v>
      </c>
      <c r="C1405" s="13" t="s">
        <v>9</v>
      </c>
      <c r="D1405" s="13">
        <v>25</v>
      </c>
      <c r="E1405" s="9" t="s">
        <v>4896</v>
      </c>
      <c r="F1405" s="20" t="s">
        <v>4908</v>
      </c>
      <c r="G1405" t="s">
        <v>4904</v>
      </c>
      <c r="H1405" t="str">
        <f>VLOOKUP(E1405,suppliers!$A$2:$B$18,2,)</f>
        <v>OTHER</v>
      </c>
      <c r="I1405" t="str">
        <f>VLOOKUP(C1405,Table_items[],2,FALSE)</f>
        <v>Bedak Heroxyn 150 gr</v>
      </c>
      <c r="J1405" t="str">
        <f>VLOOKUP(C1405,Table_items[],3,FALSE)</f>
        <v>Obat Alergi</v>
      </c>
      <c r="K1405" s="23">
        <f>VLOOKUP(C1405,Table_items[],4,FALSE)</f>
        <v>16950</v>
      </c>
      <c r="L1405" s="23">
        <f>VLOOKUP(C1405,Table_items[],5,FALSE)</f>
        <v>17170</v>
      </c>
    </row>
    <row r="1406" spans="1:12" s="23" customFormat="1" x14ac:dyDescent="0.2">
      <c r="A1406" s="7" t="s">
        <v>1637</v>
      </c>
      <c r="B1406" s="27">
        <v>44057</v>
      </c>
      <c r="C1406" s="9" t="s">
        <v>9</v>
      </c>
      <c r="D1406" s="9">
        <v>61</v>
      </c>
      <c r="E1406" s="9" t="s">
        <v>4896</v>
      </c>
      <c r="F1406" s="20" t="s">
        <v>4908</v>
      </c>
      <c r="G1406" t="s">
        <v>4904</v>
      </c>
      <c r="H1406" t="str">
        <f>VLOOKUP(E1406,suppliers!$A$2:$B$18,2,)</f>
        <v>OTHER</v>
      </c>
      <c r="I1406" t="str">
        <f>VLOOKUP(C1406,Table_items[],2,FALSE)</f>
        <v>Bedak Heroxyn 150 gr</v>
      </c>
      <c r="J1406" t="str">
        <f>VLOOKUP(C1406,Table_items[],3,FALSE)</f>
        <v>Obat Alergi</v>
      </c>
      <c r="K1406" s="23">
        <f>VLOOKUP(C1406,Table_items[],4,FALSE)</f>
        <v>16950</v>
      </c>
      <c r="L1406" s="23">
        <f>VLOOKUP(C1406,Table_items[],5,FALSE)</f>
        <v>17170</v>
      </c>
    </row>
    <row r="1407" spans="1:12" s="23" customFormat="1" x14ac:dyDescent="0.2">
      <c r="A1407" s="11" t="s">
        <v>1638</v>
      </c>
      <c r="B1407" s="28">
        <v>44057</v>
      </c>
      <c r="C1407" s="13" t="s">
        <v>41</v>
      </c>
      <c r="D1407" s="13">
        <v>41</v>
      </c>
      <c r="E1407" s="9" t="s">
        <v>4896</v>
      </c>
      <c r="F1407" s="20" t="s">
        <v>4908</v>
      </c>
      <c r="G1407" t="s">
        <v>4904</v>
      </c>
      <c r="H1407" t="str">
        <f>VLOOKUP(E1407,suppliers!$A$2:$B$18,2,)</f>
        <v>OTHER</v>
      </c>
      <c r="I1407" t="str">
        <f>VLOOKUP(C1407,Table_items[],2,FALSE)</f>
        <v>Otilon Ear Drops 8 mL</v>
      </c>
      <c r="J1407" t="str">
        <f>VLOOKUP(C1407,Table_items[],3,FALSE)</f>
        <v>Obat Telinga</v>
      </c>
      <c r="K1407" s="23">
        <f>VLOOKUP(C1407,Table_items[],4,FALSE)</f>
        <v>55000</v>
      </c>
      <c r="L1407" s="23">
        <f>VLOOKUP(C1407,Table_items[],5,FALSE)</f>
        <v>55935</v>
      </c>
    </row>
    <row r="1408" spans="1:12" s="23" customFormat="1" x14ac:dyDescent="0.2">
      <c r="A1408" s="7" t="s">
        <v>1639</v>
      </c>
      <c r="B1408" s="27">
        <v>44057</v>
      </c>
      <c r="C1408" s="9" t="s">
        <v>22</v>
      </c>
      <c r="D1408" s="9">
        <v>16</v>
      </c>
      <c r="E1408" s="9" t="s">
        <v>4896</v>
      </c>
      <c r="F1408" s="20" t="s">
        <v>4908</v>
      </c>
      <c r="G1408" t="s">
        <v>4904</v>
      </c>
      <c r="H1408" t="str">
        <f>VLOOKUP(E1408,suppliers!$A$2:$B$18,2,)</f>
        <v>OTHER</v>
      </c>
      <c r="I1408" t="str">
        <f>VLOOKUP(C1408,Table_items[],2,FALSE)</f>
        <v>Candesartan Ogb Dexa</v>
      </c>
      <c r="J1408" t="str">
        <f>VLOOKUP(C1408,Table_items[],3,FALSE)</f>
        <v>Obat Hipertensi</v>
      </c>
      <c r="K1408" s="23">
        <f>VLOOKUP(C1408,Table_items[],4,FALSE)</f>
        <v>5000</v>
      </c>
      <c r="L1408" s="23">
        <f>VLOOKUP(C1408,Table_items[],5,FALSE)</f>
        <v>5095</v>
      </c>
    </row>
    <row r="1409" spans="1:12" s="23" customFormat="1" x14ac:dyDescent="0.2">
      <c r="A1409" s="11" t="s">
        <v>1640</v>
      </c>
      <c r="B1409" s="28">
        <v>44057</v>
      </c>
      <c r="C1409" s="13" t="s">
        <v>22</v>
      </c>
      <c r="D1409" s="13">
        <v>32</v>
      </c>
      <c r="E1409" s="9" t="s">
        <v>4896</v>
      </c>
      <c r="F1409" s="20" t="s">
        <v>4908</v>
      </c>
      <c r="G1409" t="s">
        <v>4904</v>
      </c>
      <c r="H1409" t="str">
        <f>VLOOKUP(E1409,suppliers!$A$2:$B$18,2,)</f>
        <v>OTHER</v>
      </c>
      <c r="I1409" t="str">
        <f>VLOOKUP(C1409,Table_items[],2,FALSE)</f>
        <v>Candesartan Ogb Dexa</v>
      </c>
      <c r="J1409" t="str">
        <f>VLOOKUP(C1409,Table_items[],3,FALSE)</f>
        <v>Obat Hipertensi</v>
      </c>
      <c r="K1409" s="23">
        <f>VLOOKUP(C1409,Table_items[],4,FALSE)</f>
        <v>5000</v>
      </c>
      <c r="L1409" s="23">
        <f>VLOOKUP(C1409,Table_items[],5,FALSE)</f>
        <v>5095</v>
      </c>
    </row>
    <row r="1410" spans="1:12" s="23" customFormat="1" x14ac:dyDescent="0.2">
      <c r="A1410" s="7" t="s">
        <v>1641</v>
      </c>
      <c r="B1410" s="27">
        <v>44057</v>
      </c>
      <c r="C1410" s="9" t="s">
        <v>22</v>
      </c>
      <c r="D1410" s="9">
        <v>47</v>
      </c>
      <c r="E1410" s="9" t="s">
        <v>4896</v>
      </c>
      <c r="F1410" s="20" t="s">
        <v>4908</v>
      </c>
      <c r="G1410" t="s">
        <v>4904</v>
      </c>
      <c r="H1410" t="str">
        <f>VLOOKUP(E1410,suppliers!$A$2:$B$18,2,)</f>
        <v>OTHER</v>
      </c>
      <c r="I1410" t="str">
        <f>VLOOKUP(C1410,Table_items[],2,FALSE)</f>
        <v>Candesartan Ogb Dexa</v>
      </c>
      <c r="J1410" t="str">
        <f>VLOOKUP(C1410,Table_items[],3,FALSE)</f>
        <v>Obat Hipertensi</v>
      </c>
      <c r="K1410" s="23">
        <f>VLOOKUP(C1410,Table_items[],4,FALSE)</f>
        <v>5000</v>
      </c>
      <c r="L1410" s="23">
        <f>VLOOKUP(C1410,Table_items[],5,FALSE)</f>
        <v>5095</v>
      </c>
    </row>
    <row r="1411" spans="1:12" s="23" customFormat="1" x14ac:dyDescent="0.2">
      <c r="A1411" s="11" t="s">
        <v>1642</v>
      </c>
      <c r="B1411" s="28">
        <v>44057</v>
      </c>
      <c r="C1411" s="13" t="s">
        <v>36</v>
      </c>
      <c r="D1411" s="13">
        <v>12</v>
      </c>
      <c r="E1411" s="9" t="s">
        <v>4896</v>
      </c>
      <c r="F1411" s="20" t="s">
        <v>4908</v>
      </c>
      <c r="G1411" t="s">
        <v>4904</v>
      </c>
      <c r="H1411" t="str">
        <f>VLOOKUP(E1411,suppliers!$A$2:$B$18,2,)</f>
        <v>OTHER</v>
      </c>
      <c r="I1411" t="str">
        <f>VLOOKUP(C1411,Table_items[],2,FALSE)</f>
        <v>Sanmol Paracetamol</v>
      </c>
      <c r="J1411" t="str">
        <f>VLOOKUP(C1411,Table_items[],3,FALSE)</f>
        <v>Obat Sakit Kepala &amp; Demam</v>
      </c>
      <c r="K1411" s="23">
        <f>VLOOKUP(C1411,Table_items[],4,FALSE)</f>
        <v>16100</v>
      </c>
      <c r="L1411" s="23">
        <f>VLOOKUP(C1411,Table_items[],5,FALSE)</f>
        <v>16261</v>
      </c>
    </row>
    <row r="1412" spans="1:12" s="23" customFormat="1" x14ac:dyDescent="0.2">
      <c r="A1412" s="7" t="s">
        <v>1643</v>
      </c>
      <c r="B1412" s="27">
        <v>44057</v>
      </c>
      <c r="C1412" s="9" t="s">
        <v>30</v>
      </c>
      <c r="D1412" s="9">
        <v>116</v>
      </c>
      <c r="E1412" s="9" t="s">
        <v>4896</v>
      </c>
      <c r="F1412" s="20" t="s">
        <v>4908</v>
      </c>
      <c r="G1412" t="s">
        <v>4904</v>
      </c>
      <c r="H1412" t="str">
        <f>VLOOKUP(E1412,suppliers!$A$2:$B$18,2,)</f>
        <v>OTHER</v>
      </c>
      <c r="I1412" t="str">
        <f>VLOOKUP(C1412,Table_items[],2,FALSE)</f>
        <v>Koolfever</v>
      </c>
      <c r="J1412" t="str">
        <f>VLOOKUP(C1412,Table_items[],3,FALSE)</f>
        <v>Obat Sakit Kepala &amp; Demam</v>
      </c>
      <c r="K1412" s="23">
        <f>VLOOKUP(C1412,Table_items[],4,FALSE)</f>
        <v>7500</v>
      </c>
      <c r="L1412" s="23">
        <f>VLOOKUP(C1412,Table_items[],5,FALSE)</f>
        <v>7620</v>
      </c>
    </row>
    <row r="1413" spans="1:12" s="23" customFormat="1" x14ac:dyDescent="0.2">
      <c r="A1413" s="11" t="s">
        <v>1644</v>
      </c>
      <c r="B1413" s="28">
        <v>44057</v>
      </c>
      <c r="C1413" s="13" t="s">
        <v>28</v>
      </c>
      <c r="D1413" s="13">
        <v>0</v>
      </c>
      <c r="E1413" s="9" t="s">
        <v>4896</v>
      </c>
      <c r="F1413" s="20" t="s">
        <v>4908</v>
      </c>
      <c r="G1413" t="s">
        <v>4904</v>
      </c>
      <c r="H1413" t="str">
        <f>VLOOKUP(E1413,suppliers!$A$2:$B$18,2,)</f>
        <v>OTHER</v>
      </c>
      <c r="I1413" t="str">
        <f>VLOOKUP(C1413,Table_items[],2,FALSE)</f>
        <v>Hyperchol 100 MG 12 KPS</v>
      </c>
      <c r="J1413" t="str">
        <f>VLOOKUP(C1413,Table_items[],3,FALSE)</f>
        <v>Obat Kolesterol</v>
      </c>
      <c r="K1413" s="23">
        <f>VLOOKUP(C1413,Table_items[],4,FALSE)</f>
        <v>42800</v>
      </c>
      <c r="L1413" s="23">
        <f>VLOOKUP(C1413,Table_items[],5,FALSE)</f>
        <v>43442</v>
      </c>
    </row>
    <row r="1414" spans="1:12" s="23" customFormat="1" x14ac:dyDescent="0.2">
      <c r="A1414" s="7" t="s">
        <v>1645</v>
      </c>
      <c r="B1414" s="27">
        <v>44057</v>
      </c>
      <c r="C1414" s="9" t="s">
        <v>20</v>
      </c>
      <c r="D1414" s="9">
        <v>135</v>
      </c>
      <c r="E1414" s="9" t="s">
        <v>4896</v>
      </c>
      <c r="F1414" s="20" t="s">
        <v>4908</v>
      </c>
      <c r="G1414" t="s">
        <v>4904</v>
      </c>
      <c r="H1414" t="str">
        <f>VLOOKUP(E1414,suppliers!$A$2:$B$18,2,)</f>
        <v>OTHER</v>
      </c>
      <c r="I1414" t="str">
        <f>VLOOKUP(C1414,Table_items[],2,FALSE)</f>
        <v>Carditens</v>
      </c>
      <c r="J1414" t="str">
        <f>VLOOKUP(C1414,Table_items[],3,FALSE)</f>
        <v>Obat Hipertensi</v>
      </c>
      <c r="K1414" s="23">
        <f>VLOOKUP(C1414,Table_items[],4,FALSE)</f>
        <v>100000</v>
      </c>
      <c r="L1414" s="23">
        <f>VLOOKUP(C1414,Table_items[],5,FALSE)</f>
        <v>100900</v>
      </c>
    </row>
    <row r="1415" spans="1:12" s="23" customFormat="1" x14ac:dyDescent="0.2">
      <c r="A1415" s="11" t="s">
        <v>1646</v>
      </c>
      <c r="B1415" s="28">
        <v>44057</v>
      </c>
      <c r="C1415" s="13" t="s">
        <v>20</v>
      </c>
      <c r="D1415" s="13">
        <v>39</v>
      </c>
      <c r="E1415" s="9" t="s">
        <v>4896</v>
      </c>
      <c r="F1415" s="20" t="s">
        <v>4908</v>
      </c>
      <c r="G1415" t="s">
        <v>4904</v>
      </c>
      <c r="H1415" t="str">
        <f>VLOOKUP(E1415,suppliers!$A$2:$B$18,2,)</f>
        <v>OTHER</v>
      </c>
      <c r="I1415" t="str">
        <f>VLOOKUP(C1415,Table_items[],2,FALSE)</f>
        <v>Carditens</v>
      </c>
      <c r="J1415" t="str">
        <f>VLOOKUP(C1415,Table_items[],3,FALSE)</f>
        <v>Obat Hipertensi</v>
      </c>
      <c r="K1415" s="23">
        <f>VLOOKUP(C1415,Table_items[],4,FALSE)</f>
        <v>100000</v>
      </c>
      <c r="L1415" s="23">
        <f>VLOOKUP(C1415,Table_items[],5,FALSE)</f>
        <v>100900</v>
      </c>
    </row>
    <row r="1416" spans="1:12" s="23" customFormat="1" x14ac:dyDescent="0.2">
      <c r="A1416" s="7" t="s">
        <v>1647</v>
      </c>
      <c r="B1416" s="27">
        <v>44057</v>
      </c>
      <c r="C1416" s="9" t="s">
        <v>17</v>
      </c>
      <c r="D1416" s="9">
        <v>37</v>
      </c>
      <c r="E1416" s="9" t="s">
        <v>4896</v>
      </c>
      <c r="F1416" s="20" t="s">
        <v>4908</v>
      </c>
      <c r="G1416" t="s">
        <v>4904</v>
      </c>
      <c r="H1416" t="str">
        <f>VLOOKUP(E1416,suppliers!$A$2:$B$18,2,)</f>
        <v>OTHER</v>
      </c>
      <c r="I1416" t="str">
        <f>VLOOKUP(C1416,Table_items[],2,FALSE)</f>
        <v>Vicks Inhaler 0.5 mL</v>
      </c>
      <c r="J1416" t="str">
        <f>VLOOKUP(C1416,Table_items[],3,FALSE)</f>
        <v>Obat Batuk &amp; Pilek</v>
      </c>
      <c r="K1416" s="23">
        <f>VLOOKUP(C1416,Table_items[],4,FALSE)</f>
        <v>16155</v>
      </c>
      <c r="L1416" s="23">
        <f>VLOOKUP(C1416,Table_items[],5,FALSE)</f>
        <v>16430</v>
      </c>
    </row>
    <row r="1417" spans="1:12" s="23" customFormat="1" x14ac:dyDescent="0.2">
      <c r="A1417" s="11" t="s">
        <v>1648</v>
      </c>
      <c r="B1417" s="28">
        <v>44057</v>
      </c>
      <c r="C1417" s="13" t="s">
        <v>23</v>
      </c>
      <c r="D1417" s="13">
        <v>159</v>
      </c>
      <c r="E1417" s="9" t="s">
        <v>4896</v>
      </c>
      <c r="F1417" s="20" t="s">
        <v>4908</v>
      </c>
      <c r="G1417" t="s">
        <v>4904</v>
      </c>
      <c r="H1417" t="str">
        <f>VLOOKUP(E1417,suppliers!$A$2:$B$18,2,)</f>
        <v>OTHER</v>
      </c>
      <c r="I1417" t="str">
        <f>VLOOKUP(C1417,Table_items[],2,FALSE)</f>
        <v>Amlodipine Besilate</v>
      </c>
      <c r="J1417" t="str">
        <f>VLOOKUP(C1417,Table_items[],3,FALSE)</f>
        <v>Obat Hipertensi</v>
      </c>
      <c r="K1417" s="23">
        <f>VLOOKUP(C1417,Table_items[],4,FALSE)</f>
        <v>7467</v>
      </c>
      <c r="L1417" s="23">
        <f>VLOOKUP(C1417,Table_items[],5,FALSE)</f>
        <v>7504</v>
      </c>
    </row>
    <row r="1418" spans="1:12" s="23" customFormat="1" x14ac:dyDescent="0.2">
      <c r="A1418" s="7" t="s">
        <v>1649</v>
      </c>
      <c r="B1418" s="27">
        <v>44057</v>
      </c>
      <c r="C1418" s="9" t="s">
        <v>35</v>
      </c>
      <c r="D1418" s="9">
        <v>180</v>
      </c>
      <c r="E1418" s="9" t="s">
        <v>4896</v>
      </c>
      <c r="F1418" s="20" t="s">
        <v>4908</v>
      </c>
      <c r="G1418" t="s">
        <v>4904</v>
      </c>
      <c r="H1418" t="str">
        <f>VLOOKUP(E1418,suppliers!$A$2:$B$18,2,)</f>
        <v>OTHER</v>
      </c>
      <c r="I1418" t="str">
        <f>VLOOKUP(C1418,Table_items[],2,FALSE)</f>
        <v>Proris Ibuprofen</v>
      </c>
      <c r="J1418" t="str">
        <f>VLOOKUP(C1418,Table_items[],3,FALSE)</f>
        <v>Obat Sakit Kepala &amp; Demam</v>
      </c>
      <c r="K1418" s="23">
        <f>VLOOKUP(C1418,Table_items[],4,FALSE)</f>
        <v>25000</v>
      </c>
      <c r="L1418" s="23">
        <f>VLOOKUP(C1418,Table_items[],5,FALSE)</f>
        <v>25275</v>
      </c>
    </row>
    <row r="1419" spans="1:12" s="23" customFormat="1" x14ac:dyDescent="0.2">
      <c r="A1419" s="11" t="s">
        <v>1650</v>
      </c>
      <c r="B1419" s="28">
        <v>44057</v>
      </c>
      <c r="C1419" s="13" t="s">
        <v>34</v>
      </c>
      <c r="D1419" s="13">
        <v>92</v>
      </c>
      <c r="E1419" s="9" t="s">
        <v>4896</v>
      </c>
      <c r="F1419" s="20" t="s">
        <v>4908</v>
      </c>
      <c r="G1419" t="s">
        <v>4904</v>
      </c>
      <c r="H1419" t="str">
        <f>VLOOKUP(E1419,suppliers!$A$2:$B$18,2,)</f>
        <v>OTHER</v>
      </c>
      <c r="I1419" t="str">
        <f>VLOOKUP(C1419,Table_items[],2,FALSE)</f>
        <v>Panadol Anak Tablet 1 Strip</v>
      </c>
      <c r="J1419" t="str">
        <f>VLOOKUP(C1419,Table_items[],3,FALSE)</f>
        <v>Obat Sakit Kepala &amp; Demam</v>
      </c>
      <c r="K1419" s="23">
        <f>VLOOKUP(C1419,Table_items[],4,FALSE)</f>
        <v>25000</v>
      </c>
      <c r="L1419" s="23">
        <f>VLOOKUP(C1419,Table_items[],5,FALSE)</f>
        <v>25450</v>
      </c>
    </row>
    <row r="1420" spans="1:12" s="23" customFormat="1" x14ac:dyDescent="0.2">
      <c r="A1420" s="7" t="s">
        <v>1651</v>
      </c>
      <c r="B1420" s="27">
        <v>44058</v>
      </c>
      <c r="C1420" s="9" t="s">
        <v>24</v>
      </c>
      <c r="D1420" s="9">
        <v>44</v>
      </c>
      <c r="E1420" s="9" t="s">
        <v>4896</v>
      </c>
      <c r="F1420" s="20" t="s">
        <v>4908</v>
      </c>
      <c r="G1420" t="s">
        <v>4904</v>
      </c>
      <c r="H1420" t="str">
        <f>VLOOKUP(E1420,suppliers!$A$2:$B$18,2,)</f>
        <v>OTHER</v>
      </c>
      <c r="I1420" t="str">
        <f>VLOOKUP(C1420,Table_items[],2,FALSE)</f>
        <v>Irbesartan</v>
      </c>
      <c r="J1420" t="str">
        <f>VLOOKUP(C1420,Table_items[],3,FALSE)</f>
        <v>Obat Hipertensi</v>
      </c>
      <c r="K1420" s="23">
        <f>VLOOKUP(C1420,Table_items[],4,FALSE)</f>
        <v>108794</v>
      </c>
      <c r="L1420" s="23">
        <f>VLOOKUP(C1420,Table_items[],5,FALSE)</f>
        <v>109447</v>
      </c>
    </row>
    <row r="1421" spans="1:12" s="23" customFormat="1" x14ac:dyDescent="0.2">
      <c r="A1421" s="11" t="s">
        <v>1652</v>
      </c>
      <c r="B1421" s="28">
        <v>44058</v>
      </c>
      <c r="C1421" s="13" t="s">
        <v>24</v>
      </c>
      <c r="D1421" s="13">
        <v>14</v>
      </c>
      <c r="E1421" s="9" t="s">
        <v>4896</v>
      </c>
      <c r="F1421" s="20" t="s">
        <v>4908</v>
      </c>
      <c r="G1421" t="s">
        <v>4904</v>
      </c>
      <c r="H1421" t="str">
        <f>VLOOKUP(E1421,suppliers!$A$2:$B$18,2,)</f>
        <v>OTHER</v>
      </c>
      <c r="I1421" t="str">
        <f>VLOOKUP(C1421,Table_items[],2,FALSE)</f>
        <v>Irbesartan</v>
      </c>
      <c r="J1421" t="str">
        <f>VLOOKUP(C1421,Table_items[],3,FALSE)</f>
        <v>Obat Hipertensi</v>
      </c>
      <c r="K1421" s="23">
        <f>VLOOKUP(C1421,Table_items[],4,FALSE)</f>
        <v>108794</v>
      </c>
      <c r="L1421" s="23">
        <f>VLOOKUP(C1421,Table_items[],5,FALSE)</f>
        <v>109447</v>
      </c>
    </row>
    <row r="1422" spans="1:12" s="23" customFormat="1" x14ac:dyDescent="0.2">
      <c r="A1422" s="7" t="s">
        <v>1653</v>
      </c>
      <c r="B1422" s="27">
        <v>44058</v>
      </c>
      <c r="C1422" s="9" t="s">
        <v>36</v>
      </c>
      <c r="D1422" s="9">
        <v>79</v>
      </c>
      <c r="E1422" s="9" t="s">
        <v>4896</v>
      </c>
      <c r="F1422" s="20" t="s">
        <v>4908</v>
      </c>
      <c r="G1422" t="s">
        <v>4904</v>
      </c>
      <c r="H1422" t="str">
        <f>VLOOKUP(E1422,suppliers!$A$2:$B$18,2,)</f>
        <v>OTHER</v>
      </c>
      <c r="I1422" t="str">
        <f>VLOOKUP(C1422,Table_items[],2,FALSE)</f>
        <v>Sanmol Paracetamol</v>
      </c>
      <c r="J1422" t="str">
        <f>VLOOKUP(C1422,Table_items[],3,FALSE)</f>
        <v>Obat Sakit Kepala &amp; Demam</v>
      </c>
      <c r="K1422" s="23">
        <f>VLOOKUP(C1422,Table_items[],4,FALSE)</f>
        <v>16100</v>
      </c>
      <c r="L1422" s="23">
        <f>VLOOKUP(C1422,Table_items[],5,FALSE)</f>
        <v>16261</v>
      </c>
    </row>
    <row r="1423" spans="1:12" s="23" customFormat="1" x14ac:dyDescent="0.2">
      <c r="A1423" s="11" t="s">
        <v>1654</v>
      </c>
      <c r="B1423" s="28">
        <v>44058</v>
      </c>
      <c r="C1423" s="13" t="s">
        <v>36</v>
      </c>
      <c r="D1423" s="13">
        <v>23</v>
      </c>
      <c r="E1423" s="9" t="s">
        <v>4896</v>
      </c>
      <c r="F1423" s="20" t="s">
        <v>4908</v>
      </c>
      <c r="G1423" t="s">
        <v>4904</v>
      </c>
      <c r="H1423" t="str">
        <f>VLOOKUP(E1423,suppliers!$A$2:$B$18,2,)</f>
        <v>OTHER</v>
      </c>
      <c r="I1423" t="str">
        <f>VLOOKUP(C1423,Table_items[],2,FALSE)</f>
        <v>Sanmol Paracetamol</v>
      </c>
      <c r="J1423" t="str">
        <f>VLOOKUP(C1423,Table_items[],3,FALSE)</f>
        <v>Obat Sakit Kepala &amp; Demam</v>
      </c>
      <c r="K1423" s="23">
        <f>VLOOKUP(C1423,Table_items[],4,FALSE)</f>
        <v>16100</v>
      </c>
      <c r="L1423" s="23">
        <f>VLOOKUP(C1423,Table_items[],5,FALSE)</f>
        <v>16261</v>
      </c>
    </row>
    <row r="1424" spans="1:12" s="23" customFormat="1" x14ac:dyDescent="0.2">
      <c r="A1424" s="7" t="s">
        <v>1655</v>
      </c>
      <c r="B1424" s="27">
        <v>44058</v>
      </c>
      <c r="C1424" s="9" t="s">
        <v>16</v>
      </c>
      <c r="D1424" s="9">
        <v>51</v>
      </c>
      <c r="E1424" s="9" t="s">
        <v>4896</v>
      </c>
      <c r="F1424" s="20" t="s">
        <v>4908</v>
      </c>
      <c r="G1424" t="s">
        <v>4904</v>
      </c>
      <c r="H1424" t="str">
        <f>VLOOKUP(E1424,suppliers!$A$2:$B$18,2,)</f>
        <v>OTHER</v>
      </c>
      <c r="I1424" t="str">
        <f>VLOOKUP(C1424,Table_items[],2,FALSE)</f>
        <v>Ultraflu Box Isi 25 Strip</v>
      </c>
      <c r="J1424" t="str">
        <f>VLOOKUP(C1424,Table_items[],3,FALSE)</f>
        <v>Obat Batuk &amp; Pilek</v>
      </c>
      <c r="K1424" s="23">
        <f>VLOOKUP(C1424,Table_items[],4,FALSE)</f>
        <v>72500</v>
      </c>
      <c r="L1424" s="23">
        <f>VLOOKUP(C1424,Table_items[],5,FALSE)</f>
        <v>73805</v>
      </c>
    </row>
    <row r="1425" spans="1:12" s="23" customFormat="1" x14ac:dyDescent="0.2">
      <c r="A1425" s="11" t="s">
        <v>1656</v>
      </c>
      <c r="B1425" s="28">
        <v>44058</v>
      </c>
      <c r="C1425" s="13" t="s">
        <v>28</v>
      </c>
      <c r="D1425" s="13">
        <v>41</v>
      </c>
      <c r="E1425" s="9" t="s">
        <v>4896</v>
      </c>
      <c r="F1425" s="20" t="s">
        <v>4908</v>
      </c>
      <c r="G1425" t="s">
        <v>4904</v>
      </c>
      <c r="H1425" t="str">
        <f>VLOOKUP(E1425,suppliers!$A$2:$B$18,2,)</f>
        <v>OTHER</v>
      </c>
      <c r="I1425" t="str">
        <f>VLOOKUP(C1425,Table_items[],2,FALSE)</f>
        <v>Hyperchol 100 MG 12 KPS</v>
      </c>
      <c r="J1425" t="str">
        <f>VLOOKUP(C1425,Table_items[],3,FALSE)</f>
        <v>Obat Kolesterol</v>
      </c>
      <c r="K1425" s="23">
        <f>VLOOKUP(C1425,Table_items[],4,FALSE)</f>
        <v>42800</v>
      </c>
      <c r="L1425" s="23">
        <f>VLOOKUP(C1425,Table_items[],5,FALSE)</f>
        <v>43442</v>
      </c>
    </row>
    <row r="1426" spans="1:12" s="23" customFormat="1" x14ac:dyDescent="0.2">
      <c r="A1426" s="7" t="s">
        <v>1657</v>
      </c>
      <c r="B1426" s="27">
        <v>44058</v>
      </c>
      <c r="C1426" s="9" t="s">
        <v>8</v>
      </c>
      <c r="D1426" s="9">
        <v>9</v>
      </c>
      <c r="E1426" s="9" t="s">
        <v>4896</v>
      </c>
      <c r="F1426" s="20" t="s">
        <v>4908</v>
      </c>
      <c r="G1426" t="s">
        <v>4904</v>
      </c>
      <c r="H1426" t="str">
        <f>VLOOKUP(E1426,suppliers!$A$2:$B$18,2,)</f>
        <v>OTHER</v>
      </c>
      <c r="I1426" t="str">
        <f>VLOOKUP(C1426,Table_items[],2,FALSE)</f>
        <v>Bisoprolol Ogb Dexa</v>
      </c>
      <c r="J1426" t="str">
        <f>VLOOKUP(C1426,Table_items[],3,FALSE)</f>
        <v>Obat Alergi</v>
      </c>
      <c r="K1426" s="23">
        <f>VLOOKUP(C1426,Table_items[],4,FALSE)</f>
        <v>10000</v>
      </c>
      <c r="L1426" s="23">
        <f>VLOOKUP(C1426,Table_items[],5,FALSE)</f>
        <v>10180</v>
      </c>
    </row>
    <row r="1427" spans="1:12" s="23" customFormat="1" x14ac:dyDescent="0.2">
      <c r="A1427" s="11" t="s">
        <v>1658</v>
      </c>
      <c r="B1427" s="28">
        <v>44059</v>
      </c>
      <c r="C1427" s="13" t="s">
        <v>12</v>
      </c>
      <c r="D1427" s="13">
        <v>68</v>
      </c>
      <c r="E1427" s="9" t="s">
        <v>4896</v>
      </c>
      <c r="F1427" s="20" t="s">
        <v>4908</v>
      </c>
      <c r="G1427" t="s">
        <v>4904</v>
      </c>
      <c r="H1427" t="str">
        <f>VLOOKUP(E1427,suppliers!$A$2:$B$18,2,)</f>
        <v>OTHER</v>
      </c>
      <c r="I1427" t="str">
        <f>VLOOKUP(C1427,Table_items[],2,FALSE)</f>
        <v>Decolsen 1 Strip 4 Tablet</v>
      </c>
      <c r="J1427" t="str">
        <f>VLOOKUP(C1427,Table_items[],3,FALSE)</f>
        <v>Obat Batuk &amp; Pilek</v>
      </c>
      <c r="K1427" s="23">
        <f>VLOOKUP(C1427,Table_items[],4,FALSE)</f>
        <v>2886</v>
      </c>
      <c r="L1427" s="23">
        <f>VLOOKUP(C1427,Table_items[],5,FALSE)</f>
        <v>2915</v>
      </c>
    </row>
    <row r="1428" spans="1:12" s="23" customFormat="1" x14ac:dyDescent="0.2">
      <c r="A1428" s="7" t="s">
        <v>1659</v>
      </c>
      <c r="B1428" s="27">
        <v>44059</v>
      </c>
      <c r="C1428" s="9" t="s">
        <v>12</v>
      </c>
      <c r="D1428" s="9">
        <v>86</v>
      </c>
      <c r="E1428" s="9" t="s">
        <v>4896</v>
      </c>
      <c r="F1428" s="20" t="s">
        <v>4908</v>
      </c>
      <c r="G1428" t="s">
        <v>4904</v>
      </c>
      <c r="H1428" t="str">
        <f>VLOOKUP(E1428,suppliers!$A$2:$B$18,2,)</f>
        <v>OTHER</v>
      </c>
      <c r="I1428" t="str">
        <f>VLOOKUP(C1428,Table_items[],2,FALSE)</f>
        <v>Decolsen 1 Strip 4 Tablet</v>
      </c>
      <c r="J1428" t="str">
        <f>VLOOKUP(C1428,Table_items[],3,FALSE)</f>
        <v>Obat Batuk &amp; Pilek</v>
      </c>
      <c r="K1428" s="23">
        <f>VLOOKUP(C1428,Table_items[],4,FALSE)</f>
        <v>2886</v>
      </c>
      <c r="L1428" s="23">
        <f>VLOOKUP(C1428,Table_items[],5,FALSE)</f>
        <v>2915</v>
      </c>
    </row>
    <row r="1429" spans="1:12" s="23" customFormat="1" x14ac:dyDescent="0.2">
      <c r="A1429" s="11" t="s">
        <v>1660</v>
      </c>
      <c r="B1429" s="28">
        <v>44059</v>
      </c>
      <c r="C1429" s="13" t="s">
        <v>9</v>
      </c>
      <c r="D1429" s="13">
        <v>7</v>
      </c>
      <c r="E1429" s="9" t="s">
        <v>4896</v>
      </c>
      <c r="F1429" s="20" t="s">
        <v>4908</v>
      </c>
      <c r="G1429" t="s">
        <v>4904</v>
      </c>
      <c r="H1429" t="str">
        <f>VLOOKUP(E1429,suppliers!$A$2:$B$18,2,)</f>
        <v>OTHER</v>
      </c>
      <c r="I1429" t="str">
        <f>VLOOKUP(C1429,Table_items[],2,FALSE)</f>
        <v>Bedak Heroxyn 150 gr</v>
      </c>
      <c r="J1429" t="str">
        <f>VLOOKUP(C1429,Table_items[],3,FALSE)</f>
        <v>Obat Alergi</v>
      </c>
      <c r="K1429" s="23">
        <f>VLOOKUP(C1429,Table_items[],4,FALSE)</f>
        <v>16950</v>
      </c>
      <c r="L1429" s="23">
        <f>VLOOKUP(C1429,Table_items[],5,FALSE)</f>
        <v>17170</v>
      </c>
    </row>
    <row r="1430" spans="1:12" s="23" customFormat="1" x14ac:dyDescent="0.2">
      <c r="A1430" s="7" t="s">
        <v>1661</v>
      </c>
      <c r="B1430" s="27">
        <v>44059</v>
      </c>
      <c r="C1430" s="9" t="s">
        <v>40</v>
      </c>
      <c r="D1430" s="9">
        <v>66</v>
      </c>
      <c r="E1430" s="9" t="s">
        <v>4896</v>
      </c>
      <c r="F1430" s="20" t="s">
        <v>4908</v>
      </c>
      <c r="G1430" t="s">
        <v>4904</v>
      </c>
      <c r="H1430" t="str">
        <f>VLOOKUP(E1430,suppliers!$A$2:$B$18,2,)</f>
        <v>OTHER</v>
      </c>
      <c r="I1430" t="str">
        <f>VLOOKUP(C1430,Table_items[],2,FALSE)</f>
        <v>Paramex Tablet / Obat</v>
      </c>
      <c r="J1430" t="str">
        <f>VLOOKUP(C1430,Table_items[],3,FALSE)</f>
        <v>Obat Sakit Kepala &amp; Demam</v>
      </c>
      <c r="K1430" s="23">
        <f>VLOOKUP(C1430,Table_items[],4,FALSE)</f>
        <v>2560</v>
      </c>
      <c r="L1430" s="23">
        <f>VLOOKUP(C1430,Table_items[],5,FALSE)</f>
        <v>2586</v>
      </c>
    </row>
    <row r="1431" spans="1:12" s="23" customFormat="1" x14ac:dyDescent="0.2">
      <c r="A1431" s="11" t="s">
        <v>1662</v>
      </c>
      <c r="B1431" s="28">
        <v>44060</v>
      </c>
      <c r="C1431" s="13" t="s">
        <v>12</v>
      </c>
      <c r="D1431" s="13">
        <v>97</v>
      </c>
      <c r="E1431" s="9" t="s">
        <v>4896</v>
      </c>
      <c r="F1431" s="20" t="s">
        <v>4908</v>
      </c>
      <c r="G1431" t="s">
        <v>4904</v>
      </c>
      <c r="H1431" t="str">
        <f>VLOOKUP(E1431,suppliers!$A$2:$B$18,2,)</f>
        <v>OTHER</v>
      </c>
      <c r="I1431" t="str">
        <f>VLOOKUP(C1431,Table_items[],2,FALSE)</f>
        <v>Decolsen 1 Strip 4 Tablet</v>
      </c>
      <c r="J1431" t="str">
        <f>VLOOKUP(C1431,Table_items[],3,FALSE)</f>
        <v>Obat Batuk &amp; Pilek</v>
      </c>
      <c r="K1431" s="23">
        <f>VLOOKUP(C1431,Table_items[],4,FALSE)</f>
        <v>2886</v>
      </c>
      <c r="L1431" s="23">
        <f>VLOOKUP(C1431,Table_items[],5,FALSE)</f>
        <v>2915</v>
      </c>
    </row>
    <row r="1432" spans="1:12" s="23" customFormat="1" x14ac:dyDescent="0.2">
      <c r="A1432" s="7" t="s">
        <v>1663</v>
      </c>
      <c r="B1432" s="27">
        <v>44060</v>
      </c>
      <c r="C1432" s="9" t="s">
        <v>12</v>
      </c>
      <c r="D1432" s="9">
        <v>10</v>
      </c>
      <c r="E1432" s="9" t="s">
        <v>4896</v>
      </c>
      <c r="F1432" s="20" t="s">
        <v>4908</v>
      </c>
      <c r="G1432" t="s">
        <v>4904</v>
      </c>
      <c r="H1432" t="str">
        <f>VLOOKUP(E1432,suppliers!$A$2:$B$18,2,)</f>
        <v>OTHER</v>
      </c>
      <c r="I1432" t="str">
        <f>VLOOKUP(C1432,Table_items[],2,FALSE)</f>
        <v>Decolsen 1 Strip 4 Tablet</v>
      </c>
      <c r="J1432" t="str">
        <f>VLOOKUP(C1432,Table_items[],3,FALSE)</f>
        <v>Obat Batuk &amp; Pilek</v>
      </c>
      <c r="K1432" s="23">
        <f>VLOOKUP(C1432,Table_items[],4,FALSE)</f>
        <v>2886</v>
      </c>
      <c r="L1432" s="23">
        <f>VLOOKUP(C1432,Table_items[],5,FALSE)</f>
        <v>2915</v>
      </c>
    </row>
    <row r="1433" spans="1:12" s="23" customFormat="1" x14ac:dyDescent="0.2">
      <c r="A1433" s="11" t="s">
        <v>1664</v>
      </c>
      <c r="B1433" s="28">
        <v>44060</v>
      </c>
      <c r="C1433" s="13" t="s">
        <v>37</v>
      </c>
      <c r="D1433" s="13">
        <v>6</v>
      </c>
      <c r="E1433" s="9" t="s">
        <v>4896</v>
      </c>
      <c r="F1433" s="20" t="s">
        <v>4908</v>
      </c>
      <c r="G1433" t="s">
        <v>4904</v>
      </c>
      <c r="H1433" t="str">
        <f>VLOOKUP(E1433,suppliers!$A$2:$B$18,2,)</f>
        <v>OTHER</v>
      </c>
      <c r="I1433" t="str">
        <f>VLOOKUP(C1433,Table_items[],2,FALSE)</f>
        <v>Bodrex Extra</v>
      </c>
      <c r="J1433" t="str">
        <f>VLOOKUP(C1433,Table_items[],3,FALSE)</f>
        <v>Obat Sakit Kepala &amp; Demam</v>
      </c>
      <c r="K1433" s="23">
        <f>VLOOKUP(C1433,Table_items[],4,FALSE)</f>
        <v>50788</v>
      </c>
      <c r="L1433" s="23">
        <f>VLOOKUP(C1433,Table_items[],5,FALSE)</f>
        <v>51753</v>
      </c>
    </row>
    <row r="1434" spans="1:12" s="23" customFormat="1" x14ac:dyDescent="0.2">
      <c r="A1434" s="7" t="s">
        <v>1665</v>
      </c>
      <c r="B1434" s="27">
        <v>44060</v>
      </c>
      <c r="C1434" s="9" t="s">
        <v>9</v>
      </c>
      <c r="D1434" s="9">
        <v>27</v>
      </c>
      <c r="E1434" s="9" t="s">
        <v>4896</v>
      </c>
      <c r="F1434" s="20" t="s">
        <v>4908</v>
      </c>
      <c r="G1434" t="s">
        <v>4904</v>
      </c>
      <c r="H1434" t="str">
        <f>VLOOKUP(E1434,suppliers!$A$2:$B$18,2,)</f>
        <v>OTHER</v>
      </c>
      <c r="I1434" t="str">
        <f>VLOOKUP(C1434,Table_items[],2,FALSE)</f>
        <v>Bedak Heroxyn 150 gr</v>
      </c>
      <c r="J1434" t="str">
        <f>VLOOKUP(C1434,Table_items[],3,FALSE)</f>
        <v>Obat Alergi</v>
      </c>
      <c r="K1434" s="23">
        <f>VLOOKUP(C1434,Table_items[],4,FALSE)</f>
        <v>16950</v>
      </c>
      <c r="L1434" s="23">
        <f>VLOOKUP(C1434,Table_items[],5,FALSE)</f>
        <v>17170</v>
      </c>
    </row>
    <row r="1435" spans="1:12" s="23" customFormat="1" x14ac:dyDescent="0.2">
      <c r="A1435" s="11" t="s">
        <v>1666</v>
      </c>
      <c r="B1435" s="28">
        <v>44060</v>
      </c>
      <c r="C1435" s="13" t="s">
        <v>38</v>
      </c>
      <c r="D1435" s="13">
        <v>2</v>
      </c>
      <c r="E1435" s="9" t="s">
        <v>4896</v>
      </c>
      <c r="F1435" s="20" t="s">
        <v>4908</v>
      </c>
      <c r="G1435" t="s">
        <v>4904</v>
      </c>
      <c r="H1435" t="str">
        <f>VLOOKUP(E1435,suppliers!$A$2:$B$18,2,)</f>
        <v>OTHER</v>
      </c>
      <c r="I1435" t="str">
        <f>VLOOKUP(C1435,Table_items[],2,FALSE)</f>
        <v>Sanmol 500 MG 4 Tablet</v>
      </c>
      <c r="J1435" t="str">
        <f>VLOOKUP(C1435,Table_items[],3,FALSE)</f>
        <v>Obat Sakit Kepala &amp; Demam</v>
      </c>
      <c r="K1435" s="23">
        <f>VLOOKUP(C1435,Table_items[],4,FALSE)</f>
        <v>1600</v>
      </c>
      <c r="L1435" s="23">
        <f>VLOOKUP(C1435,Table_items[],5,FALSE)</f>
        <v>1619</v>
      </c>
    </row>
    <row r="1436" spans="1:12" s="23" customFormat="1" x14ac:dyDescent="0.2">
      <c r="A1436" s="7" t="s">
        <v>1667</v>
      </c>
      <c r="B1436" s="27">
        <v>44060</v>
      </c>
      <c r="C1436" s="9" t="s">
        <v>38</v>
      </c>
      <c r="D1436" s="9">
        <v>21</v>
      </c>
      <c r="E1436" s="9" t="s">
        <v>4896</v>
      </c>
      <c r="F1436" s="20" t="s">
        <v>4908</v>
      </c>
      <c r="G1436" t="s">
        <v>4904</v>
      </c>
      <c r="H1436" t="str">
        <f>VLOOKUP(E1436,suppliers!$A$2:$B$18,2,)</f>
        <v>OTHER</v>
      </c>
      <c r="I1436" t="str">
        <f>VLOOKUP(C1436,Table_items[],2,FALSE)</f>
        <v>Sanmol 500 MG 4 Tablet</v>
      </c>
      <c r="J1436" t="str">
        <f>VLOOKUP(C1436,Table_items[],3,FALSE)</f>
        <v>Obat Sakit Kepala &amp; Demam</v>
      </c>
      <c r="K1436" s="23">
        <f>VLOOKUP(C1436,Table_items[],4,FALSE)</f>
        <v>1600</v>
      </c>
      <c r="L1436" s="23">
        <f>VLOOKUP(C1436,Table_items[],5,FALSE)</f>
        <v>1619</v>
      </c>
    </row>
    <row r="1437" spans="1:12" s="23" customFormat="1" x14ac:dyDescent="0.2">
      <c r="A1437" s="11" t="s">
        <v>1668</v>
      </c>
      <c r="B1437" s="28">
        <v>44060</v>
      </c>
      <c r="C1437" s="13" t="s">
        <v>41</v>
      </c>
      <c r="D1437" s="13">
        <v>31</v>
      </c>
      <c r="E1437" s="9" t="s">
        <v>4896</v>
      </c>
      <c r="F1437" s="20" t="s">
        <v>4908</v>
      </c>
      <c r="G1437" t="s">
        <v>4904</v>
      </c>
      <c r="H1437" t="str">
        <f>VLOOKUP(E1437,suppliers!$A$2:$B$18,2,)</f>
        <v>OTHER</v>
      </c>
      <c r="I1437" t="str">
        <f>VLOOKUP(C1437,Table_items[],2,FALSE)</f>
        <v>Otilon Ear Drops 8 mL</v>
      </c>
      <c r="J1437" t="str">
        <f>VLOOKUP(C1437,Table_items[],3,FALSE)</f>
        <v>Obat Telinga</v>
      </c>
      <c r="K1437" s="23">
        <f>VLOOKUP(C1437,Table_items[],4,FALSE)</f>
        <v>55000</v>
      </c>
      <c r="L1437" s="23">
        <f>VLOOKUP(C1437,Table_items[],5,FALSE)</f>
        <v>55935</v>
      </c>
    </row>
    <row r="1438" spans="1:12" s="23" customFormat="1" x14ac:dyDescent="0.2">
      <c r="A1438" s="7" t="s">
        <v>1669</v>
      </c>
      <c r="B1438" s="27">
        <v>44060</v>
      </c>
      <c r="C1438" s="9" t="s">
        <v>41</v>
      </c>
      <c r="D1438" s="9">
        <v>24</v>
      </c>
      <c r="E1438" s="9" t="s">
        <v>4896</v>
      </c>
      <c r="F1438" s="20" t="s">
        <v>4908</v>
      </c>
      <c r="G1438" t="s">
        <v>4904</v>
      </c>
      <c r="H1438" t="str">
        <f>VLOOKUP(E1438,suppliers!$A$2:$B$18,2,)</f>
        <v>OTHER</v>
      </c>
      <c r="I1438" t="str">
        <f>VLOOKUP(C1438,Table_items[],2,FALSE)</f>
        <v>Otilon Ear Drops 8 mL</v>
      </c>
      <c r="J1438" t="str">
        <f>VLOOKUP(C1438,Table_items[],3,FALSE)</f>
        <v>Obat Telinga</v>
      </c>
      <c r="K1438" s="23">
        <f>VLOOKUP(C1438,Table_items[],4,FALSE)</f>
        <v>55000</v>
      </c>
      <c r="L1438" s="23">
        <f>VLOOKUP(C1438,Table_items[],5,FALSE)</f>
        <v>55935</v>
      </c>
    </row>
    <row r="1439" spans="1:12" s="23" customFormat="1" x14ac:dyDescent="0.2">
      <c r="A1439" s="11" t="s">
        <v>1670</v>
      </c>
      <c r="B1439" s="28">
        <v>44060</v>
      </c>
      <c r="C1439" s="13" t="s">
        <v>10</v>
      </c>
      <c r="D1439" s="13">
        <v>58</v>
      </c>
      <c r="E1439" s="9" t="s">
        <v>4896</v>
      </c>
      <c r="F1439" s="20" t="s">
        <v>4908</v>
      </c>
      <c r="G1439" t="s">
        <v>4904</v>
      </c>
      <c r="H1439" t="str">
        <f>VLOOKUP(E1439,suppliers!$A$2:$B$18,2,)</f>
        <v>OTHER</v>
      </c>
      <c r="I1439" t="str">
        <f>VLOOKUP(C1439,Table_items[],2,FALSE)</f>
        <v>Dexteem Box Plus 100 Tablet</v>
      </c>
      <c r="J1439" t="str">
        <f>VLOOKUP(C1439,Table_items[],3,FALSE)</f>
        <v>Obat Alergi</v>
      </c>
      <c r="K1439" s="23">
        <f>VLOOKUP(C1439,Table_items[],4,FALSE)</f>
        <v>25322</v>
      </c>
      <c r="L1439" s="23">
        <f>VLOOKUP(C1439,Table_items[],5,FALSE)</f>
        <v>25449</v>
      </c>
    </row>
    <row r="1440" spans="1:12" s="23" customFormat="1" x14ac:dyDescent="0.2">
      <c r="A1440" s="7" t="s">
        <v>1671</v>
      </c>
      <c r="B1440" s="27">
        <v>44060</v>
      </c>
      <c r="C1440" s="9" t="s">
        <v>40</v>
      </c>
      <c r="D1440" s="9">
        <v>84</v>
      </c>
      <c r="E1440" s="9" t="s">
        <v>4896</v>
      </c>
      <c r="F1440" s="20" t="s">
        <v>4908</v>
      </c>
      <c r="G1440" t="s">
        <v>4904</v>
      </c>
      <c r="H1440" t="str">
        <f>VLOOKUP(E1440,suppliers!$A$2:$B$18,2,)</f>
        <v>OTHER</v>
      </c>
      <c r="I1440" t="str">
        <f>VLOOKUP(C1440,Table_items[],2,FALSE)</f>
        <v>Paramex Tablet / Obat</v>
      </c>
      <c r="J1440" t="str">
        <f>VLOOKUP(C1440,Table_items[],3,FALSE)</f>
        <v>Obat Sakit Kepala &amp; Demam</v>
      </c>
      <c r="K1440" s="23">
        <f>VLOOKUP(C1440,Table_items[],4,FALSE)</f>
        <v>2560</v>
      </c>
      <c r="L1440" s="23">
        <f>VLOOKUP(C1440,Table_items[],5,FALSE)</f>
        <v>2586</v>
      </c>
    </row>
    <row r="1441" spans="1:12" s="23" customFormat="1" x14ac:dyDescent="0.2">
      <c r="A1441" s="11" t="s">
        <v>1672</v>
      </c>
      <c r="B1441" s="28">
        <v>44060</v>
      </c>
      <c r="C1441" s="13" t="s">
        <v>28</v>
      </c>
      <c r="D1441" s="13">
        <v>78</v>
      </c>
      <c r="E1441" s="9" t="s">
        <v>4896</v>
      </c>
      <c r="F1441" s="20" t="s">
        <v>4908</v>
      </c>
      <c r="G1441" t="s">
        <v>4904</v>
      </c>
      <c r="H1441" t="str">
        <f>VLOOKUP(E1441,suppliers!$A$2:$B$18,2,)</f>
        <v>OTHER</v>
      </c>
      <c r="I1441" t="str">
        <f>VLOOKUP(C1441,Table_items[],2,FALSE)</f>
        <v>Hyperchol 100 MG 12 KPS</v>
      </c>
      <c r="J1441" t="str">
        <f>VLOOKUP(C1441,Table_items[],3,FALSE)</f>
        <v>Obat Kolesterol</v>
      </c>
      <c r="K1441" s="23">
        <f>VLOOKUP(C1441,Table_items[],4,FALSE)</f>
        <v>42800</v>
      </c>
      <c r="L1441" s="23">
        <f>VLOOKUP(C1441,Table_items[],5,FALSE)</f>
        <v>43442</v>
      </c>
    </row>
    <row r="1442" spans="1:12" s="23" customFormat="1" x14ac:dyDescent="0.2">
      <c r="A1442" s="7" t="s">
        <v>1673</v>
      </c>
      <c r="B1442" s="27">
        <v>44060</v>
      </c>
      <c r="C1442" s="9" t="s">
        <v>28</v>
      </c>
      <c r="D1442" s="9">
        <v>329</v>
      </c>
      <c r="E1442" s="9" t="s">
        <v>4896</v>
      </c>
      <c r="F1442" s="20" t="s">
        <v>4908</v>
      </c>
      <c r="G1442" t="s">
        <v>4904</v>
      </c>
      <c r="H1442" t="str">
        <f>VLOOKUP(E1442,suppliers!$A$2:$B$18,2,)</f>
        <v>OTHER</v>
      </c>
      <c r="I1442" t="str">
        <f>VLOOKUP(C1442,Table_items[],2,FALSE)</f>
        <v>Hyperchol 100 MG 12 KPS</v>
      </c>
      <c r="J1442" t="str">
        <f>VLOOKUP(C1442,Table_items[],3,FALSE)</f>
        <v>Obat Kolesterol</v>
      </c>
      <c r="K1442" s="23">
        <f>VLOOKUP(C1442,Table_items[],4,FALSE)</f>
        <v>42800</v>
      </c>
      <c r="L1442" s="23">
        <f>VLOOKUP(C1442,Table_items[],5,FALSE)</f>
        <v>43442</v>
      </c>
    </row>
    <row r="1443" spans="1:12" s="23" customFormat="1" x14ac:dyDescent="0.2">
      <c r="A1443" s="11" t="s">
        <v>1674</v>
      </c>
      <c r="B1443" s="28">
        <v>44060</v>
      </c>
      <c r="C1443" s="13" t="s">
        <v>20</v>
      </c>
      <c r="D1443" s="13">
        <v>12</v>
      </c>
      <c r="E1443" s="9" t="s">
        <v>4896</v>
      </c>
      <c r="F1443" s="20" t="s">
        <v>4908</v>
      </c>
      <c r="G1443" t="s">
        <v>4904</v>
      </c>
      <c r="H1443" t="str">
        <f>VLOOKUP(E1443,suppliers!$A$2:$B$18,2,)</f>
        <v>OTHER</v>
      </c>
      <c r="I1443" t="str">
        <f>VLOOKUP(C1443,Table_items[],2,FALSE)</f>
        <v>Carditens</v>
      </c>
      <c r="J1443" t="str">
        <f>VLOOKUP(C1443,Table_items[],3,FALSE)</f>
        <v>Obat Hipertensi</v>
      </c>
      <c r="K1443" s="23">
        <f>VLOOKUP(C1443,Table_items[],4,FALSE)</f>
        <v>100000</v>
      </c>
      <c r="L1443" s="23">
        <f>VLOOKUP(C1443,Table_items[],5,FALSE)</f>
        <v>100900</v>
      </c>
    </row>
    <row r="1444" spans="1:12" s="23" customFormat="1" x14ac:dyDescent="0.2">
      <c r="A1444" s="7" t="s">
        <v>1675</v>
      </c>
      <c r="B1444" s="27">
        <v>44060</v>
      </c>
      <c r="C1444" s="9" t="s">
        <v>20</v>
      </c>
      <c r="D1444" s="9">
        <v>5</v>
      </c>
      <c r="E1444" s="9" t="s">
        <v>4896</v>
      </c>
      <c r="F1444" s="20" t="s">
        <v>4908</v>
      </c>
      <c r="G1444" t="s">
        <v>4904</v>
      </c>
      <c r="H1444" t="str">
        <f>VLOOKUP(E1444,suppliers!$A$2:$B$18,2,)</f>
        <v>OTHER</v>
      </c>
      <c r="I1444" t="str">
        <f>VLOOKUP(C1444,Table_items[],2,FALSE)</f>
        <v>Carditens</v>
      </c>
      <c r="J1444" t="str">
        <f>VLOOKUP(C1444,Table_items[],3,FALSE)</f>
        <v>Obat Hipertensi</v>
      </c>
      <c r="K1444" s="23">
        <f>VLOOKUP(C1444,Table_items[],4,FALSE)</f>
        <v>100000</v>
      </c>
      <c r="L1444" s="23">
        <f>VLOOKUP(C1444,Table_items[],5,FALSE)</f>
        <v>100900</v>
      </c>
    </row>
    <row r="1445" spans="1:12" s="23" customFormat="1" x14ac:dyDescent="0.2">
      <c r="A1445" s="11" t="s">
        <v>1676</v>
      </c>
      <c r="B1445" s="28">
        <v>44060</v>
      </c>
      <c r="C1445" s="13" t="s">
        <v>8</v>
      </c>
      <c r="D1445" s="13">
        <v>389</v>
      </c>
      <c r="E1445" s="9" t="s">
        <v>4896</v>
      </c>
      <c r="F1445" s="20" t="s">
        <v>4908</v>
      </c>
      <c r="G1445" t="s">
        <v>4904</v>
      </c>
      <c r="H1445" t="str">
        <f>VLOOKUP(E1445,suppliers!$A$2:$B$18,2,)</f>
        <v>OTHER</v>
      </c>
      <c r="I1445" t="str">
        <f>VLOOKUP(C1445,Table_items[],2,FALSE)</f>
        <v>Bisoprolol Ogb Dexa</v>
      </c>
      <c r="J1445" t="str">
        <f>VLOOKUP(C1445,Table_items[],3,FALSE)</f>
        <v>Obat Alergi</v>
      </c>
      <c r="K1445" s="23">
        <f>VLOOKUP(C1445,Table_items[],4,FALSE)</f>
        <v>10000</v>
      </c>
      <c r="L1445" s="23">
        <f>VLOOKUP(C1445,Table_items[],5,FALSE)</f>
        <v>10180</v>
      </c>
    </row>
    <row r="1446" spans="1:12" s="23" customFormat="1" x14ac:dyDescent="0.2">
      <c r="A1446" s="7" t="s">
        <v>1677</v>
      </c>
      <c r="B1446" s="27">
        <v>44061</v>
      </c>
      <c r="C1446" s="9" t="s">
        <v>12</v>
      </c>
      <c r="D1446" s="9">
        <v>8</v>
      </c>
      <c r="E1446" s="9" t="s">
        <v>4896</v>
      </c>
      <c r="F1446" s="20" t="s">
        <v>4908</v>
      </c>
      <c r="G1446" t="s">
        <v>4904</v>
      </c>
      <c r="H1446" t="str">
        <f>VLOOKUP(E1446,suppliers!$A$2:$B$18,2,)</f>
        <v>OTHER</v>
      </c>
      <c r="I1446" t="str">
        <f>VLOOKUP(C1446,Table_items[],2,FALSE)</f>
        <v>Decolsen 1 Strip 4 Tablet</v>
      </c>
      <c r="J1446" t="str">
        <f>VLOOKUP(C1446,Table_items[],3,FALSE)</f>
        <v>Obat Batuk &amp; Pilek</v>
      </c>
      <c r="K1446" s="23">
        <f>VLOOKUP(C1446,Table_items[],4,FALSE)</f>
        <v>2886</v>
      </c>
      <c r="L1446" s="23">
        <f>VLOOKUP(C1446,Table_items[],5,FALSE)</f>
        <v>2915</v>
      </c>
    </row>
    <row r="1447" spans="1:12" s="23" customFormat="1" x14ac:dyDescent="0.2">
      <c r="A1447" s="11" t="s">
        <v>1678</v>
      </c>
      <c r="B1447" s="28">
        <v>44061</v>
      </c>
      <c r="C1447" s="13" t="s">
        <v>37</v>
      </c>
      <c r="D1447" s="13">
        <v>4</v>
      </c>
      <c r="E1447" s="9" t="s">
        <v>4896</v>
      </c>
      <c r="F1447" s="20" t="s">
        <v>4908</v>
      </c>
      <c r="G1447" t="s">
        <v>4904</v>
      </c>
      <c r="H1447" t="str">
        <f>VLOOKUP(E1447,suppliers!$A$2:$B$18,2,)</f>
        <v>OTHER</v>
      </c>
      <c r="I1447" t="str">
        <f>VLOOKUP(C1447,Table_items[],2,FALSE)</f>
        <v>Bodrex Extra</v>
      </c>
      <c r="J1447" t="str">
        <f>VLOOKUP(C1447,Table_items[],3,FALSE)</f>
        <v>Obat Sakit Kepala &amp; Demam</v>
      </c>
      <c r="K1447" s="23">
        <f>VLOOKUP(C1447,Table_items[],4,FALSE)</f>
        <v>50788</v>
      </c>
      <c r="L1447" s="23">
        <f>VLOOKUP(C1447,Table_items[],5,FALSE)</f>
        <v>51753</v>
      </c>
    </row>
    <row r="1448" spans="1:12" s="23" customFormat="1" x14ac:dyDescent="0.2">
      <c r="A1448" s="7" t="s">
        <v>1679</v>
      </c>
      <c r="B1448" s="27">
        <v>44061</v>
      </c>
      <c r="C1448" s="9" t="s">
        <v>9</v>
      </c>
      <c r="D1448" s="9">
        <v>35</v>
      </c>
      <c r="E1448" s="9" t="s">
        <v>4896</v>
      </c>
      <c r="F1448" s="20" t="s">
        <v>4908</v>
      </c>
      <c r="G1448" t="s">
        <v>4904</v>
      </c>
      <c r="H1448" t="str">
        <f>VLOOKUP(E1448,suppliers!$A$2:$B$18,2,)</f>
        <v>OTHER</v>
      </c>
      <c r="I1448" t="str">
        <f>VLOOKUP(C1448,Table_items[],2,FALSE)</f>
        <v>Bedak Heroxyn 150 gr</v>
      </c>
      <c r="J1448" t="str">
        <f>VLOOKUP(C1448,Table_items[],3,FALSE)</f>
        <v>Obat Alergi</v>
      </c>
      <c r="K1448" s="23">
        <f>VLOOKUP(C1448,Table_items[],4,FALSE)</f>
        <v>16950</v>
      </c>
      <c r="L1448" s="23">
        <f>VLOOKUP(C1448,Table_items[],5,FALSE)</f>
        <v>17170</v>
      </c>
    </row>
    <row r="1449" spans="1:12" s="23" customFormat="1" x14ac:dyDescent="0.2">
      <c r="A1449" s="11" t="s">
        <v>1680</v>
      </c>
      <c r="B1449" s="28">
        <v>44061</v>
      </c>
      <c r="C1449" s="13" t="s">
        <v>24</v>
      </c>
      <c r="D1449" s="13">
        <v>8</v>
      </c>
      <c r="E1449" s="9" t="s">
        <v>4896</v>
      </c>
      <c r="F1449" s="20" t="s">
        <v>4908</v>
      </c>
      <c r="G1449" t="s">
        <v>4904</v>
      </c>
      <c r="H1449" t="str">
        <f>VLOOKUP(E1449,suppliers!$A$2:$B$18,2,)</f>
        <v>OTHER</v>
      </c>
      <c r="I1449" t="str">
        <f>VLOOKUP(C1449,Table_items[],2,FALSE)</f>
        <v>Irbesartan</v>
      </c>
      <c r="J1449" t="str">
        <f>VLOOKUP(C1449,Table_items[],3,FALSE)</f>
        <v>Obat Hipertensi</v>
      </c>
      <c r="K1449" s="23">
        <f>VLOOKUP(C1449,Table_items[],4,FALSE)</f>
        <v>108794</v>
      </c>
      <c r="L1449" s="23">
        <f>VLOOKUP(C1449,Table_items[],5,FALSE)</f>
        <v>109447</v>
      </c>
    </row>
    <row r="1450" spans="1:12" s="23" customFormat="1" x14ac:dyDescent="0.2">
      <c r="A1450" s="7" t="s">
        <v>1681</v>
      </c>
      <c r="B1450" s="27">
        <v>44061</v>
      </c>
      <c r="C1450" s="9" t="s">
        <v>22</v>
      </c>
      <c r="D1450" s="9">
        <v>6</v>
      </c>
      <c r="E1450" s="9" t="s">
        <v>4896</v>
      </c>
      <c r="F1450" s="20" t="s">
        <v>4908</v>
      </c>
      <c r="G1450" t="s">
        <v>4904</v>
      </c>
      <c r="H1450" t="str">
        <f>VLOOKUP(E1450,suppliers!$A$2:$B$18,2,)</f>
        <v>OTHER</v>
      </c>
      <c r="I1450" t="str">
        <f>VLOOKUP(C1450,Table_items[],2,FALSE)</f>
        <v>Candesartan Ogb Dexa</v>
      </c>
      <c r="J1450" t="str">
        <f>VLOOKUP(C1450,Table_items[],3,FALSE)</f>
        <v>Obat Hipertensi</v>
      </c>
      <c r="K1450" s="23">
        <f>VLOOKUP(C1450,Table_items[],4,FALSE)</f>
        <v>5000</v>
      </c>
      <c r="L1450" s="23">
        <f>VLOOKUP(C1450,Table_items[],5,FALSE)</f>
        <v>5095</v>
      </c>
    </row>
    <row r="1451" spans="1:12" x14ac:dyDescent="0.2">
      <c r="A1451" s="11" t="s">
        <v>1682</v>
      </c>
      <c r="B1451" s="28">
        <v>44061</v>
      </c>
      <c r="C1451" s="13" t="s">
        <v>10</v>
      </c>
      <c r="D1451" s="13">
        <v>50</v>
      </c>
      <c r="E1451" s="9" t="s">
        <v>4896</v>
      </c>
      <c r="F1451" s="20" t="s">
        <v>4908</v>
      </c>
      <c r="G1451" t="s">
        <v>4904</v>
      </c>
      <c r="H1451" t="str">
        <f>VLOOKUP(E1451,suppliers!$A$2:$B$18,2,)</f>
        <v>OTHER</v>
      </c>
      <c r="I1451" t="str">
        <f>VLOOKUP(C1451,Table_items[],2,FALSE)</f>
        <v>Dexteem Box Plus 100 Tablet</v>
      </c>
      <c r="J1451" t="str">
        <f>VLOOKUP(C1451,Table_items[],3,FALSE)</f>
        <v>Obat Alergi</v>
      </c>
      <c r="K1451" s="23">
        <f>VLOOKUP(C1451,Table_items[],4,FALSE)</f>
        <v>25322</v>
      </c>
      <c r="L1451" s="23">
        <f>VLOOKUP(C1451,Table_items[],5,FALSE)</f>
        <v>25449</v>
      </c>
    </row>
    <row r="1452" spans="1:12" x14ac:dyDescent="0.2">
      <c r="A1452" s="7" t="s">
        <v>1683</v>
      </c>
      <c r="B1452" s="27">
        <v>44061</v>
      </c>
      <c r="C1452" s="9" t="s">
        <v>36</v>
      </c>
      <c r="D1452" s="9">
        <v>26</v>
      </c>
      <c r="E1452" s="9" t="s">
        <v>4896</v>
      </c>
      <c r="F1452" s="20" t="s">
        <v>4908</v>
      </c>
      <c r="G1452" t="s">
        <v>4904</v>
      </c>
      <c r="H1452" t="str">
        <f>VLOOKUP(E1452,suppliers!$A$2:$B$18,2,)</f>
        <v>OTHER</v>
      </c>
      <c r="I1452" t="str">
        <f>VLOOKUP(C1452,Table_items[],2,FALSE)</f>
        <v>Sanmol Paracetamol</v>
      </c>
      <c r="J1452" t="str">
        <f>VLOOKUP(C1452,Table_items[],3,FALSE)</f>
        <v>Obat Sakit Kepala &amp; Demam</v>
      </c>
      <c r="K1452" s="23">
        <f>VLOOKUP(C1452,Table_items[],4,FALSE)</f>
        <v>16100</v>
      </c>
      <c r="L1452" s="23">
        <f>VLOOKUP(C1452,Table_items[],5,FALSE)</f>
        <v>16261</v>
      </c>
    </row>
    <row r="1453" spans="1:12" x14ac:dyDescent="0.2">
      <c r="A1453" s="11" t="s">
        <v>1684</v>
      </c>
      <c r="B1453" s="28">
        <v>44061</v>
      </c>
      <c r="C1453" s="13" t="s">
        <v>16</v>
      </c>
      <c r="D1453" s="13">
        <v>391</v>
      </c>
      <c r="E1453" s="9" t="s">
        <v>4896</v>
      </c>
      <c r="F1453" s="20" t="s">
        <v>4908</v>
      </c>
      <c r="G1453" t="s">
        <v>4904</v>
      </c>
      <c r="H1453" t="str">
        <f>VLOOKUP(E1453,suppliers!$A$2:$B$18,2,)</f>
        <v>OTHER</v>
      </c>
      <c r="I1453" t="str">
        <f>VLOOKUP(C1453,Table_items[],2,FALSE)</f>
        <v>Ultraflu Box Isi 25 Strip</v>
      </c>
      <c r="J1453" t="str">
        <f>VLOOKUP(C1453,Table_items[],3,FALSE)</f>
        <v>Obat Batuk &amp; Pilek</v>
      </c>
      <c r="K1453" s="23">
        <f>VLOOKUP(C1453,Table_items[],4,FALSE)</f>
        <v>72500</v>
      </c>
      <c r="L1453" s="23">
        <f>VLOOKUP(C1453,Table_items[],5,FALSE)</f>
        <v>73805</v>
      </c>
    </row>
    <row r="1454" spans="1:12" x14ac:dyDescent="0.2">
      <c r="A1454" s="7" t="s">
        <v>1685</v>
      </c>
      <c r="B1454" s="27">
        <v>44061</v>
      </c>
      <c r="C1454" s="9" t="s">
        <v>17</v>
      </c>
      <c r="D1454" s="9">
        <v>7</v>
      </c>
      <c r="E1454" s="9" t="s">
        <v>4896</v>
      </c>
      <c r="F1454" s="20" t="s">
        <v>4908</v>
      </c>
      <c r="G1454" t="s">
        <v>4904</v>
      </c>
      <c r="H1454" t="str">
        <f>VLOOKUP(E1454,suppliers!$A$2:$B$18,2,)</f>
        <v>OTHER</v>
      </c>
      <c r="I1454" t="str">
        <f>VLOOKUP(C1454,Table_items[],2,FALSE)</f>
        <v>Vicks Inhaler 0.5 mL</v>
      </c>
      <c r="J1454" t="str">
        <f>VLOOKUP(C1454,Table_items[],3,FALSE)</f>
        <v>Obat Batuk &amp; Pilek</v>
      </c>
      <c r="K1454" s="23">
        <f>VLOOKUP(C1454,Table_items[],4,FALSE)</f>
        <v>16155</v>
      </c>
      <c r="L1454" s="23">
        <f>VLOOKUP(C1454,Table_items[],5,FALSE)</f>
        <v>16430</v>
      </c>
    </row>
    <row r="1455" spans="1:12" x14ac:dyDescent="0.2">
      <c r="A1455" s="11" t="s">
        <v>1686</v>
      </c>
      <c r="B1455" s="28">
        <v>44062</v>
      </c>
      <c r="C1455" s="13" t="s">
        <v>37</v>
      </c>
      <c r="D1455" s="13">
        <v>67</v>
      </c>
      <c r="E1455" s="9" t="s">
        <v>4896</v>
      </c>
      <c r="F1455" s="20" t="s">
        <v>4908</v>
      </c>
      <c r="G1455" t="s">
        <v>4904</v>
      </c>
      <c r="H1455" t="str">
        <f>VLOOKUP(E1455,suppliers!$A$2:$B$18,2,)</f>
        <v>OTHER</v>
      </c>
      <c r="I1455" t="str">
        <f>VLOOKUP(C1455,Table_items[],2,FALSE)</f>
        <v>Bodrex Extra</v>
      </c>
      <c r="J1455" t="str">
        <f>VLOOKUP(C1455,Table_items[],3,FALSE)</f>
        <v>Obat Sakit Kepala &amp; Demam</v>
      </c>
      <c r="K1455" s="23">
        <f>VLOOKUP(C1455,Table_items[],4,FALSE)</f>
        <v>50788</v>
      </c>
      <c r="L1455" s="23">
        <f>VLOOKUP(C1455,Table_items[],5,FALSE)</f>
        <v>51753</v>
      </c>
    </row>
    <row r="1456" spans="1:12" x14ac:dyDescent="0.2">
      <c r="A1456" s="7" t="s">
        <v>1687</v>
      </c>
      <c r="B1456" s="27">
        <v>44062</v>
      </c>
      <c r="C1456" s="9" t="s">
        <v>9</v>
      </c>
      <c r="D1456" s="9">
        <v>76</v>
      </c>
      <c r="E1456" s="9" t="s">
        <v>4896</v>
      </c>
      <c r="F1456" s="20" t="s">
        <v>4908</v>
      </c>
      <c r="G1456" t="s">
        <v>4904</v>
      </c>
      <c r="H1456" t="str">
        <f>VLOOKUP(E1456,suppliers!$A$2:$B$18,2,)</f>
        <v>OTHER</v>
      </c>
      <c r="I1456" t="str">
        <f>VLOOKUP(C1456,Table_items[],2,FALSE)</f>
        <v>Bedak Heroxyn 150 gr</v>
      </c>
      <c r="J1456" t="str">
        <f>VLOOKUP(C1456,Table_items[],3,FALSE)</f>
        <v>Obat Alergi</v>
      </c>
      <c r="K1456" s="23">
        <f>VLOOKUP(C1456,Table_items[],4,FALSE)</f>
        <v>16950</v>
      </c>
      <c r="L1456" s="23">
        <f>VLOOKUP(C1456,Table_items[],5,FALSE)</f>
        <v>17170</v>
      </c>
    </row>
    <row r="1457" spans="1:12" x14ac:dyDescent="0.2">
      <c r="A1457" s="11" t="s">
        <v>1688</v>
      </c>
      <c r="B1457" s="28">
        <v>44062</v>
      </c>
      <c r="C1457" s="13" t="s">
        <v>24</v>
      </c>
      <c r="D1457" s="13">
        <v>8</v>
      </c>
      <c r="E1457" s="9" t="s">
        <v>4896</v>
      </c>
      <c r="F1457" s="20" t="s">
        <v>4908</v>
      </c>
      <c r="G1457" t="s">
        <v>4904</v>
      </c>
      <c r="H1457" t="str">
        <f>VLOOKUP(E1457,suppliers!$A$2:$B$18,2,)</f>
        <v>OTHER</v>
      </c>
      <c r="I1457" t="str">
        <f>VLOOKUP(C1457,Table_items[],2,FALSE)</f>
        <v>Irbesartan</v>
      </c>
      <c r="J1457" t="str">
        <f>VLOOKUP(C1457,Table_items[],3,FALSE)</f>
        <v>Obat Hipertensi</v>
      </c>
      <c r="K1457" s="23">
        <f>VLOOKUP(C1457,Table_items[],4,FALSE)</f>
        <v>108794</v>
      </c>
      <c r="L1457" s="23">
        <f>VLOOKUP(C1457,Table_items[],5,FALSE)</f>
        <v>109447</v>
      </c>
    </row>
    <row r="1458" spans="1:12" x14ac:dyDescent="0.2">
      <c r="A1458" s="7" t="s">
        <v>1689</v>
      </c>
      <c r="B1458" s="27">
        <v>44062</v>
      </c>
      <c r="C1458" s="9" t="s">
        <v>38</v>
      </c>
      <c r="D1458" s="9">
        <v>25</v>
      </c>
      <c r="E1458" s="9" t="s">
        <v>4896</v>
      </c>
      <c r="F1458" s="20" t="s">
        <v>4908</v>
      </c>
      <c r="G1458" t="s">
        <v>4904</v>
      </c>
      <c r="H1458" t="str">
        <f>VLOOKUP(E1458,suppliers!$A$2:$B$18,2,)</f>
        <v>OTHER</v>
      </c>
      <c r="I1458" t="str">
        <f>VLOOKUP(C1458,Table_items[],2,FALSE)</f>
        <v>Sanmol 500 MG 4 Tablet</v>
      </c>
      <c r="J1458" t="str">
        <f>VLOOKUP(C1458,Table_items[],3,FALSE)</f>
        <v>Obat Sakit Kepala &amp; Demam</v>
      </c>
      <c r="K1458" s="23">
        <f>VLOOKUP(C1458,Table_items[],4,FALSE)</f>
        <v>1600</v>
      </c>
      <c r="L1458" s="23">
        <f>VLOOKUP(C1458,Table_items[],5,FALSE)</f>
        <v>1619</v>
      </c>
    </row>
    <row r="1459" spans="1:12" x14ac:dyDescent="0.2">
      <c r="A1459" s="11" t="s">
        <v>1690</v>
      </c>
      <c r="B1459" s="28">
        <v>44062</v>
      </c>
      <c r="C1459" s="13" t="s">
        <v>41</v>
      </c>
      <c r="D1459" s="13">
        <v>5</v>
      </c>
      <c r="E1459" s="9" t="s">
        <v>4896</v>
      </c>
      <c r="F1459" s="20" t="s">
        <v>4908</v>
      </c>
      <c r="G1459" t="s">
        <v>4904</v>
      </c>
      <c r="H1459" t="str">
        <f>VLOOKUP(E1459,suppliers!$A$2:$B$18,2,)</f>
        <v>OTHER</v>
      </c>
      <c r="I1459" t="str">
        <f>VLOOKUP(C1459,Table_items[],2,FALSE)</f>
        <v>Otilon Ear Drops 8 mL</v>
      </c>
      <c r="J1459" t="str">
        <f>VLOOKUP(C1459,Table_items[],3,FALSE)</f>
        <v>Obat Telinga</v>
      </c>
      <c r="K1459" s="23">
        <f>VLOOKUP(C1459,Table_items[],4,FALSE)</f>
        <v>55000</v>
      </c>
      <c r="L1459" s="23">
        <f>VLOOKUP(C1459,Table_items[],5,FALSE)</f>
        <v>55935</v>
      </c>
    </row>
    <row r="1460" spans="1:12" x14ac:dyDescent="0.2">
      <c r="A1460" s="7" t="s">
        <v>1691</v>
      </c>
      <c r="B1460" s="27">
        <v>44062</v>
      </c>
      <c r="C1460" s="9" t="s">
        <v>30</v>
      </c>
      <c r="D1460" s="9">
        <v>9</v>
      </c>
      <c r="E1460" s="9" t="s">
        <v>4896</v>
      </c>
      <c r="F1460" s="20" t="s">
        <v>4908</v>
      </c>
      <c r="G1460" t="s">
        <v>4904</v>
      </c>
      <c r="H1460" t="str">
        <f>VLOOKUP(E1460,suppliers!$A$2:$B$18,2,)</f>
        <v>OTHER</v>
      </c>
      <c r="I1460" t="str">
        <f>VLOOKUP(C1460,Table_items[],2,FALSE)</f>
        <v>Koolfever</v>
      </c>
      <c r="J1460" t="str">
        <f>VLOOKUP(C1460,Table_items[],3,FALSE)</f>
        <v>Obat Sakit Kepala &amp; Demam</v>
      </c>
      <c r="K1460" s="23">
        <f>VLOOKUP(C1460,Table_items[],4,FALSE)</f>
        <v>7500</v>
      </c>
      <c r="L1460" s="23">
        <f>VLOOKUP(C1460,Table_items[],5,FALSE)</f>
        <v>7620</v>
      </c>
    </row>
    <row r="1461" spans="1:12" x14ac:dyDescent="0.2">
      <c r="A1461" s="11" t="s">
        <v>1692</v>
      </c>
      <c r="B1461" s="28">
        <v>44062</v>
      </c>
      <c r="C1461" s="13" t="s">
        <v>39</v>
      </c>
      <c r="D1461" s="13">
        <v>18</v>
      </c>
      <c r="E1461" s="9" t="s">
        <v>4896</v>
      </c>
      <c r="F1461" s="20" t="s">
        <v>4908</v>
      </c>
      <c r="G1461" t="s">
        <v>4904</v>
      </c>
      <c r="H1461" t="str">
        <f>VLOOKUP(E1461,suppliers!$A$2:$B$18,2,)</f>
        <v>OTHER</v>
      </c>
      <c r="I1461" t="str">
        <f>VLOOKUP(C1461,Table_items[],2,FALSE)</f>
        <v>Cilostazol Bernofarm</v>
      </c>
      <c r="J1461" t="str">
        <f>VLOOKUP(C1461,Table_items[],3,FALSE)</f>
        <v>Obat Sakit Kepala &amp; Demam</v>
      </c>
      <c r="K1461" s="23">
        <f>VLOOKUP(C1461,Table_items[],4,FALSE)</f>
        <v>45450</v>
      </c>
      <c r="L1461" s="23">
        <f>VLOOKUP(C1461,Table_items[],5,FALSE)</f>
        <v>46223</v>
      </c>
    </row>
    <row r="1462" spans="1:12" x14ac:dyDescent="0.2">
      <c r="A1462" s="7" t="s">
        <v>1693</v>
      </c>
      <c r="B1462" s="27">
        <v>44063</v>
      </c>
      <c r="C1462" s="9" t="s">
        <v>12</v>
      </c>
      <c r="D1462" s="9">
        <v>68</v>
      </c>
      <c r="E1462" s="9" t="s">
        <v>4896</v>
      </c>
      <c r="F1462" s="20" t="s">
        <v>4908</v>
      </c>
      <c r="G1462" t="s">
        <v>4904</v>
      </c>
      <c r="H1462" t="str">
        <f>VLOOKUP(E1462,suppliers!$A$2:$B$18,2,)</f>
        <v>OTHER</v>
      </c>
      <c r="I1462" t="str">
        <f>VLOOKUP(C1462,Table_items[],2,FALSE)</f>
        <v>Decolsen 1 Strip 4 Tablet</v>
      </c>
      <c r="J1462" t="str">
        <f>VLOOKUP(C1462,Table_items[],3,FALSE)</f>
        <v>Obat Batuk &amp; Pilek</v>
      </c>
      <c r="K1462" s="23">
        <f>VLOOKUP(C1462,Table_items[],4,FALSE)</f>
        <v>2886</v>
      </c>
      <c r="L1462" s="23">
        <f>VLOOKUP(C1462,Table_items[],5,FALSE)</f>
        <v>2915</v>
      </c>
    </row>
    <row r="1463" spans="1:12" x14ac:dyDescent="0.2">
      <c r="A1463" s="11" t="s">
        <v>1694</v>
      </c>
      <c r="B1463" s="28">
        <v>44063</v>
      </c>
      <c r="C1463" s="13" t="s">
        <v>37</v>
      </c>
      <c r="D1463" s="13">
        <v>6</v>
      </c>
      <c r="E1463" s="9" t="s">
        <v>4896</v>
      </c>
      <c r="F1463" s="20" t="s">
        <v>4908</v>
      </c>
      <c r="G1463" t="s">
        <v>4904</v>
      </c>
      <c r="H1463" t="str">
        <f>VLOOKUP(E1463,suppliers!$A$2:$B$18,2,)</f>
        <v>OTHER</v>
      </c>
      <c r="I1463" t="str">
        <f>VLOOKUP(C1463,Table_items[],2,FALSE)</f>
        <v>Bodrex Extra</v>
      </c>
      <c r="J1463" t="str">
        <f>VLOOKUP(C1463,Table_items[],3,FALSE)</f>
        <v>Obat Sakit Kepala &amp; Demam</v>
      </c>
      <c r="K1463" s="23">
        <f>VLOOKUP(C1463,Table_items[],4,FALSE)</f>
        <v>50788</v>
      </c>
      <c r="L1463" s="23">
        <f>VLOOKUP(C1463,Table_items[],5,FALSE)</f>
        <v>51753</v>
      </c>
    </row>
    <row r="1464" spans="1:12" x14ac:dyDescent="0.2">
      <c r="A1464" s="7" t="s">
        <v>1695</v>
      </c>
      <c r="B1464" s="27">
        <v>44063</v>
      </c>
      <c r="C1464" s="9" t="s">
        <v>37</v>
      </c>
      <c r="D1464" s="9">
        <v>44</v>
      </c>
      <c r="E1464" s="9" t="s">
        <v>4896</v>
      </c>
      <c r="F1464" s="20" t="s">
        <v>4908</v>
      </c>
      <c r="G1464" t="s">
        <v>4904</v>
      </c>
      <c r="H1464" t="str">
        <f>VLOOKUP(E1464,suppliers!$A$2:$B$18,2,)</f>
        <v>OTHER</v>
      </c>
      <c r="I1464" t="str">
        <f>VLOOKUP(C1464,Table_items[],2,FALSE)</f>
        <v>Bodrex Extra</v>
      </c>
      <c r="J1464" t="str">
        <f>VLOOKUP(C1464,Table_items[],3,FALSE)</f>
        <v>Obat Sakit Kepala &amp; Demam</v>
      </c>
      <c r="K1464" s="23">
        <f>VLOOKUP(C1464,Table_items[],4,FALSE)</f>
        <v>50788</v>
      </c>
      <c r="L1464" s="23">
        <f>VLOOKUP(C1464,Table_items[],5,FALSE)</f>
        <v>51753</v>
      </c>
    </row>
    <row r="1465" spans="1:12" x14ac:dyDescent="0.2">
      <c r="A1465" s="11" t="s">
        <v>1696</v>
      </c>
      <c r="B1465" s="28">
        <v>44063</v>
      </c>
      <c r="C1465" s="13" t="s">
        <v>24</v>
      </c>
      <c r="D1465" s="13">
        <v>26</v>
      </c>
      <c r="E1465" s="9" t="s">
        <v>4896</v>
      </c>
      <c r="F1465" s="20" t="s">
        <v>4908</v>
      </c>
      <c r="G1465" t="s">
        <v>4904</v>
      </c>
      <c r="H1465" t="str">
        <f>VLOOKUP(E1465,suppliers!$A$2:$B$18,2,)</f>
        <v>OTHER</v>
      </c>
      <c r="I1465" t="str">
        <f>VLOOKUP(C1465,Table_items[],2,FALSE)</f>
        <v>Irbesartan</v>
      </c>
      <c r="J1465" t="str">
        <f>VLOOKUP(C1465,Table_items[],3,FALSE)</f>
        <v>Obat Hipertensi</v>
      </c>
      <c r="K1465" s="23">
        <f>VLOOKUP(C1465,Table_items[],4,FALSE)</f>
        <v>108794</v>
      </c>
      <c r="L1465" s="23">
        <f>VLOOKUP(C1465,Table_items[],5,FALSE)</f>
        <v>109447</v>
      </c>
    </row>
    <row r="1466" spans="1:12" x14ac:dyDescent="0.2">
      <c r="A1466" s="7" t="s">
        <v>1697</v>
      </c>
      <c r="B1466" s="27">
        <v>44063</v>
      </c>
      <c r="C1466" s="9" t="s">
        <v>41</v>
      </c>
      <c r="D1466" s="9">
        <v>29</v>
      </c>
      <c r="E1466" s="9" t="s">
        <v>4896</v>
      </c>
      <c r="F1466" s="20" t="s">
        <v>4908</v>
      </c>
      <c r="G1466" t="s">
        <v>4904</v>
      </c>
      <c r="H1466" t="str">
        <f>VLOOKUP(E1466,suppliers!$A$2:$B$18,2,)</f>
        <v>OTHER</v>
      </c>
      <c r="I1466" t="str">
        <f>VLOOKUP(C1466,Table_items[],2,FALSE)</f>
        <v>Otilon Ear Drops 8 mL</v>
      </c>
      <c r="J1466" t="str">
        <f>VLOOKUP(C1466,Table_items[],3,FALSE)</f>
        <v>Obat Telinga</v>
      </c>
      <c r="K1466" s="23">
        <f>VLOOKUP(C1466,Table_items[],4,FALSE)</f>
        <v>55000</v>
      </c>
      <c r="L1466" s="23">
        <f>VLOOKUP(C1466,Table_items[],5,FALSE)</f>
        <v>55935</v>
      </c>
    </row>
    <row r="1467" spans="1:12" s="23" customFormat="1" x14ac:dyDescent="0.2">
      <c r="A1467" s="11" t="s">
        <v>1698</v>
      </c>
      <c r="B1467" s="28">
        <v>44063</v>
      </c>
      <c r="C1467" s="13" t="s">
        <v>34</v>
      </c>
      <c r="D1467" s="13">
        <v>8</v>
      </c>
      <c r="E1467" s="9" t="s">
        <v>4896</v>
      </c>
      <c r="F1467" s="20" t="s">
        <v>4908</v>
      </c>
      <c r="G1467" t="s">
        <v>4904</v>
      </c>
      <c r="H1467" t="str">
        <f>VLOOKUP(E1467,suppliers!$A$2:$B$18,2,)</f>
        <v>OTHER</v>
      </c>
      <c r="I1467" t="str">
        <f>VLOOKUP(C1467,Table_items[],2,FALSE)</f>
        <v>Panadol Anak Tablet 1 Strip</v>
      </c>
      <c r="J1467" t="str">
        <f>VLOOKUP(C1467,Table_items[],3,FALSE)</f>
        <v>Obat Sakit Kepala &amp; Demam</v>
      </c>
      <c r="K1467" s="23">
        <f>VLOOKUP(C1467,Table_items[],4,FALSE)</f>
        <v>25000</v>
      </c>
      <c r="L1467" s="23">
        <f>VLOOKUP(C1467,Table_items[],5,FALSE)</f>
        <v>25450</v>
      </c>
    </row>
    <row r="1468" spans="1:12" s="23" customFormat="1" x14ac:dyDescent="0.2">
      <c r="A1468" s="7" t="s">
        <v>1699</v>
      </c>
      <c r="B1468" s="27">
        <v>44064</v>
      </c>
      <c r="C1468" s="9" t="s">
        <v>12</v>
      </c>
      <c r="D1468" s="9">
        <v>8</v>
      </c>
      <c r="E1468" s="9" t="s">
        <v>4896</v>
      </c>
      <c r="F1468" s="20" t="s">
        <v>4908</v>
      </c>
      <c r="G1468" t="s">
        <v>4904</v>
      </c>
      <c r="H1468" t="str">
        <f>VLOOKUP(E1468,suppliers!$A$2:$B$18,2,)</f>
        <v>OTHER</v>
      </c>
      <c r="I1468" t="str">
        <f>VLOOKUP(C1468,Table_items[],2,FALSE)</f>
        <v>Decolsen 1 Strip 4 Tablet</v>
      </c>
      <c r="J1468" t="str">
        <f>VLOOKUP(C1468,Table_items[],3,FALSE)</f>
        <v>Obat Batuk &amp; Pilek</v>
      </c>
      <c r="K1468" s="23">
        <f>VLOOKUP(C1468,Table_items[],4,FALSE)</f>
        <v>2886</v>
      </c>
      <c r="L1468" s="23">
        <f>VLOOKUP(C1468,Table_items[],5,FALSE)</f>
        <v>2915</v>
      </c>
    </row>
    <row r="1469" spans="1:12" s="23" customFormat="1" x14ac:dyDescent="0.2">
      <c r="A1469" s="11" t="s">
        <v>1700</v>
      </c>
      <c r="B1469" s="28">
        <v>44064</v>
      </c>
      <c r="C1469" s="13" t="s">
        <v>12</v>
      </c>
      <c r="D1469" s="13">
        <v>54</v>
      </c>
      <c r="E1469" s="9" t="s">
        <v>4896</v>
      </c>
      <c r="F1469" s="20" t="s">
        <v>4908</v>
      </c>
      <c r="G1469" t="s">
        <v>4904</v>
      </c>
      <c r="H1469" t="str">
        <f>VLOOKUP(E1469,suppliers!$A$2:$B$18,2,)</f>
        <v>OTHER</v>
      </c>
      <c r="I1469" t="str">
        <f>VLOOKUP(C1469,Table_items[],2,FALSE)</f>
        <v>Decolsen 1 Strip 4 Tablet</v>
      </c>
      <c r="J1469" t="str">
        <f>VLOOKUP(C1469,Table_items[],3,FALSE)</f>
        <v>Obat Batuk &amp; Pilek</v>
      </c>
      <c r="K1469" s="23">
        <f>VLOOKUP(C1469,Table_items[],4,FALSE)</f>
        <v>2886</v>
      </c>
      <c r="L1469" s="23">
        <f>VLOOKUP(C1469,Table_items[],5,FALSE)</f>
        <v>2915</v>
      </c>
    </row>
    <row r="1470" spans="1:12" s="23" customFormat="1" x14ac:dyDescent="0.2">
      <c r="A1470" s="7" t="s">
        <v>1701</v>
      </c>
      <c r="B1470" s="27">
        <v>44064</v>
      </c>
      <c r="C1470" s="9" t="s">
        <v>37</v>
      </c>
      <c r="D1470" s="9">
        <v>14</v>
      </c>
      <c r="E1470" s="9" t="s">
        <v>4896</v>
      </c>
      <c r="F1470" s="20" t="s">
        <v>4908</v>
      </c>
      <c r="G1470" t="s">
        <v>4904</v>
      </c>
      <c r="H1470" t="str">
        <f>VLOOKUP(E1470,suppliers!$A$2:$B$18,2,)</f>
        <v>OTHER</v>
      </c>
      <c r="I1470" t="str">
        <f>VLOOKUP(C1470,Table_items[],2,FALSE)</f>
        <v>Bodrex Extra</v>
      </c>
      <c r="J1470" t="str">
        <f>VLOOKUP(C1470,Table_items[],3,FALSE)</f>
        <v>Obat Sakit Kepala &amp; Demam</v>
      </c>
      <c r="K1470" s="23">
        <f>VLOOKUP(C1470,Table_items[],4,FALSE)</f>
        <v>50788</v>
      </c>
      <c r="L1470" s="23">
        <f>VLOOKUP(C1470,Table_items[],5,FALSE)</f>
        <v>51753</v>
      </c>
    </row>
    <row r="1471" spans="1:12" s="23" customFormat="1" x14ac:dyDescent="0.2">
      <c r="A1471" s="11" t="s">
        <v>1702</v>
      </c>
      <c r="B1471" s="28">
        <v>44064</v>
      </c>
      <c r="C1471" s="13" t="s">
        <v>37</v>
      </c>
      <c r="D1471" s="13">
        <v>52</v>
      </c>
      <c r="E1471" s="9" t="s">
        <v>4896</v>
      </c>
      <c r="F1471" s="20" t="s">
        <v>4908</v>
      </c>
      <c r="G1471" t="s">
        <v>4904</v>
      </c>
      <c r="H1471" t="str">
        <f>VLOOKUP(E1471,suppliers!$A$2:$B$18,2,)</f>
        <v>OTHER</v>
      </c>
      <c r="I1471" t="str">
        <f>VLOOKUP(C1471,Table_items[],2,FALSE)</f>
        <v>Bodrex Extra</v>
      </c>
      <c r="J1471" t="str">
        <f>VLOOKUP(C1471,Table_items[],3,FALSE)</f>
        <v>Obat Sakit Kepala &amp; Demam</v>
      </c>
      <c r="K1471" s="23">
        <f>VLOOKUP(C1471,Table_items[],4,FALSE)</f>
        <v>50788</v>
      </c>
      <c r="L1471" s="23">
        <f>VLOOKUP(C1471,Table_items[],5,FALSE)</f>
        <v>51753</v>
      </c>
    </row>
    <row r="1472" spans="1:12" s="23" customFormat="1" x14ac:dyDescent="0.2">
      <c r="A1472" s="7" t="s">
        <v>1703</v>
      </c>
      <c r="B1472" s="27">
        <v>44064</v>
      </c>
      <c r="C1472" s="9" t="s">
        <v>22</v>
      </c>
      <c r="D1472" s="9">
        <v>21</v>
      </c>
      <c r="E1472" s="9" t="s">
        <v>4896</v>
      </c>
      <c r="F1472" s="20" t="s">
        <v>4908</v>
      </c>
      <c r="G1472" t="s">
        <v>4904</v>
      </c>
      <c r="H1472" t="str">
        <f>VLOOKUP(E1472,suppliers!$A$2:$B$18,2,)</f>
        <v>OTHER</v>
      </c>
      <c r="I1472" t="str">
        <f>VLOOKUP(C1472,Table_items[],2,FALSE)</f>
        <v>Candesartan Ogb Dexa</v>
      </c>
      <c r="J1472" t="str">
        <f>VLOOKUP(C1472,Table_items[],3,FALSE)</f>
        <v>Obat Hipertensi</v>
      </c>
      <c r="K1472" s="23">
        <f>VLOOKUP(C1472,Table_items[],4,FALSE)</f>
        <v>5000</v>
      </c>
      <c r="L1472" s="23">
        <f>VLOOKUP(C1472,Table_items[],5,FALSE)</f>
        <v>5095</v>
      </c>
    </row>
    <row r="1473" spans="1:12" s="23" customFormat="1" x14ac:dyDescent="0.2">
      <c r="A1473" s="11" t="s">
        <v>1704</v>
      </c>
      <c r="B1473" s="28">
        <v>44064</v>
      </c>
      <c r="C1473" s="13" t="s">
        <v>16</v>
      </c>
      <c r="D1473" s="13">
        <v>46</v>
      </c>
      <c r="E1473" s="9" t="s">
        <v>4896</v>
      </c>
      <c r="F1473" s="20" t="s">
        <v>4908</v>
      </c>
      <c r="G1473" t="s">
        <v>4904</v>
      </c>
      <c r="H1473" t="str">
        <f>VLOOKUP(E1473,suppliers!$A$2:$B$18,2,)</f>
        <v>OTHER</v>
      </c>
      <c r="I1473" t="str">
        <f>VLOOKUP(C1473,Table_items[],2,FALSE)</f>
        <v>Ultraflu Box Isi 25 Strip</v>
      </c>
      <c r="J1473" t="str">
        <f>VLOOKUP(C1473,Table_items[],3,FALSE)</f>
        <v>Obat Batuk &amp; Pilek</v>
      </c>
      <c r="K1473" s="23">
        <f>VLOOKUP(C1473,Table_items[],4,FALSE)</f>
        <v>72500</v>
      </c>
      <c r="L1473" s="23">
        <f>VLOOKUP(C1473,Table_items[],5,FALSE)</f>
        <v>73805</v>
      </c>
    </row>
    <row r="1474" spans="1:12" s="23" customFormat="1" x14ac:dyDescent="0.2">
      <c r="A1474" s="7" t="s">
        <v>1705</v>
      </c>
      <c r="B1474" s="27">
        <v>44064</v>
      </c>
      <c r="C1474" s="9" t="s">
        <v>28</v>
      </c>
      <c r="D1474" s="9">
        <v>2</v>
      </c>
      <c r="E1474" s="9" t="s">
        <v>4896</v>
      </c>
      <c r="F1474" s="20" t="s">
        <v>4908</v>
      </c>
      <c r="G1474" t="s">
        <v>4904</v>
      </c>
      <c r="H1474" t="str">
        <f>VLOOKUP(E1474,suppliers!$A$2:$B$18,2,)</f>
        <v>OTHER</v>
      </c>
      <c r="I1474" t="str">
        <f>VLOOKUP(C1474,Table_items[],2,FALSE)</f>
        <v>Hyperchol 100 MG 12 KPS</v>
      </c>
      <c r="J1474" t="str">
        <f>VLOOKUP(C1474,Table_items[],3,FALSE)</f>
        <v>Obat Kolesterol</v>
      </c>
      <c r="K1474" s="23">
        <f>VLOOKUP(C1474,Table_items[],4,FALSE)</f>
        <v>42800</v>
      </c>
      <c r="L1474" s="23">
        <f>VLOOKUP(C1474,Table_items[],5,FALSE)</f>
        <v>43442</v>
      </c>
    </row>
    <row r="1475" spans="1:12" s="23" customFormat="1" x14ac:dyDescent="0.2">
      <c r="A1475" s="11" t="s">
        <v>1706</v>
      </c>
      <c r="B1475" s="28">
        <v>44065</v>
      </c>
      <c r="C1475" s="13" t="s">
        <v>9</v>
      </c>
      <c r="D1475" s="13">
        <v>24</v>
      </c>
      <c r="E1475" s="9" t="s">
        <v>4896</v>
      </c>
      <c r="F1475" s="20" t="s">
        <v>4908</v>
      </c>
      <c r="G1475" t="s">
        <v>4904</v>
      </c>
      <c r="H1475" t="str">
        <f>VLOOKUP(E1475,suppliers!$A$2:$B$18,2,)</f>
        <v>OTHER</v>
      </c>
      <c r="I1475" t="str">
        <f>VLOOKUP(C1475,Table_items[],2,FALSE)</f>
        <v>Bedak Heroxyn 150 gr</v>
      </c>
      <c r="J1475" t="str">
        <f>VLOOKUP(C1475,Table_items[],3,FALSE)</f>
        <v>Obat Alergi</v>
      </c>
      <c r="K1475" s="23">
        <f>VLOOKUP(C1475,Table_items[],4,FALSE)</f>
        <v>16950</v>
      </c>
      <c r="L1475" s="23">
        <f>VLOOKUP(C1475,Table_items[],5,FALSE)</f>
        <v>17170</v>
      </c>
    </row>
    <row r="1476" spans="1:12" s="23" customFormat="1" x14ac:dyDescent="0.2">
      <c r="A1476" s="7" t="s">
        <v>1707</v>
      </c>
      <c r="B1476" s="27">
        <v>44065</v>
      </c>
      <c r="C1476" s="9" t="s">
        <v>9</v>
      </c>
      <c r="D1476" s="9">
        <v>84</v>
      </c>
      <c r="E1476" s="9" t="s">
        <v>4896</v>
      </c>
      <c r="F1476" s="20" t="s">
        <v>4908</v>
      </c>
      <c r="G1476" t="s">
        <v>4904</v>
      </c>
      <c r="H1476" t="str">
        <f>VLOOKUP(E1476,suppliers!$A$2:$B$18,2,)</f>
        <v>OTHER</v>
      </c>
      <c r="I1476" t="str">
        <f>VLOOKUP(C1476,Table_items[],2,FALSE)</f>
        <v>Bedak Heroxyn 150 gr</v>
      </c>
      <c r="J1476" t="str">
        <f>VLOOKUP(C1476,Table_items[],3,FALSE)</f>
        <v>Obat Alergi</v>
      </c>
      <c r="K1476" s="23">
        <f>VLOOKUP(C1476,Table_items[],4,FALSE)</f>
        <v>16950</v>
      </c>
      <c r="L1476" s="23">
        <f>VLOOKUP(C1476,Table_items[],5,FALSE)</f>
        <v>17170</v>
      </c>
    </row>
    <row r="1477" spans="1:12" s="23" customFormat="1" x14ac:dyDescent="0.2">
      <c r="A1477" s="11" t="s">
        <v>1708</v>
      </c>
      <c r="B1477" s="28">
        <v>44065</v>
      </c>
      <c r="C1477" s="13" t="s">
        <v>16</v>
      </c>
      <c r="D1477" s="13">
        <v>77</v>
      </c>
      <c r="E1477" s="9" t="s">
        <v>4896</v>
      </c>
      <c r="F1477" s="20" t="s">
        <v>4908</v>
      </c>
      <c r="G1477" t="s">
        <v>4904</v>
      </c>
      <c r="H1477" t="str">
        <f>VLOOKUP(E1477,suppliers!$A$2:$B$18,2,)</f>
        <v>OTHER</v>
      </c>
      <c r="I1477" t="str">
        <f>VLOOKUP(C1477,Table_items[],2,FALSE)</f>
        <v>Ultraflu Box Isi 25 Strip</v>
      </c>
      <c r="J1477" t="str">
        <f>VLOOKUP(C1477,Table_items[],3,FALSE)</f>
        <v>Obat Batuk &amp; Pilek</v>
      </c>
      <c r="K1477" s="23">
        <f>VLOOKUP(C1477,Table_items[],4,FALSE)</f>
        <v>72500</v>
      </c>
      <c r="L1477" s="23">
        <f>VLOOKUP(C1477,Table_items[],5,FALSE)</f>
        <v>73805</v>
      </c>
    </row>
    <row r="1478" spans="1:12" s="23" customFormat="1" x14ac:dyDescent="0.2">
      <c r="A1478" s="7" t="s">
        <v>1709</v>
      </c>
      <c r="B1478" s="27">
        <v>44065</v>
      </c>
      <c r="C1478" s="9" t="s">
        <v>17</v>
      </c>
      <c r="D1478" s="9">
        <v>9</v>
      </c>
      <c r="E1478" s="9" t="s">
        <v>4896</v>
      </c>
      <c r="F1478" s="20" t="s">
        <v>4908</v>
      </c>
      <c r="G1478" t="s">
        <v>4904</v>
      </c>
      <c r="H1478" t="str">
        <f>VLOOKUP(E1478,suppliers!$A$2:$B$18,2,)</f>
        <v>OTHER</v>
      </c>
      <c r="I1478" t="str">
        <f>VLOOKUP(C1478,Table_items[],2,FALSE)</f>
        <v>Vicks Inhaler 0.5 mL</v>
      </c>
      <c r="J1478" t="str">
        <f>VLOOKUP(C1478,Table_items[],3,FALSE)</f>
        <v>Obat Batuk &amp; Pilek</v>
      </c>
      <c r="K1478" s="23">
        <f>VLOOKUP(C1478,Table_items[],4,FALSE)</f>
        <v>16155</v>
      </c>
      <c r="L1478" s="23">
        <f>VLOOKUP(C1478,Table_items[],5,FALSE)</f>
        <v>16430</v>
      </c>
    </row>
    <row r="1479" spans="1:12" s="23" customFormat="1" x14ac:dyDescent="0.2">
      <c r="A1479" s="11" t="s">
        <v>1710</v>
      </c>
      <c r="B1479" s="28">
        <v>44065</v>
      </c>
      <c r="C1479" s="13" t="s">
        <v>39</v>
      </c>
      <c r="D1479" s="13">
        <v>32</v>
      </c>
      <c r="E1479" s="9" t="s">
        <v>4896</v>
      </c>
      <c r="F1479" s="20" t="s">
        <v>4908</v>
      </c>
      <c r="G1479" t="s">
        <v>4904</v>
      </c>
      <c r="H1479" t="str">
        <f>VLOOKUP(E1479,suppliers!$A$2:$B$18,2,)</f>
        <v>OTHER</v>
      </c>
      <c r="I1479" t="str">
        <f>VLOOKUP(C1479,Table_items[],2,FALSE)</f>
        <v>Cilostazol Bernofarm</v>
      </c>
      <c r="J1479" t="str">
        <f>VLOOKUP(C1479,Table_items[],3,FALSE)</f>
        <v>Obat Sakit Kepala &amp; Demam</v>
      </c>
      <c r="K1479" s="23">
        <f>VLOOKUP(C1479,Table_items[],4,FALSE)</f>
        <v>45450</v>
      </c>
      <c r="L1479" s="23">
        <f>VLOOKUP(C1479,Table_items[],5,FALSE)</f>
        <v>46223</v>
      </c>
    </row>
    <row r="1480" spans="1:12" s="23" customFormat="1" x14ac:dyDescent="0.2">
      <c r="A1480" s="7" t="s">
        <v>1711</v>
      </c>
      <c r="B1480" s="27">
        <v>44066</v>
      </c>
      <c r="C1480" s="9" t="s">
        <v>12</v>
      </c>
      <c r="D1480" s="9">
        <v>49</v>
      </c>
      <c r="E1480" s="9" t="s">
        <v>4896</v>
      </c>
      <c r="F1480" s="20" t="s">
        <v>4908</v>
      </c>
      <c r="G1480" t="s">
        <v>4904</v>
      </c>
      <c r="H1480" t="str">
        <f>VLOOKUP(E1480,suppliers!$A$2:$B$18,2,)</f>
        <v>OTHER</v>
      </c>
      <c r="I1480" t="str">
        <f>VLOOKUP(C1480,Table_items[],2,FALSE)</f>
        <v>Decolsen 1 Strip 4 Tablet</v>
      </c>
      <c r="J1480" t="str">
        <f>VLOOKUP(C1480,Table_items[],3,FALSE)</f>
        <v>Obat Batuk &amp; Pilek</v>
      </c>
      <c r="K1480" s="23">
        <f>VLOOKUP(C1480,Table_items[],4,FALSE)</f>
        <v>2886</v>
      </c>
      <c r="L1480" s="23">
        <f>VLOOKUP(C1480,Table_items[],5,FALSE)</f>
        <v>2915</v>
      </c>
    </row>
    <row r="1481" spans="1:12" s="23" customFormat="1" x14ac:dyDescent="0.2">
      <c r="A1481" s="11" t="s">
        <v>1712</v>
      </c>
      <c r="B1481" s="28">
        <v>44066</v>
      </c>
      <c r="C1481" s="13" t="s">
        <v>12</v>
      </c>
      <c r="D1481" s="13">
        <v>69</v>
      </c>
      <c r="E1481" s="9" t="s">
        <v>4896</v>
      </c>
      <c r="F1481" s="20" t="s">
        <v>4908</v>
      </c>
      <c r="G1481" t="s">
        <v>4904</v>
      </c>
      <c r="H1481" t="str">
        <f>VLOOKUP(E1481,suppliers!$A$2:$B$18,2,)</f>
        <v>OTHER</v>
      </c>
      <c r="I1481" t="str">
        <f>VLOOKUP(C1481,Table_items[],2,FALSE)</f>
        <v>Decolsen 1 Strip 4 Tablet</v>
      </c>
      <c r="J1481" t="str">
        <f>VLOOKUP(C1481,Table_items[],3,FALSE)</f>
        <v>Obat Batuk &amp; Pilek</v>
      </c>
      <c r="K1481" s="23">
        <f>VLOOKUP(C1481,Table_items[],4,FALSE)</f>
        <v>2886</v>
      </c>
      <c r="L1481" s="23">
        <f>VLOOKUP(C1481,Table_items[],5,FALSE)</f>
        <v>2915</v>
      </c>
    </row>
    <row r="1482" spans="1:12" s="23" customFormat="1" x14ac:dyDescent="0.2">
      <c r="A1482" s="7" t="s">
        <v>1713</v>
      </c>
      <c r="B1482" s="27">
        <v>44066</v>
      </c>
      <c r="C1482" s="9" t="s">
        <v>38</v>
      </c>
      <c r="D1482" s="9">
        <v>9</v>
      </c>
      <c r="E1482" s="9" t="s">
        <v>4896</v>
      </c>
      <c r="F1482" s="20" t="s">
        <v>4908</v>
      </c>
      <c r="G1482" t="s">
        <v>4904</v>
      </c>
      <c r="H1482" t="str">
        <f>VLOOKUP(E1482,suppliers!$A$2:$B$18,2,)</f>
        <v>OTHER</v>
      </c>
      <c r="I1482" t="str">
        <f>VLOOKUP(C1482,Table_items[],2,FALSE)</f>
        <v>Sanmol 500 MG 4 Tablet</v>
      </c>
      <c r="J1482" t="str">
        <f>VLOOKUP(C1482,Table_items[],3,FALSE)</f>
        <v>Obat Sakit Kepala &amp; Demam</v>
      </c>
      <c r="K1482" s="23">
        <f>VLOOKUP(C1482,Table_items[],4,FALSE)</f>
        <v>1600</v>
      </c>
      <c r="L1482" s="23">
        <f>VLOOKUP(C1482,Table_items[],5,FALSE)</f>
        <v>1619</v>
      </c>
    </row>
    <row r="1483" spans="1:12" s="23" customFormat="1" x14ac:dyDescent="0.2">
      <c r="A1483" s="11" t="s">
        <v>1714</v>
      </c>
      <c r="B1483" s="28">
        <v>44066</v>
      </c>
      <c r="C1483" s="13" t="s">
        <v>41</v>
      </c>
      <c r="D1483" s="13">
        <v>20</v>
      </c>
      <c r="E1483" s="9" t="s">
        <v>4896</v>
      </c>
      <c r="F1483" s="20" t="s">
        <v>4908</v>
      </c>
      <c r="G1483" t="s">
        <v>4904</v>
      </c>
      <c r="H1483" t="str">
        <f>VLOOKUP(E1483,suppliers!$A$2:$B$18,2,)</f>
        <v>OTHER</v>
      </c>
      <c r="I1483" t="str">
        <f>VLOOKUP(C1483,Table_items[],2,FALSE)</f>
        <v>Otilon Ear Drops 8 mL</v>
      </c>
      <c r="J1483" t="str">
        <f>VLOOKUP(C1483,Table_items[],3,FALSE)</f>
        <v>Obat Telinga</v>
      </c>
      <c r="K1483" s="23">
        <f>VLOOKUP(C1483,Table_items[],4,FALSE)</f>
        <v>55000</v>
      </c>
      <c r="L1483" s="23">
        <f>VLOOKUP(C1483,Table_items[],5,FALSE)</f>
        <v>55935</v>
      </c>
    </row>
    <row r="1484" spans="1:12" s="23" customFormat="1" x14ac:dyDescent="0.2">
      <c r="A1484" s="7" t="s">
        <v>1715</v>
      </c>
      <c r="B1484" s="27">
        <v>44066</v>
      </c>
      <c r="C1484" s="9" t="s">
        <v>22</v>
      </c>
      <c r="D1484" s="9">
        <v>8</v>
      </c>
      <c r="E1484" s="9" t="s">
        <v>4896</v>
      </c>
      <c r="F1484" s="20" t="s">
        <v>4908</v>
      </c>
      <c r="G1484" t="s">
        <v>4904</v>
      </c>
      <c r="H1484" t="str">
        <f>VLOOKUP(E1484,suppliers!$A$2:$B$18,2,)</f>
        <v>OTHER</v>
      </c>
      <c r="I1484" t="str">
        <f>VLOOKUP(C1484,Table_items[],2,FALSE)</f>
        <v>Candesartan Ogb Dexa</v>
      </c>
      <c r="J1484" t="str">
        <f>VLOOKUP(C1484,Table_items[],3,FALSE)</f>
        <v>Obat Hipertensi</v>
      </c>
      <c r="K1484" s="23">
        <f>VLOOKUP(C1484,Table_items[],4,FALSE)</f>
        <v>5000</v>
      </c>
      <c r="L1484" s="23">
        <f>VLOOKUP(C1484,Table_items[],5,FALSE)</f>
        <v>5095</v>
      </c>
    </row>
    <row r="1485" spans="1:12" s="23" customFormat="1" x14ac:dyDescent="0.2">
      <c r="A1485" s="11" t="s">
        <v>1716</v>
      </c>
      <c r="B1485" s="28">
        <v>44066</v>
      </c>
      <c r="C1485" s="13" t="s">
        <v>28</v>
      </c>
      <c r="D1485" s="13">
        <v>10</v>
      </c>
      <c r="E1485" s="9" t="s">
        <v>4896</v>
      </c>
      <c r="F1485" s="20" t="s">
        <v>4908</v>
      </c>
      <c r="G1485" t="s">
        <v>4904</v>
      </c>
      <c r="H1485" t="str">
        <f>VLOOKUP(E1485,suppliers!$A$2:$B$18,2,)</f>
        <v>OTHER</v>
      </c>
      <c r="I1485" t="str">
        <f>VLOOKUP(C1485,Table_items[],2,FALSE)</f>
        <v>Hyperchol 100 MG 12 KPS</v>
      </c>
      <c r="J1485" t="str">
        <f>VLOOKUP(C1485,Table_items[],3,FALSE)</f>
        <v>Obat Kolesterol</v>
      </c>
      <c r="K1485" s="23">
        <f>VLOOKUP(C1485,Table_items[],4,FALSE)</f>
        <v>42800</v>
      </c>
      <c r="L1485" s="23">
        <f>VLOOKUP(C1485,Table_items[],5,FALSE)</f>
        <v>43442</v>
      </c>
    </row>
    <row r="1486" spans="1:12" s="23" customFormat="1" x14ac:dyDescent="0.2">
      <c r="A1486" s="7" t="s">
        <v>1717</v>
      </c>
      <c r="B1486" s="27">
        <v>44066</v>
      </c>
      <c r="C1486" s="9" t="s">
        <v>20</v>
      </c>
      <c r="D1486" s="9">
        <v>68</v>
      </c>
      <c r="E1486" s="9" t="s">
        <v>4896</v>
      </c>
      <c r="F1486" s="20" t="s">
        <v>4908</v>
      </c>
      <c r="G1486" t="s">
        <v>4904</v>
      </c>
      <c r="H1486" t="str">
        <f>VLOOKUP(E1486,suppliers!$A$2:$B$18,2,)</f>
        <v>OTHER</v>
      </c>
      <c r="I1486" t="str">
        <f>VLOOKUP(C1486,Table_items[],2,FALSE)</f>
        <v>Carditens</v>
      </c>
      <c r="J1486" t="str">
        <f>VLOOKUP(C1486,Table_items[],3,FALSE)</f>
        <v>Obat Hipertensi</v>
      </c>
      <c r="K1486" s="23">
        <f>VLOOKUP(C1486,Table_items[],4,FALSE)</f>
        <v>100000</v>
      </c>
      <c r="L1486" s="23">
        <f>VLOOKUP(C1486,Table_items[],5,FALSE)</f>
        <v>100900</v>
      </c>
    </row>
    <row r="1487" spans="1:12" s="23" customFormat="1" x14ac:dyDescent="0.2">
      <c r="A1487" s="11" t="s">
        <v>1718</v>
      </c>
      <c r="B1487" s="28">
        <v>44066</v>
      </c>
      <c r="C1487" s="13" t="s">
        <v>35</v>
      </c>
      <c r="D1487" s="13">
        <v>121</v>
      </c>
      <c r="E1487" s="9" t="s">
        <v>4896</v>
      </c>
      <c r="F1487" s="20" t="s">
        <v>4908</v>
      </c>
      <c r="G1487" t="s">
        <v>4904</v>
      </c>
      <c r="H1487" t="str">
        <f>VLOOKUP(E1487,suppliers!$A$2:$B$18,2,)</f>
        <v>OTHER</v>
      </c>
      <c r="I1487" t="str">
        <f>VLOOKUP(C1487,Table_items[],2,FALSE)</f>
        <v>Proris Ibuprofen</v>
      </c>
      <c r="J1487" t="str">
        <f>VLOOKUP(C1487,Table_items[],3,FALSE)</f>
        <v>Obat Sakit Kepala &amp; Demam</v>
      </c>
      <c r="K1487" s="23">
        <f>VLOOKUP(C1487,Table_items[],4,FALSE)</f>
        <v>25000</v>
      </c>
      <c r="L1487" s="23">
        <f>VLOOKUP(C1487,Table_items[],5,FALSE)</f>
        <v>25275</v>
      </c>
    </row>
    <row r="1488" spans="1:12" s="23" customFormat="1" x14ac:dyDescent="0.2">
      <c r="A1488" s="7" t="s">
        <v>1719</v>
      </c>
      <c r="B1488" s="27">
        <v>44066</v>
      </c>
      <c r="C1488" s="9" t="s">
        <v>11</v>
      </c>
      <c r="D1488" s="9">
        <v>2</v>
      </c>
      <c r="E1488" s="9" t="s">
        <v>4896</v>
      </c>
      <c r="F1488" s="20" t="s">
        <v>4908</v>
      </c>
      <c r="G1488" t="s">
        <v>4904</v>
      </c>
      <c r="H1488" t="str">
        <f>VLOOKUP(E1488,suppliers!$A$2:$B$18,2,)</f>
        <v>OTHER</v>
      </c>
      <c r="I1488" t="str">
        <f>VLOOKUP(C1488,Table_items[],2,FALSE)</f>
        <v>Neozep Forte 1 Strip 4 Tablet</v>
      </c>
      <c r="J1488" t="str">
        <f>VLOOKUP(C1488,Table_items[],3,FALSE)</f>
        <v>Obat Batuk &amp; Pilek</v>
      </c>
      <c r="K1488" s="23">
        <f>VLOOKUP(C1488,Table_items[],4,FALSE)</f>
        <v>2324</v>
      </c>
      <c r="L1488" s="23">
        <f>VLOOKUP(C1488,Table_items[],5,FALSE)</f>
        <v>2338</v>
      </c>
    </row>
    <row r="1489" spans="1:12" s="23" customFormat="1" x14ac:dyDescent="0.2">
      <c r="A1489" s="11" t="s">
        <v>1720</v>
      </c>
      <c r="B1489" s="28">
        <v>44067</v>
      </c>
      <c r="C1489" s="13" t="s">
        <v>12</v>
      </c>
      <c r="D1489" s="13">
        <v>6</v>
      </c>
      <c r="E1489" s="9" t="s">
        <v>4896</v>
      </c>
      <c r="F1489" s="20" t="s">
        <v>4908</v>
      </c>
      <c r="G1489" t="s">
        <v>4904</v>
      </c>
      <c r="H1489" t="str">
        <f>VLOOKUP(E1489,suppliers!$A$2:$B$18,2,)</f>
        <v>OTHER</v>
      </c>
      <c r="I1489" t="str">
        <f>VLOOKUP(C1489,Table_items[],2,FALSE)</f>
        <v>Decolsen 1 Strip 4 Tablet</v>
      </c>
      <c r="J1489" t="str">
        <f>VLOOKUP(C1489,Table_items[],3,FALSE)</f>
        <v>Obat Batuk &amp; Pilek</v>
      </c>
      <c r="K1489" s="23">
        <f>VLOOKUP(C1489,Table_items[],4,FALSE)</f>
        <v>2886</v>
      </c>
      <c r="L1489" s="23">
        <f>VLOOKUP(C1489,Table_items[],5,FALSE)</f>
        <v>2915</v>
      </c>
    </row>
    <row r="1490" spans="1:12" s="23" customFormat="1" x14ac:dyDescent="0.2">
      <c r="A1490" s="7" t="s">
        <v>1721</v>
      </c>
      <c r="B1490" s="27">
        <v>44067</v>
      </c>
      <c r="C1490" s="9" t="s">
        <v>9</v>
      </c>
      <c r="D1490" s="9">
        <v>9</v>
      </c>
      <c r="E1490" s="9" t="s">
        <v>4896</v>
      </c>
      <c r="F1490" s="20" t="s">
        <v>4908</v>
      </c>
      <c r="G1490" t="s">
        <v>4904</v>
      </c>
      <c r="H1490" t="str">
        <f>VLOOKUP(E1490,suppliers!$A$2:$B$18,2,)</f>
        <v>OTHER</v>
      </c>
      <c r="I1490" t="str">
        <f>VLOOKUP(C1490,Table_items[],2,FALSE)</f>
        <v>Bedak Heroxyn 150 gr</v>
      </c>
      <c r="J1490" t="str">
        <f>VLOOKUP(C1490,Table_items[],3,FALSE)</f>
        <v>Obat Alergi</v>
      </c>
      <c r="K1490" s="23">
        <f>VLOOKUP(C1490,Table_items[],4,FALSE)</f>
        <v>16950</v>
      </c>
      <c r="L1490" s="23">
        <f>VLOOKUP(C1490,Table_items[],5,FALSE)</f>
        <v>17170</v>
      </c>
    </row>
    <row r="1491" spans="1:12" s="23" customFormat="1" x14ac:dyDescent="0.2">
      <c r="A1491" s="11" t="s">
        <v>1722</v>
      </c>
      <c r="B1491" s="28">
        <v>44067</v>
      </c>
      <c r="C1491" s="13" t="s">
        <v>24</v>
      </c>
      <c r="D1491" s="13">
        <v>3</v>
      </c>
      <c r="E1491" s="9" t="s">
        <v>4896</v>
      </c>
      <c r="F1491" s="20" t="s">
        <v>4908</v>
      </c>
      <c r="G1491" t="s">
        <v>4904</v>
      </c>
      <c r="H1491" t="str">
        <f>VLOOKUP(E1491,suppliers!$A$2:$B$18,2,)</f>
        <v>OTHER</v>
      </c>
      <c r="I1491" t="str">
        <f>VLOOKUP(C1491,Table_items[],2,FALSE)</f>
        <v>Irbesartan</v>
      </c>
      <c r="J1491" t="str">
        <f>VLOOKUP(C1491,Table_items[],3,FALSE)</f>
        <v>Obat Hipertensi</v>
      </c>
      <c r="K1491" s="23">
        <f>VLOOKUP(C1491,Table_items[],4,FALSE)</f>
        <v>108794</v>
      </c>
      <c r="L1491" s="23">
        <f>VLOOKUP(C1491,Table_items[],5,FALSE)</f>
        <v>109447</v>
      </c>
    </row>
    <row r="1492" spans="1:12" s="23" customFormat="1" x14ac:dyDescent="0.2">
      <c r="A1492" s="7" t="s">
        <v>1723</v>
      </c>
      <c r="B1492" s="27">
        <v>44067</v>
      </c>
      <c r="C1492" s="9" t="s">
        <v>24</v>
      </c>
      <c r="D1492" s="9">
        <v>21</v>
      </c>
      <c r="E1492" s="9" t="s">
        <v>4896</v>
      </c>
      <c r="F1492" s="20" t="s">
        <v>4908</v>
      </c>
      <c r="G1492" t="s">
        <v>4904</v>
      </c>
      <c r="H1492" t="str">
        <f>VLOOKUP(E1492,suppliers!$A$2:$B$18,2,)</f>
        <v>OTHER</v>
      </c>
      <c r="I1492" t="str">
        <f>VLOOKUP(C1492,Table_items[],2,FALSE)</f>
        <v>Irbesartan</v>
      </c>
      <c r="J1492" t="str">
        <f>VLOOKUP(C1492,Table_items[],3,FALSE)</f>
        <v>Obat Hipertensi</v>
      </c>
      <c r="K1492" s="23">
        <f>VLOOKUP(C1492,Table_items[],4,FALSE)</f>
        <v>108794</v>
      </c>
      <c r="L1492" s="23">
        <f>VLOOKUP(C1492,Table_items[],5,FALSE)</f>
        <v>109447</v>
      </c>
    </row>
    <row r="1493" spans="1:12" s="23" customFormat="1" x14ac:dyDescent="0.2">
      <c r="A1493" s="11" t="s">
        <v>1724</v>
      </c>
      <c r="B1493" s="28">
        <v>44067</v>
      </c>
      <c r="C1493" s="13" t="s">
        <v>38</v>
      </c>
      <c r="D1493" s="13">
        <v>42</v>
      </c>
      <c r="E1493" s="9" t="s">
        <v>4896</v>
      </c>
      <c r="F1493" s="20" t="s">
        <v>4908</v>
      </c>
      <c r="G1493" t="s">
        <v>4904</v>
      </c>
      <c r="H1493" t="str">
        <f>VLOOKUP(E1493,suppliers!$A$2:$B$18,2,)</f>
        <v>OTHER</v>
      </c>
      <c r="I1493" t="str">
        <f>VLOOKUP(C1493,Table_items[],2,FALSE)</f>
        <v>Sanmol 500 MG 4 Tablet</v>
      </c>
      <c r="J1493" t="str">
        <f>VLOOKUP(C1493,Table_items[],3,FALSE)</f>
        <v>Obat Sakit Kepala &amp; Demam</v>
      </c>
      <c r="K1493" s="23">
        <f>VLOOKUP(C1493,Table_items[],4,FALSE)</f>
        <v>1600</v>
      </c>
      <c r="L1493" s="23">
        <f>VLOOKUP(C1493,Table_items[],5,FALSE)</f>
        <v>1619</v>
      </c>
    </row>
    <row r="1494" spans="1:12" s="23" customFormat="1" x14ac:dyDescent="0.2">
      <c r="A1494" s="7" t="s">
        <v>1725</v>
      </c>
      <c r="B1494" s="27">
        <v>44067</v>
      </c>
      <c r="C1494" s="9" t="s">
        <v>41</v>
      </c>
      <c r="D1494" s="9">
        <v>19</v>
      </c>
      <c r="E1494" s="9" t="s">
        <v>4896</v>
      </c>
      <c r="F1494" s="20" t="s">
        <v>4908</v>
      </c>
      <c r="G1494" t="s">
        <v>4904</v>
      </c>
      <c r="H1494" t="str">
        <f>VLOOKUP(E1494,suppliers!$A$2:$B$18,2,)</f>
        <v>OTHER</v>
      </c>
      <c r="I1494" t="str">
        <f>VLOOKUP(C1494,Table_items[],2,FALSE)</f>
        <v>Otilon Ear Drops 8 mL</v>
      </c>
      <c r="J1494" t="str">
        <f>VLOOKUP(C1494,Table_items[],3,FALSE)</f>
        <v>Obat Telinga</v>
      </c>
      <c r="K1494" s="23">
        <f>VLOOKUP(C1494,Table_items[],4,FALSE)</f>
        <v>55000</v>
      </c>
      <c r="L1494" s="23">
        <f>VLOOKUP(C1494,Table_items[],5,FALSE)</f>
        <v>55935</v>
      </c>
    </row>
    <row r="1495" spans="1:12" s="23" customFormat="1" x14ac:dyDescent="0.2">
      <c r="A1495" s="11" t="s">
        <v>1726</v>
      </c>
      <c r="B1495" s="28">
        <v>44067</v>
      </c>
      <c r="C1495" s="13" t="s">
        <v>41</v>
      </c>
      <c r="D1495" s="13">
        <v>5</v>
      </c>
      <c r="E1495" s="9" t="s">
        <v>4896</v>
      </c>
      <c r="F1495" s="20" t="s">
        <v>4908</v>
      </c>
      <c r="G1495" t="s">
        <v>4904</v>
      </c>
      <c r="H1495" t="str">
        <f>VLOOKUP(E1495,suppliers!$A$2:$B$18,2,)</f>
        <v>OTHER</v>
      </c>
      <c r="I1495" t="str">
        <f>VLOOKUP(C1495,Table_items[],2,FALSE)</f>
        <v>Otilon Ear Drops 8 mL</v>
      </c>
      <c r="J1495" t="str">
        <f>VLOOKUP(C1495,Table_items[],3,FALSE)</f>
        <v>Obat Telinga</v>
      </c>
      <c r="K1495" s="23">
        <f>VLOOKUP(C1495,Table_items[],4,FALSE)</f>
        <v>55000</v>
      </c>
      <c r="L1495" s="23">
        <f>VLOOKUP(C1495,Table_items[],5,FALSE)</f>
        <v>55935</v>
      </c>
    </row>
    <row r="1496" spans="1:12" s="23" customFormat="1" x14ac:dyDescent="0.2">
      <c r="A1496" s="7" t="s">
        <v>1727</v>
      </c>
      <c r="B1496" s="27">
        <v>44067</v>
      </c>
      <c r="C1496" s="9" t="s">
        <v>16</v>
      </c>
      <c r="D1496" s="9">
        <v>19</v>
      </c>
      <c r="E1496" s="9" t="s">
        <v>4896</v>
      </c>
      <c r="F1496" s="20" t="s">
        <v>4908</v>
      </c>
      <c r="G1496" t="s">
        <v>4904</v>
      </c>
      <c r="H1496" t="str">
        <f>VLOOKUP(E1496,suppliers!$A$2:$B$18,2,)</f>
        <v>OTHER</v>
      </c>
      <c r="I1496" t="str">
        <f>VLOOKUP(C1496,Table_items[],2,FALSE)</f>
        <v>Ultraflu Box Isi 25 Strip</v>
      </c>
      <c r="J1496" t="str">
        <f>VLOOKUP(C1496,Table_items[],3,FALSE)</f>
        <v>Obat Batuk &amp; Pilek</v>
      </c>
      <c r="K1496" s="23">
        <f>VLOOKUP(C1496,Table_items[],4,FALSE)</f>
        <v>72500</v>
      </c>
      <c r="L1496" s="23">
        <f>VLOOKUP(C1496,Table_items[],5,FALSE)</f>
        <v>73805</v>
      </c>
    </row>
    <row r="1497" spans="1:12" s="23" customFormat="1" x14ac:dyDescent="0.2">
      <c r="A1497" s="11" t="s">
        <v>1728</v>
      </c>
      <c r="B1497" s="28">
        <v>44067</v>
      </c>
      <c r="C1497" s="13" t="s">
        <v>16</v>
      </c>
      <c r="D1497" s="13">
        <v>12</v>
      </c>
      <c r="E1497" s="9" t="s">
        <v>4896</v>
      </c>
      <c r="F1497" s="20" t="s">
        <v>4908</v>
      </c>
      <c r="G1497" t="s">
        <v>4904</v>
      </c>
      <c r="H1497" t="str">
        <f>VLOOKUP(E1497,suppliers!$A$2:$B$18,2,)</f>
        <v>OTHER</v>
      </c>
      <c r="I1497" t="str">
        <f>VLOOKUP(C1497,Table_items[],2,FALSE)</f>
        <v>Ultraflu Box Isi 25 Strip</v>
      </c>
      <c r="J1497" t="str">
        <f>VLOOKUP(C1497,Table_items[],3,FALSE)</f>
        <v>Obat Batuk &amp; Pilek</v>
      </c>
      <c r="K1497" s="23">
        <f>VLOOKUP(C1497,Table_items[],4,FALSE)</f>
        <v>72500</v>
      </c>
      <c r="L1497" s="23">
        <f>VLOOKUP(C1497,Table_items[],5,FALSE)</f>
        <v>73805</v>
      </c>
    </row>
    <row r="1498" spans="1:12" s="23" customFormat="1" x14ac:dyDescent="0.2">
      <c r="A1498" s="7" t="s">
        <v>1729</v>
      </c>
      <c r="B1498" s="27">
        <v>44068</v>
      </c>
      <c r="C1498" s="9" t="s">
        <v>37</v>
      </c>
      <c r="D1498" s="9">
        <v>77</v>
      </c>
      <c r="E1498" s="9" t="s">
        <v>4896</v>
      </c>
      <c r="F1498" s="20" t="s">
        <v>4908</v>
      </c>
      <c r="G1498" t="s">
        <v>4904</v>
      </c>
      <c r="H1498" t="str">
        <f>VLOOKUP(E1498,suppliers!$A$2:$B$18,2,)</f>
        <v>OTHER</v>
      </c>
      <c r="I1498" t="str">
        <f>VLOOKUP(C1498,Table_items[],2,FALSE)</f>
        <v>Bodrex Extra</v>
      </c>
      <c r="J1498" t="str">
        <f>VLOOKUP(C1498,Table_items[],3,FALSE)</f>
        <v>Obat Sakit Kepala &amp; Demam</v>
      </c>
      <c r="K1498" s="23">
        <f>VLOOKUP(C1498,Table_items[],4,FALSE)</f>
        <v>50788</v>
      </c>
      <c r="L1498" s="23">
        <f>VLOOKUP(C1498,Table_items[],5,FALSE)</f>
        <v>51753</v>
      </c>
    </row>
    <row r="1499" spans="1:12" s="23" customFormat="1" x14ac:dyDescent="0.2">
      <c r="A1499" s="11" t="s">
        <v>1730</v>
      </c>
      <c r="B1499" s="28">
        <v>44068</v>
      </c>
      <c r="C1499" s="13" t="s">
        <v>24</v>
      </c>
      <c r="D1499" s="13">
        <v>42</v>
      </c>
      <c r="E1499" s="9" t="s">
        <v>4896</v>
      </c>
      <c r="F1499" s="20" t="s">
        <v>4908</v>
      </c>
      <c r="G1499" t="s">
        <v>4904</v>
      </c>
      <c r="H1499" t="str">
        <f>VLOOKUP(E1499,suppliers!$A$2:$B$18,2,)</f>
        <v>OTHER</v>
      </c>
      <c r="I1499" t="str">
        <f>VLOOKUP(C1499,Table_items[],2,FALSE)</f>
        <v>Irbesartan</v>
      </c>
      <c r="J1499" t="str">
        <f>VLOOKUP(C1499,Table_items[],3,FALSE)</f>
        <v>Obat Hipertensi</v>
      </c>
      <c r="K1499" s="23">
        <f>VLOOKUP(C1499,Table_items[],4,FALSE)</f>
        <v>108794</v>
      </c>
      <c r="L1499" s="23">
        <f>VLOOKUP(C1499,Table_items[],5,FALSE)</f>
        <v>109447</v>
      </c>
    </row>
    <row r="1500" spans="1:12" s="23" customFormat="1" x14ac:dyDescent="0.2">
      <c r="A1500" s="7" t="s">
        <v>1731</v>
      </c>
      <c r="B1500" s="27">
        <v>44068</v>
      </c>
      <c r="C1500" s="9" t="s">
        <v>7</v>
      </c>
      <c r="D1500" s="9">
        <v>822</v>
      </c>
      <c r="E1500" s="9" t="s">
        <v>4896</v>
      </c>
      <c r="F1500" s="20" t="s">
        <v>4908</v>
      </c>
      <c r="G1500" t="s">
        <v>4904</v>
      </c>
      <c r="H1500" t="str">
        <f>VLOOKUP(E1500,suppliers!$A$2:$B$18,2,)</f>
        <v>OTHER</v>
      </c>
      <c r="I1500" t="str">
        <f>VLOOKUP(C1500,Table_items[],2,FALSE)</f>
        <v>Acetylcysteine Mahakam 200 mg</v>
      </c>
      <c r="J1500" t="str">
        <f>VLOOKUP(C1500,Table_items[],3,FALSE)</f>
        <v>Obat Alergi</v>
      </c>
      <c r="K1500" s="23">
        <f>VLOOKUP(C1500,Table_items[],4,FALSE)</f>
        <v>33000</v>
      </c>
      <c r="L1500" s="23">
        <f>VLOOKUP(C1500,Table_items[],5,FALSE)</f>
        <v>33330</v>
      </c>
    </row>
    <row r="1501" spans="1:12" s="23" customFormat="1" x14ac:dyDescent="0.2">
      <c r="A1501" s="11" t="s">
        <v>1732</v>
      </c>
      <c r="B1501" s="28">
        <v>44068</v>
      </c>
      <c r="C1501" s="13" t="s">
        <v>34</v>
      </c>
      <c r="D1501" s="13">
        <v>1</v>
      </c>
      <c r="E1501" s="9" t="s">
        <v>4896</v>
      </c>
      <c r="F1501" s="20" t="s">
        <v>4908</v>
      </c>
      <c r="G1501" t="s">
        <v>4904</v>
      </c>
      <c r="H1501" t="str">
        <f>VLOOKUP(E1501,suppliers!$A$2:$B$18,2,)</f>
        <v>OTHER</v>
      </c>
      <c r="I1501" t="str">
        <f>VLOOKUP(C1501,Table_items[],2,FALSE)</f>
        <v>Panadol Anak Tablet 1 Strip</v>
      </c>
      <c r="J1501" t="str">
        <f>VLOOKUP(C1501,Table_items[],3,FALSE)</f>
        <v>Obat Sakit Kepala &amp; Demam</v>
      </c>
      <c r="K1501" s="23">
        <f>VLOOKUP(C1501,Table_items[],4,FALSE)</f>
        <v>25000</v>
      </c>
      <c r="L1501" s="23">
        <f>VLOOKUP(C1501,Table_items[],5,FALSE)</f>
        <v>25450</v>
      </c>
    </row>
    <row r="1502" spans="1:12" s="23" customFormat="1" x14ac:dyDescent="0.2">
      <c r="A1502" s="7" t="s">
        <v>1733</v>
      </c>
      <c r="B1502" s="27">
        <v>44069</v>
      </c>
      <c r="C1502" s="9" t="s">
        <v>12</v>
      </c>
      <c r="D1502" s="9">
        <v>6</v>
      </c>
      <c r="E1502" s="9" t="s">
        <v>4896</v>
      </c>
      <c r="F1502" s="20" t="s">
        <v>4908</v>
      </c>
      <c r="G1502" t="s">
        <v>4904</v>
      </c>
      <c r="H1502" t="str">
        <f>VLOOKUP(E1502,suppliers!$A$2:$B$18,2,)</f>
        <v>OTHER</v>
      </c>
      <c r="I1502" t="str">
        <f>VLOOKUP(C1502,Table_items[],2,FALSE)</f>
        <v>Decolsen 1 Strip 4 Tablet</v>
      </c>
      <c r="J1502" t="str">
        <f>VLOOKUP(C1502,Table_items[],3,FALSE)</f>
        <v>Obat Batuk &amp; Pilek</v>
      </c>
      <c r="K1502" s="23">
        <f>VLOOKUP(C1502,Table_items[],4,FALSE)</f>
        <v>2886</v>
      </c>
      <c r="L1502" s="23">
        <f>VLOOKUP(C1502,Table_items[],5,FALSE)</f>
        <v>2915</v>
      </c>
    </row>
    <row r="1503" spans="1:12" s="23" customFormat="1" x14ac:dyDescent="0.2">
      <c r="A1503" s="11" t="s">
        <v>1735</v>
      </c>
      <c r="B1503" s="28">
        <v>44069</v>
      </c>
      <c r="C1503" s="13" t="s">
        <v>37</v>
      </c>
      <c r="D1503" s="13">
        <v>26</v>
      </c>
      <c r="E1503" s="9" t="s">
        <v>4896</v>
      </c>
      <c r="F1503" s="20" t="s">
        <v>4908</v>
      </c>
      <c r="G1503" t="s">
        <v>4904</v>
      </c>
      <c r="H1503" t="str">
        <f>VLOOKUP(E1503,suppliers!$A$2:$B$18,2,)</f>
        <v>OTHER</v>
      </c>
      <c r="I1503" t="str">
        <f>VLOOKUP(C1503,Table_items[],2,FALSE)</f>
        <v>Bodrex Extra</v>
      </c>
      <c r="J1503" t="str">
        <f>VLOOKUP(C1503,Table_items[],3,FALSE)</f>
        <v>Obat Sakit Kepala &amp; Demam</v>
      </c>
      <c r="K1503" s="23">
        <f>VLOOKUP(C1503,Table_items[],4,FALSE)</f>
        <v>50788</v>
      </c>
      <c r="L1503" s="23">
        <f>VLOOKUP(C1503,Table_items[],5,FALSE)</f>
        <v>51753</v>
      </c>
    </row>
    <row r="1504" spans="1:12" s="23" customFormat="1" x14ac:dyDescent="0.2">
      <c r="A1504" s="7" t="s">
        <v>1736</v>
      </c>
      <c r="B1504" s="27">
        <v>44069</v>
      </c>
      <c r="C1504" s="9" t="s">
        <v>24</v>
      </c>
      <c r="D1504" s="9">
        <v>35</v>
      </c>
      <c r="E1504" s="9" t="s">
        <v>4896</v>
      </c>
      <c r="F1504" s="20" t="s">
        <v>4908</v>
      </c>
      <c r="G1504" t="s">
        <v>4904</v>
      </c>
      <c r="H1504" t="str">
        <f>VLOOKUP(E1504,suppliers!$A$2:$B$18,2,)</f>
        <v>OTHER</v>
      </c>
      <c r="I1504" t="str">
        <f>VLOOKUP(C1504,Table_items[],2,FALSE)</f>
        <v>Irbesartan</v>
      </c>
      <c r="J1504" t="str">
        <f>VLOOKUP(C1504,Table_items[],3,FALSE)</f>
        <v>Obat Hipertensi</v>
      </c>
      <c r="K1504" s="23">
        <f>VLOOKUP(C1504,Table_items[],4,FALSE)</f>
        <v>108794</v>
      </c>
      <c r="L1504" s="23">
        <f>VLOOKUP(C1504,Table_items[],5,FALSE)</f>
        <v>109447</v>
      </c>
    </row>
    <row r="1505" spans="1:12" s="23" customFormat="1" x14ac:dyDescent="0.2">
      <c r="A1505" s="11" t="s">
        <v>1737</v>
      </c>
      <c r="B1505" s="28">
        <v>44069</v>
      </c>
      <c r="C1505" s="13" t="s">
        <v>17</v>
      </c>
      <c r="D1505" s="13">
        <v>12</v>
      </c>
      <c r="E1505" s="9" t="s">
        <v>4896</v>
      </c>
      <c r="F1505" s="20" t="s">
        <v>4908</v>
      </c>
      <c r="G1505" t="s">
        <v>4904</v>
      </c>
      <c r="H1505" t="str">
        <f>VLOOKUP(E1505,suppliers!$A$2:$B$18,2,)</f>
        <v>OTHER</v>
      </c>
      <c r="I1505" t="str">
        <f>VLOOKUP(C1505,Table_items[],2,FALSE)</f>
        <v>Vicks Inhaler 0.5 mL</v>
      </c>
      <c r="J1505" t="str">
        <f>VLOOKUP(C1505,Table_items[],3,FALSE)</f>
        <v>Obat Batuk &amp; Pilek</v>
      </c>
      <c r="K1505" s="23">
        <f>VLOOKUP(C1505,Table_items[],4,FALSE)</f>
        <v>16155</v>
      </c>
      <c r="L1505" s="23">
        <f>VLOOKUP(C1505,Table_items[],5,FALSE)</f>
        <v>16430</v>
      </c>
    </row>
    <row r="1506" spans="1:12" s="23" customFormat="1" x14ac:dyDescent="0.2">
      <c r="A1506" s="7" t="s">
        <v>1738</v>
      </c>
      <c r="B1506" s="27">
        <v>44069</v>
      </c>
      <c r="C1506" s="9" t="s">
        <v>11</v>
      </c>
      <c r="D1506" s="9">
        <v>3</v>
      </c>
      <c r="E1506" s="9" t="s">
        <v>4896</v>
      </c>
      <c r="F1506" s="20" t="s">
        <v>4908</v>
      </c>
      <c r="G1506" t="s">
        <v>4904</v>
      </c>
      <c r="H1506" t="str">
        <f>VLOOKUP(E1506,suppliers!$A$2:$B$18,2,)</f>
        <v>OTHER</v>
      </c>
      <c r="I1506" t="str">
        <f>VLOOKUP(C1506,Table_items[],2,FALSE)</f>
        <v>Neozep Forte 1 Strip 4 Tablet</v>
      </c>
      <c r="J1506" t="str">
        <f>VLOOKUP(C1506,Table_items[],3,FALSE)</f>
        <v>Obat Batuk &amp; Pilek</v>
      </c>
      <c r="K1506" s="23">
        <f>VLOOKUP(C1506,Table_items[],4,FALSE)</f>
        <v>2324</v>
      </c>
      <c r="L1506" s="23">
        <f>VLOOKUP(C1506,Table_items[],5,FALSE)</f>
        <v>2338</v>
      </c>
    </row>
    <row r="1507" spans="1:12" s="23" customFormat="1" x14ac:dyDescent="0.2">
      <c r="A1507" s="11" t="s">
        <v>1739</v>
      </c>
      <c r="B1507" s="28">
        <v>44069</v>
      </c>
      <c r="C1507" s="13" t="s">
        <v>34</v>
      </c>
      <c r="D1507" s="13">
        <v>242</v>
      </c>
      <c r="E1507" s="9" t="s">
        <v>4896</v>
      </c>
      <c r="F1507" s="20" t="s">
        <v>4908</v>
      </c>
      <c r="G1507" t="s">
        <v>4904</v>
      </c>
      <c r="H1507" t="str">
        <f>VLOOKUP(E1507,suppliers!$A$2:$B$18,2,)</f>
        <v>OTHER</v>
      </c>
      <c r="I1507" t="str">
        <f>VLOOKUP(C1507,Table_items[],2,FALSE)</f>
        <v>Panadol Anak Tablet 1 Strip</v>
      </c>
      <c r="J1507" t="str">
        <f>VLOOKUP(C1507,Table_items[],3,FALSE)</f>
        <v>Obat Sakit Kepala &amp; Demam</v>
      </c>
      <c r="K1507" s="23">
        <f>VLOOKUP(C1507,Table_items[],4,FALSE)</f>
        <v>25000</v>
      </c>
      <c r="L1507" s="23">
        <f>VLOOKUP(C1507,Table_items[],5,FALSE)</f>
        <v>25450</v>
      </c>
    </row>
    <row r="1508" spans="1:12" s="23" customFormat="1" x14ac:dyDescent="0.2">
      <c r="A1508" s="7" t="s">
        <v>1740</v>
      </c>
      <c r="B1508" s="27">
        <v>44069</v>
      </c>
      <c r="C1508" s="9" t="s">
        <v>18</v>
      </c>
      <c r="D1508" s="9">
        <v>31</v>
      </c>
      <c r="E1508" s="9" t="s">
        <v>4896</v>
      </c>
      <c r="F1508" s="20" t="s">
        <v>4908</v>
      </c>
      <c r="G1508" t="s">
        <v>4904</v>
      </c>
      <c r="H1508" t="str">
        <f>VLOOKUP(E1508,suppliers!$A$2:$B$18,2,)</f>
        <v>OTHER</v>
      </c>
      <c r="I1508" t="str">
        <f>VLOOKUP(C1508,Table_items[],2,FALSE)</f>
        <v>Konidin 4 Tablet</v>
      </c>
      <c r="J1508" t="str">
        <f>VLOOKUP(C1508,Table_items[],3,FALSE)</f>
        <v>Obat Batuk &amp; Pilek</v>
      </c>
      <c r="K1508" s="23">
        <f>VLOOKUP(C1508,Table_items[],4,FALSE)</f>
        <v>2460</v>
      </c>
      <c r="L1508" s="23">
        <f>VLOOKUP(C1508,Table_items[],5,FALSE)</f>
        <v>2490</v>
      </c>
    </row>
    <row r="1509" spans="1:12" s="23" customFormat="1" x14ac:dyDescent="0.2">
      <c r="A1509" s="11" t="s">
        <v>1741</v>
      </c>
      <c r="B1509" s="28">
        <v>44070</v>
      </c>
      <c r="C1509" s="13" t="s">
        <v>37</v>
      </c>
      <c r="D1509" s="13">
        <v>16</v>
      </c>
      <c r="E1509" s="9" t="s">
        <v>4896</v>
      </c>
      <c r="F1509" s="20" t="s">
        <v>4908</v>
      </c>
      <c r="G1509" t="s">
        <v>4904</v>
      </c>
      <c r="H1509" t="str">
        <f>VLOOKUP(E1509,suppliers!$A$2:$B$18,2,)</f>
        <v>OTHER</v>
      </c>
      <c r="I1509" t="str">
        <f>VLOOKUP(C1509,Table_items[],2,FALSE)</f>
        <v>Bodrex Extra</v>
      </c>
      <c r="J1509" t="str">
        <f>VLOOKUP(C1509,Table_items[],3,FALSE)</f>
        <v>Obat Sakit Kepala &amp; Demam</v>
      </c>
      <c r="K1509" s="23">
        <f>VLOOKUP(C1509,Table_items[],4,FALSE)</f>
        <v>50788</v>
      </c>
      <c r="L1509" s="23">
        <f>VLOOKUP(C1509,Table_items[],5,FALSE)</f>
        <v>51753</v>
      </c>
    </row>
    <row r="1510" spans="1:12" s="23" customFormat="1" x14ac:dyDescent="0.2">
      <c r="A1510" s="7" t="s">
        <v>1742</v>
      </c>
      <c r="B1510" s="27">
        <v>44070</v>
      </c>
      <c r="C1510" s="9" t="s">
        <v>38</v>
      </c>
      <c r="D1510" s="9">
        <v>27</v>
      </c>
      <c r="E1510" s="9" t="s">
        <v>4896</v>
      </c>
      <c r="F1510" s="20" t="s">
        <v>4908</v>
      </c>
      <c r="G1510" t="s">
        <v>4904</v>
      </c>
      <c r="H1510" t="str">
        <f>VLOOKUP(E1510,suppliers!$A$2:$B$18,2,)</f>
        <v>OTHER</v>
      </c>
      <c r="I1510" t="str">
        <f>VLOOKUP(C1510,Table_items[],2,FALSE)</f>
        <v>Sanmol 500 MG 4 Tablet</v>
      </c>
      <c r="J1510" t="str">
        <f>VLOOKUP(C1510,Table_items[],3,FALSE)</f>
        <v>Obat Sakit Kepala &amp; Demam</v>
      </c>
      <c r="K1510" s="23">
        <f>VLOOKUP(C1510,Table_items[],4,FALSE)</f>
        <v>1600</v>
      </c>
      <c r="L1510" s="23">
        <f>VLOOKUP(C1510,Table_items[],5,FALSE)</f>
        <v>1619</v>
      </c>
    </row>
    <row r="1511" spans="1:12" s="23" customFormat="1" x14ac:dyDescent="0.2">
      <c r="A1511" s="11" t="s">
        <v>1743</v>
      </c>
      <c r="B1511" s="28">
        <v>44070</v>
      </c>
      <c r="C1511" s="13" t="s">
        <v>41</v>
      </c>
      <c r="D1511" s="13">
        <v>51</v>
      </c>
      <c r="E1511" s="9" t="s">
        <v>4896</v>
      </c>
      <c r="F1511" s="20" t="s">
        <v>4908</v>
      </c>
      <c r="G1511" t="s">
        <v>4904</v>
      </c>
      <c r="H1511" t="str">
        <f>VLOOKUP(E1511,suppliers!$A$2:$B$18,2,)</f>
        <v>OTHER</v>
      </c>
      <c r="I1511" t="str">
        <f>VLOOKUP(C1511,Table_items[],2,FALSE)</f>
        <v>Otilon Ear Drops 8 mL</v>
      </c>
      <c r="J1511" t="str">
        <f>VLOOKUP(C1511,Table_items[],3,FALSE)</f>
        <v>Obat Telinga</v>
      </c>
      <c r="K1511" s="23">
        <f>VLOOKUP(C1511,Table_items[],4,FALSE)</f>
        <v>55000</v>
      </c>
      <c r="L1511" s="23">
        <f>VLOOKUP(C1511,Table_items[],5,FALSE)</f>
        <v>55935</v>
      </c>
    </row>
    <row r="1512" spans="1:12" s="23" customFormat="1" x14ac:dyDescent="0.2">
      <c r="A1512" s="7" t="s">
        <v>1744</v>
      </c>
      <c r="B1512" s="27">
        <v>44070</v>
      </c>
      <c r="C1512" s="9" t="s">
        <v>22</v>
      </c>
      <c r="D1512" s="9">
        <v>39</v>
      </c>
      <c r="E1512" s="9" t="s">
        <v>4896</v>
      </c>
      <c r="F1512" s="20" t="s">
        <v>4908</v>
      </c>
      <c r="G1512" t="s">
        <v>4904</v>
      </c>
      <c r="H1512" t="str">
        <f>VLOOKUP(E1512,suppliers!$A$2:$B$18,2,)</f>
        <v>OTHER</v>
      </c>
      <c r="I1512" t="str">
        <f>VLOOKUP(C1512,Table_items[],2,FALSE)</f>
        <v>Candesartan Ogb Dexa</v>
      </c>
      <c r="J1512" t="str">
        <f>VLOOKUP(C1512,Table_items[],3,FALSE)</f>
        <v>Obat Hipertensi</v>
      </c>
      <c r="K1512" s="23">
        <f>VLOOKUP(C1512,Table_items[],4,FALSE)</f>
        <v>5000</v>
      </c>
      <c r="L1512" s="23">
        <f>VLOOKUP(C1512,Table_items[],5,FALSE)</f>
        <v>5095</v>
      </c>
    </row>
    <row r="1513" spans="1:12" s="23" customFormat="1" x14ac:dyDescent="0.2">
      <c r="A1513" s="11" t="s">
        <v>1745</v>
      </c>
      <c r="B1513" s="28">
        <v>44070</v>
      </c>
      <c r="C1513" s="13" t="s">
        <v>10</v>
      </c>
      <c r="D1513" s="13">
        <v>42</v>
      </c>
      <c r="E1513" s="9" t="s">
        <v>4896</v>
      </c>
      <c r="F1513" s="20" t="s">
        <v>4908</v>
      </c>
      <c r="G1513" t="s">
        <v>4904</v>
      </c>
      <c r="H1513" t="str">
        <f>VLOOKUP(E1513,suppliers!$A$2:$B$18,2,)</f>
        <v>OTHER</v>
      </c>
      <c r="I1513" t="str">
        <f>VLOOKUP(C1513,Table_items[],2,FALSE)</f>
        <v>Dexteem Box Plus 100 Tablet</v>
      </c>
      <c r="J1513" t="str">
        <f>VLOOKUP(C1513,Table_items[],3,FALSE)</f>
        <v>Obat Alergi</v>
      </c>
      <c r="K1513" s="23">
        <f>VLOOKUP(C1513,Table_items[],4,FALSE)</f>
        <v>25322</v>
      </c>
      <c r="L1513" s="23">
        <f>VLOOKUP(C1513,Table_items[],5,FALSE)</f>
        <v>25449</v>
      </c>
    </row>
    <row r="1514" spans="1:12" s="23" customFormat="1" x14ac:dyDescent="0.2">
      <c r="A1514" s="7" t="s">
        <v>1746</v>
      </c>
      <c r="B1514" s="27">
        <v>44070</v>
      </c>
      <c r="C1514" s="9" t="s">
        <v>30</v>
      </c>
      <c r="D1514" s="9">
        <v>2</v>
      </c>
      <c r="E1514" s="9" t="s">
        <v>4896</v>
      </c>
      <c r="F1514" s="20" t="s">
        <v>4908</v>
      </c>
      <c r="G1514" t="s">
        <v>4904</v>
      </c>
      <c r="H1514" t="str">
        <f>VLOOKUP(E1514,suppliers!$A$2:$B$18,2,)</f>
        <v>OTHER</v>
      </c>
      <c r="I1514" t="str">
        <f>VLOOKUP(C1514,Table_items[],2,FALSE)</f>
        <v>Koolfever</v>
      </c>
      <c r="J1514" t="str">
        <f>VLOOKUP(C1514,Table_items[],3,FALSE)</f>
        <v>Obat Sakit Kepala &amp; Demam</v>
      </c>
      <c r="K1514" s="23">
        <f>VLOOKUP(C1514,Table_items[],4,FALSE)</f>
        <v>7500</v>
      </c>
      <c r="L1514" s="23">
        <f>VLOOKUP(C1514,Table_items[],5,FALSE)</f>
        <v>7620</v>
      </c>
    </row>
    <row r="1515" spans="1:12" s="23" customFormat="1" x14ac:dyDescent="0.2">
      <c r="A1515" s="11" t="s">
        <v>1747</v>
      </c>
      <c r="B1515" s="28">
        <v>44070</v>
      </c>
      <c r="C1515" s="13" t="s">
        <v>30</v>
      </c>
      <c r="D1515" s="13">
        <v>21</v>
      </c>
      <c r="E1515" s="9" t="s">
        <v>4896</v>
      </c>
      <c r="F1515" s="20" t="s">
        <v>4908</v>
      </c>
      <c r="G1515" t="s">
        <v>4904</v>
      </c>
      <c r="H1515" t="str">
        <f>VLOOKUP(E1515,suppliers!$A$2:$B$18,2,)</f>
        <v>OTHER</v>
      </c>
      <c r="I1515" t="str">
        <f>VLOOKUP(C1515,Table_items[],2,FALSE)</f>
        <v>Koolfever</v>
      </c>
      <c r="J1515" t="str">
        <f>VLOOKUP(C1515,Table_items[],3,FALSE)</f>
        <v>Obat Sakit Kepala &amp; Demam</v>
      </c>
      <c r="K1515" s="23">
        <f>VLOOKUP(C1515,Table_items[],4,FALSE)</f>
        <v>7500</v>
      </c>
      <c r="L1515" s="23">
        <f>VLOOKUP(C1515,Table_items[],5,FALSE)</f>
        <v>7620</v>
      </c>
    </row>
    <row r="1516" spans="1:12" s="23" customFormat="1" x14ac:dyDescent="0.2">
      <c r="A1516" s="7" t="s">
        <v>1748</v>
      </c>
      <c r="B1516" s="27">
        <v>44070</v>
      </c>
      <c r="C1516" s="9" t="s">
        <v>14</v>
      </c>
      <c r="D1516" s="9">
        <v>261</v>
      </c>
      <c r="E1516" s="9" t="s">
        <v>4896</v>
      </c>
      <c r="F1516" s="20" t="s">
        <v>4908</v>
      </c>
      <c r="G1516" t="s">
        <v>4904</v>
      </c>
      <c r="H1516" t="str">
        <f>VLOOKUP(E1516,suppliers!$A$2:$B$18,2,)</f>
        <v>OTHER</v>
      </c>
      <c r="I1516" t="str">
        <f>VLOOKUP(C1516,Table_items[],2,FALSE)</f>
        <v>Lo Han Kuo Infusion 12</v>
      </c>
      <c r="J1516" t="str">
        <f>VLOOKUP(C1516,Table_items[],3,FALSE)</f>
        <v>Obat Batuk &amp; Pilek</v>
      </c>
      <c r="K1516" s="23">
        <f>VLOOKUP(C1516,Table_items[],4,FALSE)</f>
        <v>23869</v>
      </c>
      <c r="L1516" s="23">
        <f>VLOOKUP(C1516,Table_items[],5,FALSE)</f>
        <v>24179</v>
      </c>
    </row>
    <row r="1517" spans="1:12" s="23" customFormat="1" x14ac:dyDescent="0.2">
      <c r="A1517" s="11" t="s">
        <v>1749</v>
      </c>
      <c r="B1517" s="28">
        <v>44071</v>
      </c>
      <c r="C1517" s="13" t="s">
        <v>12</v>
      </c>
      <c r="D1517" s="13">
        <v>74</v>
      </c>
      <c r="E1517" s="9" t="s">
        <v>4896</v>
      </c>
      <c r="F1517" s="20" t="s">
        <v>4908</v>
      </c>
      <c r="G1517" t="s">
        <v>4904</v>
      </c>
      <c r="H1517" t="str">
        <f>VLOOKUP(E1517,suppliers!$A$2:$B$18,2,)</f>
        <v>OTHER</v>
      </c>
      <c r="I1517" t="str">
        <f>VLOOKUP(C1517,Table_items[],2,FALSE)</f>
        <v>Decolsen 1 Strip 4 Tablet</v>
      </c>
      <c r="J1517" t="str">
        <f>VLOOKUP(C1517,Table_items[],3,FALSE)</f>
        <v>Obat Batuk &amp; Pilek</v>
      </c>
      <c r="K1517" s="23">
        <f>VLOOKUP(C1517,Table_items[],4,FALSE)</f>
        <v>2886</v>
      </c>
      <c r="L1517" s="23">
        <f>VLOOKUP(C1517,Table_items[],5,FALSE)</f>
        <v>2915</v>
      </c>
    </row>
    <row r="1518" spans="1:12" s="23" customFormat="1" x14ac:dyDescent="0.2">
      <c r="A1518" s="7" t="s">
        <v>1750</v>
      </c>
      <c r="B1518" s="27">
        <v>44071</v>
      </c>
      <c r="C1518" s="9" t="s">
        <v>12</v>
      </c>
      <c r="D1518" s="9">
        <v>78</v>
      </c>
      <c r="E1518" s="9" t="s">
        <v>4896</v>
      </c>
      <c r="F1518" s="20" t="s">
        <v>4908</v>
      </c>
      <c r="G1518" t="s">
        <v>4904</v>
      </c>
      <c r="H1518" t="str">
        <f>VLOOKUP(E1518,suppliers!$A$2:$B$18,2,)</f>
        <v>OTHER</v>
      </c>
      <c r="I1518" t="str">
        <f>VLOOKUP(C1518,Table_items[],2,FALSE)</f>
        <v>Decolsen 1 Strip 4 Tablet</v>
      </c>
      <c r="J1518" t="str">
        <f>VLOOKUP(C1518,Table_items[],3,FALSE)</f>
        <v>Obat Batuk &amp; Pilek</v>
      </c>
      <c r="K1518" s="23">
        <f>VLOOKUP(C1518,Table_items[],4,FALSE)</f>
        <v>2886</v>
      </c>
      <c r="L1518" s="23">
        <f>VLOOKUP(C1518,Table_items[],5,FALSE)</f>
        <v>2915</v>
      </c>
    </row>
    <row r="1519" spans="1:12" s="23" customFormat="1" x14ac:dyDescent="0.2">
      <c r="A1519" s="11" t="s">
        <v>1751</v>
      </c>
      <c r="B1519" s="28">
        <v>44071</v>
      </c>
      <c r="C1519" s="13" t="s">
        <v>12</v>
      </c>
      <c r="D1519" s="13">
        <v>56</v>
      </c>
      <c r="E1519" s="9" t="s">
        <v>4896</v>
      </c>
      <c r="F1519" s="20" t="s">
        <v>4908</v>
      </c>
      <c r="G1519" t="s">
        <v>4904</v>
      </c>
      <c r="H1519" t="str">
        <f>VLOOKUP(E1519,suppliers!$A$2:$B$18,2,)</f>
        <v>OTHER</v>
      </c>
      <c r="I1519" t="str">
        <f>VLOOKUP(C1519,Table_items[],2,FALSE)</f>
        <v>Decolsen 1 Strip 4 Tablet</v>
      </c>
      <c r="J1519" t="str">
        <f>VLOOKUP(C1519,Table_items[],3,FALSE)</f>
        <v>Obat Batuk &amp; Pilek</v>
      </c>
      <c r="K1519" s="23">
        <f>VLOOKUP(C1519,Table_items[],4,FALSE)</f>
        <v>2886</v>
      </c>
      <c r="L1519" s="23">
        <f>VLOOKUP(C1519,Table_items[],5,FALSE)</f>
        <v>2915</v>
      </c>
    </row>
    <row r="1520" spans="1:12" s="23" customFormat="1" x14ac:dyDescent="0.2">
      <c r="A1520" s="7" t="s">
        <v>1752</v>
      </c>
      <c r="B1520" s="27">
        <v>44071</v>
      </c>
      <c r="C1520" s="9" t="s">
        <v>37</v>
      </c>
      <c r="D1520" s="9">
        <v>30</v>
      </c>
      <c r="E1520" s="9" t="s">
        <v>4896</v>
      </c>
      <c r="F1520" s="20" t="s">
        <v>4908</v>
      </c>
      <c r="G1520" t="s">
        <v>4904</v>
      </c>
      <c r="H1520" t="str">
        <f>VLOOKUP(E1520,suppliers!$A$2:$B$18,2,)</f>
        <v>OTHER</v>
      </c>
      <c r="I1520" t="str">
        <f>VLOOKUP(C1520,Table_items[],2,FALSE)</f>
        <v>Bodrex Extra</v>
      </c>
      <c r="J1520" t="str">
        <f>VLOOKUP(C1520,Table_items[],3,FALSE)</f>
        <v>Obat Sakit Kepala &amp; Demam</v>
      </c>
      <c r="K1520" s="23">
        <f>VLOOKUP(C1520,Table_items[],4,FALSE)</f>
        <v>50788</v>
      </c>
      <c r="L1520" s="23">
        <f>VLOOKUP(C1520,Table_items[],5,FALSE)</f>
        <v>51753</v>
      </c>
    </row>
    <row r="1521" spans="1:12" s="23" customFormat="1" x14ac:dyDescent="0.2">
      <c r="A1521" s="11" t="s">
        <v>1753</v>
      </c>
      <c r="B1521" s="28">
        <v>44071</v>
      </c>
      <c r="C1521" s="13" t="s">
        <v>37</v>
      </c>
      <c r="D1521" s="13">
        <v>79</v>
      </c>
      <c r="E1521" s="9" t="s">
        <v>4896</v>
      </c>
      <c r="F1521" s="20" t="s">
        <v>4908</v>
      </c>
      <c r="G1521" t="s">
        <v>4904</v>
      </c>
      <c r="H1521" t="str">
        <f>VLOOKUP(E1521,suppliers!$A$2:$B$18,2,)</f>
        <v>OTHER</v>
      </c>
      <c r="I1521" t="str">
        <f>VLOOKUP(C1521,Table_items[],2,FALSE)</f>
        <v>Bodrex Extra</v>
      </c>
      <c r="J1521" t="str">
        <f>VLOOKUP(C1521,Table_items[],3,FALSE)</f>
        <v>Obat Sakit Kepala &amp; Demam</v>
      </c>
      <c r="K1521" s="23">
        <f>VLOOKUP(C1521,Table_items[],4,FALSE)</f>
        <v>50788</v>
      </c>
      <c r="L1521" s="23">
        <f>VLOOKUP(C1521,Table_items[],5,FALSE)</f>
        <v>51753</v>
      </c>
    </row>
    <row r="1522" spans="1:12" s="23" customFormat="1" x14ac:dyDescent="0.2">
      <c r="A1522" s="7" t="s">
        <v>1754</v>
      </c>
      <c r="B1522" s="27">
        <v>44071</v>
      </c>
      <c r="C1522" s="9" t="s">
        <v>24</v>
      </c>
      <c r="D1522" s="9">
        <v>35</v>
      </c>
      <c r="E1522" s="9" t="s">
        <v>4896</v>
      </c>
      <c r="F1522" s="20" t="s">
        <v>4908</v>
      </c>
      <c r="G1522" t="s">
        <v>4904</v>
      </c>
      <c r="H1522" t="str">
        <f>VLOOKUP(E1522,suppliers!$A$2:$B$18,2,)</f>
        <v>OTHER</v>
      </c>
      <c r="I1522" t="str">
        <f>VLOOKUP(C1522,Table_items[],2,FALSE)</f>
        <v>Irbesartan</v>
      </c>
      <c r="J1522" t="str">
        <f>VLOOKUP(C1522,Table_items[],3,FALSE)</f>
        <v>Obat Hipertensi</v>
      </c>
      <c r="K1522" s="23">
        <f>VLOOKUP(C1522,Table_items[],4,FALSE)</f>
        <v>108794</v>
      </c>
      <c r="L1522" s="23">
        <f>VLOOKUP(C1522,Table_items[],5,FALSE)</f>
        <v>109447</v>
      </c>
    </row>
    <row r="1523" spans="1:12" s="23" customFormat="1" x14ac:dyDescent="0.2">
      <c r="A1523" s="11" t="s">
        <v>1755</v>
      </c>
      <c r="B1523" s="28">
        <v>44071</v>
      </c>
      <c r="C1523" s="13" t="s">
        <v>38</v>
      </c>
      <c r="D1523" s="13">
        <v>45</v>
      </c>
      <c r="E1523" s="9" t="s">
        <v>4896</v>
      </c>
      <c r="F1523" s="20" t="s">
        <v>4908</v>
      </c>
      <c r="G1523" t="s">
        <v>4904</v>
      </c>
      <c r="H1523" t="str">
        <f>VLOOKUP(E1523,suppliers!$A$2:$B$18,2,)</f>
        <v>OTHER</v>
      </c>
      <c r="I1523" t="str">
        <f>VLOOKUP(C1523,Table_items[],2,FALSE)</f>
        <v>Sanmol 500 MG 4 Tablet</v>
      </c>
      <c r="J1523" t="str">
        <f>VLOOKUP(C1523,Table_items[],3,FALSE)</f>
        <v>Obat Sakit Kepala &amp; Demam</v>
      </c>
      <c r="K1523" s="23">
        <f>VLOOKUP(C1523,Table_items[],4,FALSE)</f>
        <v>1600</v>
      </c>
      <c r="L1523" s="23">
        <f>VLOOKUP(C1523,Table_items[],5,FALSE)</f>
        <v>1619</v>
      </c>
    </row>
    <row r="1524" spans="1:12" s="23" customFormat="1" x14ac:dyDescent="0.2">
      <c r="A1524" s="7" t="s">
        <v>1756</v>
      </c>
      <c r="B1524" s="27">
        <v>44071</v>
      </c>
      <c r="C1524" s="9" t="s">
        <v>22</v>
      </c>
      <c r="D1524" s="9">
        <v>27</v>
      </c>
      <c r="E1524" s="9" t="s">
        <v>4896</v>
      </c>
      <c r="F1524" s="20" t="s">
        <v>4908</v>
      </c>
      <c r="G1524" t="s">
        <v>4904</v>
      </c>
      <c r="H1524" t="str">
        <f>VLOOKUP(E1524,suppliers!$A$2:$B$18,2,)</f>
        <v>OTHER</v>
      </c>
      <c r="I1524" t="str">
        <f>VLOOKUP(C1524,Table_items[],2,FALSE)</f>
        <v>Candesartan Ogb Dexa</v>
      </c>
      <c r="J1524" t="str">
        <f>VLOOKUP(C1524,Table_items[],3,FALSE)</f>
        <v>Obat Hipertensi</v>
      </c>
      <c r="K1524" s="23">
        <f>VLOOKUP(C1524,Table_items[],4,FALSE)</f>
        <v>5000</v>
      </c>
      <c r="L1524" s="23">
        <f>VLOOKUP(C1524,Table_items[],5,FALSE)</f>
        <v>5095</v>
      </c>
    </row>
    <row r="1525" spans="1:12" s="23" customFormat="1" x14ac:dyDescent="0.2">
      <c r="A1525" s="11" t="s">
        <v>1757</v>
      </c>
      <c r="B1525" s="28">
        <v>44071</v>
      </c>
      <c r="C1525" s="13" t="s">
        <v>22</v>
      </c>
      <c r="D1525" s="13">
        <v>19</v>
      </c>
      <c r="E1525" s="9" t="s">
        <v>4896</v>
      </c>
      <c r="F1525" s="20" t="s">
        <v>4908</v>
      </c>
      <c r="G1525" t="s">
        <v>4904</v>
      </c>
      <c r="H1525" t="str">
        <f>VLOOKUP(E1525,suppliers!$A$2:$B$18,2,)</f>
        <v>OTHER</v>
      </c>
      <c r="I1525" t="str">
        <f>VLOOKUP(C1525,Table_items[],2,FALSE)</f>
        <v>Candesartan Ogb Dexa</v>
      </c>
      <c r="J1525" t="str">
        <f>VLOOKUP(C1525,Table_items[],3,FALSE)</f>
        <v>Obat Hipertensi</v>
      </c>
      <c r="K1525" s="23">
        <f>VLOOKUP(C1525,Table_items[],4,FALSE)</f>
        <v>5000</v>
      </c>
      <c r="L1525" s="23">
        <f>VLOOKUP(C1525,Table_items[],5,FALSE)</f>
        <v>5095</v>
      </c>
    </row>
    <row r="1526" spans="1:12" s="23" customFormat="1" x14ac:dyDescent="0.2">
      <c r="A1526" s="7" t="s">
        <v>1758</v>
      </c>
      <c r="B1526" s="27">
        <v>44071</v>
      </c>
      <c r="C1526" s="9" t="s">
        <v>36</v>
      </c>
      <c r="D1526" s="9">
        <v>4</v>
      </c>
      <c r="E1526" s="9" t="s">
        <v>4896</v>
      </c>
      <c r="F1526" s="20" t="s">
        <v>4908</v>
      </c>
      <c r="G1526" t="s">
        <v>4904</v>
      </c>
      <c r="H1526" t="str">
        <f>VLOOKUP(E1526,suppliers!$A$2:$B$18,2,)</f>
        <v>OTHER</v>
      </c>
      <c r="I1526" t="str">
        <f>VLOOKUP(C1526,Table_items[],2,FALSE)</f>
        <v>Sanmol Paracetamol</v>
      </c>
      <c r="J1526" t="str">
        <f>VLOOKUP(C1526,Table_items[],3,FALSE)</f>
        <v>Obat Sakit Kepala &amp; Demam</v>
      </c>
      <c r="K1526" s="23">
        <f>VLOOKUP(C1526,Table_items[],4,FALSE)</f>
        <v>16100</v>
      </c>
      <c r="L1526" s="23">
        <f>VLOOKUP(C1526,Table_items[],5,FALSE)</f>
        <v>16261</v>
      </c>
    </row>
    <row r="1527" spans="1:12" s="23" customFormat="1" x14ac:dyDescent="0.2">
      <c r="A1527" s="11" t="s">
        <v>1759</v>
      </c>
      <c r="B1527" s="28">
        <v>44071</v>
      </c>
      <c r="C1527" s="13" t="s">
        <v>8</v>
      </c>
      <c r="D1527" s="13">
        <v>6</v>
      </c>
      <c r="E1527" s="9" t="s">
        <v>4896</v>
      </c>
      <c r="F1527" s="20" t="s">
        <v>4908</v>
      </c>
      <c r="G1527" t="s">
        <v>4904</v>
      </c>
      <c r="H1527" t="str">
        <f>VLOOKUP(E1527,suppliers!$A$2:$B$18,2,)</f>
        <v>OTHER</v>
      </c>
      <c r="I1527" t="str">
        <f>VLOOKUP(C1527,Table_items[],2,FALSE)</f>
        <v>Bisoprolol Ogb Dexa</v>
      </c>
      <c r="J1527" t="str">
        <f>VLOOKUP(C1527,Table_items[],3,FALSE)</f>
        <v>Obat Alergi</v>
      </c>
      <c r="K1527" s="23">
        <f>VLOOKUP(C1527,Table_items[],4,FALSE)</f>
        <v>10000</v>
      </c>
      <c r="L1527" s="23">
        <f>VLOOKUP(C1527,Table_items[],5,FALSE)</f>
        <v>10180</v>
      </c>
    </row>
    <row r="1528" spans="1:12" s="23" customFormat="1" x14ac:dyDescent="0.2">
      <c r="A1528" s="7" t="s">
        <v>1760</v>
      </c>
      <c r="B1528" s="27">
        <v>44071</v>
      </c>
      <c r="C1528" s="9" t="s">
        <v>7</v>
      </c>
      <c r="D1528" s="9">
        <v>81</v>
      </c>
      <c r="E1528" s="9" t="s">
        <v>4896</v>
      </c>
      <c r="F1528" s="20" t="s">
        <v>4908</v>
      </c>
      <c r="G1528" t="s">
        <v>4904</v>
      </c>
      <c r="H1528" t="str">
        <f>VLOOKUP(E1528,suppliers!$A$2:$B$18,2,)</f>
        <v>OTHER</v>
      </c>
      <c r="I1528" t="str">
        <f>VLOOKUP(C1528,Table_items[],2,FALSE)</f>
        <v>Acetylcysteine Mahakam 200 mg</v>
      </c>
      <c r="J1528" t="str">
        <f>VLOOKUP(C1528,Table_items[],3,FALSE)</f>
        <v>Obat Alergi</v>
      </c>
      <c r="K1528" s="23">
        <f>VLOOKUP(C1528,Table_items[],4,FALSE)</f>
        <v>33000</v>
      </c>
      <c r="L1528" s="23">
        <f>VLOOKUP(C1528,Table_items[],5,FALSE)</f>
        <v>33330</v>
      </c>
    </row>
    <row r="1529" spans="1:12" s="23" customFormat="1" x14ac:dyDescent="0.2">
      <c r="A1529" s="11" t="s">
        <v>1761</v>
      </c>
      <c r="B1529" s="28">
        <v>44071</v>
      </c>
      <c r="C1529" s="13" t="s">
        <v>18</v>
      </c>
      <c r="D1529" s="13">
        <v>72</v>
      </c>
      <c r="E1529" s="9" t="s">
        <v>4896</v>
      </c>
      <c r="F1529" s="20" t="s">
        <v>4908</v>
      </c>
      <c r="G1529" t="s">
        <v>4904</v>
      </c>
      <c r="H1529" t="str">
        <f>VLOOKUP(E1529,suppliers!$A$2:$B$18,2,)</f>
        <v>OTHER</v>
      </c>
      <c r="I1529" t="str">
        <f>VLOOKUP(C1529,Table_items[],2,FALSE)</f>
        <v>Konidin 4 Tablet</v>
      </c>
      <c r="J1529" t="str">
        <f>VLOOKUP(C1529,Table_items[],3,FALSE)</f>
        <v>Obat Batuk &amp; Pilek</v>
      </c>
      <c r="K1529" s="23">
        <f>VLOOKUP(C1529,Table_items[],4,FALSE)</f>
        <v>2460</v>
      </c>
      <c r="L1529" s="23">
        <f>VLOOKUP(C1529,Table_items[],5,FALSE)</f>
        <v>2490</v>
      </c>
    </row>
    <row r="1530" spans="1:12" s="23" customFormat="1" x14ac:dyDescent="0.2">
      <c r="A1530" s="7" t="s">
        <v>1762</v>
      </c>
      <c r="B1530" s="27">
        <v>44072</v>
      </c>
      <c r="C1530" s="9" t="s">
        <v>12</v>
      </c>
      <c r="D1530" s="9">
        <v>63</v>
      </c>
      <c r="E1530" s="9" t="s">
        <v>4896</v>
      </c>
      <c r="F1530" s="20" t="s">
        <v>4908</v>
      </c>
      <c r="G1530" t="s">
        <v>4904</v>
      </c>
      <c r="H1530" t="str">
        <f>VLOOKUP(E1530,suppliers!$A$2:$B$18,2,)</f>
        <v>OTHER</v>
      </c>
      <c r="I1530" t="str">
        <f>VLOOKUP(C1530,Table_items[],2,FALSE)</f>
        <v>Decolsen 1 Strip 4 Tablet</v>
      </c>
      <c r="J1530" t="str">
        <f>VLOOKUP(C1530,Table_items[],3,FALSE)</f>
        <v>Obat Batuk &amp; Pilek</v>
      </c>
      <c r="K1530" s="23">
        <f>VLOOKUP(C1530,Table_items[],4,FALSE)</f>
        <v>2886</v>
      </c>
      <c r="L1530" s="23">
        <f>VLOOKUP(C1530,Table_items[],5,FALSE)</f>
        <v>2915</v>
      </c>
    </row>
    <row r="1531" spans="1:12" s="23" customFormat="1" x14ac:dyDescent="0.2">
      <c r="A1531" s="11" t="s">
        <v>1763</v>
      </c>
      <c r="B1531" s="28">
        <v>44072</v>
      </c>
      <c r="C1531" s="13" t="s">
        <v>37</v>
      </c>
      <c r="D1531" s="13">
        <v>60</v>
      </c>
      <c r="E1531" s="9" t="s">
        <v>4896</v>
      </c>
      <c r="F1531" s="20" t="s">
        <v>4908</v>
      </c>
      <c r="G1531" t="s">
        <v>4904</v>
      </c>
      <c r="H1531" t="str">
        <f>VLOOKUP(E1531,suppliers!$A$2:$B$18,2,)</f>
        <v>OTHER</v>
      </c>
      <c r="I1531" t="str">
        <f>VLOOKUP(C1531,Table_items[],2,FALSE)</f>
        <v>Bodrex Extra</v>
      </c>
      <c r="J1531" t="str">
        <f>VLOOKUP(C1531,Table_items[],3,FALSE)</f>
        <v>Obat Sakit Kepala &amp; Demam</v>
      </c>
      <c r="K1531" s="23">
        <f>VLOOKUP(C1531,Table_items[],4,FALSE)</f>
        <v>50788</v>
      </c>
      <c r="L1531" s="23">
        <f>VLOOKUP(C1531,Table_items[],5,FALSE)</f>
        <v>51753</v>
      </c>
    </row>
    <row r="1532" spans="1:12" s="23" customFormat="1" x14ac:dyDescent="0.2">
      <c r="A1532" s="7" t="s">
        <v>1764</v>
      </c>
      <c r="B1532" s="27">
        <v>44072</v>
      </c>
      <c r="C1532" s="9" t="s">
        <v>24</v>
      </c>
      <c r="D1532" s="9">
        <v>45</v>
      </c>
      <c r="E1532" s="9" t="s">
        <v>4896</v>
      </c>
      <c r="F1532" s="20" t="s">
        <v>4908</v>
      </c>
      <c r="G1532" t="s">
        <v>4904</v>
      </c>
      <c r="H1532" t="str">
        <f>VLOOKUP(E1532,suppliers!$A$2:$B$18,2,)</f>
        <v>OTHER</v>
      </c>
      <c r="I1532" t="str">
        <f>VLOOKUP(C1532,Table_items[],2,FALSE)</f>
        <v>Irbesartan</v>
      </c>
      <c r="J1532" t="str">
        <f>VLOOKUP(C1532,Table_items[],3,FALSE)</f>
        <v>Obat Hipertensi</v>
      </c>
      <c r="K1532" s="23">
        <f>VLOOKUP(C1532,Table_items[],4,FALSE)</f>
        <v>108794</v>
      </c>
      <c r="L1532" s="23">
        <f>VLOOKUP(C1532,Table_items[],5,FALSE)</f>
        <v>109447</v>
      </c>
    </row>
    <row r="1533" spans="1:12" s="23" customFormat="1" x14ac:dyDescent="0.2">
      <c r="A1533" s="11" t="s">
        <v>1765</v>
      </c>
      <c r="B1533" s="28">
        <v>44072</v>
      </c>
      <c r="C1533" s="13" t="s">
        <v>41</v>
      </c>
      <c r="D1533" s="13">
        <v>32</v>
      </c>
      <c r="E1533" s="9" t="s">
        <v>4896</v>
      </c>
      <c r="F1533" s="20" t="s">
        <v>4908</v>
      </c>
      <c r="G1533" t="s">
        <v>4904</v>
      </c>
      <c r="H1533" t="str">
        <f>VLOOKUP(E1533,suppliers!$A$2:$B$18,2,)</f>
        <v>OTHER</v>
      </c>
      <c r="I1533" t="str">
        <f>VLOOKUP(C1533,Table_items[],2,FALSE)</f>
        <v>Otilon Ear Drops 8 mL</v>
      </c>
      <c r="J1533" t="str">
        <f>VLOOKUP(C1533,Table_items[],3,FALSE)</f>
        <v>Obat Telinga</v>
      </c>
      <c r="K1533" s="23">
        <f>VLOOKUP(C1533,Table_items[],4,FALSE)</f>
        <v>55000</v>
      </c>
      <c r="L1533" s="23">
        <f>VLOOKUP(C1533,Table_items[],5,FALSE)</f>
        <v>55935</v>
      </c>
    </row>
    <row r="1534" spans="1:12" s="23" customFormat="1" x14ac:dyDescent="0.2">
      <c r="A1534" s="7" t="s">
        <v>1766</v>
      </c>
      <c r="B1534" s="27">
        <v>44072</v>
      </c>
      <c r="C1534" s="9" t="s">
        <v>22</v>
      </c>
      <c r="D1534" s="9">
        <v>4</v>
      </c>
      <c r="E1534" s="9" t="s">
        <v>4896</v>
      </c>
      <c r="F1534" s="20" t="s">
        <v>4908</v>
      </c>
      <c r="G1534" t="s">
        <v>4904</v>
      </c>
      <c r="H1534" t="str">
        <f>VLOOKUP(E1534,suppliers!$A$2:$B$18,2,)</f>
        <v>OTHER</v>
      </c>
      <c r="I1534" t="str">
        <f>VLOOKUP(C1534,Table_items[],2,FALSE)</f>
        <v>Candesartan Ogb Dexa</v>
      </c>
      <c r="J1534" t="str">
        <f>VLOOKUP(C1534,Table_items[],3,FALSE)</f>
        <v>Obat Hipertensi</v>
      </c>
      <c r="K1534" s="23">
        <f>VLOOKUP(C1534,Table_items[],4,FALSE)</f>
        <v>5000</v>
      </c>
      <c r="L1534" s="23">
        <f>VLOOKUP(C1534,Table_items[],5,FALSE)</f>
        <v>5095</v>
      </c>
    </row>
    <row r="1535" spans="1:12" s="23" customFormat="1" x14ac:dyDescent="0.2">
      <c r="A1535" s="11" t="s">
        <v>1767</v>
      </c>
      <c r="B1535" s="28">
        <v>44072</v>
      </c>
      <c r="C1535" s="13" t="s">
        <v>30</v>
      </c>
      <c r="D1535" s="13">
        <v>20</v>
      </c>
      <c r="E1535" s="9" t="s">
        <v>4896</v>
      </c>
      <c r="F1535" s="20" t="s">
        <v>4908</v>
      </c>
      <c r="G1535" t="s">
        <v>4904</v>
      </c>
      <c r="H1535" t="str">
        <f>VLOOKUP(E1535,suppliers!$A$2:$B$18,2,)</f>
        <v>OTHER</v>
      </c>
      <c r="I1535" t="str">
        <f>VLOOKUP(C1535,Table_items[],2,FALSE)</f>
        <v>Koolfever</v>
      </c>
      <c r="J1535" t="str">
        <f>VLOOKUP(C1535,Table_items[],3,FALSE)</f>
        <v>Obat Sakit Kepala &amp; Demam</v>
      </c>
      <c r="K1535" s="23">
        <f>VLOOKUP(C1535,Table_items[],4,FALSE)</f>
        <v>7500</v>
      </c>
      <c r="L1535" s="23">
        <f>VLOOKUP(C1535,Table_items[],5,FALSE)</f>
        <v>7620</v>
      </c>
    </row>
    <row r="1536" spans="1:12" s="23" customFormat="1" x14ac:dyDescent="0.2">
      <c r="A1536" s="7" t="s">
        <v>1768</v>
      </c>
      <c r="B1536" s="27">
        <v>44072</v>
      </c>
      <c r="C1536" s="9" t="s">
        <v>5</v>
      </c>
      <c r="D1536" s="9">
        <v>31</v>
      </c>
      <c r="E1536" s="9" t="s">
        <v>4896</v>
      </c>
      <c r="F1536" s="20" t="s">
        <v>4908</v>
      </c>
      <c r="G1536" t="s">
        <v>4904</v>
      </c>
      <c r="H1536" t="str">
        <f>VLOOKUP(E1536,suppliers!$A$2:$B$18,2,)</f>
        <v>OTHER</v>
      </c>
      <c r="I1536" t="str">
        <f>VLOOKUP(C1536,Table_items[],2,FALSE)</f>
        <v>Ozen 10 MG Blister</v>
      </c>
      <c r="J1536" t="str">
        <f>VLOOKUP(C1536,Table_items[],3,FALSE)</f>
        <v>Obat Alergi</v>
      </c>
      <c r="K1536" s="23">
        <f>VLOOKUP(C1536,Table_items[],4,FALSE)</f>
        <v>18611</v>
      </c>
      <c r="L1536" s="23">
        <f>VLOOKUP(C1536,Table_items[],5,FALSE)</f>
        <v>18816</v>
      </c>
    </row>
    <row r="1537" spans="1:12" s="23" customFormat="1" x14ac:dyDescent="0.2">
      <c r="A1537" s="11" t="s">
        <v>1769</v>
      </c>
      <c r="B1537" s="28">
        <v>44073</v>
      </c>
      <c r="C1537" s="13" t="s">
        <v>22</v>
      </c>
      <c r="D1537" s="13">
        <v>22</v>
      </c>
      <c r="E1537" s="9" t="s">
        <v>4896</v>
      </c>
      <c r="F1537" s="20" t="s">
        <v>4908</v>
      </c>
      <c r="G1537" t="s">
        <v>4904</v>
      </c>
      <c r="H1537" t="str">
        <f>VLOOKUP(E1537,suppliers!$A$2:$B$18,2,)</f>
        <v>OTHER</v>
      </c>
      <c r="I1537" t="str">
        <f>VLOOKUP(C1537,Table_items[],2,FALSE)</f>
        <v>Candesartan Ogb Dexa</v>
      </c>
      <c r="J1537" t="str">
        <f>VLOOKUP(C1537,Table_items[],3,FALSE)</f>
        <v>Obat Hipertensi</v>
      </c>
      <c r="K1537" s="23">
        <f>VLOOKUP(C1537,Table_items[],4,FALSE)</f>
        <v>5000</v>
      </c>
      <c r="L1537" s="23">
        <f>VLOOKUP(C1537,Table_items[],5,FALSE)</f>
        <v>5095</v>
      </c>
    </row>
    <row r="1538" spans="1:12" s="23" customFormat="1" x14ac:dyDescent="0.2">
      <c r="A1538" s="7" t="s">
        <v>1770</v>
      </c>
      <c r="B1538" s="27">
        <v>44073</v>
      </c>
      <c r="C1538" s="9" t="s">
        <v>10</v>
      </c>
      <c r="D1538" s="9">
        <v>25</v>
      </c>
      <c r="E1538" s="9" t="s">
        <v>4896</v>
      </c>
      <c r="F1538" s="20" t="s">
        <v>4908</v>
      </c>
      <c r="G1538" t="s">
        <v>4904</v>
      </c>
      <c r="H1538" t="str">
        <f>VLOOKUP(E1538,suppliers!$A$2:$B$18,2,)</f>
        <v>OTHER</v>
      </c>
      <c r="I1538" t="str">
        <f>VLOOKUP(C1538,Table_items[],2,FALSE)</f>
        <v>Dexteem Box Plus 100 Tablet</v>
      </c>
      <c r="J1538" t="str">
        <f>VLOOKUP(C1538,Table_items[],3,FALSE)</f>
        <v>Obat Alergi</v>
      </c>
      <c r="K1538" s="23">
        <f>VLOOKUP(C1538,Table_items[],4,FALSE)</f>
        <v>25322</v>
      </c>
      <c r="L1538" s="23">
        <f>VLOOKUP(C1538,Table_items[],5,FALSE)</f>
        <v>25449</v>
      </c>
    </row>
    <row r="1539" spans="1:12" s="23" customFormat="1" x14ac:dyDescent="0.2">
      <c r="A1539" s="11" t="s">
        <v>1771</v>
      </c>
      <c r="B1539" s="28">
        <v>44073</v>
      </c>
      <c r="C1539" s="13" t="s">
        <v>28</v>
      </c>
      <c r="D1539" s="13">
        <v>7</v>
      </c>
      <c r="E1539" s="9" t="s">
        <v>4896</v>
      </c>
      <c r="F1539" s="20" t="s">
        <v>4908</v>
      </c>
      <c r="G1539" t="s">
        <v>4904</v>
      </c>
      <c r="H1539" t="str">
        <f>VLOOKUP(E1539,suppliers!$A$2:$B$18,2,)</f>
        <v>OTHER</v>
      </c>
      <c r="I1539" t="str">
        <f>VLOOKUP(C1539,Table_items[],2,FALSE)</f>
        <v>Hyperchol 100 MG 12 KPS</v>
      </c>
      <c r="J1539" t="str">
        <f>VLOOKUP(C1539,Table_items[],3,FALSE)</f>
        <v>Obat Kolesterol</v>
      </c>
      <c r="K1539" s="23">
        <f>VLOOKUP(C1539,Table_items[],4,FALSE)</f>
        <v>42800</v>
      </c>
      <c r="L1539" s="23">
        <f>VLOOKUP(C1539,Table_items[],5,FALSE)</f>
        <v>43442</v>
      </c>
    </row>
    <row r="1540" spans="1:12" s="23" customFormat="1" x14ac:dyDescent="0.2">
      <c r="A1540" s="7" t="s">
        <v>1772</v>
      </c>
      <c r="B1540" s="27">
        <v>44073</v>
      </c>
      <c r="C1540" s="9" t="s">
        <v>35</v>
      </c>
      <c r="D1540" s="9">
        <v>6</v>
      </c>
      <c r="E1540" s="9" t="s">
        <v>4896</v>
      </c>
      <c r="F1540" s="20" t="s">
        <v>4908</v>
      </c>
      <c r="G1540" t="s">
        <v>4904</v>
      </c>
      <c r="H1540" t="str">
        <f>VLOOKUP(E1540,suppliers!$A$2:$B$18,2,)</f>
        <v>OTHER</v>
      </c>
      <c r="I1540" t="str">
        <f>VLOOKUP(C1540,Table_items[],2,FALSE)</f>
        <v>Proris Ibuprofen</v>
      </c>
      <c r="J1540" t="str">
        <f>VLOOKUP(C1540,Table_items[],3,FALSE)</f>
        <v>Obat Sakit Kepala &amp; Demam</v>
      </c>
      <c r="K1540" s="23">
        <f>VLOOKUP(C1540,Table_items[],4,FALSE)</f>
        <v>25000</v>
      </c>
      <c r="L1540" s="23">
        <f>VLOOKUP(C1540,Table_items[],5,FALSE)</f>
        <v>25275</v>
      </c>
    </row>
    <row r="1541" spans="1:12" s="23" customFormat="1" x14ac:dyDescent="0.2">
      <c r="A1541" s="11" t="s">
        <v>1773</v>
      </c>
      <c r="B1541" s="28">
        <v>44073</v>
      </c>
      <c r="C1541" s="13" t="s">
        <v>35</v>
      </c>
      <c r="D1541" s="13">
        <v>87</v>
      </c>
      <c r="E1541" s="9" t="s">
        <v>4896</v>
      </c>
      <c r="F1541" s="20" t="s">
        <v>4908</v>
      </c>
      <c r="G1541" t="s">
        <v>4904</v>
      </c>
      <c r="H1541" t="str">
        <f>VLOOKUP(E1541,suppliers!$A$2:$B$18,2,)</f>
        <v>OTHER</v>
      </c>
      <c r="I1541" t="str">
        <f>VLOOKUP(C1541,Table_items[],2,FALSE)</f>
        <v>Proris Ibuprofen</v>
      </c>
      <c r="J1541" t="str">
        <f>VLOOKUP(C1541,Table_items[],3,FALSE)</f>
        <v>Obat Sakit Kepala &amp; Demam</v>
      </c>
      <c r="K1541" s="23">
        <f>VLOOKUP(C1541,Table_items[],4,FALSE)</f>
        <v>25000</v>
      </c>
      <c r="L1541" s="23">
        <f>VLOOKUP(C1541,Table_items[],5,FALSE)</f>
        <v>25275</v>
      </c>
    </row>
    <row r="1542" spans="1:12" s="23" customFormat="1" x14ac:dyDescent="0.2">
      <c r="A1542" s="7" t="s">
        <v>1774</v>
      </c>
      <c r="B1542" s="27">
        <v>44074</v>
      </c>
      <c r="C1542" s="9" t="s">
        <v>38</v>
      </c>
      <c r="D1542" s="9">
        <v>40</v>
      </c>
      <c r="E1542" s="9" t="s">
        <v>4896</v>
      </c>
      <c r="F1542" s="20" t="s">
        <v>4908</v>
      </c>
      <c r="G1542" t="s">
        <v>4904</v>
      </c>
      <c r="H1542" t="str">
        <f>VLOOKUP(E1542,suppliers!$A$2:$B$18,2,)</f>
        <v>OTHER</v>
      </c>
      <c r="I1542" t="str">
        <f>VLOOKUP(C1542,Table_items[],2,FALSE)</f>
        <v>Sanmol 500 MG 4 Tablet</v>
      </c>
      <c r="J1542" t="str">
        <f>VLOOKUP(C1542,Table_items[],3,FALSE)</f>
        <v>Obat Sakit Kepala &amp; Demam</v>
      </c>
      <c r="K1542" s="23">
        <f>VLOOKUP(C1542,Table_items[],4,FALSE)</f>
        <v>1600</v>
      </c>
      <c r="L1542" s="23">
        <f>VLOOKUP(C1542,Table_items[],5,FALSE)</f>
        <v>1619</v>
      </c>
    </row>
    <row r="1543" spans="1:12" s="23" customFormat="1" x14ac:dyDescent="0.2">
      <c r="A1543" s="11" t="s">
        <v>1775</v>
      </c>
      <c r="B1543" s="28">
        <v>44074</v>
      </c>
      <c r="C1543" s="13" t="s">
        <v>41</v>
      </c>
      <c r="D1543" s="13">
        <v>17</v>
      </c>
      <c r="E1543" s="9" t="s">
        <v>4896</v>
      </c>
      <c r="F1543" s="20" t="s">
        <v>4908</v>
      </c>
      <c r="G1543" t="s">
        <v>4904</v>
      </c>
      <c r="H1543" t="str">
        <f>VLOOKUP(E1543,suppliers!$A$2:$B$18,2,)</f>
        <v>OTHER</v>
      </c>
      <c r="I1543" t="str">
        <f>VLOOKUP(C1543,Table_items[],2,FALSE)</f>
        <v>Otilon Ear Drops 8 mL</v>
      </c>
      <c r="J1543" t="str">
        <f>VLOOKUP(C1543,Table_items[],3,FALSE)</f>
        <v>Obat Telinga</v>
      </c>
      <c r="K1543" s="23">
        <f>VLOOKUP(C1543,Table_items[],4,FALSE)</f>
        <v>55000</v>
      </c>
      <c r="L1543" s="23">
        <f>VLOOKUP(C1543,Table_items[],5,FALSE)</f>
        <v>55935</v>
      </c>
    </row>
    <row r="1544" spans="1:12" s="23" customFormat="1" x14ac:dyDescent="0.2">
      <c r="A1544" s="7" t="s">
        <v>1776</v>
      </c>
      <c r="B1544" s="27">
        <v>44074</v>
      </c>
      <c r="C1544" s="9" t="s">
        <v>30</v>
      </c>
      <c r="D1544" s="9">
        <v>116</v>
      </c>
      <c r="E1544" s="9" t="s">
        <v>4896</v>
      </c>
      <c r="F1544" s="20" t="s">
        <v>4908</v>
      </c>
      <c r="G1544" t="s">
        <v>4904</v>
      </c>
      <c r="H1544" t="str">
        <f>VLOOKUP(E1544,suppliers!$A$2:$B$18,2,)</f>
        <v>OTHER</v>
      </c>
      <c r="I1544" t="str">
        <f>VLOOKUP(C1544,Table_items[],2,FALSE)</f>
        <v>Koolfever</v>
      </c>
      <c r="J1544" t="str">
        <f>VLOOKUP(C1544,Table_items[],3,FALSE)</f>
        <v>Obat Sakit Kepala &amp; Demam</v>
      </c>
      <c r="K1544" s="23">
        <f>VLOOKUP(C1544,Table_items[],4,FALSE)</f>
        <v>7500</v>
      </c>
      <c r="L1544" s="23">
        <f>VLOOKUP(C1544,Table_items[],5,FALSE)</f>
        <v>7620</v>
      </c>
    </row>
    <row r="1545" spans="1:12" s="23" customFormat="1" x14ac:dyDescent="0.2">
      <c r="A1545" s="11" t="s">
        <v>1777</v>
      </c>
      <c r="B1545" s="28">
        <v>44074</v>
      </c>
      <c r="C1545" s="13" t="s">
        <v>8</v>
      </c>
      <c r="D1545" s="13">
        <v>1</v>
      </c>
      <c r="E1545" s="9" t="s">
        <v>4896</v>
      </c>
      <c r="F1545" s="20" t="s">
        <v>4908</v>
      </c>
      <c r="G1545" t="s">
        <v>4904</v>
      </c>
      <c r="H1545" t="str">
        <f>VLOOKUP(E1545,suppliers!$A$2:$B$18,2,)</f>
        <v>OTHER</v>
      </c>
      <c r="I1545" t="str">
        <f>VLOOKUP(C1545,Table_items[],2,FALSE)</f>
        <v>Bisoprolol Ogb Dexa</v>
      </c>
      <c r="J1545" t="str">
        <f>VLOOKUP(C1545,Table_items[],3,FALSE)</f>
        <v>Obat Alergi</v>
      </c>
      <c r="K1545" s="23">
        <f>VLOOKUP(C1545,Table_items[],4,FALSE)</f>
        <v>10000</v>
      </c>
      <c r="L1545" s="23">
        <f>VLOOKUP(C1545,Table_items[],5,FALSE)</f>
        <v>10180</v>
      </c>
    </row>
    <row r="1546" spans="1:12" s="23" customFormat="1" x14ac:dyDescent="0.2">
      <c r="A1546" s="7" t="s">
        <v>1778</v>
      </c>
      <c r="B1546" s="27">
        <v>44074</v>
      </c>
      <c r="C1546" s="9" t="s">
        <v>8</v>
      </c>
      <c r="D1546" s="9">
        <v>1</v>
      </c>
      <c r="E1546" s="9" t="s">
        <v>4896</v>
      </c>
      <c r="F1546" s="20" t="s">
        <v>4908</v>
      </c>
      <c r="G1546" t="s">
        <v>4904</v>
      </c>
      <c r="H1546" t="str">
        <f>VLOOKUP(E1546,suppliers!$A$2:$B$18,2,)</f>
        <v>OTHER</v>
      </c>
      <c r="I1546" t="str">
        <f>VLOOKUP(C1546,Table_items[],2,FALSE)</f>
        <v>Bisoprolol Ogb Dexa</v>
      </c>
      <c r="J1546" t="str">
        <f>VLOOKUP(C1546,Table_items[],3,FALSE)</f>
        <v>Obat Alergi</v>
      </c>
      <c r="K1546" s="23">
        <f>VLOOKUP(C1546,Table_items[],4,FALSE)</f>
        <v>10000</v>
      </c>
      <c r="L1546" s="23">
        <f>VLOOKUP(C1546,Table_items[],5,FALSE)</f>
        <v>10180</v>
      </c>
    </row>
    <row r="1547" spans="1:12" s="23" customFormat="1" x14ac:dyDescent="0.2">
      <c r="A1547" s="11" t="s">
        <v>1779</v>
      </c>
      <c r="B1547" s="28">
        <v>44074</v>
      </c>
      <c r="C1547" s="13" t="s">
        <v>23</v>
      </c>
      <c r="D1547" s="13">
        <v>61</v>
      </c>
      <c r="E1547" s="9" t="s">
        <v>4896</v>
      </c>
      <c r="F1547" s="20" t="s">
        <v>4908</v>
      </c>
      <c r="G1547" t="s">
        <v>4904</v>
      </c>
      <c r="H1547" t="str">
        <f>VLOOKUP(E1547,suppliers!$A$2:$B$18,2,)</f>
        <v>OTHER</v>
      </c>
      <c r="I1547" t="str">
        <f>VLOOKUP(C1547,Table_items[],2,FALSE)</f>
        <v>Amlodipine Besilate</v>
      </c>
      <c r="J1547" t="str">
        <f>VLOOKUP(C1547,Table_items[],3,FALSE)</f>
        <v>Obat Hipertensi</v>
      </c>
      <c r="K1547" s="23">
        <f>VLOOKUP(C1547,Table_items[],4,FALSE)</f>
        <v>7467</v>
      </c>
      <c r="L1547" s="23">
        <f>VLOOKUP(C1547,Table_items[],5,FALSE)</f>
        <v>7504</v>
      </c>
    </row>
    <row r="1548" spans="1:12" s="23" customFormat="1" x14ac:dyDescent="0.2">
      <c r="A1548" s="7" t="s">
        <v>1780</v>
      </c>
      <c r="B1548" s="27">
        <v>44074</v>
      </c>
      <c r="C1548" s="9" t="s">
        <v>34</v>
      </c>
      <c r="D1548" s="9">
        <v>19</v>
      </c>
      <c r="E1548" s="9" t="s">
        <v>4896</v>
      </c>
      <c r="F1548" s="20" t="s">
        <v>4908</v>
      </c>
      <c r="G1548" t="s">
        <v>4904</v>
      </c>
      <c r="H1548" t="str">
        <f>VLOOKUP(E1548,suppliers!$A$2:$B$18,2,)</f>
        <v>OTHER</v>
      </c>
      <c r="I1548" t="str">
        <f>VLOOKUP(C1548,Table_items[],2,FALSE)</f>
        <v>Panadol Anak Tablet 1 Strip</v>
      </c>
      <c r="J1548" t="str">
        <f>VLOOKUP(C1548,Table_items[],3,FALSE)</f>
        <v>Obat Sakit Kepala &amp; Demam</v>
      </c>
      <c r="K1548" s="23">
        <f>VLOOKUP(C1548,Table_items[],4,FALSE)</f>
        <v>25000</v>
      </c>
      <c r="L1548" s="23">
        <f>VLOOKUP(C1548,Table_items[],5,FALSE)</f>
        <v>25450</v>
      </c>
    </row>
    <row r="1549" spans="1:12" s="23" customFormat="1" x14ac:dyDescent="0.2">
      <c r="A1549" s="11" t="s">
        <v>1781</v>
      </c>
      <c r="B1549" s="28">
        <v>44075</v>
      </c>
      <c r="C1549" s="13" t="s">
        <v>12</v>
      </c>
      <c r="D1549" s="13">
        <v>46</v>
      </c>
      <c r="E1549" s="9" t="s">
        <v>4896</v>
      </c>
      <c r="F1549" s="20" t="s">
        <v>4908</v>
      </c>
      <c r="G1549" t="s">
        <v>4904</v>
      </c>
      <c r="H1549" t="str">
        <f>VLOOKUP(E1549,suppliers!$A$2:$B$18,2,)</f>
        <v>OTHER</v>
      </c>
      <c r="I1549" t="str">
        <f>VLOOKUP(C1549,Table_items[],2,FALSE)</f>
        <v>Decolsen 1 Strip 4 Tablet</v>
      </c>
      <c r="J1549" t="str">
        <f>VLOOKUP(C1549,Table_items[],3,FALSE)</f>
        <v>Obat Batuk &amp; Pilek</v>
      </c>
      <c r="K1549" s="23">
        <f>VLOOKUP(C1549,Table_items[],4,FALSE)</f>
        <v>2886</v>
      </c>
      <c r="L1549" s="23">
        <f>VLOOKUP(C1549,Table_items[],5,FALSE)</f>
        <v>2915</v>
      </c>
    </row>
    <row r="1550" spans="1:12" s="23" customFormat="1" x14ac:dyDescent="0.2">
      <c r="A1550" s="7" t="s">
        <v>1782</v>
      </c>
      <c r="B1550" s="27">
        <v>44075</v>
      </c>
      <c r="C1550" s="9" t="s">
        <v>40</v>
      </c>
      <c r="D1550" s="9">
        <v>16</v>
      </c>
      <c r="E1550" s="9" t="s">
        <v>4896</v>
      </c>
      <c r="F1550" s="20" t="s">
        <v>4908</v>
      </c>
      <c r="G1550" t="s">
        <v>4904</v>
      </c>
      <c r="H1550" t="str">
        <f>VLOOKUP(E1550,suppliers!$A$2:$B$18,2,)</f>
        <v>OTHER</v>
      </c>
      <c r="I1550" t="str">
        <f>VLOOKUP(C1550,Table_items[],2,FALSE)</f>
        <v>Paramex Tablet / Obat</v>
      </c>
      <c r="J1550" t="str">
        <f>VLOOKUP(C1550,Table_items[],3,FALSE)</f>
        <v>Obat Sakit Kepala &amp; Demam</v>
      </c>
      <c r="K1550" s="23">
        <f>VLOOKUP(C1550,Table_items[],4,FALSE)</f>
        <v>2560</v>
      </c>
      <c r="L1550" s="23">
        <f>VLOOKUP(C1550,Table_items[],5,FALSE)</f>
        <v>2586</v>
      </c>
    </row>
    <row r="1551" spans="1:12" s="23" customFormat="1" x14ac:dyDescent="0.2">
      <c r="A1551" s="11" t="s">
        <v>1789</v>
      </c>
      <c r="B1551" s="28">
        <v>44076</v>
      </c>
      <c r="C1551" s="13" t="s">
        <v>12</v>
      </c>
      <c r="D1551" s="13">
        <v>13</v>
      </c>
      <c r="E1551" s="9" t="s">
        <v>4896</v>
      </c>
      <c r="F1551" s="20" t="s">
        <v>4908</v>
      </c>
      <c r="G1551" t="s">
        <v>4904</v>
      </c>
      <c r="H1551" t="str">
        <f>VLOOKUP(E1551,suppliers!$A$2:$B$18,2,)</f>
        <v>OTHER</v>
      </c>
      <c r="I1551" t="str">
        <f>VLOOKUP(C1551,Table_items[],2,FALSE)</f>
        <v>Decolsen 1 Strip 4 Tablet</v>
      </c>
      <c r="J1551" t="str">
        <f>VLOOKUP(C1551,Table_items[],3,FALSE)</f>
        <v>Obat Batuk &amp; Pilek</v>
      </c>
      <c r="K1551" s="23">
        <f>VLOOKUP(C1551,Table_items[],4,FALSE)</f>
        <v>2886</v>
      </c>
      <c r="L1551" s="23">
        <f>VLOOKUP(C1551,Table_items[],5,FALSE)</f>
        <v>2915</v>
      </c>
    </row>
    <row r="1552" spans="1:12" s="23" customFormat="1" x14ac:dyDescent="0.2">
      <c r="A1552" s="7" t="s">
        <v>1790</v>
      </c>
      <c r="B1552" s="27">
        <v>44076</v>
      </c>
      <c r="C1552" s="9" t="s">
        <v>12</v>
      </c>
      <c r="D1552" s="9">
        <v>72</v>
      </c>
      <c r="E1552" s="9" t="s">
        <v>4896</v>
      </c>
      <c r="F1552" s="20" t="s">
        <v>4908</v>
      </c>
      <c r="G1552" t="s">
        <v>4904</v>
      </c>
      <c r="H1552" t="str">
        <f>VLOOKUP(E1552,suppliers!$A$2:$B$18,2,)</f>
        <v>OTHER</v>
      </c>
      <c r="I1552" t="str">
        <f>VLOOKUP(C1552,Table_items[],2,FALSE)</f>
        <v>Decolsen 1 Strip 4 Tablet</v>
      </c>
      <c r="J1552" t="str">
        <f>VLOOKUP(C1552,Table_items[],3,FALSE)</f>
        <v>Obat Batuk &amp; Pilek</v>
      </c>
      <c r="K1552" s="23">
        <f>VLOOKUP(C1552,Table_items[],4,FALSE)</f>
        <v>2886</v>
      </c>
      <c r="L1552" s="23">
        <f>VLOOKUP(C1552,Table_items[],5,FALSE)</f>
        <v>2915</v>
      </c>
    </row>
    <row r="1553" spans="1:12" s="23" customFormat="1" x14ac:dyDescent="0.2">
      <c r="A1553" s="11" t="s">
        <v>1791</v>
      </c>
      <c r="B1553" s="28">
        <v>44076</v>
      </c>
      <c r="C1553" s="13" t="s">
        <v>37</v>
      </c>
      <c r="D1553" s="13">
        <v>68</v>
      </c>
      <c r="E1553" s="9" t="s">
        <v>4896</v>
      </c>
      <c r="F1553" s="20" t="s">
        <v>4908</v>
      </c>
      <c r="G1553" t="s">
        <v>4904</v>
      </c>
      <c r="H1553" t="str">
        <f>VLOOKUP(E1553,suppliers!$A$2:$B$18,2,)</f>
        <v>OTHER</v>
      </c>
      <c r="I1553" t="str">
        <f>VLOOKUP(C1553,Table_items[],2,FALSE)</f>
        <v>Bodrex Extra</v>
      </c>
      <c r="J1553" t="str">
        <f>VLOOKUP(C1553,Table_items[],3,FALSE)</f>
        <v>Obat Sakit Kepala &amp; Demam</v>
      </c>
      <c r="K1553" s="23">
        <f>VLOOKUP(C1553,Table_items[],4,FALSE)</f>
        <v>50788</v>
      </c>
      <c r="L1553" s="23">
        <f>VLOOKUP(C1553,Table_items[],5,FALSE)</f>
        <v>51753</v>
      </c>
    </row>
    <row r="1554" spans="1:12" s="23" customFormat="1" x14ac:dyDescent="0.2">
      <c r="A1554" s="7" t="s">
        <v>1792</v>
      </c>
      <c r="B1554" s="27">
        <v>44076</v>
      </c>
      <c r="C1554" s="9" t="s">
        <v>9</v>
      </c>
      <c r="D1554" s="9">
        <v>22</v>
      </c>
      <c r="E1554" s="9" t="s">
        <v>4896</v>
      </c>
      <c r="F1554" s="20" t="s">
        <v>4908</v>
      </c>
      <c r="G1554" t="s">
        <v>4904</v>
      </c>
      <c r="H1554" t="str">
        <f>VLOOKUP(E1554,suppliers!$A$2:$B$18,2,)</f>
        <v>OTHER</v>
      </c>
      <c r="I1554" t="str">
        <f>VLOOKUP(C1554,Table_items[],2,FALSE)</f>
        <v>Bedak Heroxyn 150 gr</v>
      </c>
      <c r="J1554" t="str">
        <f>VLOOKUP(C1554,Table_items[],3,FALSE)</f>
        <v>Obat Alergi</v>
      </c>
      <c r="K1554" s="23">
        <f>VLOOKUP(C1554,Table_items[],4,FALSE)</f>
        <v>16950</v>
      </c>
      <c r="L1554" s="23">
        <f>VLOOKUP(C1554,Table_items[],5,FALSE)</f>
        <v>17170</v>
      </c>
    </row>
    <row r="1555" spans="1:12" s="23" customFormat="1" x14ac:dyDescent="0.2">
      <c r="A1555" s="11" t="s">
        <v>1793</v>
      </c>
      <c r="B1555" s="28">
        <v>44076</v>
      </c>
      <c r="C1555" s="13" t="s">
        <v>24</v>
      </c>
      <c r="D1555" s="13">
        <v>51</v>
      </c>
      <c r="E1555" s="9" t="s">
        <v>4896</v>
      </c>
      <c r="F1555" s="20" t="s">
        <v>4908</v>
      </c>
      <c r="G1555" t="s">
        <v>4904</v>
      </c>
      <c r="H1555" t="str">
        <f>VLOOKUP(E1555,suppliers!$A$2:$B$18,2,)</f>
        <v>OTHER</v>
      </c>
      <c r="I1555" t="str">
        <f>VLOOKUP(C1555,Table_items[],2,FALSE)</f>
        <v>Irbesartan</v>
      </c>
      <c r="J1555" t="str">
        <f>VLOOKUP(C1555,Table_items[],3,FALSE)</f>
        <v>Obat Hipertensi</v>
      </c>
      <c r="K1555" s="23">
        <f>VLOOKUP(C1555,Table_items[],4,FALSE)</f>
        <v>108794</v>
      </c>
      <c r="L1555" s="23">
        <f>VLOOKUP(C1555,Table_items[],5,FALSE)</f>
        <v>109447</v>
      </c>
    </row>
    <row r="1556" spans="1:12" s="23" customFormat="1" x14ac:dyDescent="0.2">
      <c r="A1556" s="7" t="s">
        <v>1794</v>
      </c>
      <c r="B1556" s="27">
        <v>44076</v>
      </c>
      <c r="C1556" s="9" t="s">
        <v>24</v>
      </c>
      <c r="D1556" s="9">
        <v>25</v>
      </c>
      <c r="E1556" s="9" t="s">
        <v>4896</v>
      </c>
      <c r="F1556" s="20" t="s">
        <v>4908</v>
      </c>
      <c r="G1556" t="s">
        <v>4904</v>
      </c>
      <c r="H1556" t="str">
        <f>VLOOKUP(E1556,suppliers!$A$2:$B$18,2,)</f>
        <v>OTHER</v>
      </c>
      <c r="I1556" t="str">
        <f>VLOOKUP(C1556,Table_items[],2,FALSE)</f>
        <v>Irbesartan</v>
      </c>
      <c r="J1556" t="str">
        <f>VLOOKUP(C1556,Table_items[],3,FALSE)</f>
        <v>Obat Hipertensi</v>
      </c>
      <c r="K1556" s="23">
        <f>VLOOKUP(C1556,Table_items[],4,FALSE)</f>
        <v>108794</v>
      </c>
      <c r="L1556" s="23">
        <f>VLOOKUP(C1556,Table_items[],5,FALSE)</f>
        <v>109447</v>
      </c>
    </row>
    <row r="1557" spans="1:12" s="23" customFormat="1" x14ac:dyDescent="0.2">
      <c r="A1557" s="11" t="s">
        <v>1795</v>
      </c>
      <c r="B1557" s="28">
        <v>44076</v>
      </c>
      <c r="C1557" s="13" t="s">
        <v>17</v>
      </c>
      <c r="D1557" s="13">
        <v>38</v>
      </c>
      <c r="E1557" s="9" t="s">
        <v>4896</v>
      </c>
      <c r="F1557" s="20" t="s">
        <v>4908</v>
      </c>
      <c r="G1557" t="s">
        <v>4904</v>
      </c>
      <c r="H1557" t="str">
        <f>VLOOKUP(E1557,suppliers!$A$2:$B$18,2,)</f>
        <v>OTHER</v>
      </c>
      <c r="I1557" t="str">
        <f>VLOOKUP(C1557,Table_items[],2,FALSE)</f>
        <v>Vicks Inhaler 0.5 mL</v>
      </c>
      <c r="J1557" t="str">
        <f>VLOOKUP(C1557,Table_items[],3,FALSE)</f>
        <v>Obat Batuk &amp; Pilek</v>
      </c>
      <c r="K1557" s="23">
        <f>VLOOKUP(C1557,Table_items[],4,FALSE)</f>
        <v>16155</v>
      </c>
      <c r="L1557" s="23">
        <f>VLOOKUP(C1557,Table_items[],5,FALSE)</f>
        <v>16430</v>
      </c>
    </row>
    <row r="1558" spans="1:12" s="23" customFormat="1" x14ac:dyDescent="0.2">
      <c r="A1558" s="7" t="s">
        <v>1796</v>
      </c>
      <c r="B1558" s="27">
        <v>44076</v>
      </c>
      <c r="C1558" s="9" t="s">
        <v>21</v>
      </c>
      <c r="D1558" s="9">
        <v>13</v>
      </c>
      <c r="E1558" s="9" t="s">
        <v>4896</v>
      </c>
      <c r="F1558" s="20" t="s">
        <v>4908</v>
      </c>
      <c r="G1558" t="s">
        <v>4904</v>
      </c>
      <c r="H1558" t="str">
        <f>VLOOKUP(E1558,suppliers!$A$2:$B$18,2,)</f>
        <v>OTHER</v>
      </c>
      <c r="I1558" t="str">
        <f>VLOOKUP(C1558,Table_items[],2,FALSE)</f>
        <v>Concor 5MG Strip 10</v>
      </c>
      <c r="J1558" t="str">
        <f>VLOOKUP(C1558,Table_items[],3,FALSE)</f>
        <v>Obat Hipertensi</v>
      </c>
      <c r="K1558" s="23">
        <f>VLOOKUP(C1558,Table_items[],4,FALSE)</f>
        <v>102000</v>
      </c>
      <c r="L1558" s="23">
        <f>VLOOKUP(C1558,Table_items[],5,FALSE)</f>
        <v>103632</v>
      </c>
    </row>
    <row r="1559" spans="1:12" s="23" customFormat="1" x14ac:dyDescent="0.2">
      <c r="A1559" s="11" t="s">
        <v>1797</v>
      </c>
      <c r="B1559" s="28">
        <v>44077</v>
      </c>
      <c r="C1559" s="13" t="s">
        <v>12</v>
      </c>
      <c r="D1559" s="13">
        <v>43</v>
      </c>
      <c r="E1559" s="9" t="s">
        <v>4896</v>
      </c>
      <c r="F1559" s="20" t="s">
        <v>4908</v>
      </c>
      <c r="G1559" t="s">
        <v>4904</v>
      </c>
      <c r="H1559" t="str">
        <f>VLOOKUP(E1559,suppliers!$A$2:$B$18,2,)</f>
        <v>OTHER</v>
      </c>
      <c r="I1559" t="str">
        <f>VLOOKUP(C1559,Table_items[],2,FALSE)</f>
        <v>Decolsen 1 Strip 4 Tablet</v>
      </c>
      <c r="J1559" t="str">
        <f>VLOOKUP(C1559,Table_items[],3,FALSE)</f>
        <v>Obat Batuk &amp; Pilek</v>
      </c>
      <c r="K1559" s="23">
        <f>VLOOKUP(C1559,Table_items[],4,FALSE)</f>
        <v>2886</v>
      </c>
      <c r="L1559" s="23">
        <f>VLOOKUP(C1559,Table_items[],5,FALSE)</f>
        <v>2915</v>
      </c>
    </row>
    <row r="1560" spans="1:12" s="23" customFormat="1" x14ac:dyDescent="0.2">
      <c r="A1560" s="7" t="s">
        <v>1798</v>
      </c>
      <c r="B1560" s="27">
        <v>44077</v>
      </c>
      <c r="C1560" s="9" t="s">
        <v>37</v>
      </c>
      <c r="D1560" s="9">
        <v>22</v>
      </c>
      <c r="E1560" s="9" t="s">
        <v>4896</v>
      </c>
      <c r="F1560" s="20" t="s">
        <v>4908</v>
      </c>
      <c r="G1560" t="s">
        <v>4904</v>
      </c>
      <c r="H1560" t="str">
        <f>VLOOKUP(E1560,suppliers!$A$2:$B$18,2,)</f>
        <v>OTHER</v>
      </c>
      <c r="I1560" t="str">
        <f>VLOOKUP(C1560,Table_items[],2,FALSE)</f>
        <v>Bodrex Extra</v>
      </c>
      <c r="J1560" t="str">
        <f>VLOOKUP(C1560,Table_items[],3,FALSE)</f>
        <v>Obat Sakit Kepala &amp; Demam</v>
      </c>
      <c r="K1560" s="23">
        <f>VLOOKUP(C1560,Table_items[],4,FALSE)</f>
        <v>50788</v>
      </c>
      <c r="L1560" s="23">
        <f>VLOOKUP(C1560,Table_items[],5,FALSE)</f>
        <v>51753</v>
      </c>
    </row>
    <row r="1561" spans="1:12" s="23" customFormat="1" x14ac:dyDescent="0.2">
      <c r="A1561" s="11" t="s">
        <v>1799</v>
      </c>
      <c r="B1561" s="28">
        <v>44077</v>
      </c>
      <c r="C1561" s="13" t="s">
        <v>9</v>
      </c>
      <c r="D1561" s="13">
        <v>31</v>
      </c>
      <c r="E1561" s="9" t="s">
        <v>4896</v>
      </c>
      <c r="F1561" s="20" t="s">
        <v>4908</v>
      </c>
      <c r="G1561" t="s">
        <v>4904</v>
      </c>
      <c r="H1561" t="str">
        <f>VLOOKUP(E1561,suppliers!$A$2:$B$18,2,)</f>
        <v>OTHER</v>
      </c>
      <c r="I1561" t="str">
        <f>VLOOKUP(C1561,Table_items[],2,FALSE)</f>
        <v>Bedak Heroxyn 150 gr</v>
      </c>
      <c r="J1561" t="str">
        <f>VLOOKUP(C1561,Table_items[],3,FALSE)</f>
        <v>Obat Alergi</v>
      </c>
      <c r="K1561" s="23">
        <f>VLOOKUP(C1561,Table_items[],4,FALSE)</f>
        <v>16950</v>
      </c>
      <c r="L1561" s="23">
        <f>VLOOKUP(C1561,Table_items[],5,FALSE)</f>
        <v>17170</v>
      </c>
    </row>
    <row r="1562" spans="1:12" s="23" customFormat="1" x14ac:dyDescent="0.2">
      <c r="A1562" s="7" t="s">
        <v>1800</v>
      </c>
      <c r="B1562" s="27">
        <v>44077</v>
      </c>
      <c r="C1562" s="9" t="s">
        <v>38</v>
      </c>
      <c r="D1562" s="9">
        <v>29</v>
      </c>
      <c r="E1562" s="9" t="s">
        <v>4896</v>
      </c>
      <c r="F1562" s="20" t="s">
        <v>4908</v>
      </c>
      <c r="G1562" t="s">
        <v>4904</v>
      </c>
      <c r="H1562" t="str">
        <f>VLOOKUP(E1562,suppliers!$A$2:$B$18,2,)</f>
        <v>OTHER</v>
      </c>
      <c r="I1562" t="str">
        <f>VLOOKUP(C1562,Table_items[],2,FALSE)</f>
        <v>Sanmol 500 MG 4 Tablet</v>
      </c>
      <c r="J1562" t="str">
        <f>VLOOKUP(C1562,Table_items[],3,FALSE)</f>
        <v>Obat Sakit Kepala &amp; Demam</v>
      </c>
      <c r="K1562" s="23">
        <f>VLOOKUP(C1562,Table_items[],4,FALSE)</f>
        <v>1600</v>
      </c>
      <c r="L1562" s="23">
        <f>VLOOKUP(C1562,Table_items[],5,FALSE)</f>
        <v>1619</v>
      </c>
    </row>
    <row r="1563" spans="1:12" s="23" customFormat="1" x14ac:dyDescent="0.2">
      <c r="A1563" s="11" t="s">
        <v>1801</v>
      </c>
      <c r="B1563" s="28">
        <v>44077</v>
      </c>
      <c r="C1563" s="13" t="s">
        <v>8</v>
      </c>
      <c r="D1563" s="13">
        <v>4</v>
      </c>
      <c r="E1563" s="9" t="s">
        <v>4896</v>
      </c>
      <c r="F1563" s="20" t="s">
        <v>4908</v>
      </c>
      <c r="G1563" t="s">
        <v>4904</v>
      </c>
      <c r="H1563" t="str">
        <f>VLOOKUP(E1563,suppliers!$A$2:$B$18,2,)</f>
        <v>OTHER</v>
      </c>
      <c r="I1563" t="str">
        <f>VLOOKUP(C1563,Table_items[],2,FALSE)</f>
        <v>Bisoprolol Ogb Dexa</v>
      </c>
      <c r="J1563" t="str">
        <f>VLOOKUP(C1563,Table_items[],3,FALSE)</f>
        <v>Obat Alergi</v>
      </c>
      <c r="K1563" s="23">
        <f>VLOOKUP(C1563,Table_items[],4,FALSE)</f>
        <v>10000</v>
      </c>
      <c r="L1563" s="23">
        <f>VLOOKUP(C1563,Table_items[],5,FALSE)</f>
        <v>10180</v>
      </c>
    </row>
    <row r="1564" spans="1:12" s="23" customFormat="1" x14ac:dyDescent="0.2">
      <c r="A1564" s="7" t="s">
        <v>1802</v>
      </c>
      <c r="B1564" s="27">
        <v>44077</v>
      </c>
      <c r="C1564" s="9" t="s">
        <v>14</v>
      </c>
      <c r="D1564" s="9">
        <v>6</v>
      </c>
      <c r="E1564" s="9" t="s">
        <v>4896</v>
      </c>
      <c r="F1564" s="20" t="s">
        <v>4908</v>
      </c>
      <c r="G1564" t="s">
        <v>4904</v>
      </c>
      <c r="H1564" t="str">
        <f>VLOOKUP(E1564,suppliers!$A$2:$B$18,2,)</f>
        <v>OTHER</v>
      </c>
      <c r="I1564" t="str">
        <f>VLOOKUP(C1564,Table_items[],2,FALSE)</f>
        <v>Lo Han Kuo Infusion 12</v>
      </c>
      <c r="J1564" t="str">
        <f>VLOOKUP(C1564,Table_items[],3,FALSE)</f>
        <v>Obat Batuk &amp; Pilek</v>
      </c>
      <c r="K1564" s="23">
        <f>VLOOKUP(C1564,Table_items[],4,FALSE)</f>
        <v>23869</v>
      </c>
      <c r="L1564" s="23">
        <f>VLOOKUP(C1564,Table_items[],5,FALSE)</f>
        <v>24179</v>
      </c>
    </row>
    <row r="1565" spans="1:12" s="23" customFormat="1" x14ac:dyDescent="0.2">
      <c r="A1565" s="11" t="s">
        <v>1803</v>
      </c>
      <c r="B1565" s="28">
        <v>44078</v>
      </c>
      <c r="C1565" s="13" t="s">
        <v>12</v>
      </c>
      <c r="D1565" s="13">
        <v>37</v>
      </c>
      <c r="E1565" s="9" t="s">
        <v>4896</v>
      </c>
      <c r="F1565" s="20" t="s">
        <v>4908</v>
      </c>
      <c r="G1565" t="s">
        <v>4904</v>
      </c>
      <c r="H1565" t="str">
        <f>VLOOKUP(E1565,suppliers!$A$2:$B$18,2,)</f>
        <v>OTHER</v>
      </c>
      <c r="I1565" t="str">
        <f>VLOOKUP(C1565,Table_items[],2,FALSE)</f>
        <v>Decolsen 1 Strip 4 Tablet</v>
      </c>
      <c r="J1565" t="str">
        <f>VLOOKUP(C1565,Table_items[],3,FALSE)</f>
        <v>Obat Batuk &amp; Pilek</v>
      </c>
      <c r="K1565" s="23">
        <f>VLOOKUP(C1565,Table_items[],4,FALSE)</f>
        <v>2886</v>
      </c>
      <c r="L1565" s="23">
        <f>VLOOKUP(C1565,Table_items[],5,FALSE)</f>
        <v>2915</v>
      </c>
    </row>
    <row r="1566" spans="1:12" s="23" customFormat="1" x14ac:dyDescent="0.2">
      <c r="A1566" s="7" t="s">
        <v>1804</v>
      </c>
      <c r="B1566" s="27">
        <v>44078</v>
      </c>
      <c r="C1566" s="9" t="s">
        <v>9</v>
      </c>
      <c r="D1566" s="9">
        <v>74</v>
      </c>
      <c r="E1566" s="9" t="s">
        <v>4896</v>
      </c>
      <c r="F1566" s="20" t="s">
        <v>4908</v>
      </c>
      <c r="G1566" t="s">
        <v>4904</v>
      </c>
      <c r="H1566" t="str">
        <f>VLOOKUP(E1566,suppliers!$A$2:$B$18,2,)</f>
        <v>OTHER</v>
      </c>
      <c r="I1566" t="str">
        <f>VLOOKUP(C1566,Table_items[],2,FALSE)</f>
        <v>Bedak Heroxyn 150 gr</v>
      </c>
      <c r="J1566" t="str">
        <f>VLOOKUP(C1566,Table_items[],3,FALSE)</f>
        <v>Obat Alergi</v>
      </c>
      <c r="K1566" s="23">
        <f>VLOOKUP(C1566,Table_items[],4,FALSE)</f>
        <v>16950</v>
      </c>
      <c r="L1566" s="23">
        <f>VLOOKUP(C1566,Table_items[],5,FALSE)</f>
        <v>17170</v>
      </c>
    </row>
    <row r="1567" spans="1:12" s="23" customFormat="1" x14ac:dyDescent="0.2">
      <c r="A1567" s="11" t="s">
        <v>1805</v>
      </c>
      <c r="B1567" s="28">
        <v>44078</v>
      </c>
      <c r="C1567" s="13" t="s">
        <v>41</v>
      </c>
      <c r="D1567" s="13">
        <v>9</v>
      </c>
      <c r="E1567" s="9" t="s">
        <v>4896</v>
      </c>
      <c r="F1567" s="20" t="s">
        <v>4908</v>
      </c>
      <c r="G1567" t="s">
        <v>4904</v>
      </c>
      <c r="H1567" t="str">
        <f>VLOOKUP(E1567,suppliers!$A$2:$B$18,2,)</f>
        <v>OTHER</v>
      </c>
      <c r="I1567" t="str">
        <f>VLOOKUP(C1567,Table_items[],2,FALSE)</f>
        <v>Otilon Ear Drops 8 mL</v>
      </c>
      <c r="J1567" t="str">
        <f>VLOOKUP(C1567,Table_items[],3,FALSE)</f>
        <v>Obat Telinga</v>
      </c>
      <c r="K1567" s="23">
        <f>VLOOKUP(C1567,Table_items[],4,FALSE)</f>
        <v>55000</v>
      </c>
      <c r="L1567" s="23">
        <f>VLOOKUP(C1567,Table_items[],5,FALSE)</f>
        <v>55935</v>
      </c>
    </row>
    <row r="1568" spans="1:12" s="23" customFormat="1" x14ac:dyDescent="0.2">
      <c r="A1568" s="7" t="s">
        <v>1806</v>
      </c>
      <c r="B1568" s="27">
        <v>44078</v>
      </c>
      <c r="C1568" s="9" t="s">
        <v>40</v>
      </c>
      <c r="D1568" s="9">
        <v>24</v>
      </c>
      <c r="E1568" s="9" t="s">
        <v>4896</v>
      </c>
      <c r="F1568" s="20" t="s">
        <v>4908</v>
      </c>
      <c r="G1568" t="s">
        <v>4904</v>
      </c>
      <c r="H1568" t="str">
        <f>VLOOKUP(E1568,suppliers!$A$2:$B$18,2,)</f>
        <v>OTHER</v>
      </c>
      <c r="I1568" t="str">
        <f>VLOOKUP(C1568,Table_items[],2,FALSE)</f>
        <v>Paramex Tablet / Obat</v>
      </c>
      <c r="J1568" t="str">
        <f>VLOOKUP(C1568,Table_items[],3,FALSE)</f>
        <v>Obat Sakit Kepala &amp; Demam</v>
      </c>
      <c r="K1568" s="23">
        <f>VLOOKUP(C1568,Table_items[],4,FALSE)</f>
        <v>2560</v>
      </c>
      <c r="L1568" s="23">
        <f>VLOOKUP(C1568,Table_items[],5,FALSE)</f>
        <v>2586</v>
      </c>
    </row>
    <row r="1569" spans="1:12" s="23" customFormat="1" x14ac:dyDescent="0.2">
      <c r="A1569" s="11" t="s">
        <v>1807</v>
      </c>
      <c r="B1569" s="28">
        <v>44078</v>
      </c>
      <c r="C1569" s="13" t="s">
        <v>8</v>
      </c>
      <c r="D1569" s="13">
        <v>15</v>
      </c>
      <c r="E1569" s="9" t="s">
        <v>4896</v>
      </c>
      <c r="F1569" s="20" t="s">
        <v>4908</v>
      </c>
      <c r="G1569" t="s">
        <v>4904</v>
      </c>
      <c r="H1569" t="str">
        <f>VLOOKUP(E1569,suppliers!$A$2:$B$18,2,)</f>
        <v>OTHER</v>
      </c>
      <c r="I1569" t="str">
        <f>VLOOKUP(C1569,Table_items[],2,FALSE)</f>
        <v>Bisoprolol Ogb Dexa</v>
      </c>
      <c r="J1569" t="str">
        <f>VLOOKUP(C1569,Table_items[],3,FALSE)</f>
        <v>Obat Alergi</v>
      </c>
      <c r="K1569" s="23">
        <f>VLOOKUP(C1569,Table_items[],4,FALSE)</f>
        <v>10000</v>
      </c>
      <c r="L1569" s="23">
        <f>VLOOKUP(C1569,Table_items[],5,FALSE)</f>
        <v>10180</v>
      </c>
    </row>
    <row r="1570" spans="1:12" s="23" customFormat="1" x14ac:dyDescent="0.2">
      <c r="A1570" s="7" t="s">
        <v>1808</v>
      </c>
      <c r="B1570" s="27">
        <v>44078</v>
      </c>
      <c r="C1570" s="9" t="s">
        <v>7</v>
      </c>
      <c r="D1570" s="9">
        <v>122</v>
      </c>
      <c r="E1570" s="9" t="s">
        <v>4896</v>
      </c>
      <c r="F1570" s="20" t="s">
        <v>4908</v>
      </c>
      <c r="G1570" t="s">
        <v>4904</v>
      </c>
      <c r="H1570" t="str">
        <f>VLOOKUP(E1570,suppliers!$A$2:$B$18,2,)</f>
        <v>OTHER</v>
      </c>
      <c r="I1570" t="str">
        <f>VLOOKUP(C1570,Table_items[],2,FALSE)</f>
        <v>Acetylcysteine Mahakam 200 mg</v>
      </c>
      <c r="J1570" t="str">
        <f>VLOOKUP(C1570,Table_items[],3,FALSE)</f>
        <v>Obat Alergi</v>
      </c>
      <c r="K1570" s="23">
        <f>VLOOKUP(C1570,Table_items[],4,FALSE)</f>
        <v>33000</v>
      </c>
      <c r="L1570" s="23">
        <f>VLOOKUP(C1570,Table_items[],5,FALSE)</f>
        <v>33330</v>
      </c>
    </row>
    <row r="1571" spans="1:12" s="23" customFormat="1" x14ac:dyDescent="0.2">
      <c r="A1571" s="11" t="s">
        <v>1809</v>
      </c>
      <c r="B1571" s="28">
        <v>44078</v>
      </c>
      <c r="C1571" s="13" t="s">
        <v>14</v>
      </c>
      <c r="D1571" s="13">
        <v>117</v>
      </c>
      <c r="E1571" s="9" t="s">
        <v>4896</v>
      </c>
      <c r="F1571" s="20" t="s">
        <v>4908</v>
      </c>
      <c r="G1571" t="s">
        <v>4904</v>
      </c>
      <c r="H1571" t="str">
        <f>VLOOKUP(E1571,suppliers!$A$2:$B$18,2,)</f>
        <v>OTHER</v>
      </c>
      <c r="I1571" t="str">
        <f>VLOOKUP(C1571,Table_items[],2,FALSE)</f>
        <v>Lo Han Kuo Infusion 12</v>
      </c>
      <c r="J1571" t="str">
        <f>VLOOKUP(C1571,Table_items[],3,FALSE)</f>
        <v>Obat Batuk &amp; Pilek</v>
      </c>
      <c r="K1571" s="23">
        <f>VLOOKUP(C1571,Table_items[],4,FALSE)</f>
        <v>23869</v>
      </c>
      <c r="L1571" s="23">
        <f>VLOOKUP(C1571,Table_items[],5,FALSE)</f>
        <v>24179</v>
      </c>
    </row>
    <row r="1572" spans="1:12" s="23" customFormat="1" x14ac:dyDescent="0.2">
      <c r="A1572" s="7" t="s">
        <v>1810</v>
      </c>
      <c r="B1572" s="27">
        <v>44078</v>
      </c>
      <c r="C1572" s="9" t="s">
        <v>21</v>
      </c>
      <c r="D1572" s="9">
        <v>27</v>
      </c>
      <c r="E1572" s="9" t="s">
        <v>4896</v>
      </c>
      <c r="F1572" s="20" t="s">
        <v>4908</v>
      </c>
      <c r="G1572" t="s">
        <v>4904</v>
      </c>
      <c r="H1572" t="str">
        <f>VLOOKUP(E1572,suppliers!$A$2:$B$18,2,)</f>
        <v>OTHER</v>
      </c>
      <c r="I1572" t="str">
        <f>VLOOKUP(C1572,Table_items[],2,FALSE)</f>
        <v>Concor 5MG Strip 10</v>
      </c>
      <c r="J1572" t="str">
        <f>VLOOKUP(C1572,Table_items[],3,FALSE)</f>
        <v>Obat Hipertensi</v>
      </c>
      <c r="K1572" s="23">
        <f>VLOOKUP(C1572,Table_items[],4,FALSE)</f>
        <v>102000</v>
      </c>
      <c r="L1572" s="23">
        <f>VLOOKUP(C1572,Table_items[],5,FALSE)</f>
        <v>103632</v>
      </c>
    </row>
    <row r="1573" spans="1:12" s="23" customFormat="1" x14ac:dyDescent="0.2">
      <c r="A1573" s="11" t="s">
        <v>1811</v>
      </c>
      <c r="B1573" s="28">
        <v>44079</v>
      </c>
      <c r="C1573" s="13" t="s">
        <v>12</v>
      </c>
      <c r="D1573" s="13">
        <v>47</v>
      </c>
      <c r="E1573" s="9" t="s">
        <v>4896</v>
      </c>
      <c r="F1573" s="20" t="s">
        <v>4908</v>
      </c>
      <c r="G1573" t="s">
        <v>4904</v>
      </c>
      <c r="H1573" t="str">
        <f>VLOOKUP(E1573,suppliers!$A$2:$B$18,2,)</f>
        <v>OTHER</v>
      </c>
      <c r="I1573" t="str">
        <f>VLOOKUP(C1573,Table_items[],2,FALSE)</f>
        <v>Decolsen 1 Strip 4 Tablet</v>
      </c>
      <c r="J1573" t="str">
        <f>VLOOKUP(C1573,Table_items[],3,FALSE)</f>
        <v>Obat Batuk &amp; Pilek</v>
      </c>
      <c r="K1573" s="23">
        <f>VLOOKUP(C1573,Table_items[],4,FALSE)</f>
        <v>2886</v>
      </c>
      <c r="L1573" s="23">
        <f>VLOOKUP(C1573,Table_items[],5,FALSE)</f>
        <v>2915</v>
      </c>
    </row>
    <row r="1574" spans="1:12" s="23" customFormat="1" x14ac:dyDescent="0.2">
      <c r="A1574" s="7" t="s">
        <v>1812</v>
      </c>
      <c r="B1574" s="27">
        <v>44079</v>
      </c>
      <c r="C1574" s="9" t="s">
        <v>12</v>
      </c>
      <c r="D1574" s="9">
        <v>62</v>
      </c>
      <c r="E1574" s="9" t="s">
        <v>4896</v>
      </c>
      <c r="F1574" s="20" t="s">
        <v>4908</v>
      </c>
      <c r="G1574" t="s">
        <v>4904</v>
      </c>
      <c r="H1574" t="str">
        <f>VLOOKUP(E1574,suppliers!$A$2:$B$18,2,)</f>
        <v>OTHER</v>
      </c>
      <c r="I1574" t="str">
        <f>VLOOKUP(C1574,Table_items[],2,FALSE)</f>
        <v>Decolsen 1 Strip 4 Tablet</v>
      </c>
      <c r="J1574" t="str">
        <f>VLOOKUP(C1574,Table_items[],3,FALSE)</f>
        <v>Obat Batuk &amp; Pilek</v>
      </c>
      <c r="K1574" s="23">
        <f>VLOOKUP(C1574,Table_items[],4,FALSE)</f>
        <v>2886</v>
      </c>
      <c r="L1574" s="23">
        <f>VLOOKUP(C1574,Table_items[],5,FALSE)</f>
        <v>2915</v>
      </c>
    </row>
    <row r="1575" spans="1:12" s="23" customFormat="1" x14ac:dyDescent="0.2">
      <c r="A1575" s="11" t="s">
        <v>1813</v>
      </c>
      <c r="B1575" s="28">
        <v>44079</v>
      </c>
      <c r="C1575" s="13" t="s">
        <v>24</v>
      </c>
      <c r="D1575" s="13">
        <v>48</v>
      </c>
      <c r="E1575" s="9" t="s">
        <v>4896</v>
      </c>
      <c r="F1575" s="20" t="s">
        <v>4908</v>
      </c>
      <c r="G1575" t="s">
        <v>4904</v>
      </c>
      <c r="H1575" t="str">
        <f>VLOOKUP(E1575,suppliers!$A$2:$B$18,2,)</f>
        <v>OTHER</v>
      </c>
      <c r="I1575" t="str">
        <f>VLOOKUP(C1575,Table_items[],2,FALSE)</f>
        <v>Irbesartan</v>
      </c>
      <c r="J1575" t="str">
        <f>VLOOKUP(C1575,Table_items[],3,FALSE)</f>
        <v>Obat Hipertensi</v>
      </c>
      <c r="K1575" s="23">
        <f>VLOOKUP(C1575,Table_items[],4,FALSE)</f>
        <v>108794</v>
      </c>
      <c r="L1575" s="23">
        <f>VLOOKUP(C1575,Table_items[],5,FALSE)</f>
        <v>109447</v>
      </c>
    </row>
    <row r="1576" spans="1:12" s="23" customFormat="1" x14ac:dyDescent="0.2">
      <c r="A1576" s="7" t="s">
        <v>1814</v>
      </c>
      <c r="B1576" s="27">
        <v>44079</v>
      </c>
      <c r="C1576" s="9" t="s">
        <v>24</v>
      </c>
      <c r="D1576" s="9">
        <v>6</v>
      </c>
      <c r="E1576" s="9" t="s">
        <v>4896</v>
      </c>
      <c r="F1576" s="20" t="s">
        <v>4908</v>
      </c>
      <c r="G1576" t="s">
        <v>4904</v>
      </c>
      <c r="H1576" t="str">
        <f>VLOOKUP(E1576,suppliers!$A$2:$B$18,2,)</f>
        <v>OTHER</v>
      </c>
      <c r="I1576" t="str">
        <f>VLOOKUP(C1576,Table_items[],2,FALSE)</f>
        <v>Irbesartan</v>
      </c>
      <c r="J1576" t="str">
        <f>VLOOKUP(C1576,Table_items[],3,FALSE)</f>
        <v>Obat Hipertensi</v>
      </c>
      <c r="K1576" s="23">
        <f>VLOOKUP(C1576,Table_items[],4,FALSE)</f>
        <v>108794</v>
      </c>
      <c r="L1576" s="23">
        <f>VLOOKUP(C1576,Table_items[],5,FALSE)</f>
        <v>109447</v>
      </c>
    </row>
    <row r="1577" spans="1:12" s="23" customFormat="1" x14ac:dyDescent="0.2">
      <c r="A1577" s="11" t="s">
        <v>1815</v>
      </c>
      <c r="B1577" s="28">
        <v>44079</v>
      </c>
      <c r="C1577" s="13" t="s">
        <v>38</v>
      </c>
      <c r="D1577" s="13">
        <v>6</v>
      </c>
      <c r="E1577" s="9" t="s">
        <v>4896</v>
      </c>
      <c r="F1577" s="20" t="s">
        <v>4908</v>
      </c>
      <c r="G1577" t="s">
        <v>4904</v>
      </c>
      <c r="H1577" t="str">
        <f>VLOOKUP(E1577,suppliers!$A$2:$B$18,2,)</f>
        <v>OTHER</v>
      </c>
      <c r="I1577" t="str">
        <f>VLOOKUP(C1577,Table_items[],2,FALSE)</f>
        <v>Sanmol 500 MG 4 Tablet</v>
      </c>
      <c r="J1577" t="str">
        <f>VLOOKUP(C1577,Table_items[],3,FALSE)</f>
        <v>Obat Sakit Kepala &amp; Demam</v>
      </c>
      <c r="K1577" s="23">
        <f>VLOOKUP(C1577,Table_items[],4,FALSE)</f>
        <v>1600</v>
      </c>
      <c r="L1577" s="23">
        <f>VLOOKUP(C1577,Table_items[],5,FALSE)</f>
        <v>1619</v>
      </c>
    </row>
    <row r="1578" spans="1:12" s="23" customFormat="1" x14ac:dyDescent="0.2">
      <c r="A1578" s="7" t="s">
        <v>1816</v>
      </c>
      <c r="B1578" s="27">
        <v>44079</v>
      </c>
      <c r="C1578" s="9" t="s">
        <v>40</v>
      </c>
      <c r="D1578" s="9">
        <v>42</v>
      </c>
      <c r="E1578" s="9" t="s">
        <v>4896</v>
      </c>
      <c r="F1578" s="20" t="s">
        <v>4908</v>
      </c>
      <c r="G1578" t="s">
        <v>4904</v>
      </c>
      <c r="H1578" t="str">
        <f>VLOOKUP(E1578,suppliers!$A$2:$B$18,2,)</f>
        <v>OTHER</v>
      </c>
      <c r="I1578" t="str">
        <f>VLOOKUP(C1578,Table_items[],2,FALSE)</f>
        <v>Paramex Tablet / Obat</v>
      </c>
      <c r="J1578" t="str">
        <f>VLOOKUP(C1578,Table_items[],3,FALSE)</f>
        <v>Obat Sakit Kepala &amp; Demam</v>
      </c>
      <c r="K1578" s="23">
        <f>VLOOKUP(C1578,Table_items[],4,FALSE)</f>
        <v>2560</v>
      </c>
      <c r="L1578" s="23">
        <f>VLOOKUP(C1578,Table_items[],5,FALSE)</f>
        <v>2586</v>
      </c>
    </row>
    <row r="1579" spans="1:12" s="23" customFormat="1" x14ac:dyDescent="0.2">
      <c r="A1579" s="11" t="s">
        <v>1817</v>
      </c>
      <c r="B1579" s="28">
        <v>44079</v>
      </c>
      <c r="C1579" s="13" t="s">
        <v>28</v>
      </c>
      <c r="D1579" s="13">
        <v>9</v>
      </c>
      <c r="E1579" s="9" t="s">
        <v>4896</v>
      </c>
      <c r="F1579" s="20" t="s">
        <v>4908</v>
      </c>
      <c r="G1579" t="s">
        <v>4904</v>
      </c>
      <c r="H1579" t="str">
        <f>VLOOKUP(E1579,suppliers!$A$2:$B$18,2,)</f>
        <v>OTHER</v>
      </c>
      <c r="I1579" t="str">
        <f>VLOOKUP(C1579,Table_items[],2,FALSE)</f>
        <v>Hyperchol 100 MG 12 KPS</v>
      </c>
      <c r="J1579" t="str">
        <f>VLOOKUP(C1579,Table_items[],3,FALSE)</f>
        <v>Obat Kolesterol</v>
      </c>
      <c r="K1579" s="23">
        <f>VLOOKUP(C1579,Table_items[],4,FALSE)</f>
        <v>42800</v>
      </c>
      <c r="L1579" s="23">
        <f>VLOOKUP(C1579,Table_items[],5,FALSE)</f>
        <v>43442</v>
      </c>
    </row>
    <row r="1580" spans="1:12" s="23" customFormat="1" x14ac:dyDescent="0.2">
      <c r="A1580" s="7" t="s">
        <v>1818</v>
      </c>
      <c r="B1580" s="27">
        <v>44079</v>
      </c>
      <c r="C1580" s="9" t="s">
        <v>5</v>
      </c>
      <c r="D1580" s="9">
        <v>90</v>
      </c>
      <c r="E1580" s="9" t="s">
        <v>4896</v>
      </c>
      <c r="F1580" s="20" t="s">
        <v>4908</v>
      </c>
      <c r="G1580" t="s">
        <v>4904</v>
      </c>
      <c r="H1580" t="str">
        <f>VLOOKUP(E1580,suppliers!$A$2:$B$18,2,)</f>
        <v>OTHER</v>
      </c>
      <c r="I1580" t="str">
        <f>VLOOKUP(C1580,Table_items[],2,FALSE)</f>
        <v>Ozen 10 MG Blister</v>
      </c>
      <c r="J1580" t="str">
        <f>VLOOKUP(C1580,Table_items[],3,FALSE)</f>
        <v>Obat Alergi</v>
      </c>
      <c r="K1580" s="23">
        <f>VLOOKUP(C1580,Table_items[],4,FALSE)</f>
        <v>18611</v>
      </c>
      <c r="L1580" s="23">
        <f>VLOOKUP(C1580,Table_items[],5,FALSE)</f>
        <v>18816</v>
      </c>
    </row>
    <row r="1581" spans="1:12" s="23" customFormat="1" x14ac:dyDescent="0.2">
      <c r="A1581" s="11" t="s">
        <v>1819</v>
      </c>
      <c r="B1581" s="28">
        <v>44080</v>
      </c>
      <c r="C1581" s="13" t="s">
        <v>12</v>
      </c>
      <c r="D1581" s="13">
        <v>40</v>
      </c>
      <c r="E1581" s="9" t="s">
        <v>4896</v>
      </c>
      <c r="F1581" s="20" t="s">
        <v>4908</v>
      </c>
      <c r="G1581" t="s">
        <v>4904</v>
      </c>
      <c r="H1581" t="str">
        <f>VLOOKUP(E1581,suppliers!$A$2:$B$18,2,)</f>
        <v>OTHER</v>
      </c>
      <c r="I1581" t="str">
        <f>VLOOKUP(C1581,Table_items[],2,FALSE)</f>
        <v>Decolsen 1 Strip 4 Tablet</v>
      </c>
      <c r="J1581" t="str">
        <f>VLOOKUP(C1581,Table_items[],3,FALSE)</f>
        <v>Obat Batuk &amp; Pilek</v>
      </c>
      <c r="K1581" s="23">
        <f>VLOOKUP(C1581,Table_items[],4,FALSE)</f>
        <v>2886</v>
      </c>
      <c r="L1581" s="23">
        <f>VLOOKUP(C1581,Table_items[],5,FALSE)</f>
        <v>2915</v>
      </c>
    </row>
    <row r="1582" spans="1:12" s="23" customFormat="1" x14ac:dyDescent="0.2">
      <c r="A1582" s="7" t="s">
        <v>1820</v>
      </c>
      <c r="B1582" s="27">
        <v>44080</v>
      </c>
      <c r="C1582" s="9" t="s">
        <v>38</v>
      </c>
      <c r="D1582" s="9">
        <v>45</v>
      </c>
      <c r="E1582" s="9" t="s">
        <v>4896</v>
      </c>
      <c r="F1582" s="20" t="s">
        <v>4908</v>
      </c>
      <c r="G1582" t="s">
        <v>4904</v>
      </c>
      <c r="H1582" t="str">
        <f>VLOOKUP(E1582,suppliers!$A$2:$B$18,2,)</f>
        <v>OTHER</v>
      </c>
      <c r="I1582" t="str">
        <f>VLOOKUP(C1582,Table_items[],2,FALSE)</f>
        <v>Sanmol 500 MG 4 Tablet</v>
      </c>
      <c r="J1582" t="str">
        <f>VLOOKUP(C1582,Table_items[],3,FALSE)</f>
        <v>Obat Sakit Kepala &amp; Demam</v>
      </c>
      <c r="K1582" s="23">
        <f>VLOOKUP(C1582,Table_items[],4,FALSE)</f>
        <v>1600</v>
      </c>
      <c r="L1582" s="23">
        <f>VLOOKUP(C1582,Table_items[],5,FALSE)</f>
        <v>1619</v>
      </c>
    </row>
    <row r="1583" spans="1:12" s="23" customFormat="1" x14ac:dyDescent="0.2">
      <c r="A1583" s="11" t="s">
        <v>1821</v>
      </c>
      <c r="B1583" s="28">
        <v>44080</v>
      </c>
      <c r="C1583" s="13" t="s">
        <v>10</v>
      </c>
      <c r="D1583" s="13">
        <v>7</v>
      </c>
      <c r="E1583" s="9" t="s">
        <v>4896</v>
      </c>
      <c r="F1583" s="20" t="s">
        <v>4908</v>
      </c>
      <c r="G1583" t="s">
        <v>4904</v>
      </c>
      <c r="H1583" t="str">
        <f>VLOOKUP(E1583,suppliers!$A$2:$B$18,2,)</f>
        <v>OTHER</v>
      </c>
      <c r="I1583" t="str">
        <f>VLOOKUP(C1583,Table_items[],2,FALSE)</f>
        <v>Dexteem Box Plus 100 Tablet</v>
      </c>
      <c r="J1583" t="str">
        <f>VLOOKUP(C1583,Table_items[],3,FALSE)</f>
        <v>Obat Alergi</v>
      </c>
      <c r="K1583" s="23">
        <f>VLOOKUP(C1583,Table_items[],4,FALSE)</f>
        <v>25322</v>
      </c>
      <c r="L1583" s="23">
        <f>VLOOKUP(C1583,Table_items[],5,FALSE)</f>
        <v>25449</v>
      </c>
    </row>
    <row r="1584" spans="1:12" s="23" customFormat="1" x14ac:dyDescent="0.2">
      <c r="A1584" s="7" t="s">
        <v>1822</v>
      </c>
      <c r="B1584" s="27">
        <v>44080</v>
      </c>
      <c r="C1584" s="9" t="s">
        <v>17</v>
      </c>
      <c r="D1584" s="9">
        <v>16</v>
      </c>
      <c r="E1584" s="9" t="s">
        <v>4896</v>
      </c>
      <c r="F1584" s="20" t="s">
        <v>4908</v>
      </c>
      <c r="G1584" t="s">
        <v>4904</v>
      </c>
      <c r="H1584" t="str">
        <f>VLOOKUP(E1584,suppliers!$A$2:$B$18,2,)</f>
        <v>OTHER</v>
      </c>
      <c r="I1584" t="str">
        <f>VLOOKUP(C1584,Table_items[],2,FALSE)</f>
        <v>Vicks Inhaler 0.5 mL</v>
      </c>
      <c r="J1584" t="str">
        <f>VLOOKUP(C1584,Table_items[],3,FALSE)</f>
        <v>Obat Batuk &amp; Pilek</v>
      </c>
      <c r="K1584" s="23">
        <f>VLOOKUP(C1584,Table_items[],4,FALSE)</f>
        <v>16155</v>
      </c>
      <c r="L1584" s="23">
        <f>VLOOKUP(C1584,Table_items[],5,FALSE)</f>
        <v>16430</v>
      </c>
    </row>
    <row r="1585" spans="1:12" s="23" customFormat="1" x14ac:dyDescent="0.2">
      <c r="A1585" s="11" t="s">
        <v>1823</v>
      </c>
      <c r="B1585" s="28">
        <v>44080</v>
      </c>
      <c r="C1585" s="13" t="s">
        <v>23</v>
      </c>
      <c r="D1585" s="13">
        <v>46</v>
      </c>
      <c r="E1585" s="9" t="s">
        <v>4896</v>
      </c>
      <c r="F1585" s="20" t="s">
        <v>4908</v>
      </c>
      <c r="G1585" t="s">
        <v>4904</v>
      </c>
      <c r="H1585" t="str">
        <f>VLOOKUP(E1585,suppliers!$A$2:$B$18,2,)</f>
        <v>OTHER</v>
      </c>
      <c r="I1585" t="str">
        <f>VLOOKUP(C1585,Table_items[],2,FALSE)</f>
        <v>Amlodipine Besilate</v>
      </c>
      <c r="J1585" t="str">
        <f>VLOOKUP(C1585,Table_items[],3,FALSE)</f>
        <v>Obat Hipertensi</v>
      </c>
      <c r="K1585" s="23">
        <f>VLOOKUP(C1585,Table_items[],4,FALSE)</f>
        <v>7467</v>
      </c>
      <c r="L1585" s="23">
        <f>VLOOKUP(C1585,Table_items[],5,FALSE)</f>
        <v>7504</v>
      </c>
    </row>
    <row r="1586" spans="1:12" s="23" customFormat="1" x14ac:dyDescent="0.2">
      <c r="A1586" s="7" t="s">
        <v>1824</v>
      </c>
      <c r="B1586" s="27">
        <v>44081</v>
      </c>
      <c r="C1586" s="9" t="s">
        <v>42</v>
      </c>
      <c r="D1586" s="9">
        <v>46</v>
      </c>
      <c r="E1586" s="9" t="s">
        <v>4896</v>
      </c>
      <c r="F1586" s="20" t="s">
        <v>4908</v>
      </c>
      <c r="G1586" t="s">
        <v>4904</v>
      </c>
      <c r="H1586" t="str">
        <f>VLOOKUP(E1586,suppliers!$A$2:$B$18,2,)</f>
        <v>OTHER</v>
      </c>
      <c r="I1586" t="str">
        <f>VLOOKUP(C1586,Table_items[],2,FALSE)</f>
        <v>Vital Ear Oil 10 mL</v>
      </c>
      <c r="J1586" t="str">
        <f>VLOOKUP(C1586,Table_items[],3,FALSE)</f>
        <v>Obat Telinga</v>
      </c>
      <c r="K1586" s="23">
        <f>VLOOKUP(C1586,Table_items[],4,FALSE)</f>
        <v>16350</v>
      </c>
      <c r="L1586" s="23">
        <f>VLOOKUP(C1586,Table_items[],5,FALSE)</f>
        <v>16677</v>
      </c>
    </row>
    <row r="1587" spans="1:12" s="23" customFormat="1" x14ac:dyDescent="0.2">
      <c r="A1587" s="11" t="s">
        <v>1825</v>
      </c>
      <c r="B1587" s="28">
        <v>44081</v>
      </c>
      <c r="C1587" s="13" t="s">
        <v>12</v>
      </c>
      <c r="D1587" s="13">
        <v>69</v>
      </c>
      <c r="E1587" s="9" t="s">
        <v>4896</v>
      </c>
      <c r="F1587" s="20" t="s">
        <v>4908</v>
      </c>
      <c r="G1587" t="s">
        <v>4904</v>
      </c>
      <c r="H1587" t="str">
        <f>VLOOKUP(E1587,suppliers!$A$2:$B$18,2,)</f>
        <v>OTHER</v>
      </c>
      <c r="I1587" t="str">
        <f>VLOOKUP(C1587,Table_items[],2,FALSE)</f>
        <v>Decolsen 1 Strip 4 Tablet</v>
      </c>
      <c r="J1587" t="str">
        <f>VLOOKUP(C1587,Table_items[],3,FALSE)</f>
        <v>Obat Batuk &amp; Pilek</v>
      </c>
      <c r="K1587" s="23">
        <f>VLOOKUP(C1587,Table_items[],4,FALSE)</f>
        <v>2886</v>
      </c>
      <c r="L1587" s="23">
        <f>VLOOKUP(C1587,Table_items[],5,FALSE)</f>
        <v>2915</v>
      </c>
    </row>
    <row r="1588" spans="1:12" s="23" customFormat="1" x14ac:dyDescent="0.2">
      <c r="A1588" s="7" t="s">
        <v>1826</v>
      </c>
      <c r="B1588" s="27">
        <v>44081</v>
      </c>
      <c r="C1588" s="9" t="s">
        <v>22</v>
      </c>
      <c r="D1588" s="9">
        <v>43</v>
      </c>
      <c r="E1588" s="9" t="s">
        <v>4896</v>
      </c>
      <c r="F1588" s="20" t="s">
        <v>4908</v>
      </c>
      <c r="G1588" t="s">
        <v>4904</v>
      </c>
      <c r="H1588" t="str">
        <f>VLOOKUP(E1588,suppliers!$A$2:$B$18,2,)</f>
        <v>OTHER</v>
      </c>
      <c r="I1588" t="str">
        <f>VLOOKUP(C1588,Table_items[],2,FALSE)</f>
        <v>Candesartan Ogb Dexa</v>
      </c>
      <c r="J1588" t="str">
        <f>VLOOKUP(C1588,Table_items[],3,FALSE)</f>
        <v>Obat Hipertensi</v>
      </c>
      <c r="K1588" s="23">
        <f>VLOOKUP(C1588,Table_items[],4,FALSE)</f>
        <v>5000</v>
      </c>
      <c r="L1588" s="23">
        <f>VLOOKUP(C1588,Table_items[],5,FALSE)</f>
        <v>5095</v>
      </c>
    </row>
    <row r="1589" spans="1:12" s="23" customFormat="1" x14ac:dyDescent="0.2">
      <c r="A1589" s="11" t="s">
        <v>1827</v>
      </c>
      <c r="B1589" s="28">
        <v>44081</v>
      </c>
      <c r="C1589" s="13" t="s">
        <v>20</v>
      </c>
      <c r="D1589" s="13">
        <v>2</v>
      </c>
      <c r="E1589" s="9" t="s">
        <v>4896</v>
      </c>
      <c r="F1589" s="20" t="s">
        <v>4908</v>
      </c>
      <c r="G1589" t="s">
        <v>4904</v>
      </c>
      <c r="H1589" t="str">
        <f>VLOOKUP(E1589,suppliers!$A$2:$B$18,2,)</f>
        <v>OTHER</v>
      </c>
      <c r="I1589" t="str">
        <f>VLOOKUP(C1589,Table_items[],2,FALSE)</f>
        <v>Carditens</v>
      </c>
      <c r="J1589" t="str">
        <f>VLOOKUP(C1589,Table_items[],3,FALSE)</f>
        <v>Obat Hipertensi</v>
      </c>
      <c r="K1589" s="23">
        <f>VLOOKUP(C1589,Table_items[],4,FALSE)</f>
        <v>100000</v>
      </c>
      <c r="L1589" s="23">
        <f>VLOOKUP(C1589,Table_items[],5,FALSE)</f>
        <v>100900</v>
      </c>
    </row>
    <row r="1590" spans="1:12" s="23" customFormat="1" x14ac:dyDescent="0.2">
      <c r="A1590" s="7" t="s">
        <v>1828</v>
      </c>
      <c r="B1590" s="27">
        <v>44082</v>
      </c>
      <c r="C1590" s="9" t="s">
        <v>37</v>
      </c>
      <c r="D1590" s="9">
        <v>32</v>
      </c>
      <c r="E1590" s="9" t="s">
        <v>4896</v>
      </c>
      <c r="F1590" s="20" t="s">
        <v>4908</v>
      </c>
      <c r="G1590" t="s">
        <v>4904</v>
      </c>
      <c r="H1590" t="str">
        <f>VLOOKUP(E1590,suppliers!$A$2:$B$18,2,)</f>
        <v>OTHER</v>
      </c>
      <c r="I1590" t="str">
        <f>VLOOKUP(C1590,Table_items[],2,FALSE)</f>
        <v>Bodrex Extra</v>
      </c>
      <c r="J1590" t="str">
        <f>VLOOKUP(C1590,Table_items[],3,FALSE)</f>
        <v>Obat Sakit Kepala &amp; Demam</v>
      </c>
      <c r="K1590" s="23">
        <f>VLOOKUP(C1590,Table_items[],4,FALSE)</f>
        <v>50788</v>
      </c>
      <c r="L1590" s="23">
        <f>VLOOKUP(C1590,Table_items[],5,FALSE)</f>
        <v>51753</v>
      </c>
    </row>
    <row r="1591" spans="1:12" s="23" customFormat="1" x14ac:dyDescent="0.2">
      <c r="A1591" s="11" t="s">
        <v>1829</v>
      </c>
      <c r="B1591" s="28">
        <v>44082</v>
      </c>
      <c r="C1591" s="13" t="s">
        <v>9</v>
      </c>
      <c r="D1591" s="13">
        <v>22</v>
      </c>
      <c r="E1591" s="9" t="s">
        <v>4896</v>
      </c>
      <c r="F1591" s="20" t="s">
        <v>4908</v>
      </c>
      <c r="G1591" t="s">
        <v>4904</v>
      </c>
      <c r="H1591" t="str">
        <f>VLOOKUP(E1591,suppliers!$A$2:$B$18,2,)</f>
        <v>OTHER</v>
      </c>
      <c r="I1591" t="str">
        <f>VLOOKUP(C1591,Table_items[],2,FALSE)</f>
        <v>Bedak Heroxyn 150 gr</v>
      </c>
      <c r="J1591" t="str">
        <f>VLOOKUP(C1591,Table_items[],3,FALSE)</f>
        <v>Obat Alergi</v>
      </c>
      <c r="K1591" s="23">
        <f>VLOOKUP(C1591,Table_items[],4,FALSE)</f>
        <v>16950</v>
      </c>
      <c r="L1591" s="23">
        <f>VLOOKUP(C1591,Table_items[],5,FALSE)</f>
        <v>17170</v>
      </c>
    </row>
    <row r="1592" spans="1:12" s="23" customFormat="1" x14ac:dyDescent="0.2">
      <c r="A1592" s="7" t="s">
        <v>1830</v>
      </c>
      <c r="B1592" s="27">
        <v>44082</v>
      </c>
      <c r="C1592" s="9" t="s">
        <v>9</v>
      </c>
      <c r="D1592" s="9">
        <v>20</v>
      </c>
      <c r="E1592" s="9" t="s">
        <v>4896</v>
      </c>
      <c r="F1592" s="20" t="s">
        <v>4908</v>
      </c>
      <c r="G1592" t="s">
        <v>4904</v>
      </c>
      <c r="H1592" t="str">
        <f>VLOOKUP(E1592,suppliers!$A$2:$B$18,2,)</f>
        <v>OTHER</v>
      </c>
      <c r="I1592" t="str">
        <f>VLOOKUP(C1592,Table_items[],2,FALSE)</f>
        <v>Bedak Heroxyn 150 gr</v>
      </c>
      <c r="J1592" t="str">
        <f>VLOOKUP(C1592,Table_items[],3,FALSE)</f>
        <v>Obat Alergi</v>
      </c>
      <c r="K1592" s="23">
        <f>VLOOKUP(C1592,Table_items[],4,FALSE)</f>
        <v>16950</v>
      </c>
      <c r="L1592" s="23">
        <f>VLOOKUP(C1592,Table_items[],5,FALSE)</f>
        <v>17170</v>
      </c>
    </row>
    <row r="1593" spans="1:12" s="23" customFormat="1" x14ac:dyDescent="0.2">
      <c r="A1593" s="11" t="s">
        <v>1831</v>
      </c>
      <c r="B1593" s="28">
        <v>44082</v>
      </c>
      <c r="C1593" s="13" t="s">
        <v>10</v>
      </c>
      <c r="D1593" s="13">
        <v>51</v>
      </c>
      <c r="E1593" s="9" t="s">
        <v>4896</v>
      </c>
      <c r="F1593" s="20" t="s">
        <v>4908</v>
      </c>
      <c r="G1593" t="s">
        <v>4904</v>
      </c>
      <c r="H1593" t="str">
        <f>VLOOKUP(E1593,suppliers!$A$2:$B$18,2,)</f>
        <v>OTHER</v>
      </c>
      <c r="I1593" t="str">
        <f>VLOOKUP(C1593,Table_items[],2,FALSE)</f>
        <v>Dexteem Box Plus 100 Tablet</v>
      </c>
      <c r="J1593" t="str">
        <f>VLOOKUP(C1593,Table_items[],3,FALSE)</f>
        <v>Obat Alergi</v>
      </c>
      <c r="K1593" s="23">
        <f>VLOOKUP(C1593,Table_items[],4,FALSE)</f>
        <v>25322</v>
      </c>
      <c r="L1593" s="23">
        <f>VLOOKUP(C1593,Table_items[],5,FALSE)</f>
        <v>25449</v>
      </c>
    </row>
    <row r="1594" spans="1:12" s="23" customFormat="1" x14ac:dyDescent="0.2">
      <c r="A1594" s="7" t="s">
        <v>1832</v>
      </c>
      <c r="B1594" s="27">
        <v>44082</v>
      </c>
      <c r="C1594" s="9" t="s">
        <v>36</v>
      </c>
      <c r="D1594" s="9">
        <v>39</v>
      </c>
      <c r="E1594" s="9" t="s">
        <v>4896</v>
      </c>
      <c r="F1594" s="20" t="s">
        <v>4908</v>
      </c>
      <c r="G1594" t="s">
        <v>4904</v>
      </c>
      <c r="H1594" t="str">
        <f>VLOOKUP(E1594,suppliers!$A$2:$B$18,2,)</f>
        <v>OTHER</v>
      </c>
      <c r="I1594" t="str">
        <f>VLOOKUP(C1594,Table_items[],2,FALSE)</f>
        <v>Sanmol Paracetamol</v>
      </c>
      <c r="J1594" t="str">
        <f>VLOOKUP(C1594,Table_items[],3,FALSE)</f>
        <v>Obat Sakit Kepala &amp; Demam</v>
      </c>
      <c r="K1594" s="23">
        <f>VLOOKUP(C1594,Table_items[],4,FALSE)</f>
        <v>16100</v>
      </c>
      <c r="L1594" s="23">
        <f>VLOOKUP(C1594,Table_items[],5,FALSE)</f>
        <v>16261</v>
      </c>
    </row>
    <row r="1595" spans="1:12" s="23" customFormat="1" x14ac:dyDescent="0.2">
      <c r="A1595" s="11" t="s">
        <v>1833</v>
      </c>
      <c r="B1595" s="28">
        <v>44082</v>
      </c>
      <c r="C1595" s="13" t="s">
        <v>28</v>
      </c>
      <c r="D1595" s="13">
        <v>9</v>
      </c>
      <c r="E1595" s="9" t="s">
        <v>4896</v>
      </c>
      <c r="F1595" s="20" t="s">
        <v>4908</v>
      </c>
      <c r="G1595" t="s">
        <v>4904</v>
      </c>
      <c r="H1595" t="str">
        <f>VLOOKUP(E1595,suppliers!$A$2:$B$18,2,)</f>
        <v>OTHER</v>
      </c>
      <c r="I1595" t="str">
        <f>VLOOKUP(C1595,Table_items[],2,FALSE)</f>
        <v>Hyperchol 100 MG 12 KPS</v>
      </c>
      <c r="J1595" t="str">
        <f>VLOOKUP(C1595,Table_items[],3,FALSE)</f>
        <v>Obat Kolesterol</v>
      </c>
      <c r="K1595" s="23">
        <f>VLOOKUP(C1595,Table_items[],4,FALSE)</f>
        <v>42800</v>
      </c>
      <c r="L1595" s="23">
        <f>VLOOKUP(C1595,Table_items[],5,FALSE)</f>
        <v>43442</v>
      </c>
    </row>
    <row r="1596" spans="1:12" s="23" customFormat="1" x14ac:dyDescent="0.2">
      <c r="A1596" s="7" t="s">
        <v>1834</v>
      </c>
      <c r="B1596" s="27">
        <v>44082</v>
      </c>
      <c r="C1596" s="9" t="s">
        <v>8</v>
      </c>
      <c r="D1596" s="9">
        <v>246</v>
      </c>
      <c r="E1596" s="9" t="s">
        <v>4896</v>
      </c>
      <c r="F1596" s="20" t="s">
        <v>4908</v>
      </c>
      <c r="G1596" t="s">
        <v>4904</v>
      </c>
      <c r="H1596" t="str">
        <f>VLOOKUP(E1596,suppliers!$A$2:$B$18,2,)</f>
        <v>OTHER</v>
      </c>
      <c r="I1596" t="str">
        <f>VLOOKUP(C1596,Table_items[],2,FALSE)</f>
        <v>Bisoprolol Ogb Dexa</v>
      </c>
      <c r="J1596" t="str">
        <f>VLOOKUP(C1596,Table_items[],3,FALSE)</f>
        <v>Obat Alergi</v>
      </c>
      <c r="K1596" s="23">
        <f>VLOOKUP(C1596,Table_items[],4,FALSE)</f>
        <v>10000</v>
      </c>
      <c r="L1596" s="23">
        <f>VLOOKUP(C1596,Table_items[],5,FALSE)</f>
        <v>10180</v>
      </c>
    </row>
    <row r="1597" spans="1:12" s="23" customFormat="1" x14ac:dyDescent="0.2">
      <c r="A1597" s="11" t="s">
        <v>1835</v>
      </c>
      <c r="B1597" s="28">
        <v>44082</v>
      </c>
      <c r="C1597" s="13" t="s">
        <v>11</v>
      </c>
      <c r="D1597" s="13">
        <v>315</v>
      </c>
      <c r="E1597" s="9" t="s">
        <v>4896</v>
      </c>
      <c r="F1597" s="20" t="s">
        <v>4908</v>
      </c>
      <c r="G1597" t="s">
        <v>4904</v>
      </c>
      <c r="H1597" t="str">
        <f>VLOOKUP(E1597,suppliers!$A$2:$B$18,2,)</f>
        <v>OTHER</v>
      </c>
      <c r="I1597" t="str">
        <f>VLOOKUP(C1597,Table_items[],2,FALSE)</f>
        <v>Neozep Forte 1 Strip 4 Tablet</v>
      </c>
      <c r="J1597" t="str">
        <f>VLOOKUP(C1597,Table_items[],3,FALSE)</f>
        <v>Obat Batuk &amp; Pilek</v>
      </c>
      <c r="K1597" s="23">
        <f>VLOOKUP(C1597,Table_items[],4,FALSE)</f>
        <v>2324</v>
      </c>
      <c r="L1597" s="23">
        <f>VLOOKUP(C1597,Table_items[],5,FALSE)</f>
        <v>2338</v>
      </c>
    </row>
    <row r="1598" spans="1:12" s="23" customFormat="1" x14ac:dyDescent="0.2">
      <c r="A1598" s="7" t="s">
        <v>1836</v>
      </c>
      <c r="B1598" s="27">
        <v>44083</v>
      </c>
      <c r="C1598" s="9" t="s">
        <v>24</v>
      </c>
      <c r="D1598" s="9">
        <v>23</v>
      </c>
      <c r="E1598" s="9" t="s">
        <v>4896</v>
      </c>
      <c r="F1598" s="20" t="s">
        <v>4908</v>
      </c>
      <c r="G1598" t="s">
        <v>4904</v>
      </c>
      <c r="H1598" t="str">
        <f>VLOOKUP(E1598,suppliers!$A$2:$B$18,2,)</f>
        <v>OTHER</v>
      </c>
      <c r="I1598" t="str">
        <f>VLOOKUP(C1598,Table_items[],2,FALSE)</f>
        <v>Irbesartan</v>
      </c>
      <c r="J1598" t="str">
        <f>VLOOKUP(C1598,Table_items[],3,FALSE)</f>
        <v>Obat Hipertensi</v>
      </c>
      <c r="K1598" s="23">
        <f>VLOOKUP(C1598,Table_items[],4,FALSE)</f>
        <v>108794</v>
      </c>
      <c r="L1598" s="23">
        <f>VLOOKUP(C1598,Table_items[],5,FALSE)</f>
        <v>109447</v>
      </c>
    </row>
    <row r="1599" spans="1:12" s="23" customFormat="1" x14ac:dyDescent="0.2">
      <c r="A1599" s="11" t="s">
        <v>1837</v>
      </c>
      <c r="B1599" s="28">
        <v>44083</v>
      </c>
      <c r="C1599" s="13" t="s">
        <v>38</v>
      </c>
      <c r="D1599" s="13">
        <v>52</v>
      </c>
      <c r="E1599" s="9" t="s">
        <v>4896</v>
      </c>
      <c r="F1599" s="20" t="s">
        <v>4908</v>
      </c>
      <c r="G1599" t="s">
        <v>4904</v>
      </c>
      <c r="H1599" t="str">
        <f>VLOOKUP(E1599,suppliers!$A$2:$B$18,2,)</f>
        <v>OTHER</v>
      </c>
      <c r="I1599" t="str">
        <f>VLOOKUP(C1599,Table_items[],2,FALSE)</f>
        <v>Sanmol 500 MG 4 Tablet</v>
      </c>
      <c r="J1599" t="str">
        <f>VLOOKUP(C1599,Table_items[],3,FALSE)</f>
        <v>Obat Sakit Kepala &amp; Demam</v>
      </c>
      <c r="K1599" s="23">
        <f>VLOOKUP(C1599,Table_items[],4,FALSE)</f>
        <v>1600</v>
      </c>
      <c r="L1599" s="23">
        <f>VLOOKUP(C1599,Table_items[],5,FALSE)</f>
        <v>1619</v>
      </c>
    </row>
    <row r="1600" spans="1:12" s="23" customFormat="1" x14ac:dyDescent="0.2">
      <c r="A1600" s="7" t="s">
        <v>1838</v>
      </c>
      <c r="B1600" s="27">
        <v>44083</v>
      </c>
      <c r="C1600" s="9" t="s">
        <v>23</v>
      </c>
      <c r="D1600" s="9">
        <v>4</v>
      </c>
      <c r="E1600" s="9" t="s">
        <v>4896</v>
      </c>
      <c r="F1600" s="20" t="s">
        <v>4908</v>
      </c>
      <c r="G1600" t="s">
        <v>4904</v>
      </c>
      <c r="H1600" t="str">
        <f>VLOOKUP(E1600,suppliers!$A$2:$B$18,2,)</f>
        <v>OTHER</v>
      </c>
      <c r="I1600" t="str">
        <f>VLOOKUP(C1600,Table_items[],2,FALSE)</f>
        <v>Amlodipine Besilate</v>
      </c>
      <c r="J1600" t="str">
        <f>VLOOKUP(C1600,Table_items[],3,FALSE)</f>
        <v>Obat Hipertensi</v>
      </c>
      <c r="K1600" s="23">
        <f>VLOOKUP(C1600,Table_items[],4,FALSE)</f>
        <v>7467</v>
      </c>
      <c r="L1600" s="23">
        <f>VLOOKUP(C1600,Table_items[],5,FALSE)</f>
        <v>7504</v>
      </c>
    </row>
    <row r="1601" spans="1:12" s="23" customFormat="1" x14ac:dyDescent="0.2">
      <c r="A1601" s="11" t="s">
        <v>1839</v>
      </c>
      <c r="B1601" s="28">
        <v>44084</v>
      </c>
      <c r="C1601" s="13" t="s">
        <v>12</v>
      </c>
      <c r="D1601" s="13">
        <v>22</v>
      </c>
      <c r="E1601" s="9" t="s">
        <v>4896</v>
      </c>
      <c r="F1601" s="20" t="s">
        <v>4908</v>
      </c>
      <c r="G1601" t="s">
        <v>4904</v>
      </c>
      <c r="H1601" t="str">
        <f>VLOOKUP(E1601,suppliers!$A$2:$B$18,2,)</f>
        <v>OTHER</v>
      </c>
      <c r="I1601" t="str">
        <f>VLOOKUP(C1601,Table_items[],2,FALSE)</f>
        <v>Decolsen 1 Strip 4 Tablet</v>
      </c>
      <c r="J1601" t="str">
        <f>VLOOKUP(C1601,Table_items[],3,FALSE)</f>
        <v>Obat Batuk &amp; Pilek</v>
      </c>
      <c r="K1601" s="23">
        <f>VLOOKUP(C1601,Table_items[],4,FALSE)</f>
        <v>2886</v>
      </c>
      <c r="L1601" s="23">
        <f>VLOOKUP(C1601,Table_items[],5,FALSE)</f>
        <v>2915</v>
      </c>
    </row>
    <row r="1602" spans="1:12" s="23" customFormat="1" x14ac:dyDescent="0.2">
      <c r="A1602" s="7" t="s">
        <v>1840</v>
      </c>
      <c r="B1602" s="27">
        <v>44084</v>
      </c>
      <c r="C1602" s="9" t="s">
        <v>37</v>
      </c>
      <c r="D1602" s="9">
        <v>24</v>
      </c>
      <c r="E1602" s="9" t="s">
        <v>4896</v>
      </c>
      <c r="F1602" s="20" t="s">
        <v>4908</v>
      </c>
      <c r="G1602" t="s">
        <v>4904</v>
      </c>
      <c r="H1602" t="str">
        <f>VLOOKUP(E1602,suppliers!$A$2:$B$18,2,)</f>
        <v>OTHER</v>
      </c>
      <c r="I1602" t="str">
        <f>VLOOKUP(C1602,Table_items[],2,FALSE)</f>
        <v>Bodrex Extra</v>
      </c>
      <c r="J1602" t="str">
        <f>VLOOKUP(C1602,Table_items[],3,FALSE)</f>
        <v>Obat Sakit Kepala &amp; Demam</v>
      </c>
      <c r="K1602" s="23">
        <f>VLOOKUP(C1602,Table_items[],4,FALSE)</f>
        <v>50788</v>
      </c>
      <c r="L1602" s="23">
        <f>VLOOKUP(C1602,Table_items[],5,FALSE)</f>
        <v>51753</v>
      </c>
    </row>
    <row r="1603" spans="1:12" s="23" customFormat="1" x14ac:dyDescent="0.2">
      <c r="A1603" s="11" t="s">
        <v>1841</v>
      </c>
      <c r="B1603" s="28">
        <v>44084</v>
      </c>
      <c r="C1603" s="13" t="s">
        <v>9</v>
      </c>
      <c r="D1603" s="13">
        <v>20</v>
      </c>
      <c r="E1603" s="9" t="s">
        <v>4896</v>
      </c>
      <c r="F1603" s="20" t="s">
        <v>4908</v>
      </c>
      <c r="G1603" t="s">
        <v>4904</v>
      </c>
      <c r="H1603" t="str">
        <f>VLOOKUP(E1603,suppliers!$A$2:$B$18,2,)</f>
        <v>OTHER</v>
      </c>
      <c r="I1603" t="str">
        <f>VLOOKUP(C1603,Table_items[],2,FALSE)</f>
        <v>Bedak Heroxyn 150 gr</v>
      </c>
      <c r="J1603" t="str">
        <f>VLOOKUP(C1603,Table_items[],3,FALSE)</f>
        <v>Obat Alergi</v>
      </c>
      <c r="K1603" s="23">
        <f>VLOOKUP(C1603,Table_items[],4,FALSE)</f>
        <v>16950</v>
      </c>
      <c r="L1603" s="23">
        <f>VLOOKUP(C1603,Table_items[],5,FALSE)</f>
        <v>17170</v>
      </c>
    </row>
    <row r="1604" spans="1:12" s="23" customFormat="1" x14ac:dyDescent="0.2">
      <c r="A1604" s="7" t="s">
        <v>1842</v>
      </c>
      <c r="B1604" s="27">
        <v>44084</v>
      </c>
      <c r="C1604" s="9" t="s">
        <v>14</v>
      </c>
      <c r="D1604" s="9">
        <v>103</v>
      </c>
      <c r="E1604" s="9" t="s">
        <v>4896</v>
      </c>
      <c r="F1604" s="20" t="s">
        <v>4908</v>
      </c>
      <c r="G1604" t="s">
        <v>4904</v>
      </c>
      <c r="H1604" t="str">
        <f>VLOOKUP(E1604,suppliers!$A$2:$B$18,2,)</f>
        <v>OTHER</v>
      </c>
      <c r="I1604" t="str">
        <f>VLOOKUP(C1604,Table_items[],2,FALSE)</f>
        <v>Lo Han Kuo Infusion 12</v>
      </c>
      <c r="J1604" t="str">
        <f>VLOOKUP(C1604,Table_items[],3,FALSE)</f>
        <v>Obat Batuk &amp; Pilek</v>
      </c>
      <c r="K1604" s="23">
        <f>VLOOKUP(C1604,Table_items[],4,FALSE)</f>
        <v>23869</v>
      </c>
      <c r="L1604" s="23">
        <f>VLOOKUP(C1604,Table_items[],5,FALSE)</f>
        <v>24179</v>
      </c>
    </row>
    <row r="1605" spans="1:12" s="23" customFormat="1" x14ac:dyDescent="0.2">
      <c r="A1605" s="11" t="s">
        <v>1843</v>
      </c>
      <c r="B1605" s="28">
        <v>44084</v>
      </c>
      <c r="C1605" s="13" t="s">
        <v>35</v>
      </c>
      <c r="D1605" s="13">
        <v>286</v>
      </c>
      <c r="E1605" s="9" t="s">
        <v>4896</v>
      </c>
      <c r="F1605" s="20" t="s">
        <v>4908</v>
      </c>
      <c r="G1605" t="s">
        <v>4904</v>
      </c>
      <c r="H1605" t="str">
        <f>VLOOKUP(E1605,suppliers!$A$2:$B$18,2,)</f>
        <v>OTHER</v>
      </c>
      <c r="I1605" t="str">
        <f>VLOOKUP(C1605,Table_items[],2,FALSE)</f>
        <v>Proris Ibuprofen</v>
      </c>
      <c r="J1605" t="str">
        <f>VLOOKUP(C1605,Table_items[],3,FALSE)</f>
        <v>Obat Sakit Kepala &amp; Demam</v>
      </c>
      <c r="K1605" s="23">
        <f>VLOOKUP(C1605,Table_items[],4,FALSE)</f>
        <v>25000</v>
      </c>
      <c r="L1605" s="23">
        <f>VLOOKUP(C1605,Table_items[],5,FALSE)</f>
        <v>25275</v>
      </c>
    </row>
    <row r="1606" spans="1:12" s="23" customFormat="1" x14ac:dyDescent="0.2">
      <c r="A1606" s="7" t="s">
        <v>1844</v>
      </c>
      <c r="B1606" s="27">
        <v>44084</v>
      </c>
      <c r="C1606" s="9" t="s">
        <v>25</v>
      </c>
      <c r="D1606" s="9">
        <v>81</v>
      </c>
      <c r="E1606" s="9" t="s">
        <v>4896</v>
      </c>
      <c r="F1606" s="20" t="s">
        <v>4908</v>
      </c>
      <c r="G1606" t="s">
        <v>4904</v>
      </c>
      <c r="H1606" t="str">
        <f>VLOOKUP(E1606,suppliers!$A$2:$B$18,2,)</f>
        <v>OTHER</v>
      </c>
      <c r="I1606" t="str">
        <f>VLOOKUP(C1606,Table_items[],2,FALSE)</f>
        <v>Irvell 150MG Box 20 Tablet</v>
      </c>
      <c r="J1606" t="str">
        <f>VLOOKUP(C1606,Table_items[],3,FALSE)</f>
        <v>Obat Hipertensi</v>
      </c>
      <c r="K1606" s="23">
        <f>VLOOKUP(C1606,Table_items[],4,FALSE)</f>
        <v>143991</v>
      </c>
      <c r="L1606" s="23">
        <f>VLOOKUP(C1606,Table_items[],5,FALSE)</f>
        <v>146871</v>
      </c>
    </row>
    <row r="1607" spans="1:12" s="23" customFormat="1" x14ac:dyDescent="0.2">
      <c r="A1607" s="11" t="s">
        <v>1845</v>
      </c>
      <c r="B1607" s="28">
        <v>44084</v>
      </c>
      <c r="C1607" s="13" t="s">
        <v>25</v>
      </c>
      <c r="D1607" s="13">
        <v>33</v>
      </c>
      <c r="E1607" s="9" t="s">
        <v>4896</v>
      </c>
      <c r="F1607" s="20" t="s">
        <v>4908</v>
      </c>
      <c r="G1607" t="s">
        <v>4904</v>
      </c>
      <c r="H1607" t="str">
        <f>VLOOKUP(E1607,suppliers!$A$2:$B$18,2,)</f>
        <v>OTHER</v>
      </c>
      <c r="I1607" t="str">
        <f>VLOOKUP(C1607,Table_items[],2,FALSE)</f>
        <v>Irvell 150MG Box 20 Tablet</v>
      </c>
      <c r="J1607" t="str">
        <f>VLOOKUP(C1607,Table_items[],3,FALSE)</f>
        <v>Obat Hipertensi</v>
      </c>
      <c r="K1607" s="23">
        <f>VLOOKUP(C1607,Table_items[],4,FALSE)</f>
        <v>143991</v>
      </c>
      <c r="L1607" s="23">
        <f>VLOOKUP(C1607,Table_items[],5,FALSE)</f>
        <v>146871</v>
      </c>
    </row>
    <row r="1608" spans="1:12" s="23" customFormat="1" x14ac:dyDescent="0.2">
      <c r="A1608" s="7" t="s">
        <v>1846</v>
      </c>
      <c r="B1608" s="27">
        <v>44085</v>
      </c>
      <c r="C1608" s="9" t="s">
        <v>24</v>
      </c>
      <c r="D1608" s="9">
        <v>35</v>
      </c>
      <c r="E1608" s="9" t="s">
        <v>4896</v>
      </c>
      <c r="F1608" s="20" t="s">
        <v>4908</v>
      </c>
      <c r="G1608" t="s">
        <v>4904</v>
      </c>
      <c r="H1608" t="str">
        <f>VLOOKUP(E1608,suppliers!$A$2:$B$18,2,)</f>
        <v>OTHER</v>
      </c>
      <c r="I1608" t="str">
        <f>VLOOKUP(C1608,Table_items[],2,FALSE)</f>
        <v>Irbesartan</v>
      </c>
      <c r="J1608" t="str">
        <f>VLOOKUP(C1608,Table_items[],3,FALSE)</f>
        <v>Obat Hipertensi</v>
      </c>
      <c r="K1608" s="23">
        <f>VLOOKUP(C1608,Table_items[],4,FALSE)</f>
        <v>108794</v>
      </c>
      <c r="L1608" s="23">
        <f>VLOOKUP(C1608,Table_items[],5,FALSE)</f>
        <v>109447</v>
      </c>
    </row>
    <row r="1609" spans="1:12" s="23" customFormat="1" x14ac:dyDescent="0.2">
      <c r="A1609" s="11" t="s">
        <v>1847</v>
      </c>
      <c r="B1609" s="28">
        <v>44085</v>
      </c>
      <c r="C1609" s="13" t="s">
        <v>24</v>
      </c>
      <c r="D1609" s="13">
        <v>5</v>
      </c>
      <c r="E1609" s="9" t="s">
        <v>4896</v>
      </c>
      <c r="F1609" s="20" t="s">
        <v>4908</v>
      </c>
      <c r="G1609" t="s">
        <v>4904</v>
      </c>
      <c r="H1609" t="str">
        <f>VLOOKUP(E1609,suppliers!$A$2:$B$18,2,)</f>
        <v>OTHER</v>
      </c>
      <c r="I1609" t="str">
        <f>VLOOKUP(C1609,Table_items[],2,FALSE)</f>
        <v>Irbesartan</v>
      </c>
      <c r="J1609" t="str">
        <f>VLOOKUP(C1609,Table_items[],3,FALSE)</f>
        <v>Obat Hipertensi</v>
      </c>
      <c r="K1609" s="23">
        <f>VLOOKUP(C1609,Table_items[],4,FALSE)</f>
        <v>108794</v>
      </c>
      <c r="L1609" s="23">
        <f>VLOOKUP(C1609,Table_items[],5,FALSE)</f>
        <v>109447</v>
      </c>
    </row>
    <row r="1610" spans="1:12" s="23" customFormat="1" x14ac:dyDescent="0.2">
      <c r="A1610" s="7" t="s">
        <v>1848</v>
      </c>
      <c r="B1610" s="27">
        <v>44085</v>
      </c>
      <c r="C1610" s="9" t="s">
        <v>22</v>
      </c>
      <c r="D1610" s="9">
        <v>22</v>
      </c>
      <c r="E1610" s="9" t="s">
        <v>4896</v>
      </c>
      <c r="F1610" s="20" t="s">
        <v>4908</v>
      </c>
      <c r="G1610" t="s">
        <v>4904</v>
      </c>
      <c r="H1610" t="str">
        <f>VLOOKUP(E1610,suppliers!$A$2:$B$18,2,)</f>
        <v>OTHER</v>
      </c>
      <c r="I1610" t="str">
        <f>VLOOKUP(C1610,Table_items[],2,FALSE)</f>
        <v>Candesartan Ogb Dexa</v>
      </c>
      <c r="J1610" t="str">
        <f>VLOOKUP(C1610,Table_items[],3,FALSE)</f>
        <v>Obat Hipertensi</v>
      </c>
      <c r="K1610" s="23">
        <f>VLOOKUP(C1610,Table_items[],4,FALSE)</f>
        <v>5000</v>
      </c>
      <c r="L1610" s="23">
        <f>VLOOKUP(C1610,Table_items[],5,FALSE)</f>
        <v>5095</v>
      </c>
    </row>
    <row r="1611" spans="1:12" s="23" customFormat="1" x14ac:dyDescent="0.2">
      <c r="A1611" s="11" t="s">
        <v>1849</v>
      </c>
      <c r="B1611" s="28">
        <v>44085</v>
      </c>
      <c r="C1611" s="13" t="s">
        <v>35</v>
      </c>
      <c r="D1611" s="13">
        <v>5</v>
      </c>
      <c r="E1611" s="9" t="s">
        <v>4896</v>
      </c>
      <c r="F1611" s="20" t="s">
        <v>4908</v>
      </c>
      <c r="G1611" t="s">
        <v>4904</v>
      </c>
      <c r="H1611" t="str">
        <f>VLOOKUP(E1611,suppliers!$A$2:$B$18,2,)</f>
        <v>OTHER</v>
      </c>
      <c r="I1611" t="str">
        <f>VLOOKUP(C1611,Table_items[],2,FALSE)</f>
        <v>Proris Ibuprofen</v>
      </c>
      <c r="J1611" t="str">
        <f>VLOOKUP(C1611,Table_items[],3,FALSE)</f>
        <v>Obat Sakit Kepala &amp; Demam</v>
      </c>
      <c r="K1611" s="23">
        <f>VLOOKUP(C1611,Table_items[],4,FALSE)</f>
        <v>25000</v>
      </c>
      <c r="L1611" s="23">
        <f>VLOOKUP(C1611,Table_items[],5,FALSE)</f>
        <v>25275</v>
      </c>
    </row>
    <row r="1612" spans="1:12" s="23" customFormat="1" x14ac:dyDescent="0.2">
      <c r="A1612" s="7" t="s">
        <v>1850</v>
      </c>
      <c r="B1612" s="27">
        <v>44086</v>
      </c>
      <c r="C1612" s="9" t="s">
        <v>12</v>
      </c>
      <c r="D1612" s="9">
        <v>65</v>
      </c>
      <c r="E1612" s="9" t="s">
        <v>4896</v>
      </c>
      <c r="F1612" s="20" t="s">
        <v>4908</v>
      </c>
      <c r="G1612" t="s">
        <v>4904</v>
      </c>
      <c r="H1612" t="str">
        <f>VLOOKUP(E1612,suppliers!$A$2:$B$18,2,)</f>
        <v>OTHER</v>
      </c>
      <c r="I1612" t="str">
        <f>VLOOKUP(C1612,Table_items[],2,FALSE)</f>
        <v>Decolsen 1 Strip 4 Tablet</v>
      </c>
      <c r="J1612" t="str">
        <f>VLOOKUP(C1612,Table_items[],3,FALSE)</f>
        <v>Obat Batuk &amp; Pilek</v>
      </c>
      <c r="K1612" s="23">
        <f>VLOOKUP(C1612,Table_items[],4,FALSE)</f>
        <v>2886</v>
      </c>
      <c r="L1612" s="23">
        <f>VLOOKUP(C1612,Table_items[],5,FALSE)</f>
        <v>2915</v>
      </c>
    </row>
    <row r="1613" spans="1:12" s="23" customFormat="1" x14ac:dyDescent="0.2">
      <c r="A1613" s="11" t="s">
        <v>1851</v>
      </c>
      <c r="B1613" s="28">
        <v>44086</v>
      </c>
      <c r="C1613" s="13" t="s">
        <v>12</v>
      </c>
      <c r="D1613" s="13">
        <v>26</v>
      </c>
      <c r="E1613" s="9" t="s">
        <v>4896</v>
      </c>
      <c r="F1613" s="20" t="s">
        <v>4908</v>
      </c>
      <c r="G1613" t="s">
        <v>4904</v>
      </c>
      <c r="H1613" t="str">
        <f>VLOOKUP(E1613,suppliers!$A$2:$B$18,2,)</f>
        <v>OTHER</v>
      </c>
      <c r="I1613" t="str">
        <f>VLOOKUP(C1613,Table_items[],2,FALSE)</f>
        <v>Decolsen 1 Strip 4 Tablet</v>
      </c>
      <c r="J1613" t="str">
        <f>VLOOKUP(C1613,Table_items[],3,FALSE)</f>
        <v>Obat Batuk &amp; Pilek</v>
      </c>
      <c r="K1613" s="23">
        <f>VLOOKUP(C1613,Table_items[],4,FALSE)</f>
        <v>2886</v>
      </c>
      <c r="L1613" s="23">
        <f>VLOOKUP(C1613,Table_items[],5,FALSE)</f>
        <v>2915</v>
      </c>
    </row>
    <row r="1614" spans="1:12" s="23" customFormat="1" x14ac:dyDescent="0.2">
      <c r="A1614" s="7" t="s">
        <v>1852</v>
      </c>
      <c r="B1614" s="27">
        <v>44086</v>
      </c>
      <c r="C1614" s="9" t="s">
        <v>37</v>
      </c>
      <c r="D1614" s="9">
        <v>29</v>
      </c>
      <c r="E1614" s="9" t="s">
        <v>4896</v>
      </c>
      <c r="F1614" s="20" t="s">
        <v>4908</v>
      </c>
      <c r="G1614" t="s">
        <v>4904</v>
      </c>
      <c r="H1614" t="str">
        <f>VLOOKUP(E1614,suppliers!$A$2:$B$18,2,)</f>
        <v>OTHER</v>
      </c>
      <c r="I1614" t="str">
        <f>VLOOKUP(C1614,Table_items[],2,FALSE)</f>
        <v>Bodrex Extra</v>
      </c>
      <c r="J1614" t="str">
        <f>VLOOKUP(C1614,Table_items[],3,FALSE)</f>
        <v>Obat Sakit Kepala &amp; Demam</v>
      </c>
      <c r="K1614" s="23">
        <f>VLOOKUP(C1614,Table_items[],4,FALSE)</f>
        <v>50788</v>
      </c>
      <c r="L1614" s="23">
        <f>VLOOKUP(C1614,Table_items[],5,FALSE)</f>
        <v>51753</v>
      </c>
    </row>
    <row r="1615" spans="1:12" s="23" customFormat="1" x14ac:dyDescent="0.2">
      <c r="A1615" s="11" t="s">
        <v>1853</v>
      </c>
      <c r="B1615" s="28">
        <v>44086</v>
      </c>
      <c r="C1615" s="13" t="s">
        <v>37</v>
      </c>
      <c r="D1615" s="13">
        <v>73</v>
      </c>
      <c r="E1615" s="9" t="s">
        <v>4896</v>
      </c>
      <c r="F1615" s="20" t="s">
        <v>4908</v>
      </c>
      <c r="G1615" t="s">
        <v>4904</v>
      </c>
      <c r="H1615" t="str">
        <f>VLOOKUP(E1615,suppliers!$A$2:$B$18,2,)</f>
        <v>OTHER</v>
      </c>
      <c r="I1615" t="str">
        <f>VLOOKUP(C1615,Table_items[],2,FALSE)</f>
        <v>Bodrex Extra</v>
      </c>
      <c r="J1615" t="str">
        <f>VLOOKUP(C1615,Table_items[],3,FALSE)</f>
        <v>Obat Sakit Kepala &amp; Demam</v>
      </c>
      <c r="K1615" s="23">
        <f>VLOOKUP(C1615,Table_items[],4,FALSE)</f>
        <v>50788</v>
      </c>
      <c r="L1615" s="23">
        <f>VLOOKUP(C1615,Table_items[],5,FALSE)</f>
        <v>51753</v>
      </c>
    </row>
    <row r="1616" spans="1:12" s="23" customFormat="1" x14ac:dyDescent="0.2">
      <c r="A1616" s="7" t="s">
        <v>1854</v>
      </c>
      <c r="B1616" s="27">
        <v>44087</v>
      </c>
      <c r="C1616" s="9" t="s">
        <v>42</v>
      </c>
      <c r="D1616" s="9">
        <v>5</v>
      </c>
      <c r="E1616" s="9" t="s">
        <v>4896</v>
      </c>
      <c r="F1616" s="20" t="s">
        <v>4908</v>
      </c>
      <c r="G1616" t="s">
        <v>4904</v>
      </c>
      <c r="H1616" t="str">
        <f>VLOOKUP(E1616,suppliers!$A$2:$B$18,2,)</f>
        <v>OTHER</v>
      </c>
      <c r="I1616" t="str">
        <f>VLOOKUP(C1616,Table_items[],2,FALSE)</f>
        <v>Vital Ear Oil 10 mL</v>
      </c>
      <c r="J1616" t="str">
        <f>VLOOKUP(C1616,Table_items[],3,FALSE)</f>
        <v>Obat Telinga</v>
      </c>
      <c r="K1616" s="23">
        <f>VLOOKUP(C1616,Table_items[],4,FALSE)</f>
        <v>16350</v>
      </c>
      <c r="L1616" s="23">
        <f>VLOOKUP(C1616,Table_items[],5,FALSE)</f>
        <v>16677</v>
      </c>
    </row>
    <row r="1617" spans="1:12" s="23" customFormat="1" x14ac:dyDescent="0.2">
      <c r="A1617" s="11" t="s">
        <v>1855</v>
      </c>
      <c r="B1617" s="28">
        <v>44087</v>
      </c>
      <c r="C1617" s="13" t="s">
        <v>9</v>
      </c>
      <c r="D1617" s="13">
        <v>54</v>
      </c>
      <c r="E1617" s="9" t="s">
        <v>4896</v>
      </c>
      <c r="F1617" s="20" t="s">
        <v>4908</v>
      </c>
      <c r="G1617" t="s">
        <v>4904</v>
      </c>
      <c r="H1617" t="str">
        <f>VLOOKUP(E1617,suppliers!$A$2:$B$18,2,)</f>
        <v>OTHER</v>
      </c>
      <c r="I1617" t="str">
        <f>VLOOKUP(C1617,Table_items[],2,FALSE)</f>
        <v>Bedak Heroxyn 150 gr</v>
      </c>
      <c r="J1617" t="str">
        <f>VLOOKUP(C1617,Table_items[],3,FALSE)</f>
        <v>Obat Alergi</v>
      </c>
      <c r="K1617" s="23">
        <f>VLOOKUP(C1617,Table_items[],4,FALSE)</f>
        <v>16950</v>
      </c>
      <c r="L1617" s="23">
        <f>VLOOKUP(C1617,Table_items[],5,FALSE)</f>
        <v>17170</v>
      </c>
    </row>
    <row r="1618" spans="1:12" s="23" customFormat="1" x14ac:dyDescent="0.2">
      <c r="A1618" s="7" t="s">
        <v>1856</v>
      </c>
      <c r="B1618" s="27">
        <v>44087</v>
      </c>
      <c r="C1618" s="9" t="s">
        <v>38</v>
      </c>
      <c r="D1618" s="9">
        <v>10</v>
      </c>
      <c r="E1618" s="9" t="s">
        <v>4896</v>
      </c>
      <c r="F1618" s="20" t="s">
        <v>4908</v>
      </c>
      <c r="G1618" t="s">
        <v>4904</v>
      </c>
      <c r="H1618" t="str">
        <f>VLOOKUP(E1618,suppliers!$A$2:$B$18,2,)</f>
        <v>OTHER</v>
      </c>
      <c r="I1618" t="str">
        <f>VLOOKUP(C1618,Table_items[],2,FALSE)</f>
        <v>Sanmol 500 MG 4 Tablet</v>
      </c>
      <c r="J1618" t="str">
        <f>VLOOKUP(C1618,Table_items[],3,FALSE)</f>
        <v>Obat Sakit Kepala &amp; Demam</v>
      </c>
      <c r="K1618" s="23">
        <f>VLOOKUP(C1618,Table_items[],4,FALSE)</f>
        <v>1600</v>
      </c>
      <c r="L1618" s="23">
        <f>VLOOKUP(C1618,Table_items[],5,FALSE)</f>
        <v>1619</v>
      </c>
    </row>
    <row r="1619" spans="1:12" s="23" customFormat="1" x14ac:dyDescent="0.2">
      <c r="A1619" s="11" t="s">
        <v>1857</v>
      </c>
      <c r="B1619" s="28">
        <v>44087</v>
      </c>
      <c r="C1619" s="13" t="s">
        <v>38</v>
      </c>
      <c r="D1619" s="13">
        <v>22</v>
      </c>
      <c r="E1619" s="9" t="s">
        <v>4896</v>
      </c>
      <c r="F1619" s="20" t="s">
        <v>4908</v>
      </c>
      <c r="G1619" t="s">
        <v>4904</v>
      </c>
      <c r="H1619" t="str">
        <f>VLOOKUP(E1619,suppliers!$A$2:$B$18,2,)</f>
        <v>OTHER</v>
      </c>
      <c r="I1619" t="str">
        <f>VLOOKUP(C1619,Table_items[],2,FALSE)</f>
        <v>Sanmol 500 MG 4 Tablet</v>
      </c>
      <c r="J1619" t="str">
        <f>VLOOKUP(C1619,Table_items[],3,FALSE)</f>
        <v>Obat Sakit Kepala &amp; Demam</v>
      </c>
      <c r="K1619" s="23">
        <f>VLOOKUP(C1619,Table_items[],4,FALSE)</f>
        <v>1600</v>
      </c>
      <c r="L1619" s="23">
        <f>VLOOKUP(C1619,Table_items[],5,FALSE)</f>
        <v>1619</v>
      </c>
    </row>
    <row r="1620" spans="1:12" s="23" customFormat="1" x14ac:dyDescent="0.2">
      <c r="A1620" s="7" t="s">
        <v>1858</v>
      </c>
      <c r="B1620" s="27">
        <v>44087</v>
      </c>
      <c r="C1620" s="9" t="s">
        <v>38</v>
      </c>
      <c r="D1620" s="9">
        <v>18</v>
      </c>
      <c r="E1620" s="9" t="s">
        <v>4896</v>
      </c>
      <c r="F1620" s="20" t="s">
        <v>4908</v>
      </c>
      <c r="G1620" t="s">
        <v>4904</v>
      </c>
      <c r="H1620" t="str">
        <f>VLOOKUP(E1620,suppliers!$A$2:$B$18,2,)</f>
        <v>OTHER</v>
      </c>
      <c r="I1620" t="str">
        <f>VLOOKUP(C1620,Table_items[],2,FALSE)</f>
        <v>Sanmol 500 MG 4 Tablet</v>
      </c>
      <c r="J1620" t="str">
        <f>VLOOKUP(C1620,Table_items[],3,FALSE)</f>
        <v>Obat Sakit Kepala &amp; Demam</v>
      </c>
      <c r="K1620" s="23">
        <f>VLOOKUP(C1620,Table_items[],4,FALSE)</f>
        <v>1600</v>
      </c>
      <c r="L1620" s="23">
        <f>VLOOKUP(C1620,Table_items[],5,FALSE)</f>
        <v>1619</v>
      </c>
    </row>
    <row r="1621" spans="1:12" s="23" customFormat="1" x14ac:dyDescent="0.2">
      <c r="A1621" s="11" t="s">
        <v>1859</v>
      </c>
      <c r="B1621" s="28">
        <v>44087</v>
      </c>
      <c r="C1621" s="13" t="s">
        <v>41</v>
      </c>
      <c r="D1621" s="13">
        <v>25</v>
      </c>
      <c r="E1621" s="9" t="s">
        <v>4896</v>
      </c>
      <c r="F1621" s="20" t="s">
        <v>4908</v>
      </c>
      <c r="G1621" t="s">
        <v>4904</v>
      </c>
      <c r="H1621" t="str">
        <f>VLOOKUP(E1621,suppliers!$A$2:$B$18,2,)</f>
        <v>OTHER</v>
      </c>
      <c r="I1621" t="str">
        <f>VLOOKUP(C1621,Table_items[],2,FALSE)</f>
        <v>Otilon Ear Drops 8 mL</v>
      </c>
      <c r="J1621" t="str">
        <f>VLOOKUP(C1621,Table_items[],3,FALSE)</f>
        <v>Obat Telinga</v>
      </c>
      <c r="K1621" s="23">
        <f>VLOOKUP(C1621,Table_items[],4,FALSE)</f>
        <v>55000</v>
      </c>
      <c r="L1621" s="23">
        <f>VLOOKUP(C1621,Table_items[],5,FALSE)</f>
        <v>55935</v>
      </c>
    </row>
    <row r="1622" spans="1:12" s="23" customFormat="1" x14ac:dyDescent="0.2">
      <c r="A1622" s="7" t="s">
        <v>1860</v>
      </c>
      <c r="B1622" s="27">
        <v>44087</v>
      </c>
      <c r="C1622" s="9" t="s">
        <v>10</v>
      </c>
      <c r="D1622" s="9">
        <v>5</v>
      </c>
      <c r="E1622" s="9" t="s">
        <v>4896</v>
      </c>
      <c r="F1622" s="20" t="s">
        <v>4908</v>
      </c>
      <c r="G1622" t="s">
        <v>4904</v>
      </c>
      <c r="H1622" t="str">
        <f>VLOOKUP(E1622,suppliers!$A$2:$B$18,2,)</f>
        <v>OTHER</v>
      </c>
      <c r="I1622" t="str">
        <f>VLOOKUP(C1622,Table_items[],2,FALSE)</f>
        <v>Dexteem Box Plus 100 Tablet</v>
      </c>
      <c r="J1622" t="str">
        <f>VLOOKUP(C1622,Table_items[],3,FALSE)</f>
        <v>Obat Alergi</v>
      </c>
      <c r="K1622" s="23">
        <f>VLOOKUP(C1622,Table_items[],4,FALSE)</f>
        <v>25322</v>
      </c>
      <c r="L1622" s="23">
        <f>VLOOKUP(C1622,Table_items[],5,FALSE)</f>
        <v>25449</v>
      </c>
    </row>
    <row r="1623" spans="1:12" s="23" customFormat="1" x14ac:dyDescent="0.2">
      <c r="A1623" s="11" t="s">
        <v>1861</v>
      </c>
      <c r="B1623" s="28">
        <v>44087</v>
      </c>
      <c r="C1623" s="13" t="s">
        <v>8</v>
      </c>
      <c r="D1623" s="13">
        <v>14</v>
      </c>
      <c r="E1623" s="9" t="s">
        <v>4896</v>
      </c>
      <c r="F1623" s="20" t="s">
        <v>4908</v>
      </c>
      <c r="G1623" t="s">
        <v>4904</v>
      </c>
      <c r="H1623" t="str">
        <f>VLOOKUP(E1623,suppliers!$A$2:$B$18,2,)</f>
        <v>OTHER</v>
      </c>
      <c r="I1623" t="str">
        <f>VLOOKUP(C1623,Table_items[],2,FALSE)</f>
        <v>Bisoprolol Ogb Dexa</v>
      </c>
      <c r="J1623" t="str">
        <f>VLOOKUP(C1623,Table_items[],3,FALSE)</f>
        <v>Obat Alergi</v>
      </c>
      <c r="K1623" s="23">
        <f>VLOOKUP(C1623,Table_items[],4,FALSE)</f>
        <v>10000</v>
      </c>
      <c r="L1623" s="23">
        <f>VLOOKUP(C1623,Table_items[],5,FALSE)</f>
        <v>10180</v>
      </c>
    </row>
    <row r="1624" spans="1:12" s="23" customFormat="1" x14ac:dyDescent="0.2">
      <c r="A1624" s="7" t="s">
        <v>1862</v>
      </c>
      <c r="B1624" s="27">
        <v>44087</v>
      </c>
      <c r="C1624" s="9" t="s">
        <v>17</v>
      </c>
      <c r="D1624" s="9">
        <v>23</v>
      </c>
      <c r="E1624" s="9" t="s">
        <v>4896</v>
      </c>
      <c r="F1624" s="20" t="s">
        <v>4908</v>
      </c>
      <c r="G1624" t="s">
        <v>4904</v>
      </c>
      <c r="H1624" t="str">
        <f>VLOOKUP(E1624,suppliers!$A$2:$B$18,2,)</f>
        <v>OTHER</v>
      </c>
      <c r="I1624" t="str">
        <f>VLOOKUP(C1624,Table_items[],2,FALSE)</f>
        <v>Vicks Inhaler 0.5 mL</v>
      </c>
      <c r="J1624" t="str">
        <f>VLOOKUP(C1624,Table_items[],3,FALSE)</f>
        <v>Obat Batuk &amp; Pilek</v>
      </c>
      <c r="K1624" s="23">
        <f>VLOOKUP(C1624,Table_items[],4,FALSE)</f>
        <v>16155</v>
      </c>
      <c r="L1624" s="23">
        <f>VLOOKUP(C1624,Table_items[],5,FALSE)</f>
        <v>16430</v>
      </c>
    </row>
    <row r="1625" spans="1:12" s="23" customFormat="1" x14ac:dyDescent="0.2">
      <c r="A1625" s="11" t="s">
        <v>1863</v>
      </c>
      <c r="B1625" s="28">
        <v>44087</v>
      </c>
      <c r="C1625" s="13" t="s">
        <v>11</v>
      </c>
      <c r="D1625" s="13">
        <v>0</v>
      </c>
      <c r="E1625" s="9" t="s">
        <v>4896</v>
      </c>
      <c r="F1625" s="20" t="s">
        <v>4908</v>
      </c>
      <c r="G1625" t="s">
        <v>4904</v>
      </c>
      <c r="H1625" t="str">
        <f>VLOOKUP(E1625,suppliers!$A$2:$B$18,2,)</f>
        <v>OTHER</v>
      </c>
      <c r="I1625" t="str">
        <f>VLOOKUP(C1625,Table_items[],2,FALSE)</f>
        <v>Neozep Forte 1 Strip 4 Tablet</v>
      </c>
      <c r="J1625" t="str">
        <f>VLOOKUP(C1625,Table_items[],3,FALSE)</f>
        <v>Obat Batuk &amp; Pilek</v>
      </c>
      <c r="K1625" s="23">
        <f>VLOOKUP(C1625,Table_items[],4,FALSE)</f>
        <v>2324</v>
      </c>
      <c r="L1625" s="23">
        <f>VLOOKUP(C1625,Table_items[],5,FALSE)</f>
        <v>2338</v>
      </c>
    </row>
    <row r="1626" spans="1:12" s="23" customFormat="1" x14ac:dyDescent="0.2">
      <c r="A1626" s="7" t="s">
        <v>1864</v>
      </c>
      <c r="B1626" s="27">
        <v>44088</v>
      </c>
      <c r="C1626" s="9" t="s">
        <v>12</v>
      </c>
      <c r="D1626" s="9">
        <v>3</v>
      </c>
      <c r="E1626" s="9" t="s">
        <v>4896</v>
      </c>
      <c r="F1626" s="20" t="s">
        <v>4908</v>
      </c>
      <c r="G1626" t="s">
        <v>4904</v>
      </c>
      <c r="H1626" t="str">
        <f>VLOOKUP(E1626,suppliers!$A$2:$B$18,2,)</f>
        <v>OTHER</v>
      </c>
      <c r="I1626" t="str">
        <f>VLOOKUP(C1626,Table_items[],2,FALSE)</f>
        <v>Decolsen 1 Strip 4 Tablet</v>
      </c>
      <c r="J1626" t="str">
        <f>VLOOKUP(C1626,Table_items[],3,FALSE)</f>
        <v>Obat Batuk &amp; Pilek</v>
      </c>
      <c r="K1626" s="23">
        <f>VLOOKUP(C1626,Table_items[],4,FALSE)</f>
        <v>2886</v>
      </c>
      <c r="L1626" s="23">
        <f>VLOOKUP(C1626,Table_items[],5,FALSE)</f>
        <v>2915</v>
      </c>
    </row>
    <row r="1627" spans="1:12" s="23" customFormat="1" x14ac:dyDescent="0.2">
      <c r="A1627" s="11" t="s">
        <v>1865</v>
      </c>
      <c r="B1627" s="28">
        <v>44088</v>
      </c>
      <c r="C1627" s="13" t="s">
        <v>37</v>
      </c>
      <c r="D1627" s="13">
        <v>14</v>
      </c>
      <c r="E1627" s="9" t="s">
        <v>4896</v>
      </c>
      <c r="F1627" s="20" t="s">
        <v>4908</v>
      </c>
      <c r="G1627" t="s">
        <v>4904</v>
      </c>
      <c r="H1627" t="str">
        <f>VLOOKUP(E1627,suppliers!$A$2:$B$18,2,)</f>
        <v>OTHER</v>
      </c>
      <c r="I1627" t="str">
        <f>VLOOKUP(C1627,Table_items[],2,FALSE)</f>
        <v>Bodrex Extra</v>
      </c>
      <c r="J1627" t="str">
        <f>VLOOKUP(C1627,Table_items[],3,FALSE)</f>
        <v>Obat Sakit Kepala &amp; Demam</v>
      </c>
      <c r="K1627" s="23">
        <f>VLOOKUP(C1627,Table_items[],4,FALSE)</f>
        <v>50788</v>
      </c>
      <c r="L1627" s="23">
        <f>VLOOKUP(C1627,Table_items[],5,FALSE)</f>
        <v>51753</v>
      </c>
    </row>
    <row r="1628" spans="1:12" s="23" customFormat="1" x14ac:dyDescent="0.2">
      <c r="A1628" s="7" t="s">
        <v>1866</v>
      </c>
      <c r="B1628" s="27">
        <v>44088</v>
      </c>
      <c r="C1628" s="9" t="s">
        <v>37</v>
      </c>
      <c r="D1628" s="9">
        <v>2</v>
      </c>
      <c r="E1628" s="9" t="s">
        <v>4896</v>
      </c>
      <c r="F1628" s="20" t="s">
        <v>4908</v>
      </c>
      <c r="G1628" t="s">
        <v>4904</v>
      </c>
      <c r="H1628" t="str">
        <f>VLOOKUP(E1628,suppliers!$A$2:$B$18,2,)</f>
        <v>OTHER</v>
      </c>
      <c r="I1628" t="str">
        <f>VLOOKUP(C1628,Table_items[],2,FALSE)</f>
        <v>Bodrex Extra</v>
      </c>
      <c r="J1628" t="str">
        <f>VLOOKUP(C1628,Table_items[],3,FALSE)</f>
        <v>Obat Sakit Kepala &amp; Demam</v>
      </c>
      <c r="K1628" s="23">
        <f>VLOOKUP(C1628,Table_items[],4,FALSE)</f>
        <v>50788</v>
      </c>
      <c r="L1628" s="23">
        <f>VLOOKUP(C1628,Table_items[],5,FALSE)</f>
        <v>51753</v>
      </c>
    </row>
    <row r="1629" spans="1:12" s="23" customFormat="1" x14ac:dyDescent="0.2">
      <c r="A1629" s="11" t="s">
        <v>1867</v>
      </c>
      <c r="B1629" s="28">
        <v>44088</v>
      </c>
      <c r="C1629" s="13" t="s">
        <v>37</v>
      </c>
      <c r="D1629" s="13">
        <v>63</v>
      </c>
      <c r="E1629" s="9" t="s">
        <v>4896</v>
      </c>
      <c r="F1629" s="20" t="s">
        <v>4908</v>
      </c>
      <c r="G1629" t="s">
        <v>4904</v>
      </c>
      <c r="H1629" t="str">
        <f>VLOOKUP(E1629,suppliers!$A$2:$B$18,2,)</f>
        <v>OTHER</v>
      </c>
      <c r="I1629" t="str">
        <f>VLOOKUP(C1629,Table_items[],2,FALSE)</f>
        <v>Bodrex Extra</v>
      </c>
      <c r="J1629" t="str">
        <f>VLOOKUP(C1629,Table_items[],3,FALSE)</f>
        <v>Obat Sakit Kepala &amp; Demam</v>
      </c>
      <c r="K1629" s="23">
        <f>VLOOKUP(C1629,Table_items[],4,FALSE)</f>
        <v>50788</v>
      </c>
      <c r="L1629" s="23">
        <f>VLOOKUP(C1629,Table_items[],5,FALSE)</f>
        <v>51753</v>
      </c>
    </row>
    <row r="1630" spans="1:12" s="23" customFormat="1" x14ac:dyDescent="0.2">
      <c r="A1630" s="7" t="s">
        <v>1868</v>
      </c>
      <c r="B1630" s="27">
        <v>44088</v>
      </c>
      <c r="C1630" s="9" t="s">
        <v>24</v>
      </c>
      <c r="D1630" s="9">
        <v>36</v>
      </c>
      <c r="E1630" s="9" t="s">
        <v>4896</v>
      </c>
      <c r="F1630" s="20" t="s">
        <v>4908</v>
      </c>
      <c r="G1630" t="s">
        <v>4904</v>
      </c>
      <c r="H1630" t="str">
        <f>VLOOKUP(E1630,suppliers!$A$2:$B$18,2,)</f>
        <v>OTHER</v>
      </c>
      <c r="I1630" t="str">
        <f>VLOOKUP(C1630,Table_items[],2,FALSE)</f>
        <v>Irbesartan</v>
      </c>
      <c r="J1630" t="str">
        <f>VLOOKUP(C1630,Table_items[],3,FALSE)</f>
        <v>Obat Hipertensi</v>
      </c>
      <c r="K1630" s="23">
        <f>VLOOKUP(C1630,Table_items[],4,FALSE)</f>
        <v>108794</v>
      </c>
      <c r="L1630" s="23">
        <f>VLOOKUP(C1630,Table_items[],5,FALSE)</f>
        <v>109447</v>
      </c>
    </row>
    <row r="1631" spans="1:12" s="23" customFormat="1" x14ac:dyDescent="0.2">
      <c r="A1631" s="11" t="s">
        <v>1869</v>
      </c>
      <c r="B1631" s="28">
        <v>44088</v>
      </c>
      <c r="C1631" s="13" t="s">
        <v>41</v>
      </c>
      <c r="D1631" s="13">
        <v>29</v>
      </c>
      <c r="E1631" s="9" t="s">
        <v>4896</v>
      </c>
      <c r="F1631" s="20" t="s">
        <v>4908</v>
      </c>
      <c r="G1631" t="s">
        <v>4904</v>
      </c>
      <c r="H1631" t="str">
        <f>VLOOKUP(E1631,suppliers!$A$2:$B$18,2,)</f>
        <v>OTHER</v>
      </c>
      <c r="I1631" t="str">
        <f>VLOOKUP(C1631,Table_items[],2,FALSE)</f>
        <v>Otilon Ear Drops 8 mL</v>
      </c>
      <c r="J1631" t="str">
        <f>VLOOKUP(C1631,Table_items[],3,FALSE)</f>
        <v>Obat Telinga</v>
      </c>
      <c r="K1631" s="23">
        <f>VLOOKUP(C1631,Table_items[],4,FALSE)</f>
        <v>55000</v>
      </c>
      <c r="L1631" s="23">
        <f>VLOOKUP(C1631,Table_items[],5,FALSE)</f>
        <v>55935</v>
      </c>
    </row>
    <row r="1632" spans="1:12" s="23" customFormat="1" x14ac:dyDescent="0.2">
      <c r="A1632" s="7" t="s">
        <v>1870</v>
      </c>
      <c r="B1632" s="27">
        <v>44088</v>
      </c>
      <c r="C1632" s="9" t="s">
        <v>16</v>
      </c>
      <c r="D1632" s="9">
        <v>56</v>
      </c>
      <c r="E1632" s="9" t="s">
        <v>4896</v>
      </c>
      <c r="F1632" s="20" t="s">
        <v>4908</v>
      </c>
      <c r="G1632" t="s">
        <v>4904</v>
      </c>
      <c r="H1632" t="str">
        <f>VLOOKUP(E1632,suppliers!$A$2:$B$18,2,)</f>
        <v>OTHER</v>
      </c>
      <c r="I1632" t="str">
        <f>VLOOKUP(C1632,Table_items[],2,FALSE)</f>
        <v>Ultraflu Box Isi 25 Strip</v>
      </c>
      <c r="J1632" t="str">
        <f>VLOOKUP(C1632,Table_items[],3,FALSE)</f>
        <v>Obat Batuk &amp; Pilek</v>
      </c>
      <c r="K1632" s="23">
        <f>VLOOKUP(C1632,Table_items[],4,FALSE)</f>
        <v>72500</v>
      </c>
      <c r="L1632" s="23">
        <f>VLOOKUP(C1632,Table_items[],5,FALSE)</f>
        <v>73805</v>
      </c>
    </row>
    <row r="1633" spans="1:12" s="23" customFormat="1" x14ac:dyDescent="0.2">
      <c r="A1633" s="11" t="s">
        <v>1871</v>
      </c>
      <c r="B1633" s="28">
        <v>44088</v>
      </c>
      <c r="C1633" s="13" t="s">
        <v>40</v>
      </c>
      <c r="D1633" s="13">
        <v>9</v>
      </c>
      <c r="E1633" s="9" t="s">
        <v>4896</v>
      </c>
      <c r="F1633" s="20" t="s">
        <v>4908</v>
      </c>
      <c r="G1633" t="s">
        <v>4904</v>
      </c>
      <c r="H1633" t="str">
        <f>VLOOKUP(E1633,suppliers!$A$2:$B$18,2,)</f>
        <v>OTHER</v>
      </c>
      <c r="I1633" t="str">
        <f>VLOOKUP(C1633,Table_items[],2,FALSE)</f>
        <v>Paramex Tablet / Obat</v>
      </c>
      <c r="J1633" t="str">
        <f>VLOOKUP(C1633,Table_items[],3,FALSE)</f>
        <v>Obat Sakit Kepala &amp; Demam</v>
      </c>
      <c r="K1633" s="23">
        <f>VLOOKUP(C1633,Table_items[],4,FALSE)</f>
        <v>2560</v>
      </c>
      <c r="L1633" s="23">
        <f>VLOOKUP(C1633,Table_items[],5,FALSE)</f>
        <v>2586</v>
      </c>
    </row>
    <row r="1634" spans="1:12" s="23" customFormat="1" x14ac:dyDescent="0.2">
      <c r="A1634" s="7" t="s">
        <v>1872</v>
      </c>
      <c r="B1634" s="27">
        <v>44089</v>
      </c>
      <c r="C1634" s="9" t="s">
        <v>27</v>
      </c>
      <c r="D1634" s="9">
        <v>25</v>
      </c>
      <c r="E1634" s="9" t="s">
        <v>4896</v>
      </c>
      <c r="F1634" s="20" t="s">
        <v>4908</v>
      </c>
      <c r="G1634" t="s">
        <v>4904</v>
      </c>
      <c r="H1634" t="str">
        <f>VLOOKUP(E1634,suppliers!$A$2:$B$18,2,)</f>
        <v>OTHER</v>
      </c>
      <c r="I1634" t="str">
        <f>VLOOKUP(C1634,Table_items[],2,FALSE)</f>
        <v>Simvastatin 10 MG Strip 10</v>
      </c>
      <c r="J1634" t="str">
        <f>VLOOKUP(C1634,Table_items[],3,FALSE)</f>
        <v>Obat Kolesterol</v>
      </c>
      <c r="K1634" s="23">
        <f>VLOOKUP(C1634,Table_items[],4,FALSE)</f>
        <v>6222</v>
      </c>
      <c r="L1634" s="23">
        <f>VLOOKUP(C1634,Table_items[],5,FALSE)</f>
        <v>6253</v>
      </c>
    </row>
    <row r="1635" spans="1:12" s="23" customFormat="1" x14ac:dyDescent="0.2">
      <c r="A1635" s="11" t="s">
        <v>1873</v>
      </c>
      <c r="B1635" s="28">
        <v>44089</v>
      </c>
      <c r="C1635" s="13" t="s">
        <v>12</v>
      </c>
      <c r="D1635" s="13">
        <v>58</v>
      </c>
      <c r="E1635" s="9" t="s">
        <v>4896</v>
      </c>
      <c r="F1635" s="20" t="s">
        <v>4908</v>
      </c>
      <c r="G1635" t="s">
        <v>4904</v>
      </c>
      <c r="H1635" t="str">
        <f>VLOOKUP(E1635,suppliers!$A$2:$B$18,2,)</f>
        <v>OTHER</v>
      </c>
      <c r="I1635" t="str">
        <f>VLOOKUP(C1635,Table_items[],2,FALSE)</f>
        <v>Decolsen 1 Strip 4 Tablet</v>
      </c>
      <c r="J1635" t="str">
        <f>VLOOKUP(C1635,Table_items[],3,FALSE)</f>
        <v>Obat Batuk &amp; Pilek</v>
      </c>
      <c r="K1635" s="23">
        <f>VLOOKUP(C1635,Table_items[],4,FALSE)</f>
        <v>2886</v>
      </c>
      <c r="L1635" s="23">
        <f>VLOOKUP(C1635,Table_items[],5,FALSE)</f>
        <v>2915</v>
      </c>
    </row>
    <row r="1636" spans="1:12" s="23" customFormat="1" x14ac:dyDescent="0.2">
      <c r="A1636" s="7" t="s">
        <v>1874</v>
      </c>
      <c r="B1636" s="27">
        <v>44089</v>
      </c>
      <c r="C1636" s="9" t="s">
        <v>24</v>
      </c>
      <c r="D1636" s="9">
        <v>37</v>
      </c>
      <c r="E1636" s="9" t="s">
        <v>4896</v>
      </c>
      <c r="F1636" s="20" t="s">
        <v>4908</v>
      </c>
      <c r="G1636" t="s">
        <v>4904</v>
      </c>
      <c r="H1636" t="str">
        <f>VLOOKUP(E1636,suppliers!$A$2:$B$18,2,)</f>
        <v>OTHER</v>
      </c>
      <c r="I1636" t="str">
        <f>VLOOKUP(C1636,Table_items[],2,FALSE)</f>
        <v>Irbesartan</v>
      </c>
      <c r="J1636" t="str">
        <f>VLOOKUP(C1636,Table_items[],3,FALSE)</f>
        <v>Obat Hipertensi</v>
      </c>
      <c r="K1636" s="23">
        <f>VLOOKUP(C1636,Table_items[],4,FALSE)</f>
        <v>108794</v>
      </c>
      <c r="L1636" s="23">
        <f>VLOOKUP(C1636,Table_items[],5,FALSE)</f>
        <v>109447</v>
      </c>
    </row>
    <row r="1637" spans="1:12" s="23" customFormat="1" x14ac:dyDescent="0.2">
      <c r="A1637" s="11" t="s">
        <v>1875</v>
      </c>
      <c r="B1637" s="28">
        <v>44089</v>
      </c>
      <c r="C1637" s="13" t="s">
        <v>38</v>
      </c>
      <c r="D1637" s="13">
        <v>1</v>
      </c>
      <c r="E1637" s="9" t="s">
        <v>4896</v>
      </c>
      <c r="F1637" s="20" t="s">
        <v>4908</v>
      </c>
      <c r="G1637" t="s">
        <v>4904</v>
      </c>
      <c r="H1637" t="str">
        <f>VLOOKUP(E1637,suppliers!$A$2:$B$18,2,)</f>
        <v>OTHER</v>
      </c>
      <c r="I1637" t="str">
        <f>VLOOKUP(C1637,Table_items[],2,FALSE)</f>
        <v>Sanmol 500 MG 4 Tablet</v>
      </c>
      <c r="J1637" t="str">
        <f>VLOOKUP(C1637,Table_items[],3,FALSE)</f>
        <v>Obat Sakit Kepala &amp; Demam</v>
      </c>
      <c r="K1637" s="23">
        <f>VLOOKUP(C1637,Table_items[],4,FALSE)</f>
        <v>1600</v>
      </c>
      <c r="L1637" s="23">
        <f>VLOOKUP(C1637,Table_items[],5,FALSE)</f>
        <v>1619</v>
      </c>
    </row>
    <row r="1638" spans="1:12" s="23" customFormat="1" x14ac:dyDescent="0.2">
      <c r="A1638" s="7" t="s">
        <v>1876</v>
      </c>
      <c r="B1638" s="27">
        <v>44090</v>
      </c>
      <c r="C1638" s="9" t="s">
        <v>12</v>
      </c>
      <c r="D1638" s="9">
        <v>86</v>
      </c>
      <c r="E1638" s="9" t="s">
        <v>4896</v>
      </c>
      <c r="F1638" s="20" t="s">
        <v>4908</v>
      </c>
      <c r="G1638" t="s">
        <v>4904</v>
      </c>
      <c r="H1638" t="str">
        <f>VLOOKUP(E1638,suppliers!$A$2:$B$18,2,)</f>
        <v>OTHER</v>
      </c>
      <c r="I1638" t="str">
        <f>VLOOKUP(C1638,Table_items[],2,FALSE)</f>
        <v>Decolsen 1 Strip 4 Tablet</v>
      </c>
      <c r="J1638" t="str">
        <f>VLOOKUP(C1638,Table_items[],3,FALSE)</f>
        <v>Obat Batuk &amp; Pilek</v>
      </c>
      <c r="K1638" s="23">
        <f>VLOOKUP(C1638,Table_items[],4,FALSE)</f>
        <v>2886</v>
      </c>
      <c r="L1638" s="23">
        <f>VLOOKUP(C1638,Table_items[],5,FALSE)</f>
        <v>2915</v>
      </c>
    </row>
    <row r="1639" spans="1:12" s="23" customFormat="1" x14ac:dyDescent="0.2">
      <c r="A1639" s="11" t="s">
        <v>1877</v>
      </c>
      <c r="B1639" s="28">
        <v>44090</v>
      </c>
      <c r="C1639" s="13" t="s">
        <v>37</v>
      </c>
      <c r="D1639" s="13">
        <v>2</v>
      </c>
      <c r="E1639" s="9" t="s">
        <v>4896</v>
      </c>
      <c r="F1639" s="20" t="s">
        <v>4908</v>
      </c>
      <c r="G1639" t="s">
        <v>4904</v>
      </c>
      <c r="H1639" t="str">
        <f>VLOOKUP(E1639,suppliers!$A$2:$B$18,2,)</f>
        <v>OTHER</v>
      </c>
      <c r="I1639" t="str">
        <f>VLOOKUP(C1639,Table_items[],2,FALSE)</f>
        <v>Bodrex Extra</v>
      </c>
      <c r="J1639" t="str">
        <f>VLOOKUP(C1639,Table_items[],3,FALSE)</f>
        <v>Obat Sakit Kepala &amp; Demam</v>
      </c>
      <c r="K1639" s="23">
        <f>VLOOKUP(C1639,Table_items[],4,FALSE)</f>
        <v>50788</v>
      </c>
      <c r="L1639" s="23">
        <f>VLOOKUP(C1639,Table_items[],5,FALSE)</f>
        <v>51753</v>
      </c>
    </row>
    <row r="1640" spans="1:12" s="23" customFormat="1" x14ac:dyDescent="0.2">
      <c r="A1640" s="7" t="s">
        <v>1878</v>
      </c>
      <c r="B1640" s="27">
        <v>44090</v>
      </c>
      <c r="C1640" s="9" t="s">
        <v>9</v>
      </c>
      <c r="D1640" s="9">
        <v>64</v>
      </c>
      <c r="E1640" s="9" t="s">
        <v>4896</v>
      </c>
      <c r="F1640" s="20" t="s">
        <v>4908</v>
      </c>
      <c r="G1640" t="s">
        <v>4904</v>
      </c>
      <c r="H1640" t="str">
        <f>VLOOKUP(E1640,suppliers!$A$2:$B$18,2,)</f>
        <v>OTHER</v>
      </c>
      <c r="I1640" t="str">
        <f>VLOOKUP(C1640,Table_items[],2,FALSE)</f>
        <v>Bedak Heroxyn 150 gr</v>
      </c>
      <c r="J1640" t="str">
        <f>VLOOKUP(C1640,Table_items[],3,FALSE)</f>
        <v>Obat Alergi</v>
      </c>
      <c r="K1640" s="23">
        <f>VLOOKUP(C1640,Table_items[],4,FALSE)</f>
        <v>16950</v>
      </c>
      <c r="L1640" s="23">
        <f>VLOOKUP(C1640,Table_items[],5,FALSE)</f>
        <v>17170</v>
      </c>
    </row>
    <row r="1641" spans="1:12" s="23" customFormat="1" x14ac:dyDescent="0.2">
      <c r="A1641" s="11" t="s">
        <v>1879</v>
      </c>
      <c r="B1641" s="28">
        <v>44090</v>
      </c>
      <c r="C1641" s="13" t="s">
        <v>41</v>
      </c>
      <c r="D1641" s="13">
        <v>38</v>
      </c>
      <c r="E1641" s="9" t="s">
        <v>4896</v>
      </c>
      <c r="F1641" s="20" t="s">
        <v>4908</v>
      </c>
      <c r="G1641" t="s">
        <v>4904</v>
      </c>
      <c r="H1641" t="str">
        <f>VLOOKUP(E1641,suppliers!$A$2:$B$18,2,)</f>
        <v>OTHER</v>
      </c>
      <c r="I1641" t="str">
        <f>VLOOKUP(C1641,Table_items[],2,FALSE)</f>
        <v>Otilon Ear Drops 8 mL</v>
      </c>
      <c r="J1641" t="str">
        <f>VLOOKUP(C1641,Table_items[],3,FALSE)</f>
        <v>Obat Telinga</v>
      </c>
      <c r="K1641" s="23">
        <f>VLOOKUP(C1641,Table_items[],4,FALSE)</f>
        <v>55000</v>
      </c>
      <c r="L1641" s="23">
        <f>VLOOKUP(C1641,Table_items[],5,FALSE)</f>
        <v>55935</v>
      </c>
    </row>
    <row r="1642" spans="1:12" s="23" customFormat="1" x14ac:dyDescent="0.2">
      <c r="A1642" s="7" t="s">
        <v>1880</v>
      </c>
      <c r="B1642" s="27">
        <v>44090</v>
      </c>
      <c r="C1642" s="9" t="s">
        <v>41</v>
      </c>
      <c r="D1642" s="9">
        <v>15</v>
      </c>
      <c r="E1642" s="9" t="s">
        <v>4896</v>
      </c>
      <c r="F1642" s="20" t="s">
        <v>4908</v>
      </c>
      <c r="G1642" t="s">
        <v>4904</v>
      </c>
      <c r="H1642" t="str">
        <f>VLOOKUP(E1642,suppliers!$A$2:$B$18,2,)</f>
        <v>OTHER</v>
      </c>
      <c r="I1642" t="str">
        <f>VLOOKUP(C1642,Table_items[],2,FALSE)</f>
        <v>Otilon Ear Drops 8 mL</v>
      </c>
      <c r="J1642" t="str">
        <f>VLOOKUP(C1642,Table_items[],3,FALSE)</f>
        <v>Obat Telinga</v>
      </c>
      <c r="K1642" s="23">
        <f>VLOOKUP(C1642,Table_items[],4,FALSE)</f>
        <v>55000</v>
      </c>
      <c r="L1642" s="23">
        <f>VLOOKUP(C1642,Table_items[],5,FALSE)</f>
        <v>55935</v>
      </c>
    </row>
    <row r="1643" spans="1:12" x14ac:dyDescent="0.2">
      <c r="A1643" s="11" t="s">
        <v>1881</v>
      </c>
      <c r="B1643" s="28">
        <v>44090</v>
      </c>
      <c r="C1643" s="13" t="s">
        <v>22</v>
      </c>
      <c r="D1643" s="13">
        <v>14</v>
      </c>
      <c r="E1643" s="9" t="s">
        <v>4896</v>
      </c>
      <c r="F1643" s="20" t="s">
        <v>4908</v>
      </c>
      <c r="G1643" t="s">
        <v>4904</v>
      </c>
      <c r="H1643" t="str">
        <f>VLOOKUP(E1643,suppliers!$A$2:$B$18,2,)</f>
        <v>OTHER</v>
      </c>
      <c r="I1643" t="str">
        <f>VLOOKUP(C1643,Table_items[],2,FALSE)</f>
        <v>Candesartan Ogb Dexa</v>
      </c>
      <c r="J1643" t="str">
        <f>VLOOKUP(C1643,Table_items[],3,FALSE)</f>
        <v>Obat Hipertensi</v>
      </c>
      <c r="K1643" s="23">
        <f>VLOOKUP(C1643,Table_items[],4,FALSE)</f>
        <v>5000</v>
      </c>
      <c r="L1643" s="23">
        <f>VLOOKUP(C1643,Table_items[],5,FALSE)</f>
        <v>5095</v>
      </c>
    </row>
    <row r="1644" spans="1:12" x14ac:dyDescent="0.2">
      <c r="A1644" s="7" t="s">
        <v>1882</v>
      </c>
      <c r="B1644" s="27">
        <v>44090</v>
      </c>
      <c r="C1644" s="9" t="s">
        <v>36</v>
      </c>
      <c r="D1644" s="9">
        <v>17</v>
      </c>
      <c r="E1644" s="9" t="s">
        <v>4896</v>
      </c>
      <c r="F1644" s="20" t="s">
        <v>4908</v>
      </c>
      <c r="G1644" t="s">
        <v>4904</v>
      </c>
      <c r="H1644" t="str">
        <f>VLOOKUP(E1644,suppliers!$A$2:$B$18,2,)</f>
        <v>OTHER</v>
      </c>
      <c r="I1644" t="str">
        <f>VLOOKUP(C1644,Table_items[],2,FALSE)</f>
        <v>Sanmol Paracetamol</v>
      </c>
      <c r="J1644" t="str">
        <f>VLOOKUP(C1644,Table_items[],3,FALSE)</f>
        <v>Obat Sakit Kepala &amp; Demam</v>
      </c>
      <c r="K1644" s="23">
        <f>VLOOKUP(C1644,Table_items[],4,FALSE)</f>
        <v>16100</v>
      </c>
      <c r="L1644" s="23">
        <f>VLOOKUP(C1644,Table_items[],5,FALSE)</f>
        <v>16261</v>
      </c>
    </row>
    <row r="1645" spans="1:12" x14ac:dyDescent="0.2">
      <c r="A1645" s="11" t="s">
        <v>1883</v>
      </c>
      <c r="B1645" s="28">
        <v>44090</v>
      </c>
      <c r="C1645" s="13" t="s">
        <v>28</v>
      </c>
      <c r="D1645" s="13">
        <v>70</v>
      </c>
      <c r="E1645" s="9" t="s">
        <v>4896</v>
      </c>
      <c r="F1645" s="20" t="s">
        <v>4908</v>
      </c>
      <c r="G1645" t="s">
        <v>4904</v>
      </c>
      <c r="H1645" t="str">
        <f>VLOOKUP(E1645,suppliers!$A$2:$B$18,2,)</f>
        <v>OTHER</v>
      </c>
      <c r="I1645" t="str">
        <f>VLOOKUP(C1645,Table_items[],2,FALSE)</f>
        <v>Hyperchol 100 MG 12 KPS</v>
      </c>
      <c r="J1645" t="str">
        <f>VLOOKUP(C1645,Table_items[],3,FALSE)</f>
        <v>Obat Kolesterol</v>
      </c>
      <c r="K1645" s="23">
        <f>VLOOKUP(C1645,Table_items[],4,FALSE)</f>
        <v>42800</v>
      </c>
      <c r="L1645" s="23">
        <f>VLOOKUP(C1645,Table_items[],5,FALSE)</f>
        <v>43442</v>
      </c>
    </row>
    <row r="1646" spans="1:12" x14ac:dyDescent="0.2">
      <c r="A1646" s="7" t="s">
        <v>1884</v>
      </c>
      <c r="B1646" s="27">
        <v>44090</v>
      </c>
      <c r="C1646" s="9" t="s">
        <v>11</v>
      </c>
      <c r="D1646" s="9">
        <v>25</v>
      </c>
      <c r="E1646" s="9" t="s">
        <v>4896</v>
      </c>
      <c r="F1646" s="20" t="s">
        <v>4908</v>
      </c>
      <c r="G1646" t="s">
        <v>4904</v>
      </c>
      <c r="H1646" t="str">
        <f>VLOOKUP(E1646,suppliers!$A$2:$B$18,2,)</f>
        <v>OTHER</v>
      </c>
      <c r="I1646" t="str">
        <f>VLOOKUP(C1646,Table_items[],2,FALSE)</f>
        <v>Neozep Forte 1 Strip 4 Tablet</v>
      </c>
      <c r="J1646" t="str">
        <f>VLOOKUP(C1646,Table_items[],3,FALSE)</f>
        <v>Obat Batuk &amp; Pilek</v>
      </c>
      <c r="K1646" s="23">
        <f>VLOOKUP(C1646,Table_items[],4,FALSE)</f>
        <v>2324</v>
      </c>
      <c r="L1646" s="23">
        <f>VLOOKUP(C1646,Table_items[],5,FALSE)</f>
        <v>2338</v>
      </c>
    </row>
    <row r="1647" spans="1:12" x14ac:dyDescent="0.2">
      <c r="A1647" s="11" t="s">
        <v>1885</v>
      </c>
      <c r="B1647" s="28">
        <v>44091</v>
      </c>
      <c r="C1647" s="13" t="s">
        <v>37</v>
      </c>
      <c r="D1647" s="13">
        <v>9</v>
      </c>
      <c r="E1647" s="9" t="s">
        <v>4896</v>
      </c>
      <c r="F1647" s="20" t="s">
        <v>4908</v>
      </c>
      <c r="G1647" t="s">
        <v>4904</v>
      </c>
      <c r="H1647" t="str">
        <f>VLOOKUP(E1647,suppliers!$A$2:$B$18,2,)</f>
        <v>OTHER</v>
      </c>
      <c r="I1647" t="str">
        <f>VLOOKUP(C1647,Table_items[],2,FALSE)</f>
        <v>Bodrex Extra</v>
      </c>
      <c r="J1647" t="str">
        <f>VLOOKUP(C1647,Table_items[],3,FALSE)</f>
        <v>Obat Sakit Kepala &amp; Demam</v>
      </c>
      <c r="K1647" s="23">
        <f>VLOOKUP(C1647,Table_items[],4,FALSE)</f>
        <v>50788</v>
      </c>
      <c r="L1647" s="23">
        <f>VLOOKUP(C1647,Table_items[],5,FALSE)</f>
        <v>51753</v>
      </c>
    </row>
    <row r="1648" spans="1:12" x14ac:dyDescent="0.2">
      <c r="A1648" s="7" t="s">
        <v>1886</v>
      </c>
      <c r="B1648" s="27">
        <v>44091</v>
      </c>
      <c r="C1648" s="9" t="s">
        <v>38</v>
      </c>
      <c r="D1648" s="9">
        <v>24</v>
      </c>
      <c r="E1648" s="9" t="s">
        <v>4896</v>
      </c>
      <c r="F1648" s="20" t="s">
        <v>4908</v>
      </c>
      <c r="G1648" t="s">
        <v>4904</v>
      </c>
      <c r="H1648" t="str">
        <f>VLOOKUP(E1648,suppliers!$A$2:$B$18,2,)</f>
        <v>OTHER</v>
      </c>
      <c r="I1648" t="str">
        <f>VLOOKUP(C1648,Table_items[],2,FALSE)</f>
        <v>Sanmol 500 MG 4 Tablet</v>
      </c>
      <c r="J1648" t="str">
        <f>VLOOKUP(C1648,Table_items[],3,FALSE)</f>
        <v>Obat Sakit Kepala &amp; Demam</v>
      </c>
      <c r="K1648" s="23">
        <f>VLOOKUP(C1648,Table_items[],4,FALSE)</f>
        <v>1600</v>
      </c>
      <c r="L1648" s="23">
        <f>VLOOKUP(C1648,Table_items[],5,FALSE)</f>
        <v>1619</v>
      </c>
    </row>
    <row r="1649" spans="1:12" x14ac:dyDescent="0.2">
      <c r="A1649" s="11" t="s">
        <v>1887</v>
      </c>
      <c r="B1649" s="28">
        <v>44091</v>
      </c>
      <c r="C1649" s="13" t="s">
        <v>38</v>
      </c>
      <c r="D1649" s="13">
        <v>38</v>
      </c>
      <c r="E1649" s="9" t="s">
        <v>4896</v>
      </c>
      <c r="F1649" s="20" t="s">
        <v>4908</v>
      </c>
      <c r="G1649" t="s">
        <v>4904</v>
      </c>
      <c r="H1649" t="str">
        <f>VLOOKUP(E1649,suppliers!$A$2:$B$18,2,)</f>
        <v>OTHER</v>
      </c>
      <c r="I1649" t="str">
        <f>VLOOKUP(C1649,Table_items[],2,FALSE)</f>
        <v>Sanmol 500 MG 4 Tablet</v>
      </c>
      <c r="J1649" t="str">
        <f>VLOOKUP(C1649,Table_items[],3,FALSE)</f>
        <v>Obat Sakit Kepala &amp; Demam</v>
      </c>
      <c r="K1649" s="23">
        <f>VLOOKUP(C1649,Table_items[],4,FALSE)</f>
        <v>1600</v>
      </c>
      <c r="L1649" s="23">
        <f>VLOOKUP(C1649,Table_items[],5,FALSE)</f>
        <v>1619</v>
      </c>
    </row>
    <row r="1650" spans="1:12" x14ac:dyDescent="0.2">
      <c r="A1650" s="7" t="s">
        <v>1888</v>
      </c>
      <c r="B1650" s="27">
        <v>44091</v>
      </c>
      <c r="C1650" s="9" t="s">
        <v>38</v>
      </c>
      <c r="D1650" s="9">
        <v>23</v>
      </c>
      <c r="E1650" s="9" t="s">
        <v>4896</v>
      </c>
      <c r="F1650" s="20" t="s">
        <v>4908</v>
      </c>
      <c r="G1650" t="s">
        <v>4904</v>
      </c>
      <c r="H1650" t="str">
        <f>VLOOKUP(E1650,suppliers!$A$2:$B$18,2,)</f>
        <v>OTHER</v>
      </c>
      <c r="I1650" t="str">
        <f>VLOOKUP(C1650,Table_items[],2,FALSE)</f>
        <v>Sanmol 500 MG 4 Tablet</v>
      </c>
      <c r="J1650" t="str">
        <f>VLOOKUP(C1650,Table_items[],3,FALSE)</f>
        <v>Obat Sakit Kepala &amp; Demam</v>
      </c>
      <c r="K1650" s="23">
        <f>VLOOKUP(C1650,Table_items[],4,FALSE)</f>
        <v>1600</v>
      </c>
      <c r="L1650" s="23">
        <f>VLOOKUP(C1650,Table_items[],5,FALSE)</f>
        <v>1619</v>
      </c>
    </row>
    <row r="1651" spans="1:12" x14ac:dyDescent="0.2">
      <c r="A1651" s="11" t="s">
        <v>1889</v>
      </c>
      <c r="B1651" s="28">
        <v>44091</v>
      </c>
      <c r="C1651" s="13" t="s">
        <v>41</v>
      </c>
      <c r="D1651" s="13">
        <v>28</v>
      </c>
      <c r="E1651" s="9" t="s">
        <v>4896</v>
      </c>
      <c r="F1651" s="20" t="s">
        <v>4908</v>
      </c>
      <c r="G1651" t="s">
        <v>4904</v>
      </c>
      <c r="H1651" t="str">
        <f>VLOOKUP(E1651,suppliers!$A$2:$B$18,2,)</f>
        <v>OTHER</v>
      </c>
      <c r="I1651" t="str">
        <f>VLOOKUP(C1651,Table_items[],2,FALSE)</f>
        <v>Otilon Ear Drops 8 mL</v>
      </c>
      <c r="J1651" t="str">
        <f>VLOOKUP(C1651,Table_items[],3,FALSE)</f>
        <v>Obat Telinga</v>
      </c>
      <c r="K1651" s="23">
        <f>VLOOKUP(C1651,Table_items[],4,FALSE)</f>
        <v>55000</v>
      </c>
      <c r="L1651" s="23">
        <f>VLOOKUP(C1651,Table_items[],5,FALSE)</f>
        <v>55935</v>
      </c>
    </row>
    <row r="1652" spans="1:12" x14ac:dyDescent="0.2">
      <c r="A1652" s="7" t="s">
        <v>1890</v>
      </c>
      <c r="B1652" s="27">
        <v>44091</v>
      </c>
      <c r="C1652" s="9" t="s">
        <v>22</v>
      </c>
      <c r="D1652" s="9">
        <v>49</v>
      </c>
      <c r="E1652" s="9" t="s">
        <v>4896</v>
      </c>
      <c r="F1652" s="20" t="s">
        <v>4908</v>
      </c>
      <c r="G1652" t="s">
        <v>4904</v>
      </c>
      <c r="H1652" t="str">
        <f>VLOOKUP(E1652,suppliers!$A$2:$B$18,2,)</f>
        <v>OTHER</v>
      </c>
      <c r="I1652" t="str">
        <f>VLOOKUP(C1652,Table_items[],2,FALSE)</f>
        <v>Candesartan Ogb Dexa</v>
      </c>
      <c r="J1652" t="str">
        <f>VLOOKUP(C1652,Table_items[],3,FALSE)</f>
        <v>Obat Hipertensi</v>
      </c>
      <c r="K1652" s="23">
        <f>VLOOKUP(C1652,Table_items[],4,FALSE)</f>
        <v>5000</v>
      </c>
      <c r="L1652" s="23">
        <f>VLOOKUP(C1652,Table_items[],5,FALSE)</f>
        <v>5095</v>
      </c>
    </row>
    <row r="1653" spans="1:12" x14ac:dyDescent="0.2">
      <c r="A1653" s="11" t="s">
        <v>1891</v>
      </c>
      <c r="B1653" s="28">
        <v>44091</v>
      </c>
      <c r="C1653" s="13" t="s">
        <v>28</v>
      </c>
      <c r="D1653" s="13">
        <v>11</v>
      </c>
      <c r="E1653" s="9" t="s">
        <v>4896</v>
      </c>
      <c r="F1653" s="20" t="s">
        <v>4908</v>
      </c>
      <c r="G1653" t="s">
        <v>4904</v>
      </c>
      <c r="H1653" t="str">
        <f>VLOOKUP(E1653,suppliers!$A$2:$B$18,2,)</f>
        <v>OTHER</v>
      </c>
      <c r="I1653" t="str">
        <f>VLOOKUP(C1653,Table_items[],2,FALSE)</f>
        <v>Hyperchol 100 MG 12 KPS</v>
      </c>
      <c r="J1653" t="str">
        <f>VLOOKUP(C1653,Table_items[],3,FALSE)</f>
        <v>Obat Kolesterol</v>
      </c>
      <c r="K1653" s="23">
        <f>VLOOKUP(C1653,Table_items[],4,FALSE)</f>
        <v>42800</v>
      </c>
      <c r="L1653" s="23">
        <f>VLOOKUP(C1653,Table_items[],5,FALSE)</f>
        <v>43442</v>
      </c>
    </row>
    <row r="1654" spans="1:12" x14ac:dyDescent="0.2">
      <c r="A1654" s="7" t="s">
        <v>1892</v>
      </c>
      <c r="B1654" s="27">
        <v>44091</v>
      </c>
      <c r="C1654" s="9" t="s">
        <v>28</v>
      </c>
      <c r="D1654" s="9">
        <v>131</v>
      </c>
      <c r="E1654" s="9" t="s">
        <v>4896</v>
      </c>
      <c r="F1654" s="20" t="s">
        <v>4908</v>
      </c>
      <c r="G1654" t="s">
        <v>4904</v>
      </c>
      <c r="H1654" t="str">
        <f>VLOOKUP(E1654,suppliers!$A$2:$B$18,2,)</f>
        <v>OTHER</v>
      </c>
      <c r="I1654" t="str">
        <f>VLOOKUP(C1654,Table_items[],2,FALSE)</f>
        <v>Hyperchol 100 MG 12 KPS</v>
      </c>
      <c r="J1654" t="str">
        <f>VLOOKUP(C1654,Table_items[],3,FALSE)</f>
        <v>Obat Kolesterol</v>
      </c>
      <c r="K1654" s="23">
        <f>VLOOKUP(C1654,Table_items[],4,FALSE)</f>
        <v>42800</v>
      </c>
      <c r="L1654" s="23">
        <f>VLOOKUP(C1654,Table_items[],5,FALSE)</f>
        <v>43442</v>
      </c>
    </row>
    <row r="1655" spans="1:12" x14ac:dyDescent="0.2">
      <c r="A1655" s="11" t="s">
        <v>1893</v>
      </c>
      <c r="B1655" s="28">
        <v>44091</v>
      </c>
      <c r="C1655" s="13" t="s">
        <v>23</v>
      </c>
      <c r="D1655" s="13">
        <v>49</v>
      </c>
      <c r="E1655" s="9" t="s">
        <v>4896</v>
      </c>
      <c r="F1655" s="20" t="s">
        <v>4908</v>
      </c>
      <c r="G1655" t="s">
        <v>4904</v>
      </c>
      <c r="H1655" t="str">
        <f>VLOOKUP(E1655,suppliers!$A$2:$B$18,2,)</f>
        <v>OTHER</v>
      </c>
      <c r="I1655" t="str">
        <f>VLOOKUP(C1655,Table_items[],2,FALSE)</f>
        <v>Amlodipine Besilate</v>
      </c>
      <c r="J1655" t="str">
        <f>VLOOKUP(C1655,Table_items[],3,FALSE)</f>
        <v>Obat Hipertensi</v>
      </c>
      <c r="K1655" s="23">
        <f>VLOOKUP(C1655,Table_items[],4,FALSE)</f>
        <v>7467</v>
      </c>
      <c r="L1655" s="23">
        <f>VLOOKUP(C1655,Table_items[],5,FALSE)</f>
        <v>7504</v>
      </c>
    </row>
    <row r="1656" spans="1:12" x14ac:dyDescent="0.2">
      <c r="A1656" s="7" t="s">
        <v>1894</v>
      </c>
      <c r="B1656" s="27">
        <v>44091</v>
      </c>
      <c r="C1656" s="9" t="s">
        <v>23</v>
      </c>
      <c r="D1656" s="9">
        <v>7</v>
      </c>
      <c r="E1656" s="9" t="s">
        <v>4896</v>
      </c>
      <c r="F1656" s="20" t="s">
        <v>4908</v>
      </c>
      <c r="G1656" t="s">
        <v>4904</v>
      </c>
      <c r="H1656" t="str">
        <f>VLOOKUP(E1656,suppliers!$A$2:$B$18,2,)</f>
        <v>OTHER</v>
      </c>
      <c r="I1656" t="str">
        <f>VLOOKUP(C1656,Table_items[],2,FALSE)</f>
        <v>Amlodipine Besilate</v>
      </c>
      <c r="J1656" t="str">
        <f>VLOOKUP(C1656,Table_items[],3,FALSE)</f>
        <v>Obat Hipertensi</v>
      </c>
      <c r="K1656" s="23">
        <f>VLOOKUP(C1656,Table_items[],4,FALSE)</f>
        <v>7467</v>
      </c>
      <c r="L1656" s="23">
        <f>VLOOKUP(C1656,Table_items[],5,FALSE)</f>
        <v>7504</v>
      </c>
    </row>
    <row r="1657" spans="1:12" x14ac:dyDescent="0.2">
      <c r="A1657" s="11" t="s">
        <v>1895</v>
      </c>
      <c r="B1657" s="28">
        <v>44091</v>
      </c>
      <c r="C1657" s="13" t="s">
        <v>5</v>
      </c>
      <c r="D1657" s="13">
        <v>32</v>
      </c>
      <c r="E1657" s="9" t="s">
        <v>4896</v>
      </c>
      <c r="F1657" s="20" t="s">
        <v>4908</v>
      </c>
      <c r="G1657" t="s">
        <v>4904</v>
      </c>
      <c r="H1657" t="str">
        <f>VLOOKUP(E1657,suppliers!$A$2:$B$18,2,)</f>
        <v>OTHER</v>
      </c>
      <c r="I1657" t="str">
        <f>VLOOKUP(C1657,Table_items[],2,FALSE)</f>
        <v>Ozen 10 MG Blister</v>
      </c>
      <c r="J1657" t="str">
        <f>VLOOKUP(C1657,Table_items[],3,FALSE)</f>
        <v>Obat Alergi</v>
      </c>
      <c r="K1657" s="23">
        <f>VLOOKUP(C1657,Table_items[],4,FALSE)</f>
        <v>18611</v>
      </c>
      <c r="L1657" s="23">
        <f>VLOOKUP(C1657,Table_items[],5,FALSE)</f>
        <v>18816</v>
      </c>
    </row>
    <row r="1658" spans="1:12" x14ac:dyDescent="0.2">
      <c r="A1658" s="7" t="s">
        <v>1896</v>
      </c>
      <c r="B1658" s="27">
        <v>44091</v>
      </c>
      <c r="C1658" s="9" t="s">
        <v>5</v>
      </c>
      <c r="D1658" s="9">
        <v>4</v>
      </c>
      <c r="E1658" s="9" t="s">
        <v>4896</v>
      </c>
      <c r="F1658" s="20" t="s">
        <v>4908</v>
      </c>
      <c r="G1658" t="s">
        <v>4904</v>
      </c>
      <c r="H1658" t="str">
        <f>VLOOKUP(E1658,suppliers!$A$2:$B$18,2,)</f>
        <v>OTHER</v>
      </c>
      <c r="I1658" t="str">
        <f>VLOOKUP(C1658,Table_items[],2,FALSE)</f>
        <v>Ozen 10 MG Blister</v>
      </c>
      <c r="J1658" t="str">
        <f>VLOOKUP(C1658,Table_items[],3,FALSE)</f>
        <v>Obat Alergi</v>
      </c>
      <c r="K1658" s="23">
        <f>VLOOKUP(C1658,Table_items[],4,FALSE)</f>
        <v>18611</v>
      </c>
      <c r="L1658" s="23">
        <f>VLOOKUP(C1658,Table_items[],5,FALSE)</f>
        <v>18816</v>
      </c>
    </row>
    <row r="1659" spans="1:12" x14ac:dyDescent="0.2">
      <c r="A1659" s="11" t="s">
        <v>1897</v>
      </c>
      <c r="B1659" s="28">
        <v>44092</v>
      </c>
      <c r="C1659" s="13" t="s">
        <v>19</v>
      </c>
      <c r="D1659" s="13">
        <v>4</v>
      </c>
      <c r="E1659" s="9" t="s">
        <v>4896</v>
      </c>
      <c r="F1659" s="20" t="s">
        <v>4908</v>
      </c>
      <c r="G1659" t="s">
        <v>4904</v>
      </c>
      <c r="H1659" t="str">
        <f>VLOOKUP(E1659,suppliers!$A$2:$B$18,2,)</f>
        <v>OTHER</v>
      </c>
      <c r="I1659" t="str">
        <f>VLOOKUP(C1659,Table_items[],2,FALSE)</f>
        <v>Paratusin 1 Strip 10 Tablet</v>
      </c>
      <c r="J1659" t="str">
        <f>VLOOKUP(C1659,Table_items[],3,FALSE)</f>
        <v>Obat Batuk &amp; Pilek</v>
      </c>
      <c r="K1659" s="23">
        <f>VLOOKUP(C1659,Table_items[],4,FALSE)</f>
        <v>13600</v>
      </c>
      <c r="L1659" s="23">
        <f>VLOOKUP(C1659,Table_items[],5,FALSE)</f>
        <v>13818</v>
      </c>
    </row>
    <row r="1660" spans="1:12" x14ac:dyDescent="0.2">
      <c r="A1660" s="7" t="s">
        <v>1898</v>
      </c>
      <c r="B1660" s="27">
        <v>44092</v>
      </c>
      <c r="C1660" s="9" t="s">
        <v>24</v>
      </c>
      <c r="D1660" s="9">
        <v>30</v>
      </c>
      <c r="E1660" s="9" t="s">
        <v>4896</v>
      </c>
      <c r="F1660" s="20" t="s">
        <v>4908</v>
      </c>
      <c r="G1660" t="s">
        <v>4904</v>
      </c>
      <c r="H1660" t="str">
        <f>VLOOKUP(E1660,suppliers!$A$2:$B$18,2,)</f>
        <v>OTHER</v>
      </c>
      <c r="I1660" t="str">
        <f>VLOOKUP(C1660,Table_items[],2,FALSE)</f>
        <v>Irbesartan</v>
      </c>
      <c r="J1660" t="str">
        <f>VLOOKUP(C1660,Table_items[],3,FALSE)</f>
        <v>Obat Hipertensi</v>
      </c>
      <c r="K1660" s="23">
        <f>VLOOKUP(C1660,Table_items[],4,FALSE)</f>
        <v>108794</v>
      </c>
      <c r="L1660" s="23">
        <f>VLOOKUP(C1660,Table_items[],5,FALSE)</f>
        <v>109447</v>
      </c>
    </row>
    <row r="1661" spans="1:12" x14ac:dyDescent="0.2">
      <c r="A1661" s="11" t="s">
        <v>1899</v>
      </c>
      <c r="B1661" s="28">
        <v>44092</v>
      </c>
      <c r="C1661" s="13" t="s">
        <v>24</v>
      </c>
      <c r="D1661" s="13">
        <v>17</v>
      </c>
      <c r="E1661" s="9" t="s">
        <v>4896</v>
      </c>
      <c r="F1661" s="20" t="s">
        <v>4908</v>
      </c>
      <c r="G1661" t="s">
        <v>4904</v>
      </c>
      <c r="H1661" t="str">
        <f>VLOOKUP(E1661,suppliers!$A$2:$B$18,2,)</f>
        <v>OTHER</v>
      </c>
      <c r="I1661" t="str">
        <f>VLOOKUP(C1661,Table_items[],2,FALSE)</f>
        <v>Irbesartan</v>
      </c>
      <c r="J1661" t="str">
        <f>VLOOKUP(C1661,Table_items[],3,FALSE)</f>
        <v>Obat Hipertensi</v>
      </c>
      <c r="K1661" s="23">
        <f>VLOOKUP(C1661,Table_items[],4,FALSE)</f>
        <v>108794</v>
      </c>
      <c r="L1661" s="23">
        <f>VLOOKUP(C1661,Table_items[],5,FALSE)</f>
        <v>109447</v>
      </c>
    </row>
    <row r="1662" spans="1:12" x14ac:dyDescent="0.2">
      <c r="A1662" s="7" t="s">
        <v>1900</v>
      </c>
      <c r="B1662" s="27">
        <v>44092</v>
      </c>
      <c r="C1662" s="9" t="s">
        <v>40</v>
      </c>
      <c r="D1662" s="9">
        <v>39</v>
      </c>
      <c r="E1662" s="9" t="s">
        <v>4896</v>
      </c>
      <c r="F1662" s="20" t="s">
        <v>4908</v>
      </c>
      <c r="G1662" t="s">
        <v>4904</v>
      </c>
      <c r="H1662" t="str">
        <f>VLOOKUP(E1662,suppliers!$A$2:$B$18,2,)</f>
        <v>OTHER</v>
      </c>
      <c r="I1662" t="str">
        <f>VLOOKUP(C1662,Table_items[],2,FALSE)</f>
        <v>Paramex Tablet / Obat</v>
      </c>
      <c r="J1662" t="str">
        <f>VLOOKUP(C1662,Table_items[],3,FALSE)</f>
        <v>Obat Sakit Kepala &amp; Demam</v>
      </c>
      <c r="K1662" s="23">
        <f>VLOOKUP(C1662,Table_items[],4,FALSE)</f>
        <v>2560</v>
      </c>
      <c r="L1662" s="23">
        <f>VLOOKUP(C1662,Table_items[],5,FALSE)</f>
        <v>2586</v>
      </c>
    </row>
    <row r="1663" spans="1:12" x14ac:dyDescent="0.2">
      <c r="A1663" s="11" t="s">
        <v>1901</v>
      </c>
      <c r="B1663" s="28">
        <v>44092</v>
      </c>
      <c r="C1663" s="13" t="s">
        <v>28</v>
      </c>
      <c r="D1663" s="13">
        <v>17</v>
      </c>
      <c r="E1663" s="9" t="s">
        <v>4896</v>
      </c>
      <c r="F1663" s="20" t="s">
        <v>4908</v>
      </c>
      <c r="G1663" t="s">
        <v>4904</v>
      </c>
      <c r="H1663" t="str">
        <f>VLOOKUP(E1663,suppliers!$A$2:$B$18,2,)</f>
        <v>OTHER</v>
      </c>
      <c r="I1663" t="str">
        <f>VLOOKUP(C1663,Table_items[],2,FALSE)</f>
        <v>Hyperchol 100 MG 12 KPS</v>
      </c>
      <c r="J1663" t="str">
        <f>VLOOKUP(C1663,Table_items[],3,FALSE)</f>
        <v>Obat Kolesterol</v>
      </c>
      <c r="K1663" s="23">
        <f>VLOOKUP(C1663,Table_items[],4,FALSE)</f>
        <v>42800</v>
      </c>
      <c r="L1663" s="23">
        <f>VLOOKUP(C1663,Table_items[],5,FALSE)</f>
        <v>43442</v>
      </c>
    </row>
    <row r="1664" spans="1:12" x14ac:dyDescent="0.2">
      <c r="A1664" s="7" t="s">
        <v>1902</v>
      </c>
      <c r="B1664" s="27">
        <v>44092</v>
      </c>
      <c r="C1664" s="9" t="s">
        <v>8</v>
      </c>
      <c r="D1664" s="9">
        <v>28</v>
      </c>
      <c r="E1664" s="9" t="s">
        <v>4896</v>
      </c>
      <c r="F1664" s="20" t="s">
        <v>4908</v>
      </c>
      <c r="G1664" t="s">
        <v>4904</v>
      </c>
      <c r="H1664" t="str">
        <f>VLOOKUP(E1664,suppliers!$A$2:$B$18,2,)</f>
        <v>OTHER</v>
      </c>
      <c r="I1664" t="str">
        <f>VLOOKUP(C1664,Table_items[],2,FALSE)</f>
        <v>Bisoprolol Ogb Dexa</v>
      </c>
      <c r="J1664" t="str">
        <f>VLOOKUP(C1664,Table_items[],3,FALSE)</f>
        <v>Obat Alergi</v>
      </c>
      <c r="K1664" s="23">
        <f>VLOOKUP(C1664,Table_items[],4,FALSE)</f>
        <v>10000</v>
      </c>
      <c r="L1664" s="23">
        <f>VLOOKUP(C1664,Table_items[],5,FALSE)</f>
        <v>10180</v>
      </c>
    </row>
    <row r="1665" spans="1:12" x14ac:dyDescent="0.2">
      <c r="A1665" s="11" t="s">
        <v>1903</v>
      </c>
      <c r="B1665" s="28">
        <v>44092</v>
      </c>
      <c r="C1665" s="13" t="s">
        <v>7</v>
      </c>
      <c r="D1665" s="13">
        <v>62</v>
      </c>
      <c r="E1665" s="9" t="s">
        <v>4896</v>
      </c>
      <c r="F1665" s="20" t="s">
        <v>4908</v>
      </c>
      <c r="G1665" t="s">
        <v>4904</v>
      </c>
      <c r="H1665" t="str">
        <f>VLOOKUP(E1665,suppliers!$A$2:$B$18,2,)</f>
        <v>OTHER</v>
      </c>
      <c r="I1665" t="str">
        <f>VLOOKUP(C1665,Table_items[],2,FALSE)</f>
        <v>Acetylcysteine Mahakam 200 mg</v>
      </c>
      <c r="J1665" t="str">
        <f>VLOOKUP(C1665,Table_items[],3,FALSE)</f>
        <v>Obat Alergi</v>
      </c>
      <c r="K1665" s="23">
        <f>VLOOKUP(C1665,Table_items[],4,FALSE)</f>
        <v>33000</v>
      </c>
      <c r="L1665" s="23">
        <f>VLOOKUP(C1665,Table_items[],5,FALSE)</f>
        <v>33330</v>
      </c>
    </row>
    <row r="1666" spans="1:12" x14ac:dyDescent="0.2">
      <c r="A1666" s="7" t="s">
        <v>1904</v>
      </c>
      <c r="B1666" s="27">
        <v>44092</v>
      </c>
      <c r="C1666" s="9" t="s">
        <v>7</v>
      </c>
      <c r="D1666" s="9">
        <v>3</v>
      </c>
      <c r="E1666" s="9" t="s">
        <v>4896</v>
      </c>
      <c r="F1666" s="20" t="s">
        <v>4908</v>
      </c>
      <c r="G1666" t="s">
        <v>4904</v>
      </c>
      <c r="H1666" t="str">
        <f>VLOOKUP(E1666,suppliers!$A$2:$B$18,2,)</f>
        <v>OTHER</v>
      </c>
      <c r="I1666" t="str">
        <f>VLOOKUP(C1666,Table_items[],2,FALSE)</f>
        <v>Acetylcysteine Mahakam 200 mg</v>
      </c>
      <c r="J1666" t="str">
        <f>VLOOKUP(C1666,Table_items[],3,FALSE)</f>
        <v>Obat Alergi</v>
      </c>
      <c r="K1666" s="23">
        <f>VLOOKUP(C1666,Table_items[],4,FALSE)</f>
        <v>33000</v>
      </c>
      <c r="L1666" s="23">
        <f>VLOOKUP(C1666,Table_items[],5,FALSE)</f>
        <v>33330</v>
      </c>
    </row>
    <row r="1667" spans="1:12" x14ac:dyDescent="0.2">
      <c r="A1667" s="11" t="s">
        <v>1905</v>
      </c>
      <c r="B1667" s="28">
        <v>44092</v>
      </c>
      <c r="C1667" s="13" t="s">
        <v>7</v>
      </c>
      <c r="D1667" s="13">
        <v>87</v>
      </c>
      <c r="E1667" s="9" t="s">
        <v>4896</v>
      </c>
      <c r="F1667" s="20" t="s">
        <v>4908</v>
      </c>
      <c r="G1667" t="s">
        <v>4904</v>
      </c>
      <c r="H1667" t="str">
        <f>VLOOKUP(E1667,suppliers!$A$2:$B$18,2,)</f>
        <v>OTHER</v>
      </c>
      <c r="I1667" t="str">
        <f>VLOOKUP(C1667,Table_items[],2,FALSE)</f>
        <v>Acetylcysteine Mahakam 200 mg</v>
      </c>
      <c r="J1667" t="str">
        <f>VLOOKUP(C1667,Table_items[],3,FALSE)</f>
        <v>Obat Alergi</v>
      </c>
      <c r="K1667" s="23">
        <f>VLOOKUP(C1667,Table_items[],4,FALSE)</f>
        <v>33000</v>
      </c>
      <c r="L1667" s="23">
        <f>VLOOKUP(C1667,Table_items[],5,FALSE)</f>
        <v>33330</v>
      </c>
    </row>
    <row r="1668" spans="1:12" x14ac:dyDescent="0.2">
      <c r="A1668" s="7" t="s">
        <v>1906</v>
      </c>
      <c r="B1668" s="27">
        <v>44093</v>
      </c>
      <c r="C1668" s="9" t="s">
        <v>36</v>
      </c>
      <c r="D1668" s="9">
        <v>68</v>
      </c>
      <c r="E1668" s="9" t="s">
        <v>4896</v>
      </c>
      <c r="F1668" s="20" t="s">
        <v>4908</v>
      </c>
      <c r="G1668" t="s">
        <v>4904</v>
      </c>
      <c r="H1668" t="str">
        <f>VLOOKUP(E1668,suppliers!$A$2:$B$18,2,)</f>
        <v>OTHER</v>
      </c>
      <c r="I1668" t="str">
        <f>VLOOKUP(C1668,Table_items[],2,FALSE)</f>
        <v>Sanmol Paracetamol</v>
      </c>
      <c r="J1668" t="str">
        <f>VLOOKUP(C1668,Table_items[],3,FALSE)</f>
        <v>Obat Sakit Kepala &amp; Demam</v>
      </c>
      <c r="K1668" s="23">
        <f>VLOOKUP(C1668,Table_items[],4,FALSE)</f>
        <v>16100</v>
      </c>
      <c r="L1668" s="23">
        <f>VLOOKUP(C1668,Table_items[],5,FALSE)</f>
        <v>16261</v>
      </c>
    </row>
    <row r="1669" spans="1:12" x14ac:dyDescent="0.2">
      <c r="A1669" s="11" t="s">
        <v>1907</v>
      </c>
      <c r="B1669" s="28">
        <v>44094</v>
      </c>
      <c r="C1669" s="13" t="s">
        <v>12</v>
      </c>
      <c r="D1669" s="13">
        <v>92</v>
      </c>
      <c r="E1669" s="9" t="s">
        <v>4896</v>
      </c>
      <c r="F1669" s="20" t="s">
        <v>4908</v>
      </c>
      <c r="G1669" t="s">
        <v>4904</v>
      </c>
      <c r="H1669" t="str">
        <f>VLOOKUP(E1669,suppliers!$A$2:$B$18,2,)</f>
        <v>OTHER</v>
      </c>
      <c r="I1669" t="str">
        <f>VLOOKUP(C1669,Table_items[],2,FALSE)</f>
        <v>Decolsen 1 Strip 4 Tablet</v>
      </c>
      <c r="J1669" t="str">
        <f>VLOOKUP(C1669,Table_items[],3,FALSE)</f>
        <v>Obat Batuk &amp; Pilek</v>
      </c>
      <c r="K1669" s="23">
        <f>VLOOKUP(C1669,Table_items[],4,FALSE)</f>
        <v>2886</v>
      </c>
      <c r="L1669" s="23">
        <f>VLOOKUP(C1669,Table_items[],5,FALSE)</f>
        <v>2915</v>
      </c>
    </row>
    <row r="1670" spans="1:12" x14ac:dyDescent="0.2">
      <c r="A1670" s="7" t="s">
        <v>1908</v>
      </c>
      <c r="B1670" s="27">
        <v>44094</v>
      </c>
      <c r="C1670" s="9" t="s">
        <v>37</v>
      </c>
      <c r="D1670" s="9">
        <v>19</v>
      </c>
      <c r="E1670" s="9" t="s">
        <v>4896</v>
      </c>
      <c r="F1670" s="20" t="s">
        <v>4908</v>
      </c>
      <c r="G1670" t="s">
        <v>4904</v>
      </c>
      <c r="H1670" t="str">
        <f>VLOOKUP(E1670,suppliers!$A$2:$B$18,2,)</f>
        <v>OTHER</v>
      </c>
      <c r="I1670" t="str">
        <f>VLOOKUP(C1670,Table_items[],2,FALSE)</f>
        <v>Bodrex Extra</v>
      </c>
      <c r="J1670" t="str">
        <f>VLOOKUP(C1670,Table_items[],3,FALSE)</f>
        <v>Obat Sakit Kepala &amp; Demam</v>
      </c>
      <c r="K1670" s="23">
        <f>VLOOKUP(C1670,Table_items[],4,FALSE)</f>
        <v>50788</v>
      </c>
      <c r="L1670" s="23">
        <f>VLOOKUP(C1670,Table_items[],5,FALSE)</f>
        <v>51753</v>
      </c>
    </row>
    <row r="1671" spans="1:12" x14ac:dyDescent="0.2">
      <c r="A1671" s="11" t="s">
        <v>1909</v>
      </c>
      <c r="B1671" s="28">
        <v>44094</v>
      </c>
      <c r="C1671" s="13" t="s">
        <v>9</v>
      </c>
      <c r="D1671" s="13">
        <v>33</v>
      </c>
      <c r="E1671" s="9" t="s">
        <v>4896</v>
      </c>
      <c r="F1671" s="20" t="s">
        <v>4908</v>
      </c>
      <c r="G1671" t="s">
        <v>4904</v>
      </c>
      <c r="H1671" t="str">
        <f>VLOOKUP(E1671,suppliers!$A$2:$B$18,2,)</f>
        <v>OTHER</v>
      </c>
      <c r="I1671" t="str">
        <f>VLOOKUP(C1671,Table_items[],2,FALSE)</f>
        <v>Bedak Heroxyn 150 gr</v>
      </c>
      <c r="J1671" t="str">
        <f>VLOOKUP(C1671,Table_items[],3,FALSE)</f>
        <v>Obat Alergi</v>
      </c>
      <c r="K1671" s="23">
        <f>VLOOKUP(C1671,Table_items[],4,FALSE)</f>
        <v>16950</v>
      </c>
      <c r="L1671" s="23">
        <f>VLOOKUP(C1671,Table_items[],5,FALSE)</f>
        <v>17170</v>
      </c>
    </row>
    <row r="1672" spans="1:12" x14ac:dyDescent="0.2">
      <c r="A1672" s="7" t="s">
        <v>1910</v>
      </c>
      <c r="B1672" s="27">
        <v>44094</v>
      </c>
      <c r="C1672" s="9" t="s">
        <v>9</v>
      </c>
      <c r="D1672" s="9">
        <v>4</v>
      </c>
      <c r="E1672" s="9" t="s">
        <v>4896</v>
      </c>
      <c r="F1672" s="20" t="s">
        <v>4908</v>
      </c>
      <c r="G1672" t="s">
        <v>4904</v>
      </c>
      <c r="H1672" t="str">
        <f>VLOOKUP(E1672,suppliers!$A$2:$B$18,2,)</f>
        <v>OTHER</v>
      </c>
      <c r="I1672" t="str">
        <f>VLOOKUP(C1672,Table_items[],2,FALSE)</f>
        <v>Bedak Heroxyn 150 gr</v>
      </c>
      <c r="J1672" t="str">
        <f>VLOOKUP(C1672,Table_items[],3,FALSE)</f>
        <v>Obat Alergi</v>
      </c>
      <c r="K1672" s="23">
        <f>VLOOKUP(C1672,Table_items[],4,FALSE)</f>
        <v>16950</v>
      </c>
      <c r="L1672" s="23">
        <f>VLOOKUP(C1672,Table_items[],5,FALSE)</f>
        <v>17170</v>
      </c>
    </row>
    <row r="1673" spans="1:12" x14ac:dyDescent="0.2">
      <c r="A1673" s="11" t="s">
        <v>1911</v>
      </c>
      <c r="B1673" s="28">
        <v>44094</v>
      </c>
      <c r="C1673" s="13" t="s">
        <v>8</v>
      </c>
      <c r="D1673" s="13">
        <v>236</v>
      </c>
      <c r="E1673" s="9" t="s">
        <v>4896</v>
      </c>
      <c r="F1673" s="20" t="s">
        <v>4908</v>
      </c>
      <c r="G1673" t="s">
        <v>4904</v>
      </c>
      <c r="H1673" t="str">
        <f>VLOOKUP(E1673,suppliers!$A$2:$B$18,2,)</f>
        <v>OTHER</v>
      </c>
      <c r="I1673" t="str">
        <f>VLOOKUP(C1673,Table_items[],2,FALSE)</f>
        <v>Bisoprolol Ogb Dexa</v>
      </c>
      <c r="J1673" t="str">
        <f>VLOOKUP(C1673,Table_items[],3,FALSE)</f>
        <v>Obat Alergi</v>
      </c>
      <c r="K1673" s="23">
        <f>VLOOKUP(C1673,Table_items[],4,FALSE)</f>
        <v>10000</v>
      </c>
      <c r="L1673" s="23">
        <f>VLOOKUP(C1673,Table_items[],5,FALSE)</f>
        <v>10180</v>
      </c>
    </row>
    <row r="1674" spans="1:12" x14ac:dyDescent="0.2">
      <c r="A1674" s="7" t="s">
        <v>1912</v>
      </c>
      <c r="B1674" s="27">
        <v>44095</v>
      </c>
      <c r="C1674" s="9" t="s">
        <v>37</v>
      </c>
      <c r="D1674" s="9">
        <v>18</v>
      </c>
      <c r="E1674" s="9" t="s">
        <v>4896</v>
      </c>
      <c r="F1674" s="20" t="s">
        <v>4908</v>
      </c>
      <c r="G1674" t="s">
        <v>4904</v>
      </c>
      <c r="H1674" t="str">
        <f>VLOOKUP(E1674,suppliers!$A$2:$B$18,2,)</f>
        <v>OTHER</v>
      </c>
      <c r="I1674" t="str">
        <f>VLOOKUP(C1674,Table_items[],2,FALSE)</f>
        <v>Bodrex Extra</v>
      </c>
      <c r="J1674" t="str">
        <f>VLOOKUP(C1674,Table_items[],3,FALSE)</f>
        <v>Obat Sakit Kepala &amp; Demam</v>
      </c>
      <c r="K1674" s="23">
        <f>VLOOKUP(C1674,Table_items[],4,FALSE)</f>
        <v>50788</v>
      </c>
      <c r="L1674" s="23">
        <f>VLOOKUP(C1674,Table_items[],5,FALSE)</f>
        <v>51753</v>
      </c>
    </row>
    <row r="1675" spans="1:12" s="23" customFormat="1" x14ac:dyDescent="0.2">
      <c r="A1675" s="11" t="s">
        <v>1913</v>
      </c>
      <c r="B1675" s="28">
        <v>44095</v>
      </c>
      <c r="C1675" s="13" t="s">
        <v>22</v>
      </c>
      <c r="D1675" s="13">
        <v>17</v>
      </c>
      <c r="E1675" s="9" t="s">
        <v>4896</v>
      </c>
      <c r="F1675" s="20" t="s">
        <v>4908</v>
      </c>
      <c r="G1675" t="s">
        <v>4904</v>
      </c>
      <c r="H1675" t="str">
        <f>VLOOKUP(E1675,suppliers!$A$2:$B$18,2,)</f>
        <v>OTHER</v>
      </c>
      <c r="I1675" t="str">
        <f>VLOOKUP(C1675,Table_items[],2,FALSE)</f>
        <v>Candesartan Ogb Dexa</v>
      </c>
      <c r="J1675" t="str">
        <f>VLOOKUP(C1675,Table_items[],3,FALSE)</f>
        <v>Obat Hipertensi</v>
      </c>
      <c r="K1675" s="23">
        <f>VLOOKUP(C1675,Table_items[],4,FALSE)</f>
        <v>5000</v>
      </c>
      <c r="L1675" s="23">
        <f>VLOOKUP(C1675,Table_items[],5,FALSE)</f>
        <v>5095</v>
      </c>
    </row>
    <row r="1676" spans="1:12" s="23" customFormat="1" x14ac:dyDescent="0.2">
      <c r="A1676" s="7" t="s">
        <v>1914</v>
      </c>
      <c r="B1676" s="27">
        <v>44095</v>
      </c>
      <c r="C1676" s="9" t="s">
        <v>36</v>
      </c>
      <c r="D1676" s="9">
        <v>45</v>
      </c>
      <c r="E1676" s="9" t="s">
        <v>4896</v>
      </c>
      <c r="F1676" s="20" t="s">
        <v>4908</v>
      </c>
      <c r="G1676" t="s">
        <v>4904</v>
      </c>
      <c r="H1676" t="str">
        <f>VLOOKUP(E1676,suppliers!$A$2:$B$18,2,)</f>
        <v>OTHER</v>
      </c>
      <c r="I1676" t="str">
        <f>VLOOKUP(C1676,Table_items[],2,FALSE)</f>
        <v>Sanmol Paracetamol</v>
      </c>
      <c r="J1676" t="str">
        <f>VLOOKUP(C1676,Table_items[],3,FALSE)</f>
        <v>Obat Sakit Kepala &amp; Demam</v>
      </c>
      <c r="K1676" s="23">
        <f>VLOOKUP(C1676,Table_items[],4,FALSE)</f>
        <v>16100</v>
      </c>
      <c r="L1676" s="23">
        <f>VLOOKUP(C1676,Table_items[],5,FALSE)</f>
        <v>16261</v>
      </c>
    </row>
    <row r="1677" spans="1:12" s="23" customFormat="1" x14ac:dyDescent="0.2">
      <c r="A1677" s="11" t="s">
        <v>1915</v>
      </c>
      <c r="B1677" s="28">
        <v>44096</v>
      </c>
      <c r="C1677" s="13" t="s">
        <v>37</v>
      </c>
      <c r="D1677" s="13">
        <v>52</v>
      </c>
      <c r="E1677" s="9" t="s">
        <v>4896</v>
      </c>
      <c r="F1677" s="20" t="s">
        <v>4908</v>
      </c>
      <c r="G1677" t="s">
        <v>4904</v>
      </c>
      <c r="H1677" t="str">
        <f>VLOOKUP(E1677,suppliers!$A$2:$B$18,2,)</f>
        <v>OTHER</v>
      </c>
      <c r="I1677" t="str">
        <f>VLOOKUP(C1677,Table_items[],2,FALSE)</f>
        <v>Bodrex Extra</v>
      </c>
      <c r="J1677" t="str">
        <f>VLOOKUP(C1677,Table_items[],3,FALSE)</f>
        <v>Obat Sakit Kepala &amp; Demam</v>
      </c>
      <c r="K1677" s="23">
        <f>VLOOKUP(C1677,Table_items[],4,FALSE)</f>
        <v>50788</v>
      </c>
      <c r="L1677" s="23">
        <f>VLOOKUP(C1677,Table_items[],5,FALSE)</f>
        <v>51753</v>
      </c>
    </row>
    <row r="1678" spans="1:12" s="23" customFormat="1" x14ac:dyDescent="0.2">
      <c r="A1678" s="7" t="s">
        <v>1916</v>
      </c>
      <c r="B1678" s="27">
        <v>44096</v>
      </c>
      <c r="C1678" s="9" t="s">
        <v>41</v>
      </c>
      <c r="D1678" s="9">
        <v>40</v>
      </c>
      <c r="E1678" s="9" t="s">
        <v>4896</v>
      </c>
      <c r="F1678" s="20" t="s">
        <v>4908</v>
      </c>
      <c r="G1678" t="s">
        <v>4904</v>
      </c>
      <c r="H1678" t="str">
        <f>VLOOKUP(E1678,suppliers!$A$2:$B$18,2,)</f>
        <v>OTHER</v>
      </c>
      <c r="I1678" t="str">
        <f>VLOOKUP(C1678,Table_items[],2,FALSE)</f>
        <v>Otilon Ear Drops 8 mL</v>
      </c>
      <c r="J1678" t="str">
        <f>VLOOKUP(C1678,Table_items[],3,FALSE)</f>
        <v>Obat Telinga</v>
      </c>
      <c r="K1678" s="23">
        <f>VLOOKUP(C1678,Table_items[],4,FALSE)</f>
        <v>55000</v>
      </c>
      <c r="L1678" s="23">
        <f>VLOOKUP(C1678,Table_items[],5,FALSE)</f>
        <v>55935</v>
      </c>
    </row>
    <row r="1679" spans="1:12" s="23" customFormat="1" x14ac:dyDescent="0.2">
      <c r="A1679" s="11" t="s">
        <v>1917</v>
      </c>
      <c r="B1679" s="28">
        <v>44096</v>
      </c>
      <c r="C1679" s="13" t="s">
        <v>30</v>
      </c>
      <c r="D1679" s="13">
        <v>61</v>
      </c>
      <c r="E1679" s="9" t="s">
        <v>4896</v>
      </c>
      <c r="F1679" s="20" t="s">
        <v>4908</v>
      </c>
      <c r="G1679" t="s">
        <v>4904</v>
      </c>
      <c r="H1679" t="str">
        <f>VLOOKUP(E1679,suppliers!$A$2:$B$18,2,)</f>
        <v>OTHER</v>
      </c>
      <c r="I1679" t="str">
        <f>VLOOKUP(C1679,Table_items[],2,FALSE)</f>
        <v>Koolfever</v>
      </c>
      <c r="J1679" t="str">
        <f>VLOOKUP(C1679,Table_items[],3,FALSE)</f>
        <v>Obat Sakit Kepala &amp; Demam</v>
      </c>
      <c r="K1679" s="23">
        <f>VLOOKUP(C1679,Table_items[],4,FALSE)</f>
        <v>7500</v>
      </c>
      <c r="L1679" s="23">
        <f>VLOOKUP(C1679,Table_items[],5,FALSE)</f>
        <v>7620</v>
      </c>
    </row>
    <row r="1680" spans="1:12" s="23" customFormat="1" x14ac:dyDescent="0.2">
      <c r="A1680" s="7" t="s">
        <v>1918</v>
      </c>
      <c r="B1680" s="27">
        <v>44096</v>
      </c>
      <c r="C1680" s="9" t="s">
        <v>23</v>
      </c>
      <c r="D1680" s="9">
        <v>74</v>
      </c>
      <c r="E1680" s="9" t="s">
        <v>4896</v>
      </c>
      <c r="F1680" s="20" t="s">
        <v>4908</v>
      </c>
      <c r="G1680" t="s">
        <v>4904</v>
      </c>
      <c r="H1680" t="str">
        <f>VLOOKUP(E1680,suppliers!$A$2:$B$18,2,)</f>
        <v>OTHER</v>
      </c>
      <c r="I1680" t="str">
        <f>VLOOKUP(C1680,Table_items[],2,FALSE)</f>
        <v>Amlodipine Besilate</v>
      </c>
      <c r="J1680" t="str">
        <f>VLOOKUP(C1680,Table_items[],3,FALSE)</f>
        <v>Obat Hipertensi</v>
      </c>
      <c r="K1680" s="23">
        <f>VLOOKUP(C1680,Table_items[],4,FALSE)</f>
        <v>7467</v>
      </c>
      <c r="L1680" s="23">
        <f>VLOOKUP(C1680,Table_items[],5,FALSE)</f>
        <v>7504</v>
      </c>
    </row>
    <row r="1681" spans="1:12" s="23" customFormat="1" x14ac:dyDescent="0.2">
      <c r="A1681" s="11" t="s">
        <v>1919</v>
      </c>
      <c r="B1681" s="28">
        <v>44096</v>
      </c>
      <c r="C1681" s="13" t="s">
        <v>23</v>
      </c>
      <c r="D1681" s="13">
        <v>34</v>
      </c>
      <c r="E1681" s="9" t="s">
        <v>4896</v>
      </c>
      <c r="F1681" s="20" t="s">
        <v>4908</v>
      </c>
      <c r="G1681" t="s">
        <v>4904</v>
      </c>
      <c r="H1681" t="str">
        <f>VLOOKUP(E1681,suppliers!$A$2:$B$18,2,)</f>
        <v>OTHER</v>
      </c>
      <c r="I1681" t="str">
        <f>VLOOKUP(C1681,Table_items[],2,FALSE)</f>
        <v>Amlodipine Besilate</v>
      </c>
      <c r="J1681" t="str">
        <f>VLOOKUP(C1681,Table_items[],3,FALSE)</f>
        <v>Obat Hipertensi</v>
      </c>
      <c r="K1681" s="23">
        <f>VLOOKUP(C1681,Table_items[],4,FALSE)</f>
        <v>7467</v>
      </c>
      <c r="L1681" s="23">
        <f>VLOOKUP(C1681,Table_items[],5,FALSE)</f>
        <v>7504</v>
      </c>
    </row>
    <row r="1682" spans="1:12" s="23" customFormat="1" x14ac:dyDescent="0.2">
      <c r="A1682" s="7" t="s">
        <v>1920</v>
      </c>
      <c r="B1682" s="27">
        <v>44097</v>
      </c>
      <c r="C1682" s="9" t="s">
        <v>24</v>
      </c>
      <c r="D1682" s="9">
        <v>3</v>
      </c>
      <c r="E1682" s="9" t="s">
        <v>4896</v>
      </c>
      <c r="F1682" s="20" t="s">
        <v>4908</v>
      </c>
      <c r="G1682" t="s">
        <v>4904</v>
      </c>
      <c r="H1682" t="str">
        <f>VLOOKUP(E1682,suppliers!$A$2:$B$18,2,)</f>
        <v>OTHER</v>
      </c>
      <c r="I1682" t="str">
        <f>VLOOKUP(C1682,Table_items[],2,FALSE)</f>
        <v>Irbesartan</v>
      </c>
      <c r="J1682" t="str">
        <f>VLOOKUP(C1682,Table_items[],3,FALSE)</f>
        <v>Obat Hipertensi</v>
      </c>
      <c r="K1682" s="23">
        <f>VLOOKUP(C1682,Table_items[],4,FALSE)</f>
        <v>108794</v>
      </c>
      <c r="L1682" s="23">
        <f>VLOOKUP(C1682,Table_items[],5,FALSE)</f>
        <v>109447</v>
      </c>
    </row>
    <row r="1683" spans="1:12" s="23" customFormat="1" x14ac:dyDescent="0.2">
      <c r="A1683" s="11" t="s">
        <v>1921</v>
      </c>
      <c r="B1683" s="28">
        <v>44097</v>
      </c>
      <c r="C1683" s="13" t="s">
        <v>7</v>
      </c>
      <c r="D1683" s="13">
        <v>33</v>
      </c>
      <c r="E1683" s="9" t="s">
        <v>4896</v>
      </c>
      <c r="F1683" s="20" t="s">
        <v>4908</v>
      </c>
      <c r="G1683" t="s">
        <v>4904</v>
      </c>
      <c r="H1683" t="str">
        <f>VLOOKUP(E1683,suppliers!$A$2:$B$18,2,)</f>
        <v>OTHER</v>
      </c>
      <c r="I1683" t="str">
        <f>VLOOKUP(C1683,Table_items[],2,FALSE)</f>
        <v>Acetylcysteine Mahakam 200 mg</v>
      </c>
      <c r="J1683" t="str">
        <f>VLOOKUP(C1683,Table_items[],3,FALSE)</f>
        <v>Obat Alergi</v>
      </c>
      <c r="K1683" s="23">
        <f>VLOOKUP(C1683,Table_items[],4,FALSE)</f>
        <v>33000</v>
      </c>
      <c r="L1683" s="23">
        <f>VLOOKUP(C1683,Table_items[],5,FALSE)</f>
        <v>33330</v>
      </c>
    </row>
    <row r="1684" spans="1:12" s="23" customFormat="1" x14ac:dyDescent="0.2">
      <c r="A1684" s="7" t="s">
        <v>1922</v>
      </c>
      <c r="B1684" s="27">
        <v>44097</v>
      </c>
      <c r="C1684" s="9" t="s">
        <v>7</v>
      </c>
      <c r="D1684" s="9">
        <v>78</v>
      </c>
      <c r="E1684" s="9" t="s">
        <v>4896</v>
      </c>
      <c r="F1684" s="20" t="s">
        <v>4908</v>
      </c>
      <c r="G1684" t="s">
        <v>4904</v>
      </c>
      <c r="H1684" t="str">
        <f>VLOOKUP(E1684,suppliers!$A$2:$B$18,2,)</f>
        <v>OTHER</v>
      </c>
      <c r="I1684" t="str">
        <f>VLOOKUP(C1684,Table_items[],2,FALSE)</f>
        <v>Acetylcysteine Mahakam 200 mg</v>
      </c>
      <c r="J1684" t="str">
        <f>VLOOKUP(C1684,Table_items[],3,FALSE)</f>
        <v>Obat Alergi</v>
      </c>
      <c r="K1684" s="23">
        <f>VLOOKUP(C1684,Table_items[],4,FALSE)</f>
        <v>33000</v>
      </c>
      <c r="L1684" s="23">
        <f>VLOOKUP(C1684,Table_items[],5,FALSE)</f>
        <v>33330</v>
      </c>
    </row>
    <row r="1685" spans="1:12" s="23" customFormat="1" x14ac:dyDescent="0.2">
      <c r="A1685" s="11" t="s">
        <v>1923</v>
      </c>
      <c r="B1685" s="28">
        <v>44097</v>
      </c>
      <c r="C1685" s="13" t="s">
        <v>5</v>
      </c>
      <c r="D1685" s="13">
        <v>20</v>
      </c>
      <c r="E1685" s="9" t="s">
        <v>4896</v>
      </c>
      <c r="F1685" s="20" t="s">
        <v>4908</v>
      </c>
      <c r="G1685" t="s">
        <v>4904</v>
      </c>
      <c r="H1685" t="str">
        <f>VLOOKUP(E1685,suppliers!$A$2:$B$18,2,)</f>
        <v>OTHER</v>
      </c>
      <c r="I1685" t="str">
        <f>VLOOKUP(C1685,Table_items[],2,FALSE)</f>
        <v>Ozen 10 MG Blister</v>
      </c>
      <c r="J1685" t="str">
        <f>VLOOKUP(C1685,Table_items[],3,FALSE)</f>
        <v>Obat Alergi</v>
      </c>
      <c r="K1685" s="23">
        <f>VLOOKUP(C1685,Table_items[],4,FALSE)</f>
        <v>18611</v>
      </c>
      <c r="L1685" s="23">
        <f>VLOOKUP(C1685,Table_items[],5,FALSE)</f>
        <v>18816</v>
      </c>
    </row>
    <row r="1686" spans="1:12" s="23" customFormat="1" x14ac:dyDescent="0.2">
      <c r="A1686" s="7" t="s">
        <v>1924</v>
      </c>
      <c r="B1686" s="27">
        <v>44098</v>
      </c>
      <c r="C1686" s="9" t="s">
        <v>12</v>
      </c>
      <c r="D1686" s="9">
        <v>34</v>
      </c>
      <c r="E1686" s="9" t="s">
        <v>4896</v>
      </c>
      <c r="F1686" s="20" t="s">
        <v>4908</v>
      </c>
      <c r="G1686" t="s">
        <v>4904</v>
      </c>
      <c r="H1686" t="str">
        <f>VLOOKUP(E1686,suppliers!$A$2:$B$18,2,)</f>
        <v>OTHER</v>
      </c>
      <c r="I1686" t="str">
        <f>VLOOKUP(C1686,Table_items[],2,FALSE)</f>
        <v>Decolsen 1 Strip 4 Tablet</v>
      </c>
      <c r="J1686" t="str">
        <f>VLOOKUP(C1686,Table_items[],3,FALSE)</f>
        <v>Obat Batuk &amp; Pilek</v>
      </c>
      <c r="K1686" s="23">
        <f>VLOOKUP(C1686,Table_items[],4,FALSE)</f>
        <v>2886</v>
      </c>
      <c r="L1686" s="23">
        <f>VLOOKUP(C1686,Table_items[],5,FALSE)</f>
        <v>2915</v>
      </c>
    </row>
    <row r="1687" spans="1:12" s="23" customFormat="1" x14ac:dyDescent="0.2">
      <c r="A1687" s="11" t="s">
        <v>1925</v>
      </c>
      <c r="B1687" s="28">
        <v>44098</v>
      </c>
      <c r="C1687" s="13" t="s">
        <v>12</v>
      </c>
      <c r="D1687" s="13">
        <v>13</v>
      </c>
      <c r="E1687" s="9" t="s">
        <v>4896</v>
      </c>
      <c r="F1687" s="20" t="s">
        <v>4908</v>
      </c>
      <c r="G1687" t="s">
        <v>4904</v>
      </c>
      <c r="H1687" t="str">
        <f>VLOOKUP(E1687,suppliers!$A$2:$B$18,2,)</f>
        <v>OTHER</v>
      </c>
      <c r="I1687" t="str">
        <f>VLOOKUP(C1687,Table_items[],2,FALSE)</f>
        <v>Decolsen 1 Strip 4 Tablet</v>
      </c>
      <c r="J1687" t="str">
        <f>VLOOKUP(C1687,Table_items[],3,FALSE)</f>
        <v>Obat Batuk &amp; Pilek</v>
      </c>
      <c r="K1687" s="23">
        <f>VLOOKUP(C1687,Table_items[],4,FALSE)</f>
        <v>2886</v>
      </c>
      <c r="L1687" s="23">
        <f>VLOOKUP(C1687,Table_items[],5,FALSE)</f>
        <v>2915</v>
      </c>
    </row>
    <row r="1688" spans="1:12" s="23" customFormat="1" x14ac:dyDescent="0.2">
      <c r="A1688" s="7" t="s">
        <v>1926</v>
      </c>
      <c r="B1688" s="27">
        <v>44098</v>
      </c>
      <c r="C1688" s="9" t="s">
        <v>22</v>
      </c>
      <c r="D1688" s="9">
        <v>40</v>
      </c>
      <c r="E1688" s="9" t="s">
        <v>4896</v>
      </c>
      <c r="F1688" s="20" t="s">
        <v>4908</v>
      </c>
      <c r="G1688" t="s">
        <v>4904</v>
      </c>
      <c r="H1688" t="str">
        <f>VLOOKUP(E1688,suppliers!$A$2:$B$18,2,)</f>
        <v>OTHER</v>
      </c>
      <c r="I1688" t="str">
        <f>VLOOKUP(C1688,Table_items[],2,FALSE)</f>
        <v>Candesartan Ogb Dexa</v>
      </c>
      <c r="J1688" t="str">
        <f>VLOOKUP(C1688,Table_items[],3,FALSE)</f>
        <v>Obat Hipertensi</v>
      </c>
      <c r="K1688" s="23">
        <f>VLOOKUP(C1688,Table_items[],4,FALSE)</f>
        <v>5000</v>
      </c>
      <c r="L1688" s="23">
        <f>VLOOKUP(C1688,Table_items[],5,FALSE)</f>
        <v>5095</v>
      </c>
    </row>
    <row r="1689" spans="1:12" s="23" customFormat="1" x14ac:dyDescent="0.2">
      <c r="A1689" s="11" t="s">
        <v>1927</v>
      </c>
      <c r="B1689" s="28">
        <v>44098</v>
      </c>
      <c r="C1689" s="13" t="s">
        <v>17</v>
      </c>
      <c r="D1689" s="13">
        <v>26</v>
      </c>
      <c r="E1689" s="9" t="s">
        <v>4896</v>
      </c>
      <c r="F1689" s="20" t="s">
        <v>4908</v>
      </c>
      <c r="G1689" t="s">
        <v>4904</v>
      </c>
      <c r="H1689" t="str">
        <f>VLOOKUP(E1689,suppliers!$A$2:$B$18,2,)</f>
        <v>OTHER</v>
      </c>
      <c r="I1689" t="str">
        <f>VLOOKUP(C1689,Table_items[],2,FALSE)</f>
        <v>Vicks Inhaler 0.5 mL</v>
      </c>
      <c r="J1689" t="str">
        <f>VLOOKUP(C1689,Table_items[],3,FALSE)</f>
        <v>Obat Batuk &amp; Pilek</v>
      </c>
      <c r="K1689" s="23">
        <f>VLOOKUP(C1689,Table_items[],4,FALSE)</f>
        <v>16155</v>
      </c>
      <c r="L1689" s="23">
        <f>VLOOKUP(C1689,Table_items[],5,FALSE)</f>
        <v>16430</v>
      </c>
    </row>
    <row r="1690" spans="1:12" s="23" customFormat="1" x14ac:dyDescent="0.2">
      <c r="A1690" s="7" t="s">
        <v>1928</v>
      </c>
      <c r="B1690" s="27">
        <v>44098</v>
      </c>
      <c r="C1690" s="9" t="s">
        <v>14</v>
      </c>
      <c r="D1690" s="9">
        <v>45</v>
      </c>
      <c r="E1690" s="9" t="s">
        <v>4896</v>
      </c>
      <c r="F1690" s="20" t="s">
        <v>4908</v>
      </c>
      <c r="G1690" t="s">
        <v>4904</v>
      </c>
      <c r="H1690" t="str">
        <f>VLOOKUP(E1690,suppliers!$A$2:$B$18,2,)</f>
        <v>OTHER</v>
      </c>
      <c r="I1690" t="str">
        <f>VLOOKUP(C1690,Table_items[],2,FALSE)</f>
        <v>Lo Han Kuo Infusion 12</v>
      </c>
      <c r="J1690" t="str">
        <f>VLOOKUP(C1690,Table_items[],3,FALSE)</f>
        <v>Obat Batuk &amp; Pilek</v>
      </c>
      <c r="K1690" s="23">
        <f>VLOOKUP(C1690,Table_items[],4,FALSE)</f>
        <v>23869</v>
      </c>
      <c r="L1690" s="23">
        <f>VLOOKUP(C1690,Table_items[],5,FALSE)</f>
        <v>24179</v>
      </c>
    </row>
    <row r="1691" spans="1:12" s="23" customFormat="1" x14ac:dyDescent="0.2">
      <c r="A1691" s="11" t="s">
        <v>1929</v>
      </c>
      <c r="B1691" s="28">
        <v>44099</v>
      </c>
      <c r="C1691" s="13" t="s">
        <v>9</v>
      </c>
      <c r="D1691" s="13">
        <v>19</v>
      </c>
      <c r="E1691" s="9" t="s">
        <v>4896</v>
      </c>
      <c r="F1691" s="20" t="s">
        <v>4908</v>
      </c>
      <c r="G1691" t="s">
        <v>4904</v>
      </c>
      <c r="H1691" t="str">
        <f>VLOOKUP(E1691,suppliers!$A$2:$B$18,2,)</f>
        <v>OTHER</v>
      </c>
      <c r="I1691" t="str">
        <f>VLOOKUP(C1691,Table_items[],2,FALSE)</f>
        <v>Bedak Heroxyn 150 gr</v>
      </c>
      <c r="J1691" t="str">
        <f>VLOOKUP(C1691,Table_items[],3,FALSE)</f>
        <v>Obat Alergi</v>
      </c>
      <c r="K1691" s="23">
        <f>VLOOKUP(C1691,Table_items[],4,FALSE)</f>
        <v>16950</v>
      </c>
      <c r="L1691" s="23">
        <f>VLOOKUP(C1691,Table_items[],5,FALSE)</f>
        <v>17170</v>
      </c>
    </row>
    <row r="1692" spans="1:12" s="23" customFormat="1" x14ac:dyDescent="0.2">
      <c r="A1692" s="7" t="s">
        <v>1930</v>
      </c>
      <c r="B1692" s="27">
        <v>44099</v>
      </c>
      <c r="C1692" s="9" t="s">
        <v>14</v>
      </c>
      <c r="D1692" s="9">
        <v>40</v>
      </c>
      <c r="E1692" s="9" t="s">
        <v>4896</v>
      </c>
      <c r="F1692" s="20" t="s">
        <v>4908</v>
      </c>
      <c r="G1692" t="s">
        <v>4904</v>
      </c>
      <c r="H1692" t="str">
        <f>VLOOKUP(E1692,suppliers!$A$2:$B$18,2,)</f>
        <v>OTHER</v>
      </c>
      <c r="I1692" t="str">
        <f>VLOOKUP(C1692,Table_items[],2,FALSE)</f>
        <v>Lo Han Kuo Infusion 12</v>
      </c>
      <c r="J1692" t="str">
        <f>VLOOKUP(C1692,Table_items[],3,FALSE)</f>
        <v>Obat Batuk &amp; Pilek</v>
      </c>
      <c r="K1692" s="23">
        <f>VLOOKUP(C1692,Table_items[],4,FALSE)</f>
        <v>23869</v>
      </c>
      <c r="L1692" s="23">
        <f>VLOOKUP(C1692,Table_items[],5,FALSE)</f>
        <v>24179</v>
      </c>
    </row>
    <row r="1693" spans="1:12" s="23" customFormat="1" x14ac:dyDescent="0.2">
      <c r="A1693" s="11" t="s">
        <v>1931</v>
      </c>
      <c r="B1693" s="28">
        <v>44100</v>
      </c>
      <c r="C1693" s="13" t="s">
        <v>41</v>
      </c>
      <c r="D1693" s="13">
        <v>24</v>
      </c>
      <c r="E1693" s="9" t="s">
        <v>4896</v>
      </c>
      <c r="F1693" s="20" t="s">
        <v>4908</v>
      </c>
      <c r="G1693" t="s">
        <v>4904</v>
      </c>
      <c r="H1693" t="str">
        <f>VLOOKUP(E1693,suppliers!$A$2:$B$18,2,)</f>
        <v>OTHER</v>
      </c>
      <c r="I1693" t="str">
        <f>VLOOKUP(C1693,Table_items[],2,FALSE)</f>
        <v>Otilon Ear Drops 8 mL</v>
      </c>
      <c r="J1693" t="str">
        <f>VLOOKUP(C1693,Table_items[],3,FALSE)</f>
        <v>Obat Telinga</v>
      </c>
      <c r="K1693" s="23">
        <f>VLOOKUP(C1693,Table_items[],4,FALSE)</f>
        <v>55000</v>
      </c>
      <c r="L1693" s="23">
        <f>VLOOKUP(C1693,Table_items[],5,FALSE)</f>
        <v>55935</v>
      </c>
    </row>
    <row r="1694" spans="1:12" s="23" customFormat="1" x14ac:dyDescent="0.2">
      <c r="A1694" s="7" t="s">
        <v>1932</v>
      </c>
      <c r="B1694" s="27">
        <v>44100</v>
      </c>
      <c r="C1694" s="9" t="s">
        <v>10</v>
      </c>
      <c r="D1694" s="9">
        <v>18</v>
      </c>
      <c r="E1694" s="9" t="s">
        <v>4896</v>
      </c>
      <c r="F1694" s="20" t="s">
        <v>4908</v>
      </c>
      <c r="G1694" t="s">
        <v>4904</v>
      </c>
      <c r="H1694" t="str">
        <f>VLOOKUP(E1694,suppliers!$A$2:$B$18,2,)</f>
        <v>OTHER</v>
      </c>
      <c r="I1694" t="str">
        <f>VLOOKUP(C1694,Table_items[],2,FALSE)</f>
        <v>Dexteem Box Plus 100 Tablet</v>
      </c>
      <c r="J1694" t="str">
        <f>VLOOKUP(C1694,Table_items[],3,FALSE)</f>
        <v>Obat Alergi</v>
      </c>
      <c r="K1694" s="23">
        <f>VLOOKUP(C1694,Table_items[],4,FALSE)</f>
        <v>25322</v>
      </c>
      <c r="L1694" s="23">
        <f>VLOOKUP(C1694,Table_items[],5,FALSE)</f>
        <v>25449</v>
      </c>
    </row>
    <row r="1695" spans="1:12" s="23" customFormat="1" x14ac:dyDescent="0.2">
      <c r="A1695" s="11" t="s">
        <v>1933</v>
      </c>
      <c r="B1695" s="28">
        <v>44100</v>
      </c>
      <c r="C1695" s="13" t="s">
        <v>35</v>
      </c>
      <c r="D1695" s="13">
        <v>185</v>
      </c>
      <c r="E1695" s="9" t="s">
        <v>4896</v>
      </c>
      <c r="F1695" s="20" t="s">
        <v>4908</v>
      </c>
      <c r="G1695" t="s">
        <v>4904</v>
      </c>
      <c r="H1695" t="str">
        <f>VLOOKUP(E1695,suppliers!$A$2:$B$18,2,)</f>
        <v>OTHER</v>
      </c>
      <c r="I1695" t="str">
        <f>VLOOKUP(C1695,Table_items[],2,FALSE)</f>
        <v>Proris Ibuprofen</v>
      </c>
      <c r="J1695" t="str">
        <f>VLOOKUP(C1695,Table_items[],3,FALSE)</f>
        <v>Obat Sakit Kepala &amp; Demam</v>
      </c>
      <c r="K1695" s="23">
        <f>VLOOKUP(C1695,Table_items[],4,FALSE)</f>
        <v>25000</v>
      </c>
      <c r="L1695" s="23">
        <f>VLOOKUP(C1695,Table_items[],5,FALSE)</f>
        <v>25275</v>
      </c>
    </row>
    <row r="1696" spans="1:12" s="23" customFormat="1" x14ac:dyDescent="0.2">
      <c r="A1696" s="7" t="s">
        <v>1934</v>
      </c>
      <c r="B1696" s="27">
        <v>44100</v>
      </c>
      <c r="C1696" s="9" t="s">
        <v>25</v>
      </c>
      <c r="D1696" s="9">
        <v>11</v>
      </c>
      <c r="E1696" s="9" t="s">
        <v>4896</v>
      </c>
      <c r="F1696" s="20" t="s">
        <v>4908</v>
      </c>
      <c r="G1696" t="s">
        <v>4904</v>
      </c>
      <c r="H1696" t="str">
        <f>VLOOKUP(E1696,suppliers!$A$2:$B$18,2,)</f>
        <v>OTHER</v>
      </c>
      <c r="I1696" t="str">
        <f>VLOOKUP(C1696,Table_items[],2,FALSE)</f>
        <v>Irvell 150MG Box 20 Tablet</v>
      </c>
      <c r="J1696" t="str">
        <f>VLOOKUP(C1696,Table_items[],3,FALSE)</f>
        <v>Obat Hipertensi</v>
      </c>
      <c r="K1696" s="23">
        <f>VLOOKUP(C1696,Table_items[],4,FALSE)</f>
        <v>143991</v>
      </c>
      <c r="L1696" s="23">
        <f>VLOOKUP(C1696,Table_items[],5,FALSE)</f>
        <v>146871</v>
      </c>
    </row>
    <row r="1697" spans="1:12" s="23" customFormat="1" x14ac:dyDescent="0.2">
      <c r="A1697" s="11" t="s">
        <v>1935</v>
      </c>
      <c r="B1697" s="28">
        <v>44100</v>
      </c>
      <c r="C1697" s="13" t="s">
        <v>25</v>
      </c>
      <c r="D1697" s="13">
        <v>945</v>
      </c>
      <c r="E1697" s="9" t="s">
        <v>4896</v>
      </c>
      <c r="F1697" s="20" t="s">
        <v>4908</v>
      </c>
      <c r="G1697" t="s">
        <v>4904</v>
      </c>
      <c r="H1697" t="str">
        <f>VLOOKUP(E1697,suppliers!$A$2:$B$18,2,)</f>
        <v>OTHER</v>
      </c>
      <c r="I1697" t="str">
        <f>VLOOKUP(C1697,Table_items[],2,FALSE)</f>
        <v>Irvell 150MG Box 20 Tablet</v>
      </c>
      <c r="J1697" t="str">
        <f>VLOOKUP(C1697,Table_items[],3,FALSE)</f>
        <v>Obat Hipertensi</v>
      </c>
      <c r="K1697" s="23">
        <f>VLOOKUP(C1697,Table_items[],4,FALSE)</f>
        <v>143991</v>
      </c>
      <c r="L1697" s="23">
        <f>VLOOKUP(C1697,Table_items[],5,FALSE)</f>
        <v>146871</v>
      </c>
    </row>
    <row r="1698" spans="1:12" s="23" customFormat="1" x14ac:dyDescent="0.2">
      <c r="A1698" s="7" t="s">
        <v>1936</v>
      </c>
      <c r="B1698" s="27">
        <v>44100</v>
      </c>
      <c r="C1698" s="9" t="s">
        <v>18</v>
      </c>
      <c r="D1698" s="9">
        <v>6</v>
      </c>
      <c r="E1698" s="9" t="s">
        <v>4896</v>
      </c>
      <c r="F1698" s="20" t="s">
        <v>4908</v>
      </c>
      <c r="G1698" t="s">
        <v>4904</v>
      </c>
      <c r="H1698" t="str">
        <f>VLOOKUP(E1698,suppliers!$A$2:$B$18,2,)</f>
        <v>OTHER</v>
      </c>
      <c r="I1698" t="str">
        <f>VLOOKUP(C1698,Table_items[],2,FALSE)</f>
        <v>Konidin 4 Tablet</v>
      </c>
      <c r="J1698" t="str">
        <f>VLOOKUP(C1698,Table_items[],3,FALSE)</f>
        <v>Obat Batuk &amp; Pilek</v>
      </c>
      <c r="K1698" s="23">
        <f>VLOOKUP(C1698,Table_items[],4,FALSE)</f>
        <v>2460</v>
      </c>
      <c r="L1698" s="23">
        <f>VLOOKUP(C1698,Table_items[],5,FALSE)</f>
        <v>2490</v>
      </c>
    </row>
    <row r="1699" spans="1:12" s="23" customFormat="1" x14ac:dyDescent="0.2">
      <c r="A1699" s="11" t="s">
        <v>1937</v>
      </c>
      <c r="B1699" s="28">
        <v>44101</v>
      </c>
      <c r="C1699" s="13" t="s">
        <v>38</v>
      </c>
      <c r="D1699" s="13">
        <v>46</v>
      </c>
      <c r="E1699" s="9" t="s">
        <v>4896</v>
      </c>
      <c r="F1699" s="20" t="s">
        <v>4908</v>
      </c>
      <c r="G1699" t="s">
        <v>4904</v>
      </c>
      <c r="H1699" t="str">
        <f>VLOOKUP(E1699,suppliers!$A$2:$B$18,2,)</f>
        <v>OTHER</v>
      </c>
      <c r="I1699" t="str">
        <f>VLOOKUP(C1699,Table_items[],2,FALSE)</f>
        <v>Sanmol 500 MG 4 Tablet</v>
      </c>
      <c r="J1699" t="str">
        <f>VLOOKUP(C1699,Table_items[],3,FALSE)</f>
        <v>Obat Sakit Kepala &amp; Demam</v>
      </c>
      <c r="K1699" s="23">
        <f>VLOOKUP(C1699,Table_items[],4,FALSE)</f>
        <v>1600</v>
      </c>
      <c r="L1699" s="23">
        <f>VLOOKUP(C1699,Table_items[],5,FALSE)</f>
        <v>1619</v>
      </c>
    </row>
    <row r="1700" spans="1:12" s="23" customFormat="1" x14ac:dyDescent="0.2">
      <c r="A1700" s="7" t="s">
        <v>1938</v>
      </c>
      <c r="B1700" s="27">
        <v>44101</v>
      </c>
      <c r="C1700" s="9" t="s">
        <v>41</v>
      </c>
      <c r="D1700" s="9">
        <v>35</v>
      </c>
      <c r="E1700" s="9" t="s">
        <v>4896</v>
      </c>
      <c r="F1700" s="20" t="s">
        <v>4908</v>
      </c>
      <c r="G1700" t="s">
        <v>4904</v>
      </c>
      <c r="H1700" t="str">
        <f>VLOOKUP(E1700,suppliers!$A$2:$B$18,2,)</f>
        <v>OTHER</v>
      </c>
      <c r="I1700" t="str">
        <f>VLOOKUP(C1700,Table_items[],2,FALSE)</f>
        <v>Otilon Ear Drops 8 mL</v>
      </c>
      <c r="J1700" t="str">
        <f>VLOOKUP(C1700,Table_items[],3,FALSE)</f>
        <v>Obat Telinga</v>
      </c>
      <c r="K1700" s="23">
        <f>VLOOKUP(C1700,Table_items[],4,FALSE)</f>
        <v>55000</v>
      </c>
      <c r="L1700" s="23">
        <f>VLOOKUP(C1700,Table_items[],5,FALSE)</f>
        <v>55935</v>
      </c>
    </row>
    <row r="1701" spans="1:12" s="23" customFormat="1" x14ac:dyDescent="0.2">
      <c r="A1701" s="11" t="s">
        <v>1939</v>
      </c>
      <c r="B1701" s="28">
        <v>44101</v>
      </c>
      <c r="C1701" s="13" t="s">
        <v>10</v>
      </c>
      <c r="D1701" s="13">
        <v>13</v>
      </c>
      <c r="E1701" s="9" t="s">
        <v>4896</v>
      </c>
      <c r="F1701" s="20" t="s">
        <v>4908</v>
      </c>
      <c r="G1701" t="s">
        <v>4904</v>
      </c>
      <c r="H1701" t="str">
        <f>VLOOKUP(E1701,suppliers!$A$2:$B$18,2,)</f>
        <v>OTHER</v>
      </c>
      <c r="I1701" t="str">
        <f>VLOOKUP(C1701,Table_items[],2,FALSE)</f>
        <v>Dexteem Box Plus 100 Tablet</v>
      </c>
      <c r="J1701" t="str">
        <f>VLOOKUP(C1701,Table_items[],3,FALSE)</f>
        <v>Obat Alergi</v>
      </c>
      <c r="K1701" s="23">
        <f>VLOOKUP(C1701,Table_items[],4,FALSE)</f>
        <v>25322</v>
      </c>
      <c r="L1701" s="23">
        <f>VLOOKUP(C1701,Table_items[],5,FALSE)</f>
        <v>25449</v>
      </c>
    </row>
    <row r="1702" spans="1:12" s="23" customFormat="1" x14ac:dyDescent="0.2">
      <c r="A1702" s="7" t="s">
        <v>1940</v>
      </c>
      <c r="B1702" s="27">
        <v>44101</v>
      </c>
      <c r="C1702" s="9" t="s">
        <v>36</v>
      </c>
      <c r="D1702" s="9">
        <v>11</v>
      </c>
      <c r="E1702" s="9" t="s">
        <v>4896</v>
      </c>
      <c r="F1702" s="20" t="s">
        <v>4908</v>
      </c>
      <c r="G1702" t="s">
        <v>4904</v>
      </c>
      <c r="H1702" t="str">
        <f>VLOOKUP(E1702,suppliers!$A$2:$B$18,2,)</f>
        <v>OTHER</v>
      </c>
      <c r="I1702" t="str">
        <f>VLOOKUP(C1702,Table_items[],2,FALSE)</f>
        <v>Sanmol Paracetamol</v>
      </c>
      <c r="J1702" t="str">
        <f>VLOOKUP(C1702,Table_items[],3,FALSE)</f>
        <v>Obat Sakit Kepala &amp; Demam</v>
      </c>
      <c r="K1702" s="23">
        <f>VLOOKUP(C1702,Table_items[],4,FALSE)</f>
        <v>16100</v>
      </c>
      <c r="L1702" s="23">
        <f>VLOOKUP(C1702,Table_items[],5,FALSE)</f>
        <v>16261</v>
      </c>
    </row>
    <row r="1703" spans="1:12" s="23" customFormat="1" x14ac:dyDescent="0.2">
      <c r="A1703" s="11" t="s">
        <v>1941</v>
      </c>
      <c r="B1703" s="28">
        <v>44101</v>
      </c>
      <c r="C1703" s="13" t="s">
        <v>40</v>
      </c>
      <c r="D1703" s="13">
        <v>13</v>
      </c>
      <c r="E1703" s="9" t="s">
        <v>4896</v>
      </c>
      <c r="F1703" s="20" t="s">
        <v>4908</v>
      </c>
      <c r="G1703" t="s">
        <v>4904</v>
      </c>
      <c r="H1703" t="str">
        <f>VLOOKUP(E1703,suppliers!$A$2:$B$18,2,)</f>
        <v>OTHER</v>
      </c>
      <c r="I1703" t="str">
        <f>VLOOKUP(C1703,Table_items[],2,FALSE)</f>
        <v>Paramex Tablet / Obat</v>
      </c>
      <c r="J1703" t="str">
        <f>VLOOKUP(C1703,Table_items[],3,FALSE)</f>
        <v>Obat Sakit Kepala &amp; Demam</v>
      </c>
      <c r="K1703" s="23">
        <f>VLOOKUP(C1703,Table_items[],4,FALSE)</f>
        <v>2560</v>
      </c>
      <c r="L1703" s="23">
        <f>VLOOKUP(C1703,Table_items[],5,FALSE)</f>
        <v>2586</v>
      </c>
    </row>
    <row r="1704" spans="1:12" s="23" customFormat="1" x14ac:dyDescent="0.2">
      <c r="A1704" s="7" t="s">
        <v>1942</v>
      </c>
      <c r="B1704" s="27">
        <v>44101</v>
      </c>
      <c r="C1704" s="9" t="s">
        <v>30</v>
      </c>
      <c r="D1704" s="9">
        <v>98</v>
      </c>
      <c r="E1704" s="9" t="s">
        <v>4896</v>
      </c>
      <c r="F1704" s="20" t="s">
        <v>4908</v>
      </c>
      <c r="G1704" t="s">
        <v>4904</v>
      </c>
      <c r="H1704" t="str">
        <f>VLOOKUP(E1704,suppliers!$A$2:$B$18,2,)</f>
        <v>OTHER</v>
      </c>
      <c r="I1704" t="str">
        <f>VLOOKUP(C1704,Table_items[],2,FALSE)</f>
        <v>Koolfever</v>
      </c>
      <c r="J1704" t="str">
        <f>VLOOKUP(C1704,Table_items[],3,FALSE)</f>
        <v>Obat Sakit Kepala &amp; Demam</v>
      </c>
      <c r="K1704" s="23">
        <f>VLOOKUP(C1704,Table_items[],4,FALSE)</f>
        <v>7500</v>
      </c>
      <c r="L1704" s="23">
        <f>VLOOKUP(C1704,Table_items[],5,FALSE)</f>
        <v>7620</v>
      </c>
    </row>
    <row r="1705" spans="1:12" s="23" customFormat="1" x14ac:dyDescent="0.2">
      <c r="A1705" s="11" t="s">
        <v>1943</v>
      </c>
      <c r="B1705" s="28">
        <v>44101</v>
      </c>
      <c r="C1705" s="13" t="s">
        <v>34</v>
      </c>
      <c r="D1705" s="13">
        <v>10</v>
      </c>
      <c r="E1705" s="9" t="s">
        <v>4896</v>
      </c>
      <c r="F1705" s="20" t="s">
        <v>4908</v>
      </c>
      <c r="G1705" t="s">
        <v>4904</v>
      </c>
      <c r="H1705" t="str">
        <f>VLOOKUP(E1705,suppliers!$A$2:$B$18,2,)</f>
        <v>OTHER</v>
      </c>
      <c r="I1705" t="str">
        <f>VLOOKUP(C1705,Table_items[],2,FALSE)</f>
        <v>Panadol Anak Tablet 1 Strip</v>
      </c>
      <c r="J1705" t="str">
        <f>VLOOKUP(C1705,Table_items[],3,FALSE)</f>
        <v>Obat Sakit Kepala &amp; Demam</v>
      </c>
      <c r="K1705" s="23">
        <f>VLOOKUP(C1705,Table_items[],4,FALSE)</f>
        <v>25000</v>
      </c>
      <c r="L1705" s="23">
        <f>VLOOKUP(C1705,Table_items[],5,FALSE)</f>
        <v>25450</v>
      </c>
    </row>
    <row r="1706" spans="1:12" s="23" customFormat="1" x14ac:dyDescent="0.2">
      <c r="A1706" s="7" t="s">
        <v>1944</v>
      </c>
      <c r="B1706" s="27">
        <v>44102</v>
      </c>
      <c r="C1706" s="9" t="s">
        <v>37</v>
      </c>
      <c r="D1706" s="9">
        <v>36</v>
      </c>
      <c r="E1706" s="9" t="s">
        <v>4896</v>
      </c>
      <c r="F1706" s="20" t="s">
        <v>4908</v>
      </c>
      <c r="G1706" t="s">
        <v>4904</v>
      </c>
      <c r="H1706" t="str">
        <f>VLOOKUP(E1706,suppliers!$A$2:$B$18,2,)</f>
        <v>OTHER</v>
      </c>
      <c r="I1706" t="str">
        <f>VLOOKUP(C1706,Table_items[],2,FALSE)</f>
        <v>Bodrex Extra</v>
      </c>
      <c r="J1706" t="str">
        <f>VLOOKUP(C1706,Table_items[],3,FALSE)</f>
        <v>Obat Sakit Kepala &amp; Demam</v>
      </c>
      <c r="K1706" s="23">
        <f>VLOOKUP(C1706,Table_items[],4,FALSE)</f>
        <v>50788</v>
      </c>
      <c r="L1706" s="23">
        <f>VLOOKUP(C1706,Table_items[],5,FALSE)</f>
        <v>51753</v>
      </c>
    </row>
    <row r="1707" spans="1:12" s="23" customFormat="1" x14ac:dyDescent="0.2">
      <c r="A1707" s="11" t="s">
        <v>1945</v>
      </c>
      <c r="B1707" s="28">
        <v>44102</v>
      </c>
      <c r="C1707" s="13" t="s">
        <v>9</v>
      </c>
      <c r="D1707" s="13">
        <v>16</v>
      </c>
      <c r="E1707" s="9" t="s">
        <v>4896</v>
      </c>
      <c r="F1707" s="20" t="s">
        <v>4908</v>
      </c>
      <c r="G1707" t="s">
        <v>4904</v>
      </c>
      <c r="H1707" t="str">
        <f>VLOOKUP(E1707,suppliers!$A$2:$B$18,2,)</f>
        <v>OTHER</v>
      </c>
      <c r="I1707" t="str">
        <f>VLOOKUP(C1707,Table_items[],2,FALSE)</f>
        <v>Bedak Heroxyn 150 gr</v>
      </c>
      <c r="J1707" t="str">
        <f>VLOOKUP(C1707,Table_items[],3,FALSE)</f>
        <v>Obat Alergi</v>
      </c>
      <c r="K1707" s="23">
        <f>VLOOKUP(C1707,Table_items[],4,FALSE)</f>
        <v>16950</v>
      </c>
      <c r="L1707" s="23">
        <f>VLOOKUP(C1707,Table_items[],5,FALSE)</f>
        <v>17170</v>
      </c>
    </row>
    <row r="1708" spans="1:12" s="23" customFormat="1" x14ac:dyDescent="0.2">
      <c r="A1708" s="7" t="s">
        <v>1946</v>
      </c>
      <c r="B1708" s="27">
        <v>44102</v>
      </c>
      <c r="C1708" s="9" t="s">
        <v>36</v>
      </c>
      <c r="D1708" s="9">
        <v>432</v>
      </c>
      <c r="E1708" s="9" t="s">
        <v>4896</v>
      </c>
      <c r="F1708" s="20" t="s">
        <v>4908</v>
      </c>
      <c r="G1708" t="s">
        <v>4904</v>
      </c>
      <c r="H1708" t="str">
        <f>VLOOKUP(E1708,suppliers!$A$2:$B$18,2,)</f>
        <v>OTHER</v>
      </c>
      <c r="I1708" t="str">
        <f>VLOOKUP(C1708,Table_items[],2,FALSE)</f>
        <v>Sanmol Paracetamol</v>
      </c>
      <c r="J1708" t="str">
        <f>VLOOKUP(C1708,Table_items[],3,FALSE)</f>
        <v>Obat Sakit Kepala &amp; Demam</v>
      </c>
      <c r="K1708" s="23">
        <f>VLOOKUP(C1708,Table_items[],4,FALSE)</f>
        <v>16100</v>
      </c>
      <c r="L1708" s="23">
        <f>VLOOKUP(C1708,Table_items[],5,FALSE)</f>
        <v>16261</v>
      </c>
    </row>
    <row r="1709" spans="1:12" s="23" customFormat="1" x14ac:dyDescent="0.2">
      <c r="A1709" s="11" t="s">
        <v>1947</v>
      </c>
      <c r="B1709" s="28">
        <v>44102</v>
      </c>
      <c r="C1709" s="13" t="s">
        <v>14</v>
      </c>
      <c r="D1709" s="13">
        <v>38</v>
      </c>
      <c r="E1709" s="9" t="s">
        <v>4896</v>
      </c>
      <c r="F1709" s="20" t="s">
        <v>4908</v>
      </c>
      <c r="G1709" t="s">
        <v>4904</v>
      </c>
      <c r="H1709" t="str">
        <f>VLOOKUP(E1709,suppliers!$A$2:$B$18,2,)</f>
        <v>OTHER</v>
      </c>
      <c r="I1709" t="str">
        <f>VLOOKUP(C1709,Table_items[],2,FALSE)</f>
        <v>Lo Han Kuo Infusion 12</v>
      </c>
      <c r="J1709" t="str">
        <f>VLOOKUP(C1709,Table_items[],3,FALSE)</f>
        <v>Obat Batuk &amp; Pilek</v>
      </c>
      <c r="K1709" s="23">
        <f>VLOOKUP(C1709,Table_items[],4,FALSE)</f>
        <v>23869</v>
      </c>
      <c r="L1709" s="23">
        <f>VLOOKUP(C1709,Table_items[],5,FALSE)</f>
        <v>24179</v>
      </c>
    </row>
    <row r="1710" spans="1:12" s="23" customFormat="1" x14ac:dyDescent="0.2">
      <c r="A1710" s="7" t="s">
        <v>1948</v>
      </c>
      <c r="B1710" s="27">
        <v>44102</v>
      </c>
      <c r="C1710" s="9" t="s">
        <v>23</v>
      </c>
      <c r="D1710" s="9">
        <v>3</v>
      </c>
      <c r="E1710" s="9" t="s">
        <v>4896</v>
      </c>
      <c r="F1710" s="20" t="s">
        <v>4908</v>
      </c>
      <c r="G1710" t="s">
        <v>4904</v>
      </c>
      <c r="H1710" t="str">
        <f>VLOOKUP(E1710,suppliers!$A$2:$B$18,2,)</f>
        <v>OTHER</v>
      </c>
      <c r="I1710" t="str">
        <f>VLOOKUP(C1710,Table_items[],2,FALSE)</f>
        <v>Amlodipine Besilate</v>
      </c>
      <c r="J1710" t="str">
        <f>VLOOKUP(C1710,Table_items[],3,FALSE)</f>
        <v>Obat Hipertensi</v>
      </c>
      <c r="K1710" s="23">
        <f>VLOOKUP(C1710,Table_items[],4,FALSE)</f>
        <v>7467</v>
      </c>
      <c r="L1710" s="23">
        <f>VLOOKUP(C1710,Table_items[],5,FALSE)</f>
        <v>7504</v>
      </c>
    </row>
    <row r="1711" spans="1:12" s="23" customFormat="1" x14ac:dyDescent="0.2">
      <c r="A1711" s="11" t="s">
        <v>1949</v>
      </c>
      <c r="B1711" s="28">
        <v>44102</v>
      </c>
      <c r="C1711" s="13" t="s">
        <v>21</v>
      </c>
      <c r="D1711" s="13">
        <v>9</v>
      </c>
      <c r="E1711" s="9" t="s">
        <v>4896</v>
      </c>
      <c r="F1711" s="20" t="s">
        <v>4908</v>
      </c>
      <c r="G1711" t="s">
        <v>4904</v>
      </c>
      <c r="H1711" t="str">
        <f>VLOOKUP(E1711,suppliers!$A$2:$B$18,2,)</f>
        <v>OTHER</v>
      </c>
      <c r="I1711" t="str">
        <f>VLOOKUP(C1711,Table_items[],2,FALSE)</f>
        <v>Concor 5MG Strip 10</v>
      </c>
      <c r="J1711" t="str">
        <f>VLOOKUP(C1711,Table_items[],3,FALSE)</f>
        <v>Obat Hipertensi</v>
      </c>
      <c r="K1711" s="23">
        <f>VLOOKUP(C1711,Table_items[],4,FALSE)</f>
        <v>102000</v>
      </c>
      <c r="L1711" s="23">
        <f>VLOOKUP(C1711,Table_items[],5,FALSE)</f>
        <v>103632</v>
      </c>
    </row>
    <row r="1712" spans="1:12" s="23" customFormat="1" x14ac:dyDescent="0.2">
      <c r="A1712" s="7" t="s">
        <v>1950</v>
      </c>
      <c r="B1712" s="27">
        <v>44103</v>
      </c>
      <c r="C1712" s="9" t="s">
        <v>37</v>
      </c>
      <c r="D1712" s="9">
        <v>27</v>
      </c>
      <c r="E1712" s="9" t="s">
        <v>4896</v>
      </c>
      <c r="F1712" s="20" t="s">
        <v>4908</v>
      </c>
      <c r="G1712" t="s">
        <v>4904</v>
      </c>
      <c r="H1712" t="str">
        <f>VLOOKUP(E1712,suppliers!$A$2:$B$18,2,)</f>
        <v>OTHER</v>
      </c>
      <c r="I1712" t="str">
        <f>VLOOKUP(C1712,Table_items[],2,FALSE)</f>
        <v>Bodrex Extra</v>
      </c>
      <c r="J1712" t="str">
        <f>VLOOKUP(C1712,Table_items[],3,FALSE)</f>
        <v>Obat Sakit Kepala &amp; Demam</v>
      </c>
      <c r="K1712" s="23">
        <f>VLOOKUP(C1712,Table_items[],4,FALSE)</f>
        <v>50788</v>
      </c>
      <c r="L1712" s="23">
        <f>VLOOKUP(C1712,Table_items[],5,FALSE)</f>
        <v>51753</v>
      </c>
    </row>
    <row r="1713" spans="1:12" s="23" customFormat="1" x14ac:dyDescent="0.2">
      <c r="A1713" s="11" t="s">
        <v>1951</v>
      </c>
      <c r="B1713" s="28">
        <v>44103</v>
      </c>
      <c r="C1713" s="13" t="s">
        <v>22</v>
      </c>
      <c r="D1713" s="13">
        <v>8</v>
      </c>
      <c r="E1713" s="9" t="s">
        <v>4896</v>
      </c>
      <c r="F1713" s="20" t="s">
        <v>4908</v>
      </c>
      <c r="G1713" t="s">
        <v>4904</v>
      </c>
      <c r="H1713" t="str">
        <f>VLOOKUP(E1713,suppliers!$A$2:$B$18,2,)</f>
        <v>OTHER</v>
      </c>
      <c r="I1713" t="str">
        <f>VLOOKUP(C1713,Table_items[],2,FALSE)</f>
        <v>Candesartan Ogb Dexa</v>
      </c>
      <c r="J1713" t="str">
        <f>VLOOKUP(C1713,Table_items[],3,FALSE)</f>
        <v>Obat Hipertensi</v>
      </c>
      <c r="K1713" s="23">
        <f>VLOOKUP(C1713,Table_items[],4,FALSE)</f>
        <v>5000</v>
      </c>
      <c r="L1713" s="23">
        <f>VLOOKUP(C1713,Table_items[],5,FALSE)</f>
        <v>5095</v>
      </c>
    </row>
    <row r="1714" spans="1:12" s="23" customFormat="1" x14ac:dyDescent="0.2">
      <c r="A1714" s="7" t="s">
        <v>1952</v>
      </c>
      <c r="B1714" s="27">
        <v>44103</v>
      </c>
      <c r="C1714" s="9" t="s">
        <v>16</v>
      </c>
      <c r="D1714" s="9">
        <v>63</v>
      </c>
      <c r="E1714" s="9" t="s">
        <v>4896</v>
      </c>
      <c r="F1714" s="20" t="s">
        <v>4908</v>
      </c>
      <c r="G1714" t="s">
        <v>4904</v>
      </c>
      <c r="H1714" t="str">
        <f>VLOOKUP(E1714,suppliers!$A$2:$B$18,2,)</f>
        <v>OTHER</v>
      </c>
      <c r="I1714" t="str">
        <f>VLOOKUP(C1714,Table_items[],2,FALSE)</f>
        <v>Ultraflu Box Isi 25 Strip</v>
      </c>
      <c r="J1714" t="str">
        <f>VLOOKUP(C1714,Table_items[],3,FALSE)</f>
        <v>Obat Batuk &amp; Pilek</v>
      </c>
      <c r="K1714" s="23">
        <f>VLOOKUP(C1714,Table_items[],4,FALSE)</f>
        <v>72500</v>
      </c>
      <c r="L1714" s="23">
        <f>VLOOKUP(C1714,Table_items[],5,FALSE)</f>
        <v>73805</v>
      </c>
    </row>
    <row r="1715" spans="1:12" s="23" customFormat="1" x14ac:dyDescent="0.2">
      <c r="A1715" s="11" t="s">
        <v>1953</v>
      </c>
      <c r="B1715" s="28">
        <v>44103</v>
      </c>
      <c r="C1715" s="13" t="s">
        <v>8</v>
      </c>
      <c r="D1715" s="13">
        <v>4</v>
      </c>
      <c r="E1715" s="9" t="s">
        <v>4896</v>
      </c>
      <c r="F1715" s="20" t="s">
        <v>4908</v>
      </c>
      <c r="G1715" t="s">
        <v>4904</v>
      </c>
      <c r="H1715" t="str">
        <f>VLOOKUP(E1715,suppliers!$A$2:$B$18,2,)</f>
        <v>OTHER</v>
      </c>
      <c r="I1715" t="str">
        <f>VLOOKUP(C1715,Table_items[],2,FALSE)</f>
        <v>Bisoprolol Ogb Dexa</v>
      </c>
      <c r="J1715" t="str">
        <f>VLOOKUP(C1715,Table_items[],3,FALSE)</f>
        <v>Obat Alergi</v>
      </c>
      <c r="K1715" s="23">
        <f>VLOOKUP(C1715,Table_items[],4,FALSE)</f>
        <v>10000</v>
      </c>
      <c r="L1715" s="23">
        <f>VLOOKUP(C1715,Table_items[],5,FALSE)</f>
        <v>10180</v>
      </c>
    </row>
    <row r="1716" spans="1:12" s="23" customFormat="1" x14ac:dyDescent="0.2">
      <c r="A1716" s="7" t="s">
        <v>1954</v>
      </c>
      <c r="B1716" s="27">
        <v>44104</v>
      </c>
      <c r="C1716" s="9" t="s">
        <v>37</v>
      </c>
      <c r="D1716" s="9">
        <v>35</v>
      </c>
      <c r="E1716" s="9" t="s">
        <v>4896</v>
      </c>
      <c r="F1716" s="20" t="s">
        <v>4908</v>
      </c>
      <c r="G1716" t="s">
        <v>4904</v>
      </c>
      <c r="H1716" t="str">
        <f>VLOOKUP(E1716,suppliers!$A$2:$B$18,2,)</f>
        <v>OTHER</v>
      </c>
      <c r="I1716" t="str">
        <f>VLOOKUP(C1716,Table_items[],2,FALSE)</f>
        <v>Bodrex Extra</v>
      </c>
      <c r="J1716" t="str">
        <f>VLOOKUP(C1716,Table_items[],3,FALSE)</f>
        <v>Obat Sakit Kepala &amp; Demam</v>
      </c>
      <c r="K1716" s="23">
        <f>VLOOKUP(C1716,Table_items[],4,FALSE)</f>
        <v>50788</v>
      </c>
      <c r="L1716" s="23">
        <f>VLOOKUP(C1716,Table_items[],5,FALSE)</f>
        <v>51753</v>
      </c>
    </row>
    <row r="1717" spans="1:12" s="23" customFormat="1" x14ac:dyDescent="0.2">
      <c r="A1717" s="11" t="s">
        <v>1955</v>
      </c>
      <c r="B1717" s="28">
        <v>44104</v>
      </c>
      <c r="C1717" s="13" t="s">
        <v>37</v>
      </c>
      <c r="D1717" s="13">
        <v>45</v>
      </c>
      <c r="E1717" s="9" t="s">
        <v>4896</v>
      </c>
      <c r="F1717" s="20" t="s">
        <v>4908</v>
      </c>
      <c r="G1717" t="s">
        <v>4904</v>
      </c>
      <c r="H1717" t="str">
        <f>VLOOKUP(E1717,suppliers!$A$2:$B$18,2,)</f>
        <v>OTHER</v>
      </c>
      <c r="I1717" t="str">
        <f>VLOOKUP(C1717,Table_items[],2,FALSE)</f>
        <v>Bodrex Extra</v>
      </c>
      <c r="J1717" t="str">
        <f>VLOOKUP(C1717,Table_items[],3,FALSE)</f>
        <v>Obat Sakit Kepala &amp; Demam</v>
      </c>
      <c r="K1717" s="23">
        <f>VLOOKUP(C1717,Table_items[],4,FALSE)</f>
        <v>50788</v>
      </c>
      <c r="L1717" s="23">
        <f>VLOOKUP(C1717,Table_items[],5,FALSE)</f>
        <v>51753</v>
      </c>
    </row>
    <row r="1718" spans="1:12" s="23" customFormat="1" x14ac:dyDescent="0.2">
      <c r="A1718" s="7" t="s">
        <v>1956</v>
      </c>
      <c r="B1718" s="27">
        <v>44104</v>
      </c>
      <c r="C1718" s="9" t="s">
        <v>9</v>
      </c>
      <c r="D1718" s="9">
        <v>74</v>
      </c>
      <c r="E1718" s="9" t="s">
        <v>4896</v>
      </c>
      <c r="F1718" s="20" t="s">
        <v>4908</v>
      </c>
      <c r="G1718" t="s">
        <v>4904</v>
      </c>
      <c r="H1718" t="str">
        <f>VLOOKUP(E1718,suppliers!$A$2:$B$18,2,)</f>
        <v>OTHER</v>
      </c>
      <c r="I1718" t="str">
        <f>VLOOKUP(C1718,Table_items[],2,FALSE)</f>
        <v>Bedak Heroxyn 150 gr</v>
      </c>
      <c r="J1718" t="str">
        <f>VLOOKUP(C1718,Table_items[],3,FALSE)</f>
        <v>Obat Alergi</v>
      </c>
      <c r="K1718" s="23">
        <f>VLOOKUP(C1718,Table_items[],4,FALSE)</f>
        <v>16950</v>
      </c>
      <c r="L1718" s="23">
        <f>VLOOKUP(C1718,Table_items[],5,FALSE)</f>
        <v>17170</v>
      </c>
    </row>
    <row r="1719" spans="1:12" s="23" customFormat="1" x14ac:dyDescent="0.2">
      <c r="A1719" s="11" t="s">
        <v>1957</v>
      </c>
      <c r="B1719" s="28">
        <v>44104</v>
      </c>
      <c r="C1719" s="13" t="s">
        <v>9</v>
      </c>
      <c r="D1719" s="13">
        <v>50</v>
      </c>
      <c r="E1719" s="9" t="s">
        <v>4896</v>
      </c>
      <c r="F1719" s="20" t="s">
        <v>4908</v>
      </c>
      <c r="G1719" t="s">
        <v>4904</v>
      </c>
      <c r="H1719" t="str">
        <f>VLOOKUP(E1719,suppliers!$A$2:$B$18,2,)</f>
        <v>OTHER</v>
      </c>
      <c r="I1719" t="str">
        <f>VLOOKUP(C1719,Table_items[],2,FALSE)</f>
        <v>Bedak Heroxyn 150 gr</v>
      </c>
      <c r="J1719" t="str">
        <f>VLOOKUP(C1719,Table_items[],3,FALSE)</f>
        <v>Obat Alergi</v>
      </c>
      <c r="K1719" s="23">
        <f>VLOOKUP(C1719,Table_items[],4,FALSE)</f>
        <v>16950</v>
      </c>
      <c r="L1719" s="23">
        <f>VLOOKUP(C1719,Table_items[],5,FALSE)</f>
        <v>17170</v>
      </c>
    </row>
    <row r="1720" spans="1:12" s="23" customFormat="1" x14ac:dyDescent="0.2">
      <c r="A1720" s="7" t="s">
        <v>1958</v>
      </c>
      <c r="B1720" s="27">
        <v>44104</v>
      </c>
      <c r="C1720" s="9" t="s">
        <v>24</v>
      </c>
      <c r="D1720" s="9">
        <v>15</v>
      </c>
      <c r="E1720" s="9" t="s">
        <v>4896</v>
      </c>
      <c r="F1720" s="20" t="s">
        <v>4908</v>
      </c>
      <c r="G1720" t="s">
        <v>4904</v>
      </c>
      <c r="H1720" t="str">
        <f>VLOOKUP(E1720,suppliers!$A$2:$B$18,2,)</f>
        <v>OTHER</v>
      </c>
      <c r="I1720" t="str">
        <f>VLOOKUP(C1720,Table_items[],2,FALSE)</f>
        <v>Irbesartan</v>
      </c>
      <c r="J1720" t="str">
        <f>VLOOKUP(C1720,Table_items[],3,FALSE)</f>
        <v>Obat Hipertensi</v>
      </c>
      <c r="K1720" s="23">
        <f>VLOOKUP(C1720,Table_items[],4,FALSE)</f>
        <v>108794</v>
      </c>
      <c r="L1720" s="23">
        <f>VLOOKUP(C1720,Table_items[],5,FALSE)</f>
        <v>109447</v>
      </c>
    </row>
    <row r="1721" spans="1:12" s="23" customFormat="1" x14ac:dyDescent="0.2">
      <c r="A1721" s="11" t="s">
        <v>1959</v>
      </c>
      <c r="B1721" s="28">
        <v>44104</v>
      </c>
      <c r="C1721" s="13" t="s">
        <v>24</v>
      </c>
      <c r="D1721" s="13">
        <v>33</v>
      </c>
      <c r="E1721" s="9" t="s">
        <v>4896</v>
      </c>
      <c r="F1721" s="20" t="s">
        <v>4908</v>
      </c>
      <c r="G1721" t="s">
        <v>4904</v>
      </c>
      <c r="H1721" t="str">
        <f>VLOOKUP(E1721,suppliers!$A$2:$B$18,2,)</f>
        <v>OTHER</v>
      </c>
      <c r="I1721" t="str">
        <f>VLOOKUP(C1721,Table_items[],2,FALSE)</f>
        <v>Irbesartan</v>
      </c>
      <c r="J1721" t="str">
        <f>VLOOKUP(C1721,Table_items[],3,FALSE)</f>
        <v>Obat Hipertensi</v>
      </c>
      <c r="K1721" s="23">
        <f>VLOOKUP(C1721,Table_items[],4,FALSE)</f>
        <v>108794</v>
      </c>
      <c r="L1721" s="23">
        <f>VLOOKUP(C1721,Table_items[],5,FALSE)</f>
        <v>109447</v>
      </c>
    </row>
    <row r="1722" spans="1:12" s="23" customFormat="1" x14ac:dyDescent="0.2">
      <c r="A1722" s="7" t="s">
        <v>1960</v>
      </c>
      <c r="B1722" s="27">
        <v>44104</v>
      </c>
      <c r="C1722" s="9" t="s">
        <v>10</v>
      </c>
      <c r="D1722" s="9">
        <v>13</v>
      </c>
      <c r="E1722" s="9" t="s">
        <v>4896</v>
      </c>
      <c r="F1722" s="20" t="s">
        <v>4908</v>
      </c>
      <c r="G1722" t="s">
        <v>4904</v>
      </c>
      <c r="H1722" t="str">
        <f>VLOOKUP(E1722,suppliers!$A$2:$B$18,2,)</f>
        <v>OTHER</v>
      </c>
      <c r="I1722" t="str">
        <f>VLOOKUP(C1722,Table_items[],2,FALSE)</f>
        <v>Dexteem Box Plus 100 Tablet</v>
      </c>
      <c r="J1722" t="str">
        <f>VLOOKUP(C1722,Table_items[],3,FALSE)</f>
        <v>Obat Alergi</v>
      </c>
      <c r="K1722" s="23">
        <f>VLOOKUP(C1722,Table_items[],4,FALSE)</f>
        <v>25322</v>
      </c>
      <c r="L1722" s="23">
        <f>VLOOKUP(C1722,Table_items[],5,FALSE)</f>
        <v>25449</v>
      </c>
    </row>
    <row r="1723" spans="1:12" s="23" customFormat="1" x14ac:dyDescent="0.2">
      <c r="A1723" s="11" t="s">
        <v>1961</v>
      </c>
      <c r="B1723" s="28">
        <v>44104</v>
      </c>
      <c r="C1723" s="13" t="s">
        <v>16</v>
      </c>
      <c r="D1723" s="13">
        <v>38</v>
      </c>
      <c r="E1723" s="9" t="s">
        <v>4896</v>
      </c>
      <c r="F1723" s="20" t="s">
        <v>4908</v>
      </c>
      <c r="G1723" t="s">
        <v>4904</v>
      </c>
      <c r="H1723" t="str">
        <f>VLOOKUP(E1723,suppliers!$A$2:$B$18,2,)</f>
        <v>OTHER</v>
      </c>
      <c r="I1723" t="str">
        <f>VLOOKUP(C1723,Table_items[],2,FALSE)</f>
        <v>Ultraflu Box Isi 25 Strip</v>
      </c>
      <c r="J1723" t="str">
        <f>VLOOKUP(C1723,Table_items[],3,FALSE)</f>
        <v>Obat Batuk &amp; Pilek</v>
      </c>
      <c r="K1723" s="23">
        <f>VLOOKUP(C1723,Table_items[],4,FALSE)</f>
        <v>72500</v>
      </c>
      <c r="L1723" s="23">
        <f>VLOOKUP(C1723,Table_items[],5,FALSE)</f>
        <v>73805</v>
      </c>
    </row>
    <row r="1724" spans="1:12" s="23" customFormat="1" x14ac:dyDescent="0.2">
      <c r="A1724" s="7" t="s">
        <v>1962</v>
      </c>
      <c r="B1724" s="27">
        <v>44104</v>
      </c>
      <c r="C1724" s="9" t="s">
        <v>40</v>
      </c>
      <c r="D1724" s="9">
        <v>8</v>
      </c>
      <c r="E1724" s="9" t="s">
        <v>4896</v>
      </c>
      <c r="F1724" s="20" t="s">
        <v>4908</v>
      </c>
      <c r="G1724" t="s">
        <v>4904</v>
      </c>
      <c r="H1724" t="str">
        <f>VLOOKUP(E1724,suppliers!$A$2:$B$18,2,)</f>
        <v>OTHER</v>
      </c>
      <c r="I1724" t="str">
        <f>VLOOKUP(C1724,Table_items[],2,FALSE)</f>
        <v>Paramex Tablet / Obat</v>
      </c>
      <c r="J1724" t="str">
        <f>VLOOKUP(C1724,Table_items[],3,FALSE)</f>
        <v>Obat Sakit Kepala &amp; Demam</v>
      </c>
      <c r="K1724" s="23">
        <f>VLOOKUP(C1724,Table_items[],4,FALSE)</f>
        <v>2560</v>
      </c>
      <c r="L1724" s="23">
        <f>VLOOKUP(C1724,Table_items[],5,FALSE)</f>
        <v>2586</v>
      </c>
    </row>
    <row r="1725" spans="1:12" s="23" customFormat="1" x14ac:dyDescent="0.2">
      <c r="A1725" s="11" t="s">
        <v>1963</v>
      </c>
      <c r="B1725" s="28">
        <v>44104</v>
      </c>
      <c r="C1725" s="13" t="s">
        <v>20</v>
      </c>
      <c r="D1725" s="13">
        <v>33</v>
      </c>
      <c r="E1725" s="9" t="s">
        <v>4896</v>
      </c>
      <c r="F1725" s="20" t="s">
        <v>4908</v>
      </c>
      <c r="G1725" t="s">
        <v>4904</v>
      </c>
      <c r="H1725" t="str">
        <f>VLOOKUP(E1725,suppliers!$A$2:$B$18,2,)</f>
        <v>OTHER</v>
      </c>
      <c r="I1725" t="str">
        <f>VLOOKUP(C1725,Table_items[],2,FALSE)</f>
        <v>Carditens</v>
      </c>
      <c r="J1725" t="str">
        <f>VLOOKUP(C1725,Table_items[],3,FALSE)</f>
        <v>Obat Hipertensi</v>
      </c>
      <c r="K1725" s="23">
        <f>VLOOKUP(C1725,Table_items[],4,FALSE)</f>
        <v>100000</v>
      </c>
      <c r="L1725" s="23">
        <f>VLOOKUP(C1725,Table_items[],5,FALSE)</f>
        <v>100900</v>
      </c>
    </row>
    <row r="1726" spans="1:12" s="23" customFormat="1" x14ac:dyDescent="0.2">
      <c r="A1726" s="7" t="s">
        <v>1964</v>
      </c>
      <c r="B1726" s="27">
        <v>44104</v>
      </c>
      <c r="C1726" s="9" t="s">
        <v>18</v>
      </c>
      <c r="D1726" s="9">
        <v>32</v>
      </c>
      <c r="E1726" s="9" t="s">
        <v>4896</v>
      </c>
      <c r="F1726" s="20" t="s">
        <v>4908</v>
      </c>
      <c r="G1726" t="s">
        <v>4904</v>
      </c>
      <c r="H1726" t="str">
        <f>VLOOKUP(E1726,suppliers!$A$2:$B$18,2,)</f>
        <v>OTHER</v>
      </c>
      <c r="I1726" t="str">
        <f>VLOOKUP(C1726,Table_items[],2,FALSE)</f>
        <v>Konidin 4 Tablet</v>
      </c>
      <c r="J1726" t="str">
        <f>VLOOKUP(C1726,Table_items[],3,FALSE)</f>
        <v>Obat Batuk &amp; Pilek</v>
      </c>
      <c r="K1726" s="23">
        <f>VLOOKUP(C1726,Table_items[],4,FALSE)</f>
        <v>2460</v>
      </c>
      <c r="L1726" s="23">
        <f>VLOOKUP(C1726,Table_items[],5,FALSE)</f>
        <v>2490</v>
      </c>
    </row>
    <row r="1727" spans="1:12" s="23" customFormat="1" x14ac:dyDescent="0.2">
      <c r="A1727" s="11" t="s">
        <v>1965</v>
      </c>
      <c r="B1727" s="28">
        <v>44105</v>
      </c>
      <c r="C1727" s="13" t="s">
        <v>12</v>
      </c>
      <c r="D1727" s="13">
        <v>28</v>
      </c>
      <c r="E1727" s="9" t="s">
        <v>4896</v>
      </c>
      <c r="F1727" s="20" t="s">
        <v>4908</v>
      </c>
      <c r="G1727" t="s">
        <v>4904</v>
      </c>
      <c r="H1727" t="str">
        <f>VLOOKUP(E1727,suppliers!$A$2:$B$18,2,)</f>
        <v>OTHER</v>
      </c>
      <c r="I1727" t="str">
        <f>VLOOKUP(C1727,Table_items[],2,FALSE)</f>
        <v>Decolsen 1 Strip 4 Tablet</v>
      </c>
      <c r="J1727" t="str">
        <f>VLOOKUP(C1727,Table_items[],3,FALSE)</f>
        <v>Obat Batuk &amp; Pilek</v>
      </c>
      <c r="K1727" s="23">
        <f>VLOOKUP(C1727,Table_items[],4,FALSE)</f>
        <v>2886</v>
      </c>
      <c r="L1727" s="23">
        <f>VLOOKUP(C1727,Table_items[],5,FALSE)</f>
        <v>2915</v>
      </c>
    </row>
    <row r="1728" spans="1:12" s="23" customFormat="1" x14ac:dyDescent="0.2">
      <c r="A1728" s="7" t="s">
        <v>1966</v>
      </c>
      <c r="B1728" s="27">
        <v>44105</v>
      </c>
      <c r="C1728" s="9" t="s">
        <v>37</v>
      </c>
      <c r="D1728" s="9">
        <v>45</v>
      </c>
      <c r="E1728" s="9" t="s">
        <v>4896</v>
      </c>
      <c r="F1728" s="20" t="s">
        <v>4908</v>
      </c>
      <c r="G1728" t="s">
        <v>4904</v>
      </c>
      <c r="H1728" t="str">
        <f>VLOOKUP(E1728,suppliers!$A$2:$B$18,2,)</f>
        <v>OTHER</v>
      </c>
      <c r="I1728" t="str">
        <f>VLOOKUP(C1728,Table_items[],2,FALSE)</f>
        <v>Bodrex Extra</v>
      </c>
      <c r="J1728" t="str">
        <f>VLOOKUP(C1728,Table_items[],3,FALSE)</f>
        <v>Obat Sakit Kepala &amp; Demam</v>
      </c>
      <c r="K1728" s="23">
        <f>VLOOKUP(C1728,Table_items[],4,FALSE)</f>
        <v>50788</v>
      </c>
      <c r="L1728" s="23">
        <f>VLOOKUP(C1728,Table_items[],5,FALSE)</f>
        <v>51753</v>
      </c>
    </row>
    <row r="1729" spans="1:12" s="23" customFormat="1" x14ac:dyDescent="0.2">
      <c r="A1729" s="11" t="s">
        <v>1967</v>
      </c>
      <c r="B1729" s="28">
        <v>44105</v>
      </c>
      <c r="C1729" s="13" t="s">
        <v>9</v>
      </c>
      <c r="D1729" s="13">
        <v>39</v>
      </c>
      <c r="E1729" s="9" t="s">
        <v>4896</v>
      </c>
      <c r="F1729" s="20" t="s">
        <v>4908</v>
      </c>
      <c r="G1729" t="s">
        <v>4904</v>
      </c>
      <c r="H1729" t="str">
        <f>VLOOKUP(E1729,suppliers!$A$2:$B$18,2,)</f>
        <v>OTHER</v>
      </c>
      <c r="I1729" t="str">
        <f>VLOOKUP(C1729,Table_items[],2,FALSE)</f>
        <v>Bedak Heroxyn 150 gr</v>
      </c>
      <c r="J1729" t="str">
        <f>VLOOKUP(C1729,Table_items[],3,FALSE)</f>
        <v>Obat Alergi</v>
      </c>
      <c r="K1729" s="23">
        <f>VLOOKUP(C1729,Table_items[],4,FALSE)</f>
        <v>16950</v>
      </c>
      <c r="L1729" s="23">
        <f>VLOOKUP(C1729,Table_items[],5,FALSE)</f>
        <v>17170</v>
      </c>
    </row>
    <row r="1730" spans="1:12" s="23" customFormat="1" x14ac:dyDescent="0.2">
      <c r="A1730" s="7" t="s">
        <v>1968</v>
      </c>
      <c r="B1730" s="27">
        <v>44105</v>
      </c>
      <c r="C1730" s="9" t="s">
        <v>9</v>
      </c>
      <c r="D1730" s="9">
        <v>7</v>
      </c>
      <c r="E1730" s="9" t="s">
        <v>4896</v>
      </c>
      <c r="F1730" s="20" t="s">
        <v>4908</v>
      </c>
      <c r="G1730" t="s">
        <v>4904</v>
      </c>
      <c r="H1730" t="str">
        <f>VLOOKUP(E1730,suppliers!$A$2:$B$18,2,)</f>
        <v>OTHER</v>
      </c>
      <c r="I1730" t="str">
        <f>VLOOKUP(C1730,Table_items[],2,FALSE)</f>
        <v>Bedak Heroxyn 150 gr</v>
      </c>
      <c r="J1730" t="str">
        <f>VLOOKUP(C1730,Table_items[],3,FALSE)</f>
        <v>Obat Alergi</v>
      </c>
      <c r="K1730" s="23">
        <f>VLOOKUP(C1730,Table_items[],4,FALSE)</f>
        <v>16950</v>
      </c>
      <c r="L1730" s="23">
        <f>VLOOKUP(C1730,Table_items[],5,FALSE)</f>
        <v>17170</v>
      </c>
    </row>
    <row r="1731" spans="1:12" s="23" customFormat="1" x14ac:dyDescent="0.2">
      <c r="A1731" s="11" t="s">
        <v>1969</v>
      </c>
      <c r="B1731" s="28">
        <v>44105</v>
      </c>
      <c r="C1731" s="13" t="s">
        <v>38</v>
      </c>
      <c r="D1731" s="13">
        <v>22</v>
      </c>
      <c r="E1731" s="9" t="s">
        <v>4896</v>
      </c>
      <c r="F1731" s="20" t="s">
        <v>4908</v>
      </c>
      <c r="G1731" t="s">
        <v>4904</v>
      </c>
      <c r="H1731" t="str">
        <f>VLOOKUP(E1731,suppliers!$A$2:$B$18,2,)</f>
        <v>OTHER</v>
      </c>
      <c r="I1731" t="str">
        <f>VLOOKUP(C1731,Table_items[],2,FALSE)</f>
        <v>Sanmol 500 MG 4 Tablet</v>
      </c>
      <c r="J1731" t="str">
        <f>VLOOKUP(C1731,Table_items[],3,FALSE)</f>
        <v>Obat Sakit Kepala &amp; Demam</v>
      </c>
      <c r="K1731" s="23">
        <f>VLOOKUP(C1731,Table_items[],4,FALSE)</f>
        <v>1600</v>
      </c>
      <c r="L1731" s="23">
        <f>VLOOKUP(C1731,Table_items[],5,FALSE)</f>
        <v>1619</v>
      </c>
    </row>
    <row r="1732" spans="1:12" s="23" customFormat="1" x14ac:dyDescent="0.2">
      <c r="A1732" s="7" t="s">
        <v>1970</v>
      </c>
      <c r="B1732" s="27">
        <v>44105</v>
      </c>
      <c r="C1732" s="9" t="s">
        <v>41</v>
      </c>
      <c r="D1732" s="9">
        <v>6</v>
      </c>
      <c r="E1732" s="9" t="s">
        <v>4896</v>
      </c>
      <c r="F1732" s="20" t="s">
        <v>4908</v>
      </c>
      <c r="G1732" t="s">
        <v>4904</v>
      </c>
      <c r="H1732" t="str">
        <f>VLOOKUP(E1732,suppliers!$A$2:$B$18,2,)</f>
        <v>OTHER</v>
      </c>
      <c r="I1732" t="str">
        <f>VLOOKUP(C1732,Table_items[],2,FALSE)</f>
        <v>Otilon Ear Drops 8 mL</v>
      </c>
      <c r="J1732" t="str">
        <f>VLOOKUP(C1732,Table_items[],3,FALSE)</f>
        <v>Obat Telinga</v>
      </c>
      <c r="K1732" s="23">
        <f>VLOOKUP(C1732,Table_items[],4,FALSE)</f>
        <v>55000</v>
      </c>
      <c r="L1732" s="23">
        <f>VLOOKUP(C1732,Table_items[],5,FALSE)</f>
        <v>55935</v>
      </c>
    </row>
    <row r="1733" spans="1:12" s="23" customFormat="1" x14ac:dyDescent="0.2">
      <c r="A1733" s="11" t="s">
        <v>1971</v>
      </c>
      <c r="B1733" s="28">
        <v>44105</v>
      </c>
      <c r="C1733" s="13" t="s">
        <v>10</v>
      </c>
      <c r="D1733" s="13">
        <v>277</v>
      </c>
      <c r="E1733" s="9" t="s">
        <v>4896</v>
      </c>
      <c r="F1733" s="20" t="s">
        <v>4908</v>
      </c>
      <c r="G1733" t="s">
        <v>4904</v>
      </c>
      <c r="H1733" t="str">
        <f>VLOOKUP(E1733,suppliers!$A$2:$B$18,2,)</f>
        <v>OTHER</v>
      </c>
      <c r="I1733" t="str">
        <f>VLOOKUP(C1733,Table_items[],2,FALSE)</f>
        <v>Dexteem Box Plus 100 Tablet</v>
      </c>
      <c r="J1733" t="str">
        <f>VLOOKUP(C1733,Table_items[],3,FALSE)</f>
        <v>Obat Alergi</v>
      </c>
      <c r="K1733" s="23">
        <f>VLOOKUP(C1733,Table_items[],4,FALSE)</f>
        <v>25322</v>
      </c>
      <c r="L1733" s="23">
        <f>VLOOKUP(C1733,Table_items[],5,FALSE)</f>
        <v>25449</v>
      </c>
    </row>
    <row r="1734" spans="1:12" s="23" customFormat="1" x14ac:dyDescent="0.2">
      <c r="A1734" s="7" t="s">
        <v>1972</v>
      </c>
      <c r="B1734" s="27">
        <v>44105</v>
      </c>
      <c r="C1734" s="9" t="s">
        <v>20</v>
      </c>
      <c r="D1734" s="9">
        <v>24</v>
      </c>
      <c r="E1734" s="9" t="s">
        <v>4896</v>
      </c>
      <c r="F1734" s="20" t="s">
        <v>4908</v>
      </c>
      <c r="G1734" t="s">
        <v>4904</v>
      </c>
      <c r="H1734" t="str">
        <f>VLOOKUP(E1734,suppliers!$A$2:$B$18,2,)</f>
        <v>OTHER</v>
      </c>
      <c r="I1734" t="str">
        <f>VLOOKUP(C1734,Table_items[],2,FALSE)</f>
        <v>Carditens</v>
      </c>
      <c r="J1734" t="str">
        <f>VLOOKUP(C1734,Table_items[],3,FALSE)</f>
        <v>Obat Hipertensi</v>
      </c>
      <c r="K1734" s="23">
        <f>VLOOKUP(C1734,Table_items[],4,FALSE)</f>
        <v>100000</v>
      </c>
      <c r="L1734" s="23">
        <f>VLOOKUP(C1734,Table_items[],5,FALSE)</f>
        <v>100900</v>
      </c>
    </row>
    <row r="1735" spans="1:12" s="23" customFormat="1" x14ac:dyDescent="0.2">
      <c r="A1735" s="11" t="s">
        <v>1973</v>
      </c>
      <c r="B1735" s="28">
        <v>44105</v>
      </c>
      <c r="C1735" s="13" t="s">
        <v>35</v>
      </c>
      <c r="D1735" s="13">
        <v>583</v>
      </c>
      <c r="E1735" s="9" t="s">
        <v>4896</v>
      </c>
      <c r="F1735" s="20" t="s">
        <v>4908</v>
      </c>
      <c r="G1735" t="s">
        <v>4904</v>
      </c>
      <c r="H1735" t="str">
        <f>VLOOKUP(E1735,suppliers!$A$2:$B$18,2,)</f>
        <v>OTHER</v>
      </c>
      <c r="I1735" t="str">
        <f>VLOOKUP(C1735,Table_items[],2,FALSE)</f>
        <v>Proris Ibuprofen</v>
      </c>
      <c r="J1735" t="str">
        <f>VLOOKUP(C1735,Table_items[],3,FALSE)</f>
        <v>Obat Sakit Kepala &amp; Demam</v>
      </c>
      <c r="K1735" s="23">
        <f>VLOOKUP(C1735,Table_items[],4,FALSE)</f>
        <v>25000</v>
      </c>
      <c r="L1735" s="23">
        <f>VLOOKUP(C1735,Table_items[],5,FALSE)</f>
        <v>25275</v>
      </c>
    </row>
    <row r="1736" spans="1:12" s="23" customFormat="1" x14ac:dyDescent="0.2">
      <c r="A1736" s="7" t="s">
        <v>1982</v>
      </c>
      <c r="B1736" s="27">
        <v>44106</v>
      </c>
      <c r="C1736" s="9" t="s">
        <v>12</v>
      </c>
      <c r="D1736" s="9">
        <v>77</v>
      </c>
      <c r="E1736" s="9" t="s">
        <v>4896</v>
      </c>
      <c r="F1736" s="20" t="s">
        <v>4908</v>
      </c>
      <c r="G1736" t="s">
        <v>4904</v>
      </c>
      <c r="H1736" t="str">
        <f>VLOOKUP(E1736,suppliers!$A$2:$B$18,2,)</f>
        <v>OTHER</v>
      </c>
      <c r="I1736" t="str">
        <f>VLOOKUP(C1736,Table_items[],2,FALSE)</f>
        <v>Decolsen 1 Strip 4 Tablet</v>
      </c>
      <c r="J1736" t="str">
        <f>VLOOKUP(C1736,Table_items[],3,FALSE)</f>
        <v>Obat Batuk &amp; Pilek</v>
      </c>
      <c r="K1736" s="23">
        <f>VLOOKUP(C1736,Table_items[],4,FALSE)</f>
        <v>2886</v>
      </c>
      <c r="L1736" s="23">
        <f>VLOOKUP(C1736,Table_items[],5,FALSE)</f>
        <v>2915</v>
      </c>
    </row>
    <row r="1737" spans="1:12" s="23" customFormat="1" x14ac:dyDescent="0.2">
      <c r="A1737" s="11" t="s">
        <v>1983</v>
      </c>
      <c r="B1737" s="28">
        <v>44106</v>
      </c>
      <c r="C1737" s="13" t="s">
        <v>37</v>
      </c>
      <c r="D1737" s="13">
        <v>64</v>
      </c>
      <c r="E1737" s="9" t="s">
        <v>4896</v>
      </c>
      <c r="F1737" s="20" t="s">
        <v>4908</v>
      </c>
      <c r="G1737" t="s">
        <v>4904</v>
      </c>
      <c r="H1737" t="str">
        <f>VLOOKUP(E1737,suppliers!$A$2:$B$18,2,)</f>
        <v>OTHER</v>
      </c>
      <c r="I1737" t="str">
        <f>VLOOKUP(C1737,Table_items[],2,FALSE)</f>
        <v>Bodrex Extra</v>
      </c>
      <c r="J1737" t="str">
        <f>VLOOKUP(C1737,Table_items[],3,FALSE)</f>
        <v>Obat Sakit Kepala &amp; Demam</v>
      </c>
      <c r="K1737" s="23">
        <f>VLOOKUP(C1737,Table_items[],4,FALSE)</f>
        <v>50788</v>
      </c>
      <c r="L1737" s="23">
        <f>VLOOKUP(C1737,Table_items[],5,FALSE)</f>
        <v>51753</v>
      </c>
    </row>
    <row r="1738" spans="1:12" s="23" customFormat="1" x14ac:dyDescent="0.2">
      <c r="A1738" s="7" t="s">
        <v>1984</v>
      </c>
      <c r="B1738" s="27">
        <v>44106</v>
      </c>
      <c r="C1738" s="9" t="s">
        <v>38</v>
      </c>
      <c r="D1738" s="9">
        <v>42</v>
      </c>
      <c r="E1738" s="9" t="s">
        <v>4896</v>
      </c>
      <c r="F1738" s="20" t="s">
        <v>4908</v>
      </c>
      <c r="G1738" t="s">
        <v>4904</v>
      </c>
      <c r="H1738" t="str">
        <f>VLOOKUP(E1738,suppliers!$A$2:$B$18,2,)</f>
        <v>OTHER</v>
      </c>
      <c r="I1738" t="str">
        <f>VLOOKUP(C1738,Table_items[],2,FALSE)</f>
        <v>Sanmol 500 MG 4 Tablet</v>
      </c>
      <c r="J1738" t="str">
        <f>VLOOKUP(C1738,Table_items[],3,FALSE)</f>
        <v>Obat Sakit Kepala &amp; Demam</v>
      </c>
      <c r="K1738" s="23">
        <f>VLOOKUP(C1738,Table_items[],4,FALSE)</f>
        <v>1600</v>
      </c>
      <c r="L1738" s="23">
        <f>VLOOKUP(C1738,Table_items[],5,FALSE)</f>
        <v>1619</v>
      </c>
    </row>
    <row r="1739" spans="1:12" s="23" customFormat="1" x14ac:dyDescent="0.2">
      <c r="A1739" s="11" t="s">
        <v>1985</v>
      </c>
      <c r="B1739" s="28">
        <v>44106</v>
      </c>
      <c r="C1739" s="13" t="s">
        <v>41</v>
      </c>
      <c r="D1739" s="13">
        <v>27</v>
      </c>
      <c r="E1739" s="9" t="s">
        <v>4896</v>
      </c>
      <c r="F1739" s="20" t="s">
        <v>4908</v>
      </c>
      <c r="G1739" t="s">
        <v>4904</v>
      </c>
      <c r="H1739" t="str">
        <f>VLOOKUP(E1739,suppliers!$A$2:$B$18,2,)</f>
        <v>OTHER</v>
      </c>
      <c r="I1739" t="str">
        <f>VLOOKUP(C1739,Table_items[],2,FALSE)</f>
        <v>Otilon Ear Drops 8 mL</v>
      </c>
      <c r="J1739" t="str">
        <f>VLOOKUP(C1739,Table_items[],3,FALSE)</f>
        <v>Obat Telinga</v>
      </c>
      <c r="K1739" s="23">
        <f>VLOOKUP(C1739,Table_items[],4,FALSE)</f>
        <v>55000</v>
      </c>
      <c r="L1739" s="23">
        <f>VLOOKUP(C1739,Table_items[],5,FALSE)</f>
        <v>55935</v>
      </c>
    </row>
    <row r="1740" spans="1:12" s="23" customFormat="1" x14ac:dyDescent="0.2">
      <c r="A1740" s="7" t="s">
        <v>1986</v>
      </c>
      <c r="B1740" s="27">
        <v>44106</v>
      </c>
      <c r="C1740" s="9" t="s">
        <v>10</v>
      </c>
      <c r="D1740" s="9">
        <v>23</v>
      </c>
      <c r="E1740" s="9" t="s">
        <v>4896</v>
      </c>
      <c r="F1740" s="20" t="s">
        <v>4908</v>
      </c>
      <c r="G1740" t="s">
        <v>4904</v>
      </c>
      <c r="H1740" t="str">
        <f>VLOOKUP(E1740,suppliers!$A$2:$B$18,2,)</f>
        <v>OTHER</v>
      </c>
      <c r="I1740" t="str">
        <f>VLOOKUP(C1740,Table_items[],2,FALSE)</f>
        <v>Dexteem Box Plus 100 Tablet</v>
      </c>
      <c r="J1740" t="str">
        <f>VLOOKUP(C1740,Table_items[],3,FALSE)</f>
        <v>Obat Alergi</v>
      </c>
      <c r="K1740" s="23">
        <f>VLOOKUP(C1740,Table_items[],4,FALSE)</f>
        <v>25322</v>
      </c>
      <c r="L1740" s="23">
        <f>VLOOKUP(C1740,Table_items[],5,FALSE)</f>
        <v>25449</v>
      </c>
    </row>
    <row r="1741" spans="1:12" s="23" customFormat="1" x14ac:dyDescent="0.2">
      <c r="A1741" s="11" t="s">
        <v>1987</v>
      </c>
      <c r="B1741" s="28">
        <v>44106</v>
      </c>
      <c r="C1741" s="13" t="s">
        <v>8</v>
      </c>
      <c r="D1741" s="13">
        <v>100</v>
      </c>
      <c r="E1741" s="9" t="s">
        <v>4896</v>
      </c>
      <c r="F1741" s="20" t="s">
        <v>4908</v>
      </c>
      <c r="G1741" t="s">
        <v>4904</v>
      </c>
      <c r="H1741" t="str">
        <f>VLOOKUP(E1741,suppliers!$A$2:$B$18,2,)</f>
        <v>OTHER</v>
      </c>
      <c r="I1741" t="str">
        <f>VLOOKUP(C1741,Table_items[],2,FALSE)</f>
        <v>Bisoprolol Ogb Dexa</v>
      </c>
      <c r="J1741" t="str">
        <f>VLOOKUP(C1741,Table_items[],3,FALSE)</f>
        <v>Obat Alergi</v>
      </c>
      <c r="K1741" s="23">
        <f>VLOOKUP(C1741,Table_items[],4,FALSE)</f>
        <v>10000</v>
      </c>
      <c r="L1741" s="23">
        <f>VLOOKUP(C1741,Table_items[],5,FALSE)</f>
        <v>10180</v>
      </c>
    </row>
    <row r="1742" spans="1:12" s="23" customFormat="1" x14ac:dyDescent="0.2">
      <c r="A1742" s="7" t="s">
        <v>1988</v>
      </c>
      <c r="B1742" s="27">
        <v>44106</v>
      </c>
      <c r="C1742" s="9" t="s">
        <v>14</v>
      </c>
      <c r="D1742" s="9">
        <v>43</v>
      </c>
      <c r="E1742" s="9" t="s">
        <v>4896</v>
      </c>
      <c r="F1742" s="20" t="s">
        <v>4908</v>
      </c>
      <c r="G1742" t="s">
        <v>4904</v>
      </c>
      <c r="H1742" t="str">
        <f>VLOOKUP(E1742,suppliers!$A$2:$B$18,2,)</f>
        <v>OTHER</v>
      </c>
      <c r="I1742" t="str">
        <f>VLOOKUP(C1742,Table_items[],2,FALSE)</f>
        <v>Lo Han Kuo Infusion 12</v>
      </c>
      <c r="J1742" t="str">
        <f>VLOOKUP(C1742,Table_items[],3,FALSE)</f>
        <v>Obat Batuk &amp; Pilek</v>
      </c>
      <c r="K1742" s="23">
        <f>VLOOKUP(C1742,Table_items[],4,FALSE)</f>
        <v>23869</v>
      </c>
      <c r="L1742" s="23">
        <f>VLOOKUP(C1742,Table_items[],5,FALSE)</f>
        <v>24179</v>
      </c>
    </row>
    <row r="1743" spans="1:12" s="23" customFormat="1" x14ac:dyDescent="0.2">
      <c r="A1743" s="11" t="s">
        <v>1989</v>
      </c>
      <c r="B1743" s="28">
        <v>44107</v>
      </c>
      <c r="C1743" s="13" t="s">
        <v>12</v>
      </c>
      <c r="D1743" s="13">
        <v>25</v>
      </c>
      <c r="E1743" s="9" t="s">
        <v>4896</v>
      </c>
      <c r="F1743" s="20" t="s">
        <v>4908</v>
      </c>
      <c r="G1743" t="s">
        <v>4904</v>
      </c>
      <c r="H1743" t="str">
        <f>VLOOKUP(E1743,suppliers!$A$2:$B$18,2,)</f>
        <v>OTHER</v>
      </c>
      <c r="I1743" t="str">
        <f>VLOOKUP(C1743,Table_items[],2,FALSE)</f>
        <v>Decolsen 1 Strip 4 Tablet</v>
      </c>
      <c r="J1743" t="str">
        <f>VLOOKUP(C1743,Table_items[],3,FALSE)</f>
        <v>Obat Batuk &amp; Pilek</v>
      </c>
      <c r="K1743" s="23">
        <f>VLOOKUP(C1743,Table_items[],4,FALSE)</f>
        <v>2886</v>
      </c>
      <c r="L1743" s="23">
        <f>VLOOKUP(C1743,Table_items[],5,FALSE)</f>
        <v>2915</v>
      </c>
    </row>
    <row r="1744" spans="1:12" s="23" customFormat="1" x14ac:dyDescent="0.2">
      <c r="A1744" s="7" t="s">
        <v>1990</v>
      </c>
      <c r="B1744" s="27">
        <v>44107</v>
      </c>
      <c r="C1744" s="9" t="s">
        <v>37</v>
      </c>
      <c r="D1744" s="9">
        <v>23</v>
      </c>
      <c r="E1744" s="9" t="s">
        <v>4896</v>
      </c>
      <c r="F1744" s="20" t="s">
        <v>4908</v>
      </c>
      <c r="G1744" t="s">
        <v>4904</v>
      </c>
      <c r="H1744" t="str">
        <f>VLOOKUP(E1744,suppliers!$A$2:$B$18,2,)</f>
        <v>OTHER</v>
      </c>
      <c r="I1744" t="str">
        <f>VLOOKUP(C1744,Table_items[],2,FALSE)</f>
        <v>Bodrex Extra</v>
      </c>
      <c r="J1744" t="str">
        <f>VLOOKUP(C1744,Table_items[],3,FALSE)</f>
        <v>Obat Sakit Kepala &amp; Demam</v>
      </c>
      <c r="K1744" s="23">
        <f>VLOOKUP(C1744,Table_items[],4,FALSE)</f>
        <v>50788</v>
      </c>
      <c r="L1744" s="23">
        <f>VLOOKUP(C1744,Table_items[],5,FALSE)</f>
        <v>51753</v>
      </c>
    </row>
    <row r="1745" spans="1:12" s="23" customFormat="1" x14ac:dyDescent="0.2">
      <c r="A1745" s="11" t="s">
        <v>1991</v>
      </c>
      <c r="B1745" s="28">
        <v>44107</v>
      </c>
      <c r="C1745" s="13" t="s">
        <v>24</v>
      </c>
      <c r="D1745" s="13">
        <v>31</v>
      </c>
      <c r="E1745" s="9" t="s">
        <v>4896</v>
      </c>
      <c r="F1745" s="20" t="s">
        <v>4908</v>
      </c>
      <c r="G1745" t="s">
        <v>4904</v>
      </c>
      <c r="H1745" t="str">
        <f>VLOOKUP(E1745,suppliers!$A$2:$B$18,2,)</f>
        <v>OTHER</v>
      </c>
      <c r="I1745" t="str">
        <f>VLOOKUP(C1745,Table_items[],2,FALSE)</f>
        <v>Irbesartan</v>
      </c>
      <c r="J1745" t="str">
        <f>VLOOKUP(C1745,Table_items[],3,FALSE)</f>
        <v>Obat Hipertensi</v>
      </c>
      <c r="K1745" s="23">
        <f>VLOOKUP(C1745,Table_items[],4,FALSE)</f>
        <v>108794</v>
      </c>
      <c r="L1745" s="23">
        <f>VLOOKUP(C1745,Table_items[],5,FALSE)</f>
        <v>109447</v>
      </c>
    </row>
    <row r="1746" spans="1:12" s="23" customFormat="1" x14ac:dyDescent="0.2">
      <c r="A1746" s="7" t="s">
        <v>1992</v>
      </c>
      <c r="B1746" s="27">
        <v>44107</v>
      </c>
      <c r="C1746" s="9" t="s">
        <v>41</v>
      </c>
      <c r="D1746" s="9">
        <v>31</v>
      </c>
      <c r="E1746" s="9" t="s">
        <v>4896</v>
      </c>
      <c r="F1746" s="20" t="s">
        <v>4908</v>
      </c>
      <c r="G1746" t="s">
        <v>4904</v>
      </c>
      <c r="H1746" t="str">
        <f>VLOOKUP(E1746,suppliers!$A$2:$B$18,2,)</f>
        <v>OTHER</v>
      </c>
      <c r="I1746" t="str">
        <f>VLOOKUP(C1746,Table_items[],2,FALSE)</f>
        <v>Otilon Ear Drops 8 mL</v>
      </c>
      <c r="J1746" t="str">
        <f>VLOOKUP(C1746,Table_items[],3,FALSE)</f>
        <v>Obat Telinga</v>
      </c>
      <c r="K1746" s="23">
        <f>VLOOKUP(C1746,Table_items[],4,FALSE)</f>
        <v>55000</v>
      </c>
      <c r="L1746" s="23">
        <f>VLOOKUP(C1746,Table_items[],5,FALSE)</f>
        <v>55935</v>
      </c>
    </row>
    <row r="1747" spans="1:12" s="23" customFormat="1" x14ac:dyDescent="0.2">
      <c r="A1747" s="11" t="s">
        <v>1993</v>
      </c>
      <c r="B1747" s="28">
        <v>44107</v>
      </c>
      <c r="C1747" s="13" t="s">
        <v>10</v>
      </c>
      <c r="D1747" s="13">
        <v>67</v>
      </c>
      <c r="E1747" s="9" t="s">
        <v>4896</v>
      </c>
      <c r="F1747" s="20" t="s">
        <v>4908</v>
      </c>
      <c r="G1747" t="s">
        <v>4904</v>
      </c>
      <c r="H1747" t="str">
        <f>VLOOKUP(E1747,suppliers!$A$2:$B$18,2,)</f>
        <v>OTHER</v>
      </c>
      <c r="I1747" t="str">
        <f>VLOOKUP(C1747,Table_items[],2,FALSE)</f>
        <v>Dexteem Box Plus 100 Tablet</v>
      </c>
      <c r="J1747" t="str">
        <f>VLOOKUP(C1747,Table_items[],3,FALSE)</f>
        <v>Obat Alergi</v>
      </c>
      <c r="K1747" s="23">
        <f>VLOOKUP(C1747,Table_items[],4,FALSE)</f>
        <v>25322</v>
      </c>
      <c r="L1747" s="23">
        <f>VLOOKUP(C1747,Table_items[],5,FALSE)</f>
        <v>25449</v>
      </c>
    </row>
    <row r="1748" spans="1:12" s="23" customFormat="1" x14ac:dyDescent="0.2">
      <c r="A1748" s="7" t="s">
        <v>1994</v>
      </c>
      <c r="B1748" s="27">
        <v>44107</v>
      </c>
      <c r="C1748" s="9" t="s">
        <v>7</v>
      </c>
      <c r="D1748" s="9">
        <v>435</v>
      </c>
      <c r="E1748" s="9" t="s">
        <v>4896</v>
      </c>
      <c r="F1748" s="20" t="s">
        <v>4908</v>
      </c>
      <c r="G1748" t="s">
        <v>4904</v>
      </c>
      <c r="H1748" t="str">
        <f>VLOOKUP(E1748,suppliers!$A$2:$B$18,2,)</f>
        <v>OTHER</v>
      </c>
      <c r="I1748" t="str">
        <f>VLOOKUP(C1748,Table_items[],2,FALSE)</f>
        <v>Acetylcysteine Mahakam 200 mg</v>
      </c>
      <c r="J1748" t="str">
        <f>VLOOKUP(C1748,Table_items[],3,FALSE)</f>
        <v>Obat Alergi</v>
      </c>
      <c r="K1748" s="23">
        <f>VLOOKUP(C1748,Table_items[],4,FALSE)</f>
        <v>33000</v>
      </c>
      <c r="L1748" s="23">
        <f>VLOOKUP(C1748,Table_items[],5,FALSE)</f>
        <v>33330</v>
      </c>
    </row>
    <row r="1749" spans="1:12" s="23" customFormat="1" x14ac:dyDescent="0.2">
      <c r="A1749" s="11" t="s">
        <v>1995</v>
      </c>
      <c r="B1749" s="28">
        <v>44108</v>
      </c>
      <c r="C1749" s="13" t="s">
        <v>9</v>
      </c>
      <c r="D1749" s="13">
        <v>78</v>
      </c>
      <c r="E1749" s="9" t="s">
        <v>4896</v>
      </c>
      <c r="F1749" s="20" t="s">
        <v>4908</v>
      </c>
      <c r="G1749" t="s">
        <v>4904</v>
      </c>
      <c r="H1749" t="str">
        <f>VLOOKUP(E1749,suppliers!$A$2:$B$18,2,)</f>
        <v>OTHER</v>
      </c>
      <c r="I1749" t="str">
        <f>VLOOKUP(C1749,Table_items[],2,FALSE)</f>
        <v>Bedak Heroxyn 150 gr</v>
      </c>
      <c r="J1749" t="str">
        <f>VLOOKUP(C1749,Table_items[],3,FALSE)</f>
        <v>Obat Alergi</v>
      </c>
      <c r="K1749" s="23">
        <f>VLOOKUP(C1749,Table_items[],4,FALSE)</f>
        <v>16950</v>
      </c>
      <c r="L1749" s="23">
        <f>VLOOKUP(C1749,Table_items[],5,FALSE)</f>
        <v>17170</v>
      </c>
    </row>
    <row r="1750" spans="1:12" s="23" customFormat="1" x14ac:dyDescent="0.2">
      <c r="A1750" s="7" t="s">
        <v>1996</v>
      </c>
      <c r="B1750" s="27">
        <v>44108</v>
      </c>
      <c r="C1750" s="9" t="s">
        <v>38</v>
      </c>
      <c r="D1750" s="9">
        <v>52</v>
      </c>
      <c r="E1750" s="9" t="s">
        <v>4896</v>
      </c>
      <c r="F1750" s="20" t="s">
        <v>4908</v>
      </c>
      <c r="G1750" t="s">
        <v>4904</v>
      </c>
      <c r="H1750" t="str">
        <f>VLOOKUP(E1750,suppliers!$A$2:$B$18,2,)</f>
        <v>OTHER</v>
      </c>
      <c r="I1750" t="str">
        <f>VLOOKUP(C1750,Table_items[],2,FALSE)</f>
        <v>Sanmol 500 MG 4 Tablet</v>
      </c>
      <c r="J1750" t="str">
        <f>VLOOKUP(C1750,Table_items[],3,FALSE)</f>
        <v>Obat Sakit Kepala &amp; Demam</v>
      </c>
      <c r="K1750" s="23">
        <f>VLOOKUP(C1750,Table_items[],4,FALSE)</f>
        <v>1600</v>
      </c>
      <c r="L1750" s="23">
        <f>VLOOKUP(C1750,Table_items[],5,FALSE)</f>
        <v>1619</v>
      </c>
    </row>
    <row r="1751" spans="1:12" s="23" customFormat="1" x14ac:dyDescent="0.2">
      <c r="A1751" s="11" t="s">
        <v>1997</v>
      </c>
      <c r="B1751" s="28">
        <v>44108</v>
      </c>
      <c r="C1751" s="13" t="s">
        <v>40</v>
      </c>
      <c r="D1751" s="13">
        <v>5</v>
      </c>
      <c r="E1751" s="9" t="s">
        <v>4896</v>
      </c>
      <c r="F1751" s="20" t="s">
        <v>4908</v>
      </c>
      <c r="G1751" t="s">
        <v>4904</v>
      </c>
      <c r="H1751" t="str">
        <f>VLOOKUP(E1751,suppliers!$A$2:$B$18,2,)</f>
        <v>OTHER</v>
      </c>
      <c r="I1751" t="str">
        <f>VLOOKUP(C1751,Table_items[],2,FALSE)</f>
        <v>Paramex Tablet / Obat</v>
      </c>
      <c r="J1751" t="str">
        <f>VLOOKUP(C1751,Table_items[],3,FALSE)</f>
        <v>Obat Sakit Kepala &amp; Demam</v>
      </c>
      <c r="K1751" s="23">
        <f>VLOOKUP(C1751,Table_items[],4,FALSE)</f>
        <v>2560</v>
      </c>
      <c r="L1751" s="23">
        <f>VLOOKUP(C1751,Table_items[],5,FALSE)</f>
        <v>2586</v>
      </c>
    </row>
    <row r="1752" spans="1:12" s="23" customFormat="1" x14ac:dyDescent="0.2">
      <c r="A1752" s="7" t="s">
        <v>1998</v>
      </c>
      <c r="B1752" s="27">
        <v>44108</v>
      </c>
      <c r="C1752" s="9" t="s">
        <v>8</v>
      </c>
      <c r="D1752" s="9">
        <v>5</v>
      </c>
      <c r="E1752" s="9" t="s">
        <v>4896</v>
      </c>
      <c r="F1752" s="20" t="s">
        <v>4908</v>
      </c>
      <c r="G1752" t="s">
        <v>4904</v>
      </c>
      <c r="H1752" t="str">
        <f>VLOOKUP(E1752,suppliers!$A$2:$B$18,2,)</f>
        <v>OTHER</v>
      </c>
      <c r="I1752" t="str">
        <f>VLOOKUP(C1752,Table_items[],2,FALSE)</f>
        <v>Bisoprolol Ogb Dexa</v>
      </c>
      <c r="J1752" t="str">
        <f>VLOOKUP(C1752,Table_items[],3,FALSE)</f>
        <v>Obat Alergi</v>
      </c>
      <c r="K1752" s="23">
        <f>VLOOKUP(C1752,Table_items[],4,FALSE)</f>
        <v>10000</v>
      </c>
      <c r="L1752" s="23">
        <f>VLOOKUP(C1752,Table_items[],5,FALSE)</f>
        <v>10180</v>
      </c>
    </row>
    <row r="1753" spans="1:12" s="23" customFormat="1" x14ac:dyDescent="0.2">
      <c r="A1753" s="11" t="s">
        <v>1999</v>
      </c>
      <c r="B1753" s="28">
        <v>44109</v>
      </c>
      <c r="C1753" s="13" t="s">
        <v>9</v>
      </c>
      <c r="D1753" s="13">
        <v>54</v>
      </c>
      <c r="E1753" s="9" t="s">
        <v>4896</v>
      </c>
      <c r="F1753" s="20" t="s">
        <v>4908</v>
      </c>
      <c r="G1753" t="s">
        <v>4904</v>
      </c>
      <c r="H1753" t="str">
        <f>VLOOKUP(E1753,suppliers!$A$2:$B$18,2,)</f>
        <v>OTHER</v>
      </c>
      <c r="I1753" t="str">
        <f>VLOOKUP(C1753,Table_items[],2,FALSE)</f>
        <v>Bedak Heroxyn 150 gr</v>
      </c>
      <c r="J1753" t="str">
        <f>VLOOKUP(C1753,Table_items[],3,FALSE)</f>
        <v>Obat Alergi</v>
      </c>
      <c r="K1753" s="23">
        <f>VLOOKUP(C1753,Table_items[],4,FALSE)</f>
        <v>16950</v>
      </c>
      <c r="L1753" s="23">
        <f>VLOOKUP(C1753,Table_items[],5,FALSE)</f>
        <v>17170</v>
      </c>
    </row>
    <row r="1754" spans="1:12" s="23" customFormat="1" x14ac:dyDescent="0.2">
      <c r="A1754" s="7" t="s">
        <v>2000</v>
      </c>
      <c r="B1754" s="27">
        <v>44109</v>
      </c>
      <c r="C1754" s="9" t="s">
        <v>10</v>
      </c>
      <c r="D1754" s="9">
        <v>20</v>
      </c>
      <c r="E1754" s="9" t="s">
        <v>4896</v>
      </c>
      <c r="F1754" s="20" t="s">
        <v>4908</v>
      </c>
      <c r="G1754" t="s">
        <v>4904</v>
      </c>
      <c r="H1754" t="str">
        <f>VLOOKUP(E1754,suppliers!$A$2:$B$18,2,)</f>
        <v>OTHER</v>
      </c>
      <c r="I1754" t="str">
        <f>VLOOKUP(C1754,Table_items[],2,FALSE)</f>
        <v>Dexteem Box Plus 100 Tablet</v>
      </c>
      <c r="J1754" t="str">
        <f>VLOOKUP(C1754,Table_items[],3,FALSE)</f>
        <v>Obat Alergi</v>
      </c>
      <c r="K1754" s="23">
        <f>VLOOKUP(C1754,Table_items[],4,FALSE)</f>
        <v>25322</v>
      </c>
      <c r="L1754" s="23">
        <f>VLOOKUP(C1754,Table_items[],5,FALSE)</f>
        <v>25449</v>
      </c>
    </row>
    <row r="1755" spans="1:12" s="23" customFormat="1" x14ac:dyDescent="0.2">
      <c r="A1755" s="11" t="s">
        <v>2001</v>
      </c>
      <c r="B1755" s="28">
        <v>44109</v>
      </c>
      <c r="C1755" s="13" t="s">
        <v>16</v>
      </c>
      <c r="D1755" s="13">
        <v>8</v>
      </c>
      <c r="E1755" s="9" t="s">
        <v>4896</v>
      </c>
      <c r="F1755" s="20" t="s">
        <v>4908</v>
      </c>
      <c r="G1755" t="s">
        <v>4904</v>
      </c>
      <c r="H1755" t="str">
        <f>VLOOKUP(E1755,suppliers!$A$2:$B$18,2,)</f>
        <v>OTHER</v>
      </c>
      <c r="I1755" t="str">
        <f>VLOOKUP(C1755,Table_items[],2,FALSE)</f>
        <v>Ultraflu Box Isi 25 Strip</v>
      </c>
      <c r="J1755" t="str">
        <f>VLOOKUP(C1755,Table_items[],3,FALSE)</f>
        <v>Obat Batuk &amp; Pilek</v>
      </c>
      <c r="K1755" s="23">
        <f>VLOOKUP(C1755,Table_items[],4,FALSE)</f>
        <v>72500</v>
      </c>
      <c r="L1755" s="23">
        <f>VLOOKUP(C1755,Table_items[],5,FALSE)</f>
        <v>73805</v>
      </c>
    </row>
    <row r="1756" spans="1:12" s="23" customFormat="1" x14ac:dyDescent="0.2">
      <c r="A1756" s="7" t="s">
        <v>2002</v>
      </c>
      <c r="B1756" s="27">
        <v>44109</v>
      </c>
      <c r="C1756" s="9" t="s">
        <v>28</v>
      </c>
      <c r="D1756" s="9">
        <v>93</v>
      </c>
      <c r="E1756" s="9" t="s">
        <v>4896</v>
      </c>
      <c r="F1756" s="20" t="s">
        <v>4908</v>
      </c>
      <c r="G1756" t="s">
        <v>4904</v>
      </c>
      <c r="H1756" t="str">
        <f>VLOOKUP(E1756,suppliers!$A$2:$B$18,2,)</f>
        <v>OTHER</v>
      </c>
      <c r="I1756" t="str">
        <f>VLOOKUP(C1756,Table_items[],2,FALSE)</f>
        <v>Hyperchol 100 MG 12 KPS</v>
      </c>
      <c r="J1756" t="str">
        <f>VLOOKUP(C1756,Table_items[],3,FALSE)</f>
        <v>Obat Kolesterol</v>
      </c>
      <c r="K1756" s="23">
        <f>VLOOKUP(C1756,Table_items[],4,FALSE)</f>
        <v>42800</v>
      </c>
      <c r="L1756" s="23">
        <f>VLOOKUP(C1756,Table_items[],5,FALSE)</f>
        <v>43442</v>
      </c>
    </row>
    <row r="1757" spans="1:12" s="23" customFormat="1" x14ac:dyDescent="0.2">
      <c r="A1757" s="11" t="s">
        <v>2003</v>
      </c>
      <c r="B1757" s="28">
        <v>44109</v>
      </c>
      <c r="C1757" s="13" t="s">
        <v>5</v>
      </c>
      <c r="D1757" s="13">
        <v>1</v>
      </c>
      <c r="E1757" s="9" t="s">
        <v>4896</v>
      </c>
      <c r="F1757" s="20" t="s">
        <v>4908</v>
      </c>
      <c r="G1757" t="s">
        <v>4904</v>
      </c>
      <c r="H1757" t="str">
        <f>VLOOKUP(E1757,suppliers!$A$2:$B$18,2,)</f>
        <v>OTHER</v>
      </c>
      <c r="I1757" t="str">
        <f>VLOOKUP(C1757,Table_items[],2,FALSE)</f>
        <v>Ozen 10 MG Blister</v>
      </c>
      <c r="J1757" t="str">
        <f>VLOOKUP(C1757,Table_items[],3,FALSE)</f>
        <v>Obat Alergi</v>
      </c>
      <c r="K1757" s="23">
        <f>VLOOKUP(C1757,Table_items[],4,FALSE)</f>
        <v>18611</v>
      </c>
      <c r="L1757" s="23">
        <f>VLOOKUP(C1757,Table_items[],5,FALSE)</f>
        <v>18816</v>
      </c>
    </row>
    <row r="1758" spans="1:12" s="23" customFormat="1" x14ac:dyDescent="0.2">
      <c r="A1758" s="7" t="s">
        <v>2004</v>
      </c>
      <c r="B1758" s="27">
        <v>44110</v>
      </c>
      <c r="C1758" s="9" t="s">
        <v>37</v>
      </c>
      <c r="D1758" s="9">
        <v>12</v>
      </c>
      <c r="E1758" s="9" t="s">
        <v>4896</v>
      </c>
      <c r="F1758" s="20" t="s">
        <v>4908</v>
      </c>
      <c r="G1758" t="s">
        <v>4904</v>
      </c>
      <c r="H1758" t="str">
        <f>VLOOKUP(E1758,suppliers!$A$2:$B$18,2,)</f>
        <v>OTHER</v>
      </c>
      <c r="I1758" t="str">
        <f>VLOOKUP(C1758,Table_items[],2,FALSE)</f>
        <v>Bodrex Extra</v>
      </c>
      <c r="J1758" t="str">
        <f>VLOOKUP(C1758,Table_items[],3,FALSE)</f>
        <v>Obat Sakit Kepala &amp; Demam</v>
      </c>
      <c r="K1758" s="23">
        <f>VLOOKUP(C1758,Table_items[],4,FALSE)</f>
        <v>50788</v>
      </c>
      <c r="L1758" s="23">
        <f>VLOOKUP(C1758,Table_items[],5,FALSE)</f>
        <v>51753</v>
      </c>
    </row>
    <row r="1759" spans="1:12" s="23" customFormat="1" x14ac:dyDescent="0.2">
      <c r="A1759" s="11" t="s">
        <v>2005</v>
      </c>
      <c r="B1759" s="28">
        <v>44110</v>
      </c>
      <c r="C1759" s="13" t="s">
        <v>9</v>
      </c>
      <c r="D1759" s="13">
        <v>6</v>
      </c>
      <c r="E1759" s="9" t="s">
        <v>4896</v>
      </c>
      <c r="F1759" s="20" t="s">
        <v>4908</v>
      </c>
      <c r="G1759" t="s">
        <v>4904</v>
      </c>
      <c r="H1759" t="str">
        <f>VLOOKUP(E1759,suppliers!$A$2:$B$18,2,)</f>
        <v>OTHER</v>
      </c>
      <c r="I1759" t="str">
        <f>VLOOKUP(C1759,Table_items[],2,FALSE)</f>
        <v>Bedak Heroxyn 150 gr</v>
      </c>
      <c r="J1759" t="str">
        <f>VLOOKUP(C1759,Table_items[],3,FALSE)</f>
        <v>Obat Alergi</v>
      </c>
      <c r="K1759" s="23">
        <f>VLOOKUP(C1759,Table_items[],4,FALSE)</f>
        <v>16950</v>
      </c>
      <c r="L1759" s="23">
        <f>VLOOKUP(C1759,Table_items[],5,FALSE)</f>
        <v>17170</v>
      </c>
    </row>
    <row r="1760" spans="1:12" s="23" customFormat="1" x14ac:dyDescent="0.2">
      <c r="A1760" s="7" t="s">
        <v>2006</v>
      </c>
      <c r="B1760" s="27">
        <v>44110</v>
      </c>
      <c r="C1760" s="9" t="s">
        <v>34</v>
      </c>
      <c r="D1760" s="9">
        <v>5</v>
      </c>
      <c r="E1760" s="9" t="s">
        <v>4896</v>
      </c>
      <c r="F1760" s="20" t="s">
        <v>4908</v>
      </c>
      <c r="G1760" t="s">
        <v>4904</v>
      </c>
      <c r="H1760" t="str">
        <f>VLOOKUP(E1760,suppliers!$A$2:$B$18,2,)</f>
        <v>OTHER</v>
      </c>
      <c r="I1760" t="str">
        <f>VLOOKUP(C1760,Table_items[],2,FALSE)</f>
        <v>Panadol Anak Tablet 1 Strip</v>
      </c>
      <c r="J1760" t="str">
        <f>VLOOKUP(C1760,Table_items[],3,FALSE)</f>
        <v>Obat Sakit Kepala &amp; Demam</v>
      </c>
      <c r="K1760" s="23">
        <f>VLOOKUP(C1760,Table_items[],4,FALSE)</f>
        <v>25000</v>
      </c>
      <c r="L1760" s="23">
        <f>VLOOKUP(C1760,Table_items[],5,FALSE)</f>
        <v>25450</v>
      </c>
    </row>
    <row r="1761" spans="1:12" s="23" customFormat="1" x14ac:dyDescent="0.2">
      <c r="A1761" s="11" t="s">
        <v>2007</v>
      </c>
      <c r="B1761" s="28">
        <v>44111</v>
      </c>
      <c r="C1761" s="13" t="s">
        <v>12</v>
      </c>
      <c r="D1761" s="13">
        <v>6</v>
      </c>
      <c r="E1761" s="9" t="s">
        <v>4896</v>
      </c>
      <c r="F1761" s="20" t="s">
        <v>4908</v>
      </c>
      <c r="G1761" t="s">
        <v>4904</v>
      </c>
      <c r="H1761" t="str">
        <f>VLOOKUP(E1761,suppliers!$A$2:$B$18,2,)</f>
        <v>OTHER</v>
      </c>
      <c r="I1761" t="str">
        <f>VLOOKUP(C1761,Table_items[],2,FALSE)</f>
        <v>Decolsen 1 Strip 4 Tablet</v>
      </c>
      <c r="J1761" t="str">
        <f>VLOOKUP(C1761,Table_items[],3,FALSE)</f>
        <v>Obat Batuk &amp; Pilek</v>
      </c>
      <c r="K1761" s="23">
        <f>VLOOKUP(C1761,Table_items[],4,FALSE)</f>
        <v>2886</v>
      </c>
      <c r="L1761" s="23">
        <f>VLOOKUP(C1761,Table_items[],5,FALSE)</f>
        <v>2915</v>
      </c>
    </row>
    <row r="1762" spans="1:12" s="23" customFormat="1" x14ac:dyDescent="0.2">
      <c r="A1762" s="7" t="s">
        <v>2008</v>
      </c>
      <c r="B1762" s="27">
        <v>44112</v>
      </c>
      <c r="C1762" s="9" t="s">
        <v>37</v>
      </c>
      <c r="D1762" s="9">
        <v>33</v>
      </c>
      <c r="E1762" s="9" t="s">
        <v>4896</v>
      </c>
      <c r="F1762" s="20" t="s">
        <v>4908</v>
      </c>
      <c r="G1762" t="s">
        <v>4904</v>
      </c>
      <c r="H1762" t="str">
        <f>VLOOKUP(E1762,suppliers!$A$2:$B$18,2,)</f>
        <v>OTHER</v>
      </c>
      <c r="I1762" t="str">
        <f>VLOOKUP(C1762,Table_items[],2,FALSE)</f>
        <v>Bodrex Extra</v>
      </c>
      <c r="J1762" t="str">
        <f>VLOOKUP(C1762,Table_items[],3,FALSE)</f>
        <v>Obat Sakit Kepala &amp; Demam</v>
      </c>
      <c r="K1762" s="23">
        <f>VLOOKUP(C1762,Table_items[],4,FALSE)</f>
        <v>50788</v>
      </c>
      <c r="L1762" s="23">
        <f>VLOOKUP(C1762,Table_items[],5,FALSE)</f>
        <v>51753</v>
      </c>
    </row>
    <row r="1763" spans="1:12" s="23" customFormat="1" x14ac:dyDescent="0.2">
      <c r="A1763" s="11" t="s">
        <v>2009</v>
      </c>
      <c r="B1763" s="28">
        <v>44112</v>
      </c>
      <c r="C1763" s="13" t="s">
        <v>38</v>
      </c>
      <c r="D1763" s="13">
        <v>27</v>
      </c>
      <c r="E1763" s="9" t="s">
        <v>4896</v>
      </c>
      <c r="F1763" s="20" t="s">
        <v>4908</v>
      </c>
      <c r="G1763" t="s">
        <v>4904</v>
      </c>
      <c r="H1763" t="str">
        <f>VLOOKUP(E1763,suppliers!$A$2:$B$18,2,)</f>
        <v>OTHER</v>
      </c>
      <c r="I1763" t="str">
        <f>VLOOKUP(C1763,Table_items[],2,FALSE)</f>
        <v>Sanmol 500 MG 4 Tablet</v>
      </c>
      <c r="J1763" t="str">
        <f>VLOOKUP(C1763,Table_items[],3,FALSE)</f>
        <v>Obat Sakit Kepala &amp; Demam</v>
      </c>
      <c r="K1763" s="23">
        <f>VLOOKUP(C1763,Table_items[],4,FALSE)</f>
        <v>1600</v>
      </c>
      <c r="L1763" s="23">
        <f>VLOOKUP(C1763,Table_items[],5,FALSE)</f>
        <v>1619</v>
      </c>
    </row>
    <row r="1764" spans="1:12" s="23" customFormat="1" x14ac:dyDescent="0.2">
      <c r="A1764" s="7" t="s">
        <v>2010</v>
      </c>
      <c r="B1764" s="27">
        <v>44112</v>
      </c>
      <c r="C1764" s="9" t="s">
        <v>38</v>
      </c>
      <c r="D1764" s="9">
        <v>26</v>
      </c>
      <c r="E1764" s="9" t="s">
        <v>4896</v>
      </c>
      <c r="F1764" s="20" t="s">
        <v>4908</v>
      </c>
      <c r="G1764" t="s">
        <v>4904</v>
      </c>
      <c r="H1764" t="str">
        <f>VLOOKUP(E1764,suppliers!$A$2:$B$18,2,)</f>
        <v>OTHER</v>
      </c>
      <c r="I1764" t="str">
        <f>VLOOKUP(C1764,Table_items[],2,FALSE)</f>
        <v>Sanmol 500 MG 4 Tablet</v>
      </c>
      <c r="J1764" t="str">
        <f>VLOOKUP(C1764,Table_items[],3,FALSE)</f>
        <v>Obat Sakit Kepala &amp; Demam</v>
      </c>
      <c r="K1764" s="23">
        <f>VLOOKUP(C1764,Table_items[],4,FALSE)</f>
        <v>1600</v>
      </c>
      <c r="L1764" s="23">
        <f>VLOOKUP(C1764,Table_items[],5,FALSE)</f>
        <v>1619</v>
      </c>
    </row>
    <row r="1765" spans="1:12" s="23" customFormat="1" x14ac:dyDescent="0.2">
      <c r="A1765" s="11" t="s">
        <v>2011</v>
      </c>
      <c r="B1765" s="28">
        <v>44112</v>
      </c>
      <c r="C1765" s="13" t="s">
        <v>41</v>
      </c>
      <c r="D1765" s="13">
        <v>49</v>
      </c>
      <c r="E1765" s="9" t="s">
        <v>4896</v>
      </c>
      <c r="F1765" s="20" t="s">
        <v>4908</v>
      </c>
      <c r="G1765" t="s">
        <v>4904</v>
      </c>
      <c r="H1765" t="str">
        <f>VLOOKUP(E1765,suppliers!$A$2:$B$18,2,)</f>
        <v>OTHER</v>
      </c>
      <c r="I1765" t="str">
        <f>VLOOKUP(C1765,Table_items[],2,FALSE)</f>
        <v>Otilon Ear Drops 8 mL</v>
      </c>
      <c r="J1765" t="str">
        <f>VLOOKUP(C1765,Table_items[],3,FALSE)</f>
        <v>Obat Telinga</v>
      </c>
      <c r="K1765" s="23">
        <f>VLOOKUP(C1765,Table_items[],4,FALSE)</f>
        <v>55000</v>
      </c>
      <c r="L1765" s="23">
        <f>VLOOKUP(C1765,Table_items[],5,FALSE)</f>
        <v>55935</v>
      </c>
    </row>
    <row r="1766" spans="1:12" s="23" customFormat="1" x14ac:dyDescent="0.2">
      <c r="A1766" s="7" t="s">
        <v>2012</v>
      </c>
      <c r="B1766" s="27">
        <v>44112</v>
      </c>
      <c r="C1766" s="9" t="s">
        <v>8</v>
      </c>
      <c r="D1766" s="9">
        <v>133</v>
      </c>
      <c r="E1766" s="9" t="s">
        <v>4896</v>
      </c>
      <c r="F1766" s="20" t="s">
        <v>4908</v>
      </c>
      <c r="G1766" t="s">
        <v>4904</v>
      </c>
      <c r="H1766" t="str">
        <f>VLOOKUP(E1766,suppliers!$A$2:$B$18,2,)</f>
        <v>OTHER</v>
      </c>
      <c r="I1766" t="str">
        <f>VLOOKUP(C1766,Table_items[],2,FALSE)</f>
        <v>Bisoprolol Ogb Dexa</v>
      </c>
      <c r="J1766" t="str">
        <f>VLOOKUP(C1766,Table_items[],3,FALSE)</f>
        <v>Obat Alergi</v>
      </c>
      <c r="K1766" s="23">
        <f>VLOOKUP(C1766,Table_items[],4,FALSE)</f>
        <v>10000</v>
      </c>
      <c r="L1766" s="23">
        <f>VLOOKUP(C1766,Table_items[],5,FALSE)</f>
        <v>10180</v>
      </c>
    </row>
    <row r="1767" spans="1:12" s="23" customFormat="1" x14ac:dyDescent="0.2">
      <c r="A1767" s="11" t="s">
        <v>2013</v>
      </c>
      <c r="B1767" s="28">
        <v>44112</v>
      </c>
      <c r="C1767" s="13" t="s">
        <v>14</v>
      </c>
      <c r="D1767" s="13">
        <v>76</v>
      </c>
      <c r="E1767" s="9" t="s">
        <v>4896</v>
      </c>
      <c r="F1767" s="20" t="s">
        <v>4908</v>
      </c>
      <c r="G1767" t="s">
        <v>4904</v>
      </c>
      <c r="H1767" t="str">
        <f>VLOOKUP(E1767,suppliers!$A$2:$B$18,2,)</f>
        <v>OTHER</v>
      </c>
      <c r="I1767" t="str">
        <f>VLOOKUP(C1767,Table_items[],2,FALSE)</f>
        <v>Lo Han Kuo Infusion 12</v>
      </c>
      <c r="J1767" t="str">
        <f>VLOOKUP(C1767,Table_items[],3,FALSE)</f>
        <v>Obat Batuk &amp; Pilek</v>
      </c>
      <c r="K1767" s="23">
        <f>VLOOKUP(C1767,Table_items[],4,FALSE)</f>
        <v>23869</v>
      </c>
      <c r="L1767" s="23">
        <f>VLOOKUP(C1767,Table_items[],5,FALSE)</f>
        <v>24179</v>
      </c>
    </row>
    <row r="1768" spans="1:12" s="23" customFormat="1" x14ac:dyDescent="0.2">
      <c r="A1768" s="7" t="s">
        <v>2014</v>
      </c>
      <c r="B1768" s="27">
        <v>44113</v>
      </c>
      <c r="C1768" s="9" t="s">
        <v>38</v>
      </c>
      <c r="D1768" s="9">
        <v>40</v>
      </c>
      <c r="E1768" s="9" t="s">
        <v>4896</v>
      </c>
      <c r="F1768" s="20" t="s">
        <v>4908</v>
      </c>
      <c r="G1768" t="s">
        <v>4904</v>
      </c>
      <c r="H1768" t="str">
        <f>VLOOKUP(E1768,suppliers!$A$2:$B$18,2,)</f>
        <v>OTHER</v>
      </c>
      <c r="I1768" t="str">
        <f>VLOOKUP(C1768,Table_items[],2,FALSE)</f>
        <v>Sanmol 500 MG 4 Tablet</v>
      </c>
      <c r="J1768" t="str">
        <f>VLOOKUP(C1768,Table_items[],3,FALSE)</f>
        <v>Obat Sakit Kepala &amp; Demam</v>
      </c>
      <c r="K1768" s="23">
        <f>VLOOKUP(C1768,Table_items[],4,FALSE)</f>
        <v>1600</v>
      </c>
      <c r="L1768" s="23">
        <f>VLOOKUP(C1768,Table_items[],5,FALSE)</f>
        <v>1619</v>
      </c>
    </row>
    <row r="1769" spans="1:12" s="23" customFormat="1" x14ac:dyDescent="0.2">
      <c r="A1769" s="11" t="s">
        <v>2015</v>
      </c>
      <c r="B1769" s="28">
        <v>44113</v>
      </c>
      <c r="C1769" s="13" t="s">
        <v>25</v>
      </c>
      <c r="D1769" s="13">
        <v>1225</v>
      </c>
      <c r="E1769" s="9" t="s">
        <v>4896</v>
      </c>
      <c r="F1769" s="20" t="s">
        <v>4908</v>
      </c>
      <c r="G1769" t="s">
        <v>4904</v>
      </c>
      <c r="H1769" t="str">
        <f>VLOOKUP(E1769,suppliers!$A$2:$B$18,2,)</f>
        <v>OTHER</v>
      </c>
      <c r="I1769" t="str">
        <f>VLOOKUP(C1769,Table_items[],2,FALSE)</f>
        <v>Irvell 150MG Box 20 Tablet</v>
      </c>
      <c r="J1769" t="str">
        <f>VLOOKUP(C1769,Table_items[],3,FALSE)</f>
        <v>Obat Hipertensi</v>
      </c>
      <c r="K1769" s="23">
        <f>VLOOKUP(C1769,Table_items[],4,FALSE)</f>
        <v>143991</v>
      </c>
      <c r="L1769" s="23">
        <f>VLOOKUP(C1769,Table_items[],5,FALSE)</f>
        <v>146871</v>
      </c>
    </row>
    <row r="1770" spans="1:12" s="23" customFormat="1" x14ac:dyDescent="0.2">
      <c r="A1770" s="7" t="s">
        <v>2016</v>
      </c>
      <c r="B1770" s="27">
        <v>44114</v>
      </c>
      <c r="C1770" s="9" t="s">
        <v>9</v>
      </c>
      <c r="D1770" s="9">
        <v>14</v>
      </c>
      <c r="E1770" s="9" t="s">
        <v>4896</v>
      </c>
      <c r="F1770" s="20" t="s">
        <v>4908</v>
      </c>
      <c r="G1770" t="s">
        <v>4904</v>
      </c>
      <c r="H1770" t="str">
        <f>VLOOKUP(E1770,suppliers!$A$2:$B$18,2,)</f>
        <v>OTHER</v>
      </c>
      <c r="I1770" t="str">
        <f>VLOOKUP(C1770,Table_items[],2,FALSE)</f>
        <v>Bedak Heroxyn 150 gr</v>
      </c>
      <c r="J1770" t="str">
        <f>VLOOKUP(C1770,Table_items[],3,FALSE)</f>
        <v>Obat Alergi</v>
      </c>
      <c r="K1770" s="23">
        <f>VLOOKUP(C1770,Table_items[],4,FALSE)</f>
        <v>16950</v>
      </c>
      <c r="L1770" s="23">
        <f>VLOOKUP(C1770,Table_items[],5,FALSE)</f>
        <v>17170</v>
      </c>
    </row>
    <row r="1771" spans="1:12" s="23" customFormat="1" x14ac:dyDescent="0.2">
      <c r="A1771" s="11" t="s">
        <v>2017</v>
      </c>
      <c r="B1771" s="28">
        <v>44114</v>
      </c>
      <c r="C1771" s="13" t="s">
        <v>30</v>
      </c>
      <c r="D1771" s="13">
        <v>14</v>
      </c>
      <c r="E1771" s="9" t="s">
        <v>4896</v>
      </c>
      <c r="F1771" s="20" t="s">
        <v>4908</v>
      </c>
      <c r="G1771" t="s">
        <v>4904</v>
      </c>
      <c r="H1771" t="str">
        <f>VLOOKUP(E1771,suppliers!$A$2:$B$18,2,)</f>
        <v>OTHER</v>
      </c>
      <c r="I1771" t="str">
        <f>VLOOKUP(C1771,Table_items[],2,FALSE)</f>
        <v>Koolfever</v>
      </c>
      <c r="J1771" t="str">
        <f>VLOOKUP(C1771,Table_items[],3,FALSE)</f>
        <v>Obat Sakit Kepala &amp; Demam</v>
      </c>
      <c r="K1771" s="23">
        <f>VLOOKUP(C1771,Table_items[],4,FALSE)</f>
        <v>7500</v>
      </c>
      <c r="L1771" s="23">
        <f>VLOOKUP(C1771,Table_items[],5,FALSE)</f>
        <v>7620</v>
      </c>
    </row>
    <row r="1772" spans="1:12" s="23" customFormat="1" x14ac:dyDescent="0.2">
      <c r="A1772" s="7" t="s">
        <v>2018</v>
      </c>
      <c r="B1772" s="27">
        <v>44114</v>
      </c>
      <c r="C1772" s="9" t="s">
        <v>14</v>
      </c>
      <c r="D1772" s="9">
        <v>2</v>
      </c>
      <c r="E1772" s="9" t="s">
        <v>4896</v>
      </c>
      <c r="F1772" s="20" t="s">
        <v>4908</v>
      </c>
      <c r="G1772" t="s">
        <v>4904</v>
      </c>
      <c r="H1772" t="str">
        <f>VLOOKUP(E1772,suppliers!$A$2:$B$18,2,)</f>
        <v>OTHER</v>
      </c>
      <c r="I1772" t="str">
        <f>VLOOKUP(C1772,Table_items[],2,FALSE)</f>
        <v>Lo Han Kuo Infusion 12</v>
      </c>
      <c r="J1772" t="str">
        <f>VLOOKUP(C1772,Table_items[],3,FALSE)</f>
        <v>Obat Batuk &amp; Pilek</v>
      </c>
      <c r="K1772" s="23">
        <f>VLOOKUP(C1772,Table_items[],4,FALSE)</f>
        <v>23869</v>
      </c>
      <c r="L1772" s="23">
        <f>VLOOKUP(C1772,Table_items[],5,FALSE)</f>
        <v>24179</v>
      </c>
    </row>
    <row r="1773" spans="1:12" s="23" customFormat="1" x14ac:dyDescent="0.2">
      <c r="A1773" s="11" t="s">
        <v>2019</v>
      </c>
      <c r="B1773" s="28">
        <v>44114</v>
      </c>
      <c r="C1773" s="13" t="s">
        <v>35</v>
      </c>
      <c r="D1773" s="13">
        <v>168</v>
      </c>
      <c r="E1773" s="9" t="s">
        <v>4896</v>
      </c>
      <c r="F1773" s="20" t="s">
        <v>4908</v>
      </c>
      <c r="G1773" t="s">
        <v>4904</v>
      </c>
      <c r="H1773" t="str">
        <f>VLOOKUP(E1773,suppliers!$A$2:$B$18,2,)</f>
        <v>OTHER</v>
      </c>
      <c r="I1773" t="str">
        <f>VLOOKUP(C1773,Table_items[],2,FALSE)</f>
        <v>Proris Ibuprofen</v>
      </c>
      <c r="J1773" t="str">
        <f>VLOOKUP(C1773,Table_items[],3,FALSE)</f>
        <v>Obat Sakit Kepala &amp; Demam</v>
      </c>
      <c r="K1773" s="23">
        <f>VLOOKUP(C1773,Table_items[],4,FALSE)</f>
        <v>25000</v>
      </c>
      <c r="L1773" s="23">
        <f>VLOOKUP(C1773,Table_items[],5,FALSE)</f>
        <v>25275</v>
      </c>
    </row>
    <row r="1774" spans="1:12" s="23" customFormat="1" x14ac:dyDescent="0.2">
      <c r="A1774" s="7" t="s">
        <v>2020</v>
      </c>
      <c r="B1774" s="27">
        <v>44114</v>
      </c>
      <c r="C1774" s="9" t="s">
        <v>21</v>
      </c>
      <c r="D1774" s="9">
        <v>50</v>
      </c>
      <c r="E1774" s="9" t="s">
        <v>4896</v>
      </c>
      <c r="F1774" s="20" t="s">
        <v>4908</v>
      </c>
      <c r="G1774" t="s">
        <v>4904</v>
      </c>
      <c r="H1774" t="str">
        <f>VLOOKUP(E1774,suppliers!$A$2:$B$18,2,)</f>
        <v>OTHER</v>
      </c>
      <c r="I1774" t="str">
        <f>VLOOKUP(C1774,Table_items[],2,FALSE)</f>
        <v>Concor 5MG Strip 10</v>
      </c>
      <c r="J1774" t="str">
        <f>VLOOKUP(C1774,Table_items[],3,FALSE)</f>
        <v>Obat Hipertensi</v>
      </c>
      <c r="K1774" s="23">
        <f>VLOOKUP(C1774,Table_items[],4,FALSE)</f>
        <v>102000</v>
      </c>
      <c r="L1774" s="23">
        <f>VLOOKUP(C1774,Table_items[],5,FALSE)</f>
        <v>103632</v>
      </c>
    </row>
    <row r="1775" spans="1:12" s="23" customFormat="1" x14ac:dyDescent="0.2">
      <c r="A1775" s="11" t="s">
        <v>2021</v>
      </c>
      <c r="B1775" s="28">
        <v>44115</v>
      </c>
      <c r="C1775" s="13" t="s">
        <v>9</v>
      </c>
      <c r="D1775" s="13">
        <v>18</v>
      </c>
      <c r="E1775" s="9" t="s">
        <v>4896</v>
      </c>
      <c r="F1775" s="20" t="s">
        <v>4908</v>
      </c>
      <c r="G1775" t="s">
        <v>4904</v>
      </c>
      <c r="H1775" t="str">
        <f>VLOOKUP(E1775,suppliers!$A$2:$B$18,2,)</f>
        <v>OTHER</v>
      </c>
      <c r="I1775" t="str">
        <f>VLOOKUP(C1775,Table_items[],2,FALSE)</f>
        <v>Bedak Heroxyn 150 gr</v>
      </c>
      <c r="J1775" t="str">
        <f>VLOOKUP(C1775,Table_items[],3,FALSE)</f>
        <v>Obat Alergi</v>
      </c>
      <c r="K1775" s="23">
        <f>VLOOKUP(C1775,Table_items[],4,FALSE)</f>
        <v>16950</v>
      </c>
      <c r="L1775" s="23">
        <f>VLOOKUP(C1775,Table_items[],5,FALSE)</f>
        <v>17170</v>
      </c>
    </row>
    <row r="1776" spans="1:12" s="23" customFormat="1" x14ac:dyDescent="0.2">
      <c r="A1776" s="7" t="s">
        <v>2022</v>
      </c>
      <c r="B1776" s="27">
        <v>44115</v>
      </c>
      <c r="C1776" s="9" t="s">
        <v>24</v>
      </c>
      <c r="D1776" s="9">
        <v>17</v>
      </c>
      <c r="E1776" s="9" t="s">
        <v>4896</v>
      </c>
      <c r="F1776" s="20" t="s">
        <v>4908</v>
      </c>
      <c r="G1776" t="s">
        <v>4904</v>
      </c>
      <c r="H1776" t="str">
        <f>VLOOKUP(E1776,suppliers!$A$2:$B$18,2,)</f>
        <v>OTHER</v>
      </c>
      <c r="I1776" t="str">
        <f>VLOOKUP(C1776,Table_items[],2,FALSE)</f>
        <v>Irbesartan</v>
      </c>
      <c r="J1776" t="str">
        <f>VLOOKUP(C1776,Table_items[],3,FALSE)</f>
        <v>Obat Hipertensi</v>
      </c>
      <c r="K1776" s="23">
        <f>VLOOKUP(C1776,Table_items[],4,FALSE)</f>
        <v>108794</v>
      </c>
      <c r="L1776" s="23">
        <f>VLOOKUP(C1776,Table_items[],5,FALSE)</f>
        <v>109447</v>
      </c>
    </row>
    <row r="1777" spans="1:12" s="23" customFormat="1" x14ac:dyDescent="0.2">
      <c r="A1777" s="11" t="s">
        <v>2023</v>
      </c>
      <c r="B1777" s="28">
        <v>44115</v>
      </c>
      <c r="C1777" s="13" t="s">
        <v>22</v>
      </c>
      <c r="D1777" s="13">
        <v>49</v>
      </c>
      <c r="E1777" s="9" t="s">
        <v>4896</v>
      </c>
      <c r="F1777" s="20" t="s">
        <v>4908</v>
      </c>
      <c r="G1777" t="s">
        <v>4904</v>
      </c>
      <c r="H1777" t="str">
        <f>VLOOKUP(E1777,suppliers!$A$2:$B$18,2,)</f>
        <v>OTHER</v>
      </c>
      <c r="I1777" t="str">
        <f>VLOOKUP(C1777,Table_items[],2,FALSE)</f>
        <v>Candesartan Ogb Dexa</v>
      </c>
      <c r="J1777" t="str">
        <f>VLOOKUP(C1777,Table_items[],3,FALSE)</f>
        <v>Obat Hipertensi</v>
      </c>
      <c r="K1777" s="23">
        <f>VLOOKUP(C1777,Table_items[],4,FALSE)</f>
        <v>5000</v>
      </c>
      <c r="L1777" s="23">
        <f>VLOOKUP(C1777,Table_items[],5,FALSE)</f>
        <v>5095</v>
      </c>
    </row>
    <row r="1778" spans="1:12" s="23" customFormat="1" x14ac:dyDescent="0.2">
      <c r="A1778" s="7" t="s">
        <v>2024</v>
      </c>
      <c r="B1778" s="27">
        <v>44115</v>
      </c>
      <c r="C1778" s="9" t="s">
        <v>36</v>
      </c>
      <c r="D1778" s="9">
        <v>9</v>
      </c>
      <c r="E1778" s="9" t="s">
        <v>4896</v>
      </c>
      <c r="F1778" s="20" t="s">
        <v>4908</v>
      </c>
      <c r="G1778" t="s">
        <v>4904</v>
      </c>
      <c r="H1778" t="str">
        <f>VLOOKUP(E1778,suppliers!$A$2:$B$18,2,)</f>
        <v>OTHER</v>
      </c>
      <c r="I1778" t="str">
        <f>VLOOKUP(C1778,Table_items[],2,FALSE)</f>
        <v>Sanmol Paracetamol</v>
      </c>
      <c r="J1778" t="str">
        <f>VLOOKUP(C1778,Table_items[],3,FALSE)</f>
        <v>Obat Sakit Kepala &amp; Demam</v>
      </c>
      <c r="K1778" s="23">
        <f>VLOOKUP(C1778,Table_items[],4,FALSE)</f>
        <v>16100</v>
      </c>
      <c r="L1778" s="23">
        <f>VLOOKUP(C1778,Table_items[],5,FALSE)</f>
        <v>16261</v>
      </c>
    </row>
    <row r="1779" spans="1:12" s="23" customFormat="1" x14ac:dyDescent="0.2">
      <c r="A1779" s="11" t="s">
        <v>2025</v>
      </c>
      <c r="B1779" s="28">
        <v>44115</v>
      </c>
      <c r="C1779" s="13" t="s">
        <v>16</v>
      </c>
      <c r="D1779" s="13">
        <v>2279</v>
      </c>
      <c r="E1779" s="9" t="s">
        <v>4896</v>
      </c>
      <c r="F1779" s="20" t="s">
        <v>4908</v>
      </c>
      <c r="G1779" t="s">
        <v>4904</v>
      </c>
      <c r="H1779" t="str">
        <f>VLOOKUP(E1779,suppliers!$A$2:$B$18,2,)</f>
        <v>OTHER</v>
      </c>
      <c r="I1779" t="str">
        <f>VLOOKUP(C1779,Table_items[],2,FALSE)</f>
        <v>Ultraflu Box Isi 25 Strip</v>
      </c>
      <c r="J1779" t="str">
        <f>VLOOKUP(C1779,Table_items[],3,FALSE)</f>
        <v>Obat Batuk &amp; Pilek</v>
      </c>
      <c r="K1779" s="23">
        <f>VLOOKUP(C1779,Table_items[],4,FALSE)</f>
        <v>72500</v>
      </c>
      <c r="L1779" s="23">
        <f>VLOOKUP(C1779,Table_items[],5,FALSE)</f>
        <v>73805</v>
      </c>
    </row>
    <row r="1780" spans="1:12" s="23" customFormat="1" x14ac:dyDescent="0.2">
      <c r="A1780" s="7" t="s">
        <v>2026</v>
      </c>
      <c r="B1780" s="27">
        <v>44115</v>
      </c>
      <c r="C1780" s="9" t="s">
        <v>20</v>
      </c>
      <c r="D1780" s="9">
        <v>17</v>
      </c>
      <c r="E1780" s="9" t="s">
        <v>4896</v>
      </c>
      <c r="F1780" s="20" t="s">
        <v>4908</v>
      </c>
      <c r="G1780" t="s">
        <v>4904</v>
      </c>
      <c r="H1780" t="str">
        <f>VLOOKUP(E1780,suppliers!$A$2:$B$18,2,)</f>
        <v>OTHER</v>
      </c>
      <c r="I1780" t="str">
        <f>VLOOKUP(C1780,Table_items[],2,FALSE)</f>
        <v>Carditens</v>
      </c>
      <c r="J1780" t="str">
        <f>VLOOKUP(C1780,Table_items[],3,FALSE)</f>
        <v>Obat Hipertensi</v>
      </c>
      <c r="K1780" s="23">
        <f>VLOOKUP(C1780,Table_items[],4,FALSE)</f>
        <v>100000</v>
      </c>
      <c r="L1780" s="23">
        <f>VLOOKUP(C1780,Table_items[],5,FALSE)</f>
        <v>100900</v>
      </c>
    </row>
    <row r="1781" spans="1:12" s="23" customFormat="1" x14ac:dyDescent="0.2">
      <c r="A1781" s="11" t="s">
        <v>2027</v>
      </c>
      <c r="B1781" s="28">
        <v>44115</v>
      </c>
      <c r="C1781" s="13" t="s">
        <v>7</v>
      </c>
      <c r="D1781" s="13">
        <v>1</v>
      </c>
      <c r="E1781" s="9" t="s">
        <v>4896</v>
      </c>
      <c r="F1781" s="20" t="s">
        <v>4908</v>
      </c>
      <c r="G1781" t="s">
        <v>4904</v>
      </c>
      <c r="H1781" t="str">
        <f>VLOOKUP(E1781,suppliers!$A$2:$B$18,2,)</f>
        <v>OTHER</v>
      </c>
      <c r="I1781" t="str">
        <f>VLOOKUP(C1781,Table_items[],2,FALSE)</f>
        <v>Acetylcysteine Mahakam 200 mg</v>
      </c>
      <c r="J1781" t="str">
        <f>VLOOKUP(C1781,Table_items[],3,FALSE)</f>
        <v>Obat Alergi</v>
      </c>
      <c r="K1781" s="23">
        <f>VLOOKUP(C1781,Table_items[],4,FALSE)</f>
        <v>33000</v>
      </c>
      <c r="L1781" s="23">
        <f>VLOOKUP(C1781,Table_items[],5,FALSE)</f>
        <v>33330</v>
      </c>
    </row>
    <row r="1782" spans="1:12" s="23" customFormat="1" x14ac:dyDescent="0.2">
      <c r="A1782" s="7" t="s">
        <v>2028</v>
      </c>
      <c r="B1782" s="27">
        <v>44115</v>
      </c>
      <c r="C1782" s="9" t="s">
        <v>35</v>
      </c>
      <c r="D1782" s="9">
        <v>4</v>
      </c>
      <c r="E1782" s="9" t="s">
        <v>4896</v>
      </c>
      <c r="F1782" s="20" t="s">
        <v>4908</v>
      </c>
      <c r="G1782" t="s">
        <v>4904</v>
      </c>
      <c r="H1782" t="str">
        <f>VLOOKUP(E1782,suppliers!$A$2:$B$18,2,)</f>
        <v>OTHER</v>
      </c>
      <c r="I1782" t="str">
        <f>VLOOKUP(C1782,Table_items[],2,FALSE)</f>
        <v>Proris Ibuprofen</v>
      </c>
      <c r="J1782" t="str">
        <f>VLOOKUP(C1782,Table_items[],3,FALSE)</f>
        <v>Obat Sakit Kepala &amp; Demam</v>
      </c>
      <c r="K1782" s="23">
        <f>VLOOKUP(C1782,Table_items[],4,FALSE)</f>
        <v>25000</v>
      </c>
      <c r="L1782" s="23">
        <f>VLOOKUP(C1782,Table_items[],5,FALSE)</f>
        <v>25275</v>
      </c>
    </row>
    <row r="1783" spans="1:12" s="23" customFormat="1" x14ac:dyDescent="0.2">
      <c r="A1783" s="11" t="s">
        <v>2029</v>
      </c>
      <c r="B1783" s="28">
        <v>44115</v>
      </c>
      <c r="C1783" s="13" t="s">
        <v>5</v>
      </c>
      <c r="D1783" s="13">
        <v>22</v>
      </c>
      <c r="E1783" s="9" t="s">
        <v>4896</v>
      </c>
      <c r="F1783" s="20" t="s">
        <v>4908</v>
      </c>
      <c r="G1783" t="s">
        <v>4904</v>
      </c>
      <c r="H1783" t="str">
        <f>VLOOKUP(E1783,suppliers!$A$2:$B$18,2,)</f>
        <v>OTHER</v>
      </c>
      <c r="I1783" t="str">
        <f>VLOOKUP(C1783,Table_items[],2,FALSE)</f>
        <v>Ozen 10 MG Blister</v>
      </c>
      <c r="J1783" t="str">
        <f>VLOOKUP(C1783,Table_items[],3,FALSE)</f>
        <v>Obat Alergi</v>
      </c>
      <c r="K1783" s="23">
        <f>VLOOKUP(C1783,Table_items[],4,FALSE)</f>
        <v>18611</v>
      </c>
      <c r="L1783" s="23">
        <f>VLOOKUP(C1783,Table_items[],5,FALSE)</f>
        <v>18816</v>
      </c>
    </row>
    <row r="1784" spans="1:12" s="23" customFormat="1" x14ac:dyDescent="0.2">
      <c r="A1784" s="7" t="s">
        <v>2030</v>
      </c>
      <c r="B1784" s="27">
        <v>44115</v>
      </c>
      <c r="C1784" s="9" t="s">
        <v>18</v>
      </c>
      <c r="D1784" s="9">
        <v>22</v>
      </c>
      <c r="E1784" s="9" t="s">
        <v>4896</v>
      </c>
      <c r="F1784" s="20" t="s">
        <v>4908</v>
      </c>
      <c r="G1784" t="s">
        <v>4904</v>
      </c>
      <c r="H1784" t="str">
        <f>VLOOKUP(E1784,suppliers!$A$2:$B$18,2,)</f>
        <v>OTHER</v>
      </c>
      <c r="I1784" t="str">
        <f>VLOOKUP(C1784,Table_items[],2,FALSE)</f>
        <v>Konidin 4 Tablet</v>
      </c>
      <c r="J1784" t="str">
        <f>VLOOKUP(C1784,Table_items[],3,FALSE)</f>
        <v>Obat Batuk &amp; Pilek</v>
      </c>
      <c r="K1784" s="23">
        <f>VLOOKUP(C1784,Table_items[],4,FALSE)</f>
        <v>2460</v>
      </c>
      <c r="L1784" s="23">
        <f>VLOOKUP(C1784,Table_items[],5,FALSE)</f>
        <v>2490</v>
      </c>
    </row>
    <row r="1785" spans="1:12" s="23" customFormat="1" x14ac:dyDescent="0.2">
      <c r="A1785" s="11" t="s">
        <v>2031</v>
      </c>
      <c r="B1785" s="28">
        <v>44115</v>
      </c>
      <c r="C1785" s="13" t="s">
        <v>18</v>
      </c>
      <c r="D1785" s="13">
        <v>3</v>
      </c>
      <c r="E1785" s="9" t="s">
        <v>4896</v>
      </c>
      <c r="F1785" s="20" t="s">
        <v>4908</v>
      </c>
      <c r="G1785" t="s">
        <v>4904</v>
      </c>
      <c r="H1785" t="str">
        <f>VLOOKUP(E1785,suppliers!$A$2:$B$18,2,)</f>
        <v>OTHER</v>
      </c>
      <c r="I1785" t="str">
        <f>VLOOKUP(C1785,Table_items[],2,FALSE)</f>
        <v>Konidin 4 Tablet</v>
      </c>
      <c r="J1785" t="str">
        <f>VLOOKUP(C1785,Table_items[],3,FALSE)</f>
        <v>Obat Batuk &amp; Pilek</v>
      </c>
      <c r="K1785" s="23">
        <f>VLOOKUP(C1785,Table_items[],4,FALSE)</f>
        <v>2460</v>
      </c>
      <c r="L1785" s="23">
        <f>VLOOKUP(C1785,Table_items[],5,FALSE)</f>
        <v>2490</v>
      </c>
    </row>
    <row r="1786" spans="1:12" s="23" customFormat="1" x14ac:dyDescent="0.2">
      <c r="A1786" s="7" t="s">
        <v>2032</v>
      </c>
      <c r="B1786" s="27">
        <v>44116</v>
      </c>
      <c r="C1786" s="9" t="s">
        <v>12</v>
      </c>
      <c r="D1786" s="9">
        <v>88</v>
      </c>
      <c r="E1786" s="9" t="s">
        <v>4896</v>
      </c>
      <c r="F1786" s="20" t="s">
        <v>4908</v>
      </c>
      <c r="G1786" t="s">
        <v>4904</v>
      </c>
      <c r="H1786" t="str">
        <f>VLOOKUP(E1786,suppliers!$A$2:$B$18,2,)</f>
        <v>OTHER</v>
      </c>
      <c r="I1786" t="str">
        <f>VLOOKUP(C1786,Table_items[],2,FALSE)</f>
        <v>Decolsen 1 Strip 4 Tablet</v>
      </c>
      <c r="J1786" t="str">
        <f>VLOOKUP(C1786,Table_items[],3,FALSE)</f>
        <v>Obat Batuk &amp; Pilek</v>
      </c>
      <c r="K1786" s="23">
        <f>VLOOKUP(C1786,Table_items[],4,FALSE)</f>
        <v>2886</v>
      </c>
      <c r="L1786" s="23">
        <f>VLOOKUP(C1786,Table_items[],5,FALSE)</f>
        <v>2915</v>
      </c>
    </row>
    <row r="1787" spans="1:12" s="23" customFormat="1" x14ac:dyDescent="0.2">
      <c r="A1787" s="11" t="s">
        <v>2033</v>
      </c>
      <c r="B1787" s="28">
        <v>44116</v>
      </c>
      <c r="C1787" s="13" t="s">
        <v>9</v>
      </c>
      <c r="D1787" s="13">
        <v>50</v>
      </c>
      <c r="E1787" s="9" t="s">
        <v>4896</v>
      </c>
      <c r="F1787" s="20" t="s">
        <v>4908</v>
      </c>
      <c r="G1787" t="s">
        <v>4904</v>
      </c>
      <c r="H1787" t="str">
        <f>VLOOKUP(E1787,suppliers!$A$2:$B$18,2,)</f>
        <v>OTHER</v>
      </c>
      <c r="I1787" t="str">
        <f>VLOOKUP(C1787,Table_items[],2,FALSE)</f>
        <v>Bedak Heroxyn 150 gr</v>
      </c>
      <c r="J1787" t="str">
        <f>VLOOKUP(C1787,Table_items[],3,FALSE)</f>
        <v>Obat Alergi</v>
      </c>
      <c r="K1787" s="23">
        <f>VLOOKUP(C1787,Table_items[],4,FALSE)</f>
        <v>16950</v>
      </c>
      <c r="L1787" s="23">
        <f>VLOOKUP(C1787,Table_items[],5,FALSE)</f>
        <v>17170</v>
      </c>
    </row>
    <row r="1788" spans="1:12" s="23" customFormat="1" x14ac:dyDescent="0.2">
      <c r="A1788" s="7" t="s">
        <v>2034</v>
      </c>
      <c r="B1788" s="27">
        <v>44116</v>
      </c>
      <c r="C1788" s="9" t="s">
        <v>24</v>
      </c>
      <c r="D1788" s="9">
        <v>15</v>
      </c>
      <c r="E1788" s="9" t="s">
        <v>4896</v>
      </c>
      <c r="F1788" s="20" t="s">
        <v>4908</v>
      </c>
      <c r="G1788" t="s">
        <v>4904</v>
      </c>
      <c r="H1788" t="str">
        <f>VLOOKUP(E1788,suppliers!$A$2:$B$18,2,)</f>
        <v>OTHER</v>
      </c>
      <c r="I1788" t="str">
        <f>VLOOKUP(C1788,Table_items[],2,FALSE)</f>
        <v>Irbesartan</v>
      </c>
      <c r="J1788" t="str">
        <f>VLOOKUP(C1788,Table_items[],3,FALSE)</f>
        <v>Obat Hipertensi</v>
      </c>
      <c r="K1788" s="23">
        <f>VLOOKUP(C1788,Table_items[],4,FALSE)</f>
        <v>108794</v>
      </c>
      <c r="L1788" s="23">
        <f>VLOOKUP(C1788,Table_items[],5,FALSE)</f>
        <v>109447</v>
      </c>
    </row>
    <row r="1789" spans="1:12" s="23" customFormat="1" x14ac:dyDescent="0.2">
      <c r="A1789" s="11" t="s">
        <v>2035</v>
      </c>
      <c r="B1789" s="28">
        <v>44116</v>
      </c>
      <c r="C1789" s="13" t="s">
        <v>38</v>
      </c>
      <c r="D1789" s="13">
        <v>42</v>
      </c>
      <c r="E1789" s="9" t="s">
        <v>4896</v>
      </c>
      <c r="F1789" s="20" t="s">
        <v>4908</v>
      </c>
      <c r="G1789" t="s">
        <v>4904</v>
      </c>
      <c r="H1789" t="str">
        <f>VLOOKUP(E1789,suppliers!$A$2:$B$18,2,)</f>
        <v>OTHER</v>
      </c>
      <c r="I1789" t="str">
        <f>VLOOKUP(C1789,Table_items[],2,FALSE)</f>
        <v>Sanmol 500 MG 4 Tablet</v>
      </c>
      <c r="J1789" t="str">
        <f>VLOOKUP(C1789,Table_items[],3,FALSE)</f>
        <v>Obat Sakit Kepala &amp; Demam</v>
      </c>
      <c r="K1789" s="23">
        <f>VLOOKUP(C1789,Table_items[],4,FALSE)</f>
        <v>1600</v>
      </c>
      <c r="L1789" s="23">
        <f>VLOOKUP(C1789,Table_items[],5,FALSE)</f>
        <v>1619</v>
      </c>
    </row>
    <row r="1790" spans="1:12" s="23" customFormat="1" x14ac:dyDescent="0.2">
      <c r="A1790" s="7" t="s">
        <v>2036</v>
      </c>
      <c r="B1790" s="27">
        <v>44116</v>
      </c>
      <c r="C1790" s="9" t="s">
        <v>17</v>
      </c>
      <c r="D1790" s="9">
        <v>38</v>
      </c>
      <c r="E1790" s="9" t="s">
        <v>4896</v>
      </c>
      <c r="F1790" s="20" t="s">
        <v>4908</v>
      </c>
      <c r="G1790" t="s">
        <v>4904</v>
      </c>
      <c r="H1790" t="str">
        <f>VLOOKUP(E1790,suppliers!$A$2:$B$18,2,)</f>
        <v>OTHER</v>
      </c>
      <c r="I1790" t="str">
        <f>VLOOKUP(C1790,Table_items[],2,FALSE)</f>
        <v>Vicks Inhaler 0.5 mL</v>
      </c>
      <c r="J1790" t="str">
        <f>VLOOKUP(C1790,Table_items[],3,FALSE)</f>
        <v>Obat Batuk &amp; Pilek</v>
      </c>
      <c r="K1790" s="23">
        <f>VLOOKUP(C1790,Table_items[],4,FALSE)</f>
        <v>16155</v>
      </c>
      <c r="L1790" s="23">
        <f>VLOOKUP(C1790,Table_items[],5,FALSE)</f>
        <v>16430</v>
      </c>
    </row>
    <row r="1791" spans="1:12" s="23" customFormat="1" x14ac:dyDescent="0.2">
      <c r="A1791" s="11" t="s">
        <v>2037</v>
      </c>
      <c r="B1791" s="28">
        <v>44116</v>
      </c>
      <c r="C1791" s="13" t="s">
        <v>17</v>
      </c>
      <c r="D1791" s="13">
        <v>19</v>
      </c>
      <c r="E1791" s="9" t="s">
        <v>4896</v>
      </c>
      <c r="F1791" s="20" t="s">
        <v>4908</v>
      </c>
      <c r="G1791" t="s">
        <v>4904</v>
      </c>
      <c r="H1791" t="str">
        <f>VLOOKUP(E1791,suppliers!$A$2:$B$18,2,)</f>
        <v>OTHER</v>
      </c>
      <c r="I1791" t="str">
        <f>VLOOKUP(C1791,Table_items[],2,FALSE)</f>
        <v>Vicks Inhaler 0.5 mL</v>
      </c>
      <c r="J1791" t="str">
        <f>VLOOKUP(C1791,Table_items[],3,FALSE)</f>
        <v>Obat Batuk &amp; Pilek</v>
      </c>
      <c r="K1791" s="23">
        <f>VLOOKUP(C1791,Table_items[],4,FALSE)</f>
        <v>16155</v>
      </c>
      <c r="L1791" s="23">
        <f>VLOOKUP(C1791,Table_items[],5,FALSE)</f>
        <v>16430</v>
      </c>
    </row>
    <row r="1792" spans="1:12" s="23" customFormat="1" x14ac:dyDescent="0.2">
      <c r="A1792" s="7" t="s">
        <v>2038</v>
      </c>
      <c r="B1792" s="27">
        <v>44116</v>
      </c>
      <c r="C1792" s="9" t="s">
        <v>35</v>
      </c>
      <c r="D1792" s="9">
        <v>48</v>
      </c>
      <c r="E1792" s="9" t="s">
        <v>4896</v>
      </c>
      <c r="F1792" s="20" t="s">
        <v>4908</v>
      </c>
      <c r="G1792" t="s">
        <v>4904</v>
      </c>
      <c r="H1792" t="str">
        <f>VLOOKUP(E1792,suppliers!$A$2:$B$18,2,)</f>
        <v>OTHER</v>
      </c>
      <c r="I1792" t="str">
        <f>VLOOKUP(C1792,Table_items[],2,FALSE)</f>
        <v>Proris Ibuprofen</v>
      </c>
      <c r="J1792" t="str">
        <f>VLOOKUP(C1792,Table_items[],3,FALSE)</f>
        <v>Obat Sakit Kepala &amp; Demam</v>
      </c>
      <c r="K1792" s="23">
        <f>VLOOKUP(C1792,Table_items[],4,FALSE)</f>
        <v>25000</v>
      </c>
      <c r="L1792" s="23">
        <f>VLOOKUP(C1792,Table_items[],5,FALSE)</f>
        <v>25275</v>
      </c>
    </row>
    <row r="1793" spans="1:12" s="23" customFormat="1" x14ac:dyDescent="0.2">
      <c r="A1793" s="11" t="s">
        <v>2039</v>
      </c>
      <c r="B1793" s="28">
        <v>44117</v>
      </c>
      <c r="C1793" s="13" t="s">
        <v>12</v>
      </c>
      <c r="D1793" s="13">
        <v>1</v>
      </c>
      <c r="E1793" s="9" t="s">
        <v>4896</v>
      </c>
      <c r="F1793" s="20" t="s">
        <v>4908</v>
      </c>
      <c r="G1793" t="s">
        <v>4904</v>
      </c>
      <c r="H1793" t="str">
        <f>VLOOKUP(E1793,suppliers!$A$2:$B$18,2,)</f>
        <v>OTHER</v>
      </c>
      <c r="I1793" t="str">
        <f>VLOOKUP(C1793,Table_items[],2,FALSE)</f>
        <v>Decolsen 1 Strip 4 Tablet</v>
      </c>
      <c r="J1793" t="str">
        <f>VLOOKUP(C1793,Table_items[],3,FALSE)</f>
        <v>Obat Batuk &amp; Pilek</v>
      </c>
      <c r="K1793" s="23">
        <f>VLOOKUP(C1793,Table_items[],4,FALSE)</f>
        <v>2886</v>
      </c>
      <c r="L1793" s="23">
        <f>VLOOKUP(C1793,Table_items[],5,FALSE)</f>
        <v>2915</v>
      </c>
    </row>
    <row r="1794" spans="1:12" s="23" customFormat="1" x14ac:dyDescent="0.2">
      <c r="A1794" s="7" t="s">
        <v>2040</v>
      </c>
      <c r="B1794" s="27">
        <v>44117</v>
      </c>
      <c r="C1794" s="9" t="s">
        <v>24</v>
      </c>
      <c r="D1794" s="9">
        <v>10</v>
      </c>
      <c r="E1794" s="9" t="s">
        <v>4896</v>
      </c>
      <c r="F1794" s="20" t="s">
        <v>4908</v>
      </c>
      <c r="G1794" t="s">
        <v>4904</v>
      </c>
      <c r="H1794" t="str">
        <f>VLOOKUP(E1794,suppliers!$A$2:$B$18,2,)</f>
        <v>OTHER</v>
      </c>
      <c r="I1794" t="str">
        <f>VLOOKUP(C1794,Table_items[],2,FALSE)</f>
        <v>Irbesartan</v>
      </c>
      <c r="J1794" t="str">
        <f>VLOOKUP(C1794,Table_items[],3,FALSE)</f>
        <v>Obat Hipertensi</v>
      </c>
      <c r="K1794" s="23">
        <f>VLOOKUP(C1794,Table_items[],4,FALSE)</f>
        <v>108794</v>
      </c>
      <c r="L1794" s="23">
        <f>VLOOKUP(C1794,Table_items[],5,FALSE)</f>
        <v>109447</v>
      </c>
    </row>
    <row r="1795" spans="1:12" s="23" customFormat="1" x14ac:dyDescent="0.2">
      <c r="A1795" s="11" t="s">
        <v>2041</v>
      </c>
      <c r="B1795" s="28">
        <v>44117</v>
      </c>
      <c r="C1795" s="13" t="s">
        <v>41</v>
      </c>
      <c r="D1795" s="13">
        <v>20</v>
      </c>
      <c r="E1795" s="9" t="s">
        <v>4896</v>
      </c>
      <c r="F1795" s="20" t="s">
        <v>4908</v>
      </c>
      <c r="G1795" t="s">
        <v>4904</v>
      </c>
      <c r="H1795" t="str">
        <f>VLOOKUP(E1795,suppliers!$A$2:$B$18,2,)</f>
        <v>OTHER</v>
      </c>
      <c r="I1795" t="str">
        <f>VLOOKUP(C1795,Table_items[],2,FALSE)</f>
        <v>Otilon Ear Drops 8 mL</v>
      </c>
      <c r="J1795" t="str">
        <f>VLOOKUP(C1795,Table_items[],3,FALSE)</f>
        <v>Obat Telinga</v>
      </c>
      <c r="K1795" s="23">
        <f>VLOOKUP(C1795,Table_items[],4,FALSE)</f>
        <v>55000</v>
      </c>
      <c r="L1795" s="23">
        <f>VLOOKUP(C1795,Table_items[],5,FALSE)</f>
        <v>55935</v>
      </c>
    </row>
    <row r="1796" spans="1:12" s="23" customFormat="1" x14ac:dyDescent="0.2">
      <c r="A1796" s="7" t="s">
        <v>2042</v>
      </c>
      <c r="B1796" s="27">
        <v>44117</v>
      </c>
      <c r="C1796" s="9" t="s">
        <v>41</v>
      </c>
      <c r="D1796" s="9">
        <v>11</v>
      </c>
      <c r="E1796" s="9" t="s">
        <v>4896</v>
      </c>
      <c r="F1796" s="20" t="s">
        <v>4908</v>
      </c>
      <c r="G1796" t="s">
        <v>4904</v>
      </c>
      <c r="H1796" t="str">
        <f>VLOOKUP(E1796,suppliers!$A$2:$B$18,2,)</f>
        <v>OTHER</v>
      </c>
      <c r="I1796" t="str">
        <f>VLOOKUP(C1796,Table_items[],2,FALSE)</f>
        <v>Otilon Ear Drops 8 mL</v>
      </c>
      <c r="J1796" t="str">
        <f>VLOOKUP(C1796,Table_items[],3,FALSE)</f>
        <v>Obat Telinga</v>
      </c>
      <c r="K1796" s="23">
        <f>VLOOKUP(C1796,Table_items[],4,FALSE)</f>
        <v>55000</v>
      </c>
      <c r="L1796" s="23">
        <f>VLOOKUP(C1796,Table_items[],5,FALSE)</f>
        <v>55935</v>
      </c>
    </row>
    <row r="1797" spans="1:12" s="23" customFormat="1" x14ac:dyDescent="0.2">
      <c r="A1797" s="11" t="s">
        <v>2043</v>
      </c>
      <c r="B1797" s="28">
        <v>44117</v>
      </c>
      <c r="C1797" s="13" t="s">
        <v>16</v>
      </c>
      <c r="D1797" s="13">
        <v>45</v>
      </c>
      <c r="E1797" s="9" t="s">
        <v>4896</v>
      </c>
      <c r="F1797" s="20" t="s">
        <v>4908</v>
      </c>
      <c r="G1797" t="s">
        <v>4904</v>
      </c>
      <c r="H1797" t="str">
        <f>VLOOKUP(E1797,suppliers!$A$2:$B$18,2,)</f>
        <v>OTHER</v>
      </c>
      <c r="I1797" t="str">
        <f>VLOOKUP(C1797,Table_items[],2,FALSE)</f>
        <v>Ultraflu Box Isi 25 Strip</v>
      </c>
      <c r="J1797" t="str">
        <f>VLOOKUP(C1797,Table_items[],3,FALSE)</f>
        <v>Obat Batuk &amp; Pilek</v>
      </c>
      <c r="K1797" s="23">
        <f>VLOOKUP(C1797,Table_items[],4,FALSE)</f>
        <v>72500</v>
      </c>
      <c r="L1797" s="23">
        <f>VLOOKUP(C1797,Table_items[],5,FALSE)</f>
        <v>73805</v>
      </c>
    </row>
    <row r="1798" spans="1:12" s="23" customFormat="1" x14ac:dyDescent="0.2">
      <c r="A1798" s="7" t="s">
        <v>2044</v>
      </c>
      <c r="B1798" s="27">
        <v>44117</v>
      </c>
      <c r="C1798" s="9" t="s">
        <v>23</v>
      </c>
      <c r="D1798" s="9">
        <v>160</v>
      </c>
      <c r="E1798" s="9" t="s">
        <v>4896</v>
      </c>
      <c r="F1798" s="20" t="s">
        <v>4908</v>
      </c>
      <c r="G1798" t="s">
        <v>4904</v>
      </c>
      <c r="H1798" t="str">
        <f>VLOOKUP(E1798,suppliers!$A$2:$B$18,2,)</f>
        <v>OTHER</v>
      </c>
      <c r="I1798" t="str">
        <f>VLOOKUP(C1798,Table_items[],2,FALSE)</f>
        <v>Amlodipine Besilate</v>
      </c>
      <c r="J1798" t="str">
        <f>VLOOKUP(C1798,Table_items[],3,FALSE)</f>
        <v>Obat Hipertensi</v>
      </c>
      <c r="K1798" s="23">
        <f>VLOOKUP(C1798,Table_items[],4,FALSE)</f>
        <v>7467</v>
      </c>
      <c r="L1798" s="23">
        <f>VLOOKUP(C1798,Table_items[],5,FALSE)</f>
        <v>7504</v>
      </c>
    </row>
    <row r="1799" spans="1:12" s="23" customFormat="1" x14ac:dyDescent="0.2">
      <c r="A1799" s="11" t="s">
        <v>2045</v>
      </c>
      <c r="B1799" s="28">
        <v>44118</v>
      </c>
      <c r="C1799" s="13" t="s">
        <v>22</v>
      </c>
      <c r="D1799" s="13">
        <v>50</v>
      </c>
      <c r="E1799" s="9" t="s">
        <v>4896</v>
      </c>
      <c r="F1799" s="20" t="s">
        <v>4908</v>
      </c>
      <c r="G1799" t="s">
        <v>4904</v>
      </c>
      <c r="H1799" t="str">
        <f>VLOOKUP(E1799,suppliers!$A$2:$B$18,2,)</f>
        <v>OTHER</v>
      </c>
      <c r="I1799" t="str">
        <f>VLOOKUP(C1799,Table_items[],2,FALSE)</f>
        <v>Candesartan Ogb Dexa</v>
      </c>
      <c r="J1799" t="str">
        <f>VLOOKUP(C1799,Table_items[],3,FALSE)</f>
        <v>Obat Hipertensi</v>
      </c>
      <c r="K1799" s="23">
        <f>VLOOKUP(C1799,Table_items[],4,FALSE)</f>
        <v>5000</v>
      </c>
      <c r="L1799" s="23">
        <f>VLOOKUP(C1799,Table_items[],5,FALSE)</f>
        <v>5095</v>
      </c>
    </row>
    <row r="1800" spans="1:12" s="23" customFormat="1" x14ac:dyDescent="0.2">
      <c r="A1800" s="7" t="s">
        <v>2046</v>
      </c>
      <c r="B1800" s="27">
        <v>44118</v>
      </c>
      <c r="C1800" s="9" t="s">
        <v>30</v>
      </c>
      <c r="D1800" s="9">
        <v>113</v>
      </c>
      <c r="E1800" s="9" t="s">
        <v>4896</v>
      </c>
      <c r="F1800" s="20" t="s">
        <v>4908</v>
      </c>
      <c r="G1800" t="s">
        <v>4904</v>
      </c>
      <c r="H1800" t="str">
        <f>VLOOKUP(E1800,suppliers!$A$2:$B$18,2,)</f>
        <v>OTHER</v>
      </c>
      <c r="I1800" t="str">
        <f>VLOOKUP(C1800,Table_items[],2,FALSE)</f>
        <v>Koolfever</v>
      </c>
      <c r="J1800" t="str">
        <f>VLOOKUP(C1800,Table_items[],3,FALSE)</f>
        <v>Obat Sakit Kepala &amp; Demam</v>
      </c>
      <c r="K1800" s="23">
        <f>VLOOKUP(C1800,Table_items[],4,FALSE)</f>
        <v>7500</v>
      </c>
      <c r="L1800" s="23">
        <f>VLOOKUP(C1800,Table_items[],5,FALSE)</f>
        <v>7620</v>
      </c>
    </row>
    <row r="1801" spans="1:12" s="23" customFormat="1" x14ac:dyDescent="0.2">
      <c r="A1801" s="11" t="s">
        <v>2047</v>
      </c>
      <c r="B1801" s="28">
        <v>44118</v>
      </c>
      <c r="C1801" s="13" t="s">
        <v>20</v>
      </c>
      <c r="D1801" s="13">
        <v>616</v>
      </c>
      <c r="E1801" s="9" t="s">
        <v>4896</v>
      </c>
      <c r="F1801" s="20" t="s">
        <v>4908</v>
      </c>
      <c r="G1801" t="s">
        <v>4904</v>
      </c>
      <c r="H1801" t="str">
        <f>VLOOKUP(E1801,suppliers!$A$2:$B$18,2,)</f>
        <v>OTHER</v>
      </c>
      <c r="I1801" t="str">
        <f>VLOOKUP(C1801,Table_items[],2,FALSE)</f>
        <v>Carditens</v>
      </c>
      <c r="J1801" t="str">
        <f>VLOOKUP(C1801,Table_items[],3,FALSE)</f>
        <v>Obat Hipertensi</v>
      </c>
      <c r="K1801" s="23">
        <f>VLOOKUP(C1801,Table_items[],4,FALSE)</f>
        <v>100000</v>
      </c>
      <c r="L1801" s="23">
        <f>VLOOKUP(C1801,Table_items[],5,FALSE)</f>
        <v>100900</v>
      </c>
    </row>
    <row r="1802" spans="1:12" s="23" customFormat="1" x14ac:dyDescent="0.2">
      <c r="A1802" s="7" t="s">
        <v>2048</v>
      </c>
      <c r="B1802" s="27">
        <v>44118</v>
      </c>
      <c r="C1802" s="9" t="s">
        <v>8</v>
      </c>
      <c r="D1802" s="9">
        <v>131</v>
      </c>
      <c r="E1802" s="9" t="s">
        <v>4896</v>
      </c>
      <c r="F1802" s="20" t="s">
        <v>4908</v>
      </c>
      <c r="G1802" t="s">
        <v>4904</v>
      </c>
      <c r="H1802" t="str">
        <f>VLOOKUP(E1802,suppliers!$A$2:$B$18,2,)</f>
        <v>OTHER</v>
      </c>
      <c r="I1802" t="str">
        <f>VLOOKUP(C1802,Table_items[],2,FALSE)</f>
        <v>Bisoprolol Ogb Dexa</v>
      </c>
      <c r="J1802" t="str">
        <f>VLOOKUP(C1802,Table_items[],3,FALSE)</f>
        <v>Obat Alergi</v>
      </c>
      <c r="K1802" s="23">
        <f>VLOOKUP(C1802,Table_items[],4,FALSE)</f>
        <v>10000</v>
      </c>
      <c r="L1802" s="23">
        <f>VLOOKUP(C1802,Table_items[],5,FALSE)</f>
        <v>10180</v>
      </c>
    </row>
    <row r="1803" spans="1:12" s="23" customFormat="1" x14ac:dyDescent="0.2">
      <c r="A1803" s="11" t="s">
        <v>2049</v>
      </c>
      <c r="B1803" s="28">
        <v>44118</v>
      </c>
      <c r="C1803" s="13" t="s">
        <v>25</v>
      </c>
      <c r="D1803" s="13">
        <v>87</v>
      </c>
      <c r="E1803" s="9" t="s">
        <v>4896</v>
      </c>
      <c r="F1803" s="20" t="s">
        <v>4908</v>
      </c>
      <c r="G1803" t="s">
        <v>4904</v>
      </c>
      <c r="H1803" t="str">
        <f>VLOOKUP(E1803,suppliers!$A$2:$B$18,2,)</f>
        <v>OTHER</v>
      </c>
      <c r="I1803" t="str">
        <f>VLOOKUP(C1803,Table_items[],2,FALSE)</f>
        <v>Irvell 150MG Box 20 Tablet</v>
      </c>
      <c r="J1803" t="str">
        <f>VLOOKUP(C1803,Table_items[],3,FALSE)</f>
        <v>Obat Hipertensi</v>
      </c>
      <c r="K1803" s="23">
        <f>VLOOKUP(C1803,Table_items[],4,FALSE)</f>
        <v>143991</v>
      </c>
      <c r="L1803" s="23">
        <f>VLOOKUP(C1803,Table_items[],5,FALSE)</f>
        <v>146871</v>
      </c>
    </row>
    <row r="1804" spans="1:12" s="23" customFormat="1" x14ac:dyDescent="0.2">
      <c r="A1804" s="7" t="s">
        <v>2050</v>
      </c>
      <c r="B1804" s="27">
        <v>44119</v>
      </c>
      <c r="C1804" s="9" t="s">
        <v>24</v>
      </c>
      <c r="D1804" s="9">
        <v>28</v>
      </c>
      <c r="E1804" s="9" t="s">
        <v>4896</v>
      </c>
      <c r="F1804" s="20" t="s">
        <v>4908</v>
      </c>
      <c r="G1804" t="s">
        <v>4904</v>
      </c>
      <c r="H1804" t="str">
        <f>VLOOKUP(E1804,suppliers!$A$2:$B$18,2,)</f>
        <v>OTHER</v>
      </c>
      <c r="I1804" t="str">
        <f>VLOOKUP(C1804,Table_items[],2,FALSE)</f>
        <v>Irbesartan</v>
      </c>
      <c r="J1804" t="str">
        <f>VLOOKUP(C1804,Table_items[],3,FALSE)</f>
        <v>Obat Hipertensi</v>
      </c>
      <c r="K1804" s="23">
        <f>VLOOKUP(C1804,Table_items[],4,FALSE)</f>
        <v>108794</v>
      </c>
      <c r="L1804" s="23">
        <f>VLOOKUP(C1804,Table_items[],5,FALSE)</f>
        <v>109447</v>
      </c>
    </row>
    <row r="1805" spans="1:12" s="23" customFormat="1" x14ac:dyDescent="0.2">
      <c r="A1805" s="11" t="s">
        <v>2051</v>
      </c>
      <c r="B1805" s="28">
        <v>44119</v>
      </c>
      <c r="C1805" s="13" t="s">
        <v>38</v>
      </c>
      <c r="D1805" s="13">
        <v>16</v>
      </c>
      <c r="E1805" s="9" t="s">
        <v>4896</v>
      </c>
      <c r="F1805" s="20" t="s">
        <v>4908</v>
      </c>
      <c r="G1805" t="s">
        <v>4904</v>
      </c>
      <c r="H1805" t="str">
        <f>VLOOKUP(E1805,suppliers!$A$2:$B$18,2,)</f>
        <v>OTHER</v>
      </c>
      <c r="I1805" t="str">
        <f>VLOOKUP(C1805,Table_items[],2,FALSE)</f>
        <v>Sanmol 500 MG 4 Tablet</v>
      </c>
      <c r="J1805" t="str">
        <f>VLOOKUP(C1805,Table_items[],3,FALSE)</f>
        <v>Obat Sakit Kepala &amp; Demam</v>
      </c>
      <c r="K1805" s="23">
        <f>VLOOKUP(C1805,Table_items[],4,FALSE)</f>
        <v>1600</v>
      </c>
      <c r="L1805" s="23">
        <f>VLOOKUP(C1805,Table_items[],5,FALSE)</f>
        <v>1619</v>
      </c>
    </row>
    <row r="1806" spans="1:12" s="23" customFormat="1" x14ac:dyDescent="0.2">
      <c r="A1806" s="7" t="s">
        <v>2052</v>
      </c>
      <c r="B1806" s="27">
        <v>44119</v>
      </c>
      <c r="C1806" s="9" t="s">
        <v>38</v>
      </c>
      <c r="D1806" s="9">
        <v>51</v>
      </c>
      <c r="E1806" s="9" t="s">
        <v>4896</v>
      </c>
      <c r="F1806" s="20" t="s">
        <v>4908</v>
      </c>
      <c r="G1806" t="s">
        <v>4904</v>
      </c>
      <c r="H1806" t="str">
        <f>VLOOKUP(E1806,suppliers!$A$2:$B$18,2,)</f>
        <v>OTHER</v>
      </c>
      <c r="I1806" t="str">
        <f>VLOOKUP(C1806,Table_items[],2,FALSE)</f>
        <v>Sanmol 500 MG 4 Tablet</v>
      </c>
      <c r="J1806" t="str">
        <f>VLOOKUP(C1806,Table_items[],3,FALSE)</f>
        <v>Obat Sakit Kepala &amp; Demam</v>
      </c>
      <c r="K1806" s="23">
        <f>VLOOKUP(C1806,Table_items[],4,FALSE)</f>
        <v>1600</v>
      </c>
      <c r="L1806" s="23">
        <f>VLOOKUP(C1806,Table_items[],5,FALSE)</f>
        <v>1619</v>
      </c>
    </row>
    <row r="1807" spans="1:12" s="23" customFormat="1" x14ac:dyDescent="0.2">
      <c r="A1807" s="11" t="s">
        <v>2053</v>
      </c>
      <c r="B1807" s="28">
        <v>44119</v>
      </c>
      <c r="C1807" s="13" t="s">
        <v>41</v>
      </c>
      <c r="D1807" s="13">
        <v>29</v>
      </c>
      <c r="E1807" s="9" t="s">
        <v>4896</v>
      </c>
      <c r="F1807" s="20" t="s">
        <v>4908</v>
      </c>
      <c r="G1807" t="s">
        <v>4904</v>
      </c>
      <c r="H1807" t="str">
        <f>VLOOKUP(E1807,suppliers!$A$2:$B$18,2,)</f>
        <v>OTHER</v>
      </c>
      <c r="I1807" t="str">
        <f>VLOOKUP(C1807,Table_items[],2,FALSE)</f>
        <v>Otilon Ear Drops 8 mL</v>
      </c>
      <c r="J1807" t="str">
        <f>VLOOKUP(C1807,Table_items[],3,FALSE)</f>
        <v>Obat Telinga</v>
      </c>
      <c r="K1807" s="23">
        <f>VLOOKUP(C1807,Table_items[],4,FALSE)</f>
        <v>55000</v>
      </c>
      <c r="L1807" s="23">
        <f>VLOOKUP(C1807,Table_items[],5,FALSE)</f>
        <v>55935</v>
      </c>
    </row>
    <row r="1808" spans="1:12" s="23" customFormat="1" x14ac:dyDescent="0.2">
      <c r="A1808" s="7" t="s">
        <v>2054</v>
      </c>
      <c r="B1808" s="27">
        <v>44119</v>
      </c>
      <c r="C1808" s="9" t="s">
        <v>36</v>
      </c>
      <c r="D1808" s="9">
        <v>90</v>
      </c>
      <c r="E1808" s="9" t="s">
        <v>4896</v>
      </c>
      <c r="F1808" s="20" t="s">
        <v>4908</v>
      </c>
      <c r="G1808" t="s">
        <v>4904</v>
      </c>
      <c r="H1808" t="str">
        <f>VLOOKUP(E1808,suppliers!$A$2:$B$18,2,)</f>
        <v>OTHER</v>
      </c>
      <c r="I1808" t="str">
        <f>VLOOKUP(C1808,Table_items[],2,FALSE)</f>
        <v>Sanmol Paracetamol</v>
      </c>
      <c r="J1808" t="str">
        <f>VLOOKUP(C1808,Table_items[],3,FALSE)</f>
        <v>Obat Sakit Kepala &amp; Demam</v>
      </c>
      <c r="K1808" s="23">
        <f>VLOOKUP(C1808,Table_items[],4,FALSE)</f>
        <v>16100</v>
      </c>
      <c r="L1808" s="23">
        <f>VLOOKUP(C1808,Table_items[],5,FALSE)</f>
        <v>16261</v>
      </c>
    </row>
    <row r="1809" spans="1:12" s="23" customFormat="1" x14ac:dyDescent="0.2">
      <c r="A1809" s="11" t="s">
        <v>2055</v>
      </c>
      <c r="B1809" s="28">
        <v>44119</v>
      </c>
      <c r="C1809" s="13" t="s">
        <v>16</v>
      </c>
      <c r="D1809" s="13">
        <v>19</v>
      </c>
      <c r="E1809" s="9" t="s">
        <v>4896</v>
      </c>
      <c r="F1809" s="20" t="s">
        <v>4908</v>
      </c>
      <c r="G1809" t="s">
        <v>4904</v>
      </c>
      <c r="H1809" t="str">
        <f>VLOOKUP(E1809,suppliers!$A$2:$B$18,2,)</f>
        <v>OTHER</v>
      </c>
      <c r="I1809" t="str">
        <f>VLOOKUP(C1809,Table_items[],2,FALSE)</f>
        <v>Ultraflu Box Isi 25 Strip</v>
      </c>
      <c r="J1809" t="str">
        <f>VLOOKUP(C1809,Table_items[],3,FALSE)</f>
        <v>Obat Batuk &amp; Pilek</v>
      </c>
      <c r="K1809" s="23">
        <f>VLOOKUP(C1809,Table_items[],4,FALSE)</f>
        <v>72500</v>
      </c>
      <c r="L1809" s="23">
        <f>VLOOKUP(C1809,Table_items[],5,FALSE)</f>
        <v>73805</v>
      </c>
    </row>
    <row r="1810" spans="1:12" s="23" customFormat="1" x14ac:dyDescent="0.2">
      <c r="A1810" s="7" t="s">
        <v>2056</v>
      </c>
      <c r="B1810" s="27">
        <v>44120</v>
      </c>
      <c r="C1810" s="9" t="s">
        <v>37</v>
      </c>
      <c r="D1810" s="9">
        <v>17</v>
      </c>
      <c r="E1810" s="9" t="s">
        <v>4896</v>
      </c>
      <c r="F1810" s="20" t="s">
        <v>4908</v>
      </c>
      <c r="G1810" t="s">
        <v>4904</v>
      </c>
      <c r="H1810" t="str">
        <f>VLOOKUP(E1810,suppliers!$A$2:$B$18,2,)</f>
        <v>OTHER</v>
      </c>
      <c r="I1810" t="str">
        <f>VLOOKUP(C1810,Table_items[],2,FALSE)</f>
        <v>Bodrex Extra</v>
      </c>
      <c r="J1810" t="str">
        <f>VLOOKUP(C1810,Table_items[],3,FALSE)</f>
        <v>Obat Sakit Kepala &amp; Demam</v>
      </c>
      <c r="K1810" s="23">
        <f>VLOOKUP(C1810,Table_items[],4,FALSE)</f>
        <v>50788</v>
      </c>
      <c r="L1810" s="23">
        <f>VLOOKUP(C1810,Table_items[],5,FALSE)</f>
        <v>51753</v>
      </c>
    </row>
    <row r="1811" spans="1:12" s="23" customFormat="1" x14ac:dyDescent="0.2">
      <c r="A1811" s="11" t="s">
        <v>2057</v>
      </c>
      <c r="B1811" s="28">
        <v>44120</v>
      </c>
      <c r="C1811" s="13" t="s">
        <v>30</v>
      </c>
      <c r="D1811" s="13">
        <v>33</v>
      </c>
      <c r="E1811" s="9" t="s">
        <v>4896</v>
      </c>
      <c r="F1811" s="20" t="s">
        <v>4908</v>
      </c>
      <c r="G1811" t="s">
        <v>4904</v>
      </c>
      <c r="H1811" t="str">
        <f>VLOOKUP(E1811,suppliers!$A$2:$B$18,2,)</f>
        <v>OTHER</v>
      </c>
      <c r="I1811" t="str">
        <f>VLOOKUP(C1811,Table_items[],2,FALSE)</f>
        <v>Koolfever</v>
      </c>
      <c r="J1811" t="str">
        <f>VLOOKUP(C1811,Table_items[],3,FALSE)</f>
        <v>Obat Sakit Kepala &amp; Demam</v>
      </c>
      <c r="K1811" s="23">
        <f>VLOOKUP(C1811,Table_items[],4,FALSE)</f>
        <v>7500</v>
      </c>
      <c r="L1811" s="23">
        <f>VLOOKUP(C1811,Table_items[],5,FALSE)</f>
        <v>7620</v>
      </c>
    </row>
    <row r="1812" spans="1:12" s="23" customFormat="1" x14ac:dyDescent="0.2">
      <c r="A1812" s="7" t="s">
        <v>2058</v>
      </c>
      <c r="B1812" s="27">
        <v>44120</v>
      </c>
      <c r="C1812" s="9" t="s">
        <v>30</v>
      </c>
      <c r="D1812" s="9">
        <v>45</v>
      </c>
      <c r="E1812" s="9" t="s">
        <v>4896</v>
      </c>
      <c r="F1812" s="20" t="s">
        <v>4908</v>
      </c>
      <c r="G1812" t="s">
        <v>4904</v>
      </c>
      <c r="H1812" t="str">
        <f>VLOOKUP(E1812,suppliers!$A$2:$B$18,2,)</f>
        <v>OTHER</v>
      </c>
      <c r="I1812" t="str">
        <f>VLOOKUP(C1812,Table_items[],2,FALSE)</f>
        <v>Koolfever</v>
      </c>
      <c r="J1812" t="str">
        <f>VLOOKUP(C1812,Table_items[],3,FALSE)</f>
        <v>Obat Sakit Kepala &amp; Demam</v>
      </c>
      <c r="K1812" s="23">
        <f>VLOOKUP(C1812,Table_items[],4,FALSE)</f>
        <v>7500</v>
      </c>
      <c r="L1812" s="23">
        <f>VLOOKUP(C1812,Table_items[],5,FALSE)</f>
        <v>7620</v>
      </c>
    </row>
    <row r="1813" spans="1:12" s="23" customFormat="1" x14ac:dyDescent="0.2">
      <c r="A1813" s="11" t="s">
        <v>2059</v>
      </c>
      <c r="B1813" s="28">
        <v>44121</v>
      </c>
      <c r="C1813" s="13" t="s">
        <v>27</v>
      </c>
      <c r="D1813" s="13">
        <v>12</v>
      </c>
      <c r="E1813" s="9" t="s">
        <v>4896</v>
      </c>
      <c r="F1813" s="20" t="s">
        <v>4908</v>
      </c>
      <c r="G1813" t="s">
        <v>4904</v>
      </c>
      <c r="H1813" t="str">
        <f>VLOOKUP(E1813,suppliers!$A$2:$B$18,2,)</f>
        <v>OTHER</v>
      </c>
      <c r="I1813" t="str">
        <f>VLOOKUP(C1813,Table_items[],2,FALSE)</f>
        <v>Simvastatin 10 MG Strip 10</v>
      </c>
      <c r="J1813" t="str">
        <f>VLOOKUP(C1813,Table_items[],3,FALSE)</f>
        <v>Obat Kolesterol</v>
      </c>
      <c r="K1813" s="23">
        <f>VLOOKUP(C1813,Table_items[],4,FALSE)</f>
        <v>6222</v>
      </c>
      <c r="L1813" s="23">
        <f>VLOOKUP(C1813,Table_items[],5,FALSE)</f>
        <v>6253</v>
      </c>
    </row>
    <row r="1814" spans="1:12" s="23" customFormat="1" x14ac:dyDescent="0.2">
      <c r="A1814" s="7" t="s">
        <v>2060</v>
      </c>
      <c r="B1814" s="27">
        <v>44121</v>
      </c>
      <c r="C1814" s="9" t="s">
        <v>38</v>
      </c>
      <c r="D1814" s="9">
        <v>38</v>
      </c>
      <c r="E1814" s="9" t="s">
        <v>4896</v>
      </c>
      <c r="F1814" s="20" t="s">
        <v>4908</v>
      </c>
      <c r="G1814" t="s">
        <v>4904</v>
      </c>
      <c r="H1814" t="str">
        <f>VLOOKUP(E1814,suppliers!$A$2:$B$18,2,)</f>
        <v>OTHER</v>
      </c>
      <c r="I1814" t="str">
        <f>VLOOKUP(C1814,Table_items[],2,FALSE)</f>
        <v>Sanmol 500 MG 4 Tablet</v>
      </c>
      <c r="J1814" t="str">
        <f>VLOOKUP(C1814,Table_items[],3,FALSE)</f>
        <v>Obat Sakit Kepala &amp; Demam</v>
      </c>
      <c r="K1814" s="23">
        <f>VLOOKUP(C1814,Table_items[],4,FALSE)</f>
        <v>1600</v>
      </c>
      <c r="L1814" s="23">
        <f>VLOOKUP(C1814,Table_items[],5,FALSE)</f>
        <v>1619</v>
      </c>
    </row>
    <row r="1815" spans="1:12" s="23" customFormat="1" x14ac:dyDescent="0.2">
      <c r="A1815" s="11" t="s">
        <v>2061</v>
      </c>
      <c r="B1815" s="28">
        <v>44121</v>
      </c>
      <c r="C1815" s="13" t="s">
        <v>8</v>
      </c>
      <c r="D1815" s="13">
        <v>2</v>
      </c>
      <c r="E1815" s="9" t="s">
        <v>4896</v>
      </c>
      <c r="F1815" s="20" t="s">
        <v>4908</v>
      </c>
      <c r="G1815" t="s">
        <v>4904</v>
      </c>
      <c r="H1815" t="str">
        <f>VLOOKUP(E1815,suppliers!$A$2:$B$18,2,)</f>
        <v>OTHER</v>
      </c>
      <c r="I1815" t="str">
        <f>VLOOKUP(C1815,Table_items[],2,FALSE)</f>
        <v>Bisoprolol Ogb Dexa</v>
      </c>
      <c r="J1815" t="str">
        <f>VLOOKUP(C1815,Table_items[],3,FALSE)</f>
        <v>Obat Alergi</v>
      </c>
      <c r="K1815" s="23">
        <f>VLOOKUP(C1815,Table_items[],4,FALSE)</f>
        <v>10000</v>
      </c>
      <c r="L1815" s="23">
        <f>VLOOKUP(C1815,Table_items[],5,FALSE)</f>
        <v>10180</v>
      </c>
    </row>
    <row r="1816" spans="1:12" s="23" customFormat="1" x14ac:dyDescent="0.2">
      <c r="A1816" s="7" t="s">
        <v>2062</v>
      </c>
      <c r="B1816" s="27">
        <v>44122</v>
      </c>
      <c r="C1816" s="9" t="s">
        <v>37</v>
      </c>
      <c r="D1816" s="9">
        <v>2</v>
      </c>
      <c r="E1816" s="9" t="s">
        <v>4896</v>
      </c>
      <c r="F1816" s="20" t="s">
        <v>4908</v>
      </c>
      <c r="G1816" t="s">
        <v>4904</v>
      </c>
      <c r="H1816" t="str">
        <f>VLOOKUP(E1816,suppliers!$A$2:$B$18,2,)</f>
        <v>OTHER</v>
      </c>
      <c r="I1816" t="str">
        <f>VLOOKUP(C1816,Table_items[],2,FALSE)</f>
        <v>Bodrex Extra</v>
      </c>
      <c r="J1816" t="str">
        <f>VLOOKUP(C1816,Table_items[],3,FALSE)</f>
        <v>Obat Sakit Kepala &amp; Demam</v>
      </c>
      <c r="K1816" s="23">
        <f>VLOOKUP(C1816,Table_items[],4,FALSE)</f>
        <v>50788</v>
      </c>
      <c r="L1816" s="23">
        <f>VLOOKUP(C1816,Table_items[],5,FALSE)</f>
        <v>51753</v>
      </c>
    </row>
    <row r="1817" spans="1:12" s="23" customFormat="1" x14ac:dyDescent="0.2">
      <c r="A1817" s="11" t="s">
        <v>2063</v>
      </c>
      <c r="B1817" s="28">
        <v>44122</v>
      </c>
      <c r="C1817" s="13" t="s">
        <v>22</v>
      </c>
      <c r="D1817" s="13">
        <v>8</v>
      </c>
      <c r="E1817" s="9" t="s">
        <v>4896</v>
      </c>
      <c r="F1817" s="20" t="s">
        <v>4908</v>
      </c>
      <c r="G1817" t="s">
        <v>4904</v>
      </c>
      <c r="H1817" t="str">
        <f>VLOOKUP(E1817,suppliers!$A$2:$B$18,2,)</f>
        <v>OTHER</v>
      </c>
      <c r="I1817" t="str">
        <f>VLOOKUP(C1817,Table_items[],2,FALSE)</f>
        <v>Candesartan Ogb Dexa</v>
      </c>
      <c r="J1817" t="str">
        <f>VLOOKUP(C1817,Table_items[],3,FALSE)</f>
        <v>Obat Hipertensi</v>
      </c>
      <c r="K1817" s="23">
        <f>VLOOKUP(C1817,Table_items[],4,FALSE)</f>
        <v>5000</v>
      </c>
      <c r="L1817" s="23">
        <f>VLOOKUP(C1817,Table_items[],5,FALSE)</f>
        <v>5095</v>
      </c>
    </row>
    <row r="1818" spans="1:12" s="23" customFormat="1" x14ac:dyDescent="0.2">
      <c r="A1818" s="7" t="s">
        <v>2065</v>
      </c>
      <c r="B1818" s="27">
        <v>44123</v>
      </c>
      <c r="C1818" s="9" t="s">
        <v>37</v>
      </c>
      <c r="D1818" s="9">
        <v>83</v>
      </c>
      <c r="E1818" s="9" t="s">
        <v>4896</v>
      </c>
      <c r="F1818" s="20" t="s">
        <v>4908</v>
      </c>
      <c r="G1818" t="s">
        <v>4904</v>
      </c>
      <c r="H1818" t="str">
        <f>VLOOKUP(E1818,suppliers!$A$2:$B$18,2,)</f>
        <v>OTHER</v>
      </c>
      <c r="I1818" t="str">
        <f>VLOOKUP(C1818,Table_items[],2,FALSE)</f>
        <v>Bodrex Extra</v>
      </c>
      <c r="J1818" t="str">
        <f>VLOOKUP(C1818,Table_items[],3,FALSE)</f>
        <v>Obat Sakit Kepala &amp; Demam</v>
      </c>
      <c r="K1818" s="23">
        <f>VLOOKUP(C1818,Table_items[],4,FALSE)</f>
        <v>50788</v>
      </c>
      <c r="L1818" s="23">
        <f>VLOOKUP(C1818,Table_items[],5,FALSE)</f>
        <v>51753</v>
      </c>
    </row>
    <row r="1819" spans="1:12" x14ac:dyDescent="0.2">
      <c r="A1819" s="11" t="s">
        <v>2066</v>
      </c>
      <c r="B1819" s="28">
        <v>44123</v>
      </c>
      <c r="C1819" s="13" t="s">
        <v>37</v>
      </c>
      <c r="D1819" s="13">
        <v>32</v>
      </c>
      <c r="E1819" s="9" t="s">
        <v>4896</v>
      </c>
      <c r="F1819" s="20" t="s">
        <v>4908</v>
      </c>
      <c r="G1819" t="s">
        <v>4904</v>
      </c>
      <c r="H1819" t="str">
        <f>VLOOKUP(E1819,suppliers!$A$2:$B$18,2,)</f>
        <v>OTHER</v>
      </c>
      <c r="I1819" t="str">
        <f>VLOOKUP(C1819,Table_items[],2,FALSE)</f>
        <v>Bodrex Extra</v>
      </c>
      <c r="J1819" t="str">
        <f>VLOOKUP(C1819,Table_items[],3,FALSE)</f>
        <v>Obat Sakit Kepala &amp; Demam</v>
      </c>
      <c r="K1819" s="23">
        <f>VLOOKUP(C1819,Table_items[],4,FALSE)</f>
        <v>50788</v>
      </c>
      <c r="L1819" s="23">
        <f>VLOOKUP(C1819,Table_items[],5,FALSE)</f>
        <v>51753</v>
      </c>
    </row>
    <row r="1820" spans="1:12" x14ac:dyDescent="0.2">
      <c r="A1820" s="7" t="s">
        <v>2067</v>
      </c>
      <c r="B1820" s="27">
        <v>44123</v>
      </c>
      <c r="C1820" s="9" t="s">
        <v>9</v>
      </c>
      <c r="D1820" s="9">
        <v>49</v>
      </c>
      <c r="E1820" s="9" t="s">
        <v>4896</v>
      </c>
      <c r="F1820" s="20" t="s">
        <v>4908</v>
      </c>
      <c r="G1820" t="s">
        <v>4904</v>
      </c>
      <c r="H1820" t="str">
        <f>VLOOKUP(E1820,suppliers!$A$2:$B$18,2,)</f>
        <v>OTHER</v>
      </c>
      <c r="I1820" t="str">
        <f>VLOOKUP(C1820,Table_items[],2,FALSE)</f>
        <v>Bedak Heroxyn 150 gr</v>
      </c>
      <c r="J1820" t="str">
        <f>VLOOKUP(C1820,Table_items[],3,FALSE)</f>
        <v>Obat Alergi</v>
      </c>
      <c r="K1820" s="23">
        <f>VLOOKUP(C1820,Table_items[],4,FALSE)</f>
        <v>16950</v>
      </c>
      <c r="L1820" s="23">
        <f>VLOOKUP(C1820,Table_items[],5,FALSE)</f>
        <v>17170</v>
      </c>
    </row>
    <row r="1821" spans="1:12" x14ac:dyDescent="0.2">
      <c r="A1821" s="11" t="s">
        <v>2068</v>
      </c>
      <c r="B1821" s="28">
        <v>44123</v>
      </c>
      <c r="C1821" s="13" t="s">
        <v>41</v>
      </c>
      <c r="D1821" s="13">
        <v>51</v>
      </c>
      <c r="E1821" s="9" t="s">
        <v>4896</v>
      </c>
      <c r="F1821" s="20" t="s">
        <v>4908</v>
      </c>
      <c r="G1821" t="s">
        <v>4904</v>
      </c>
      <c r="H1821" t="str">
        <f>VLOOKUP(E1821,suppliers!$A$2:$B$18,2,)</f>
        <v>OTHER</v>
      </c>
      <c r="I1821" t="str">
        <f>VLOOKUP(C1821,Table_items[],2,FALSE)</f>
        <v>Otilon Ear Drops 8 mL</v>
      </c>
      <c r="J1821" t="str">
        <f>VLOOKUP(C1821,Table_items[],3,FALSE)</f>
        <v>Obat Telinga</v>
      </c>
      <c r="K1821" s="23">
        <f>VLOOKUP(C1821,Table_items[],4,FALSE)</f>
        <v>55000</v>
      </c>
      <c r="L1821" s="23">
        <f>VLOOKUP(C1821,Table_items[],5,FALSE)</f>
        <v>55935</v>
      </c>
    </row>
    <row r="1822" spans="1:12" x14ac:dyDescent="0.2">
      <c r="A1822" s="7" t="s">
        <v>2069</v>
      </c>
      <c r="B1822" s="27">
        <v>44123</v>
      </c>
      <c r="C1822" s="9" t="s">
        <v>36</v>
      </c>
      <c r="D1822" s="9">
        <v>22</v>
      </c>
      <c r="E1822" s="9" t="s">
        <v>4896</v>
      </c>
      <c r="F1822" s="20" t="s">
        <v>4908</v>
      </c>
      <c r="G1822" t="s">
        <v>4904</v>
      </c>
      <c r="H1822" t="str">
        <f>VLOOKUP(E1822,suppliers!$A$2:$B$18,2,)</f>
        <v>OTHER</v>
      </c>
      <c r="I1822" t="str">
        <f>VLOOKUP(C1822,Table_items[],2,FALSE)</f>
        <v>Sanmol Paracetamol</v>
      </c>
      <c r="J1822" t="str">
        <f>VLOOKUP(C1822,Table_items[],3,FALSE)</f>
        <v>Obat Sakit Kepala &amp; Demam</v>
      </c>
      <c r="K1822" s="23">
        <f>VLOOKUP(C1822,Table_items[],4,FALSE)</f>
        <v>16100</v>
      </c>
      <c r="L1822" s="23">
        <f>VLOOKUP(C1822,Table_items[],5,FALSE)</f>
        <v>16261</v>
      </c>
    </row>
    <row r="1823" spans="1:12" x14ac:dyDescent="0.2">
      <c r="A1823" s="11" t="s">
        <v>2070</v>
      </c>
      <c r="B1823" s="28">
        <v>44123</v>
      </c>
      <c r="C1823" s="13" t="s">
        <v>16</v>
      </c>
      <c r="D1823" s="13">
        <v>81</v>
      </c>
      <c r="E1823" s="9" t="s">
        <v>4896</v>
      </c>
      <c r="F1823" s="20" t="s">
        <v>4908</v>
      </c>
      <c r="G1823" t="s">
        <v>4904</v>
      </c>
      <c r="H1823" t="str">
        <f>VLOOKUP(E1823,suppliers!$A$2:$B$18,2,)</f>
        <v>OTHER</v>
      </c>
      <c r="I1823" t="str">
        <f>VLOOKUP(C1823,Table_items[],2,FALSE)</f>
        <v>Ultraflu Box Isi 25 Strip</v>
      </c>
      <c r="J1823" t="str">
        <f>VLOOKUP(C1823,Table_items[],3,FALSE)</f>
        <v>Obat Batuk &amp; Pilek</v>
      </c>
      <c r="K1823" s="23">
        <f>VLOOKUP(C1823,Table_items[],4,FALSE)</f>
        <v>72500</v>
      </c>
      <c r="L1823" s="23">
        <f>VLOOKUP(C1823,Table_items[],5,FALSE)</f>
        <v>73805</v>
      </c>
    </row>
    <row r="1824" spans="1:12" x14ac:dyDescent="0.2">
      <c r="A1824" s="7" t="s">
        <v>2071</v>
      </c>
      <c r="B1824" s="27">
        <v>44123</v>
      </c>
      <c r="C1824" s="9" t="s">
        <v>40</v>
      </c>
      <c r="D1824" s="9">
        <v>4</v>
      </c>
      <c r="E1824" s="9" t="s">
        <v>4896</v>
      </c>
      <c r="F1824" s="20" t="s">
        <v>4908</v>
      </c>
      <c r="G1824" t="s">
        <v>4904</v>
      </c>
      <c r="H1824" t="str">
        <f>VLOOKUP(E1824,suppliers!$A$2:$B$18,2,)</f>
        <v>OTHER</v>
      </c>
      <c r="I1824" t="str">
        <f>VLOOKUP(C1824,Table_items[],2,FALSE)</f>
        <v>Paramex Tablet / Obat</v>
      </c>
      <c r="J1824" t="str">
        <f>VLOOKUP(C1824,Table_items[],3,FALSE)</f>
        <v>Obat Sakit Kepala &amp; Demam</v>
      </c>
      <c r="K1824" s="23">
        <f>VLOOKUP(C1824,Table_items[],4,FALSE)</f>
        <v>2560</v>
      </c>
      <c r="L1824" s="23">
        <f>VLOOKUP(C1824,Table_items[],5,FALSE)</f>
        <v>2586</v>
      </c>
    </row>
    <row r="1825" spans="1:12" x14ac:dyDescent="0.2">
      <c r="A1825" s="11" t="s">
        <v>2072</v>
      </c>
      <c r="B1825" s="28">
        <v>44123</v>
      </c>
      <c r="C1825" s="13" t="s">
        <v>30</v>
      </c>
      <c r="D1825" s="13">
        <v>34</v>
      </c>
      <c r="E1825" s="9" t="s">
        <v>4896</v>
      </c>
      <c r="F1825" s="20" t="s">
        <v>4908</v>
      </c>
      <c r="G1825" t="s">
        <v>4904</v>
      </c>
      <c r="H1825" t="str">
        <f>VLOOKUP(E1825,suppliers!$A$2:$B$18,2,)</f>
        <v>OTHER</v>
      </c>
      <c r="I1825" t="str">
        <f>VLOOKUP(C1825,Table_items[],2,FALSE)</f>
        <v>Koolfever</v>
      </c>
      <c r="J1825" t="str">
        <f>VLOOKUP(C1825,Table_items[],3,FALSE)</f>
        <v>Obat Sakit Kepala &amp; Demam</v>
      </c>
      <c r="K1825" s="23">
        <f>VLOOKUP(C1825,Table_items[],4,FALSE)</f>
        <v>7500</v>
      </c>
      <c r="L1825" s="23">
        <f>VLOOKUP(C1825,Table_items[],5,FALSE)</f>
        <v>7620</v>
      </c>
    </row>
    <row r="1826" spans="1:12" x14ac:dyDescent="0.2">
      <c r="A1826" s="7" t="s">
        <v>2073</v>
      </c>
      <c r="B1826" s="27">
        <v>44123</v>
      </c>
      <c r="C1826" s="9" t="s">
        <v>17</v>
      </c>
      <c r="D1826" s="9">
        <v>189</v>
      </c>
      <c r="E1826" s="9" t="s">
        <v>4896</v>
      </c>
      <c r="F1826" s="20" t="s">
        <v>4908</v>
      </c>
      <c r="G1826" t="s">
        <v>4904</v>
      </c>
      <c r="H1826" t="str">
        <f>VLOOKUP(E1826,suppliers!$A$2:$B$18,2,)</f>
        <v>OTHER</v>
      </c>
      <c r="I1826" t="str">
        <f>VLOOKUP(C1826,Table_items[],2,FALSE)</f>
        <v>Vicks Inhaler 0.5 mL</v>
      </c>
      <c r="J1826" t="str">
        <f>VLOOKUP(C1826,Table_items[],3,FALSE)</f>
        <v>Obat Batuk &amp; Pilek</v>
      </c>
      <c r="K1826" s="23">
        <f>VLOOKUP(C1826,Table_items[],4,FALSE)</f>
        <v>16155</v>
      </c>
      <c r="L1826" s="23">
        <f>VLOOKUP(C1826,Table_items[],5,FALSE)</f>
        <v>16430</v>
      </c>
    </row>
    <row r="1827" spans="1:12" x14ac:dyDescent="0.2">
      <c r="A1827" s="11" t="s">
        <v>2074</v>
      </c>
      <c r="B1827" s="28">
        <v>44124</v>
      </c>
      <c r="C1827" s="13" t="s">
        <v>12</v>
      </c>
      <c r="D1827" s="13">
        <v>38</v>
      </c>
      <c r="E1827" s="9" t="s">
        <v>4896</v>
      </c>
      <c r="F1827" s="20" t="s">
        <v>4908</v>
      </c>
      <c r="G1827" t="s">
        <v>4904</v>
      </c>
      <c r="H1827" t="str">
        <f>VLOOKUP(E1827,suppliers!$A$2:$B$18,2,)</f>
        <v>OTHER</v>
      </c>
      <c r="I1827" t="str">
        <f>VLOOKUP(C1827,Table_items[],2,FALSE)</f>
        <v>Decolsen 1 Strip 4 Tablet</v>
      </c>
      <c r="J1827" t="str">
        <f>VLOOKUP(C1827,Table_items[],3,FALSE)</f>
        <v>Obat Batuk &amp; Pilek</v>
      </c>
      <c r="K1827" s="23">
        <f>VLOOKUP(C1827,Table_items[],4,FALSE)</f>
        <v>2886</v>
      </c>
      <c r="L1827" s="23">
        <f>VLOOKUP(C1827,Table_items[],5,FALSE)</f>
        <v>2915</v>
      </c>
    </row>
    <row r="1828" spans="1:12" x14ac:dyDescent="0.2">
      <c r="A1828" s="7" t="s">
        <v>2075</v>
      </c>
      <c r="B1828" s="27">
        <v>44124</v>
      </c>
      <c r="C1828" s="9" t="s">
        <v>38</v>
      </c>
      <c r="D1828" s="9">
        <v>52</v>
      </c>
      <c r="E1828" s="9" t="s">
        <v>4896</v>
      </c>
      <c r="F1828" s="20" t="s">
        <v>4908</v>
      </c>
      <c r="G1828" t="s">
        <v>4904</v>
      </c>
      <c r="H1828" t="str">
        <f>VLOOKUP(E1828,suppliers!$A$2:$B$18,2,)</f>
        <v>OTHER</v>
      </c>
      <c r="I1828" t="str">
        <f>VLOOKUP(C1828,Table_items[],2,FALSE)</f>
        <v>Sanmol 500 MG 4 Tablet</v>
      </c>
      <c r="J1828" t="str">
        <f>VLOOKUP(C1828,Table_items[],3,FALSE)</f>
        <v>Obat Sakit Kepala &amp; Demam</v>
      </c>
      <c r="K1828" s="23">
        <f>VLOOKUP(C1828,Table_items[],4,FALSE)</f>
        <v>1600</v>
      </c>
      <c r="L1828" s="23">
        <f>VLOOKUP(C1828,Table_items[],5,FALSE)</f>
        <v>1619</v>
      </c>
    </row>
    <row r="1829" spans="1:12" x14ac:dyDescent="0.2">
      <c r="A1829" s="11" t="s">
        <v>2076</v>
      </c>
      <c r="B1829" s="28">
        <v>44124</v>
      </c>
      <c r="C1829" s="13" t="s">
        <v>22</v>
      </c>
      <c r="D1829" s="13">
        <v>27</v>
      </c>
      <c r="E1829" s="9" t="s">
        <v>4896</v>
      </c>
      <c r="F1829" s="20" t="s">
        <v>4908</v>
      </c>
      <c r="G1829" t="s">
        <v>4904</v>
      </c>
      <c r="H1829" t="str">
        <f>VLOOKUP(E1829,suppliers!$A$2:$B$18,2,)</f>
        <v>OTHER</v>
      </c>
      <c r="I1829" t="str">
        <f>VLOOKUP(C1829,Table_items[],2,FALSE)</f>
        <v>Candesartan Ogb Dexa</v>
      </c>
      <c r="J1829" t="str">
        <f>VLOOKUP(C1829,Table_items[],3,FALSE)</f>
        <v>Obat Hipertensi</v>
      </c>
      <c r="K1829" s="23">
        <f>VLOOKUP(C1829,Table_items[],4,FALSE)</f>
        <v>5000</v>
      </c>
      <c r="L1829" s="23">
        <f>VLOOKUP(C1829,Table_items[],5,FALSE)</f>
        <v>5095</v>
      </c>
    </row>
    <row r="1830" spans="1:12" x14ac:dyDescent="0.2">
      <c r="A1830" s="7" t="s">
        <v>2077</v>
      </c>
      <c r="B1830" s="27">
        <v>44124</v>
      </c>
      <c r="C1830" s="9" t="s">
        <v>28</v>
      </c>
      <c r="D1830" s="9">
        <v>6</v>
      </c>
      <c r="E1830" s="9" t="s">
        <v>4896</v>
      </c>
      <c r="F1830" s="20" t="s">
        <v>4908</v>
      </c>
      <c r="G1830" t="s">
        <v>4904</v>
      </c>
      <c r="H1830" t="str">
        <f>VLOOKUP(E1830,suppliers!$A$2:$B$18,2,)</f>
        <v>OTHER</v>
      </c>
      <c r="I1830" t="str">
        <f>VLOOKUP(C1830,Table_items[],2,FALSE)</f>
        <v>Hyperchol 100 MG 12 KPS</v>
      </c>
      <c r="J1830" t="str">
        <f>VLOOKUP(C1830,Table_items[],3,FALSE)</f>
        <v>Obat Kolesterol</v>
      </c>
      <c r="K1830" s="23">
        <f>VLOOKUP(C1830,Table_items[],4,FALSE)</f>
        <v>42800</v>
      </c>
      <c r="L1830" s="23">
        <f>VLOOKUP(C1830,Table_items[],5,FALSE)</f>
        <v>43442</v>
      </c>
    </row>
    <row r="1831" spans="1:12" x14ac:dyDescent="0.2">
      <c r="A1831" s="11" t="s">
        <v>2078</v>
      </c>
      <c r="B1831" s="28">
        <v>44124</v>
      </c>
      <c r="C1831" s="13" t="s">
        <v>17</v>
      </c>
      <c r="D1831" s="13">
        <v>92</v>
      </c>
      <c r="E1831" s="9" t="s">
        <v>4896</v>
      </c>
      <c r="F1831" s="20" t="s">
        <v>4908</v>
      </c>
      <c r="G1831" t="s">
        <v>4904</v>
      </c>
      <c r="H1831" t="str">
        <f>VLOOKUP(E1831,suppliers!$A$2:$B$18,2,)</f>
        <v>OTHER</v>
      </c>
      <c r="I1831" t="str">
        <f>VLOOKUP(C1831,Table_items[],2,FALSE)</f>
        <v>Vicks Inhaler 0.5 mL</v>
      </c>
      <c r="J1831" t="str">
        <f>VLOOKUP(C1831,Table_items[],3,FALSE)</f>
        <v>Obat Batuk &amp; Pilek</v>
      </c>
      <c r="K1831" s="23">
        <f>VLOOKUP(C1831,Table_items[],4,FALSE)</f>
        <v>16155</v>
      </c>
      <c r="L1831" s="23">
        <f>VLOOKUP(C1831,Table_items[],5,FALSE)</f>
        <v>16430</v>
      </c>
    </row>
    <row r="1832" spans="1:12" x14ac:dyDescent="0.2">
      <c r="A1832" s="7" t="s">
        <v>2079</v>
      </c>
      <c r="B1832" s="27">
        <v>44124</v>
      </c>
      <c r="C1832" s="9" t="s">
        <v>17</v>
      </c>
      <c r="D1832" s="9">
        <v>91</v>
      </c>
      <c r="E1832" s="9" t="s">
        <v>4896</v>
      </c>
      <c r="F1832" s="20" t="s">
        <v>4908</v>
      </c>
      <c r="G1832" t="s">
        <v>4904</v>
      </c>
      <c r="H1832" t="str">
        <f>VLOOKUP(E1832,suppliers!$A$2:$B$18,2,)</f>
        <v>OTHER</v>
      </c>
      <c r="I1832" t="str">
        <f>VLOOKUP(C1832,Table_items[],2,FALSE)</f>
        <v>Vicks Inhaler 0.5 mL</v>
      </c>
      <c r="J1832" t="str">
        <f>VLOOKUP(C1832,Table_items[],3,FALSE)</f>
        <v>Obat Batuk &amp; Pilek</v>
      </c>
      <c r="K1832" s="23">
        <f>VLOOKUP(C1832,Table_items[],4,FALSE)</f>
        <v>16155</v>
      </c>
      <c r="L1832" s="23">
        <f>VLOOKUP(C1832,Table_items[],5,FALSE)</f>
        <v>16430</v>
      </c>
    </row>
    <row r="1833" spans="1:12" x14ac:dyDescent="0.2">
      <c r="A1833" s="11" t="s">
        <v>2080</v>
      </c>
      <c r="B1833" s="28">
        <v>44124</v>
      </c>
      <c r="C1833" s="13" t="s">
        <v>7</v>
      </c>
      <c r="D1833" s="13">
        <v>49</v>
      </c>
      <c r="E1833" s="9" t="s">
        <v>4896</v>
      </c>
      <c r="F1833" s="20" t="s">
        <v>4908</v>
      </c>
      <c r="G1833" t="s">
        <v>4904</v>
      </c>
      <c r="H1833" t="str">
        <f>VLOOKUP(E1833,suppliers!$A$2:$B$18,2,)</f>
        <v>OTHER</v>
      </c>
      <c r="I1833" t="str">
        <f>VLOOKUP(C1833,Table_items[],2,FALSE)</f>
        <v>Acetylcysteine Mahakam 200 mg</v>
      </c>
      <c r="J1833" t="str">
        <f>VLOOKUP(C1833,Table_items[],3,FALSE)</f>
        <v>Obat Alergi</v>
      </c>
      <c r="K1833" s="23">
        <f>VLOOKUP(C1833,Table_items[],4,FALSE)</f>
        <v>33000</v>
      </c>
      <c r="L1833" s="23">
        <f>VLOOKUP(C1833,Table_items[],5,FALSE)</f>
        <v>33330</v>
      </c>
    </row>
    <row r="1834" spans="1:12" x14ac:dyDescent="0.2">
      <c r="A1834" s="7" t="s">
        <v>2081</v>
      </c>
      <c r="B1834" s="27">
        <v>44125</v>
      </c>
      <c r="C1834" s="9" t="s">
        <v>37</v>
      </c>
      <c r="D1834" s="9">
        <v>31</v>
      </c>
      <c r="E1834" s="9" t="s">
        <v>4896</v>
      </c>
      <c r="F1834" s="20" t="s">
        <v>4908</v>
      </c>
      <c r="G1834" t="s">
        <v>4904</v>
      </c>
      <c r="H1834" t="str">
        <f>VLOOKUP(E1834,suppliers!$A$2:$B$18,2,)</f>
        <v>OTHER</v>
      </c>
      <c r="I1834" t="str">
        <f>VLOOKUP(C1834,Table_items[],2,FALSE)</f>
        <v>Bodrex Extra</v>
      </c>
      <c r="J1834" t="str">
        <f>VLOOKUP(C1834,Table_items[],3,FALSE)</f>
        <v>Obat Sakit Kepala &amp; Demam</v>
      </c>
      <c r="K1834" s="23">
        <f>VLOOKUP(C1834,Table_items[],4,FALSE)</f>
        <v>50788</v>
      </c>
      <c r="L1834" s="23">
        <f>VLOOKUP(C1834,Table_items[],5,FALSE)</f>
        <v>51753</v>
      </c>
    </row>
    <row r="1835" spans="1:12" s="23" customFormat="1" x14ac:dyDescent="0.2">
      <c r="A1835" s="11" t="s">
        <v>2082</v>
      </c>
      <c r="B1835" s="28">
        <v>44125</v>
      </c>
      <c r="C1835" s="13" t="s">
        <v>24</v>
      </c>
      <c r="D1835" s="13">
        <v>28</v>
      </c>
      <c r="E1835" s="9" t="s">
        <v>4896</v>
      </c>
      <c r="F1835" s="20" t="s">
        <v>4908</v>
      </c>
      <c r="G1835" t="s">
        <v>4904</v>
      </c>
      <c r="H1835" t="str">
        <f>VLOOKUP(E1835,suppliers!$A$2:$B$18,2,)</f>
        <v>OTHER</v>
      </c>
      <c r="I1835" t="str">
        <f>VLOOKUP(C1835,Table_items[],2,FALSE)</f>
        <v>Irbesartan</v>
      </c>
      <c r="J1835" t="str">
        <f>VLOOKUP(C1835,Table_items[],3,FALSE)</f>
        <v>Obat Hipertensi</v>
      </c>
      <c r="K1835" s="23">
        <f>VLOOKUP(C1835,Table_items[],4,FALSE)</f>
        <v>108794</v>
      </c>
      <c r="L1835" s="23">
        <f>VLOOKUP(C1835,Table_items[],5,FALSE)</f>
        <v>109447</v>
      </c>
    </row>
    <row r="1836" spans="1:12" s="23" customFormat="1" x14ac:dyDescent="0.2">
      <c r="A1836" s="7" t="s">
        <v>2083</v>
      </c>
      <c r="B1836" s="27">
        <v>44125</v>
      </c>
      <c r="C1836" s="9" t="s">
        <v>24</v>
      </c>
      <c r="D1836" s="9">
        <v>16</v>
      </c>
      <c r="E1836" s="9" t="s">
        <v>4896</v>
      </c>
      <c r="F1836" s="20" t="s">
        <v>4908</v>
      </c>
      <c r="G1836" t="s">
        <v>4904</v>
      </c>
      <c r="H1836" t="str">
        <f>VLOOKUP(E1836,suppliers!$A$2:$B$18,2,)</f>
        <v>OTHER</v>
      </c>
      <c r="I1836" t="str">
        <f>VLOOKUP(C1836,Table_items[],2,FALSE)</f>
        <v>Irbesartan</v>
      </c>
      <c r="J1836" t="str">
        <f>VLOOKUP(C1836,Table_items[],3,FALSE)</f>
        <v>Obat Hipertensi</v>
      </c>
      <c r="K1836" s="23">
        <f>VLOOKUP(C1836,Table_items[],4,FALSE)</f>
        <v>108794</v>
      </c>
      <c r="L1836" s="23">
        <f>VLOOKUP(C1836,Table_items[],5,FALSE)</f>
        <v>109447</v>
      </c>
    </row>
    <row r="1837" spans="1:12" s="23" customFormat="1" x14ac:dyDescent="0.2">
      <c r="A1837" s="11" t="s">
        <v>2084</v>
      </c>
      <c r="B1837" s="28">
        <v>44125</v>
      </c>
      <c r="C1837" s="13" t="s">
        <v>24</v>
      </c>
      <c r="D1837" s="13">
        <v>52</v>
      </c>
      <c r="E1837" s="9" t="s">
        <v>4896</v>
      </c>
      <c r="F1837" s="20" t="s">
        <v>4908</v>
      </c>
      <c r="G1837" t="s">
        <v>4904</v>
      </c>
      <c r="H1837" t="str">
        <f>VLOOKUP(E1837,suppliers!$A$2:$B$18,2,)</f>
        <v>OTHER</v>
      </c>
      <c r="I1837" t="str">
        <f>VLOOKUP(C1837,Table_items[],2,FALSE)</f>
        <v>Irbesartan</v>
      </c>
      <c r="J1837" t="str">
        <f>VLOOKUP(C1837,Table_items[],3,FALSE)</f>
        <v>Obat Hipertensi</v>
      </c>
      <c r="K1837" s="23">
        <f>VLOOKUP(C1837,Table_items[],4,FALSE)</f>
        <v>108794</v>
      </c>
      <c r="L1837" s="23">
        <f>VLOOKUP(C1837,Table_items[],5,FALSE)</f>
        <v>109447</v>
      </c>
    </row>
    <row r="1838" spans="1:12" s="23" customFormat="1" x14ac:dyDescent="0.2">
      <c r="A1838" s="7" t="s">
        <v>2085</v>
      </c>
      <c r="B1838" s="27">
        <v>44125</v>
      </c>
      <c r="C1838" s="9" t="s">
        <v>38</v>
      </c>
      <c r="D1838" s="9">
        <v>2</v>
      </c>
      <c r="E1838" s="9" t="s">
        <v>4896</v>
      </c>
      <c r="F1838" s="20" t="s">
        <v>4908</v>
      </c>
      <c r="G1838" t="s">
        <v>4904</v>
      </c>
      <c r="H1838" t="str">
        <f>VLOOKUP(E1838,suppliers!$A$2:$B$18,2,)</f>
        <v>OTHER</v>
      </c>
      <c r="I1838" t="str">
        <f>VLOOKUP(C1838,Table_items[],2,FALSE)</f>
        <v>Sanmol 500 MG 4 Tablet</v>
      </c>
      <c r="J1838" t="str">
        <f>VLOOKUP(C1838,Table_items[],3,FALSE)</f>
        <v>Obat Sakit Kepala &amp; Demam</v>
      </c>
      <c r="K1838" s="23">
        <f>VLOOKUP(C1838,Table_items[],4,FALSE)</f>
        <v>1600</v>
      </c>
      <c r="L1838" s="23">
        <f>VLOOKUP(C1838,Table_items[],5,FALSE)</f>
        <v>1619</v>
      </c>
    </row>
    <row r="1839" spans="1:12" s="23" customFormat="1" x14ac:dyDescent="0.2">
      <c r="A1839" s="11" t="s">
        <v>2086</v>
      </c>
      <c r="B1839" s="28">
        <v>44125</v>
      </c>
      <c r="C1839" s="13" t="s">
        <v>22</v>
      </c>
      <c r="D1839" s="13">
        <v>39</v>
      </c>
      <c r="E1839" s="9" t="s">
        <v>4896</v>
      </c>
      <c r="F1839" s="20" t="s">
        <v>4908</v>
      </c>
      <c r="G1839" t="s">
        <v>4904</v>
      </c>
      <c r="H1839" t="str">
        <f>VLOOKUP(E1839,suppliers!$A$2:$B$18,2,)</f>
        <v>OTHER</v>
      </c>
      <c r="I1839" t="str">
        <f>VLOOKUP(C1839,Table_items[],2,FALSE)</f>
        <v>Candesartan Ogb Dexa</v>
      </c>
      <c r="J1839" t="str">
        <f>VLOOKUP(C1839,Table_items[],3,FALSE)</f>
        <v>Obat Hipertensi</v>
      </c>
      <c r="K1839" s="23">
        <f>VLOOKUP(C1839,Table_items[],4,FALSE)</f>
        <v>5000</v>
      </c>
      <c r="L1839" s="23">
        <f>VLOOKUP(C1839,Table_items[],5,FALSE)</f>
        <v>5095</v>
      </c>
    </row>
    <row r="1840" spans="1:12" s="23" customFormat="1" x14ac:dyDescent="0.2">
      <c r="A1840" s="7" t="s">
        <v>2087</v>
      </c>
      <c r="B1840" s="27">
        <v>44125</v>
      </c>
      <c r="C1840" s="9" t="s">
        <v>35</v>
      </c>
      <c r="D1840" s="9">
        <v>10</v>
      </c>
      <c r="E1840" s="9" t="s">
        <v>4896</v>
      </c>
      <c r="F1840" s="20" t="s">
        <v>4908</v>
      </c>
      <c r="G1840" t="s">
        <v>4904</v>
      </c>
      <c r="H1840" t="str">
        <f>VLOOKUP(E1840,suppliers!$A$2:$B$18,2,)</f>
        <v>OTHER</v>
      </c>
      <c r="I1840" t="str">
        <f>VLOOKUP(C1840,Table_items[],2,FALSE)</f>
        <v>Proris Ibuprofen</v>
      </c>
      <c r="J1840" t="str">
        <f>VLOOKUP(C1840,Table_items[],3,FALSE)</f>
        <v>Obat Sakit Kepala &amp; Demam</v>
      </c>
      <c r="K1840" s="23">
        <f>VLOOKUP(C1840,Table_items[],4,FALSE)</f>
        <v>25000</v>
      </c>
      <c r="L1840" s="23">
        <f>VLOOKUP(C1840,Table_items[],5,FALSE)</f>
        <v>25275</v>
      </c>
    </row>
    <row r="1841" spans="1:12" s="23" customFormat="1" x14ac:dyDescent="0.2">
      <c r="A1841" s="11" t="s">
        <v>2088</v>
      </c>
      <c r="B1841" s="28">
        <v>44125</v>
      </c>
      <c r="C1841" s="13" t="s">
        <v>35</v>
      </c>
      <c r="D1841" s="13">
        <v>3</v>
      </c>
      <c r="E1841" s="9" t="s">
        <v>4896</v>
      </c>
      <c r="F1841" s="20" t="s">
        <v>4908</v>
      </c>
      <c r="G1841" t="s">
        <v>4904</v>
      </c>
      <c r="H1841" t="str">
        <f>VLOOKUP(E1841,suppliers!$A$2:$B$18,2,)</f>
        <v>OTHER</v>
      </c>
      <c r="I1841" t="str">
        <f>VLOOKUP(C1841,Table_items[],2,FALSE)</f>
        <v>Proris Ibuprofen</v>
      </c>
      <c r="J1841" t="str">
        <f>VLOOKUP(C1841,Table_items[],3,FALSE)</f>
        <v>Obat Sakit Kepala &amp; Demam</v>
      </c>
      <c r="K1841" s="23">
        <f>VLOOKUP(C1841,Table_items[],4,FALSE)</f>
        <v>25000</v>
      </c>
      <c r="L1841" s="23">
        <f>VLOOKUP(C1841,Table_items[],5,FALSE)</f>
        <v>25275</v>
      </c>
    </row>
    <row r="1842" spans="1:12" s="23" customFormat="1" x14ac:dyDescent="0.2">
      <c r="A1842" s="7" t="s">
        <v>2089</v>
      </c>
      <c r="B1842" s="27">
        <v>44125</v>
      </c>
      <c r="C1842" s="9" t="s">
        <v>34</v>
      </c>
      <c r="D1842" s="9">
        <v>3</v>
      </c>
      <c r="E1842" s="9" t="s">
        <v>4896</v>
      </c>
      <c r="F1842" s="20" t="s">
        <v>4908</v>
      </c>
      <c r="G1842" t="s">
        <v>4904</v>
      </c>
      <c r="H1842" t="str">
        <f>VLOOKUP(E1842,suppliers!$A$2:$B$18,2,)</f>
        <v>OTHER</v>
      </c>
      <c r="I1842" t="str">
        <f>VLOOKUP(C1842,Table_items[],2,FALSE)</f>
        <v>Panadol Anak Tablet 1 Strip</v>
      </c>
      <c r="J1842" t="str">
        <f>VLOOKUP(C1842,Table_items[],3,FALSE)</f>
        <v>Obat Sakit Kepala &amp; Demam</v>
      </c>
      <c r="K1842" s="23">
        <f>VLOOKUP(C1842,Table_items[],4,FALSE)</f>
        <v>25000</v>
      </c>
      <c r="L1842" s="23">
        <f>VLOOKUP(C1842,Table_items[],5,FALSE)</f>
        <v>25450</v>
      </c>
    </row>
    <row r="1843" spans="1:12" s="23" customFormat="1" x14ac:dyDescent="0.2">
      <c r="A1843" s="11" t="s">
        <v>2090</v>
      </c>
      <c r="B1843" s="28">
        <v>44126</v>
      </c>
      <c r="C1843" s="13" t="s">
        <v>12</v>
      </c>
      <c r="D1843" s="13">
        <v>20</v>
      </c>
      <c r="E1843" s="9" t="s">
        <v>4896</v>
      </c>
      <c r="F1843" s="20" t="s">
        <v>4908</v>
      </c>
      <c r="G1843" t="s">
        <v>4904</v>
      </c>
      <c r="H1843" t="str">
        <f>VLOOKUP(E1843,suppliers!$A$2:$B$18,2,)</f>
        <v>OTHER</v>
      </c>
      <c r="I1843" t="str">
        <f>VLOOKUP(C1843,Table_items[],2,FALSE)</f>
        <v>Decolsen 1 Strip 4 Tablet</v>
      </c>
      <c r="J1843" t="str">
        <f>VLOOKUP(C1843,Table_items[],3,FALSE)</f>
        <v>Obat Batuk &amp; Pilek</v>
      </c>
      <c r="K1843" s="23">
        <f>VLOOKUP(C1843,Table_items[],4,FALSE)</f>
        <v>2886</v>
      </c>
      <c r="L1843" s="23">
        <f>VLOOKUP(C1843,Table_items[],5,FALSE)</f>
        <v>2915</v>
      </c>
    </row>
    <row r="1844" spans="1:12" s="23" customFormat="1" x14ac:dyDescent="0.2">
      <c r="A1844" s="7" t="s">
        <v>2091</v>
      </c>
      <c r="B1844" s="27">
        <v>44126</v>
      </c>
      <c r="C1844" s="9" t="s">
        <v>24</v>
      </c>
      <c r="D1844" s="9">
        <v>44</v>
      </c>
      <c r="E1844" s="9" t="s">
        <v>4896</v>
      </c>
      <c r="F1844" s="20" t="s">
        <v>4908</v>
      </c>
      <c r="G1844" t="s">
        <v>4904</v>
      </c>
      <c r="H1844" t="str">
        <f>VLOOKUP(E1844,suppliers!$A$2:$B$18,2,)</f>
        <v>OTHER</v>
      </c>
      <c r="I1844" t="str">
        <f>VLOOKUP(C1844,Table_items[],2,FALSE)</f>
        <v>Irbesartan</v>
      </c>
      <c r="J1844" t="str">
        <f>VLOOKUP(C1844,Table_items[],3,FALSE)</f>
        <v>Obat Hipertensi</v>
      </c>
      <c r="K1844" s="23">
        <f>VLOOKUP(C1844,Table_items[],4,FALSE)</f>
        <v>108794</v>
      </c>
      <c r="L1844" s="23">
        <f>VLOOKUP(C1844,Table_items[],5,FALSE)</f>
        <v>109447</v>
      </c>
    </row>
    <row r="1845" spans="1:12" s="23" customFormat="1" x14ac:dyDescent="0.2">
      <c r="A1845" s="11" t="s">
        <v>2092</v>
      </c>
      <c r="B1845" s="28">
        <v>44126</v>
      </c>
      <c r="C1845" s="13" t="s">
        <v>40</v>
      </c>
      <c r="D1845" s="13">
        <v>14</v>
      </c>
      <c r="E1845" s="9" t="s">
        <v>4896</v>
      </c>
      <c r="F1845" s="20" t="s">
        <v>4908</v>
      </c>
      <c r="G1845" t="s">
        <v>4904</v>
      </c>
      <c r="H1845" t="str">
        <f>VLOOKUP(E1845,suppliers!$A$2:$B$18,2,)</f>
        <v>OTHER</v>
      </c>
      <c r="I1845" t="str">
        <f>VLOOKUP(C1845,Table_items[],2,FALSE)</f>
        <v>Paramex Tablet / Obat</v>
      </c>
      <c r="J1845" t="str">
        <f>VLOOKUP(C1845,Table_items[],3,FALSE)</f>
        <v>Obat Sakit Kepala &amp; Demam</v>
      </c>
      <c r="K1845" s="23">
        <f>VLOOKUP(C1845,Table_items[],4,FALSE)</f>
        <v>2560</v>
      </c>
      <c r="L1845" s="23">
        <f>VLOOKUP(C1845,Table_items[],5,FALSE)</f>
        <v>2586</v>
      </c>
    </row>
    <row r="1846" spans="1:12" s="23" customFormat="1" x14ac:dyDescent="0.2">
      <c r="A1846" s="7" t="s">
        <v>2093</v>
      </c>
      <c r="B1846" s="27">
        <v>44126</v>
      </c>
      <c r="C1846" s="9" t="s">
        <v>30</v>
      </c>
      <c r="D1846" s="9">
        <v>0</v>
      </c>
      <c r="E1846" s="9" t="s">
        <v>4896</v>
      </c>
      <c r="F1846" s="20" t="s">
        <v>4908</v>
      </c>
      <c r="G1846" t="s">
        <v>4904</v>
      </c>
      <c r="H1846" t="str">
        <f>VLOOKUP(E1846,suppliers!$A$2:$B$18,2,)</f>
        <v>OTHER</v>
      </c>
      <c r="I1846" t="str">
        <f>VLOOKUP(C1846,Table_items[],2,FALSE)</f>
        <v>Koolfever</v>
      </c>
      <c r="J1846" t="str">
        <f>VLOOKUP(C1846,Table_items[],3,FALSE)</f>
        <v>Obat Sakit Kepala &amp; Demam</v>
      </c>
      <c r="K1846" s="23">
        <f>VLOOKUP(C1846,Table_items[],4,FALSE)</f>
        <v>7500</v>
      </c>
      <c r="L1846" s="23">
        <f>VLOOKUP(C1846,Table_items[],5,FALSE)</f>
        <v>7620</v>
      </c>
    </row>
    <row r="1847" spans="1:12" s="23" customFormat="1" x14ac:dyDescent="0.2">
      <c r="A1847" s="11" t="s">
        <v>2094</v>
      </c>
      <c r="B1847" s="28">
        <v>44127</v>
      </c>
      <c r="C1847" s="13" t="s">
        <v>12</v>
      </c>
      <c r="D1847" s="13">
        <v>27</v>
      </c>
      <c r="E1847" s="9" t="s">
        <v>4896</v>
      </c>
      <c r="F1847" s="20" t="s">
        <v>4908</v>
      </c>
      <c r="G1847" t="s">
        <v>4904</v>
      </c>
      <c r="H1847" t="str">
        <f>VLOOKUP(E1847,suppliers!$A$2:$B$18,2,)</f>
        <v>OTHER</v>
      </c>
      <c r="I1847" t="str">
        <f>VLOOKUP(C1847,Table_items[],2,FALSE)</f>
        <v>Decolsen 1 Strip 4 Tablet</v>
      </c>
      <c r="J1847" t="str">
        <f>VLOOKUP(C1847,Table_items[],3,FALSE)</f>
        <v>Obat Batuk &amp; Pilek</v>
      </c>
      <c r="K1847" s="23">
        <f>VLOOKUP(C1847,Table_items[],4,FALSE)</f>
        <v>2886</v>
      </c>
      <c r="L1847" s="23">
        <f>VLOOKUP(C1847,Table_items[],5,FALSE)</f>
        <v>2915</v>
      </c>
    </row>
    <row r="1848" spans="1:12" s="23" customFormat="1" x14ac:dyDescent="0.2">
      <c r="A1848" s="7" t="s">
        <v>2095</v>
      </c>
      <c r="B1848" s="27">
        <v>44127</v>
      </c>
      <c r="C1848" s="9" t="s">
        <v>9</v>
      </c>
      <c r="D1848" s="9">
        <v>44</v>
      </c>
      <c r="E1848" s="9" t="s">
        <v>4896</v>
      </c>
      <c r="F1848" s="20" t="s">
        <v>4908</v>
      </c>
      <c r="G1848" t="s">
        <v>4904</v>
      </c>
      <c r="H1848" t="str">
        <f>VLOOKUP(E1848,suppliers!$A$2:$B$18,2,)</f>
        <v>OTHER</v>
      </c>
      <c r="I1848" t="str">
        <f>VLOOKUP(C1848,Table_items[],2,FALSE)</f>
        <v>Bedak Heroxyn 150 gr</v>
      </c>
      <c r="J1848" t="str">
        <f>VLOOKUP(C1848,Table_items[],3,FALSE)</f>
        <v>Obat Alergi</v>
      </c>
      <c r="K1848" s="23">
        <f>VLOOKUP(C1848,Table_items[],4,FALSE)</f>
        <v>16950</v>
      </c>
      <c r="L1848" s="23">
        <f>VLOOKUP(C1848,Table_items[],5,FALSE)</f>
        <v>17170</v>
      </c>
    </row>
    <row r="1849" spans="1:12" s="23" customFormat="1" x14ac:dyDescent="0.2">
      <c r="A1849" s="11" t="s">
        <v>2096</v>
      </c>
      <c r="B1849" s="28">
        <v>44127</v>
      </c>
      <c r="C1849" s="13" t="s">
        <v>38</v>
      </c>
      <c r="D1849" s="13">
        <v>38</v>
      </c>
      <c r="E1849" s="9" t="s">
        <v>4896</v>
      </c>
      <c r="F1849" s="20" t="s">
        <v>4908</v>
      </c>
      <c r="G1849" t="s">
        <v>4904</v>
      </c>
      <c r="H1849" t="str">
        <f>VLOOKUP(E1849,suppliers!$A$2:$B$18,2,)</f>
        <v>OTHER</v>
      </c>
      <c r="I1849" t="str">
        <f>VLOOKUP(C1849,Table_items[],2,FALSE)</f>
        <v>Sanmol 500 MG 4 Tablet</v>
      </c>
      <c r="J1849" t="str">
        <f>VLOOKUP(C1849,Table_items[],3,FALSE)</f>
        <v>Obat Sakit Kepala &amp; Demam</v>
      </c>
      <c r="K1849" s="23">
        <f>VLOOKUP(C1849,Table_items[],4,FALSE)</f>
        <v>1600</v>
      </c>
      <c r="L1849" s="23">
        <f>VLOOKUP(C1849,Table_items[],5,FALSE)</f>
        <v>1619</v>
      </c>
    </row>
    <row r="1850" spans="1:12" s="23" customFormat="1" x14ac:dyDescent="0.2">
      <c r="A1850" s="7" t="s">
        <v>2097</v>
      </c>
      <c r="B1850" s="27">
        <v>44127</v>
      </c>
      <c r="C1850" s="9" t="s">
        <v>38</v>
      </c>
      <c r="D1850" s="9">
        <v>3</v>
      </c>
      <c r="E1850" s="9" t="s">
        <v>4896</v>
      </c>
      <c r="F1850" s="20" t="s">
        <v>4908</v>
      </c>
      <c r="G1850" t="s">
        <v>4904</v>
      </c>
      <c r="H1850" t="str">
        <f>VLOOKUP(E1850,suppliers!$A$2:$B$18,2,)</f>
        <v>OTHER</v>
      </c>
      <c r="I1850" t="str">
        <f>VLOOKUP(C1850,Table_items[],2,FALSE)</f>
        <v>Sanmol 500 MG 4 Tablet</v>
      </c>
      <c r="J1850" t="str">
        <f>VLOOKUP(C1850,Table_items[],3,FALSE)</f>
        <v>Obat Sakit Kepala &amp; Demam</v>
      </c>
      <c r="K1850" s="23">
        <f>VLOOKUP(C1850,Table_items[],4,FALSE)</f>
        <v>1600</v>
      </c>
      <c r="L1850" s="23">
        <f>VLOOKUP(C1850,Table_items[],5,FALSE)</f>
        <v>1619</v>
      </c>
    </row>
    <row r="1851" spans="1:12" s="23" customFormat="1" x14ac:dyDescent="0.2">
      <c r="A1851" s="11" t="s">
        <v>2098</v>
      </c>
      <c r="B1851" s="28">
        <v>44127</v>
      </c>
      <c r="C1851" s="13" t="s">
        <v>38</v>
      </c>
      <c r="D1851" s="13">
        <v>2</v>
      </c>
      <c r="E1851" s="9" t="s">
        <v>4896</v>
      </c>
      <c r="F1851" s="20" t="s">
        <v>4908</v>
      </c>
      <c r="G1851" t="s">
        <v>4904</v>
      </c>
      <c r="H1851" t="str">
        <f>VLOOKUP(E1851,suppliers!$A$2:$B$18,2,)</f>
        <v>OTHER</v>
      </c>
      <c r="I1851" t="str">
        <f>VLOOKUP(C1851,Table_items[],2,FALSE)</f>
        <v>Sanmol 500 MG 4 Tablet</v>
      </c>
      <c r="J1851" t="str">
        <f>VLOOKUP(C1851,Table_items[],3,FALSE)</f>
        <v>Obat Sakit Kepala &amp; Demam</v>
      </c>
      <c r="K1851" s="23">
        <f>VLOOKUP(C1851,Table_items[],4,FALSE)</f>
        <v>1600</v>
      </c>
      <c r="L1851" s="23">
        <f>VLOOKUP(C1851,Table_items[],5,FALSE)</f>
        <v>1619</v>
      </c>
    </row>
    <row r="1852" spans="1:12" s="23" customFormat="1" x14ac:dyDescent="0.2">
      <c r="A1852" s="7" t="s">
        <v>2099</v>
      </c>
      <c r="B1852" s="27">
        <v>44127</v>
      </c>
      <c r="C1852" s="9" t="s">
        <v>10</v>
      </c>
      <c r="D1852" s="9">
        <v>8</v>
      </c>
      <c r="E1852" s="9" t="s">
        <v>4896</v>
      </c>
      <c r="F1852" s="20" t="s">
        <v>4908</v>
      </c>
      <c r="G1852" t="s">
        <v>4904</v>
      </c>
      <c r="H1852" t="str">
        <f>VLOOKUP(E1852,suppliers!$A$2:$B$18,2,)</f>
        <v>OTHER</v>
      </c>
      <c r="I1852" t="str">
        <f>VLOOKUP(C1852,Table_items[],2,FALSE)</f>
        <v>Dexteem Box Plus 100 Tablet</v>
      </c>
      <c r="J1852" t="str">
        <f>VLOOKUP(C1852,Table_items[],3,FALSE)</f>
        <v>Obat Alergi</v>
      </c>
      <c r="K1852" s="23">
        <f>VLOOKUP(C1852,Table_items[],4,FALSE)</f>
        <v>25322</v>
      </c>
      <c r="L1852" s="23">
        <f>VLOOKUP(C1852,Table_items[],5,FALSE)</f>
        <v>25449</v>
      </c>
    </row>
    <row r="1853" spans="1:12" s="23" customFormat="1" x14ac:dyDescent="0.2">
      <c r="A1853" s="11" t="s">
        <v>2100</v>
      </c>
      <c r="B1853" s="28">
        <v>44128</v>
      </c>
      <c r="C1853" s="13" t="s">
        <v>37</v>
      </c>
      <c r="D1853" s="13">
        <v>60</v>
      </c>
      <c r="E1853" s="9" t="s">
        <v>4896</v>
      </c>
      <c r="F1853" s="20" t="s">
        <v>4908</v>
      </c>
      <c r="G1853" t="s">
        <v>4904</v>
      </c>
      <c r="H1853" t="str">
        <f>VLOOKUP(E1853,suppliers!$A$2:$B$18,2,)</f>
        <v>OTHER</v>
      </c>
      <c r="I1853" t="str">
        <f>VLOOKUP(C1853,Table_items[],2,FALSE)</f>
        <v>Bodrex Extra</v>
      </c>
      <c r="J1853" t="str">
        <f>VLOOKUP(C1853,Table_items[],3,FALSE)</f>
        <v>Obat Sakit Kepala &amp; Demam</v>
      </c>
      <c r="K1853" s="23">
        <f>VLOOKUP(C1853,Table_items[],4,FALSE)</f>
        <v>50788</v>
      </c>
      <c r="L1853" s="23">
        <f>VLOOKUP(C1853,Table_items[],5,FALSE)</f>
        <v>51753</v>
      </c>
    </row>
    <row r="1854" spans="1:12" s="23" customFormat="1" x14ac:dyDescent="0.2">
      <c r="A1854" s="7" t="s">
        <v>2101</v>
      </c>
      <c r="B1854" s="27">
        <v>44128</v>
      </c>
      <c r="C1854" s="9" t="s">
        <v>30</v>
      </c>
      <c r="D1854" s="9">
        <v>23</v>
      </c>
      <c r="E1854" s="9" t="s">
        <v>4896</v>
      </c>
      <c r="F1854" s="20" t="s">
        <v>4908</v>
      </c>
      <c r="G1854" t="s">
        <v>4904</v>
      </c>
      <c r="H1854" t="str">
        <f>VLOOKUP(E1854,suppliers!$A$2:$B$18,2,)</f>
        <v>OTHER</v>
      </c>
      <c r="I1854" t="str">
        <f>VLOOKUP(C1854,Table_items[],2,FALSE)</f>
        <v>Koolfever</v>
      </c>
      <c r="J1854" t="str">
        <f>VLOOKUP(C1854,Table_items[],3,FALSE)</f>
        <v>Obat Sakit Kepala &amp; Demam</v>
      </c>
      <c r="K1854" s="23">
        <f>VLOOKUP(C1854,Table_items[],4,FALSE)</f>
        <v>7500</v>
      </c>
      <c r="L1854" s="23">
        <f>VLOOKUP(C1854,Table_items[],5,FALSE)</f>
        <v>7620</v>
      </c>
    </row>
    <row r="1855" spans="1:12" s="23" customFormat="1" x14ac:dyDescent="0.2">
      <c r="A1855" s="11" t="s">
        <v>2102</v>
      </c>
      <c r="B1855" s="28">
        <v>44129</v>
      </c>
      <c r="C1855" s="13" t="s">
        <v>37</v>
      </c>
      <c r="D1855" s="13">
        <v>24</v>
      </c>
      <c r="E1855" s="9" t="s">
        <v>4896</v>
      </c>
      <c r="F1855" s="20" t="s">
        <v>4908</v>
      </c>
      <c r="G1855" t="s">
        <v>4904</v>
      </c>
      <c r="H1855" t="str">
        <f>VLOOKUP(E1855,suppliers!$A$2:$B$18,2,)</f>
        <v>OTHER</v>
      </c>
      <c r="I1855" t="str">
        <f>VLOOKUP(C1855,Table_items[],2,FALSE)</f>
        <v>Bodrex Extra</v>
      </c>
      <c r="J1855" t="str">
        <f>VLOOKUP(C1855,Table_items[],3,FALSE)</f>
        <v>Obat Sakit Kepala &amp; Demam</v>
      </c>
      <c r="K1855" s="23">
        <f>VLOOKUP(C1855,Table_items[],4,FALSE)</f>
        <v>50788</v>
      </c>
      <c r="L1855" s="23">
        <f>VLOOKUP(C1855,Table_items[],5,FALSE)</f>
        <v>51753</v>
      </c>
    </row>
    <row r="1856" spans="1:12" s="23" customFormat="1" x14ac:dyDescent="0.2">
      <c r="A1856" s="7" t="s">
        <v>2103</v>
      </c>
      <c r="B1856" s="27">
        <v>44129</v>
      </c>
      <c r="C1856" s="9" t="s">
        <v>22</v>
      </c>
      <c r="D1856" s="9">
        <v>46</v>
      </c>
      <c r="E1856" s="9" t="s">
        <v>4896</v>
      </c>
      <c r="F1856" s="20" t="s">
        <v>4908</v>
      </c>
      <c r="G1856" t="s">
        <v>4904</v>
      </c>
      <c r="H1856" t="str">
        <f>VLOOKUP(E1856,suppliers!$A$2:$B$18,2,)</f>
        <v>OTHER</v>
      </c>
      <c r="I1856" t="str">
        <f>VLOOKUP(C1856,Table_items[],2,FALSE)</f>
        <v>Candesartan Ogb Dexa</v>
      </c>
      <c r="J1856" t="str">
        <f>VLOOKUP(C1856,Table_items[],3,FALSE)</f>
        <v>Obat Hipertensi</v>
      </c>
      <c r="K1856" s="23">
        <f>VLOOKUP(C1856,Table_items[],4,FALSE)</f>
        <v>5000</v>
      </c>
      <c r="L1856" s="23">
        <f>VLOOKUP(C1856,Table_items[],5,FALSE)</f>
        <v>5095</v>
      </c>
    </row>
    <row r="1857" spans="1:12" s="23" customFormat="1" x14ac:dyDescent="0.2">
      <c r="A1857" s="11" t="s">
        <v>2104</v>
      </c>
      <c r="B1857" s="28">
        <v>44129</v>
      </c>
      <c r="C1857" s="13" t="s">
        <v>5</v>
      </c>
      <c r="D1857" s="13">
        <v>18</v>
      </c>
      <c r="E1857" s="9" t="s">
        <v>4896</v>
      </c>
      <c r="F1857" s="20" t="s">
        <v>4908</v>
      </c>
      <c r="G1857" t="s">
        <v>4904</v>
      </c>
      <c r="H1857" t="str">
        <f>VLOOKUP(E1857,suppliers!$A$2:$B$18,2,)</f>
        <v>OTHER</v>
      </c>
      <c r="I1857" t="str">
        <f>VLOOKUP(C1857,Table_items[],2,FALSE)</f>
        <v>Ozen 10 MG Blister</v>
      </c>
      <c r="J1857" t="str">
        <f>VLOOKUP(C1857,Table_items[],3,FALSE)</f>
        <v>Obat Alergi</v>
      </c>
      <c r="K1857" s="23">
        <f>VLOOKUP(C1857,Table_items[],4,FALSE)</f>
        <v>18611</v>
      </c>
      <c r="L1857" s="23">
        <f>VLOOKUP(C1857,Table_items[],5,FALSE)</f>
        <v>18816</v>
      </c>
    </row>
    <row r="1858" spans="1:12" s="23" customFormat="1" x14ac:dyDescent="0.2">
      <c r="A1858" s="7" t="s">
        <v>2105</v>
      </c>
      <c r="B1858" s="27">
        <v>44129</v>
      </c>
      <c r="C1858" s="9" t="s">
        <v>5</v>
      </c>
      <c r="D1858" s="9">
        <v>6</v>
      </c>
      <c r="E1858" s="9" t="s">
        <v>4896</v>
      </c>
      <c r="F1858" s="20" t="s">
        <v>4908</v>
      </c>
      <c r="G1858" t="s">
        <v>4904</v>
      </c>
      <c r="H1858" t="str">
        <f>VLOOKUP(E1858,suppliers!$A$2:$B$18,2,)</f>
        <v>OTHER</v>
      </c>
      <c r="I1858" t="str">
        <f>VLOOKUP(C1858,Table_items[],2,FALSE)</f>
        <v>Ozen 10 MG Blister</v>
      </c>
      <c r="J1858" t="str">
        <f>VLOOKUP(C1858,Table_items[],3,FALSE)</f>
        <v>Obat Alergi</v>
      </c>
      <c r="K1858" s="23">
        <f>VLOOKUP(C1858,Table_items[],4,FALSE)</f>
        <v>18611</v>
      </c>
      <c r="L1858" s="23">
        <f>VLOOKUP(C1858,Table_items[],5,FALSE)</f>
        <v>18816</v>
      </c>
    </row>
    <row r="1859" spans="1:12" s="23" customFormat="1" x14ac:dyDescent="0.2">
      <c r="A1859" s="11" t="s">
        <v>2106</v>
      </c>
      <c r="B1859" s="28">
        <v>44130</v>
      </c>
      <c r="C1859" s="13" t="s">
        <v>38</v>
      </c>
      <c r="D1859" s="13">
        <v>7</v>
      </c>
      <c r="E1859" s="9" t="s">
        <v>4896</v>
      </c>
      <c r="F1859" s="20" t="s">
        <v>4908</v>
      </c>
      <c r="G1859" t="s">
        <v>4904</v>
      </c>
      <c r="H1859" t="str">
        <f>VLOOKUP(E1859,suppliers!$A$2:$B$18,2,)</f>
        <v>OTHER</v>
      </c>
      <c r="I1859" t="str">
        <f>VLOOKUP(C1859,Table_items[],2,FALSE)</f>
        <v>Sanmol 500 MG 4 Tablet</v>
      </c>
      <c r="J1859" t="str">
        <f>VLOOKUP(C1859,Table_items[],3,FALSE)</f>
        <v>Obat Sakit Kepala &amp; Demam</v>
      </c>
      <c r="K1859" s="23">
        <f>VLOOKUP(C1859,Table_items[],4,FALSE)</f>
        <v>1600</v>
      </c>
      <c r="L1859" s="23">
        <f>VLOOKUP(C1859,Table_items[],5,FALSE)</f>
        <v>1619</v>
      </c>
    </row>
    <row r="1860" spans="1:12" s="23" customFormat="1" x14ac:dyDescent="0.2">
      <c r="A1860" s="7" t="s">
        <v>2107</v>
      </c>
      <c r="B1860" s="27">
        <v>44130</v>
      </c>
      <c r="C1860" s="9" t="s">
        <v>16</v>
      </c>
      <c r="D1860" s="9">
        <v>81</v>
      </c>
      <c r="E1860" s="9" t="s">
        <v>4896</v>
      </c>
      <c r="F1860" s="20" t="s">
        <v>4908</v>
      </c>
      <c r="G1860" t="s">
        <v>4904</v>
      </c>
      <c r="H1860" t="str">
        <f>VLOOKUP(E1860,suppliers!$A$2:$B$18,2,)</f>
        <v>OTHER</v>
      </c>
      <c r="I1860" t="str">
        <f>VLOOKUP(C1860,Table_items[],2,FALSE)</f>
        <v>Ultraflu Box Isi 25 Strip</v>
      </c>
      <c r="J1860" t="str">
        <f>VLOOKUP(C1860,Table_items[],3,FALSE)</f>
        <v>Obat Batuk &amp; Pilek</v>
      </c>
      <c r="K1860" s="23">
        <f>VLOOKUP(C1860,Table_items[],4,FALSE)</f>
        <v>72500</v>
      </c>
      <c r="L1860" s="23">
        <f>VLOOKUP(C1860,Table_items[],5,FALSE)</f>
        <v>73805</v>
      </c>
    </row>
    <row r="1861" spans="1:12" s="23" customFormat="1" x14ac:dyDescent="0.2">
      <c r="A1861" s="11" t="s">
        <v>2108</v>
      </c>
      <c r="B1861" s="28">
        <v>44130</v>
      </c>
      <c r="C1861" s="13" t="s">
        <v>28</v>
      </c>
      <c r="D1861" s="13">
        <v>21</v>
      </c>
      <c r="E1861" s="9" t="s">
        <v>4896</v>
      </c>
      <c r="F1861" s="20" t="s">
        <v>4908</v>
      </c>
      <c r="G1861" t="s">
        <v>4904</v>
      </c>
      <c r="H1861" t="str">
        <f>VLOOKUP(E1861,suppliers!$A$2:$B$18,2,)</f>
        <v>OTHER</v>
      </c>
      <c r="I1861" t="str">
        <f>VLOOKUP(C1861,Table_items[],2,FALSE)</f>
        <v>Hyperchol 100 MG 12 KPS</v>
      </c>
      <c r="J1861" t="str">
        <f>VLOOKUP(C1861,Table_items[],3,FALSE)</f>
        <v>Obat Kolesterol</v>
      </c>
      <c r="K1861" s="23">
        <f>VLOOKUP(C1861,Table_items[],4,FALSE)</f>
        <v>42800</v>
      </c>
      <c r="L1861" s="23">
        <f>VLOOKUP(C1861,Table_items[],5,FALSE)</f>
        <v>43442</v>
      </c>
    </row>
    <row r="1862" spans="1:12" s="23" customFormat="1" x14ac:dyDescent="0.2">
      <c r="A1862" s="7" t="s">
        <v>2109</v>
      </c>
      <c r="B1862" s="27">
        <v>44131</v>
      </c>
      <c r="C1862" s="9" t="s">
        <v>30</v>
      </c>
      <c r="D1862" s="9">
        <v>62</v>
      </c>
      <c r="E1862" s="9" t="s">
        <v>4896</v>
      </c>
      <c r="F1862" s="20" t="s">
        <v>4908</v>
      </c>
      <c r="G1862" t="s">
        <v>4904</v>
      </c>
      <c r="H1862" t="str">
        <f>VLOOKUP(E1862,suppliers!$A$2:$B$18,2,)</f>
        <v>OTHER</v>
      </c>
      <c r="I1862" t="str">
        <f>VLOOKUP(C1862,Table_items[],2,FALSE)</f>
        <v>Koolfever</v>
      </c>
      <c r="J1862" t="str">
        <f>VLOOKUP(C1862,Table_items[],3,FALSE)</f>
        <v>Obat Sakit Kepala &amp; Demam</v>
      </c>
      <c r="K1862" s="23">
        <f>VLOOKUP(C1862,Table_items[],4,FALSE)</f>
        <v>7500</v>
      </c>
      <c r="L1862" s="23">
        <f>VLOOKUP(C1862,Table_items[],5,FALSE)</f>
        <v>7620</v>
      </c>
    </row>
    <row r="1863" spans="1:12" s="23" customFormat="1" x14ac:dyDescent="0.2">
      <c r="A1863" s="11" t="s">
        <v>2110</v>
      </c>
      <c r="B1863" s="28">
        <v>44131</v>
      </c>
      <c r="C1863" s="13" t="s">
        <v>28</v>
      </c>
      <c r="D1863" s="13">
        <v>33</v>
      </c>
      <c r="E1863" s="9" t="s">
        <v>4896</v>
      </c>
      <c r="F1863" s="20" t="s">
        <v>4908</v>
      </c>
      <c r="G1863" t="s">
        <v>4904</v>
      </c>
      <c r="H1863" t="str">
        <f>VLOOKUP(E1863,suppliers!$A$2:$B$18,2,)</f>
        <v>OTHER</v>
      </c>
      <c r="I1863" t="str">
        <f>VLOOKUP(C1863,Table_items[],2,FALSE)</f>
        <v>Hyperchol 100 MG 12 KPS</v>
      </c>
      <c r="J1863" t="str">
        <f>VLOOKUP(C1863,Table_items[],3,FALSE)</f>
        <v>Obat Kolesterol</v>
      </c>
      <c r="K1863" s="23">
        <f>VLOOKUP(C1863,Table_items[],4,FALSE)</f>
        <v>42800</v>
      </c>
      <c r="L1863" s="23">
        <f>VLOOKUP(C1863,Table_items[],5,FALSE)</f>
        <v>43442</v>
      </c>
    </row>
    <row r="1864" spans="1:12" s="23" customFormat="1" x14ac:dyDescent="0.2">
      <c r="A1864" s="7" t="s">
        <v>2111</v>
      </c>
      <c r="B1864" s="27">
        <v>44132</v>
      </c>
      <c r="C1864" s="9" t="s">
        <v>12</v>
      </c>
      <c r="D1864" s="9">
        <v>33</v>
      </c>
      <c r="E1864" s="9" t="s">
        <v>4896</v>
      </c>
      <c r="F1864" s="20" t="s">
        <v>4908</v>
      </c>
      <c r="G1864" t="s">
        <v>4904</v>
      </c>
      <c r="H1864" t="str">
        <f>VLOOKUP(E1864,suppliers!$A$2:$B$18,2,)</f>
        <v>OTHER</v>
      </c>
      <c r="I1864" t="str">
        <f>VLOOKUP(C1864,Table_items[],2,FALSE)</f>
        <v>Decolsen 1 Strip 4 Tablet</v>
      </c>
      <c r="J1864" t="str">
        <f>VLOOKUP(C1864,Table_items[],3,FALSE)</f>
        <v>Obat Batuk &amp; Pilek</v>
      </c>
      <c r="K1864" s="23">
        <f>VLOOKUP(C1864,Table_items[],4,FALSE)</f>
        <v>2886</v>
      </c>
      <c r="L1864" s="23">
        <f>VLOOKUP(C1864,Table_items[],5,FALSE)</f>
        <v>2915</v>
      </c>
    </row>
    <row r="1865" spans="1:12" s="23" customFormat="1" x14ac:dyDescent="0.2">
      <c r="A1865" s="11" t="s">
        <v>2112</v>
      </c>
      <c r="B1865" s="28">
        <v>44132</v>
      </c>
      <c r="C1865" s="13" t="s">
        <v>24</v>
      </c>
      <c r="D1865" s="13">
        <v>4</v>
      </c>
      <c r="E1865" s="9" t="s">
        <v>4896</v>
      </c>
      <c r="F1865" s="20" t="s">
        <v>4908</v>
      </c>
      <c r="G1865" t="s">
        <v>4904</v>
      </c>
      <c r="H1865" t="str">
        <f>VLOOKUP(E1865,suppliers!$A$2:$B$18,2,)</f>
        <v>OTHER</v>
      </c>
      <c r="I1865" t="str">
        <f>VLOOKUP(C1865,Table_items[],2,FALSE)</f>
        <v>Irbesartan</v>
      </c>
      <c r="J1865" t="str">
        <f>VLOOKUP(C1865,Table_items[],3,FALSE)</f>
        <v>Obat Hipertensi</v>
      </c>
      <c r="K1865" s="23">
        <f>VLOOKUP(C1865,Table_items[],4,FALSE)</f>
        <v>108794</v>
      </c>
      <c r="L1865" s="23">
        <f>VLOOKUP(C1865,Table_items[],5,FALSE)</f>
        <v>109447</v>
      </c>
    </row>
    <row r="1866" spans="1:12" s="23" customFormat="1" x14ac:dyDescent="0.2">
      <c r="A1866" s="7" t="s">
        <v>2113</v>
      </c>
      <c r="B1866" s="27">
        <v>44132</v>
      </c>
      <c r="C1866" s="9" t="s">
        <v>20</v>
      </c>
      <c r="D1866" s="9">
        <v>152</v>
      </c>
      <c r="E1866" s="9" t="s">
        <v>4896</v>
      </c>
      <c r="F1866" s="20" t="s">
        <v>4908</v>
      </c>
      <c r="G1866" t="s">
        <v>4904</v>
      </c>
      <c r="H1866" t="str">
        <f>VLOOKUP(E1866,suppliers!$A$2:$B$18,2,)</f>
        <v>OTHER</v>
      </c>
      <c r="I1866" t="str">
        <f>VLOOKUP(C1866,Table_items[],2,FALSE)</f>
        <v>Carditens</v>
      </c>
      <c r="J1866" t="str">
        <f>VLOOKUP(C1866,Table_items[],3,FALSE)</f>
        <v>Obat Hipertensi</v>
      </c>
      <c r="K1866" s="23">
        <f>VLOOKUP(C1866,Table_items[],4,FALSE)</f>
        <v>100000</v>
      </c>
      <c r="L1866" s="23">
        <f>VLOOKUP(C1866,Table_items[],5,FALSE)</f>
        <v>100900</v>
      </c>
    </row>
    <row r="1867" spans="1:12" s="23" customFormat="1" x14ac:dyDescent="0.2">
      <c r="A1867" s="11" t="s">
        <v>2114</v>
      </c>
      <c r="B1867" s="28">
        <v>44133</v>
      </c>
      <c r="C1867" s="13" t="s">
        <v>15</v>
      </c>
      <c r="D1867" s="13">
        <v>38</v>
      </c>
      <c r="E1867" s="9" t="s">
        <v>4896</v>
      </c>
      <c r="F1867" s="20" t="s">
        <v>4908</v>
      </c>
      <c r="G1867" t="s">
        <v>4904</v>
      </c>
      <c r="H1867" t="str">
        <f>VLOOKUP(E1867,suppliers!$A$2:$B$18,2,)</f>
        <v>OTHER</v>
      </c>
      <c r="I1867" t="str">
        <f>VLOOKUP(C1867,Table_items[],2,FALSE)</f>
        <v>Vicks Formula 44 Antitusif</v>
      </c>
      <c r="J1867" t="str">
        <f>VLOOKUP(C1867,Table_items[],3,FALSE)</f>
        <v>Obat Batuk &amp; Pilek</v>
      </c>
      <c r="K1867" s="23">
        <f>VLOOKUP(C1867,Table_items[],4,FALSE)</f>
        <v>23461</v>
      </c>
      <c r="L1867" s="23">
        <f>VLOOKUP(C1867,Table_items[],5,FALSE)</f>
        <v>23836</v>
      </c>
    </row>
    <row r="1868" spans="1:12" s="23" customFormat="1" x14ac:dyDescent="0.2">
      <c r="A1868" s="7" t="s">
        <v>2115</v>
      </c>
      <c r="B1868" s="27">
        <v>44133</v>
      </c>
      <c r="C1868" s="9" t="s">
        <v>9</v>
      </c>
      <c r="D1868" s="9">
        <v>23</v>
      </c>
      <c r="E1868" s="9" t="s">
        <v>4896</v>
      </c>
      <c r="F1868" s="20" t="s">
        <v>4908</v>
      </c>
      <c r="G1868" t="s">
        <v>4904</v>
      </c>
      <c r="H1868" t="str">
        <f>VLOOKUP(E1868,suppliers!$A$2:$B$18,2,)</f>
        <v>OTHER</v>
      </c>
      <c r="I1868" t="str">
        <f>VLOOKUP(C1868,Table_items[],2,FALSE)</f>
        <v>Bedak Heroxyn 150 gr</v>
      </c>
      <c r="J1868" t="str">
        <f>VLOOKUP(C1868,Table_items[],3,FALSE)</f>
        <v>Obat Alergi</v>
      </c>
      <c r="K1868" s="23">
        <f>VLOOKUP(C1868,Table_items[],4,FALSE)</f>
        <v>16950</v>
      </c>
      <c r="L1868" s="23">
        <f>VLOOKUP(C1868,Table_items[],5,FALSE)</f>
        <v>17170</v>
      </c>
    </row>
    <row r="1869" spans="1:12" s="23" customFormat="1" x14ac:dyDescent="0.2">
      <c r="A1869" s="11" t="s">
        <v>2116</v>
      </c>
      <c r="B1869" s="28">
        <v>44134</v>
      </c>
      <c r="C1869" s="13" t="s">
        <v>9</v>
      </c>
      <c r="D1869" s="13">
        <v>7</v>
      </c>
      <c r="E1869" s="9" t="s">
        <v>4896</v>
      </c>
      <c r="F1869" s="20" t="s">
        <v>4908</v>
      </c>
      <c r="G1869" t="s">
        <v>4904</v>
      </c>
      <c r="H1869" t="str">
        <f>VLOOKUP(E1869,suppliers!$A$2:$B$18,2,)</f>
        <v>OTHER</v>
      </c>
      <c r="I1869" t="str">
        <f>VLOOKUP(C1869,Table_items[],2,FALSE)</f>
        <v>Bedak Heroxyn 150 gr</v>
      </c>
      <c r="J1869" t="str">
        <f>VLOOKUP(C1869,Table_items[],3,FALSE)</f>
        <v>Obat Alergi</v>
      </c>
      <c r="K1869" s="23">
        <f>VLOOKUP(C1869,Table_items[],4,FALSE)</f>
        <v>16950</v>
      </c>
      <c r="L1869" s="23">
        <f>VLOOKUP(C1869,Table_items[],5,FALSE)</f>
        <v>17170</v>
      </c>
    </row>
    <row r="1870" spans="1:12" s="23" customFormat="1" x14ac:dyDescent="0.2">
      <c r="A1870" s="7" t="s">
        <v>2117</v>
      </c>
      <c r="B1870" s="27">
        <v>44134</v>
      </c>
      <c r="C1870" s="9" t="s">
        <v>24</v>
      </c>
      <c r="D1870" s="9">
        <v>2</v>
      </c>
      <c r="E1870" s="9" t="s">
        <v>4896</v>
      </c>
      <c r="F1870" s="20" t="s">
        <v>4908</v>
      </c>
      <c r="G1870" t="s">
        <v>4904</v>
      </c>
      <c r="H1870" t="str">
        <f>VLOOKUP(E1870,suppliers!$A$2:$B$18,2,)</f>
        <v>OTHER</v>
      </c>
      <c r="I1870" t="str">
        <f>VLOOKUP(C1870,Table_items[],2,FALSE)</f>
        <v>Irbesartan</v>
      </c>
      <c r="J1870" t="str">
        <f>VLOOKUP(C1870,Table_items[],3,FALSE)</f>
        <v>Obat Hipertensi</v>
      </c>
      <c r="K1870" s="23">
        <f>VLOOKUP(C1870,Table_items[],4,FALSE)</f>
        <v>108794</v>
      </c>
      <c r="L1870" s="23">
        <f>VLOOKUP(C1870,Table_items[],5,FALSE)</f>
        <v>109447</v>
      </c>
    </row>
    <row r="1871" spans="1:12" s="23" customFormat="1" x14ac:dyDescent="0.2">
      <c r="A1871" s="11" t="s">
        <v>2118</v>
      </c>
      <c r="B1871" s="28">
        <v>44134</v>
      </c>
      <c r="C1871" s="13" t="s">
        <v>22</v>
      </c>
      <c r="D1871" s="13">
        <v>6</v>
      </c>
      <c r="E1871" s="9" t="s">
        <v>4896</v>
      </c>
      <c r="F1871" s="20" t="s">
        <v>4908</v>
      </c>
      <c r="G1871" t="s">
        <v>4904</v>
      </c>
      <c r="H1871" t="str">
        <f>VLOOKUP(E1871,suppliers!$A$2:$B$18,2,)</f>
        <v>OTHER</v>
      </c>
      <c r="I1871" t="str">
        <f>VLOOKUP(C1871,Table_items[],2,FALSE)</f>
        <v>Candesartan Ogb Dexa</v>
      </c>
      <c r="J1871" t="str">
        <f>VLOOKUP(C1871,Table_items[],3,FALSE)</f>
        <v>Obat Hipertensi</v>
      </c>
      <c r="K1871" s="23">
        <f>VLOOKUP(C1871,Table_items[],4,FALSE)</f>
        <v>5000</v>
      </c>
      <c r="L1871" s="23">
        <f>VLOOKUP(C1871,Table_items[],5,FALSE)</f>
        <v>5095</v>
      </c>
    </row>
    <row r="1872" spans="1:12" s="23" customFormat="1" x14ac:dyDescent="0.2">
      <c r="A1872" s="7" t="s">
        <v>2119</v>
      </c>
      <c r="B1872" s="27">
        <v>44134</v>
      </c>
      <c r="C1872" s="9" t="s">
        <v>22</v>
      </c>
      <c r="D1872" s="9">
        <v>41</v>
      </c>
      <c r="E1872" s="9" t="s">
        <v>4896</v>
      </c>
      <c r="F1872" s="20" t="s">
        <v>4908</v>
      </c>
      <c r="G1872" t="s">
        <v>4904</v>
      </c>
      <c r="H1872" t="str">
        <f>VLOOKUP(E1872,suppliers!$A$2:$B$18,2,)</f>
        <v>OTHER</v>
      </c>
      <c r="I1872" t="str">
        <f>VLOOKUP(C1872,Table_items[],2,FALSE)</f>
        <v>Candesartan Ogb Dexa</v>
      </c>
      <c r="J1872" t="str">
        <f>VLOOKUP(C1872,Table_items[],3,FALSE)</f>
        <v>Obat Hipertensi</v>
      </c>
      <c r="K1872" s="23">
        <f>VLOOKUP(C1872,Table_items[],4,FALSE)</f>
        <v>5000</v>
      </c>
      <c r="L1872" s="23">
        <f>VLOOKUP(C1872,Table_items[],5,FALSE)</f>
        <v>5095</v>
      </c>
    </row>
    <row r="1873" spans="1:12" s="23" customFormat="1" x14ac:dyDescent="0.2">
      <c r="A1873" s="11" t="s">
        <v>2120</v>
      </c>
      <c r="B1873" s="28">
        <v>44134</v>
      </c>
      <c r="C1873" s="13" t="s">
        <v>10</v>
      </c>
      <c r="D1873" s="13">
        <v>74</v>
      </c>
      <c r="E1873" s="9" t="s">
        <v>4896</v>
      </c>
      <c r="F1873" s="20" t="s">
        <v>4908</v>
      </c>
      <c r="G1873" t="s">
        <v>4904</v>
      </c>
      <c r="H1873" t="str">
        <f>VLOOKUP(E1873,suppliers!$A$2:$B$18,2,)</f>
        <v>OTHER</v>
      </c>
      <c r="I1873" t="str">
        <f>VLOOKUP(C1873,Table_items[],2,FALSE)</f>
        <v>Dexteem Box Plus 100 Tablet</v>
      </c>
      <c r="J1873" t="str">
        <f>VLOOKUP(C1873,Table_items[],3,FALSE)</f>
        <v>Obat Alergi</v>
      </c>
      <c r="K1873" s="23">
        <f>VLOOKUP(C1873,Table_items[],4,FALSE)</f>
        <v>25322</v>
      </c>
      <c r="L1873" s="23">
        <f>VLOOKUP(C1873,Table_items[],5,FALSE)</f>
        <v>25449</v>
      </c>
    </row>
    <row r="1874" spans="1:12" s="23" customFormat="1" x14ac:dyDescent="0.2">
      <c r="A1874" s="7" t="s">
        <v>2121</v>
      </c>
      <c r="B1874" s="27">
        <v>44134</v>
      </c>
      <c r="C1874" s="9" t="s">
        <v>10</v>
      </c>
      <c r="D1874" s="9">
        <v>99</v>
      </c>
      <c r="E1874" s="9" t="s">
        <v>4896</v>
      </c>
      <c r="F1874" s="20" t="s">
        <v>4908</v>
      </c>
      <c r="G1874" t="s">
        <v>4904</v>
      </c>
      <c r="H1874" t="str">
        <f>VLOOKUP(E1874,suppliers!$A$2:$B$18,2,)</f>
        <v>OTHER</v>
      </c>
      <c r="I1874" t="str">
        <f>VLOOKUP(C1874,Table_items[],2,FALSE)</f>
        <v>Dexteem Box Plus 100 Tablet</v>
      </c>
      <c r="J1874" t="str">
        <f>VLOOKUP(C1874,Table_items[],3,FALSE)</f>
        <v>Obat Alergi</v>
      </c>
      <c r="K1874" s="23">
        <f>VLOOKUP(C1874,Table_items[],4,FALSE)</f>
        <v>25322</v>
      </c>
      <c r="L1874" s="23">
        <f>VLOOKUP(C1874,Table_items[],5,FALSE)</f>
        <v>25449</v>
      </c>
    </row>
    <row r="1875" spans="1:12" s="23" customFormat="1" x14ac:dyDescent="0.2">
      <c r="A1875" s="11" t="s">
        <v>2122</v>
      </c>
      <c r="B1875" s="28">
        <v>44134</v>
      </c>
      <c r="C1875" s="13" t="s">
        <v>10</v>
      </c>
      <c r="D1875" s="13">
        <v>82</v>
      </c>
      <c r="E1875" s="9" t="s">
        <v>4896</v>
      </c>
      <c r="F1875" s="20" t="s">
        <v>4908</v>
      </c>
      <c r="G1875" t="s">
        <v>4904</v>
      </c>
      <c r="H1875" t="str">
        <f>VLOOKUP(E1875,suppliers!$A$2:$B$18,2,)</f>
        <v>OTHER</v>
      </c>
      <c r="I1875" t="str">
        <f>VLOOKUP(C1875,Table_items[],2,FALSE)</f>
        <v>Dexteem Box Plus 100 Tablet</v>
      </c>
      <c r="J1875" t="str">
        <f>VLOOKUP(C1875,Table_items[],3,FALSE)</f>
        <v>Obat Alergi</v>
      </c>
      <c r="K1875" s="23">
        <f>VLOOKUP(C1875,Table_items[],4,FALSE)</f>
        <v>25322</v>
      </c>
      <c r="L1875" s="23">
        <f>VLOOKUP(C1875,Table_items[],5,FALSE)</f>
        <v>25449</v>
      </c>
    </row>
    <row r="1876" spans="1:12" s="23" customFormat="1" x14ac:dyDescent="0.2">
      <c r="A1876" s="7" t="s">
        <v>2123</v>
      </c>
      <c r="B1876" s="27">
        <v>44134</v>
      </c>
      <c r="C1876" s="9" t="s">
        <v>7</v>
      </c>
      <c r="D1876" s="9">
        <v>16</v>
      </c>
      <c r="E1876" s="9" t="s">
        <v>4896</v>
      </c>
      <c r="F1876" s="20" t="s">
        <v>4908</v>
      </c>
      <c r="G1876" t="s">
        <v>4904</v>
      </c>
      <c r="H1876" t="str">
        <f>VLOOKUP(E1876,suppliers!$A$2:$B$18,2,)</f>
        <v>OTHER</v>
      </c>
      <c r="I1876" t="str">
        <f>VLOOKUP(C1876,Table_items[],2,FALSE)</f>
        <v>Acetylcysteine Mahakam 200 mg</v>
      </c>
      <c r="J1876" t="str">
        <f>VLOOKUP(C1876,Table_items[],3,FALSE)</f>
        <v>Obat Alergi</v>
      </c>
      <c r="K1876" s="23">
        <f>VLOOKUP(C1876,Table_items[],4,FALSE)</f>
        <v>33000</v>
      </c>
      <c r="L1876" s="23">
        <f>VLOOKUP(C1876,Table_items[],5,FALSE)</f>
        <v>33330</v>
      </c>
    </row>
    <row r="1877" spans="1:12" s="23" customFormat="1" x14ac:dyDescent="0.2">
      <c r="A1877" s="11" t="s">
        <v>2124</v>
      </c>
      <c r="B1877" s="28">
        <v>44134</v>
      </c>
      <c r="C1877" s="13" t="s">
        <v>14</v>
      </c>
      <c r="D1877" s="13">
        <v>63</v>
      </c>
      <c r="E1877" s="9" t="s">
        <v>4896</v>
      </c>
      <c r="F1877" s="20" t="s">
        <v>4908</v>
      </c>
      <c r="G1877" t="s">
        <v>4904</v>
      </c>
      <c r="H1877" t="str">
        <f>VLOOKUP(E1877,suppliers!$A$2:$B$18,2,)</f>
        <v>OTHER</v>
      </c>
      <c r="I1877" t="str">
        <f>VLOOKUP(C1877,Table_items[],2,FALSE)</f>
        <v>Lo Han Kuo Infusion 12</v>
      </c>
      <c r="J1877" t="str">
        <f>VLOOKUP(C1877,Table_items[],3,FALSE)</f>
        <v>Obat Batuk &amp; Pilek</v>
      </c>
      <c r="K1877" s="23">
        <f>VLOOKUP(C1877,Table_items[],4,FALSE)</f>
        <v>23869</v>
      </c>
      <c r="L1877" s="23">
        <f>VLOOKUP(C1877,Table_items[],5,FALSE)</f>
        <v>24179</v>
      </c>
    </row>
    <row r="1878" spans="1:12" s="23" customFormat="1" x14ac:dyDescent="0.2">
      <c r="A1878" s="7" t="s">
        <v>2125</v>
      </c>
      <c r="B1878" s="27">
        <v>44134</v>
      </c>
      <c r="C1878" s="9" t="s">
        <v>23</v>
      </c>
      <c r="D1878" s="9">
        <v>3</v>
      </c>
      <c r="E1878" s="9" t="s">
        <v>4896</v>
      </c>
      <c r="F1878" s="20" t="s">
        <v>4908</v>
      </c>
      <c r="G1878" t="s">
        <v>4904</v>
      </c>
      <c r="H1878" t="str">
        <f>VLOOKUP(E1878,suppliers!$A$2:$B$18,2,)</f>
        <v>OTHER</v>
      </c>
      <c r="I1878" t="str">
        <f>VLOOKUP(C1878,Table_items[],2,FALSE)</f>
        <v>Amlodipine Besilate</v>
      </c>
      <c r="J1878" t="str">
        <f>VLOOKUP(C1878,Table_items[],3,FALSE)</f>
        <v>Obat Hipertensi</v>
      </c>
      <c r="K1878" s="23">
        <f>VLOOKUP(C1878,Table_items[],4,FALSE)</f>
        <v>7467</v>
      </c>
      <c r="L1878" s="23">
        <f>VLOOKUP(C1878,Table_items[],5,FALSE)</f>
        <v>7504</v>
      </c>
    </row>
    <row r="1879" spans="1:12" s="23" customFormat="1" x14ac:dyDescent="0.2">
      <c r="A1879" s="11" t="s">
        <v>2126</v>
      </c>
      <c r="B1879" s="28">
        <v>44134</v>
      </c>
      <c r="C1879" s="13" t="s">
        <v>34</v>
      </c>
      <c r="D1879" s="13">
        <v>7</v>
      </c>
      <c r="E1879" s="9" t="s">
        <v>4896</v>
      </c>
      <c r="F1879" s="20" t="s">
        <v>4908</v>
      </c>
      <c r="G1879" t="s">
        <v>4904</v>
      </c>
      <c r="H1879" t="str">
        <f>VLOOKUP(E1879,suppliers!$A$2:$B$18,2,)</f>
        <v>OTHER</v>
      </c>
      <c r="I1879" t="str">
        <f>VLOOKUP(C1879,Table_items[],2,FALSE)</f>
        <v>Panadol Anak Tablet 1 Strip</v>
      </c>
      <c r="J1879" t="str">
        <f>VLOOKUP(C1879,Table_items[],3,FALSE)</f>
        <v>Obat Sakit Kepala &amp; Demam</v>
      </c>
      <c r="K1879" s="23">
        <f>VLOOKUP(C1879,Table_items[],4,FALSE)</f>
        <v>25000</v>
      </c>
      <c r="L1879" s="23">
        <f>VLOOKUP(C1879,Table_items[],5,FALSE)</f>
        <v>25450</v>
      </c>
    </row>
    <row r="1880" spans="1:12" s="23" customFormat="1" x14ac:dyDescent="0.2">
      <c r="A1880" s="7" t="s">
        <v>2127</v>
      </c>
      <c r="B1880" s="27">
        <v>44134</v>
      </c>
      <c r="C1880" s="9" t="s">
        <v>39</v>
      </c>
      <c r="D1880" s="9">
        <v>6</v>
      </c>
      <c r="E1880" s="9" t="s">
        <v>4896</v>
      </c>
      <c r="F1880" s="20" t="s">
        <v>4908</v>
      </c>
      <c r="G1880" t="s">
        <v>4904</v>
      </c>
      <c r="H1880" t="str">
        <f>VLOOKUP(E1880,suppliers!$A$2:$B$18,2,)</f>
        <v>OTHER</v>
      </c>
      <c r="I1880" t="str">
        <f>VLOOKUP(C1880,Table_items[],2,FALSE)</f>
        <v>Cilostazol Bernofarm</v>
      </c>
      <c r="J1880" t="str">
        <f>VLOOKUP(C1880,Table_items[],3,FALSE)</f>
        <v>Obat Sakit Kepala &amp; Demam</v>
      </c>
      <c r="K1880" s="23">
        <f>VLOOKUP(C1880,Table_items[],4,FALSE)</f>
        <v>45450</v>
      </c>
      <c r="L1880" s="23">
        <f>VLOOKUP(C1880,Table_items[],5,FALSE)</f>
        <v>46223</v>
      </c>
    </row>
    <row r="1881" spans="1:12" s="23" customFormat="1" x14ac:dyDescent="0.2">
      <c r="A1881" s="11" t="s">
        <v>2128</v>
      </c>
      <c r="B1881" s="28">
        <v>44135</v>
      </c>
      <c r="C1881" s="13" t="s">
        <v>9</v>
      </c>
      <c r="D1881" s="13">
        <v>25</v>
      </c>
      <c r="E1881" s="9" t="s">
        <v>4896</v>
      </c>
      <c r="F1881" s="20" t="s">
        <v>4908</v>
      </c>
      <c r="G1881" t="s">
        <v>4904</v>
      </c>
      <c r="H1881" t="str">
        <f>VLOOKUP(E1881,suppliers!$A$2:$B$18,2,)</f>
        <v>OTHER</v>
      </c>
      <c r="I1881" t="str">
        <f>VLOOKUP(C1881,Table_items[],2,FALSE)</f>
        <v>Bedak Heroxyn 150 gr</v>
      </c>
      <c r="J1881" t="str">
        <f>VLOOKUP(C1881,Table_items[],3,FALSE)</f>
        <v>Obat Alergi</v>
      </c>
      <c r="K1881" s="23">
        <f>VLOOKUP(C1881,Table_items[],4,FALSE)</f>
        <v>16950</v>
      </c>
      <c r="L1881" s="23">
        <f>VLOOKUP(C1881,Table_items[],5,FALSE)</f>
        <v>17170</v>
      </c>
    </row>
    <row r="1882" spans="1:12" s="23" customFormat="1" x14ac:dyDescent="0.2">
      <c r="A1882" s="7" t="s">
        <v>2129</v>
      </c>
      <c r="B1882" s="27">
        <v>44135</v>
      </c>
      <c r="C1882" s="9" t="s">
        <v>41</v>
      </c>
      <c r="D1882" s="9">
        <v>8</v>
      </c>
      <c r="E1882" s="9" t="s">
        <v>4896</v>
      </c>
      <c r="F1882" s="20" t="s">
        <v>4908</v>
      </c>
      <c r="G1882" t="s">
        <v>4904</v>
      </c>
      <c r="H1882" t="str">
        <f>VLOOKUP(E1882,suppliers!$A$2:$B$18,2,)</f>
        <v>OTHER</v>
      </c>
      <c r="I1882" t="str">
        <f>VLOOKUP(C1882,Table_items[],2,FALSE)</f>
        <v>Otilon Ear Drops 8 mL</v>
      </c>
      <c r="J1882" t="str">
        <f>VLOOKUP(C1882,Table_items[],3,FALSE)</f>
        <v>Obat Telinga</v>
      </c>
      <c r="K1882" s="23">
        <f>VLOOKUP(C1882,Table_items[],4,FALSE)</f>
        <v>55000</v>
      </c>
      <c r="L1882" s="23">
        <f>VLOOKUP(C1882,Table_items[],5,FALSE)</f>
        <v>55935</v>
      </c>
    </row>
    <row r="1883" spans="1:12" s="23" customFormat="1" x14ac:dyDescent="0.2">
      <c r="A1883" s="11" t="s">
        <v>2130</v>
      </c>
      <c r="B1883" s="28">
        <v>44135</v>
      </c>
      <c r="C1883" s="13" t="s">
        <v>22</v>
      </c>
      <c r="D1883" s="13">
        <v>18</v>
      </c>
      <c r="E1883" s="9" t="s">
        <v>4896</v>
      </c>
      <c r="F1883" s="20" t="s">
        <v>4908</v>
      </c>
      <c r="G1883" t="s">
        <v>4904</v>
      </c>
      <c r="H1883" t="str">
        <f>VLOOKUP(E1883,suppliers!$A$2:$B$18,2,)</f>
        <v>OTHER</v>
      </c>
      <c r="I1883" t="str">
        <f>VLOOKUP(C1883,Table_items[],2,FALSE)</f>
        <v>Candesartan Ogb Dexa</v>
      </c>
      <c r="J1883" t="str">
        <f>VLOOKUP(C1883,Table_items[],3,FALSE)</f>
        <v>Obat Hipertensi</v>
      </c>
      <c r="K1883" s="23">
        <f>VLOOKUP(C1883,Table_items[],4,FALSE)</f>
        <v>5000</v>
      </c>
      <c r="L1883" s="23">
        <f>VLOOKUP(C1883,Table_items[],5,FALSE)</f>
        <v>5095</v>
      </c>
    </row>
    <row r="1884" spans="1:12" s="23" customFormat="1" x14ac:dyDescent="0.2">
      <c r="A1884" s="7" t="s">
        <v>2131</v>
      </c>
      <c r="B1884" s="27">
        <v>44135</v>
      </c>
      <c r="C1884" s="9" t="s">
        <v>22</v>
      </c>
      <c r="D1884" s="9">
        <v>44</v>
      </c>
      <c r="E1884" s="9" t="s">
        <v>4896</v>
      </c>
      <c r="F1884" s="20" t="s">
        <v>4908</v>
      </c>
      <c r="G1884" t="s">
        <v>4904</v>
      </c>
      <c r="H1884" t="str">
        <f>VLOOKUP(E1884,suppliers!$A$2:$B$18,2,)</f>
        <v>OTHER</v>
      </c>
      <c r="I1884" t="str">
        <f>VLOOKUP(C1884,Table_items[],2,FALSE)</f>
        <v>Candesartan Ogb Dexa</v>
      </c>
      <c r="J1884" t="str">
        <f>VLOOKUP(C1884,Table_items[],3,FALSE)</f>
        <v>Obat Hipertensi</v>
      </c>
      <c r="K1884" s="23">
        <f>VLOOKUP(C1884,Table_items[],4,FALSE)</f>
        <v>5000</v>
      </c>
      <c r="L1884" s="23">
        <f>VLOOKUP(C1884,Table_items[],5,FALSE)</f>
        <v>5095</v>
      </c>
    </row>
    <row r="1885" spans="1:12" s="23" customFormat="1" x14ac:dyDescent="0.2">
      <c r="A1885" s="11" t="s">
        <v>2132</v>
      </c>
      <c r="B1885" s="28">
        <v>44135</v>
      </c>
      <c r="C1885" s="13" t="s">
        <v>10</v>
      </c>
      <c r="D1885" s="13">
        <v>15</v>
      </c>
      <c r="E1885" s="9" t="s">
        <v>4896</v>
      </c>
      <c r="F1885" s="20" t="s">
        <v>4908</v>
      </c>
      <c r="G1885" t="s">
        <v>4904</v>
      </c>
      <c r="H1885" t="str">
        <f>VLOOKUP(E1885,suppliers!$A$2:$B$18,2,)</f>
        <v>OTHER</v>
      </c>
      <c r="I1885" t="str">
        <f>VLOOKUP(C1885,Table_items[],2,FALSE)</f>
        <v>Dexteem Box Plus 100 Tablet</v>
      </c>
      <c r="J1885" t="str">
        <f>VLOOKUP(C1885,Table_items[],3,FALSE)</f>
        <v>Obat Alergi</v>
      </c>
      <c r="K1885" s="23">
        <f>VLOOKUP(C1885,Table_items[],4,FALSE)</f>
        <v>25322</v>
      </c>
      <c r="L1885" s="23">
        <f>VLOOKUP(C1885,Table_items[],5,FALSE)</f>
        <v>25449</v>
      </c>
    </row>
    <row r="1886" spans="1:12" s="23" customFormat="1" x14ac:dyDescent="0.2">
      <c r="A1886" s="7" t="s">
        <v>2133</v>
      </c>
      <c r="B1886" s="27">
        <v>44135</v>
      </c>
      <c r="C1886" s="9" t="s">
        <v>30</v>
      </c>
      <c r="D1886" s="9">
        <v>32</v>
      </c>
      <c r="E1886" s="9" t="s">
        <v>4896</v>
      </c>
      <c r="F1886" s="20" t="s">
        <v>4908</v>
      </c>
      <c r="G1886" t="s">
        <v>4904</v>
      </c>
      <c r="H1886" t="str">
        <f>VLOOKUP(E1886,suppliers!$A$2:$B$18,2,)</f>
        <v>OTHER</v>
      </c>
      <c r="I1886" t="str">
        <f>VLOOKUP(C1886,Table_items[],2,FALSE)</f>
        <v>Koolfever</v>
      </c>
      <c r="J1886" t="str">
        <f>VLOOKUP(C1886,Table_items[],3,FALSE)</f>
        <v>Obat Sakit Kepala &amp; Demam</v>
      </c>
      <c r="K1886" s="23">
        <f>VLOOKUP(C1886,Table_items[],4,FALSE)</f>
        <v>7500</v>
      </c>
      <c r="L1886" s="23">
        <f>VLOOKUP(C1886,Table_items[],5,FALSE)</f>
        <v>7620</v>
      </c>
    </row>
    <row r="1887" spans="1:12" s="23" customFormat="1" x14ac:dyDescent="0.2">
      <c r="A1887" s="11" t="s">
        <v>2134</v>
      </c>
      <c r="B1887" s="28">
        <v>44135</v>
      </c>
      <c r="C1887" s="13" t="s">
        <v>30</v>
      </c>
      <c r="D1887" s="13">
        <v>84</v>
      </c>
      <c r="E1887" s="9" t="s">
        <v>4896</v>
      </c>
      <c r="F1887" s="20" t="s">
        <v>4908</v>
      </c>
      <c r="G1887" t="s">
        <v>4904</v>
      </c>
      <c r="H1887" t="str">
        <f>VLOOKUP(E1887,suppliers!$A$2:$B$18,2,)</f>
        <v>OTHER</v>
      </c>
      <c r="I1887" t="str">
        <f>VLOOKUP(C1887,Table_items[],2,FALSE)</f>
        <v>Koolfever</v>
      </c>
      <c r="J1887" t="str">
        <f>VLOOKUP(C1887,Table_items[],3,FALSE)</f>
        <v>Obat Sakit Kepala &amp; Demam</v>
      </c>
      <c r="K1887" s="23">
        <f>VLOOKUP(C1887,Table_items[],4,FALSE)</f>
        <v>7500</v>
      </c>
      <c r="L1887" s="23">
        <f>VLOOKUP(C1887,Table_items[],5,FALSE)</f>
        <v>7620</v>
      </c>
    </row>
    <row r="1888" spans="1:12" s="23" customFormat="1" x14ac:dyDescent="0.2">
      <c r="A1888" s="7" t="s">
        <v>2135</v>
      </c>
      <c r="B1888" s="27">
        <v>44135</v>
      </c>
      <c r="C1888" s="9" t="s">
        <v>25</v>
      </c>
      <c r="D1888" s="9">
        <v>25</v>
      </c>
      <c r="E1888" s="9" t="s">
        <v>4896</v>
      </c>
      <c r="F1888" s="20" t="s">
        <v>4908</v>
      </c>
      <c r="G1888" t="s">
        <v>4904</v>
      </c>
      <c r="H1888" t="str">
        <f>VLOOKUP(E1888,suppliers!$A$2:$B$18,2,)</f>
        <v>OTHER</v>
      </c>
      <c r="I1888" t="str">
        <f>VLOOKUP(C1888,Table_items[],2,FALSE)</f>
        <v>Irvell 150MG Box 20 Tablet</v>
      </c>
      <c r="J1888" t="str">
        <f>VLOOKUP(C1888,Table_items[],3,FALSE)</f>
        <v>Obat Hipertensi</v>
      </c>
      <c r="K1888" s="23">
        <f>VLOOKUP(C1888,Table_items[],4,FALSE)</f>
        <v>143991</v>
      </c>
      <c r="L1888" s="23">
        <f>VLOOKUP(C1888,Table_items[],5,FALSE)</f>
        <v>146871</v>
      </c>
    </row>
    <row r="1889" spans="1:12" s="23" customFormat="1" x14ac:dyDescent="0.2">
      <c r="A1889" s="11" t="s">
        <v>2136</v>
      </c>
      <c r="B1889" s="28">
        <v>44136</v>
      </c>
      <c r="C1889" s="13" t="s">
        <v>27</v>
      </c>
      <c r="D1889" s="13">
        <v>25</v>
      </c>
      <c r="E1889" s="9" t="s">
        <v>4896</v>
      </c>
      <c r="F1889" s="20" t="s">
        <v>4908</v>
      </c>
      <c r="G1889" t="s">
        <v>4904</v>
      </c>
      <c r="H1889" t="str">
        <f>VLOOKUP(E1889,suppliers!$A$2:$B$18,2,)</f>
        <v>OTHER</v>
      </c>
      <c r="I1889" t="str">
        <f>VLOOKUP(C1889,Table_items[],2,FALSE)</f>
        <v>Simvastatin 10 MG Strip 10</v>
      </c>
      <c r="J1889" t="str">
        <f>VLOOKUP(C1889,Table_items[],3,FALSE)</f>
        <v>Obat Kolesterol</v>
      </c>
      <c r="K1889" s="23">
        <f>VLOOKUP(C1889,Table_items[],4,FALSE)</f>
        <v>6222</v>
      </c>
      <c r="L1889" s="23">
        <f>VLOOKUP(C1889,Table_items[],5,FALSE)</f>
        <v>6253</v>
      </c>
    </row>
    <row r="1890" spans="1:12" s="23" customFormat="1" x14ac:dyDescent="0.2">
      <c r="A1890" s="7" t="s">
        <v>2137</v>
      </c>
      <c r="B1890" s="27">
        <v>44136</v>
      </c>
      <c r="C1890" s="9" t="s">
        <v>12</v>
      </c>
      <c r="D1890" s="9">
        <v>45</v>
      </c>
      <c r="E1890" s="9" t="s">
        <v>4896</v>
      </c>
      <c r="F1890" s="20" t="s">
        <v>4908</v>
      </c>
      <c r="G1890" t="s">
        <v>4904</v>
      </c>
      <c r="H1890" t="str">
        <f>VLOOKUP(E1890,suppliers!$A$2:$B$18,2,)</f>
        <v>OTHER</v>
      </c>
      <c r="I1890" t="str">
        <f>VLOOKUP(C1890,Table_items[],2,FALSE)</f>
        <v>Decolsen 1 Strip 4 Tablet</v>
      </c>
      <c r="J1890" t="str">
        <f>VLOOKUP(C1890,Table_items[],3,FALSE)</f>
        <v>Obat Batuk &amp; Pilek</v>
      </c>
      <c r="K1890" s="23">
        <f>VLOOKUP(C1890,Table_items[],4,FALSE)</f>
        <v>2886</v>
      </c>
      <c r="L1890" s="23">
        <f>VLOOKUP(C1890,Table_items[],5,FALSE)</f>
        <v>2915</v>
      </c>
    </row>
    <row r="1891" spans="1:12" s="23" customFormat="1" x14ac:dyDescent="0.2">
      <c r="A1891" s="11" t="s">
        <v>2138</v>
      </c>
      <c r="B1891" s="28">
        <v>44136</v>
      </c>
      <c r="C1891" s="13" t="s">
        <v>12</v>
      </c>
      <c r="D1891" s="13">
        <v>38</v>
      </c>
      <c r="E1891" s="9" t="s">
        <v>4896</v>
      </c>
      <c r="F1891" s="20" t="s">
        <v>4908</v>
      </c>
      <c r="G1891" t="s">
        <v>4904</v>
      </c>
      <c r="H1891" t="str">
        <f>VLOOKUP(E1891,suppliers!$A$2:$B$18,2,)</f>
        <v>OTHER</v>
      </c>
      <c r="I1891" t="str">
        <f>VLOOKUP(C1891,Table_items[],2,FALSE)</f>
        <v>Decolsen 1 Strip 4 Tablet</v>
      </c>
      <c r="J1891" t="str">
        <f>VLOOKUP(C1891,Table_items[],3,FALSE)</f>
        <v>Obat Batuk &amp; Pilek</v>
      </c>
      <c r="K1891" s="23">
        <f>VLOOKUP(C1891,Table_items[],4,FALSE)</f>
        <v>2886</v>
      </c>
      <c r="L1891" s="23">
        <f>VLOOKUP(C1891,Table_items[],5,FALSE)</f>
        <v>2915</v>
      </c>
    </row>
    <row r="1892" spans="1:12" s="23" customFormat="1" x14ac:dyDescent="0.2">
      <c r="A1892" s="7" t="s">
        <v>2139</v>
      </c>
      <c r="B1892" s="27">
        <v>44136</v>
      </c>
      <c r="C1892" s="9" t="s">
        <v>37</v>
      </c>
      <c r="D1892" s="9">
        <v>3</v>
      </c>
      <c r="E1892" s="9" t="s">
        <v>4896</v>
      </c>
      <c r="F1892" s="20" t="s">
        <v>4908</v>
      </c>
      <c r="G1892" t="s">
        <v>4904</v>
      </c>
      <c r="H1892" t="str">
        <f>VLOOKUP(E1892,suppliers!$A$2:$B$18,2,)</f>
        <v>OTHER</v>
      </c>
      <c r="I1892" t="str">
        <f>VLOOKUP(C1892,Table_items[],2,FALSE)</f>
        <v>Bodrex Extra</v>
      </c>
      <c r="J1892" t="str">
        <f>VLOOKUP(C1892,Table_items[],3,FALSE)</f>
        <v>Obat Sakit Kepala &amp; Demam</v>
      </c>
      <c r="K1892" s="23">
        <f>VLOOKUP(C1892,Table_items[],4,FALSE)</f>
        <v>50788</v>
      </c>
      <c r="L1892" s="23">
        <f>VLOOKUP(C1892,Table_items[],5,FALSE)</f>
        <v>51753</v>
      </c>
    </row>
    <row r="1893" spans="1:12" s="23" customFormat="1" x14ac:dyDescent="0.2">
      <c r="A1893" s="11" t="s">
        <v>2140</v>
      </c>
      <c r="B1893" s="28">
        <v>44136</v>
      </c>
      <c r="C1893" s="13" t="s">
        <v>37</v>
      </c>
      <c r="D1893" s="13">
        <v>33</v>
      </c>
      <c r="E1893" s="9" t="s">
        <v>4896</v>
      </c>
      <c r="F1893" s="20" t="s">
        <v>4908</v>
      </c>
      <c r="G1893" t="s">
        <v>4904</v>
      </c>
      <c r="H1893" t="str">
        <f>VLOOKUP(E1893,suppliers!$A$2:$B$18,2,)</f>
        <v>OTHER</v>
      </c>
      <c r="I1893" t="str">
        <f>VLOOKUP(C1893,Table_items[],2,FALSE)</f>
        <v>Bodrex Extra</v>
      </c>
      <c r="J1893" t="str">
        <f>VLOOKUP(C1893,Table_items[],3,FALSE)</f>
        <v>Obat Sakit Kepala &amp; Demam</v>
      </c>
      <c r="K1893" s="23">
        <f>VLOOKUP(C1893,Table_items[],4,FALSE)</f>
        <v>50788</v>
      </c>
      <c r="L1893" s="23">
        <f>VLOOKUP(C1893,Table_items[],5,FALSE)</f>
        <v>51753</v>
      </c>
    </row>
    <row r="1894" spans="1:12" s="23" customFormat="1" x14ac:dyDescent="0.2">
      <c r="A1894" s="7" t="s">
        <v>2141</v>
      </c>
      <c r="B1894" s="27">
        <v>44136</v>
      </c>
      <c r="C1894" s="9" t="s">
        <v>24</v>
      </c>
      <c r="D1894" s="9">
        <v>51</v>
      </c>
      <c r="E1894" s="9" t="s">
        <v>4896</v>
      </c>
      <c r="F1894" s="20" t="s">
        <v>4908</v>
      </c>
      <c r="G1894" t="s">
        <v>4904</v>
      </c>
      <c r="H1894" t="str">
        <f>VLOOKUP(E1894,suppliers!$A$2:$B$18,2,)</f>
        <v>OTHER</v>
      </c>
      <c r="I1894" t="str">
        <f>VLOOKUP(C1894,Table_items[],2,FALSE)</f>
        <v>Irbesartan</v>
      </c>
      <c r="J1894" t="str">
        <f>VLOOKUP(C1894,Table_items[],3,FALSE)</f>
        <v>Obat Hipertensi</v>
      </c>
      <c r="K1894" s="23">
        <f>VLOOKUP(C1894,Table_items[],4,FALSE)</f>
        <v>108794</v>
      </c>
      <c r="L1894" s="23">
        <f>VLOOKUP(C1894,Table_items[],5,FALSE)</f>
        <v>109447</v>
      </c>
    </row>
    <row r="1895" spans="1:12" s="23" customFormat="1" x14ac:dyDescent="0.2">
      <c r="A1895" s="11" t="s">
        <v>2142</v>
      </c>
      <c r="B1895" s="28">
        <v>44136</v>
      </c>
      <c r="C1895" s="13" t="s">
        <v>7</v>
      </c>
      <c r="D1895" s="13">
        <v>14</v>
      </c>
      <c r="E1895" s="9" t="s">
        <v>4896</v>
      </c>
      <c r="F1895" s="20" t="s">
        <v>4908</v>
      </c>
      <c r="G1895" t="s">
        <v>4904</v>
      </c>
      <c r="H1895" t="str">
        <f>VLOOKUP(E1895,suppliers!$A$2:$B$18,2,)</f>
        <v>OTHER</v>
      </c>
      <c r="I1895" t="str">
        <f>VLOOKUP(C1895,Table_items[],2,FALSE)</f>
        <v>Acetylcysteine Mahakam 200 mg</v>
      </c>
      <c r="J1895" t="str">
        <f>VLOOKUP(C1895,Table_items[],3,FALSE)</f>
        <v>Obat Alergi</v>
      </c>
      <c r="K1895" s="23">
        <f>VLOOKUP(C1895,Table_items[],4,FALSE)</f>
        <v>33000</v>
      </c>
      <c r="L1895" s="23">
        <f>VLOOKUP(C1895,Table_items[],5,FALSE)</f>
        <v>33330</v>
      </c>
    </row>
    <row r="1896" spans="1:12" s="23" customFormat="1" x14ac:dyDescent="0.2">
      <c r="A1896" s="7" t="s">
        <v>2143</v>
      </c>
      <c r="B1896" s="27">
        <v>44136</v>
      </c>
      <c r="C1896" s="9" t="s">
        <v>14</v>
      </c>
      <c r="D1896" s="9">
        <v>53</v>
      </c>
      <c r="E1896" s="9" t="s">
        <v>4896</v>
      </c>
      <c r="F1896" s="20" t="s">
        <v>4908</v>
      </c>
      <c r="G1896" t="s">
        <v>4904</v>
      </c>
      <c r="H1896" t="str">
        <f>VLOOKUP(E1896,suppliers!$A$2:$B$18,2,)</f>
        <v>OTHER</v>
      </c>
      <c r="I1896" t="str">
        <f>VLOOKUP(C1896,Table_items[],2,FALSE)</f>
        <v>Lo Han Kuo Infusion 12</v>
      </c>
      <c r="J1896" t="str">
        <f>VLOOKUP(C1896,Table_items[],3,FALSE)</f>
        <v>Obat Batuk &amp; Pilek</v>
      </c>
      <c r="K1896" s="23">
        <f>VLOOKUP(C1896,Table_items[],4,FALSE)</f>
        <v>23869</v>
      </c>
      <c r="L1896" s="23">
        <f>VLOOKUP(C1896,Table_items[],5,FALSE)</f>
        <v>24179</v>
      </c>
    </row>
    <row r="1897" spans="1:12" s="23" customFormat="1" x14ac:dyDescent="0.2">
      <c r="A1897" s="11" t="s">
        <v>2152</v>
      </c>
      <c r="B1897" s="28">
        <v>44137</v>
      </c>
      <c r="C1897" s="13" t="s">
        <v>9</v>
      </c>
      <c r="D1897" s="13">
        <v>33</v>
      </c>
      <c r="E1897" s="9" t="s">
        <v>4896</v>
      </c>
      <c r="F1897" s="20" t="s">
        <v>4908</v>
      </c>
      <c r="G1897" t="s">
        <v>4904</v>
      </c>
      <c r="H1897" t="str">
        <f>VLOOKUP(E1897,suppliers!$A$2:$B$18,2,)</f>
        <v>OTHER</v>
      </c>
      <c r="I1897" t="str">
        <f>VLOOKUP(C1897,Table_items[],2,FALSE)</f>
        <v>Bedak Heroxyn 150 gr</v>
      </c>
      <c r="J1897" t="str">
        <f>VLOOKUP(C1897,Table_items[],3,FALSE)</f>
        <v>Obat Alergi</v>
      </c>
      <c r="K1897" s="23">
        <f>VLOOKUP(C1897,Table_items[],4,FALSE)</f>
        <v>16950</v>
      </c>
      <c r="L1897" s="23">
        <f>VLOOKUP(C1897,Table_items[],5,FALSE)</f>
        <v>17170</v>
      </c>
    </row>
    <row r="1898" spans="1:12" s="23" customFormat="1" x14ac:dyDescent="0.2">
      <c r="A1898" s="7" t="s">
        <v>2153</v>
      </c>
      <c r="B1898" s="27">
        <v>44137</v>
      </c>
      <c r="C1898" s="9" t="s">
        <v>30</v>
      </c>
      <c r="D1898" s="9">
        <v>13</v>
      </c>
      <c r="E1898" s="9" t="s">
        <v>4896</v>
      </c>
      <c r="F1898" s="20" t="s">
        <v>4908</v>
      </c>
      <c r="G1898" t="s">
        <v>4904</v>
      </c>
      <c r="H1898" t="str">
        <f>VLOOKUP(E1898,suppliers!$A$2:$B$18,2,)</f>
        <v>OTHER</v>
      </c>
      <c r="I1898" t="str">
        <f>VLOOKUP(C1898,Table_items[],2,FALSE)</f>
        <v>Koolfever</v>
      </c>
      <c r="J1898" t="str">
        <f>VLOOKUP(C1898,Table_items[],3,FALSE)</f>
        <v>Obat Sakit Kepala &amp; Demam</v>
      </c>
      <c r="K1898" s="23">
        <f>VLOOKUP(C1898,Table_items[],4,FALSE)</f>
        <v>7500</v>
      </c>
      <c r="L1898" s="23">
        <f>VLOOKUP(C1898,Table_items[],5,FALSE)</f>
        <v>7620</v>
      </c>
    </row>
    <row r="1899" spans="1:12" s="23" customFormat="1" x14ac:dyDescent="0.2">
      <c r="A1899" s="11" t="s">
        <v>2154</v>
      </c>
      <c r="B1899" s="28">
        <v>44137</v>
      </c>
      <c r="C1899" s="13" t="s">
        <v>8</v>
      </c>
      <c r="D1899" s="13">
        <v>3</v>
      </c>
      <c r="E1899" s="9" t="s">
        <v>4896</v>
      </c>
      <c r="F1899" s="20" t="s">
        <v>4908</v>
      </c>
      <c r="G1899" t="s">
        <v>4904</v>
      </c>
      <c r="H1899" t="str">
        <f>VLOOKUP(E1899,suppliers!$A$2:$B$18,2,)</f>
        <v>OTHER</v>
      </c>
      <c r="I1899" t="str">
        <f>VLOOKUP(C1899,Table_items[],2,FALSE)</f>
        <v>Bisoprolol Ogb Dexa</v>
      </c>
      <c r="J1899" t="str">
        <f>VLOOKUP(C1899,Table_items[],3,FALSE)</f>
        <v>Obat Alergi</v>
      </c>
      <c r="K1899" s="23">
        <f>VLOOKUP(C1899,Table_items[],4,FALSE)</f>
        <v>10000</v>
      </c>
      <c r="L1899" s="23">
        <f>VLOOKUP(C1899,Table_items[],5,FALSE)</f>
        <v>10180</v>
      </c>
    </row>
    <row r="1900" spans="1:12" s="23" customFormat="1" x14ac:dyDescent="0.2">
      <c r="A1900" s="7" t="s">
        <v>2155</v>
      </c>
      <c r="B1900" s="27">
        <v>44138</v>
      </c>
      <c r="C1900" s="9" t="s">
        <v>12</v>
      </c>
      <c r="D1900" s="9">
        <v>17</v>
      </c>
      <c r="E1900" s="9" t="s">
        <v>4896</v>
      </c>
      <c r="F1900" s="20" t="s">
        <v>4908</v>
      </c>
      <c r="G1900" t="s">
        <v>4904</v>
      </c>
      <c r="H1900" t="str">
        <f>VLOOKUP(E1900,suppliers!$A$2:$B$18,2,)</f>
        <v>OTHER</v>
      </c>
      <c r="I1900" t="str">
        <f>VLOOKUP(C1900,Table_items[],2,FALSE)</f>
        <v>Decolsen 1 Strip 4 Tablet</v>
      </c>
      <c r="J1900" t="str">
        <f>VLOOKUP(C1900,Table_items[],3,FALSE)</f>
        <v>Obat Batuk &amp; Pilek</v>
      </c>
      <c r="K1900" s="23">
        <f>VLOOKUP(C1900,Table_items[],4,FALSE)</f>
        <v>2886</v>
      </c>
      <c r="L1900" s="23">
        <f>VLOOKUP(C1900,Table_items[],5,FALSE)</f>
        <v>2915</v>
      </c>
    </row>
    <row r="1901" spans="1:12" s="23" customFormat="1" x14ac:dyDescent="0.2">
      <c r="A1901" s="11" t="s">
        <v>2156</v>
      </c>
      <c r="B1901" s="28">
        <v>44138</v>
      </c>
      <c r="C1901" s="13" t="s">
        <v>9</v>
      </c>
      <c r="D1901" s="13">
        <v>82</v>
      </c>
      <c r="E1901" s="9" t="s">
        <v>4896</v>
      </c>
      <c r="F1901" s="20" t="s">
        <v>4908</v>
      </c>
      <c r="G1901" t="s">
        <v>4904</v>
      </c>
      <c r="H1901" t="str">
        <f>VLOOKUP(E1901,suppliers!$A$2:$B$18,2,)</f>
        <v>OTHER</v>
      </c>
      <c r="I1901" t="str">
        <f>VLOOKUP(C1901,Table_items[],2,FALSE)</f>
        <v>Bedak Heroxyn 150 gr</v>
      </c>
      <c r="J1901" t="str">
        <f>VLOOKUP(C1901,Table_items[],3,FALSE)</f>
        <v>Obat Alergi</v>
      </c>
      <c r="K1901" s="23">
        <f>VLOOKUP(C1901,Table_items[],4,FALSE)</f>
        <v>16950</v>
      </c>
      <c r="L1901" s="23">
        <f>VLOOKUP(C1901,Table_items[],5,FALSE)</f>
        <v>17170</v>
      </c>
    </row>
    <row r="1902" spans="1:12" s="23" customFormat="1" x14ac:dyDescent="0.2">
      <c r="A1902" s="7" t="s">
        <v>2157</v>
      </c>
      <c r="B1902" s="27">
        <v>44138</v>
      </c>
      <c r="C1902" s="9" t="s">
        <v>41</v>
      </c>
      <c r="D1902" s="9">
        <v>8</v>
      </c>
      <c r="E1902" s="9" t="s">
        <v>4896</v>
      </c>
      <c r="F1902" s="20" t="s">
        <v>4908</v>
      </c>
      <c r="G1902" t="s">
        <v>4904</v>
      </c>
      <c r="H1902" t="str">
        <f>VLOOKUP(E1902,suppliers!$A$2:$B$18,2,)</f>
        <v>OTHER</v>
      </c>
      <c r="I1902" t="str">
        <f>VLOOKUP(C1902,Table_items[],2,FALSE)</f>
        <v>Otilon Ear Drops 8 mL</v>
      </c>
      <c r="J1902" t="str">
        <f>VLOOKUP(C1902,Table_items[],3,FALSE)</f>
        <v>Obat Telinga</v>
      </c>
      <c r="K1902" s="23">
        <f>VLOOKUP(C1902,Table_items[],4,FALSE)</f>
        <v>55000</v>
      </c>
      <c r="L1902" s="23">
        <f>VLOOKUP(C1902,Table_items[],5,FALSE)</f>
        <v>55935</v>
      </c>
    </row>
    <row r="1903" spans="1:12" s="23" customFormat="1" x14ac:dyDescent="0.2">
      <c r="A1903" s="11" t="s">
        <v>2158</v>
      </c>
      <c r="B1903" s="28">
        <v>44138</v>
      </c>
      <c r="C1903" s="13" t="s">
        <v>16</v>
      </c>
      <c r="D1903" s="13">
        <v>11</v>
      </c>
      <c r="E1903" s="9" t="s">
        <v>4896</v>
      </c>
      <c r="F1903" s="20" t="s">
        <v>4908</v>
      </c>
      <c r="G1903" t="s">
        <v>4904</v>
      </c>
      <c r="H1903" t="str">
        <f>VLOOKUP(E1903,suppliers!$A$2:$B$18,2,)</f>
        <v>OTHER</v>
      </c>
      <c r="I1903" t="str">
        <f>VLOOKUP(C1903,Table_items[],2,FALSE)</f>
        <v>Ultraflu Box Isi 25 Strip</v>
      </c>
      <c r="J1903" t="str">
        <f>VLOOKUP(C1903,Table_items[],3,FALSE)</f>
        <v>Obat Batuk &amp; Pilek</v>
      </c>
      <c r="K1903" s="23">
        <f>VLOOKUP(C1903,Table_items[],4,FALSE)</f>
        <v>72500</v>
      </c>
      <c r="L1903" s="23">
        <f>VLOOKUP(C1903,Table_items[],5,FALSE)</f>
        <v>73805</v>
      </c>
    </row>
    <row r="1904" spans="1:12" s="23" customFormat="1" x14ac:dyDescent="0.2">
      <c r="A1904" s="7" t="s">
        <v>2159</v>
      </c>
      <c r="B1904" s="27">
        <v>44138</v>
      </c>
      <c r="C1904" s="9" t="s">
        <v>28</v>
      </c>
      <c r="D1904" s="9">
        <v>77</v>
      </c>
      <c r="E1904" s="9" t="s">
        <v>4896</v>
      </c>
      <c r="F1904" s="20" t="s">
        <v>4908</v>
      </c>
      <c r="G1904" t="s">
        <v>4904</v>
      </c>
      <c r="H1904" t="str">
        <f>VLOOKUP(E1904,suppliers!$A$2:$B$18,2,)</f>
        <v>OTHER</v>
      </c>
      <c r="I1904" t="str">
        <f>VLOOKUP(C1904,Table_items[],2,FALSE)</f>
        <v>Hyperchol 100 MG 12 KPS</v>
      </c>
      <c r="J1904" t="str">
        <f>VLOOKUP(C1904,Table_items[],3,FALSE)</f>
        <v>Obat Kolesterol</v>
      </c>
      <c r="K1904" s="23">
        <f>VLOOKUP(C1904,Table_items[],4,FALSE)</f>
        <v>42800</v>
      </c>
      <c r="L1904" s="23">
        <f>VLOOKUP(C1904,Table_items[],5,FALSE)</f>
        <v>43442</v>
      </c>
    </row>
    <row r="1905" spans="1:12" s="23" customFormat="1" x14ac:dyDescent="0.2">
      <c r="A1905" s="11" t="s">
        <v>2160</v>
      </c>
      <c r="B1905" s="28">
        <v>44139</v>
      </c>
      <c r="C1905" s="13" t="s">
        <v>37</v>
      </c>
      <c r="D1905" s="13">
        <v>65</v>
      </c>
      <c r="E1905" s="9" t="s">
        <v>4896</v>
      </c>
      <c r="F1905" s="20" t="s">
        <v>4908</v>
      </c>
      <c r="G1905" t="s">
        <v>4904</v>
      </c>
      <c r="H1905" t="str">
        <f>VLOOKUP(E1905,suppliers!$A$2:$B$18,2,)</f>
        <v>OTHER</v>
      </c>
      <c r="I1905" t="str">
        <f>VLOOKUP(C1905,Table_items[],2,FALSE)</f>
        <v>Bodrex Extra</v>
      </c>
      <c r="J1905" t="str">
        <f>VLOOKUP(C1905,Table_items[],3,FALSE)</f>
        <v>Obat Sakit Kepala &amp; Demam</v>
      </c>
      <c r="K1905" s="23">
        <f>VLOOKUP(C1905,Table_items[],4,FALSE)</f>
        <v>50788</v>
      </c>
      <c r="L1905" s="23">
        <f>VLOOKUP(C1905,Table_items[],5,FALSE)</f>
        <v>51753</v>
      </c>
    </row>
    <row r="1906" spans="1:12" s="23" customFormat="1" x14ac:dyDescent="0.2">
      <c r="A1906" s="7" t="s">
        <v>2161</v>
      </c>
      <c r="B1906" s="27">
        <v>44139</v>
      </c>
      <c r="C1906" s="9" t="s">
        <v>38</v>
      </c>
      <c r="D1906" s="9">
        <v>34</v>
      </c>
      <c r="E1906" s="9" t="s">
        <v>4896</v>
      </c>
      <c r="F1906" s="20" t="s">
        <v>4908</v>
      </c>
      <c r="G1906" t="s">
        <v>4904</v>
      </c>
      <c r="H1906" t="str">
        <f>VLOOKUP(E1906,suppliers!$A$2:$B$18,2,)</f>
        <v>OTHER</v>
      </c>
      <c r="I1906" t="str">
        <f>VLOOKUP(C1906,Table_items[],2,FALSE)</f>
        <v>Sanmol 500 MG 4 Tablet</v>
      </c>
      <c r="J1906" t="str">
        <f>VLOOKUP(C1906,Table_items[],3,FALSE)</f>
        <v>Obat Sakit Kepala &amp; Demam</v>
      </c>
      <c r="K1906" s="23">
        <f>VLOOKUP(C1906,Table_items[],4,FALSE)</f>
        <v>1600</v>
      </c>
      <c r="L1906" s="23">
        <f>VLOOKUP(C1906,Table_items[],5,FALSE)</f>
        <v>1619</v>
      </c>
    </row>
    <row r="1907" spans="1:12" s="23" customFormat="1" x14ac:dyDescent="0.2">
      <c r="A1907" s="11" t="s">
        <v>2162</v>
      </c>
      <c r="B1907" s="28">
        <v>44139</v>
      </c>
      <c r="C1907" s="13" t="s">
        <v>38</v>
      </c>
      <c r="D1907" s="13">
        <v>43</v>
      </c>
      <c r="E1907" s="9" t="s">
        <v>4896</v>
      </c>
      <c r="F1907" s="20" t="s">
        <v>4908</v>
      </c>
      <c r="G1907" t="s">
        <v>4904</v>
      </c>
      <c r="H1907" t="str">
        <f>VLOOKUP(E1907,suppliers!$A$2:$B$18,2,)</f>
        <v>OTHER</v>
      </c>
      <c r="I1907" t="str">
        <f>VLOOKUP(C1907,Table_items[],2,FALSE)</f>
        <v>Sanmol 500 MG 4 Tablet</v>
      </c>
      <c r="J1907" t="str">
        <f>VLOOKUP(C1907,Table_items[],3,FALSE)</f>
        <v>Obat Sakit Kepala &amp; Demam</v>
      </c>
      <c r="K1907" s="23">
        <f>VLOOKUP(C1907,Table_items[],4,FALSE)</f>
        <v>1600</v>
      </c>
      <c r="L1907" s="23">
        <f>VLOOKUP(C1907,Table_items[],5,FALSE)</f>
        <v>1619</v>
      </c>
    </row>
    <row r="1908" spans="1:12" s="23" customFormat="1" x14ac:dyDescent="0.2">
      <c r="A1908" s="7" t="s">
        <v>2163</v>
      </c>
      <c r="B1908" s="27">
        <v>44139</v>
      </c>
      <c r="C1908" s="9" t="s">
        <v>10</v>
      </c>
      <c r="D1908" s="9">
        <v>3</v>
      </c>
      <c r="E1908" s="9" t="s">
        <v>4896</v>
      </c>
      <c r="F1908" s="20" t="s">
        <v>4908</v>
      </c>
      <c r="G1908" t="s">
        <v>4904</v>
      </c>
      <c r="H1908" t="str">
        <f>VLOOKUP(E1908,suppliers!$A$2:$B$18,2,)</f>
        <v>OTHER</v>
      </c>
      <c r="I1908" t="str">
        <f>VLOOKUP(C1908,Table_items[],2,FALSE)</f>
        <v>Dexteem Box Plus 100 Tablet</v>
      </c>
      <c r="J1908" t="str">
        <f>VLOOKUP(C1908,Table_items[],3,FALSE)</f>
        <v>Obat Alergi</v>
      </c>
      <c r="K1908" s="23">
        <f>VLOOKUP(C1908,Table_items[],4,FALSE)</f>
        <v>25322</v>
      </c>
      <c r="L1908" s="23">
        <f>VLOOKUP(C1908,Table_items[],5,FALSE)</f>
        <v>25449</v>
      </c>
    </row>
    <row r="1909" spans="1:12" s="23" customFormat="1" x14ac:dyDescent="0.2">
      <c r="A1909" s="11" t="s">
        <v>2164</v>
      </c>
      <c r="B1909" s="28">
        <v>44139</v>
      </c>
      <c r="C1909" s="13" t="s">
        <v>14</v>
      </c>
      <c r="D1909" s="13">
        <v>37</v>
      </c>
      <c r="E1909" s="9" t="s">
        <v>4896</v>
      </c>
      <c r="F1909" s="20" t="s">
        <v>4908</v>
      </c>
      <c r="G1909" t="s">
        <v>4904</v>
      </c>
      <c r="H1909" t="str">
        <f>VLOOKUP(E1909,suppliers!$A$2:$B$18,2,)</f>
        <v>OTHER</v>
      </c>
      <c r="I1909" t="str">
        <f>VLOOKUP(C1909,Table_items[],2,FALSE)</f>
        <v>Lo Han Kuo Infusion 12</v>
      </c>
      <c r="J1909" t="str">
        <f>VLOOKUP(C1909,Table_items[],3,FALSE)</f>
        <v>Obat Batuk &amp; Pilek</v>
      </c>
      <c r="K1909" s="23">
        <f>VLOOKUP(C1909,Table_items[],4,FALSE)</f>
        <v>23869</v>
      </c>
      <c r="L1909" s="23">
        <f>VLOOKUP(C1909,Table_items[],5,FALSE)</f>
        <v>24179</v>
      </c>
    </row>
    <row r="1910" spans="1:12" s="23" customFormat="1" x14ac:dyDescent="0.2">
      <c r="A1910" s="7" t="s">
        <v>2165</v>
      </c>
      <c r="B1910" s="27">
        <v>44139</v>
      </c>
      <c r="C1910" s="9" t="s">
        <v>23</v>
      </c>
      <c r="D1910" s="9">
        <v>190</v>
      </c>
      <c r="E1910" s="9" t="s">
        <v>4896</v>
      </c>
      <c r="F1910" s="20" t="s">
        <v>4908</v>
      </c>
      <c r="G1910" t="s">
        <v>4904</v>
      </c>
      <c r="H1910" t="str">
        <f>VLOOKUP(E1910,suppliers!$A$2:$B$18,2,)</f>
        <v>OTHER</v>
      </c>
      <c r="I1910" t="str">
        <f>VLOOKUP(C1910,Table_items[],2,FALSE)</f>
        <v>Amlodipine Besilate</v>
      </c>
      <c r="J1910" t="str">
        <f>VLOOKUP(C1910,Table_items[],3,FALSE)</f>
        <v>Obat Hipertensi</v>
      </c>
      <c r="K1910" s="23">
        <f>VLOOKUP(C1910,Table_items[],4,FALSE)</f>
        <v>7467</v>
      </c>
      <c r="L1910" s="23">
        <f>VLOOKUP(C1910,Table_items[],5,FALSE)</f>
        <v>7504</v>
      </c>
    </row>
    <row r="1911" spans="1:12" s="23" customFormat="1" x14ac:dyDescent="0.2">
      <c r="A1911" s="11" t="s">
        <v>2166</v>
      </c>
      <c r="B1911" s="28">
        <v>44139</v>
      </c>
      <c r="C1911" s="13" t="s">
        <v>25</v>
      </c>
      <c r="D1911" s="13">
        <v>35</v>
      </c>
      <c r="E1911" s="9" t="s">
        <v>4896</v>
      </c>
      <c r="F1911" s="20" t="s">
        <v>4908</v>
      </c>
      <c r="G1911" t="s">
        <v>4904</v>
      </c>
      <c r="H1911" t="str">
        <f>VLOOKUP(E1911,suppliers!$A$2:$B$18,2,)</f>
        <v>OTHER</v>
      </c>
      <c r="I1911" t="str">
        <f>VLOOKUP(C1911,Table_items[],2,FALSE)</f>
        <v>Irvell 150MG Box 20 Tablet</v>
      </c>
      <c r="J1911" t="str">
        <f>VLOOKUP(C1911,Table_items[],3,FALSE)</f>
        <v>Obat Hipertensi</v>
      </c>
      <c r="K1911" s="23">
        <f>VLOOKUP(C1911,Table_items[],4,FALSE)</f>
        <v>143991</v>
      </c>
      <c r="L1911" s="23">
        <f>VLOOKUP(C1911,Table_items[],5,FALSE)</f>
        <v>146871</v>
      </c>
    </row>
    <row r="1912" spans="1:12" s="23" customFormat="1" x14ac:dyDescent="0.2">
      <c r="A1912" s="7" t="s">
        <v>2167</v>
      </c>
      <c r="B1912" s="27">
        <v>44139</v>
      </c>
      <c r="C1912" s="9" t="s">
        <v>39</v>
      </c>
      <c r="D1912" s="9">
        <v>106</v>
      </c>
      <c r="E1912" s="9" t="s">
        <v>4896</v>
      </c>
      <c r="F1912" s="20" t="s">
        <v>4908</v>
      </c>
      <c r="G1912" t="s">
        <v>4904</v>
      </c>
      <c r="H1912" t="str">
        <f>VLOOKUP(E1912,suppliers!$A$2:$B$18,2,)</f>
        <v>OTHER</v>
      </c>
      <c r="I1912" t="str">
        <f>VLOOKUP(C1912,Table_items[],2,FALSE)</f>
        <v>Cilostazol Bernofarm</v>
      </c>
      <c r="J1912" t="str">
        <f>VLOOKUP(C1912,Table_items[],3,FALSE)</f>
        <v>Obat Sakit Kepala &amp; Demam</v>
      </c>
      <c r="K1912" s="23">
        <f>VLOOKUP(C1912,Table_items[],4,FALSE)</f>
        <v>45450</v>
      </c>
      <c r="L1912" s="23">
        <f>VLOOKUP(C1912,Table_items[],5,FALSE)</f>
        <v>46223</v>
      </c>
    </row>
    <row r="1913" spans="1:12" s="23" customFormat="1" x14ac:dyDescent="0.2">
      <c r="A1913" s="11" t="s">
        <v>2168</v>
      </c>
      <c r="B1913" s="28">
        <v>44140</v>
      </c>
      <c r="C1913" s="13" t="s">
        <v>24</v>
      </c>
      <c r="D1913" s="13">
        <v>14</v>
      </c>
      <c r="E1913" s="9" t="s">
        <v>4896</v>
      </c>
      <c r="F1913" s="20" t="s">
        <v>4908</v>
      </c>
      <c r="G1913" t="s">
        <v>4904</v>
      </c>
      <c r="H1913" t="str">
        <f>VLOOKUP(E1913,suppliers!$A$2:$B$18,2,)</f>
        <v>OTHER</v>
      </c>
      <c r="I1913" t="str">
        <f>VLOOKUP(C1913,Table_items[],2,FALSE)</f>
        <v>Irbesartan</v>
      </c>
      <c r="J1913" t="str">
        <f>VLOOKUP(C1913,Table_items[],3,FALSE)</f>
        <v>Obat Hipertensi</v>
      </c>
      <c r="K1913" s="23">
        <f>VLOOKUP(C1913,Table_items[],4,FALSE)</f>
        <v>108794</v>
      </c>
      <c r="L1913" s="23">
        <f>VLOOKUP(C1913,Table_items[],5,FALSE)</f>
        <v>109447</v>
      </c>
    </row>
    <row r="1914" spans="1:12" s="23" customFormat="1" x14ac:dyDescent="0.2">
      <c r="A1914" s="7" t="s">
        <v>2169</v>
      </c>
      <c r="B1914" s="27">
        <v>44140</v>
      </c>
      <c r="C1914" s="9" t="s">
        <v>36</v>
      </c>
      <c r="D1914" s="9">
        <v>4</v>
      </c>
      <c r="E1914" s="9" t="s">
        <v>4896</v>
      </c>
      <c r="F1914" s="20" t="s">
        <v>4908</v>
      </c>
      <c r="G1914" t="s">
        <v>4904</v>
      </c>
      <c r="H1914" t="str">
        <f>VLOOKUP(E1914,suppliers!$A$2:$B$18,2,)</f>
        <v>OTHER</v>
      </c>
      <c r="I1914" t="str">
        <f>VLOOKUP(C1914,Table_items[],2,FALSE)</f>
        <v>Sanmol Paracetamol</v>
      </c>
      <c r="J1914" t="str">
        <f>VLOOKUP(C1914,Table_items[],3,FALSE)</f>
        <v>Obat Sakit Kepala &amp; Demam</v>
      </c>
      <c r="K1914" s="23">
        <f>VLOOKUP(C1914,Table_items[],4,FALSE)</f>
        <v>16100</v>
      </c>
      <c r="L1914" s="23">
        <f>VLOOKUP(C1914,Table_items[],5,FALSE)</f>
        <v>16261</v>
      </c>
    </row>
    <row r="1915" spans="1:12" s="23" customFormat="1" x14ac:dyDescent="0.2">
      <c r="A1915" s="11" t="s">
        <v>2170</v>
      </c>
      <c r="B1915" s="28">
        <v>44140</v>
      </c>
      <c r="C1915" s="13" t="s">
        <v>36</v>
      </c>
      <c r="D1915" s="13">
        <v>14</v>
      </c>
      <c r="E1915" s="9" t="s">
        <v>4896</v>
      </c>
      <c r="F1915" s="20" t="s">
        <v>4908</v>
      </c>
      <c r="G1915" t="s">
        <v>4904</v>
      </c>
      <c r="H1915" t="str">
        <f>VLOOKUP(E1915,suppliers!$A$2:$B$18,2,)</f>
        <v>OTHER</v>
      </c>
      <c r="I1915" t="str">
        <f>VLOOKUP(C1915,Table_items[],2,FALSE)</f>
        <v>Sanmol Paracetamol</v>
      </c>
      <c r="J1915" t="str">
        <f>VLOOKUP(C1915,Table_items[],3,FALSE)</f>
        <v>Obat Sakit Kepala &amp; Demam</v>
      </c>
      <c r="K1915" s="23">
        <f>VLOOKUP(C1915,Table_items[],4,FALSE)</f>
        <v>16100</v>
      </c>
      <c r="L1915" s="23">
        <f>VLOOKUP(C1915,Table_items[],5,FALSE)</f>
        <v>16261</v>
      </c>
    </row>
    <row r="1916" spans="1:12" s="23" customFormat="1" x14ac:dyDescent="0.2">
      <c r="A1916" s="7" t="s">
        <v>2171</v>
      </c>
      <c r="B1916" s="27">
        <v>44140</v>
      </c>
      <c r="C1916" s="9" t="s">
        <v>8</v>
      </c>
      <c r="D1916" s="9">
        <v>466</v>
      </c>
      <c r="E1916" s="9" t="s">
        <v>4896</v>
      </c>
      <c r="F1916" s="20" t="s">
        <v>4908</v>
      </c>
      <c r="G1916" t="s">
        <v>4904</v>
      </c>
      <c r="H1916" t="str">
        <f>VLOOKUP(E1916,suppliers!$A$2:$B$18,2,)</f>
        <v>OTHER</v>
      </c>
      <c r="I1916" t="str">
        <f>VLOOKUP(C1916,Table_items[],2,FALSE)</f>
        <v>Bisoprolol Ogb Dexa</v>
      </c>
      <c r="J1916" t="str">
        <f>VLOOKUP(C1916,Table_items[],3,FALSE)</f>
        <v>Obat Alergi</v>
      </c>
      <c r="K1916" s="23">
        <f>VLOOKUP(C1916,Table_items[],4,FALSE)</f>
        <v>10000</v>
      </c>
      <c r="L1916" s="23">
        <f>VLOOKUP(C1916,Table_items[],5,FALSE)</f>
        <v>10180</v>
      </c>
    </row>
    <row r="1917" spans="1:12" s="23" customFormat="1" x14ac:dyDescent="0.2">
      <c r="A1917" s="11" t="s">
        <v>2172</v>
      </c>
      <c r="B1917" s="28">
        <v>44140</v>
      </c>
      <c r="C1917" s="13" t="s">
        <v>25</v>
      </c>
      <c r="D1917" s="13">
        <v>52</v>
      </c>
      <c r="E1917" s="9" t="s">
        <v>4896</v>
      </c>
      <c r="F1917" s="20" t="s">
        <v>4908</v>
      </c>
      <c r="G1917" t="s">
        <v>4904</v>
      </c>
      <c r="H1917" t="str">
        <f>VLOOKUP(E1917,suppliers!$A$2:$B$18,2,)</f>
        <v>OTHER</v>
      </c>
      <c r="I1917" t="str">
        <f>VLOOKUP(C1917,Table_items[],2,FALSE)</f>
        <v>Irvell 150MG Box 20 Tablet</v>
      </c>
      <c r="J1917" t="str">
        <f>VLOOKUP(C1917,Table_items[],3,FALSE)</f>
        <v>Obat Hipertensi</v>
      </c>
      <c r="K1917" s="23">
        <f>VLOOKUP(C1917,Table_items[],4,FALSE)</f>
        <v>143991</v>
      </c>
      <c r="L1917" s="23">
        <f>VLOOKUP(C1917,Table_items[],5,FALSE)</f>
        <v>146871</v>
      </c>
    </row>
    <row r="1918" spans="1:12" s="23" customFormat="1" x14ac:dyDescent="0.2">
      <c r="A1918" s="7" t="s">
        <v>2173</v>
      </c>
      <c r="B1918" s="27">
        <v>44141</v>
      </c>
      <c r="C1918" s="9" t="s">
        <v>12</v>
      </c>
      <c r="D1918" s="9">
        <v>31</v>
      </c>
      <c r="E1918" s="9" t="s">
        <v>4896</v>
      </c>
      <c r="F1918" s="20" t="s">
        <v>4908</v>
      </c>
      <c r="G1918" t="s">
        <v>4904</v>
      </c>
      <c r="H1918" t="str">
        <f>VLOOKUP(E1918,suppliers!$A$2:$B$18,2,)</f>
        <v>OTHER</v>
      </c>
      <c r="I1918" t="str">
        <f>VLOOKUP(C1918,Table_items[],2,FALSE)</f>
        <v>Decolsen 1 Strip 4 Tablet</v>
      </c>
      <c r="J1918" t="str">
        <f>VLOOKUP(C1918,Table_items[],3,FALSE)</f>
        <v>Obat Batuk &amp; Pilek</v>
      </c>
      <c r="K1918" s="23">
        <f>VLOOKUP(C1918,Table_items[],4,FALSE)</f>
        <v>2886</v>
      </c>
      <c r="L1918" s="23">
        <f>VLOOKUP(C1918,Table_items[],5,FALSE)</f>
        <v>2915</v>
      </c>
    </row>
    <row r="1919" spans="1:12" s="23" customFormat="1" x14ac:dyDescent="0.2">
      <c r="A1919" s="11" t="s">
        <v>2174</v>
      </c>
      <c r="B1919" s="28">
        <v>44141</v>
      </c>
      <c r="C1919" s="13" t="s">
        <v>12</v>
      </c>
      <c r="D1919" s="13">
        <v>71</v>
      </c>
      <c r="E1919" s="9" t="s">
        <v>4896</v>
      </c>
      <c r="F1919" s="20" t="s">
        <v>4908</v>
      </c>
      <c r="G1919" t="s">
        <v>4904</v>
      </c>
      <c r="H1919" t="str">
        <f>VLOOKUP(E1919,suppliers!$A$2:$B$18,2,)</f>
        <v>OTHER</v>
      </c>
      <c r="I1919" t="str">
        <f>VLOOKUP(C1919,Table_items[],2,FALSE)</f>
        <v>Decolsen 1 Strip 4 Tablet</v>
      </c>
      <c r="J1919" t="str">
        <f>VLOOKUP(C1919,Table_items[],3,FALSE)</f>
        <v>Obat Batuk &amp; Pilek</v>
      </c>
      <c r="K1919" s="23">
        <f>VLOOKUP(C1919,Table_items[],4,FALSE)</f>
        <v>2886</v>
      </c>
      <c r="L1919" s="23">
        <f>VLOOKUP(C1919,Table_items[],5,FALSE)</f>
        <v>2915</v>
      </c>
    </row>
    <row r="1920" spans="1:12" s="23" customFormat="1" x14ac:dyDescent="0.2">
      <c r="A1920" s="7" t="s">
        <v>2175</v>
      </c>
      <c r="B1920" s="27">
        <v>44141</v>
      </c>
      <c r="C1920" s="9" t="s">
        <v>12</v>
      </c>
      <c r="D1920" s="9">
        <v>81</v>
      </c>
      <c r="E1920" s="9" t="s">
        <v>4896</v>
      </c>
      <c r="F1920" s="20" t="s">
        <v>4908</v>
      </c>
      <c r="G1920" t="s">
        <v>4904</v>
      </c>
      <c r="H1920" t="str">
        <f>VLOOKUP(E1920,suppliers!$A$2:$B$18,2,)</f>
        <v>OTHER</v>
      </c>
      <c r="I1920" t="str">
        <f>VLOOKUP(C1920,Table_items[],2,FALSE)</f>
        <v>Decolsen 1 Strip 4 Tablet</v>
      </c>
      <c r="J1920" t="str">
        <f>VLOOKUP(C1920,Table_items[],3,FALSE)</f>
        <v>Obat Batuk &amp; Pilek</v>
      </c>
      <c r="K1920" s="23">
        <f>VLOOKUP(C1920,Table_items[],4,FALSE)</f>
        <v>2886</v>
      </c>
      <c r="L1920" s="23">
        <f>VLOOKUP(C1920,Table_items[],5,FALSE)</f>
        <v>2915</v>
      </c>
    </row>
    <row r="1921" spans="1:12" s="23" customFormat="1" x14ac:dyDescent="0.2">
      <c r="A1921" s="11" t="s">
        <v>2176</v>
      </c>
      <c r="B1921" s="28">
        <v>44141</v>
      </c>
      <c r="C1921" s="13" t="s">
        <v>9</v>
      </c>
      <c r="D1921" s="13">
        <v>62</v>
      </c>
      <c r="E1921" s="9" t="s">
        <v>4896</v>
      </c>
      <c r="F1921" s="20" t="s">
        <v>4908</v>
      </c>
      <c r="G1921" t="s">
        <v>4904</v>
      </c>
      <c r="H1921" t="str">
        <f>VLOOKUP(E1921,suppliers!$A$2:$B$18,2,)</f>
        <v>OTHER</v>
      </c>
      <c r="I1921" t="str">
        <f>VLOOKUP(C1921,Table_items[],2,FALSE)</f>
        <v>Bedak Heroxyn 150 gr</v>
      </c>
      <c r="J1921" t="str">
        <f>VLOOKUP(C1921,Table_items[],3,FALSE)</f>
        <v>Obat Alergi</v>
      </c>
      <c r="K1921" s="23">
        <f>VLOOKUP(C1921,Table_items[],4,FALSE)</f>
        <v>16950</v>
      </c>
      <c r="L1921" s="23">
        <f>VLOOKUP(C1921,Table_items[],5,FALSE)</f>
        <v>17170</v>
      </c>
    </row>
    <row r="1922" spans="1:12" s="23" customFormat="1" x14ac:dyDescent="0.2">
      <c r="A1922" s="7" t="s">
        <v>2177</v>
      </c>
      <c r="B1922" s="27">
        <v>44141</v>
      </c>
      <c r="C1922" s="9" t="s">
        <v>9</v>
      </c>
      <c r="D1922" s="9">
        <v>21</v>
      </c>
      <c r="E1922" s="9" t="s">
        <v>4896</v>
      </c>
      <c r="F1922" s="20" t="s">
        <v>4908</v>
      </c>
      <c r="G1922" t="s">
        <v>4904</v>
      </c>
      <c r="H1922" t="str">
        <f>VLOOKUP(E1922,suppliers!$A$2:$B$18,2,)</f>
        <v>OTHER</v>
      </c>
      <c r="I1922" t="str">
        <f>VLOOKUP(C1922,Table_items[],2,FALSE)</f>
        <v>Bedak Heroxyn 150 gr</v>
      </c>
      <c r="J1922" t="str">
        <f>VLOOKUP(C1922,Table_items[],3,FALSE)</f>
        <v>Obat Alergi</v>
      </c>
      <c r="K1922" s="23">
        <f>VLOOKUP(C1922,Table_items[],4,FALSE)</f>
        <v>16950</v>
      </c>
      <c r="L1922" s="23">
        <f>VLOOKUP(C1922,Table_items[],5,FALSE)</f>
        <v>17170</v>
      </c>
    </row>
    <row r="1923" spans="1:12" s="23" customFormat="1" x14ac:dyDescent="0.2">
      <c r="A1923" s="11" t="s">
        <v>2178</v>
      </c>
      <c r="B1923" s="28">
        <v>44141</v>
      </c>
      <c r="C1923" s="13" t="s">
        <v>38</v>
      </c>
      <c r="D1923" s="13">
        <v>1</v>
      </c>
      <c r="E1923" s="9" t="s">
        <v>4896</v>
      </c>
      <c r="F1923" s="20" t="s">
        <v>4908</v>
      </c>
      <c r="G1923" t="s">
        <v>4904</v>
      </c>
      <c r="H1923" t="str">
        <f>VLOOKUP(E1923,suppliers!$A$2:$B$18,2,)</f>
        <v>OTHER</v>
      </c>
      <c r="I1923" t="str">
        <f>VLOOKUP(C1923,Table_items[],2,FALSE)</f>
        <v>Sanmol 500 MG 4 Tablet</v>
      </c>
      <c r="J1923" t="str">
        <f>VLOOKUP(C1923,Table_items[],3,FALSE)</f>
        <v>Obat Sakit Kepala &amp; Demam</v>
      </c>
      <c r="K1923" s="23">
        <f>VLOOKUP(C1923,Table_items[],4,FALSE)</f>
        <v>1600</v>
      </c>
      <c r="L1923" s="23">
        <f>VLOOKUP(C1923,Table_items[],5,FALSE)</f>
        <v>1619</v>
      </c>
    </row>
    <row r="1924" spans="1:12" s="23" customFormat="1" x14ac:dyDescent="0.2">
      <c r="A1924" s="7" t="s">
        <v>2179</v>
      </c>
      <c r="B1924" s="27">
        <v>44141</v>
      </c>
      <c r="C1924" s="9" t="s">
        <v>22</v>
      </c>
      <c r="D1924" s="9">
        <v>24</v>
      </c>
      <c r="E1924" s="9" t="s">
        <v>4896</v>
      </c>
      <c r="F1924" s="20" t="s">
        <v>4908</v>
      </c>
      <c r="G1924" t="s">
        <v>4904</v>
      </c>
      <c r="H1924" t="str">
        <f>VLOOKUP(E1924,suppliers!$A$2:$B$18,2,)</f>
        <v>OTHER</v>
      </c>
      <c r="I1924" t="str">
        <f>VLOOKUP(C1924,Table_items[],2,FALSE)</f>
        <v>Candesartan Ogb Dexa</v>
      </c>
      <c r="J1924" t="str">
        <f>VLOOKUP(C1924,Table_items[],3,FALSE)</f>
        <v>Obat Hipertensi</v>
      </c>
      <c r="K1924" s="23">
        <f>VLOOKUP(C1924,Table_items[],4,FALSE)</f>
        <v>5000</v>
      </c>
      <c r="L1924" s="23">
        <f>VLOOKUP(C1924,Table_items[],5,FALSE)</f>
        <v>5095</v>
      </c>
    </row>
    <row r="1925" spans="1:12" s="23" customFormat="1" x14ac:dyDescent="0.2">
      <c r="A1925" s="11" t="s">
        <v>2180</v>
      </c>
      <c r="B1925" s="28">
        <v>44141</v>
      </c>
      <c r="C1925" s="13" t="s">
        <v>10</v>
      </c>
      <c r="D1925" s="13">
        <v>29</v>
      </c>
      <c r="E1925" s="9" t="s">
        <v>4896</v>
      </c>
      <c r="F1925" s="20" t="s">
        <v>4908</v>
      </c>
      <c r="G1925" t="s">
        <v>4904</v>
      </c>
      <c r="H1925" t="str">
        <f>VLOOKUP(E1925,suppliers!$A$2:$B$18,2,)</f>
        <v>OTHER</v>
      </c>
      <c r="I1925" t="str">
        <f>VLOOKUP(C1925,Table_items[],2,FALSE)</f>
        <v>Dexteem Box Plus 100 Tablet</v>
      </c>
      <c r="J1925" t="str">
        <f>VLOOKUP(C1925,Table_items[],3,FALSE)</f>
        <v>Obat Alergi</v>
      </c>
      <c r="K1925" s="23">
        <f>VLOOKUP(C1925,Table_items[],4,FALSE)</f>
        <v>25322</v>
      </c>
      <c r="L1925" s="23">
        <f>VLOOKUP(C1925,Table_items[],5,FALSE)</f>
        <v>25449</v>
      </c>
    </row>
    <row r="1926" spans="1:12" s="23" customFormat="1" x14ac:dyDescent="0.2">
      <c r="A1926" s="7" t="s">
        <v>2181</v>
      </c>
      <c r="B1926" s="27">
        <v>44141</v>
      </c>
      <c r="C1926" s="9" t="s">
        <v>16</v>
      </c>
      <c r="D1926" s="9">
        <v>0</v>
      </c>
      <c r="E1926" s="9" t="s">
        <v>4896</v>
      </c>
      <c r="F1926" s="20" t="s">
        <v>4908</v>
      </c>
      <c r="G1926" t="s">
        <v>4904</v>
      </c>
      <c r="H1926" t="str">
        <f>VLOOKUP(E1926,suppliers!$A$2:$B$18,2,)</f>
        <v>OTHER</v>
      </c>
      <c r="I1926" t="str">
        <f>VLOOKUP(C1926,Table_items[],2,FALSE)</f>
        <v>Ultraflu Box Isi 25 Strip</v>
      </c>
      <c r="J1926" t="str">
        <f>VLOOKUP(C1926,Table_items[],3,FALSE)</f>
        <v>Obat Batuk &amp; Pilek</v>
      </c>
      <c r="K1926" s="23">
        <f>VLOOKUP(C1926,Table_items[],4,FALSE)</f>
        <v>72500</v>
      </c>
      <c r="L1926" s="23">
        <f>VLOOKUP(C1926,Table_items[],5,FALSE)</f>
        <v>73805</v>
      </c>
    </row>
    <row r="1927" spans="1:12" s="23" customFormat="1" x14ac:dyDescent="0.2">
      <c r="A1927" s="11" t="s">
        <v>2182</v>
      </c>
      <c r="B1927" s="28">
        <v>44141</v>
      </c>
      <c r="C1927" s="13" t="s">
        <v>28</v>
      </c>
      <c r="D1927" s="13">
        <v>56</v>
      </c>
      <c r="E1927" s="9" t="s">
        <v>4896</v>
      </c>
      <c r="F1927" s="20" t="s">
        <v>4908</v>
      </c>
      <c r="G1927" t="s">
        <v>4904</v>
      </c>
      <c r="H1927" t="str">
        <f>VLOOKUP(E1927,suppliers!$A$2:$B$18,2,)</f>
        <v>OTHER</v>
      </c>
      <c r="I1927" t="str">
        <f>VLOOKUP(C1927,Table_items[],2,FALSE)</f>
        <v>Hyperchol 100 MG 12 KPS</v>
      </c>
      <c r="J1927" t="str">
        <f>VLOOKUP(C1927,Table_items[],3,FALSE)</f>
        <v>Obat Kolesterol</v>
      </c>
      <c r="K1927" s="23">
        <f>VLOOKUP(C1927,Table_items[],4,FALSE)</f>
        <v>42800</v>
      </c>
      <c r="L1927" s="23">
        <f>VLOOKUP(C1927,Table_items[],5,FALSE)</f>
        <v>43442</v>
      </c>
    </row>
    <row r="1928" spans="1:12" s="23" customFormat="1" x14ac:dyDescent="0.2">
      <c r="A1928" s="7" t="s">
        <v>2183</v>
      </c>
      <c r="B1928" s="27">
        <v>44141</v>
      </c>
      <c r="C1928" s="9" t="s">
        <v>7</v>
      </c>
      <c r="D1928" s="9">
        <v>11</v>
      </c>
      <c r="E1928" s="9" t="s">
        <v>4896</v>
      </c>
      <c r="F1928" s="20" t="s">
        <v>4908</v>
      </c>
      <c r="G1928" t="s">
        <v>4904</v>
      </c>
      <c r="H1928" t="str">
        <f>VLOOKUP(E1928,suppliers!$A$2:$B$18,2,)</f>
        <v>OTHER</v>
      </c>
      <c r="I1928" t="str">
        <f>VLOOKUP(C1928,Table_items[],2,FALSE)</f>
        <v>Acetylcysteine Mahakam 200 mg</v>
      </c>
      <c r="J1928" t="str">
        <f>VLOOKUP(C1928,Table_items[],3,FALSE)</f>
        <v>Obat Alergi</v>
      </c>
      <c r="K1928" s="23">
        <f>VLOOKUP(C1928,Table_items[],4,FALSE)</f>
        <v>33000</v>
      </c>
      <c r="L1928" s="23">
        <f>VLOOKUP(C1928,Table_items[],5,FALSE)</f>
        <v>33330</v>
      </c>
    </row>
    <row r="1929" spans="1:12" s="23" customFormat="1" x14ac:dyDescent="0.2">
      <c r="A1929" s="11" t="s">
        <v>2184</v>
      </c>
      <c r="B1929" s="28">
        <v>44142</v>
      </c>
      <c r="C1929" s="13" t="s">
        <v>12</v>
      </c>
      <c r="D1929" s="13">
        <v>44</v>
      </c>
      <c r="E1929" s="9" t="s">
        <v>4896</v>
      </c>
      <c r="F1929" s="20" t="s">
        <v>4908</v>
      </c>
      <c r="G1929" t="s">
        <v>4904</v>
      </c>
      <c r="H1929" t="str">
        <f>VLOOKUP(E1929,suppliers!$A$2:$B$18,2,)</f>
        <v>OTHER</v>
      </c>
      <c r="I1929" t="str">
        <f>VLOOKUP(C1929,Table_items[],2,FALSE)</f>
        <v>Decolsen 1 Strip 4 Tablet</v>
      </c>
      <c r="J1929" t="str">
        <f>VLOOKUP(C1929,Table_items[],3,FALSE)</f>
        <v>Obat Batuk &amp; Pilek</v>
      </c>
      <c r="K1929" s="23">
        <f>VLOOKUP(C1929,Table_items[],4,FALSE)</f>
        <v>2886</v>
      </c>
      <c r="L1929" s="23">
        <f>VLOOKUP(C1929,Table_items[],5,FALSE)</f>
        <v>2915</v>
      </c>
    </row>
    <row r="1930" spans="1:12" s="23" customFormat="1" x14ac:dyDescent="0.2">
      <c r="A1930" s="7" t="s">
        <v>2185</v>
      </c>
      <c r="B1930" s="27">
        <v>44142</v>
      </c>
      <c r="C1930" s="9" t="s">
        <v>24</v>
      </c>
      <c r="D1930" s="9">
        <v>40</v>
      </c>
      <c r="E1930" s="9" t="s">
        <v>4896</v>
      </c>
      <c r="F1930" s="20" t="s">
        <v>4908</v>
      </c>
      <c r="G1930" t="s">
        <v>4904</v>
      </c>
      <c r="H1930" t="str">
        <f>VLOOKUP(E1930,suppliers!$A$2:$B$18,2,)</f>
        <v>OTHER</v>
      </c>
      <c r="I1930" t="str">
        <f>VLOOKUP(C1930,Table_items[],2,FALSE)</f>
        <v>Irbesartan</v>
      </c>
      <c r="J1930" t="str">
        <f>VLOOKUP(C1930,Table_items[],3,FALSE)</f>
        <v>Obat Hipertensi</v>
      </c>
      <c r="K1930" s="23">
        <f>VLOOKUP(C1930,Table_items[],4,FALSE)</f>
        <v>108794</v>
      </c>
      <c r="L1930" s="23">
        <f>VLOOKUP(C1930,Table_items[],5,FALSE)</f>
        <v>109447</v>
      </c>
    </row>
    <row r="1931" spans="1:12" s="23" customFormat="1" x14ac:dyDescent="0.2">
      <c r="A1931" s="11" t="s">
        <v>2186</v>
      </c>
      <c r="B1931" s="28">
        <v>44142</v>
      </c>
      <c r="C1931" s="13" t="s">
        <v>41</v>
      </c>
      <c r="D1931" s="13">
        <v>52</v>
      </c>
      <c r="E1931" s="9" t="s">
        <v>4896</v>
      </c>
      <c r="F1931" s="20" t="s">
        <v>4908</v>
      </c>
      <c r="G1931" t="s">
        <v>4904</v>
      </c>
      <c r="H1931" t="str">
        <f>VLOOKUP(E1931,suppliers!$A$2:$B$18,2,)</f>
        <v>OTHER</v>
      </c>
      <c r="I1931" t="str">
        <f>VLOOKUP(C1931,Table_items[],2,FALSE)</f>
        <v>Otilon Ear Drops 8 mL</v>
      </c>
      <c r="J1931" t="str">
        <f>VLOOKUP(C1931,Table_items[],3,FALSE)</f>
        <v>Obat Telinga</v>
      </c>
      <c r="K1931" s="23">
        <f>VLOOKUP(C1931,Table_items[],4,FALSE)</f>
        <v>55000</v>
      </c>
      <c r="L1931" s="23">
        <f>VLOOKUP(C1931,Table_items[],5,FALSE)</f>
        <v>55935</v>
      </c>
    </row>
    <row r="1932" spans="1:12" s="23" customFormat="1" x14ac:dyDescent="0.2">
      <c r="A1932" s="7" t="s">
        <v>2187</v>
      </c>
      <c r="B1932" s="27">
        <v>44142</v>
      </c>
      <c r="C1932" s="9" t="s">
        <v>10</v>
      </c>
      <c r="D1932" s="9">
        <v>31</v>
      </c>
      <c r="E1932" s="9" t="s">
        <v>4896</v>
      </c>
      <c r="F1932" s="20" t="s">
        <v>4908</v>
      </c>
      <c r="G1932" t="s">
        <v>4904</v>
      </c>
      <c r="H1932" t="str">
        <f>VLOOKUP(E1932,suppliers!$A$2:$B$18,2,)</f>
        <v>OTHER</v>
      </c>
      <c r="I1932" t="str">
        <f>VLOOKUP(C1932,Table_items[],2,FALSE)</f>
        <v>Dexteem Box Plus 100 Tablet</v>
      </c>
      <c r="J1932" t="str">
        <f>VLOOKUP(C1932,Table_items[],3,FALSE)</f>
        <v>Obat Alergi</v>
      </c>
      <c r="K1932" s="23">
        <f>VLOOKUP(C1932,Table_items[],4,FALSE)</f>
        <v>25322</v>
      </c>
      <c r="L1932" s="23">
        <f>VLOOKUP(C1932,Table_items[],5,FALSE)</f>
        <v>25449</v>
      </c>
    </row>
    <row r="1933" spans="1:12" s="23" customFormat="1" x14ac:dyDescent="0.2">
      <c r="A1933" s="11" t="s">
        <v>2188</v>
      </c>
      <c r="B1933" s="28">
        <v>44142</v>
      </c>
      <c r="C1933" s="13" t="s">
        <v>30</v>
      </c>
      <c r="D1933" s="13">
        <v>100</v>
      </c>
      <c r="E1933" s="9" t="s">
        <v>4896</v>
      </c>
      <c r="F1933" s="20" t="s">
        <v>4908</v>
      </c>
      <c r="G1933" t="s">
        <v>4904</v>
      </c>
      <c r="H1933" t="str">
        <f>VLOOKUP(E1933,suppliers!$A$2:$B$18,2,)</f>
        <v>OTHER</v>
      </c>
      <c r="I1933" t="str">
        <f>VLOOKUP(C1933,Table_items[],2,FALSE)</f>
        <v>Koolfever</v>
      </c>
      <c r="J1933" t="str">
        <f>VLOOKUP(C1933,Table_items[],3,FALSE)</f>
        <v>Obat Sakit Kepala &amp; Demam</v>
      </c>
      <c r="K1933" s="23">
        <f>VLOOKUP(C1933,Table_items[],4,FALSE)</f>
        <v>7500</v>
      </c>
      <c r="L1933" s="23">
        <f>VLOOKUP(C1933,Table_items[],5,FALSE)</f>
        <v>7620</v>
      </c>
    </row>
    <row r="1934" spans="1:12" s="23" customFormat="1" x14ac:dyDescent="0.2">
      <c r="A1934" s="7" t="s">
        <v>2189</v>
      </c>
      <c r="B1934" s="27">
        <v>44142</v>
      </c>
      <c r="C1934" s="9" t="s">
        <v>20</v>
      </c>
      <c r="D1934" s="9">
        <v>130</v>
      </c>
      <c r="E1934" s="9" t="s">
        <v>4896</v>
      </c>
      <c r="F1934" s="20" t="s">
        <v>4908</v>
      </c>
      <c r="G1934" t="s">
        <v>4904</v>
      </c>
      <c r="H1934" t="str">
        <f>VLOOKUP(E1934,suppliers!$A$2:$B$18,2,)</f>
        <v>OTHER</v>
      </c>
      <c r="I1934" t="str">
        <f>VLOOKUP(C1934,Table_items[],2,FALSE)</f>
        <v>Carditens</v>
      </c>
      <c r="J1934" t="str">
        <f>VLOOKUP(C1934,Table_items[],3,FALSE)</f>
        <v>Obat Hipertensi</v>
      </c>
      <c r="K1934" s="23">
        <f>VLOOKUP(C1934,Table_items[],4,FALSE)</f>
        <v>100000</v>
      </c>
      <c r="L1934" s="23">
        <f>VLOOKUP(C1934,Table_items[],5,FALSE)</f>
        <v>100900</v>
      </c>
    </row>
    <row r="1935" spans="1:12" s="23" customFormat="1" x14ac:dyDescent="0.2">
      <c r="A1935" s="11" t="s">
        <v>2190</v>
      </c>
      <c r="B1935" s="28">
        <v>44142</v>
      </c>
      <c r="C1935" s="13" t="s">
        <v>18</v>
      </c>
      <c r="D1935" s="13">
        <v>14</v>
      </c>
      <c r="E1935" s="9" t="s">
        <v>4896</v>
      </c>
      <c r="F1935" s="20" t="s">
        <v>4908</v>
      </c>
      <c r="G1935" t="s">
        <v>4904</v>
      </c>
      <c r="H1935" t="str">
        <f>VLOOKUP(E1935,suppliers!$A$2:$B$18,2,)</f>
        <v>OTHER</v>
      </c>
      <c r="I1935" t="str">
        <f>VLOOKUP(C1935,Table_items[],2,FALSE)</f>
        <v>Konidin 4 Tablet</v>
      </c>
      <c r="J1935" t="str">
        <f>VLOOKUP(C1935,Table_items[],3,FALSE)</f>
        <v>Obat Batuk &amp; Pilek</v>
      </c>
      <c r="K1935" s="23">
        <f>VLOOKUP(C1935,Table_items[],4,FALSE)</f>
        <v>2460</v>
      </c>
      <c r="L1935" s="23">
        <f>VLOOKUP(C1935,Table_items[],5,FALSE)</f>
        <v>2490</v>
      </c>
    </row>
    <row r="1936" spans="1:12" s="23" customFormat="1" x14ac:dyDescent="0.2">
      <c r="A1936" s="7" t="s">
        <v>2191</v>
      </c>
      <c r="B1936" s="27">
        <v>44143</v>
      </c>
      <c r="C1936" s="9" t="s">
        <v>12</v>
      </c>
      <c r="D1936" s="9">
        <v>65</v>
      </c>
      <c r="E1936" s="9" t="s">
        <v>4896</v>
      </c>
      <c r="F1936" s="20" t="s">
        <v>4908</v>
      </c>
      <c r="G1936" t="s">
        <v>4904</v>
      </c>
      <c r="H1936" t="str">
        <f>VLOOKUP(E1936,suppliers!$A$2:$B$18,2,)</f>
        <v>OTHER</v>
      </c>
      <c r="I1936" t="str">
        <f>VLOOKUP(C1936,Table_items[],2,FALSE)</f>
        <v>Decolsen 1 Strip 4 Tablet</v>
      </c>
      <c r="J1936" t="str">
        <f>VLOOKUP(C1936,Table_items[],3,FALSE)</f>
        <v>Obat Batuk &amp; Pilek</v>
      </c>
      <c r="K1936" s="23">
        <f>VLOOKUP(C1936,Table_items[],4,FALSE)</f>
        <v>2886</v>
      </c>
      <c r="L1936" s="23">
        <f>VLOOKUP(C1936,Table_items[],5,FALSE)</f>
        <v>2915</v>
      </c>
    </row>
    <row r="1937" spans="1:12" s="23" customFormat="1" x14ac:dyDescent="0.2">
      <c r="A1937" s="11" t="s">
        <v>2192</v>
      </c>
      <c r="B1937" s="28">
        <v>44143</v>
      </c>
      <c r="C1937" s="13" t="s">
        <v>37</v>
      </c>
      <c r="D1937" s="13">
        <v>51</v>
      </c>
      <c r="E1937" s="9" t="s">
        <v>4896</v>
      </c>
      <c r="F1937" s="20" t="s">
        <v>4908</v>
      </c>
      <c r="G1937" t="s">
        <v>4904</v>
      </c>
      <c r="H1937" t="str">
        <f>VLOOKUP(E1937,suppliers!$A$2:$B$18,2,)</f>
        <v>OTHER</v>
      </c>
      <c r="I1937" t="str">
        <f>VLOOKUP(C1937,Table_items[],2,FALSE)</f>
        <v>Bodrex Extra</v>
      </c>
      <c r="J1937" t="str">
        <f>VLOOKUP(C1937,Table_items[],3,FALSE)</f>
        <v>Obat Sakit Kepala &amp; Demam</v>
      </c>
      <c r="K1937" s="23">
        <f>VLOOKUP(C1937,Table_items[],4,FALSE)</f>
        <v>50788</v>
      </c>
      <c r="L1937" s="23">
        <f>VLOOKUP(C1937,Table_items[],5,FALSE)</f>
        <v>51753</v>
      </c>
    </row>
    <row r="1938" spans="1:12" s="23" customFormat="1" x14ac:dyDescent="0.2">
      <c r="A1938" s="7" t="s">
        <v>2193</v>
      </c>
      <c r="B1938" s="27">
        <v>44143</v>
      </c>
      <c r="C1938" s="9" t="s">
        <v>37</v>
      </c>
      <c r="D1938" s="9">
        <v>26</v>
      </c>
      <c r="E1938" s="9" t="s">
        <v>4896</v>
      </c>
      <c r="F1938" s="20" t="s">
        <v>4908</v>
      </c>
      <c r="G1938" t="s">
        <v>4904</v>
      </c>
      <c r="H1938" t="str">
        <f>VLOOKUP(E1938,suppliers!$A$2:$B$18,2,)</f>
        <v>OTHER</v>
      </c>
      <c r="I1938" t="str">
        <f>VLOOKUP(C1938,Table_items[],2,FALSE)</f>
        <v>Bodrex Extra</v>
      </c>
      <c r="J1938" t="str">
        <f>VLOOKUP(C1938,Table_items[],3,FALSE)</f>
        <v>Obat Sakit Kepala &amp; Demam</v>
      </c>
      <c r="K1938" s="23">
        <f>VLOOKUP(C1938,Table_items[],4,FALSE)</f>
        <v>50788</v>
      </c>
      <c r="L1938" s="23">
        <f>VLOOKUP(C1938,Table_items[],5,FALSE)</f>
        <v>51753</v>
      </c>
    </row>
    <row r="1939" spans="1:12" s="23" customFormat="1" x14ac:dyDescent="0.2">
      <c r="A1939" s="11" t="s">
        <v>2194</v>
      </c>
      <c r="B1939" s="28">
        <v>44143</v>
      </c>
      <c r="C1939" s="13" t="s">
        <v>41</v>
      </c>
      <c r="D1939" s="13">
        <v>31</v>
      </c>
      <c r="E1939" s="9" t="s">
        <v>4896</v>
      </c>
      <c r="F1939" s="20" t="s">
        <v>4908</v>
      </c>
      <c r="G1939" t="s">
        <v>4904</v>
      </c>
      <c r="H1939" t="str">
        <f>VLOOKUP(E1939,suppliers!$A$2:$B$18,2,)</f>
        <v>OTHER</v>
      </c>
      <c r="I1939" t="str">
        <f>VLOOKUP(C1939,Table_items[],2,FALSE)</f>
        <v>Otilon Ear Drops 8 mL</v>
      </c>
      <c r="J1939" t="str">
        <f>VLOOKUP(C1939,Table_items[],3,FALSE)</f>
        <v>Obat Telinga</v>
      </c>
      <c r="K1939" s="23">
        <f>VLOOKUP(C1939,Table_items[],4,FALSE)</f>
        <v>55000</v>
      </c>
      <c r="L1939" s="23">
        <f>VLOOKUP(C1939,Table_items[],5,FALSE)</f>
        <v>55935</v>
      </c>
    </row>
    <row r="1940" spans="1:12" s="23" customFormat="1" x14ac:dyDescent="0.2">
      <c r="A1940" s="7" t="s">
        <v>2195</v>
      </c>
      <c r="B1940" s="27">
        <v>44143</v>
      </c>
      <c r="C1940" s="9" t="s">
        <v>22</v>
      </c>
      <c r="D1940" s="9">
        <v>32</v>
      </c>
      <c r="E1940" s="9" t="s">
        <v>4896</v>
      </c>
      <c r="F1940" s="20" t="s">
        <v>4908</v>
      </c>
      <c r="G1940" t="s">
        <v>4904</v>
      </c>
      <c r="H1940" t="str">
        <f>VLOOKUP(E1940,suppliers!$A$2:$B$18,2,)</f>
        <v>OTHER</v>
      </c>
      <c r="I1940" t="str">
        <f>VLOOKUP(C1940,Table_items[],2,FALSE)</f>
        <v>Candesartan Ogb Dexa</v>
      </c>
      <c r="J1940" t="str">
        <f>VLOOKUP(C1940,Table_items[],3,FALSE)</f>
        <v>Obat Hipertensi</v>
      </c>
      <c r="K1940" s="23">
        <f>VLOOKUP(C1940,Table_items[],4,FALSE)</f>
        <v>5000</v>
      </c>
      <c r="L1940" s="23">
        <f>VLOOKUP(C1940,Table_items[],5,FALSE)</f>
        <v>5095</v>
      </c>
    </row>
    <row r="1941" spans="1:12" s="23" customFormat="1" x14ac:dyDescent="0.2">
      <c r="A1941" s="11" t="s">
        <v>2196</v>
      </c>
      <c r="B1941" s="28">
        <v>44143</v>
      </c>
      <c r="C1941" s="13" t="s">
        <v>36</v>
      </c>
      <c r="D1941" s="13">
        <v>26</v>
      </c>
      <c r="E1941" s="9" t="s">
        <v>4896</v>
      </c>
      <c r="F1941" s="20" t="s">
        <v>4908</v>
      </c>
      <c r="G1941" t="s">
        <v>4904</v>
      </c>
      <c r="H1941" t="str">
        <f>VLOOKUP(E1941,suppliers!$A$2:$B$18,2,)</f>
        <v>OTHER</v>
      </c>
      <c r="I1941" t="str">
        <f>VLOOKUP(C1941,Table_items[],2,FALSE)</f>
        <v>Sanmol Paracetamol</v>
      </c>
      <c r="J1941" t="str">
        <f>VLOOKUP(C1941,Table_items[],3,FALSE)</f>
        <v>Obat Sakit Kepala &amp; Demam</v>
      </c>
      <c r="K1941" s="23">
        <f>VLOOKUP(C1941,Table_items[],4,FALSE)</f>
        <v>16100</v>
      </c>
      <c r="L1941" s="23">
        <f>VLOOKUP(C1941,Table_items[],5,FALSE)</f>
        <v>16261</v>
      </c>
    </row>
    <row r="1942" spans="1:12" s="23" customFormat="1" x14ac:dyDescent="0.2">
      <c r="A1942" s="7" t="s">
        <v>2197</v>
      </c>
      <c r="B1942" s="27">
        <v>44143</v>
      </c>
      <c r="C1942" s="9" t="s">
        <v>40</v>
      </c>
      <c r="D1942" s="9">
        <v>21</v>
      </c>
      <c r="E1942" s="9" t="s">
        <v>4896</v>
      </c>
      <c r="F1942" s="20" t="s">
        <v>4908</v>
      </c>
      <c r="G1942" t="s">
        <v>4904</v>
      </c>
      <c r="H1942" t="str">
        <f>VLOOKUP(E1942,suppliers!$A$2:$B$18,2,)</f>
        <v>OTHER</v>
      </c>
      <c r="I1942" t="str">
        <f>VLOOKUP(C1942,Table_items[],2,FALSE)</f>
        <v>Paramex Tablet / Obat</v>
      </c>
      <c r="J1942" t="str">
        <f>VLOOKUP(C1942,Table_items[],3,FALSE)</f>
        <v>Obat Sakit Kepala &amp; Demam</v>
      </c>
      <c r="K1942" s="23">
        <f>VLOOKUP(C1942,Table_items[],4,FALSE)</f>
        <v>2560</v>
      </c>
      <c r="L1942" s="23">
        <f>VLOOKUP(C1942,Table_items[],5,FALSE)</f>
        <v>2586</v>
      </c>
    </row>
    <row r="1943" spans="1:12" s="23" customFormat="1" x14ac:dyDescent="0.2">
      <c r="A1943" s="11" t="s">
        <v>2198</v>
      </c>
      <c r="B1943" s="28">
        <v>44143</v>
      </c>
      <c r="C1943" s="13" t="s">
        <v>35</v>
      </c>
      <c r="D1943" s="13">
        <v>19</v>
      </c>
      <c r="E1943" s="9" t="s">
        <v>4896</v>
      </c>
      <c r="F1943" s="20" t="s">
        <v>4908</v>
      </c>
      <c r="G1943" t="s">
        <v>4904</v>
      </c>
      <c r="H1943" t="str">
        <f>VLOOKUP(E1943,suppliers!$A$2:$B$18,2,)</f>
        <v>OTHER</v>
      </c>
      <c r="I1943" t="str">
        <f>VLOOKUP(C1943,Table_items[],2,FALSE)</f>
        <v>Proris Ibuprofen</v>
      </c>
      <c r="J1943" t="str">
        <f>VLOOKUP(C1943,Table_items[],3,FALSE)</f>
        <v>Obat Sakit Kepala &amp; Demam</v>
      </c>
      <c r="K1943" s="23">
        <f>VLOOKUP(C1943,Table_items[],4,FALSE)</f>
        <v>25000</v>
      </c>
      <c r="L1943" s="23">
        <f>VLOOKUP(C1943,Table_items[],5,FALSE)</f>
        <v>25275</v>
      </c>
    </row>
    <row r="1944" spans="1:12" s="23" customFormat="1" x14ac:dyDescent="0.2">
      <c r="A1944" s="7" t="s">
        <v>2199</v>
      </c>
      <c r="B1944" s="27">
        <v>44143</v>
      </c>
      <c r="C1944" s="9" t="s">
        <v>25</v>
      </c>
      <c r="D1944" s="9">
        <v>14</v>
      </c>
      <c r="E1944" s="9" t="s">
        <v>4896</v>
      </c>
      <c r="F1944" s="20" t="s">
        <v>4908</v>
      </c>
      <c r="G1944" t="s">
        <v>4904</v>
      </c>
      <c r="H1944" t="str">
        <f>VLOOKUP(E1944,suppliers!$A$2:$B$18,2,)</f>
        <v>OTHER</v>
      </c>
      <c r="I1944" t="str">
        <f>VLOOKUP(C1944,Table_items[],2,FALSE)</f>
        <v>Irvell 150MG Box 20 Tablet</v>
      </c>
      <c r="J1944" t="str">
        <f>VLOOKUP(C1944,Table_items[],3,FALSE)</f>
        <v>Obat Hipertensi</v>
      </c>
      <c r="K1944" s="23">
        <f>VLOOKUP(C1944,Table_items[],4,FALSE)</f>
        <v>143991</v>
      </c>
      <c r="L1944" s="23">
        <f>VLOOKUP(C1944,Table_items[],5,FALSE)</f>
        <v>146871</v>
      </c>
    </row>
    <row r="1945" spans="1:12" s="23" customFormat="1" x14ac:dyDescent="0.2">
      <c r="A1945" s="11" t="s">
        <v>2200</v>
      </c>
      <c r="B1945" s="28">
        <v>44144</v>
      </c>
      <c r="C1945" s="13" t="s">
        <v>12</v>
      </c>
      <c r="D1945" s="13">
        <v>92</v>
      </c>
      <c r="E1945" s="9" t="s">
        <v>4896</v>
      </c>
      <c r="F1945" s="20" t="s">
        <v>4908</v>
      </c>
      <c r="G1945" t="s">
        <v>4904</v>
      </c>
      <c r="H1945" t="str">
        <f>VLOOKUP(E1945,suppliers!$A$2:$B$18,2,)</f>
        <v>OTHER</v>
      </c>
      <c r="I1945" t="str">
        <f>VLOOKUP(C1945,Table_items[],2,FALSE)</f>
        <v>Decolsen 1 Strip 4 Tablet</v>
      </c>
      <c r="J1945" t="str">
        <f>VLOOKUP(C1945,Table_items[],3,FALSE)</f>
        <v>Obat Batuk &amp; Pilek</v>
      </c>
      <c r="K1945" s="23">
        <f>VLOOKUP(C1945,Table_items[],4,FALSE)</f>
        <v>2886</v>
      </c>
      <c r="L1945" s="23">
        <f>VLOOKUP(C1945,Table_items[],5,FALSE)</f>
        <v>2915</v>
      </c>
    </row>
    <row r="1946" spans="1:12" s="23" customFormat="1" x14ac:dyDescent="0.2">
      <c r="A1946" s="7" t="s">
        <v>2201</v>
      </c>
      <c r="B1946" s="27">
        <v>44144</v>
      </c>
      <c r="C1946" s="9" t="s">
        <v>24</v>
      </c>
      <c r="D1946" s="9">
        <v>11</v>
      </c>
      <c r="E1946" s="9" t="s">
        <v>4896</v>
      </c>
      <c r="F1946" s="20" t="s">
        <v>4908</v>
      </c>
      <c r="G1946" t="s">
        <v>4904</v>
      </c>
      <c r="H1946" t="str">
        <f>VLOOKUP(E1946,suppliers!$A$2:$B$18,2,)</f>
        <v>OTHER</v>
      </c>
      <c r="I1946" t="str">
        <f>VLOOKUP(C1946,Table_items[],2,FALSE)</f>
        <v>Irbesartan</v>
      </c>
      <c r="J1946" t="str">
        <f>VLOOKUP(C1946,Table_items[],3,FALSE)</f>
        <v>Obat Hipertensi</v>
      </c>
      <c r="K1946" s="23">
        <f>VLOOKUP(C1946,Table_items[],4,FALSE)</f>
        <v>108794</v>
      </c>
      <c r="L1946" s="23">
        <f>VLOOKUP(C1946,Table_items[],5,FALSE)</f>
        <v>109447</v>
      </c>
    </row>
    <row r="1947" spans="1:12" s="23" customFormat="1" x14ac:dyDescent="0.2">
      <c r="A1947" s="11" t="s">
        <v>2202</v>
      </c>
      <c r="B1947" s="28">
        <v>44144</v>
      </c>
      <c r="C1947" s="13" t="s">
        <v>40</v>
      </c>
      <c r="D1947" s="13">
        <v>46</v>
      </c>
      <c r="E1947" s="9" t="s">
        <v>4896</v>
      </c>
      <c r="F1947" s="20" t="s">
        <v>4908</v>
      </c>
      <c r="G1947" t="s">
        <v>4904</v>
      </c>
      <c r="H1947" t="str">
        <f>VLOOKUP(E1947,suppliers!$A$2:$B$18,2,)</f>
        <v>OTHER</v>
      </c>
      <c r="I1947" t="str">
        <f>VLOOKUP(C1947,Table_items[],2,FALSE)</f>
        <v>Paramex Tablet / Obat</v>
      </c>
      <c r="J1947" t="str">
        <f>VLOOKUP(C1947,Table_items[],3,FALSE)</f>
        <v>Obat Sakit Kepala &amp; Demam</v>
      </c>
      <c r="K1947" s="23">
        <f>VLOOKUP(C1947,Table_items[],4,FALSE)</f>
        <v>2560</v>
      </c>
      <c r="L1947" s="23">
        <f>VLOOKUP(C1947,Table_items[],5,FALSE)</f>
        <v>2586</v>
      </c>
    </row>
    <row r="1948" spans="1:12" s="23" customFormat="1" x14ac:dyDescent="0.2">
      <c r="A1948" s="7" t="s">
        <v>2203</v>
      </c>
      <c r="B1948" s="27">
        <v>44144</v>
      </c>
      <c r="C1948" s="9" t="s">
        <v>20</v>
      </c>
      <c r="D1948" s="9">
        <v>1</v>
      </c>
      <c r="E1948" s="9" t="s">
        <v>4896</v>
      </c>
      <c r="F1948" s="20" t="s">
        <v>4908</v>
      </c>
      <c r="G1948" t="s">
        <v>4904</v>
      </c>
      <c r="H1948" t="str">
        <f>VLOOKUP(E1948,suppliers!$A$2:$B$18,2,)</f>
        <v>OTHER</v>
      </c>
      <c r="I1948" t="str">
        <f>VLOOKUP(C1948,Table_items[],2,FALSE)</f>
        <v>Carditens</v>
      </c>
      <c r="J1948" t="str">
        <f>VLOOKUP(C1948,Table_items[],3,FALSE)</f>
        <v>Obat Hipertensi</v>
      </c>
      <c r="K1948" s="23">
        <f>VLOOKUP(C1948,Table_items[],4,FALSE)</f>
        <v>100000</v>
      </c>
      <c r="L1948" s="23">
        <f>VLOOKUP(C1948,Table_items[],5,FALSE)</f>
        <v>100900</v>
      </c>
    </row>
    <row r="1949" spans="1:12" s="23" customFormat="1" x14ac:dyDescent="0.2">
      <c r="A1949" s="11" t="s">
        <v>2204</v>
      </c>
      <c r="B1949" s="28">
        <v>44144</v>
      </c>
      <c r="C1949" s="13" t="s">
        <v>17</v>
      </c>
      <c r="D1949" s="13">
        <v>32</v>
      </c>
      <c r="E1949" s="9" t="s">
        <v>4896</v>
      </c>
      <c r="F1949" s="20" t="s">
        <v>4908</v>
      </c>
      <c r="G1949" t="s">
        <v>4904</v>
      </c>
      <c r="H1949" t="str">
        <f>VLOOKUP(E1949,suppliers!$A$2:$B$18,2,)</f>
        <v>OTHER</v>
      </c>
      <c r="I1949" t="str">
        <f>VLOOKUP(C1949,Table_items[],2,FALSE)</f>
        <v>Vicks Inhaler 0.5 mL</v>
      </c>
      <c r="J1949" t="str">
        <f>VLOOKUP(C1949,Table_items[],3,FALSE)</f>
        <v>Obat Batuk &amp; Pilek</v>
      </c>
      <c r="K1949" s="23">
        <f>VLOOKUP(C1949,Table_items[],4,FALSE)</f>
        <v>16155</v>
      </c>
      <c r="L1949" s="23">
        <f>VLOOKUP(C1949,Table_items[],5,FALSE)</f>
        <v>16430</v>
      </c>
    </row>
    <row r="1950" spans="1:12" s="23" customFormat="1" x14ac:dyDescent="0.2">
      <c r="A1950" s="7" t="s">
        <v>2205</v>
      </c>
      <c r="B1950" s="27">
        <v>44144</v>
      </c>
      <c r="C1950" s="9" t="s">
        <v>35</v>
      </c>
      <c r="D1950" s="9">
        <v>25</v>
      </c>
      <c r="E1950" s="9" t="s">
        <v>4896</v>
      </c>
      <c r="F1950" s="20" t="s">
        <v>4908</v>
      </c>
      <c r="G1950" t="s">
        <v>4904</v>
      </c>
      <c r="H1950" t="str">
        <f>VLOOKUP(E1950,suppliers!$A$2:$B$18,2,)</f>
        <v>OTHER</v>
      </c>
      <c r="I1950" t="str">
        <f>VLOOKUP(C1950,Table_items[],2,FALSE)</f>
        <v>Proris Ibuprofen</v>
      </c>
      <c r="J1950" t="str">
        <f>VLOOKUP(C1950,Table_items[],3,FALSE)</f>
        <v>Obat Sakit Kepala &amp; Demam</v>
      </c>
      <c r="K1950" s="23">
        <f>VLOOKUP(C1950,Table_items[],4,FALSE)</f>
        <v>25000</v>
      </c>
      <c r="L1950" s="23">
        <f>VLOOKUP(C1950,Table_items[],5,FALSE)</f>
        <v>25275</v>
      </c>
    </row>
    <row r="1951" spans="1:12" s="23" customFormat="1" x14ac:dyDescent="0.2">
      <c r="A1951" s="11" t="s">
        <v>2206</v>
      </c>
      <c r="B1951" s="28">
        <v>44145</v>
      </c>
      <c r="C1951" s="13" t="s">
        <v>6</v>
      </c>
      <c r="D1951" s="13">
        <v>10</v>
      </c>
      <c r="E1951" s="9" t="s">
        <v>4896</v>
      </c>
      <c r="F1951" s="20" t="s">
        <v>4908</v>
      </c>
      <c r="G1951" t="s">
        <v>4904</v>
      </c>
      <c r="H1951" t="str">
        <f>VLOOKUP(E1951,suppliers!$A$2:$B$18,2,)</f>
        <v>OTHER</v>
      </c>
      <c r="I1951" t="str">
        <f>VLOOKUP(C1951,Table_items[],2,FALSE)</f>
        <v>Ketoconazole Ogb Dexa</v>
      </c>
      <c r="J1951" t="str">
        <f>VLOOKUP(C1951,Table_items[],3,FALSE)</f>
        <v>Obat Alergi</v>
      </c>
      <c r="K1951" s="23">
        <f>VLOOKUP(C1951,Table_items[],4,FALSE)</f>
        <v>4480</v>
      </c>
      <c r="L1951" s="23">
        <f>VLOOKUP(C1951,Table_items[],5,FALSE)</f>
        <v>4507</v>
      </c>
    </row>
    <row r="1952" spans="1:12" s="23" customFormat="1" x14ac:dyDescent="0.2">
      <c r="A1952" s="7" t="s">
        <v>2207</v>
      </c>
      <c r="B1952" s="27">
        <v>44145</v>
      </c>
      <c r="C1952" s="9" t="s">
        <v>12</v>
      </c>
      <c r="D1952" s="9">
        <v>4</v>
      </c>
      <c r="E1952" s="9" t="s">
        <v>4896</v>
      </c>
      <c r="F1952" s="20" t="s">
        <v>4908</v>
      </c>
      <c r="G1952" t="s">
        <v>4904</v>
      </c>
      <c r="H1952" t="str">
        <f>VLOOKUP(E1952,suppliers!$A$2:$B$18,2,)</f>
        <v>OTHER</v>
      </c>
      <c r="I1952" t="str">
        <f>VLOOKUP(C1952,Table_items[],2,FALSE)</f>
        <v>Decolsen 1 Strip 4 Tablet</v>
      </c>
      <c r="J1952" t="str">
        <f>VLOOKUP(C1952,Table_items[],3,FALSE)</f>
        <v>Obat Batuk &amp; Pilek</v>
      </c>
      <c r="K1952" s="23">
        <f>VLOOKUP(C1952,Table_items[],4,FALSE)</f>
        <v>2886</v>
      </c>
      <c r="L1952" s="23">
        <f>VLOOKUP(C1952,Table_items[],5,FALSE)</f>
        <v>2915</v>
      </c>
    </row>
    <row r="1953" spans="1:12" s="23" customFormat="1" x14ac:dyDescent="0.2">
      <c r="A1953" s="11" t="s">
        <v>2208</v>
      </c>
      <c r="B1953" s="28">
        <v>44145</v>
      </c>
      <c r="C1953" s="13" t="s">
        <v>9</v>
      </c>
      <c r="D1953" s="13">
        <v>20</v>
      </c>
      <c r="E1953" s="9" t="s">
        <v>4896</v>
      </c>
      <c r="F1953" s="20" t="s">
        <v>4908</v>
      </c>
      <c r="G1953" t="s">
        <v>4904</v>
      </c>
      <c r="H1953" t="str">
        <f>VLOOKUP(E1953,suppliers!$A$2:$B$18,2,)</f>
        <v>OTHER</v>
      </c>
      <c r="I1953" t="str">
        <f>VLOOKUP(C1953,Table_items[],2,FALSE)</f>
        <v>Bedak Heroxyn 150 gr</v>
      </c>
      <c r="J1953" t="str">
        <f>VLOOKUP(C1953,Table_items[],3,FALSE)</f>
        <v>Obat Alergi</v>
      </c>
      <c r="K1953" s="23">
        <f>VLOOKUP(C1953,Table_items[],4,FALSE)</f>
        <v>16950</v>
      </c>
      <c r="L1953" s="23">
        <f>VLOOKUP(C1953,Table_items[],5,FALSE)</f>
        <v>17170</v>
      </c>
    </row>
    <row r="1954" spans="1:12" s="23" customFormat="1" x14ac:dyDescent="0.2">
      <c r="A1954" s="7" t="s">
        <v>2209</v>
      </c>
      <c r="B1954" s="27">
        <v>44145</v>
      </c>
      <c r="C1954" s="9" t="s">
        <v>24</v>
      </c>
      <c r="D1954" s="9">
        <v>38</v>
      </c>
      <c r="E1954" s="9" t="s">
        <v>4896</v>
      </c>
      <c r="F1954" s="20" t="s">
        <v>4908</v>
      </c>
      <c r="G1954" t="s">
        <v>4904</v>
      </c>
      <c r="H1954" t="str">
        <f>VLOOKUP(E1954,suppliers!$A$2:$B$18,2,)</f>
        <v>OTHER</v>
      </c>
      <c r="I1954" t="str">
        <f>VLOOKUP(C1954,Table_items[],2,FALSE)</f>
        <v>Irbesartan</v>
      </c>
      <c r="J1954" t="str">
        <f>VLOOKUP(C1954,Table_items[],3,FALSE)</f>
        <v>Obat Hipertensi</v>
      </c>
      <c r="K1954" s="23">
        <f>VLOOKUP(C1954,Table_items[],4,FALSE)</f>
        <v>108794</v>
      </c>
      <c r="L1954" s="23">
        <f>VLOOKUP(C1954,Table_items[],5,FALSE)</f>
        <v>109447</v>
      </c>
    </row>
    <row r="1955" spans="1:12" s="23" customFormat="1" x14ac:dyDescent="0.2">
      <c r="A1955" s="11" t="s">
        <v>2210</v>
      </c>
      <c r="B1955" s="28">
        <v>44145</v>
      </c>
      <c r="C1955" s="13" t="s">
        <v>38</v>
      </c>
      <c r="D1955" s="13">
        <v>37</v>
      </c>
      <c r="E1955" s="9" t="s">
        <v>4896</v>
      </c>
      <c r="F1955" s="20" t="s">
        <v>4908</v>
      </c>
      <c r="G1955" t="s">
        <v>4904</v>
      </c>
      <c r="H1955" t="str">
        <f>VLOOKUP(E1955,suppliers!$A$2:$B$18,2,)</f>
        <v>OTHER</v>
      </c>
      <c r="I1955" t="str">
        <f>VLOOKUP(C1955,Table_items[],2,FALSE)</f>
        <v>Sanmol 500 MG 4 Tablet</v>
      </c>
      <c r="J1955" t="str">
        <f>VLOOKUP(C1955,Table_items[],3,FALSE)</f>
        <v>Obat Sakit Kepala &amp; Demam</v>
      </c>
      <c r="K1955" s="23">
        <f>VLOOKUP(C1955,Table_items[],4,FALSE)</f>
        <v>1600</v>
      </c>
      <c r="L1955" s="23">
        <f>VLOOKUP(C1955,Table_items[],5,FALSE)</f>
        <v>1619</v>
      </c>
    </row>
    <row r="1956" spans="1:12" s="23" customFormat="1" x14ac:dyDescent="0.2">
      <c r="A1956" s="7" t="s">
        <v>2211</v>
      </c>
      <c r="B1956" s="27">
        <v>44145</v>
      </c>
      <c r="C1956" s="9" t="s">
        <v>22</v>
      </c>
      <c r="D1956" s="9">
        <v>32</v>
      </c>
      <c r="E1956" s="9" t="s">
        <v>4896</v>
      </c>
      <c r="F1956" s="20" t="s">
        <v>4908</v>
      </c>
      <c r="G1956" t="s">
        <v>4904</v>
      </c>
      <c r="H1956" t="str">
        <f>VLOOKUP(E1956,suppliers!$A$2:$B$18,2,)</f>
        <v>OTHER</v>
      </c>
      <c r="I1956" t="str">
        <f>VLOOKUP(C1956,Table_items[],2,FALSE)</f>
        <v>Candesartan Ogb Dexa</v>
      </c>
      <c r="J1956" t="str">
        <f>VLOOKUP(C1956,Table_items[],3,FALSE)</f>
        <v>Obat Hipertensi</v>
      </c>
      <c r="K1956" s="23">
        <f>VLOOKUP(C1956,Table_items[],4,FALSE)</f>
        <v>5000</v>
      </c>
      <c r="L1956" s="23">
        <f>VLOOKUP(C1956,Table_items[],5,FALSE)</f>
        <v>5095</v>
      </c>
    </row>
    <row r="1957" spans="1:12" s="23" customFormat="1" x14ac:dyDescent="0.2">
      <c r="A1957" s="11" t="s">
        <v>2212</v>
      </c>
      <c r="B1957" s="28">
        <v>44145</v>
      </c>
      <c r="C1957" s="13" t="s">
        <v>40</v>
      </c>
      <c r="D1957" s="13">
        <v>27</v>
      </c>
      <c r="E1957" s="9" t="s">
        <v>4896</v>
      </c>
      <c r="F1957" s="20" t="s">
        <v>4908</v>
      </c>
      <c r="G1957" t="s">
        <v>4904</v>
      </c>
      <c r="H1957" t="str">
        <f>VLOOKUP(E1957,suppliers!$A$2:$B$18,2,)</f>
        <v>OTHER</v>
      </c>
      <c r="I1957" t="str">
        <f>VLOOKUP(C1957,Table_items[],2,FALSE)</f>
        <v>Paramex Tablet / Obat</v>
      </c>
      <c r="J1957" t="str">
        <f>VLOOKUP(C1957,Table_items[],3,FALSE)</f>
        <v>Obat Sakit Kepala &amp; Demam</v>
      </c>
      <c r="K1957" s="23">
        <f>VLOOKUP(C1957,Table_items[],4,FALSE)</f>
        <v>2560</v>
      </c>
      <c r="L1957" s="23">
        <f>VLOOKUP(C1957,Table_items[],5,FALSE)</f>
        <v>2586</v>
      </c>
    </row>
    <row r="1958" spans="1:12" s="23" customFormat="1" x14ac:dyDescent="0.2">
      <c r="A1958" s="7" t="s">
        <v>2213</v>
      </c>
      <c r="B1958" s="27">
        <v>44145</v>
      </c>
      <c r="C1958" s="9" t="s">
        <v>30</v>
      </c>
      <c r="D1958" s="9">
        <v>39</v>
      </c>
      <c r="E1958" s="9" t="s">
        <v>4896</v>
      </c>
      <c r="F1958" s="20" t="s">
        <v>4908</v>
      </c>
      <c r="G1958" t="s">
        <v>4904</v>
      </c>
      <c r="H1958" t="str">
        <f>VLOOKUP(E1958,suppliers!$A$2:$B$18,2,)</f>
        <v>OTHER</v>
      </c>
      <c r="I1958" t="str">
        <f>VLOOKUP(C1958,Table_items[],2,FALSE)</f>
        <v>Koolfever</v>
      </c>
      <c r="J1958" t="str">
        <f>VLOOKUP(C1958,Table_items[],3,FALSE)</f>
        <v>Obat Sakit Kepala &amp; Demam</v>
      </c>
      <c r="K1958" s="23">
        <f>VLOOKUP(C1958,Table_items[],4,FALSE)</f>
        <v>7500</v>
      </c>
      <c r="L1958" s="23">
        <f>VLOOKUP(C1958,Table_items[],5,FALSE)</f>
        <v>7620</v>
      </c>
    </row>
    <row r="1959" spans="1:12" s="23" customFormat="1" x14ac:dyDescent="0.2">
      <c r="A1959" s="11" t="s">
        <v>2214</v>
      </c>
      <c r="B1959" s="28">
        <v>44145</v>
      </c>
      <c r="C1959" s="13" t="s">
        <v>7</v>
      </c>
      <c r="D1959" s="13">
        <v>11</v>
      </c>
      <c r="E1959" s="9" t="s">
        <v>4896</v>
      </c>
      <c r="F1959" s="20" t="s">
        <v>4908</v>
      </c>
      <c r="G1959" t="s">
        <v>4904</v>
      </c>
      <c r="H1959" t="str">
        <f>VLOOKUP(E1959,suppliers!$A$2:$B$18,2,)</f>
        <v>OTHER</v>
      </c>
      <c r="I1959" t="str">
        <f>VLOOKUP(C1959,Table_items[],2,FALSE)</f>
        <v>Acetylcysteine Mahakam 200 mg</v>
      </c>
      <c r="J1959" t="str">
        <f>VLOOKUP(C1959,Table_items[],3,FALSE)</f>
        <v>Obat Alergi</v>
      </c>
      <c r="K1959" s="23">
        <f>VLOOKUP(C1959,Table_items[],4,FALSE)</f>
        <v>33000</v>
      </c>
      <c r="L1959" s="23">
        <f>VLOOKUP(C1959,Table_items[],5,FALSE)</f>
        <v>33330</v>
      </c>
    </row>
    <row r="1960" spans="1:12" s="23" customFormat="1" x14ac:dyDescent="0.2">
      <c r="A1960" s="7" t="s">
        <v>2215</v>
      </c>
      <c r="B1960" s="27">
        <v>44146</v>
      </c>
      <c r="C1960" s="9" t="s">
        <v>12</v>
      </c>
      <c r="D1960" s="9">
        <v>74</v>
      </c>
      <c r="E1960" s="9" t="s">
        <v>4896</v>
      </c>
      <c r="F1960" s="20" t="s">
        <v>4908</v>
      </c>
      <c r="G1960" t="s">
        <v>4904</v>
      </c>
      <c r="H1960" t="str">
        <f>VLOOKUP(E1960,suppliers!$A$2:$B$18,2,)</f>
        <v>OTHER</v>
      </c>
      <c r="I1960" t="str">
        <f>VLOOKUP(C1960,Table_items[],2,FALSE)</f>
        <v>Decolsen 1 Strip 4 Tablet</v>
      </c>
      <c r="J1960" t="str">
        <f>VLOOKUP(C1960,Table_items[],3,FALSE)</f>
        <v>Obat Batuk &amp; Pilek</v>
      </c>
      <c r="K1960" s="23">
        <f>VLOOKUP(C1960,Table_items[],4,FALSE)</f>
        <v>2886</v>
      </c>
      <c r="L1960" s="23">
        <f>VLOOKUP(C1960,Table_items[],5,FALSE)</f>
        <v>2915</v>
      </c>
    </row>
    <row r="1961" spans="1:12" s="23" customFormat="1" x14ac:dyDescent="0.2">
      <c r="A1961" s="11" t="s">
        <v>2216</v>
      </c>
      <c r="B1961" s="28">
        <v>44146</v>
      </c>
      <c r="C1961" s="13" t="s">
        <v>12</v>
      </c>
      <c r="D1961" s="13">
        <v>25</v>
      </c>
      <c r="E1961" s="9" t="s">
        <v>4896</v>
      </c>
      <c r="F1961" s="20" t="s">
        <v>4908</v>
      </c>
      <c r="G1961" t="s">
        <v>4904</v>
      </c>
      <c r="H1961" t="str">
        <f>VLOOKUP(E1961,suppliers!$A$2:$B$18,2,)</f>
        <v>OTHER</v>
      </c>
      <c r="I1961" t="str">
        <f>VLOOKUP(C1961,Table_items[],2,FALSE)</f>
        <v>Decolsen 1 Strip 4 Tablet</v>
      </c>
      <c r="J1961" t="str">
        <f>VLOOKUP(C1961,Table_items[],3,FALSE)</f>
        <v>Obat Batuk &amp; Pilek</v>
      </c>
      <c r="K1961" s="23">
        <f>VLOOKUP(C1961,Table_items[],4,FALSE)</f>
        <v>2886</v>
      </c>
      <c r="L1961" s="23">
        <f>VLOOKUP(C1961,Table_items[],5,FALSE)</f>
        <v>2915</v>
      </c>
    </row>
    <row r="1962" spans="1:12" s="23" customFormat="1" x14ac:dyDescent="0.2">
      <c r="A1962" s="7" t="s">
        <v>2217</v>
      </c>
      <c r="B1962" s="27">
        <v>44146</v>
      </c>
      <c r="C1962" s="9" t="s">
        <v>37</v>
      </c>
      <c r="D1962" s="9">
        <v>26</v>
      </c>
      <c r="E1962" s="9" t="s">
        <v>4896</v>
      </c>
      <c r="F1962" s="20" t="s">
        <v>4908</v>
      </c>
      <c r="G1962" t="s">
        <v>4904</v>
      </c>
      <c r="H1962" t="str">
        <f>VLOOKUP(E1962,suppliers!$A$2:$B$18,2,)</f>
        <v>OTHER</v>
      </c>
      <c r="I1962" t="str">
        <f>VLOOKUP(C1962,Table_items[],2,FALSE)</f>
        <v>Bodrex Extra</v>
      </c>
      <c r="J1962" t="str">
        <f>VLOOKUP(C1962,Table_items[],3,FALSE)</f>
        <v>Obat Sakit Kepala &amp; Demam</v>
      </c>
      <c r="K1962" s="23">
        <f>VLOOKUP(C1962,Table_items[],4,FALSE)</f>
        <v>50788</v>
      </c>
      <c r="L1962" s="23">
        <f>VLOOKUP(C1962,Table_items[],5,FALSE)</f>
        <v>51753</v>
      </c>
    </row>
    <row r="1963" spans="1:12" s="23" customFormat="1" x14ac:dyDescent="0.2">
      <c r="A1963" s="11" t="s">
        <v>2218</v>
      </c>
      <c r="B1963" s="28">
        <v>44146</v>
      </c>
      <c r="C1963" s="13" t="s">
        <v>16</v>
      </c>
      <c r="D1963" s="13">
        <v>28</v>
      </c>
      <c r="E1963" s="9" t="s">
        <v>4896</v>
      </c>
      <c r="F1963" s="20" t="s">
        <v>4908</v>
      </c>
      <c r="G1963" t="s">
        <v>4904</v>
      </c>
      <c r="H1963" t="str">
        <f>VLOOKUP(E1963,suppliers!$A$2:$B$18,2,)</f>
        <v>OTHER</v>
      </c>
      <c r="I1963" t="str">
        <f>VLOOKUP(C1963,Table_items[],2,FALSE)</f>
        <v>Ultraflu Box Isi 25 Strip</v>
      </c>
      <c r="J1963" t="str">
        <f>VLOOKUP(C1963,Table_items[],3,FALSE)</f>
        <v>Obat Batuk &amp; Pilek</v>
      </c>
      <c r="K1963" s="23">
        <f>VLOOKUP(C1963,Table_items[],4,FALSE)</f>
        <v>72500</v>
      </c>
      <c r="L1963" s="23">
        <f>VLOOKUP(C1963,Table_items[],5,FALSE)</f>
        <v>73805</v>
      </c>
    </row>
    <row r="1964" spans="1:12" s="23" customFormat="1" x14ac:dyDescent="0.2">
      <c r="A1964" s="7" t="s">
        <v>2219</v>
      </c>
      <c r="B1964" s="27">
        <v>44146</v>
      </c>
      <c r="C1964" s="9" t="s">
        <v>20</v>
      </c>
      <c r="D1964" s="9">
        <v>3</v>
      </c>
      <c r="E1964" s="9" t="s">
        <v>4896</v>
      </c>
      <c r="F1964" s="20" t="s">
        <v>4908</v>
      </c>
      <c r="G1964" t="s">
        <v>4904</v>
      </c>
      <c r="H1964" t="str">
        <f>VLOOKUP(E1964,suppliers!$A$2:$B$18,2,)</f>
        <v>OTHER</v>
      </c>
      <c r="I1964" t="str">
        <f>VLOOKUP(C1964,Table_items[],2,FALSE)</f>
        <v>Carditens</v>
      </c>
      <c r="J1964" t="str">
        <f>VLOOKUP(C1964,Table_items[],3,FALSE)</f>
        <v>Obat Hipertensi</v>
      </c>
      <c r="K1964" s="23">
        <f>VLOOKUP(C1964,Table_items[],4,FALSE)</f>
        <v>100000</v>
      </c>
      <c r="L1964" s="23">
        <f>VLOOKUP(C1964,Table_items[],5,FALSE)</f>
        <v>100900</v>
      </c>
    </row>
    <row r="1965" spans="1:12" s="23" customFormat="1" x14ac:dyDescent="0.2">
      <c r="A1965" s="11" t="s">
        <v>2220</v>
      </c>
      <c r="B1965" s="28">
        <v>44146</v>
      </c>
      <c r="C1965" s="13" t="s">
        <v>25</v>
      </c>
      <c r="D1965" s="13">
        <v>6</v>
      </c>
      <c r="E1965" s="9" t="s">
        <v>4896</v>
      </c>
      <c r="F1965" s="20" t="s">
        <v>4908</v>
      </c>
      <c r="G1965" t="s">
        <v>4904</v>
      </c>
      <c r="H1965" t="str">
        <f>VLOOKUP(E1965,suppliers!$A$2:$B$18,2,)</f>
        <v>OTHER</v>
      </c>
      <c r="I1965" t="str">
        <f>VLOOKUP(C1965,Table_items[],2,FALSE)</f>
        <v>Irvell 150MG Box 20 Tablet</v>
      </c>
      <c r="J1965" t="str">
        <f>VLOOKUP(C1965,Table_items[],3,FALSE)</f>
        <v>Obat Hipertensi</v>
      </c>
      <c r="K1965" s="23">
        <f>VLOOKUP(C1965,Table_items[],4,FALSE)</f>
        <v>143991</v>
      </c>
      <c r="L1965" s="23">
        <f>VLOOKUP(C1965,Table_items[],5,FALSE)</f>
        <v>146871</v>
      </c>
    </row>
    <row r="1966" spans="1:12" s="23" customFormat="1" x14ac:dyDescent="0.2">
      <c r="A1966" s="7" t="s">
        <v>2221</v>
      </c>
      <c r="B1966" s="27">
        <v>44147</v>
      </c>
      <c r="C1966" s="9" t="s">
        <v>38</v>
      </c>
      <c r="D1966" s="9">
        <v>9</v>
      </c>
      <c r="E1966" s="9" t="s">
        <v>4896</v>
      </c>
      <c r="F1966" s="20" t="s">
        <v>4908</v>
      </c>
      <c r="G1966" t="s">
        <v>4904</v>
      </c>
      <c r="H1966" t="str">
        <f>VLOOKUP(E1966,suppliers!$A$2:$B$18,2,)</f>
        <v>OTHER</v>
      </c>
      <c r="I1966" t="str">
        <f>VLOOKUP(C1966,Table_items[],2,FALSE)</f>
        <v>Sanmol 500 MG 4 Tablet</v>
      </c>
      <c r="J1966" t="str">
        <f>VLOOKUP(C1966,Table_items[],3,FALSE)</f>
        <v>Obat Sakit Kepala &amp; Demam</v>
      </c>
      <c r="K1966" s="23">
        <f>VLOOKUP(C1966,Table_items[],4,FALSE)</f>
        <v>1600</v>
      </c>
      <c r="L1966" s="23">
        <f>VLOOKUP(C1966,Table_items[],5,FALSE)</f>
        <v>1619</v>
      </c>
    </row>
    <row r="1967" spans="1:12" s="23" customFormat="1" x14ac:dyDescent="0.2">
      <c r="A1967" s="11" t="s">
        <v>2222</v>
      </c>
      <c r="B1967" s="28">
        <v>44147</v>
      </c>
      <c r="C1967" s="13" t="s">
        <v>41</v>
      </c>
      <c r="D1967" s="13">
        <v>11</v>
      </c>
      <c r="E1967" s="9" t="s">
        <v>4896</v>
      </c>
      <c r="F1967" s="20" t="s">
        <v>4908</v>
      </c>
      <c r="G1967" t="s">
        <v>4904</v>
      </c>
      <c r="H1967" t="str">
        <f>VLOOKUP(E1967,suppliers!$A$2:$B$18,2,)</f>
        <v>OTHER</v>
      </c>
      <c r="I1967" t="str">
        <f>VLOOKUP(C1967,Table_items[],2,FALSE)</f>
        <v>Otilon Ear Drops 8 mL</v>
      </c>
      <c r="J1967" t="str">
        <f>VLOOKUP(C1967,Table_items[],3,FALSE)</f>
        <v>Obat Telinga</v>
      </c>
      <c r="K1967" s="23">
        <f>VLOOKUP(C1967,Table_items[],4,FALSE)</f>
        <v>55000</v>
      </c>
      <c r="L1967" s="23">
        <f>VLOOKUP(C1967,Table_items[],5,FALSE)</f>
        <v>55935</v>
      </c>
    </row>
    <row r="1968" spans="1:12" s="23" customFormat="1" x14ac:dyDescent="0.2">
      <c r="A1968" s="7" t="s">
        <v>2223</v>
      </c>
      <c r="B1968" s="27">
        <v>44147</v>
      </c>
      <c r="C1968" s="9" t="s">
        <v>10</v>
      </c>
      <c r="D1968" s="9">
        <v>104</v>
      </c>
      <c r="E1968" s="9" t="s">
        <v>4896</v>
      </c>
      <c r="F1968" s="20" t="s">
        <v>4908</v>
      </c>
      <c r="G1968" t="s">
        <v>4904</v>
      </c>
      <c r="H1968" t="str">
        <f>VLOOKUP(E1968,suppliers!$A$2:$B$18,2,)</f>
        <v>OTHER</v>
      </c>
      <c r="I1968" t="str">
        <f>VLOOKUP(C1968,Table_items[],2,FALSE)</f>
        <v>Dexteem Box Plus 100 Tablet</v>
      </c>
      <c r="J1968" t="str">
        <f>VLOOKUP(C1968,Table_items[],3,FALSE)</f>
        <v>Obat Alergi</v>
      </c>
      <c r="K1968" s="23">
        <f>VLOOKUP(C1968,Table_items[],4,FALSE)</f>
        <v>25322</v>
      </c>
      <c r="L1968" s="23">
        <f>VLOOKUP(C1968,Table_items[],5,FALSE)</f>
        <v>25449</v>
      </c>
    </row>
    <row r="1969" spans="1:12" s="23" customFormat="1" x14ac:dyDescent="0.2">
      <c r="A1969" s="11" t="s">
        <v>2224</v>
      </c>
      <c r="B1969" s="28">
        <v>44147</v>
      </c>
      <c r="C1969" s="13" t="s">
        <v>36</v>
      </c>
      <c r="D1969" s="13">
        <v>1</v>
      </c>
      <c r="E1969" s="9" t="s">
        <v>4896</v>
      </c>
      <c r="F1969" s="20" t="s">
        <v>4908</v>
      </c>
      <c r="G1969" t="s">
        <v>4904</v>
      </c>
      <c r="H1969" t="str">
        <f>VLOOKUP(E1969,suppliers!$A$2:$B$18,2,)</f>
        <v>OTHER</v>
      </c>
      <c r="I1969" t="str">
        <f>VLOOKUP(C1969,Table_items[],2,FALSE)</f>
        <v>Sanmol Paracetamol</v>
      </c>
      <c r="J1969" t="str">
        <f>VLOOKUP(C1969,Table_items[],3,FALSE)</f>
        <v>Obat Sakit Kepala &amp; Demam</v>
      </c>
      <c r="K1969" s="23">
        <f>VLOOKUP(C1969,Table_items[],4,FALSE)</f>
        <v>16100</v>
      </c>
      <c r="L1969" s="23">
        <f>VLOOKUP(C1969,Table_items[],5,FALSE)</f>
        <v>16261</v>
      </c>
    </row>
    <row r="1970" spans="1:12" s="23" customFormat="1" x14ac:dyDescent="0.2">
      <c r="A1970" s="7" t="s">
        <v>2225</v>
      </c>
      <c r="B1970" s="27">
        <v>44147</v>
      </c>
      <c r="C1970" s="9" t="s">
        <v>28</v>
      </c>
      <c r="D1970" s="9">
        <v>38</v>
      </c>
      <c r="E1970" s="9" t="s">
        <v>4896</v>
      </c>
      <c r="F1970" s="20" t="s">
        <v>4908</v>
      </c>
      <c r="G1970" t="s">
        <v>4904</v>
      </c>
      <c r="H1970" t="str">
        <f>VLOOKUP(E1970,suppliers!$A$2:$B$18,2,)</f>
        <v>OTHER</v>
      </c>
      <c r="I1970" t="str">
        <f>VLOOKUP(C1970,Table_items[],2,FALSE)</f>
        <v>Hyperchol 100 MG 12 KPS</v>
      </c>
      <c r="J1970" t="str">
        <f>VLOOKUP(C1970,Table_items[],3,FALSE)</f>
        <v>Obat Kolesterol</v>
      </c>
      <c r="K1970" s="23">
        <f>VLOOKUP(C1970,Table_items[],4,FALSE)</f>
        <v>42800</v>
      </c>
      <c r="L1970" s="23">
        <f>VLOOKUP(C1970,Table_items[],5,FALSE)</f>
        <v>43442</v>
      </c>
    </row>
    <row r="1971" spans="1:12" s="23" customFormat="1" x14ac:dyDescent="0.2">
      <c r="A1971" s="11" t="s">
        <v>2226</v>
      </c>
      <c r="B1971" s="28">
        <v>44147</v>
      </c>
      <c r="C1971" s="13" t="s">
        <v>7</v>
      </c>
      <c r="D1971" s="13">
        <v>250</v>
      </c>
      <c r="E1971" s="9" t="s">
        <v>4896</v>
      </c>
      <c r="F1971" s="20" t="s">
        <v>4908</v>
      </c>
      <c r="G1971" t="s">
        <v>4904</v>
      </c>
      <c r="H1971" t="str">
        <f>VLOOKUP(E1971,suppliers!$A$2:$B$18,2,)</f>
        <v>OTHER</v>
      </c>
      <c r="I1971" t="str">
        <f>VLOOKUP(C1971,Table_items[],2,FALSE)</f>
        <v>Acetylcysteine Mahakam 200 mg</v>
      </c>
      <c r="J1971" t="str">
        <f>VLOOKUP(C1971,Table_items[],3,FALSE)</f>
        <v>Obat Alergi</v>
      </c>
      <c r="K1971" s="23">
        <f>VLOOKUP(C1971,Table_items[],4,FALSE)</f>
        <v>33000</v>
      </c>
      <c r="L1971" s="23">
        <f>VLOOKUP(C1971,Table_items[],5,FALSE)</f>
        <v>33330</v>
      </c>
    </row>
    <row r="1972" spans="1:12" s="23" customFormat="1" x14ac:dyDescent="0.2">
      <c r="A1972" s="7" t="s">
        <v>2227</v>
      </c>
      <c r="B1972" s="27">
        <v>44147</v>
      </c>
      <c r="C1972" s="9" t="s">
        <v>11</v>
      </c>
      <c r="D1972" s="9">
        <v>16</v>
      </c>
      <c r="E1972" s="9" t="s">
        <v>4896</v>
      </c>
      <c r="F1972" s="20" t="s">
        <v>4908</v>
      </c>
      <c r="G1972" t="s">
        <v>4904</v>
      </c>
      <c r="H1972" t="str">
        <f>VLOOKUP(E1972,suppliers!$A$2:$B$18,2,)</f>
        <v>OTHER</v>
      </c>
      <c r="I1972" t="str">
        <f>VLOOKUP(C1972,Table_items[],2,FALSE)</f>
        <v>Neozep Forte 1 Strip 4 Tablet</v>
      </c>
      <c r="J1972" t="str">
        <f>VLOOKUP(C1972,Table_items[],3,FALSE)</f>
        <v>Obat Batuk &amp; Pilek</v>
      </c>
      <c r="K1972" s="23">
        <f>VLOOKUP(C1972,Table_items[],4,FALSE)</f>
        <v>2324</v>
      </c>
      <c r="L1972" s="23">
        <f>VLOOKUP(C1972,Table_items[],5,FALSE)</f>
        <v>2338</v>
      </c>
    </row>
    <row r="1973" spans="1:12" s="23" customFormat="1" x14ac:dyDescent="0.2">
      <c r="A1973" s="11" t="s">
        <v>2228</v>
      </c>
      <c r="B1973" s="28">
        <v>44148</v>
      </c>
      <c r="C1973" s="13" t="s">
        <v>22</v>
      </c>
      <c r="D1973" s="13">
        <v>32</v>
      </c>
      <c r="E1973" s="9" t="s">
        <v>4896</v>
      </c>
      <c r="F1973" s="20" t="s">
        <v>4908</v>
      </c>
      <c r="G1973" t="s">
        <v>4904</v>
      </c>
      <c r="H1973" t="str">
        <f>VLOOKUP(E1973,suppliers!$A$2:$B$18,2,)</f>
        <v>OTHER</v>
      </c>
      <c r="I1973" t="str">
        <f>VLOOKUP(C1973,Table_items[],2,FALSE)</f>
        <v>Candesartan Ogb Dexa</v>
      </c>
      <c r="J1973" t="str">
        <f>VLOOKUP(C1973,Table_items[],3,FALSE)</f>
        <v>Obat Hipertensi</v>
      </c>
      <c r="K1973" s="23">
        <f>VLOOKUP(C1973,Table_items[],4,FALSE)</f>
        <v>5000</v>
      </c>
      <c r="L1973" s="23">
        <f>VLOOKUP(C1973,Table_items[],5,FALSE)</f>
        <v>5095</v>
      </c>
    </row>
    <row r="1974" spans="1:12" s="23" customFormat="1" x14ac:dyDescent="0.2">
      <c r="A1974" s="7" t="s">
        <v>2229</v>
      </c>
      <c r="B1974" s="27">
        <v>44148</v>
      </c>
      <c r="C1974" s="9" t="s">
        <v>10</v>
      </c>
      <c r="D1974" s="9">
        <v>123</v>
      </c>
      <c r="E1974" s="9" t="s">
        <v>4896</v>
      </c>
      <c r="F1974" s="20" t="s">
        <v>4908</v>
      </c>
      <c r="G1974" t="s">
        <v>4904</v>
      </c>
      <c r="H1974" t="str">
        <f>VLOOKUP(E1974,suppliers!$A$2:$B$18,2,)</f>
        <v>OTHER</v>
      </c>
      <c r="I1974" t="str">
        <f>VLOOKUP(C1974,Table_items[],2,FALSE)</f>
        <v>Dexteem Box Plus 100 Tablet</v>
      </c>
      <c r="J1974" t="str">
        <f>VLOOKUP(C1974,Table_items[],3,FALSE)</f>
        <v>Obat Alergi</v>
      </c>
      <c r="K1974" s="23">
        <f>VLOOKUP(C1974,Table_items[],4,FALSE)</f>
        <v>25322</v>
      </c>
      <c r="L1974" s="23">
        <f>VLOOKUP(C1974,Table_items[],5,FALSE)</f>
        <v>25449</v>
      </c>
    </row>
    <row r="1975" spans="1:12" s="23" customFormat="1" x14ac:dyDescent="0.2">
      <c r="A1975" s="11" t="s">
        <v>2230</v>
      </c>
      <c r="B1975" s="28">
        <v>44148</v>
      </c>
      <c r="C1975" s="13" t="s">
        <v>10</v>
      </c>
      <c r="D1975" s="13">
        <v>40</v>
      </c>
      <c r="E1975" s="9" t="s">
        <v>4896</v>
      </c>
      <c r="F1975" s="20" t="s">
        <v>4908</v>
      </c>
      <c r="G1975" t="s">
        <v>4904</v>
      </c>
      <c r="H1975" t="str">
        <f>VLOOKUP(E1975,suppliers!$A$2:$B$18,2,)</f>
        <v>OTHER</v>
      </c>
      <c r="I1975" t="str">
        <f>VLOOKUP(C1975,Table_items[],2,FALSE)</f>
        <v>Dexteem Box Plus 100 Tablet</v>
      </c>
      <c r="J1975" t="str">
        <f>VLOOKUP(C1975,Table_items[],3,FALSE)</f>
        <v>Obat Alergi</v>
      </c>
      <c r="K1975" s="23">
        <f>VLOOKUP(C1975,Table_items[],4,FALSE)</f>
        <v>25322</v>
      </c>
      <c r="L1975" s="23">
        <f>VLOOKUP(C1975,Table_items[],5,FALSE)</f>
        <v>25449</v>
      </c>
    </row>
    <row r="1976" spans="1:12" s="23" customFormat="1" x14ac:dyDescent="0.2">
      <c r="A1976" s="7" t="s">
        <v>2231</v>
      </c>
      <c r="B1976" s="27">
        <v>44148</v>
      </c>
      <c r="C1976" s="9" t="s">
        <v>40</v>
      </c>
      <c r="D1976" s="9">
        <v>4</v>
      </c>
      <c r="E1976" s="9" t="s">
        <v>4896</v>
      </c>
      <c r="F1976" s="20" t="s">
        <v>4908</v>
      </c>
      <c r="G1976" t="s">
        <v>4904</v>
      </c>
      <c r="H1976" t="str">
        <f>VLOOKUP(E1976,suppliers!$A$2:$B$18,2,)</f>
        <v>OTHER</v>
      </c>
      <c r="I1976" t="str">
        <f>VLOOKUP(C1976,Table_items[],2,FALSE)</f>
        <v>Paramex Tablet / Obat</v>
      </c>
      <c r="J1976" t="str">
        <f>VLOOKUP(C1976,Table_items[],3,FALSE)</f>
        <v>Obat Sakit Kepala &amp; Demam</v>
      </c>
      <c r="K1976" s="23">
        <f>VLOOKUP(C1976,Table_items[],4,FALSE)</f>
        <v>2560</v>
      </c>
      <c r="L1976" s="23">
        <f>VLOOKUP(C1976,Table_items[],5,FALSE)</f>
        <v>2586</v>
      </c>
    </row>
    <row r="1977" spans="1:12" s="23" customFormat="1" x14ac:dyDescent="0.2">
      <c r="A1977" s="11" t="s">
        <v>2232</v>
      </c>
      <c r="B1977" s="28">
        <v>44148</v>
      </c>
      <c r="C1977" s="13" t="s">
        <v>8</v>
      </c>
      <c r="D1977" s="13">
        <v>40</v>
      </c>
      <c r="E1977" s="9" t="s">
        <v>4896</v>
      </c>
      <c r="F1977" s="20" t="s">
        <v>4908</v>
      </c>
      <c r="G1977" t="s">
        <v>4904</v>
      </c>
      <c r="H1977" t="str">
        <f>VLOOKUP(E1977,suppliers!$A$2:$B$18,2,)</f>
        <v>OTHER</v>
      </c>
      <c r="I1977" t="str">
        <f>VLOOKUP(C1977,Table_items[],2,FALSE)</f>
        <v>Bisoprolol Ogb Dexa</v>
      </c>
      <c r="J1977" t="str">
        <f>VLOOKUP(C1977,Table_items[],3,FALSE)</f>
        <v>Obat Alergi</v>
      </c>
      <c r="K1977" s="23">
        <f>VLOOKUP(C1977,Table_items[],4,FALSE)</f>
        <v>10000</v>
      </c>
      <c r="L1977" s="23">
        <f>VLOOKUP(C1977,Table_items[],5,FALSE)</f>
        <v>10180</v>
      </c>
    </row>
    <row r="1978" spans="1:12" s="23" customFormat="1" x14ac:dyDescent="0.2">
      <c r="A1978" s="7" t="s">
        <v>2233</v>
      </c>
      <c r="B1978" s="27">
        <v>44148</v>
      </c>
      <c r="C1978" s="9" t="s">
        <v>18</v>
      </c>
      <c r="D1978" s="9">
        <v>45</v>
      </c>
      <c r="E1978" s="9" t="s">
        <v>4896</v>
      </c>
      <c r="F1978" s="20" t="s">
        <v>4908</v>
      </c>
      <c r="G1978" t="s">
        <v>4904</v>
      </c>
      <c r="H1978" t="str">
        <f>VLOOKUP(E1978,suppliers!$A$2:$B$18,2,)</f>
        <v>OTHER</v>
      </c>
      <c r="I1978" t="str">
        <f>VLOOKUP(C1978,Table_items[],2,FALSE)</f>
        <v>Konidin 4 Tablet</v>
      </c>
      <c r="J1978" t="str">
        <f>VLOOKUP(C1978,Table_items[],3,FALSE)</f>
        <v>Obat Batuk &amp; Pilek</v>
      </c>
      <c r="K1978" s="23">
        <f>VLOOKUP(C1978,Table_items[],4,FALSE)</f>
        <v>2460</v>
      </c>
      <c r="L1978" s="23">
        <f>VLOOKUP(C1978,Table_items[],5,FALSE)</f>
        <v>2490</v>
      </c>
    </row>
    <row r="1979" spans="1:12" s="23" customFormat="1" x14ac:dyDescent="0.2">
      <c r="A1979" s="11" t="s">
        <v>2234</v>
      </c>
      <c r="B1979" s="28">
        <v>44149</v>
      </c>
      <c r="C1979" s="13" t="s">
        <v>13</v>
      </c>
      <c r="D1979" s="13">
        <v>2</v>
      </c>
      <c r="E1979" s="9" t="s">
        <v>4896</v>
      </c>
      <c r="F1979" s="20" t="s">
        <v>4908</v>
      </c>
      <c r="G1979" t="s">
        <v>4904</v>
      </c>
      <c r="H1979" t="str">
        <f>VLOOKUP(E1979,suppliers!$A$2:$B$18,2,)</f>
        <v>OTHER</v>
      </c>
      <c r="I1979" t="str">
        <f>VLOOKUP(C1979,Table_items[],2,FALSE)</f>
        <v>Silex Syrup</v>
      </c>
      <c r="J1979" t="str">
        <f>VLOOKUP(C1979,Table_items[],3,FALSE)</f>
        <v>Obat Batuk &amp; Pilek</v>
      </c>
      <c r="K1979" s="23">
        <f>VLOOKUP(C1979,Table_items[],4,FALSE)</f>
        <v>75400</v>
      </c>
      <c r="L1979" s="23">
        <f>VLOOKUP(C1979,Table_items[],5,FALSE)</f>
        <v>76456</v>
      </c>
    </row>
    <row r="1980" spans="1:12" s="23" customFormat="1" x14ac:dyDescent="0.2">
      <c r="A1980" s="7" t="s">
        <v>2235</v>
      </c>
      <c r="B1980" s="27">
        <v>44149</v>
      </c>
      <c r="C1980" s="9" t="s">
        <v>33</v>
      </c>
      <c r="D1980" s="9">
        <v>20</v>
      </c>
      <c r="E1980" s="9" t="s">
        <v>4896</v>
      </c>
      <c r="F1980" s="20" t="s">
        <v>4908</v>
      </c>
      <c r="G1980" t="s">
        <v>4904</v>
      </c>
      <c r="H1980" t="str">
        <f>VLOOKUP(E1980,suppliers!$A$2:$B$18,2,)</f>
        <v>OTHER</v>
      </c>
      <c r="I1980" t="str">
        <f>VLOOKUP(C1980,Table_items[],2,FALSE)</f>
        <v>Hisamitsu Bye Bye Fever</v>
      </c>
      <c r="J1980" t="str">
        <f>VLOOKUP(C1980,Table_items[],3,FALSE)</f>
        <v>Obat Sakit Kepala &amp; Demam</v>
      </c>
      <c r="K1980" s="23">
        <f>VLOOKUP(C1980,Table_items[],4,FALSE)</f>
        <v>7000</v>
      </c>
      <c r="L1980" s="23">
        <f>VLOOKUP(C1980,Table_items[],5,FALSE)</f>
        <v>7035</v>
      </c>
    </row>
    <row r="1981" spans="1:12" s="23" customFormat="1" x14ac:dyDescent="0.2">
      <c r="A1981" s="11" t="s">
        <v>2236</v>
      </c>
      <c r="B1981" s="28">
        <v>44149</v>
      </c>
      <c r="C1981" s="13" t="s">
        <v>12</v>
      </c>
      <c r="D1981" s="13">
        <v>88</v>
      </c>
      <c r="E1981" s="9" t="s">
        <v>4896</v>
      </c>
      <c r="F1981" s="20" t="s">
        <v>4908</v>
      </c>
      <c r="G1981" t="s">
        <v>4904</v>
      </c>
      <c r="H1981" t="str">
        <f>VLOOKUP(E1981,suppliers!$A$2:$B$18,2,)</f>
        <v>OTHER</v>
      </c>
      <c r="I1981" t="str">
        <f>VLOOKUP(C1981,Table_items[],2,FALSE)</f>
        <v>Decolsen 1 Strip 4 Tablet</v>
      </c>
      <c r="J1981" t="str">
        <f>VLOOKUP(C1981,Table_items[],3,FALSE)</f>
        <v>Obat Batuk &amp; Pilek</v>
      </c>
      <c r="K1981" s="23">
        <f>VLOOKUP(C1981,Table_items[],4,FALSE)</f>
        <v>2886</v>
      </c>
      <c r="L1981" s="23">
        <f>VLOOKUP(C1981,Table_items[],5,FALSE)</f>
        <v>2915</v>
      </c>
    </row>
    <row r="1982" spans="1:12" s="23" customFormat="1" x14ac:dyDescent="0.2">
      <c r="A1982" s="7" t="s">
        <v>2237</v>
      </c>
      <c r="B1982" s="27">
        <v>44149</v>
      </c>
      <c r="C1982" s="9" t="s">
        <v>9</v>
      </c>
      <c r="D1982" s="9">
        <v>47</v>
      </c>
      <c r="E1982" s="9" t="s">
        <v>4896</v>
      </c>
      <c r="F1982" s="20" t="s">
        <v>4908</v>
      </c>
      <c r="G1982" t="s">
        <v>4904</v>
      </c>
      <c r="H1982" t="str">
        <f>VLOOKUP(E1982,suppliers!$A$2:$B$18,2,)</f>
        <v>OTHER</v>
      </c>
      <c r="I1982" t="str">
        <f>VLOOKUP(C1982,Table_items[],2,FALSE)</f>
        <v>Bedak Heroxyn 150 gr</v>
      </c>
      <c r="J1982" t="str">
        <f>VLOOKUP(C1982,Table_items[],3,FALSE)</f>
        <v>Obat Alergi</v>
      </c>
      <c r="K1982" s="23">
        <f>VLOOKUP(C1982,Table_items[],4,FALSE)</f>
        <v>16950</v>
      </c>
      <c r="L1982" s="23">
        <f>VLOOKUP(C1982,Table_items[],5,FALSE)</f>
        <v>17170</v>
      </c>
    </row>
    <row r="1983" spans="1:12" s="23" customFormat="1" x14ac:dyDescent="0.2">
      <c r="A1983" s="11" t="s">
        <v>2238</v>
      </c>
      <c r="B1983" s="28">
        <v>44149</v>
      </c>
      <c r="C1983" s="13" t="s">
        <v>38</v>
      </c>
      <c r="D1983" s="13">
        <v>35</v>
      </c>
      <c r="E1983" s="9" t="s">
        <v>4896</v>
      </c>
      <c r="F1983" s="20" t="s">
        <v>4908</v>
      </c>
      <c r="G1983" t="s">
        <v>4904</v>
      </c>
      <c r="H1983" t="str">
        <f>VLOOKUP(E1983,suppliers!$A$2:$B$18,2,)</f>
        <v>OTHER</v>
      </c>
      <c r="I1983" t="str">
        <f>VLOOKUP(C1983,Table_items[],2,FALSE)</f>
        <v>Sanmol 500 MG 4 Tablet</v>
      </c>
      <c r="J1983" t="str">
        <f>VLOOKUP(C1983,Table_items[],3,FALSE)</f>
        <v>Obat Sakit Kepala &amp; Demam</v>
      </c>
      <c r="K1983" s="23">
        <f>VLOOKUP(C1983,Table_items[],4,FALSE)</f>
        <v>1600</v>
      </c>
      <c r="L1983" s="23">
        <f>VLOOKUP(C1983,Table_items[],5,FALSE)</f>
        <v>1619</v>
      </c>
    </row>
    <row r="1984" spans="1:12" s="23" customFormat="1" x14ac:dyDescent="0.2">
      <c r="A1984" s="7" t="s">
        <v>2239</v>
      </c>
      <c r="B1984" s="27">
        <v>44149</v>
      </c>
      <c r="C1984" s="9" t="s">
        <v>36</v>
      </c>
      <c r="D1984" s="9">
        <v>8</v>
      </c>
      <c r="E1984" s="9" t="s">
        <v>4896</v>
      </c>
      <c r="F1984" s="20" t="s">
        <v>4908</v>
      </c>
      <c r="G1984" t="s">
        <v>4904</v>
      </c>
      <c r="H1984" t="str">
        <f>VLOOKUP(E1984,suppliers!$A$2:$B$18,2,)</f>
        <v>OTHER</v>
      </c>
      <c r="I1984" t="str">
        <f>VLOOKUP(C1984,Table_items[],2,FALSE)</f>
        <v>Sanmol Paracetamol</v>
      </c>
      <c r="J1984" t="str">
        <f>VLOOKUP(C1984,Table_items[],3,FALSE)</f>
        <v>Obat Sakit Kepala &amp; Demam</v>
      </c>
      <c r="K1984" s="23">
        <f>VLOOKUP(C1984,Table_items[],4,FALSE)</f>
        <v>16100</v>
      </c>
      <c r="L1984" s="23">
        <f>VLOOKUP(C1984,Table_items[],5,FALSE)</f>
        <v>16261</v>
      </c>
    </row>
    <row r="1985" spans="1:12" s="23" customFormat="1" x14ac:dyDescent="0.2">
      <c r="A1985" s="11" t="s">
        <v>2240</v>
      </c>
      <c r="B1985" s="28">
        <v>44149</v>
      </c>
      <c r="C1985" s="13" t="s">
        <v>8</v>
      </c>
      <c r="D1985" s="13">
        <v>77</v>
      </c>
      <c r="E1985" s="9" t="s">
        <v>4896</v>
      </c>
      <c r="F1985" s="20" t="s">
        <v>4908</v>
      </c>
      <c r="G1985" t="s">
        <v>4904</v>
      </c>
      <c r="H1985" t="str">
        <f>VLOOKUP(E1985,suppliers!$A$2:$B$18,2,)</f>
        <v>OTHER</v>
      </c>
      <c r="I1985" t="str">
        <f>VLOOKUP(C1985,Table_items[],2,FALSE)</f>
        <v>Bisoprolol Ogb Dexa</v>
      </c>
      <c r="J1985" t="str">
        <f>VLOOKUP(C1985,Table_items[],3,FALSE)</f>
        <v>Obat Alergi</v>
      </c>
      <c r="K1985" s="23">
        <f>VLOOKUP(C1985,Table_items[],4,FALSE)</f>
        <v>10000</v>
      </c>
      <c r="L1985" s="23">
        <f>VLOOKUP(C1985,Table_items[],5,FALSE)</f>
        <v>10180</v>
      </c>
    </row>
    <row r="1986" spans="1:12" s="23" customFormat="1" x14ac:dyDescent="0.2">
      <c r="A1986" s="7" t="s">
        <v>2241</v>
      </c>
      <c r="B1986" s="27">
        <v>44149</v>
      </c>
      <c r="C1986" s="9" t="s">
        <v>23</v>
      </c>
      <c r="D1986" s="9">
        <v>1</v>
      </c>
      <c r="E1986" s="9" t="s">
        <v>4896</v>
      </c>
      <c r="F1986" s="20" t="s">
        <v>4908</v>
      </c>
      <c r="G1986" t="s">
        <v>4904</v>
      </c>
      <c r="H1986" t="str">
        <f>VLOOKUP(E1986,suppliers!$A$2:$B$18,2,)</f>
        <v>OTHER</v>
      </c>
      <c r="I1986" t="str">
        <f>VLOOKUP(C1986,Table_items[],2,FALSE)</f>
        <v>Amlodipine Besilate</v>
      </c>
      <c r="J1986" t="str">
        <f>VLOOKUP(C1986,Table_items[],3,FALSE)</f>
        <v>Obat Hipertensi</v>
      </c>
      <c r="K1986" s="23">
        <f>VLOOKUP(C1986,Table_items[],4,FALSE)</f>
        <v>7467</v>
      </c>
      <c r="L1986" s="23">
        <f>VLOOKUP(C1986,Table_items[],5,FALSE)</f>
        <v>7504</v>
      </c>
    </row>
    <row r="1987" spans="1:12" s="23" customFormat="1" x14ac:dyDescent="0.2">
      <c r="A1987" s="11" t="s">
        <v>2242</v>
      </c>
      <c r="B1987" s="28">
        <v>44149</v>
      </c>
      <c r="C1987" s="13" t="s">
        <v>23</v>
      </c>
      <c r="D1987" s="13">
        <v>62</v>
      </c>
      <c r="E1987" s="9" t="s">
        <v>4896</v>
      </c>
      <c r="F1987" s="20" t="s">
        <v>4908</v>
      </c>
      <c r="G1987" t="s">
        <v>4904</v>
      </c>
      <c r="H1987" t="str">
        <f>VLOOKUP(E1987,suppliers!$A$2:$B$18,2,)</f>
        <v>OTHER</v>
      </c>
      <c r="I1987" t="str">
        <f>VLOOKUP(C1987,Table_items[],2,FALSE)</f>
        <v>Amlodipine Besilate</v>
      </c>
      <c r="J1987" t="str">
        <f>VLOOKUP(C1987,Table_items[],3,FALSE)</f>
        <v>Obat Hipertensi</v>
      </c>
      <c r="K1987" s="23">
        <f>VLOOKUP(C1987,Table_items[],4,FALSE)</f>
        <v>7467</v>
      </c>
      <c r="L1987" s="23">
        <f>VLOOKUP(C1987,Table_items[],5,FALSE)</f>
        <v>7504</v>
      </c>
    </row>
    <row r="1988" spans="1:12" s="23" customFormat="1" x14ac:dyDescent="0.2">
      <c r="A1988" s="7" t="s">
        <v>2243</v>
      </c>
      <c r="B1988" s="27">
        <v>44149</v>
      </c>
      <c r="C1988" s="9" t="s">
        <v>23</v>
      </c>
      <c r="D1988" s="9">
        <v>10</v>
      </c>
      <c r="E1988" s="9" t="s">
        <v>4896</v>
      </c>
      <c r="F1988" s="20" t="s">
        <v>4908</v>
      </c>
      <c r="G1988" t="s">
        <v>4904</v>
      </c>
      <c r="H1988" t="str">
        <f>VLOOKUP(E1988,suppliers!$A$2:$B$18,2,)</f>
        <v>OTHER</v>
      </c>
      <c r="I1988" t="str">
        <f>VLOOKUP(C1988,Table_items[],2,FALSE)</f>
        <v>Amlodipine Besilate</v>
      </c>
      <c r="J1988" t="str">
        <f>VLOOKUP(C1988,Table_items[],3,FALSE)</f>
        <v>Obat Hipertensi</v>
      </c>
      <c r="K1988" s="23">
        <f>VLOOKUP(C1988,Table_items[],4,FALSE)</f>
        <v>7467</v>
      </c>
      <c r="L1988" s="23">
        <f>VLOOKUP(C1988,Table_items[],5,FALSE)</f>
        <v>7504</v>
      </c>
    </row>
    <row r="1989" spans="1:12" s="23" customFormat="1" x14ac:dyDescent="0.2">
      <c r="A1989" s="11" t="s">
        <v>2244</v>
      </c>
      <c r="B1989" s="28">
        <v>44149</v>
      </c>
      <c r="C1989" s="13" t="s">
        <v>11</v>
      </c>
      <c r="D1989" s="13">
        <v>9</v>
      </c>
      <c r="E1989" s="9" t="s">
        <v>4896</v>
      </c>
      <c r="F1989" s="20" t="s">
        <v>4908</v>
      </c>
      <c r="G1989" t="s">
        <v>4904</v>
      </c>
      <c r="H1989" t="str">
        <f>VLOOKUP(E1989,suppliers!$A$2:$B$18,2,)</f>
        <v>OTHER</v>
      </c>
      <c r="I1989" t="str">
        <f>VLOOKUP(C1989,Table_items[],2,FALSE)</f>
        <v>Neozep Forte 1 Strip 4 Tablet</v>
      </c>
      <c r="J1989" t="str">
        <f>VLOOKUP(C1989,Table_items[],3,FALSE)</f>
        <v>Obat Batuk &amp; Pilek</v>
      </c>
      <c r="K1989" s="23">
        <f>VLOOKUP(C1989,Table_items[],4,FALSE)</f>
        <v>2324</v>
      </c>
      <c r="L1989" s="23">
        <f>VLOOKUP(C1989,Table_items[],5,FALSE)</f>
        <v>2338</v>
      </c>
    </row>
    <row r="1990" spans="1:12" s="23" customFormat="1" x14ac:dyDescent="0.2">
      <c r="A1990" s="7" t="s">
        <v>2245</v>
      </c>
      <c r="B1990" s="27">
        <v>44150</v>
      </c>
      <c r="C1990" s="9" t="s">
        <v>9</v>
      </c>
      <c r="D1990" s="9">
        <v>41</v>
      </c>
      <c r="E1990" s="9" t="s">
        <v>4896</v>
      </c>
      <c r="F1990" s="20" t="s">
        <v>4908</v>
      </c>
      <c r="G1990" t="s">
        <v>4904</v>
      </c>
      <c r="H1990" t="str">
        <f>VLOOKUP(E1990,suppliers!$A$2:$B$18,2,)</f>
        <v>OTHER</v>
      </c>
      <c r="I1990" t="str">
        <f>VLOOKUP(C1990,Table_items[],2,FALSE)</f>
        <v>Bedak Heroxyn 150 gr</v>
      </c>
      <c r="J1990" t="str">
        <f>VLOOKUP(C1990,Table_items[],3,FALSE)</f>
        <v>Obat Alergi</v>
      </c>
      <c r="K1990" s="23">
        <f>VLOOKUP(C1990,Table_items[],4,FALSE)</f>
        <v>16950</v>
      </c>
      <c r="L1990" s="23">
        <f>VLOOKUP(C1990,Table_items[],5,FALSE)</f>
        <v>17170</v>
      </c>
    </row>
    <row r="1991" spans="1:12" s="23" customFormat="1" x14ac:dyDescent="0.2">
      <c r="A1991" s="11" t="s">
        <v>2246</v>
      </c>
      <c r="B1991" s="28">
        <v>44150</v>
      </c>
      <c r="C1991" s="13" t="s">
        <v>24</v>
      </c>
      <c r="D1991" s="13">
        <v>12</v>
      </c>
      <c r="E1991" s="9" t="s">
        <v>4896</v>
      </c>
      <c r="F1991" s="20" t="s">
        <v>4908</v>
      </c>
      <c r="G1991" t="s">
        <v>4904</v>
      </c>
      <c r="H1991" t="str">
        <f>VLOOKUP(E1991,suppliers!$A$2:$B$18,2,)</f>
        <v>OTHER</v>
      </c>
      <c r="I1991" t="str">
        <f>VLOOKUP(C1991,Table_items[],2,FALSE)</f>
        <v>Irbesartan</v>
      </c>
      <c r="J1991" t="str">
        <f>VLOOKUP(C1991,Table_items[],3,FALSE)</f>
        <v>Obat Hipertensi</v>
      </c>
      <c r="K1991" s="23">
        <f>VLOOKUP(C1991,Table_items[],4,FALSE)</f>
        <v>108794</v>
      </c>
      <c r="L1991" s="23">
        <f>VLOOKUP(C1991,Table_items[],5,FALSE)</f>
        <v>109447</v>
      </c>
    </row>
    <row r="1992" spans="1:12" s="23" customFormat="1" x14ac:dyDescent="0.2">
      <c r="A1992" s="7" t="s">
        <v>2247</v>
      </c>
      <c r="B1992" s="27">
        <v>44150</v>
      </c>
      <c r="C1992" s="9" t="s">
        <v>41</v>
      </c>
      <c r="D1992" s="9">
        <v>17</v>
      </c>
      <c r="E1992" s="9" t="s">
        <v>4896</v>
      </c>
      <c r="F1992" s="20" t="s">
        <v>4908</v>
      </c>
      <c r="G1992" t="s">
        <v>4904</v>
      </c>
      <c r="H1992" t="str">
        <f>VLOOKUP(E1992,suppliers!$A$2:$B$18,2,)</f>
        <v>OTHER</v>
      </c>
      <c r="I1992" t="str">
        <f>VLOOKUP(C1992,Table_items[],2,FALSE)</f>
        <v>Otilon Ear Drops 8 mL</v>
      </c>
      <c r="J1992" t="str">
        <f>VLOOKUP(C1992,Table_items[],3,FALSE)</f>
        <v>Obat Telinga</v>
      </c>
      <c r="K1992" s="23">
        <f>VLOOKUP(C1992,Table_items[],4,FALSE)</f>
        <v>55000</v>
      </c>
      <c r="L1992" s="23">
        <f>VLOOKUP(C1992,Table_items[],5,FALSE)</f>
        <v>55935</v>
      </c>
    </row>
    <row r="1993" spans="1:12" s="23" customFormat="1" x14ac:dyDescent="0.2">
      <c r="A1993" s="11" t="s">
        <v>2248</v>
      </c>
      <c r="B1993" s="28">
        <v>44150</v>
      </c>
      <c r="C1993" s="13" t="s">
        <v>10</v>
      </c>
      <c r="D1993" s="13">
        <v>15</v>
      </c>
      <c r="E1993" s="9" t="s">
        <v>4896</v>
      </c>
      <c r="F1993" s="20" t="s">
        <v>4908</v>
      </c>
      <c r="G1993" t="s">
        <v>4904</v>
      </c>
      <c r="H1993" t="str">
        <f>VLOOKUP(E1993,suppliers!$A$2:$B$18,2,)</f>
        <v>OTHER</v>
      </c>
      <c r="I1993" t="str">
        <f>VLOOKUP(C1993,Table_items[],2,FALSE)</f>
        <v>Dexteem Box Plus 100 Tablet</v>
      </c>
      <c r="J1993" t="str">
        <f>VLOOKUP(C1993,Table_items[],3,FALSE)</f>
        <v>Obat Alergi</v>
      </c>
      <c r="K1993" s="23">
        <f>VLOOKUP(C1993,Table_items[],4,FALSE)</f>
        <v>25322</v>
      </c>
      <c r="L1993" s="23">
        <f>VLOOKUP(C1993,Table_items[],5,FALSE)</f>
        <v>25449</v>
      </c>
    </row>
    <row r="1994" spans="1:12" s="23" customFormat="1" x14ac:dyDescent="0.2">
      <c r="A1994" s="7" t="s">
        <v>2249</v>
      </c>
      <c r="B1994" s="27">
        <v>44150</v>
      </c>
      <c r="C1994" s="9" t="s">
        <v>10</v>
      </c>
      <c r="D1994" s="9">
        <v>3</v>
      </c>
      <c r="E1994" s="9" t="s">
        <v>4896</v>
      </c>
      <c r="F1994" s="20" t="s">
        <v>4908</v>
      </c>
      <c r="G1994" t="s">
        <v>4904</v>
      </c>
      <c r="H1994" t="str">
        <f>VLOOKUP(E1994,suppliers!$A$2:$B$18,2,)</f>
        <v>OTHER</v>
      </c>
      <c r="I1994" t="str">
        <f>VLOOKUP(C1994,Table_items[],2,FALSE)</f>
        <v>Dexteem Box Plus 100 Tablet</v>
      </c>
      <c r="J1994" t="str">
        <f>VLOOKUP(C1994,Table_items[],3,FALSE)</f>
        <v>Obat Alergi</v>
      </c>
      <c r="K1994" s="23">
        <f>VLOOKUP(C1994,Table_items[],4,FALSE)</f>
        <v>25322</v>
      </c>
      <c r="L1994" s="23">
        <f>VLOOKUP(C1994,Table_items[],5,FALSE)</f>
        <v>25449</v>
      </c>
    </row>
    <row r="1995" spans="1:12" x14ac:dyDescent="0.2">
      <c r="A1995" s="11" t="s">
        <v>2250</v>
      </c>
      <c r="B1995" s="28">
        <v>44150</v>
      </c>
      <c r="C1995" s="13" t="s">
        <v>30</v>
      </c>
      <c r="D1995" s="13">
        <v>8</v>
      </c>
      <c r="E1995" s="9" t="s">
        <v>4896</v>
      </c>
      <c r="F1995" s="20" t="s">
        <v>4908</v>
      </c>
      <c r="G1995" t="s">
        <v>4904</v>
      </c>
      <c r="H1995" t="str">
        <f>VLOOKUP(E1995,suppliers!$A$2:$B$18,2,)</f>
        <v>OTHER</v>
      </c>
      <c r="I1995" t="str">
        <f>VLOOKUP(C1995,Table_items[],2,FALSE)</f>
        <v>Koolfever</v>
      </c>
      <c r="J1995" t="str">
        <f>VLOOKUP(C1995,Table_items[],3,FALSE)</f>
        <v>Obat Sakit Kepala &amp; Demam</v>
      </c>
      <c r="K1995" s="23">
        <f>VLOOKUP(C1995,Table_items[],4,FALSE)</f>
        <v>7500</v>
      </c>
      <c r="L1995" s="23">
        <f>VLOOKUP(C1995,Table_items[],5,FALSE)</f>
        <v>7620</v>
      </c>
    </row>
    <row r="1996" spans="1:12" x14ac:dyDescent="0.2">
      <c r="A1996" s="7" t="s">
        <v>2251</v>
      </c>
      <c r="B1996" s="27">
        <v>44150</v>
      </c>
      <c r="C1996" s="9" t="s">
        <v>20</v>
      </c>
      <c r="D1996" s="9">
        <v>40</v>
      </c>
      <c r="E1996" s="9" t="s">
        <v>4896</v>
      </c>
      <c r="F1996" s="20" t="s">
        <v>4908</v>
      </c>
      <c r="G1996" t="s">
        <v>4904</v>
      </c>
      <c r="H1996" t="str">
        <f>VLOOKUP(E1996,suppliers!$A$2:$B$18,2,)</f>
        <v>OTHER</v>
      </c>
      <c r="I1996" t="str">
        <f>VLOOKUP(C1996,Table_items[],2,FALSE)</f>
        <v>Carditens</v>
      </c>
      <c r="J1996" t="str">
        <f>VLOOKUP(C1996,Table_items[],3,FALSE)</f>
        <v>Obat Hipertensi</v>
      </c>
      <c r="K1996" s="23">
        <f>VLOOKUP(C1996,Table_items[],4,FALSE)</f>
        <v>100000</v>
      </c>
      <c r="L1996" s="23">
        <f>VLOOKUP(C1996,Table_items[],5,FALSE)</f>
        <v>100900</v>
      </c>
    </row>
    <row r="1997" spans="1:12" x14ac:dyDescent="0.2">
      <c r="A1997" s="11" t="s">
        <v>2252</v>
      </c>
      <c r="B1997" s="28">
        <v>44151</v>
      </c>
      <c r="C1997" s="13" t="s">
        <v>12</v>
      </c>
      <c r="D1997" s="13">
        <v>27</v>
      </c>
      <c r="E1997" s="9" t="s">
        <v>4896</v>
      </c>
      <c r="F1997" s="20" t="s">
        <v>4908</v>
      </c>
      <c r="G1997" t="s">
        <v>4904</v>
      </c>
      <c r="H1997" t="str">
        <f>VLOOKUP(E1997,suppliers!$A$2:$B$18,2,)</f>
        <v>OTHER</v>
      </c>
      <c r="I1997" t="str">
        <f>VLOOKUP(C1997,Table_items[],2,FALSE)</f>
        <v>Decolsen 1 Strip 4 Tablet</v>
      </c>
      <c r="J1997" t="str">
        <f>VLOOKUP(C1997,Table_items[],3,FALSE)</f>
        <v>Obat Batuk &amp; Pilek</v>
      </c>
      <c r="K1997" s="23">
        <f>VLOOKUP(C1997,Table_items[],4,FALSE)</f>
        <v>2886</v>
      </c>
      <c r="L1997" s="23">
        <f>VLOOKUP(C1997,Table_items[],5,FALSE)</f>
        <v>2915</v>
      </c>
    </row>
    <row r="1998" spans="1:12" x14ac:dyDescent="0.2">
      <c r="A1998" s="7" t="s">
        <v>2253</v>
      </c>
      <c r="B1998" s="27">
        <v>44151</v>
      </c>
      <c r="C1998" s="9" t="s">
        <v>38</v>
      </c>
      <c r="D1998" s="9">
        <v>50</v>
      </c>
      <c r="E1998" s="9" t="s">
        <v>4896</v>
      </c>
      <c r="F1998" s="20" t="s">
        <v>4908</v>
      </c>
      <c r="G1998" t="s">
        <v>4904</v>
      </c>
      <c r="H1998" t="str">
        <f>VLOOKUP(E1998,suppliers!$A$2:$B$18,2,)</f>
        <v>OTHER</v>
      </c>
      <c r="I1998" t="str">
        <f>VLOOKUP(C1998,Table_items[],2,FALSE)</f>
        <v>Sanmol 500 MG 4 Tablet</v>
      </c>
      <c r="J1998" t="str">
        <f>VLOOKUP(C1998,Table_items[],3,FALSE)</f>
        <v>Obat Sakit Kepala &amp; Demam</v>
      </c>
      <c r="K1998" s="23">
        <f>VLOOKUP(C1998,Table_items[],4,FALSE)</f>
        <v>1600</v>
      </c>
      <c r="L1998" s="23">
        <f>VLOOKUP(C1998,Table_items[],5,FALSE)</f>
        <v>1619</v>
      </c>
    </row>
    <row r="1999" spans="1:12" x14ac:dyDescent="0.2">
      <c r="A1999" s="11" t="s">
        <v>2254</v>
      </c>
      <c r="B1999" s="28">
        <v>44151</v>
      </c>
      <c r="C1999" s="13" t="s">
        <v>7</v>
      </c>
      <c r="D1999" s="13">
        <v>76</v>
      </c>
      <c r="E1999" s="9" t="s">
        <v>4896</v>
      </c>
      <c r="F1999" s="20" t="s">
        <v>4908</v>
      </c>
      <c r="G1999" t="s">
        <v>4904</v>
      </c>
      <c r="H1999" t="str">
        <f>VLOOKUP(E1999,suppliers!$A$2:$B$18,2,)</f>
        <v>OTHER</v>
      </c>
      <c r="I1999" t="str">
        <f>VLOOKUP(C1999,Table_items[],2,FALSE)</f>
        <v>Acetylcysteine Mahakam 200 mg</v>
      </c>
      <c r="J1999" t="str">
        <f>VLOOKUP(C1999,Table_items[],3,FALSE)</f>
        <v>Obat Alergi</v>
      </c>
      <c r="K1999" s="23">
        <f>VLOOKUP(C1999,Table_items[],4,FALSE)</f>
        <v>33000</v>
      </c>
      <c r="L1999" s="23">
        <f>VLOOKUP(C1999,Table_items[],5,FALSE)</f>
        <v>33330</v>
      </c>
    </row>
    <row r="2000" spans="1:12" x14ac:dyDescent="0.2">
      <c r="A2000" s="7" t="s">
        <v>2255</v>
      </c>
      <c r="B2000" s="27">
        <v>44152</v>
      </c>
      <c r="C2000" s="9" t="s">
        <v>22</v>
      </c>
      <c r="D2000" s="9">
        <v>16</v>
      </c>
      <c r="E2000" s="9" t="s">
        <v>4896</v>
      </c>
      <c r="F2000" s="20" t="s">
        <v>4908</v>
      </c>
      <c r="G2000" t="s">
        <v>4904</v>
      </c>
      <c r="H2000" t="str">
        <f>VLOOKUP(E2000,suppliers!$A$2:$B$18,2,)</f>
        <v>OTHER</v>
      </c>
      <c r="I2000" t="str">
        <f>VLOOKUP(C2000,Table_items[],2,FALSE)</f>
        <v>Candesartan Ogb Dexa</v>
      </c>
      <c r="J2000" t="str">
        <f>VLOOKUP(C2000,Table_items[],3,FALSE)</f>
        <v>Obat Hipertensi</v>
      </c>
      <c r="K2000" s="23">
        <f>VLOOKUP(C2000,Table_items[],4,FALSE)</f>
        <v>5000</v>
      </c>
      <c r="L2000" s="23">
        <f>VLOOKUP(C2000,Table_items[],5,FALSE)</f>
        <v>5095</v>
      </c>
    </row>
    <row r="2001" spans="1:12" x14ac:dyDescent="0.2">
      <c r="A2001" s="11" t="s">
        <v>2256</v>
      </c>
      <c r="B2001" s="28">
        <v>44152</v>
      </c>
      <c r="C2001" s="13" t="s">
        <v>36</v>
      </c>
      <c r="D2001" s="13">
        <v>50</v>
      </c>
      <c r="E2001" s="9" t="s">
        <v>4896</v>
      </c>
      <c r="F2001" s="20" t="s">
        <v>4908</v>
      </c>
      <c r="G2001" t="s">
        <v>4904</v>
      </c>
      <c r="H2001" t="str">
        <f>VLOOKUP(E2001,suppliers!$A$2:$B$18,2,)</f>
        <v>OTHER</v>
      </c>
      <c r="I2001" t="str">
        <f>VLOOKUP(C2001,Table_items[],2,FALSE)</f>
        <v>Sanmol Paracetamol</v>
      </c>
      <c r="J2001" t="str">
        <f>VLOOKUP(C2001,Table_items[],3,FALSE)</f>
        <v>Obat Sakit Kepala &amp; Demam</v>
      </c>
      <c r="K2001" s="23">
        <f>VLOOKUP(C2001,Table_items[],4,FALSE)</f>
        <v>16100</v>
      </c>
      <c r="L2001" s="23">
        <f>VLOOKUP(C2001,Table_items[],5,FALSE)</f>
        <v>16261</v>
      </c>
    </row>
    <row r="2002" spans="1:12" x14ac:dyDescent="0.2">
      <c r="A2002" s="7" t="s">
        <v>2257</v>
      </c>
      <c r="B2002" s="27">
        <v>44152</v>
      </c>
      <c r="C2002" s="9" t="s">
        <v>40</v>
      </c>
      <c r="D2002" s="9">
        <v>8</v>
      </c>
      <c r="E2002" s="9" t="s">
        <v>4896</v>
      </c>
      <c r="F2002" s="20" t="s">
        <v>4908</v>
      </c>
      <c r="G2002" t="s">
        <v>4904</v>
      </c>
      <c r="H2002" t="str">
        <f>VLOOKUP(E2002,suppliers!$A$2:$B$18,2,)</f>
        <v>OTHER</v>
      </c>
      <c r="I2002" t="str">
        <f>VLOOKUP(C2002,Table_items[],2,FALSE)</f>
        <v>Paramex Tablet / Obat</v>
      </c>
      <c r="J2002" t="str">
        <f>VLOOKUP(C2002,Table_items[],3,FALSE)</f>
        <v>Obat Sakit Kepala &amp; Demam</v>
      </c>
      <c r="K2002" s="23">
        <f>VLOOKUP(C2002,Table_items[],4,FALSE)</f>
        <v>2560</v>
      </c>
      <c r="L2002" s="23">
        <f>VLOOKUP(C2002,Table_items[],5,FALSE)</f>
        <v>2586</v>
      </c>
    </row>
    <row r="2003" spans="1:12" x14ac:dyDescent="0.2">
      <c r="A2003" s="11" t="s">
        <v>2258</v>
      </c>
      <c r="B2003" s="28">
        <v>44152</v>
      </c>
      <c r="C2003" s="13" t="s">
        <v>28</v>
      </c>
      <c r="D2003" s="13">
        <v>1</v>
      </c>
      <c r="E2003" s="9" t="s">
        <v>4896</v>
      </c>
      <c r="F2003" s="20" t="s">
        <v>4908</v>
      </c>
      <c r="G2003" t="s">
        <v>4904</v>
      </c>
      <c r="H2003" t="str">
        <f>VLOOKUP(E2003,suppliers!$A$2:$B$18,2,)</f>
        <v>OTHER</v>
      </c>
      <c r="I2003" t="str">
        <f>VLOOKUP(C2003,Table_items[],2,FALSE)</f>
        <v>Hyperchol 100 MG 12 KPS</v>
      </c>
      <c r="J2003" t="str">
        <f>VLOOKUP(C2003,Table_items[],3,FALSE)</f>
        <v>Obat Kolesterol</v>
      </c>
      <c r="K2003" s="23">
        <f>VLOOKUP(C2003,Table_items[],4,FALSE)</f>
        <v>42800</v>
      </c>
      <c r="L2003" s="23">
        <f>VLOOKUP(C2003,Table_items[],5,FALSE)</f>
        <v>43442</v>
      </c>
    </row>
    <row r="2004" spans="1:12" x14ac:dyDescent="0.2">
      <c r="A2004" s="7" t="s">
        <v>2259</v>
      </c>
      <c r="B2004" s="27">
        <v>44152</v>
      </c>
      <c r="C2004" s="9" t="s">
        <v>23</v>
      </c>
      <c r="D2004" s="9">
        <v>1</v>
      </c>
      <c r="E2004" s="9" t="s">
        <v>4896</v>
      </c>
      <c r="F2004" s="20" t="s">
        <v>4908</v>
      </c>
      <c r="G2004" t="s">
        <v>4904</v>
      </c>
      <c r="H2004" t="str">
        <f>VLOOKUP(E2004,suppliers!$A$2:$B$18,2,)</f>
        <v>OTHER</v>
      </c>
      <c r="I2004" t="str">
        <f>VLOOKUP(C2004,Table_items[],2,FALSE)</f>
        <v>Amlodipine Besilate</v>
      </c>
      <c r="J2004" t="str">
        <f>VLOOKUP(C2004,Table_items[],3,FALSE)</f>
        <v>Obat Hipertensi</v>
      </c>
      <c r="K2004" s="23">
        <f>VLOOKUP(C2004,Table_items[],4,FALSE)</f>
        <v>7467</v>
      </c>
      <c r="L2004" s="23">
        <f>VLOOKUP(C2004,Table_items[],5,FALSE)</f>
        <v>7504</v>
      </c>
    </row>
    <row r="2005" spans="1:12" x14ac:dyDescent="0.2">
      <c r="A2005" s="11" t="s">
        <v>2260</v>
      </c>
      <c r="B2005" s="28">
        <v>44153</v>
      </c>
      <c r="C2005" s="13" t="s">
        <v>9</v>
      </c>
      <c r="D2005" s="13">
        <v>15</v>
      </c>
      <c r="E2005" s="9" t="s">
        <v>4896</v>
      </c>
      <c r="F2005" s="20" t="s">
        <v>4908</v>
      </c>
      <c r="G2005" t="s">
        <v>4904</v>
      </c>
      <c r="H2005" t="str">
        <f>VLOOKUP(E2005,suppliers!$A$2:$B$18,2,)</f>
        <v>OTHER</v>
      </c>
      <c r="I2005" t="str">
        <f>VLOOKUP(C2005,Table_items[],2,FALSE)</f>
        <v>Bedak Heroxyn 150 gr</v>
      </c>
      <c r="J2005" t="str">
        <f>VLOOKUP(C2005,Table_items[],3,FALSE)</f>
        <v>Obat Alergi</v>
      </c>
      <c r="K2005" s="23">
        <f>VLOOKUP(C2005,Table_items[],4,FALSE)</f>
        <v>16950</v>
      </c>
      <c r="L2005" s="23">
        <f>VLOOKUP(C2005,Table_items[],5,FALSE)</f>
        <v>17170</v>
      </c>
    </row>
    <row r="2006" spans="1:12" x14ac:dyDescent="0.2">
      <c r="A2006" s="7" t="s">
        <v>2261</v>
      </c>
      <c r="B2006" s="27">
        <v>44153</v>
      </c>
      <c r="C2006" s="9" t="s">
        <v>40</v>
      </c>
      <c r="D2006" s="9">
        <v>20</v>
      </c>
      <c r="E2006" s="9" t="s">
        <v>4896</v>
      </c>
      <c r="F2006" s="20" t="s">
        <v>4908</v>
      </c>
      <c r="G2006" t="s">
        <v>4904</v>
      </c>
      <c r="H2006" t="str">
        <f>VLOOKUP(E2006,suppliers!$A$2:$B$18,2,)</f>
        <v>OTHER</v>
      </c>
      <c r="I2006" t="str">
        <f>VLOOKUP(C2006,Table_items[],2,FALSE)</f>
        <v>Paramex Tablet / Obat</v>
      </c>
      <c r="J2006" t="str">
        <f>VLOOKUP(C2006,Table_items[],3,FALSE)</f>
        <v>Obat Sakit Kepala &amp; Demam</v>
      </c>
      <c r="K2006" s="23">
        <f>VLOOKUP(C2006,Table_items[],4,FALSE)</f>
        <v>2560</v>
      </c>
      <c r="L2006" s="23">
        <f>VLOOKUP(C2006,Table_items[],5,FALSE)</f>
        <v>2586</v>
      </c>
    </row>
    <row r="2007" spans="1:12" x14ac:dyDescent="0.2">
      <c r="A2007" s="11" t="s">
        <v>2262</v>
      </c>
      <c r="B2007" s="28">
        <v>44153</v>
      </c>
      <c r="C2007" s="13" t="s">
        <v>20</v>
      </c>
      <c r="D2007" s="13">
        <v>30</v>
      </c>
      <c r="E2007" s="9" t="s">
        <v>4896</v>
      </c>
      <c r="F2007" s="20" t="s">
        <v>4908</v>
      </c>
      <c r="G2007" t="s">
        <v>4904</v>
      </c>
      <c r="H2007" t="str">
        <f>VLOOKUP(E2007,suppliers!$A$2:$B$18,2,)</f>
        <v>OTHER</v>
      </c>
      <c r="I2007" t="str">
        <f>VLOOKUP(C2007,Table_items[],2,FALSE)</f>
        <v>Carditens</v>
      </c>
      <c r="J2007" t="str">
        <f>VLOOKUP(C2007,Table_items[],3,FALSE)</f>
        <v>Obat Hipertensi</v>
      </c>
      <c r="K2007" s="23">
        <f>VLOOKUP(C2007,Table_items[],4,FALSE)</f>
        <v>100000</v>
      </c>
      <c r="L2007" s="23">
        <f>VLOOKUP(C2007,Table_items[],5,FALSE)</f>
        <v>100900</v>
      </c>
    </row>
    <row r="2008" spans="1:12" x14ac:dyDescent="0.2">
      <c r="A2008" s="7" t="s">
        <v>2263</v>
      </c>
      <c r="B2008" s="27">
        <v>44153</v>
      </c>
      <c r="C2008" s="9" t="s">
        <v>17</v>
      </c>
      <c r="D2008" s="9">
        <v>4</v>
      </c>
      <c r="E2008" s="9" t="s">
        <v>4896</v>
      </c>
      <c r="F2008" s="20" t="s">
        <v>4908</v>
      </c>
      <c r="G2008" t="s">
        <v>4904</v>
      </c>
      <c r="H2008" t="str">
        <f>VLOOKUP(E2008,suppliers!$A$2:$B$18,2,)</f>
        <v>OTHER</v>
      </c>
      <c r="I2008" t="str">
        <f>VLOOKUP(C2008,Table_items[],2,FALSE)</f>
        <v>Vicks Inhaler 0.5 mL</v>
      </c>
      <c r="J2008" t="str">
        <f>VLOOKUP(C2008,Table_items[],3,FALSE)</f>
        <v>Obat Batuk &amp; Pilek</v>
      </c>
      <c r="K2008" s="23">
        <f>VLOOKUP(C2008,Table_items[],4,FALSE)</f>
        <v>16155</v>
      </c>
      <c r="L2008" s="23">
        <f>VLOOKUP(C2008,Table_items[],5,FALSE)</f>
        <v>16430</v>
      </c>
    </row>
    <row r="2009" spans="1:12" x14ac:dyDescent="0.2">
      <c r="A2009" s="11" t="s">
        <v>2264</v>
      </c>
      <c r="B2009" s="28">
        <v>44153</v>
      </c>
      <c r="C2009" s="13" t="s">
        <v>23</v>
      </c>
      <c r="D2009" s="13">
        <v>13</v>
      </c>
      <c r="E2009" s="9" t="s">
        <v>4896</v>
      </c>
      <c r="F2009" s="20" t="s">
        <v>4908</v>
      </c>
      <c r="G2009" t="s">
        <v>4904</v>
      </c>
      <c r="H2009" t="str">
        <f>VLOOKUP(E2009,suppliers!$A$2:$B$18,2,)</f>
        <v>OTHER</v>
      </c>
      <c r="I2009" t="str">
        <f>VLOOKUP(C2009,Table_items[],2,FALSE)</f>
        <v>Amlodipine Besilate</v>
      </c>
      <c r="J2009" t="str">
        <f>VLOOKUP(C2009,Table_items[],3,FALSE)</f>
        <v>Obat Hipertensi</v>
      </c>
      <c r="K2009" s="23">
        <f>VLOOKUP(C2009,Table_items[],4,FALSE)</f>
        <v>7467</v>
      </c>
      <c r="L2009" s="23">
        <f>VLOOKUP(C2009,Table_items[],5,FALSE)</f>
        <v>7504</v>
      </c>
    </row>
    <row r="2010" spans="1:12" x14ac:dyDescent="0.2">
      <c r="A2010" s="7" t="s">
        <v>2265</v>
      </c>
      <c r="B2010" s="27">
        <v>44154</v>
      </c>
      <c r="C2010" s="9" t="s">
        <v>37</v>
      </c>
      <c r="D2010" s="9">
        <v>15</v>
      </c>
      <c r="E2010" s="9" t="s">
        <v>4896</v>
      </c>
      <c r="F2010" s="20" t="s">
        <v>4908</v>
      </c>
      <c r="G2010" t="s">
        <v>4904</v>
      </c>
      <c r="H2010" t="str">
        <f>VLOOKUP(E2010,suppliers!$A$2:$B$18,2,)</f>
        <v>OTHER</v>
      </c>
      <c r="I2010" t="str">
        <f>VLOOKUP(C2010,Table_items[],2,FALSE)</f>
        <v>Bodrex Extra</v>
      </c>
      <c r="J2010" t="str">
        <f>VLOOKUP(C2010,Table_items[],3,FALSE)</f>
        <v>Obat Sakit Kepala &amp; Demam</v>
      </c>
      <c r="K2010" s="23">
        <f>VLOOKUP(C2010,Table_items[],4,FALSE)</f>
        <v>50788</v>
      </c>
      <c r="L2010" s="23">
        <f>VLOOKUP(C2010,Table_items[],5,FALSE)</f>
        <v>51753</v>
      </c>
    </row>
    <row r="2011" spans="1:12" s="23" customFormat="1" x14ac:dyDescent="0.2">
      <c r="A2011" s="11" t="s">
        <v>2266</v>
      </c>
      <c r="B2011" s="28">
        <v>44154</v>
      </c>
      <c r="C2011" s="13" t="s">
        <v>30</v>
      </c>
      <c r="D2011" s="13">
        <v>13</v>
      </c>
      <c r="E2011" s="9" t="s">
        <v>4896</v>
      </c>
      <c r="F2011" s="20" t="s">
        <v>4908</v>
      </c>
      <c r="G2011" t="s">
        <v>4904</v>
      </c>
      <c r="H2011" t="str">
        <f>VLOOKUP(E2011,suppliers!$A$2:$B$18,2,)</f>
        <v>OTHER</v>
      </c>
      <c r="I2011" t="str">
        <f>VLOOKUP(C2011,Table_items[],2,FALSE)</f>
        <v>Koolfever</v>
      </c>
      <c r="J2011" t="str">
        <f>VLOOKUP(C2011,Table_items[],3,FALSE)</f>
        <v>Obat Sakit Kepala &amp; Demam</v>
      </c>
      <c r="K2011" s="23">
        <f>VLOOKUP(C2011,Table_items[],4,FALSE)</f>
        <v>7500</v>
      </c>
      <c r="L2011" s="23">
        <f>VLOOKUP(C2011,Table_items[],5,FALSE)</f>
        <v>7620</v>
      </c>
    </row>
    <row r="2012" spans="1:12" s="23" customFormat="1" x14ac:dyDescent="0.2">
      <c r="A2012" s="7" t="s">
        <v>2267</v>
      </c>
      <c r="B2012" s="27">
        <v>44154</v>
      </c>
      <c r="C2012" s="9" t="s">
        <v>28</v>
      </c>
      <c r="D2012" s="9">
        <v>58</v>
      </c>
      <c r="E2012" s="9" t="s">
        <v>4896</v>
      </c>
      <c r="F2012" s="20" t="s">
        <v>4908</v>
      </c>
      <c r="G2012" t="s">
        <v>4904</v>
      </c>
      <c r="H2012" t="str">
        <f>VLOOKUP(E2012,suppliers!$A$2:$B$18,2,)</f>
        <v>OTHER</v>
      </c>
      <c r="I2012" t="str">
        <f>VLOOKUP(C2012,Table_items[],2,FALSE)</f>
        <v>Hyperchol 100 MG 12 KPS</v>
      </c>
      <c r="J2012" t="str">
        <f>VLOOKUP(C2012,Table_items[],3,FALSE)</f>
        <v>Obat Kolesterol</v>
      </c>
      <c r="K2012" s="23">
        <f>VLOOKUP(C2012,Table_items[],4,FALSE)</f>
        <v>42800</v>
      </c>
      <c r="L2012" s="23">
        <f>VLOOKUP(C2012,Table_items[],5,FALSE)</f>
        <v>43442</v>
      </c>
    </row>
    <row r="2013" spans="1:12" s="23" customFormat="1" x14ac:dyDescent="0.2">
      <c r="A2013" s="11" t="s">
        <v>2268</v>
      </c>
      <c r="B2013" s="28">
        <v>44154</v>
      </c>
      <c r="C2013" s="13" t="s">
        <v>20</v>
      </c>
      <c r="D2013" s="13">
        <v>83</v>
      </c>
      <c r="E2013" s="9" t="s">
        <v>4896</v>
      </c>
      <c r="F2013" s="20" t="s">
        <v>4908</v>
      </c>
      <c r="G2013" t="s">
        <v>4904</v>
      </c>
      <c r="H2013" t="str">
        <f>VLOOKUP(E2013,suppliers!$A$2:$B$18,2,)</f>
        <v>OTHER</v>
      </c>
      <c r="I2013" t="str">
        <f>VLOOKUP(C2013,Table_items[],2,FALSE)</f>
        <v>Carditens</v>
      </c>
      <c r="J2013" t="str">
        <f>VLOOKUP(C2013,Table_items[],3,FALSE)</f>
        <v>Obat Hipertensi</v>
      </c>
      <c r="K2013" s="23">
        <f>VLOOKUP(C2013,Table_items[],4,FALSE)</f>
        <v>100000</v>
      </c>
      <c r="L2013" s="23">
        <f>VLOOKUP(C2013,Table_items[],5,FALSE)</f>
        <v>100900</v>
      </c>
    </row>
    <row r="2014" spans="1:12" s="23" customFormat="1" x14ac:dyDescent="0.2">
      <c r="A2014" s="7" t="s">
        <v>2269</v>
      </c>
      <c r="B2014" s="27">
        <v>44154</v>
      </c>
      <c r="C2014" s="9" t="s">
        <v>18</v>
      </c>
      <c r="D2014" s="9">
        <v>110</v>
      </c>
      <c r="E2014" s="9" t="s">
        <v>4896</v>
      </c>
      <c r="F2014" s="20" t="s">
        <v>4908</v>
      </c>
      <c r="G2014" t="s">
        <v>4904</v>
      </c>
      <c r="H2014" t="str">
        <f>VLOOKUP(E2014,suppliers!$A$2:$B$18,2,)</f>
        <v>OTHER</v>
      </c>
      <c r="I2014" t="str">
        <f>VLOOKUP(C2014,Table_items[],2,FALSE)</f>
        <v>Konidin 4 Tablet</v>
      </c>
      <c r="J2014" t="str">
        <f>VLOOKUP(C2014,Table_items[],3,FALSE)</f>
        <v>Obat Batuk &amp; Pilek</v>
      </c>
      <c r="K2014" s="23">
        <f>VLOOKUP(C2014,Table_items[],4,FALSE)</f>
        <v>2460</v>
      </c>
      <c r="L2014" s="23">
        <f>VLOOKUP(C2014,Table_items[],5,FALSE)</f>
        <v>2490</v>
      </c>
    </row>
    <row r="2015" spans="1:12" s="23" customFormat="1" x14ac:dyDescent="0.2">
      <c r="A2015" s="11" t="s">
        <v>2270</v>
      </c>
      <c r="B2015" s="28">
        <v>44155</v>
      </c>
      <c r="C2015" s="13" t="s">
        <v>37</v>
      </c>
      <c r="D2015" s="13">
        <v>43</v>
      </c>
      <c r="E2015" s="9" t="s">
        <v>4896</v>
      </c>
      <c r="F2015" s="20" t="s">
        <v>4908</v>
      </c>
      <c r="G2015" t="s">
        <v>4904</v>
      </c>
      <c r="H2015" t="str">
        <f>VLOOKUP(E2015,suppliers!$A$2:$B$18,2,)</f>
        <v>OTHER</v>
      </c>
      <c r="I2015" t="str">
        <f>VLOOKUP(C2015,Table_items[],2,FALSE)</f>
        <v>Bodrex Extra</v>
      </c>
      <c r="J2015" t="str">
        <f>VLOOKUP(C2015,Table_items[],3,FALSE)</f>
        <v>Obat Sakit Kepala &amp; Demam</v>
      </c>
      <c r="K2015" s="23">
        <f>VLOOKUP(C2015,Table_items[],4,FALSE)</f>
        <v>50788</v>
      </c>
      <c r="L2015" s="23">
        <f>VLOOKUP(C2015,Table_items[],5,FALSE)</f>
        <v>51753</v>
      </c>
    </row>
    <row r="2016" spans="1:12" s="23" customFormat="1" x14ac:dyDescent="0.2">
      <c r="A2016" s="7" t="s">
        <v>2271</v>
      </c>
      <c r="B2016" s="27">
        <v>44155</v>
      </c>
      <c r="C2016" s="9" t="s">
        <v>37</v>
      </c>
      <c r="D2016" s="9">
        <v>36</v>
      </c>
      <c r="E2016" s="9" t="s">
        <v>4896</v>
      </c>
      <c r="F2016" s="20" t="s">
        <v>4908</v>
      </c>
      <c r="G2016" t="s">
        <v>4904</v>
      </c>
      <c r="H2016" t="str">
        <f>VLOOKUP(E2016,suppliers!$A$2:$B$18,2,)</f>
        <v>OTHER</v>
      </c>
      <c r="I2016" t="str">
        <f>VLOOKUP(C2016,Table_items[],2,FALSE)</f>
        <v>Bodrex Extra</v>
      </c>
      <c r="J2016" t="str">
        <f>VLOOKUP(C2016,Table_items[],3,FALSE)</f>
        <v>Obat Sakit Kepala &amp; Demam</v>
      </c>
      <c r="K2016" s="23">
        <f>VLOOKUP(C2016,Table_items[],4,FALSE)</f>
        <v>50788</v>
      </c>
      <c r="L2016" s="23">
        <f>VLOOKUP(C2016,Table_items[],5,FALSE)</f>
        <v>51753</v>
      </c>
    </row>
    <row r="2017" spans="1:12" s="23" customFormat="1" x14ac:dyDescent="0.2">
      <c r="A2017" s="11" t="s">
        <v>2272</v>
      </c>
      <c r="B2017" s="28">
        <v>44155</v>
      </c>
      <c r="C2017" s="13" t="s">
        <v>9</v>
      </c>
      <c r="D2017" s="13">
        <v>58</v>
      </c>
      <c r="E2017" s="9" t="s">
        <v>4896</v>
      </c>
      <c r="F2017" s="20" t="s">
        <v>4908</v>
      </c>
      <c r="G2017" t="s">
        <v>4904</v>
      </c>
      <c r="H2017" t="str">
        <f>VLOOKUP(E2017,suppliers!$A$2:$B$18,2,)</f>
        <v>OTHER</v>
      </c>
      <c r="I2017" t="str">
        <f>VLOOKUP(C2017,Table_items[],2,FALSE)</f>
        <v>Bedak Heroxyn 150 gr</v>
      </c>
      <c r="J2017" t="str">
        <f>VLOOKUP(C2017,Table_items[],3,FALSE)</f>
        <v>Obat Alergi</v>
      </c>
      <c r="K2017" s="23">
        <f>VLOOKUP(C2017,Table_items[],4,FALSE)</f>
        <v>16950</v>
      </c>
      <c r="L2017" s="23">
        <f>VLOOKUP(C2017,Table_items[],5,FALSE)</f>
        <v>17170</v>
      </c>
    </row>
    <row r="2018" spans="1:12" s="23" customFormat="1" x14ac:dyDescent="0.2">
      <c r="A2018" s="7" t="s">
        <v>2273</v>
      </c>
      <c r="B2018" s="27">
        <v>44155</v>
      </c>
      <c r="C2018" s="9" t="s">
        <v>38</v>
      </c>
      <c r="D2018" s="9">
        <v>4</v>
      </c>
      <c r="E2018" s="9" t="s">
        <v>4896</v>
      </c>
      <c r="F2018" s="20" t="s">
        <v>4908</v>
      </c>
      <c r="G2018" t="s">
        <v>4904</v>
      </c>
      <c r="H2018" t="str">
        <f>VLOOKUP(E2018,suppliers!$A$2:$B$18,2,)</f>
        <v>OTHER</v>
      </c>
      <c r="I2018" t="str">
        <f>VLOOKUP(C2018,Table_items[],2,FALSE)</f>
        <v>Sanmol 500 MG 4 Tablet</v>
      </c>
      <c r="J2018" t="str">
        <f>VLOOKUP(C2018,Table_items[],3,FALSE)</f>
        <v>Obat Sakit Kepala &amp; Demam</v>
      </c>
      <c r="K2018" s="23">
        <f>VLOOKUP(C2018,Table_items[],4,FALSE)</f>
        <v>1600</v>
      </c>
      <c r="L2018" s="23">
        <f>VLOOKUP(C2018,Table_items[],5,FALSE)</f>
        <v>1619</v>
      </c>
    </row>
    <row r="2019" spans="1:12" s="23" customFormat="1" x14ac:dyDescent="0.2">
      <c r="A2019" s="11" t="s">
        <v>2274</v>
      </c>
      <c r="B2019" s="28">
        <v>44155</v>
      </c>
      <c r="C2019" s="13" t="s">
        <v>41</v>
      </c>
      <c r="D2019" s="13">
        <v>14</v>
      </c>
      <c r="E2019" s="9" t="s">
        <v>4896</v>
      </c>
      <c r="F2019" s="20" t="s">
        <v>4908</v>
      </c>
      <c r="G2019" t="s">
        <v>4904</v>
      </c>
      <c r="H2019" t="str">
        <f>VLOOKUP(E2019,suppliers!$A$2:$B$18,2,)</f>
        <v>OTHER</v>
      </c>
      <c r="I2019" t="str">
        <f>VLOOKUP(C2019,Table_items[],2,FALSE)</f>
        <v>Otilon Ear Drops 8 mL</v>
      </c>
      <c r="J2019" t="str">
        <f>VLOOKUP(C2019,Table_items[],3,FALSE)</f>
        <v>Obat Telinga</v>
      </c>
      <c r="K2019" s="23">
        <f>VLOOKUP(C2019,Table_items[],4,FALSE)</f>
        <v>55000</v>
      </c>
      <c r="L2019" s="23">
        <f>VLOOKUP(C2019,Table_items[],5,FALSE)</f>
        <v>55935</v>
      </c>
    </row>
    <row r="2020" spans="1:12" s="23" customFormat="1" x14ac:dyDescent="0.2">
      <c r="A2020" s="7" t="s">
        <v>2275</v>
      </c>
      <c r="B2020" s="27">
        <v>44155</v>
      </c>
      <c r="C2020" s="9" t="s">
        <v>10</v>
      </c>
      <c r="D2020" s="9">
        <v>64</v>
      </c>
      <c r="E2020" s="9" t="s">
        <v>4896</v>
      </c>
      <c r="F2020" s="20" t="s">
        <v>4908</v>
      </c>
      <c r="G2020" t="s">
        <v>4904</v>
      </c>
      <c r="H2020" t="str">
        <f>VLOOKUP(E2020,suppliers!$A$2:$B$18,2,)</f>
        <v>OTHER</v>
      </c>
      <c r="I2020" t="str">
        <f>VLOOKUP(C2020,Table_items[],2,FALSE)</f>
        <v>Dexteem Box Plus 100 Tablet</v>
      </c>
      <c r="J2020" t="str">
        <f>VLOOKUP(C2020,Table_items[],3,FALSE)</f>
        <v>Obat Alergi</v>
      </c>
      <c r="K2020" s="23">
        <f>VLOOKUP(C2020,Table_items[],4,FALSE)</f>
        <v>25322</v>
      </c>
      <c r="L2020" s="23">
        <f>VLOOKUP(C2020,Table_items[],5,FALSE)</f>
        <v>25449</v>
      </c>
    </row>
    <row r="2021" spans="1:12" s="23" customFormat="1" x14ac:dyDescent="0.2">
      <c r="A2021" s="11" t="s">
        <v>2276</v>
      </c>
      <c r="B2021" s="28">
        <v>44155</v>
      </c>
      <c r="C2021" s="13" t="s">
        <v>8</v>
      </c>
      <c r="D2021" s="13">
        <v>62</v>
      </c>
      <c r="E2021" s="9" t="s">
        <v>4896</v>
      </c>
      <c r="F2021" s="20" t="s">
        <v>4908</v>
      </c>
      <c r="G2021" t="s">
        <v>4904</v>
      </c>
      <c r="H2021" t="str">
        <f>VLOOKUP(E2021,suppliers!$A$2:$B$18,2,)</f>
        <v>OTHER</v>
      </c>
      <c r="I2021" t="str">
        <f>VLOOKUP(C2021,Table_items[],2,FALSE)</f>
        <v>Bisoprolol Ogb Dexa</v>
      </c>
      <c r="J2021" t="str">
        <f>VLOOKUP(C2021,Table_items[],3,FALSE)</f>
        <v>Obat Alergi</v>
      </c>
      <c r="K2021" s="23">
        <f>VLOOKUP(C2021,Table_items[],4,FALSE)</f>
        <v>10000</v>
      </c>
      <c r="L2021" s="23">
        <f>VLOOKUP(C2021,Table_items[],5,FALSE)</f>
        <v>10180</v>
      </c>
    </row>
    <row r="2022" spans="1:12" s="23" customFormat="1" x14ac:dyDescent="0.2">
      <c r="A2022" s="7" t="s">
        <v>2277</v>
      </c>
      <c r="B2022" s="27">
        <v>44155</v>
      </c>
      <c r="C2022" s="9" t="s">
        <v>14</v>
      </c>
      <c r="D2022" s="9">
        <v>14</v>
      </c>
      <c r="E2022" s="9" t="s">
        <v>4896</v>
      </c>
      <c r="F2022" s="20" t="s">
        <v>4908</v>
      </c>
      <c r="G2022" t="s">
        <v>4904</v>
      </c>
      <c r="H2022" t="str">
        <f>VLOOKUP(E2022,suppliers!$A$2:$B$18,2,)</f>
        <v>OTHER</v>
      </c>
      <c r="I2022" t="str">
        <f>VLOOKUP(C2022,Table_items[],2,FALSE)</f>
        <v>Lo Han Kuo Infusion 12</v>
      </c>
      <c r="J2022" t="str">
        <f>VLOOKUP(C2022,Table_items[],3,FALSE)</f>
        <v>Obat Batuk &amp; Pilek</v>
      </c>
      <c r="K2022" s="23">
        <f>VLOOKUP(C2022,Table_items[],4,FALSE)</f>
        <v>23869</v>
      </c>
      <c r="L2022" s="23">
        <f>VLOOKUP(C2022,Table_items[],5,FALSE)</f>
        <v>24179</v>
      </c>
    </row>
    <row r="2023" spans="1:12" s="23" customFormat="1" x14ac:dyDescent="0.2">
      <c r="A2023" s="11" t="s">
        <v>2278</v>
      </c>
      <c r="B2023" s="28">
        <v>44155</v>
      </c>
      <c r="C2023" s="13" t="s">
        <v>21</v>
      </c>
      <c r="D2023" s="13">
        <v>503</v>
      </c>
      <c r="E2023" s="9" t="s">
        <v>4896</v>
      </c>
      <c r="F2023" s="20" t="s">
        <v>4908</v>
      </c>
      <c r="G2023" t="s">
        <v>4904</v>
      </c>
      <c r="H2023" t="str">
        <f>VLOOKUP(E2023,suppliers!$A$2:$B$18,2,)</f>
        <v>OTHER</v>
      </c>
      <c r="I2023" t="str">
        <f>VLOOKUP(C2023,Table_items[],2,FALSE)</f>
        <v>Concor 5MG Strip 10</v>
      </c>
      <c r="J2023" t="str">
        <f>VLOOKUP(C2023,Table_items[],3,FALSE)</f>
        <v>Obat Hipertensi</v>
      </c>
      <c r="K2023" s="23">
        <f>VLOOKUP(C2023,Table_items[],4,FALSE)</f>
        <v>102000</v>
      </c>
      <c r="L2023" s="23">
        <f>VLOOKUP(C2023,Table_items[],5,FALSE)</f>
        <v>103632</v>
      </c>
    </row>
    <row r="2024" spans="1:12" s="23" customFormat="1" x14ac:dyDescent="0.2">
      <c r="A2024" s="7" t="s">
        <v>2279</v>
      </c>
      <c r="B2024" s="27">
        <v>44156</v>
      </c>
      <c r="C2024" s="9" t="s">
        <v>37</v>
      </c>
      <c r="D2024" s="9">
        <v>69</v>
      </c>
      <c r="E2024" s="9" t="s">
        <v>4896</v>
      </c>
      <c r="F2024" s="20" t="s">
        <v>4908</v>
      </c>
      <c r="G2024" t="s">
        <v>4904</v>
      </c>
      <c r="H2024" t="str">
        <f>VLOOKUP(E2024,suppliers!$A$2:$B$18,2,)</f>
        <v>OTHER</v>
      </c>
      <c r="I2024" t="str">
        <f>VLOOKUP(C2024,Table_items[],2,FALSE)</f>
        <v>Bodrex Extra</v>
      </c>
      <c r="J2024" t="str">
        <f>VLOOKUP(C2024,Table_items[],3,FALSE)</f>
        <v>Obat Sakit Kepala &amp; Demam</v>
      </c>
      <c r="K2024" s="23">
        <f>VLOOKUP(C2024,Table_items[],4,FALSE)</f>
        <v>50788</v>
      </c>
      <c r="L2024" s="23">
        <f>VLOOKUP(C2024,Table_items[],5,FALSE)</f>
        <v>51753</v>
      </c>
    </row>
    <row r="2025" spans="1:12" s="23" customFormat="1" x14ac:dyDescent="0.2">
      <c r="A2025" s="11" t="s">
        <v>2280</v>
      </c>
      <c r="B2025" s="28">
        <v>44156</v>
      </c>
      <c r="C2025" s="13" t="s">
        <v>24</v>
      </c>
      <c r="D2025" s="13">
        <v>20</v>
      </c>
      <c r="E2025" s="9" t="s">
        <v>4896</v>
      </c>
      <c r="F2025" s="20" t="s">
        <v>4908</v>
      </c>
      <c r="G2025" t="s">
        <v>4904</v>
      </c>
      <c r="H2025" t="str">
        <f>VLOOKUP(E2025,suppliers!$A$2:$B$18,2,)</f>
        <v>OTHER</v>
      </c>
      <c r="I2025" t="str">
        <f>VLOOKUP(C2025,Table_items[],2,FALSE)</f>
        <v>Irbesartan</v>
      </c>
      <c r="J2025" t="str">
        <f>VLOOKUP(C2025,Table_items[],3,FALSE)</f>
        <v>Obat Hipertensi</v>
      </c>
      <c r="K2025" s="23">
        <f>VLOOKUP(C2025,Table_items[],4,FALSE)</f>
        <v>108794</v>
      </c>
      <c r="L2025" s="23">
        <f>VLOOKUP(C2025,Table_items[],5,FALSE)</f>
        <v>109447</v>
      </c>
    </row>
    <row r="2026" spans="1:12" s="23" customFormat="1" x14ac:dyDescent="0.2">
      <c r="A2026" s="7" t="s">
        <v>2281</v>
      </c>
      <c r="B2026" s="27">
        <v>44156</v>
      </c>
      <c r="C2026" s="9" t="s">
        <v>41</v>
      </c>
      <c r="D2026" s="9">
        <v>45</v>
      </c>
      <c r="E2026" s="9" t="s">
        <v>4896</v>
      </c>
      <c r="F2026" s="20" t="s">
        <v>4908</v>
      </c>
      <c r="G2026" t="s">
        <v>4904</v>
      </c>
      <c r="H2026" t="str">
        <f>VLOOKUP(E2026,suppliers!$A$2:$B$18,2,)</f>
        <v>OTHER</v>
      </c>
      <c r="I2026" t="str">
        <f>VLOOKUP(C2026,Table_items[],2,FALSE)</f>
        <v>Otilon Ear Drops 8 mL</v>
      </c>
      <c r="J2026" t="str">
        <f>VLOOKUP(C2026,Table_items[],3,FALSE)</f>
        <v>Obat Telinga</v>
      </c>
      <c r="K2026" s="23">
        <f>VLOOKUP(C2026,Table_items[],4,FALSE)</f>
        <v>55000</v>
      </c>
      <c r="L2026" s="23">
        <f>VLOOKUP(C2026,Table_items[],5,FALSE)</f>
        <v>55935</v>
      </c>
    </row>
    <row r="2027" spans="1:12" s="23" customFormat="1" x14ac:dyDescent="0.2">
      <c r="A2027" s="11" t="s">
        <v>2282</v>
      </c>
      <c r="B2027" s="28">
        <v>44156</v>
      </c>
      <c r="C2027" s="13" t="s">
        <v>22</v>
      </c>
      <c r="D2027" s="13">
        <v>34</v>
      </c>
      <c r="E2027" s="9" t="s">
        <v>4896</v>
      </c>
      <c r="F2027" s="20" t="s">
        <v>4908</v>
      </c>
      <c r="G2027" t="s">
        <v>4904</v>
      </c>
      <c r="H2027" t="str">
        <f>VLOOKUP(E2027,suppliers!$A$2:$B$18,2,)</f>
        <v>OTHER</v>
      </c>
      <c r="I2027" t="str">
        <f>VLOOKUP(C2027,Table_items[],2,FALSE)</f>
        <v>Candesartan Ogb Dexa</v>
      </c>
      <c r="J2027" t="str">
        <f>VLOOKUP(C2027,Table_items[],3,FALSE)</f>
        <v>Obat Hipertensi</v>
      </c>
      <c r="K2027" s="23">
        <f>VLOOKUP(C2027,Table_items[],4,FALSE)</f>
        <v>5000</v>
      </c>
      <c r="L2027" s="23">
        <f>VLOOKUP(C2027,Table_items[],5,FALSE)</f>
        <v>5095</v>
      </c>
    </row>
    <row r="2028" spans="1:12" s="23" customFormat="1" x14ac:dyDescent="0.2">
      <c r="A2028" s="7" t="s">
        <v>2283</v>
      </c>
      <c r="B2028" s="27">
        <v>44156</v>
      </c>
      <c r="C2028" s="9" t="s">
        <v>16</v>
      </c>
      <c r="D2028" s="9">
        <v>10</v>
      </c>
      <c r="E2028" s="9" t="s">
        <v>4896</v>
      </c>
      <c r="F2028" s="20" t="s">
        <v>4908</v>
      </c>
      <c r="G2028" t="s">
        <v>4904</v>
      </c>
      <c r="H2028" t="str">
        <f>VLOOKUP(E2028,suppliers!$A$2:$B$18,2,)</f>
        <v>OTHER</v>
      </c>
      <c r="I2028" t="str">
        <f>VLOOKUP(C2028,Table_items[],2,FALSE)</f>
        <v>Ultraflu Box Isi 25 Strip</v>
      </c>
      <c r="J2028" t="str">
        <f>VLOOKUP(C2028,Table_items[],3,FALSE)</f>
        <v>Obat Batuk &amp; Pilek</v>
      </c>
      <c r="K2028" s="23">
        <f>VLOOKUP(C2028,Table_items[],4,FALSE)</f>
        <v>72500</v>
      </c>
      <c r="L2028" s="23">
        <f>VLOOKUP(C2028,Table_items[],5,FALSE)</f>
        <v>73805</v>
      </c>
    </row>
    <row r="2029" spans="1:12" s="23" customFormat="1" x14ac:dyDescent="0.2">
      <c r="A2029" s="11" t="s">
        <v>2284</v>
      </c>
      <c r="B2029" s="28">
        <v>44157</v>
      </c>
      <c r="C2029" s="13" t="s">
        <v>12</v>
      </c>
      <c r="D2029" s="13">
        <v>27</v>
      </c>
      <c r="E2029" s="9" t="s">
        <v>4896</v>
      </c>
      <c r="F2029" s="20" t="s">
        <v>4908</v>
      </c>
      <c r="G2029" t="s">
        <v>4904</v>
      </c>
      <c r="H2029" t="str">
        <f>VLOOKUP(E2029,suppliers!$A$2:$B$18,2,)</f>
        <v>OTHER</v>
      </c>
      <c r="I2029" t="str">
        <f>VLOOKUP(C2029,Table_items[],2,FALSE)</f>
        <v>Decolsen 1 Strip 4 Tablet</v>
      </c>
      <c r="J2029" t="str">
        <f>VLOOKUP(C2029,Table_items[],3,FALSE)</f>
        <v>Obat Batuk &amp; Pilek</v>
      </c>
      <c r="K2029" s="23">
        <f>VLOOKUP(C2029,Table_items[],4,FALSE)</f>
        <v>2886</v>
      </c>
      <c r="L2029" s="23">
        <f>VLOOKUP(C2029,Table_items[],5,FALSE)</f>
        <v>2915</v>
      </c>
    </row>
    <row r="2030" spans="1:12" s="23" customFormat="1" x14ac:dyDescent="0.2">
      <c r="A2030" s="7" t="s">
        <v>2285</v>
      </c>
      <c r="B2030" s="27">
        <v>44157</v>
      </c>
      <c r="C2030" s="9" t="s">
        <v>12</v>
      </c>
      <c r="D2030" s="9">
        <v>80</v>
      </c>
      <c r="E2030" s="9" t="s">
        <v>4896</v>
      </c>
      <c r="F2030" s="20" t="s">
        <v>4908</v>
      </c>
      <c r="G2030" t="s">
        <v>4904</v>
      </c>
      <c r="H2030" t="str">
        <f>VLOOKUP(E2030,suppliers!$A$2:$B$18,2,)</f>
        <v>OTHER</v>
      </c>
      <c r="I2030" t="str">
        <f>VLOOKUP(C2030,Table_items[],2,FALSE)</f>
        <v>Decolsen 1 Strip 4 Tablet</v>
      </c>
      <c r="J2030" t="str">
        <f>VLOOKUP(C2030,Table_items[],3,FALSE)</f>
        <v>Obat Batuk &amp; Pilek</v>
      </c>
      <c r="K2030" s="23">
        <f>VLOOKUP(C2030,Table_items[],4,FALSE)</f>
        <v>2886</v>
      </c>
      <c r="L2030" s="23">
        <f>VLOOKUP(C2030,Table_items[],5,FALSE)</f>
        <v>2915</v>
      </c>
    </row>
    <row r="2031" spans="1:12" s="23" customFormat="1" x14ac:dyDescent="0.2">
      <c r="A2031" s="11" t="s">
        <v>2286</v>
      </c>
      <c r="B2031" s="28">
        <v>44157</v>
      </c>
      <c r="C2031" s="13" t="s">
        <v>12</v>
      </c>
      <c r="D2031" s="13">
        <v>65</v>
      </c>
      <c r="E2031" s="9" t="s">
        <v>4896</v>
      </c>
      <c r="F2031" s="20" t="s">
        <v>4908</v>
      </c>
      <c r="G2031" t="s">
        <v>4904</v>
      </c>
      <c r="H2031" t="str">
        <f>VLOOKUP(E2031,suppliers!$A$2:$B$18,2,)</f>
        <v>OTHER</v>
      </c>
      <c r="I2031" t="str">
        <f>VLOOKUP(C2031,Table_items[],2,FALSE)</f>
        <v>Decolsen 1 Strip 4 Tablet</v>
      </c>
      <c r="J2031" t="str">
        <f>VLOOKUP(C2031,Table_items[],3,FALSE)</f>
        <v>Obat Batuk &amp; Pilek</v>
      </c>
      <c r="K2031" s="23">
        <f>VLOOKUP(C2031,Table_items[],4,FALSE)</f>
        <v>2886</v>
      </c>
      <c r="L2031" s="23">
        <f>VLOOKUP(C2031,Table_items[],5,FALSE)</f>
        <v>2915</v>
      </c>
    </row>
    <row r="2032" spans="1:12" s="23" customFormat="1" x14ac:dyDescent="0.2">
      <c r="A2032" s="7" t="s">
        <v>2287</v>
      </c>
      <c r="B2032" s="27">
        <v>44157</v>
      </c>
      <c r="C2032" s="9" t="s">
        <v>37</v>
      </c>
      <c r="D2032" s="9">
        <v>16</v>
      </c>
      <c r="E2032" s="9" t="s">
        <v>4896</v>
      </c>
      <c r="F2032" s="20" t="s">
        <v>4908</v>
      </c>
      <c r="G2032" t="s">
        <v>4904</v>
      </c>
      <c r="H2032" t="str">
        <f>VLOOKUP(E2032,suppliers!$A$2:$B$18,2,)</f>
        <v>OTHER</v>
      </c>
      <c r="I2032" t="str">
        <f>VLOOKUP(C2032,Table_items[],2,FALSE)</f>
        <v>Bodrex Extra</v>
      </c>
      <c r="J2032" t="str">
        <f>VLOOKUP(C2032,Table_items[],3,FALSE)</f>
        <v>Obat Sakit Kepala &amp; Demam</v>
      </c>
      <c r="K2032" s="23">
        <f>VLOOKUP(C2032,Table_items[],4,FALSE)</f>
        <v>50788</v>
      </c>
      <c r="L2032" s="23">
        <f>VLOOKUP(C2032,Table_items[],5,FALSE)</f>
        <v>51753</v>
      </c>
    </row>
    <row r="2033" spans="1:12" s="23" customFormat="1" x14ac:dyDescent="0.2">
      <c r="A2033" s="11" t="s">
        <v>2288</v>
      </c>
      <c r="B2033" s="28">
        <v>44157</v>
      </c>
      <c r="C2033" s="13" t="s">
        <v>37</v>
      </c>
      <c r="D2033" s="13">
        <v>63</v>
      </c>
      <c r="E2033" s="9" t="s">
        <v>4896</v>
      </c>
      <c r="F2033" s="20" t="s">
        <v>4908</v>
      </c>
      <c r="G2033" t="s">
        <v>4904</v>
      </c>
      <c r="H2033" t="str">
        <f>VLOOKUP(E2033,suppliers!$A$2:$B$18,2,)</f>
        <v>OTHER</v>
      </c>
      <c r="I2033" t="str">
        <f>VLOOKUP(C2033,Table_items[],2,FALSE)</f>
        <v>Bodrex Extra</v>
      </c>
      <c r="J2033" t="str">
        <f>VLOOKUP(C2033,Table_items[],3,FALSE)</f>
        <v>Obat Sakit Kepala &amp; Demam</v>
      </c>
      <c r="K2033" s="23">
        <f>VLOOKUP(C2033,Table_items[],4,FALSE)</f>
        <v>50788</v>
      </c>
      <c r="L2033" s="23">
        <f>VLOOKUP(C2033,Table_items[],5,FALSE)</f>
        <v>51753</v>
      </c>
    </row>
    <row r="2034" spans="1:12" s="23" customFormat="1" x14ac:dyDescent="0.2">
      <c r="A2034" s="7" t="s">
        <v>2289</v>
      </c>
      <c r="B2034" s="27">
        <v>44157</v>
      </c>
      <c r="C2034" s="9" t="s">
        <v>9</v>
      </c>
      <c r="D2034" s="9">
        <v>15</v>
      </c>
      <c r="E2034" s="9" t="s">
        <v>4896</v>
      </c>
      <c r="F2034" s="20" t="s">
        <v>4908</v>
      </c>
      <c r="G2034" t="s">
        <v>4904</v>
      </c>
      <c r="H2034" t="str">
        <f>VLOOKUP(E2034,suppliers!$A$2:$B$18,2,)</f>
        <v>OTHER</v>
      </c>
      <c r="I2034" t="str">
        <f>VLOOKUP(C2034,Table_items[],2,FALSE)</f>
        <v>Bedak Heroxyn 150 gr</v>
      </c>
      <c r="J2034" t="str">
        <f>VLOOKUP(C2034,Table_items[],3,FALSE)</f>
        <v>Obat Alergi</v>
      </c>
      <c r="K2034" s="23">
        <f>VLOOKUP(C2034,Table_items[],4,FALSE)</f>
        <v>16950</v>
      </c>
      <c r="L2034" s="23">
        <f>VLOOKUP(C2034,Table_items[],5,FALSE)</f>
        <v>17170</v>
      </c>
    </row>
    <row r="2035" spans="1:12" s="23" customFormat="1" x14ac:dyDescent="0.2">
      <c r="A2035" s="11" t="s">
        <v>2290</v>
      </c>
      <c r="B2035" s="28">
        <v>44157</v>
      </c>
      <c r="C2035" s="13" t="s">
        <v>22</v>
      </c>
      <c r="D2035" s="13">
        <v>50</v>
      </c>
      <c r="E2035" s="9" t="s">
        <v>4896</v>
      </c>
      <c r="F2035" s="20" t="s">
        <v>4908</v>
      </c>
      <c r="G2035" t="s">
        <v>4904</v>
      </c>
      <c r="H2035" t="str">
        <f>VLOOKUP(E2035,suppliers!$A$2:$B$18,2,)</f>
        <v>OTHER</v>
      </c>
      <c r="I2035" t="str">
        <f>VLOOKUP(C2035,Table_items[],2,FALSE)</f>
        <v>Candesartan Ogb Dexa</v>
      </c>
      <c r="J2035" t="str">
        <f>VLOOKUP(C2035,Table_items[],3,FALSE)</f>
        <v>Obat Hipertensi</v>
      </c>
      <c r="K2035" s="23">
        <f>VLOOKUP(C2035,Table_items[],4,FALSE)</f>
        <v>5000</v>
      </c>
      <c r="L2035" s="23">
        <f>VLOOKUP(C2035,Table_items[],5,FALSE)</f>
        <v>5095</v>
      </c>
    </row>
    <row r="2036" spans="1:12" s="23" customFormat="1" x14ac:dyDescent="0.2">
      <c r="A2036" s="7" t="s">
        <v>2291</v>
      </c>
      <c r="B2036" s="27">
        <v>44157</v>
      </c>
      <c r="C2036" s="9" t="s">
        <v>5</v>
      </c>
      <c r="D2036" s="9">
        <v>69</v>
      </c>
      <c r="E2036" s="9" t="s">
        <v>4896</v>
      </c>
      <c r="F2036" s="20" t="s">
        <v>4908</v>
      </c>
      <c r="G2036" t="s">
        <v>4904</v>
      </c>
      <c r="H2036" t="str">
        <f>VLOOKUP(E2036,suppliers!$A$2:$B$18,2,)</f>
        <v>OTHER</v>
      </c>
      <c r="I2036" t="str">
        <f>VLOOKUP(C2036,Table_items[],2,FALSE)</f>
        <v>Ozen 10 MG Blister</v>
      </c>
      <c r="J2036" t="str">
        <f>VLOOKUP(C2036,Table_items[],3,FALSE)</f>
        <v>Obat Alergi</v>
      </c>
      <c r="K2036" s="23">
        <f>VLOOKUP(C2036,Table_items[],4,FALSE)</f>
        <v>18611</v>
      </c>
      <c r="L2036" s="23">
        <f>VLOOKUP(C2036,Table_items[],5,FALSE)</f>
        <v>18816</v>
      </c>
    </row>
    <row r="2037" spans="1:12" s="23" customFormat="1" x14ac:dyDescent="0.2">
      <c r="A2037" s="11" t="s">
        <v>2292</v>
      </c>
      <c r="B2037" s="28">
        <v>44157</v>
      </c>
      <c r="C2037" s="13" t="s">
        <v>5</v>
      </c>
      <c r="D2037" s="13">
        <v>2</v>
      </c>
      <c r="E2037" s="9" t="s">
        <v>4896</v>
      </c>
      <c r="F2037" s="20" t="s">
        <v>4908</v>
      </c>
      <c r="G2037" t="s">
        <v>4904</v>
      </c>
      <c r="H2037" t="str">
        <f>VLOOKUP(E2037,suppliers!$A$2:$B$18,2,)</f>
        <v>OTHER</v>
      </c>
      <c r="I2037" t="str">
        <f>VLOOKUP(C2037,Table_items[],2,FALSE)</f>
        <v>Ozen 10 MG Blister</v>
      </c>
      <c r="J2037" t="str">
        <f>VLOOKUP(C2037,Table_items[],3,FALSE)</f>
        <v>Obat Alergi</v>
      </c>
      <c r="K2037" s="23">
        <f>VLOOKUP(C2037,Table_items[],4,FALSE)</f>
        <v>18611</v>
      </c>
      <c r="L2037" s="23">
        <f>VLOOKUP(C2037,Table_items[],5,FALSE)</f>
        <v>18816</v>
      </c>
    </row>
    <row r="2038" spans="1:12" s="23" customFormat="1" x14ac:dyDescent="0.2">
      <c r="A2038" s="7" t="s">
        <v>2293</v>
      </c>
      <c r="B2038" s="27">
        <v>44158</v>
      </c>
      <c r="C2038" s="9" t="s">
        <v>9</v>
      </c>
      <c r="D2038" s="9">
        <v>44</v>
      </c>
      <c r="E2038" s="9" t="s">
        <v>4896</v>
      </c>
      <c r="F2038" s="20" t="s">
        <v>4908</v>
      </c>
      <c r="G2038" t="s">
        <v>4904</v>
      </c>
      <c r="H2038" t="str">
        <f>VLOOKUP(E2038,suppliers!$A$2:$B$18,2,)</f>
        <v>OTHER</v>
      </c>
      <c r="I2038" t="str">
        <f>VLOOKUP(C2038,Table_items[],2,FALSE)</f>
        <v>Bedak Heroxyn 150 gr</v>
      </c>
      <c r="J2038" t="str">
        <f>VLOOKUP(C2038,Table_items[],3,FALSE)</f>
        <v>Obat Alergi</v>
      </c>
      <c r="K2038" s="23">
        <f>VLOOKUP(C2038,Table_items[],4,FALSE)</f>
        <v>16950</v>
      </c>
      <c r="L2038" s="23">
        <f>VLOOKUP(C2038,Table_items[],5,FALSE)</f>
        <v>17170</v>
      </c>
    </row>
    <row r="2039" spans="1:12" s="23" customFormat="1" x14ac:dyDescent="0.2">
      <c r="A2039" s="11" t="s">
        <v>2294</v>
      </c>
      <c r="B2039" s="28">
        <v>44158</v>
      </c>
      <c r="C2039" s="13" t="s">
        <v>41</v>
      </c>
      <c r="D2039" s="13">
        <v>18</v>
      </c>
      <c r="E2039" s="9" t="s">
        <v>4896</v>
      </c>
      <c r="F2039" s="20" t="s">
        <v>4908</v>
      </c>
      <c r="G2039" t="s">
        <v>4904</v>
      </c>
      <c r="H2039" t="str">
        <f>VLOOKUP(E2039,suppliers!$A$2:$B$18,2,)</f>
        <v>OTHER</v>
      </c>
      <c r="I2039" t="str">
        <f>VLOOKUP(C2039,Table_items[],2,FALSE)</f>
        <v>Otilon Ear Drops 8 mL</v>
      </c>
      <c r="J2039" t="str">
        <f>VLOOKUP(C2039,Table_items[],3,FALSE)</f>
        <v>Obat Telinga</v>
      </c>
      <c r="K2039" s="23">
        <f>VLOOKUP(C2039,Table_items[],4,FALSE)</f>
        <v>55000</v>
      </c>
      <c r="L2039" s="23">
        <f>VLOOKUP(C2039,Table_items[],5,FALSE)</f>
        <v>55935</v>
      </c>
    </row>
    <row r="2040" spans="1:12" s="23" customFormat="1" x14ac:dyDescent="0.2">
      <c r="A2040" s="7" t="s">
        <v>2295</v>
      </c>
      <c r="B2040" s="27">
        <v>44158</v>
      </c>
      <c r="C2040" s="9" t="s">
        <v>11</v>
      </c>
      <c r="D2040" s="9">
        <v>75</v>
      </c>
      <c r="E2040" s="9" t="s">
        <v>4896</v>
      </c>
      <c r="F2040" s="20" t="s">
        <v>4908</v>
      </c>
      <c r="G2040" t="s">
        <v>4904</v>
      </c>
      <c r="H2040" t="str">
        <f>VLOOKUP(E2040,suppliers!$A$2:$B$18,2,)</f>
        <v>OTHER</v>
      </c>
      <c r="I2040" t="str">
        <f>VLOOKUP(C2040,Table_items[],2,FALSE)</f>
        <v>Neozep Forte 1 Strip 4 Tablet</v>
      </c>
      <c r="J2040" t="str">
        <f>VLOOKUP(C2040,Table_items[],3,FALSE)</f>
        <v>Obat Batuk &amp; Pilek</v>
      </c>
      <c r="K2040" s="23">
        <f>VLOOKUP(C2040,Table_items[],4,FALSE)</f>
        <v>2324</v>
      </c>
      <c r="L2040" s="23">
        <f>VLOOKUP(C2040,Table_items[],5,FALSE)</f>
        <v>2338</v>
      </c>
    </row>
    <row r="2041" spans="1:12" s="23" customFormat="1" x14ac:dyDescent="0.2">
      <c r="A2041" s="11" t="s">
        <v>2296</v>
      </c>
      <c r="B2041" s="28">
        <v>44158</v>
      </c>
      <c r="C2041" s="13" t="s">
        <v>25</v>
      </c>
      <c r="D2041" s="13">
        <v>54</v>
      </c>
      <c r="E2041" s="9" t="s">
        <v>4896</v>
      </c>
      <c r="F2041" s="20" t="s">
        <v>4908</v>
      </c>
      <c r="G2041" t="s">
        <v>4904</v>
      </c>
      <c r="H2041" t="str">
        <f>VLOOKUP(E2041,suppliers!$A$2:$B$18,2,)</f>
        <v>OTHER</v>
      </c>
      <c r="I2041" t="str">
        <f>VLOOKUP(C2041,Table_items[],2,FALSE)</f>
        <v>Irvell 150MG Box 20 Tablet</v>
      </c>
      <c r="J2041" t="str">
        <f>VLOOKUP(C2041,Table_items[],3,FALSE)</f>
        <v>Obat Hipertensi</v>
      </c>
      <c r="K2041" s="23">
        <f>VLOOKUP(C2041,Table_items[],4,FALSE)</f>
        <v>143991</v>
      </c>
      <c r="L2041" s="23">
        <f>VLOOKUP(C2041,Table_items[],5,FALSE)</f>
        <v>146871</v>
      </c>
    </row>
    <row r="2042" spans="1:12" s="23" customFormat="1" x14ac:dyDescent="0.2">
      <c r="A2042" s="7" t="s">
        <v>2297</v>
      </c>
      <c r="B2042" s="27">
        <v>44159</v>
      </c>
      <c r="C2042" s="9" t="s">
        <v>41</v>
      </c>
      <c r="D2042" s="9">
        <v>43</v>
      </c>
      <c r="E2042" s="9" t="s">
        <v>4896</v>
      </c>
      <c r="F2042" s="20" t="s">
        <v>4908</v>
      </c>
      <c r="G2042" t="s">
        <v>4904</v>
      </c>
      <c r="H2042" t="str">
        <f>VLOOKUP(E2042,suppliers!$A$2:$B$18,2,)</f>
        <v>OTHER</v>
      </c>
      <c r="I2042" t="str">
        <f>VLOOKUP(C2042,Table_items[],2,FALSE)</f>
        <v>Otilon Ear Drops 8 mL</v>
      </c>
      <c r="J2042" t="str">
        <f>VLOOKUP(C2042,Table_items[],3,FALSE)</f>
        <v>Obat Telinga</v>
      </c>
      <c r="K2042" s="23">
        <f>VLOOKUP(C2042,Table_items[],4,FALSE)</f>
        <v>55000</v>
      </c>
      <c r="L2042" s="23">
        <f>VLOOKUP(C2042,Table_items[],5,FALSE)</f>
        <v>55935</v>
      </c>
    </row>
    <row r="2043" spans="1:12" s="23" customFormat="1" x14ac:dyDescent="0.2">
      <c r="A2043" s="11" t="s">
        <v>2298</v>
      </c>
      <c r="B2043" s="28">
        <v>44159</v>
      </c>
      <c r="C2043" s="13" t="s">
        <v>10</v>
      </c>
      <c r="D2043" s="13">
        <v>16</v>
      </c>
      <c r="E2043" s="9" t="s">
        <v>4896</v>
      </c>
      <c r="F2043" s="20" t="s">
        <v>4908</v>
      </c>
      <c r="G2043" t="s">
        <v>4904</v>
      </c>
      <c r="H2043" t="str">
        <f>VLOOKUP(E2043,suppliers!$A$2:$B$18,2,)</f>
        <v>OTHER</v>
      </c>
      <c r="I2043" t="str">
        <f>VLOOKUP(C2043,Table_items[],2,FALSE)</f>
        <v>Dexteem Box Plus 100 Tablet</v>
      </c>
      <c r="J2043" t="str">
        <f>VLOOKUP(C2043,Table_items[],3,FALSE)</f>
        <v>Obat Alergi</v>
      </c>
      <c r="K2043" s="23">
        <f>VLOOKUP(C2043,Table_items[],4,FALSE)</f>
        <v>25322</v>
      </c>
      <c r="L2043" s="23">
        <f>VLOOKUP(C2043,Table_items[],5,FALSE)</f>
        <v>25449</v>
      </c>
    </row>
    <row r="2044" spans="1:12" s="23" customFormat="1" x14ac:dyDescent="0.2">
      <c r="A2044" s="7" t="s">
        <v>2299</v>
      </c>
      <c r="B2044" s="27">
        <v>44159</v>
      </c>
      <c r="C2044" s="9" t="s">
        <v>40</v>
      </c>
      <c r="D2044" s="9">
        <v>102</v>
      </c>
      <c r="E2044" s="9" t="s">
        <v>4896</v>
      </c>
      <c r="F2044" s="20" t="s">
        <v>4908</v>
      </c>
      <c r="G2044" t="s">
        <v>4904</v>
      </c>
      <c r="H2044" t="str">
        <f>VLOOKUP(E2044,suppliers!$A$2:$B$18,2,)</f>
        <v>OTHER</v>
      </c>
      <c r="I2044" t="str">
        <f>VLOOKUP(C2044,Table_items[],2,FALSE)</f>
        <v>Paramex Tablet / Obat</v>
      </c>
      <c r="J2044" t="str">
        <f>VLOOKUP(C2044,Table_items[],3,FALSE)</f>
        <v>Obat Sakit Kepala &amp; Demam</v>
      </c>
      <c r="K2044" s="23">
        <f>VLOOKUP(C2044,Table_items[],4,FALSE)</f>
        <v>2560</v>
      </c>
      <c r="L2044" s="23">
        <f>VLOOKUP(C2044,Table_items[],5,FALSE)</f>
        <v>2586</v>
      </c>
    </row>
    <row r="2045" spans="1:12" s="23" customFormat="1" x14ac:dyDescent="0.2">
      <c r="A2045" s="11" t="s">
        <v>2300</v>
      </c>
      <c r="B2045" s="28">
        <v>44160</v>
      </c>
      <c r="C2045" s="13" t="s">
        <v>33</v>
      </c>
      <c r="D2045" s="13">
        <v>27</v>
      </c>
      <c r="E2045" s="9" t="s">
        <v>4896</v>
      </c>
      <c r="F2045" s="20" t="s">
        <v>4908</v>
      </c>
      <c r="G2045" t="s">
        <v>4904</v>
      </c>
      <c r="H2045" t="str">
        <f>VLOOKUP(E2045,suppliers!$A$2:$B$18,2,)</f>
        <v>OTHER</v>
      </c>
      <c r="I2045" t="str">
        <f>VLOOKUP(C2045,Table_items[],2,FALSE)</f>
        <v>Hisamitsu Bye Bye Fever</v>
      </c>
      <c r="J2045" t="str">
        <f>VLOOKUP(C2045,Table_items[],3,FALSE)</f>
        <v>Obat Sakit Kepala &amp; Demam</v>
      </c>
      <c r="K2045" s="23">
        <f>VLOOKUP(C2045,Table_items[],4,FALSE)</f>
        <v>7000</v>
      </c>
      <c r="L2045" s="23">
        <f>VLOOKUP(C2045,Table_items[],5,FALSE)</f>
        <v>7035</v>
      </c>
    </row>
    <row r="2046" spans="1:12" s="23" customFormat="1" x14ac:dyDescent="0.2">
      <c r="A2046" s="7" t="s">
        <v>2301</v>
      </c>
      <c r="B2046" s="27">
        <v>44160</v>
      </c>
      <c r="C2046" s="9" t="s">
        <v>41</v>
      </c>
      <c r="D2046" s="9">
        <v>10</v>
      </c>
      <c r="E2046" s="9" t="s">
        <v>4896</v>
      </c>
      <c r="F2046" s="20" t="s">
        <v>4908</v>
      </c>
      <c r="G2046" t="s">
        <v>4904</v>
      </c>
      <c r="H2046" t="str">
        <f>VLOOKUP(E2046,suppliers!$A$2:$B$18,2,)</f>
        <v>OTHER</v>
      </c>
      <c r="I2046" t="str">
        <f>VLOOKUP(C2046,Table_items[],2,FALSE)</f>
        <v>Otilon Ear Drops 8 mL</v>
      </c>
      <c r="J2046" t="str">
        <f>VLOOKUP(C2046,Table_items[],3,FALSE)</f>
        <v>Obat Telinga</v>
      </c>
      <c r="K2046" s="23">
        <f>VLOOKUP(C2046,Table_items[],4,FALSE)</f>
        <v>55000</v>
      </c>
      <c r="L2046" s="23">
        <f>VLOOKUP(C2046,Table_items[],5,FALSE)</f>
        <v>55935</v>
      </c>
    </row>
    <row r="2047" spans="1:12" s="23" customFormat="1" x14ac:dyDescent="0.2">
      <c r="A2047" s="11" t="s">
        <v>2302</v>
      </c>
      <c r="B2047" s="28">
        <v>44160</v>
      </c>
      <c r="C2047" s="13" t="s">
        <v>40</v>
      </c>
      <c r="D2047" s="13">
        <v>40</v>
      </c>
      <c r="E2047" s="9" t="s">
        <v>4896</v>
      </c>
      <c r="F2047" s="20" t="s">
        <v>4908</v>
      </c>
      <c r="G2047" t="s">
        <v>4904</v>
      </c>
      <c r="H2047" t="str">
        <f>VLOOKUP(E2047,suppliers!$A$2:$B$18,2,)</f>
        <v>OTHER</v>
      </c>
      <c r="I2047" t="str">
        <f>VLOOKUP(C2047,Table_items[],2,FALSE)</f>
        <v>Paramex Tablet / Obat</v>
      </c>
      <c r="J2047" t="str">
        <f>VLOOKUP(C2047,Table_items[],3,FALSE)</f>
        <v>Obat Sakit Kepala &amp; Demam</v>
      </c>
      <c r="K2047" s="23">
        <f>VLOOKUP(C2047,Table_items[],4,FALSE)</f>
        <v>2560</v>
      </c>
      <c r="L2047" s="23">
        <f>VLOOKUP(C2047,Table_items[],5,FALSE)</f>
        <v>2586</v>
      </c>
    </row>
    <row r="2048" spans="1:12" s="23" customFormat="1" x14ac:dyDescent="0.2">
      <c r="A2048" s="7" t="s">
        <v>2303</v>
      </c>
      <c r="B2048" s="27">
        <v>44161</v>
      </c>
      <c r="C2048" s="9" t="s">
        <v>9</v>
      </c>
      <c r="D2048" s="9">
        <v>52</v>
      </c>
      <c r="E2048" s="9" t="s">
        <v>4896</v>
      </c>
      <c r="F2048" s="20" t="s">
        <v>4908</v>
      </c>
      <c r="G2048" t="s">
        <v>4904</v>
      </c>
      <c r="H2048" t="str">
        <f>VLOOKUP(E2048,suppliers!$A$2:$B$18,2,)</f>
        <v>OTHER</v>
      </c>
      <c r="I2048" t="str">
        <f>VLOOKUP(C2048,Table_items[],2,FALSE)</f>
        <v>Bedak Heroxyn 150 gr</v>
      </c>
      <c r="J2048" t="str">
        <f>VLOOKUP(C2048,Table_items[],3,FALSE)</f>
        <v>Obat Alergi</v>
      </c>
      <c r="K2048" s="23">
        <f>VLOOKUP(C2048,Table_items[],4,FALSE)</f>
        <v>16950</v>
      </c>
      <c r="L2048" s="23">
        <f>VLOOKUP(C2048,Table_items[],5,FALSE)</f>
        <v>17170</v>
      </c>
    </row>
    <row r="2049" spans="1:12" s="23" customFormat="1" x14ac:dyDescent="0.2">
      <c r="A2049" s="11" t="s">
        <v>2304</v>
      </c>
      <c r="B2049" s="28">
        <v>44161</v>
      </c>
      <c r="C2049" s="13" t="s">
        <v>24</v>
      </c>
      <c r="D2049" s="13">
        <v>16</v>
      </c>
      <c r="E2049" s="9" t="s">
        <v>4896</v>
      </c>
      <c r="F2049" s="20" t="s">
        <v>4908</v>
      </c>
      <c r="G2049" t="s">
        <v>4904</v>
      </c>
      <c r="H2049" t="str">
        <f>VLOOKUP(E2049,suppliers!$A$2:$B$18,2,)</f>
        <v>OTHER</v>
      </c>
      <c r="I2049" t="str">
        <f>VLOOKUP(C2049,Table_items[],2,FALSE)</f>
        <v>Irbesartan</v>
      </c>
      <c r="J2049" t="str">
        <f>VLOOKUP(C2049,Table_items[],3,FALSE)</f>
        <v>Obat Hipertensi</v>
      </c>
      <c r="K2049" s="23">
        <f>VLOOKUP(C2049,Table_items[],4,FALSE)</f>
        <v>108794</v>
      </c>
      <c r="L2049" s="23">
        <f>VLOOKUP(C2049,Table_items[],5,FALSE)</f>
        <v>109447</v>
      </c>
    </row>
    <row r="2050" spans="1:12" s="23" customFormat="1" x14ac:dyDescent="0.2">
      <c r="A2050" s="7" t="s">
        <v>2305</v>
      </c>
      <c r="B2050" s="27">
        <v>44161</v>
      </c>
      <c r="C2050" s="9" t="s">
        <v>24</v>
      </c>
      <c r="D2050" s="9">
        <v>19</v>
      </c>
      <c r="E2050" s="9" t="s">
        <v>4896</v>
      </c>
      <c r="F2050" s="20" t="s">
        <v>4908</v>
      </c>
      <c r="G2050" t="s">
        <v>4904</v>
      </c>
      <c r="H2050" t="str">
        <f>VLOOKUP(E2050,suppliers!$A$2:$B$18,2,)</f>
        <v>OTHER</v>
      </c>
      <c r="I2050" t="str">
        <f>VLOOKUP(C2050,Table_items[],2,FALSE)</f>
        <v>Irbesartan</v>
      </c>
      <c r="J2050" t="str">
        <f>VLOOKUP(C2050,Table_items[],3,FALSE)</f>
        <v>Obat Hipertensi</v>
      </c>
      <c r="K2050" s="23">
        <f>VLOOKUP(C2050,Table_items[],4,FALSE)</f>
        <v>108794</v>
      </c>
      <c r="L2050" s="23">
        <f>VLOOKUP(C2050,Table_items[],5,FALSE)</f>
        <v>109447</v>
      </c>
    </row>
    <row r="2051" spans="1:12" s="23" customFormat="1" x14ac:dyDescent="0.2">
      <c r="A2051" s="11" t="s">
        <v>2306</v>
      </c>
      <c r="B2051" s="28">
        <v>44161</v>
      </c>
      <c r="C2051" s="13" t="s">
        <v>14</v>
      </c>
      <c r="D2051" s="13">
        <v>120</v>
      </c>
      <c r="E2051" s="9" t="s">
        <v>4896</v>
      </c>
      <c r="F2051" s="20" t="s">
        <v>4908</v>
      </c>
      <c r="G2051" t="s">
        <v>4904</v>
      </c>
      <c r="H2051" t="str">
        <f>VLOOKUP(E2051,suppliers!$A$2:$B$18,2,)</f>
        <v>OTHER</v>
      </c>
      <c r="I2051" t="str">
        <f>VLOOKUP(C2051,Table_items[],2,FALSE)</f>
        <v>Lo Han Kuo Infusion 12</v>
      </c>
      <c r="J2051" t="str">
        <f>VLOOKUP(C2051,Table_items[],3,FALSE)</f>
        <v>Obat Batuk &amp; Pilek</v>
      </c>
      <c r="K2051" s="23">
        <f>VLOOKUP(C2051,Table_items[],4,FALSE)</f>
        <v>23869</v>
      </c>
      <c r="L2051" s="23">
        <f>VLOOKUP(C2051,Table_items[],5,FALSE)</f>
        <v>24179</v>
      </c>
    </row>
    <row r="2052" spans="1:12" s="23" customFormat="1" x14ac:dyDescent="0.2">
      <c r="A2052" s="7" t="s">
        <v>2307</v>
      </c>
      <c r="B2052" s="27">
        <v>44162</v>
      </c>
      <c r="C2052" s="9" t="s">
        <v>12</v>
      </c>
      <c r="D2052" s="9">
        <v>67</v>
      </c>
      <c r="E2052" s="9" t="s">
        <v>4896</v>
      </c>
      <c r="F2052" s="20" t="s">
        <v>4908</v>
      </c>
      <c r="G2052" t="s">
        <v>4904</v>
      </c>
      <c r="H2052" t="str">
        <f>VLOOKUP(E2052,suppliers!$A$2:$B$18,2,)</f>
        <v>OTHER</v>
      </c>
      <c r="I2052" t="str">
        <f>VLOOKUP(C2052,Table_items[],2,FALSE)</f>
        <v>Decolsen 1 Strip 4 Tablet</v>
      </c>
      <c r="J2052" t="str">
        <f>VLOOKUP(C2052,Table_items[],3,FALSE)</f>
        <v>Obat Batuk &amp; Pilek</v>
      </c>
      <c r="K2052" s="23">
        <f>VLOOKUP(C2052,Table_items[],4,FALSE)</f>
        <v>2886</v>
      </c>
      <c r="L2052" s="23">
        <f>VLOOKUP(C2052,Table_items[],5,FALSE)</f>
        <v>2915</v>
      </c>
    </row>
    <row r="2053" spans="1:12" s="23" customFormat="1" x14ac:dyDescent="0.2">
      <c r="A2053" s="11" t="s">
        <v>2308</v>
      </c>
      <c r="B2053" s="28">
        <v>44162</v>
      </c>
      <c r="C2053" s="13" t="s">
        <v>30</v>
      </c>
      <c r="D2053" s="13">
        <v>80</v>
      </c>
      <c r="E2053" s="9" t="s">
        <v>4896</v>
      </c>
      <c r="F2053" s="20" t="s">
        <v>4908</v>
      </c>
      <c r="G2053" t="s">
        <v>4904</v>
      </c>
      <c r="H2053" t="str">
        <f>VLOOKUP(E2053,suppliers!$A$2:$B$18,2,)</f>
        <v>OTHER</v>
      </c>
      <c r="I2053" t="str">
        <f>VLOOKUP(C2053,Table_items[],2,FALSE)</f>
        <v>Koolfever</v>
      </c>
      <c r="J2053" t="str">
        <f>VLOOKUP(C2053,Table_items[],3,FALSE)</f>
        <v>Obat Sakit Kepala &amp; Demam</v>
      </c>
      <c r="K2053" s="23">
        <f>VLOOKUP(C2053,Table_items[],4,FALSE)</f>
        <v>7500</v>
      </c>
      <c r="L2053" s="23">
        <f>VLOOKUP(C2053,Table_items[],5,FALSE)</f>
        <v>7620</v>
      </c>
    </row>
    <row r="2054" spans="1:12" s="23" customFormat="1" x14ac:dyDescent="0.2">
      <c r="A2054" s="7" t="s">
        <v>2309</v>
      </c>
      <c r="B2054" s="27">
        <v>44162</v>
      </c>
      <c r="C2054" s="9" t="s">
        <v>25</v>
      </c>
      <c r="D2054" s="9">
        <v>77</v>
      </c>
      <c r="E2054" s="9" t="s">
        <v>4896</v>
      </c>
      <c r="F2054" s="20" t="s">
        <v>4908</v>
      </c>
      <c r="G2054" t="s">
        <v>4904</v>
      </c>
      <c r="H2054" t="str">
        <f>VLOOKUP(E2054,suppliers!$A$2:$B$18,2,)</f>
        <v>OTHER</v>
      </c>
      <c r="I2054" t="str">
        <f>VLOOKUP(C2054,Table_items[],2,FALSE)</f>
        <v>Irvell 150MG Box 20 Tablet</v>
      </c>
      <c r="J2054" t="str">
        <f>VLOOKUP(C2054,Table_items[],3,FALSE)</f>
        <v>Obat Hipertensi</v>
      </c>
      <c r="K2054" s="23">
        <f>VLOOKUP(C2054,Table_items[],4,FALSE)</f>
        <v>143991</v>
      </c>
      <c r="L2054" s="23">
        <f>VLOOKUP(C2054,Table_items[],5,FALSE)</f>
        <v>146871</v>
      </c>
    </row>
    <row r="2055" spans="1:12" s="23" customFormat="1" x14ac:dyDescent="0.2">
      <c r="A2055" s="11" t="s">
        <v>2310</v>
      </c>
      <c r="B2055" s="28">
        <v>44163</v>
      </c>
      <c r="C2055" s="13" t="s">
        <v>12</v>
      </c>
      <c r="D2055" s="13">
        <v>50</v>
      </c>
      <c r="E2055" s="9" t="s">
        <v>4896</v>
      </c>
      <c r="F2055" s="20" t="s">
        <v>4908</v>
      </c>
      <c r="G2055" t="s">
        <v>4904</v>
      </c>
      <c r="H2055" t="str">
        <f>VLOOKUP(E2055,suppliers!$A$2:$B$18,2,)</f>
        <v>OTHER</v>
      </c>
      <c r="I2055" t="str">
        <f>VLOOKUP(C2055,Table_items[],2,FALSE)</f>
        <v>Decolsen 1 Strip 4 Tablet</v>
      </c>
      <c r="J2055" t="str">
        <f>VLOOKUP(C2055,Table_items[],3,FALSE)</f>
        <v>Obat Batuk &amp; Pilek</v>
      </c>
      <c r="K2055" s="23">
        <f>VLOOKUP(C2055,Table_items[],4,FALSE)</f>
        <v>2886</v>
      </c>
      <c r="L2055" s="23">
        <f>VLOOKUP(C2055,Table_items[],5,FALSE)</f>
        <v>2915</v>
      </c>
    </row>
    <row r="2056" spans="1:12" s="23" customFormat="1" x14ac:dyDescent="0.2">
      <c r="A2056" s="7" t="s">
        <v>2311</v>
      </c>
      <c r="B2056" s="27">
        <v>44163</v>
      </c>
      <c r="C2056" s="9" t="s">
        <v>37</v>
      </c>
      <c r="D2056" s="9">
        <v>52</v>
      </c>
      <c r="E2056" s="9" t="s">
        <v>4896</v>
      </c>
      <c r="F2056" s="20" t="s">
        <v>4908</v>
      </c>
      <c r="G2056" t="s">
        <v>4904</v>
      </c>
      <c r="H2056" t="str">
        <f>VLOOKUP(E2056,suppliers!$A$2:$B$18,2,)</f>
        <v>OTHER</v>
      </c>
      <c r="I2056" t="str">
        <f>VLOOKUP(C2056,Table_items[],2,FALSE)</f>
        <v>Bodrex Extra</v>
      </c>
      <c r="J2056" t="str">
        <f>VLOOKUP(C2056,Table_items[],3,FALSE)</f>
        <v>Obat Sakit Kepala &amp; Demam</v>
      </c>
      <c r="K2056" s="23">
        <f>VLOOKUP(C2056,Table_items[],4,FALSE)</f>
        <v>50788</v>
      </c>
      <c r="L2056" s="23">
        <f>VLOOKUP(C2056,Table_items[],5,FALSE)</f>
        <v>51753</v>
      </c>
    </row>
    <row r="2057" spans="1:12" s="23" customFormat="1" x14ac:dyDescent="0.2">
      <c r="A2057" s="11" t="s">
        <v>2312</v>
      </c>
      <c r="B2057" s="28">
        <v>44163</v>
      </c>
      <c r="C2057" s="13" t="s">
        <v>38</v>
      </c>
      <c r="D2057" s="13">
        <v>1</v>
      </c>
      <c r="E2057" s="9" t="s">
        <v>4896</v>
      </c>
      <c r="F2057" s="20" t="s">
        <v>4908</v>
      </c>
      <c r="G2057" t="s">
        <v>4904</v>
      </c>
      <c r="H2057" t="str">
        <f>VLOOKUP(E2057,suppliers!$A$2:$B$18,2,)</f>
        <v>OTHER</v>
      </c>
      <c r="I2057" t="str">
        <f>VLOOKUP(C2057,Table_items[],2,FALSE)</f>
        <v>Sanmol 500 MG 4 Tablet</v>
      </c>
      <c r="J2057" t="str">
        <f>VLOOKUP(C2057,Table_items[],3,FALSE)</f>
        <v>Obat Sakit Kepala &amp; Demam</v>
      </c>
      <c r="K2057" s="23">
        <f>VLOOKUP(C2057,Table_items[],4,FALSE)</f>
        <v>1600</v>
      </c>
      <c r="L2057" s="23">
        <f>VLOOKUP(C2057,Table_items[],5,FALSE)</f>
        <v>1619</v>
      </c>
    </row>
    <row r="2058" spans="1:12" s="23" customFormat="1" x14ac:dyDescent="0.2">
      <c r="A2058" s="7" t="s">
        <v>2313</v>
      </c>
      <c r="B2058" s="27">
        <v>44163</v>
      </c>
      <c r="C2058" s="9" t="s">
        <v>41</v>
      </c>
      <c r="D2058" s="9">
        <v>45</v>
      </c>
      <c r="E2058" s="9" t="s">
        <v>4896</v>
      </c>
      <c r="F2058" s="20" t="s">
        <v>4908</v>
      </c>
      <c r="G2058" t="s">
        <v>4904</v>
      </c>
      <c r="H2058" t="str">
        <f>VLOOKUP(E2058,suppliers!$A$2:$B$18,2,)</f>
        <v>OTHER</v>
      </c>
      <c r="I2058" t="str">
        <f>VLOOKUP(C2058,Table_items[],2,FALSE)</f>
        <v>Otilon Ear Drops 8 mL</v>
      </c>
      <c r="J2058" t="str">
        <f>VLOOKUP(C2058,Table_items[],3,FALSE)</f>
        <v>Obat Telinga</v>
      </c>
      <c r="K2058" s="23">
        <f>VLOOKUP(C2058,Table_items[],4,FALSE)</f>
        <v>55000</v>
      </c>
      <c r="L2058" s="23">
        <f>VLOOKUP(C2058,Table_items[],5,FALSE)</f>
        <v>55935</v>
      </c>
    </row>
    <row r="2059" spans="1:12" s="23" customFormat="1" x14ac:dyDescent="0.2">
      <c r="A2059" s="11" t="s">
        <v>2314</v>
      </c>
      <c r="B2059" s="28">
        <v>44163</v>
      </c>
      <c r="C2059" s="13" t="s">
        <v>36</v>
      </c>
      <c r="D2059" s="13">
        <v>36</v>
      </c>
      <c r="E2059" s="9" t="s">
        <v>4896</v>
      </c>
      <c r="F2059" s="20" t="s">
        <v>4908</v>
      </c>
      <c r="G2059" t="s">
        <v>4904</v>
      </c>
      <c r="H2059" t="str">
        <f>VLOOKUP(E2059,suppliers!$A$2:$B$18,2,)</f>
        <v>OTHER</v>
      </c>
      <c r="I2059" t="str">
        <f>VLOOKUP(C2059,Table_items[],2,FALSE)</f>
        <v>Sanmol Paracetamol</v>
      </c>
      <c r="J2059" t="str">
        <f>VLOOKUP(C2059,Table_items[],3,FALSE)</f>
        <v>Obat Sakit Kepala &amp; Demam</v>
      </c>
      <c r="K2059" s="23">
        <f>VLOOKUP(C2059,Table_items[],4,FALSE)</f>
        <v>16100</v>
      </c>
      <c r="L2059" s="23">
        <f>VLOOKUP(C2059,Table_items[],5,FALSE)</f>
        <v>16261</v>
      </c>
    </row>
    <row r="2060" spans="1:12" s="23" customFormat="1" x14ac:dyDescent="0.2">
      <c r="A2060" s="7" t="s">
        <v>2315</v>
      </c>
      <c r="B2060" s="27">
        <v>44164</v>
      </c>
      <c r="C2060" s="9" t="s">
        <v>37</v>
      </c>
      <c r="D2060" s="9">
        <v>71</v>
      </c>
      <c r="E2060" s="9" t="s">
        <v>4896</v>
      </c>
      <c r="F2060" s="20" t="s">
        <v>4908</v>
      </c>
      <c r="G2060" t="s">
        <v>4904</v>
      </c>
      <c r="H2060" t="str">
        <f>VLOOKUP(E2060,suppliers!$A$2:$B$18,2,)</f>
        <v>OTHER</v>
      </c>
      <c r="I2060" t="str">
        <f>VLOOKUP(C2060,Table_items[],2,FALSE)</f>
        <v>Bodrex Extra</v>
      </c>
      <c r="J2060" t="str">
        <f>VLOOKUP(C2060,Table_items[],3,FALSE)</f>
        <v>Obat Sakit Kepala &amp; Demam</v>
      </c>
      <c r="K2060" s="23">
        <f>VLOOKUP(C2060,Table_items[],4,FALSE)</f>
        <v>50788</v>
      </c>
      <c r="L2060" s="23">
        <f>VLOOKUP(C2060,Table_items[],5,FALSE)</f>
        <v>51753</v>
      </c>
    </row>
    <row r="2061" spans="1:12" s="23" customFormat="1" x14ac:dyDescent="0.2">
      <c r="A2061" s="11" t="s">
        <v>2316</v>
      </c>
      <c r="B2061" s="28">
        <v>44164</v>
      </c>
      <c r="C2061" s="13" t="s">
        <v>9</v>
      </c>
      <c r="D2061" s="13">
        <v>84</v>
      </c>
      <c r="E2061" s="9" t="s">
        <v>4896</v>
      </c>
      <c r="F2061" s="20" t="s">
        <v>4908</v>
      </c>
      <c r="G2061" t="s">
        <v>4904</v>
      </c>
      <c r="H2061" t="str">
        <f>VLOOKUP(E2061,suppliers!$A$2:$B$18,2,)</f>
        <v>OTHER</v>
      </c>
      <c r="I2061" t="str">
        <f>VLOOKUP(C2061,Table_items[],2,FALSE)</f>
        <v>Bedak Heroxyn 150 gr</v>
      </c>
      <c r="J2061" t="str">
        <f>VLOOKUP(C2061,Table_items[],3,FALSE)</f>
        <v>Obat Alergi</v>
      </c>
      <c r="K2061" s="23">
        <f>VLOOKUP(C2061,Table_items[],4,FALSE)</f>
        <v>16950</v>
      </c>
      <c r="L2061" s="23">
        <f>VLOOKUP(C2061,Table_items[],5,FALSE)</f>
        <v>17170</v>
      </c>
    </row>
    <row r="2062" spans="1:12" s="23" customFormat="1" x14ac:dyDescent="0.2">
      <c r="A2062" s="7" t="s">
        <v>2317</v>
      </c>
      <c r="B2062" s="27">
        <v>44164</v>
      </c>
      <c r="C2062" s="9" t="s">
        <v>36</v>
      </c>
      <c r="D2062" s="9">
        <v>1</v>
      </c>
      <c r="E2062" s="9" t="s">
        <v>4896</v>
      </c>
      <c r="F2062" s="20" t="s">
        <v>4908</v>
      </c>
      <c r="G2062" t="s">
        <v>4904</v>
      </c>
      <c r="H2062" t="str">
        <f>VLOOKUP(E2062,suppliers!$A$2:$B$18,2,)</f>
        <v>OTHER</v>
      </c>
      <c r="I2062" t="str">
        <f>VLOOKUP(C2062,Table_items[],2,FALSE)</f>
        <v>Sanmol Paracetamol</v>
      </c>
      <c r="J2062" t="str">
        <f>VLOOKUP(C2062,Table_items[],3,FALSE)</f>
        <v>Obat Sakit Kepala &amp; Demam</v>
      </c>
      <c r="K2062" s="23">
        <f>VLOOKUP(C2062,Table_items[],4,FALSE)</f>
        <v>16100</v>
      </c>
      <c r="L2062" s="23">
        <f>VLOOKUP(C2062,Table_items[],5,FALSE)</f>
        <v>16261</v>
      </c>
    </row>
    <row r="2063" spans="1:12" s="23" customFormat="1" x14ac:dyDescent="0.2">
      <c r="A2063" s="11" t="s">
        <v>2318</v>
      </c>
      <c r="B2063" s="28">
        <v>44164</v>
      </c>
      <c r="C2063" s="13" t="s">
        <v>36</v>
      </c>
      <c r="D2063" s="13">
        <v>10</v>
      </c>
      <c r="E2063" s="9" t="s">
        <v>4896</v>
      </c>
      <c r="F2063" s="20" t="s">
        <v>4908</v>
      </c>
      <c r="G2063" t="s">
        <v>4904</v>
      </c>
      <c r="H2063" t="str">
        <f>VLOOKUP(E2063,suppliers!$A$2:$B$18,2,)</f>
        <v>OTHER</v>
      </c>
      <c r="I2063" t="str">
        <f>VLOOKUP(C2063,Table_items[],2,FALSE)</f>
        <v>Sanmol Paracetamol</v>
      </c>
      <c r="J2063" t="str">
        <f>VLOOKUP(C2063,Table_items[],3,FALSE)</f>
        <v>Obat Sakit Kepala &amp; Demam</v>
      </c>
      <c r="K2063" s="23">
        <f>VLOOKUP(C2063,Table_items[],4,FALSE)</f>
        <v>16100</v>
      </c>
      <c r="L2063" s="23">
        <f>VLOOKUP(C2063,Table_items[],5,FALSE)</f>
        <v>16261</v>
      </c>
    </row>
    <row r="2064" spans="1:12" s="23" customFormat="1" x14ac:dyDescent="0.2">
      <c r="A2064" s="7" t="s">
        <v>2319</v>
      </c>
      <c r="B2064" s="27">
        <v>44164</v>
      </c>
      <c r="C2064" s="9" t="s">
        <v>5</v>
      </c>
      <c r="D2064" s="9">
        <v>595</v>
      </c>
      <c r="E2064" s="9" t="s">
        <v>4896</v>
      </c>
      <c r="F2064" s="20" t="s">
        <v>4908</v>
      </c>
      <c r="G2064" t="s">
        <v>4904</v>
      </c>
      <c r="H2064" t="str">
        <f>VLOOKUP(E2064,suppliers!$A$2:$B$18,2,)</f>
        <v>OTHER</v>
      </c>
      <c r="I2064" t="str">
        <f>VLOOKUP(C2064,Table_items[],2,FALSE)</f>
        <v>Ozen 10 MG Blister</v>
      </c>
      <c r="J2064" t="str">
        <f>VLOOKUP(C2064,Table_items[],3,FALSE)</f>
        <v>Obat Alergi</v>
      </c>
      <c r="K2064" s="23">
        <f>VLOOKUP(C2064,Table_items[],4,FALSE)</f>
        <v>18611</v>
      </c>
      <c r="L2064" s="23">
        <f>VLOOKUP(C2064,Table_items[],5,FALSE)</f>
        <v>18816</v>
      </c>
    </row>
    <row r="2065" spans="1:12" s="23" customFormat="1" x14ac:dyDescent="0.2">
      <c r="A2065" s="11" t="s">
        <v>2320</v>
      </c>
      <c r="B2065" s="28">
        <v>44164</v>
      </c>
      <c r="C2065" s="13" t="s">
        <v>39</v>
      </c>
      <c r="D2065" s="13">
        <v>14</v>
      </c>
      <c r="E2065" s="9" t="s">
        <v>4896</v>
      </c>
      <c r="F2065" s="20" t="s">
        <v>4908</v>
      </c>
      <c r="G2065" t="s">
        <v>4904</v>
      </c>
      <c r="H2065" t="str">
        <f>VLOOKUP(E2065,suppliers!$A$2:$B$18,2,)</f>
        <v>OTHER</v>
      </c>
      <c r="I2065" t="str">
        <f>VLOOKUP(C2065,Table_items[],2,FALSE)</f>
        <v>Cilostazol Bernofarm</v>
      </c>
      <c r="J2065" t="str">
        <f>VLOOKUP(C2065,Table_items[],3,FALSE)</f>
        <v>Obat Sakit Kepala &amp; Demam</v>
      </c>
      <c r="K2065" s="23">
        <f>VLOOKUP(C2065,Table_items[],4,FALSE)</f>
        <v>45450</v>
      </c>
      <c r="L2065" s="23">
        <f>VLOOKUP(C2065,Table_items[],5,FALSE)</f>
        <v>46223</v>
      </c>
    </row>
    <row r="2066" spans="1:12" s="23" customFormat="1" x14ac:dyDescent="0.2">
      <c r="A2066" s="7" t="s">
        <v>2321</v>
      </c>
      <c r="B2066" s="27">
        <v>44165</v>
      </c>
      <c r="C2066" s="9" t="s">
        <v>36</v>
      </c>
      <c r="D2066" s="9">
        <v>3</v>
      </c>
      <c r="E2066" s="9" t="s">
        <v>4896</v>
      </c>
      <c r="F2066" s="20" t="s">
        <v>4908</v>
      </c>
      <c r="G2066" t="s">
        <v>4904</v>
      </c>
      <c r="H2066" t="str">
        <f>VLOOKUP(E2066,suppliers!$A$2:$B$18,2,)</f>
        <v>OTHER</v>
      </c>
      <c r="I2066" t="str">
        <f>VLOOKUP(C2066,Table_items[],2,FALSE)</f>
        <v>Sanmol Paracetamol</v>
      </c>
      <c r="J2066" t="str">
        <f>VLOOKUP(C2066,Table_items[],3,FALSE)</f>
        <v>Obat Sakit Kepala &amp; Demam</v>
      </c>
      <c r="K2066" s="23">
        <f>VLOOKUP(C2066,Table_items[],4,FALSE)</f>
        <v>16100</v>
      </c>
      <c r="L2066" s="23">
        <f>VLOOKUP(C2066,Table_items[],5,FALSE)</f>
        <v>16261</v>
      </c>
    </row>
    <row r="2067" spans="1:12" s="23" customFormat="1" x14ac:dyDescent="0.2">
      <c r="A2067" s="11" t="s">
        <v>2322</v>
      </c>
      <c r="B2067" s="28">
        <v>44166</v>
      </c>
      <c r="C2067" s="13" t="s">
        <v>9</v>
      </c>
      <c r="D2067" s="13">
        <v>17</v>
      </c>
      <c r="E2067" s="9" t="s">
        <v>4896</v>
      </c>
      <c r="F2067" s="20" t="s">
        <v>4908</v>
      </c>
      <c r="G2067" t="s">
        <v>4904</v>
      </c>
      <c r="H2067" t="str">
        <f>VLOOKUP(E2067,suppliers!$A$2:$B$18,2,)</f>
        <v>OTHER</v>
      </c>
      <c r="I2067" t="str">
        <f>VLOOKUP(C2067,Table_items[],2,FALSE)</f>
        <v>Bedak Heroxyn 150 gr</v>
      </c>
      <c r="J2067" t="str">
        <f>VLOOKUP(C2067,Table_items[],3,FALSE)</f>
        <v>Obat Alergi</v>
      </c>
      <c r="K2067" s="23">
        <f>VLOOKUP(C2067,Table_items[],4,FALSE)</f>
        <v>16950</v>
      </c>
      <c r="L2067" s="23">
        <f>VLOOKUP(C2067,Table_items[],5,FALSE)</f>
        <v>17170</v>
      </c>
    </row>
    <row r="2068" spans="1:12" s="23" customFormat="1" x14ac:dyDescent="0.2">
      <c r="A2068" s="7" t="s">
        <v>2323</v>
      </c>
      <c r="B2068" s="27">
        <v>44166</v>
      </c>
      <c r="C2068" s="9" t="s">
        <v>38</v>
      </c>
      <c r="D2068" s="9">
        <v>25</v>
      </c>
      <c r="E2068" s="9" t="s">
        <v>4896</v>
      </c>
      <c r="F2068" s="20" t="s">
        <v>4908</v>
      </c>
      <c r="G2068" t="s">
        <v>4904</v>
      </c>
      <c r="H2068" t="str">
        <f>VLOOKUP(E2068,suppliers!$A$2:$B$18,2,)</f>
        <v>OTHER</v>
      </c>
      <c r="I2068" t="str">
        <f>VLOOKUP(C2068,Table_items[],2,FALSE)</f>
        <v>Sanmol 500 MG 4 Tablet</v>
      </c>
      <c r="J2068" t="str">
        <f>VLOOKUP(C2068,Table_items[],3,FALSE)</f>
        <v>Obat Sakit Kepala &amp; Demam</v>
      </c>
      <c r="K2068" s="23">
        <f>VLOOKUP(C2068,Table_items[],4,FALSE)</f>
        <v>1600</v>
      </c>
      <c r="L2068" s="23">
        <f>VLOOKUP(C2068,Table_items[],5,FALSE)</f>
        <v>1619</v>
      </c>
    </row>
    <row r="2069" spans="1:12" s="23" customFormat="1" x14ac:dyDescent="0.2">
      <c r="A2069" s="11" t="s">
        <v>2324</v>
      </c>
      <c r="B2069" s="28">
        <v>44166</v>
      </c>
      <c r="C2069" s="13" t="s">
        <v>41</v>
      </c>
      <c r="D2069" s="13">
        <v>22</v>
      </c>
      <c r="E2069" s="9" t="s">
        <v>4896</v>
      </c>
      <c r="F2069" s="20" t="s">
        <v>4908</v>
      </c>
      <c r="G2069" t="s">
        <v>4904</v>
      </c>
      <c r="H2069" t="str">
        <f>VLOOKUP(E2069,suppliers!$A$2:$B$18,2,)</f>
        <v>OTHER</v>
      </c>
      <c r="I2069" t="str">
        <f>VLOOKUP(C2069,Table_items[],2,FALSE)</f>
        <v>Otilon Ear Drops 8 mL</v>
      </c>
      <c r="J2069" t="str">
        <f>VLOOKUP(C2069,Table_items[],3,FALSE)</f>
        <v>Obat Telinga</v>
      </c>
      <c r="K2069" s="23">
        <f>VLOOKUP(C2069,Table_items[],4,FALSE)</f>
        <v>55000</v>
      </c>
      <c r="L2069" s="23">
        <f>VLOOKUP(C2069,Table_items[],5,FALSE)</f>
        <v>55935</v>
      </c>
    </row>
    <row r="2070" spans="1:12" s="23" customFormat="1" x14ac:dyDescent="0.2">
      <c r="A2070" s="7" t="s">
        <v>2325</v>
      </c>
      <c r="B2070" s="27">
        <v>44166</v>
      </c>
      <c r="C2070" s="9" t="s">
        <v>10</v>
      </c>
      <c r="D2070" s="9">
        <v>30</v>
      </c>
      <c r="E2070" s="9" t="s">
        <v>4896</v>
      </c>
      <c r="F2070" s="20" t="s">
        <v>4908</v>
      </c>
      <c r="G2070" t="s">
        <v>4904</v>
      </c>
      <c r="H2070" t="str">
        <f>VLOOKUP(E2070,suppliers!$A$2:$B$18,2,)</f>
        <v>OTHER</v>
      </c>
      <c r="I2070" t="str">
        <f>VLOOKUP(C2070,Table_items[],2,FALSE)</f>
        <v>Dexteem Box Plus 100 Tablet</v>
      </c>
      <c r="J2070" t="str">
        <f>VLOOKUP(C2070,Table_items[],3,FALSE)</f>
        <v>Obat Alergi</v>
      </c>
      <c r="K2070" s="23">
        <f>VLOOKUP(C2070,Table_items[],4,FALSE)</f>
        <v>25322</v>
      </c>
      <c r="L2070" s="23">
        <f>VLOOKUP(C2070,Table_items[],5,FALSE)</f>
        <v>25449</v>
      </c>
    </row>
    <row r="2071" spans="1:12" s="23" customFormat="1" x14ac:dyDescent="0.2">
      <c r="A2071" s="11" t="s">
        <v>2326</v>
      </c>
      <c r="B2071" s="28">
        <v>44166</v>
      </c>
      <c r="C2071" s="13" t="s">
        <v>11</v>
      </c>
      <c r="D2071" s="13">
        <v>32</v>
      </c>
      <c r="E2071" s="9" t="s">
        <v>4896</v>
      </c>
      <c r="F2071" s="20" t="s">
        <v>4908</v>
      </c>
      <c r="G2071" t="s">
        <v>4904</v>
      </c>
      <c r="H2071" t="str">
        <f>VLOOKUP(E2071,suppliers!$A$2:$B$18,2,)</f>
        <v>OTHER</v>
      </c>
      <c r="I2071" t="str">
        <f>VLOOKUP(C2071,Table_items[],2,FALSE)</f>
        <v>Neozep Forte 1 Strip 4 Tablet</v>
      </c>
      <c r="J2071" t="str">
        <f>VLOOKUP(C2071,Table_items[],3,FALSE)</f>
        <v>Obat Batuk &amp; Pilek</v>
      </c>
      <c r="K2071" s="23">
        <f>VLOOKUP(C2071,Table_items[],4,FALSE)</f>
        <v>2324</v>
      </c>
      <c r="L2071" s="23">
        <f>VLOOKUP(C2071,Table_items[],5,FALSE)</f>
        <v>2338</v>
      </c>
    </row>
    <row r="2072" spans="1:12" s="23" customFormat="1" x14ac:dyDescent="0.2">
      <c r="A2072" s="7" t="s">
        <v>2335</v>
      </c>
      <c r="B2072" s="27">
        <v>44167</v>
      </c>
      <c r="C2072" s="9" t="s">
        <v>9</v>
      </c>
      <c r="D2072" s="9">
        <v>62</v>
      </c>
      <c r="E2072" s="9" t="s">
        <v>4896</v>
      </c>
      <c r="F2072" s="20" t="s">
        <v>4908</v>
      </c>
      <c r="G2072" t="s">
        <v>4904</v>
      </c>
      <c r="H2072" t="str">
        <f>VLOOKUP(E2072,suppliers!$A$2:$B$18,2,)</f>
        <v>OTHER</v>
      </c>
      <c r="I2072" t="str">
        <f>VLOOKUP(C2072,Table_items[],2,FALSE)</f>
        <v>Bedak Heroxyn 150 gr</v>
      </c>
      <c r="J2072" t="str">
        <f>VLOOKUP(C2072,Table_items[],3,FALSE)</f>
        <v>Obat Alergi</v>
      </c>
      <c r="K2072" s="23">
        <f>VLOOKUP(C2072,Table_items[],4,FALSE)</f>
        <v>16950</v>
      </c>
      <c r="L2072" s="23">
        <f>VLOOKUP(C2072,Table_items[],5,FALSE)</f>
        <v>17170</v>
      </c>
    </row>
    <row r="2073" spans="1:12" s="23" customFormat="1" x14ac:dyDescent="0.2">
      <c r="A2073" s="11" t="s">
        <v>2336</v>
      </c>
      <c r="B2073" s="28">
        <v>44167</v>
      </c>
      <c r="C2073" s="13" t="s">
        <v>38</v>
      </c>
      <c r="D2073" s="13">
        <v>2</v>
      </c>
      <c r="E2073" s="9" t="s">
        <v>4896</v>
      </c>
      <c r="F2073" s="20" t="s">
        <v>4908</v>
      </c>
      <c r="G2073" t="s">
        <v>4904</v>
      </c>
      <c r="H2073" t="str">
        <f>VLOOKUP(E2073,suppliers!$A$2:$B$18,2,)</f>
        <v>OTHER</v>
      </c>
      <c r="I2073" t="str">
        <f>VLOOKUP(C2073,Table_items[],2,FALSE)</f>
        <v>Sanmol 500 MG 4 Tablet</v>
      </c>
      <c r="J2073" t="str">
        <f>VLOOKUP(C2073,Table_items[],3,FALSE)</f>
        <v>Obat Sakit Kepala &amp; Demam</v>
      </c>
      <c r="K2073" s="23">
        <f>VLOOKUP(C2073,Table_items[],4,FALSE)</f>
        <v>1600</v>
      </c>
      <c r="L2073" s="23">
        <f>VLOOKUP(C2073,Table_items[],5,FALSE)</f>
        <v>1619</v>
      </c>
    </row>
    <row r="2074" spans="1:12" s="23" customFormat="1" x14ac:dyDescent="0.2">
      <c r="A2074" s="7" t="s">
        <v>2337</v>
      </c>
      <c r="B2074" s="27">
        <v>44167</v>
      </c>
      <c r="C2074" s="9" t="s">
        <v>41</v>
      </c>
      <c r="D2074" s="9">
        <v>16</v>
      </c>
      <c r="E2074" s="9" t="s">
        <v>4896</v>
      </c>
      <c r="F2074" s="20" t="s">
        <v>4908</v>
      </c>
      <c r="G2074" t="s">
        <v>4904</v>
      </c>
      <c r="H2074" t="str">
        <f>VLOOKUP(E2074,suppliers!$A$2:$B$18,2,)</f>
        <v>OTHER</v>
      </c>
      <c r="I2074" t="str">
        <f>VLOOKUP(C2074,Table_items[],2,FALSE)</f>
        <v>Otilon Ear Drops 8 mL</v>
      </c>
      <c r="J2074" t="str">
        <f>VLOOKUP(C2074,Table_items[],3,FALSE)</f>
        <v>Obat Telinga</v>
      </c>
      <c r="K2074" s="23">
        <f>VLOOKUP(C2074,Table_items[],4,FALSE)</f>
        <v>55000</v>
      </c>
      <c r="L2074" s="23">
        <f>VLOOKUP(C2074,Table_items[],5,FALSE)</f>
        <v>55935</v>
      </c>
    </row>
    <row r="2075" spans="1:12" s="23" customFormat="1" x14ac:dyDescent="0.2">
      <c r="A2075" s="11" t="s">
        <v>2338</v>
      </c>
      <c r="B2075" s="28">
        <v>44167</v>
      </c>
      <c r="C2075" s="13" t="s">
        <v>22</v>
      </c>
      <c r="D2075" s="13">
        <v>52</v>
      </c>
      <c r="E2075" s="9" t="s">
        <v>4896</v>
      </c>
      <c r="F2075" s="20" t="s">
        <v>4908</v>
      </c>
      <c r="G2075" t="s">
        <v>4904</v>
      </c>
      <c r="H2075" t="str">
        <f>VLOOKUP(E2075,suppliers!$A$2:$B$18,2,)</f>
        <v>OTHER</v>
      </c>
      <c r="I2075" t="str">
        <f>VLOOKUP(C2075,Table_items[],2,FALSE)</f>
        <v>Candesartan Ogb Dexa</v>
      </c>
      <c r="J2075" t="str">
        <f>VLOOKUP(C2075,Table_items[],3,FALSE)</f>
        <v>Obat Hipertensi</v>
      </c>
      <c r="K2075" s="23">
        <f>VLOOKUP(C2075,Table_items[],4,FALSE)</f>
        <v>5000</v>
      </c>
      <c r="L2075" s="23">
        <f>VLOOKUP(C2075,Table_items[],5,FALSE)</f>
        <v>5095</v>
      </c>
    </row>
    <row r="2076" spans="1:12" s="23" customFormat="1" x14ac:dyDescent="0.2">
      <c r="A2076" s="7" t="s">
        <v>2339</v>
      </c>
      <c r="B2076" s="27">
        <v>44167</v>
      </c>
      <c r="C2076" s="9" t="s">
        <v>10</v>
      </c>
      <c r="D2076" s="9">
        <v>36</v>
      </c>
      <c r="E2076" s="9" t="s">
        <v>4896</v>
      </c>
      <c r="F2076" s="20" t="s">
        <v>4908</v>
      </c>
      <c r="G2076" t="s">
        <v>4904</v>
      </c>
      <c r="H2076" t="str">
        <f>VLOOKUP(E2076,suppliers!$A$2:$B$18,2,)</f>
        <v>OTHER</v>
      </c>
      <c r="I2076" t="str">
        <f>VLOOKUP(C2076,Table_items[],2,FALSE)</f>
        <v>Dexteem Box Plus 100 Tablet</v>
      </c>
      <c r="J2076" t="str">
        <f>VLOOKUP(C2076,Table_items[],3,FALSE)</f>
        <v>Obat Alergi</v>
      </c>
      <c r="K2076" s="23">
        <f>VLOOKUP(C2076,Table_items[],4,FALSE)</f>
        <v>25322</v>
      </c>
      <c r="L2076" s="23">
        <f>VLOOKUP(C2076,Table_items[],5,FALSE)</f>
        <v>25449</v>
      </c>
    </row>
    <row r="2077" spans="1:12" s="23" customFormat="1" x14ac:dyDescent="0.2">
      <c r="A2077" s="11" t="s">
        <v>2340</v>
      </c>
      <c r="B2077" s="28">
        <v>44167</v>
      </c>
      <c r="C2077" s="13" t="s">
        <v>8</v>
      </c>
      <c r="D2077" s="13">
        <v>3</v>
      </c>
      <c r="E2077" s="9" t="s">
        <v>4896</v>
      </c>
      <c r="F2077" s="20" t="s">
        <v>4908</v>
      </c>
      <c r="G2077" t="s">
        <v>4904</v>
      </c>
      <c r="H2077" t="str">
        <f>VLOOKUP(E2077,suppliers!$A$2:$B$18,2,)</f>
        <v>OTHER</v>
      </c>
      <c r="I2077" t="str">
        <f>VLOOKUP(C2077,Table_items[],2,FALSE)</f>
        <v>Bisoprolol Ogb Dexa</v>
      </c>
      <c r="J2077" t="str">
        <f>VLOOKUP(C2077,Table_items[],3,FALSE)</f>
        <v>Obat Alergi</v>
      </c>
      <c r="K2077" s="23">
        <f>VLOOKUP(C2077,Table_items[],4,FALSE)</f>
        <v>10000</v>
      </c>
      <c r="L2077" s="23">
        <f>VLOOKUP(C2077,Table_items[],5,FALSE)</f>
        <v>10180</v>
      </c>
    </row>
    <row r="2078" spans="1:12" s="23" customFormat="1" x14ac:dyDescent="0.2">
      <c r="A2078" s="7" t="s">
        <v>2341</v>
      </c>
      <c r="B2078" s="27">
        <v>44167</v>
      </c>
      <c r="C2078" s="9" t="s">
        <v>17</v>
      </c>
      <c r="D2078" s="9">
        <v>13</v>
      </c>
      <c r="E2078" s="9" t="s">
        <v>4896</v>
      </c>
      <c r="F2078" s="20" t="s">
        <v>4908</v>
      </c>
      <c r="G2078" t="s">
        <v>4904</v>
      </c>
      <c r="H2078" t="str">
        <f>VLOOKUP(E2078,suppliers!$A$2:$B$18,2,)</f>
        <v>OTHER</v>
      </c>
      <c r="I2078" t="str">
        <f>VLOOKUP(C2078,Table_items[],2,FALSE)</f>
        <v>Vicks Inhaler 0.5 mL</v>
      </c>
      <c r="J2078" t="str">
        <f>VLOOKUP(C2078,Table_items[],3,FALSE)</f>
        <v>Obat Batuk &amp; Pilek</v>
      </c>
      <c r="K2078" s="23">
        <f>VLOOKUP(C2078,Table_items[],4,FALSE)</f>
        <v>16155</v>
      </c>
      <c r="L2078" s="23">
        <f>VLOOKUP(C2078,Table_items[],5,FALSE)</f>
        <v>16430</v>
      </c>
    </row>
    <row r="2079" spans="1:12" s="23" customFormat="1" x14ac:dyDescent="0.2">
      <c r="A2079" s="11" t="s">
        <v>2342</v>
      </c>
      <c r="B2079" s="28">
        <v>44167</v>
      </c>
      <c r="C2079" s="13" t="s">
        <v>7</v>
      </c>
      <c r="D2079" s="13">
        <v>1</v>
      </c>
      <c r="E2079" s="9" t="s">
        <v>4896</v>
      </c>
      <c r="F2079" s="20" t="s">
        <v>4908</v>
      </c>
      <c r="G2079" t="s">
        <v>4904</v>
      </c>
      <c r="H2079" t="str">
        <f>VLOOKUP(E2079,suppliers!$A$2:$B$18,2,)</f>
        <v>OTHER</v>
      </c>
      <c r="I2079" t="str">
        <f>VLOOKUP(C2079,Table_items[],2,FALSE)</f>
        <v>Acetylcysteine Mahakam 200 mg</v>
      </c>
      <c r="J2079" t="str">
        <f>VLOOKUP(C2079,Table_items[],3,FALSE)</f>
        <v>Obat Alergi</v>
      </c>
      <c r="K2079" s="23">
        <f>VLOOKUP(C2079,Table_items[],4,FALSE)</f>
        <v>33000</v>
      </c>
      <c r="L2079" s="23">
        <f>VLOOKUP(C2079,Table_items[],5,FALSE)</f>
        <v>33330</v>
      </c>
    </row>
    <row r="2080" spans="1:12" s="23" customFormat="1" x14ac:dyDescent="0.2">
      <c r="A2080" s="7" t="s">
        <v>2343</v>
      </c>
      <c r="B2080" s="27">
        <v>44167</v>
      </c>
      <c r="C2080" s="9" t="s">
        <v>14</v>
      </c>
      <c r="D2080" s="9">
        <v>102</v>
      </c>
      <c r="E2080" s="9" t="s">
        <v>4896</v>
      </c>
      <c r="F2080" s="20" t="s">
        <v>4908</v>
      </c>
      <c r="G2080" t="s">
        <v>4904</v>
      </c>
      <c r="H2080" t="str">
        <f>VLOOKUP(E2080,suppliers!$A$2:$B$18,2,)</f>
        <v>OTHER</v>
      </c>
      <c r="I2080" t="str">
        <f>VLOOKUP(C2080,Table_items[],2,FALSE)</f>
        <v>Lo Han Kuo Infusion 12</v>
      </c>
      <c r="J2080" t="str">
        <f>VLOOKUP(C2080,Table_items[],3,FALSE)</f>
        <v>Obat Batuk &amp; Pilek</v>
      </c>
      <c r="K2080" s="23">
        <f>VLOOKUP(C2080,Table_items[],4,FALSE)</f>
        <v>23869</v>
      </c>
      <c r="L2080" s="23">
        <f>VLOOKUP(C2080,Table_items[],5,FALSE)</f>
        <v>24179</v>
      </c>
    </row>
    <row r="2081" spans="1:12" s="23" customFormat="1" x14ac:dyDescent="0.2">
      <c r="A2081" s="11" t="s">
        <v>2344</v>
      </c>
      <c r="B2081" s="28">
        <v>44168</v>
      </c>
      <c r="C2081" s="13" t="s">
        <v>29</v>
      </c>
      <c r="D2081" s="13">
        <v>37</v>
      </c>
      <c r="E2081" s="9" t="s">
        <v>4896</v>
      </c>
      <c r="F2081" s="20" t="s">
        <v>4908</v>
      </c>
      <c r="G2081" t="s">
        <v>4904</v>
      </c>
      <c r="H2081" t="str">
        <f>VLOOKUP(E2081,suppliers!$A$2:$B$18,2,)</f>
        <v>OTHER</v>
      </c>
      <c r="I2081" t="str">
        <f>VLOOKUP(C2081,Table_items[],2,FALSE)</f>
        <v>Trolip 100 MG 10 KPS</v>
      </c>
      <c r="J2081" t="str">
        <f>VLOOKUP(C2081,Table_items[],3,FALSE)</f>
        <v>Obat Kolesterol</v>
      </c>
      <c r="K2081" s="23">
        <f>VLOOKUP(C2081,Table_items[],4,FALSE)</f>
        <v>56300</v>
      </c>
      <c r="L2081" s="23">
        <f>VLOOKUP(C2081,Table_items[],5,FALSE)</f>
        <v>56694</v>
      </c>
    </row>
    <row r="2082" spans="1:12" s="23" customFormat="1" x14ac:dyDescent="0.2">
      <c r="A2082" s="7" t="s">
        <v>2345</v>
      </c>
      <c r="B2082" s="27">
        <v>44168</v>
      </c>
      <c r="C2082" s="9" t="s">
        <v>37</v>
      </c>
      <c r="D2082" s="9">
        <v>58</v>
      </c>
      <c r="E2082" s="9" t="s">
        <v>4896</v>
      </c>
      <c r="F2082" s="20" t="s">
        <v>4908</v>
      </c>
      <c r="G2082" t="s">
        <v>4904</v>
      </c>
      <c r="H2082" t="str">
        <f>VLOOKUP(E2082,suppliers!$A$2:$B$18,2,)</f>
        <v>OTHER</v>
      </c>
      <c r="I2082" t="str">
        <f>VLOOKUP(C2082,Table_items[],2,FALSE)</f>
        <v>Bodrex Extra</v>
      </c>
      <c r="J2082" t="str">
        <f>VLOOKUP(C2082,Table_items[],3,FALSE)</f>
        <v>Obat Sakit Kepala &amp; Demam</v>
      </c>
      <c r="K2082" s="23">
        <f>VLOOKUP(C2082,Table_items[],4,FALSE)</f>
        <v>50788</v>
      </c>
      <c r="L2082" s="23">
        <f>VLOOKUP(C2082,Table_items[],5,FALSE)</f>
        <v>51753</v>
      </c>
    </row>
    <row r="2083" spans="1:12" s="23" customFormat="1" x14ac:dyDescent="0.2">
      <c r="A2083" s="11" t="s">
        <v>2346</v>
      </c>
      <c r="B2083" s="28">
        <v>44168</v>
      </c>
      <c r="C2083" s="13" t="s">
        <v>37</v>
      </c>
      <c r="D2083" s="13">
        <v>21</v>
      </c>
      <c r="E2083" s="9" t="s">
        <v>4896</v>
      </c>
      <c r="F2083" s="20" t="s">
        <v>4908</v>
      </c>
      <c r="G2083" t="s">
        <v>4904</v>
      </c>
      <c r="H2083" t="str">
        <f>VLOOKUP(E2083,suppliers!$A$2:$B$18,2,)</f>
        <v>OTHER</v>
      </c>
      <c r="I2083" t="str">
        <f>VLOOKUP(C2083,Table_items[],2,FALSE)</f>
        <v>Bodrex Extra</v>
      </c>
      <c r="J2083" t="str">
        <f>VLOOKUP(C2083,Table_items[],3,FALSE)</f>
        <v>Obat Sakit Kepala &amp; Demam</v>
      </c>
      <c r="K2083" s="23">
        <f>VLOOKUP(C2083,Table_items[],4,FALSE)</f>
        <v>50788</v>
      </c>
      <c r="L2083" s="23">
        <f>VLOOKUP(C2083,Table_items[],5,FALSE)</f>
        <v>51753</v>
      </c>
    </row>
    <row r="2084" spans="1:12" s="23" customFormat="1" x14ac:dyDescent="0.2">
      <c r="A2084" s="7" t="s">
        <v>2347</v>
      </c>
      <c r="B2084" s="27">
        <v>44168</v>
      </c>
      <c r="C2084" s="9" t="s">
        <v>9</v>
      </c>
      <c r="D2084" s="9">
        <v>25</v>
      </c>
      <c r="E2084" s="9" t="s">
        <v>4896</v>
      </c>
      <c r="F2084" s="20" t="s">
        <v>4908</v>
      </c>
      <c r="G2084" t="s">
        <v>4904</v>
      </c>
      <c r="H2084" t="str">
        <f>VLOOKUP(E2084,suppliers!$A$2:$B$18,2,)</f>
        <v>OTHER</v>
      </c>
      <c r="I2084" t="str">
        <f>VLOOKUP(C2084,Table_items[],2,FALSE)</f>
        <v>Bedak Heroxyn 150 gr</v>
      </c>
      <c r="J2084" t="str">
        <f>VLOOKUP(C2084,Table_items[],3,FALSE)</f>
        <v>Obat Alergi</v>
      </c>
      <c r="K2084" s="23">
        <f>VLOOKUP(C2084,Table_items[],4,FALSE)</f>
        <v>16950</v>
      </c>
      <c r="L2084" s="23">
        <f>VLOOKUP(C2084,Table_items[],5,FALSE)</f>
        <v>17170</v>
      </c>
    </row>
    <row r="2085" spans="1:12" s="23" customFormat="1" x14ac:dyDescent="0.2">
      <c r="A2085" s="11" t="s">
        <v>2348</v>
      </c>
      <c r="B2085" s="28">
        <v>44168</v>
      </c>
      <c r="C2085" s="13" t="s">
        <v>9</v>
      </c>
      <c r="D2085" s="13">
        <v>30</v>
      </c>
      <c r="E2085" s="9" t="s">
        <v>4896</v>
      </c>
      <c r="F2085" s="20" t="s">
        <v>4908</v>
      </c>
      <c r="G2085" t="s">
        <v>4904</v>
      </c>
      <c r="H2085" t="str">
        <f>VLOOKUP(E2085,suppliers!$A$2:$B$18,2,)</f>
        <v>OTHER</v>
      </c>
      <c r="I2085" t="str">
        <f>VLOOKUP(C2085,Table_items[],2,FALSE)</f>
        <v>Bedak Heroxyn 150 gr</v>
      </c>
      <c r="J2085" t="str">
        <f>VLOOKUP(C2085,Table_items[],3,FALSE)</f>
        <v>Obat Alergi</v>
      </c>
      <c r="K2085" s="23">
        <f>VLOOKUP(C2085,Table_items[],4,FALSE)</f>
        <v>16950</v>
      </c>
      <c r="L2085" s="23">
        <f>VLOOKUP(C2085,Table_items[],5,FALSE)</f>
        <v>17170</v>
      </c>
    </row>
    <row r="2086" spans="1:12" s="23" customFormat="1" x14ac:dyDescent="0.2">
      <c r="A2086" s="7" t="s">
        <v>2349</v>
      </c>
      <c r="B2086" s="27">
        <v>44168</v>
      </c>
      <c r="C2086" s="9" t="s">
        <v>24</v>
      </c>
      <c r="D2086" s="9">
        <v>42</v>
      </c>
      <c r="E2086" s="9" t="s">
        <v>4896</v>
      </c>
      <c r="F2086" s="20" t="s">
        <v>4908</v>
      </c>
      <c r="G2086" t="s">
        <v>4904</v>
      </c>
      <c r="H2086" t="str">
        <f>VLOOKUP(E2086,suppliers!$A$2:$B$18,2,)</f>
        <v>OTHER</v>
      </c>
      <c r="I2086" t="str">
        <f>VLOOKUP(C2086,Table_items[],2,FALSE)</f>
        <v>Irbesartan</v>
      </c>
      <c r="J2086" t="str">
        <f>VLOOKUP(C2086,Table_items[],3,FALSE)</f>
        <v>Obat Hipertensi</v>
      </c>
      <c r="K2086" s="23">
        <f>VLOOKUP(C2086,Table_items[],4,FALSE)</f>
        <v>108794</v>
      </c>
      <c r="L2086" s="23">
        <f>VLOOKUP(C2086,Table_items[],5,FALSE)</f>
        <v>109447</v>
      </c>
    </row>
    <row r="2087" spans="1:12" s="23" customFormat="1" x14ac:dyDescent="0.2">
      <c r="A2087" s="11" t="s">
        <v>2350</v>
      </c>
      <c r="B2087" s="28">
        <v>44168</v>
      </c>
      <c r="C2087" s="13" t="s">
        <v>41</v>
      </c>
      <c r="D2087" s="13">
        <v>7</v>
      </c>
      <c r="E2087" s="9" t="s">
        <v>4896</v>
      </c>
      <c r="F2087" s="20" t="s">
        <v>4908</v>
      </c>
      <c r="G2087" t="s">
        <v>4904</v>
      </c>
      <c r="H2087" t="str">
        <f>VLOOKUP(E2087,suppliers!$A$2:$B$18,2,)</f>
        <v>OTHER</v>
      </c>
      <c r="I2087" t="str">
        <f>VLOOKUP(C2087,Table_items[],2,FALSE)</f>
        <v>Otilon Ear Drops 8 mL</v>
      </c>
      <c r="J2087" t="str">
        <f>VLOOKUP(C2087,Table_items[],3,FALSE)</f>
        <v>Obat Telinga</v>
      </c>
      <c r="K2087" s="23">
        <f>VLOOKUP(C2087,Table_items[],4,FALSE)</f>
        <v>55000</v>
      </c>
      <c r="L2087" s="23">
        <f>VLOOKUP(C2087,Table_items[],5,FALSE)</f>
        <v>55935</v>
      </c>
    </row>
    <row r="2088" spans="1:12" s="23" customFormat="1" x14ac:dyDescent="0.2">
      <c r="A2088" s="7" t="s">
        <v>2351</v>
      </c>
      <c r="B2088" s="27">
        <v>44168</v>
      </c>
      <c r="C2088" s="9" t="s">
        <v>7</v>
      </c>
      <c r="D2088" s="9">
        <v>10</v>
      </c>
      <c r="E2088" s="9" t="s">
        <v>4896</v>
      </c>
      <c r="F2088" s="20" t="s">
        <v>4908</v>
      </c>
      <c r="G2088" t="s">
        <v>4904</v>
      </c>
      <c r="H2088" t="str">
        <f>VLOOKUP(E2088,suppliers!$A$2:$B$18,2,)</f>
        <v>OTHER</v>
      </c>
      <c r="I2088" t="str">
        <f>VLOOKUP(C2088,Table_items[],2,FALSE)</f>
        <v>Acetylcysteine Mahakam 200 mg</v>
      </c>
      <c r="J2088" t="str">
        <f>VLOOKUP(C2088,Table_items[],3,FALSE)</f>
        <v>Obat Alergi</v>
      </c>
      <c r="K2088" s="23">
        <f>VLOOKUP(C2088,Table_items[],4,FALSE)</f>
        <v>33000</v>
      </c>
      <c r="L2088" s="23">
        <f>VLOOKUP(C2088,Table_items[],5,FALSE)</f>
        <v>33330</v>
      </c>
    </row>
    <row r="2089" spans="1:12" s="23" customFormat="1" x14ac:dyDescent="0.2">
      <c r="A2089" s="11" t="s">
        <v>2352</v>
      </c>
      <c r="B2089" s="28">
        <v>44169</v>
      </c>
      <c r="C2089" s="13" t="s">
        <v>12</v>
      </c>
      <c r="D2089" s="13">
        <v>17</v>
      </c>
      <c r="E2089" s="9" t="s">
        <v>4896</v>
      </c>
      <c r="F2089" s="20" t="s">
        <v>4908</v>
      </c>
      <c r="G2089" t="s">
        <v>4904</v>
      </c>
      <c r="H2089" t="str">
        <f>VLOOKUP(E2089,suppliers!$A$2:$B$18,2,)</f>
        <v>OTHER</v>
      </c>
      <c r="I2089" t="str">
        <f>VLOOKUP(C2089,Table_items[],2,FALSE)</f>
        <v>Decolsen 1 Strip 4 Tablet</v>
      </c>
      <c r="J2089" t="str">
        <f>VLOOKUP(C2089,Table_items[],3,FALSE)</f>
        <v>Obat Batuk &amp; Pilek</v>
      </c>
      <c r="K2089" s="23">
        <f>VLOOKUP(C2089,Table_items[],4,FALSE)</f>
        <v>2886</v>
      </c>
      <c r="L2089" s="23">
        <f>VLOOKUP(C2089,Table_items[],5,FALSE)</f>
        <v>2915</v>
      </c>
    </row>
    <row r="2090" spans="1:12" s="23" customFormat="1" x14ac:dyDescent="0.2">
      <c r="A2090" s="7" t="s">
        <v>2353</v>
      </c>
      <c r="B2090" s="27">
        <v>44169</v>
      </c>
      <c r="C2090" s="9" t="s">
        <v>12</v>
      </c>
      <c r="D2090" s="9">
        <v>7</v>
      </c>
      <c r="E2090" s="9" t="s">
        <v>4896</v>
      </c>
      <c r="F2090" s="20" t="s">
        <v>4908</v>
      </c>
      <c r="G2090" t="s">
        <v>4904</v>
      </c>
      <c r="H2090" t="str">
        <f>VLOOKUP(E2090,suppliers!$A$2:$B$18,2,)</f>
        <v>OTHER</v>
      </c>
      <c r="I2090" t="str">
        <f>VLOOKUP(C2090,Table_items[],2,FALSE)</f>
        <v>Decolsen 1 Strip 4 Tablet</v>
      </c>
      <c r="J2090" t="str">
        <f>VLOOKUP(C2090,Table_items[],3,FALSE)</f>
        <v>Obat Batuk &amp; Pilek</v>
      </c>
      <c r="K2090" s="23">
        <f>VLOOKUP(C2090,Table_items[],4,FALSE)</f>
        <v>2886</v>
      </c>
      <c r="L2090" s="23">
        <f>VLOOKUP(C2090,Table_items[],5,FALSE)</f>
        <v>2915</v>
      </c>
    </row>
    <row r="2091" spans="1:12" s="23" customFormat="1" x14ac:dyDescent="0.2">
      <c r="A2091" s="11" t="s">
        <v>2354</v>
      </c>
      <c r="B2091" s="28">
        <v>44169</v>
      </c>
      <c r="C2091" s="13" t="s">
        <v>24</v>
      </c>
      <c r="D2091" s="13">
        <v>38</v>
      </c>
      <c r="E2091" s="9" t="s">
        <v>4896</v>
      </c>
      <c r="F2091" s="20" t="s">
        <v>4908</v>
      </c>
      <c r="G2091" t="s">
        <v>4904</v>
      </c>
      <c r="H2091" t="str">
        <f>VLOOKUP(E2091,suppliers!$A$2:$B$18,2,)</f>
        <v>OTHER</v>
      </c>
      <c r="I2091" t="str">
        <f>VLOOKUP(C2091,Table_items[],2,FALSE)</f>
        <v>Irbesartan</v>
      </c>
      <c r="J2091" t="str">
        <f>VLOOKUP(C2091,Table_items[],3,FALSE)</f>
        <v>Obat Hipertensi</v>
      </c>
      <c r="K2091" s="23">
        <f>VLOOKUP(C2091,Table_items[],4,FALSE)</f>
        <v>108794</v>
      </c>
      <c r="L2091" s="23">
        <f>VLOOKUP(C2091,Table_items[],5,FALSE)</f>
        <v>109447</v>
      </c>
    </row>
    <row r="2092" spans="1:12" s="23" customFormat="1" x14ac:dyDescent="0.2">
      <c r="A2092" s="7" t="s">
        <v>2355</v>
      </c>
      <c r="B2092" s="27">
        <v>44169</v>
      </c>
      <c r="C2092" s="9" t="s">
        <v>38</v>
      </c>
      <c r="D2092" s="9">
        <v>50</v>
      </c>
      <c r="E2092" s="9" t="s">
        <v>4896</v>
      </c>
      <c r="F2092" s="20" t="s">
        <v>4908</v>
      </c>
      <c r="G2092" t="s">
        <v>4904</v>
      </c>
      <c r="H2092" t="str">
        <f>VLOOKUP(E2092,suppliers!$A$2:$B$18,2,)</f>
        <v>OTHER</v>
      </c>
      <c r="I2092" t="str">
        <f>VLOOKUP(C2092,Table_items[],2,FALSE)</f>
        <v>Sanmol 500 MG 4 Tablet</v>
      </c>
      <c r="J2092" t="str">
        <f>VLOOKUP(C2092,Table_items[],3,FALSE)</f>
        <v>Obat Sakit Kepala &amp; Demam</v>
      </c>
      <c r="K2092" s="23">
        <f>VLOOKUP(C2092,Table_items[],4,FALSE)</f>
        <v>1600</v>
      </c>
      <c r="L2092" s="23">
        <f>VLOOKUP(C2092,Table_items[],5,FALSE)</f>
        <v>1619</v>
      </c>
    </row>
    <row r="2093" spans="1:12" s="23" customFormat="1" x14ac:dyDescent="0.2">
      <c r="A2093" s="11" t="s">
        <v>2356</v>
      </c>
      <c r="B2093" s="28">
        <v>44169</v>
      </c>
      <c r="C2093" s="13" t="s">
        <v>36</v>
      </c>
      <c r="D2093" s="13">
        <v>39</v>
      </c>
      <c r="E2093" s="9" t="s">
        <v>4896</v>
      </c>
      <c r="F2093" s="20" t="s">
        <v>4908</v>
      </c>
      <c r="G2093" t="s">
        <v>4904</v>
      </c>
      <c r="H2093" t="str">
        <f>VLOOKUP(E2093,suppliers!$A$2:$B$18,2,)</f>
        <v>OTHER</v>
      </c>
      <c r="I2093" t="str">
        <f>VLOOKUP(C2093,Table_items[],2,FALSE)</f>
        <v>Sanmol Paracetamol</v>
      </c>
      <c r="J2093" t="str">
        <f>VLOOKUP(C2093,Table_items[],3,FALSE)</f>
        <v>Obat Sakit Kepala &amp; Demam</v>
      </c>
      <c r="K2093" s="23">
        <f>VLOOKUP(C2093,Table_items[],4,FALSE)</f>
        <v>16100</v>
      </c>
      <c r="L2093" s="23">
        <f>VLOOKUP(C2093,Table_items[],5,FALSE)</f>
        <v>16261</v>
      </c>
    </row>
    <row r="2094" spans="1:12" s="23" customFormat="1" x14ac:dyDescent="0.2">
      <c r="A2094" s="7" t="s">
        <v>2357</v>
      </c>
      <c r="B2094" s="27">
        <v>44169</v>
      </c>
      <c r="C2094" s="9" t="s">
        <v>40</v>
      </c>
      <c r="D2094" s="9">
        <v>58</v>
      </c>
      <c r="E2094" s="9" t="s">
        <v>4896</v>
      </c>
      <c r="F2094" s="20" t="s">
        <v>4908</v>
      </c>
      <c r="G2094" t="s">
        <v>4904</v>
      </c>
      <c r="H2094" t="str">
        <f>VLOOKUP(E2094,suppliers!$A$2:$B$18,2,)</f>
        <v>OTHER</v>
      </c>
      <c r="I2094" t="str">
        <f>VLOOKUP(C2094,Table_items[],2,FALSE)</f>
        <v>Paramex Tablet / Obat</v>
      </c>
      <c r="J2094" t="str">
        <f>VLOOKUP(C2094,Table_items[],3,FALSE)</f>
        <v>Obat Sakit Kepala &amp; Demam</v>
      </c>
      <c r="K2094" s="23">
        <f>VLOOKUP(C2094,Table_items[],4,FALSE)</f>
        <v>2560</v>
      </c>
      <c r="L2094" s="23">
        <f>VLOOKUP(C2094,Table_items[],5,FALSE)</f>
        <v>2586</v>
      </c>
    </row>
    <row r="2095" spans="1:12" s="23" customFormat="1" x14ac:dyDescent="0.2">
      <c r="A2095" s="11" t="s">
        <v>2358</v>
      </c>
      <c r="B2095" s="28">
        <v>44169</v>
      </c>
      <c r="C2095" s="13" t="s">
        <v>5</v>
      </c>
      <c r="D2095" s="13">
        <v>149</v>
      </c>
      <c r="E2095" s="9" t="s">
        <v>4896</v>
      </c>
      <c r="F2095" s="20" t="s">
        <v>4908</v>
      </c>
      <c r="G2095" t="s">
        <v>4904</v>
      </c>
      <c r="H2095" t="str">
        <f>VLOOKUP(E2095,suppliers!$A$2:$B$18,2,)</f>
        <v>OTHER</v>
      </c>
      <c r="I2095" t="str">
        <f>VLOOKUP(C2095,Table_items[],2,FALSE)</f>
        <v>Ozen 10 MG Blister</v>
      </c>
      <c r="J2095" t="str">
        <f>VLOOKUP(C2095,Table_items[],3,FALSE)</f>
        <v>Obat Alergi</v>
      </c>
      <c r="K2095" s="23">
        <f>VLOOKUP(C2095,Table_items[],4,FALSE)</f>
        <v>18611</v>
      </c>
      <c r="L2095" s="23">
        <f>VLOOKUP(C2095,Table_items[],5,FALSE)</f>
        <v>18816</v>
      </c>
    </row>
    <row r="2096" spans="1:12" s="23" customFormat="1" x14ac:dyDescent="0.2">
      <c r="A2096" s="7" t="s">
        <v>2359</v>
      </c>
      <c r="B2096" s="27">
        <v>44170</v>
      </c>
      <c r="C2096" s="9" t="s">
        <v>38</v>
      </c>
      <c r="D2096" s="9">
        <v>16</v>
      </c>
      <c r="E2096" s="9" t="s">
        <v>4896</v>
      </c>
      <c r="F2096" s="20" t="s">
        <v>4908</v>
      </c>
      <c r="G2096" t="s">
        <v>4904</v>
      </c>
      <c r="H2096" t="str">
        <f>VLOOKUP(E2096,suppliers!$A$2:$B$18,2,)</f>
        <v>OTHER</v>
      </c>
      <c r="I2096" t="str">
        <f>VLOOKUP(C2096,Table_items[],2,FALSE)</f>
        <v>Sanmol 500 MG 4 Tablet</v>
      </c>
      <c r="J2096" t="str">
        <f>VLOOKUP(C2096,Table_items[],3,FALSE)</f>
        <v>Obat Sakit Kepala &amp; Demam</v>
      </c>
      <c r="K2096" s="23">
        <f>VLOOKUP(C2096,Table_items[],4,FALSE)</f>
        <v>1600</v>
      </c>
      <c r="L2096" s="23">
        <f>VLOOKUP(C2096,Table_items[],5,FALSE)</f>
        <v>1619</v>
      </c>
    </row>
    <row r="2097" spans="1:12" s="23" customFormat="1" x14ac:dyDescent="0.2">
      <c r="A2097" s="11" t="s">
        <v>2360</v>
      </c>
      <c r="B2097" s="28">
        <v>44170</v>
      </c>
      <c r="C2097" s="13" t="s">
        <v>22</v>
      </c>
      <c r="D2097" s="13">
        <v>16</v>
      </c>
      <c r="E2097" s="9" t="s">
        <v>4896</v>
      </c>
      <c r="F2097" s="20" t="s">
        <v>4908</v>
      </c>
      <c r="G2097" t="s">
        <v>4904</v>
      </c>
      <c r="H2097" t="str">
        <f>VLOOKUP(E2097,suppliers!$A$2:$B$18,2,)</f>
        <v>OTHER</v>
      </c>
      <c r="I2097" t="str">
        <f>VLOOKUP(C2097,Table_items[],2,FALSE)</f>
        <v>Candesartan Ogb Dexa</v>
      </c>
      <c r="J2097" t="str">
        <f>VLOOKUP(C2097,Table_items[],3,FALSE)</f>
        <v>Obat Hipertensi</v>
      </c>
      <c r="K2097" s="23">
        <f>VLOOKUP(C2097,Table_items[],4,FALSE)</f>
        <v>5000</v>
      </c>
      <c r="L2097" s="23">
        <f>VLOOKUP(C2097,Table_items[],5,FALSE)</f>
        <v>5095</v>
      </c>
    </row>
    <row r="2098" spans="1:12" s="23" customFormat="1" x14ac:dyDescent="0.2">
      <c r="A2098" s="7" t="s">
        <v>2361</v>
      </c>
      <c r="B2098" s="27">
        <v>44170</v>
      </c>
      <c r="C2098" s="9" t="s">
        <v>22</v>
      </c>
      <c r="D2098" s="9">
        <v>41</v>
      </c>
      <c r="E2098" s="9" t="s">
        <v>4896</v>
      </c>
      <c r="F2098" s="20" t="s">
        <v>4908</v>
      </c>
      <c r="G2098" t="s">
        <v>4904</v>
      </c>
      <c r="H2098" t="str">
        <f>VLOOKUP(E2098,suppliers!$A$2:$B$18,2,)</f>
        <v>OTHER</v>
      </c>
      <c r="I2098" t="str">
        <f>VLOOKUP(C2098,Table_items[],2,FALSE)</f>
        <v>Candesartan Ogb Dexa</v>
      </c>
      <c r="J2098" t="str">
        <f>VLOOKUP(C2098,Table_items[],3,FALSE)</f>
        <v>Obat Hipertensi</v>
      </c>
      <c r="K2098" s="23">
        <f>VLOOKUP(C2098,Table_items[],4,FALSE)</f>
        <v>5000</v>
      </c>
      <c r="L2098" s="23">
        <f>VLOOKUP(C2098,Table_items[],5,FALSE)</f>
        <v>5095</v>
      </c>
    </row>
    <row r="2099" spans="1:12" s="23" customFormat="1" x14ac:dyDescent="0.2">
      <c r="A2099" s="11" t="s">
        <v>2362</v>
      </c>
      <c r="B2099" s="28">
        <v>44170</v>
      </c>
      <c r="C2099" s="13" t="s">
        <v>36</v>
      </c>
      <c r="D2099" s="13">
        <v>7</v>
      </c>
      <c r="E2099" s="9" t="s">
        <v>4896</v>
      </c>
      <c r="F2099" s="20" t="s">
        <v>4908</v>
      </c>
      <c r="G2099" t="s">
        <v>4904</v>
      </c>
      <c r="H2099" t="str">
        <f>VLOOKUP(E2099,suppliers!$A$2:$B$18,2,)</f>
        <v>OTHER</v>
      </c>
      <c r="I2099" t="str">
        <f>VLOOKUP(C2099,Table_items[],2,FALSE)</f>
        <v>Sanmol Paracetamol</v>
      </c>
      <c r="J2099" t="str">
        <f>VLOOKUP(C2099,Table_items[],3,FALSE)</f>
        <v>Obat Sakit Kepala &amp; Demam</v>
      </c>
      <c r="K2099" s="23">
        <f>VLOOKUP(C2099,Table_items[],4,FALSE)</f>
        <v>16100</v>
      </c>
      <c r="L2099" s="23">
        <f>VLOOKUP(C2099,Table_items[],5,FALSE)</f>
        <v>16261</v>
      </c>
    </row>
    <row r="2100" spans="1:12" s="23" customFormat="1" x14ac:dyDescent="0.2">
      <c r="A2100" s="7" t="s">
        <v>2363</v>
      </c>
      <c r="B2100" s="27">
        <v>44170</v>
      </c>
      <c r="C2100" s="9" t="s">
        <v>36</v>
      </c>
      <c r="D2100" s="9">
        <v>6</v>
      </c>
      <c r="E2100" s="9" t="s">
        <v>4896</v>
      </c>
      <c r="F2100" s="20" t="s">
        <v>4908</v>
      </c>
      <c r="G2100" t="s">
        <v>4904</v>
      </c>
      <c r="H2100" t="str">
        <f>VLOOKUP(E2100,suppliers!$A$2:$B$18,2,)</f>
        <v>OTHER</v>
      </c>
      <c r="I2100" t="str">
        <f>VLOOKUP(C2100,Table_items[],2,FALSE)</f>
        <v>Sanmol Paracetamol</v>
      </c>
      <c r="J2100" t="str">
        <f>VLOOKUP(C2100,Table_items[],3,FALSE)</f>
        <v>Obat Sakit Kepala &amp; Demam</v>
      </c>
      <c r="K2100" s="23">
        <f>VLOOKUP(C2100,Table_items[],4,FALSE)</f>
        <v>16100</v>
      </c>
      <c r="L2100" s="23">
        <f>VLOOKUP(C2100,Table_items[],5,FALSE)</f>
        <v>16261</v>
      </c>
    </row>
    <row r="2101" spans="1:12" s="23" customFormat="1" x14ac:dyDescent="0.2">
      <c r="A2101" s="11" t="s">
        <v>2364</v>
      </c>
      <c r="B2101" s="28">
        <v>44170</v>
      </c>
      <c r="C2101" s="13" t="s">
        <v>8</v>
      </c>
      <c r="D2101" s="13">
        <v>35</v>
      </c>
      <c r="E2101" s="9" t="s">
        <v>4896</v>
      </c>
      <c r="F2101" s="20" t="s">
        <v>4908</v>
      </c>
      <c r="G2101" t="s">
        <v>4904</v>
      </c>
      <c r="H2101" t="str">
        <f>VLOOKUP(E2101,suppliers!$A$2:$B$18,2,)</f>
        <v>OTHER</v>
      </c>
      <c r="I2101" t="str">
        <f>VLOOKUP(C2101,Table_items[],2,FALSE)</f>
        <v>Bisoprolol Ogb Dexa</v>
      </c>
      <c r="J2101" t="str">
        <f>VLOOKUP(C2101,Table_items[],3,FALSE)</f>
        <v>Obat Alergi</v>
      </c>
      <c r="K2101" s="23">
        <f>VLOOKUP(C2101,Table_items[],4,FALSE)</f>
        <v>10000</v>
      </c>
      <c r="L2101" s="23">
        <f>VLOOKUP(C2101,Table_items[],5,FALSE)</f>
        <v>10180</v>
      </c>
    </row>
    <row r="2102" spans="1:12" s="23" customFormat="1" x14ac:dyDescent="0.2">
      <c r="A2102" s="7" t="s">
        <v>2365</v>
      </c>
      <c r="B2102" s="27">
        <v>44170</v>
      </c>
      <c r="C2102" s="9" t="s">
        <v>8</v>
      </c>
      <c r="D2102" s="9">
        <v>175</v>
      </c>
      <c r="E2102" s="9" t="s">
        <v>4896</v>
      </c>
      <c r="F2102" s="20" t="s">
        <v>4908</v>
      </c>
      <c r="G2102" t="s">
        <v>4904</v>
      </c>
      <c r="H2102" t="str">
        <f>VLOOKUP(E2102,suppliers!$A$2:$B$18,2,)</f>
        <v>OTHER</v>
      </c>
      <c r="I2102" t="str">
        <f>VLOOKUP(C2102,Table_items[],2,FALSE)</f>
        <v>Bisoprolol Ogb Dexa</v>
      </c>
      <c r="J2102" t="str">
        <f>VLOOKUP(C2102,Table_items[],3,FALSE)</f>
        <v>Obat Alergi</v>
      </c>
      <c r="K2102" s="23">
        <f>VLOOKUP(C2102,Table_items[],4,FALSE)</f>
        <v>10000</v>
      </c>
      <c r="L2102" s="23">
        <f>VLOOKUP(C2102,Table_items[],5,FALSE)</f>
        <v>10180</v>
      </c>
    </row>
    <row r="2103" spans="1:12" s="23" customFormat="1" x14ac:dyDescent="0.2">
      <c r="A2103" s="11" t="s">
        <v>2366</v>
      </c>
      <c r="B2103" s="28">
        <v>44170</v>
      </c>
      <c r="C2103" s="13" t="s">
        <v>17</v>
      </c>
      <c r="D2103" s="13">
        <v>42</v>
      </c>
      <c r="E2103" s="9" t="s">
        <v>4896</v>
      </c>
      <c r="F2103" s="20" t="s">
        <v>4908</v>
      </c>
      <c r="G2103" t="s">
        <v>4904</v>
      </c>
      <c r="H2103" t="str">
        <f>VLOOKUP(E2103,suppliers!$A$2:$B$18,2,)</f>
        <v>OTHER</v>
      </c>
      <c r="I2103" t="str">
        <f>VLOOKUP(C2103,Table_items[],2,FALSE)</f>
        <v>Vicks Inhaler 0.5 mL</v>
      </c>
      <c r="J2103" t="str">
        <f>VLOOKUP(C2103,Table_items[],3,FALSE)</f>
        <v>Obat Batuk &amp; Pilek</v>
      </c>
      <c r="K2103" s="23">
        <f>VLOOKUP(C2103,Table_items[],4,FALSE)</f>
        <v>16155</v>
      </c>
      <c r="L2103" s="23">
        <f>VLOOKUP(C2103,Table_items[],5,FALSE)</f>
        <v>16430</v>
      </c>
    </row>
    <row r="2104" spans="1:12" s="23" customFormat="1" x14ac:dyDescent="0.2">
      <c r="A2104" s="7" t="s">
        <v>2367</v>
      </c>
      <c r="B2104" s="27">
        <v>44170</v>
      </c>
      <c r="C2104" s="9" t="s">
        <v>34</v>
      </c>
      <c r="D2104" s="9">
        <v>25</v>
      </c>
      <c r="E2104" s="9" t="s">
        <v>4896</v>
      </c>
      <c r="F2104" s="20" t="s">
        <v>4908</v>
      </c>
      <c r="G2104" t="s">
        <v>4904</v>
      </c>
      <c r="H2104" t="str">
        <f>VLOOKUP(E2104,suppliers!$A$2:$B$18,2,)</f>
        <v>OTHER</v>
      </c>
      <c r="I2104" t="str">
        <f>VLOOKUP(C2104,Table_items[],2,FALSE)</f>
        <v>Panadol Anak Tablet 1 Strip</v>
      </c>
      <c r="J2104" t="str">
        <f>VLOOKUP(C2104,Table_items[],3,FALSE)</f>
        <v>Obat Sakit Kepala &amp; Demam</v>
      </c>
      <c r="K2104" s="23">
        <f>VLOOKUP(C2104,Table_items[],4,FALSE)</f>
        <v>25000</v>
      </c>
      <c r="L2104" s="23">
        <f>VLOOKUP(C2104,Table_items[],5,FALSE)</f>
        <v>25450</v>
      </c>
    </row>
    <row r="2105" spans="1:12" s="23" customFormat="1" x14ac:dyDescent="0.2">
      <c r="A2105" s="11" t="s">
        <v>2368</v>
      </c>
      <c r="B2105" s="28">
        <v>44171</v>
      </c>
      <c r="C2105" s="13" t="s">
        <v>22</v>
      </c>
      <c r="D2105" s="13">
        <v>15</v>
      </c>
      <c r="E2105" s="9" t="s">
        <v>4896</v>
      </c>
      <c r="F2105" s="20" t="s">
        <v>4908</v>
      </c>
      <c r="G2105" t="s">
        <v>4904</v>
      </c>
      <c r="H2105" t="str">
        <f>VLOOKUP(E2105,suppliers!$A$2:$B$18,2,)</f>
        <v>OTHER</v>
      </c>
      <c r="I2105" t="str">
        <f>VLOOKUP(C2105,Table_items[],2,FALSE)</f>
        <v>Candesartan Ogb Dexa</v>
      </c>
      <c r="J2105" t="str">
        <f>VLOOKUP(C2105,Table_items[],3,FALSE)</f>
        <v>Obat Hipertensi</v>
      </c>
      <c r="K2105" s="23">
        <f>VLOOKUP(C2105,Table_items[],4,FALSE)</f>
        <v>5000</v>
      </c>
      <c r="L2105" s="23">
        <f>VLOOKUP(C2105,Table_items[],5,FALSE)</f>
        <v>5095</v>
      </c>
    </row>
    <row r="2106" spans="1:12" s="23" customFormat="1" x14ac:dyDescent="0.2">
      <c r="A2106" s="7" t="s">
        <v>2369</v>
      </c>
      <c r="B2106" s="27">
        <v>44171</v>
      </c>
      <c r="C2106" s="9" t="s">
        <v>22</v>
      </c>
      <c r="D2106" s="9">
        <v>38</v>
      </c>
      <c r="E2106" s="9" t="s">
        <v>4896</v>
      </c>
      <c r="F2106" s="20" t="s">
        <v>4908</v>
      </c>
      <c r="G2106" t="s">
        <v>4904</v>
      </c>
      <c r="H2106" t="str">
        <f>VLOOKUP(E2106,suppliers!$A$2:$B$18,2,)</f>
        <v>OTHER</v>
      </c>
      <c r="I2106" t="str">
        <f>VLOOKUP(C2106,Table_items[],2,FALSE)</f>
        <v>Candesartan Ogb Dexa</v>
      </c>
      <c r="J2106" t="str">
        <f>VLOOKUP(C2106,Table_items[],3,FALSE)</f>
        <v>Obat Hipertensi</v>
      </c>
      <c r="K2106" s="23">
        <f>VLOOKUP(C2106,Table_items[],4,FALSE)</f>
        <v>5000</v>
      </c>
      <c r="L2106" s="23">
        <f>VLOOKUP(C2106,Table_items[],5,FALSE)</f>
        <v>5095</v>
      </c>
    </row>
    <row r="2107" spans="1:12" s="23" customFormat="1" x14ac:dyDescent="0.2">
      <c r="A2107" s="11" t="s">
        <v>2370</v>
      </c>
      <c r="B2107" s="28">
        <v>44171</v>
      </c>
      <c r="C2107" s="13" t="s">
        <v>10</v>
      </c>
      <c r="D2107" s="13">
        <v>1050</v>
      </c>
      <c r="E2107" s="9" t="s">
        <v>4896</v>
      </c>
      <c r="F2107" s="20" t="s">
        <v>4908</v>
      </c>
      <c r="G2107" t="s">
        <v>4904</v>
      </c>
      <c r="H2107" t="str">
        <f>VLOOKUP(E2107,suppliers!$A$2:$B$18,2,)</f>
        <v>OTHER</v>
      </c>
      <c r="I2107" t="str">
        <f>VLOOKUP(C2107,Table_items[],2,FALSE)</f>
        <v>Dexteem Box Plus 100 Tablet</v>
      </c>
      <c r="J2107" t="str">
        <f>VLOOKUP(C2107,Table_items[],3,FALSE)</f>
        <v>Obat Alergi</v>
      </c>
      <c r="K2107" s="23">
        <f>VLOOKUP(C2107,Table_items[],4,FALSE)</f>
        <v>25322</v>
      </c>
      <c r="L2107" s="23">
        <f>VLOOKUP(C2107,Table_items[],5,FALSE)</f>
        <v>25449</v>
      </c>
    </row>
    <row r="2108" spans="1:12" s="23" customFormat="1" x14ac:dyDescent="0.2">
      <c r="A2108" s="7" t="s">
        <v>2371</v>
      </c>
      <c r="B2108" s="27">
        <v>44171</v>
      </c>
      <c r="C2108" s="9" t="s">
        <v>36</v>
      </c>
      <c r="D2108" s="9">
        <v>40</v>
      </c>
      <c r="E2108" s="9" t="s">
        <v>4896</v>
      </c>
      <c r="F2108" s="20" t="s">
        <v>4908</v>
      </c>
      <c r="G2108" t="s">
        <v>4904</v>
      </c>
      <c r="H2108" t="str">
        <f>VLOOKUP(E2108,suppliers!$A$2:$B$18,2,)</f>
        <v>OTHER</v>
      </c>
      <c r="I2108" t="str">
        <f>VLOOKUP(C2108,Table_items[],2,FALSE)</f>
        <v>Sanmol Paracetamol</v>
      </c>
      <c r="J2108" t="str">
        <f>VLOOKUP(C2108,Table_items[],3,FALSE)</f>
        <v>Obat Sakit Kepala &amp; Demam</v>
      </c>
      <c r="K2108" s="23">
        <f>VLOOKUP(C2108,Table_items[],4,FALSE)</f>
        <v>16100</v>
      </c>
      <c r="L2108" s="23">
        <f>VLOOKUP(C2108,Table_items[],5,FALSE)</f>
        <v>16261</v>
      </c>
    </row>
    <row r="2109" spans="1:12" s="23" customFormat="1" x14ac:dyDescent="0.2">
      <c r="A2109" s="11" t="s">
        <v>2372</v>
      </c>
      <c r="B2109" s="28">
        <v>44171</v>
      </c>
      <c r="C2109" s="13" t="s">
        <v>30</v>
      </c>
      <c r="D2109" s="13">
        <v>27</v>
      </c>
      <c r="E2109" s="9" t="s">
        <v>4896</v>
      </c>
      <c r="F2109" s="20" t="s">
        <v>4908</v>
      </c>
      <c r="G2109" t="s">
        <v>4904</v>
      </c>
      <c r="H2109" t="str">
        <f>VLOOKUP(E2109,suppliers!$A$2:$B$18,2,)</f>
        <v>OTHER</v>
      </c>
      <c r="I2109" t="str">
        <f>VLOOKUP(C2109,Table_items[],2,FALSE)</f>
        <v>Koolfever</v>
      </c>
      <c r="J2109" t="str">
        <f>VLOOKUP(C2109,Table_items[],3,FALSE)</f>
        <v>Obat Sakit Kepala &amp; Demam</v>
      </c>
      <c r="K2109" s="23">
        <f>VLOOKUP(C2109,Table_items[],4,FALSE)</f>
        <v>7500</v>
      </c>
      <c r="L2109" s="23">
        <f>VLOOKUP(C2109,Table_items[],5,FALSE)</f>
        <v>7620</v>
      </c>
    </row>
    <row r="2110" spans="1:12" s="23" customFormat="1" x14ac:dyDescent="0.2">
      <c r="A2110" s="7" t="s">
        <v>2373</v>
      </c>
      <c r="B2110" s="27">
        <v>44171</v>
      </c>
      <c r="C2110" s="9" t="s">
        <v>18</v>
      </c>
      <c r="D2110" s="9">
        <v>394</v>
      </c>
      <c r="E2110" s="9" t="s">
        <v>4896</v>
      </c>
      <c r="F2110" s="20" t="s">
        <v>4908</v>
      </c>
      <c r="G2110" t="s">
        <v>4904</v>
      </c>
      <c r="H2110" t="str">
        <f>VLOOKUP(E2110,suppliers!$A$2:$B$18,2,)</f>
        <v>OTHER</v>
      </c>
      <c r="I2110" t="str">
        <f>VLOOKUP(C2110,Table_items[],2,FALSE)</f>
        <v>Konidin 4 Tablet</v>
      </c>
      <c r="J2110" t="str">
        <f>VLOOKUP(C2110,Table_items[],3,FALSE)</f>
        <v>Obat Batuk &amp; Pilek</v>
      </c>
      <c r="K2110" s="23">
        <f>VLOOKUP(C2110,Table_items[],4,FALSE)</f>
        <v>2460</v>
      </c>
      <c r="L2110" s="23">
        <f>VLOOKUP(C2110,Table_items[],5,FALSE)</f>
        <v>2490</v>
      </c>
    </row>
    <row r="2111" spans="1:12" s="23" customFormat="1" x14ac:dyDescent="0.2">
      <c r="A2111" s="11" t="s">
        <v>2374</v>
      </c>
      <c r="B2111" s="28">
        <v>44171</v>
      </c>
      <c r="C2111" s="13" t="s">
        <v>39</v>
      </c>
      <c r="D2111" s="13">
        <v>304</v>
      </c>
      <c r="E2111" s="9" t="s">
        <v>4896</v>
      </c>
      <c r="F2111" s="20" t="s">
        <v>4908</v>
      </c>
      <c r="G2111" t="s">
        <v>4904</v>
      </c>
      <c r="H2111" t="str">
        <f>VLOOKUP(E2111,suppliers!$A$2:$B$18,2,)</f>
        <v>OTHER</v>
      </c>
      <c r="I2111" t="str">
        <f>VLOOKUP(C2111,Table_items[],2,FALSE)</f>
        <v>Cilostazol Bernofarm</v>
      </c>
      <c r="J2111" t="str">
        <f>VLOOKUP(C2111,Table_items[],3,FALSE)</f>
        <v>Obat Sakit Kepala &amp; Demam</v>
      </c>
      <c r="K2111" s="23">
        <f>VLOOKUP(C2111,Table_items[],4,FALSE)</f>
        <v>45450</v>
      </c>
      <c r="L2111" s="23">
        <f>VLOOKUP(C2111,Table_items[],5,FALSE)</f>
        <v>46223</v>
      </c>
    </row>
    <row r="2112" spans="1:12" s="23" customFormat="1" x14ac:dyDescent="0.2">
      <c r="A2112" s="7" t="s">
        <v>2375</v>
      </c>
      <c r="B2112" s="27">
        <v>44172</v>
      </c>
      <c r="C2112" s="9" t="s">
        <v>24</v>
      </c>
      <c r="D2112" s="9">
        <v>29</v>
      </c>
      <c r="E2112" s="9" t="s">
        <v>4896</v>
      </c>
      <c r="F2112" s="20" t="s">
        <v>4908</v>
      </c>
      <c r="G2112" t="s">
        <v>4904</v>
      </c>
      <c r="H2112" t="str">
        <f>VLOOKUP(E2112,suppliers!$A$2:$B$18,2,)</f>
        <v>OTHER</v>
      </c>
      <c r="I2112" t="str">
        <f>VLOOKUP(C2112,Table_items[],2,FALSE)</f>
        <v>Irbesartan</v>
      </c>
      <c r="J2112" t="str">
        <f>VLOOKUP(C2112,Table_items[],3,FALSE)</f>
        <v>Obat Hipertensi</v>
      </c>
      <c r="K2112" s="23">
        <f>VLOOKUP(C2112,Table_items[],4,FALSE)</f>
        <v>108794</v>
      </c>
      <c r="L2112" s="23">
        <f>VLOOKUP(C2112,Table_items[],5,FALSE)</f>
        <v>109447</v>
      </c>
    </row>
    <row r="2113" spans="1:12" s="23" customFormat="1" x14ac:dyDescent="0.2">
      <c r="A2113" s="11" t="s">
        <v>2376</v>
      </c>
      <c r="B2113" s="28">
        <v>44172</v>
      </c>
      <c r="C2113" s="13" t="s">
        <v>38</v>
      </c>
      <c r="D2113" s="13">
        <v>43</v>
      </c>
      <c r="E2113" s="9" t="s">
        <v>4896</v>
      </c>
      <c r="F2113" s="20" t="s">
        <v>4908</v>
      </c>
      <c r="G2113" t="s">
        <v>4904</v>
      </c>
      <c r="H2113" t="str">
        <f>VLOOKUP(E2113,suppliers!$A$2:$B$18,2,)</f>
        <v>OTHER</v>
      </c>
      <c r="I2113" t="str">
        <f>VLOOKUP(C2113,Table_items[],2,FALSE)</f>
        <v>Sanmol 500 MG 4 Tablet</v>
      </c>
      <c r="J2113" t="str">
        <f>VLOOKUP(C2113,Table_items[],3,FALSE)</f>
        <v>Obat Sakit Kepala &amp; Demam</v>
      </c>
      <c r="K2113" s="23">
        <f>VLOOKUP(C2113,Table_items[],4,FALSE)</f>
        <v>1600</v>
      </c>
      <c r="L2113" s="23">
        <f>VLOOKUP(C2113,Table_items[],5,FALSE)</f>
        <v>1619</v>
      </c>
    </row>
    <row r="2114" spans="1:12" s="23" customFormat="1" x14ac:dyDescent="0.2">
      <c r="A2114" s="7" t="s">
        <v>2377</v>
      </c>
      <c r="B2114" s="27">
        <v>44172</v>
      </c>
      <c r="C2114" s="9" t="s">
        <v>40</v>
      </c>
      <c r="D2114" s="9">
        <v>157</v>
      </c>
      <c r="E2114" s="9" t="s">
        <v>4896</v>
      </c>
      <c r="F2114" s="20" t="s">
        <v>4908</v>
      </c>
      <c r="G2114" t="s">
        <v>4904</v>
      </c>
      <c r="H2114" t="str">
        <f>VLOOKUP(E2114,suppliers!$A$2:$B$18,2,)</f>
        <v>OTHER</v>
      </c>
      <c r="I2114" t="str">
        <f>VLOOKUP(C2114,Table_items[],2,FALSE)</f>
        <v>Paramex Tablet / Obat</v>
      </c>
      <c r="J2114" t="str">
        <f>VLOOKUP(C2114,Table_items[],3,FALSE)</f>
        <v>Obat Sakit Kepala &amp; Demam</v>
      </c>
      <c r="K2114" s="23">
        <f>VLOOKUP(C2114,Table_items[],4,FALSE)</f>
        <v>2560</v>
      </c>
      <c r="L2114" s="23">
        <f>VLOOKUP(C2114,Table_items[],5,FALSE)</f>
        <v>2586</v>
      </c>
    </row>
    <row r="2115" spans="1:12" s="23" customFormat="1" x14ac:dyDescent="0.2">
      <c r="A2115" s="11" t="s">
        <v>2378</v>
      </c>
      <c r="B2115" s="28">
        <v>44172</v>
      </c>
      <c r="C2115" s="13" t="s">
        <v>40</v>
      </c>
      <c r="D2115" s="13">
        <v>75</v>
      </c>
      <c r="E2115" s="9" t="s">
        <v>4896</v>
      </c>
      <c r="F2115" s="20" t="s">
        <v>4908</v>
      </c>
      <c r="G2115" t="s">
        <v>4904</v>
      </c>
      <c r="H2115" t="str">
        <f>VLOOKUP(E2115,suppliers!$A$2:$B$18,2,)</f>
        <v>OTHER</v>
      </c>
      <c r="I2115" t="str">
        <f>VLOOKUP(C2115,Table_items[],2,FALSE)</f>
        <v>Paramex Tablet / Obat</v>
      </c>
      <c r="J2115" t="str">
        <f>VLOOKUP(C2115,Table_items[],3,FALSE)</f>
        <v>Obat Sakit Kepala &amp; Demam</v>
      </c>
      <c r="K2115" s="23">
        <f>VLOOKUP(C2115,Table_items[],4,FALSE)</f>
        <v>2560</v>
      </c>
      <c r="L2115" s="23">
        <f>VLOOKUP(C2115,Table_items[],5,FALSE)</f>
        <v>2586</v>
      </c>
    </row>
    <row r="2116" spans="1:12" s="23" customFormat="1" x14ac:dyDescent="0.2">
      <c r="A2116" s="7" t="s">
        <v>2379</v>
      </c>
      <c r="B2116" s="27">
        <v>44172</v>
      </c>
      <c r="C2116" s="9" t="s">
        <v>28</v>
      </c>
      <c r="D2116" s="9">
        <v>11</v>
      </c>
      <c r="E2116" s="9" t="s">
        <v>4896</v>
      </c>
      <c r="F2116" s="20" t="s">
        <v>4908</v>
      </c>
      <c r="G2116" t="s">
        <v>4904</v>
      </c>
      <c r="H2116" t="str">
        <f>VLOOKUP(E2116,suppliers!$A$2:$B$18,2,)</f>
        <v>OTHER</v>
      </c>
      <c r="I2116" t="str">
        <f>VLOOKUP(C2116,Table_items[],2,FALSE)</f>
        <v>Hyperchol 100 MG 12 KPS</v>
      </c>
      <c r="J2116" t="str">
        <f>VLOOKUP(C2116,Table_items[],3,FALSE)</f>
        <v>Obat Kolesterol</v>
      </c>
      <c r="K2116" s="23">
        <f>VLOOKUP(C2116,Table_items[],4,FALSE)</f>
        <v>42800</v>
      </c>
      <c r="L2116" s="23">
        <f>VLOOKUP(C2116,Table_items[],5,FALSE)</f>
        <v>43442</v>
      </c>
    </row>
    <row r="2117" spans="1:12" s="23" customFormat="1" x14ac:dyDescent="0.2">
      <c r="A2117" s="11" t="s">
        <v>2380</v>
      </c>
      <c r="B2117" s="28">
        <v>44172</v>
      </c>
      <c r="C2117" s="13" t="s">
        <v>20</v>
      </c>
      <c r="D2117" s="13">
        <v>21</v>
      </c>
      <c r="E2117" s="9" t="s">
        <v>4896</v>
      </c>
      <c r="F2117" s="20" t="s">
        <v>4908</v>
      </c>
      <c r="G2117" t="s">
        <v>4904</v>
      </c>
      <c r="H2117" t="str">
        <f>VLOOKUP(E2117,suppliers!$A$2:$B$18,2,)</f>
        <v>OTHER</v>
      </c>
      <c r="I2117" t="str">
        <f>VLOOKUP(C2117,Table_items[],2,FALSE)</f>
        <v>Carditens</v>
      </c>
      <c r="J2117" t="str">
        <f>VLOOKUP(C2117,Table_items[],3,FALSE)</f>
        <v>Obat Hipertensi</v>
      </c>
      <c r="K2117" s="23">
        <f>VLOOKUP(C2117,Table_items[],4,FALSE)</f>
        <v>100000</v>
      </c>
      <c r="L2117" s="23">
        <f>VLOOKUP(C2117,Table_items[],5,FALSE)</f>
        <v>100900</v>
      </c>
    </row>
    <row r="2118" spans="1:12" s="23" customFormat="1" x14ac:dyDescent="0.2">
      <c r="A2118" s="7" t="s">
        <v>2381</v>
      </c>
      <c r="B2118" s="27">
        <v>44172</v>
      </c>
      <c r="C2118" s="9" t="s">
        <v>20</v>
      </c>
      <c r="D2118" s="9">
        <v>222</v>
      </c>
      <c r="E2118" s="9" t="s">
        <v>4896</v>
      </c>
      <c r="F2118" s="20" t="s">
        <v>4908</v>
      </c>
      <c r="G2118" t="s">
        <v>4904</v>
      </c>
      <c r="H2118" t="str">
        <f>VLOOKUP(E2118,suppliers!$A$2:$B$18,2,)</f>
        <v>OTHER</v>
      </c>
      <c r="I2118" t="str">
        <f>VLOOKUP(C2118,Table_items[],2,FALSE)</f>
        <v>Carditens</v>
      </c>
      <c r="J2118" t="str">
        <f>VLOOKUP(C2118,Table_items[],3,FALSE)</f>
        <v>Obat Hipertensi</v>
      </c>
      <c r="K2118" s="23">
        <f>VLOOKUP(C2118,Table_items[],4,FALSE)</f>
        <v>100000</v>
      </c>
      <c r="L2118" s="23">
        <f>VLOOKUP(C2118,Table_items[],5,FALSE)</f>
        <v>100900</v>
      </c>
    </row>
    <row r="2119" spans="1:12" s="23" customFormat="1" x14ac:dyDescent="0.2">
      <c r="A2119" s="11" t="s">
        <v>2382</v>
      </c>
      <c r="B2119" s="28">
        <v>44173</v>
      </c>
      <c r="C2119" s="13" t="s">
        <v>38</v>
      </c>
      <c r="D2119" s="13">
        <v>49</v>
      </c>
      <c r="E2119" s="9" t="s">
        <v>4896</v>
      </c>
      <c r="F2119" s="20" t="s">
        <v>4908</v>
      </c>
      <c r="G2119" t="s">
        <v>4904</v>
      </c>
      <c r="H2119" t="str">
        <f>VLOOKUP(E2119,suppliers!$A$2:$B$18,2,)</f>
        <v>OTHER</v>
      </c>
      <c r="I2119" t="str">
        <f>VLOOKUP(C2119,Table_items[],2,FALSE)</f>
        <v>Sanmol 500 MG 4 Tablet</v>
      </c>
      <c r="J2119" t="str">
        <f>VLOOKUP(C2119,Table_items[],3,FALSE)</f>
        <v>Obat Sakit Kepala &amp; Demam</v>
      </c>
      <c r="K2119" s="23">
        <f>VLOOKUP(C2119,Table_items[],4,FALSE)</f>
        <v>1600</v>
      </c>
      <c r="L2119" s="23">
        <f>VLOOKUP(C2119,Table_items[],5,FALSE)</f>
        <v>1619</v>
      </c>
    </row>
    <row r="2120" spans="1:12" s="23" customFormat="1" x14ac:dyDescent="0.2">
      <c r="A2120" s="7" t="s">
        <v>2383</v>
      </c>
      <c r="B2120" s="27">
        <v>44173</v>
      </c>
      <c r="C2120" s="9" t="s">
        <v>22</v>
      </c>
      <c r="D2120" s="9">
        <v>33</v>
      </c>
      <c r="E2120" s="9" t="s">
        <v>4896</v>
      </c>
      <c r="F2120" s="20" t="s">
        <v>4908</v>
      </c>
      <c r="G2120" t="s">
        <v>4904</v>
      </c>
      <c r="H2120" t="str">
        <f>VLOOKUP(E2120,suppliers!$A$2:$B$18,2,)</f>
        <v>OTHER</v>
      </c>
      <c r="I2120" t="str">
        <f>VLOOKUP(C2120,Table_items[],2,FALSE)</f>
        <v>Candesartan Ogb Dexa</v>
      </c>
      <c r="J2120" t="str">
        <f>VLOOKUP(C2120,Table_items[],3,FALSE)</f>
        <v>Obat Hipertensi</v>
      </c>
      <c r="K2120" s="23">
        <f>VLOOKUP(C2120,Table_items[],4,FALSE)</f>
        <v>5000</v>
      </c>
      <c r="L2120" s="23">
        <f>VLOOKUP(C2120,Table_items[],5,FALSE)</f>
        <v>5095</v>
      </c>
    </row>
    <row r="2121" spans="1:12" s="23" customFormat="1" x14ac:dyDescent="0.2">
      <c r="A2121" s="11" t="s">
        <v>2384</v>
      </c>
      <c r="B2121" s="28">
        <v>44173</v>
      </c>
      <c r="C2121" s="13" t="s">
        <v>17</v>
      </c>
      <c r="D2121" s="13">
        <v>24</v>
      </c>
      <c r="E2121" s="9" t="s">
        <v>4896</v>
      </c>
      <c r="F2121" s="20" t="s">
        <v>4908</v>
      </c>
      <c r="G2121" t="s">
        <v>4904</v>
      </c>
      <c r="H2121" t="str">
        <f>VLOOKUP(E2121,suppliers!$A$2:$B$18,2,)</f>
        <v>OTHER</v>
      </c>
      <c r="I2121" t="str">
        <f>VLOOKUP(C2121,Table_items[],2,FALSE)</f>
        <v>Vicks Inhaler 0.5 mL</v>
      </c>
      <c r="J2121" t="str">
        <f>VLOOKUP(C2121,Table_items[],3,FALSE)</f>
        <v>Obat Batuk &amp; Pilek</v>
      </c>
      <c r="K2121" s="23">
        <f>VLOOKUP(C2121,Table_items[],4,FALSE)</f>
        <v>16155</v>
      </c>
      <c r="L2121" s="23">
        <f>VLOOKUP(C2121,Table_items[],5,FALSE)</f>
        <v>16430</v>
      </c>
    </row>
    <row r="2122" spans="1:12" s="23" customFormat="1" x14ac:dyDescent="0.2">
      <c r="A2122" s="7" t="s">
        <v>2385</v>
      </c>
      <c r="B2122" s="27">
        <v>44173</v>
      </c>
      <c r="C2122" s="9" t="s">
        <v>11</v>
      </c>
      <c r="D2122" s="9">
        <v>26</v>
      </c>
      <c r="E2122" s="9" t="s">
        <v>4896</v>
      </c>
      <c r="F2122" s="20" t="s">
        <v>4908</v>
      </c>
      <c r="G2122" t="s">
        <v>4904</v>
      </c>
      <c r="H2122" t="str">
        <f>VLOOKUP(E2122,suppliers!$A$2:$B$18,2,)</f>
        <v>OTHER</v>
      </c>
      <c r="I2122" t="str">
        <f>VLOOKUP(C2122,Table_items[],2,FALSE)</f>
        <v>Neozep Forte 1 Strip 4 Tablet</v>
      </c>
      <c r="J2122" t="str">
        <f>VLOOKUP(C2122,Table_items[],3,FALSE)</f>
        <v>Obat Batuk &amp; Pilek</v>
      </c>
      <c r="K2122" s="23">
        <f>VLOOKUP(C2122,Table_items[],4,FALSE)</f>
        <v>2324</v>
      </c>
      <c r="L2122" s="23">
        <f>VLOOKUP(C2122,Table_items[],5,FALSE)</f>
        <v>2338</v>
      </c>
    </row>
    <row r="2123" spans="1:12" s="23" customFormat="1" x14ac:dyDescent="0.2">
      <c r="A2123" s="11" t="s">
        <v>2386</v>
      </c>
      <c r="B2123" s="28">
        <v>44174</v>
      </c>
      <c r="C2123" s="13" t="s">
        <v>12</v>
      </c>
      <c r="D2123" s="13">
        <v>87</v>
      </c>
      <c r="E2123" s="9" t="s">
        <v>4896</v>
      </c>
      <c r="F2123" s="20" t="s">
        <v>4908</v>
      </c>
      <c r="G2123" t="s">
        <v>4904</v>
      </c>
      <c r="H2123" t="str">
        <f>VLOOKUP(E2123,suppliers!$A$2:$B$18,2,)</f>
        <v>OTHER</v>
      </c>
      <c r="I2123" t="str">
        <f>VLOOKUP(C2123,Table_items[],2,FALSE)</f>
        <v>Decolsen 1 Strip 4 Tablet</v>
      </c>
      <c r="J2123" t="str">
        <f>VLOOKUP(C2123,Table_items[],3,FALSE)</f>
        <v>Obat Batuk &amp; Pilek</v>
      </c>
      <c r="K2123" s="23">
        <f>VLOOKUP(C2123,Table_items[],4,FALSE)</f>
        <v>2886</v>
      </c>
      <c r="L2123" s="23">
        <f>VLOOKUP(C2123,Table_items[],5,FALSE)</f>
        <v>2915</v>
      </c>
    </row>
    <row r="2124" spans="1:12" s="23" customFormat="1" x14ac:dyDescent="0.2">
      <c r="A2124" s="7" t="s">
        <v>2387</v>
      </c>
      <c r="B2124" s="27">
        <v>44174</v>
      </c>
      <c r="C2124" s="9" t="s">
        <v>12</v>
      </c>
      <c r="D2124" s="9">
        <v>37</v>
      </c>
      <c r="E2124" s="9" t="s">
        <v>4896</v>
      </c>
      <c r="F2124" s="20" t="s">
        <v>4908</v>
      </c>
      <c r="G2124" t="s">
        <v>4904</v>
      </c>
      <c r="H2124" t="str">
        <f>VLOOKUP(E2124,suppliers!$A$2:$B$18,2,)</f>
        <v>OTHER</v>
      </c>
      <c r="I2124" t="str">
        <f>VLOOKUP(C2124,Table_items[],2,FALSE)</f>
        <v>Decolsen 1 Strip 4 Tablet</v>
      </c>
      <c r="J2124" t="str">
        <f>VLOOKUP(C2124,Table_items[],3,FALSE)</f>
        <v>Obat Batuk &amp; Pilek</v>
      </c>
      <c r="K2124" s="23">
        <f>VLOOKUP(C2124,Table_items[],4,FALSE)</f>
        <v>2886</v>
      </c>
      <c r="L2124" s="23">
        <f>VLOOKUP(C2124,Table_items[],5,FALSE)</f>
        <v>2915</v>
      </c>
    </row>
    <row r="2125" spans="1:12" s="23" customFormat="1" x14ac:dyDescent="0.2">
      <c r="A2125" s="11" t="s">
        <v>2388</v>
      </c>
      <c r="B2125" s="28">
        <v>44174</v>
      </c>
      <c r="C2125" s="13" t="s">
        <v>24</v>
      </c>
      <c r="D2125" s="13">
        <v>34</v>
      </c>
      <c r="E2125" s="9" t="s">
        <v>4896</v>
      </c>
      <c r="F2125" s="20" t="s">
        <v>4908</v>
      </c>
      <c r="G2125" t="s">
        <v>4904</v>
      </c>
      <c r="H2125" t="str">
        <f>VLOOKUP(E2125,suppliers!$A$2:$B$18,2,)</f>
        <v>OTHER</v>
      </c>
      <c r="I2125" t="str">
        <f>VLOOKUP(C2125,Table_items[],2,FALSE)</f>
        <v>Irbesartan</v>
      </c>
      <c r="J2125" t="str">
        <f>VLOOKUP(C2125,Table_items[],3,FALSE)</f>
        <v>Obat Hipertensi</v>
      </c>
      <c r="K2125" s="23">
        <f>VLOOKUP(C2125,Table_items[],4,FALSE)</f>
        <v>108794</v>
      </c>
      <c r="L2125" s="23">
        <f>VLOOKUP(C2125,Table_items[],5,FALSE)</f>
        <v>109447</v>
      </c>
    </row>
    <row r="2126" spans="1:12" s="23" customFormat="1" x14ac:dyDescent="0.2">
      <c r="A2126" s="7" t="s">
        <v>2389</v>
      </c>
      <c r="B2126" s="27">
        <v>44174</v>
      </c>
      <c r="C2126" s="9" t="s">
        <v>24</v>
      </c>
      <c r="D2126" s="9">
        <v>45</v>
      </c>
      <c r="E2126" s="9" t="s">
        <v>4896</v>
      </c>
      <c r="F2126" s="20" t="s">
        <v>4908</v>
      </c>
      <c r="G2126" t="s">
        <v>4904</v>
      </c>
      <c r="H2126" t="str">
        <f>VLOOKUP(E2126,suppliers!$A$2:$B$18,2,)</f>
        <v>OTHER</v>
      </c>
      <c r="I2126" t="str">
        <f>VLOOKUP(C2126,Table_items[],2,FALSE)</f>
        <v>Irbesartan</v>
      </c>
      <c r="J2126" t="str">
        <f>VLOOKUP(C2126,Table_items[],3,FALSE)</f>
        <v>Obat Hipertensi</v>
      </c>
      <c r="K2126" s="23">
        <f>VLOOKUP(C2126,Table_items[],4,FALSE)</f>
        <v>108794</v>
      </c>
      <c r="L2126" s="23">
        <f>VLOOKUP(C2126,Table_items[],5,FALSE)</f>
        <v>109447</v>
      </c>
    </row>
    <row r="2127" spans="1:12" s="23" customFormat="1" x14ac:dyDescent="0.2">
      <c r="A2127" s="11" t="s">
        <v>2390</v>
      </c>
      <c r="B2127" s="28">
        <v>44174</v>
      </c>
      <c r="C2127" s="13" t="s">
        <v>10</v>
      </c>
      <c r="D2127" s="13">
        <v>40</v>
      </c>
      <c r="E2127" s="9" t="s">
        <v>4896</v>
      </c>
      <c r="F2127" s="20" t="s">
        <v>4908</v>
      </c>
      <c r="G2127" t="s">
        <v>4904</v>
      </c>
      <c r="H2127" t="str">
        <f>VLOOKUP(E2127,suppliers!$A$2:$B$18,2,)</f>
        <v>OTHER</v>
      </c>
      <c r="I2127" t="str">
        <f>VLOOKUP(C2127,Table_items[],2,FALSE)</f>
        <v>Dexteem Box Plus 100 Tablet</v>
      </c>
      <c r="J2127" t="str">
        <f>VLOOKUP(C2127,Table_items[],3,FALSE)</f>
        <v>Obat Alergi</v>
      </c>
      <c r="K2127" s="23">
        <f>VLOOKUP(C2127,Table_items[],4,FALSE)</f>
        <v>25322</v>
      </c>
      <c r="L2127" s="23">
        <f>VLOOKUP(C2127,Table_items[],5,FALSE)</f>
        <v>25449</v>
      </c>
    </row>
    <row r="2128" spans="1:12" s="23" customFormat="1" x14ac:dyDescent="0.2">
      <c r="A2128" s="7" t="s">
        <v>2391</v>
      </c>
      <c r="B2128" s="27">
        <v>44174</v>
      </c>
      <c r="C2128" s="9" t="s">
        <v>36</v>
      </c>
      <c r="D2128" s="9">
        <v>38</v>
      </c>
      <c r="E2128" s="9" t="s">
        <v>4896</v>
      </c>
      <c r="F2128" s="20" t="s">
        <v>4908</v>
      </c>
      <c r="G2128" t="s">
        <v>4904</v>
      </c>
      <c r="H2128" t="str">
        <f>VLOOKUP(E2128,suppliers!$A$2:$B$18,2,)</f>
        <v>OTHER</v>
      </c>
      <c r="I2128" t="str">
        <f>VLOOKUP(C2128,Table_items[],2,FALSE)</f>
        <v>Sanmol Paracetamol</v>
      </c>
      <c r="J2128" t="str">
        <f>VLOOKUP(C2128,Table_items[],3,FALSE)</f>
        <v>Obat Sakit Kepala &amp; Demam</v>
      </c>
      <c r="K2128" s="23">
        <f>VLOOKUP(C2128,Table_items[],4,FALSE)</f>
        <v>16100</v>
      </c>
      <c r="L2128" s="23">
        <f>VLOOKUP(C2128,Table_items[],5,FALSE)</f>
        <v>16261</v>
      </c>
    </row>
    <row r="2129" spans="1:12" s="23" customFormat="1" x14ac:dyDescent="0.2">
      <c r="A2129" s="11" t="s">
        <v>2392</v>
      </c>
      <c r="B2129" s="28">
        <v>44174</v>
      </c>
      <c r="C2129" s="13" t="s">
        <v>20</v>
      </c>
      <c r="D2129" s="13">
        <v>5</v>
      </c>
      <c r="E2129" s="9" t="s">
        <v>4896</v>
      </c>
      <c r="F2129" s="20" t="s">
        <v>4908</v>
      </c>
      <c r="G2129" t="s">
        <v>4904</v>
      </c>
      <c r="H2129" t="str">
        <f>VLOOKUP(E2129,suppliers!$A$2:$B$18,2,)</f>
        <v>OTHER</v>
      </c>
      <c r="I2129" t="str">
        <f>VLOOKUP(C2129,Table_items[],2,FALSE)</f>
        <v>Carditens</v>
      </c>
      <c r="J2129" t="str">
        <f>VLOOKUP(C2129,Table_items[],3,FALSE)</f>
        <v>Obat Hipertensi</v>
      </c>
      <c r="K2129" s="23">
        <f>VLOOKUP(C2129,Table_items[],4,FALSE)</f>
        <v>100000</v>
      </c>
      <c r="L2129" s="23">
        <f>VLOOKUP(C2129,Table_items[],5,FALSE)</f>
        <v>100900</v>
      </c>
    </row>
    <row r="2130" spans="1:12" s="23" customFormat="1" x14ac:dyDescent="0.2">
      <c r="A2130" s="7" t="s">
        <v>2393</v>
      </c>
      <c r="B2130" s="27">
        <v>44174</v>
      </c>
      <c r="C2130" s="9" t="s">
        <v>8</v>
      </c>
      <c r="D2130" s="9">
        <v>3</v>
      </c>
      <c r="E2130" s="9" t="s">
        <v>4896</v>
      </c>
      <c r="F2130" s="20" t="s">
        <v>4908</v>
      </c>
      <c r="G2130" t="s">
        <v>4904</v>
      </c>
      <c r="H2130" t="str">
        <f>VLOOKUP(E2130,suppliers!$A$2:$B$18,2,)</f>
        <v>OTHER</v>
      </c>
      <c r="I2130" t="str">
        <f>VLOOKUP(C2130,Table_items[],2,FALSE)</f>
        <v>Bisoprolol Ogb Dexa</v>
      </c>
      <c r="J2130" t="str">
        <f>VLOOKUP(C2130,Table_items[],3,FALSE)</f>
        <v>Obat Alergi</v>
      </c>
      <c r="K2130" s="23">
        <f>VLOOKUP(C2130,Table_items[],4,FALSE)</f>
        <v>10000</v>
      </c>
      <c r="L2130" s="23">
        <f>VLOOKUP(C2130,Table_items[],5,FALSE)</f>
        <v>10180</v>
      </c>
    </row>
    <row r="2131" spans="1:12" s="23" customFormat="1" x14ac:dyDescent="0.2">
      <c r="A2131" s="11" t="s">
        <v>2394</v>
      </c>
      <c r="B2131" s="28">
        <v>44174</v>
      </c>
      <c r="C2131" s="13" t="s">
        <v>17</v>
      </c>
      <c r="D2131" s="13">
        <v>28</v>
      </c>
      <c r="E2131" s="9" t="s">
        <v>4896</v>
      </c>
      <c r="F2131" s="20" t="s">
        <v>4908</v>
      </c>
      <c r="G2131" t="s">
        <v>4904</v>
      </c>
      <c r="H2131" t="str">
        <f>VLOOKUP(E2131,suppliers!$A$2:$B$18,2,)</f>
        <v>OTHER</v>
      </c>
      <c r="I2131" t="str">
        <f>VLOOKUP(C2131,Table_items[],2,FALSE)</f>
        <v>Vicks Inhaler 0.5 mL</v>
      </c>
      <c r="J2131" t="str">
        <f>VLOOKUP(C2131,Table_items[],3,FALSE)</f>
        <v>Obat Batuk &amp; Pilek</v>
      </c>
      <c r="K2131" s="23">
        <f>VLOOKUP(C2131,Table_items[],4,FALSE)</f>
        <v>16155</v>
      </c>
      <c r="L2131" s="23">
        <f>VLOOKUP(C2131,Table_items[],5,FALSE)</f>
        <v>16430</v>
      </c>
    </row>
    <row r="2132" spans="1:12" s="23" customFormat="1" x14ac:dyDescent="0.2">
      <c r="A2132" s="7" t="s">
        <v>2395</v>
      </c>
      <c r="B2132" s="27">
        <v>44174</v>
      </c>
      <c r="C2132" s="9" t="s">
        <v>14</v>
      </c>
      <c r="D2132" s="9">
        <v>36</v>
      </c>
      <c r="E2132" s="9" t="s">
        <v>4896</v>
      </c>
      <c r="F2132" s="20" t="s">
        <v>4908</v>
      </c>
      <c r="G2132" t="s">
        <v>4904</v>
      </c>
      <c r="H2132" t="str">
        <f>VLOOKUP(E2132,suppliers!$A$2:$B$18,2,)</f>
        <v>OTHER</v>
      </c>
      <c r="I2132" t="str">
        <f>VLOOKUP(C2132,Table_items[],2,FALSE)</f>
        <v>Lo Han Kuo Infusion 12</v>
      </c>
      <c r="J2132" t="str">
        <f>VLOOKUP(C2132,Table_items[],3,FALSE)</f>
        <v>Obat Batuk &amp; Pilek</v>
      </c>
      <c r="K2132" s="23">
        <f>VLOOKUP(C2132,Table_items[],4,FALSE)</f>
        <v>23869</v>
      </c>
      <c r="L2132" s="23">
        <f>VLOOKUP(C2132,Table_items[],5,FALSE)</f>
        <v>24179</v>
      </c>
    </row>
    <row r="2133" spans="1:12" s="23" customFormat="1" x14ac:dyDescent="0.2">
      <c r="A2133" s="11" t="s">
        <v>2396</v>
      </c>
      <c r="B2133" s="28">
        <v>44174</v>
      </c>
      <c r="C2133" s="13" t="s">
        <v>23</v>
      </c>
      <c r="D2133" s="13">
        <v>1</v>
      </c>
      <c r="E2133" s="9" t="s">
        <v>4896</v>
      </c>
      <c r="F2133" s="20" t="s">
        <v>4908</v>
      </c>
      <c r="G2133" t="s">
        <v>4904</v>
      </c>
      <c r="H2133" t="str">
        <f>VLOOKUP(E2133,suppliers!$A$2:$B$18,2,)</f>
        <v>OTHER</v>
      </c>
      <c r="I2133" t="str">
        <f>VLOOKUP(C2133,Table_items[],2,FALSE)</f>
        <v>Amlodipine Besilate</v>
      </c>
      <c r="J2133" t="str">
        <f>VLOOKUP(C2133,Table_items[],3,FALSE)</f>
        <v>Obat Hipertensi</v>
      </c>
      <c r="K2133" s="23">
        <f>VLOOKUP(C2133,Table_items[],4,FALSE)</f>
        <v>7467</v>
      </c>
      <c r="L2133" s="23">
        <f>VLOOKUP(C2133,Table_items[],5,FALSE)</f>
        <v>7504</v>
      </c>
    </row>
    <row r="2134" spans="1:12" s="23" customFormat="1" x14ac:dyDescent="0.2">
      <c r="A2134" s="7" t="s">
        <v>2397</v>
      </c>
      <c r="B2134" s="27">
        <v>44174</v>
      </c>
      <c r="C2134" s="9" t="s">
        <v>11</v>
      </c>
      <c r="D2134" s="9">
        <v>16</v>
      </c>
      <c r="E2134" s="9" t="s">
        <v>4896</v>
      </c>
      <c r="F2134" s="20" t="s">
        <v>4908</v>
      </c>
      <c r="G2134" t="s">
        <v>4904</v>
      </c>
      <c r="H2134" t="str">
        <f>VLOOKUP(E2134,suppliers!$A$2:$B$18,2,)</f>
        <v>OTHER</v>
      </c>
      <c r="I2134" t="str">
        <f>VLOOKUP(C2134,Table_items[],2,FALSE)</f>
        <v>Neozep Forte 1 Strip 4 Tablet</v>
      </c>
      <c r="J2134" t="str">
        <f>VLOOKUP(C2134,Table_items[],3,FALSE)</f>
        <v>Obat Batuk &amp; Pilek</v>
      </c>
      <c r="K2134" s="23">
        <f>VLOOKUP(C2134,Table_items[],4,FALSE)</f>
        <v>2324</v>
      </c>
      <c r="L2134" s="23">
        <f>VLOOKUP(C2134,Table_items[],5,FALSE)</f>
        <v>2338</v>
      </c>
    </row>
    <row r="2135" spans="1:12" s="23" customFormat="1" x14ac:dyDescent="0.2">
      <c r="A2135" s="11" t="s">
        <v>2398</v>
      </c>
      <c r="B2135" s="28">
        <v>44175</v>
      </c>
      <c r="C2135" s="13" t="s">
        <v>12</v>
      </c>
      <c r="D2135" s="13">
        <v>49</v>
      </c>
      <c r="E2135" s="9" t="s">
        <v>4896</v>
      </c>
      <c r="F2135" s="20" t="s">
        <v>4908</v>
      </c>
      <c r="G2135" t="s">
        <v>4904</v>
      </c>
      <c r="H2135" t="str">
        <f>VLOOKUP(E2135,suppliers!$A$2:$B$18,2,)</f>
        <v>OTHER</v>
      </c>
      <c r="I2135" t="str">
        <f>VLOOKUP(C2135,Table_items[],2,FALSE)</f>
        <v>Decolsen 1 Strip 4 Tablet</v>
      </c>
      <c r="J2135" t="str">
        <f>VLOOKUP(C2135,Table_items[],3,FALSE)</f>
        <v>Obat Batuk &amp; Pilek</v>
      </c>
      <c r="K2135" s="23">
        <f>VLOOKUP(C2135,Table_items[],4,FALSE)</f>
        <v>2886</v>
      </c>
      <c r="L2135" s="23">
        <f>VLOOKUP(C2135,Table_items[],5,FALSE)</f>
        <v>2915</v>
      </c>
    </row>
    <row r="2136" spans="1:12" s="23" customFormat="1" x14ac:dyDescent="0.2">
      <c r="A2136" s="7" t="s">
        <v>2399</v>
      </c>
      <c r="B2136" s="27">
        <v>44175</v>
      </c>
      <c r="C2136" s="9" t="s">
        <v>12</v>
      </c>
      <c r="D2136" s="9">
        <v>44</v>
      </c>
      <c r="E2136" s="9" t="s">
        <v>4896</v>
      </c>
      <c r="F2136" s="20" t="s">
        <v>4908</v>
      </c>
      <c r="G2136" t="s">
        <v>4904</v>
      </c>
      <c r="H2136" t="str">
        <f>VLOOKUP(E2136,suppliers!$A$2:$B$18,2,)</f>
        <v>OTHER</v>
      </c>
      <c r="I2136" t="str">
        <f>VLOOKUP(C2136,Table_items[],2,FALSE)</f>
        <v>Decolsen 1 Strip 4 Tablet</v>
      </c>
      <c r="J2136" t="str">
        <f>VLOOKUP(C2136,Table_items[],3,FALSE)</f>
        <v>Obat Batuk &amp; Pilek</v>
      </c>
      <c r="K2136" s="23">
        <f>VLOOKUP(C2136,Table_items[],4,FALSE)</f>
        <v>2886</v>
      </c>
      <c r="L2136" s="23">
        <f>VLOOKUP(C2136,Table_items[],5,FALSE)</f>
        <v>2915</v>
      </c>
    </row>
    <row r="2137" spans="1:12" s="23" customFormat="1" x14ac:dyDescent="0.2">
      <c r="A2137" s="11" t="s">
        <v>2400</v>
      </c>
      <c r="B2137" s="28">
        <v>44175</v>
      </c>
      <c r="C2137" s="13" t="s">
        <v>24</v>
      </c>
      <c r="D2137" s="13">
        <v>3</v>
      </c>
      <c r="E2137" s="9" t="s">
        <v>4896</v>
      </c>
      <c r="F2137" s="20" t="s">
        <v>4908</v>
      </c>
      <c r="G2137" t="s">
        <v>4904</v>
      </c>
      <c r="H2137" t="str">
        <f>VLOOKUP(E2137,suppliers!$A$2:$B$18,2,)</f>
        <v>OTHER</v>
      </c>
      <c r="I2137" t="str">
        <f>VLOOKUP(C2137,Table_items[],2,FALSE)</f>
        <v>Irbesartan</v>
      </c>
      <c r="J2137" t="str">
        <f>VLOOKUP(C2137,Table_items[],3,FALSE)</f>
        <v>Obat Hipertensi</v>
      </c>
      <c r="K2137" s="23">
        <f>VLOOKUP(C2137,Table_items[],4,FALSE)</f>
        <v>108794</v>
      </c>
      <c r="L2137" s="23">
        <f>VLOOKUP(C2137,Table_items[],5,FALSE)</f>
        <v>109447</v>
      </c>
    </row>
    <row r="2138" spans="1:12" s="23" customFormat="1" x14ac:dyDescent="0.2">
      <c r="A2138" s="7" t="s">
        <v>2401</v>
      </c>
      <c r="B2138" s="27">
        <v>44175</v>
      </c>
      <c r="C2138" s="9" t="s">
        <v>10</v>
      </c>
      <c r="D2138" s="9">
        <v>59</v>
      </c>
      <c r="E2138" s="9" t="s">
        <v>4896</v>
      </c>
      <c r="F2138" s="20" t="s">
        <v>4908</v>
      </c>
      <c r="G2138" t="s">
        <v>4904</v>
      </c>
      <c r="H2138" t="str">
        <f>VLOOKUP(E2138,suppliers!$A$2:$B$18,2,)</f>
        <v>OTHER</v>
      </c>
      <c r="I2138" t="str">
        <f>VLOOKUP(C2138,Table_items[],2,FALSE)</f>
        <v>Dexteem Box Plus 100 Tablet</v>
      </c>
      <c r="J2138" t="str">
        <f>VLOOKUP(C2138,Table_items[],3,FALSE)</f>
        <v>Obat Alergi</v>
      </c>
      <c r="K2138" s="23">
        <f>VLOOKUP(C2138,Table_items[],4,FALSE)</f>
        <v>25322</v>
      </c>
      <c r="L2138" s="23">
        <f>VLOOKUP(C2138,Table_items[],5,FALSE)</f>
        <v>25449</v>
      </c>
    </row>
    <row r="2139" spans="1:12" s="23" customFormat="1" x14ac:dyDescent="0.2">
      <c r="A2139" s="11" t="s">
        <v>2402</v>
      </c>
      <c r="B2139" s="28">
        <v>44175</v>
      </c>
      <c r="C2139" s="13" t="s">
        <v>16</v>
      </c>
      <c r="D2139" s="13">
        <v>150</v>
      </c>
      <c r="E2139" s="9" t="s">
        <v>4896</v>
      </c>
      <c r="F2139" s="20" t="s">
        <v>4908</v>
      </c>
      <c r="G2139" t="s">
        <v>4904</v>
      </c>
      <c r="H2139" t="str">
        <f>VLOOKUP(E2139,suppliers!$A$2:$B$18,2,)</f>
        <v>OTHER</v>
      </c>
      <c r="I2139" t="str">
        <f>VLOOKUP(C2139,Table_items[],2,FALSE)</f>
        <v>Ultraflu Box Isi 25 Strip</v>
      </c>
      <c r="J2139" t="str">
        <f>VLOOKUP(C2139,Table_items[],3,FALSE)</f>
        <v>Obat Batuk &amp; Pilek</v>
      </c>
      <c r="K2139" s="23">
        <f>VLOOKUP(C2139,Table_items[],4,FALSE)</f>
        <v>72500</v>
      </c>
      <c r="L2139" s="23">
        <f>VLOOKUP(C2139,Table_items[],5,FALSE)</f>
        <v>73805</v>
      </c>
    </row>
    <row r="2140" spans="1:12" s="23" customFormat="1" x14ac:dyDescent="0.2">
      <c r="A2140" s="7" t="s">
        <v>2403</v>
      </c>
      <c r="B2140" s="27">
        <v>44175</v>
      </c>
      <c r="C2140" s="9" t="s">
        <v>20</v>
      </c>
      <c r="D2140" s="9">
        <v>56</v>
      </c>
      <c r="E2140" s="9" t="s">
        <v>4896</v>
      </c>
      <c r="F2140" s="20" t="s">
        <v>4908</v>
      </c>
      <c r="G2140" t="s">
        <v>4904</v>
      </c>
      <c r="H2140" t="str">
        <f>VLOOKUP(E2140,suppliers!$A$2:$B$18,2,)</f>
        <v>OTHER</v>
      </c>
      <c r="I2140" t="str">
        <f>VLOOKUP(C2140,Table_items[],2,FALSE)</f>
        <v>Carditens</v>
      </c>
      <c r="J2140" t="str">
        <f>VLOOKUP(C2140,Table_items[],3,FALSE)</f>
        <v>Obat Hipertensi</v>
      </c>
      <c r="K2140" s="23">
        <f>VLOOKUP(C2140,Table_items[],4,FALSE)</f>
        <v>100000</v>
      </c>
      <c r="L2140" s="23">
        <f>VLOOKUP(C2140,Table_items[],5,FALSE)</f>
        <v>100900</v>
      </c>
    </row>
    <row r="2141" spans="1:12" s="23" customFormat="1" x14ac:dyDescent="0.2">
      <c r="A2141" s="11" t="s">
        <v>2404</v>
      </c>
      <c r="B2141" s="28">
        <v>44175</v>
      </c>
      <c r="C2141" s="13" t="s">
        <v>5</v>
      </c>
      <c r="D2141" s="13">
        <v>32</v>
      </c>
      <c r="E2141" s="9" t="s">
        <v>4896</v>
      </c>
      <c r="F2141" s="20" t="s">
        <v>4908</v>
      </c>
      <c r="G2141" t="s">
        <v>4904</v>
      </c>
      <c r="H2141" t="str">
        <f>VLOOKUP(E2141,suppliers!$A$2:$B$18,2,)</f>
        <v>OTHER</v>
      </c>
      <c r="I2141" t="str">
        <f>VLOOKUP(C2141,Table_items[],2,FALSE)</f>
        <v>Ozen 10 MG Blister</v>
      </c>
      <c r="J2141" t="str">
        <f>VLOOKUP(C2141,Table_items[],3,FALSE)</f>
        <v>Obat Alergi</v>
      </c>
      <c r="K2141" s="23">
        <f>VLOOKUP(C2141,Table_items[],4,FALSE)</f>
        <v>18611</v>
      </c>
      <c r="L2141" s="23">
        <f>VLOOKUP(C2141,Table_items[],5,FALSE)</f>
        <v>18816</v>
      </c>
    </row>
    <row r="2142" spans="1:12" s="23" customFormat="1" x14ac:dyDescent="0.2">
      <c r="A2142" s="7" t="s">
        <v>2405</v>
      </c>
      <c r="B2142" s="27">
        <v>44176</v>
      </c>
      <c r="C2142" s="9" t="s">
        <v>41</v>
      </c>
      <c r="D2142" s="9">
        <v>23</v>
      </c>
      <c r="E2142" s="9" t="s">
        <v>4896</v>
      </c>
      <c r="F2142" s="20" t="s">
        <v>4908</v>
      </c>
      <c r="G2142" t="s">
        <v>4904</v>
      </c>
      <c r="H2142" t="str">
        <f>VLOOKUP(E2142,suppliers!$A$2:$B$18,2,)</f>
        <v>OTHER</v>
      </c>
      <c r="I2142" t="str">
        <f>VLOOKUP(C2142,Table_items[],2,FALSE)</f>
        <v>Otilon Ear Drops 8 mL</v>
      </c>
      <c r="J2142" t="str">
        <f>VLOOKUP(C2142,Table_items[],3,FALSE)</f>
        <v>Obat Telinga</v>
      </c>
      <c r="K2142" s="23">
        <f>VLOOKUP(C2142,Table_items[],4,FALSE)</f>
        <v>55000</v>
      </c>
      <c r="L2142" s="23">
        <f>VLOOKUP(C2142,Table_items[],5,FALSE)</f>
        <v>55935</v>
      </c>
    </row>
    <row r="2143" spans="1:12" s="23" customFormat="1" x14ac:dyDescent="0.2">
      <c r="A2143" s="11" t="s">
        <v>2406</v>
      </c>
      <c r="B2143" s="28">
        <v>44176</v>
      </c>
      <c r="C2143" s="13" t="s">
        <v>41</v>
      </c>
      <c r="D2143" s="13">
        <v>26</v>
      </c>
      <c r="E2143" s="9" t="s">
        <v>4896</v>
      </c>
      <c r="F2143" s="20" t="s">
        <v>4908</v>
      </c>
      <c r="G2143" t="s">
        <v>4904</v>
      </c>
      <c r="H2143" t="str">
        <f>VLOOKUP(E2143,suppliers!$A$2:$B$18,2,)</f>
        <v>OTHER</v>
      </c>
      <c r="I2143" t="str">
        <f>VLOOKUP(C2143,Table_items[],2,FALSE)</f>
        <v>Otilon Ear Drops 8 mL</v>
      </c>
      <c r="J2143" t="str">
        <f>VLOOKUP(C2143,Table_items[],3,FALSE)</f>
        <v>Obat Telinga</v>
      </c>
      <c r="K2143" s="23">
        <f>VLOOKUP(C2143,Table_items[],4,FALSE)</f>
        <v>55000</v>
      </c>
      <c r="L2143" s="23">
        <f>VLOOKUP(C2143,Table_items[],5,FALSE)</f>
        <v>55935</v>
      </c>
    </row>
    <row r="2144" spans="1:12" s="23" customFormat="1" x14ac:dyDescent="0.2">
      <c r="A2144" s="7" t="s">
        <v>2407</v>
      </c>
      <c r="B2144" s="27">
        <v>44176</v>
      </c>
      <c r="C2144" s="9" t="s">
        <v>10</v>
      </c>
      <c r="D2144" s="9">
        <v>100</v>
      </c>
      <c r="E2144" s="9" t="s">
        <v>4896</v>
      </c>
      <c r="F2144" s="20" t="s">
        <v>4908</v>
      </c>
      <c r="G2144" t="s">
        <v>4904</v>
      </c>
      <c r="H2144" t="str">
        <f>VLOOKUP(E2144,suppliers!$A$2:$B$18,2,)</f>
        <v>OTHER</v>
      </c>
      <c r="I2144" t="str">
        <f>VLOOKUP(C2144,Table_items[],2,FALSE)</f>
        <v>Dexteem Box Plus 100 Tablet</v>
      </c>
      <c r="J2144" t="str">
        <f>VLOOKUP(C2144,Table_items[],3,FALSE)</f>
        <v>Obat Alergi</v>
      </c>
      <c r="K2144" s="23">
        <f>VLOOKUP(C2144,Table_items[],4,FALSE)</f>
        <v>25322</v>
      </c>
      <c r="L2144" s="23">
        <f>VLOOKUP(C2144,Table_items[],5,FALSE)</f>
        <v>25449</v>
      </c>
    </row>
    <row r="2145" spans="1:12" s="23" customFormat="1" x14ac:dyDescent="0.2">
      <c r="A2145" s="11" t="s">
        <v>2408</v>
      </c>
      <c r="B2145" s="28">
        <v>44176</v>
      </c>
      <c r="C2145" s="13" t="s">
        <v>7</v>
      </c>
      <c r="D2145" s="13">
        <v>22</v>
      </c>
      <c r="E2145" s="9" t="s">
        <v>4896</v>
      </c>
      <c r="F2145" s="20" t="s">
        <v>4908</v>
      </c>
      <c r="G2145" t="s">
        <v>4904</v>
      </c>
      <c r="H2145" t="str">
        <f>VLOOKUP(E2145,suppliers!$A$2:$B$18,2,)</f>
        <v>OTHER</v>
      </c>
      <c r="I2145" t="str">
        <f>VLOOKUP(C2145,Table_items[],2,FALSE)</f>
        <v>Acetylcysteine Mahakam 200 mg</v>
      </c>
      <c r="J2145" t="str">
        <f>VLOOKUP(C2145,Table_items[],3,FALSE)</f>
        <v>Obat Alergi</v>
      </c>
      <c r="K2145" s="23">
        <f>VLOOKUP(C2145,Table_items[],4,FALSE)</f>
        <v>33000</v>
      </c>
      <c r="L2145" s="23">
        <f>VLOOKUP(C2145,Table_items[],5,FALSE)</f>
        <v>33330</v>
      </c>
    </row>
    <row r="2146" spans="1:12" s="23" customFormat="1" x14ac:dyDescent="0.2">
      <c r="A2146" s="7" t="s">
        <v>2409</v>
      </c>
      <c r="B2146" s="27">
        <v>44176</v>
      </c>
      <c r="C2146" s="9" t="s">
        <v>11</v>
      </c>
      <c r="D2146" s="9">
        <v>31</v>
      </c>
      <c r="E2146" s="9" t="s">
        <v>4896</v>
      </c>
      <c r="F2146" s="20" t="s">
        <v>4908</v>
      </c>
      <c r="G2146" t="s">
        <v>4904</v>
      </c>
      <c r="H2146" t="str">
        <f>VLOOKUP(E2146,suppliers!$A$2:$B$18,2,)</f>
        <v>OTHER</v>
      </c>
      <c r="I2146" t="str">
        <f>VLOOKUP(C2146,Table_items[],2,FALSE)</f>
        <v>Neozep Forte 1 Strip 4 Tablet</v>
      </c>
      <c r="J2146" t="str">
        <f>VLOOKUP(C2146,Table_items[],3,FALSE)</f>
        <v>Obat Batuk &amp; Pilek</v>
      </c>
      <c r="K2146" s="23">
        <f>VLOOKUP(C2146,Table_items[],4,FALSE)</f>
        <v>2324</v>
      </c>
      <c r="L2146" s="23">
        <f>VLOOKUP(C2146,Table_items[],5,FALSE)</f>
        <v>2338</v>
      </c>
    </row>
    <row r="2147" spans="1:12" s="23" customFormat="1" x14ac:dyDescent="0.2">
      <c r="A2147" s="11" t="s">
        <v>2410</v>
      </c>
      <c r="B2147" s="28">
        <v>44176</v>
      </c>
      <c r="C2147" s="13" t="s">
        <v>34</v>
      </c>
      <c r="D2147" s="13">
        <v>20</v>
      </c>
      <c r="E2147" s="9" t="s">
        <v>4896</v>
      </c>
      <c r="F2147" s="20" t="s">
        <v>4908</v>
      </c>
      <c r="G2147" t="s">
        <v>4904</v>
      </c>
      <c r="H2147" t="str">
        <f>VLOOKUP(E2147,suppliers!$A$2:$B$18,2,)</f>
        <v>OTHER</v>
      </c>
      <c r="I2147" t="str">
        <f>VLOOKUP(C2147,Table_items[],2,FALSE)</f>
        <v>Panadol Anak Tablet 1 Strip</v>
      </c>
      <c r="J2147" t="str">
        <f>VLOOKUP(C2147,Table_items[],3,FALSE)</f>
        <v>Obat Sakit Kepala &amp; Demam</v>
      </c>
      <c r="K2147" s="23">
        <f>VLOOKUP(C2147,Table_items[],4,FALSE)</f>
        <v>25000</v>
      </c>
      <c r="L2147" s="23">
        <f>VLOOKUP(C2147,Table_items[],5,FALSE)</f>
        <v>25450</v>
      </c>
    </row>
    <row r="2148" spans="1:12" s="23" customFormat="1" x14ac:dyDescent="0.2">
      <c r="A2148" s="7" t="s">
        <v>2411</v>
      </c>
      <c r="B2148" s="27">
        <v>44177</v>
      </c>
      <c r="C2148" s="9" t="s">
        <v>10</v>
      </c>
      <c r="D2148" s="9">
        <v>58</v>
      </c>
      <c r="E2148" s="9" t="s">
        <v>4896</v>
      </c>
      <c r="F2148" s="20" t="s">
        <v>4908</v>
      </c>
      <c r="G2148" t="s">
        <v>4904</v>
      </c>
      <c r="H2148" t="str">
        <f>VLOOKUP(E2148,suppliers!$A$2:$B$18,2,)</f>
        <v>OTHER</v>
      </c>
      <c r="I2148" t="str">
        <f>VLOOKUP(C2148,Table_items[],2,FALSE)</f>
        <v>Dexteem Box Plus 100 Tablet</v>
      </c>
      <c r="J2148" t="str">
        <f>VLOOKUP(C2148,Table_items[],3,FALSE)</f>
        <v>Obat Alergi</v>
      </c>
      <c r="K2148" s="23">
        <f>VLOOKUP(C2148,Table_items[],4,FALSE)</f>
        <v>25322</v>
      </c>
      <c r="L2148" s="23">
        <f>VLOOKUP(C2148,Table_items[],5,FALSE)</f>
        <v>25449</v>
      </c>
    </row>
    <row r="2149" spans="1:12" s="23" customFormat="1" x14ac:dyDescent="0.2">
      <c r="A2149" s="11" t="s">
        <v>2412</v>
      </c>
      <c r="B2149" s="28">
        <v>44177</v>
      </c>
      <c r="C2149" s="13" t="s">
        <v>10</v>
      </c>
      <c r="D2149" s="13">
        <v>61</v>
      </c>
      <c r="E2149" s="9" t="s">
        <v>4896</v>
      </c>
      <c r="F2149" s="20" t="s">
        <v>4908</v>
      </c>
      <c r="G2149" t="s">
        <v>4904</v>
      </c>
      <c r="H2149" t="str">
        <f>VLOOKUP(E2149,suppliers!$A$2:$B$18,2,)</f>
        <v>OTHER</v>
      </c>
      <c r="I2149" t="str">
        <f>VLOOKUP(C2149,Table_items[],2,FALSE)</f>
        <v>Dexteem Box Plus 100 Tablet</v>
      </c>
      <c r="J2149" t="str">
        <f>VLOOKUP(C2149,Table_items[],3,FALSE)</f>
        <v>Obat Alergi</v>
      </c>
      <c r="K2149" s="23">
        <f>VLOOKUP(C2149,Table_items[],4,FALSE)</f>
        <v>25322</v>
      </c>
      <c r="L2149" s="23">
        <f>VLOOKUP(C2149,Table_items[],5,FALSE)</f>
        <v>25449</v>
      </c>
    </row>
    <row r="2150" spans="1:12" s="23" customFormat="1" x14ac:dyDescent="0.2">
      <c r="A2150" s="7" t="s">
        <v>2413</v>
      </c>
      <c r="B2150" s="27">
        <v>44177</v>
      </c>
      <c r="C2150" s="9" t="s">
        <v>36</v>
      </c>
      <c r="D2150" s="9">
        <v>13</v>
      </c>
      <c r="E2150" s="9" t="s">
        <v>4896</v>
      </c>
      <c r="F2150" s="20" t="s">
        <v>4908</v>
      </c>
      <c r="G2150" t="s">
        <v>4904</v>
      </c>
      <c r="H2150" t="str">
        <f>VLOOKUP(E2150,suppliers!$A$2:$B$18,2,)</f>
        <v>OTHER</v>
      </c>
      <c r="I2150" t="str">
        <f>VLOOKUP(C2150,Table_items[],2,FALSE)</f>
        <v>Sanmol Paracetamol</v>
      </c>
      <c r="J2150" t="str">
        <f>VLOOKUP(C2150,Table_items[],3,FALSE)</f>
        <v>Obat Sakit Kepala &amp; Demam</v>
      </c>
      <c r="K2150" s="23">
        <f>VLOOKUP(C2150,Table_items[],4,FALSE)</f>
        <v>16100</v>
      </c>
      <c r="L2150" s="23">
        <f>VLOOKUP(C2150,Table_items[],5,FALSE)</f>
        <v>16261</v>
      </c>
    </row>
    <row r="2151" spans="1:12" s="23" customFormat="1" x14ac:dyDescent="0.2">
      <c r="A2151" s="11" t="s">
        <v>2414</v>
      </c>
      <c r="B2151" s="28">
        <v>44178</v>
      </c>
      <c r="C2151" s="13" t="s">
        <v>37</v>
      </c>
      <c r="D2151" s="13">
        <v>62</v>
      </c>
      <c r="E2151" s="9" t="s">
        <v>4896</v>
      </c>
      <c r="F2151" s="20" t="s">
        <v>4908</v>
      </c>
      <c r="G2151" t="s">
        <v>4904</v>
      </c>
      <c r="H2151" t="str">
        <f>VLOOKUP(E2151,suppliers!$A$2:$B$18,2,)</f>
        <v>OTHER</v>
      </c>
      <c r="I2151" t="str">
        <f>VLOOKUP(C2151,Table_items[],2,FALSE)</f>
        <v>Bodrex Extra</v>
      </c>
      <c r="J2151" t="str">
        <f>VLOOKUP(C2151,Table_items[],3,FALSE)</f>
        <v>Obat Sakit Kepala &amp; Demam</v>
      </c>
      <c r="K2151" s="23">
        <f>VLOOKUP(C2151,Table_items[],4,FALSE)</f>
        <v>50788</v>
      </c>
      <c r="L2151" s="23">
        <f>VLOOKUP(C2151,Table_items[],5,FALSE)</f>
        <v>51753</v>
      </c>
    </row>
    <row r="2152" spans="1:12" s="23" customFormat="1" x14ac:dyDescent="0.2">
      <c r="A2152" s="7" t="s">
        <v>2415</v>
      </c>
      <c r="B2152" s="27">
        <v>44178</v>
      </c>
      <c r="C2152" s="9" t="s">
        <v>24</v>
      </c>
      <c r="D2152" s="9">
        <v>32</v>
      </c>
      <c r="E2152" s="9" t="s">
        <v>4896</v>
      </c>
      <c r="F2152" s="20" t="s">
        <v>4908</v>
      </c>
      <c r="G2152" t="s">
        <v>4904</v>
      </c>
      <c r="H2152" t="str">
        <f>VLOOKUP(E2152,suppliers!$A$2:$B$18,2,)</f>
        <v>OTHER</v>
      </c>
      <c r="I2152" t="str">
        <f>VLOOKUP(C2152,Table_items[],2,FALSE)</f>
        <v>Irbesartan</v>
      </c>
      <c r="J2152" t="str">
        <f>VLOOKUP(C2152,Table_items[],3,FALSE)</f>
        <v>Obat Hipertensi</v>
      </c>
      <c r="K2152" s="23">
        <f>VLOOKUP(C2152,Table_items[],4,FALSE)</f>
        <v>108794</v>
      </c>
      <c r="L2152" s="23">
        <f>VLOOKUP(C2152,Table_items[],5,FALSE)</f>
        <v>109447</v>
      </c>
    </row>
    <row r="2153" spans="1:12" s="23" customFormat="1" x14ac:dyDescent="0.2">
      <c r="A2153" s="11" t="s">
        <v>2416</v>
      </c>
      <c r="B2153" s="28">
        <v>44178</v>
      </c>
      <c r="C2153" s="13" t="s">
        <v>18</v>
      </c>
      <c r="D2153" s="13">
        <v>42</v>
      </c>
      <c r="E2153" s="9" t="s">
        <v>4896</v>
      </c>
      <c r="F2153" s="20" t="s">
        <v>4908</v>
      </c>
      <c r="G2153" t="s">
        <v>4904</v>
      </c>
      <c r="H2153" t="str">
        <f>VLOOKUP(E2153,suppliers!$A$2:$B$18,2,)</f>
        <v>OTHER</v>
      </c>
      <c r="I2153" t="str">
        <f>VLOOKUP(C2153,Table_items[],2,FALSE)</f>
        <v>Konidin 4 Tablet</v>
      </c>
      <c r="J2153" t="str">
        <f>VLOOKUP(C2153,Table_items[],3,FALSE)</f>
        <v>Obat Batuk &amp; Pilek</v>
      </c>
      <c r="K2153" s="23">
        <f>VLOOKUP(C2153,Table_items[],4,FALSE)</f>
        <v>2460</v>
      </c>
      <c r="L2153" s="23">
        <f>VLOOKUP(C2153,Table_items[],5,FALSE)</f>
        <v>2490</v>
      </c>
    </row>
    <row r="2154" spans="1:12" s="23" customFormat="1" x14ac:dyDescent="0.2">
      <c r="A2154" s="7" t="s">
        <v>2417</v>
      </c>
      <c r="B2154" s="27">
        <v>44179</v>
      </c>
      <c r="C2154" s="9" t="s">
        <v>12</v>
      </c>
      <c r="D2154" s="9">
        <v>55</v>
      </c>
      <c r="E2154" s="9" t="s">
        <v>4896</v>
      </c>
      <c r="F2154" s="20" t="s">
        <v>4908</v>
      </c>
      <c r="G2154" t="s">
        <v>4904</v>
      </c>
      <c r="H2154" t="str">
        <f>VLOOKUP(E2154,suppliers!$A$2:$B$18,2,)</f>
        <v>OTHER</v>
      </c>
      <c r="I2154" t="str">
        <f>VLOOKUP(C2154,Table_items[],2,FALSE)</f>
        <v>Decolsen 1 Strip 4 Tablet</v>
      </c>
      <c r="J2154" t="str">
        <f>VLOOKUP(C2154,Table_items[],3,FALSE)</f>
        <v>Obat Batuk &amp; Pilek</v>
      </c>
      <c r="K2154" s="23">
        <f>VLOOKUP(C2154,Table_items[],4,FALSE)</f>
        <v>2886</v>
      </c>
      <c r="L2154" s="23">
        <f>VLOOKUP(C2154,Table_items[],5,FALSE)</f>
        <v>2915</v>
      </c>
    </row>
    <row r="2155" spans="1:12" s="23" customFormat="1" x14ac:dyDescent="0.2">
      <c r="A2155" s="11" t="s">
        <v>2418</v>
      </c>
      <c r="B2155" s="28">
        <v>44179</v>
      </c>
      <c r="C2155" s="13" t="s">
        <v>37</v>
      </c>
      <c r="D2155" s="13">
        <v>32</v>
      </c>
      <c r="E2155" s="9" t="s">
        <v>4896</v>
      </c>
      <c r="F2155" s="20" t="s">
        <v>4908</v>
      </c>
      <c r="G2155" t="s">
        <v>4904</v>
      </c>
      <c r="H2155" t="str">
        <f>VLOOKUP(E2155,suppliers!$A$2:$B$18,2,)</f>
        <v>OTHER</v>
      </c>
      <c r="I2155" t="str">
        <f>VLOOKUP(C2155,Table_items[],2,FALSE)</f>
        <v>Bodrex Extra</v>
      </c>
      <c r="J2155" t="str">
        <f>VLOOKUP(C2155,Table_items[],3,FALSE)</f>
        <v>Obat Sakit Kepala &amp; Demam</v>
      </c>
      <c r="K2155" s="23">
        <f>VLOOKUP(C2155,Table_items[],4,FALSE)</f>
        <v>50788</v>
      </c>
      <c r="L2155" s="23">
        <f>VLOOKUP(C2155,Table_items[],5,FALSE)</f>
        <v>51753</v>
      </c>
    </row>
    <row r="2156" spans="1:12" s="23" customFormat="1" x14ac:dyDescent="0.2">
      <c r="A2156" s="7" t="s">
        <v>2419</v>
      </c>
      <c r="B2156" s="27">
        <v>44179</v>
      </c>
      <c r="C2156" s="9" t="s">
        <v>36</v>
      </c>
      <c r="D2156" s="9">
        <v>159</v>
      </c>
      <c r="E2156" s="9" t="s">
        <v>4896</v>
      </c>
      <c r="F2156" s="20" t="s">
        <v>4908</v>
      </c>
      <c r="G2156" t="s">
        <v>4904</v>
      </c>
      <c r="H2156" t="str">
        <f>VLOOKUP(E2156,suppliers!$A$2:$B$18,2,)</f>
        <v>OTHER</v>
      </c>
      <c r="I2156" t="str">
        <f>VLOOKUP(C2156,Table_items[],2,FALSE)</f>
        <v>Sanmol Paracetamol</v>
      </c>
      <c r="J2156" t="str">
        <f>VLOOKUP(C2156,Table_items[],3,FALSE)</f>
        <v>Obat Sakit Kepala &amp; Demam</v>
      </c>
      <c r="K2156" s="23">
        <f>VLOOKUP(C2156,Table_items[],4,FALSE)</f>
        <v>16100</v>
      </c>
      <c r="L2156" s="23">
        <f>VLOOKUP(C2156,Table_items[],5,FALSE)</f>
        <v>16261</v>
      </c>
    </row>
    <row r="2157" spans="1:12" s="23" customFormat="1" x14ac:dyDescent="0.2">
      <c r="A2157" s="11" t="s">
        <v>2420</v>
      </c>
      <c r="B2157" s="28">
        <v>44179</v>
      </c>
      <c r="C2157" s="13" t="s">
        <v>23</v>
      </c>
      <c r="D2157" s="13">
        <v>1</v>
      </c>
      <c r="E2157" s="9" t="s">
        <v>4896</v>
      </c>
      <c r="F2157" s="20" t="s">
        <v>4908</v>
      </c>
      <c r="G2157" t="s">
        <v>4904</v>
      </c>
      <c r="H2157" t="str">
        <f>VLOOKUP(E2157,suppliers!$A$2:$B$18,2,)</f>
        <v>OTHER</v>
      </c>
      <c r="I2157" t="str">
        <f>VLOOKUP(C2157,Table_items[],2,FALSE)</f>
        <v>Amlodipine Besilate</v>
      </c>
      <c r="J2157" t="str">
        <f>VLOOKUP(C2157,Table_items[],3,FALSE)</f>
        <v>Obat Hipertensi</v>
      </c>
      <c r="K2157" s="23">
        <f>VLOOKUP(C2157,Table_items[],4,FALSE)</f>
        <v>7467</v>
      </c>
      <c r="L2157" s="23">
        <f>VLOOKUP(C2157,Table_items[],5,FALSE)</f>
        <v>7504</v>
      </c>
    </row>
    <row r="2158" spans="1:12" s="23" customFormat="1" x14ac:dyDescent="0.2">
      <c r="A2158" s="7" t="s">
        <v>2421</v>
      </c>
      <c r="B2158" s="27">
        <v>44180</v>
      </c>
      <c r="C2158" s="9" t="s">
        <v>22</v>
      </c>
      <c r="D2158" s="9">
        <v>13</v>
      </c>
      <c r="E2158" s="9" t="s">
        <v>4896</v>
      </c>
      <c r="F2158" s="20" t="s">
        <v>4908</v>
      </c>
      <c r="G2158" t="s">
        <v>4904</v>
      </c>
      <c r="H2158" t="str">
        <f>VLOOKUP(E2158,suppliers!$A$2:$B$18,2,)</f>
        <v>OTHER</v>
      </c>
      <c r="I2158" t="str">
        <f>VLOOKUP(C2158,Table_items[],2,FALSE)</f>
        <v>Candesartan Ogb Dexa</v>
      </c>
      <c r="J2158" t="str">
        <f>VLOOKUP(C2158,Table_items[],3,FALSE)</f>
        <v>Obat Hipertensi</v>
      </c>
      <c r="K2158" s="23">
        <f>VLOOKUP(C2158,Table_items[],4,FALSE)</f>
        <v>5000</v>
      </c>
      <c r="L2158" s="23">
        <f>VLOOKUP(C2158,Table_items[],5,FALSE)</f>
        <v>5095</v>
      </c>
    </row>
    <row r="2159" spans="1:12" s="23" customFormat="1" x14ac:dyDescent="0.2">
      <c r="A2159" s="11" t="s">
        <v>2422</v>
      </c>
      <c r="B2159" s="28">
        <v>44180</v>
      </c>
      <c r="C2159" s="13" t="s">
        <v>10</v>
      </c>
      <c r="D2159" s="13">
        <v>0</v>
      </c>
      <c r="E2159" s="9" t="s">
        <v>4896</v>
      </c>
      <c r="F2159" s="20" t="s">
        <v>4908</v>
      </c>
      <c r="G2159" t="s">
        <v>4904</v>
      </c>
      <c r="H2159" t="str">
        <f>VLOOKUP(E2159,suppliers!$A$2:$B$18,2,)</f>
        <v>OTHER</v>
      </c>
      <c r="I2159" t="str">
        <f>VLOOKUP(C2159,Table_items[],2,FALSE)</f>
        <v>Dexteem Box Plus 100 Tablet</v>
      </c>
      <c r="J2159" t="str">
        <f>VLOOKUP(C2159,Table_items[],3,FALSE)</f>
        <v>Obat Alergi</v>
      </c>
      <c r="K2159" s="23">
        <f>VLOOKUP(C2159,Table_items[],4,FALSE)</f>
        <v>25322</v>
      </c>
      <c r="L2159" s="23">
        <f>VLOOKUP(C2159,Table_items[],5,FALSE)</f>
        <v>25449</v>
      </c>
    </row>
    <row r="2160" spans="1:12" s="23" customFormat="1" x14ac:dyDescent="0.2">
      <c r="A2160" s="7" t="s">
        <v>2423</v>
      </c>
      <c r="B2160" s="27">
        <v>44180</v>
      </c>
      <c r="C2160" s="9" t="s">
        <v>36</v>
      </c>
      <c r="D2160" s="9">
        <v>3</v>
      </c>
      <c r="E2160" s="9" t="s">
        <v>4896</v>
      </c>
      <c r="F2160" s="20" t="s">
        <v>4908</v>
      </c>
      <c r="G2160" t="s">
        <v>4904</v>
      </c>
      <c r="H2160" t="str">
        <f>VLOOKUP(E2160,suppliers!$A$2:$B$18,2,)</f>
        <v>OTHER</v>
      </c>
      <c r="I2160" t="str">
        <f>VLOOKUP(C2160,Table_items[],2,FALSE)</f>
        <v>Sanmol Paracetamol</v>
      </c>
      <c r="J2160" t="str">
        <f>VLOOKUP(C2160,Table_items[],3,FALSE)</f>
        <v>Obat Sakit Kepala &amp; Demam</v>
      </c>
      <c r="K2160" s="23">
        <f>VLOOKUP(C2160,Table_items[],4,FALSE)</f>
        <v>16100</v>
      </c>
      <c r="L2160" s="23">
        <f>VLOOKUP(C2160,Table_items[],5,FALSE)</f>
        <v>16261</v>
      </c>
    </row>
    <row r="2161" spans="1:12" s="23" customFormat="1" x14ac:dyDescent="0.2">
      <c r="A2161" s="11" t="s">
        <v>2424</v>
      </c>
      <c r="B2161" s="28">
        <v>44180</v>
      </c>
      <c r="C2161" s="13" t="s">
        <v>17</v>
      </c>
      <c r="D2161" s="13">
        <v>51</v>
      </c>
      <c r="E2161" s="9" t="s">
        <v>4896</v>
      </c>
      <c r="F2161" s="20" t="s">
        <v>4908</v>
      </c>
      <c r="G2161" t="s">
        <v>4904</v>
      </c>
      <c r="H2161" t="str">
        <f>VLOOKUP(E2161,suppliers!$A$2:$B$18,2,)</f>
        <v>OTHER</v>
      </c>
      <c r="I2161" t="str">
        <f>VLOOKUP(C2161,Table_items[],2,FALSE)</f>
        <v>Vicks Inhaler 0.5 mL</v>
      </c>
      <c r="J2161" t="str">
        <f>VLOOKUP(C2161,Table_items[],3,FALSE)</f>
        <v>Obat Batuk &amp; Pilek</v>
      </c>
      <c r="K2161" s="23">
        <f>VLOOKUP(C2161,Table_items[],4,FALSE)</f>
        <v>16155</v>
      </c>
      <c r="L2161" s="23">
        <f>VLOOKUP(C2161,Table_items[],5,FALSE)</f>
        <v>16430</v>
      </c>
    </row>
    <row r="2162" spans="1:12" s="23" customFormat="1" x14ac:dyDescent="0.2">
      <c r="A2162" s="7" t="s">
        <v>2425</v>
      </c>
      <c r="B2162" s="27">
        <v>44180</v>
      </c>
      <c r="C2162" s="9" t="s">
        <v>17</v>
      </c>
      <c r="D2162" s="9">
        <v>18</v>
      </c>
      <c r="E2162" s="9" t="s">
        <v>4896</v>
      </c>
      <c r="F2162" s="20" t="s">
        <v>4908</v>
      </c>
      <c r="G2162" t="s">
        <v>4904</v>
      </c>
      <c r="H2162" t="str">
        <f>VLOOKUP(E2162,suppliers!$A$2:$B$18,2,)</f>
        <v>OTHER</v>
      </c>
      <c r="I2162" t="str">
        <f>VLOOKUP(C2162,Table_items[],2,FALSE)</f>
        <v>Vicks Inhaler 0.5 mL</v>
      </c>
      <c r="J2162" t="str">
        <f>VLOOKUP(C2162,Table_items[],3,FALSE)</f>
        <v>Obat Batuk &amp; Pilek</v>
      </c>
      <c r="K2162" s="23">
        <f>VLOOKUP(C2162,Table_items[],4,FALSE)</f>
        <v>16155</v>
      </c>
      <c r="L2162" s="23">
        <f>VLOOKUP(C2162,Table_items[],5,FALSE)</f>
        <v>16430</v>
      </c>
    </row>
    <row r="2163" spans="1:12" s="23" customFormat="1" x14ac:dyDescent="0.2">
      <c r="A2163" s="11" t="s">
        <v>2426</v>
      </c>
      <c r="B2163" s="28">
        <v>44180</v>
      </c>
      <c r="C2163" s="13" t="s">
        <v>7</v>
      </c>
      <c r="D2163" s="13">
        <v>8</v>
      </c>
      <c r="E2163" s="9" t="s">
        <v>4896</v>
      </c>
      <c r="F2163" s="20" t="s">
        <v>4908</v>
      </c>
      <c r="G2163" t="s">
        <v>4904</v>
      </c>
      <c r="H2163" t="str">
        <f>VLOOKUP(E2163,suppliers!$A$2:$B$18,2,)</f>
        <v>OTHER</v>
      </c>
      <c r="I2163" t="str">
        <f>VLOOKUP(C2163,Table_items[],2,FALSE)</f>
        <v>Acetylcysteine Mahakam 200 mg</v>
      </c>
      <c r="J2163" t="str">
        <f>VLOOKUP(C2163,Table_items[],3,FALSE)</f>
        <v>Obat Alergi</v>
      </c>
      <c r="K2163" s="23">
        <f>VLOOKUP(C2163,Table_items[],4,FALSE)</f>
        <v>33000</v>
      </c>
      <c r="L2163" s="23">
        <f>VLOOKUP(C2163,Table_items[],5,FALSE)</f>
        <v>33330</v>
      </c>
    </row>
    <row r="2164" spans="1:12" s="23" customFormat="1" x14ac:dyDescent="0.2">
      <c r="A2164" s="7" t="s">
        <v>2427</v>
      </c>
      <c r="B2164" s="27">
        <v>44180</v>
      </c>
      <c r="C2164" s="9" t="s">
        <v>35</v>
      </c>
      <c r="D2164" s="9">
        <v>2</v>
      </c>
      <c r="E2164" s="9" t="s">
        <v>4896</v>
      </c>
      <c r="F2164" s="20" t="s">
        <v>4908</v>
      </c>
      <c r="G2164" t="s">
        <v>4904</v>
      </c>
      <c r="H2164" t="str">
        <f>VLOOKUP(E2164,suppliers!$A$2:$B$18,2,)</f>
        <v>OTHER</v>
      </c>
      <c r="I2164" t="str">
        <f>VLOOKUP(C2164,Table_items[],2,FALSE)</f>
        <v>Proris Ibuprofen</v>
      </c>
      <c r="J2164" t="str">
        <f>VLOOKUP(C2164,Table_items[],3,FALSE)</f>
        <v>Obat Sakit Kepala &amp; Demam</v>
      </c>
      <c r="K2164" s="23">
        <f>VLOOKUP(C2164,Table_items[],4,FALSE)</f>
        <v>25000</v>
      </c>
      <c r="L2164" s="23">
        <f>VLOOKUP(C2164,Table_items[],5,FALSE)</f>
        <v>25275</v>
      </c>
    </row>
    <row r="2165" spans="1:12" s="23" customFormat="1" x14ac:dyDescent="0.2">
      <c r="A2165" s="11" t="s">
        <v>2428</v>
      </c>
      <c r="B2165" s="28">
        <v>44180</v>
      </c>
      <c r="C2165" s="13" t="s">
        <v>21</v>
      </c>
      <c r="D2165" s="13">
        <v>60</v>
      </c>
      <c r="E2165" s="9" t="s">
        <v>4896</v>
      </c>
      <c r="F2165" s="20" t="s">
        <v>4908</v>
      </c>
      <c r="G2165" t="s">
        <v>4904</v>
      </c>
      <c r="H2165" t="str">
        <f>VLOOKUP(E2165,suppliers!$A$2:$B$18,2,)</f>
        <v>OTHER</v>
      </c>
      <c r="I2165" t="str">
        <f>VLOOKUP(C2165,Table_items[],2,FALSE)</f>
        <v>Concor 5MG Strip 10</v>
      </c>
      <c r="J2165" t="str">
        <f>VLOOKUP(C2165,Table_items[],3,FALSE)</f>
        <v>Obat Hipertensi</v>
      </c>
      <c r="K2165" s="23">
        <f>VLOOKUP(C2165,Table_items[],4,FALSE)</f>
        <v>102000</v>
      </c>
      <c r="L2165" s="23">
        <f>VLOOKUP(C2165,Table_items[],5,FALSE)</f>
        <v>103632</v>
      </c>
    </row>
    <row r="2166" spans="1:12" s="23" customFormat="1" x14ac:dyDescent="0.2">
      <c r="A2166" s="7" t="s">
        <v>2429</v>
      </c>
      <c r="B2166" s="27">
        <v>44181</v>
      </c>
      <c r="C2166" s="9" t="s">
        <v>37</v>
      </c>
      <c r="D2166" s="9">
        <v>6</v>
      </c>
      <c r="E2166" s="9" t="s">
        <v>4896</v>
      </c>
      <c r="F2166" s="20" t="s">
        <v>4908</v>
      </c>
      <c r="G2166" t="s">
        <v>4904</v>
      </c>
      <c r="H2166" t="str">
        <f>VLOOKUP(E2166,suppliers!$A$2:$B$18,2,)</f>
        <v>OTHER</v>
      </c>
      <c r="I2166" t="str">
        <f>VLOOKUP(C2166,Table_items[],2,FALSE)</f>
        <v>Bodrex Extra</v>
      </c>
      <c r="J2166" t="str">
        <f>VLOOKUP(C2166,Table_items[],3,FALSE)</f>
        <v>Obat Sakit Kepala &amp; Demam</v>
      </c>
      <c r="K2166" s="23">
        <f>VLOOKUP(C2166,Table_items[],4,FALSE)</f>
        <v>50788</v>
      </c>
      <c r="L2166" s="23">
        <f>VLOOKUP(C2166,Table_items[],5,FALSE)</f>
        <v>51753</v>
      </c>
    </row>
    <row r="2167" spans="1:12" s="23" customFormat="1" x14ac:dyDescent="0.2">
      <c r="A2167" s="11" t="s">
        <v>2430</v>
      </c>
      <c r="B2167" s="28">
        <v>44181</v>
      </c>
      <c r="C2167" s="13" t="s">
        <v>8</v>
      </c>
      <c r="D2167" s="13">
        <v>6</v>
      </c>
      <c r="E2167" s="9" t="s">
        <v>4896</v>
      </c>
      <c r="F2167" s="20" t="s">
        <v>4908</v>
      </c>
      <c r="G2167" t="s">
        <v>4904</v>
      </c>
      <c r="H2167" t="str">
        <f>VLOOKUP(E2167,suppliers!$A$2:$B$18,2,)</f>
        <v>OTHER</v>
      </c>
      <c r="I2167" t="str">
        <f>VLOOKUP(C2167,Table_items[],2,FALSE)</f>
        <v>Bisoprolol Ogb Dexa</v>
      </c>
      <c r="J2167" t="str">
        <f>VLOOKUP(C2167,Table_items[],3,FALSE)</f>
        <v>Obat Alergi</v>
      </c>
      <c r="K2167" s="23">
        <f>VLOOKUP(C2167,Table_items[],4,FALSE)</f>
        <v>10000</v>
      </c>
      <c r="L2167" s="23">
        <f>VLOOKUP(C2167,Table_items[],5,FALSE)</f>
        <v>10180</v>
      </c>
    </row>
    <row r="2168" spans="1:12" s="23" customFormat="1" x14ac:dyDescent="0.2">
      <c r="A2168" s="7" t="s">
        <v>2431</v>
      </c>
      <c r="B2168" s="27">
        <v>44181</v>
      </c>
      <c r="C2168" s="9" t="s">
        <v>18</v>
      </c>
      <c r="D2168" s="9">
        <v>183</v>
      </c>
      <c r="E2168" s="9" t="s">
        <v>4896</v>
      </c>
      <c r="F2168" s="20" t="s">
        <v>4908</v>
      </c>
      <c r="G2168" t="s">
        <v>4904</v>
      </c>
      <c r="H2168" t="str">
        <f>VLOOKUP(E2168,suppliers!$A$2:$B$18,2,)</f>
        <v>OTHER</v>
      </c>
      <c r="I2168" t="str">
        <f>VLOOKUP(C2168,Table_items[],2,FALSE)</f>
        <v>Konidin 4 Tablet</v>
      </c>
      <c r="J2168" t="str">
        <f>VLOOKUP(C2168,Table_items[],3,FALSE)</f>
        <v>Obat Batuk &amp; Pilek</v>
      </c>
      <c r="K2168" s="23">
        <f>VLOOKUP(C2168,Table_items[],4,FALSE)</f>
        <v>2460</v>
      </c>
      <c r="L2168" s="23">
        <f>VLOOKUP(C2168,Table_items[],5,FALSE)</f>
        <v>2490</v>
      </c>
    </row>
    <row r="2169" spans="1:12" s="23" customFormat="1" x14ac:dyDescent="0.2">
      <c r="A2169" s="11" t="s">
        <v>2432</v>
      </c>
      <c r="B2169" s="28">
        <v>44182</v>
      </c>
      <c r="C2169" s="13" t="s">
        <v>24</v>
      </c>
      <c r="D2169" s="13">
        <v>52</v>
      </c>
      <c r="E2169" s="9" t="s">
        <v>4896</v>
      </c>
      <c r="F2169" s="20" t="s">
        <v>4908</v>
      </c>
      <c r="G2169" t="s">
        <v>4904</v>
      </c>
      <c r="H2169" t="str">
        <f>VLOOKUP(E2169,suppliers!$A$2:$B$18,2,)</f>
        <v>OTHER</v>
      </c>
      <c r="I2169" t="str">
        <f>VLOOKUP(C2169,Table_items[],2,FALSE)</f>
        <v>Irbesartan</v>
      </c>
      <c r="J2169" t="str">
        <f>VLOOKUP(C2169,Table_items[],3,FALSE)</f>
        <v>Obat Hipertensi</v>
      </c>
      <c r="K2169" s="23">
        <f>VLOOKUP(C2169,Table_items[],4,FALSE)</f>
        <v>108794</v>
      </c>
      <c r="L2169" s="23">
        <f>VLOOKUP(C2169,Table_items[],5,FALSE)</f>
        <v>109447</v>
      </c>
    </row>
    <row r="2170" spans="1:12" s="23" customFormat="1" x14ac:dyDescent="0.2">
      <c r="A2170" s="7" t="s">
        <v>2433</v>
      </c>
      <c r="B2170" s="27">
        <v>44182</v>
      </c>
      <c r="C2170" s="9" t="s">
        <v>41</v>
      </c>
      <c r="D2170" s="9">
        <v>52</v>
      </c>
      <c r="E2170" s="9" t="s">
        <v>4896</v>
      </c>
      <c r="F2170" s="20" t="s">
        <v>4908</v>
      </c>
      <c r="G2170" t="s">
        <v>4904</v>
      </c>
      <c r="H2170" t="str">
        <f>VLOOKUP(E2170,suppliers!$A$2:$B$18,2,)</f>
        <v>OTHER</v>
      </c>
      <c r="I2170" t="str">
        <f>VLOOKUP(C2170,Table_items[],2,FALSE)</f>
        <v>Otilon Ear Drops 8 mL</v>
      </c>
      <c r="J2170" t="str">
        <f>VLOOKUP(C2170,Table_items[],3,FALSE)</f>
        <v>Obat Telinga</v>
      </c>
      <c r="K2170" s="23">
        <f>VLOOKUP(C2170,Table_items[],4,FALSE)</f>
        <v>55000</v>
      </c>
      <c r="L2170" s="23">
        <f>VLOOKUP(C2170,Table_items[],5,FALSE)</f>
        <v>55935</v>
      </c>
    </row>
    <row r="2171" spans="1:12" s="23" customFormat="1" x14ac:dyDescent="0.2">
      <c r="A2171" s="11" t="s">
        <v>2434</v>
      </c>
      <c r="B2171" s="28">
        <v>44182</v>
      </c>
      <c r="C2171" s="13" t="s">
        <v>30</v>
      </c>
      <c r="D2171" s="13">
        <v>8</v>
      </c>
      <c r="E2171" s="9" t="s">
        <v>4896</v>
      </c>
      <c r="F2171" s="20" t="s">
        <v>4908</v>
      </c>
      <c r="G2171" t="s">
        <v>4904</v>
      </c>
      <c r="H2171" t="str">
        <f>VLOOKUP(E2171,suppliers!$A$2:$B$18,2,)</f>
        <v>OTHER</v>
      </c>
      <c r="I2171" t="str">
        <f>VLOOKUP(C2171,Table_items[],2,FALSE)</f>
        <v>Koolfever</v>
      </c>
      <c r="J2171" t="str">
        <f>VLOOKUP(C2171,Table_items[],3,FALSE)</f>
        <v>Obat Sakit Kepala &amp; Demam</v>
      </c>
      <c r="K2171" s="23">
        <f>VLOOKUP(C2171,Table_items[],4,FALSE)</f>
        <v>7500</v>
      </c>
      <c r="L2171" s="23">
        <f>VLOOKUP(C2171,Table_items[],5,FALSE)</f>
        <v>7620</v>
      </c>
    </row>
    <row r="2172" spans="1:12" s="23" customFormat="1" x14ac:dyDescent="0.2">
      <c r="A2172" s="7" t="s">
        <v>2435</v>
      </c>
      <c r="B2172" s="27">
        <v>44182</v>
      </c>
      <c r="C2172" s="9" t="s">
        <v>5</v>
      </c>
      <c r="D2172" s="9">
        <v>96</v>
      </c>
      <c r="E2172" s="9" t="s">
        <v>4896</v>
      </c>
      <c r="F2172" s="20" t="s">
        <v>4908</v>
      </c>
      <c r="G2172" t="s">
        <v>4904</v>
      </c>
      <c r="H2172" t="str">
        <f>VLOOKUP(E2172,suppliers!$A$2:$B$18,2,)</f>
        <v>OTHER</v>
      </c>
      <c r="I2172" t="str">
        <f>VLOOKUP(C2172,Table_items[],2,FALSE)</f>
        <v>Ozen 10 MG Blister</v>
      </c>
      <c r="J2172" t="str">
        <f>VLOOKUP(C2172,Table_items[],3,FALSE)</f>
        <v>Obat Alergi</v>
      </c>
      <c r="K2172" s="23">
        <f>VLOOKUP(C2172,Table_items[],4,FALSE)</f>
        <v>18611</v>
      </c>
      <c r="L2172" s="23">
        <f>VLOOKUP(C2172,Table_items[],5,FALSE)</f>
        <v>18816</v>
      </c>
    </row>
    <row r="2173" spans="1:12" s="23" customFormat="1" x14ac:dyDescent="0.2">
      <c r="A2173" s="11" t="s">
        <v>2436</v>
      </c>
      <c r="B2173" s="28">
        <v>44183</v>
      </c>
      <c r="C2173" s="13" t="s">
        <v>37</v>
      </c>
      <c r="D2173" s="13">
        <v>43</v>
      </c>
      <c r="E2173" s="9" t="s">
        <v>4896</v>
      </c>
      <c r="F2173" s="20" t="s">
        <v>4896</v>
      </c>
      <c r="G2173" t="s">
        <v>4904</v>
      </c>
      <c r="H2173" t="str">
        <f>VLOOKUP(E2173,suppliers!$A$2:$B$18,2,)</f>
        <v>OTHER</v>
      </c>
      <c r="I2173" t="str">
        <f>VLOOKUP(C2173,Table_items[],2,FALSE)</f>
        <v>Bodrex Extra</v>
      </c>
      <c r="J2173" t="str">
        <f>VLOOKUP(C2173,Table_items[],3,FALSE)</f>
        <v>Obat Sakit Kepala &amp; Demam</v>
      </c>
      <c r="K2173" s="23">
        <f>VLOOKUP(C2173,Table_items[],4,FALSE)</f>
        <v>50788</v>
      </c>
      <c r="L2173" s="23">
        <f>VLOOKUP(C2173,Table_items[],5,FALSE)</f>
        <v>51753</v>
      </c>
    </row>
    <row r="2174" spans="1:12" s="23" customFormat="1" x14ac:dyDescent="0.2">
      <c r="A2174" s="7" t="s">
        <v>2437</v>
      </c>
      <c r="B2174" s="27">
        <v>44183</v>
      </c>
      <c r="C2174" s="9" t="s">
        <v>9</v>
      </c>
      <c r="D2174" s="9">
        <v>29</v>
      </c>
      <c r="E2174" s="9" t="s">
        <v>4896</v>
      </c>
      <c r="F2174" s="20" t="s">
        <v>4896</v>
      </c>
      <c r="G2174" t="s">
        <v>4904</v>
      </c>
      <c r="H2174" t="str">
        <f>VLOOKUP(E2174,suppliers!$A$2:$B$18,2,)</f>
        <v>OTHER</v>
      </c>
      <c r="I2174" t="str">
        <f>VLOOKUP(C2174,Table_items[],2,FALSE)</f>
        <v>Bedak Heroxyn 150 gr</v>
      </c>
      <c r="J2174" t="str">
        <f>VLOOKUP(C2174,Table_items[],3,FALSE)</f>
        <v>Obat Alergi</v>
      </c>
      <c r="K2174" s="23">
        <f>VLOOKUP(C2174,Table_items[],4,FALSE)</f>
        <v>16950</v>
      </c>
      <c r="L2174" s="23">
        <f>VLOOKUP(C2174,Table_items[],5,FALSE)</f>
        <v>17170</v>
      </c>
    </row>
    <row r="2175" spans="1:12" s="23" customFormat="1" x14ac:dyDescent="0.2">
      <c r="A2175" s="11" t="s">
        <v>2438</v>
      </c>
      <c r="B2175" s="28">
        <v>44183</v>
      </c>
      <c r="C2175" s="13" t="s">
        <v>36</v>
      </c>
      <c r="D2175" s="13">
        <v>4</v>
      </c>
      <c r="E2175" s="9" t="s">
        <v>4896</v>
      </c>
      <c r="F2175" s="20" t="s">
        <v>4896</v>
      </c>
      <c r="G2175" t="s">
        <v>4904</v>
      </c>
      <c r="H2175" t="str">
        <f>VLOOKUP(E2175,suppliers!$A$2:$B$18,2,)</f>
        <v>OTHER</v>
      </c>
      <c r="I2175" t="str">
        <f>VLOOKUP(C2175,Table_items[],2,FALSE)</f>
        <v>Sanmol Paracetamol</v>
      </c>
      <c r="J2175" t="str">
        <f>VLOOKUP(C2175,Table_items[],3,FALSE)</f>
        <v>Obat Sakit Kepala &amp; Demam</v>
      </c>
      <c r="K2175" s="23">
        <f>VLOOKUP(C2175,Table_items[],4,FALSE)</f>
        <v>16100</v>
      </c>
      <c r="L2175" s="23">
        <f>VLOOKUP(C2175,Table_items[],5,FALSE)</f>
        <v>16261</v>
      </c>
    </row>
    <row r="2176" spans="1:12" s="23" customFormat="1" x14ac:dyDescent="0.2">
      <c r="A2176" s="7" t="s">
        <v>2439</v>
      </c>
      <c r="B2176" s="27">
        <v>44183</v>
      </c>
      <c r="C2176" s="9" t="s">
        <v>40</v>
      </c>
      <c r="D2176" s="9">
        <v>75</v>
      </c>
      <c r="E2176" s="9" t="s">
        <v>4896</v>
      </c>
      <c r="F2176" s="20" t="s">
        <v>4896</v>
      </c>
      <c r="G2176" t="s">
        <v>4904</v>
      </c>
      <c r="H2176" t="str">
        <f>VLOOKUP(E2176,suppliers!$A$2:$B$18,2,)</f>
        <v>OTHER</v>
      </c>
      <c r="I2176" t="str">
        <f>VLOOKUP(C2176,Table_items[],2,FALSE)</f>
        <v>Paramex Tablet / Obat</v>
      </c>
      <c r="J2176" t="str">
        <f>VLOOKUP(C2176,Table_items[],3,FALSE)</f>
        <v>Obat Sakit Kepala &amp; Demam</v>
      </c>
      <c r="K2176" s="23">
        <f>VLOOKUP(C2176,Table_items[],4,FALSE)</f>
        <v>2560</v>
      </c>
      <c r="L2176" s="23">
        <f>VLOOKUP(C2176,Table_items[],5,FALSE)</f>
        <v>2586</v>
      </c>
    </row>
    <row r="2177" spans="1:12" s="23" customFormat="1" x14ac:dyDescent="0.2">
      <c r="A2177" s="11" t="s">
        <v>2440</v>
      </c>
      <c r="B2177" s="28">
        <v>44183</v>
      </c>
      <c r="C2177" s="13" t="s">
        <v>30</v>
      </c>
      <c r="D2177" s="13">
        <v>32</v>
      </c>
      <c r="E2177" s="9" t="s">
        <v>4896</v>
      </c>
      <c r="F2177" s="20" t="s">
        <v>4908</v>
      </c>
      <c r="G2177" t="s">
        <v>4904</v>
      </c>
      <c r="H2177" t="str">
        <f>VLOOKUP(E2177,suppliers!$A$2:$B$18,2,)</f>
        <v>OTHER</v>
      </c>
      <c r="I2177" t="str">
        <f>VLOOKUP(C2177,Table_items[],2,FALSE)</f>
        <v>Koolfever</v>
      </c>
      <c r="J2177" t="str">
        <f>VLOOKUP(C2177,Table_items[],3,FALSE)</f>
        <v>Obat Sakit Kepala &amp; Demam</v>
      </c>
      <c r="K2177" s="23">
        <f>VLOOKUP(C2177,Table_items[],4,FALSE)</f>
        <v>7500</v>
      </c>
      <c r="L2177" s="23">
        <f>VLOOKUP(C2177,Table_items[],5,FALSE)</f>
        <v>7620</v>
      </c>
    </row>
    <row r="2178" spans="1:12" s="23" customFormat="1" x14ac:dyDescent="0.2">
      <c r="A2178" s="7" t="s">
        <v>2441</v>
      </c>
      <c r="B2178" s="27">
        <v>44183</v>
      </c>
      <c r="C2178" s="9" t="s">
        <v>8</v>
      </c>
      <c r="D2178" s="9">
        <v>5</v>
      </c>
      <c r="E2178" s="9" t="s">
        <v>4896</v>
      </c>
      <c r="F2178" s="20" t="s">
        <v>4908</v>
      </c>
      <c r="G2178" t="s">
        <v>4904</v>
      </c>
      <c r="H2178" t="str">
        <f>VLOOKUP(E2178,suppliers!$A$2:$B$18,2,)</f>
        <v>OTHER</v>
      </c>
      <c r="I2178" t="str">
        <f>VLOOKUP(C2178,Table_items[],2,FALSE)</f>
        <v>Bisoprolol Ogb Dexa</v>
      </c>
      <c r="J2178" t="str">
        <f>VLOOKUP(C2178,Table_items[],3,FALSE)</f>
        <v>Obat Alergi</v>
      </c>
      <c r="K2178" s="23">
        <f>VLOOKUP(C2178,Table_items[],4,FALSE)</f>
        <v>10000</v>
      </c>
      <c r="L2178" s="23">
        <f>VLOOKUP(C2178,Table_items[],5,FALSE)</f>
        <v>10180</v>
      </c>
    </row>
    <row r="2179" spans="1:12" s="23" customFormat="1" x14ac:dyDescent="0.2">
      <c r="A2179" s="11" t="s">
        <v>2442</v>
      </c>
      <c r="B2179" s="28">
        <v>44184</v>
      </c>
      <c r="C2179" s="13" t="s">
        <v>12</v>
      </c>
      <c r="D2179" s="13">
        <v>74</v>
      </c>
      <c r="E2179" s="9" t="s">
        <v>4896</v>
      </c>
      <c r="F2179" s="20" t="s">
        <v>4908</v>
      </c>
      <c r="G2179" t="s">
        <v>4904</v>
      </c>
      <c r="H2179" t="str">
        <f>VLOOKUP(E2179,suppliers!$A$2:$B$18,2,)</f>
        <v>OTHER</v>
      </c>
      <c r="I2179" t="str">
        <f>VLOOKUP(C2179,Table_items[],2,FALSE)</f>
        <v>Decolsen 1 Strip 4 Tablet</v>
      </c>
      <c r="J2179" t="str">
        <f>VLOOKUP(C2179,Table_items[],3,FALSE)</f>
        <v>Obat Batuk &amp; Pilek</v>
      </c>
      <c r="K2179" s="23">
        <f>VLOOKUP(C2179,Table_items[],4,FALSE)</f>
        <v>2886</v>
      </c>
      <c r="L2179" s="23">
        <f>VLOOKUP(C2179,Table_items[],5,FALSE)</f>
        <v>2915</v>
      </c>
    </row>
    <row r="2180" spans="1:12" s="23" customFormat="1" x14ac:dyDescent="0.2">
      <c r="A2180" s="7" t="s">
        <v>2443</v>
      </c>
      <c r="B2180" s="27">
        <v>44184</v>
      </c>
      <c r="C2180" s="9" t="s">
        <v>41</v>
      </c>
      <c r="D2180" s="9">
        <v>7</v>
      </c>
      <c r="E2180" s="9" t="s">
        <v>4896</v>
      </c>
      <c r="F2180" s="20" t="s">
        <v>4908</v>
      </c>
      <c r="G2180" t="s">
        <v>4904</v>
      </c>
      <c r="H2180" t="str">
        <f>VLOOKUP(E2180,suppliers!$A$2:$B$18,2,)</f>
        <v>OTHER</v>
      </c>
      <c r="I2180" t="str">
        <f>VLOOKUP(C2180,Table_items[],2,FALSE)</f>
        <v>Otilon Ear Drops 8 mL</v>
      </c>
      <c r="J2180" t="str">
        <f>VLOOKUP(C2180,Table_items[],3,FALSE)</f>
        <v>Obat Telinga</v>
      </c>
      <c r="K2180" s="23">
        <f>VLOOKUP(C2180,Table_items[],4,FALSE)</f>
        <v>55000</v>
      </c>
      <c r="L2180" s="23">
        <f>VLOOKUP(C2180,Table_items[],5,FALSE)</f>
        <v>55935</v>
      </c>
    </row>
    <row r="2181" spans="1:12" s="23" customFormat="1" x14ac:dyDescent="0.2">
      <c r="A2181" s="11" t="s">
        <v>2444</v>
      </c>
      <c r="B2181" s="28">
        <v>44184</v>
      </c>
      <c r="C2181" s="13" t="s">
        <v>40</v>
      </c>
      <c r="D2181" s="13">
        <v>10</v>
      </c>
      <c r="E2181" s="9" t="s">
        <v>4896</v>
      </c>
      <c r="F2181" s="20" t="s">
        <v>4908</v>
      </c>
      <c r="G2181" t="s">
        <v>4904</v>
      </c>
      <c r="H2181" t="str">
        <f>VLOOKUP(E2181,suppliers!$A$2:$B$18,2,)</f>
        <v>OTHER</v>
      </c>
      <c r="I2181" t="str">
        <f>VLOOKUP(C2181,Table_items[],2,FALSE)</f>
        <v>Paramex Tablet / Obat</v>
      </c>
      <c r="J2181" t="str">
        <f>VLOOKUP(C2181,Table_items[],3,FALSE)</f>
        <v>Obat Sakit Kepala &amp; Demam</v>
      </c>
      <c r="K2181" s="23">
        <f>VLOOKUP(C2181,Table_items[],4,FALSE)</f>
        <v>2560</v>
      </c>
      <c r="L2181" s="23">
        <f>VLOOKUP(C2181,Table_items[],5,FALSE)</f>
        <v>2586</v>
      </c>
    </row>
    <row r="2182" spans="1:12" s="23" customFormat="1" x14ac:dyDescent="0.2">
      <c r="A2182" s="7" t="s">
        <v>2445</v>
      </c>
      <c r="B2182" s="27">
        <v>44184</v>
      </c>
      <c r="C2182" s="9" t="s">
        <v>17</v>
      </c>
      <c r="D2182" s="9">
        <v>39</v>
      </c>
      <c r="E2182" s="9" t="s">
        <v>4896</v>
      </c>
      <c r="F2182" s="20" t="s">
        <v>4908</v>
      </c>
      <c r="G2182" t="s">
        <v>4904</v>
      </c>
      <c r="H2182" t="str">
        <f>VLOOKUP(E2182,suppliers!$A$2:$B$18,2,)</f>
        <v>OTHER</v>
      </c>
      <c r="I2182" t="str">
        <f>VLOOKUP(C2182,Table_items[],2,FALSE)</f>
        <v>Vicks Inhaler 0.5 mL</v>
      </c>
      <c r="J2182" t="str">
        <f>VLOOKUP(C2182,Table_items[],3,FALSE)</f>
        <v>Obat Batuk &amp; Pilek</v>
      </c>
      <c r="K2182" s="23">
        <f>VLOOKUP(C2182,Table_items[],4,FALSE)</f>
        <v>16155</v>
      </c>
      <c r="L2182" s="23">
        <f>VLOOKUP(C2182,Table_items[],5,FALSE)</f>
        <v>16430</v>
      </c>
    </row>
    <row r="2183" spans="1:12" s="23" customFormat="1" x14ac:dyDescent="0.2">
      <c r="A2183" s="11" t="s">
        <v>2446</v>
      </c>
      <c r="B2183" s="28">
        <v>44184</v>
      </c>
      <c r="C2183" s="13" t="s">
        <v>14</v>
      </c>
      <c r="D2183" s="13">
        <v>5</v>
      </c>
      <c r="E2183" s="9" t="s">
        <v>4896</v>
      </c>
      <c r="F2183" s="20" t="s">
        <v>4908</v>
      </c>
      <c r="G2183" t="s">
        <v>4904</v>
      </c>
      <c r="H2183" t="str">
        <f>VLOOKUP(E2183,suppliers!$A$2:$B$18,2,)</f>
        <v>OTHER</v>
      </c>
      <c r="I2183" t="str">
        <f>VLOOKUP(C2183,Table_items[],2,FALSE)</f>
        <v>Lo Han Kuo Infusion 12</v>
      </c>
      <c r="J2183" t="str">
        <f>VLOOKUP(C2183,Table_items[],3,FALSE)</f>
        <v>Obat Batuk &amp; Pilek</v>
      </c>
      <c r="K2183" s="23">
        <f>VLOOKUP(C2183,Table_items[],4,FALSE)</f>
        <v>23869</v>
      </c>
      <c r="L2183" s="23">
        <f>VLOOKUP(C2183,Table_items[],5,FALSE)</f>
        <v>24179</v>
      </c>
    </row>
    <row r="2184" spans="1:12" s="23" customFormat="1" x14ac:dyDescent="0.2">
      <c r="A2184" s="7" t="s">
        <v>2447</v>
      </c>
      <c r="B2184" s="27">
        <v>44184</v>
      </c>
      <c r="C2184" s="9" t="s">
        <v>34</v>
      </c>
      <c r="D2184" s="9">
        <v>17</v>
      </c>
      <c r="E2184" s="9" t="s">
        <v>4896</v>
      </c>
      <c r="F2184" s="20" t="s">
        <v>4908</v>
      </c>
      <c r="G2184" t="s">
        <v>4904</v>
      </c>
      <c r="H2184" t="str">
        <f>VLOOKUP(E2184,suppliers!$A$2:$B$18,2,)</f>
        <v>OTHER</v>
      </c>
      <c r="I2184" t="str">
        <f>VLOOKUP(C2184,Table_items[],2,FALSE)</f>
        <v>Panadol Anak Tablet 1 Strip</v>
      </c>
      <c r="J2184" t="str">
        <f>VLOOKUP(C2184,Table_items[],3,FALSE)</f>
        <v>Obat Sakit Kepala &amp; Demam</v>
      </c>
      <c r="K2184" s="23">
        <f>VLOOKUP(C2184,Table_items[],4,FALSE)</f>
        <v>25000</v>
      </c>
      <c r="L2184" s="23">
        <f>VLOOKUP(C2184,Table_items[],5,FALSE)</f>
        <v>25450</v>
      </c>
    </row>
    <row r="2185" spans="1:12" s="23" customFormat="1" x14ac:dyDescent="0.2">
      <c r="A2185" s="11" t="s">
        <v>2448</v>
      </c>
      <c r="B2185" s="28">
        <v>44185</v>
      </c>
      <c r="C2185" s="13" t="s">
        <v>36</v>
      </c>
      <c r="D2185" s="13">
        <v>15</v>
      </c>
      <c r="E2185" s="9" t="s">
        <v>4896</v>
      </c>
      <c r="F2185" s="20" t="s">
        <v>4908</v>
      </c>
      <c r="G2185" t="s">
        <v>4904</v>
      </c>
      <c r="H2185" t="str">
        <f>VLOOKUP(E2185,suppliers!$A$2:$B$18,2,)</f>
        <v>OTHER</v>
      </c>
      <c r="I2185" t="str">
        <f>VLOOKUP(C2185,Table_items[],2,FALSE)</f>
        <v>Sanmol Paracetamol</v>
      </c>
      <c r="J2185" t="str">
        <f>VLOOKUP(C2185,Table_items[],3,FALSE)</f>
        <v>Obat Sakit Kepala &amp; Demam</v>
      </c>
      <c r="K2185" s="23">
        <f>VLOOKUP(C2185,Table_items[],4,FALSE)</f>
        <v>16100</v>
      </c>
      <c r="L2185" s="23">
        <f>VLOOKUP(C2185,Table_items[],5,FALSE)</f>
        <v>16261</v>
      </c>
    </row>
    <row r="2186" spans="1:12" s="23" customFormat="1" x14ac:dyDescent="0.2">
      <c r="A2186" s="7" t="s">
        <v>2449</v>
      </c>
      <c r="B2186" s="27">
        <v>44185</v>
      </c>
      <c r="C2186" s="9" t="s">
        <v>20</v>
      </c>
      <c r="D2186" s="9">
        <v>16</v>
      </c>
      <c r="E2186" s="9" t="s">
        <v>4896</v>
      </c>
      <c r="F2186" s="20" t="s">
        <v>4908</v>
      </c>
      <c r="G2186" t="s">
        <v>4904</v>
      </c>
      <c r="H2186" t="str">
        <f>VLOOKUP(E2186,suppliers!$A$2:$B$18,2,)</f>
        <v>OTHER</v>
      </c>
      <c r="I2186" t="str">
        <f>VLOOKUP(C2186,Table_items[],2,FALSE)</f>
        <v>Carditens</v>
      </c>
      <c r="J2186" t="str">
        <f>VLOOKUP(C2186,Table_items[],3,FALSE)</f>
        <v>Obat Hipertensi</v>
      </c>
      <c r="K2186" s="23">
        <f>VLOOKUP(C2186,Table_items[],4,FALSE)</f>
        <v>100000</v>
      </c>
      <c r="L2186" s="23">
        <f>VLOOKUP(C2186,Table_items[],5,FALSE)</f>
        <v>100900</v>
      </c>
    </row>
    <row r="2187" spans="1:12" x14ac:dyDescent="0.2">
      <c r="A2187" s="11" t="s">
        <v>2450</v>
      </c>
      <c r="B2187" s="28">
        <v>44185</v>
      </c>
      <c r="C2187" s="13" t="s">
        <v>11</v>
      </c>
      <c r="D2187" s="13">
        <v>7</v>
      </c>
      <c r="E2187" s="9" t="s">
        <v>4896</v>
      </c>
      <c r="F2187" s="20" t="s">
        <v>4908</v>
      </c>
      <c r="G2187" t="s">
        <v>4904</v>
      </c>
      <c r="H2187" t="str">
        <f>VLOOKUP(E2187,suppliers!$A$2:$B$18,2,)</f>
        <v>OTHER</v>
      </c>
      <c r="I2187" t="str">
        <f>VLOOKUP(C2187,Table_items[],2,FALSE)</f>
        <v>Neozep Forte 1 Strip 4 Tablet</v>
      </c>
      <c r="J2187" t="str">
        <f>VLOOKUP(C2187,Table_items[],3,FALSE)</f>
        <v>Obat Batuk &amp; Pilek</v>
      </c>
      <c r="K2187" s="23">
        <f>VLOOKUP(C2187,Table_items[],4,FALSE)</f>
        <v>2324</v>
      </c>
      <c r="L2187" s="23">
        <f>VLOOKUP(C2187,Table_items[],5,FALSE)</f>
        <v>2338</v>
      </c>
    </row>
    <row r="2188" spans="1:12" x14ac:dyDescent="0.2">
      <c r="A2188" s="7" t="s">
        <v>2451</v>
      </c>
      <c r="B2188" s="27">
        <v>44186</v>
      </c>
      <c r="C2188" s="9" t="s">
        <v>12</v>
      </c>
      <c r="D2188" s="9">
        <v>75</v>
      </c>
      <c r="E2188" s="9" t="s">
        <v>4896</v>
      </c>
      <c r="F2188" s="20" t="s">
        <v>4908</v>
      </c>
      <c r="G2188" t="s">
        <v>4904</v>
      </c>
      <c r="H2188" t="str">
        <f>VLOOKUP(E2188,suppliers!$A$2:$B$18,2,)</f>
        <v>OTHER</v>
      </c>
      <c r="I2188" t="str">
        <f>VLOOKUP(C2188,Table_items[],2,FALSE)</f>
        <v>Decolsen 1 Strip 4 Tablet</v>
      </c>
      <c r="J2188" t="str">
        <f>VLOOKUP(C2188,Table_items[],3,FALSE)</f>
        <v>Obat Batuk &amp; Pilek</v>
      </c>
      <c r="K2188" s="23">
        <f>VLOOKUP(C2188,Table_items[],4,FALSE)</f>
        <v>2886</v>
      </c>
      <c r="L2188" s="23">
        <f>VLOOKUP(C2188,Table_items[],5,FALSE)</f>
        <v>2915</v>
      </c>
    </row>
    <row r="2189" spans="1:12" x14ac:dyDescent="0.2">
      <c r="A2189" s="11" t="s">
        <v>2452</v>
      </c>
      <c r="B2189" s="28">
        <v>44186</v>
      </c>
      <c r="C2189" s="13" t="s">
        <v>37</v>
      </c>
      <c r="D2189" s="13">
        <v>3</v>
      </c>
      <c r="E2189" s="9" t="s">
        <v>4896</v>
      </c>
      <c r="F2189" s="20" t="s">
        <v>4908</v>
      </c>
      <c r="G2189" t="s">
        <v>4904</v>
      </c>
      <c r="H2189" t="str">
        <f>VLOOKUP(E2189,suppliers!$A$2:$B$18,2,)</f>
        <v>OTHER</v>
      </c>
      <c r="I2189" t="str">
        <f>VLOOKUP(C2189,Table_items[],2,FALSE)</f>
        <v>Bodrex Extra</v>
      </c>
      <c r="J2189" t="str">
        <f>VLOOKUP(C2189,Table_items[],3,FALSE)</f>
        <v>Obat Sakit Kepala &amp; Demam</v>
      </c>
      <c r="K2189" s="23">
        <f>VLOOKUP(C2189,Table_items[],4,FALSE)</f>
        <v>50788</v>
      </c>
      <c r="L2189" s="23">
        <f>VLOOKUP(C2189,Table_items[],5,FALSE)</f>
        <v>51753</v>
      </c>
    </row>
    <row r="2190" spans="1:12" x14ac:dyDescent="0.2">
      <c r="A2190" s="7" t="s">
        <v>2453</v>
      </c>
      <c r="B2190" s="27">
        <v>44186</v>
      </c>
      <c r="C2190" s="9" t="s">
        <v>24</v>
      </c>
      <c r="D2190" s="9">
        <v>19</v>
      </c>
      <c r="E2190" s="9" t="s">
        <v>4896</v>
      </c>
      <c r="F2190" s="20" t="s">
        <v>4908</v>
      </c>
      <c r="G2190" t="s">
        <v>4904</v>
      </c>
      <c r="H2190" t="str">
        <f>VLOOKUP(E2190,suppliers!$A$2:$B$18,2,)</f>
        <v>OTHER</v>
      </c>
      <c r="I2190" t="str">
        <f>VLOOKUP(C2190,Table_items[],2,FALSE)</f>
        <v>Irbesartan</v>
      </c>
      <c r="J2190" t="str">
        <f>VLOOKUP(C2190,Table_items[],3,FALSE)</f>
        <v>Obat Hipertensi</v>
      </c>
      <c r="K2190" s="23">
        <f>VLOOKUP(C2190,Table_items[],4,FALSE)</f>
        <v>108794</v>
      </c>
      <c r="L2190" s="23">
        <f>VLOOKUP(C2190,Table_items[],5,FALSE)</f>
        <v>109447</v>
      </c>
    </row>
    <row r="2191" spans="1:12" x14ac:dyDescent="0.2">
      <c r="A2191" s="11" t="s">
        <v>2454</v>
      </c>
      <c r="B2191" s="28">
        <v>44186</v>
      </c>
      <c r="C2191" s="13" t="s">
        <v>16</v>
      </c>
      <c r="D2191" s="13">
        <v>26</v>
      </c>
      <c r="E2191" s="9" t="s">
        <v>4896</v>
      </c>
      <c r="F2191" s="20" t="s">
        <v>4908</v>
      </c>
      <c r="G2191" t="s">
        <v>4904</v>
      </c>
      <c r="H2191" t="str">
        <f>VLOOKUP(E2191,suppliers!$A$2:$B$18,2,)</f>
        <v>OTHER</v>
      </c>
      <c r="I2191" t="str">
        <f>VLOOKUP(C2191,Table_items[],2,FALSE)</f>
        <v>Ultraflu Box Isi 25 Strip</v>
      </c>
      <c r="J2191" t="str">
        <f>VLOOKUP(C2191,Table_items[],3,FALSE)</f>
        <v>Obat Batuk &amp; Pilek</v>
      </c>
      <c r="K2191" s="23">
        <f>VLOOKUP(C2191,Table_items[],4,FALSE)</f>
        <v>72500</v>
      </c>
      <c r="L2191" s="23">
        <f>VLOOKUP(C2191,Table_items[],5,FALSE)</f>
        <v>73805</v>
      </c>
    </row>
    <row r="2192" spans="1:12" x14ac:dyDescent="0.2">
      <c r="A2192" s="7" t="s">
        <v>2455</v>
      </c>
      <c r="B2192" s="27">
        <v>44186</v>
      </c>
      <c r="C2192" s="9" t="s">
        <v>30</v>
      </c>
      <c r="D2192" s="9">
        <v>69</v>
      </c>
      <c r="E2192" s="9" t="s">
        <v>4896</v>
      </c>
      <c r="F2192" s="20" t="s">
        <v>4908</v>
      </c>
      <c r="G2192" t="s">
        <v>4904</v>
      </c>
      <c r="H2192" t="str">
        <f>VLOOKUP(E2192,suppliers!$A$2:$B$18,2,)</f>
        <v>OTHER</v>
      </c>
      <c r="I2192" t="str">
        <f>VLOOKUP(C2192,Table_items[],2,FALSE)</f>
        <v>Koolfever</v>
      </c>
      <c r="J2192" t="str">
        <f>VLOOKUP(C2192,Table_items[],3,FALSE)</f>
        <v>Obat Sakit Kepala &amp; Demam</v>
      </c>
      <c r="K2192" s="23">
        <f>VLOOKUP(C2192,Table_items[],4,FALSE)</f>
        <v>7500</v>
      </c>
      <c r="L2192" s="23">
        <f>VLOOKUP(C2192,Table_items[],5,FALSE)</f>
        <v>7620</v>
      </c>
    </row>
    <row r="2193" spans="1:12" x14ac:dyDescent="0.2">
      <c r="A2193" s="11" t="s">
        <v>2456</v>
      </c>
      <c r="B2193" s="28">
        <v>44186</v>
      </c>
      <c r="C2193" s="13" t="s">
        <v>8</v>
      </c>
      <c r="D2193" s="13">
        <v>18</v>
      </c>
      <c r="E2193" s="9" t="s">
        <v>4896</v>
      </c>
      <c r="F2193" s="20" t="s">
        <v>4908</v>
      </c>
      <c r="G2193" t="s">
        <v>4904</v>
      </c>
      <c r="H2193" t="str">
        <f>VLOOKUP(E2193,suppliers!$A$2:$B$18,2,)</f>
        <v>OTHER</v>
      </c>
      <c r="I2193" t="str">
        <f>VLOOKUP(C2193,Table_items[],2,FALSE)</f>
        <v>Bisoprolol Ogb Dexa</v>
      </c>
      <c r="J2193" t="str">
        <f>VLOOKUP(C2193,Table_items[],3,FALSE)</f>
        <v>Obat Alergi</v>
      </c>
      <c r="K2193" s="23">
        <f>VLOOKUP(C2193,Table_items[],4,FALSE)</f>
        <v>10000</v>
      </c>
      <c r="L2193" s="23">
        <f>VLOOKUP(C2193,Table_items[],5,FALSE)</f>
        <v>10180</v>
      </c>
    </row>
    <row r="2194" spans="1:12" x14ac:dyDescent="0.2">
      <c r="A2194" s="7" t="s">
        <v>2457</v>
      </c>
      <c r="B2194" s="27">
        <v>44186</v>
      </c>
      <c r="C2194" s="9" t="s">
        <v>7</v>
      </c>
      <c r="D2194" s="9">
        <v>9</v>
      </c>
      <c r="E2194" s="9" t="s">
        <v>4896</v>
      </c>
      <c r="F2194" s="20" t="s">
        <v>4908</v>
      </c>
      <c r="G2194" t="s">
        <v>4904</v>
      </c>
      <c r="H2194" t="str">
        <f>VLOOKUP(E2194,suppliers!$A$2:$B$18,2,)</f>
        <v>OTHER</v>
      </c>
      <c r="I2194" t="str">
        <f>VLOOKUP(C2194,Table_items[],2,FALSE)</f>
        <v>Acetylcysteine Mahakam 200 mg</v>
      </c>
      <c r="J2194" t="str">
        <f>VLOOKUP(C2194,Table_items[],3,FALSE)</f>
        <v>Obat Alergi</v>
      </c>
      <c r="K2194" s="23">
        <f>VLOOKUP(C2194,Table_items[],4,FALSE)</f>
        <v>33000</v>
      </c>
      <c r="L2194" s="23">
        <f>VLOOKUP(C2194,Table_items[],5,FALSE)</f>
        <v>33330</v>
      </c>
    </row>
    <row r="2195" spans="1:12" x14ac:dyDescent="0.2">
      <c r="A2195" s="11" t="s">
        <v>2458</v>
      </c>
      <c r="B2195" s="28">
        <v>44186</v>
      </c>
      <c r="C2195" s="13" t="s">
        <v>25</v>
      </c>
      <c r="D2195" s="13">
        <v>16</v>
      </c>
      <c r="E2195" s="9" t="s">
        <v>4896</v>
      </c>
      <c r="F2195" s="20" t="s">
        <v>4908</v>
      </c>
      <c r="G2195" t="s">
        <v>4904</v>
      </c>
      <c r="H2195" t="str">
        <f>VLOOKUP(E2195,suppliers!$A$2:$B$18,2,)</f>
        <v>OTHER</v>
      </c>
      <c r="I2195" t="str">
        <f>VLOOKUP(C2195,Table_items[],2,FALSE)</f>
        <v>Irvell 150MG Box 20 Tablet</v>
      </c>
      <c r="J2195" t="str">
        <f>VLOOKUP(C2195,Table_items[],3,FALSE)</f>
        <v>Obat Hipertensi</v>
      </c>
      <c r="K2195" s="23">
        <f>VLOOKUP(C2195,Table_items[],4,FALSE)</f>
        <v>143991</v>
      </c>
      <c r="L2195" s="23">
        <f>VLOOKUP(C2195,Table_items[],5,FALSE)</f>
        <v>146871</v>
      </c>
    </row>
    <row r="2196" spans="1:12" x14ac:dyDescent="0.2">
      <c r="A2196" s="7" t="s">
        <v>2459</v>
      </c>
      <c r="B2196" s="27">
        <v>44186</v>
      </c>
      <c r="C2196" s="9" t="s">
        <v>18</v>
      </c>
      <c r="D2196" s="9">
        <v>2</v>
      </c>
      <c r="E2196" s="9" t="s">
        <v>4896</v>
      </c>
      <c r="F2196" s="20" t="s">
        <v>4908</v>
      </c>
      <c r="G2196" t="s">
        <v>4904</v>
      </c>
      <c r="H2196" t="str">
        <f>VLOOKUP(E2196,suppliers!$A$2:$B$18,2,)</f>
        <v>OTHER</v>
      </c>
      <c r="I2196" t="str">
        <f>VLOOKUP(C2196,Table_items[],2,FALSE)</f>
        <v>Konidin 4 Tablet</v>
      </c>
      <c r="J2196" t="str">
        <f>VLOOKUP(C2196,Table_items[],3,FALSE)</f>
        <v>Obat Batuk &amp; Pilek</v>
      </c>
      <c r="K2196" s="23">
        <f>VLOOKUP(C2196,Table_items[],4,FALSE)</f>
        <v>2460</v>
      </c>
      <c r="L2196" s="23">
        <f>VLOOKUP(C2196,Table_items[],5,FALSE)</f>
        <v>2490</v>
      </c>
    </row>
    <row r="2197" spans="1:12" x14ac:dyDescent="0.2">
      <c r="A2197" s="11" t="s">
        <v>2460</v>
      </c>
      <c r="B2197" s="28">
        <v>44187</v>
      </c>
      <c r="C2197" s="13" t="s">
        <v>19</v>
      </c>
      <c r="D2197" s="13">
        <v>33</v>
      </c>
      <c r="E2197" s="9" t="s">
        <v>4896</v>
      </c>
      <c r="F2197" s="20" t="s">
        <v>4908</v>
      </c>
      <c r="G2197" t="s">
        <v>4904</v>
      </c>
      <c r="H2197" t="str">
        <f>VLOOKUP(E2197,suppliers!$A$2:$B$18,2,)</f>
        <v>OTHER</v>
      </c>
      <c r="I2197" t="str">
        <f>VLOOKUP(C2197,Table_items[],2,FALSE)</f>
        <v>Paratusin 1 Strip 10 Tablet</v>
      </c>
      <c r="J2197" t="str">
        <f>VLOOKUP(C2197,Table_items[],3,FALSE)</f>
        <v>Obat Batuk &amp; Pilek</v>
      </c>
      <c r="K2197" s="23">
        <f>VLOOKUP(C2197,Table_items[],4,FALSE)</f>
        <v>13600</v>
      </c>
      <c r="L2197" s="23">
        <f>VLOOKUP(C2197,Table_items[],5,FALSE)</f>
        <v>13818</v>
      </c>
    </row>
    <row r="2198" spans="1:12" x14ac:dyDescent="0.2">
      <c r="A2198" s="7" t="s">
        <v>2461</v>
      </c>
      <c r="B2198" s="27">
        <v>44187</v>
      </c>
      <c r="C2198" s="9" t="s">
        <v>12</v>
      </c>
      <c r="D2198" s="9">
        <v>20</v>
      </c>
      <c r="E2198" s="9" t="s">
        <v>4896</v>
      </c>
      <c r="F2198" s="20" t="s">
        <v>4908</v>
      </c>
      <c r="G2198" t="s">
        <v>4904</v>
      </c>
      <c r="H2198" t="str">
        <f>VLOOKUP(E2198,suppliers!$A$2:$B$18,2,)</f>
        <v>OTHER</v>
      </c>
      <c r="I2198" t="str">
        <f>VLOOKUP(C2198,Table_items[],2,FALSE)</f>
        <v>Decolsen 1 Strip 4 Tablet</v>
      </c>
      <c r="J2198" t="str">
        <f>VLOOKUP(C2198,Table_items[],3,FALSE)</f>
        <v>Obat Batuk &amp; Pilek</v>
      </c>
      <c r="K2198" s="23">
        <f>VLOOKUP(C2198,Table_items[],4,FALSE)</f>
        <v>2886</v>
      </c>
      <c r="L2198" s="23">
        <f>VLOOKUP(C2198,Table_items[],5,FALSE)</f>
        <v>2915</v>
      </c>
    </row>
    <row r="2199" spans="1:12" x14ac:dyDescent="0.2">
      <c r="A2199" s="11" t="s">
        <v>2462</v>
      </c>
      <c r="B2199" s="28">
        <v>44187</v>
      </c>
      <c r="C2199" s="13" t="s">
        <v>12</v>
      </c>
      <c r="D2199" s="13">
        <v>56</v>
      </c>
      <c r="E2199" s="9" t="s">
        <v>4896</v>
      </c>
      <c r="F2199" s="20" t="s">
        <v>4908</v>
      </c>
      <c r="G2199" t="s">
        <v>4904</v>
      </c>
      <c r="H2199" t="str">
        <f>VLOOKUP(E2199,suppliers!$A$2:$B$18,2,)</f>
        <v>OTHER</v>
      </c>
      <c r="I2199" t="str">
        <f>VLOOKUP(C2199,Table_items[],2,FALSE)</f>
        <v>Decolsen 1 Strip 4 Tablet</v>
      </c>
      <c r="J2199" t="str">
        <f>VLOOKUP(C2199,Table_items[],3,FALSE)</f>
        <v>Obat Batuk &amp; Pilek</v>
      </c>
      <c r="K2199" s="23">
        <f>VLOOKUP(C2199,Table_items[],4,FALSE)</f>
        <v>2886</v>
      </c>
      <c r="L2199" s="23">
        <f>VLOOKUP(C2199,Table_items[],5,FALSE)</f>
        <v>2915</v>
      </c>
    </row>
    <row r="2200" spans="1:12" x14ac:dyDescent="0.2">
      <c r="A2200" s="7" t="s">
        <v>2463</v>
      </c>
      <c r="B2200" s="27">
        <v>44187</v>
      </c>
      <c r="C2200" s="9" t="s">
        <v>37</v>
      </c>
      <c r="D2200" s="9">
        <v>82</v>
      </c>
      <c r="E2200" s="9" t="s">
        <v>4896</v>
      </c>
      <c r="F2200" s="20" t="s">
        <v>4908</v>
      </c>
      <c r="G2200" t="s">
        <v>4904</v>
      </c>
      <c r="H2200" t="str">
        <f>VLOOKUP(E2200,suppliers!$A$2:$B$18,2,)</f>
        <v>OTHER</v>
      </c>
      <c r="I2200" t="str">
        <f>VLOOKUP(C2200,Table_items[],2,FALSE)</f>
        <v>Bodrex Extra</v>
      </c>
      <c r="J2200" t="str">
        <f>VLOOKUP(C2200,Table_items[],3,FALSE)</f>
        <v>Obat Sakit Kepala &amp; Demam</v>
      </c>
      <c r="K2200" s="23">
        <f>VLOOKUP(C2200,Table_items[],4,FALSE)</f>
        <v>50788</v>
      </c>
      <c r="L2200" s="23">
        <f>VLOOKUP(C2200,Table_items[],5,FALSE)</f>
        <v>51753</v>
      </c>
    </row>
    <row r="2201" spans="1:12" x14ac:dyDescent="0.2">
      <c r="A2201" s="11" t="s">
        <v>2464</v>
      </c>
      <c r="B2201" s="28">
        <v>44187</v>
      </c>
      <c r="C2201" s="13" t="s">
        <v>37</v>
      </c>
      <c r="D2201" s="13">
        <v>76</v>
      </c>
      <c r="E2201" s="9" t="s">
        <v>4896</v>
      </c>
      <c r="F2201" s="20" t="s">
        <v>4908</v>
      </c>
      <c r="G2201" t="s">
        <v>4904</v>
      </c>
      <c r="H2201" t="str">
        <f>VLOOKUP(E2201,suppliers!$A$2:$B$18,2,)</f>
        <v>OTHER</v>
      </c>
      <c r="I2201" t="str">
        <f>VLOOKUP(C2201,Table_items[],2,FALSE)</f>
        <v>Bodrex Extra</v>
      </c>
      <c r="J2201" t="str">
        <f>VLOOKUP(C2201,Table_items[],3,FALSE)</f>
        <v>Obat Sakit Kepala &amp; Demam</v>
      </c>
      <c r="K2201" s="23">
        <f>VLOOKUP(C2201,Table_items[],4,FALSE)</f>
        <v>50788</v>
      </c>
      <c r="L2201" s="23">
        <f>VLOOKUP(C2201,Table_items[],5,FALSE)</f>
        <v>51753</v>
      </c>
    </row>
    <row r="2202" spans="1:12" x14ac:dyDescent="0.2">
      <c r="A2202" s="7" t="s">
        <v>2465</v>
      </c>
      <c r="B2202" s="27">
        <v>44187</v>
      </c>
      <c r="C2202" s="9" t="s">
        <v>37</v>
      </c>
      <c r="D2202" s="9">
        <v>6</v>
      </c>
      <c r="E2202" s="9" t="s">
        <v>4896</v>
      </c>
      <c r="F2202" s="20" t="s">
        <v>4908</v>
      </c>
      <c r="G2202" t="s">
        <v>4904</v>
      </c>
      <c r="H2202" t="str">
        <f>VLOOKUP(E2202,suppliers!$A$2:$B$18,2,)</f>
        <v>OTHER</v>
      </c>
      <c r="I2202" t="str">
        <f>VLOOKUP(C2202,Table_items[],2,FALSE)</f>
        <v>Bodrex Extra</v>
      </c>
      <c r="J2202" t="str">
        <f>VLOOKUP(C2202,Table_items[],3,FALSE)</f>
        <v>Obat Sakit Kepala &amp; Demam</v>
      </c>
      <c r="K2202" s="23">
        <f>VLOOKUP(C2202,Table_items[],4,FALSE)</f>
        <v>50788</v>
      </c>
      <c r="L2202" s="23">
        <f>VLOOKUP(C2202,Table_items[],5,FALSE)</f>
        <v>51753</v>
      </c>
    </row>
    <row r="2203" spans="1:12" x14ac:dyDescent="0.2">
      <c r="A2203" s="11" t="s">
        <v>2466</v>
      </c>
      <c r="B2203" s="28">
        <v>44187</v>
      </c>
      <c r="C2203" s="13" t="s">
        <v>41</v>
      </c>
      <c r="D2203" s="13">
        <v>16</v>
      </c>
      <c r="E2203" s="9" t="s">
        <v>4896</v>
      </c>
      <c r="F2203" s="20" t="s">
        <v>4908</v>
      </c>
      <c r="G2203" t="s">
        <v>4904</v>
      </c>
      <c r="H2203" t="str">
        <f>VLOOKUP(E2203,suppliers!$A$2:$B$18,2,)</f>
        <v>OTHER</v>
      </c>
      <c r="I2203" t="str">
        <f>VLOOKUP(C2203,Table_items[],2,FALSE)</f>
        <v>Otilon Ear Drops 8 mL</v>
      </c>
      <c r="J2203" t="str">
        <f>VLOOKUP(C2203,Table_items[],3,FALSE)</f>
        <v>Obat Telinga</v>
      </c>
      <c r="K2203" s="23">
        <f>VLOOKUP(C2203,Table_items[],4,FALSE)</f>
        <v>55000</v>
      </c>
      <c r="L2203" s="23">
        <f>VLOOKUP(C2203,Table_items[],5,FALSE)</f>
        <v>55935</v>
      </c>
    </row>
    <row r="2204" spans="1:12" x14ac:dyDescent="0.2">
      <c r="A2204" s="7" t="s">
        <v>2467</v>
      </c>
      <c r="B2204" s="27">
        <v>44188</v>
      </c>
      <c r="C2204" s="9" t="s">
        <v>12</v>
      </c>
      <c r="D2204" s="9">
        <v>64</v>
      </c>
      <c r="E2204" s="9" t="s">
        <v>4896</v>
      </c>
      <c r="F2204" s="20" t="s">
        <v>4908</v>
      </c>
      <c r="G2204" t="s">
        <v>4904</v>
      </c>
      <c r="H2204" t="str">
        <f>VLOOKUP(E2204,suppliers!$A$2:$B$18,2,)</f>
        <v>OTHER</v>
      </c>
      <c r="I2204" t="str">
        <f>VLOOKUP(C2204,Table_items[],2,FALSE)</f>
        <v>Decolsen 1 Strip 4 Tablet</v>
      </c>
      <c r="J2204" t="str">
        <f>VLOOKUP(C2204,Table_items[],3,FALSE)</f>
        <v>Obat Batuk &amp; Pilek</v>
      </c>
      <c r="K2204" s="23">
        <f>VLOOKUP(C2204,Table_items[],4,FALSE)</f>
        <v>2886</v>
      </c>
      <c r="L2204" s="23">
        <f>VLOOKUP(C2204,Table_items[],5,FALSE)</f>
        <v>2915</v>
      </c>
    </row>
    <row r="2205" spans="1:12" x14ac:dyDescent="0.2">
      <c r="A2205" s="11" t="s">
        <v>2468</v>
      </c>
      <c r="B2205" s="28">
        <v>44188</v>
      </c>
      <c r="C2205" s="13" t="s">
        <v>37</v>
      </c>
      <c r="D2205" s="13">
        <v>83</v>
      </c>
      <c r="E2205" s="9" t="s">
        <v>4896</v>
      </c>
      <c r="F2205" s="20" t="s">
        <v>4908</v>
      </c>
      <c r="G2205" t="s">
        <v>4904</v>
      </c>
      <c r="H2205" t="str">
        <f>VLOOKUP(E2205,suppliers!$A$2:$B$18,2,)</f>
        <v>OTHER</v>
      </c>
      <c r="I2205" t="str">
        <f>VLOOKUP(C2205,Table_items[],2,FALSE)</f>
        <v>Bodrex Extra</v>
      </c>
      <c r="J2205" t="str">
        <f>VLOOKUP(C2205,Table_items[],3,FALSE)</f>
        <v>Obat Sakit Kepala &amp; Demam</v>
      </c>
      <c r="K2205" s="23">
        <f>VLOOKUP(C2205,Table_items[],4,FALSE)</f>
        <v>50788</v>
      </c>
      <c r="L2205" s="23">
        <f>VLOOKUP(C2205,Table_items[],5,FALSE)</f>
        <v>51753</v>
      </c>
    </row>
    <row r="2206" spans="1:12" x14ac:dyDescent="0.2">
      <c r="A2206" s="7" t="s">
        <v>2469</v>
      </c>
      <c r="B2206" s="27">
        <v>44188</v>
      </c>
      <c r="C2206" s="9" t="s">
        <v>37</v>
      </c>
      <c r="D2206" s="9">
        <v>51</v>
      </c>
      <c r="E2206" s="9" t="s">
        <v>4896</v>
      </c>
      <c r="F2206" s="20" t="s">
        <v>4908</v>
      </c>
      <c r="G2206" t="s">
        <v>4904</v>
      </c>
      <c r="H2206" t="str">
        <f>VLOOKUP(E2206,suppliers!$A$2:$B$18,2,)</f>
        <v>OTHER</v>
      </c>
      <c r="I2206" t="str">
        <f>VLOOKUP(C2206,Table_items[],2,FALSE)</f>
        <v>Bodrex Extra</v>
      </c>
      <c r="J2206" t="str">
        <f>VLOOKUP(C2206,Table_items[],3,FALSE)</f>
        <v>Obat Sakit Kepala &amp; Demam</v>
      </c>
      <c r="K2206" s="23">
        <f>VLOOKUP(C2206,Table_items[],4,FALSE)</f>
        <v>50788</v>
      </c>
      <c r="L2206" s="23">
        <f>VLOOKUP(C2206,Table_items[],5,FALSE)</f>
        <v>51753</v>
      </c>
    </row>
    <row r="2207" spans="1:12" x14ac:dyDescent="0.2">
      <c r="A2207" s="11" t="s">
        <v>2470</v>
      </c>
      <c r="B2207" s="28">
        <v>44188</v>
      </c>
      <c r="C2207" s="13" t="s">
        <v>37</v>
      </c>
      <c r="D2207" s="13">
        <v>68</v>
      </c>
      <c r="E2207" s="9" t="s">
        <v>4896</v>
      </c>
      <c r="F2207" s="20" t="s">
        <v>4908</v>
      </c>
      <c r="G2207" t="s">
        <v>4904</v>
      </c>
      <c r="H2207" t="str">
        <f>VLOOKUP(E2207,suppliers!$A$2:$B$18,2,)</f>
        <v>OTHER</v>
      </c>
      <c r="I2207" t="str">
        <f>VLOOKUP(C2207,Table_items[],2,FALSE)</f>
        <v>Bodrex Extra</v>
      </c>
      <c r="J2207" t="str">
        <f>VLOOKUP(C2207,Table_items[],3,FALSE)</f>
        <v>Obat Sakit Kepala &amp; Demam</v>
      </c>
      <c r="K2207" s="23">
        <f>VLOOKUP(C2207,Table_items[],4,FALSE)</f>
        <v>50788</v>
      </c>
      <c r="L2207" s="23">
        <f>VLOOKUP(C2207,Table_items[],5,FALSE)</f>
        <v>51753</v>
      </c>
    </row>
    <row r="2208" spans="1:12" x14ac:dyDescent="0.2">
      <c r="A2208" s="7" t="s">
        <v>2471</v>
      </c>
      <c r="B2208" s="27">
        <v>44188</v>
      </c>
      <c r="C2208" s="9" t="s">
        <v>37</v>
      </c>
      <c r="D2208" s="9">
        <v>16</v>
      </c>
      <c r="E2208" s="9" t="s">
        <v>4896</v>
      </c>
      <c r="F2208" s="20" t="s">
        <v>4908</v>
      </c>
      <c r="G2208" t="s">
        <v>4904</v>
      </c>
      <c r="H2208" t="str">
        <f>VLOOKUP(E2208,suppliers!$A$2:$B$18,2,)</f>
        <v>OTHER</v>
      </c>
      <c r="I2208" t="str">
        <f>VLOOKUP(C2208,Table_items[],2,FALSE)</f>
        <v>Bodrex Extra</v>
      </c>
      <c r="J2208" t="str">
        <f>VLOOKUP(C2208,Table_items[],3,FALSE)</f>
        <v>Obat Sakit Kepala &amp; Demam</v>
      </c>
      <c r="K2208" s="23">
        <f>VLOOKUP(C2208,Table_items[],4,FALSE)</f>
        <v>50788</v>
      </c>
      <c r="L2208" s="23">
        <f>VLOOKUP(C2208,Table_items[],5,FALSE)</f>
        <v>51753</v>
      </c>
    </row>
    <row r="2209" spans="1:12" x14ac:dyDescent="0.2">
      <c r="A2209" s="11" t="s">
        <v>2472</v>
      </c>
      <c r="B2209" s="28">
        <v>44188</v>
      </c>
      <c r="C2209" s="13" t="s">
        <v>9</v>
      </c>
      <c r="D2209" s="13">
        <v>84</v>
      </c>
      <c r="E2209" s="9" t="s">
        <v>4896</v>
      </c>
      <c r="F2209" s="20" t="s">
        <v>4908</v>
      </c>
      <c r="G2209" t="s">
        <v>4904</v>
      </c>
      <c r="H2209" t="str">
        <f>VLOOKUP(E2209,suppliers!$A$2:$B$18,2,)</f>
        <v>OTHER</v>
      </c>
      <c r="I2209" t="str">
        <f>VLOOKUP(C2209,Table_items[],2,FALSE)</f>
        <v>Bedak Heroxyn 150 gr</v>
      </c>
      <c r="J2209" t="str">
        <f>VLOOKUP(C2209,Table_items[],3,FALSE)</f>
        <v>Obat Alergi</v>
      </c>
      <c r="K2209" s="23">
        <f>VLOOKUP(C2209,Table_items[],4,FALSE)</f>
        <v>16950</v>
      </c>
      <c r="L2209" s="23">
        <f>VLOOKUP(C2209,Table_items[],5,FALSE)</f>
        <v>17170</v>
      </c>
    </row>
    <row r="2210" spans="1:12" x14ac:dyDescent="0.2">
      <c r="A2210" s="7" t="s">
        <v>2473</v>
      </c>
      <c r="B2210" s="27">
        <v>44188</v>
      </c>
      <c r="C2210" s="9" t="s">
        <v>36</v>
      </c>
      <c r="D2210" s="9">
        <v>364</v>
      </c>
      <c r="E2210" s="9" t="s">
        <v>4896</v>
      </c>
      <c r="F2210" s="20" t="s">
        <v>4908</v>
      </c>
      <c r="G2210" t="s">
        <v>4904</v>
      </c>
      <c r="H2210" t="str">
        <f>VLOOKUP(E2210,suppliers!$A$2:$B$18,2,)</f>
        <v>OTHER</v>
      </c>
      <c r="I2210" t="str">
        <f>VLOOKUP(C2210,Table_items[],2,FALSE)</f>
        <v>Sanmol Paracetamol</v>
      </c>
      <c r="J2210" t="str">
        <f>VLOOKUP(C2210,Table_items[],3,FALSE)</f>
        <v>Obat Sakit Kepala &amp; Demam</v>
      </c>
      <c r="K2210" s="23">
        <f>VLOOKUP(C2210,Table_items[],4,FALSE)</f>
        <v>16100</v>
      </c>
      <c r="L2210" s="23">
        <f>VLOOKUP(C2210,Table_items[],5,FALSE)</f>
        <v>16261</v>
      </c>
    </row>
    <row r="2211" spans="1:12" x14ac:dyDescent="0.2">
      <c r="A2211" s="11" t="s">
        <v>2474</v>
      </c>
      <c r="B2211" s="28">
        <v>44188</v>
      </c>
      <c r="C2211" s="13" t="s">
        <v>16</v>
      </c>
      <c r="D2211" s="13">
        <v>9</v>
      </c>
      <c r="E2211" s="9" t="s">
        <v>4896</v>
      </c>
      <c r="F2211" s="20" t="s">
        <v>4908</v>
      </c>
      <c r="G2211" t="s">
        <v>4904</v>
      </c>
      <c r="H2211" t="str">
        <f>VLOOKUP(E2211,suppliers!$A$2:$B$18,2,)</f>
        <v>OTHER</v>
      </c>
      <c r="I2211" t="str">
        <f>VLOOKUP(C2211,Table_items[],2,FALSE)</f>
        <v>Ultraflu Box Isi 25 Strip</v>
      </c>
      <c r="J2211" t="str">
        <f>VLOOKUP(C2211,Table_items[],3,FALSE)</f>
        <v>Obat Batuk &amp; Pilek</v>
      </c>
      <c r="K2211" s="23">
        <f>VLOOKUP(C2211,Table_items[],4,FALSE)</f>
        <v>72500</v>
      </c>
      <c r="L2211" s="23">
        <f>VLOOKUP(C2211,Table_items[],5,FALSE)</f>
        <v>73805</v>
      </c>
    </row>
    <row r="2212" spans="1:12" x14ac:dyDescent="0.2">
      <c r="A2212" s="7" t="s">
        <v>2475</v>
      </c>
      <c r="B2212" s="27">
        <v>44188</v>
      </c>
      <c r="C2212" s="9" t="s">
        <v>23</v>
      </c>
      <c r="D2212" s="9">
        <v>33</v>
      </c>
      <c r="E2212" s="9" t="s">
        <v>4896</v>
      </c>
      <c r="F2212" s="20" t="s">
        <v>4908</v>
      </c>
      <c r="G2212" t="s">
        <v>4904</v>
      </c>
      <c r="H2212" t="str">
        <f>VLOOKUP(E2212,suppliers!$A$2:$B$18,2,)</f>
        <v>OTHER</v>
      </c>
      <c r="I2212" t="str">
        <f>VLOOKUP(C2212,Table_items[],2,FALSE)</f>
        <v>Amlodipine Besilate</v>
      </c>
      <c r="J2212" t="str">
        <f>VLOOKUP(C2212,Table_items[],3,FALSE)</f>
        <v>Obat Hipertensi</v>
      </c>
      <c r="K2212" s="23">
        <f>VLOOKUP(C2212,Table_items[],4,FALSE)</f>
        <v>7467</v>
      </c>
      <c r="L2212" s="23">
        <f>VLOOKUP(C2212,Table_items[],5,FALSE)</f>
        <v>7504</v>
      </c>
    </row>
    <row r="2213" spans="1:12" x14ac:dyDescent="0.2">
      <c r="A2213" s="11" t="s">
        <v>2476</v>
      </c>
      <c r="B2213" s="28">
        <v>44189</v>
      </c>
      <c r="C2213" s="13" t="s">
        <v>12</v>
      </c>
      <c r="D2213" s="13">
        <v>95</v>
      </c>
      <c r="E2213" s="9" t="s">
        <v>4896</v>
      </c>
      <c r="F2213" s="20" t="s">
        <v>4908</v>
      </c>
      <c r="G2213" t="s">
        <v>4904</v>
      </c>
      <c r="H2213" t="str">
        <f>VLOOKUP(E2213,suppliers!$A$2:$B$18,2,)</f>
        <v>OTHER</v>
      </c>
      <c r="I2213" t="str">
        <f>VLOOKUP(C2213,Table_items[],2,FALSE)</f>
        <v>Decolsen 1 Strip 4 Tablet</v>
      </c>
      <c r="J2213" t="str">
        <f>VLOOKUP(C2213,Table_items[],3,FALSE)</f>
        <v>Obat Batuk &amp; Pilek</v>
      </c>
      <c r="K2213" s="23">
        <f>VLOOKUP(C2213,Table_items[],4,FALSE)</f>
        <v>2886</v>
      </c>
      <c r="L2213" s="23">
        <f>VLOOKUP(C2213,Table_items[],5,FALSE)</f>
        <v>2915</v>
      </c>
    </row>
    <row r="2214" spans="1:12" x14ac:dyDescent="0.2">
      <c r="A2214" s="7" t="s">
        <v>2477</v>
      </c>
      <c r="B2214" s="27">
        <v>44189</v>
      </c>
      <c r="C2214" s="9" t="s">
        <v>37</v>
      </c>
      <c r="D2214" s="9">
        <v>62</v>
      </c>
      <c r="E2214" s="9" t="s">
        <v>4896</v>
      </c>
      <c r="F2214" s="20" t="s">
        <v>4908</v>
      </c>
      <c r="G2214" t="s">
        <v>4904</v>
      </c>
      <c r="H2214" t="str">
        <f>VLOOKUP(E2214,suppliers!$A$2:$B$18,2,)</f>
        <v>OTHER</v>
      </c>
      <c r="I2214" t="str">
        <f>VLOOKUP(C2214,Table_items[],2,FALSE)</f>
        <v>Bodrex Extra</v>
      </c>
      <c r="J2214" t="str">
        <f>VLOOKUP(C2214,Table_items[],3,FALSE)</f>
        <v>Obat Sakit Kepala &amp; Demam</v>
      </c>
      <c r="K2214" s="23">
        <f>VLOOKUP(C2214,Table_items[],4,FALSE)</f>
        <v>50788</v>
      </c>
      <c r="L2214" s="23">
        <f>VLOOKUP(C2214,Table_items[],5,FALSE)</f>
        <v>51753</v>
      </c>
    </row>
    <row r="2215" spans="1:12" x14ac:dyDescent="0.2">
      <c r="A2215" s="11" t="s">
        <v>2478</v>
      </c>
      <c r="B2215" s="28">
        <v>44189</v>
      </c>
      <c r="C2215" s="13" t="s">
        <v>24</v>
      </c>
      <c r="D2215" s="13">
        <v>17</v>
      </c>
      <c r="E2215" s="9" t="s">
        <v>4896</v>
      </c>
      <c r="F2215" s="20" t="s">
        <v>4908</v>
      </c>
      <c r="G2215" t="s">
        <v>4904</v>
      </c>
      <c r="H2215" t="str">
        <f>VLOOKUP(E2215,suppliers!$A$2:$B$18,2,)</f>
        <v>OTHER</v>
      </c>
      <c r="I2215" t="str">
        <f>VLOOKUP(C2215,Table_items[],2,FALSE)</f>
        <v>Irbesartan</v>
      </c>
      <c r="J2215" t="str">
        <f>VLOOKUP(C2215,Table_items[],3,FALSE)</f>
        <v>Obat Hipertensi</v>
      </c>
      <c r="K2215" s="23">
        <f>VLOOKUP(C2215,Table_items[],4,FALSE)</f>
        <v>108794</v>
      </c>
      <c r="L2215" s="23">
        <f>VLOOKUP(C2215,Table_items[],5,FALSE)</f>
        <v>109447</v>
      </c>
    </row>
    <row r="2216" spans="1:12" x14ac:dyDescent="0.2">
      <c r="A2216" s="7" t="s">
        <v>2479</v>
      </c>
      <c r="B2216" s="27">
        <v>44189</v>
      </c>
      <c r="C2216" s="9" t="s">
        <v>20</v>
      </c>
      <c r="D2216" s="9">
        <v>53</v>
      </c>
      <c r="E2216" s="9" t="s">
        <v>4896</v>
      </c>
      <c r="F2216" s="20" t="s">
        <v>4908</v>
      </c>
      <c r="G2216" t="s">
        <v>4904</v>
      </c>
      <c r="H2216" t="str">
        <f>VLOOKUP(E2216,suppliers!$A$2:$B$18,2,)</f>
        <v>OTHER</v>
      </c>
      <c r="I2216" t="str">
        <f>VLOOKUP(C2216,Table_items[],2,FALSE)</f>
        <v>Carditens</v>
      </c>
      <c r="J2216" t="str">
        <f>VLOOKUP(C2216,Table_items[],3,FALSE)</f>
        <v>Obat Hipertensi</v>
      </c>
      <c r="K2216" s="23">
        <f>VLOOKUP(C2216,Table_items[],4,FALSE)</f>
        <v>100000</v>
      </c>
      <c r="L2216" s="23">
        <f>VLOOKUP(C2216,Table_items[],5,FALSE)</f>
        <v>100900</v>
      </c>
    </row>
    <row r="2217" spans="1:12" x14ac:dyDescent="0.2">
      <c r="A2217" s="11" t="s">
        <v>2480</v>
      </c>
      <c r="B2217" s="28">
        <v>44189</v>
      </c>
      <c r="C2217" s="13" t="s">
        <v>11</v>
      </c>
      <c r="D2217" s="13">
        <v>61</v>
      </c>
      <c r="E2217" s="9" t="s">
        <v>4896</v>
      </c>
      <c r="F2217" s="20" t="s">
        <v>4908</v>
      </c>
      <c r="G2217" t="s">
        <v>4904</v>
      </c>
      <c r="H2217" t="str">
        <f>VLOOKUP(E2217,suppliers!$A$2:$B$18,2,)</f>
        <v>OTHER</v>
      </c>
      <c r="I2217" t="str">
        <f>VLOOKUP(C2217,Table_items[],2,FALSE)</f>
        <v>Neozep Forte 1 Strip 4 Tablet</v>
      </c>
      <c r="J2217" t="str">
        <f>VLOOKUP(C2217,Table_items[],3,FALSE)</f>
        <v>Obat Batuk &amp; Pilek</v>
      </c>
      <c r="K2217" s="23">
        <f>VLOOKUP(C2217,Table_items[],4,FALSE)</f>
        <v>2324</v>
      </c>
      <c r="L2217" s="23">
        <f>VLOOKUP(C2217,Table_items[],5,FALSE)</f>
        <v>2338</v>
      </c>
    </row>
    <row r="2218" spans="1:12" x14ac:dyDescent="0.2">
      <c r="A2218" s="7" t="s">
        <v>2481</v>
      </c>
      <c r="B2218" s="27">
        <v>44190</v>
      </c>
      <c r="C2218" s="9" t="s">
        <v>9</v>
      </c>
      <c r="D2218" s="9">
        <v>80</v>
      </c>
      <c r="E2218" s="9" t="s">
        <v>4896</v>
      </c>
      <c r="F2218" s="20" t="s">
        <v>4908</v>
      </c>
      <c r="G2218" t="s">
        <v>4904</v>
      </c>
      <c r="H2218" t="str">
        <f>VLOOKUP(E2218,suppliers!$A$2:$B$18,2,)</f>
        <v>OTHER</v>
      </c>
      <c r="I2218" t="str">
        <f>VLOOKUP(C2218,Table_items[],2,FALSE)</f>
        <v>Bedak Heroxyn 150 gr</v>
      </c>
      <c r="J2218" t="str">
        <f>VLOOKUP(C2218,Table_items[],3,FALSE)</f>
        <v>Obat Alergi</v>
      </c>
      <c r="K2218" s="23">
        <f>VLOOKUP(C2218,Table_items[],4,FALSE)</f>
        <v>16950</v>
      </c>
      <c r="L2218" s="23">
        <f>VLOOKUP(C2218,Table_items[],5,FALSE)</f>
        <v>17170</v>
      </c>
    </row>
    <row r="2219" spans="1:12" s="23" customFormat="1" x14ac:dyDescent="0.2">
      <c r="A2219" s="11" t="s">
        <v>2482</v>
      </c>
      <c r="B2219" s="28">
        <v>44190</v>
      </c>
      <c r="C2219" s="13" t="s">
        <v>24</v>
      </c>
      <c r="D2219" s="13">
        <v>16</v>
      </c>
      <c r="E2219" s="9" t="s">
        <v>4896</v>
      </c>
      <c r="F2219" s="20" t="s">
        <v>4908</v>
      </c>
      <c r="G2219" t="s">
        <v>4904</v>
      </c>
      <c r="H2219" t="str">
        <f>VLOOKUP(E2219,suppliers!$A$2:$B$18,2,)</f>
        <v>OTHER</v>
      </c>
      <c r="I2219" t="str">
        <f>VLOOKUP(C2219,Table_items[],2,FALSE)</f>
        <v>Irbesartan</v>
      </c>
      <c r="J2219" t="str">
        <f>VLOOKUP(C2219,Table_items[],3,FALSE)</f>
        <v>Obat Hipertensi</v>
      </c>
      <c r="K2219" s="23">
        <f>VLOOKUP(C2219,Table_items[],4,FALSE)</f>
        <v>108794</v>
      </c>
      <c r="L2219" s="23">
        <f>VLOOKUP(C2219,Table_items[],5,FALSE)</f>
        <v>109447</v>
      </c>
    </row>
    <row r="2220" spans="1:12" s="23" customFormat="1" x14ac:dyDescent="0.2">
      <c r="A2220" s="7" t="s">
        <v>2483</v>
      </c>
      <c r="B2220" s="27">
        <v>44190</v>
      </c>
      <c r="C2220" s="9" t="s">
        <v>40</v>
      </c>
      <c r="D2220" s="9">
        <v>1</v>
      </c>
      <c r="E2220" s="9" t="s">
        <v>4896</v>
      </c>
      <c r="F2220" s="20" t="s">
        <v>4908</v>
      </c>
      <c r="G2220" t="s">
        <v>4904</v>
      </c>
      <c r="H2220" t="str">
        <f>VLOOKUP(E2220,suppliers!$A$2:$B$18,2,)</f>
        <v>OTHER</v>
      </c>
      <c r="I2220" t="str">
        <f>VLOOKUP(C2220,Table_items[],2,FALSE)</f>
        <v>Paramex Tablet / Obat</v>
      </c>
      <c r="J2220" t="str">
        <f>VLOOKUP(C2220,Table_items[],3,FALSE)</f>
        <v>Obat Sakit Kepala &amp; Demam</v>
      </c>
      <c r="K2220" s="23">
        <f>VLOOKUP(C2220,Table_items[],4,FALSE)</f>
        <v>2560</v>
      </c>
      <c r="L2220" s="23">
        <f>VLOOKUP(C2220,Table_items[],5,FALSE)</f>
        <v>2586</v>
      </c>
    </row>
    <row r="2221" spans="1:12" s="23" customFormat="1" x14ac:dyDescent="0.2">
      <c r="A2221" s="11" t="s">
        <v>2484</v>
      </c>
      <c r="B2221" s="28">
        <v>44190</v>
      </c>
      <c r="C2221" s="13" t="s">
        <v>40</v>
      </c>
      <c r="D2221" s="13">
        <v>62</v>
      </c>
      <c r="E2221" s="9" t="s">
        <v>4896</v>
      </c>
      <c r="F2221" s="20" t="s">
        <v>4908</v>
      </c>
      <c r="G2221" t="s">
        <v>4904</v>
      </c>
      <c r="H2221" t="str">
        <f>VLOOKUP(E2221,suppliers!$A$2:$B$18,2,)</f>
        <v>OTHER</v>
      </c>
      <c r="I2221" t="str">
        <f>VLOOKUP(C2221,Table_items[],2,FALSE)</f>
        <v>Paramex Tablet / Obat</v>
      </c>
      <c r="J2221" t="str">
        <f>VLOOKUP(C2221,Table_items[],3,FALSE)</f>
        <v>Obat Sakit Kepala &amp; Demam</v>
      </c>
      <c r="K2221" s="23">
        <f>VLOOKUP(C2221,Table_items[],4,FALSE)</f>
        <v>2560</v>
      </c>
      <c r="L2221" s="23">
        <f>VLOOKUP(C2221,Table_items[],5,FALSE)</f>
        <v>2586</v>
      </c>
    </row>
    <row r="2222" spans="1:12" s="23" customFormat="1" x14ac:dyDescent="0.2">
      <c r="A2222" s="7" t="s">
        <v>2485</v>
      </c>
      <c r="B2222" s="27">
        <v>44190</v>
      </c>
      <c r="C2222" s="9" t="s">
        <v>30</v>
      </c>
      <c r="D2222" s="9">
        <v>28</v>
      </c>
      <c r="E2222" s="9" t="s">
        <v>4896</v>
      </c>
      <c r="F2222" s="20" t="s">
        <v>4908</v>
      </c>
      <c r="G2222" t="s">
        <v>4904</v>
      </c>
      <c r="H2222" t="str">
        <f>VLOOKUP(E2222,suppliers!$A$2:$B$18,2,)</f>
        <v>OTHER</v>
      </c>
      <c r="I2222" t="str">
        <f>VLOOKUP(C2222,Table_items[],2,FALSE)</f>
        <v>Koolfever</v>
      </c>
      <c r="J2222" t="str">
        <f>VLOOKUP(C2222,Table_items[],3,FALSE)</f>
        <v>Obat Sakit Kepala &amp; Demam</v>
      </c>
      <c r="K2222" s="23">
        <f>VLOOKUP(C2222,Table_items[],4,FALSE)</f>
        <v>7500</v>
      </c>
      <c r="L2222" s="23">
        <f>VLOOKUP(C2222,Table_items[],5,FALSE)</f>
        <v>7620</v>
      </c>
    </row>
    <row r="2223" spans="1:12" s="23" customFormat="1" x14ac:dyDescent="0.2">
      <c r="A2223" s="11" t="s">
        <v>2486</v>
      </c>
      <c r="B2223" s="28">
        <v>44190</v>
      </c>
      <c r="C2223" s="13" t="s">
        <v>23</v>
      </c>
      <c r="D2223" s="13">
        <v>28</v>
      </c>
      <c r="E2223" s="9" t="s">
        <v>4896</v>
      </c>
      <c r="F2223" s="20" t="s">
        <v>4908</v>
      </c>
      <c r="G2223" t="s">
        <v>4904</v>
      </c>
      <c r="H2223" t="str">
        <f>VLOOKUP(E2223,suppliers!$A$2:$B$18,2,)</f>
        <v>OTHER</v>
      </c>
      <c r="I2223" t="str">
        <f>VLOOKUP(C2223,Table_items[],2,FALSE)</f>
        <v>Amlodipine Besilate</v>
      </c>
      <c r="J2223" t="str">
        <f>VLOOKUP(C2223,Table_items[],3,FALSE)</f>
        <v>Obat Hipertensi</v>
      </c>
      <c r="K2223" s="23">
        <f>VLOOKUP(C2223,Table_items[],4,FALSE)</f>
        <v>7467</v>
      </c>
      <c r="L2223" s="23">
        <f>VLOOKUP(C2223,Table_items[],5,FALSE)</f>
        <v>7504</v>
      </c>
    </row>
    <row r="2224" spans="1:12" s="23" customFormat="1" x14ac:dyDescent="0.2">
      <c r="A2224" s="7" t="s">
        <v>2487</v>
      </c>
      <c r="B2224" s="27">
        <v>44191</v>
      </c>
      <c r="C2224" s="9" t="s">
        <v>12</v>
      </c>
      <c r="D2224" s="9">
        <v>38</v>
      </c>
      <c r="E2224" s="9" t="s">
        <v>4896</v>
      </c>
      <c r="F2224" s="20" t="s">
        <v>4908</v>
      </c>
      <c r="G2224" t="s">
        <v>4904</v>
      </c>
      <c r="H2224" t="str">
        <f>VLOOKUP(E2224,suppliers!$A$2:$B$18,2,)</f>
        <v>OTHER</v>
      </c>
      <c r="I2224" t="str">
        <f>VLOOKUP(C2224,Table_items[],2,FALSE)</f>
        <v>Decolsen 1 Strip 4 Tablet</v>
      </c>
      <c r="J2224" t="str">
        <f>VLOOKUP(C2224,Table_items[],3,FALSE)</f>
        <v>Obat Batuk &amp; Pilek</v>
      </c>
      <c r="K2224" s="23">
        <f>VLOOKUP(C2224,Table_items[],4,FALSE)</f>
        <v>2886</v>
      </c>
      <c r="L2224" s="23">
        <f>VLOOKUP(C2224,Table_items[],5,FALSE)</f>
        <v>2915</v>
      </c>
    </row>
    <row r="2225" spans="1:12" s="23" customFormat="1" x14ac:dyDescent="0.2">
      <c r="A2225" s="11" t="s">
        <v>2488</v>
      </c>
      <c r="B2225" s="28">
        <v>44191</v>
      </c>
      <c r="C2225" s="13" t="s">
        <v>37</v>
      </c>
      <c r="D2225" s="13">
        <v>79</v>
      </c>
      <c r="E2225" s="9" t="s">
        <v>4896</v>
      </c>
      <c r="F2225" s="20" t="s">
        <v>4908</v>
      </c>
      <c r="G2225" t="s">
        <v>4904</v>
      </c>
      <c r="H2225" t="str">
        <f>VLOOKUP(E2225,suppliers!$A$2:$B$18,2,)</f>
        <v>OTHER</v>
      </c>
      <c r="I2225" t="str">
        <f>VLOOKUP(C2225,Table_items[],2,FALSE)</f>
        <v>Bodrex Extra</v>
      </c>
      <c r="J2225" t="str">
        <f>VLOOKUP(C2225,Table_items[],3,FALSE)</f>
        <v>Obat Sakit Kepala &amp; Demam</v>
      </c>
      <c r="K2225" s="23">
        <f>VLOOKUP(C2225,Table_items[],4,FALSE)</f>
        <v>50788</v>
      </c>
      <c r="L2225" s="23">
        <f>VLOOKUP(C2225,Table_items[],5,FALSE)</f>
        <v>51753</v>
      </c>
    </row>
    <row r="2226" spans="1:12" s="23" customFormat="1" x14ac:dyDescent="0.2">
      <c r="A2226" s="7" t="s">
        <v>2489</v>
      </c>
      <c r="B2226" s="27">
        <v>44191</v>
      </c>
      <c r="C2226" s="9" t="s">
        <v>41</v>
      </c>
      <c r="D2226" s="9">
        <v>35</v>
      </c>
      <c r="E2226" s="9" t="s">
        <v>4896</v>
      </c>
      <c r="F2226" s="20" t="s">
        <v>4908</v>
      </c>
      <c r="G2226" t="s">
        <v>4904</v>
      </c>
      <c r="H2226" t="str">
        <f>VLOOKUP(E2226,suppliers!$A$2:$B$18,2,)</f>
        <v>OTHER</v>
      </c>
      <c r="I2226" t="str">
        <f>VLOOKUP(C2226,Table_items[],2,FALSE)</f>
        <v>Otilon Ear Drops 8 mL</v>
      </c>
      <c r="J2226" t="str">
        <f>VLOOKUP(C2226,Table_items[],3,FALSE)</f>
        <v>Obat Telinga</v>
      </c>
      <c r="K2226" s="23">
        <f>VLOOKUP(C2226,Table_items[],4,FALSE)</f>
        <v>55000</v>
      </c>
      <c r="L2226" s="23">
        <f>VLOOKUP(C2226,Table_items[],5,FALSE)</f>
        <v>55935</v>
      </c>
    </row>
    <row r="2227" spans="1:12" s="23" customFormat="1" x14ac:dyDescent="0.2">
      <c r="A2227" s="11" t="s">
        <v>2490</v>
      </c>
      <c r="B2227" s="28">
        <v>44191</v>
      </c>
      <c r="C2227" s="13" t="s">
        <v>22</v>
      </c>
      <c r="D2227" s="13">
        <v>39</v>
      </c>
      <c r="E2227" s="9" t="s">
        <v>4896</v>
      </c>
      <c r="F2227" s="20" t="s">
        <v>4908</v>
      </c>
      <c r="G2227" t="s">
        <v>4904</v>
      </c>
      <c r="H2227" t="str">
        <f>VLOOKUP(E2227,suppliers!$A$2:$B$18,2,)</f>
        <v>OTHER</v>
      </c>
      <c r="I2227" t="str">
        <f>VLOOKUP(C2227,Table_items[],2,FALSE)</f>
        <v>Candesartan Ogb Dexa</v>
      </c>
      <c r="J2227" t="str">
        <f>VLOOKUP(C2227,Table_items[],3,FALSE)</f>
        <v>Obat Hipertensi</v>
      </c>
      <c r="K2227" s="23">
        <f>VLOOKUP(C2227,Table_items[],4,FALSE)</f>
        <v>5000</v>
      </c>
      <c r="L2227" s="23">
        <f>VLOOKUP(C2227,Table_items[],5,FALSE)</f>
        <v>5095</v>
      </c>
    </row>
    <row r="2228" spans="1:12" s="23" customFormat="1" x14ac:dyDescent="0.2">
      <c r="A2228" s="7" t="s">
        <v>2491</v>
      </c>
      <c r="B2228" s="27">
        <v>44191</v>
      </c>
      <c r="C2228" s="9" t="s">
        <v>10</v>
      </c>
      <c r="D2228" s="9">
        <v>16</v>
      </c>
      <c r="E2228" s="9" t="s">
        <v>4896</v>
      </c>
      <c r="F2228" s="20" t="s">
        <v>4908</v>
      </c>
      <c r="G2228" t="s">
        <v>4904</v>
      </c>
      <c r="H2228" t="str">
        <f>VLOOKUP(E2228,suppliers!$A$2:$B$18,2,)</f>
        <v>OTHER</v>
      </c>
      <c r="I2228" t="str">
        <f>VLOOKUP(C2228,Table_items[],2,FALSE)</f>
        <v>Dexteem Box Plus 100 Tablet</v>
      </c>
      <c r="J2228" t="str">
        <f>VLOOKUP(C2228,Table_items[],3,FALSE)</f>
        <v>Obat Alergi</v>
      </c>
      <c r="K2228" s="23">
        <f>VLOOKUP(C2228,Table_items[],4,FALSE)</f>
        <v>25322</v>
      </c>
      <c r="L2228" s="23">
        <f>VLOOKUP(C2228,Table_items[],5,FALSE)</f>
        <v>25449</v>
      </c>
    </row>
    <row r="2229" spans="1:12" s="23" customFormat="1" x14ac:dyDescent="0.2">
      <c r="A2229" s="11" t="s">
        <v>2492</v>
      </c>
      <c r="B2229" s="28">
        <v>44191</v>
      </c>
      <c r="C2229" s="13" t="s">
        <v>34</v>
      </c>
      <c r="D2229" s="13">
        <v>10</v>
      </c>
      <c r="E2229" s="9" t="s">
        <v>4896</v>
      </c>
      <c r="F2229" s="20" t="s">
        <v>4908</v>
      </c>
      <c r="G2229" t="s">
        <v>4904</v>
      </c>
      <c r="H2229" t="str">
        <f>VLOOKUP(E2229,suppliers!$A$2:$B$18,2,)</f>
        <v>OTHER</v>
      </c>
      <c r="I2229" t="str">
        <f>VLOOKUP(C2229,Table_items[],2,FALSE)</f>
        <v>Panadol Anak Tablet 1 Strip</v>
      </c>
      <c r="J2229" t="str">
        <f>VLOOKUP(C2229,Table_items[],3,FALSE)</f>
        <v>Obat Sakit Kepala &amp; Demam</v>
      </c>
      <c r="K2229" s="23">
        <f>VLOOKUP(C2229,Table_items[],4,FALSE)</f>
        <v>25000</v>
      </c>
      <c r="L2229" s="23">
        <f>VLOOKUP(C2229,Table_items[],5,FALSE)</f>
        <v>25450</v>
      </c>
    </row>
    <row r="2230" spans="1:12" s="23" customFormat="1" x14ac:dyDescent="0.2">
      <c r="A2230" s="7" t="s">
        <v>2493</v>
      </c>
      <c r="B2230" s="27">
        <v>44192</v>
      </c>
      <c r="C2230" s="9" t="s">
        <v>12</v>
      </c>
      <c r="D2230" s="9">
        <v>35</v>
      </c>
      <c r="E2230" s="9" t="s">
        <v>4896</v>
      </c>
      <c r="F2230" s="20" t="s">
        <v>4908</v>
      </c>
      <c r="G2230" t="s">
        <v>4904</v>
      </c>
      <c r="H2230" t="str">
        <f>VLOOKUP(E2230,suppliers!$A$2:$B$18,2,)</f>
        <v>OTHER</v>
      </c>
      <c r="I2230" t="str">
        <f>VLOOKUP(C2230,Table_items[],2,FALSE)</f>
        <v>Decolsen 1 Strip 4 Tablet</v>
      </c>
      <c r="J2230" t="str">
        <f>VLOOKUP(C2230,Table_items[],3,FALSE)</f>
        <v>Obat Batuk &amp; Pilek</v>
      </c>
      <c r="K2230" s="23">
        <f>VLOOKUP(C2230,Table_items[],4,FALSE)</f>
        <v>2886</v>
      </c>
      <c r="L2230" s="23">
        <f>VLOOKUP(C2230,Table_items[],5,FALSE)</f>
        <v>2915</v>
      </c>
    </row>
    <row r="2231" spans="1:12" s="23" customFormat="1" x14ac:dyDescent="0.2">
      <c r="A2231" s="11" t="s">
        <v>2494</v>
      </c>
      <c r="B2231" s="28">
        <v>44192</v>
      </c>
      <c r="C2231" s="13" t="s">
        <v>14</v>
      </c>
      <c r="D2231" s="13">
        <v>61</v>
      </c>
      <c r="E2231" s="9" t="s">
        <v>4896</v>
      </c>
      <c r="F2231" s="20" t="s">
        <v>4908</v>
      </c>
      <c r="G2231" t="s">
        <v>4904</v>
      </c>
      <c r="H2231" t="str">
        <f>VLOOKUP(E2231,suppliers!$A$2:$B$18,2,)</f>
        <v>OTHER</v>
      </c>
      <c r="I2231" t="str">
        <f>VLOOKUP(C2231,Table_items[],2,FALSE)</f>
        <v>Lo Han Kuo Infusion 12</v>
      </c>
      <c r="J2231" t="str">
        <f>VLOOKUP(C2231,Table_items[],3,FALSE)</f>
        <v>Obat Batuk &amp; Pilek</v>
      </c>
      <c r="K2231" s="23">
        <f>VLOOKUP(C2231,Table_items[],4,FALSE)</f>
        <v>23869</v>
      </c>
      <c r="L2231" s="23">
        <f>VLOOKUP(C2231,Table_items[],5,FALSE)</f>
        <v>24179</v>
      </c>
    </row>
    <row r="2232" spans="1:12" s="23" customFormat="1" x14ac:dyDescent="0.2">
      <c r="A2232" s="7" t="s">
        <v>2495</v>
      </c>
      <c r="B2232" s="27">
        <v>44193</v>
      </c>
      <c r="C2232" s="9" t="s">
        <v>12</v>
      </c>
      <c r="D2232" s="9">
        <v>41</v>
      </c>
      <c r="E2232" s="9" t="s">
        <v>4896</v>
      </c>
      <c r="F2232" s="20" t="s">
        <v>4908</v>
      </c>
      <c r="G2232" t="s">
        <v>4904</v>
      </c>
      <c r="H2232" t="str">
        <f>VLOOKUP(E2232,suppliers!$A$2:$B$18,2,)</f>
        <v>OTHER</v>
      </c>
      <c r="I2232" t="str">
        <f>VLOOKUP(C2232,Table_items[],2,FALSE)</f>
        <v>Decolsen 1 Strip 4 Tablet</v>
      </c>
      <c r="J2232" t="str">
        <f>VLOOKUP(C2232,Table_items[],3,FALSE)</f>
        <v>Obat Batuk &amp; Pilek</v>
      </c>
      <c r="K2232" s="23">
        <f>VLOOKUP(C2232,Table_items[],4,FALSE)</f>
        <v>2886</v>
      </c>
      <c r="L2232" s="23">
        <f>VLOOKUP(C2232,Table_items[],5,FALSE)</f>
        <v>2915</v>
      </c>
    </row>
    <row r="2233" spans="1:12" s="23" customFormat="1" x14ac:dyDescent="0.2">
      <c r="A2233" s="11" t="s">
        <v>2496</v>
      </c>
      <c r="B2233" s="28">
        <v>44193</v>
      </c>
      <c r="C2233" s="13" t="s">
        <v>37</v>
      </c>
      <c r="D2233" s="13">
        <v>72</v>
      </c>
      <c r="E2233" s="9" t="s">
        <v>4896</v>
      </c>
      <c r="F2233" s="20" t="s">
        <v>4908</v>
      </c>
      <c r="G2233" t="s">
        <v>4904</v>
      </c>
      <c r="H2233" t="str">
        <f>VLOOKUP(E2233,suppliers!$A$2:$B$18,2,)</f>
        <v>OTHER</v>
      </c>
      <c r="I2233" t="str">
        <f>VLOOKUP(C2233,Table_items[],2,FALSE)</f>
        <v>Bodrex Extra</v>
      </c>
      <c r="J2233" t="str">
        <f>VLOOKUP(C2233,Table_items[],3,FALSE)</f>
        <v>Obat Sakit Kepala &amp; Demam</v>
      </c>
      <c r="K2233" s="23">
        <f>VLOOKUP(C2233,Table_items[],4,FALSE)</f>
        <v>50788</v>
      </c>
      <c r="L2233" s="23">
        <f>VLOOKUP(C2233,Table_items[],5,FALSE)</f>
        <v>51753</v>
      </c>
    </row>
    <row r="2234" spans="1:12" s="23" customFormat="1" x14ac:dyDescent="0.2">
      <c r="A2234" s="7" t="s">
        <v>2497</v>
      </c>
      <c r="B2234" s="27">
        <v>44193</v>
      </c>
      <c r="C2234" s="9" t="s">
        <v>38</v>
      </c>
      <c r="D2234" s="9">
        <v>47</v>
      </c>
      <c r="E2234" s="9" t="s">
        <v>4896</v>
      </c>
      <c r="F2234" s="20" t="s">
        <v>4908</v>
      </c>
      <c r="G2234" t="s">
        <v>4904</v>
      </c>
      <c r="H2234" t="str">
        <f>VLOOKUP(E2234,suppliers!$A$2:$B$18,2,)</f>
        <v>OTHER</v>
      </c>
      <c r="I2234" t="str">
        <f>VLOOKUP(C2234,Table_items[],2,FALSE)</f>
        <v>Sanmol 500 MG 4 Tablet</v>
      </c>
      <c r="J2234" t="str">
        <f>VLOOKUP(C2234,Table_items[],3,FALSE)</f>
        <v>Obat Sakit Kepala &amp; Demam</v>
      </c>
      <c r="K2234" s="23">
        <f>VLOOKUP(C2234,Table_items[],4,FALSE)</f>
        <v>1600</v>
      </c>
      <c r="L2234" s="23">
        <f>VLOOKUP(C2234,Table_items[],5,FALSE)</f>
        <v>1619</v>
      </c>
    </row>
    <row r="2235" spans="1:12" s="23" customFormat="1" x14ac:dyDescent="0.2">
      <c r="A2235" s="11" t="s">
        <v>2498</v>
      </c>
      <c r="B2235" s="28">
        <v>44193</v>
      </c>
      <c r="C2235" s="13" t="s">
        <v>22</v>
      </c>
      <c r="D2235" s="13">
        <v>48</v>
      </c>
      <c r="E2235" s="9" t="s">
        <v>4896</v>
      </c>
      <c r="F2235" s="20" t="s">
        <v>4908</v>
      </c>
      <c r="G2235" t="s">
        <v>4904</v>
      </c>
      <c r="H2235" t="str">
        <f>VLOOKUP(E2235,suppliers!$A$2:$B$18,2,)</f>
        <v>OTHER</v>
      </c>
      <c r="I2235" t="str">
        <f>VLOOKUP(C2235,Table_items[],2,FALSE)</f>
        <v>Candesartan Ogb Dexa</v>
      </c>
      <c r="J2235" t="str">
        <f>VLOOKUP(C2235,Table_items[],3,FALSE)</f>
        <v>Obat Hipertensi</v>
      </c>
      <c r="K2235" s="23">
        <f>VLOOKUP(C2235,Table_items[],4,FALSE)</f>
        <v>5000</v>
      </c>
      <c r="L2235" s="23">
        <f>VLOOKUP(C2235,Table_items[],5,FALSE)</f>
        <v>5095</v>
      </c>
    </row>
    <row r="2236" spans="1:12" s="23" customFormat="1" x14ac:dyDescent="0.2">
      <c r="A2236" s="7" t="s">
        <v>2499</v>
      </c>
      <c r="B2236" s="27">
        <v>44193</v>
      </c>
      <c r="C2236" s="9" t="s">
        <v>14</v>
      </c>
      <c r="D2236" s="9">
        <v>12</v>
      </c>
      <c r="E2236" s="9" t="s">
        <v>4896</v>
      </c>
      <c r="F2236" s="20" t="s">
        <v>4908</v>
      </c>
      <c r="G2236" t="s">
        <v>4904</v>
      </c>
      <c r="H2236" t="str">
        <f>VLOOKUP(E2236,suppliers!$A$2:$B$18,2,)</f>
        <v>OTHER</v>
      </c>
      <c r="I2236" t="str">
        <f>VLOOKUP(C2236,Table_items[],2,FALSE)</f>
        <v>Lo Han Kuo Infusion 12</v>
      </c>
      <c r="J2236" t="str">
        <f>VLOOKUP(C2236,Table_items[],3,FALSE)</f>
        <v>Obat Batuk &amp; Pilek</v>
      </c>
      <c r="K2236" s="23">
        <f>VLOOKUP(C2236,Table_items[],4,FALSE)</f>
        <v>23869</v>
      </c>
      <c r="L2236" s="23">
        <f>VLOOKUP(C2236,Table_items[],5,FALSE)</f>
        <v>24179</v>
      </c>
    </row>
    <row r="2237" spans="1:12" s="23" customFormat="1" x14ac:dyDescent="0.2">
      <c r="A2237" s="11" t="s">
        <v>2500</v>
      </c>
      <c r="B2237" s="28">
        <v>44193</v>
      </c>
      <c r="C2237" s="13" t="s">
        <v>39</v>
      </c>
      <c r="D2237" s="13">
        <v>223</v>
      </c>
      <c r="E2237" s="9" t="s">
        <v>4896</v>
      </c>
      <c r="F2237" s="20" t="s">
        <v>4908</v>
      </c>
      <c r="G2237" t="s">
        <v>4904</v>
      </c>
      <c r="H2237" t="str">
        <f>VLOOKUP(E2237,suppliers!$A$2:$B$18,2,)</f>
        <v>OTHER</v>
      </c>
      <c r="I2237" t="str">
        <f>VLOOKUP(C2237,Table_items[],2,FALSE)</f>
        <v>Cilostazol Bernofarm</v>
      </c>
      <c r="J2237" t="str">
        <f>VLOOKUP(C2237,Table_items[],3,FALSE)</f>
        <v>Obat Sakit Kepala &amp; Demam</v>
      </c>
      <c r="K2237" s="23">
        <f>VLOOKUP(C2237,Table_items[],4,FALSE)</f>
        <v>45450</v>
      </c>
      <c r="L2237" s="23">
        <f>VLOOKUP(C2237,Table_items[],5,FALSE)</f>
        <v>46223</v>
      </c>
    </row>
    <row r="2238" spans="1:12" s="23" customFormat="1" x14ac:dyDescent="0.2">
      <c r="A2238" s="7" t="s">
        <v>2501</v>
      </c>
      <c r="B2238" s="27">
        <v>44194</v>
      </c>
      <c r="C2238" s="9" t="s">
        <v>37</v>
      </c>
      <c r="D2238" s="9">
        <v>37</v>
      </c>
      <c r="E2238" s="9" t="s">
        <v>4896</v>
      </c>
      <c r="F2238" s="20" t="s">
        <v>4908</v>
      </c>
      <c r="G2238" t="s">
        <v>4904</v>
      </c>
      <c r="H2238" t="str">
        <f>VLOOKUP(E2238,suppliers!$A$2:$B$18,2,)</f>
        <v>OTHER</v>
      </c>
      <c r="I2238" t="str">
        <f>VLOOKUP(C2238,Table_items[],2,FALSE)</f>
        <v>Bodrex Extra</v>
      </c>
      <c r="J2238" t="str">
        <f>VLOOKUP(C2238,Table_items[],3,FALSE)</f>
        <v>Obat Sakit Kepala &amp; Demam</v>
      </c>
      <c r="K2238" s="23">
        <f>VLOOKUP(C2238,Table_items[],4,FALSE)</f>
        <v>50788</v>
      </c>
      <c r="L2238" s="23">
        <f>VLOOKUP(C2238,Table_items[],5,FALSE)</f>
        <v>51753</v>
      </c>
    </row>
    <row r="2239" spans="1:12" s="23" customFormat="1" x14ac:dyDescent="0.2">
      <c r="A2239" s="11" t="s">
        <v>2502</v>
      </c>
      <c r="B2239" s="28">
        <v>44194</v>
      </c>
      <c r="C2239" s="13" t="s">
        <v>37</v>
      </c>
      <c r="D2239" s="13">
        <v>11</v>
      </c>
      <c r="E2239" s="9" t="s">
        <v>4896</v>
      </c>
      <c r="F2239" s="20" t="s">
        <v>4908</v>
      </c>
      <c r="G2239" t="s">
        <v>4904</v>
      </c>
      <c r="H2239" t="str">
        <f>VLOOKUP(E2239,suppliers!$A$2:$B$18,2,)</f>
        <v>OTHER</v>
      </c>
      <c r="I2239" t="str">
        <f>VLOOKUP(C2239,Table_items[],2,FALSE)</f>
        <v>Bodrex Extra</v>
      </c>
      <c r="J2239" t="str">
        <f>VLOOKUP(C2239,Table_items[],3,FALSE)</f>
        <v>Obat Sakit Kepala &amp; Demam</v>
      </c>
      <c r="K2239" s="23">
        <f>VLOOKUP(C2239,Table_items[],4,FALSE)</f>
        <v>50788</v>
      </c>
      <c r="L2239" s="23">
        <f>VLOOKUP(C2239,Table_items[],5,FALSE)</f>
        <v>51753</v>
      </c>
    </row>
    <row r="2240" spans="1:12" s="23" customFormat="1" x14ac:dyDescent="0.2">
      <c r="A2240" s="7" t="s">
        <v>2503</v>
      </c>
      <c r="B2240" s="27">
        <v>44194</v>
      </c>
      <c r="C2240" s="9" t="s">
        <v>22</v>
      </c>
      <c r="D2240" s="9">
        <v>38</v>
      </c>
      <c r="E2240" s="9" t="s">
        <v>4896</v>
      </c>
      <c r="F2240" s="20" t="s">
        <v>4908</v>
      </c>
      <c r="G2240" t="s">
        <v>4904</v>
      </c>
      <c r="H2240" t="str">
        <f>VLOOKUP(E2240,suppliers!$A$2:$B$18,2,)</f>
        <v>OTHER</v>
      </c>
      <c r="I2240" t="str">
        <f>VLOOKUP(C2240,Table_items[],2,FALSE)</f>
        <v>Candesartan Ogb Dexa</v>
      </c>
      <c r="J2240" t="str">
        <f>VLOOKUP(C2240,Table_items[],3,FALSE)</f>
        <v>Obat Hipertensi</v>
      </c>
      <c r="K2240" s="23">
        <f>VLOOKUP(C2240,Table_items[],4,FALSE)</f>
        <v>5000</v>
      </c>
      <c r="L2240" s="23">
        <f>VLOOKUP(C2240,Table_items[],5,FALSE)</f>
        <v>5095</v>
      </c>
    </row>
    <row r="2241" spans="1:12" s="23" customFormat="1" x14ac:dyDescent="0.2">
      <c r="A2241" s="11" t="s">
        <v>2504</v>
      </c>
      <c r="B2241" s="28">
        <v>44194</v>
      </c>
      <c r="C2241" s="13" t="s">
        <v>28</v>
      </c>
      <c r="D2241" s="13">
        <v>25</v>
      </c>
      <c r="E2241" s="9" t="s">
        <v>4896</v>
      </c>
      <c r="F2241" s="20" t="s">
        <v>4908</v>
      </c>
      <c r="G2241" t="s">
        <v>4904</v>
      </c>
      <c r="H2241" t="str">
        <f>VLOOKUP(E2241,suppliers!$A$2:$B$18,2,)</f>
        <v>OTHER</v>
      </c>
      <c r="I2241" t="str">
        <f>VLOOKUP(C2241,Table_items[],2,FALSE)</f>
        <v>Hyperchol 100 MG 12 KPS</v>
      </c>
      <c r="J2241" t="str">
        <f>VLOOKUP(C2241,Table_items[],3,FALSE)</f>
        <v>Obat Kolesterol</v>
      </c>
      <c r="K2241" s="23">
        <f>VLOOKUP(C2241,Table_items[],4,FALSE)</f>
        <v>42800</v>
      </c>
      <c r="L2241" s="23">
        <f>VLOOKUP(C2241,Table_items[],5,FALSE)</f>
        <v>43442</v>
      </c>
    </row>
    <row r="2242" spans="1:12" s="23" customFormat="1" x14ac:dyDescent="0.2">
      <c r="A2242" s="7" t="s">
        <v>2505</v>
      </c>
      <c r="B2242" s="27">
        <v>44194</v>
      </c>
      <c r="C2242" s="9" t="s">
        <v>35</v>
      </c>
      <c r="D2242" s="9">
        <v>27</v>
      </c>
      <c r="E2242" s="9" t="s">
        <v>4896</v>
      </c>
      <c r="F2242" s="20" t="s">
        <v>4908</v>
      </c>
      <c r="G2242" t="s">
        <v>4904</v>
      </c>
      <c r="H2242" t="str">
        <f>VLOOKUP(E2242,suppliers!$A$2:$B$18,2,)</f>
        <v>OTHER</v>
      </c>
      <c r="I2242" t="str">
        <f>VLOOKUP(C2242,Table_items[],2,FALSE)</f>
        <v>Proris Ibuprofen</v>
      </c>
      <c r="J2242" t="str">
        <f>VLOOKUP(C2242,Table_items[],3,FALSE)</f>
        <v>Obat Sakit Kepala &amp; Demam</v>
      </c>
      <c r="K2242" s="23">
        <f>VLOOKUP(C2242,Table_items[],4,FALSE)</f>
        <v>25000</v>
      </c>
      <c r="L2242" s="23">
        <f>VLOOKUP(C2242,Table_items[],5,FALSE)</f>
        <v>25275</v>
      </c>
    </row>
    <row r="2243" spans="1:12" s="23" customFormat="1" x14ac:dyDescent="0.2">
      <c r="A2243" s="11" t="s">
        <v>2506</v>
      </c>
      <c r="B2243" s="28">
        <v>44195</v>
      </c>
      <c r="C2243" s="13" t="s">
        <v>37</v>
      </c>
      <c r="D2243" s="13">
        <v>32</v>
      </c>
      <c r="E2243" s="9" t="s">
        <v>4896</v>
      </c>
      <c r="F2243" s="20" t="s">
        <v>4908</v>
      </c>
      <c r="G2243" t="s">
        <v>4904</v>
      </c>
      <c r="H2243" t="str">
        <f>VLOOKUP(E2243,suppliers!$A$2:$B$18,2,)</f>
        <v>OTHER</v>
      </c>
      <c r="I2243" t="str">
        <f>VLOOKUP(C2243,Table_items[],2,FALSE)</f>
        <v>Bodrex Extra</v>
      </c>
      <c r="J2243" t="str">
        <f>VLOOKUP(C2243,Table_items[],3,FALSE)</f>
        <v>Obat Sakit Kepala &amp; Demam</v>
      </c>
      <c r="K2243" s="23">
        <f>VLOOKUP(C2243,Table_items[],4,FALSE)</f>
        <v>50788</v>
      </c>
      <c r="L2243" s="23">
        <f>VLOOKUP(C2243,Table_items[],5,FALSE)</f>
        <v>51753</v>
      </c>
    </row>
    <row r="2244" spans="1:12" s="23" customFormat="1" x14ac:dyDescent="0.2">
      <c r="A2244" s="7" t="s">
        <v>2507</v>
      </c>
      <c r="B2244" s="27">
        <v>44195</v>
      </c>
      <c r="C2244" s="9" t="s">
        <v>14</v>
      </c>
      <c r="D2244" s="9">
        <v>672</v>
      </c>
      <c r="E2244" s="9" t="s">
        <v>4896</v>
      </c>
      <c r="F2244" s="20" t="s">
        <v>4908</v>
      </c>
      <c r="G2244" t="s">
        <v>4904</v>
      </c>
      <c r="H2244" t="str">
        <f>VLOOKUP(E2244,suppliers!$A$2:$B$18,2,)</f>
        <v>OTHER</v>
      </c>
      <c r="I2244" t="str">
        <f>VLOOKUP(C2244,Table_items[],2,FALSE)</f>
        <v>Lo Han Kuo Infusion 12</v>
      </c>
      <c r="J2244" t="str">
        <f>VLOOKUP(C2244,Table_items[],3,FALSE)</f>
        <v>Obat Batuk &amp; Pilek</v>
      </c>
      <c r="K2244" s="23">
        <f>VLOOKUP(C2244,Table_items[],4,FALSE)</f>
        <v>23869</v>
      </c>
      <c r="L2244" s="23">
        <f>VLOOKUP(C2244,Table_items[],5,FALSE)</f>
        <v>24179</v>
      </c>
    </row>
    <row r="2245" spans="1:12" s="23" customFormat="1" x14ac:dyDescent="0.2">
      <c r="A2245" s="11" t="s">
        <v>2508</v>
      </c>
      <c r="B2245" s="28">
        <v>44195</v>
      </c>
      <c r="C2245" s="13" t="s">
        <v>18</v>
      </c>
      <c r="D2245" s="13">
        <v>26</v>
      </c>
      <c r="E2245" s="9" t="s">
        <v>4896</v>
      </c>
      <c r="F2245" s="20" t="s">
        <v>4908</v>
      </c>
      <c r="G2245" t="s">
        <v>4904</v>
      </c>
      <c r="H2245" t="str">
        <f>VLOOKUP(E2245,suppliers!$A$2:$B$18,2,)</f>
        <v>OTHER</v>
      </c>
      <c r="I2245" t="str">
        <f>VLOOKUP(C2245,Table_items[],2,FALSE)</f>
        <v>Konidin 4 Tablet</v>
      </c>
      <c r="J2245" t="str">
        <f>VLOOKUP(C2245,Table_items[],3,FALSE)</f>
        <v>Obat Batuk &amp; Pilek</v>
      </c>
      <c r="K2245" s="23">
        <f>VLOOKUP(C2245,Table_items[],4,FALSE)</f>
        <v>2460</v>
      </c>
      <c r="L2245" s="23">
        <f>VLOOKUP(C2245,Table_items[],5,FALSE)</f>
        <v>2490</v>
      </c>
    </row>
    <row r="2246" spans="1:12" s="23" customFormat="1" x14ac:dyDescent="0.2">
      <c r="A2246" s="7" t="s">
        <v>2509</v>
      </c>
      <c r="B2246" s="27">
        <v>44196</v>
      </c>
      <c r="C2246" s="9" t="s">
        <v>9</v>
      </c>
      <c r="D2246" s="9">
        <v>42</v>
      </c>
      <c r="E2246" s="9" t="s">
        <v>4896</v>
      </c>
      <c r="F2246" s="20" t="s">
        <v>4908</v>
      </c>
      <c r="G2246" t="s">
        <v>4904</v>
      </c>
      <c r="H2246" t="str">
        <f>VLOOKUP(E2246,suppliers!$A$2:$B$18,2,)</f>
        <v>OTHER</v>
      </c>
      <c r="I2246" t="str">
        <f>VLOOKUP(C2246,Table_items[],2,FALSE)</f>
        <v>Bedak Heroxyn 150 gr</v>
      </c>
      <c r="J2246" t="str">
        <f>VLOOKUP(C2246,Table_items[],3,FALSE)</f>
        <v>Obat Alergi</v>
      </c>
      <c r="K2246" s="23">
        <f>VLOOKUP(C2246,Table_items[],4,FALSE)</f>
        <v>16950</v>
      </c>
      <c r="L2246" s="23">
        <f>VLOOKUP(C2246,Table_items[],5,FALSE)</f>
        <v>17170</v>
      </c>
    </row>
    <row r="2247" spans="1:12" s="23" customFormat="1" x14ac:dyDescent="0.2">
      <c r="A2247" s="11" t="s">
        <v>2510</v>
      </c>
      <c r="B2247" s="28">
        <v>44196</v>
      </c>
      <c r="C2247" s="13" t="s">
        <v>41</v>
      </c>
      <c r="D2247" s="13">
        <v>24</v>
      </c>
      <c r="E2247" s="9" t="s">
        <v>4896</v>
      </c>
      <c r="F2247" s="20" t="s">
        <v>4908</v>
      </c>
      <c r="G2247" t="s">
        <v>4904</v>
      </c>
      <c r="H2247" t="str">
        <f>VLOOKUP(E2247,suppliers!$A$2:$B$18,2,)</f>
        <v>OTHER</v>
      </c>
      <c r="I2247" t="str">
        <f>VLOOKUP(C2247,Table_items[],2,FALSE)</f>
        <v>Otilon Ear Drops 8 mL</v>
      </c>
      <c r="J2247" t="str">
        <f>VLOOKUP(C2247,Table_items[],3,FALSE)</f>
        <v>Obat Telinga</v>
      </c>
      <c r="K2247" s="23">
        <f>VLOOKUP(C2247,Table_items[],4,FALSE)</f>
        <v>55000</v>
      </c>
      <c r="L2247" s="23">
        <f>VLOOKUP(C2247,Table_items[],5,FALSE)</f>
        <v>55935</v>
      </c>
    </row>
    <row r="2248" spans="1:12" s="23" customFormat="1" x14ac:dyDescent="0.2">
      <c r="A2248" s="7" t="s">
        <v>2511</v>
      </c>
      <c r="B2248" s="27">
        <v>44196</v>
      </c>
      <c r="C2248" s="9" t="s">
        <v>22</v>
      </c>
      <c r="D2248" s="9">
        <v>3</v>
      </c>
      <c r="E2248" s="9" t="s">
        <v>4896</v>
      </c>
      <c r="F2248" s="20" t="s">
        <v>4908</v>
      </c>
      <c r="G2248" t="s">
        <v>4904</v>
      </c>
      <c r="H2248" t="str">
        <f>VLOOKUP(E2248,suppliers!$A$2:$B$18,2,)</f>
        <v>OTHER</v>
      </c>
      <c r="I2248" t="str">
        <f>VLOOKUP(C2248,Table_items[],2,FALSE)</f>
        <v>Candesartan Ogb Dexa</v>
      </c>
      <c r="J2248" t="str">
        <f>VLOOKUP(C2248,Table_items[],3,FALSE)</f>
        <v>Obat Hipertensi</v>
      </c>
      <c r="K2248" s="23">
        <f>VLOOKUP(C2248,Table_items[],4,FALSE)</f>
        <v>5000</v>
      </c>
      <c r="L2248" s="23">
        <f>VLOOKUP(C2248,Table_items[],5,FALSE)</f>
        <v>5095</v>
      </c>
    </row>
    <row r="2249" spans="1:12" s="23" customFormat="1" x14ac:dyDescent="0.2">
      <c r="A2249" s="11" t="s">
        <v>2512</v>
      </c>
      <c r="B2249" s="28">
        <v>44196</v>
      </c>
      <c r="C2249" s="13" t="s">
        <v>36</v>
      </c>
      <c r="D2249" s="13">
        <v>10</v>
      </c>
      <c r="E2249" s="9" t="s">
        <v>4896</v>
      </c>
      <c r="F2249" s="20" t="s">
        <v>4908</v>
      </c>
      <c r="G2249" t="s">
        <v>4904</v>
      </c>
      <c r="H2249" t="str">
        <f>VLOOKUP(E2249,suppliers!$A$2:$B$18,2,)</f>
        <v>OTHER</v>
      </c>
      <c r="I2249" t="str">
        <f>VLOOKUP(C2249,Table_items[],2,FALSE)</f>
        <v>Sanmol Paracetamol</v>
      </c>
      <c r="J2249" t="str">
        <f>VLOOKUP(C2249,Table_items[],3,FALSE)</f>
        <v>Obat Sakit Kepala &amp; Demam</v>
      </c>
      <c r="K2249" s="23">
        <f>VLOOKUP(C2249,Table_items[],4,FALSE)</f>
        <v>16100</v>
      </c>
      <c r="L2249" s="23">
        <f>VLOOKUP(C2249,Table_items[],5,FALSE)</f>
        <v>16261</v>
      </c>
    </row>
    <row r="2250" spans="1:12" s="23" customFormat="1" x14ac:dyDescent="0.2">
      <c r="A2250" s="7" t="s">
        <v>2513</v>
      </c>
      <c r="B2250" s="27">
        <v>44196</v>
      </c>
      <c r="C2250" s="9" t="s">
        <v>36</v>
      </c>
      <c r="D2250" s="9">
        <v>186</v>
      </c>
      <c r="E2250" s="9" t="s">
        <v>4896</v>
      </c>
      <c r="F2250" s="20" t="s">
        <v>4908</v>
      </c>
      <c r="G2250" t="s">
        <v>4904</v>
      </c>
      <c r="H2250" t="str">
        <f>VLOOKUP(E2250,suppliers!$A$2:$B$18,2,)</f>
        <v>OTHER</v>
      </c>
      <c r="I2250" t="str">
        <f>VLOOKUP(C2250,Table_items[],2,FALSE)</f>
        <v>Sanmol Paracetamol</v>
      </c>
      <c r="J2250" t="str">
        <f>VLOOKUP(C2250,Table_items[],3,FALSE)</f>
        <v>Obat Sakit Kepala &amp; Demam</v>
      </c>
      <c r="K2250" s="23">
        <f>VLOOKUP(C2250,Table_items[],4,FALSE)</f>
        <v>16100</v>
      </c>
      <c r="L2250" s="23">
        <f>VLOOKUP(C2250,Table_items[],5,FALSE)</f>
        <v>16261</v>
      </c>
    </row>
    <row r="2251" spans="1:12" s="23" customFormat="1" x14ac:dyDescent="0.2">
      <c r="A2251" s="11" t="s">
        <v>2514</v>
      </c>
      <c r="B2251" s="28">
        <v>44196</v>
      </c>
      <c r="C2251" s="13" t="s">
        <v>16</v>
      </c>
      <c r="D2251" s="13">
        <v>53</v>
      </c>
      <c r="E2251" s="9" t="s">
        <v>4896</v>
      </c>
      <c r="F2251" s="20" t="s">
        <v>4908</v>
      </c>
      <c r="G2251" t="s">
        <v>4904</v>
      </c>
      <c r="H2251" t="str">
        <f>VLOOKUP(E2251,suppliers!$A$2:$B$18,2,)</f>
        <v>OTHER</v>
      </c>
      <c r="I2251" t="str">
        <f>VLOOKUP(C2251,Table_items[],2,FALSE)</f>
        <v>Ultraflu Box Isi 25 Strip</v>
      </c>
      <c r="J2251" t="str">
        <f>VLOOKUP(C2251,Table_items[],3,FALSE)</f>
        <v>Obat Batuk &amp; Pilek</v>
      </c>
      <c r="K2251" s="23">
        <f>VLOOKUP(C2251,Table_items[],4,FALSE)</f>
        <v>72500</v>
      </c>
      <c r="L2251" s="23">
        <f>VLOOKUP(C2251,Table_items[],5,FALSE)</f>
        <v>73805</v>
      </c>
    </row>
    <row r="2252" spans="1:12" s="23" customFormat="1" x14ac:dyDescent="0.2">
      <c r="A2252" s="7" t="s">
        <v>2515</v>
      </c>
      <c r="B2252" s="27">
        <v>44196</v>
      </c>
      <c r="C2252" s="9" t="s">
        <v>8</v>
      </c>
      <c r="D2252" s="9">
        <v>12</v>
      </c>
      <c r="E2252" s="9" t="s">
        <v>4896</v>
      </c>
      <c r="F2252" s="20" t="s">
        <v>4908</v>
      </c>
      <c r="G2252" t="s">
        <v>4904</v>
      </c>
      <c r="H2252" t="str">
        <f>VLOOKUP(E2252,suppliers!$A$2:$B$18,2,)</f>
        <v>OTHER</v>
      </c>
      <c r="I2252" t="str">
        <f>VLOOKUP(C2252,Table_items[],2,FALSE)</f>
        <v>Bisoprolol Ogb Dexa</v>
      </c>
      <c r="J2252" t="str">
        <f>VLOOKUP(C2252,Table_items[],3,FALSE)</f>
        <v>Obat Alergi</v>
      </c>
      <c r="K2252" s="23">
        <f>VLOOKUP(C2252,Table_items[],4,FALSE)</f>
        <v>10000</v>
      </c>
      <c r="L2252" s="23">
        <f>VLOOKUP(C2252,Table_items[],5,FALSE)</f>
        <v>10180</v>
      </c>
    </row>
    <row r="2253" spans="1:12" s="23" customFormat="1" x14ac:dyDescent="0.2">
      <c r="A2253" s="11" t="s">
        <v>2516</v>
      </c>
      <c r="B2253" s="28">
        <v>44197</v>
      </c>
      <c r="C2253" s="13" t="s">
        <v>12</v>
      </c>
      <c r="D2253" s="13">
        <v>93</v>
      </c>
      <c r="E2253" s="9" t="s">
        <v>4896</v>
      </c>
      <c r="F2253" s="20" t="s">
        <v>4908</v>
      </c>
      <c r="G2253" t="s">
        <v>4904</v>
      </c>
      <c r="H2253" t="str">
        <f>VLOOKUP(E2253,suppliers!$A$2:$B$18,2,)</f>
        <v>OTHER</v>
      </c>
      <c r="I2253" t="str">
        <f>VLOOKUP(C2253,Table_items[],2,FALSE)</f>
        <v>Decolsen 1 Strip 4 Tablet</v>
      </c>
      <c r="J2253" t="str">
        <f>VLOOKUP(C2253,Table_items[],3,FALSE)</f>
        <v>Obat Batuk &amp; Pilek</v>
      </c>
      <c r="K2253" s="23">
        <f>VLOOKUP(C2253,Table_items[],4,FALSE)</f>
        <v>2886</v>
      </c>
      <c r="L2253" s="23">
        <f>VLOOKUP(C2253,Table_items[],5,FALSE)</f>
        <v>2915</v>
      </c>
    </row>
    <row r="2254" spans="1:12" s="23" customFormat="1" x14ac:dyDescent="0.2">
      <c r="A2254" s="7" t="s">
        <v>2517</v>
      </c>
      <c r="B2254" s="27">
        <v>44197</v>
      </c>
      <c r="C2254" s="9" t="s">
        <v>9</v>
      </c>
      <c r="D2254" s="9">
        <v>18</v>
      </c>
      <c r="E2254" s="9" t="s">
        <v>4896</v>
      </c>
      <c r="F2254" s="20" t="s">
        <v>4908</v>
      </c>
      <c r="G2254" t="s">
        <v>4904</v>
      </c>
      <c r="H2254" t="str">
        <f>VLOOKUP(E2254,suppliers!$A$2:$B$18,2,)</f>
        <v>OTHER</v>
      </c>
      <c r="I2254" t="str">
        <f>VLOOKUP(C2254,Table_items[],2,FALSE)</f>
        <v>Bedak Heroxyn 150 gr</v>
      </c>
      <c r="J2254" t="str">
        <f>VLOOKUP(C2254,Table_items[],3,FALSE)</f>
        <v>Obat Alergi</v>
      </c>
      <c r="K2254" s="23">
        <f>VLOOKUP(C2254,Table_items[],4,FALSE)</f>
        <v>16950</v>
      </c>
      <c r="L2254" s="23">
        <f>VLOOKUP(C2254,Table_items[],5,FALSE)</f>
        <v>17170</v>
      </c>
    </row>
    <row r="2255" spans="1:12" s="23" customFormat="1" x14ac:dyDescent="0.2">
      <c r="A2255" s="11" t="s">
        <v>2518</v>
      </c>
      <c r="B2255" s="28">
        <v>44197</v>
      </c>
      <c r="C2255" s="13" t="s">
        <v>41</v>
      </c>
      <c r="D2255" s="13">
        <v>51</v>
      </c>
      <c r="E2255" s="9" t="s">
        <v>4896</v>
      </c>
      <c r="F2255" s="20" t="s">
        <v>4908</v>
      </c>
      <c r="G2255" t="s">
        <v>4904</v>
      </c>
      <c r="H2255" t="str">
        <f>VLOOKUP(E2255,suppliers!$A$2:$B$18,2,)</f>
        <v>OTHER</v>
      </c>
      <c r="I2255" t="str">
        <f>VLOOKUP(C2255,Table_items[],2,FALSE)</f>
        <v>Otilon Ear Drops 8 mL</v>
      </c>
      <c r="J2255" t="str">
        <f>VLOOKUP(C2255,Table_items[],3,FALSE)</f>
        <v>Obat Telinga</v>
      </c>
      <c r="K2255" s="23">
        <f>VLOOKUP(C2255,Table_items[],4,FALSE)</f>
        <v>55000</v>
      </c>
      <c r="L2255" s="23">
        <f>VLOOKUP(C2255,Table_items[],5,FALSE)</f>
        <v>55935</v>
      </c>
    </row>
    <row r="2256" spans="1:12" s="23" customFormat="1" x14ac:dyDescent="0.2">
      <c r="A2256" s="7" t="s">
        <v>2519</v>
      </c>
      <c r="B2256" s="27">
        <v>44197</v>
      </c>
      <c r="C2256" s="9" t="s">
        <v>22</v>
      </c>
      <c r="D2256" s="9">
        <v>5</v>
      </c>
      <c r="E2256" s="9" t="s">
        <v>4896</v>
      </c>
      <c r="F2256" s="20" t="s">
        <v>4908</v>
      </c>
      <c r="G2256" t="s">
        <v>4904</v>
      </c>
      <c r="H2256" t="str">
        <f>VLOOKUP(E2256,suppliers!$A$2:$B$18,2,)</f>
        <v>OTHER</v>
      </c>
      <c r="I2256" t="str">
        <f>VLOOKUP(C2256,Table_items[],2,FALSE)</f>
        <v>Candesartan Ogb Dexa</v>
      </c>
      <c r="J2256" t="str">
        <f>VLOOKUP(C2256,Table_items[],3,FALSE)</f>
        <v>Obat Hipertensi</v>
      </c>
      <c r="K2256" s="23">
        <f>VLOOKUP(C2256,Table_items[],4,FALSE)</f>
        <v>5000</v>
      </c>
      <c r="L2256" s="23">
        <f>VLOOKUP(C2256,Table_items[],5,FALSE)</f>
        <v>5095</v>
      </c>
    </row>
    <row r="2257" spans="1:12" s="23" customFormat="1" x14ac:dyDescent="0.2">
      <c r="A2257" s="11" t="s">
        <v>2520</v>
      </c>
      <c r="B2257" s="28">
        <v>44197</v>
      </c>
      <c r="C2257" s="13" t="s">
        <v>8</v>
      </c>
      <c r="D2257" s="13">
        <v>18</v>
      </c>
      <c r="E2257" s="9" t="s">
        <v>4896</v>
      </c>
      <c r="F2257" s="20" t="s">
        <v>4908</v>
      </c>
      <c r="G2257" t="s">
        <v>4904</v>
      </c>
      <c r="H2257" t="str">
        <f>VLOOKUP(E2257,suppliers!$A$2:$B$18,2,)</f>
        <v>OTHER</v>
      </c>
      <c r="I2257" t="str">
        <f>VLOOKUP(C2257,Table_items[],2,FALSE)</f>
        <v>Bisoprolol Ogb Dexa</v>
      </c>
      <c r="J2257" t="str">
        <f>VLOOKUP(C2257,Table_items[],3,FALSE)</f>
        <v>Obat Alergi</v>
      </c>
      <c r="K2257" s="23">
        <f>VLOOKUP(C2257,Table_items[],4,FALSE)</f>
        <v>10000</v>
      </c>
      <c r="L2257" s="23">
        <f>VLOOKUP(C2257,Table_items[],5,FALSE)</f>
        <v>10180</v>
      </c>
    </row>
    <row r="2258" spans="1:12" s="23" customFormat="1" x14ac:dyDescent="0.2">
      <c r="A2258" s="7" t="s">
        <v>2521</v>
      </c>
      <c r="B2258" s="27">
        <v>44197</v>
      </c>
      <c r="C2258" s="9" t="s">
        <v>35</v>
      </c>
      <c r="D2258" s="9">
        <v>24</v>
      </c>
      <c r="E2258" s="9" t="s">
        <v>4896</v>
      </c>
      <c r="F2258" s="20" t="s">
        <v>4908</v>
      </c>
      <c r="G2258" t="s">
        <v>4904</v>
      </c>
      <c r="H2258" t="str">
        <f>VLOOKUP(E2258,suppliers!$A$2:$B$18,2,)</f>
        <v>OTHER</v>
      </c>
      <c r="I2258" t="str">
        <f>VLOOKUP(C2258,Table_items[],2,FALSE)</f>
        <v>Proris Ibuprofen</v>
      </c>
      <c r="J2258" t="str">
        <f>VLOOKUP(C2258,Table_items[],3,FALSE)</f>
        <v>Obat Sakit Kepala &amp; Demam</v>
      </c>
      <c r="K2258" s="23">
        <f>VLOOKUP(C2258,Table_items[],4,FALSE)</f>
        <v>25000</v>
      </c>
      <c r="L2258" s="23">
        <f>VLOOKUP(C2258,Table_items[],5,FALSE)</f>
        <v>25275</v>
      </c>
    </row>
    <row r="2259" spans="1:12" s="23" customFormat="1" x14ac:dyDescent="0.2">
      <c r="A2259" s="7" t="s">
        <v>2529</v>
      </c>
      <c r="B2259" s="27">
        <v>44198</v>
      </c>
      <c r="C2259" s="9" t="s">
        <v>38</v>
      </c>
      <c r="D2259" s="9">
        <v>8</v>
      </c>
      <c r="E2259" s="9" t="s">
        <v>4896</v>
      </c>
      <c r="F2259" s="20" t="s">
        <v>4908</v>
      </c>
      <c r="G2259" t="s">
        <v>4904</v>
      </c>
      <c r="H2259" t="str">
        <f>VLOOKUP(E2259,suppliers!$A$2:$B$18,2,)</f>
        <v>OTHER</v>
      </c>
      <c r="I2259" t="str">
        <f>VLOOKUP(C2259,Table_items[],2,FALSE)</f>
        <v>Sanmol 500 MG 4 Tablet</v>
      </c>
      <c r="J2259" t="str">
        <f>VLOOKUP(C2259,Table_items[],3,FALSE)</f>
        <v>Obat Sakit Kepala &amp; Demam</v>
      </c>
      <c r="K2259" s="23">
        <f>VLOOKUP(C2259,Table_items[],4,FALSE)</f>
        <v>1600</v>
      </c>
      <c r="L2259" s="23">
        <f>VLOOKUP(C2259,Table_items[],5,FALSE)</f>
        <v>1619</v>
      </c>
    </row>
    <row r="2260" spans="1:12" s="23" customFormat="1" x14ac:dyDescent="0.2">
      <c r="A2260" s="11" t="s">
        <v>2530</v>
      </c>
      <c r="B2260" s="28">
        <v>44198</v>
      </c>
      <c r="C2260" s="13" t="s">
        <v>16</v>
      </c>
      <c r="D2260" s="13">
        <v>1</v>
      </c>
      <c r="E2260" s="9" t="s">
        <v>4896</v>
      </c>
      <c r="F2260" s="20" t="s">
        <v>4908</v>
      </c>
      <c r="G2260" t="s">
        <v>4904</v>
      </c>
      <c r="H2260" t="str">
        <f>VLOOKUP(E2260,suppliers!$A$2:$B$18,2,)</f>
        <v>OTHER</v>
      </c>
      <c r="I2260" t="str">
        <f>VLOOKUP(C2260,Table_items[],2,FALSE)</f>
        <v>Ultraflu Box Isi 25 Strip</v>
      </c>
      <c r="J2260" t="str">
        <f>VLOOKUP(C2260,Table_items[],3,FALSE)</f>
        <v>Obat Batuk &amp; Pilek</v>
      </c>
      <c r="K2260" s="23">
        <f>VLOOKUP(C2260,Table_items[],4,FALSE)</f>
        <v>72500</v>
      </c>
      <c r="L2260" s="23">
        <f>VLOOKUP(C2260,Table_items[],5,FALSE)</f>
        <v>73805</v>
      </c>
    </row>
    <row r="2261" spans="1:12" s="23" customFormat="1" x14ac:dyDescent="0.2">
      <c r="A2261" s="7" t="s">
        <v>2531</v>
      </c>
      <c r="B2261" s="27">
        <v>44198</v>
      </c>
      <c r="C2261" s="9" t="s">
        <v>16</v>
      </c>
      <c r="D2261" s="9">
        <v>134</v>
      </c>
      <c r="E2261" s="9" t="s">
        <v>4896</v>
      </c>
      <c r="F2261" s="20" t="s">
        <v>4908</v>
      </c>
      <c r="G2261" t="s">
        <v>4904</v>
      </c>
      <c r="H2261" t="str">
        <f>VLOOKUP(E2261,suppliers!$A$2:$B$18,2,)</f>
        <v>OTHER</v>
      </c>
      <c r="I2261" t="str">
        <f>VLOOKUP(C2261,Table_items[],2,FALSE)</f>
        <v>Ultraflu Box Isi 25 Strip</v>
      </c>
      <c r="J2261" t="str">
        <f>VLOOKUP(C2261,Table_items[],3,FALSE)</f>
        <v>Obat Batuk &amp; Pilek</v>
      </c>
      <c r="K2261" s="23">
        <f>VLOOKUP(C2261,Table_items[],4,FALSE)</f>
        <v>72500</v>
      </c>
      <c r="L2261" s="23">
        <f>VLOOKUP(C2261,Table_items[],5,FALSE)</f>
        <v>73805</v>
      </c>
    </row>
    <row r="2262" spans="1:12" s="23" customFormat="1" x14ac:dyDescent="0.2">
      <c r="A2262" s="11" t="s">
        <v>2532</v>
      </c>
      <c r="B2262" s="28">
        <v>44198</v>
      </c>
      <c r="C2262" s="13" t="s">
        <v>40</v>
      </c>
      <c r="D2262" s="13">
        <v>3159</v>
      </c>
      <c r="E2262" s="9" t="s">
        <v>4896</v>
      </c>
      <c r="F2262" s="20" t="s">
        <v>4908</v>
      </c>
      <c r="G2262" t="s">
        <v>4904</v>
      </c>
      <c r="H2262" t="str">
        <f>VLOOKUP(E2262,suppliers!$A$2:$B$18,2,)</f>
        <v>OTHER</v>
      </c>
      <c r="I2262" t="str">
        <f>VLOOKUP(C2262,Table_items[],2,FALSE)</f>
        <v>Paramex Tablet / Obat</v>
      </c>
      <c r="J2262" t="str">
        <f>VLOOKUP(C2262,Table_items[],3,FALSE)</f>
        <v>Obat Sakit Kepala &amp; Demam</v>
      </c>
      <c r="K2262" s="23">
        <f>VLOOKUP(C2262,Table_items[],4,FALSE)</f>
        <v>2560</v>
      </c>
      <c r="L2262" s="23">
        <f>VLOOKUP(C2262,Table_items[],5,FALSE)</f>
        <v>2586</v>
      </c>
    </row>
    <row r="2263" spans="1:12" s="23" customFormat="1" x14ac:dyDescent="0.2">
      <c r="A2263" s="7" t="s">
        <v>2533</v>
      </c>
      <c r="B2263" s="27">
        <v>44198</v>
      </c>
      <c r="C2263" s="9" t="s">
        <v>30</v>
      </c>
      <c r="D2263" s="9">
        <v>15</v>
      </c>
      <c r="E2263" s="9" t="s">
        <v>4896</v>
      </c>
      <c r="F2263" s="20" t="s">
        <v>4908</v>
      </c>
      <c r="G2263" t="s">
        <v>4904</v>
      </c>
      <c r="H2263" t="str">
        <f>VLOOKUP(E2263,suppliers!$A$2:$B$18,2,)</f>
        <v>OTHER</v>
      </c>
      <c r="I2263" t="str">
        <f>VLOOKUP(C2263,Table_items[],2,FALSE)</f>
        <v>Koolfever</v>
      </c>
      <c r="J2263" t="str">
        <f>VLOOKUP(C2263,Table_items[],3,FALSE)</f>
        <v>Obat Sakit Kepala &amp; Demam</v>
      </c>
      <c r="K2263" s="23">
        <f>VLOOKUP(C2263,Table_items[],4,FALSE)</f>
        <v>7500</v>
      </c>
      <c r="L2263" s="23">
        <f>VLOOKUP(C2263,Table_items[],5,FALSE)</f>
        <v>7620</v>
      </c>
    </row>
    <row r="2264" spans="1:12" s="23" customFormat="1" x14ac:dyDescent="0.2">
      <c r="A2264" s="11" t="s">
        <v>2534</v>
      </c>
      <c r="B2264" s="28">
        <v>44198</v>
      </c>
      <c r="C2264" s="13" t="s">
        <v>30</v>
      </c>
      <c r="D2264" s="13">
        <v>89</v>
      </c>
      <c r="E2264" s="9" t="s">
        <v>4896</v>
      </c>
      <c r="F2264" s="20" t="s">
        <v>4908</v>
      </c>
      <c r="G2264" t="s">
        <v>4904</v>
      </c>
      <c r="H2264" t="str">
        <f>VLOOKUP(E2264,suppliers!$A$2:$B$18,2,)</f>
        <v>OTHER</v>
      </c>
      <c r="I2264" t="str">
        <f>VLOOKUP(C2264,Table_items[],2,FALSE)</f>
        <v>Koolfever</v>
      </c>
      <c r="J2264" t="str">
        <f>VLOOKUP(C2264,Table_items[],3,FALSE)</f>
        <v>Obat Sakit Kepala &amp; Demam</v>
      </c>
      <c r="K2264" s="23">
        <f>VLOOKUP(C2264,Table_items[],4,FALSE)</f>
        <v>7500</v>
      </c>
      <c r="L2264" s="23">
        <f>VLOOKUP(C2264,Table_items[],5,FALSE)</f>
        <v>7620</v>
      </c>
    </row>
    <row r="2265" spans="1:12" s="23" customFormat="1" x14ac:dyDescent="0.2">
      <c r="A2265" s="7" t="s">
        <v>2535</v>
      </c>
      <c r="B2265" s="27">
        <v>44198</v>
      </c>
      <c r="C2265" s="9" t="s">
        <v>17</v>
      </c>
      <c r="D2265" s="9">
        <v>4</v>
      </c>
      <c r="E2265" s="9" t="s">
        <v>4896</v>
      </c>
      <c r="F2265" s="20" t="s">
        <v>4908</v>
      </c>
      <c r="G2265" t="s">
        <v>4904</v>
      </c>
      <c r="H2265" t="str">
        <f>VLOOKUP(E2265,suppliers!$A$2:$B$18,2,)</f>
        <v>OTHER</v>
      </c>
      <c r="I2265" t="str">
        <f>VLOOKUP(C2265,Table_items[],2,FALSE)</f>
        <v>Vicks Inhaler 0.5 mL</v>
      </c>
      <c r="J2265" t="str">
        <f>VLOOKUP(C2265,Table_items[],3,FALSE)</f>
        <v>Obat Batuk &amp; Pilek</v>
      </c>
      <c r="K2265" s="23">
        <f>VLOOKUP(C2265,Table_items[],4,FALSE)</f>
        <v>16155</v>
      </c>
      <c r="L2265" s="23">
        <f>VLOOKUP(C2265,Table_items[],5,FALSE)</f>
        <v>16430</v>
      </c>
    </row>
    <row r="2266" spans="1:12" s="23" customFormat="1" x14ac:dyDescent="0.2">
      <c r="A2266" s="11" t="s">
        <v>2536</v>
      </c>
      <c r="B2266" s="28">
        <v>44199</v>
      </c>
      <c r="C2266" s="13" t="s">
        <v>37</v>
      </c>
      <c r="D2266" s="13">
        <v>18</v>
      </c>
      <c r="E2266" s="9" t="s">
        <v>4896</v>
      </c>
      <c r="F2266" s="20" t="s">
        <v>4908</v>
      </c>
      <c r="G2266" t="s">
        <v>4904</v>
      </c>
      <c r="H2266" t="str">
        <f>VLOOKUP(E2266,suppliers!$A$2:$B$18,2,)</f>
        <v>OTHER</v>
      </c>
      <c r="I2266" t="str">
        <f>VLOOKUP(C2266,Table_items[],2,FALSE)</f>
        <v>Bodrex Extra</v>
      </c>
      <c r="J2266" t="str">
        <f>VLOOKUP(C2266,Table_items[],3,FALSE)</f>
        <v>Obat Sakit Kepala &amp; Demam</v>
      </c>
      <c r="K2266" s="23">
        <f>VLOOKUP(C2266,Table_items[],4,FALSE)</f>
        <v>50788</v>
      </c>
      <c r="L2266" s="23">
        <f>VLOOKUP(C2266,Table_items[],5,FALSE)</f>
        <v>51753</v>
      </c>
    </row>
    <row r="2267" spans="1:12" s="23" customFormat="1" x14ac:dyDescent="0.2">
      <c r="A2267" s="7" t="s">
        <v>2537</v>
      </c>
      <c r="B2267" s="27">
        <v>44199</v>
      </c>
      <c r="C2267" s="9" t="s">
        <v>37</v>
      </c>
      <c r="D2267" s="9">
        <v>27</v>
      </c>
      <c r="E2267" s="9" t="s">
        <v>4896</v>
      </c>
      <c r="F2267" s="20" t="s">
        <v>4908</v>
      </c>
      <c r="G2267" t="s">
        <v>4904</v>
      </c>
      <c r="H2267" t="str">
        <f>VLOOKUP(E2267,suppliers!$A$2:$B$18,2,)</f>
        <v>OTHER</v>
      </c>
      <c r="I2267" t="str">
        <f>VLOOKUP(C2267,Table_items[],2,FALSE)</f>
        <v>Bodrex Extra</v>
      </c>
      <c r="J2267" t="str">
        <f>VLOOKUP(C2267,Table_items[],3,FALSE)</f>
        <v>Obat Sakit Kepala &amp; Demam</v>
      </c>
      <c r="K2267" s="23">
        <f>VLOOKUP(C2267,Table_items[],4,FALSE)</f>
        <v>50788</v>
      </c>
      <c r="L2267" s="23">
        <f>VLOOKUP(C2267,Table_items[],5,FALSE)</f>
        <v>51753</v>
      </c>
    </row>
    <row r="2268" spans="1:12" s="23" customFormat="1" x14ac:dyDescent="0.2">
      <c r="A2268" s="11" t="s">
        <v>2538</v>
      </c>
      <c r="B2268" s="28">
        <v>44199</v>
      </c>
      <c r="C2268" s="13" t="s">
        <v>41</v>
      </c>
      <c r="D2268" s="13">
        <v>48</v>
      </c>
      <c r="E2268" s="9" t="s">
        <v>4896</v>
      </c>
      <c r="F2268" s="20" t="s">
        <v>4908</v>
      </c>
      <c r="G2268" t="s">
        <v>4904</v>
      </c>
      <c r="H2268" t="str">
        <f>VLOOKUP(E2268,suppliers!$A$2:$B$18,2,)</f>
        <v>OTHER</v>
      </c>
      <c r="I2268" t="str">
        <f>VLOOKUP(C2268,Table_items[],2,FALSE)</f>
        <v>Otilon Ear Drops 8 mL</v>
      </c>
      <c r="J2268" t="str">
        <f>VLOOKUP(C2268,Table_items[],3,FALSE)</f>
        <v>Obat Telinga</v>
      </c>
      <c r="K2268" s="23">
        <f>VLOOKUP(C2268,Table_items[],4,FALSE)</f>
        <v>55000</v>
      </c>
      <c r="L2268" s="23">
        <f>VLOOKUP(C2268,Table_items[],5,FALSE)</f>
        <v>55935</v>
      </c>
    </row>
    <row r="2269" spans="1:12" s="23" customFormat="1" x14ac:dyDescent="0.2">
      <c r="A2269" s="7" t="s">
        <v>2539</v>
      </c>
      <c r="B2269" s="27">
        <v>44199</v>
      </c>
      <c r="C2269" s="9" t="s">
        <v>28</v>
      </c>
      <c r="D2269" s="9">
        <v>62</v>
      </c>
      <c r="E2269" s="9" t="s">
        <v>4896</v>
      </c>
      <c r="F2269" s="20" t="s">
        <v>4908</v>
      </c>
      <c r="G2269" t="s">
        <v>4904</v>
      </c>
      <c r="H2269" t="str">
        <f>VLOOKUP(E2269,suppliers!$A$2:$B$18,2,)</f>
        <v>OTHER</v>
      </c>
      <c r="I2269" t="str">
        <f>VLOOKUP(C2269,Table_items[],2,FALSE)</f>
        <v>Hyperchol 100 MG 12 KPS</v>
      </c>
      <c r="J2269" t="str">
        <f>VLOOKUP(C2269,Table_items[],3,FALSE)</f>
        <v>Obat Kolesterol</v>
      </c>
      <c r="K2269" s="23">
        <f>VLOOKUP(C2269,Table_items[],4,FALSE)</f>
        <v>42800</v>
      </c>
      <c r="L2269" s="23">
        <f>VLOOKUP(C2269,Table_items[],5,FALSE)</f>
        <v>43442</v>
      </c>
    </row>
    <row r="2270" spans="1:12" s="23" customFormat="1" x14ac:dyDescent="0.2">
      <c r="A2270" s="11" t="s">
        <v>2540</v>
      </c>
      <c r="B2270" s="28">
        <v>44199</v>
      </c>
      <c r="C2270" s="13" t="s">
        <v>8</v>
      </c>
      <c r="D2270" s="13">
        <v>29</v>
      </c>
      <c r="E2270" s="9" t="s">
        <v>4896</v>
      </c>
      <c r="F2270" s="20" t="s">
        <v>4908</v>
      </c>
      <c r="G2270" t="s">
        <v>4904</v>
      </c>
      <c r="H2270" t="str">
        <f>VLOOKUP(E2270,suppliers!$A$2:$B$18,2,)</f>
        <v>OTHER</v>
      </c>
      <c r="I2270" t="str">
        <f>VLOOKUP(C2270,Table_items[],2,FALSE)</f>
        <v>Bisoprolol Ogb Dexa</v>
      </c>
      <c r="J2270" t="str">
        <f>VLOOKUP(C2270,Table_items[],3,FALSE)</f>
        <v>Obat Alergi</v>
      </c>
      <c r="K2270" s="23">
        <f>VLOOKUP(C2270,Table_items[],4,FALSE)</f>
        <v>10000</v>
      </c>
      <c r="L2270" s="23">
        <f>VLOOKUP(C2270,Table_items[],5,FALSE)</f>
        <v>10180</v>
      </c>
    </row>
    <row r="2271" spans="1:12" s="23" customFormat="1" x14ac:dyDescent="0.2">
      <c r="A2271" s="7" t="s">
        <v>2541</v>
      </c>
      <c r="B2271" s="27">
        <v>44199</v>
      </c>
      <c r="C2271" s="9" t="s">
        <v>7</v>
      </c>
      <c r="D2271" s="9">
        <v>235</v>
      </c>
      <c r="E2271" s="9" t="s">
        <v>4896</v>
      </c>
      <c r="F2271" s="20" t="s">
        <v>4908</v>
      </c>
      <c r="G2271" t="s">
        <v>4904</v>
      </c>
      <c r="H2271" t="str">
        <f>VLOOKUP(E2271,suppliers!$A$2:$B$18,2,)</f>
        <v>OTHER</v>
      </c>
      <c r="I2271" t="str">
        <f>VLOOKUP(C2271,Table_items[],2,FALSE)</f>
        <v>Acetylcysteine Mahakam 200 mg</v>
      </c>
      <c r="J2271" t="str">
        <f>VLOOKUP(C2271,Table_items[],3,FALSE)</f>
        <v>Obat Alergi</v>
      </c>
      <c r="K2271" s="23">
        <f>VLOOKUP(C2271,Table_items[],4,FALSE)</f>
        <v>33000</v>
      </c>
      <c r="L2271" s="23">
        <f>VLOOKUP(C2271,Table_items[],5,FALSE)</f>
        <v>33330</v>
      </c>
    </row>
    <row r="2272" spans="1:12" s="23" customFormat="1" x14ac:dyDescent="0.2">
      <c r="A2272" s="11" t="s">
        <v>2542</v>
      </c>
      <c r="B2272" s="28">
        <v>44199</v>
      </c>
      <c r="C2272" s="13" t="s">
        <v>23</v>
      </c>
      <c r="D2272" s="13">
        <v>1</v>
      </c>
      <c r="E2272" s="9" t="s">
        <v>4896</v>
      </c>
      <c r="F2272" s="20" t="s">
        <v>4908</v>
      </c>
      <c r="G2272" t="s">
        <v>4904</v>
      </c>
      <c r="H2272" t="str">
        <f>VLOOKUP(E2272,suppliers!$A$2:$B$18,2,)</f>
        <v>OTHER</v>
      </c>
      <c r="I2272" t="str">
        <f>VLOOKUP(C2272,Table_items[],2,FALSE)</f>
        <v>Amlodipine Besilate</v>
      </c>
      <c r="J2272" t="str">
        <f>VLOOKUP(C2272,Table_items[],3,FALSE)</f>
        <v>Obat Hipertensi</v>
      </c>
      <c r="K2272" s="23">
        <f>VLOOKUP(C2272,Table_items[],4,FALSE)</f>
        <v>7467</v>
      </c>
      <c r="L2272" s="23">
        <f>VLOOKUP(C2272,Table_items[],5,FALSE)</f>
        <v>7504</v>
      </c>
    </row>
    <row r="2273" spans="1:12" s="23" customFormat="1" x14ac:dyDescent="0.2">
      <c r="A2273" s="7" t="s">
        <v>2543</v>
      </c>
      <c r="B2273" s="27">
        <v>44200</v>
      </c>
      <c r="C2273" s="9" t="s">
        <v>32</v>
      </c>
      <c r="D2273" s="9">
        <v>43</v>
      </c>
      <c r="E2273" s="9" t="s">
        <v>4896</v>
      </c>
      <c r="F2273" s="20" t="s">
        <v>4908</v>
      </c>
      <c r="G2273" t="s">
        <v>4904</v>
      </c>
      <c r="H2273" t="str">
        <f>VLOOKUP(E2273,suppliers!$A$2:$B$18,2,)</f>
        <v>OTHER</v>
      </c>
      <c r="I2273" t="str">
        <f>VLOOKUP(C2273,Table_items[],2,FALSE)</f>
        <v>Panadol Extra Tab</v>
      </c>
      <c r="J2273" t="str">
        <f>VLOOKUP(C2273,Table_items[],3,FALSE)</f>
        <v>Obat Sakit Kepala &amp; Demam</v>
      </c>
      <c r="K2273" s="23">
        <f>VLOOKUP(C2273,Table_items[],4,FALSE)</f>
        <v>13100</v>
      </c>
      <c r="L2273" s="23">
        <f>VLOOKUP(C2273,Table_items[],5,FALSE)</f>
        <v>13179</v>
      </c>
    </row>
    <row r="2274" spans="1:12" s="23" customFormat="1" x14ac:dyDescent="0.2">
      <c r="A2274" s="11" t="s">
        <v>2544</v>
      </c>
      <c r="B2274" s="28">
        <v>44200</v>
      </c>
      <c r="C2274" s="13" t="s">
        <v>12</v>
      </c>
      <c r="D2274" s="13">
        <v>54</v>
      </c>
      <c r="E2274" s="9" t="s">
        <v>4896</v>
      </c>
      <c r="F2274" s="20" t="s">
        <v>4908</v>
      </c>
      <c r="G2274" t="s">
        <v>4904</v>
      </c>
      <c r="H2274" t="str">
        <f>VLOOKUP(E2274,suppliers!$A$2:$B$18,2,)</f>
        <v>OTHER</v>
      </c>
      <c r="I2274" t="str">
        <f>VLOOKUP(C2274,Table_items[],2,FALSE)</f>
        <v>Decolsen 1 Strip 4 Tablet</v>
      </c>
      <c r="J2274" t="str">
        <f>VLOOKUP(C2274,Table_items[],3,FALSE)</f>
        <v>Obat Batuk &amp; Pilek</v>
      </c>
      <c r="K2274" s="23">
        <f>VLOOKUP(C2274,Table_items[],4,FALSE)</f>
        <v>2886</v>
      </c>
      <c r="L2274" s="23">
        <f>VLOOKUP(C2274,Table_items[],5,FALSE)</f>
        <v>2915</v>
      </c>
    </row>
    <row r="2275" spans="1:12" s="23" customFormat="1" x14ac:dyDescent="0.2">
      <c r="A2275" s="7" t="s">
        <v>2545</v>
      </c>
      <c r="B2275" s="27">
        <v>44200</v>
      </c>
      <c r="C2275" s="9" t="s">
        <v>12</v>
      </c>
      <c r="D2275" s="9">
        <v>90</v>
      </c>
      <c r="E2275" s="9" t="s">
        <v>4896</v>
      </c>
      <c r="F2275" s="20" t="s">
        <v>4908</v>
      </c>
      <c r="G2275" t="s">
        <v>4904</v>
      </c>
      <c r="H2275" t="str">
        <f>VLOOKUP(E2275,suppliers!$A$2:$B$18,2,)</f>
        <v>OTHER</v>
      </c>
      <c r="I2275" t="str">
        <f>VLOOKUP(C2275,Table_items[],2,FALSE)</f>
        <v>Decolsen 1 Strip 4 Tablet</v>
      </c>
      <c r="J2275" t="str">
        <f>VLOOKUP(C2275,Table_items[],3,FALSE)</f>
        <v>Obat Batuk &amp; Pilek</v>
      </c>
      <c r="K2275" s="23">
        <f>VLOOKUP(C2275,Table_items[],4,FALSE)</f>
        <v>2886</v>
      </c>
      <c r="L2275" s="23">
        <f>VLOOKUP(C2275,Table_items[],5,FALSE)</f>
        <v>2915</v>
      </c>
    </row>
    <row r="2276" spans="1:12" s="23" customFormat="1" x14ac:dyDescent="0.2">
      <c r="A2276" s="11" t="s">
        <v>2546</v>
      </c>
      <c r="B2276" s="28">
        <v>44200</v>
      </c>
      <c r="C2276" s="13" t="s">
        <v>40</v>
      </c>
      <c r="D2276" s="13">
        <v>42</v>
      </c>
      <c r="E2276" s="9" t="s">
        <v>4896</v>
      </c>
      <c r="F2276" s="20" t="s">
        <v>4908</v>
      </c>
      <c r="G2276" t="s">
        <v>4904</v>
      </c>
      <c r="H2276" t="str">
        <f>VLOOKUP(E2276,suppliers!$A$2:$B$18,2,)</f>
        <v>OTHER</v>
      </c>
      <c r="I2276" t="str">
        <f>VLOOKUP(C2276,Table_items[],2,FALSE)</f>
        <v>Paramex Tablet / Obat</v>
      </c>
      <c r="J2276" t="str">
        <f>VLOOKUP(C2276,Table_items[],3,FALSE)</f>
        <v>Obat Sakit Kepala &amp; Demam</v>
      </c>
      <c r="K2276" s="23">
        <f>VLOOKUP(C2276,Table_items[],4,FALSE)</f>
        <v>2560</v>
      </c>
      <c r="L2276" s="23">
        <f>VLOOKUP(C2276,Table_items[],5,FALSE)</f>
        <v>2586</v>
      </c>
    </row>
    <row r="2277" spans="1:12" s="23" customFormat="1" x14ac:dyDescent="0.2">
      <c r="A2277" s="7" t="s">
        <v>2547</v>
      </c>
      <c r="B2277" s="27">
        <v>44201</v>
      </c>
      <c r="C2277" s="9" t="s">
        <v>12</v>
      </c>
      <c r="D2277" s="9">
        <v>42</v>
      </c>
      <c r="E2277" s="9" t="s">
        <v>4896</v>
      </c>
      <c r="F2277" s="20" t="s">
        <v>4908</v>
      </c>
      <c r="G2277" t="s">
        <v>4904</v>
      </c>
      <c r="H2277" t="str">
        <f>VLOOKUP(E2277,suppliers!$A$2:$B$18,2,)</f>
        <v>OTHER</v>
      </c>
      <c r="I2277" t="str">
        <f>VLOOKUP(C2277,Table_items[],2,FALSE)</f>
        <v>Decolsen 1 Strip 4 Tablet</v>
      </c>
      <c r="J2277" t="str">
        <f>VLOOKUP(C2277,Table_items[],3,FALSE)</f>
        <v>Obat Batuk &amp; Pilek</v>
      </c>
      <c r="K2277" s="23">
        <f>VLOOKUP(C2277,Table_items[],4,FALSE)</f>
        <v>2886</v>
      </c>
      <c r="L2277" s="23">
        <f>VLOOKUP(C2277,Table_items[],5,FALSE)</f>
        <v>2915</v>
      </c>
    </row>
    <row r="2278" spans="1:12" s="23" customFormat="1" x14ac:dyDescent="0.2">
      <c r="A2278" s="11" t="s">
        <v>2548</v>
      </c>
      <c r="B2278" s="28">
        <v>44201</v>
      </c>
      <c r="C2278" s="13" t="s">
        <v>9</v>
      </c>
      <c r="D2278" s="13">
        <v>14</v>
      </c>
      <c r="E2278" s="9" t="s">
        <v>4896</v>
      </c>
      <c r="F2278" s="20" t="s">
        <v>4908</v>
      </c>
      <c r="G2278" t="s">
        <v>4904</v>
      </c>
      <c r="H2278" t="str">
        <f>VLOOKUP(E2278,suppliers!$A$2:$B$18,2,)</f>
        <v>OTHER</v>
      </c>
      <c r="I2278" t="str">
        <f>VLOOKUP(C2278,Table_items[],2,FALSE)</f>
        <v>Bedak Heroxyn 150 gr</v>
      </c>
      <c r="J2278" t="str">
        <f>VLOOKUP(C2278,Table_items[],3,FALSE)</f>
        <v>Obat Alergi</v>
      </c>
      <c r="K2278" s="23">
        <f>VLOOKUP(C2278,Table_items[],4,FALSE)</f>
        <v>16950</v>
      </c>
      <c r="L2278" s="23">
        <f>VLOOKUP(C2278,Table_items[],5,FALSE)</f>
        <v>17170</v>
      </c>
    </row>
    <row r="2279" spans="1:12" s="23" customFormat="1" x14ac:dyDescent="0.2">
      <c r="A2279" s="7" t="s">
        <v>2549</v>
      </c>
      <c r="B2279" s="27">
        <v>44201</v>
      </c>
      <c r="C2279" s="9" t="s">
        <v>24</v>
      </c>
      <c r="D2279" s="9">
        <v>25</v>
      </c>
      <c r="E2279" s="9" t="s">
        <v>4896</v>
      </c>
      <c r="F2279" s="20" t="s">
        <v>4908</v>
      </c>
      <c r="G2279" t="s">
        <v>4904</v>
      </c>
      <c r="H2279" t="str">
        <f>VLOOKUP(E2279,suppliers!$A$2:$B$18,2,)</f>
        <v>OTHER</v>
      </c>
      <c r="I2279" t="str">
        <f>VLOOKUP(C2279,Table_items[],2,FALSE)</f>
        <v>Irbesartan</v>
      </c>
      <c r="J2279" t="str">
        <f>VLOOKUP(C2279,Table_items[],3,FALSE)</f>
        <v>Obat Hipertensi</v>
      </c>
      <c r="K2279" s="23">
        <f>VLOOKUP(C2279,Table_items[],4,FALSE)</f>
        <v>108794</v>
      </c>
      <c r="L2279" s="23">
        <f>VLOOKUP(C2279,Table_items[],5,FALSE)</f>
        <v>109447</v>
      </c>
    </row>
    <row r="2280" spans="1:12" s="23" customFormat="1" x14ac:dyDescent="0.2">
      <c r="A2280" s="11" t="s">
        <v>2550</v>
      </c>
      <c r="B2280" s="28">
        <v>44201</v>
      </c>
      <c r="C2280" s="13" t="s">
        <v>20</v>
      </c>
      <c r="D2280" s="13">
        <v>56</v>
      </c>
      <c r="E2280" s="9" t="s">
        <v>4896</v>
      </c>
      <c r="F2280" s="20" t="s">
        <v>4908</v>
      </c>
      <c r="G2280" t="s">
        <v>4904</v>
      </c>
      <c r="H2280" t="str">
        <f>VLOOKUP(E2280,suppliers!$A$2:$B$18,2,)</f>
        <v>OTHER</v>
      </c>
      <c r="I2280" t="str">
        <f>VLOOKUP(C2280,Table_items[],2,FALSE)</f>
        <v>Carditens</v>
      </c>
      <c r="J2280" t="str">
        <f>VLOOKUP(C2280,Table_items[],3,FALSE)</f>
        <v>Obat Hipertensi</v>
      </c>
      <c r="K2280" s="23">
        <f>VLOOKUP(C2280,Table_items[],4,FALSE)</f>
        <v>100000</v>
      </c>
      <c r="L2280" s="23">
        <f>VLOOKUP(C2280,Table_items[],5,FALSE)</f>
        <v>100900</v>
      </c>
    </row>
    <row r="2281" spans="1:12" s="23" customFormat="1" x14ac:dyDescent="0.2">
      <c r="A2281" s="7" t="s">
        <v>2551</v>
      </c>
      <c r="B2281" s="27">
        <v>44201</v>
      </c>
      <c r="C2281" s="9" t="s">
        <v>8</v>
      </c>
      <c r="D2281" s="9">
        <v>9</v>
      </c>
      <c r="E2281" s="9" t="s">
        <v>4896</v>
      </c>
      <c r="F2281" s="20" t="s">
        <v>4908</v>
      </c>
      <c r="G2281" t="s">
        <v>4904</v>
      </c>
      <c r="H2281" t="str">
        <f>VLOOKUP(E2281,suppliers!$A$2:$B$18,2,)</f>
        <v>OTHER</v>
      </c>
      <c r="I2281" t="str">
        <f>VLOOKUP(C2281,Table_items[],2,FALSE)</f>
        <v>Bisoprolol Ogb Dexa</v>
      </c>
      <c r="J2281" t="str">
        <f>VLOOKUP(C2281,Table_items[],3,FALSE)</f>
        <v>Obat Alergi</v>
      </c>
      <c r="K2281" s="23">
        <f>VLOOKUP(C2281,Table_items[],4,FALSE)</f>
        <v>10000</v>
      </c>
      <c r="L2281" s="23">
        <f>VLOOKUP(C2281,Table_items[],5,FALSE)</f>
        <v>10180</v>
      </c>
    </row>
    <row r="2282" spans="1:12" s="23" customFormat="1" x14ac:dyDescent="0.2">
      <c r="A2282" s="11" t="s">
        <v>2552</v>
      </c>
      <c r="B2282" s="28">
        <v>44201</v>
      </c>
      <c r="C2282" s="13" t="s">
        <v>8</v>
      </c>
      <c r="D2282" s="13">
        <v>6</v>
      </c>
      <c r="E2282" s="9" t="s">
        <v>4896</v>
      </c>
      <c r="F2282" s="20" t="s">
        <v>4908</v>
      </c>
      <c r="G2282" t="s">
        <v>4904</v>
      </c>
      <c r="H2282" t="str">
        <f>VLOOKUP(E2282,suppliers!$A$2:$B$18,2,)</f>
        <v>OTHER</v>
      </c>
      <c r="I2282" t="str">
        <f>VLOOKUP(C2282,Table_items[],2,FALSE)</f>
        <v>Bisoprolol Ogb Dexa</v>
      </c>
      <c r="J2282" t="str">
        <f>VLOOKUP(C2282,Table_items[],3,FALSE)</f>
        <v>Obat Alergi</v>
      </c>
      <c r="K2282" s="23">
        <f>VLOOKUP(C2282,Table_items[],4,FALSE)</f>
        <v>10000</v>
      </c>
      <c r="L2282" s="23">
        <f>VLOOKUP(C2282,Table_items[],5,FALSE)</f>
        <v>10180</v>
      </c>
    </row>
    <row r="2283" spans="1:12" s="23" customFormat="1" x14ac:dyDescent="0.2">
      <c r="A2283" s="7" t="s">
        <v>2553</v>
      </c>
      <c r="B2283" s="27">
        <v>44201</v>
      </c>
      <c r="C2283" s="9" t="s">
        <v>18</v>
      </c>
      <c r="D2283" s="9">
        <v>36</v>
      </c>
      <c r="E2283" s="9" t="s">
        <v>4896</v>
      </c>
      <c r="F2283" s="20" t="s">
        <v>4908</v>
      </c>
      <c r="G2283" t="s">
        <v>4904</v>
      </c>
      <c r="H2283" t="str">
        <f>VLOOKUP(E2283,suppliers!$A$2:$B$18,2,)</f>
        <v>OTHER</v>
      </c>
      <c r="I2283" t="str">
        <f>VLOOKUP(C2283,Table_items[],2,FALSE)</f>
        <v>Konidin 4 Tablet</v>
      </c>
      <c r="J2283" t="str">
        <f>VLOOKUP(C2283,Table_items[],3,FALSE)</f>
        <v>Obat Batuk &amp; Pilek</v>
      </c>
      <c r="K2283" s="23">
        <f>VLOOKUP(C2283,Table_items[],4,FALSE)</f>
        <v>2460</v>
      </c>
      <c r="L2283" s="23">
        <f>VLOOKUP(C2283,Table_items[],5,FALSE)</f>
        <v>2490</v>
      </c>
    </row>
    <row r="2284" spans="1:12" s="23" customFormat="1" x14ac:dyDescent="0.2">
      <c r="A2284" s="11" t="s">
        <v>2554</v>
      </c>
      <c r="B2284" s="28">
        <v>44202</v>
      </c>
      <c r="C2284" s="13" t="s">
        <v>12</v>
      </c>
      <c r="D2284" s="13">
        <v>7</v>
      </c>
      <c r="E2284" s="9" t="s">
        <v>4896</v>
      </c>
      <c r="F2284" s="20" t="s">
        <v>4908</v>
      </c>
      <c r="G2284" t="s">
        <v>4904</v>
      </c>
      <c r="H2284" t="str">
        <f>VLOOKUP(E2284,suppliers!$A$2:$B$18,2,)</f>
        <v>OTHER</v>
      </c>
      <c r="I2284" t="str">
        <f>VLOOKUP(C2284,Table_items[],2,FALSE)</f>
        <v>Decolsen 1 Strip 4 Tablet</v>
      </c>
      <c r="J2284" t="str">
        <f>VLOOKUP(C2284,Table_items[],3,FALSE)</f>
        <v>Obat Batuk &amp; Pilek</v>
      </c>
      <c r="K2284" s="23">
        <f>VLOOKUP(C2284,Table_items[],4,FALSE)</f>
        <v>2886</v>
      </c>
      <c r="L2284" s="23">
        <f>VLOOKUP(C2284,Table_items[],5,FALSE)</f>
        <v>2915</v>
      </c>
    </row>
    <row r="2285" spans="1:12" s="23" customFormat="1" x14ac:dyDescent="0.2">
      <c r="A2285" s="7" t="s">
        <v>2555</v>
      </c>
      <c r="B2285" s="27">
        <v>44202</v>
      </c>
      <c r="C2285" s="9" t="s">
        <v>12</v>
      </c>
      <c r="D2285" s="9">
        <v>13</v>
      </c>
      <c r="E2285" s="9" t="s">
        <v>4896</v>
      </c>
      <c r="F2285" s="20" t="s">
        <v>4908</v>
      </c>
      <c r="G2285" t="s">
        <v>4904</v>
      </c>
      <c r="H2285" t="str">
        <f>VLOOKUP(E2285,suppliers!$A$2:$B$18,2,)</f>
        <v>OTHER</v>
      </c>
      <c r="I2285" t="str">
        <f>VLOOKUP(C2285,Table_items[],2,FALSE)</f>
        <v>Decolsen 1 Strip 4 Tablet</v>
      </c>
      <c r="J2285" t="str">
        <f>VLOOKUP(C2285,Table_items[],3,FALSE)</f>
        <v>Obat Batuk &amp; Pilek</v>
      </c>
      <c r="K2285" s="23">
        <f>VLOOKUP(C2285,Table_items[],4,FALSE)</f>
        <v>2886</v>
      </c>
      <c r="L2285" s="23">
        <f>VLOOKUP(C2285,Table_items[],5,FALSE)</f>
        <v>2915</v>
      </c>
    </row>
    <row r="2286" spans="1:12" s="23" customFormat="1" x14ac:dyDescent="0.2">
      <c r="A2286" s="11" t="s">
        <v>2556</v>
      </c>
      <c r="B2286" s="28">
        <v>44202</v>
      </c>
      <c r="C2286" s="13" t="s">
        <v>28</v>
      </c>
      <c r="D2286" s="13">
        <v>2</v>
      </c>
      <c r="E2286" s="9" t="s">
        <v>4896</v>
      </c>
      <c r="F2286" s="20" t="s">
        <v>4908</v>
      </c>
      <c r="G2286" t="s">
        <v>4904</v>
      </c>
      <c r="H2286" t="str">
        <f>VLOOKUP(E2286,suppliers!$A$2:$B$18,2,)</f>
        <v>OTHER</v>
      </c>
      <c r="I2286" t="str">
        <f>VLOOKUP(C2286,Table_items[],2,FALSE)</f>
        <v>Hyperchol 100 MG 12 KPS</v>
      </c>
      <c r="J2286" t="str">
        <f>VLOOKUP(C2286,Table_items[],3,FALSE)</f>
        <v>Obat Kolesterol</v>
      </c>
      <c r="K2286" s="23">
        <f>VLOOKUP(C2286,Table_items[],4,FALSE)</f>
        <v>42800</v>
      </c>
      <c r="L2286" s="23">
        <f>VLOOKUP(C2286,Table_items[],5,FALSE)</f>
        <v>43442</v>
      </c>
    </row>
    <row r="2287" spans="1:12" s="23" customFormat="1" x14ac:dyDescent="0.2">
      <c r="A2287" s="7" t="s">
        <v>2557</v>
      </c>
      <c r="B2287" s="27">
        <v>44202</v>
      </c>
      <c r="C2287" s="9" t="s">
        <v>20</v>
      </c>
      <c r="D2287" s="9">
        <v>94</v>
      </c>
      <c r="E2287" s="9" t="s">
        <v>4896</v>
      </c>
      <c r="F2287" s="20" t="s">
        <v>4908</v>
      </c>
      <c r="G2287" t="s">
        <v>4904</v>
      </c>
      <c r="H2287" t="str">
        <f>VLOOKUP(E2287,suppliers!$A$2:$B$18,2,)</f>
        <v>OTHER</v>
      </c>
      <c r="I2287" t="str">
        <f>VLOOKUP(C2287,Table_items[],2,FALSE)</f>
        <v>Carditens</v>
      </c>
      <c r="J2287" t="str">
        <f>VLOOKUP(C2287,Table_items[],3,FALSE)</f>
        <v>Obat Hipertensi</v>
      </c>
      <c r="K2287" s="23">
        <f>VLOOKUP(C2287,Table_items[],4,FALSE)</f>
        <v>100000</v>
      </c>
      <c r="L2287" s="23">
        <f>VLOOKUP(C2287,Table_items[],5,FALSE)</f>
        <v>100900</v>
      </c>
    </row>
    <row r="2288" spans="1:12" s="23" customFormat="1" x14ac:dyDescent="0.2">
      <c r="A2288" s="11" t="s">
        <v>2558</v>
      </c>
      <c r="B2288" s="28">
        <v>44203</v>
      </c>
      <c r="C2288" s="13" t="s">
        <v>12</v>
      </c>
      <c r="D2288" s="13">
        <v>4</v>
      </c>
      <c r="E2288" s="9" t="s">
        <v>4896</v>
      </c>
      <c r="F2288" s="20" t="s">
        <v>4908</v>
      </c>
      <c r="G2288" t="s">
        <v>4904</v>
      </c>
      <c r="H2288" t="str">
        <f>VLOOKUP(E2288,suppliers!$A$2:$B$18,2,)</f>
        <v>OTHER</v>
      </c>
      <c r="I2288" t="str">
        <f>VLOOKUP(C2288,Table_items[],2,FALSE)</f>
        <v>Decolsen 1 Strip 4 Tablet</v>
      </c>
      <c r="J2288" t="str">
        <f>VLOOKUP(C2288,Table_items[],3,FALSE)</f>
        <v>Obat Batuk &amp; Pilek</v>
      </c>
      <c r="K2288" s="23">
        <f>VLOOKUP(C2288,Table_items[],4,FALSE)</f>
        <v>2886</v>
      </c>
      <c r="L2288" s="23">
        <f>VLOOKUP(C2288,Table_items[],5,FALSE)</f>
        <v>2915</v>
      </c>
    </row>
    <row r="2289" spans="1:12" s="23" customFormat="1" x14ac:dyDescent="0.2">
      <c r="A2289" s="7" t="s">
        <v>2559</v>
      </c>
      <c r="B2289" s="27">
        <v>44203</v>
      </c>
      <c r="C2289" s="9" t="s">
        <v>12</v>
      </c>
      <c r="D2289" s="9">
        <v>36</v>
      </c>
      <c r="E2289" s="9" t="s">
        <v>4896</v>
      </c>
      <c r="F2289" s="20" t="s">
        <v>4908</v>
      </c>
      <c r="G2289" t="s">
        <v>4904</v>
      </c>
      <c r="H2289" t="str">
        <f>VLOOKUP(E2289,suppliers!$A$2:$B$18,2,)</f>
        <v>OTHER</v>
      </c>
      <c r="I2289" t="str">
        <f>VLOOKUP(C2289,Table_items[],2,FALSE)</f>
        <v>Decolsen 1 Strip 4 Tablet</v>
      </c>
      <c r="J2289" t="str">
        <f>VLOOKUP(C2289,Table_items[],3,FALSE)</f>
        <v>Obat Batuk &amp; Pilek</v>
      </c>
      <c r="K2289" s="23">
        <f>VLOOKUP(C2289,Table_items[],4,FALSE)</f>
        <v>2886</v>
      </c>
      <c r="L2289" s="23">
        <f>VLOOKUP(C2289,Table_items[],5,FALSE)</f>
        <v>2915</v>
      </c>
    </row>
    <row r="2290" spans="1:12" s="23" customFormat="1" x14ac:dyDescent="0.2">
      <c r="A2290" s="11" t="s">
        <v>2560</v>
      </c>
      <c r="B2290" s="28">
        <v>44203</v>
      </c>
      <c r="C2290" s="13" t="s">
        <v>9</v>
      </c>
      <c r="D2290" s="13">
        <v>18</v>
      </c>
      <c r="E2290" s="9" t="s">
        <v>4896</v>
      </c>
      <c r="F2290" s="20" t="s">
        <v>4908</v>
      </c>
      <c r="G2290" t="s">
        <v>4904</v>
      </c>
      <c r="H2290" t="str">
        <f>VLOOKUP(E2290,suppliers!$A$2:$B$18,2,)</f>
        <v>OTHER</v>
      </c>
      <c r="I2290" t="str">
        <f>VLOOKUP(C2290,Table_items[],2,FALSE)</f>
        <v>Bedak Heroxyn 150 gr</v>
      </c>
      <c r="J2290" t="str">
        <f>VLOOKUP(C2290,Table_items[],3,FALSE)</f>
        <v>Obat Alergi</v>
      </c>
      <c r="K2290" s="23">
        <f>VLOOKUP(C2290,Table_items[],4,FALSE)</f>
        <v>16950</v>
      </c>
      <c r="L2290" s="23">
        <f>VLOOKUP(C2290,Table_items[],5,FALSE)</f>
        <v>17170</v>
      </c>
    </row>
    <row r="2291" spans="1:12" s="23" customFormat="1" x14ac:dyDescent="0.2">
      <c r="A2291" s="7" t="s">
        <v>2561</v>
      </c>
      <c r="B2291" s="27">
        <v>44203</v>
      </c>
      <c r="C2291" s="9" t="s">
        <v>22</v>
      </c>
      <c r="D2291" s="9">
        <v>49</v>
      </c>
      <c r="E2291" s="9" t="s">
        <v>4896</v>
      </c>
      <c r="F2291" s="20" t="s">
        <v>4908</v>
      </c>
      <c r="G2291" t="s">
        <v>4904</v>
      </c>
      <c r="H2291" t="str">
        <f>VLOOKUP(E2291,suppliers!$A$2:$B$18,2,)</f>
        <v>OTHER</v>
      </c>
      <c r="I2291" t="str">
        <f>VLOOKUP(C2291,Table_items[],2,FALSE)</f>
        <v>Candesartan Ogb Dexa</v>
      </c>
      <c r="J2291" t="str">
        <f>VLOOKUP(C2291,Table_items[],3,FALSE)</f>
        <v>Obat Hipertensi</v>
      </c>
      <c r="K2291" s="23">
        <f>VLOOKUP(C2291,Table_items[],4,FALSE)</f>
        <v>5000</v>
      </c>
      <c r="L2291" s="23">
        <f>VLOOKUP(C2291,Table_items[],5,FALSE)</f>
        <v>5095</v>
      </c>
    </row>
    <row r="2292" spans="1:12" s="23" customFormat="1" x14ac:dyDescent="0.2">
      <c r="A2292" s="11" t="s">
        <v>2562</v>
      </c>
      <c r="B2292" s="28">
        <v>44203</v>
      </c>
      <c r="C2292" s="13" t="s">
        <v>16</v>
      </c>
      <c r="D2292" s="13">
        <v>80</v>
      </c>
      <c r="E2292" s="9" t="s">
        <v>4896</v>
      </c>
      <c r="F2292" s="20" t="s">
        <v>4908</v>
      </c>
      <c r="G2292" t="s">
        <v>4904</v>
      </c>
      <c r="H2292" t="str">
        <f>VLOOKUP(E2292,suppliers!$A$2:$B$18,2,)</f>
        <v>OTHER</v>
      </c>
      <c r="I2292" t="str">
        <f>VLOOKUP(C2292,Table_items[],2,FALSE)</f>
        <v>Ultraflu Box Isi 25 Strip</v>
      </c>
      <c r="J2292" t="str">
        <f>VLOOKUP(C2292,Table_items[],3,FALSE)</f>
        <v>Obat Batuk &amp; Pilek</v>
      </c>
      <c r="K2292" s="23">
        <f>VLOOKUP(C2292,Table_items[],4,FALSE)</f>
        <v>72500</v>
      </c>
      <c r="L2292" s="23">
        <f>VLOOKUP(C2292,Table_items[],5,FALSE)</f>
        <v>73805</v>
      </c>
    </row>
    <row r="2293" spans="1:12" s="23" customFormat="1" x14ac:dyDescent="0.2">
      <c r="A2293" s="7" t="s">
        <v>2563</v>
      </c>
      <c r="B2293" s="27">
        <v>44203</v>
      </c>
      <c r="C2293" s="9" t="s">
        <v>21</v>
      </c>
      <c r="D2293" s="9">
        <v>241</v>
      </c>
      <c r="E2293" s="9" t="s">
        <v>4896</v>
      </c>
      <c r="F2293" s="20" t="s">
        <v>4908</v>
      </c>
      <c r="G2293" t="s">
        <v>4904</v>
      </c>
      <c r="H2293" t="str">
        <f>VLOOKUP(E2293,suppliers!$A$2:$B$18,2,)</f>
        <v>OTHER</v>
      </c>
      <c r="I2293" t="str">
        <f>VLOOKUP(C2293,Table_items[],2,FALSE)</f>
        <v>Concor 5MG Strip 10</v>
      </c>
      <c r="J2293" t="str">
        <f>VLOOKUP(C2293,Table_items[],3,FALSE)</f>
        <v>Obat Hipertensi</v>
      </c>
      <c r="K2293" s="23">
        <f>VLOOKUP(C2293,Table_items[],4,FALSE)</f>
        <v>102000</v>
      </c>
      <c r="L2293" s="23">
        <f>VLOOKUP(C2293,Table_items[],5,FALSE)</f>
        <v>103632</v>
      </c>
    </row>
    <row r="2294" spans="1:12" s="23" customFormat="1" x14ac:dyDescent="0.2">
      <c r="A2294" s="11" t="s">
        <v>2564</v>
      </c>
      <c r="B2294" s="28">
        <v>44204</v>
      </c>
      <c r="C2294" s="13" t="s">
        <v>22</v>
      </c>
      <c r="D2294" s="13">
        <v>40</v>
      </c>
      <c r="E2294" s="9" t="s">
        <v>4896</v>
      </c>
      <c r="F2294" s="20" t="s">
        <v>4908</v>
      </c>
      <c r="G2294" t="s">
        <v>4904</v>
      </c>
      <c r="H2294" t="str">
        <f>VLOOKUP(E2294,suppliers!$A$2:$B$18,2,)</f>
        <v>OTHER</v>
      </c>
      <c r="I2294" t="str">
        <f>VLOOKUP(C2294,Table_items[],2,FALSE)</f>
        <v>Candesartan Ogb Dexa</v>
      </c>
      <c r="J2294" t="str">
        <f>VLOOKUP(C2294,Table_items[],3,FALSE)</f>
        <v>Obat Hipertensi</v>
      </c>
      <c r="K2294" s="23">
        <f>VLOOKUP(C2294,Table_items[],4,FALSE)</f>
        <v>5000</v>
      </c>
      <c r="L2294" s="23">
        <f>VLOOKUP(C2294,Table_items[],5,FALSE)</f>
        <v>5095</v>
      </c>
    </row>
    <row r="2295" spans="1:12" s="23" customFormat="1" x14ac:dyDescent="0.2">
      <c r="A2295" s="7" t="s">
        <v>2565</v>
      </c>
      <c r="B2295" s="27">
        <v>44204</v>
      </c>
      <c r="C2295" s="9" t="s">
        <v>17</v>
      </c>
      <c r="D2295" s="9">
        <v>4</v>
      </c>
      <c r="E2295" s="9" t="s">
        <v>4896</v>
      </c>
      <c r="F2295" s="20" t="s">
        <v>4908</v>
      </c>
      <c r="G2295" t="s">
        <v>4904</v>
      </c>
      <c r="H2295" t="str">
        <f>VLOOKUP(E2295,suppliers!$A$2:$B$18,2,)</f>
        <v>OTHER</v>
      </c>
      <c r="I2295" t="str">
        <f>VLOOKUP(C2295,Table_items[],2,FALSE)</f>
        <v>Vicks Inhaler 0.5 mL</v>
      </c>
      <c r="J2295" t="str">
        <f>VLOOKUP(C2295,Table_items[],3,FALSE)</f>
        <v>Obat Batuk &amp; Pilek</v>
      </c>
      <c r="K2295" s="23">
        <f>VLOOKUP(C2295,Table_items[],4,FALSE)</f>
        <v>16155</v>
      </c>
      <c r="L2295" s="23">
        <f>VLOOKUP(C2295,Table_items[],5,FALSE)</f>
        <v>16430</v>
      </c>
    </row>
    <row r="2296" spans="1:12" s="23" customFormat="1" x14ac:dyDescent="0.2">
      <c r="A2296" s="11" t="s">
        <v>2566</v>
      </c>
      <c r="B2296" s="28">
        <v>44204</v>
      </c>
      <c r="C2296" s="13" t="s">
        <v>7</v>
      </c>
      <c r="D2296" s="13">
        <v>15</v>
      </c>
      <c r="E2296" s="9" t="s">
        <v>4896</v>
      </c>
      <c r="F2296" s="20" t="s">
        <v>4908</v>
      </c>
      <c r="G2296" t="s">
        <v>4904</v>
      </c>
      <c r="H2296" t="str">
        <f>VLOOKUP(E2296,suppliers!$A$2:$B$18,2,)</f>
        <v>OTHER</v>
      </c>
      <c r="I2296" t="str">
        <f>VLOOKUP(C2296,Table_items[],2,FALSE)</f>
        <v>Acetylcysteine Mahakam 200 mg</v>
      </c>
      <c r="J2296" t="str">
        <f>VLOOKUP(C2296,Table_items[],3,FALSE)</f>
        <v>Obat Alergi</v>
      </c>
      <c r="K2296" s="23">
        <f>VLOOKUP(C2296,Table_items[],4,FALSE)</f>
        <v>33000</v>
      </c>
      <c r="L2296" s="23">
        <f>VLOOKUP(C2296,Table_items[],5,FALSE)</f>
        <v>33330</v>
      </c>
    </row>
    <row r="2297" spans="1:12" s="23" customFormat="1" x14ac:dyDescent="0.2">
      <c r="A2297" s="7" t="s">
        <v>2567</v>
      </c>
      <c r="B2297" s="27">
        <v>44204</v>
      </c>
      <c r="C2297" s="9" t="s">
        <v>35</v>
      </c>
      <c r="D2297" s="9">
        <v>30</v>
      </c>
      <c r="E2297" s="9" t="s">
        <v>4896</v>
      </c>
      <c r="F2297" s="20" t="s">
        <v>4908</v>
      </c>
      <c r="G2297" t="s">
        <v>4904</v>
      </c>
      <c r="H2297" t="str">
        <f>VLOOKUP(E2297,suppliers!$A$2:$B$18,2,)</f>
        <v>OTHER</v>
      </c>
      <c r="I2297" t="str">
        <f>VLOOKUP(C2297,Table_items[],2,FALSE)</f>
        <v>Proris Ibuprofen</v>
      </c>
      <c r="J2297" t="str">
        <f>VLOOKUP(C2297,Table_items[],3,FALSE)</f>
        <v>Obat Sakit Kepala &amp; Demam</v>
      </c>
      <c r="K2297" s="23">
        <f>VLOOKUP(C2297,Table_items[],4,FALSE)</f>
        <v>25000</v>
      </c>
      <c r="L2297" s="23">
        <f>VLOOKUP(C2297,Table_items[],5,FALSE)</f>
        <v>25275</v>
      </c>
    </row>
    <row r="2298" spans="1:12" s="23" customFormat="1" x14ac:dyDescent="0.2">
      <c r="A2298" s="11" t="s">
        <v>2568</v>
      </c>
      <c r="B2298" s="28">
        <v>44204</v>
      </c>
      <c r="C2298" s="13" t="s">
        <v>11</v>
      </c>
      <c r="D2298" s="13">
        <v>87</v>
      </c>
      <c r="E2298" s="9" t="s">
        <v>4896</v>
      </c>
      <c r="F2298" s="20" t="s">
        <v>4908</v>
      </c>
      <c r="G2298" t="s">
        <v>4904</v>
      </c>
      <c r="H2298" t="str">
        <f>VLOOKUP(E2298,suppliers!$A$2:$B$18,2,)</f>
        <v>OTHER</v>
      </c>
      <c r="I2298" t="str">
        <f>VLOOKUP(C2298,Table_items[],2,FALSE)</f>
        <v>Neozep Forte 1 Strip 4 Tablet</v>
      </c>
      <c r="J2298" t="str">
        <f>VLOOKUP(C2298,Table_items[],3,FALSE)</f>
        <v>Obat Batuk &amp; Pilek</v>
      </c>
      <c r="K2298" s="23">
        <f>VLOOKUP(C2298,Table_items[],4,FALSE)</f>
        <v>2324</v>
      </c>
      <c r="L2298" s="23">
        <f>VLOOKUP(C2298,Table_items[],5,FALSE)</f>
        <v>2338</v>
      </c>
    </row>
    <row r="2299" spans="1:12" s="23" customFormat="1" x14ac:dyDescent="0.2">
      <c r="A2299" s="7" t="s">
        <v>2569</v>
      </c>
      <c r="B2299" s="27">
        <v>44204</v>
      </c>
      <c r="C2299" s="9" t="s">
        <v>34</v>
      </c>
      <c r="D2299" s="9">
        <v>1</v>
      </c>
      <c r="E2299" s="9" t="s">
        <v>4896</v>
      </c>
      <c r="F2299" s="20" t="s">
        <v>4908</v>
      </c>
      <c r="G2299" t="s">
        <v>4904</v>
      </c>
      <c r="H2299" t="str">
        <f>VLOOKUP(E2299,suppliers!$A$2:$B$18,2,)</f>
        <v>OTHER</v>
      </c>
      <c r="I2299" t="str">
        <f>VLOOKUP(C2299,Table_items[],2,FALSE)</f>
        <v>Panadol Anak Tablet 1 Strip</v>
      </c>
      <c r="J2299" t="str">
        <f>VLOOKUP(C2299,Table_items[],3,FALSE)</f>
        <v>Obat Sakit Kepala &amp; Demam</v>
      </c>
      <c r="K2299" s="23">
        <f>VLOOKUP(C2299,Table_items[],4,FALSE)</f>
        <v>25000</v>
      </c>
      <c r="L2299" s="23">
        <f>VLOOKUP(C2299,Table_items[],5,FALSE)</f>
        <v>25450</v>
      </c>
    </row>
    <row r="2300" spans="1:12" s="23" customFormat="1" x14ac:dyDescent="0.2">
      <c r="A2300" s="11" t="s">
        <v>2570</v>
      </c>
      <c r="B2300" s="28">
        <v>44204</v>
      </c>
      <c r="C2300" s="13" t="s">
        <v>21</v>
      </c>
      <c r="D2300" s="13">
        <v>20</v>
      </c>
      <c r="E2300" s="9" t="s">
        <v>4896</v>
      </c>
      <c r="F2300" s="20" t="s">
        <v>4908</v>
      </c>
      <c r="G2300" t="s">
        <v>4904</v>
      </c>
      <c r="H2300" t="str">
        <f>VLOOKUP(E2300,suppliers!$A$2:$B$18,2,)</f>
        <v>OTHER</v>
      </c>
      <c r="I2300" t="str">
        <f>VLOOKUP(C2300,Table_items[],2,FALSE)</f>
        <v>Concor 5MG Strip 10</v>
      </c>
      <c r="J2300" t="str">
        <f>VLOOKUP(C2300,Table_items[],3,FALSE)</f>
        <v>Obat Hipertensi</v>
      </c>
      <c r="K2300" s="23">
        <f>VLOOKUP(C2300,Table_items[],4,FALSE)</f>
        <v>102000</v>
      </c>
      <c r="L2300" s="23">
        <f>VLOOKUP(C2300,Table_items[],5,FALSE)</f>
        <v>103632</v>
      </c>
    </row>
    <row r="2301" spans="1:12" s="23" customFormat="1" x14ac:dyDescent="0.2">
      <c r="A2301" s="7" t="s">
        <v>2571</v>
      </c>
      <c r="B2301" s="27">
        <v>44204</v>
      </c>
      <c r="C2301" s="9" t="s">
        <v>39</v>
      </c>
      <c r="D2301" s="9">
        <v>12</v>
      </c>
      <c r="E2301" s="9" t="s">
        <v>4896</v>
      </c>
      <c r="F2301" s="20" t="s">
        <v>4908</v>
      </c>
      <c r="G2301" t="s">
        <v>4904</v>
      </c>
      <c r="H2301" t="str">
        <f>VLOOKUP(E2301,suppliers!$A$2:$B$18,2,)</f>
        <v>OTHER</v>
      </c>
      <c r="I2301" t="str">
        <f>VLOOKUP(C2301,Table_items[],2,FALSE)</f>
        <v>Cilostazol Bernofarm</v>
      </c>
      <c r="J2301" t="str">
        <f>VLOOKUP(C2301,Table_items[],3,FALSE)</f>
        <v>Obat Sakit Kepala &amp; Demam</v>
      </c>
      <c r="K2301" s="23">
        <f>VLOOKUP(C2301,Table_items[],4,FALSE)</f>
        <v>45450</v>
      </c>
      <c r="L2301" s="23">
        <f>VLOOKUP(C2301,Table_items[],5,FALSE)</f>
        <v>46223</v>
      </c>
    </row>
    <row r="2302" spans="1:12" s="23" customFormat="1" x14ac:dyDescent="0.2">
      <c r="A2302" s="11" t="s">
        <v>2572</v>
      </c>
      <c r="B2302" s="28">
        <v>44205</v>
      </c>
      <c r="C2302" s="13" t="s">
        <v>12</v>
      </c>
      <c r="D2302" s="13">
        <v>83</v>
      </c>
      <c r="E2302" s="9" t="s">
        <v>4896</v>
      </c>
      <c r="F2302" s="20" t="s">
        <v>4908</v>
      </c>
      <c r="G2302" t="s">
        <v>4904</v>
      </c>
      <c r="H2302" t="str">
        <f>VLOOKUP(E2302,suppliers!$A$2:$B$18,2,)</f>
        <v>OTHER</v>
      </c>
      <c r="I2302" t="str">
        <f>VLOOKUP(C2302,Table_items[],2,FALSE)</f>
        <v>Decolsen 1 Strip 4 Tablet</v>
      </c>
      <c r="J2302" t="str">
        <f>VLOOKUP(C2302,Table_items[],3,FALSE)</f>
        <v>Obat Batuk &amp; Pilek</v>
      </c>
      <c r="K2302" s="23">
        <f>VLOOKUP(C2302,Table_items[],4,FALSE)</f>
        <v>2886</v>
      </c>
      <c r="L2302" s="23">
        <f>VLOOKUP(C2302,Table_items[],5,FALSE)</f>
        <v>2915</v>
      </c>
    </row>
    <row r="2303" spans="1:12" s="23" customFormat="1" x14ac:dyDescent="0.2">
      <c r="A2303" s="7" t="s">
        <v>2573</v>
      </c>
      <c r="B2303" s="27">
        <v>44205</v>
      </c>
      <c r="C2303" s="9" t="s">
        <v>12</v>
      </c>
      <c r="D2303" s="9">
        <v>60</v>
      </c>
      <c r="E2303" s="9" t="s">
        <v>4896</v>
      </c>
      <c r="F2303" s="20" t="s">
        <v>4908</v>
      </c>
      <c r="G2303" t="s">
        <v>4904</v>
      </c>
      <c r="H2303" t="str">
        <f>VLOOKUP(E2303,suppliers!$A$2:$B$18,2,)</f>
        <v>OTHER</v>
      </c>
      <c r="I2303" t="str">
        <f>VLOOKUP(C2303,Table_items[],2,FALSE)</f>
        <v>Decolsen 1 Strip 4 Tablet</v>
      </c>
      <c r="J2303" t="str">
        <f>VLOOKUP(C2303,Table_items[],3,FALSE)</f>
        <v>Obat Batuk &amp; Pilek</v>
      </c>
      <c r="K2303" s="23">
        <f>VLOOKUP(C2303,Table_items[],4,FALSE)</f>
        <v>2886</v>
      </c>
      <c r="L2303" s="23">
        <f>VLOOKUP(C2303,Table_items[],5,FALSE)</f>
        <v>2915</v>
      </c>
    </row>
    <row r="2304" spans="1:12" s="23" customFormat="1" x14ac:dyDescent="0.2">
      <c r="A2304" s="11" t="s">
        <v>2574</v>
      </c>
      <c r="B2304" s="28">
        <v>44205</v>
      </c>
      <c r="C2304" s="13" t="s">
        <v>9</v>
      </c>
      <c r="D2304" s="13">
        <v>28</v>
      </c>
      <c r="E2304" s="9" t="s">
        <v>4896</v>
      </c>
      <c r="F2304" s="20" t="s">
        <v>4908</v>
      </c>
      <c r="G2304" t="s">
        <v>4904</v>
      </c>
      <c r="H2304" t="str">
        <f>VLOOKUP(E2304,suppliers!$A$2:$B$18,2,)</f>
        <v>OTHER</v>
      </c>
      <c r="I2304" t="str">
        <f>VLOOKUP(C2304,Table_items[],2,FALSE)</f>
        <v>Bedak Heroxyn 150 gr</v>
      </c>
      <c r="J2304" t="str">
        <f>VLOOKUP(C2304,Table_items[],3,FALSE)</f>
        <v>Obat Alergi</v>
      </c>
      <c r="K2304" s="23">
        <f>VLOOKUP(C2304,Table_items[],4,FALSE)</f>
        <v>16950</v>
      </c>
      <c r="L2304" s="23">
        <f>VLOOKUP(C2304,Table_items[],5,FALSE)</f>
        <v>17170</v>
      </c>
    </row>
    <row r="2305" spans="1:12" s="23" customFormat="1" x14ac:dyDescent="0.2">
      <c r="A2305" s="7" t="s">
        <v>2575</v>
      </c>
      <c r="B2305" s="27">
        <v>44205</v>
      </c>
      <c r="C2305" s="9" t="s">
        <v>38</v>
      </c>
      <c r="D2305" s="9">
        <v>32</v>
      </c>
      <c r="E2305" s="9" t="s">
        <v>4896</v>
      </c>
      <c r="F2305" s="20" t="s">
        <v>4908</v>
      </c>
      <c r="G2305" t="s">
        <v>4904</v>
      </c>
      <c r="H2305" t="str">
        <f>VLOOKUP(E2305,suppliers!$A$2:$B$18,2,)</f>
        <v>OTHER</v>
      </c>
      <c r="I2305" t="str">
        <f>VLOOKUP(C2305,Table_items[],2,FALSE)</f>
        <v>Sanmol 500 MG 4 Tablet</v>
      </c>
      <c r="J2305" t="str">
        <f>VLOOKUP(C2305,Table_items[],3,FALSE)</f>
        <v>Obat Sakit Kepala &amp; Demam</v>
      </c>
      <c r="K2305" s="23">
        <f>VLOOKUP(C2305,Table_items[],4,FALSE)</f>
        <v>1600</v>
      </c>
      <c r="L2305" s="23">
        <f>VLOOKUP(C2305,Table_items[],5,FALSE)</f>
        <v>1619</v>
      </c>
    </row>
    <row r="2306" spans="1:12" s="23" customFormat="1" x14ac:dyDescent="0.2">
      <c r="A2306" s="11" t="s">
        <v>2576</v>
      </c>
      <c r="B2306" s="28">
        <v>44205</v>
      </c>
      <c r="C2306" s="13" t="s">
        <v>38</v>
      </c>
      <c r="D2306" s="13">
        <v>51</v>
      </c>
      <c r="E2306" s="9" t="s">
        <v>4896</v>
      </c>
      <c r="F2306" s="20" t="s">
        <v>4908</v>
      </c>
      <c r="G2306" t="s">
        <v>4904</v>
      </c>
      <c r="H2306" t="str">
        <f>VLOOKUP(E2306,suppliers!$A$2:$B$18,2,)</f>
        <v>OTHER</v>
      </c>
      <c r="I2306" t="str">
        <f>VLOOKUP(C2306,Table_items[],2,FALSE)</f>
        <v>Sanmol 500 MG 4 Tablet</v>
      </c>
      <c r="J2306" t="str">
        <f>VLOOKUP(C2306,Table_items[],3,FALSE)</f>
        <v>Obat Sakit Kepala &amp; Demam</v>
      </c>
      <c r="K2306" s="23">
        <f>VLOOKUP(C2306,Table_items[],4,FALSE)</f>
        <v>1600</v>
      </c>
      <c r="L2306" s="23">
        <f>VLOOKUP(C2306,Table_items[],5,FALSE)</f>
        <v>1619</v>
      </c>
    </row>
    <row r="2307" spans="1:12" s="23" customFormat="1" x14ac:dyDescent="0.2">
      <c r="A2307" s="7" t="s">
        <v>2577</v>
      </c>
      <c r="B2307" s="27">
        <v>44205</v>
      </c>
      <c r="C2307" s="9" t="s">
        <v>10</v>
      </c>
      <c r="D2307" s="9">
        <v>257</v>
      </c>
      <c r="E2307" s="9" t="s">
        <v>4896</v>
      </c>
      <c r="F2307" s="20" t="s">
        <v>4908</v>
      </c>
      <c r="G2307" t="s">
        <v>4904</v>
      </c>
      <c r="H2307" t="str">
        <f>VLOOKUP(E2307,suppliers!$A$2:$B$18,2,)</f>
        <v>OTHER</v>
      </c>
      <c r="I2307" t="str">
        <f>VLOOKUP(C2307,Table_items[],2,FALSE)</f>
        <v>Dexteem Box Plus 100 Tablet</v>
      </c>
      <c r="J2307" t="str">
        <f>VLOOKUP(C2307,Table_items[],3,FALSE)</f>
        <v>Obat Alergi</v>
      </c>
      <c r="K2307" s="23">
        <f>VLOOKUP(C2307,Table_items[],4,FALSE)</f>
        <v>25322</v>
      </c>
      <c r="L2307" s="23">
        <f>VLOOKUP(C2307,Table_items[],5,FALSE)</f>
        <v>25449</v>
      </c>
    </row>
    <row r="2308" spans="1:12" s="23" customFormat="1" x14ac:dyDescent="0.2">
      <c r="A2308" s="11" t="s">
        <v>2578</v>
      </c>
      <c r="B2308" s="28">
        <v>44205</v>
      </c>
      <c r="C2308" s="13" t="s">
        <v>10</v>
      </c>
      <c r="D2308" s="13">
        <v>10</v>
      </c>
      <c r="E2308" s="9" t="s">
        <v>4896</v>
      </c>
      <c r="F2308" s="20" t="s">
        <v>4908</v>
      </c>
      <c r="G2308" t="s">
        <v>4904</v>
      </c>
      <c r="H2308" t="str">
        <f>VLOOKUP(E2308,suppliers!$A$2:$B$18,2,)</f>
        <v>OTHER</v>
      </c>
      <c r="I2308" t="str">
        <f>VLOOKUP(C2308,Table_items[],2,FALSE)</f>
        <v>Dexteem Box Plus 100 Tablet</v>
      </c>
      <c r="J2308" t="str">
        <f>VLOOKUP(C2308,Table_items[],3,FALSE)</f>
        <v>Obat Alergi</v>
      </c>
      <c r="K2308" s="23">
        <f>VLOOKUP(C2308,Table_items[],4,FALSE)</f>
        <v>25322</v>
      </c>
      <c r="L2308" s="23">
        <f>VLOOKUP(C2308,Table_items[],5,FALSE)</f>
        <v>25449</v>
      </c>
    </row>
    <row r="2309" spans="1:12" s="23" customFormat="1" x14ac:dyDescent="0.2">
      <c r="A2309" s="7" t="s">
        <v>2579</v>
      </c>
      <c r="B2309" s="27">
        <v>44205</v>
      </c>
      <c r="C2309" s="9" t="s">
        <v>8</v>
      </c>
      <c r="D2309" s="9">
        <v>13</v>
      </c>
      <c r="E2309" s="9" t="s">
        <v>4896</v>
      </c>
      <c r="F2309" s="20" t="s">
        <v>4908</v>
      </c>
      <c r="G2309" t="s">
        <v>4904</v>
      </c>
      <c r="H2309" t="str">
        <f>VLOOKUP(E2309,suppliers!$A$2:$B$18,2,)</f>
        <v>OTHER</v>
      </c>
      <c r="I2309" t="str">
        <f>VLOOKUP(C2309,Table_items[],2,FALSE)</f>
        <v>Bisoprolol Ogb Dexa</v>
      </c>
      <c r="J2309" t="str">
        <f>VLOOKUP(C2309,Table_items[],3,FALSE)</f>
        <v>Obat Alergi</v>
      </c>
      <c r="K2309" s="23">
        <f>VLOOKUP(C2309,Table_items[],4,FALSE)</f>
        <v>10000</v>
      </c>
      <c r="L2309" s="23">
        <f>VLOOKUP(C2309,Table_items[],5,FALSE)</f>
        <v>10180</v>
      </c>
    </row>
    <row r="2310" spans="1:12" s="23" customFormat="1" x14ac:dyDescent="0.2">
      <c r="A2310" s="11" t="s">
        <v>2580</v>
      </c>
      <c r="B2310" s="28">
        <v>44205</v>
      </c>
      <c r="C2310" s="13" t="s">
        <v>14</v>
      </c>
      <c r="D2310" s="13">
        <v>69</v>
      </c>
      <c r="E2310" s="9" t="s">
        <v>4896</v>
      </c>
      <c r="F2310" s="20" t="s">
        <v>4908</v>
      </c>
      <c r="G2310" t="s">
        <v>4904</v>
      </c>
      <c r="H2310" t="str">
        <f>VLOOKUP(E2310,suppliers!$A$2:$B$18,2,)</f>
        <v>OTHER</v>
      </c>
      <c r="I2310" t="str">
        <f>VLOOKUP(C2310,Table_items[],2,FALSE)</f>
        <v>Lo Han Kuo Infusion 12</v>
      </c>
      <c r="J2310" t="str">
        <f>VLOOKUP(C2310,Table_items[],3,FALSE)</f>
        <v>Obat Batuk &amp; Pilek</v>
      </c>
      <c r="K2310" s="23">
        <f>VLOOKUP(C2310,Table_items[],4,FALSE)</f>
        <v>23869</v>
      </c>
      <c r="L2310" s="23">
        <f>VLOOKUP(C2310,Table_items[],5,FALSE)</f>
        <v>24179</v>
      </c>
    </row>
    <row r="2311" spans="1:12" s="23" customFormat="1" x14ac:dyDescent="0.2">
      <c r="A2311" s="7" t="s">
        <v>2581</v>
      </c>
      <c r="B2311" s="27">
        <v>44205</v>
      </c>
      <c r="C2311" s="9" t="s">
        <v>14</v>
      </c>
      <c r="D2311" s="9">
        <v>82</v>
      </c>
      <c r="E2311" s="9" t="s">
        <v>4896</v>
      </c>
      <c r="F2311" s="20" t="s">
        <v>4908</v>
      </c>
      <c r="G2311" t="s">
        <v>4904</v>
      </c>
      <c r="H2311" t="str">
        <f>VLOOKUP(E2311,suppliers!$A$2:$B$18,2,)</f>
        <v>OTHER</v>
      </c>
      <c r="I2311" t="str">
        <f>VLOOKUP(C2311,Table_items[],2,FALSE)</f>
        <v>Lo Han Kuo Infusion 12</v>
      </c>
      <c r="J2311" t="str">
        <f>VLOOKUP(C2311,Table_items[],3,FALSE)</f>
        <v>Obat Batuk &amp; Pilek</v>
      </c>
      <c r="K2311" s="23">
        <f>VLOOKUP(C2311,Table_items[],4,FALSE)</f>
        <v>23869</v>
      </c>
      <c r="L2311" s="23">
        <f>VLOOKUP(C2311,Table_items[],5,FALSE)</f>
        <v>24179</v>
      </c>
    </row>
    <row r="2312" spans="1:12" s="23" customFormat="1" x14ac:dyDescent="0.2">
      <c r="A2312" s="11" t="s">
        <v>2582</v>
      </c>
      <c r="B2312" s="28">
        <v>44205</v>
      </c>
      <c r="C2312" s="13" t="s">
        <v>21</v>
      </c>
      <c r="D2312" s="13">
        <v>52</v>
      </c>
      <c r="E2312" s="9" t="s">
        <v>4896</v>
      </c>
      <c r="F2312" s="20" t="s">
        <v>4908</v>
      </c>
      <c r="G2312" t="s">
        <v>4904</v>
      </c>
      <c r="H2312" t="str">
        <f>VLOOKUP(E2312,suppliers!$A$2:$B$18,2,)</f>
        <v>OTHER</v>
      </c>
      <c r="I2312" t="str">
        <f>VLOOKUP(C2312,Table_items[],2,FALSE)</f>
        <v>Concor 5MG Strip 10</v>
      </c>
      <c r="J2312" t="str">
        <f>VLOOKUP(C2312,Table_items[],3,FALSE)</f>
        <v>Obat Hipertensi</v>
      </c>
      <c r="K2312" s="23">
        <f>VLOOKUP(C2312,Table_items[],4,FALSE)</f>
        <v>102000</v>
      </c>
      <c r="L2312" s="23">
        <f>VLOOKUP(C2312,Table_items[],5,FALSE)</f>
        <v>103632</v>
      </c>
    </row>
    <row r="2313" spans="1:12" s="23" customFormat="1" x14ac:dyDescent="0.2">
      <c r="A2313" s="7" t="s">
        <v>2583</v>
      </c>
      <c r="B2313" s="27">
        <v>44206</v>
      </c>
      <c r="C2313" s="9" t="s">
        <v>12</v>
      </c>
      <c r="D2313" s="9">
        <v>26</v>
      </c>
      <c r="E2313" s="9" t="s">
        <v>4896</v>
      </c>
      <c r="F2313" s="20" t="s">
        <v>4908</v>
      </c>
      <c r="G2313" t="s">
        <v>4904</v>
      </c>
      <c r="H2313" t="str">
        <f>VLOOKUP(E2313,suppliers!$A$2:$B$18,2,)</f>
        <v>OTHER</v>
      </c>
      <c r="I2313" t="str">
        <f>VLOOKUP(C2313,Table_items[],2,FALSE)</f>
        <v>Decolsen 1 Strip 4 Tablet</v>
      </c>
      <c r="J2313" t="str">
        <f>VLOOKUP(C2313,Table_items[],3,FALSE)</f>
        <v>Obat Batuk &amp; Pilek</v>
      </c>
      <c r="K2313" s="23">
        <f>VLOOKUP(C2313,Table_items[],4,FALSE)</f>
        <v>2886</v>
      </c>
      <c r="L2313" s="23">
        <f>VLOOKUP(C2313,Table_items[],5,FALSE)</f>
        <v>2915</v>
      </c>
    </row>
    <row r="2314" spans="1:12" s="23" customFormat="1" x14ac:dyDescent="0.2">
      <c r="A2314" s="11" t="s">
        <v>2584</v>
      </c>
      <c r="B2314" s="28">
        <v>44206</v>
      </c>
      <c r="C2314" s="13" t="s">
        <v>37</v>
      </c>
      <c r="D2314" s="13">
        <v>33</v>
      </c>
      <c r="E2314" s="9" t="s">
        <v>4896</v>
      </c>
      <c r="F2314" s="20" t="s">
        <v>4908</v>
      </c>
      <c r="G2314" t="s">
        <v>4904</v>
      </c>
      <c r="H2314" t="str">
        <f>VLOOKUP(E2314,suppliers!$A$2:$B$18,2,)</f>
        <v>OTHER</v>
      </c>
      <c r="I2314" t="str">
        <f>VLOOKUP(C2314,Table_items[],2,FALSE)</f>
        <v>Bodrex Extra</v>
      </c>
      <c r="J2314" t="str">
        <f>VLOOKUP(C2314,Table_items[],3,FALSE)</f>
        <v>Obat Sakit Kepala &amp; Demam</v>
      </c>
      <c r="K2314" s="23">
        <f>VLOOKUP(C2314,Table_items[],4,FALSE)</f>
        <v>50788</v>
      </c>
      <c r="L2314" s="23">
        <f>VLOOKUP(C2314,Table_items[],5,FALSE)</f>
        <v>51753</v>
      </c>
    </row>
    <row r="2315" spans="1:12" s="23" customFormat="1" x14ac:dyDescent="0.2">
      <c r="A2315" s="7" t="s">
        <v>2585</v>
      </c>
      <c r="B2315" s="27">
        <v>44206</v>
      </c>
      <c r="C2315" s="9" t="s">
        <v>24</v>
      </c>
      <c r="D2315" s="9">
        <v>24</v>
      </c>
      <c r="E2315" s="9" t="s">
        <v>4896</v>
      </c>
      <c r="F2315" s="20" t="s">
        <v>4908</v>
      </c>
      <c r="G2315" t="s">
        <v>4904</v>
      </c>
      <c r="H2315" t="str">
        <f>VLOOKUP(E2315,suppliers!$A$2:$B$18,2,)</f>
        <v>OTHER</v>
      </c>
      <c r="I2315" t="str">
        <f>VLOOKUP(C2315,Table_items[],2,FALSE)</f>
        <v>Irbesartan</v>
      </c>
      <c r="J2315" t="str">
        <f>VLOOKUP(C2315,Table_items[],3,FALSE)</f>
        <v>Obat Hipertensi</v>
      </c>
      <c r="K2315" s="23">
        <f>VLOOKUP(C2315,Table_items[],4,FALSE)</f>
        <v>108794</v>
      </c>
      <c r="L2315" s="23">
        <f>VLOOKUP(C2315,Table_items[],5,FALSE)</f>
        <v>109447</v>
      </c>
    </row>
    <row r="2316" spans="1:12" s="23" customFormat="1" x14ac:dyDescent="0.2">
      <c r="A2316" s="11" t="s">
        <v>2586</v>
      </c>
      <c r="B2316" s="28">
        <v>44206</v>
      </c>
      <c r="C2316" s="13" t="s">
        <v>41</v>
      </c>
      <c r="D2316" s="13">
        <v>33</v>
      </c>
      <c r="E2316" s="9" t="s">
        <v>4896</v>
      </c>
      <c r="F2316" s="20" t="s">
        <v>4908</v>
      </c>
      <c r="G2316" t="s">
        <v>4904</v>
      </c>
      <c r="H2316" t="str">
        <f>VLOOKUP(E2316,suppliers!$A$2:$B$18,2,)</f>
        <v>OTHER</v>
      </c>
      <c r="I2316" t="str">
        <f>VLOOKUP(C2316,Table_items[],2,FALSE)</f>
        <v>Otilon Ear Drops 8 mL</v>
      </c>
      <c r="J2316" t="str">
        <f>VLOOKUP(C2316,Table_items[],3,FALSE)</f>
        <v>Obat Telinga</v>
      </c>
      <c r="K2316" s="23">
        <f>VLOOKUP(C2316,Table_items[],4,FALSE)</f>
        <v>55000</v>
      </c>
      <c r="L2316" s="23">
        <f>VLOOKUP(C2316,Table_items[],5,FALSE)</f>
        <v>55935</v>
      </c>
    </row>
    <row r="2317" spans="1:12" s="23" customFormat="1" x14ac:dyDescent="0.2">
      <c r="A2317" s="7" t="s">
        <v>2587</v>
      </c>
      <c r="B2317" s="27">
        <v>44206</v>
      </c>
      <c r="C2317" s="9" t="s">
        <v>41</v>
      </c>
      <c r="D2317" s="9">
        <v>16</v>
      </c>
      <c r="E2317" s="9" t="s">
        <v>4896</v>
      </c>
      <c r="F2317" s="20" t="s">
        <v>4908</v>
      </c>
      <c r="G2317" t="s">
        <v>4904</v>
      </c>
      <c r="H2317" t="str">
        <f>VLOOKUP(E2317,suppliers!$A$2:$B$18,2,)</f>
        <v>OTHER</v>
      </c>
      <c r="I2317" t="str">
        <f>VLOOKUP(C2317,Table_items[],2,FALSE)</f>
        <v>Otilon Ear Drops 8 mL</v>
      </c>
      <c r="J2317" t="str">
        <f>VLOOKUP(C2317,Table_items[],3,FALSE)</f>
        <v>Obat Telinga</v>
      </c>
      <c r="K2317" s="23">
        <f>VLOOKUP(C2317,Table_items[],4,FALSE)</f>
        <v>55000</v>
      </c>
      <c r="L2317" s="23">
        <f>VLOOKUP(C2317,Table_items[],5,FALSE)</f>
        <v>55935</v>
      </c>
    </row>
    <row r="2318" spans="1:12" s="23" customFormat="1" x14ac:dyDescent="0.2">
      <c r="A2318" s="11" t="s">
        <v>2588</v>
      </c>
      <c r="B2318" s="28">
        <v>44206</v>
      </c>
      <c r="C2318" s="13" t="s">
        <v>22</v>
      </c>
      <c r="D2318" s="13">
        <v>46</v>
      </c>
      <c r="E2318" s="9" t="s">
        <v>4896</v>
      </c>
      <c r="F2318" s="20" t="s">
        <v>4908</v>
      </c>
      <c r="G2318" t="s">
        <v>4904</v>
      </c>
      <c r="H2318" t="str">
        <f>VLOOKUP(E2318,suppliers!$A$2:$B$18,2,)</f>
        <v>OTHER</v>
      </c>
      <c r="I2318" t="str">
        <f>VLOOKUP(C2318,Table_items[],2,FALSE)</f>
        <v>Candesartan Ogb Dexa</v>
      </c>
      <c r="J2318" t="str">
        <f>VLOOKUP(C2318,Table_items[],3,FALSE)</f>
        <v>Obat Hipertensi</v>
      </c>
      <c r="K2318" s="23">
        <f>VLOOKUP(C2318,Table_items[],4,FALSE)</f>
        <v>5000</v>
      </c>
      <c r="L2318" s="23">
        <f>VLOOKUP(C2318,Table_items[],5,FALSE)</f>
        <v>5095</v>
      </c>
    </row>
    <row r="2319" spans="1:12" s="23" customFormat="1" x14ac:dyDescent="0.2">
      <c r="A2319" s="7" t="s">
        <v>2589</v>
      </c>
      <c r="B2319" s="27">
        <v>44206</v>
      </c>
      <c r="C2319" s="9" t="s">
        <v>22</v>
      </c>
      <c r="D2319" s="9">
        <v>16</v>
      </c>
      <c r="E2319" s="9" t="s">
        <v>4896</v>
      </c>
      <c r="F2319" s="20" t="s">
        <v>4908</v>
      </c>
      <c r="G2319" t="s">
        <v>4904</v>
      </c>
      <c r="H2319" t="str">
        <f>VLOOKUP(E2319,suppliers!$A$2:$B$18,2,)</f>
        <v>OTHER</v>
      </c>
      <c r="I2319" t="str">
        <f>VLOOKUP(C2319,Table_items[],2,FALSE)</f>
        <v>Candesartan Ogb Dexa</v>
      </c>
      <c r="J2319" t="str">
        <f>VLOOKUP(C2319,Table_items[],3,FALSE)</f>
        <v>Obat Hipertensi</v>
      </c>
      <c r="K2319" s="23">
        <f>VLOOKUP(C2319,Table_items[],4,FALSE)</f>
        <v>5000</v>
      </c>
      <c r="L2319" s="23">
        <f>VLOOKUP(C2319,Table_items[],5,FALSE)</f>
        <v>5095</v>
      </c>
    </row>
    <row r="2320" spans="1:12" s="23" customFormat="1" x14ac:dyDescent="0.2">
      <c r="A2320" s="11" t="s">
        <v>2590</v>
      </c>
      <c r="B2320" s="28">
        <v>44206</v>
      </c>
      <c r="C2320" s="13" t="s">
        <v>16</v>
      </c>
      <c r="D2320" s="13">
        <v>126</v>
      </c>
      <c r="E2320" s="9" t="s">
        <v>4896</v>
      </c>
      <c r="F2320" s="20" t="s">
        <v>4908</v>
      </c>
      <c r="G2320" t="s">
        <v>4904</v>
      </c>
      <c r="H2320" t="str">
        <f>VLOOKUP(E2320,suppliers!$A$2:$B$18,2,)</f>
        <v>OTHER</v>
      </c>
      <c r="I2320" t="str">
        <f>VLOOKUP(C2320,Table_items[],2,FALSE)</f>
        <v>Ultraflu Box Isi 25 Strip</v>
      </c>
      <c r="J2320" t="str">
        <f>VLOOKUP(C2320,Table_items[],3,FALSE)</f>
        <v>Obat Batuk &amp; Pilek</v>
      </c>
      <c r="K2320" s="23">
        <f>VLOOKUP(C2320,Table_items[],4,FALSE)</f>
        <v>72500</v>
      </c>
      <c r="L2320" s="23">
        <f>VLOOKUP(C2320,Table_items[],5,FALSE)</f>
        <v>73805</v>
      </c>
    </row>
    <row r="2321" spans="1:12" s="23" customFormat="1" x14ac:dyDescent="0.2">
      <c r="A2321" s="7" t="s">
        <v>2591</v>
      </c>
      <c r="B2321" s="27">
        <v>44206</v>
      </c>
      <c r="C2321" s="9" t="s">
        <v>16</v>
      </c>
      <c r="D2321" s="9">
        <v>20</v>
      </c>
      <c r="E2321" s="9" t="s">
        <v>4896</v>
      </c>
      <c r="F2321" s="20" t="s">
        <v>4908</v>
      </c>
      <c r="G2321" t="s">
        <v>4904</v>
      </c>
      <c r="H2321" t="str">
        <f>VLOOKUP(E2321,suppliers!$A$2:$B$18,2,)</f>
        <v>OTHER</v>
      </c>
      <c r="I2321" t="str">
        <f>VLOOKUP(C2321,Table_items[],2,FALSE)</f>
        <v>Ultraflu Box Isi 25 Strip</v>
      </c>
      <c r="J2321" t="str">
        <f>VLOOKUP(C2321,Table_items[],3,FALSE)</f>
        <v>Obat Batuk &amp; Pilek</v>
      </c>
      <c r="K2321" s="23">
        <f>VLOOKUP(C2321,Table_items[],4,FALSE)</f>
        <v>72500</v>
      </c>
      <c r="L2321" s="23">
        <f>VLOOKUP(C2321,Table_items[],5,FALSE)</f>
        <v>73805</v>
      </c>
    </row>
    <row r="2322" spans="1:12" s="23" customFormat="1" x14ac:dyDescent="0.2">
      <c r="A2322" s="11" t="s">
        <v>2592</v>
      </c>
      <c r="B2322" s="28">
        <v>44206</v>
      </c>
      <c r="C2322" s="13" t="s">
        <v>17</v>
      </c>
      <c r="D2322" s="13">
        <v>64</v>
      </c>
      <c r="E2322" s="9" t="s">
        <v>4896</v>
      </c>
      <c r="F2322" s="20" t="s">
        <v>4908</v>
      </c>
      <c r="G2322" t="s">
        <v>4904</v>
      </c>
      <c r="H2322" t="str">
        <f>VLOOKUP(E2322,suppliers!$A$2:$B$18,2,)</f>
        <v>OTHER</v>
      </c>
      <c r="I2322" t="str">
        <f>VLOOKUP(C2322,Table_items[],2,FALSE)</f>
        <v>Vicks Inhaler 0.5 mL</v>
      </c>
      <c r="J2322" t="str">
        <f>VLOOKUP(C2322,Table_items[],3,FALSE)</f>
        <v>Obat Batuk &amp; Pilek</v>
      </c>
      <c r="K2322" s="23">
        <f>VLOOKUP(C2322,Table_items[],4,FALSE)</f>
        <v>16155</v>
      </c>
      <c r="L2322" s="23">
        <f>VLOOKUP(C2322,Table_items[],5,FALSE)</f>
        <v>16430</v>
      </c>
    </row>
    <row r="2323" spans="1:12" s="23" customFormat="1" x14ac:dyDescent="0.2">
      <c r="A2323" s="7" t="s">
        <v>2593</v>
      </c>
      <c r="B2323" s="27">
        <v>44207</v>
      </c>
      <c r="C2323" s="9" t="s">
        <v>9</v>
      </c>
      <c r="D2323" s="9">
        <v>54</v>
      </c>
      <c r="E2323" s="9" t="s">
        <v>4896</v>
      </c>
      <c r="F2323" s="20" t="s">
        <v>4908</v>
      </c>
      <c r="G2323" t="s">
        <v>4904</v>
      </c>
      <c r="H2323" t="str">
        <f>VLOOKUP(E2323,suppliers!$A$2:$B$18,2,)</f>
        <v>OTHER</v>
      </c>
      <c r="I2323" t="str">
        <f>VLOOKUP(C2323,Table_items[],2,FALSE)</f>
        <v>Bedak Heroxyn 150 gr</v>
      </c>
      <c r="J2323" t="str">
        <f>VLOOKUP(C2323,Table_items[],3,FALSE)</f>
        <v>Obat Alergi</v>
      </c>
      <c r="K2323" s="23">
        <f>VLOOKUP(C2323,Table_items[],4,FALSE)</f>
        <v>16950</v>
      </c>
      <c r="L2323" s="23">
        <f>VLOOKUP(C2323,Table_items[],5,FALSE)</f>
        <v>17170</v>
      </c>
    </row>
    <row r="2324" spans="1:12" s="23" customFormat="1" x14ac:dyDescent="0.2">
      <c r="A2324" s="11" t="s">
        <v>2594</v>
      </c>
      <c r="B2324" s="28">
        <v>44207</v>
      </c>
      <c r="C2324" s="13" t="s">
        <v>24</v>
      </c>
      <c r="D2324" s="13">
        <v>37</v>
      </c>
      <c r="E2324" s="9" t="s">
        <v>4896</v>
      </c>
      <c r="F2324" s="20" t="s">
        <v>4908</v>
      </c>
      <c r="G2324" t="s">
        <v>4904</v>
      </c>
      <c r="H2324" t="str">
        <f>VLOOKUP(E2324,suppliers!$A$2:$B$18,2,)</f>
        <v>OTHER</v>
      </c>
      <c r="I2324" t="str">
        <f>VLOOKUP(C2324,Table_items[],2,FALSE)</f>
        <v>Irbesartan</v>
      </c>
      <c r="J2324" t="str">
        <f>VLOOKUP(C2324,Table_items[],3,FALSE)</f>
        <v>Obat Hipertensi</v>
      </c>
      <c r="K2324" s="23">
        <f>VLOOKUP(C2324,Table_items[],4,FALSE)</f>
        <v>108794</v>
      </c>
      <c r="L2324" s="23">
        <f>VLOOKUP(C2324,Table_items[],5,FALSE)</f>
        <v>109447</v>
      </c>
    </row>
    <row r="2325" spans="1:12" s="23" customFormat="1" x14ac:dyDescent="0.2">
      <c r="A2325" s="7" t="s">
        <v>2595</v>
      </c>
      <c r="B2325" s="27">
        <v>44207</v>
      </c>
      <c r="C2325" s="9" t="s">
        <v>41</v>
      </c>
      <c r="D2325" s="9">
        <v>19</v>
      </c>
      <c r="E2325" s="9" t="s">
        <v>4896</v>
      </c>
      <c r="F2325" s="20" t="s">
        <v>4908</v>
      </c>
      <c r="G2325" t="s">
        <v>4904</v>
      </c>
      <c r="H2325" t="str">
        <f>VLOOKUP(E2325,suppliers!$A$2:$B$18,2,)</f>
        <v>OTHER</v>
      </c>
      <c r="I2325" t="str">
        <f>VLOOKUP(C2325,Table_items[],2,FALSE)</f>
        <v>Otilon Ear Drops 8 mL</v>
      </c>
      <c r="J2325" t="str">
        <f>VLOOKUP(C2325,Table_items[],3,FALSE)</f>
        <v>Obat Telinga</v>
      </c>
      <c r="K2325" s="23">
        <f>VLOOKUP(C2325,Table_items[],4,FALSE)</f>
        <v>55000</v>
      </c>
      <c r="L2325" s="23">
        <f>VLOOKUP(C2325,Table_items[],5,FALSE)</f>
        <v>55935</v>
      </c>
    </row>
    <row r="2326" spans="1:12" s="23" customFormat="1" x14ac:dyDescent="0.2">
      <c r="A2326" s="11" t="s">
        <v>2596</v>
      </c>
      <c r="B2326" s="28">
        <v>44207</v>
      </c>
      <c r="C2326" s="13" t="s">
        <v>36</v>
      </c>
      <c r="D2326" s="13">
        <v>124</v>
      </c>
      <c r="E2326" s="9" t="s">
        <v>4896</v>
      </c>
      <c r="F2326" s="20" t="s">
        <v>4908</v>
      </c>
      <c r="G2326" t="s">
        <v>4904</v>
      </c>
      <c r="H2326" t="str">
        <f>VLOOKUP(E2326,suppliers!$A$2:$B$18,2,)</f>
        <v>OTHER</v>
      </c>
      <c r="I2326" t="str">
        <f>VLOOKUP(C2326,Table_items[],2,FALSE)</f>
        <v>Sanmol Paracetamol</v>
      </c>
      <c r="J2326" t="str">
        <f>VLOOKUP(C2326,Table_items[],3,FALSE)</f>
        <v>Obat Sakit Kepala &amp; Demam</v>
      </c>
      <c r="K2326" s="23">
        <f>VLOOKUP(C2326,Table_items[],4,FALSE)</f>
        <v>16100</v>
      </c>
      <c r="L2326" s="23">
        <f>VLOOKUP(C2326,Table_items[],5,FALSE)</f>
        <v>16261</v>
      </c>
    </row>
    <row r="2327" spans="1:12" s="23" customFormat="1" x14ac:dyDescent="0.2">
      <c r="A2327" s="7" t="s">
        <v>2597</v>
      </c>
      <c r="B2327" s="27">
        <v>44207</v>
      </c>
      <c r="C2327" s="9" t="s">
        <v>36</v>
      </c>
      <c r="D2327" s="9">
        <v>220</v>
      </c>
      <c r="E2327" s="9" t="s">
        <v>4896</v>
      </c>
      <c r="F2327" s="20" t="s">
        <v>4908</v>
      </c>
      <c r="G2327" t="s">
        <v>4904</v>
      </c>
      <c r="H2327" t="str">
        <f>VLOOKUP(E2327,suppliers!$A$2:$B$18,2,)</f>
        <v>OTHER</v>
      </c>
      <c r="I2327" t="str">
        <f>VLOOKUP(C2327,Table_items[],2,FALSE)</f>
        <v>Sanmol Paracetamol</v>
      </c>
      <c r="J2327" t="str">
        <f>VLOOKUP(C2327,Table_items[],3,FALSE)</f>
        <v>Obat Sakit Kepala &amp; Demam</v>
      </c>
      <c r="K2327" s="23">
        <f>VLOOKUP(C2327,Table_items[],4,FALSE)</f>
        <v>16100</v>
      </c>
      <c r="L2327" s="23">
        <f>VLOOKUP(C2327,Table_items[],5,FALSE)</f>
        <v>16261</v>
      </c>
    </row>
    <row r="2328" spans="1:12" s="23" customFormat="1" x14ac:dyDescent="0.2">
      <c r="A2328" s="11" t="s">
        <v>2598</v>
      </c>
      <c r="B2328" s="28">
        <v>44207</v>
      </c>
      <c r="C2328" s="13" t="s">
        <v>8</v>
      </c>
      <c r="D2328" s="13">
        <v>1155</v>
      </c>
      <c r="E2328" s="9" t="s">
        <v>4896</v>
      </c>
      <c r="F2328" s="20" t="s">
        <v>4908</v>
      </c>
      <c r="G2328" t="s">
        <v>4904</v>
      </c>
      <c r="H2328" t="str">
        <f>VLOOKUP(E2328,suppliers!$A$2:$B$18,2,)</f>
        <v>OTHER</v>
      </c>
      <c r="I2328" t="str">
        <f>VLOOKUP(C2328,Table_items[],2,FALSE)</f>
        <v>Bisoprolol Ogb Dexa</v>
      </c>
      <c r="J2328" t="str">
        <f>VLOOKUP(C2328,Table_items[],3,FALSE)</f>
        <v>Obat Alergi</v>
      </c>
      <c r="K2328" s="23">
        <f>VLOOKUP(C2328,Table_items[],4,FALSE)</f>
        <v>10000</v>
      </c>
      <c r="L2328" s="23">
        <f>VLOOKUP(C2328,Table_items[],5,FALSE)</f>
        <v>10180</v>
      </c>
    </row>
    <row r="2329" spans="1:12" s="23" customFormat="1" x14ac:dyDescent="0.2">
      <c r="A2329" s="7" t="s">
        <v>2599</v>
      </c>
      <c r="B2329" s="27">
        <v>44207</v>
      </c>
      <c r="C2329" s="9" t="s">
        <v>25</v>
      </c>
      <c r="D2329" s="9">
        <v>31</v>
      </c>
      <c r="E2329" s="9" t="s">
        <v>4896</v>
      </c>
      <c r="F2329" s="20" t="s">
        <v>4908</v>
      </c>
      <c r="G2329" t="s">
        <v>4904</v>
      </c>
      <c r="H2329" t="str">
        <f>VLOOKUP(E2329,suppliers!$A$2:$B$18,2,)</f>
        <v>OTHER</v>
      </c>
      <c r="I2329" t="str">
        <f>VLOOKUP(C2329,Table_items[],2,FALSE)</f>
        <v>Irvell 150MG Box 20 Tablet</v>
      </c>
      <c r="J2329" t="str">
        <f>VLOOKUP(C2329,Table_items[],3,FALSE)</f>
        <v>Obat Hipertensi</v>
      </c>
      <c r="K2329" s="23">
        <f>VLOOKUP(C2329,Table_items[],4,FALSE)</f>
        <v>143991</v>
      </c>
      <c r="L2329" s="23">
        <f>VLOOKUP(C2329,Table_items[],5,FALSE)</f>
        <v>146871</v>
      </c>
    </row>
    <row r="2330" spans="1:12" s="23" customFormat="1" x14ac:dyDescent="0.2">
      <c r="A2330" s="11" t="s">
        <v>2600</v>
      </c>
      <c r="B2330" s="28">
        <v>44208</v>
      </c>
      <c r="C2330" s="13" t="s">
        <v>12</v>
      </c>
      <c r="D2330" s="13">
        <v>40</v>
      </c>
      <c r="E2330" s="9" t="s">
        <v>4896</v>
      </c>
      <c r="F2330" s="20" t="s">
        <v>4908</v>
      </c>
      <c r="G2330" t="s">
        <v>4904</v>
      </c>
      <c r="H2330" t="str">
        <f>VLOOKUP(E2330,suppliers!$A$2:$B$18,2,)</f>
        <v>OTHER</v>
      </c>
      <c r="I2330" t="str">
        <f>VLOOKUP(C2330,Table_items[],2,FALSE)</f>
        <v>Decolsen 1 Strip 4 Tablet</v>
      </c>
      <c r="J2330" t="str">
        <f>VLOOKUP(C2330,Table_items[],3,FALSE)</f>
        <v>Obat Batuk &amp; Pilek</v>
      </c>
      <c r="K2330" s="23">
        <f>VLOOKUP(C2330,Table_items[],4,FALSE)</f>
        <v>2886</v>
      </c>
      <c r="L2330" s="23">
        <f>VLOOKUP(C2330,Table_items[],5,FALSE)</f>
        <v>2915</v>
      </c>
    </row>
    <row r="2331" spans="1:12" s="23" customFormat="1" x14ac:dyDescent="0.2">
      <c r="A2331" s="7" t="s">
        <v>2601</v>
      </c>
      <c r="B2331" s="27">
        <v>44208</v>
      </c>
      <c r="C2331" s="9" t="s">
        <v>12</v>
      </c>
      <c r="D2331" s="9">
        <v>39</v>
      </c>
      <c r="E2331" s="9" t="s">
        <v>4896</v>
      </c>
      <c r="F2331" s="20" t="s">
        <v>4908</v>
      </c>
      <c r="G2331" t="s">
        <v>4904</v>
      </c>
      <c r="H2331" t="str">
        <f>VLOOKUP(E2331,suppliers!$A$2:$B$18,2,)</f>
        <v>OTHER</v>
      </c>
      <c r="I2331" t="str">
        <f>VLOOKUP(C2331,Table_items[],2,FALSE)</f>
        <v>Decolsen 1 Strip 4 Tablet</v>
      </c>
      <c r="J2331" t="str">
        <f>VLOOKUP(C2331,Table_items[],3,FALSE)</f>
        <v>Obat Batuk &amp; Pilek</v>
      </c>
      <c r="K2331" s="23">
        <f>VLOOKUP(C2331,Table_items[],4,FALSE)</f>
        <v>2886</v>
      </c>
      <c r="L2331" s="23">
        <f>VLOOKUP(C2331,Table_items[],5,FALSE)</f>
        <v>2915</v>
      </c>
    </row>
    <row r="2332" spans="1:12" s="23" customFormat="1" x14ac:dyDescent="0.2">
      <c r="A2332" s="11" t="s">
        <v>2602</v>
      </c>
      <c r="B2332" s="28">
        <v>44208</v>
      </c>
      <c r="C2332" s="13" t="s">
        <v>9</v>
      </c>
      <c r="D2332" s="13">
        <v>58</v>
      </c>
      <c r="E2332" s="9" t="s">
        <v>4896</v>
      </c>
      <c r="F2332" s="20" t="s">
        <v>4908</v>
      </c>
      <c r="G2332" t="s">
        <v>4904</v>
      </c>
      <c r="H2332" t="str">
        <f>VLOOKUP(E2332,suppliers!$A$2:$B$18,2,)</f>
        <v>OTHER</v>
      </c>
      <c r="I2332" t="str">
        <f>VLOOKUP(C2332,Table_items[],2,FALSE)</f>
        <v>Bedak Heroxyn 150 gr</v>
      </c>
      <c r="J2332" t="str">
        <f>VLOOKUP(C2332,Table_items[],3,FALSE)</f>
        <v>Obat Alergi</v>
      </c>
      <c r="K2332" s="23">
        <f>VLOOKUP(C2332,Table_items[],4,FALSE)</f>
        <v>16950</v>
      </c>
      <c r="L2332" s="23">
        <f>VLOOKUP(C2332,Table_items[],5,FALSE)</f>
        <v>17170</v>
      </c>
    </row>
    <row r="2333" spans="1:12" s="23" customFormat="1" x14ac:dyDescent="0.2">
      <c r="A2333" s="7" t="s">
        <v>2603</v>
      </c>
      <c r="B2333" s="27">
        <v>44208</v>
      </c>
      <c r="C2333" s="9" t="s">
        <v>9</v>
      </c>
      <c r="D2333" s="9">
        <v>75</v>
      </c>
      <c r="E2333" s="9" t="s">
        <v>4896</v>
      </c>
      <c r="F2333" s="20" t="s">
        <v>4908</v>
      </c>
      <c r="G2333" t="s">
        <v>4904</v>
      </c>
      <c r="H2333" t="str">
        <f>VLOOKUP(E2333,suppliers!$A$2:$B$18,2,)</f>
        <v>OTHER</v>
      </c>
      <c r="I2333" t="str">
        <f>VLOOKUP(C2333,Table_items[],2,FALSE)</f>
        <v>Bedak Heroxyn 150 gr</v>
      </c>
      <c r="J2333" t="str">
        <f>VLOOKUP(C2333,Table_items[],3,FALSE)</f>
        <v>Obat Alergi</v>
      </c>
      <c r="K2333" s="23">
        <f>VLOOKUP(C2333,Table_items[],4,FALSE)</f>
        <v>16950</v>
      </c>
      <c r="L2333" s="23">
        <f>VLOOKUP(C2333,Table_items[],5,FALSE)</f>
        <v>17170</v>
      </c>
    </row>
    <row r="2334" spans="1:12" s="23" customFormat="1" x14ac:dyDescent="0.2">
      <c r="A2334" s="11" t="s">
        <v>2604</v>
      </c>
      <c r="B2334" s="28">
        <v>44208</v>
      </c>
      <c r="C2334" s="13" t="s">
        <v>24</v>
      </c>
      <c r="D2334" s="13">
        <v>46</v>
      </c>
      <c r="E2334" s="9" t="s">
        <v>4896</v>
      </c>
      <c r="F2334" s="20" t="s">
        <v>4908</v>
      </c>
      <c r="G2334" t="s">
        <v>4904</v>
      </c>
      <c r="H2334" t="str">
        <f>VLOOKUP(E2334,suppliers!$A$2:$B$18,2,)</f>
        <v>OTHER</v>
      </c>
      <c r="I2334" t="str">
        <f>VLOOKUP(C2334,Table_items[],2,FALSE)</f>
        <v>Irbesartan</v>
      </c>
      <c r="J2334" t="str">
        <f>VLOOKUP(C2334,Table_items[],3,FALSE)</f>
        <v>Obat Hipertensi</v>
      </c>
      <c r="K2334" s="23">
        <f>VLOOKUP(C2334,Table_items[],4,FALSE)</f>
        <v>108794</v>
      </c>
      <c r="L2334" s="23">
        <f>VLOOKUP(C2334,Table_items[],5,FALSE)</f>
        <v>109447</v>
      </c>
    </row>
    <row r="2335" spans="1:12" s="23" customFormat="1" x14ac:dyDescent="0.2">
      <c r="A2335" s="7" t="s">
        <v>2605</v>
      </c>
      <c r="B2335" s="27">
        <v>44208</v>
      </c>
      <c r="C2335" s="9" t="s">
        <v>38</v>
      </c>
      <c r="D2335" s="9">
        <v>39</v>
      </c>
      <c r="E2335" s="9" t="s">
        <v>4896</v>
      </c>
      <c r="F2335" s="20" t="s">
        <v>4908</v>
      </c>
      <c r="G2335" t="s">
        <v>4904</v>
      </c>
      <c r="H2335" t="str">
        <f>VLOOKUP(E2335,suppliers!$A$2:$B$18,2,)</f>
        <v>OTHER</v>
      </c>
      <c r="I2335" t="str">
        <f>VLOOKUP(C2335,Table_items[],2,FALSE)</f>
        <v>Sanmol 500 MG 4 Tablet</v>
      </c>
      <c r="J2335" t="str">
        <f>VLOOKUP(C2335,Table_items[],3,FALSE)</f>
        <v>Obat Sakit Kepala &amp; Demam</v>
      </c>
      <c r="K2335" s="23">
        <f>VLOOKUP(C2335,Table_items[],4,FALSE)</f>
        <v>1600</v>
      </c>
      <c r="L2335" s="23">
        <f>VLOOKUP(C2335,Table_items[],5,FALSE)</f>
        <v>1619</v>
      </c>
    </row>
    <row r="2336" spans="1:12" s="23" customFormat="1" x14ac:dyDescent="0.2">
      <c r="A2336" s="11" t="s">
        <v>2606</v>
      </c>
      <c r="B2336" s="28">
        <v>44208</v>
      </c>
      <c r="C2336" s="13" t="s">
        <v>41</v>
      </c>
      <c r="D2336" s="13">
        <v>11</v>
      </c>
      <c r="E2336" s="9" t="s">
        <v>4896</v>
      </c>
      <c r="F2336" s="20" t="s">
        <v>4908</v>
      </c>
      <c r="G2336" t="s">
        <v>4904</v>
      </c>
      <c r="H2336" t="str">
        <f>VLOOKUP(E2336,suppliers!$A$2:$B$18,2,)</f>
        <v>OTHER</v>
      </c>
      <c r="I2336" t="str">
        <f>VLOOKUP(C2336,Table_items[],2,FALSE)</f>
        <v>Otilon Ear Drops 8 mL</v>
      </c>
      <c r="J2336" t="str">
        <f>VLOOKUP(C2336,Table_items[],3,FALSE)</f>
        <v>Obat Telinga</v>
      </c>
      <c r="K2336" s="23">
        <f>VLOOKUP(C2336,Table_items[],4,FALSE)</f>
        <v>55000</v>
      </c>
      <c r="L2336" s="23">
        <f>VLOOKUP(C2336,Table_items[],5,FALSE)</f>
        <v>55935</v>
      </c>
    </row>
    <row r="2337" spans="1:12" s="23" customFormat="1" x14ac:dyDescent="0.2">
      <c r="A2337" s="7" t="s">
        <v>2607</v>
      </c>
      <c r="B2337" s="27">
        <v>44208</v>
      </c>
      <c r="C2337" s="9" t="s">
        <v>16</v>
      </c>
      <c r="D2337" s="9">
        <v>24</v>
      </c>
      <c r="E2337" s="9" t="s">
        <v>4896</v>
      </c>
      <c r="F2337" s="20" t="s">
        <v>4908</v>
      </c>
      <c r="G2337" t="s">
        <v>4904</v>
      </c>
      <c r="H2337" t="str">
        <f>VLOOKUP(E2337,suppliers!$A$2:$B$18,2,)</f>
        <v>OTHER</v>
      </c>
      <c r="I2337" t="str">
        <f>VLOOKUP(C2337,Table_items[],2,FALSE)</f>
        <v>Ultraflu Box Isi 25 Strip</v>
      </c>
      <c r="J2337" t="str">
        <f>VLOOKUP(C2337,Table_items[],3,FALSE)</f>
        <v>Obat Batuk &amp; Pilek</v>
      </c>
      <c r="K2337" s="23">
        <f>VLOOKUP(C2337,Table_items[],4,FALSE)</f>
        <v>72500</v>
      </c>
      <c r="L2337" s="23">
        <f>VLOOKUP(C2337,Table_items[],5,FALSE)</f>
        <v>73805</v>
      </c>
    </row>
    <row r="2338" spans="1:12" s="23" customFormat="1" x14ac:dyDescent="0.2">
      <c r="A2338" s="11" t="s">
        <v>2608</v>
      </c>
      <c r="B2338" s="28">
        <v>44208</v>
      </c>
      <c r="C2338" s="13" t="s">
        <v>17</v>
      </c>
      <c r="D2338" s="13">
        <v>12</v>
      </c>
      <c r="E2338" s="9" t="s">
        <v>4896</v>
      </c>
      <c r="F2338" s="20" t="s">
        <v>4908</v>
      </c>
      <c r="G2338" t="s">
        <v>4904</v>
      </c>
      <c r="H2338" t="str">
        <f>VLOOKUP(E2338,suppliers!$A$2:$B$18,2,)</f>
        <v>OTHER</v>
      </c>
      <c r="I2338" t="str">
        <f>VLOOKUP(C2338,Table_items[],2,FALSE)</f>
        <v>Vicks Inhaler 0.5 mL</v>
      </c>
      <c r="J2338" t="str">
        <f>VLOOKUP(C2338,Table_items[],3,FALSE)</f>
        <v>Obat Batuk &amp; Pilek</v>
      </c>
      <c r="K2338" s="23">
        <f>VLOOKUP(C2338,Table_items[],4,FALSE)</f>
        <v>16155</v>
      </c>
      <c r="L2338" s="23">
        <f>VLOOKUP(C2338,Table_items[],5,FALSE)</f>
        <v>16430</v>
      </c>
    </row>
    <row r="2339" spans="1:12" s="23" customFormat="1" x14ac:dyDescent="0.2">
      <c r="A2339" s="7" t="s">
        <v>2609</v>
      </c>
      <c r="B2339" s="27">
        <v>44208</v>
      </c>
      <c r="C2339" s="9" t="s">
        <v>39</v>
      </c>
      <c r="D2339" s="9">
        <v>45</v>
      </c>
      <c r="E2339" s="9" t="s">
        <v>4896</v>
      </c>
      <c r="F2339" s="20" t="s">
        <v>4908</v>
      </c>
      <c r="G2339" t="s">
        <v>4904</v>
      </c>
      <c r="H2339" t="str">
        <f>VLOOKUP(E2339,suppliers!$A$2:$B$18,2,)</f>
        <v>OTHER</v>
      </c>
      <c r="I2339" t="str">
        <f>VLOOKUP(C2339,Table_items[],2,FALSE)</f>
        <v>Cilostazol Bernofarm</v>
      </c>
      <c r="J2339" t="str">
        <f>VLOOKUP(C2339,Table_items[],3,FALSE)</f>
        <v>Obat Sakit Kepala &amp; Demam</v>
      </c>
      <c r="K2339" s="23">
        <f>VLOOKUP(C2339,Table_items[],4,FALSE)</f>
        <v>45450</v>
      </c>
      <c r="L2339" s="23">
        <f>VLOOKUP(C2339,Table_items[],5,FALSE)</f>
        <v>46223</v>
      </c>
    </row>
    <row r="2340" spans="1:12" s="23" customFormat="1" x14ac:dyDescent="0.2">
      <c r="A2340" s="11" t="s">
        <v>2610</v>
      </c>
      <c r="B2340" s="28">
        <v>44209</v>
      </c>
      <c r="C2340" s="13" t="s">
        <v>24</v>
      </c>
      <c r="D2340" s="13">
        <v>28</v>
      </c>
      <c r="E2340" s="9" t="s">
        <v>4896</v>
      </c>
      <c r="F2340" s="20" t="s">
        <v>4908</v>
      </c>
      <c r="G2340" t="s">
        <v>4904</v>
      </c>
      <c r="H2340" t="str">
        <f>VLOOKUP(E2340,suppliers!$A$2:$B$18,2,)</f>
        <v>OTHER</v>
      </c>
      <c r="I2340" t="str">
        <f>VLOOKUP(C2340,Table_items[],2,FALSE)</f>
        <v>Irbesartan</v>
      </c>
      <c r="J2340" t="str">
        <f>VLOOKUP(C2340,Table_items[],3,FALSE)</f>
        <v>Obat Hipertensi</v>
      </c>
      <c r="K2340" s="23">
        <f>VLOOKUP(C2340,Table_items[],4,FALSE)</f>
        <v>108794</v>
      </c>
      <c r="L2340" s="23">
        <f>VLOOKUP(C2340,Table_items[],5,FALSE)</f>
        <v>109447</v>
      </c>
    </row>
    <row r="2341" spans="1:12" s="23" customFormat="1" x14ac:dyDescent="0.2">
      <c r="A2341" s="7" t="s">
        <v>2611</v>
      </c>
      <c r="B2341" s="27">
        <v>44209</v>
      </c>
      <c r="C2341" s="9" t="s">
        <v>28</v>
      </c>
      <c r="D2341" s="9">
        <v>22</v>
      </c>
      <c r="E2341" s="9" t="s">
        <v>4896</v>
      </c>
      <c r="F2341" s="20" t="s">
        <v>4908</v>
      </c>
      <c r="G2341" t="s">
        <v>4904</v>
      </c>
      <c r="H2341" t="str">
        <f>VLOOKUP(E2341,suppliers!$A$2:$B$18,2,)</f>
        <v>OTHER</v>
      </c>
      <c r="I2341" t="str">
        <f>VLOOKUP(C2341,Table_items[],2,FALSE)</f>
        <v>Hyperchol 100 MG 12 KPS</v>
      </c>
      <c r="J2341" t="str">
        <f>VLOOKUP(C2341,Table_items[],3,FALSE)</f>
        <v>Obat Kolesterol</v>
      </c>
      <c r="K2341" s="23">
        <f>VLOOKUP(C2341,Table_items[],4,FALSE)</f>
        <v>42800</v>
      </c>
      <c r="L2341" s="23">
        <f>VLOOKUP(C2341,Table_items[],5,FALSE)</f>
        <v>43442</v>
      </c>
    </row>
    <row r="2342" spans="1:12" s="23" customFormat="1" x14ac:dyDescent="0.2">
      <c r="A2342" s="11" t="s">
        <v>2612</v>
      </c>
      <c r="B2342" s="28">
        <v>44209</v>
      </c>
      <c r="C2342" s="13" t="s">
        <v>34</v>
      </c>
      <c r="D2342" s="13">
        <v>12</v>
      </c>
      <c r="E2342" s="9" t="s">
        <v>4896</v>
      </c>
      <c r="F2342" s="20" t="s">
        <v>4908</v>
      </c>
      <c r="G2342" t="s">
        <v>4904</v>
      </c>
      <c r="H2342" t="str">
        <f>VLOOKUP(E2342,suppliers!$A$2:$B$18,2,)</f>
        <v>OTHER</v>
      </c>
      <c r="I2342" t="str">
        <f>VLOOKUP(C2342,Table_items[],2,FALSE)</f>
        <v>Panadol Anak Tablet 1 Strip</v>
      </c>
      <c r="J2342" t="str">
        <f>VLOOKUP(C2342,Table_items[],3,FALSE)</f>
        <v>Obat Sakit Kepala &amp; Demam</v>
      </c>
      <c r="K2342" s="23">
        <f>VLOOKUP(C2342,Table_items[],4,FALSE)</f>
        <v>25000</v>
      </c>
      <c r="L2342" s="23">
        <f>VLOOKUP(C2342,Table_items[],5,FALSE)</f>
        <v>25450</v>
      </c>
    </row>
    <row r="2343" spans="1:12" s="23" customFormat="1" x14ac:dyDescent="0.2">
      <c r="A2343" s="7" t="s">
        <v>2613</v>
      </c>
      <c r="B2343" s="27">
        <v>44210</v>
      </c>
      <c r="C2343" s="9" t="s">
        <v>19</v>
      </c>
      <c r="D2343" s="9">
        <v>26</v>
      </c>
      <c r="E2343" s="9" t="s">
        <v>4896</v>
      </c>
      <c r="F2343" s="20" t="s">
        <v>4908</v>
      </c>
      <c r="G2343" t="s">
        <v>4904</v>
      </c>
      <c r="H2343" t="str">
        <f>VLOOKUP(E2343,suppliers!$A$2:$B$18,2,)</f>
        <v>OTHER</v>
      </c>
      <c r="I2343" t="str">
        <f>VLOOKUP(C2343,Table_items[],2,FALSE)</f>
        <v>Paratusin 1 Strip 10 Tablet</v>
      </c>
      <c r="J2343" t="str">
        <f>VLOOKUP(C2343,Table_items[],3,FALSE)</f>
        <v>Obat Batuk &amp; Pilek</v>
      </c>
      <c r="K2343" s="23">
        <f>VLOOKUP(C2343,Table_items[],4,FALSE)</f>
        <v>13600</v>
      </c>
      <c r="L2343" s="23">
        <f>VLOOKUP(C2343,Table_items[],5,FALSE)</f>
        <v>13818</v>
      </c>
    </row>
    <row r="2344" spans="1:12" s="23" customFormat="1" x14ac:dyDescent="0.2">
      <c r="A2344" s="11" t="s">
        <v>2614</v>
      </c>
      <c r="B2344" s="28">
        <v>44210</v>
      </c>
      <c r="C2344" s="13" t="s">
        <v>37</v>
      </c>
      <c r="D2344" s="13">
        <v>19</v>
      </c>
      <c r="E2344" s="9" t="s">
        <v>4896</v>
      </c>
      <c r="F2344" s="20" t="s">
        <v>4908</v>
      </c>
      <c r="G2344" t="s">
        <v>4904</v>
      </c>
      <c r="H2344" t="str">
        <f>VLOOKUP(E2344,suppliers!$A$2:$B$18,2,)</f>
        <v>OTHER</v>
      </c>
      <c r="I2344" t="str">
        <f>VLOOKUP(C2344,Table_items[],2,FALSE)</f>
        <v>Bodrex Extra</v>
      </c>
      <c r="J2344" t="str">
        <f>VLOOKUP(C2344,Table_items[],3,FALSE)</f>
        <v>Obat Sakit Kepala &amp; Demam</v>
      </c>
      <c r="K2344" s="23">
        <f>VLOOKUP(C2344,Table_items[],4,FALSE)</f>
        <v>50788</v>
      </c>
      <c r="L2344" s="23">
        <f>VLOOKUP(C2344,Table_items[],5,FALSE)</f>
        <v>51753</v>
      </c>
    </row>
    <row r="2345" spans="1:12" s="23" customFormat="1" x14ac:dyDescent="0.2">
      <c r="A2345" s="7" t="s">
        <v>2615</v>
      </c>
      <c r="B2345" s="27">
        <v>44210</v>
      </c>
      <c r="C2345" s="9" t="s">
        <v>24</v>
      </c>
      <c r="D2345" s="9">
        <v>40</v>
      </c>
      <c r="E2345" s="9" t="s">
        <v>4896</v>
      </c>
      <c r="F2345" s="20" t="s">
        <v>4908</v>
      </c>
      <c r="G2345" t="s">
        <v>4904</v>
      </c>
      <c r="H2345" t="str">
        <f>VLOOKUP(E2345,suppliers!$A$2:$B$18,2,)</f>
        <v>OTHER</v>
      </c>
      <c r="I2345" t="str">
        <f>VLOOKUP(C2345,Table_items[],2,FALSE)</f>
        <v>Irbesartan</v>
      </c>
      <c r="J2345" t="str">
        <f>VLOOKUP(C2345,Table_items[],3,FALSE)</f>
        <v>Obat Hipertensi</v>
      </c>
      <c r="K2345" s="23">
        <f>VLOOKUP(C2345,Table_items[],4,FALSE)</f>
        <v>108794</v>
      </c>
      <c r="L2345" s="23">
        <f>VLOOKUP(C2345,Table_items[],5,FALSE)</f>
        <v>109447</v>
      </c>
    </row>
    <row r="2346" spans="1:12" s="23" customFormat="1" x14ac:dyDescent="0.2">
      <c r="A2346" s="11" t="s">
        <v>2616</v>
      </c>
      <c r="B2346" s="28">
        <v>44210</v>
      </c>
      <c r="C2346" s="13" t="s">
        <v>24</v>
      </c>
      <c r="D2346" s="13">
        <v>32</v>
      </c>
      <c r="E2346" s="9" t="s">
        <v>4896</v>
      </c>
      <c r="F2346" s="20" t="s">
        <v>4908</v>
      </c>
      <c r="G2346" t="s">
        <v>4904</v>
      </c>
      <c r="H2346" t="str">
        <f>VLOOKUP(E2346,suppliers!$A$2:$B$18,2,)</f>
        <v>OTHER</v>
      </c>
      <c r="I2346" t="str">
        <f>VLOOKUP(C2346,Table_items[],2,FALSE)</f>
        <v>Irbesartan</v>
      </c>
      <c r="J2346" t="str">
        <f>VLOOKUP(C2346,Table_items[],3,FALSE)</f>
        <v>Obat Hipertensi</v>
      </c>
      <c r="K2346" s="23">
        <f>VLOOKUP(C2346,Table_items[],4,FALSE)</f>
        <v>108794</v>
      </c>
      <c r="L2346" s="23">
        <f>VLOOKUP(C2346,Table_items[],5,FALSE)</f>
        <v>109447</v>
      </c>
    </row>
    <row r="2347" spans="1:12" s="23" customFormat="1" x14ac:dyDescent="0.2">
      <c r="A2347" s="7" t="s">
        <v>2617</v>
      </c>
      <c r="B2347" s="27">
        <v>44210</v>
      </c>
      <c r="C2347" s="9" t="s">
        <v>10</v>
      </c>
      <c r="D2347" s="9">
        <v>39</v>
      </c>
      <c r="E2347" s="9" t="s">
        <v>4896</v>
      </c>
      <c r="F2347" s="20" t="s">
        <v>4908</v>
      </c>
      <c r="G2347" t="s">
        <v>4904</v>
      </c>
      <c r="H2347" t="str">
        <f>VLOOKUP(E2347,suppliers!$A$2:$B$18,2,)</f>
        <v>OTHER</v>
      </c>
      <c r="I2347" t="str">
        <f>VLOOKUP(C2347,Table_items[],2,FALSE)</f>
        <v>Dexteem Box Plus 100 Tablet</v>
      </c>
      <c r="J2347" t="str">
        <f>VLOOKUP(C2347,Table_items[],3,FALSE)</f>
        <v>Obat Alergi</v>
      </c>
      <c r="K2347" s="23">
        <f>VLOOKUP(C2347,Table_items[],4,FALSE)</f>
        <v>25322</v>
      </c>
      <c r="L2347" s="23">
        <f>VLOOKUP(C2347,Table_items[],5,FALSE)</f>
        <v>25449</v>
      </c>
    </row>
    <row r="2348" spans="1:12" s="23" customFormat="1" x14ac:dyDescent="0.2">
      <c r="A2348" s="11" t="s">
        <v>2618</v>
      </c>
      <c r="B2348" s="28">
        <v>44210</v>
      </c>
      <c r="C2348" s="13" t="s">
        <v>34</v>
      </c>
      <c r="D2348" s="13">
        <v>37</v>
      </c>
      <c r="E2348" s="9" t="s">
        <v>4896</v>
      </c>
      <c r="F2348" s="20" t="s">
        <v>4908</v>
      </c>
      <c r="G2348" t="s">
        <v>4904</v>
      </c>
      <c r="H2348" t="str">
        <f>VLOOKUP(E2348,suppliers!$A$2:$B$18,2,)</f>
        <v>OTHER</v>
      </c>
      <c r="I2348" t="str">
        <f>VLOOKUP(C2348,Table_items[],2,FALSE)</f>
        <v>Panadol Anak Tablet 1 Strip</v>
      </c>
      <c r="J2348" t="str">
        <f>VLOOKUP(C2348,Table_items[],3,FALSE)</f>
        <v>Obat Sakit Kepala &amp; Demam</v>
      </c>
      <c r="K2348" s="23">
        <f>VLOOKUP(C2348,Table_items[],4,FALSE)</f>
        <v>25000</v>
      </c>
      <c r="L2348" s="23">
        <f>VLOOKUP(C2348,Table_items[],5,FALSE)</f>
        <v>25450</v>
      </c>
    </row>
    <row r="2349" spans="1:12" s="23" customFormat="1" x14ac:dyDescent="0.2">
      <c r="A2349" s="7" t="s">
        <v>2619</v>
      </c>
      <c r="B2349" s="27">
        <v>44211</v>
      </c>
      <c r="C2349" s="9" t="s">
        <v>24</v>
      </c>
      <c r="D2349" s="9">
        <v>48</v>
      </c>
      <c r="E2349" s="9" t="s">
        <v>4896</v>
      </c>
      <c r="F2349" s="20" t="s">
        <v>4908</v>
      </c>
      <c r="G2349" t="s">
        <v>4904</v>
      </c>
      <c r="H2349" t="str">
        <f>VLOOKUP(E2349,suppliers!$A$2:$B$18,2,)</f>
        <v>OTHER</v>
      </c>
      <c r="I2349" t="str">
        <f>VLOOKUP(C2349,Table_items[],2,FALSE)</f>
        <v>Irbesartan</v>
      </c>
      <c r="J2349" t="str">
        <f>VLOOKUP(C2349,Table_items[],3,FALSE)</f>
        <v>Obat Hipertensi</v>
      </c>
      <c r="K2349" s="23">
        <f>VLOOKUP(C2349,Table_items[],4,FALSE)</f>
        <v>108794</v>
      </c>
      <c r="L2349" s="23">
        <f>VLOOKUP(C2349,Table_items[],5,FALSE)</f>
        <v>109447</v>
      </c>
    </row>
    <row r="2350" spans="1:12" s="23" customFormat="1" x14ac:dyDescent="0.2">
      <c r="A2350" s="11" t="s">
        <v>2620</v>
      </c>
      <c r="B2350" s="28">
        <v>44211</v>
      </c>
      <c r="C2350" s="13" t="s">
        <v>38</v>
      </c>
      <c r="D2350" s="13">
        <v>40</v>
      </c>
      <c r="E2350" s="9" t="s">
        <v>4896</v>
      </c>
      <c r="F2350" s="20" t="s">
        <v>4908</v>
      </c>
      <c r="G2350" t="s">
        <v>4904</v>
      </c>
      <c r="H2350" t="str">
        <f>VLOOKUP(E2350,suppliers!$A$2:$B$18,2,)</f>
        <v>OTHER</v>
      </c>
      <c r="I2350" t="str">
        <f>VLOOKUP(C2350,Table_items[],2,FALSE)</f>
        <v>Sanmol 500 MG 4 Tablet</v>
      </c>
      <c r="J2350" t="str">
        <f>VLOOKUP(C2350,Table_items[],3,FALSE)</f>
        <v>Obat Sakit Kepala &amp; Demam</v>
      </c>
      <c r="K2350" s="23">
        <f>VLOOKUP(C2350,Table_items[],4,FALSE)</f>
        <v>1600</v>
      </c>
      <c r="L2350" s="23">
        <f>VLOOKUP(C2350,Table_items[],5,FALSE)</f>
        <v>1619</v>
      </c>
    </row>
    <row r="2351" spans="1:12" s="23" customFormat="1" x14ac:dyDescent="0.2">
      <c r="A2351" s="7" t="s">
        <v>2621</v>
      </c>
      <c r="B2351" s="27">
        <v>44211</v>
      </c>
      <c r="C2351" s="9" t="s">
        <v>28</v>
      </c>
      <c r="D2351" s="9">
        <v>29</v>
      </c>
      <c r="E2351" s="9" t="s">
        <v>4896</v>
      </c>
      <c r="F2351" s="20" t="s">
        <v>4908</v>
      </c>
      <c r="G2351" t="s">
        <v>4904</v>
      </c>
      <c r="H2351" t="str">
        <f>VLOOKUP(E2351,suppliers!$A$2:$B$18,2,)</f>
        <v>OTHER</v>
      </c>
      <c r="I2351" t="str">
        <f>VLOOKUP(C2351,Table_items[],2,FALSE)</f>
        <v>Hyperchol 100 MG 12 KPS</v>
      </c>
      <c r="J2351" t="str">
        <f>VLOOKUP(C2351,Table_items[],3,FALSE)</f>
        <v>Obat Kolesterol</v>
      </c>
      <c r="K2351" s="23">
        <f>VLOOKUP(C2351,Table_items[],4,FALSE)</f>
        <v>42800</v>
      </c>
      <c r="L2351" s="23">
        <f>VLOOKUP(C2351,Table_items[],5,FALSE)</f>
        <v>43442</v>
      </c>
    </row>
    <row r="2352" spans="1:12" s="23" customFormat="1" x14ac:dyDescent="0.2">
      <c r="A2352" s="11" t="s">
        <v>2622</v>
      </c>
      <c r="B2352" s="28">
        <v>44212</v>
      </c>
      <c r="C2352" s="13" t="s">
        <v>9</v>
      </c>
      <c r="D2352" s="13">
        <v>52</v>
      </c>
      <c r="E2352" s="9" t="s">
        <v>4896</v>
      </c>
      <c r="F2352" s="20" t="s">
        <v>4908</v>
      </c>
      <c r="G2352" t="s">
        <v>4904</v>
      </c>
      <c r="H2352" t="str">
        <f>VLOOKUP(E2352,suppliers!$A$2:$B$18,2,)</f>
        <v>OTHER</v>
      </c>
      <c r="I2352" t="str">
        <f>VLOOKUP(C2352,Table_items[],2,FALSE)</f>
        <v>Bedak Heroxyn 150 gr</v>
      </c>
      <c r="J2352" t="str">
        <f>VLOOKUP(C2352,Table_items[],3,FALSE)</f>
        <v>Obat Alergi</v>
      </c>
      <c r="K2352" s="23">
        <f>VLOOKUP(C2352,Table_items[],4,FALSE)</f>
        <v>16950</v>
      </c>
      <c r="L2352" s="23">
        <f>VLOOKUP(C2352,Table_items[],5,FALSE)</f>
        <v>17170</v>
      </c>
    </row>
    <row r="2353" spans="1:12" s="23" customFormat="1" x14ac:dyDescent="0.2">
      <c r="A2353" s="7" t="s">
        <v>2623</v>
      </c>
      <c r="B2353" s="27">
        <v>44212</v>
      </c>
      <c r="C2353" s="9" t="s">
        <v>24</v>
      </c>
      <c r="D2353" s="9">
        <v>35</v>
      </c>
      <c r="E2353" s="9" t="s">
        <v>4896</v>
      </c>
      <c r="F2353" s="20" t="s">
        <v>4908</v>
      </c>
      <c r="G2353" t="s">
        <v>4904</v>
      </c>
      <c r="H2353" t="str">
        <f>VLOOKUP(E2353,suppliers!$A$2:$B$18,2,)</f>
        <v>OTHER</v>
      </c>
      <c r="I2353" t="str">
        <f>VLOOKUP(C2353,Table_items[],2,FALSE)</f>
        <v>Irbesartan</v>
      </c>
      <c r="J2353" t="str">
        <f>VLOOKUP(C2353,Table_items[],3,FALSE)</f>
        <v>Obat Hipertensi</v>
      </c>
      <c r="K2353" s="23">
        <f>VLOOKUP(C2353,Table_items[],4,FALSE)</f>
        <v>108794</v>
      </c>
      <c r="L2353" s="23">
        <f>VLOOKUP(C2353,Table_items[],5,FALSE)</f>
        <v>109447</v>
      </c>
    </row>
    <row r="2354" spans="1:12" s="23" customFormat="1" x14ac:dyDescent="0.2">
      <c r="A2354" s="11" t="s">
        <v>2624</v>
      </c>
      <c r="B2354" s="28">
        <v>44212</v>
      </c>
      <c r="C2354" s="13" t="s">
        <v>41</v>
      </c>
      <c r="D2354" s="13">
        <v>29</v>
      </c>
      <c r="E2354" s="9" t="s">
        <v>4896</v>
      </c>
      <c r="F2354" s="20" t="s">
        <v>4908</v>
      </c>
      <c r="G2354" t="s">
        <v>4904</v>
      </c>
      <c r="H2354" t="str">
        <f>VLOOKUP(E2354,suppliers!$A$2:$B$18,2,)</f>
        <v>OTHER</v>
      </c>
      <c r="I2354" t="str">
        <f>VLOOKUP(C2354,Table_items[],2,FALSE)</f>
        <v>Otilon Ear Drops 8 mL</v>
      </c>
      <c r="J2354" t="str">
        <f>VLOOKUP(C2354,Table_items[],3,FALSE)</f>
        <v>Obat Telinga</v>
      </c>
      <c r="K2354" s="23">
        <f>VLOOKUP(C2354,Table_items[],4,FALSE)</f>
        <v>55000</v>
      </c>
      <c r="L2354" s="23">
        <f>VLOOKUP(C2354,Table_items[],5,FALSE)</f>
        <v>55935</v>
      </c>
    </row>
    <row r="2355" spans="1:12" s="23" customFormat="1" x14ac:dyDescent="0.2">
      <c r="A2355" s="7" t="s">
        <v>2625</v>
      </c>
      <c r="B2355" s="27">
        <v>44212</v>
      </c>
      <c r="C2355" s="9" t="s">
        <v>41</v>
      </c>
      <c r="D2355" s="9">
        <v>16</v>
      </c>
      <c r="E2355" s="9" t="s">
        <v>4896</v>
      </c>
      <c r="F2355" s="20" t="s">
        <v>4908</v>
      </c>
      <c r="G2355" t="s">
        <v>4904</v>
      </c>
      <c r="H2355" t="str">
        <f>VLOOKUP(E2355,suppliers!$A$2:$B$18,2,)</f>
        <v>OTHER</v>
      </c>
      <c r="I2355" t="str">
        <f>VLOOKUP(C2355,Table_items[],2,FALSE)</f>
        <v>Otilon Ear Drops 8 mL</v>
      </c>
      <c r="J2355" t="str">
        <f>VLOOKUP(C2355,Table_items[],3,FALSE)</f>
        <v>Obat Telinga</v>
      </c>
      <c r="K2355" s="23">
        <f>VLOOKUP(C2355,Table_items[],4,FALSE)</f>
        <v>55000</v>
      </c>
      <c r="L2355" s="23">
        <f>VLOOKUP(C2355,Table_items[],5,FALSE)</f>
        <v>55935</v>
      </c>
    </row>
    <row r="2356" spans="1:12" s="23" customFormat="1" x14ac:dyDescent="0.2">
      <c r="A2356" s="11" t="s">
        <v>2626</v>
      </c>
      <c r="B2356" s="28">
        <v>44212</v>
      </c>
      <c r="C2356" s="13" t="s">
        <v>14</v>
      </c>
      <c r="D2356" s="13">
        <v>9</v>
      </c>
      <c r="E2356" s="9" t="s">
        <v>4896</v>
      </c>
      <c r="F2356" s="20" t="s">
        <v>4908</v>
      </c>
      <c r="G2356" t="s">
        <v>4904</v>
      </c>
      <c r="H2356" t="str">
        <f>VLOOKUP(E2356,suppliers!$A$2:$B$18,2,)</f>
        <v>OTHER</v>
      </c>
      <c r="I2356" t="str">
        <f>VLOOKUP(C2356,Table_items[],2,FALSE)</f>
        <v>Lo Han Kuo Infusion 12</v>
      </c>
      <c r="J2356" t="str">
        <f>VLOOKUP(C2356,Table_items[],3,FALSE)</f>
        <v>Obat Batuk &amp; Pilek</v>
      </c>
      <c r="K2356" s="23">
        <f>VLOOKUP(C2356,Table_items[],4,FALSE)</f>
        <v>23869</v>
      </c>
      <c r="L2356" s="23">
        <f>VLOOKUP(C2356,Table_items[],5,FALSE)</f>
        <v>24179</v>
      </c>
    </row>
    <row r="2357" spans="1:12" s="23" customFormat="1" x14ac:dyDescent="0.2">
      <c r="A2357" s="7" t="s">
        <v>2628</v>
      </c>
      <c r="B2357" s="27">
        <v>44212</v>
      </c>
      <c r="C2357" s="9" t="s">
        <v>21</v>
      </c>
      <c r="D2357" s="9">
        <v>22</v>
      </c>
      <c r="E2357" s="9" t="s">
        <v>4896</v>
      </c>
      <c r="F2357" s="20" t="s">
        <v>4908</v>
      </c>
      <c r="G2357" t="s">
        <v>4904</v>
      </c>
      <c r="H2357" t="str">
        <f>VLOOKUP(E2357,suppliers!$A$2:$B$18,2,)</f>
        <v>OTHER</v>
      </c>
      <c r="I2357" t="str">
        <f>VLOOKUP(C2357,Table_items[],2,FALSE)</f>
        <v>Concor 5MG Strip 10</v>
      </c>
      <c r="J2357" t="str">
        <f>VLOOKUP(C2357,Table_items[],3,FALSE)</f>
        <v>Obat Hipertensi</v>
      </c>
      <c r="K2357" s="23">
        <f>VLOOKUP(C2357,Table_items[],4,FALSE)</f>
        <v>102000</v>
      </c>
      <c r="L2357" s="23">
        <f>VLOOKUP(C2357,Table_items[],5,FALSE)</f>
        <v>103632</v>
      </c>
    </row>
    <row r="2358" spans="1:12" s="23" customFormat="1" x14ac:dyDescent="0.2">
      <c r="A2358" s="11" t="s">
        <v>2629</v>
      </c>
      <c r="B2358" s="28">
        <v>44213</v>
      </c>
      <c r="C2358" s="13" t="s">
        <v>37</v>
      </c>
      <c r="D2358" s="13">
        <v>3</v>
      </c>
      <c r="E2358" s="9" t="s">
        <v>4896</v>
      </c>
      <c r="F2358" s="20" t="s">
        <v>4908</v>
      </c>
      <c r="G2358" t="s">
        <v>4904</v>
      </c>
      <c r="H2358" t="str">
        <f>VLOOKUP(E2358,suppliers!$A$2:$B$18,2,)</f>
        <v>OTHER</v>
      </c>
      <c r="I2358" t="str">
        <f>VLOOKUP(C2358,Table_items[],2,FALSE)</f>
        <v>Bodrex Extra</v>
      </c>
      <c r="J2358" t="str">
        <f>VLOOKUP(C2358,Table_items[],3,FALSE)</f>
        <v>Obat Sakit Kepala &amp; Demam</v>
      </c>
      <c r="K2358" s="23">
        <f>VLOOKUP(C2358,Table_items[],4,FALSE)</f>
        <v>50788</v>
      </c>
      <c r="L2358" s="23">
        <f>VLOOKUP(C2358,Table_items[],5,FALSE)</f>
        <v>51753</v>
      </c>
    </row>
    <row r="2359" spans="1:12" s="23" customFormat="1" x14ac:dyDescent="0.2">
      <c r="A2359" s="7" t="s">
        <v>2630</v>
      </c>
      <c r="B2359" s="27">
        <v>44213</v>
      </c>
      <c r="C2359" s="9" t="s">
        <v>37</v>
      </c>
      <c r="D2359" s="9">
        <v>41</v>
      </c>
      <c r="E2359" s="9" t="s">
        <v>4896</v>
      </c>
      <c r="F2359" s="20" t="s">
        <v>4908</v>
      </c>
      <c r="G2359" t="s">
        <v>4904</v>
      </c>
      <c r="H2359" t="str">
        <f>VLOOKUP(E2359,suppliers!$A$2:$B$18,2,)</f>
        <v>OTHER</v>
      </c>
      <c r="I2359" t="str">
        <f>VLOOKUP(C2359,Table_items[],2,FALSE)</f>
        <v>Bodrex Extra</v>
      </c>
      <c r="J2359" t="str">
        <f>VLOOKUP(C2359,Table_items[],3,FALSE)</f>
        <v>Obat Sakit Kepala &amp; Demam</v>
      </c>
      <c r="K2359" s="23">
        <f>VLOOKUP(C2359,Table_items[],4,FALSE)</f>
        <v>50788</v>
      </c>
      <c r="L2359" s="23">
        <f>VLOOKUP(C2359,Table_items[],5,FALSE)</f>
        <v>51753</v>
      </c>
    </row>
    <row r="2360" spans="1:12" s="23" customFormat="1" x14ac:dyDescent="0.2">
      <c r="A2360" s="11" t="s">
        <v>2631</v>
      </c>
      <c r="B2360" s="28">
        <v>44213</v>
      </c>
      <c r="C2360" s="13" t="s">
        <v>41</v>
      </c>
      <c r="D2360" s="13">
        <v>42</v>
      </c>
      <c r="E2360" s="9" t="s">
        <v>4896</v>
      </c>
      <c r="F2360" s="20" t="s">
        <v>4908</v>
      </c>
      <c r="G2360" t="s">
        <v>4904</v>
      </c>
      <c r="H2360" t="str">
        <f>VLOOKUP(E2360,suppliers!$A$2:$B$18,2,)</f>
        <v>OTHER</v>
      </c>
      <c r="I2360" t="str">
        <f>VLOOKUP(C2360,Table_items[],2,FALSE)</f>
        <v>Otilon Ear Drops 8 mL</v>
      </c>
      <c r="J2360" t="str">
        <f>VLOOKUP(C2360,Table_items[],3,FALSE)</f>
        <v>Obat Telinga</v>
      </c>
      <c r="K2360" s="23">
        <f>VLOOKUP(C2360,Table_items[],4,FALSE)</f>
        <v>55000</v>
      </c>
      <c r="L2360" s="23">
        <f>VLOOKUP(C2360,Table_items[],5,FALSE)</f>
        <v>55935</v>
      </c>
    </row>
    <row r="2361" spans="1:12" s="23" customFormat="1" x14ac:dyDescent="0.2">
      <c r="A2361" s="7" t="s">
        <v>2632</v>
      </c>
      <c r="B2361" s="27">
        <v>44213</v>
      </c>
      <c r="C2361" s="9" t="s">
        <v>41</v>
      </c>
      <c r="D2361" s="9">
        <v>33</v>
      </c>
      <c r="E2361" s="9" t="s">
        <v>4896</v>
      </c>
      <c r="F2361" s="20" t="s">
        <v>4908</v>
      </c>
      <c r="G2361" t="s">
        <v>4904</v>
      </c>
      <c r="H2361" t="str">
        <f>VLOOKUP(E2361,suppliers!$A$2:$B$18,2,)</f>
        <v>OTHER</v>
      </c>
      <c r="I2361" t="str">
        <f>VLOOKUP(C2361,Table_items[],2,FALSE)</f>
        <v>Otilon Ear Drops 8 mL</v>
      </c>
      <c r="J2361" t="str">
        <f>VLOOKUP(C2361,Table_items[],3,FALSE)</f>
        <v>Obat Telinga</v>
      </c>
      <c r="K2361" s="23">
        <f>VLOOKUP(C2361,Table_items[],4,FALSE)</f>
        <v>55000</v>
      </c>
      <c r="L2361" s="23">
        <f>VLOOKUP(C2361,Table_items[],5,FALSE)</f>
        <v>55935</v>
      </c>
    </row>
    <row r="2362" spans="1:12" s="23" customFormat="1" x14ac:dyDescent="0.2">
      <c r="A2362" s="11" t="s">
        <v>2633</v>
      </c>
      <c r="B2362" s="28">
        <v>44213</v>
      </c>
      <c r="C2362" s="13" t="s">
        <v>41</v>
      </c>
      <c r="D2362" s="13">
        <v>35</v>
      </c>
      <c r="E2362" s="9" t="s">
        <v>4896</v>
      </c>
      <c r="F2362" s="20" t="s">
        <v>4908</v>
      </c>
      <c r="G2362" t="s">
        <v>4904</v>
      </c>
      <c r="H2362" t="str">
        <f>VLOOKUP(E2362,suppliers!$A$2:$B$18,2,)</f>
        <v>OTHER</v>
      </c>
      <c r="I2362" t="str">
        <f>VLOOKUP(C2362,Table_items[],2,FALSE)</f>
        <v>Otilon Ear Drops 8 mL</v>
      </c>
      <c r="J2362" t="str">
        <f>VLOOKUP(C2362,Table_items[],3,FALSE)</f>
        <v>Obat Telinga</v>
      </c>
      <c r="K2362" s="23">
        <f>VLOOKUP(C2362,Table_items[],4,FALSE)</f>
        <v>55000</v>
      </c>
      <c r="L2362" s="23">
        <f>VLOOKUP(C2362,Table_items[],5,FALSE)</f>
        <v>55935</v>
      </c>
    </row>
    <row r="2363" spans="1:12" s="23" customFormat="1" x14ac:dyDescent="0.2">
      <c r="A2363" s="7" t="s">
        <v>2634</v>
      </c>
      <c r="B2363" s="27">
        <v>44213</v>
      </c>
      <c r="C2363" s="9" t="s">
        <v>17</v>
      </c>
      <c r="D2363" s="9">
        <v>104</v>
      </c>
      <c r="E2363" s="9" t="s">
        <v>4896</v>
      </c>
      <c r="F2363" s="20" t="s">
        <v>4908</v>
      </c>
      <c r="G2363" t="s">
        <v>4904</v>
      </c>
      <c r="H2363" t="str">
        <f>VLOOKUP(E2363,suppliers!$A$2:$B$18,2,)</f>
        <v>OTHER</v>
      </c>
      <c r="I2363" t="str">
        <f>VLOOKUP(C2363,Table_items[],2,FALSE)</f>
        <v>Vicks Inhaler 0.5 mL</v>
      </c>
      <c r="J2363" t="str">
        <f>VLOOKUP(C2363,Table_items[],3,FALSE)</f>
        <v>Obat Batuk &amp; Pilek</v>
      </c>
      <c r="K2363" s="23">
        <f>VLOOKUP(C2363,Table_items[],4,FALSE)</f>
        <v>16155</v>
      </c>
      <c r="L2363" s="23">
        <f>VLOOKUP(C2363,Table_items[],5,FALSE)</f>
        <v>16430</v>
      </c>
    </row>
    <row r="2364" spans="1:12" s="23" customFormat="1" x14ac:dyDescent="0.2">
      <c r="A2364" s="11" t="s">
        <v>2635</v>
      </c>
      <c r="B2364" s="28">
        <v>44214</v>
      </c>
      <c r="C2364" s="13" t="s">
        <v>12</v>
      </c>
      <c r="D2364" s="13">
        <v>7</v>
      </c>
      <c r="E2364" s="9" t="s">
        <v>4896</v>
      </c>
      <c r="F2364" s="20" t="s">
        <v>4908</v>
      </c>
      <c r="G2364" t="s">
        <v>4904</v>
      </c>
      <c r="H2364" t="str">
        <f>VLOOKUP(E2364,suppliers!$A$2:$B$18,2,)</f>
        <v>OTHER</v>
      </c>
      <c r="I2364" t="str">
        <f>VLOOKUP(C2364,Table_items[],2,FALSE)</f>
        <v>Decolsen 1 Strip 4 Tablet</v>
      </c>
      <c r="J2364" t="str">
        <f>VLOOKUP(C2364,Table_items[],3,FALSE)</f>
        <v>Obat Batuk &amp; Pilek</v>
      </c>
      <c r="K2364" s="23">
        <f>VLOOKUP(C2364,Table_items[],4,FALSE)</f>
        <v>2886</v>
      </c>
      <c r="L2364" s="23">
        <f>VLOOKUP(C2364,Table_items[],5,FALSE)</f>
        <v>2915</v>
      </c>
    </row>
    <row r="2365" spans="1:12" s="23" customFormat="1" x14ac:dyDescent="0.2">
      <c r="A2365" s="7" t="s">
        <v>2636</v>
      </c>
      <c r="B2365" s="27">
        <v>44214</v>
      </c>
      <c r="C2365" s="9" t="s">
        <v>37</v>
      </c>
      <c r="D2365" s="9">
        <v>31</v>
      </c>
      <c r="E2365" s="9" t="s">
        <v>4896</v>
      </c>
      <c r="F2365" s="20" t="s">
        <v>4908</v>
      </c>
      <c r="G2365" t="s">
        <v>4904</v>
      </c>
      <c r="H2365" t="str">
        <f>VLOOKUP(E2365,suppliers!$A$2:$B$18,2,)</f>
        <v>OTHER</v>
      </c>
      <c r="I2365" t="str">
        <f>VLOOKUP(C2365,Table_items[],2,FALSE)</f>
        <v>Bodrex Extra</v>
      </c>
      <c r="J2365" t="str">
        <f>VLOOKUP(C2365,Table_items[],3,FALSE)</f>
        <v>Obat Sakit Kepala &amp; Demam</v>
      </c>
      <c r="K2365" s="23">
        <f>VLOOKUP(C2365,Table_items[],4,FALSE)</f>
        <v>50788</v>
      </c>
      <c r="L2365" s="23">
        <f>VLOOKUP(C2365,Table_items[],5,FALSE)</f>
        <v>51753</v>
      </c>
    </row>
    <row r="2366" spans="1:12" s="23" customFormat="1" x14ac:dyDescent="0.2">
      <c r="A2366" s="11" t="s">
        <v>2637</v>
      </c>
      <c r="B2366" s="28">
        <v>44214</v>
      </c>
      <c r="C2366" s="13" t="s">
        <v>38</v>
      </c>
      <c r="D2366" s="13">
        <v>26</v>
      </c>
      <c r="E2366" s="9" t="s">
        <v>4896</v>
      </c>
      <c r="F2366" s="20" t="s">
        <v>4908</v>
      </c>
      <c r="G2366" t="s">
        <v>4904</v>
      </c>
      <c r="H2366" t="str">
        <f>VLOOKUP(E2366,suppliers!$A$2:$B$18,2,)</f>
        <v>OTHER</v>
      </c>
      <c r="I2366" t="str">
        <f>VLOOKUP(C2366,Table_items[],2,FALSE)</f>
        <v>Sanmol 500 MG 4 Tablet</v>
      </c>
      <c r="J2366" t="str">
        <f>VLOOKUP(C2366,Table_items[],3,FALSE)</f>
        <v>Obat Sakit Kepala &amp; Demam</v>
      </c>
      <c r="K2366" s="23">
        <f>VLOOKUP(C2366,Table_items[],4,FALSE)</f>
        <v>1600</v>
      </c>
      <c r="L2366" s="23">
        <f>VLOOKUP(C2366,Table_items[],5,FALSE)</f>
        <v>1619</v>
      </c>
    </row>
    <row r="2367" spans="1:12" s="23" customFormat="1" x14ac:dyDescent="0.2">
      <c r="A2367" s="7" t="s">
        <v>2638</v>
      </c>
      <c r="B2367" s="27">
        <v>44214</v>
      </c>
      <c r="C2367" s="9" t="s">
        <v>22</v>
      </c>
      <c r="D2367" s="9">
        <v>18</v>
      </c>
      <c r="E2367" s="9" t="s">
        <v>4896</v>
      </c>
      <c r="F2367" s="20" t="s">
        <v>4908</v>
      </c>
      <c r="G2367" t="s">
        <v>4904</v>
      </c>
      <c r="H2367" t="str">
        <f>VLOOKUP(E2367,suppliers!$A$2:$B$18,2,)</f>
        <v>OTHER</v>
      </c>
      <c r="I2367" t="str">
        <f>VLOOKUP(C2367,Table_items[],2,FALSE)</f>
        <v>Candesartan Ogb Dexa</v>
      </c>
      <c r="J2367" t="str">
        <f>VLOOKUP(C2367,Table_items[],3,FALSE)</f>
        <v>Obat Hipertensi</v>
      </c>
      <c r="K2367" s="23">
        <f>VLOOKUP(C2367,Table_items[],4,FALSE)</f>
        <v>5000</v>
      </c>
      <c r="L2367" s="23">
        <f>VLOOKUP(C2367,Table_items[],5,FALSE)</f>
        <v>5095</v>
      </c>
    </row>
    <row r="2368" spans="1:12" s="23" customFormat="1" x14ac:dyDescent="0.2">
      <c r="A2368" s="11" t="s">
        <v>2639</v>
      </c>
      <c r="B2368" s="28">
        <v>44214</v>
      </c>
      <c r="C2368" s="13" t="s">
        <v>30</v>
      </c>
      <c r="D2368" s="13">
        <v>29</v>
      </c>
      <c r="E2368" s="9" t="s">
        <v>4896</v>
      </c>
      <c r="F2368" s="20" t="s">
        <v>4908</v>
      </c>
      <c r="G2368" t="s">
        <v>4904</v>
      </c>
      <c r="H2368" t="str">
        <f>VLOOKUP(E2368,suppliers!$A$2:$B$18,2,)</f>
        <v>OTHER</v>
      </c>
      <c r="I2368" t="str">
        <f>VLOOKUP(C2368,Table_items[],2,FALSE)</f>
        <v>Koolfever</v>
      </c>
      <c r="J2368" t="str">
        <f>VLOOKUP(C2368,Table_items[],3,FALSE)</f>
        <v>Obat Sakit Kepala &amp; Demam</v>
      </c>
      <c r="K2368" s="23">
        <f>VLOOKUP(C2368,Table_items[],4,FALSE)</f>
        <v>7500</v>
      </c>
      <c r="L2368" s="23">
        <f>VLOOKUP(C2368,Table_items[],5,FALSE)</f>
        <v>7620</v>
      </c>
    </row>
    <row r="2369" spans="1:12" s="23" customFormat="1" x14ac:dyDescent="0.2">
      <c r="A2369" s="7" t="s">
        <v>2640</v>
      </c>
      <c r="B2369" s="27">
        <v>44214</v>
      </c>
      <c r="C2369" s="9" t="s">
        <v>17</v>
      </c>
      <c r="D2369" s="9">
        <v>36</v>
      </c>
      <c r="E2369" s="9" t="s">
        <v>4896</v>
      </c>
      <c r="F2369" s="20" t="s">
        <v>4908</v>
      </c>
      <c r="G2369" t="s">
        <v>4904</v>
      </c>
      <c r="H2369" t="str">
        <f>VLOOKUP(E2369,suppliers!$A$2:$B$18,2,)</f>
        <v>OTHER</v>
      </c>
      <c r="I2369" t="str">
        <f>VLOOKUP(C2369,Table_items[],2,FALSE)</f>
        <v>Vicks Inhaler 0.5 mL</v>
      </c>
      <c r="J2369" t="str">
        <f>VLOOKUP(C2369,Table_items[],3,FALSE)</f>
        <v>Obat Batuk &amp; Pilek</v>
      </c>
      <c r="K2369" s="23">
        <f>VLOOKUP(C2369,Table_items[],4,FALSE)</f>
        <v>16155</v>
      </c>
      <c r="L2369" s="23">
        <f>VLOOKUP(C2369,Table_items[],5,FALSE)</f>
        <v>16430</v>
      </c>
    </row>
    <row r="2370" spans="1:12" s="23" customFormat="1" x14ac:dyDescent="0.2">
      <c r="A2370" s="11" t="s">
        <v>2641</v>
      </c>
      <c r="B2370" s="28">
        <v>44214</v>
      </c>
      <c r="C2370" s="13" t="s">
        <v>7</v>
      </c>
      <c r="D2370" s="13">
        <v>5</v>
      </c>
      <c r="E2370" s="9" t="s">
        <v>4896</v>
      </c>
      <c r="F2370" s="20" t="s">
        <v>4908</v>
      </c>
      <c r="G2370" t="s">
        <v>4904</v>
      </c>
      <c r="H2370" t="str">
        <f>VLOOKUP(E2370,suppliers!$A$2:$B$18,2,)</f>
        <v>OTHER</v>
      </c>
      <c r="I2370" t="str">
        <f>VLOOKUP(C2370,Table_items[],2,FALSE)</f>
        <v>Acetylcysteine Mahakam 200 mg</v>
      </c>
      <c r="J2370" t="str">
        <f>VLOOKUP(C2370,Table_items[],3,FALSE)</f>
        <v>Obat Alergi</v>
      </c>
      <c r="K2370" s="23">
        <f>VLOOKUP(C2370,Table_items[],4,FALSE)</f>
        <v>33000</v>
      </c>
      <c r="L2370" s="23">
        <f>VLOOKUP(C2370,Table_items[],5,FALSE)</f>
        <v>33330</v>
      </c>
    </row>
    <row r="2371" spans="1:12" s="23" customFormat="1" x14ac:dyDescent="0.2">
      <c r="A2371" s="7" t="s">
        <v>2642</v>
      </c>
      <c r="B2371" s="27">
        <v>44214</v>
      </c>
      <c r="C2371" s="9" t="s">
        <v>34</v>
      </c>
      <c r="D2371" s="9">
        <v>97</v>
      </c>
      <c r="E2371" s="9" t="s">
        <v>4896</v>
      </c>
      <c r="F2371" s="20" t="s">
        <v>4908</v>
      </c>
      <c r="G2371" t="s">
        <v>4904</v>
      </c>
      <c r="H2371" t="str">
        <f>VLOOKUP(E2371,suppliers!$A$2:$B$18,2,)</f>
        <v>OTHER</v>
      </c>
      <c r="I2371" t="str">
        <f>VLOOKUP(C2371,Table_items[],2,FALSE)</f>
        <v>Panadol Anak Tablet 1 Strip</v>
      </c>
      <c r="J2371" t="str">
        <f>VLOOKUP(C2371,Table_items[],3,FALSE)</f>
        <v>Obat Sakit Kepala &amp; Demam</v>
      </c>
      <c r="K2371" s="23">
        <f>VLOOKUP(C2371,Table_items[],4,FALSE)</f>
        <v>25000</v>
      </c>
      <c r="L2371" s="23">
        <f>VLOOKUP(C2371,Table_items[],5,FALSE)</f>
        <v>25450</v>
      </c>
    </row>
    <row r="2372" spans="1:12" s="23" customFormat="1" x14ac:dyDescent="0.2">
      <c r="A2372" s="11" t="s">
        <v>2643</v>
      </c>
      <c r="B2372" s="28">
        <v>44215</v>
      </c>
      <c r="C2372" s="13" t="s">
        <v>12</v>
      </c>
      <c r="D2372" s="13">
        <v>52</v>
      </c>
      <c r="E2372" s="9" t="s">
        <v>4896</v>
      </c>
      <c r="F2372" s="20" t="s">
        <v>4908</v>
      </c>
      <c r="G2372" t="s">
        <v>4904</v>
      </c>
      <c r="H2372" t="str">
        <f>VLOOKUP(E2372,suppliers!$A$2:$B$18,2,)</f>
        <v>OTHER</v>
      </c>
      <c r="I2372" t="str">
        <f>VLOOKUP(C2372,Table_items[],2,FALSE)</f>
        <v>Decolsen 1 Strip 4 Tablet</v>
      </c>
      <c r="J2372" t="str">
        <f>VLOOKUP(C2372,Table_items[],3,FALSE)</f>
        <v>Obat Batuk &amp; Pilek</v>
      </c>
      <c r="K2372" s="23">
        <f>VLOOKUP(C2372,Table_items[],4,FALSE)</f>
        <v>2886</v>
      </c>
      <c r="L2372" s="23">
        <f>VLOOKUP(C2372,Table_items[],5,FALSE)</f>
        <v>2915</v>
      </c>
    </row>
    <row r="2373" spans="1:12" s="23" customFormat="1" x14ac:dyDescent="0.2">
      <c r="A2373" s="7" t="s">
        <v>2644</v>
      </c>
      <c r="B2373" s="27">
        <v>44215</v>
      </c>
      <c r="C2373" s="9" t="s">
        <v>12</v>
      </c>
      <c r="D2373" s="9">
        <v>76</v>
      </c>
      <c r="E2373" s="9" t="s">
        <v>4896</v>
      </c>
      <c r="F2373" s="20" t="s">
        <v>4908</v>
      </c>
      <c r="G2373" t="s">
        <v>4904</v>
      </c>
      <c r="H2373" t="str">
        <f>VLOOKUP(E2373,suppliers!$A$2:$B$18,2,)</f>
        <v>OTHER</v>
      </c>
      <c r="I2373" t="str">
        <f>VLOOKUP(C2373,Table_items[],2,FALSE)</f>
        <v>Decolsen 1 Strip 4 Tablet</v>
      </c>
      <c r="J2373" t="str">
        <f>VLOOKUP(C2373,Table_items[],3,FALSE)</f>
        <v>Obat Batuk &amp; Pilek</v>
      </c>
      <c r="K2373" s="23">
        <f>VLOOKUP(C2373,Table_items[],4,FALSE)</f>
        <v>2886</v>
      </c>
      <c r="L2373" s="23">
        <f>VLOOKUP(C2373,Table_items[],5,FALSE)</f>
        <v>2915</v>
      </c>
    </row>
    <row r="2374" spans="1:12" s="23" customFormat="1" x14ac:dyDescent="0.2">
      <c r="A2374" s="11" t="s">
        <v>2645</v>
      </c>
      <c r="B2374" s="28">
        <v>44215</v>
      </c>
      <c r="C2374" s="13" t="s">
        <v>9</v>
      </c>
      <c r="D2374" s="13">
        <v>59</v>
      </c>
      <c r="E2374" s="9" t="s">
        <v>4896</v>
      </c>
      <c r="F2374" s="20" t="s">
        <v>4908</v>
      </c>
      <c r="G2374" t="s">
        <v>4904</v>
      </c>
      <c r="H2374" t="str">
        <f>VLOOKUP(E2374,suppliers!$A$2:$B$18,2,)</f>
        <v>OTHER</v>
      </c>
      <c r="I2374" t="str">
        <f>VLOOKUP(C2374,Table_items[],2,FALSE)</f>
        <v>Bedak Heroxyn 150 gr</v>
      </c>
      <c r="J2374" t="str">
        <f>VLOOKUP(C2374,Table_items[],3,FALSE)</f>
        <v>Obat Alergi</v>
      </c>
      <c r="K2374" s="23">
        <f>VLOOKUP(C2374,Table_items[],4,FALSE)</f>
        <v>16950</v>
      </c>
      <c r="L2374" s="23">
        <f>VLOOKUP(C2374,Table_items[],5,FALSE)</f>
        <v>17170</v>
      </c>
    </row>
    <row r="2375" spans="1:12" s="23" customFormat="1" x14ac:dyDescent="0.2">
      <c r="A2375" s="7" t="s">
        <v>2646</v>
      </c>
      <c r="B2375" s="27">
        <v>44215</v>
      </c>
      <c r="C2375" s="9" t="s">
        <v>24</v>
      </c>
      <c r="D2375" s="9">
        <v>41</v>
      </c>
      <c r="E2375" s="9" t="s">
        <v>4896</v>
      </c>
      <c r="F2375" s="20" t="s">
        <v>4908</v>
      </c>
      <c r="G2375" t="s">
        <v>4904</v>
      </c>
      <c r="H2375" t="str">
        <f>VLOOKUP(E2375,suppliers!$A$2:$B$18,2,)</f>
        <v>OTHER</v>
      </c>
      <c r="I2375" t="str">
        <f>VLOOKUP(C2375,Table_items[],2,FALSE)</f>
        <v>Irbesartan</v>
      </c>
      <c r="J2375" t="str">
        <f>VLOOKUP(C2375,Table_items[],3,FALSE)</f>
        <v>Obat Hipertensi</v>
      </c>
      <c r="K2375" s="23">
        <f>VLOOKUP(C2375,Table_items[],4,FALSE)</f>
        <v>108794</v>
      </c>
      <c r="L2375" s="23">
        <f>VLOOKUP(C2375,Table_items[],5,FALSE)</f>
        <v>109447</v>
      </c>
    </row>
    <row r="2376" spans="1:12" s="23" customFormat="1" x14ac:dyDescent="0.2">
      <c r="A2376" s="11" t="s">
        <v>2647</v>
      </c>
      <c r="B2376" s="28">
        <v>44215</v>
      </c>
      <c r="C2376" s="13" t="s">
        <v>38</v>
      </c>
      <c r="D2376" s="13">
        <v>19</v>
      </c>
      <c r="E2376" s="9" t="s">
        <v>4896</v>
      </c>
      <c r="F2376" s="20" t="s">
        <v>4908</v>
      </c>
      <c r="G2376" t="s">
        <v>4904</v>
      </c>
      <c r="H2376" t="str">
        <f>VLOOKUP(E2376,suppliers!$A$2:$B$18,2,)</f>
        <v>OTHER</v>
      </c>
      <c r="I2376" t="str">
        <f>VLOOKUP(C2376,Table_items[],2,FALSE)</f>
        <v>Sanmol 500 MG 4 Tablet</v>
      </c>
      <c r="J2376" t="str">
        <f>VLOOKUP(C2376,Table_items[],3,FALSE)</f>
        <v>Obat Sakit Kepala &amp; Demam</v>
      </c>
      <c r="K2376" s="23">
        <f>VLOOKUP(C2376,Table_items[],4,FALSE)</f>
        <v>1600</v>
      </c>
      <c r="L2376" s="23">
        <f>VLOOKUP(C2376,Table_items[],5,FALSE)</f>
        <v>1619</v>
      </c>
    </row>
    <row r="2377" spans="1:12" s="23" customFormat="1" x14ac:dyDescent="0.2">
      <c r="A2377" s="7" t="s">
        <v>2648</v>
      </c>
      <c r="B2377" s="27">
        <v>44215</v>
      </c>
      <c r="C2377" s="9" t="s">
        <v>38</v>
      </c>
      <c r="D2377" s="9">
        <v>29</v>
      </c>
      <c r="E2377" s="9" t="s">
        <v>4896</v>
      </c>
      <c r="F2377" s="20" t="s">
        <v>4908</v>
      </c>
      <c r="G2377" t="s">
        <v>4904</v>
      </c>
      <c r="H2377" t="str">
        <f>VLOOKUP(E2377,suppliers!$A$2:$B$18,2,)</f>
        <v>OTHER</v>
      </c>
      <c r="I2377" t="str">
        <f>VLOOKUP(C2377,Table_items[],2,FALSE)</f>
        <v>Sanmol 500 MG 4 Tablet</v>
      </c>
      <c r="J2377" t="str">
        <f>VLOOKUP(C2377,Table_items[],3,FALSE)</f>
        <v>Obat Sakit Kepala &amp; Demam</v>
      </c>
      <c r="K2377" s="23">
        <f>VLOOKUP(C2377,Table_items[],4,FALSE)</f>
        <v>1600</v>
      </c>
      <c r="L2377" s="23">
        <f>VLOOKUP(C2377,Table_items[],5,FALSE)</f>
        <v>1619</v>
      </c>
    </row>
    <row r="2378" spans="1:12" s="23" customFormat="1" x14ac:dyDescent="0.2">
      <c r="A2378" s="11" t="s">
        <v>2649</v>
      </c>
      <c r="B2378" s="28">
        <v>44215</v>
      </c>
      <c r="C2378" s="13" t="s">
        <v>41</v>
      </c>
      <c r="D2378" s="13">
        <v>28</v>
      </c>
      <c r="E2378" s="9" t="s">
        <v>4896</v>
      </c>
      <c r="F2378" s="20" t="s">
        <v>4908</v>
      </c>
      <c r="G2378" t="s">
        <v>4904</v>
      </c>
      <c r="H2378" t="str">
        <f>VLOOKUP(E2378,suppliers!$A$2:$B$18,2,)</f>
        <v>OTHER</v>
      </c>
      <c r="I2378" t="str">
        <f>VLOOKUP(C2378,Table_items[],2,FALSE)</f>
        <v>Otilon Ear Drops 8 mL</v>
      </c>
      <c r="J2378" t="str">
        <f>VLOOKUP(C2378,Table_items[],3,FALSE)</f>
        <v>Obat Telinga</v>
      </c>
      <c r="K2378" s="23">
        <f>VLOOKUP(C2378,Table_items[],4,FALSE)</f>
        <v>55000</v>
      </c>
      <c r="L2378" s="23">
        <f>VLOOKUP(C2378,Table_items[],5,FALSE)</f>
        <v>55935</v>
      </c>
    </row>
    <row r="2379" spans="1:12" s="23" customFormat="1" x14ac:dyDescent="0.2">
      <c r="A2379" s="7" t="s">
        <v>2650</v>
      </c>
      <c r="B2379" s="27">
        <v>44216</v>
      </c>
      <c r="C2379" s="9" t="s">
        <v>37</v>
      </c>
      <c r="D2379" s="9">
        <v>18</v>
      </c>
      <c r="E2379" s="9" t="s">
        <v>4896</v>
      </c>
      <c r="F2379" s="20" t="s">
        <v>4908</v>
      </c>
      <c r="G2379" t="s">
        <v>4904</v>
      </c>
      <c r="H2379" t="str">
        <f>VLOOKUP(E2379,suppliers!$A$2:$B$18,2,)</f>
        <v>OTHER</v>
      </c>
      <c r="I2379" t="str">
        <f>VLOOKUP(C2379,Table_items[],2,FALSE)</f>
        <v>Bodrex Extra</v>
      </c>
      <c r="J2379" t="str">
        <f>VLOOKUP(C2379,Table_items[],3,FALSE)</f>
        <v>Obat Sakit Kepala &amp; Demam</v>
      </c>
      <c r="K2379" s="23">
        <f>VLOOKUP(C2379,Table_items[],4,FALSE)</f>
        <v>50788</v>
      </c>
      <c r="L2379" s="23">
        <f>VLOOKUP(C2379,Table_items[],5,FALSE)</f>
        <v>51753</v>
      </c>
    </row>
    <row r="2380" spans="1:12" s="23" customFormat="1" x14ac:dyDescent="0.2">
      <c r="A2380" s="11" t="s">
        <v>2651</v>
      </c>
      <c r="B2380" s="28">
        <v>44216</v>
      </c>
      <c r="C2380" s="13" t="s">
        <v>9</v>
      </c>
      <c r="D2380" s="13">
        <v>52</v>
      </c>
      <c r="E2380" s="9" t="s">
        <v>4896</v>
      </c>
      <c r="F2380" s="20" t="s">
        <v>4908</v>
      </c>
      <c r="G2380" t="s">
        <v>4904</v>
      </c>
      <c r="H2380" t="str">
        <f>VLOOKUP(E2380,suppliers!$A$2:$B$18,2,)</f>
        <v>OTHER</v>
      </c>
      <c r="I2380" t="str">
        <f>VLOOKUP(C2380,Table_items[],2,FALSE)</f>
        <v>Bedak Heroxyn 150 gr</v>
      </c>
      <c r="J2380" t="str">
        <f>VLOOKUP(C2380,Table_items[],3,FALSE)</f>
        <v>Obat Alergi</v>
      </c>
      <c r="K2380" s="23">
        <f>VLOOKUP(C2380,Table_items[],4,FALSE)</f>
        <v>16950</v>
      </c>
      <c r="L2380" s="23">
        <f>VLOOKUP(C2380,Table_items[],5,FALSE)</f>
        <v>17170</v>
      </c>
    </row>
    <row r="2381" spans="1:12" s="23" customFormat="1" x14ac:dyDescent="0.2">
      <c r="A2381" s="7" t="s">
        <v>2652</v>
      </c>
      <c r="B2381" s="27">
        <v>44216</v>
      </c>
      <c r="C2381" s="9" t="s">
        <v>16</v>
      </c>
      <c r="D2381" s="9">
        <v>1</v>
      </c>
      <c r="E2381" s="9" t="s">
        <v>4896</v>
      </c>
      <c r="F2381" s="20" t="s">
        <v>4908</v>
      </c>
      <c r="G2381" t="s">
        <v>4904</v>
      </c>
      <c r="H2381" t="str">
        <f>VLOOKUP(E2381,suppliers!$A$2:$B$18,2,)</f>
        <v>OTHER</v>
      </c>
      <c r="I2381" t="str">
        <f>VLOOKUP(C2381,Table_items[],2,FALSE)</f>
        <v>Ultraflu Box Isi 25 Strip</v>
      </c>
      <c r="J2381" t="str">
        <f>VLOOKUP(C2381,Table_items[],3,FALSE)</f>
        <v>Obat Batuk &amp; Pilek</v>
      </c>
      <c r="K2381" s="23">
        <f>VLOOKUP(C2381,Table_items[],4,FALSE)</f>
        <v>72500</v>
      </c>
      <c r="L2381" s="23">
        <f>VLOOKUP(C2381,Table_items[],5,FALSE)</f>
        <v>73805</v>
      </c>
    </row>
    <row r="2382" spans="1:12" s="23" customFormat="1" x14ac:dyDescent="0.2">
      <c r="A2382" s="11" t="s">
        <v>2653</v>
      </c>
      <c r="B2382" s="28">
        <v>44216</v>
      </c>
      <c r="C2382" s="13" t="s">
        <v>40</v>
      </c>
      <c r="D2382" s="13">
        <v>221</v>
      </c>
      <c r="E2382" s="9" t="s">
        <v>4896</v>
      </c>
      <c r="F2382" s="20" t="s">
        <v>4908</v>
      </c>
      <c r="G2382" t="s">
        <v>4904</v>
      </c>
      <c r="H2382" t="str">
        <f>VLOOKUP(E2382,suppliers!$A$2:$B$18,2,)</f>
        <v>OTHER</v>
      </c>
      <c r="I2382" t="str">
        <f>VLOOKUP(C2382,Table_items[],2,FALSE)</f>
        <v>Paramex Tablet / Obat</v>
      </c>
      <c r="J2382" t="str">
        <f>VLOOKUP(C2382,Table_items[],3,FALSE)</f>
        <v>Obat Sakit Kepala &amp; Demam</v>
      </c>
      <c r="K2382" s="23">
        <f>VLOOKUP(C2382,Table_items[],4,FALSE)</f>
        <v>2560</v>
      </c>
      <c r="L2382" s="23">
        <f>VLOOKUP(C2382,Table_items[],5,FALSE)</f>
        <v>2586</v>
      </c>
    </row>
    <row r="2383" spans="1:12" s="23" customFormat="1" x14ac:dyDescent="0.2">
      <c r="A2383" s="7" t="s">
        <v>2654</v>
      </c>
      <c r="B2383" s="27">
        <v>44216</v>
      </c>
      <c r="C2383" s="9" t="s">
        <v>20</v>
      </c>
      <c r="D2383" s="9">
        <v>11</v>
      </c>
      <c r="E2383" s="9" t="s">
        <v>4896</v>
      </c>
      <c r="F2383" s="20" t="s">
        <v>4908</v>
      </c>
      <c r="G2383" t="s">
        <v>4904</v>
      </c>
      <c r="H2383" t="str">
        <f>VLOOKUP(E2383,suppliers!$A$2:$B$18,2,)</f>
        <v>OTHER</v>
      </c>
      <c r="I2383" t="str">
        <f>VLOOKUP(C2383,Table_items[],2,FALSE)</f>
        <v>Carditens</v>
      </c>
      <c r="J2383" t="str">
        <f>VLOOKUP(C2383,Table_items[],3,FALSE)</f>
        <v>Obat Hipertensi</v>
      </c>
      <c r="K2383" s="23">
        <f>VLOOKUP(C2383,Table_items[],4,FALSE)</f>
        <v>100000</v>
      </c>
      <c r="L2383" s="23">
        <f>VLOOKUP(C2383,Table_items[],5,FALSE)</f>
        <v>100900</v>
      </c>
    </row>
    <row r="2384" spans="1:12" s="23" customFormat="1" x14ac:dyDescent="0.2">
      <c r="A2384" s="11" t="s">
        <v>2655</v>
      </c>
      <c r="B2384" s="28">
        <v>44216</v>
      </c>
      <c r="C2384" s="13" t="s">
        <v>20</v>
      </c>
      <c r="D2384" s="13">
        <v>41</v>
      </c>
      <c r="E2384" s="9" t="s">
        <v>4896</v>
      </c>
      <c r="F2384" s="20" t="s">
        <v>4908</v>
      </c>
      <c r="G2384" t="s">
        <v>4904</v>
      </c>
      <c r="H2384" t="str">
        <f>VLOOKUP(E2384,suppliers!$A$2:$B$18,2,)</f>
        <v>OTHER</v>
      </c>
      <c r="I2384" t="str">
        <f>VLOOKUP(C2384,Table_items[],2,FALSE)</f>
        <v>Carditens</v>
      </c>
      <c r="J2384" t="str">
        <f>VLOOKUP(C2384,Table_items[],3,FALSE)</f>
        <v>Obat Hipertensi</v>
      </c>
      <c r="K2384" s="23">
        <f>VLOOKUP(C2384,Table_items[],4,FALSE)</f>
        <v>100000</v>
      </c>
      <c r="L2384" s="23">
        <f>VLOOKUP(C2384,Table_items[],5,FALSE)</f>
        <v>100900</v>
      </c>
    </row>
    <row r="2385" spans="1:12" s="23" customFormat="1" x14ac:dyDescent="0.2">
      <c r="A2385" s="7" t="s">
        <v>2656</v>
      </c>
      <c r="B2385" s="27">
        <v>44216</v>
      </c>
      <c r="C2385" s="9" t="s">
        <v>11</v>
      </c>
      <c r="D2385" s="9">
        <v>29</v>
      </c>
      <c r="E2385" s="9" t="s">
        <v>4896</v>
      </c>
      <c r="F2385" s="20" t="s">
        <v>4908</v>
      </c>
      <c r="G2385" t="s">
        <v>4904</v>
      </c>
      <c r="H2385" t="str">
        <f>VLOOKUP(E2385,suppliers!$A$2:$B$18,2,)</f>
        <v>OTHER</v>
      </c>
      <c r="I2385" t="str">
        <f>VLOOKUP(C2385,Table_items[],2,FALSE)</f>
        <v>Neozep Forte 1 Strip 4 Tablet</v>
      </c>
      <c r="J2385" t="str">
        <f>VLOOKUP(C2385,Table_items[],3,FALSE)</f>
        <v>Obat Batuk &amp; Pilek</v>
      </c>
      <c r="K2385" s="23">
        <f>VLOOKUP(C2385,Table_items[],4,FALSE)</f>
        <v>2324</v>
      </c>
      <c r="L2385" s="23">
        <f>VLOOKUP(C2385,Table_items[],5,FALSE)</f>
        <v>2338</v>
      </c>
    </row>
    <row r="2386" spans="1:12" s="23" customFormat="1" x14ac:dyDescent="0.2">
      <c r="A2386" s="11" t="s">
        <v>2657</v>
      </c>
      <c r="B2386" s="28">
        <v>44217</v>
      </c>
      <c r="C2386" s="13" t="s">
        <v>24</v>
      </c>
      <c r="D2386" s="13">
        <v>16</v>
      </c>
      <c r="E2386" s="9" t="s">
        <v>4896</v>
      </c>
      <c r="F2386" s="20" t="s">
        <v>4908</v>
      </c>
      <c r="G2386" t="s">
        <v>4904</v>
      </c>
      <c r="H2386" t="str">
        <f>VLOOKUP(E2386,suppliers!$A$2:$B$18,2,)</f>
        <v>OTHER</v>
      </c>
      <c r="I2386" t="str">
        <f>VLOOKUP(C2386,Table_items[],2,FALSE)</f>
        <v>Irbesartan</v>
      </c>
      <c r="J2386" t="str">
        <f>VLOOKUP(C2386,Table_items[],3,FALSE)</f>
        <v>Obat Hipertensi</v>
      </c>
      <c r="K2386" s="23">
        <f>VLOOKUP(C2386,Table_items[],4,FALSE)</f>
        <v>108794</v>
      </c>
      <c r="L2386" s="23">
        <f>VLOOKUP(C2386,Table_items[],5,FALSE)</f>
        <v>109447</v>
      </c>
    </row>
    <row r="2387" spans="1:12" s="23" customFormat="1" x14ac:dyDescent="0.2">
      <c r="A2387" s="7" t="s">
        <v>2658</v>
      </c>
      <c r="B2387" s="27">
        <v>44218</v>
      </c>
      <c r="C2387" s="9" t="s">
        <v>40</v>
      </c>
      <c r="D2387" s="9">
        <v>25</v>
      </c>
      <c r="E2387" s="9" t="s">
        <v>4896</v>
      </c>
      <c r="F2387" s="20" t="s">
        <v>4908</v>
      </c>
      <c r="G2387" t="s">
        <v>4904</v>
      </c>
      <c r="H2387" t="str">
        <f>VLOOKUP(E2387,suppliers!$A$2:$B$18,2,)</f>
        <v>OTHER</v>
      </c>
      <c r="I2387" t="str">
        <f>VLOOKUP(C2387,Table_items[],2,FALSE)</f>
        <v>Paramex Tablet / Obat</v>
      </c>
      <c r="J2387" t="str">
        <f>VLOOKUP(C2387,Table_items[],3,FALSE)</f>
        <v>Obat Sakit Kepala &amp; Demam</v>
      </c>
      <c r="K2387" s="23">
        <f>VLOOKUP(C2387,Table_items[],4,FALSE)</f>
        <v>2560</v>
      </c>
      <c r="L2387" s="23">
        <f>VLOOKUP(C2387,Table_items[],5,FALSE)</f>
        <v>2586</v>
      </c>
    </row>
    <row r="2388" spans="1:12" s="23" customFormat="1" x14ac:dyDescent="0.2">
      <c r="A2388" s="11" t="s">
        <v>2659</v>
      </c>
      <c r="B2388" s="28">
        <v>44218</v>
      </c>
      <c r="C2388" s="13" t="s">
        <v>40</v>
      </c>
      <c r="D2388" s="13">
        <v>10</v>
      </c>
      <c r="E2388" s="9" t="s">
        <v>4896</v>
      </c>
      <c r="F2388" s="20" t="s">
        <v>4908</v>
      </c>
      <c r="G2388" t="s">
        <v>4904</v>
      </c>
      <c r="H2388" t="str">
        <f>VLOOKUP(E2388,suppliers!$A$2:$B$18,2,)</f>
        <v>OTHER</v>
      </c>
      <c r="I2388" t="str">
        <f>VLOOKUP(C2388,Table_items[],2,FALSE)</f>
        <v>Paramex Tablet / Obat</v>
      </c>
      <c r="J2388" t="str">
        <f>VLOOKUP(C2388,Table_items[],3,FALSE)</f>
        <v>Obat Sakit Kepala &amp; Demam</v>
      </c>
      <c r="K2388" s="23">
        <f>VLOOKUP(C2388,Table_items[],4,FALSE)</f>
        <v>2560</v>
      </c>
      <c r="L2388" s="23">
        <f>VLOOKUP(C2388,Table_items[],5,FALSE)</f>
        <v>2586</v>
      </c>
    </row>
    <row r="2389" spans="1:12" s="23" customFormat="1" x14ac:dyDescent="0.2">
      <c r="A2389" s="7" t="s">
        <v>2660</v>
      </c>
      <c r="B2389" s="27">
        <v>44218</v>
      </c>
      <c r="C2389" s="9" t="s">
        <v>8</v>
      </c>
      <c r="D2389" s="9">
        <v>43</v>
      </c>
      <c r="E2389" s="9" t="s">
        <v>4896</v>
      </c>
      <c r="F2389" s="20" t="s">
        <v>4908</v>
      </c>
      <c r="G2389" t="s">
        <v>4904</v>
      </c>
      <c r="H2389" t="str">
        <f>VLOOKUP(E2389,suppliers!$A$2:$B$18,2,)</f>
        <v>OTHER</v>
      </c>
      <c r="I2389" t="str">
        <f>VLOOKUP(C2389,Table_items[],2,FALSE)</f>
        <v>Bisoprolol Ogb Dexa</v>
      </c>
      <c r="J2389" t="str">
        <f>VLOOKUP(C2389,Table_items[],3,FALSE)</f>
        <v>Obat Alergi</v>
      </c>
      <c r="K2389" s="23">
        <f>VLOOKUP(C2389,Table_items[],4,FALSE)</f>
        <v>10000</v>
      </c>
      <c r="L2389" s="23">
        <f>VLOOKUP(C2389,Table_items[],5,FALSE)</f>
        <v>10180</v>
      </c>
    </row>
    <row r="2390" spans="1:12" s="23" customFormat="1" x14ac:dyDescent="0.2">
      <c r="A2390" s="11" t="s">
        <v>2661</v>
      </c>
      <c r="B2390" s="28">
        <v>44218</v>
      </c>
      <c r="C2390" s="13" t="s">
        <v>17</v>
      </c>
      <c r="D2390" s="13">
        <v>9</v>
      </c>
      <c r="E2390" s="9" t="s">
        <v>4896</v>
      </c>
      <c r="F2390" s="20" t="s">
        <v>4908</v>
      </c>
      <c r="G2390" t="s">
        <v>4904</v>
      </c>
      <c r="H2390" t="str">
        <f>VLOOKUP(E2390,suppliers!$A$2:$B$18,2,)</f>
        <v>OTHER</v>
      </c>
      <c r="I2390" t="str">
        <f>VLOOKUP(C2390,Table_items[],2,FALSE)</f>
        <v>Vicks Inhaler 0.5 mL</v>
      </c>
      <c r="J2390" t="str">
        <f>VLOOKUP(C2390,Table_items[],3,FALSE)</f>
        <v>Obat Batuk &amp; Pilek</v>
      </c>
      <c r="K2390" s="23">
        <f>VLOOKUP(C2390,Table_items[],4,FALSE)</f>
        <v>16155</v>
      </c>
      <c r="L2390" s="23">
        <f>VLOOKUP(C2390,Table_items[],5,FALSE)</f>
        <v>16430</v>
      </c>
    </row>
    <row r="2391" spans="1:12" s="23" customFormat="1" x14ac:dyDescent="0.2">
      <c r="A2391" s="7" t="s">
        <v>2662</v>
      </c>
      <c r="B2391" s="27">
        <v>44219</v>
      </c>
      <c r="C2391" s="9" t="s">
        <v>9</v>
      </c>
      <c r="D2391" s="9">
        <v>45</v>
      </c>
      <c r="E2391" s="9" t="s">
        <v>4896</v>
      </c>
      <c r="F2391" s="20" t="s">
        <v>4908</v>
      </c>
      <c r="G2391" t="s">
        <v>4904</v>
      </c>
      <c r="H2391" t="str">
        <f>VLOOKUP(E2391,suppliers!$A$2:$B$18,2,)</f>
        <v>OTHER</v>
      </c>
      <c r="I2391" t="str">
        <f>VLOOKUP(C2391,Table_items[],2,FALSE)</f>
        <v>Bedak Heroxyn 150 gr</v>
      </c>
      <c r="J2391" t="str">
        <f>VLOOKUP(C2391,Table_items[],3,FALSE)</f>
        <v>Obat Alergi</v>
      </c>
      <c r="K2391" s="23">
        <f>VLOOKUP(C2391,Table_items[],4,FALSE)</f>
        <v>16950</v>
      </c>
      <c r="L2391" s="23">
        <f>VLOOKUP(C2391,Table_items[],5,FALSE)</f>
        <v>17170</v>
      </c>
    </row>
    <row r="2392" spans="1:12" s="23" customFormat="1" x14ac:dyDescent="0.2">
      <c r="A2392" s="11" t="s">
        <v>2663</v>
      </c>
      <c r="B2392" s="28">
        <v>44219</v>
      </c>
      <c r="C2392" s="13" t="s">
        <v>24</v>
      </c>
      <c r="D2392" s="13">
        <v>26</v>
      </c>
      <c r="E2392" s="9" t="s">
        <v>4896</v>
      </c>
      <c r="F2392" s="20" t="s">
        <v>4908</v>
      </c>
      <c r="G2392" t="s">
        <v>4904</v>
      </c>
      <c r="H2392" t="str">
        <f>VLOOKUP(E2392,suppliers!$A$2:$B$18,2,)</f>
        <v>OTHER</v>
      </c>
      <c r="I2392" t="str">
        <f>VLOOKUP(C2392,Table_items[],2,FALSE)</f>
        <v>Irbesartan</v>
      </c>
      <c r="J2392" t="str">
        <f>VLOOKUP(C2392,Table_items[],3,FALSE)</f>
        <v>Obat Hipertensi</v>
      </c>
      <c r="K2392" s="23">
        <f>VLOOKUP(C2392,Table_items[],4,FALSE)</f>
        <v>108794</v>
      </c>
      <c r="L2392" s="23">
        <f>VLOOKUP(C2392,Table_items[],5,FALSE)</f>
        <v>109447</v>
      </c>
    </row>
    <row r="2393" spans="1:12" s="23" customFormat="1" x14ac:dyDescent="0.2">
      <c r="A2393" s="7" t="s">
        <v>2664</v>
      </c>
      <c r="B2393" s="27">
        <v>44219</v>
      </c>
      <c r="C2393" s="9" t="s">
        <v>41</v>
      </c>
      <c r="D2393" s="9">
        <v>38</v>
      </c>
      <c r="E2393" s="9" t="s">
        <v>4896</v>
      </c>
      <c r="F2393" s="20" t="s">
        <v>4908</v>
      </c>
      <c r="G2393" t="s">
        <v>4904</v>
      </c>
      <c r="H2393" t="str">
        <f>VLOOKUP(E2393,suppliers!$A$2:$B$18,2,)</f>
        <v>OTHER</v>
      </c>
      <c r="I2393" t="str">
        <f>VLOOKUP(C2393,Table_items[],2,FALSE)</f>
        <v>Otilon Ear Drops 8 mL</v>
      </c>
      <c r="J2393" t="str">
        <f>VLOOKUP(C2393,Table_items[],3,FALSE)</f>
        <v>Obat Telinga</v>
      </c>
      <c r="K2393" s="23">
        <f>VLOOKUP(C2393,Table_items[],4,FALSE)</f>
        <v>55000</v>
      </c>
      <c r="L2393" s="23">
        <f>VLOOKUP(C2393,Table_items[],5,FALSE)</f>
        <v>55935</v>
      </c>
    </row>
    <row r="2394" spans="1:12" s="23" customFormat="1" x14ac:dyDescent="0.2">
      <c r="A2394" s="11" t="s">
        <v>2665</v>
      </c>
      <c r="B2394" s="28">
        <v>44219</v>
      </c>
      <c r="C2394" s="13" t="s">
        <v>22</v>
      </c>
      <c r="D2394" s="13">
        <v>17</v>
      </c>
      <c r="E2394" s="9" t="s">
        <v>4896</v>
      </c>
      <c r="F2394" s="20" t="s">
        <v>4908</v>
      </c>
      <c r="G2394" t="s">
        <v>4904</v>
      </c>
      <c r="H2394" t="str">
        <f>VLOOKUP(E2394,suppliers!$A$2:$B$18,2,)</f>
        <v>OTHER</v>
      </c>
      <c r="I2394" t="str">
        <f>VLOOKUP(C2394,Table_items[],2,FALSE)</f>
        <v>Candesartan Ogb Dexa</v>
      </c>
      <c r="J2394" t="str">
        <f>VLOOKUP(C2394,Table_items[],3,FALSE)</f>
        <v>Obat Hipertensi</v>
      </c>
      <c r="K2394" s="23">
        <f>VLOOKUP(C2394,Table_items[],4,FALSE)</f>
        <v>5000</v>
      </c>
      <c r="L2394" s="23">
        <f>VLOOKUP(C2394,Table_items[],5,FALSE)</f>
        <v>5095</v>
      </c>
    </row>
    <row r="2395" spans="1:12" x14ac:dyDescent="0.2">
      <c r="A2395" s="7" t="s">
        <v>2666</v>
      </c>
      <c r="B2395" s="27">
        <v>44219</v>
      </c>
      <c r="C2395" s="9" t="s">
        <v>10</v>
      </c>
      <c r="D2395" s="9">
        <v>5</v>
      </c>
      <c r="E2395" s="9" t="s">
        <v>4896</v>
      </c>
      <c r="F2395" s="20" t="s">
        <v>4908</v>
      </c>
      <c r="G2395" t="s">
        <v>4904</v>
      </c>
      <c r="H2395" t="str">
        <f>VLOOKUP(E2395,suppliers!$A$2:$B$18,2,)</f>
        <v>OTHER</v>
      </c>
      <c r="I2395" t="str">
        <f>VLOOKUP(C2395,Table_items[],2,FALSE)</f>
        <v>Dexteem Box Plus 100 Tablet</v>
      </c>
      <c r="J2395" t="str">
        <f>VLOOKUP(C2395,Table_items[],3,FALSE)</f>
        <v>Obat Alergi</v>
      </c>
      <c r="K2395" s="23">
        <f>VLOOKUP(C2395,Table_items[],4,FALSE)</f>
        <v>25322</v>
      </c>
      <c r="L2395" s="23">
        <f>VLOOKUP(C2395,Table_items[],5,FALSE)</f>
        <v>25449</v>
      </c>
    </row>
    <row r="2396" spans="1:12" x14ac:dyDescent="0.2">
      <c r="A2396" s="11" t="s">
        <v>2667</v>
      </c>
      <c r="B2396" s="28">
        <v>44219</v>
      </c>
      <c r="C2396" s="13" t="s">
        <v>16</v>
      </c>
      <c r="D2396" s="13">
        <v>8</v>
      </c>
      <c r="E2396" s="9" t="s">
        <v>4896</v>
      </c>
      <c r="F2396" s="20" t="s">
        <v>4908</v>
      </c>
      <c r="G2396" t="s">
        <v>4904</v>
      </c>
      <c r="H2396" t="str">
        <f>VLOOKUP(E2396,suppliers!$A$2:$B$18,2,)</f>
        <v>OTHER</v>
      </c>
      <c r="I2396" t="str">
        <f>VLOOKUP(C2396,Table_items[],2,FALSE)</f>
        <v>Ultraflu Box Isi 25 Strip</v>
      </c>
      <c r="J2396" t="str">
        <f>VLOOKUP(C2396,Table_items[],3,FALSE)</f>
        <v>Obat Batuk &amp; Pilek</v>
      </c>
      <c r="K2396" s="23">
        <f>VLOOKUP(C2396,Table_items[],4,FALSE)</f>
        <v>72500</v>
      </c>
      <c r="L2396" s="23">
        <f>VLOOKUP(C2396,Table_items[],5,FALSE)</f>
        <v>73805</v>
      </c>
    </row>
    <row r="2397" spans="1:12" x14ac:dyDescent="0.2">
      <c r="A2397" s="7" t="s">
        <v>2668</v>
      </c>
      <c r="B2397" s="27">
        <v>44219</v>
      </c>
      <c r="C2397" s="9" t="s">
        <v>30</v>
      </c>
      <c r="D2397" s="9">
        <v>13</v>
      </c>
      <c r="E2397" s="9" t="s">
        <v>4896</v>
      </c>
      <c r="F2397" s="20" t="s">
        <v>4908</v>
      </c>
      <c r="G2397" t="s">
        <v>4904</v>
      </c>
      <c r="H2397" t="str">
        <f>VLOOKUP(E2397,suppliers!$A$2:$B$18,2,)</f>
        <v>OTHER</v>
      </c>
      <c r="I2397" t="str">
        <f>VLOOKUP(C2397,Table_items[],2,FALSE)</f>
        <v>Koolfever</v>
      </c>
      <c r="J2397" t="str">
        <f>VLOOKUP(C2397,Table_items[],3,FALSE)</f>
        <v>Obat Sakit Kepala &amp; Demam</v>
      </c>
      <c r="K2397" s="23">
        <f>VLOOKUP(C2397,Table_items[],4,FALSE)</f>
        <v>7500</v>
      </c>
      <c r="L2397" s="23">
        <f>VLOOKUP(C2397,Table_items[],5,FALSE)</f>
        <v>7620</v>
      </c>
    </row>
    <row r="2398" spans="1:12" x14ac:dyDescent="0.2">
      <c r="A2398" s="11" t="s">
        <v>2669</v>
      </c>
      <c r="B2398" s="28">
        <v>44219</v>
      </c>
      <c r="C2398" s="13" t="s">
        <v>28</v>
      </c>
      <c r="D2398" s="13">
        <v>38</v>
      </c>
      <c r="E2398" s="9" t="s">
        <v>4896</v>
      </c>
      <c r="F2398" s="20" t="s">
        <v>4908</v>
      </c>
      <c r="G2398" t="s">
        <v>4904</v>
      </c>
      <c r="H2398" t="str">
        <f>VLOOKUP(E2398,suppliers!$A$2:$B$18,2,)</f>
        <v>OTHER</v>
      </c>
      <c r="I2398" t="str">
        <f>VLOOKUP(C2398,Table_items[],2,FALSE)</f>
        <v>Hyperchol 100 MG 12 KPS</v>
      </c>
      <c r="J2398" t="str">
        <f>VLOOKUP(C2398,Table_items[],3,FALSE)</f>
        <v>Obat Kolesterol</v>
      </c>
      <c r="K2398" s="23">
        <f>VLOOKUP(C2398,Table_items[],4,FALSE)</f>
        <v>42800</v>
      </c>
      <c r="L2398" s="23">
        <f>VLOOKUP(C2398,Table_items[],5,FALSE)</f>
        <v>43442</v>
      </c>
    </row>
    <row r="2399" spans="1:12" x14ac:dyDescent="0.2">
      <c r="A2399" s="7" t="s">
        <v>2670</v>
      </c>
      <c r="B2399" s="27">
        <v>44219</v>
      </c>
      <c r="C2399" s="9" t="s">
        <v>23</v>
      </c>
      <c r="D2399" s="9">
        <v>7</v>
      </c>
      <c r="E2399" s="9" t="s">
        <v>4896</v>
      </c>
      <c r="F2399" s="20" t="s">
        <v>4908</v>
      </c>
      <c r="G2399" t="s">
        <v>4904</v>
      </c>
      <c r="H2399" t="str">
        <f>VLOOKUP(E2399,suppliers!$A$2:$B$18,2,)</f>
        <v>OTHER</v>
      </c>
      <c r="I2399" t="str">
        <f>VLOOKUP(C2399,Table_items[],2,FALSE)</f>
        <v>Amlodipine Besilate</v>
      </c>
      <c r="J2399" t="str">
        <f>VLOOKUP(C2399,Table_items[],3,FALSE)</f>
        <v>Obat Hipertensi</v>
      </c>
      <c r="K2399" s="23">
        <f>VLOOKUP(C2399,Table_items[],4,FALSE)</f>
        <v>7467</v>
      </c>
      <c r="L2399" s="23">
        <f>VLOOKUP(C2399,Table_items[],5,FALSE)</f>
        <v>7504</v>
      </c>
    </row>
    <row r="2400" spans="1:12" x14ac:dyDescent="0.2">
      <c r="A2400" s="11" t="s">
        <v>2671</v>
      </c>
      <c r="B2400" s="28">
        <v>44219</v>
      </c>
      <c r="C2400" s="13" t="s">
        <v>11</v>
      </c>
      <c r="D2400" s="13">
        <v>12</v>
      </c>
      <c r="E2400" s="9" t="s">
        <v>4896</v>
      </c>
      <c r="F2400" s="20" t="s">
        <v>4908</v>
      </c>
      <c r="G2400" t="s">
        <v>4904</v>
      </c>
      <c r="H2400" t="str">
        <f>VLOOKUP(E2400,suppliers!$A$2:$B$18,2,)</f>
        <v>OTHER</v>
      </c>
      <c r="I2400" t="str">
        <f>VLOOKUP(C2400,Table_items[],2,FALSE)</f>
        <v>Neozep Forte 1 Strip 4 Tablet</v>
      </c>
      <c r="J2400" t="str">
        <f>VLOOKUP(C2400,Table_items[],3,FALSE)</f>
        <v>Obat Batuk &amp; Pilek</v>
      </c>
      <c r="K2400" s="23">
        <f>VLOOKUP(C2400,Table_items[],4,FALSE)</f>
        <v>2324</v>
      </c>
      <c r="L2400" s="23">
        <f>VLOOKUP(C2400,Table_items[],5,FALSE)</f>
        <v>2338</v>
      </c>
    </row>
    <row r="2401" spans="1:12" x14ac:dyDescent="0.2">
      <c r="A2401" s="7" t="s">
        <v>2672</v>
      </c>
      <c r="B2401" s="27">
        <v>44219</v>
      </c>
      <c r="C2401" s="9" t="s">
        <v>5</v>
      </c>
      <c r="D2401" s="9">
        <v>16</v>
      </c>
      <c r="E2401" s="9" t="s">
        <v>4896</v>
      </c>
      <c r="F2401" s="20" t="s">
        <v>4908</v>
      </c>
      <c r="G2401" t="s">
        <v>4904</v>
      </c>
      <c r="H2401" t="str">
        <f>VLOOKUP(E2401,suppliers!$A$2:$B$18,2,)</f>
        <v>OTHER</v>
      </c>
      <c r="I2401" t="str">
        <f>VLOOKUP(C2401,Table_items[],2,FALSE)</f>
        <v>Ozen 10 MG Blister</v>
      </c>
      <c r="J2401" t="str">
        <f>VLOOKUP(C2401,Table_items[],3,FALSE)</f>
        <v>Obat Alergi</v>
      </c>
      <c r="K2401" s="23">
        <f>VLOOKUP(C2401,Table_items[],4,FALSE)</f>
        <v>18611</v>
      </c>
      <c r="L2401" s="23">
        <f>VLOOKUP(C2401,Table_items[],5,FALSE)</f>
        <v>18816</v>
      </c>
    </row>
    <row r="2402" spans="1:12" x14ac:dyDescent="0.2">
      <c r="A2402" s="11" t="s">
        <v>2673</v>
      </c>
      <c r="B2402" s="28">
        <v>44220</v>
      </c>
      <c r="C2402" s="13" t="s">
        <v>12</v>
      </c>
      <c r="D2402" s="13">
        <v>19</v>
      </c>
      <c r="E2402" s="9" t="s">
        <v>4896</v>
      </c>
      <c r="F2402" s="20" t="s">
        <v>4908</v>
      </c>
      <c r="G2402" t="s">
        <v>4904</v>
      </c>
      <c r="H2402" t="str">
        <f>VLOOKUP(E2402,suppliers!$A$2:$B$18,2,)</f>
        <v>OTHER</v>
      </c>
      <c r="I2402" t="str">
        <f>VLOOKUP(C2402,Table_items[],2,FALSE)</f>
        <v>Decolsen 1 Strip 4 Tablet</v>
      </c>
      <c r="J2402" t="str">
        <f>VLOOKUP(C2402,Table_items[],3,FALSE)</f>
        <v>Obat Batuk &amp; Pilek</v>
      </c>
      <c r="K2402" s="23">
        <f>VLOOKUP(C2402,Table_items[],4,FALSE)</f>
        <v>2886</v>
      </c>
      <c r="L2402" s="23">
        <f>VLOOKUP(C2402,Table_items[],5,FALSE)</f>
        <v>2915</v>
      </c>
    </row>
    <row r="2403" spans="1:12" x14ac:dyDescent="0.2">
      <c r="A2403" s="7" t="s">
        <v>2674</v>
      </c>
      <c r="B2403" s="27">
        <v>44220</v>
      </c>
      <c r="C2403" s="9" t="s">
        <v>37</v>
      </c>
      <c r="D2403" s="9">
        <v>14</v>
      </c>
      <c r="E2403" s="9" t="s">
        <v>4896</v>
      </c>
      <c r="F2403" s="20" t="s">
        <v>4908</v>
      </c>
      <c r="G2403" t="s">
        <v>4904</v>
      </c>
      <c r="H2403" t="str">
        <f>VLOOKUP(E2403,suppliers!$A$2:$B$18,2,)</f>
        <v>OTHER</v>
      </c>
      <c r="I2403" t="str">
        <f>VLOOKUP(C2403,Table_items[],2,FALSE)</f>
        <v>Bodrex Extra</v>
      </c>
      <c r="J2403" t="str">
        <f>VLOOKUP(C2403,Table_items[],3,FALSE)</f>
        <v>Obat Sakit Kepala &amp; Demam</v>
      </c>
      <c r="K2403" s="23">
        <f>VLOOKUP(C2403,Table_items[],4,FALSE)</f>
        <v>50788</v>
      </c>
      <c r="L2403" s="23">
        <f>VLOOKUP(C2403,Table_items[],5,FALSE)</f>
        <v>51753</v>
      </c>
    </row>
    <row r="2404" spans="1:12" x14ac:dyDescent="0.2">
      <c r="A2404" s="11" t="s">
        <v>2675</v>
      </c>
      <c r="B2404" s="28">
        <v>44220</v>
      </c>
      <c r="C2404" s="13" t="s">
        <v>30</v>
      </c>
      <c r="D2404" s="13">
        <v>11</v>
      </c>
      <c r="E2404" s="9" t="s">
        <v>4896</v>
      </c>
      <c r="F2404" s="20" t="s">
        <v>4908</v>
      </c>
      <c r="G2404" t="s">
        <v>4904</v>
      </c>
      <c r="H2404" t="str">
        <f>VLOOKUP(E2404,suppliers!$A$2:$B$18,2,)</f>
        <v>OTHER</v>
      </c>
      <c r="I2404" t="str">
        <f>VLOOKUP(C2404,Table_items[],2,FALSE)</f>
        <v>Koolfever</v>
      </c>
      <c r="J2404" t="str">
        <f>VLOOKUP(C2404,Table_items[],3,FALSE)</f>
        <v>Obat Sakit Kepala &amp; Demam</v>
      </c>
      <c r="K2404" s="23">
        <f>VLOOKUP(C2404,Table_items[],4,FALSE)</f>
        <v>7500</v>
      </c>
      <c r="L2404" s="23">
        <f>VLOOKUP(C2404,Table_items[],5,FALSE)</f>
        <v>7620</v>
      </c>
    </row>
    <row r="2405" spans="1:12" x14ac:dyDescent="0.2">
      <c r="A2405" s="7" t="s">
        <v>2676</v>
      </c>
      <c r="B2405" s="27">
        <v>44220</v>
      </c>
      <c r="C2405" s="9" t="s">
        <v>23</v>
      </c>
      <c r="D2405" s="9">
        <v>41</v>
      </c>
      <c r="E2405" s="9" t="s">
        <v>4896</v>
      </c>
      <c r="F2405" s="20" t="s">
        <v>4908</v>
      </c>
      <c r="G2405" t="s">
        <v>4904</v>
      </c>
      <c r="H2405" t="str">
        <f>VLOOKUP(E2405,suppliers!$A$2:$B$18,2,)</f>
        <v>OTHER</v>
      </c>
      <c r="I2405" t="str">
        <f>VLOOKUP(C2405,Table_items[],2,FALSE)</f>
        <v>Amlodipine Besilate</v>
      </c>
      <c r="J2405" t="str">
        <f>VLOOKUP(C2405,Table_items[],3,FALSE)</f>
        <v>Obat Hipertensi</v>
      </c>
      <c r="K2405" s="23">
        <f>VLOOKUP(C2405,Table_items[],4,FALSE)</f>
        <v>7467</v>
      </c>
      <c r="L2405" s="23">
        <f>VLOOKUP(C2405,Table_items[],5,FALSE)</f>
        <v>7504</v>
      </c>
    </row>
    <row r="2406" spans="1:12" x14ac:dyDescent="0.2">
      <c r="A2406" s="11" t="s">
        <v>2677</v>
      </c>
      <c r="B2406" s="28">
        <v>44221</v>
      </c>
      <c r="C2406" s="13" t="s">
        <v>12</v>
      </c>
      <c r="D2406" s="13">
        <v>86</v>
      </c>
      <c r="E2406" s="9" t="s">
        <v>4896</v>
      </c>
      <c r="F2406" s="20" t="s">
        <v>4908</v>
      </c>
      <c r="G2406" t="s">
        <v>4904</v>
      </c>
      <c r="H2406" t="str">
        <f>VLOOKUP(E2406,suppliers!$A$2:$B$18,2,)</f>
        <v>OTHER</v>
      </c>
      <c r="I2406" t="str">
        <f>VLOOKUP(C2406,Table_items[],2,FALSE)</f>
        <v>Decolsen 1 Strip 4 Tablet</v>
      </c>
      <c r="J2406" t="str">
        <f>VLOOKUP(C2406,Table_items[],3,FALSE)</f>
        <v>Obat Batuk &amp; Pilek</v>
      </c>
      <c r="K2406" s="23">
        <f>VLOOKUP(C2406,Table_items[],4,FALSE)</f>
        <v>2886</v>
      </c>
      <c r="L2406" s="23">
        <f>VLOOKUP(C2406,Table_items[],5,FALSE)</f>
        <v>2915</v>
      </c>
    </row>
    <row r="2407" spans="1:12" x14ac:dyDescent="0.2">
      <c r="A2407" s="7" t="s">
        <v>2678</v>
      </c>
      <c r="B2407" s="27">
        <v>44221</v>
      </c>
      <c r="C2407" s="9" t="s">
        <v>38</v>
      </c>
      <c r="D2407" s="9">
        <v>40</v>
      </c>
      <c r="E2407" s="9" t="s">
        <v>4896</v>
      </c>
      <c r="F2407" s="20" t="s">
        <v>4908</v>
      </c>
      <c r="G2407" t="s">
        <v>4904</v>
      </c>
      <c r="H2407" t="str">
        <f>VLOOKUP(E2407,suppliers!$A$2:$B$18,2,)</f>
        <v>OTHER</v>
      </c>
      <c r="I2407" t="str">
        <f>VLOOKUP(C2407,Table_items[],2,FALSE)</f>
        <v>Sanmol 500 MG 4 Tablet</v>
      </c>
      <c r="J2407" t="str">
        <f>VLOOKUP(C2407,Table_items[],3,FALSE)</f>
        <v>Obat Sakit Kepala &amp; Demam</v>
      </c>
      <c r="K2407" s="23">
        <f>VLOOKUP(C2407,Table_items[],4,FALSE)</f>
        <v>1600</v>
      </c>
      <c r="L2407" s="23">
        <f>VLOOKUP(C2407,Table_items[],5,FALSE)</f>
        <v>1619</v>
      </c>
    </row>
    <row r="2408" spans="1:12" x14ac:dyDescent="0.2">
      <c r="A2408" s="11" t="s">
        <v>2679</v>
      </c>
      <c r="B2408" s="28">
        <v>44221</v>
      </c>
      <c r="C2408" s="13" t="s">
        <v>16</v>
      </c>
      <c r="D2408" s="13">
        <v>6</v>
      </c>
      <c r="E2408" s="9" t="s">
        <v>4896</v>
      </c>
      <c r="F2408" s="20" t="s">
        <v>4908</v>
      </c>
      <c r="G2408" t="s">
        <v>4904</v>
      </c>
      <c r="H2408" t="str">
        <f>VLOOKUP(E2408,suppliers!$A$2:$B$18,2,)</f>
        <v>OTHER</v>
      </c>
      <c r="I2408" t="str">
        <f>VLOOKUP(C2408,Table_items[],2,FALSE)</f>
        <v>Ultraflu Box Isi 25 Strip</v>
      </c>
      <c r="J2408" t="str">
        <f>VLOOKUP(C2408,Table_items[],3,FALSE)</f>
        <v>Obat Batuk &amp; Pilek</v>
      </c>
      <c r="K2408" s="23">
        <f>VLOOKUP(C2408,Table_items[],4,FALSE)</f>
        <v>72500</v>
      </c>
      <c r="L2408" s="23">
        <f>VLOOKUP(C2408,Table_items[],5,FALSE)</f>
        <v>73805</v>
      </c>
    </row>
    <row r="2409" spans="1:12" x14ac:dyDescent="0.2">
      <c r="A2409" s="7" t="s">
        <v>2680</v>
      </c>
      <c r="B2409" s="27">
        <v>44222</v>
      </c>
      <c r="C2409" s="9" t="s">
        <v>12</v>
      </c>
      <c r="D2409" s="9">
        <v>19</v>
      </c>
      <c r="E2409" s="9" t="s">
        <v>4896</v>
      </c>
      <c r="F2409" s="20" t="s">
        <v>4908</v>
      </c>
      <c r="G2409" t="s">
        <v>4904</v>
      </c>
      <c r="H2409" t="str">
        <f>VLOOKUP(E2409,suppliers!$A$2:$B$18,2,)</f>
        <v>OTHER</v>
      </c>
      <c r="I2409" t="str">
        <f>VLOOKUP(C2409,Table_items[],2,FALSE)</f>
        <v>Decolsen 1 Strip 4 Tablet</v>
      </c>
      <c r="J2409" t="str">
        <f>VLOOKUP(C2409,Table_items[],3,FALSE)</f>
        <v>Obat Batuk &amp; Pilek</v>
      </c>
      <c r="K2409" s="23">
        <f>VLOOKUP(C2409,Table_items[],4,FALSE)</f>
        <v>2886</v>
      </c>
      <c r="L2409" s="23">
        <f>VLOOKUP(C2409,Table_items[],5,FALSE)</f>
        <v>2915</v>
      </c>
    </row>
    <row r="2410" spans="1:12" x14ac:dyDescent="0.2">
      <c r="A2410" s="11" t="s">
        <v>2681</v>
      </c>
      <c r="B2410" s="28">
        <v>44222</v>
      </c>
      <c r="C2410" s="13" t="s">
        <v>37</v>
      </c>
      <c r="D2410" s="13">
        <v>42</v>
      </c>
      <c r="E2410" s="9" t="s">
        <v>4896</v>
      </c>
      <c r="F2410" s="20" t="s">
        <v>4908</v>
      </c>
      <c r="G2410" t="s">
        <v>4904</v>
      </c>
      <c r="H2410" t="str">
        <f>VLOOKUP(E2410,suppliers!$A$2:$B$18,2,)</f>
        <v>OTHER</v>
      </c>
      <c r="I2410" t="str">
        <f>VLOOKUP(C2410,Table_items[],2,FALSE)</f>
        <v>Bodrex Extra</v>
      </c>
      <c r="J2410" t="str">
        <f>VLOOKUP(C2410,Table_items[],3,FALSE)</f>
        <v>Obat Sakit Kepala &amp; Demam</v>
      </c>
      <c r="K2410" s="23">
        <f>VLOOKUP(C2410,Table_items[],4,FALSE)</f>
        <v>50788</v>
      </c>
      <c r="L2410" s="23">
        <f>VLOOKUP(C2410,Table_items[],5,FALSE)</f>
        <v>51753</v>
      </c>
    </row>
    <row r="2411" spans="1:12" s="23" customFormat="1" x14ac:dyDescent="0.2">
      <c r="A2411" s="7" t="s">
        <v>2682</v>
      </c>
      <c r="B2411" s="27">
        <v>44222</v>
      </c>
      <c r="C2411" s="9" t="s">
        <v>9</v>
      </c>
      <c r="D2411" s="9">
        <v>36</v>
      </c>
      <c r="E2411" s="9" t="s">
        <v>4896</v>
      </c>
      <c r="F2411" s="20" t="s">
        <v>4908</v>
      </c>
      <c r="G2411" t="s">
        <v>4904</v>
      </c>
      <c r="H2411" t="str">
        <f>VLOOKUP(E2411,suppliers!$A$2:$B$18,2,)</f>
        <v>OTHER</v>
      </c>
      <c r="I2411" t="str">
        <f>VLOOKUP(C2411,Table_items[],2,FALSE)</f>
        <v>Bedak Heroxyn 150 gr</v>
      </c>
      <c r="J2411" t="str">
        <f>VLOOKUP(C2411,Table_items[],3,FALSE)</f>
        <v>Obat Alergi</v>
      </c>
      <c r="K2411" s="23">
        <f>VLOOKUP(C2411,Table_items[],4,FALSE)</f>
        <v>16950</v>
      </c>
      <c r="L2411" s="23">
        <f>VLOOKUP(C2411,Table_items[],5,FALSE)</f>
        <v>17170</v>
      </c>
    </row>
    <row r="2412" spans="1:12" s="23" customFormat="1" x14ac:dyDescent="0.2">
      <c r="A2412" s="11" t="s">
        <v>2683</v>
      </c>
      <c r="B2412" s="28">
        <v>44222</v>
      </c>
      <c r="C2412" s="13" t="s">
        <v>40</v>
      </c>
      <c r="D2412" s="13">
        <v>8</v>
      </c>
      <c r="E2412" s="9" t="s">
        <v>4896</v>
      </c>
      <c r="F2412" s="20" t="s">
        <v>4908</v>
      </c>
      <c r="G2412" t="s">
        <v>4904</v>
      </c>
      <c r="H2412" t="str">
        <f>VLOOKUP(E2412,suppliers!$A$2:$B$18,2,)</f>
        <v>OTHER</v>
      </c>
      <c r="I2412" t="str">
        <f>VLOOKUP(C2412,Table_items[],2,FALSE)</f>
        <v>Paramex Tablet / Obat</v>
      </c>
      <c r="J2412" t="str">
        <f>VLOOKUP(C2412,Table_items[],3,FALSE)</f>
        <v>Obat Sakit Kepala &amp; Demam</v>
      </c>
      <c r="K2412" s="23">
        <f>VLOOKUP(C2412,Table_items[],4,FALSE)</f>
        <v>2560</v>
      </c>
      <c r="L2412" s="23">
        <f>VLOOKUP(C2412,Table_items[],5,FALSE)</f>
        <v>2586</v>
      </c>
    </row>
    <row r="2413" spans="1:12" s="23" customFormat="1" x14ac:dyDescent="0.2">
      <c r="A2413" s="7" t="s">
        <v>2684</v>
      </c>
      <c r="B2413" s="27">
        <v>44222</v>
      </c>
      <c r="C2413" s="9" t="s">
        <v>30</v>
      </c>
      <c r="D2413" s="9">
        <v>93</v>
      </c>
      <c r="E2413" s="9" t="s">
        <v>4896</v>
      </c>
      <c r="F2413" s="20" t="s">
        <v>4908</v>
      </c>
      <c r="G2413" t="s">
        <v>4904</v>
      </c>
      <c r="H2413" t="str">
        <f>VLOOKUP(E2413,suppliers!$A$2:$B$18,2,)</f>
        <v>OTHER</v>
      </c>
      <c r="I2413" t="str">
        <f>VLOOKUP(C2413,Table_items[],2,FALSE)</f>
        <v>Koolfever</v>
      </c>
      <c r="J2413" t="str">
        <f>VLOOKUP(C2413,Table_items[],3,FALSE)</f>
        <v>Obat Sakit Kepala &amp; Demam</v>
      </c>
      <c r="K2413" s="23">
        <f>VLOOKUP(C2413,Table_items[],4,FALSE)</f>
        <v>7500</v>
      </c>
      <c r="L2413" s="23">
        <f>VLOOKUP(C2413,Table_items[],5,FALSE)</f>
        <v>7620</v>
      </c>
    </row>
    <row r="2414" spans="1:12" s="23" customFormat="1" x14ac:dyDescent="0.2">
      <c r="A2414" s="11" t="s">
        <v>2685</v>
      </c>
      <c r="B2414" s="28">
        <v>44222</v>
      </c>
      <c r="C2414" s="13" t="s">
        <v>28</v>
      </c>
      <c r="D2414" s="13">
        <v>16</v>
      </c>
      <c r="E2414" s="9" t="s">
        <v>4896</v>
      </c>
      <c r="F2414" s="20" t="s">
        <v>4908</v>
      </c>
      <c r="G2414" t="s">
        <v>4904</v>
      </c>
      <c r="H2414" t="str">
        <f>VLOOKUP(E2414,suppliers!$A$2:$B$18,2,)</f>
        <v>OTHER</v>
      </c>
      <c r="I2414" t="str">
        <f>VLOOKUP(C2414,Table_items[],2,FALSE)</f>
        <v>Hyperchol 100 MG 12 KPS</v>
      </c>
      <c r="J2414" t="str">
        <f>VLOOKUP(C2414,Table_items[],3,FALSE)</f>
        <v>Obat Kolesterol</v>
      </c>
      <c r="K2414" s="23">
        <f>VLOOKUP(C2414,Table_items[],4,FALSE)</f>
        <v>42800</v>
      </c>
      <c r="L2414" s="23">
        <f>VLOOKUP(C2414,Table_items[],5,FALSE)</f>
        <v>43442</v>
      </c>
    </row>
    <row r="2415" spans="1:12" s="23" customFormat="1" x14ac:dyDescent="0.2">
      <c r="A2415" s="7" t="s">
        <v>2686</v>
      </c>
      <c r="B2415" s="27">
        <v>44222</v>
      </c>
      <c r="C2415" s="9" t="s">
        <v>18</v>
      </c>
      <c r="D2415" s="9">
        <v>19</v>
      </c>
      <c r="E2415" s="9" t="s">
        <v>4896</v>
      </c>
      <c r="F2415" s="20" t="s">
        <v>4908</v>
      </c>
      <c r="G2415" t="s">
        <v>4904</v>
      </c>
      <c r="H2415" t="str">
        <f>VLOOKUP(E2415,suppliers!$A$2:$B$18,2,)</f>
        <v>OTHER</v>
      </c>
      <c r="I2415" t="str">
        <f>VLOOKUP(C2415,Table_items[],2,FALSE)</f>
        <v>Konidin 4 Tablet</v>
      </c>
      <c r="J2415" t="str">
        <f>VLOOKUP(C2415,Table_items[],3,FALSE)</f>
        <v>Obat Batuk &amp; Pilek</v>
      </c>
      <c r="K2415" s="23">
        <f>VLOOKUP(C2415,Table_items[],4,FALSE)</f>
        <v>2460</v>
      </c>
      <c r="L2415" s="23">
        <f>VLOOKUP(C2415,Table_items[],5,FALSE)</f>
        <v>2490</v>
      </c>
    </row>
    <row r="2416" spans="1:12" s="23" customFormat="1" x14ac:dyDescent="0.2">
      <c r="A2416" s="11" t="s">
        <v>2687</v>
      </c>
      <c r="B2416" s="28">
        <v>44222</v>
      </c>
      <c r="C2416" s="13" t="s">
        <v>39</v>
      </c>
      <c r="D2416" s="13">
        <v>21</v>
      </c>
      <c r="E2416" s="9" t="s">
        <v>4896</v>
      </c>
      <c r="F2416" s="20" t="s">
        <v>4908</v>
      </c>
      <c r="G2416" t="s">
        <v>4904</v>
      </c>
      <c r="H2416" t="str">
        <f>VLOOKUP(E2416,suppliers!$A$2:$B$18,2,)</f>
        <v>OTHER</v>
      </c>
      <c r="I2416" t="str">
        <f>VLOOKUP(C2416,Table_items[],2,FALSE)</f>
        <v>Cilostazol Bernofarm</v>
      </c>
      <c r="J2416" t="str">
        <f>VLOOKUP(C2416,Table_items[],3,FALSE)</f>
        <v>Obat Sakit Kepala &amp; Demam</v>
      </c>
      <c r="K2416" s="23">
        <f>VLOOKUP(C2416,Table_items[],4,FALSE)</f>
        <v>45450</v>
      </c>
      <c r="L2416" s="23">
        <f>VLOOKUP(C2416,Table_items[],5,FALSE)</f>
        <v>46223</v>
      </c>
    </row>
    <row r="2417" spans="1:12" s="23" customFormat="1" x14ac:dyDescent="0.2">
      <c r="A2417" s="7" t="s">
        <v>2688</v>
      </c>
      <c r="B2417" s="27">
        <v>44223</v>
      </c>
      <c r="C2417" s="9" t="s">
        <v>9</v>
      </c>
      <c r="D2417" s="9">
        <v>67</v>
      </c>
      <c r="E2417" s="9" t="s">
        <v>4896</v>
      </c>
      <c r="F2417" s="20" t="s">
        <v>4908</v>
      </c>
      <c r="G2417" t="s">
        <v>4904</v>
      </c>
      <c r="H2417" t="str">
        <f>VLOOKUP(E2417,suppliers!$A$2:$B$18,2,)</f>
        <v>OTHER</v>
      </c>
      <c r="I2417" t="str">
        <f>VLOOKUP(C2417,Table_items[],2,FALSE)</f>
        <v>Bedak Heroxyn 150 gr</v>
      </c>
      <c r="J2417" t="str">
        <f>VLOOKUP(C2417,Table_items[],3,FALSE)</f>
        <v>Obat Alergi</v>
      </c>
      <c r="K2417" s="23">
        <f>VLOOKUP(C2417,Table_items[],4,FALSE)</f>
        <v>16950</v>
      </c>
      <c r="L2417" s="23">
        <f>VLOOKUP(C2417,Table_items[],5,FALSE)</f>
        <v>17170</v>
      </c>
    </row>
    <row r="2418" spans="1:12" s="23" customFormat="1" x14ac:dyDescent="0.2">
      <c r="A2418" s="11" t="s">
        <v>2689</v>
      </c>
      <c r="B2418" s="28">
        <v>44223</v>
      </c>
      <c r="C2418" s="13" t="s">
        <v>9</v>
      </c>
      <c r="D2418" s="13">
        <v>20</v>
      </c>
      <c r="E2418" s="9" t="s">
        <v>4896</v>
      </c>
      <c r="F2418" s="20" t="s">
        <v>4908</v>
      </c>
      <c r="G2418" t="s">
        <v>4904</v>
      </c>
      <c r="H2418" t="str">
        <f>VLOOKUP(E2418,suppliers!$A$2:$B$18,2,)</f>
        <v>OTHER</v>
      </c>
      <c r="I2418" t="str">
        <f>VLOOKUP(C2418,Table_items[],2,FALSE)</f>
        <v>Bedak Heroxyn 150 gr</v>
      </c>
      <c r="J2418" t="str">
        <f>VLOOKUP(C2418,Table_items[],3,FALSE)</f>
        <v>Obat Alergi</v>
      </c>
      <c r="K2418" s="23">
        <f>VLOOKUP(C2418,Table_items[],4,FALSE)</f>
        <v>16950</v>
      </c>
      <c r="L2418" s="23">
        <f>VLOOKUP(C2418,Table_items[],5,FALSE)</f>
        <v>17170</v>
      </c>
    </row>
    <row r="2419" spans="1:12" s="23" customFormat="1" x14ac:dyDescent="0.2">
      <c r="A2419" s="7" t="s">
        <v>2690</v>
      </c>
      <c r="B2419" s="27">
        <v>44223</v>
      </c>
      <c r="C2419" s="9" t="s">
        <v>22</v>
      </c>
      <c r="D2419" s="9">
        <v>24</v>
      </c>
      <c r="E2419" s="9" t="s">
        <v>4896</v>
      </c>
      <c r="F2419" s="20" t="s">
        <v>4908</v>
      </c>
      <c r="G2419" t="s">
        <v>4904</v>
      </c>
      <c r="H2419" t="str">
        <f>VLOOKUP(E2419,suppliers!$A$2:$B$18,2,)</f>
        <v>OTHER</v>
      </c>
      <c r="I2419" t="str">
        <f>VLOOKUP(C2419,Table_items[],2,FALSE)</f>
        <v>Candesartan Ogb Dexa</v>
      </c>
      <c r="J2419" t="str">
        <f>VLOOKUP(C2419,Table_items[],3,FALSE)</f>
        <v>Obat Hipertensi</v>
      </c>
      <c r="K2419" s="23">
        <f>VLOOKUP(C2419,Table_items[],4,FALSE)</f>
        <v>5000</v>
      </c>
      <c r="L2419" s="23">
        <f>VLOOKUP(C2419,Table_items[],5,FALSE)</f>
        <v>5095</v>
      </c>
    </row>
    <row r="2420" spans="1:12" s="23" customFormat="1" x14ac:dyDescent="0.2">
      <c r="A2420" s="11" t="s">
        <v>2691</v>
      </c>
      <c r="B2420" s="28">
        <v>44223</v>
      </c>
      <c r="C2420" s="13" t="s">
        <v>16</v>
      </c>
      <c r="D2420" s="13">
        <v>39</v>
      </c>
      <c r="E2420" s="9" t="s">
        <v>4896</v>
      </c>
      <c r="F2420" s="20" t="s">
        <v>4908</v>
      </c>
      <c r="G2420" t="s">
        <v>4904</v>
      </c>
      <c r="H2420" t="str">
        <f>VLOOKUP(E2420,suppliers!$A$2:$B$18,2,)</f>
        <v>OTHER</v>
      </c>
      <c r="I2420" t="str">
        <f>VLOOKUP(C2420,Table_items[],2,FALSE)</f>
        <v>Ultraflu Box Isi 25 Strip</v>
      </c>
      <c r="J2420" t="str">
        <f>VLOOKUP(C2420,Table_items[],3,FALSE)</f>
        <v>Obat Batuk &amp; Pilek</v>
      </c>
      <c r="K2420" s="23">
        <f>VLOOKUP(C2420,Table_items[],4,FALSE)</f>
        <v>72500</v>
      </c>
      <c r="L2420" s="23">
        <f>VLOOKUP(C2420,Table_items[],5,FALSE)</f>
        <v>73805</v>
      </c>
    </row>
    <row r="2421" spans="1:12" s="23" customFormat="1" x14ac:dyDescent="0.2">
      <c r="A2421" s="7" t="s">
        <v>2692</v>
      </c>
      <c r="B2421" s="27">
        <v>44224</v>
      </c>
      <c r="C2421" s="9" t="s">
        <v>24</v>
      </c>
      <c r="D2421" s="9">
        <v>24</v>
      </c>
      <c r="E2421" s="9" t="s">
        <v>4896</v>
      </c>
      <c r="F2421" s="20" t="s">
        <v>4908</v>
      </c>
      <c r="G2421" t="s">
        <v>4904</v>
      </c>
      <c r="H2421" t="str">
        <f>VLOOKUP(E2421,suppliers!$A$2:$B$18,2,)</f>
        <v>OTHER</v>
      </c>
      <c r="I2421" t="str">
        <f>VLOOKUP(C2421,Table_items[],2,FALSE)</f>
        <v>Irbesartan</v>
      </c>
      <c r="J2421" t="str">
        <f>VLOOKUP(C2421,Table_items[],3,FALSE)</f>
        <v>Obat Hipertensi</v>
      </c>
      <c r="K2421" s="23">
        <f>VLOOKUP(C2421,Table_items[],4,FALSE)</f>
        <v>108794</v>
      </c>
      <c r="L2421" s="23">
        <f>VLOOKUP(C2421,Table_items[],5,FALSE)</f>
        <v>109447</v>
      </c>
    </row>
    <row r="2422" spans="1:12" s="23" customFormat="1" x14ac:dyDescent="0.2">
      <c r="A2422" s="11" t="s">
        <v>2693</v>
      </c>
      <c r="B2422" s="28">
        <v>44224</v>
      </c>
      <c r="C2422" s="13" t="s">
        <v>22</v>
      </c>
      <c r="D2422" s="13">
        <v>19</v>
      </c>
      <c r="E2422" s="9" t="s">
        <v>4896</v>
      </c>
      <c r="F2422" s="20" t="s">
        <v>4908</v>
      </c>
      <c r="G2422" t="s">
        <v>4904</v>
      </c>
      <c r="H2422" t="str">
        <f>VLOOKUP(E2422,suppliers!$A$2:$B$18,2,)</f>
        <v>OTHER</v>
      </c>
      <c r="I2422" t="str">
        <f>VLOOKUP(C2422,Table_items[],2,FALSE)</f>
        <v>Candesartan Ogb Dexa</v>
      </c>
      <c r="J2422" t="str">
        <f>VLOOKUP(C2422,Table_items[],3,FALSE)</f>
        <v>Obat Hipertensi</v>
      </c>
      <c r="K2422" s="23">
        <f>VLOOKUP(C2422,Table_items[],4,FALSE)</f>
        <v>5000</v>
      </c>
      <c r="L2422" s="23">
        <f>VLOOKUP(C2422,Table_items[],5,FALSE)</f>
        <v>5095</v>
      </c>
    </row>
    <row r="2423" spans="1:12" s="23" customFormat="1" x14ac:dyDescent="0.2">
      <c r="A2423" s="7" t="s">
        <v>2694</v>
      </c>
      <c r="B2423" s="27">
        <v>44224</v>
      </c>
      <c r="C2423" s="9" t="s">
        <v>8</v>
      </c>
      <c r="D2423" s="9">
        <v>149</v>
      </c>
      <c r="E2423" s="9" t="s">
        <v>4896</v>
      </c>
      <c r="F2423" s="20" t="s">
        <v>4908</v>
      </c>
      <c r="G2423" t="s">
        <v>4904</v>
      </c>
      <c r="H2423" t="str">
        <f>VLOOKUP(E2423,suppliers!$A$2:$B$18,2,)</f>
        <v>OTHER</v>
      </c>
      <c r="I2423" t="str">
        <f>VLOOKUP(C2423,Table_items[],2,FALSE)</f>
        <v>Bisoprolol Ogb Dexa</v>
      </c>
      <c r="J2423" t="str">
        <f>VLOOKUP(C2423,Table_items[],3,FALSE)</f>
        <v>Obat Alergi</v>
      </c>
      <c r="K2423" s="23">
        <f>VLOOKUP(C2423,Table_items[],4,FALSE)</f>
        <v>10000</v>
      </c>
      <c r="L2423" s="23">
        <f>VLOOKUP(C2423,Table_items[],5,FALSE)</f>
        <v>10180</v>
      </c>
    </row>
    <row r="2424" spans="1:12" s="23" customFormat="1" x14ac:dyDescent="0.2">
      <c r="A2424" s="11" t="s">
        <v>2695</v>
      </c>
      <c r="B2424" s="28">
        <v>44224</v>
      </c>
      <c r="C2424" s="13" t="s">
        <v>17</v>
      </c>
      <c r="D2424" s="13">
        <v>78</v>
      </c>
      <c r="E2424" s="9" t="s">
        <v>4896</v>
      </c>
      <c r="F2424" s="20" t="s">
        <v>4908</v>
      </c>
      <c r="G2424" t="s">
        <v>4904</v>
      </c>
      <c r="H2424" t="str">
        <f>VLOOKUP(E2424,suppliers!$A$2:$B$18,2,)</f>
        <v>OTHER</v>
      </c>
      <c r="I2424" t="str">
        <f>VLOOKUP(C2424,Table_items[],2,FALSE)</f>
        <v>Vicks Inhaler 0.5 mL</v>
      </c>
      <c r="J2424" t="str">
        <f>VLOOKUP(C2424,Table_items[],3,FALSE)</f>
        <v>Obat Batuk &amp; Pilek</v>
      </c>
      <c r="K2424" s="23">
        <f>VLOOKUP(C2424,Table_items[],4,FALSE)</f>
        <v>16155</v>
      </c>
      <c r="L2424" s="23">
        <f>VLOOKUP(C2424,Table_items[],5,FALSE)</f>
        <v>16430</v>
      </c>
    </row>
    <row r="2425" spans="1:12" s="23" customFormat="1" x14ac:dyDescent="0.2">
      <c r="A2425" s="7" t="s">
        <v>2696</v>
      </c>
      <c r="B2425" s="27">
        <v>44225</v>
      </c>
      <c r="C2425" s="9" t="s">
        <v>37</v>
      </c>
      <c r="D2425" s="9">
        <v>39</v>
      </c>
      <c r="E2425" s="9" t="s">
        <v>4896</v>
      </c>
      <c r="F2425" s="20" t="s">
        <v>4908</v>
      </c>
      <c r="G2425" t="s">
        <v>4904</v>
      </c>
      <c r="H2425" t="str">
        <f>VLOOKUP(E2425,suppliers!$A$2:$B$18,2,)</f>
        <v>OTHER</v>
      </c>
      <c r="I2425" t="str">
        <f>VLOOKUP(C2425,Table_items[],2,FALSE)</f>
        <v>Bodrex Extra</v>
      </c>
      <c r="J2425" t="str">
        <f>VLOOKUP(C2425,Table_items[],3,FALSE)</f>
        <v>Obat Sakit Kepala &amp; Demam</v>
      </c>
      <c r="K2425" s="23">
        <f>VLOOKUP(C2425,Table_items[],4,FALSE)</f>
        <v>50788</v>
      </c>
      <c r="L2425" s="23">
        <f>VLOOKUP(C2425,Table_items[],5,FALSE)</f>
        <v>51753</v>
      </c>
    </row>
    <row r="2426" spans="1:12" s="23" customFormat="1" x14ac:dyDescent="0.2">
      <c r="A2426" s="11" t="s">
        <v>2697</v>
      </c>
      <c r="B2426" s="28">
        <v>44225</v>
      </c>
      <c r="C2426" s="13" t="s">
        <v>38</v>
      </c>
      <c r="D2426" s="13">
        <v>25</v>
      </c>
      <c r="E2426" s="9" t="s">
        <v>4896</v>
      </c>
      <c r="F2426" s="20" t="s">
        <v>4908</v>
      </c>
      <c r="G2426" t="s">
        <v>4904</v>
      </c>
      <c r="H2426" t="str">
        <f>VLOOKUP(E2426,suppliers!$A$2:$B$18,2,)</f>
        <v>OTHER</v>
      </c>
      <c r="I2426" t="str">
        <f>VLOOKUP(C2426,Table_items[],2,FALSE)</f>
        <v>Sanmol 500 MG 4 Tablet</v>
      </c>
      <c r="J2426" t="str">
        <f>VLOOKUP(C2426,Table_items[],3,FALSE)</f>
        <v>Obat Sakit Kepala &amp; Demam</v>
      </c>
      <c r="K2426" s="23">
        <f>VLOOKUP(C2426,Table_items[],4,FALSE)</f>
        <v>1600</v>
      </c>
      <c r="L2426" s="23">
        <f>VLOOKUP(C2426,Table_items[],5,FALSE)</f>
        <v>1619</v>
      </c>
    </row>
    <row r="2427" spans="1:12" s="23" customFormat="1" x14ac:dyDescent="0.2">
      <c r="A2427" s="7" t="s">
        <v>2698</v>
      </c>
      <c r="B2427" s="27">
        <v>44225</v>
      </c>
      <c r="C2427" s="9" t="s">
        <v>22</v>
      </c>
      <c r="D2427" s="9">
        <v>13</v>
      </c>
      <c r="E2427" s="9" t="s">
        <v>4896</v>
      </c>
      <c r="F2427" s="20" t="s">
        <v>4908</v>
      </c>
      <c r="G2427" t="s">
        <v>4904</v>
      </c>
      <c r="H2427" t="str">
        <f>VLOOKUP(E2427,suppliers!$A$2:$B$18,2,)</f>
        <v>OTHER</v>
      </c>
      <c r="I2427" t="str">
        <f>VLOOKUP(C2427,Table_items[],2,FALSE)</f>
        <v>Candesartan Ogb Dexa</v>
      </c>
      <c r="J2427" t="str">
        <f>VLOOKUP(C2427,Table_items[],3,FALSE)</f>
        <v>Obat Hipertensi</v>
      </c>
      <c r="K2427" s="23">
        <f>VLOOKUP(C2427,Table_items[],4,FALSE)</f>
        <v>5000</v>
      </c>
      <c r="L2427" s="23">
        <f>VLOOKUP(C2427,Table_items[],5,FALSE)</f>
        <v>5095</v>
      </c>
    </row>
    <row r="2428" spans="1:12" s="23" customFormat="1" x14ac:dyDescent="0.2">
      <c r="A2428" s="11" t="s">
        <v>2699</v>
      </c>
      <c r="B2428" s="28">
        <v>44225</v>
      </c>
      <c r="C2428" s="13" t="s">
        <v>10</v>
      </c>
      <c r="D2428" s="13">
        <v>90</v>
      </c>
      <c r="E2428" s="9" t="s">
        <v>4896</v>
      </c>
      <c r="F2428" s="20" t="s">
        <v>4908</v>
      </c>
      <c r="G2428" t="s">
        <v>4904</v>
      </c>
      <c r="H2428" t="str">
        <f>VLOOKUP(E2428,suppliers!$A$2:$B$18,2,)</f>
        <v>OTHER</v>
      </c>
      <c r="I2428" t="str">
        <f>VLOOKUP(C2428,Table_items[],2,FALSE)</f>
        <v>Dexteem Box Plus 100 Tablet</v>
      </c>
      <c r="J2428" t="str">
        <f>VLOOKUP(C2428,Table_items[],3,FALSE)</f>
        <v>Obat Alergi</v>
      </c>
      <c r="K2428" s="23">
        <f>VLOOKUP(C2428,Table_items[],4,FALSE)</f>
        <v>25322</v>
      </c>
      <c r="L2428" s="23">
        <f>VLOOKUP(C2428,Table_items[],5,FALSE)</f>
        <v>25449</v>
      </c>
    </row>
    <row r="2429" spans="1:12" s="23" customFormat="1" x14ac:dyDescent="0.2">
      <c r="A2429" s="7" t="s">
        <v>2700</v>
      </c>
      <c r="B2429" s="27">
        <v>44225</v>
      </c>
      <c r="C2429" s="9" t="s">
        <v>17</v>
      </c>
      <c r="D2429" s="9">
        <v>2</v>
      </c>
      <c r="E2429" s="9" t="s">
        <v>4896</v>
      </c>
      <c r="F2429" s="20" t="s">
        <v>4908</v>
      </c>
      <c r="G2429" t="s">
        <v>4904</v>
      </c>
      <c r="H2429" t="str">
        <f>VLOOKUP(E2429,suppliers!$A$2:$B$18,2,)</f>
        <v>OTHER</v>
      </c>
      <c r="I2429" t="str">
        <f>VLOOKUP(C2429,Table_items[],2,FALSE)</f>
        <v>Vicks Inhaler 0.5 mL</v>
      </c>
      <c r="J2429" t="str">
        <f>VLOOKUP(C2429,Table_items[],3,FALSE)</f>
        <v>Obat Batuk &amp; Pilek</v>
      </c>
      <c r="K2429" s="23">
        <f>VLOOKUP(C2429,Table_items[],4,FALSE)</f>
        <v>16155</v>
      </c>
      <c r="L2429" s="23">
        <f>VLOOKUP(C2429,Table_items[],5,FALSE)</f>
        <v>16430</v>
      </c>
    </row>
    <row r="2430" spans="1:12" s="23" customFormat="1" x14ac:dyDescent="0.2">
      <c r="A2430" s="11" t="s">
        <v>2701</v>
      </c>
      <c r="B2430" s="28">
        <v>44225</v>
      </c>
      <c r="C2430" s="13" t="s">
        <v>14</v>
      </c>
      <c r="D2430" s="13">
        <v>17</v>
      </c>
      <c r="E2430" s="9" t="s">
        <v>4896</v>
      </c>
      <c r="F2430" s="20" t="s">
        <v>4908</v>
      </c>
      <c r="G2430" t="s">
        <v>4904</v>
      </c>
      <c r="H2430" t="str">
        <f>VLOOKUP(E2430,suppliers!$A$2:$B$18,2,)</f>
        <v>OTHER</v>
      </c>
      <c r="I2430" t="str">
        <f>VLOOKUP(C2430,Table_items[],2,FALSE)</f>
        <v>Lo Han Kuo Infusion 12</v>
      </c>
      <c r="J2430" t="str">
        <f>VLOOKUP(C2430,Table_items[],3,FALSE)</f>
        <v>Obat Batuk &amp; Pilek</v>
      </c>
      <c r="K2430" s="23">
        <f>VLOOKUP(C2430,Table_items[],4,FALSE)</f>
        <v>23869</v>
      </c>
      <c r="L2430" s="23">
        <f>VLOOKUP(C2430,Table_items[],5,FALSE)</f>
        <v>24179</v>
      </c>
    </row>
    <row r="2431" spans="1:12" s="23" customFormat="1" x14ac:dyDescent="0.2">
      <c r="A2431" s="7" t="s">
        <v>2702</v>
      </c>
      <c r="B2431" s="27">
        <v>44225</v>
      </c>
      <c r="C2431" s="9" t="s">
        <v>35</v>
      </c>
      <c r="D2431" s="9">
        <v>19</v>
      </c>
      <c r="E2431" s="9" t="s">
        <v>4896</v>
      </c>
      <c r="F2431" s="20" t="s">
        <v>4908</v>
      </c>
      <c r="G2431" t="s">
        <v>4904</v>
      </c>
      <c r="H2431" t="str">
        <f>VLOOKUP(E2431,suppliers!$A$2:$B$18,2,)</f>
        <v>OTHER</v>
      </c>
      <c r="I2431" t="str">
        <f>VLOOKUP(C2431,Table_items[],2,FALSE)</f>
        <v>Proris Ibuprofen</v>
      </c>
      <c r="J2431" t="str">
        <f>VLOOKUP(C2431,Table_items[],3,FALSE)</f>
        <v>Obat Sakit Kepala &amp; Demam</v>
      </c>
      <c r="K2431" s="23">
        <f>VLOOKUP(C2431,Table_items[],4,FALSE)</f>
        <v>25000</v>
      </c>
      <c r="L2431" s="23">
        <f>VLOOKUP(C2431,Table_items[],5,FALSE)</f>
        <v>25275</v>
      </c>
    </row>
    <row r="2432" spans="1:12" s="23" customFormat="1" x14ac:dyDescent="0.2">
      <c r="A2432" s="11" t="s">
        <v>2703</v>
      </c>
      <c r="B2432" s="28">
        <v>44226</v>
      </c>
      <c r="C2432" s="13" t="s">
        <v>12</v>
      </c>
      <c r="D2432" s="13">
        <v>36</v>
      </c>
      <c r="E2432" s="9" t="s">
        <v>4896</v>
      </c>
      <c r="F2432" s="20" t="s">
        <v>4908</v>
      </c>
      <c r="G2432" t="s">
        <v>4904</v>
      </c>
      <c r="H2432" t="str">
        <f>VLOOKUP(E2432,suppliers!$A$2:$B$18,2,)</f>
        <v>OTHER</v>
      </c>
      <c r="I2432" t="str">
        <f>VLOOKUP(C2432,Table_items[],2,FALSE)</f>
        <v>Decolsen 1 Strip 4 Tablet</v>
      </c>
      <c r="J2432" t="str">
        <f>VLOOKUP(C2432,Table_items[],3,FALSE)</f>
        <v>Obat Batuk &amp; Pilek</v>
      </c>
      <c r="K2432" s="23">
        <f>VLOOKUP(C2432,Table_items[],4,FALSE)</f>
        <v>2886</v>
      </c>
      <c r="L2432" s="23">
        <f>VLOOKUP(C2432,Table_items[],5,FALSE)</f>
        <v>2915</v>
      </c>
    </row>
    <row r="2433" spans="1:12" s="23" customFormat="1" x14ac:dyDescent="0.2">
      <c r="A2433" s="7" t="s">
        <v>2704</v>
      </c>
      <c r="B2433" s="27">
        <v>44226</v>
      </c>
      <c r="C2433" s="9" t="s">
        <v>38</v>
      </c>
      <c r="D2433" s="9">
        <v>42</v>
      </c>
      <c r="E2433" s="9" t="s">
        <v>4896</v>
      </c>
      <c r="F2433" s="20" t="s">
        <v>4908</v>
      </c>
      <c r="G2433" t="s">
        <v>4904</v>
      </c>
      <c r="H2433" t="str">
        <f>VLOOKUP(E2433,suppliers!$A$2:$B$18,2,)</f>
        <v>OTHER</v>
      </c>
      <c r="I2433" t="str">
        <f>VLOOKUP(C2433,Table_items[],2,FALSE)</f>
        <v>Sanmol 500 MG 4 Tablet</v>
      </c>
      <c r="J2433" t="str">
        <f>VLOOKUP(C2433,Table_items[],3,FALSE)</f>
        <v>Obat Sakit Kepala &amp; Demam</v>
      </c>
      <c r="K2433" s="23">
        <f>VLOOKUP(C2433,Table_items[],4,FALSE)</f>
        <v>1600</v>
      </c>
      <c r="L2433" s="23">
        <f>VLOOKUP(C2433,Table_items[],5,FALSE)</f>
        <v>1619</v>
      </c>
    </row>
    <row r="2434" spans="1:12" s="23" customFormat="1" x14ac:dyDescent="0.2">
      <c r="A2434" s="11" t="s">
        <v>2705</v>
      </c>
      <c r="B2434" s="28">
        <v>44226</v>
      </c>
      <c r="C2434" s="13" t="s">
        <v>41</v>
      </c>
      <c r="D2434" s="13">
        <v>5</v>
      </c>
      <c r="E2434" s="9" t="s">
        <v>4896</v>
      </c>
      <c r="F2434" s="20" t="s">
        <v>4908</v>
      </c>
      <c r="G2434" t="s">
        <v>4904</v>
      </c>
      <c r="H2434" t="str">
        <f>VLOOKUP(E2434,suppliers!$A$2:$B$18,2,)</f>
        <v>OTHER</v>
      </c>
      <c r="I2434" t="str">
        <f>VLOOKUP(C2434,Table_items[],2,FALSE)</f>
        <v>Otilon Ear Drops 8 mL</v>
      </c>
      <c r="J2434" t="str">
        <f>VLOOKUP(C2434,Table_items[],3,FALSE)</f>
        <v>Obat Telinga</v>
      </c>
      <c r="K2434" s="23">
        <f>VLOOKUP(C2434,Table_items[],4,FALSE)</f>
        <v>55000</v>
      </c>
      <c r="L2434" s="23">
        <f>VLOOKUP(C2434,Table_items[],5,FALSE)</f>
        <v>55935</v>
      </c>
    </row>
    <row r="2435" spans="1:12" s="23" customFormat="1" x14ac:dyDescent="0.2">
      <c r="A2435" s="7" t="s">
        <v>2706</v>
      </c>
      <c r="B2435" s="27">
        <v>44226</v>
      </c>
      <c r="C2435" s="9" t="s">
        <v>10</v>
      </c>
      <c r="D2435" s="9">
        <v>1</v>
      </c>
      <c r="E2435" s="9" t="s">
        <v>4896</v>
      </c>
      <c r="F2435" s="20" t="s">
        <v>4908</v>
      </c>
      <c r="G2435" t="s">
        <v>4904</v>
      </c>
      <c r="H2435" t="str">
        <f>VLOOKUP(E2435,suppliers!$A$2:$B$18,2,)</f>
        <v>OTHER</v>
      </c>
      <c r="I2435" t="str">
        <f>VLOOKUP(C2435,Table_items[],2,FALSE)</f>
        <v>Dexteem Box Plus 100 Tablet</v>
      </c>
      <c r="J2435" t="str">
        <f>VLOOKUP(C2435,Table_items[],3,FALSE)</f>
        <v>Obat Alergi</v>
      </c>
      <c r="K2435" s="23">
        <f>VLOOKUP(C2435,Table_items[],4,FALSE)</f>
        <v>25322</v>
      </c>
      <c r="L2435" s="23">
        <f>VLOOKUP(C2435,Table_items[],5,FALSE)</f>
        <v>25449</v>
      </c>
    </row>
    <row r="2436" spans="1:12" s="23" customFormat="1" x14ac:dyDescent="0.2">
      <c r="A2436" s="11" t="s">
        <v>2707</v>
      </c>
      <c r="B2436" s="28">
        <v>44226</v>
      </c>
      <c r="C2436" s="13" t="s">
        <v>16</v>
      </c>
      <c r="D2436" s="13">
        <v>94</v>
      </c>
      <c r="E2436" s="9" t="s">
        <v>4896</v>
      </c>
      <c r="F2436" s="20" t="s">
        <v>4908</v>
      </c>
      <c r="G2436" t="s">
        <v>4904</v>
      </c>
      <c r="H2436" t="str">
        <f>VLOOKUP(E2436,suppliers!$A$2:$B$18,2,)</f>
        <v>OTHER</v>
      </c>
      <c r="I2436" t="str">
        <f>VLOOKUP(C2436,Table_items[],2,FALSE)</f>
        <v>Ultraflu Box Isi 25 Strip</v>
      </c>
      <c r="J2436" t="str">
        <f>VLOOKUP(C2436,Table_items[],3,FALSE)</f>
        <v>Obat Batuk &amp; Pilek</v>
      </c>
      <c r="K2436" s="23">
        <f>VLOOKUP(C2436,Table_items[],4,FALSE)</f>
        <v>72500</v>
      </c>
      <c r="L2436" s="23">
        <f>VLOOKUP(C2436,Table_items[],5,FALSE)</f>
        <v>73805</v>
      </c>
    </row>
    <row r="2437" spans="1:12" s="23" customFormat="1" x14ac:dyDescent="0.2">
      <c r="A2437" s="7" t="s">
        <v>2708</v>
      </c>
      <c r="B2437" s="27">
        <v>44226</v>
      </c>
      <c r="C2437" s="9" t="s">
        <v>30</v>
      </c>
      <c r="D2437" s="9">
        <v>2</v>
      </c>
      <c r="E2437" s="9" t="s">
        <v>4896</v>
      </c>
      <c r="F2437" s="20" t="s">
        <v>4908</v>
      </c>
      <c r="G2437" t="s">
        <v>4904</v>
      </c>
      <c r="H2437" t="str">
        <f>VLOOKUP(E2437,suppliers!$A$2:$B$18,2,)</f>
        <v>OTHER</v>
      </c>
      <c r="I2437" t="str">
        <f>VLOOKUP(C2437,Table_items[],2,FALSE)</f>
        <v>Koolfever</v>
      </c>
      <c r="J2437" t="str">
        <f>VLOOKUP(C2437,Table_items[],3,FALSE)</f>
        <v>Obat Sakit Kepala &amp; Demam</v>
      </c>
      <c r="K2437" s="23">
        <f>VLOOKUP(C2437,Table_items[],4,FALSE)</f>
        <v>7500</v>
      </c>
      <c r="L2437" s="23">
        <f>VLOOKUP(C2437,Table_items[],5,FALSE)</f>
        <v>7620</v>
      </c>
    </row>
    <row r="2438" spans="1:12" s="23" customFormat="1" x14ac:dyDescent="0.2">
      <c r="A2438" s="11" t="s">
        <v>2709</v>
      </c>
      <c r="B2438" s="28">
        <v>44226</v>
      </c>
      <c r="C2438" s="13" t="s">
        <v>35</v>
      </c>
      <c r="D2438" s="13">
        <v>828</v>
      </c>
      <c r="E2438" s="9" t="s">
        <v>4896</v>
      </c>
      <c r="F2438" s="20" t="s">
        <v>4908</v>
      </c>
      <c r="G2438" t="s">
        <v>4904</v>
      </c>
      <c r="H2438" t="str">
        <f>VLOOKUP(E2438,suppliers!$A$2:$B$18,2,)</f>
        <v>OTHER</v>
      </c>
      <c r="I2438" t="str">
        <f>VLOOKUP(C2438,Table_items[],2,FALSE)</f>
        <v>Proris Ibuprofen</v>
      </c>
      <c r="J2438" t="str">
        <f>VLOOKUP(C2438,Table_items[],3,FALSE)</f>
        <v>Obat Sakit Kepala &amp; Demam</v>
      </c>
      <c r="K2438" s="23">
        <f>VLOOKUP(C2438,Table_items[],4,FALSE)</f>
        <v>25000</v>
      </c>
      <c r="L2438" s="23">
        <f>VLOOKUP(C2438,Table_items[],5,FALSE)</f>
        <v>25275</v>
      </c>
    </row>
    <row r="2439" spans="1:12" s="23" customFormat="1" x14ac:dyDescent="0.2">
      <c r="A2439" s="7" t="s">
        <v>2710</v>
      </c>
      <c r="B2439" s="27">
        <v>44226</v>
      </c>
      <c r="C2439" s="9" t="s">
        <v>35</v>
      </c>
      <c r="D2439" s="9">
        <v>99</v>
      </c>
      <c r="E2439" s="9" t="s">
        <v>4896</v>
      </c>
      <c r="F2439" s="20" t="s">
        <v>4908</v>
      </c>
      <c r="G2439" t="s">
        <v>4904</v>
      </c>
      <c r="H2439" t="str">
        <f>VLOOKUP(E2439,suppliers!$A$2:$B$18,2,)</f>
        <v>OTHER</v>
      </c>
      <c r="I2439" t="str">
        <f>VLOOKUP(C2439,Table_items[],2,FALSE)</f>
        <v>Proris Ibuprofen</v>
      </c>
      <c r="J2439" t="str">
        <f>VLOOKUP(C2439,Table_items[],3,FALSE)</f>
        <v>Obat Sakit Kepala &amp; Demam</v>
      </c>
      <c r="K2439" s="23">
        <f>VLOOKUP(C2439,Table_items[],4,FALSE)</f>
        <v>25000</v>
      </c>
      <c r="L2439" s="23">
        <f>VLOOKUP(C2439,Table_items[],5,FALSE)</f>
        <v>25275</v>
      </c>
    </row>
    <row r="2440" spans="1:12" s="23" customFormat="1" x14ac:dyDescent="0.2">
      <c r="A2440" s="11" t="s">
        <v>2711</v>
      </c>
      <c r="B2440" s="28">
        <v>44226</v>
      </c>
      <c r="C2440" s="13" t="s">
        <v>11</v>
      </c>
      <c r="D2440" s="13">
        <v>11</v>
      </c>
      <c r="E2440" s="9" t="s">
        <v>4896</v>
      </c>
      <c r="F2440" s="20" t="s">
        <v>4908</v>
      </c>
      <c r="G2440" t="s">
        <v>4904</v>
      </c>
      <c r="H2440" t="str">
        <f>VLOOKUP(E2440,suppliers!$A$2:$B$18,2,)</f>
        <v>OTHER</v>
      </c>
      <c r="I2440" t="str">
        <f>VLOOKUP(C2440,Table_items[],2,FALSE)</f>
        <v>Neozep Forte 1 Strip 4 Tablet</v>
      </c>
      <c r="J2440" t="str">
        <f>VLOOKUP(C2440,Table_items[],3,FALSE)</f>
        <v>Obat Batuk &amp; Pilek</v>
      </c>
      <c r="K2440" s="23">
        <f>VLOOKUP(C2440,Table_items[],4,FALSE)</f>
        <v>2324</v>
      </c>
      <c r="L2440" s="23">
        <f>VLOOKUP(C2440,Table_items[],5,FALSE)</f>
        <v>2338</v>
      </c>
    </row>
    <row r="2441" spans="1:12" s="23" customFormat="1" x14ac:dyDescent="0.2">
      <c r="A2441" s="7" t="s">
        <v>2712</v>
      </c>
      <c r="B2441" s="27">
        <v>44227</v>
      </c>
      <c r="C2441" s="9" t="s">
        <v>12</v>
      </c>
      <c r="D2441" s="9">
        <v>24</v>
      </c>
      <c r="E2441" s="9" t="s">
        <v>4896</v>
      </c>
      <c r="F2441" s="20" t="s">
        <v>4908</v>
      </c>
      <c r="G2441" t="s">
        <v>4904</v>
      </c>
      <c r="H2441" t="str">
        <f>VLOOKUP(E2441,suppliers!$A$2:$B$18,2,)</f>
        <v>OTHER</v>
      </c>
      <c r="I2441" t="str">
        <f>VLOOKUP(C2441,Table_items[],2,FALSE)</f>
        <v>Decolsen 1 Strip 4 Tablet</v>
      </c>
      <c r="J2441" t="str">
        <f>VLOOKUP(C2441,Table_items[],3,FALSE)</f>
        <v>Obat Batuk &amp; Pilek</v>
      </c>
      <c r="K2441" s="23">
        <f>VLOOKUP(C2441,Table_items[],4,FALSE)</f>
        <v>2886</v>
      </c>
      <c r="L2441" s="23">
        <f>VLOOKUP(C2441,Table_items[],5,FALSE)</f>
        <v>2915</v>
      </c>
    </row>
    <row r="2442" spans="1:12" s="23" customFormat="1" x14ac:dyDescent="0.2">
      <c r="A2442" s="11" t="s">
        <v>2713</v>
      </c>
      <c r="B2442" s="28">
        <v>44227</v>
      </c>
      <c r="C2442" s="13" t="s">
        <v>24</v>
      </c>
      <c r="D2442" s="13">
        <v>11</v>
      </c>
      <c r="E2442" s="9" t="s">
        <v>4896</v>
      </c>
      <c r="F2442" s="20" t="s">
        <v>4908</v>
      </c>
      <c r="G2442" t="s">
        <v>4904</v>
      </c>
      <c r="H2442" t="str">
        <f>VLOOKUP(E2442,suppliers!$A$2:$B$18,2,)</f>
        <v>OTHER</v>
      </c>
      <c r="I2442" t="str">
        <f>VLOOKUP(C2442,Table_items[],2,FALSE)</f>
        <v>Irbesartan</v>
      </c>
      <c r="J2442" t="str">
        <f>VLOOKUP(C2442,Table_items[],3,FALSE)</f>
        <v>Obat Hipertensi</v>
      </c>
      <c r="K2442" s="23">
        <f>VLOOKUP(C2442,Table_items[],4,FALSE)</f>
        <v>108794</v>
      </c>
      <c r="L2442" s="23">
        <f>VLOOKUP(C2442,Table_items[],5,FALSE)</f>
        <v>109447</v>
      </c>
    </row>
    <row r="2443" spans="1:12" s="23" customFormat="1" x14ac:dyDescent="0.2">
      <c r="A2443" s="7" t="s">
        <v>2714</v>
      </c>
      <c r="B2443" s="27">
        <v>44227</v>
      </c>
      <c r="C2443" s="9" t="s">
        <v>38</v>
      </c>
      <c r="D2443" s="9">
        <v>28</v>
      </c>
      <c r="E2443" s="9" t="s">
        <v>4896</v>
      </c>
      <c r="F2443" s="20" t="s">
        <v>4908</v>
      </c>
      <c r="G2443" t="s">
        <v>4904</v>
      </c>
      <c r="H2443" t="str">
        <f>VLOOKUP(E2443,suppliers!$A$2:$B$18,2,)</f>
        <v>OTHER</v>
      </c>
      <c r="I2443" t="str">
        <f>VLOOKUP(C2443,Table_items[],2,FALSE)</f>
        <v>Sanmol 500 MG 4 Tablet</v>
      </c>
      <c r="J2443" t="str">
        <f>VLOOKUP(C2443,Table_items[],3,FALSE)</f>
        <v>Obat Sakit Kepala &amp; Demam</v>
      </c>
      <c r="K2443" s="23">
        <f>VLOOKUP(C2443,Table_items[],4,FALSE)</f>
        <v>1600</v>
      </c>
      <c r="L2443" s="23">
        <f>VLOOKUP(C2443,Table_items[],5,FALSE)</f>
        <v>1619</v>
      </c>
    </row>
    <row r="2444" spans="1:12" s="23" customFormat="1" x14ac:dyDescent="0.2">
      <c r="A2444" s="11" t="s">
        <v>2715</v>
      </c>
      <c r="B2444" s="28">
        <v>44227</v>
      </c>
      <c r="C2444" s="13" t="s">
        <v>22</v>
      </c>
      <c r="D2444" s="13">
        <v>11</v>
      </c>
      <c r="E2444" s="9" t="s">
        <v>4896</v>
      </c>
      <c r="F2444" s="20" t="s">
        <v>4908</v>
      </c>
      <c r="G2444" t="s">
        <v>4904</v>
      </c>
      <c r="H2444" t="str">
        <f>VLOOKUP(E2444,suppliers!$A$2:$B$18,2,)</f>
        <v>OTHER</v>
      </c>
      <c r="I2444" t="str">
        <f>VLOOKUP(C2444,Table_items[],2,FALSE)</f>
        <v>Candesartan Ogb Dexa</v>
      </c>
      <c r="J2444" t="str">
        <f>VLOOKUP(C2444,Table_items[],3,FALSE)</f>
        <v>Obat Hipertensi</v>
      </c>
      <c r="K2444" s="23">
        <f>VLOOKUP(C2444,Table_items[],4,FALSE)</f>
        <v>5000</v>
      </c>
      <c r="L2444" s="23">
        <f>VLOOKUP(C2444,Table_items[],5,FALSE)</f>
        <v>5095</v>
      </c>
    </row>
    <row r="2445" spans="1:12" s="23" customFormat="1" x14ac:dyDescent="0.2">
      <c r="A2445" s="7" t="s">
        <v>2716</v>
      </c>
      <c r="B2445" s="27">
        <v>44227</v>
      </c>
      <c r="C2445" s="9" t="s">
        <v>22</v>
      </c>
      <c r="D2445" s="9">
        <v>28</v>
      </c>
      <c r="E2445" s="9" t="s">
        <v>4896</v>
      </c>
      <c r="F2445" s="20" t="s">
        <v>4908</v>
      </c>
      <c r="G2445" t="s">
        <v>4904</v>
      </c>
      <c r="H2445" t="str">
        <f>VLOOKUP(E2445,suppliers!$A$2:$B$18,2,)</f>
        <v>OTHER</v>
      </c>
      <c r="I2445" t="str">
        <f>VLOOKUP(C2445,Table_items[],2,FALSE)</f>
        <v>Candesartan Ogb Dexa</v>
      </c>
      <c r="J2445" t="str">
        <f>VLOOKUP(C2445,Table_items[],3,FALSE)</f>
        <v>Obat Hipertensi</v>
      </c>
      <c r="K2445" s="23">
        <f>VLOOKUP(C2445,Table_items[],4,FALSE)</f>
        <v>5000</v>
      </c>
      <c r="L2445" s="23">
        <f>VLOOKUP(C2445,Table_items[],5,FALSE)</f>
        <v>5095</v>
      </c>
    </row>
    <row r="2446" spans="1:12" s="23" customFormat="1" x14ac:dyDescent="0.2">
      <c r="A2446" s="11" t="s">
        <v>2717</v>
      </c>
      <c r="B2446" s="28">
        <v>44227</v>
      </c>
      <c r="C2446" s="13" t="s">
        <v>22</v>
      </c>
      <c r="D2446" s="13">
        <v>49</v>
      </c>
      <c r="E2446" s="9" t="s">
        <v>4896</v>
      </c>
      <c r="F2446" s="20" t="s">
        <v>4908</v>
      </c>
      <c r="G2446" t="s">
        <v>4904</v>
      </c>
      <c r="H2446" t="str">
        <f>VLOOKUP(E2446,suppliers!$A$2:$B$18,2,)</f>
        <v>OTHER</v>
      </c>
      <c r="I2446" t="str">
        <f>VLOOKUP(C2446,Table_items[],2,FALSE)</f>
        <v>Candesartan Ogb Dexa</v>
      </c>
      <c r="J2446" t="str">
        <f>VLOOKUP(C2446,Table_items[],3,FALSE)</f>
        <v>Obat Hipertensi</v>
      </c>
      <c r="K2446" s="23">
        <f>VLOOKUP(C2446,Table_items[],4,FALSE)</f>
        <v>5000</v>
      </c>
      <c r="L2446" s="23">
        <f>VLOOKUP(C2446,Table_items[],5,FALSE)</f>
        <v>5095</v>
      </c>
    </row>
    <row r="2447" spans="1:12" s="23" customFormat="1" x14ac:dyDescent="0.2">
      <c r="A2447" s="7" t="s">
        <v>2718</v>
      </c>
      <c r="B2447" s="27">
        <v>44227</v>
      </c>
      <c r="C2447" s="9" t="s">
        <v>36</v>
      </c>
      <c r="D2447" s="9">
        <v>24</v>
      </c>
      <c r="E2447" s="9" t="s">
        <v>4896</v>
      </c>
      <c r="F2447" s="20" t="s">
        <v>4908</v>
      </c>
      <c r="G2447" t="s">
        <v>4904</v>
      </c>
      <c r="H2447" t="str">
        <f>VLOOKUP(E2447,suppliers!$A$2:$B$18,2,)</f>
        <v>OTHER</v>
      </c>
      <c r="I2447" t="str">
        <f>VLOOKUP(C2447,Table_items[],2,FALSE)</f>
        <v>Sanmol Paracetamol</v>
      </c>
      <c r="J2447" t="str">
        <f>VLOOKUP(C2447,Table_items[],3,FALSE)</f>
        <v>Obat Sakit Kepala &amp; Demam</v>
      </c>
      <c r="K2447" s="23">
        <f>VLOOKUP(C2447,Table_items[],4,FALSE)</f>
        <v>16100</v>
      </c>
      <c r="L2447" s="23">
        <f>VLOOKUP(C2447,Table_items[],5,FALSE)</f>
        <v>16261</v>
      </c>
    </row>
    <row r="2448" spans="1:12" s="23" customFormat="1" x14ac:dyDescent="0.2">
      <c r="A2448" s="11" t="s">
        <v>2719</v>
      </c>
      <c r="B2448" s="28">
        <v>44227</v>
      </c>
      <c r="C2448" s="13" t="s">
        <v>23</v>
      </c>
      <c r="D2448" s="13">
        <v>2</v>
      </c>
      <c r="E2448" s="9" t="s">
        <v>4896</v>
      </c>
      <c r="F2448" s="20" t="s">
        <v>4908</v>
      </c>
      <c r="G2448" t="s">
        <v>4904</v>
      </c>
      <c r="H2448" t="str">
        <f>VLOOKUP(E2448,suppliers!$A$2:$B$18,2,)</f>
        <v>OTHER</v>
      </c>
      <c r="I2448" t="str">
        <f>VLOOKUP(C2448,Table_items[],2,FALSE)</f>
        <v>Amlodipine Besilate</v>
      </c>
      <c r="J2448" t="str">
        <f>VLOOKUP(C2448,Table_items[],3,FALSE)</f>
        <v>Obat Hipertensi</v>
      </c>
      <c r="K2448" s="23">
        <f>VLOOKUP(C2448,Table_items[],4,FALSE)</f>
        <v>7467</v>
      </c>
      <c r="L2448" s="23">
        <f>VLOOKUP(C2448,Table_items[],5,FALSE)</f>
        <v>7504</v>
      </c>
    </row>
    <row r="2449" spans="1:12" s="23" customFormat="1" x14ac:dyDescent="0.2">
      <c r="A2449" s="7" t="s">
        <v>2720</v>
      </c>
      <c r="B2449" s="27">
        <v>44227</v>
      </c>
      <c r="C2449" s="9" t="s">
        <v>23</v>
      </c>
      <c r="D2449" s="9">
        <v>1</v>
      </c>
      <c r="E2449" s="9" t="s">
        <v>4896</v>
      </c>
      <c r="F2449" s="20" t="s">
        <v>4908</v>
      </c>
      <c r="G2449" t="s">
        <v>4904</v>
      </c>
      <c r="H2449" t="str">
        <f>VLOOKUP(E2449,suppliers!$A$2:$B$18,2,)</f>
        <v>OTHER</v>
      </c>
      <c r="I2449" t="str">
        <f>VLOOKUP(C2449,Table_items[],2,FALSE)</f>
        <v>Amlodipine Besilate</v>
      </c>
      <c r="J2449" t="str">
        <f>VLOOKUP(C2449,Table_items[],3,FALSE)</f>
        <v>Obat Hipertensi</v>
      </c>
      <c r="K2449" s="23">
        <f>VLOOKUP(C2449,Table_items[],4,FALSE)</f>
        <v>7467</v>
      </c>
      <c r="L2449" s="23">
        <f>VLOOKUP(C2449,Table_items[],5,FALSE)</f>
        <v>7504</v>
      </c>
    </row>
    <row r="2450" spans="1:12" s="23" customFormat="1" x14ac:dyDescent="0.2">
      <c r="A2450" s="11" t="s">
        <v>2721</v>
      </c>
      <c r="B2450" s="28">
        <v>44228</v>
      </c>
      <c r="C2450" s="13" t="s">
        <v>37</v>
      </c>
      <c r="D2450" s="13">
        <v>29</v>
      </c>
      <c r="E2450" s="9" t="s">
        <v>4896</v>
      </c>
      <c r="F2450" s="20" t="s">
        <v>4908</v>
      </c>
      <c r="G2450" t="s">
        <v>4904</v>
      </c>
      <c r="H2450" t="str">
        <f>VLOOKUP(E2450,suppliers!$A$2:$B$18,2,)</f>
        <v>OTHER</v>
      </c>
      <c r="I2450" t="str">
        <f>VLOOKUP(C2450,Table_items[],2,FALSE)</f>
        <v>Bodrex Extra</v>
      </c>
      <c r="J2450" t="str">
        <f>VLOOKUP(C2450,Table_items[],3,FALSE)</f>
        <v>Obat Sakit Kepala &amp; Demam</v>
      </c>
      <c r="K2450" s="23">
        <f>VLOOKUP(C2450,Table_items[],4,FALSE)</f>
        <v>50788</v>
      </c>
      <c r="L2450" s="23">
        <f>VLOOKUP(C2450,Table_items[],5,FALSE)</f>
        <v>51753</v>
      </c>
    </row>
    <row r="2451" spans="1:12" s="23" customFormat="1" x14ac:dyDescent="0.2">
      <c r="A2451" s="7" t="s">
        <v>2722</v>
      </c>
      <c r="B2451" s="27">
        <v>44228</v>
      </c>
      <c r="C2451" s="9" t="s">
        <v>9</v>
      </c>
      <c r="D2451" s="9">
        <v>65</v>
      </c>
      <c r="E2451" s="9" t="s">
        <v>4896</v>
      </c>
      <c r="F2451" s="20" t="s">
        <v>4908</v>
      </c>
      <c r="G2451" t="s">
        <v>4904</v>
      </c>
      <c r="H2451" t="str">
        <f>VLOOKUP(E2451,suppliers!$A$2:$B$18,2,)</f>
        <v>OTHER</v>
      </c>
      <c r="I2451" t="str">
        <f>VLOOKUP(C2451,Table_items[],2,FALSE)</f>
        <v>Bedak Heroxyn 150 gr</v>
      </c>
      <c r="J2451" t="str">
        <f>VLOOKUP(C2451,Table_items[],3,FALSE)</f>
        <v>Obat Alergi</v>
      </c>
      <c r="K2451" s="23">
        <f>VLOOKUP(C2451,Table_items[],4,FALSE)</f>
        <v>16950</v>
      </c>
      <c r="L2451" s="23">
        <f>VLOOKUP(C2451,Table_items[],5,FALSE)</f>
        <v>17170</v>
      </c>
    </row>
    <row r="2452" spans="1:12" s="23" customFormat="1" x14ac:dyDescent="0.2">
      <c r="A2452" s="11" t="s">
        <v>2723</v>
      </c>
      <c r="B2452" s="28">
        <v>44228</v>
      </c>
      <c r="C2452" s="13" t="s">
        <v>24</v>
      </c>
      <c r="D2452" s="13">
        <v>20</v>
      </c>
      <c r="E2452" s="9" t="s">
        <v>4896</v>
      </c>
      <c r="F2452" s="20" t="s">
        <v>4908</v>
      </c>
      <c r="G2452" t="s">
        <v>4904</v>
      </c>
      <c r="H2452" t="str">
        <f>VLOOKUP(E2452,suppliers!$A$2:$B$18,2,)</f>
        <v>OTHER</v>
      </c>
      <c r="I2452" t="str">
        <f>VLOOKUP(C2452,Table_items[],2,FALSE)</f>
        <v>Irbesartan</v>
      </c>
      <c r="J2452" t="str">
        <f>VLOOKUP(C2452,Table_items[],3,FALSE)</f>
        <v>Obat Hipertensi</v>
      </c>
      <c r="K2452" s="23">
        <f>VLOOKUP(C2452,Table_items[],4,FALSE)</f>
        <v>108794</v>
      </c>
      <c r="L2452" s="23">
        <f>VLOOKUP(C2452,Table_items[],5,FALSE)</f>
        <v>109447</v>
      </c>
    </row>
    <row r="2453" spans="1:12" s="23" customFormat="1" x14ac:dyDescent="0.2">
      <c r="A2453" s="7" t="s">
        <v>2724</v>
      </c>
      <c r="B2453" s="27">
        <v>44228</v>
      </c>
      <c r="C2453" s="9" t="s">
        <v>38</v>
      </c>
      <c r="D2453" s="9">
        <v>26</v>
      </c>
      <c r="E2453" s="9" t="s">
        <v>4896</v>
      </c>
      <c r="F2453" s="20" t="s">
        <v>4908</v>
      </c>
      <c r="G2453" t="s">
        <v>4904</v>
      </c>
      <c r="H2453" t="str">
        <f>VLOOKUP(E2453,suppliers!$A$2:$B$18,2,)</f>
        <v>OTHER</v>
      </c>
      <c r="I2453" t="str">
        <f>VLOOKUP(C2453,Table_items[],2,FALSE)</f>
        <v>Sanmol 500 MG 4 Tablet</v>
      </c>
      <c r="J2453" t="str">
        <f>VLOOKUP(C2453,Table_items[],3,FALSE)</f>
        <v>Obat Sakit Kepala &amp; Demam</v>
      </c>
      <c r="K2453" s="23">
        <f>VLOOKUP(C2453,Table_items[],4,FALSE)</f>
        <v>1600</v>
      </c>
      <c r="L2453" s="23">
        <f>VLOOKUP(C2453,Table_items[],5,FALSE)</f>
        <v>1619</v>
      </c>
    </row>
    <row r="2454" spans="1:12" s="23" customFormat="1" x14ac:dyDescent="0.2">
      <c r="A2454" s="11" t="s">
        <v>2725</v>
      </c>
      <c r="B2454" s="28">
        <v>44228</v>
      </c>
      <c r="C2454" s="13" t="s">
        <v>41</v>
      </c>
      <c r="D2454" s="13">
        <v>24</v>
      </c>
      <c r="E2454" s="9" t="s">
        <v>4896</v>
      </c>
      <c r="F2454" s="20" t="s">
        <v>4908</v>
      </c>
      <c r="G2454" t="s">
        <v>4904</v>
      </c>
      <c r="H2454" t="str">
        <f>VLOOKUP(E2454,suppliers!$A$2:$B$18,2,)</f>
        <v>OTHER</v>
      </c>
      <c r="I2454" t="str">
        <f>VLOOKUP(C2454,Table_items[],2,FALSE)</f>
        <v>Otilon Ear Drops 8 mL</v>
      </c>
      <c r="J2454" t="str">
        <f>VLOOKUP(C2454,Table_items[],3,FALSE)</f>
        <v>Obat Telinga</v>
      </c>
      <c r="K2454" s="23">
        <f>VLOOKUP(C2454,Table_items[],4,FALSE)</f>
        <v>55000</v>
      </c>
      <c r="L2454" s="23">
        <f>VLOOKUP(C2454,Table_items[],5,FALSE)</f>
        <v>55935</v>
      </c>
    </row>
    <row r="2455" spans="1:12" s="23" customFormat="1" x14ac:dyDescent="0.2">
      <c r="A2455" s="7" t="s">
        <v>2726</v>
      </c>
      <c r="B2455" s="27">
        <v>44228</v>
      </c>
      <c r="C2455" s="9" t="s">
        <v>41</v>
      </c>
      <c r="D2455" s="9">
        <v>5</v>
      </c>
      <c r="E2455" s="9" t="s">
        <v>4896</v>
      </c>
      <c r="F2455" s="20" t="s">
        <v>4908</v>
      </c>
      <c r="G2455" t="s">
        <v>4904</v>
      </c>
      <c r="H2455" t="str">
        <f>VLOOKUP(E2455,suppliers!$A$2:$B$18,2,)</f>
        <v>OTHER</v>
      </c>
      <c r="I2455" t="str">
        <f>VLOOKUP(C2455,Table_items[],2,FALSE)</f>
        <v>Otilon Ear Drops 8 mL</v>
      </c>
      <c r="J2455" t="str">
        <f>VLOOKUP(C2455,Table_items[],3,FALSE)</f>
        <v>Obat Telinga</v>
      </c>
      <c r="K2455" s="23">
        <f>VLOOKUP(C2455,Table_items[],4,FALSE)</f>
        <v>55000</v>
      </c>
      <c r="L2455" s="23">
        <f>VLOOKUP(C2455,Table_items[],5,FALSE)</f>
        <v>55935</v>
      </c>
    </row>
    <row r="2456" spans="1:12" s="23" customFormat="1" x14ac:dyDescent="0.2">
      <c r="A2456" s="11" t="s">
        <v>2727</v>
      </c>
      <c r="B2456" s="28">
        <v>44228</v>
      </c>
      <c r="C2456" s="13" t="s">
        <v>20</v>
      </c>
      <c r="D2456" s="13">
        <v>61</v>
      </c>
      <c r="E2456" s="9" t="s">
        <v>4896</v>
      </c>
      <c r="F2456" s="20" t="s">
        <v>4908</v>
      </c>
      <c r="G2456" t="s">
        <v>4904</v>
      </c>
      <c r="H2456" t="str">
        <f>VLOOKUP(E2456,suppliers!$A$2:$B$18,2,)</f>
        <v>OTHER</v>
      </c>
      <c r="I2456" t="str">
        <f>VLOOKUP(C2456,Table_items[],2,FALSE)</f>
        <v>Carditens</v>
      </c>
      <c r="J2456" t="str">
        <f>VLOOKUP(C2456,Table_items[],3,FALSE)</f>
        <v>Obat Hipertensi</v>
      </c>
      <c r="K2456" s="23">
        <f>VLOOKUP(C2456,Table_items[],4,FALSE)</f>
        <v>100000</v>
      </c>
      <c r="L2456" s="23">
        <f>VLOOKUP(C2456,Table_items[],5,FALSE)</f>
        <v>100900</v>
      </c>
    </row>
    <row r="2457" spans="1:12" s="23" customFormat="1" x14ac:dyDescent="0.2">
      <c r="A2457" s="7" t="s">
        <v>2732</v>
      </c>
      <c r="B2457" s="27">
        <v>44230</v>
      </c>
      <c r="C2457" s="9" t="s">
        <v>38</v>
      </c>
      <c r="D2457" s="9">
        <v>20</v>
      </c>
      <c r="E2457" s="9" t="s">
        <v>4896</v>
      </c>
      <c r="F2457" s="20" t="s">
        <v>4908</v>
      </c>
      <c r="G2457" t="s">
        <v>4904</v>
      </c>
      <c r="H2457" t="str">
        <f>VLOOKUP(E2457,suppliers!$A$2:$B$18,2,)</f>
        <v>OTHER</v>
      </c>
      <c r="I2457" t="str">
        <f>VLOOKUP(C2457,Table_items[],2,FALSE)</f>
        <v>Sanmol 500 MG 4 Tablet</v>
      </c>
      <c r="J2457" t="str">
        <f>VLOOKUP(C2457,Table_items[],3,FALSE)</f>
        <v>Obat Sakit Kepala &amp; Demam</v>
      </c>
      <c r="K2457" s="23">
        <f>VLOOKUP(C2457,Table_items[],4,FALSE)</f>
        <v>1600</v>
      </c>
      <c r="L2457" s="23">
        <f>VLOOKUP(C2457,Table_items[],5,FALSE)</f>
        <v>1619</v>
      </c>
    </row>
    <row r="2458" spans="1:12" s="23" customFormat="1" x14ac:dyDescent="0.2">
      <c r="A2458" s="11" t="s">
        <v>2733</v>
      </c>
      <c r="B2458" s="28">
        <v>44230</v>
      </c>
      <c r="C2458" s="13" t="s">
        <v>41</v>
      </c>
      <c r="D2458" s="13">
        <v>41</v>
      </c>
      <c r="E2458" s="9" t="s">
        <v>4896</v>
      </c>
      <c r="F2458" s="20" t="s">
        <v>4908</v>
      </c>
      <c r="G2458" t="s">
        <v>4904</v>
      </c>
      <c r="H2458" t="str">
        <f>VLOOKUP(E2458,suppliers!$A$2:$B$18,2,)</f>
        <v>OTHER</v>
      </c>
      <c r="I2458" t="str">
        <f>VLOOKUP(C2458,Table_items[],2,FALSE)</f>
        <v>Otilon Ear Drops 8 mL</v>
      </c>
      <c r="J2458" t="str">
        <f>VLOOKUP(C2458,Table_items[],3,FALSE)</f>
        <v>Obat Telinga</v>
      </c>
      <c r="K2458" s="23">
        <f>VLOOKUP(C2458,Table_items[],4,FALSE)</f>
        <v>55000</v>
      </c>
      <c r="L2458" s="23">
        <f>VLOOKUP(C2458,Table_items[],5,FALSE)</f>
        <v>55935</v>
      </c>
    </row>
    <row r="2459" spans="1:12" s="23" customFormat="1" x14ac:dyDescent="0.2">
      <c r="A2459" s="7" t="s">
        <v>2734</v>
      </c>
      <c r="B2459" s="27">
        <v>44230</v>
      </c>
      <c r="C2459" s="9" t="s">
        <v>22</v>
      </c>
      <c r="D2459" s="9">
        <v>36</v>
      </c>
      <c r="E2459" s="9" t="s">
        <v>4896</v>
      </c>
      <c r="F2459" s="20" t="s">
        <v>4908</v>
      </c>
      <c r="G2459" t="s">
        <v>4904</v>
      </c>
      <c r="H2459" t="str">
        <f>VLOOKUP(E2459,suppliers!$A$2:$B$18,2,)</f>
        <v>OTHER</v>
      </c>
      <c r="I2459" t="str">
        <f>VLOOKUP(C2459,Table_items[],2,FALSE)</f>
        <v>Candesartan Ogb Dexa</v>
      </c>
      <c r="J2459" t="str">
        <f>VLOOKUP(C2459,Table_items[],3,FALSE)</f>
        <v>Obat Hipertensi</v>
      </c>
      <c r="K2459" s="23">
        <f>VLOOKUP(C2459,Table_items[],4,FALSE)</f>
        <v>5000</v>
      </c>
      <c r="L2459" s="23">
        <f>VLOOKUP(C2459,Table_items[],5,FALSE)</f>
        <v>5095</v>
      </c>
    </row>
    <row r="2460" spans="1:12" s="23" customFormat="1" x14ac:dyDescent="0.2">
      <c r="A2460" s="11" t="s">
        <v>2735</v>
      </c>
      <c r="B2460" s="28">
        <v>44230</v>
      </c>
      <c r="C2460" s="13" t="s">
        <v>10</v>
      </c>
      <c r="D2460" s="13">
        <v>188</v>
      </c>
      <c r="E2460" s="9" t="s">
        <v>4896</v>
      </c>
      <c r="F2460" s="20" t="s">
        <v>4908</v>
      </c>
      <c r="G2460" t="s">
        <v>4904</v>
      </c>
      <c r="H2460" t="str">
        <f>VLOOKUP(E2460,suppliers!$A$2:$B$18,2,)</f>
        <v>OTHER</v>
      </c>
      <c r="I2460" t="str">
        <f>VLOOKUP(C2460,Table_items[],2,FALSE)</f>
        <v>Dexteem Box Plus 100 Tablet</v>
      </c>
      <c r="J2460" t="str">
        <f>VLOOKUP(C2460,Table_items[],3,FALSE)</f>
        <v>Obat Alergi</v>
      </c>
      <c r="K2460" s="23">
        <f>VLOOKUP(C2460,Table_items[],4,FALSE)</f>
        <v>25322</v>
      </c>
      <c r="L2460" s="23">
        <f>VLOOKUP(C2460,Table_items[],5,FALSE)</f>
        <v>25449</v>
      </c>
    </row>
    <row r="2461" spans="1:12" s="23" customFormat="1" x14ac:dyDescent="0.2">
      <c r="A2461" s="7" t="s">
        <v>2736</v>
      </c>
      <c r="B2461" s="27">
        <v>44230</v>
      </c>
      <c r="C2461" s="9" t="s">
        <v>36</v>
      </c>
      <c r="D2461" s="9">
        <v>20</v>
      </c>
      <c r="E2461" s="9" t="s">
        <v>4896</v>
      </c>
      <c r="F2461" s="20" t="s">
        <v>4908</v>
      </c>
      <c r="G2461" t="s">
        <v>4904</v>
      </c>
      <c r="H2461" t="str">
        <f>VLOOKUP(E2461,suppliers!$A$2:$B$18,2,)</f>
        <v>OTHER</v>
      </c>
      <c r="I2461" t="str">
        <f>VLOOKUP(C2461,Table_items[],2,FALSE)</f>
        <v>Sanmol Paracetamol</v>
      </c>
      <c r="J2461" t="str">
        <f>VLOOKUP(C2461,Table_items[],3,FALSE)</f>
        <v>Obat Sakit Kepala &amp; Demam</v>
      </c>
      <c r="K2461" s="23">
        <f>VLOOKUP(C2461,Table_items[],4,FALSE)</f>
        <v>16100</v>
      </c>
      <c r="L2461" s="23">
        <f>VLOOKUP(C2461,Table_items[],5,FALSE)</f>
        <v>16261</v>
      </c>
    </row>
    <row r="2462" spans="1:12" s="23" customFormat="1" x14ac:dyDescent="0.2">
      <c r="A2462" s="11" t="s">
        <v>2737</v>
      </c>
      <c r="B2462" s="28">
        <v>44230</v>
      </c>
      <c r="C2462" s="13" t="s">
        <v>20</v>
      </c>
      <c r="D2462" s="13">
        <v>110</v>
      </c>
      <c r="E2462" s="9" t="s">
        <v>4896</v>
      </c>
      <c r="F2462" s="20" t="s">
        <v>4908</v>
      </c>
      <c r="G2462" t="s">
        <v>4904</v>
      </c>
      <c r="H2462" t="str">
        <f>VLOOKUP(E2462,suppliers!$A$2:$B$18,2,)</f>
        <v>OTHER</v>
      </c>
      <c r="I2462" t="str">
        <f>VLOOKUP(C2462,Table_items[],2,FALSE)</f>
        <v>Carditens</v>
      </c>
      <c r="J2462" t="str">
        <f>VLOOKUP(C2462,Table_items[],3,FALSE)</f>
        <v>Obat Hipertensi</v>
      </c>
      <c r="K2462" s="23">
        <f>VLOOKUP(C2462,Table_items[],4,FALSE)</f>
        <v>100000</v>
      </c>
      <c r="L2462" s="23">
        <f>VLOOKUP(C2462,Table_items[],5,FALSE)</f>
        <v>100900</v>
      </c>
    </row>
    <row r="2463" spans="1:12" s="23" customFormat="1" x14ac:dyDescent="0.2">
      <c r="A2463" s="7" t="s">
        <v>2738</v>
      </c>
      <c r="B2463" s="27">
        <v>44230</v>
      </c>
      <c r="C2463" s="9" t="s">
        <v>35</v>
      </c>
      <c r="D2463" s="9">
        <v>35</v>
      </c>
      <c r="E2463" s="9" t="s">
        <v>4896</v>
      </c>
      <c r="F2463" s="20" t="s">
        <v>4908</v>
      </c>
      <c r="G2463" t="s">
        <v>4904</v>
      </c>
      <c r="H2463" t="str">
        <f>VLOOKUP(E2463,suppliers!$A$2:$B$18,2,)</f>
        <v>OTHER</v>
      </c>
      <c r="I2463" t="str">
        <f>VLOOKUP(C2463,Table_items[],2,FALSE)</f>
        <v>Proris Ibuprofen</v>
      </c>
      <c r="J2463" t="str">
        <f>VLOOKUP(C2463,Table_items[],3,FALSE)</f>
        <v>Obat Sakit Kepala &amp; Demam</v>
      </c>
      <c r="K2463" s="23">
        <f>VLOOKUP(C2463,Table_items[],4,FALSE)</f>
        <v>25000</v>
      </c>
      <c r="L2463" s="23">
        <f>VLOOKUP(C2463,Table_items[],5,FALSE)</f>
        <v>25275</v>
      </c>
    </row>
    <row r="2464" spans="1:12" s="23" customFormat="1" x14ac:dyDescent="0.2">
      <c r="A2464" s="11" t="s">
        <v>2739</v>
      </c>
      <c r="B2464" s="28">
        <v>44230</v>
      </c>
      <c r="C2464" s="13" t="s">
        <v>34</v>
      </c>
      <c r="D2464" s="13">
        <v>460</v>
      </c>
      <c r="E2464" s="9" t="s">
        <v>4896</v>
      </c>
      <c r="F2464" s="20" t="s">
        <v>4908</v>
      </c>
      <c r="G2464" t="s">
        <v>4904</v>
      </c>
      <c r="H2464" t="str">
        <f>VLOOKUP(E2464,suppliers!$A$2:$B$18,2,)</f>
        <v>OTHER</v>
      </c>
      <c r="I2464" t="str">
        <f>VLOOKUP(C2464,Table_items[],2,FALSE)</f>
        <v>Panadol Anak Tablet 1 Strip</v>
      </c>
      <c r="J2464" t="str">
        <f>VLOOKUP(C2464,Table_items[],3,FALSE)</f>
        <v>Obat Sakit Kepala &amp; Demam</v>
      </c>
      <c r="K2464" s="23">
        <f>VLOOKUP(C2464,Table_items[],4,FALSE)</f>
        <v>25000</v>
      </c>
      <c r="L2464" s="23">
        <f>VLOOKUP(C2464,Table_items[],5,FALSE)</f>
        <v>25450</v>
      </c>
    </row>
    <row r="2465" spans="1:12" s="23" customFormat="1" x14ac:dyDescent="0.2">
      <c r="A2465" s="7" t="s">
        <v>2740</v>
      </c>
      <c r="B2465" s="27">
        <v>44231</v>
      </c>
      <c r="C2465" s="9" t="s">
        <v>33</v>
      </c>
      <c r="D2465" s="9">
        <v>9</v>
      </c>
      <c r="E2465" s="9" t="s">
        <v>4896</v>
      </c>
      <c r="F2465" s="20" t="s">
        <v>4908</v>
      </c>
      <c r="G2465" t="s">
        <v>4904</v>
      </c>
      <c r="H2465" t="str">
        <f>VLOOKUP(E2465,suppliers!$A$2:$B$18,2,)</f>
        <v>OTHER</v>
      </c>
      <c r="I2465" t="str">
        <f>VLOOKUP(C2465,Table_items[],2,FALSE)</f>
        <v>Hisamitsu Bye Bye Fever</v>
      </c>
      <c r="J2465" t="str">
        <f>VLOOKUP(C2465,Table_items[],3,FALSE)</f>
        <v>Obat Sakit Kepala &amp; Demam</v>
      </c>
      <c r="K2465" s="23">
        <f>VLOOKUP(C2465,Table_items[],4,FALSE)</f>
        <v>7000</v>
      </c>
      <c r="L2465" s="23">
        <f>VLOOKUP(C2465,Table_items[],5,FALSE)</f>
        <v>7035</v>
      </c>
    </row>
    <row r="2466" spans="1:12" s="23" customFormat="1" x14ac:dyDescent="0.2">
      <c r="A2466" s="11" t="s">
        <v>2741</v>
      </c>
      <c r="B2466" s="28">
        <v>44231</v>
      </c>
      <c r="C2466" s="13" t="s">
        <v>36</v>
      </c>
      <c r="D2466" s="13">
        <v>27</v>
      </c>
      <c r="E2466" s="9" t="s">
        <v>4896</v>
      </c>
      <c r="F2466" s="20" t="s">
        <v>4908</v>
      </c>
      <c r="G2466" t="s">
        <v>4904</v>
      </c>
      <c r="H2466" t="str">
        <f>VLOOKUP(E2466,suppliers!$A$2:$B$18,2,)</f>
        <v>OTHER</v>
      </c>
      <c r="I2466" t="str">
        <f>VLOOKUP(C2466,Table_items[],2,FALSE)</f>
        <v>Sanmol Paracetamol</v>
      </c>
      <c r="J2466" t="str">
        <f>VLOOKUP(C2466,Table_items[],3,FALSE)</f>
        <v>Obat Sakit Kepala &amp; Demam</v>
      </c>
      <c r="K2466" s="23">
        <f>VLOOKUP(C2466,Table_items[],4,FALSE)</f>
        <v>16100</v>
      </c>
      <c r="L2466" s="23">
        <f>VLOOKUP(C2466,Table_items[],5,FALSE)</f>
        <v>16261</v>
      </c>
    </row>
    <row r="2467" spans="1:12" s="23" customFormat="1" x14ac:dyDescent="0.2">
      <c r="A2467" s="7" t="s">
        <v>2742</v>
      </c>
      <c r="B2467" s="27">
        <v>44231</v>
      </c>
      <c r="C2467" s="9" t="s">
        <v>40</v>
      </c>
      <c r="D2467" s="9">
        <v>13</v>
      </c>
      <c r="E2467" s="9" t="s">
        <v>4896</v>
      </c>
      <c r="F2467" s="20" t="s">
        <v>4908</v>
      </c>
      <c r="G2467" t="s">
        <v>4904</v>
      </c>
      <c r="H2467" t="str">
        <f>VLOOKUP(E2467,suppliers!$A$2:$B$18,2,)</f>
        <v>OTHER</v>
      </c>
      <c r="I2467" t="str">
        <f>VLOOKUP(C2467,Table_items[],2,FALSE)</f>
        <v>Paramex Tablet / Obat</v>
      </c>
      <c r="J2467" t="str">
        <f>VLOOKUP(C2467,Table_items[],3,FALSE)</f>
        <v>Obat Sakit Kepala &amp; Demam</v>
      </c>
      <c r="K2467" s="23">
        <f>VLOOKUP(C2467,Table_items[],4,FALSE)</f>
        <v>2560</v>
      </c>
      <c r="L2467" s="23">
        <f>VLOOKUP(C2467,Table_items[],5,FALSE)</f>
        <v>2586</v>
      </c>
    </row>
    <row r="2468" spans="1:12" s="23" customFormat="1" x14ac:dyDescent="0.2">
      <c r="A2468" s="11" t="s">
        <v>2743</v>
      </c>
      <c r="B2468" s="28">
        <v>44231</v>
      </c>
      <c r="C2468" s="13" t="s">
        <v>18</v>
      </c>
      <c r="D2468" s="13">
        <v>31</v>
      </c>
      <c r="E2468" s="9" t="s">
        <v>4896</v>
      </c>
      <c r="F2468" s="20" t="s">
        <v>4908</v>
      </c>
      <c r="G2468" t="s">
        <v>4904</v>
      </c>
      <c r="H2468" t="str">
        <f>VLOOKUP(E2468,suppliers!$A$2:$B$18,2,)</f>
        <v>OTHER</v>
      </c>
      <c r="I2468" t="str">
        <f>VLOOKUP(C2468,Table_items[],2,FALSE)</f>
        <v>Konidin 4 Tablet</v>
      </c>
      <c r="J2468" t="str">
        <f>VLOOKUP(C2468,Table_items[],3,FALSE)</f>
        <v>Obat Batuk &amp; Pilek</v>
      </c>
      <c r="K2468" s="23">
        <f>VLOOKUP(C2468,Table_items[],4,FALSE)</f>
        <v>2460</v>
      </c>
      <c r="L2468" s="23">
        <f>VLOOKUP(C2468,Table_items[],5,FALSE)</f>
        <v>2490</v>
      </c>
    </row>
    <row r="2469" spans="1:12" s="23" customFormat="1" x14ac:dyDescent="0.2">
      <c r="A2469" s="7" t="s">
        <v>2744</v>
      </c>
      <c r="B2469" s="27">
        <v>44231</v>
      </c>
      <c r="C2469" s="9" t="s">
        <v>21</v>
      </c>
      <c r="D2469" s="9">
        <v>15</v>
      </c>
      <c r="E2469" s="9" t="s">
        <v>4896</v>
      </c>
      <c r="F2469" s="20" t="s">
        <v>4908</v>
      </c>
      <c r="G2469" t="s">
        <v>4904</v>
      </c>
      <c r="H2469" t="str">
        <f>VLOOKUP(E2469,suppliers!$A$2:$B$18,2,)</f>
        <v>OTHER</v>
      </c>
      <c r="I2469" t="str">
        <f>VLOOKUP(C2469,Table_items[],2,FALSE)</f>
        <v>Concor 5MG Strip 10</v>
      </c>
      <c r="J2469" t="str">
        <f>VLOOKUP(C2469,Table_items[],3,FALSE)</f>
        <v>Obat Hipertensi</v>
      </c>
      <c r="K2469" s="23">
        <f>VLOOKUP(C2469,Table_items[],4,FALSE)</f>
        <v>102000</v>
      </c>
      <c r="L2469" s="23">
        <f>VLOOKUP(C2469,Table_items[],5,FALSE)</f>
        <v>103632</v>
      </c>
    </row>
    <row r="2470" spans="1:12" s="23" customFormat="1" x14ac:dyDescent="0.2">
      <c r="A2470" s="11" t="s">
        <v>2745</v>
      </c>
      <c r="B2470" s="28">
        <v>44232</v>
      </c>
      <c r="C2470" s="13" t="s">
        <v>37</v>
      </c>
      <c r="D2470" s="13">
        <v>46</v>
      </c>
      <c r="E2470" s="9" t="s">
        <v>4896</v>
      </c>
      <c r="F2470" s="20" t="s">
        <v>4908</v>
      </c>
      <c r="G2470" t="s">
        <v>4904</v>
      </c>
      <c r="H2470" t="str">
        <f>VLOOKUP(E2470,suppliers!$A$2:$B$18,2,)</f>
        <v>OTHER</v>
      </c>
      <c r="I2470" t="str">
        <f>VLOOKUP(C2470,Table_items[],2,FALSE)</f>
        <v>Bodrex Extra</v>
      </c>
      <c r="J2470" t="str">
        <f>VLOOKUP(C2470,Table_items[],3,FALSE)</f>
        <v>Obat Sakit Kepala &amp; Demam</v>
      </c>
      <c r="K2470" s="23">
        <f>VLOOKUP(C2470,Table_items[],4,FALSE)</f>
        <v>50788</v>
      </c>
      <c r="L2470" s="23">
        <f>VLOOKUP(C2470,Table_items[],5,FALSE)</f>
        <v>51753</v>
      </c>
    </row>
    <row r="2471" spans="1:12" s="23" customFormat="1" x14ac:dyDescent="0.2">
      <c r="A2471" s="7" t="s">
        <v>2746</v>
      </c>
      <c r="B2471" s="27">
        <v>44232</v>
      </c>
      <c r="C2471" s="9" t="s">
        <v>24</v>
      </c>
      <c r="D2471" s="9">
        <v>10</v>
      </c>
      <c r="E2471" s="9" t="s">
        <v>4896</v>
      </c>
      <c r="F2471" s="20" t="s">
        <v>4908</v>
      </c>
      <c r="G2471" t="s">
        <v>4904</v>
      </c>
      <c r="H2471" t="str">
        <f>VLOOKUP(E2471,suppliers!$A$2:$B$18,2,)</f>
        <v>OTHER</v>
      </c>
      <c r="I2471" t="str">
        <f>VLOOKUP(C2471,Table_items[],2,FALSE)</f>
        <v>Irbesartan</v>
      </c>
      <c r="J2471" t="str">
        <f>VLOOKUP(C2471,Table_items[],3,FALSE)</f>
        <v>Obat Hipertensi</v>
      </c>
      <c r="K2471" s="23">
        <f>VLOOKUP(C2471,Table_items[],4,FALSE)</f>
        <v>108794</v>
      </c>
      <c r="L2471" s="23">
        <f>VLOOKUP(C2471,Table_items[],5,FALSE)</f>
        <v>109447</v>
      </c>
    </row>
    <row r="2472" spans="1:12" s="23" customFormat="1" x14ac:dyDescent="0.2">
      <c r="A2472" s="11" t="s">
        <v>2747</v>
      </c>
      <c r="B2472" s="28">
        <v>44232</v>
      </c>
      <c r="C2472" s="13" t="s">
        <v>24</v>
      </c>
      <c r="D2472" s="13">
        <v>32</v>
      </c>
      <c r="E2472" s="9" t="s">
        <v>4896</v>
      </c>
      <c r="F2472" s="20" t="s">
        <v>4908</v>
      </c>
      <c r="G2472" t="s">
        <v>4904</v>
      </c>
      <c r="H2472" t="str">
        <f>VLOOKUP(E2472,suppliers!$A$2:$B$18,2,)</f>
        <v>OTHER</v>
      </c>
      <c r="I2472" t="str">
        <f>VLOOKUP(C2472,Table_items[],2,FALSE)</f>
        <v>Irbesartan</v>
      </c>
      <c r="J2472" t="str">
        <f>VLOOKUP(C2472,Table_items[],3,FALSE)</f>
        <v>Obat Hipertensi</v>
      </c>
      <c r="K2472" s="23">
        <f>VLOOKUP(C2472,Table_items[],4,FALSE)</f>
        <v>108794</v>
      </c>
      <c r="L2472" s="23">
        <f>VLOOKUP(C2472,Table_items[],5,FALSE)</f>
        <v>109447</v>
      </c>
    </row>
    <row r="2473" spans="1:12" s="23" customFormat="1" x14ac:dyDescent="0.2">
      <c r="A2473" s="7" t="s">
        <v>2748</v>
      </c>
      <c r="B2473" s="27">
        <v>44232</v>
      </c>
      <c r="C2473" s="9" t="s">
        <v>38</v>
      </c>
      <c r="D2473" s="9">
        <v>48</v>
      </c>
      <c r="E2473" s="9" t="s">
        <v>4896</v>
      </c>
      <c r="F2473" s="20" t="s">
        <v>4908</v>
      </c>
      <c r="G2473" t="s">
        <v>4904</v>
      </c>
      <c r="H2473" t="str">
        <f>VLOOKUP(E2473,suppliers!$A$2:$B$18,2,)</f>
        <v>OTHER</v>
      </c>
      <c r="I2473" t="str">
        <f>VLOOKUP(C2473,Table_items[],2,FALSE)</f>
        <v>Sanmol 500 MG 4 Tablet</v>
      </c>
      <c r="J2473" t="str">
        <f>VLOOKUP(C2473,Table_items[],3,FALSE)</f>
        <v>Obat Sakit Kepala &amp; Demam</v>
      </c>
      <c r="K2473" s="23">
        <f>VLOOKUP(C2473,Table_items[],4,FALSE)</f>
        <v>1600</v>
      </c>
      <c r="L2473" s="23">
        <f>VLOOKUP(C2473,Table_items[],5,FALSE)</f>
        <v>1619</v>
      </c>
    </row>
    <row r="2474" spans="1:12" s="23" customFormat="1" x14ac:dyDescent="0.2">
      <c r="A2474" s="11" t="s">
        <v>2749</v>
      </c>
      <c r="B2474" s="28">
        <v>44232</v>
      </c>
      <c r="C2474" s="13" t="s">
        <v>41</v>
      </c>
      <c r="D2474" s="13">
        <v>49</v>
      </c>
      <c r="E2474" s="9" t="s">
        <v>4896</v>
      </c>
      <c r="F2474" s="20" t="s">
        <v>4908</v>
      </c>
      <c r="G2474" t="s">
        <v>4904</v>
      </c>
      <c r="H2474" t="str">
        <f>VLOOKUP(E2474,suppliers!$A$2:$B$18,2,)</f>
        <v>OTHER</v>
      </c>
      <c r="I2474" t="str">
        <f>VLOOKUP(C2474,Table_items[],2,FALSE)</f>
        <v>Otilon Ear Drops 8 mL</v>
      </c>
      <c r="J2474" t="str">
        <f>VLOOKUP(C2474,Table_items[],3,FALSE)</f>
        <v>Obat Telinga</v>
      </c>
      <c r="K2474" s="23">
        <f>VLOOKUP(C2474,Table_items[],4,FALSE)</f>
        <v>55000</v>
      </c>
      <c r="L2474" s="23">
        <f>VLOOKUP(C2474,Table_items[],5,FALSE)</f>
        <v>55935</v>
      </c>
    </row>
    <row r="2475" spans="1:12" s="23" customFormat="1" x14ac:dyDescent="0.2">
      <c r="A2475" s="7" t="s">
        <v>2750</v>
      </c>
      <c r="B2475" s="27">
        <v>44232</v>
      </c>
      <c r="C2475" s="9" t="s">
        <v>22</v>
      </c>
      <c r="D2475" s="9">
        <v>51</v>
      </c>
      <c r="E2475" s="9" t="s">
        <v>4896</v>
      </c>
      <c r="F2475" s="20" t="s">
        <v>4908</v>
      </c>
      <c r="G2475" t="s">
        <v>4904</v>
      </c>
      <c r="H2475" t="str">
        <f>VLOOKUP(E2475,suppliers!$A$2:$B$18,2,)</f>
        <v>OTHER</v>
      </c>
      <c r="I2475" t="str">
        <f>VLOOKUP(C2475,Table_items[],2,FALSE)</f>
        <v>Candesartan Ogb Dexa</v>
      </c>
      <c r="J2475" t="str">
        <f>VLOOKUP(C2475,Table_items[],3,FALSE)</f>
        <v>Obat Hipertensi</v>
      </c>
      <c r="K2475" s="23">
        <f>VLOOKUP(C2475,Table_items[],4,FALSE)</f>
        <v>5000</v>
      </c>
      <c r="L2475" s="23">
        <f>VLOOKUP(C2475,Table_items[],5,FALSE)</f>
        <v>5095</v>
      </c>
    </row>
    <row r="2476" spans="1:12" s="23" customFormat="1" x14ac:dyDescent="0.2">
      <c r="A2476" s="11" t="s">
        <v>2751</v>
      </c>
      <c r="B2476" s="28">
        <v>44232</v>
      </c>
      <c r="C2476" s="13" t="s">
        <v>36</v>
      </c>
      <c r="D2476" s="13">
        <v>30</v>
      </c>
      <c r="E2476" s="9" t="s">
        <v>4896</v>
      </c>
      <c r="F2476" s="20" t="s">
        <v>4908</v>
      </c>
      <c r="G2476" t="s">
        <v>4904</v>
      </c>
      <c r="H2476" t="str">
        <f>VLOOKUP(E2476,suppliers!$A$2:$B$18,2,)</f>
        <v>OTHER</v>
      </c>
      <c r="I2476" t="str">
        <f>VLOOKUP(C2476,Table_items[],2,FALSE)</f>
        <v>Sanmol Paracetamol</v>
      </c>
      <c r="J2476" t="str">
        <f>VLOOKUP(C2476,Table_items[],3,FALSE)</f>
        <v>Obat Sakit Kepala &amp; Demam</v>
      </c>
      <c r="K2476" s="23">
        <f>VLOOKUP(C2476,Table_items[],4,FALSE)</f>
        <v>16100</v>
      </c>
      <c r="L2476" s="23">
        <f>VLOOKUP(C2476,Table_items[],5,FALSE)</f>
        <v>16261</v>
      </c>
    </row>
    <row r="2477" spans="1:12" s="23" customFormat="1" x14ac:dyDescent="0.2">
      <c r="A2477" s="7" t="s">
        <v>2752</v>
      </c>
      <c r="B2477" s="27">
        <v>44233</v>
      </c>
      <c r="C2477" s="9" t="s">
        <v>12</v>
      </c>
      <c r="D2477" s="9">
        <v>82</v>
      </c>
      <c r="E2477" s="9" t="s">
        <v>4896</v>
      </c>
      <c r="F2477" s="20" t="s">
        <v>4908</v>
      </c>
      <c r="G2477" t="s">
        <v>4904</v>
      </c>
      <c r="H2477" t="str">
        <f>VLOOKUP(E2477,suppliers!$A$2:$B$18,2,)</f>
        <v>OTHER</v>
      </c>
      <c r="I2477" t="str">
        <f>VLOOKUP(C2477,Table_items[],2,FALSE)</f>
        <v>Decolsen 1 Strip 4 Tablet</v>
      </c>
      <c r="J2477" t="str">
        <f>VLOOKUP(C2477,Table_items[],3,FALSE)</f>
        <v>Obat Batuk &amp; Pilek</v>
      </c>
      <c r="K2477" s="23">
        <f>VLOOKUP(C2477,Table_items[],4,FALSE)</f>
        <v>2886</v>
      </c>
      <c r="L2477" s="23">
        <f>VLOOKUP(C2477,Table_items[],5,FALSE)</f>
        <v>2915</v>
      </c>
    </row>
    <row r="2478" spans="1:12" s="23" customFormat="1" x14ac:dyDescent="0.2">
      <c r="A2478" s="11" t="s">
        <v>2753</v>
      </c>
      <c r="B2478" s="28">
        <v>44233</v>
      </c>
      <c r="C2478" s="13" t="s">
        <v>12</v>
      </c>
      <c r="D2478" s="13">
        <v>45</v>
      </c>
      <c r="E2478" s="9" t="s">
        <v>4896</v>
      </c>
      <c r="F2478" s="20" t="s">
        <v>4908</v>
      </c>
      <c r="G2478" t="s">
        <v>4904</v>
      </c>
      <c r="H2478" t="str">
        <f>VLOOKUP(E2478,suppliers!$A$2:$B$18,2,)</f>
        <v>OTHER</v>
      </c>
      <c r="I2478" t="str">
        <f>VLOOKUP(C2478,Table_items[],2,FALSE)</f>
        <v>Decolsen 1 Strip 4 Tablet</v>
      </c>
      <c r="J2478" t="str">
        <f>VLOOKUP(C2478,Table_items[],3,FALSE)</f>
        <v>Obat Batuk &amp; Pilek</v>
      </c>
      <c r="K2478" s="23">
        <f>VLOOKUP(C2478,Table_items[],4,FALSE)</f>
        <v>2886</v>
      </c>
      <c r="L2478" s="23">
        <f>VLOOKUP(C2478,Table_items[],5,FALSE)</f>
        <v>2915</v>
      </c>
    </row>
    <row r="2479" spans="1:12" s="23" customFormat="1" x14ac:dyDescent="0.2">
      <c r="A2479" s="7" t="s">
        <v>2754</v>
      </c>
      <c r="B2479" s="27">
        <v>44233</v>
      </c>
      <c r="C2479" s="9" t="s">
        <v>37</v>
      </c>
      <c r="D2479" s="9">
        <v>18</v>
      </c>
      <c r="E2479" s="9" t="s">
        <v>4896</v>
      </c>
      <c r="F2479" s="20" t="s">
        <v>4908</v>
      </c>
      <c r="G2479" t="s">
        <v>4904</v>
      </c>
      <c r="H2479" t="str">
        <f>VLOOKUP(E2479,suppliers!$A$2:$B$18,2,)</f>
        <v>OTHER</v>
      </c>
      <c r="I2479" t="str">
        <f>VLOOKUP(C2479,Table_items[],2,FALSE)</f>
        <v>Bodrex Extra</v>
      </c>
      <c r="J2479" t="str">
        <f>VLOOKUP(C2479,Table_items[],3,FALSE)</f>
        <v>Obat Sakit Kepala &amp; Demam</v>
      </c>
      <c r="K2479" s="23">
        <f>VLOOKUP(C2479,Table_items[],4,FALSE)</f>
        <v>50788</v>
      </c>
      <c r="L2479" s="23">
        <f>VLOOKUP(C2479,Table_items[],5,FALSE)</f>
        <v>51753</v>
      </c>
    </row>
    <row r="2480" spans="1:12" s="23" customFormat="1" x14ac:dyDescent="0.2">
      <c r="A2480" s="11" t="s">
        <v>2755</v>
      </c>
      <c r="B2480" s="28">
        <v>44233</v>
      </c>
      <c r="C2480" s="13" t="s">
        <v>24</v>
      </c>
      <c r="D2480" s="13">
        <v>18</v>
      </c>
      <c r="E2480" s="9" t="s">
        <v>4896</v>
      </c>
      <c r="F2480" s="20" t="s">
        <v>4908</v>
      </c>
      <c r="G2480" t="s">
        <v>4904</v>
      </c>
      <c r="H2480" t="str">
        <f>VLOOKUP(E2480,suppliers!$A$2:$B$18,2,)</f>
        <v>OTHER</v>
      </c>
      <c r="I2480" t="str">
        <f>VLOOKUP(C2480,Table_items[],2,FALSE)</f>
        <v>Irbesartan</v>
      </c>
      <c r="J2480" t="str">
        <f>VLOOKUP(C2480,Table_items[],3,FALSE)</f>
        <v>Obat Hipertensi</v>
      </c>
      <c r="K2480" s="23">
        <f>VLOOKUP(C2480,Table_items[],4,FALSE)</f>
        <v>108794</v>
      </c>
      <c r="L2480" s="23">
        <f>VLOOKUP(C2480,Table_items[],5,FALSE)</f>
        <v>109447</v>
      </c>
    </row>
    <row r="2481" spans="1:12" s="23" customFormat="1" x14ac:dyDescent="0.2">
      <c r="A2481" s="7" t="s">
        <v>2756</v>
      </c>
      <c r="B2481" s="27">
        <v>44233</v>
      </c>
      <c r="C2481" s="9" t="s">
        <v>22</v>
      </c>
      <c r="D2481" s="9">
        <v>16</v>
      </c>
      <c r="E2481" s="9" t="s">
        <v>4896</v>
      </c>
      <c r="F2481" s="20" t="s">
        <v>4908</v>
      </c>
      <c r="G2481" t="s">
        <v>4904</v>
      </c>
      <c r="H2481" t="str">
        <f>VLOOKUP(E2481,suppliers!$A$2:$B$18,2,)</f>
        <v>OTHER</v>
      </c>
      <c r="I2481" t="str">
        <f>VLOOKUP(C2481,Table_items[],2,FALSE)</f>
        <v>Candesartan Ogb Dexa</v>
      </c>
      <c r="J2481" t="str">
        <f>VLOOKUP(C2481,Table_items[],3,FALSE)</f>
        <v>Obat Hipertensi</v>
      </c>
      <c r="K2481" s="23">
        <f>VLOOKUP(C2481,Table_items[],4,FALSE)</f>
        <v>5000</v>
      </c>
      <c r="L2481" s="23">
        <f>VLOOKUP(C2481,Table_items[],5,FALSE)</f>
        <v>5095</v>
      </c>
    </row>
    <row r="2482" spans="1:12" s="23" customFormat="1" x14ac:dyDescent="0.2">
      <c r="A2482" s="11" t="s">
        <v>2757</v>
      </c>
      <c r="B2482" s="28">
        <v>44233</v>
      </c>
      <c r="C2482" s="13" t="s">
        <v>7</v>
      </c>
      <c r="D2482" s="13">
        <v>19</v>
      </c>
      <c r="E2482" s="9" t="s">
        <v>4896</v>
      </c>
      <c r="F2482" s="20" t="s">
        <v>4908</v>
      </c>
      <c r="G2482" t="s">
        <v>4904</v>
      </c>
      <c r="H2482" t="str">
        <f>VLOOKUP(E2482,suppliers!$A$2:$B$18,2,)</f>
        <v>OTHER</v>
      </c>
      <c r="I2482" t="str">
        <f>VLOOKUP(C2482,Table_items[],2,FALSE)</f>
        <v>Acetylcysteine Mahakam 200 mg</v>
      </c>
      <c r="J2482" t="str">
        <f>VLOOKUP(C2482,Table_items[],3,FALSE)</f>
        <v>Obat Alergi</v>
      </c>
      <c r="K2482" s="23">
        <f>VLOOKUP(C2482,Table_items[],4,FALSE)</f>
        <v>33000</v>
      </c>
      <c r="L2482" s="23">
        <f>VLOOKUP(C2482,Table_items[],5,FALSE)</f>
        <v>33330</v>
      </c>
    </row>
    <row r="2483" spans="1:12" s="23" customFormat="1" x14ac:dyDescent="0.2">
      <c r="A2483" s="7" t="s">
        <v>2758</v>
      </c>
      <c r="B2483" s="27">
        <v>44233</v>
      </c>
      <c r="C2483" s="9" t="s">
        <v>7</v>
      </c>
      <c r="D2483" s="9">
        <v>90</v>
      </c>
      <c r="E2483" s="9" t="s">
        <v>4896</v>
      </c>
      <c r="F2483" s="20" t="s">
        <v>4908</v>
      </c>
      <c r="G2483" t="s">
        <v>4904</v>
      </c>
      <c r="H2483" t="str">
        <f>VLOOKUP(E2483,suppliers!$A$2:$B$18,2,)</f>
        <v>OTHER</v>
      </c>
      <c r="I2483" t="str">
        <f>VLOOKUP(C2483,Table_items[],2,FALSE)</f>
        <v>Acetylcysteine Mahakam 200 mg</v>
      </c>
      <c r="J2483" t="str">
        <f>VLOOKUP(C2483,Table_items[],3,FALSE)</f>
        <v>Obat Alergi</v>
      </c>
      <c r="K2483" s="23">
        <f>VLOOKUP(C2483,Table_items[],4,FALSE)</f>
        <v>33000</v>
      </c>
      <c r="L2483" s="23">
        <f>VLOOKUP(C2483,Table_items[],5,FALSE)</f>
        <v>33330</v>
      </c>
    </row>
    <row r="2484" spans="1:12" s="23" customFormat="1" x14ac:dyDescent="0.2">
      <c r="A2484" s="11" t="s">
        <v>2759</v>
      </c>
      <c r="B2484" s="28">
        <v>44233</v>
      </c>
      <c r="C2484" s="13" t="s">
        <v>35</v>
      </c>
      <c r="D2484" s="13">
        <v>49</v>
      </c>
      <c r="E2484" s="9" t="s">
        <v>4896</v>
      </c>
      <c r="F2484" s="20" t="s">
        <v>4908</v>
      </c>
      <c r="G2484" t="s">
        <v>4904</v>
      </c>
      <c r="H2484" t="str">
        <f>VLOOKUP(E2484,suppliers!$A$2:$B$18,2,)</f>
        <v>OTHER</v>
      </c>
      <c r="I2484" t="str">
        <f>VLOOKUP(C2484,Table_items[],2,FALSE)</f>
        <v>Proris Ibuprofen</v>
      </c>
      <c r="J2484" t="str">
        <f>VLOOKUP(C2484,Table_items[],3,FALSE)</f>
        <v>Obat Sakit Kepala &amp; Demam</v>
      </c>
      <c r="K2484" s="23">
        <f>VLOOKUP(C2484,Table_items[],4,FALSE)</f>
        <v>25000</v>
      </c>
      <c r="L2484" s="23">
        <f>VLOOKUP(C2484,Table_items[],5,FALSE)</f>
        <v>25275</v>
      </c>
    </row>
    <row r="2485" spans="1:12" s="23" customFormat="1" x14ac:dyDescent="0.2">
      <c r="A2485" s="7" t="s">
        <v>2760</v>
      </c>
      <c r="B2485" s="27">
        <v>44234</v>
      </c>
      <c r="C2485" s="9" t="s">
        <v>9</v>
      </c>
      <c r="D2485" s="9">
        <v>18</v>
      </c>
      <c r="E2485" s="9" t="s">
        <v>4896</v>
      </c>
      <c r="F2485" s="20" t="s">
        <v>4908</v>
      </c>
      <c r="G2485" t="s">
        <v>4904</v>
      </c>
      <c r="H2485" t="str">
        <f>VLOOKUP(E2485,suppliers!$A$2:$B$18,2,)</f>
        <v>OTHER</v>
      </c>
      <c r="I2485" t="str">
        <f>VLOOKUP(C2485,Table_items[],2,FALSE)</f>
        <v>Bedak Heroxyn 150 gr</v>
      </c>
      <c r="J2485" t="str">
        <f>VLOOKUP(C2485,Table_items[],3,FALSE)</f>
        <v>Obat Alergi</v>
      </c>
      <c r="K2485" s="23">
        <f>VLOOKUP(C2485,Table_items[],4,FALSE)</f>
        <v>16950</v>
      </c>
      <c r="L2485" s="23">
        <f>VLOOKUP(C2485,Table_items[],5,FALSE)</f>
        <v>17170</v>
      </c>
    </row>
    <row r="2486" spans="1:12" s="23" customFormat="1" x14ac:dyDescent="0.2">
      <c r="A2486" s="11" t="s">
        <v>2761</v>
      </c>
      <c r="B2486" s="28">
        <v>44234</v>
      </c>
      <c r="C2486" s="13" t="s">
        <v>24</v>
      </c>
      <c r="D2486" s="13">
        <v>28</v>
      </c>
      <c r="E2486" s="9" t="s">
        <v>4896</v>
      </c>
      <c r="F2486" s="20" t="s">
        <v>4908</v>
      </c>
      <c r="G2486" t="s">
        <v>4904</v>
      </c>
      <c r="H2486" t="str">
        <f>VLOOKUP(E2486,suppliers!$A$2:$B$18,2,)</f>
        <v>OTHER</v>
      </c>
      <c r="I2486" t="str">
        <f>VLOOKUP(C2486,Table_items[],2,FALSE)</f>
        <v>Irbesartan</v>
      </c>
      <c r="J2486" t="str">
        <f>VLOOKUP(C2486,Table_items[],3,FALSE)</f>
        <v>Obat Hipertensi</v>
      </c>
      <c r="K2486" s="23">
        <f>VLOOKUP(C2486,Table_items[],4,FALSE)</f>
        <v>108794</v>
      </c>
      <c r="L2486" s="23">
        <f>VLOOKUP(C2486,Table_items[],5,FALSE)</f>
        <v>109447</v>
      </c>
    </row>
    <row r="2487" spans="1:12" s="23" customFormat="1" x14ac:dyDescent="0.2">
      <c r="A2487" s="7" t="s">
        <v>2762</v>
      </c>
      <c r="B2487" s="27">
        <v>44234</v>
      </c>
      <c r="C2487" s="9" t="s">
        <v>24</v>
      </c>
      <c r="D2487" s="9">
        <v>37</v>
      </c>
      <c r="E2487" s="9" t="s">
        <v>4896</v>
      </c>
      <c r="F2487" s="20" t="s">
        <v>4908</v>
      </c>
      <c r="G2487" t="s">
        <v>4904</v>
      </c>
      <c r="H2487" t="str">
        <f>VLOOKUP(E2487,suppliers!$A$2:$B$18,2,)</f>
        <v>OTHER</v>
      </c>
      <c r="I2487" t="str">
        <f>VLOOKUP(C2487,Table_items[],2,FALSE)</f>
        <v>Irbesartan</v>
      </c>
      <c r="J2487" t="str">
        <f>VLOOKUP(C2487,Table_items[],3,FALSE)</f>
        <v>Obat Hipertensi</v>
      </c>
      <c r="K2487" s="23">
        <f>VLOOKUP(C2487,Table_items[],4,FALSE)</f>
        <v>108794</v>
      </c>
      <c r="L2487" s="23">
        <f>VLOOKUP(C2487,Table_items[],5,FALSE)</f>
        <v>109447</v>
      </c>
    </row>
    <row r="2488" spans="1:12" s="23" customFormat="1" x14ac:dyDescent="0.2">
      <c r="A2488" s="11" t="s">
        <v>2763</v>
      </c>
      <c r="B2488" s="28">
        <v>44234</v>
      </c>
      <c r="C2488" s="13" t="s">
        <v>24</v>
      </c>
      <c r="D2488" s="13">
        <v>28</v>
      </c>
      <c r="E2488" s="9" t="s">
        <v>4896</v>
      </c>
      <c r="F2488" s="20" t="s">
        <v>4908</v>
      </c>
      <c r="G2488" t="s">
        <v>4904</v>
      </c>
      <c r="H2488" t="str">
        <f>VLOOKUP(E2488,suppliers!$A$2:$B$18,2,)</f>
        <v>OTHER</v>
      </c>
      <c r="I2488" t="str">
        <f>VLOOKUP(C2488,Table_items[],2,FALSE)</f>
        <v>Irbesartan</v>
      </c>
      <c r="J2488" t="str">
        <f>VLOOKUP(C2488,Table_items[],3,FALSE)</f>
        <v>Obat Hipertensi</v>
      </c>
      <c r="K2488" s="23">
        <f>VLOOKUP(C2488,Table_items[],4,FALSE)</f>
        <v>108794</v>
      </c>
      <c r="L2488" s="23">
        <f>VLOOKUP(C2488,Table_items[],5,FALSE)</f>
        <v>109447</v>
      </c>
    </row>
    <row r="2489" spans="1:12" s="23" customFormat="1" x14ac:dyDescent="0.2">
      <c r="A2489" s="7" t="s">
        <v>2764</v>
      </c>
      <c r="B2489" s="27">
        <v>44234</v>
      </c>
      <c r="C2489" s="9" t="s">
        <v>24</v>
      </c>
      <c r="D2489" s="9">
        <v>33</v>
      </c>
      <c r="E2489" s="9" t="s">
        <v>4896</v>
      </c>
      <c r="F2489" s="20" t="s">
        <v>4908</v>
      </c>
      <c r="G2489" t="s">
        <v>4904</v>
      </c>
      <c r="H2489" t="str">
        <f>VLOOKUP(E2489,suppliers!$A$2:$B$18,2,)</f>
        <v>OTHER</v>
      </c>
      <c r="I2489" t="str">
        <f>VLOOKUP(C2489,Table_items[],2,FALSE)</f>
        <v>Irbesartan</v>
      </c>
      <c r="J2489" t="str">
        <f>VLOOKUP(C2489,Table_items[],3,FALSE)</f>
        <v>Obat Hipertensi</v>
      </c>
      <c r="K2489" s="23">
        <f>VLOOKUP(C2489,Table_items[],4,FALSE)</f>
        <v>108794</v>
      </c>
      <c r="L2489" s="23">
        <f>VLOOKUP(C2489,Table_items[],5,FALSE)</f>
        <v>109447</v>
      </c>
    </row>
    <row r="2490" spans="1:12" s="23" customFormat="1" x14ac:dyDescent="0.2">
      <c r="A2490" s="11" t="s">
        <v>2765</v>
      </c>
      <c r="B2490" s="28">
        <v>44234</v>
      </c>
      <c r="C2490" s="13" t="s">
        <v>24</v>
      </c>
      <c r="D2490" s="13">
        <v>12</v>
      </c>
      <c r="E2490" s="9" t="s">
        <v>4896</v>
      </c>
      <c r="F2490" s="20" t="s">
        <v>4908</v>
      </c>
      <c r="G2490" t="s">
        <v>4904</v>
      </c>
      <c r="H2490" t="str">
        <f>VLOOKUP(E2490,suppliers!$A$2:$B$18,2,)</f>
        <v>OTHER</v>
      </c>
      <c r="I2490" t="str">
        <f>VLOOKUP(C2490,Table_items[],2,FALSE)</f>
        <v>Irbesartan</v>
      </c>
      <c r="J2490" t="str">
        <f>VLOOKUP(C2490,Table_items[],3,FALSE)</f>
        <v>Obat Hipertensi</v>
      </c>
      <c r="K2490" s="23">
        <f>VLOOKUP(C2490,Table_items[],4,FALSE)</f>
        <v>108794</v>
      </c>
      <c r="L2490" s="23">
        <f>VLOOKUP(C2490,Table_items[],5,FALSE)</f>
        <v>109447</v>
      </c>
    </row>
    <row r="2491" spans="1:12" s="23" customFormat="1" x14ac:dyDescent="0.2">
      <c r="A2491" s="7" t="s">
        <v>2766</v>
      </c>
      <c r="B2491" s="27">
        <v>44234</v>
      </c>
      <c r="C2491" s="9" t="s">
        <v>24</v>
      </c>
      <c r="D2491" s="9">
        <v>32</v>
      </c>
      <c r="E2491" s="9" t="s">
        <v>4896</v>
      </c>
      <c r="F2491" s="20" t="s">
        <v>4908</v>
      </c>
      <c r="G2491" t="s">
        <v>4904</v>
      </c>
      <c r="H2491" t="str">
        <f>VLOOKUP(E2491,suppliers!$A$2:$B$18,2,)</f>
        <v>OTHER</v>
      </c>
      <c r="I2491" t="str">
        <f>VLOOKUP(C2491,Table_items[],2,FALSE)</f>
        <v>Irbesartan</v>
      </c>
      <c r="J2491" t="str">
        <f>VLOOKUP(C2491,Table_items[],3,FALSE)</f>
        <v>Obat Hipertensi</v>
      </c>
      <c r="K2491" s="23">
        <f>VLOOKUP(C2491,Table_items[],4,FALSE)</f>
        <v>108794</v>
      </c>
      <c r="L2491" s="23">
        <f>VLOOKUP(C2491,Table_items[],5,FALSE)</f>
        <v>109447</v>
      </c>
    </row>
    <row r="2492" spans="1:12" s="23" customFormat="1" x14ac:dyDescent="0.2">
      <c r="A2492" s="11" t="s">
        <v>2767</v>
      </c>
      <c r="B2492" s="28">
        <v>44234</v>
      </c>
      <c r="C2492" s="13" t="s">
        <v>38</v>
      </c>
      <c r="D2492" s="13">
        <v>19</v>
      </c>
      <c r="E2492" s="9" t="s">
        <v>4896</v>
      </c>
      <c r="F2492" s="20" t="s">
        <v>4908</v>
      </c>
      <c r="G2492" t="s">
        <v>4904</v>
      </c>
      <c r="H2492" t="str">
        <f>VLOOKUP(E2492,suppliers!$A$2:$B$18,2,)</f>
        <v>OTHER</v>
      </c>
      <c r="I2492" t="str">
        <f>VLOOKUP(C2492,Table_items[],2,FALSE)</f>
        <v>Sanmol 500 MG 4 Tablet</v>
      </c>
      <c r="J2492" t="str">
        <f>VLOOKUP(C2492,Table_items[],3,FALSE)</f>
        <v>Obat Sakit Kepala &amp; Demam</v>
      </c>
      <c r="K2492" s="23">
        <f>VLOOKUP(C2492,Table_items[],4,FALSE)</f>
        <v>1600</v>
      </c>
      <c r="L2492" s="23">
        <f>VLOOKUP(C2492,Table_items[],5,FALSE)</f>
        <v>1619</v>
      </c>
    </row>
    <row r="2493" spans="1:12" s="23" customFormat="1" x14ac:dyDescent="0.2">
      <c r="A2493" s="7" t="s">
        <v>2768</v>
      </c>
      <c r="B2493" s="27">
        <v>44234</v>
      </c>
      <c r="C2493" s="9" t="s">
        <v>41</v>
      </c>
      <c r="D2493" s="9">
        <v>21</v>
      </c>
      <c r="E2493" s="9" t="s">
        <v>4896</v>
      </c>
      <c r="F2493" s="20" t="s">
        <v>4908</v>
      </c>
      <c r="G2493" t="s">
        <v>4904</v>
      </c>
      <c r="H2493" t="str">
        <f>VLOOKUP(E2493,suppliers!$A$2:$B$18,2,)</f>
        <v>OTHER</v>
      </c>
      <c r="I2493" t="str">
        <f>VLOOKUP(C2493,Table_items[],2,FALSE)</f>
        <v>Otilon Ear Drops 8 mL</v>
      </c>
      <c r="J2493" t="str">
        <f>VLOOKUP(C2493,Table_items[],3,FALSE)</f>
        <v>Obat Telinga</v>
      </c>
      <c r="K2493" s="23">
        <f>VLOOKUP(C2493,Table_items[],4,FALSE)</f>
        <v>55000</v>
      </c>
      <c r="L2493" s="23">
        <f>VLOOKUP(C2493,Table_items[],5,FALSE)</f>
        <v>55935</v>
      </c>
    </row>
    <row r="2494" spans="1:12" s="23" customFormat="1" x14ac:dyDescent="0.2">
      <c r="A2494" s="11" t="s">
        <v>2769</v>
      </c>
      <c r="B2494" s="28">
        <v>44234</v>
      </c>
      <c r="C2494" s="13" t="s">
        <v>41</v>
      </c>
      <c r="D2494" s="13">
        <v>23</v>
      </c>
      <c r="E2494" s="9" t="s">
        <v>4896</v>
      </c>
      <c r="F2494" s="20" t="s">
        <v>4908</v>
      </c>
      <c r="G2494" t="s">
        <v>4904</v>
      </c>
      <c r="H2494" t="str">
        <f>VLOOKUP(E2494,suppliers!$A$2:$B$18,2,)</f>
        <v>OTHER</v>
      </c>
      <c r="I2494" t="str">
        <f>VLOOKUP(C2494,Table_items[],2,FALSE)</f>
        <v>Otilon Ear Drops 8 mL</v>
      </c>
      <c r="J2494" t="str">
        <f>VLOOKUP(C2494,Table_items[],3,FALSE)</f>
        <v>Obat Telinga</v>
      </c>
      <c r="K2494" s="23">
        <f>VLOOKUP(C2494,Table_items[],4,FALSE)</f>
        <v>55000</v>
      </c>
      <c r="L2494" s="23">
        <f>VLOOKUP(C2494,Table_items[],5,FALSE)</f>
        <v>55935</v>
      </c>
    </row>
    <row r="2495" spans="1:12" s="23" customFormat="1" x14ac:dyDescent="0.2">
      <c r="A2495" s="7" t="s">
        <v>2770</v>
      </c>
      <c r="B2495" s="27">
        <v>44234</v>
      </c>
      <c r="C2495" s="9" t="s">
        <v>22</v>
      </c>
      <c r="D2495" s="9">
        <v>36</v>
      </c>
      <c r="E2495" s="9" t="s">
        <v>4896</v>
      </c>
      <c r="F2495" s="20" t="s">
        <v>4908</v>
      </c>
      <c r="G2495" t="s">
        <v>4904</v>
      </c>
      <c r="H2495" t="str">
        <f>VLOOKUP(E2495,suppliers!$A$2:$B$18,2,)</f>
        <v>OTHER</v>
      </c>
      <c r="I2495" t="str">
        <f>VLOOKUP(C2495,Table_items[],2,FALSE)</f>
        <v>Candesartan Ogb Dexa</v>
      </c>
      <c r="J2495" t="str">
        <f>VLOOKUP(C2495,Table_items[],3,FALSE)</f>
        <v>Obat Hipertensi</v>
      </c>
      <c r="K2495" s="23">
        <f>VLOOKUP(C2495,Table_items[],4,FALSE)</f>
        <v>5000</v>
      </c>
      <c r="L2495" s="23">
        <f>VLOOKUP(C2495,Table_items[],5,FALSE)</f>
        <v>5095</v>
      </c>
    </row>
    <row r="2496" spans="1:12" s="23" customFormat="1" x14ac:dyDescent="0.2">
      <c r="A2496" s="11" t="s">
        <v>2771</v>
      </c>
      <c r="B2496" s="28">
        <v>44234</v>
      </c>
      <c r="C2496" s="13" t="s">
        <v>22</v>
      </c>
      <c r="D2496" s="13">
        <v>14</v>
      </c>
      <c r="E2496" s="9" t="s">
        <v>4896</v>
      </c>
      <c r="F2496" s="20" t="s">
        <v>4908</v>
      </c>
      <c r="G2496" t="s">
        <v>4904</v>
      </c>
      <c r="H2496" t="str">
        <f>VLOOKUP(E2496,suppliers!$A$2:$B$18,2,)</f>
        <v>OTHER</v>
      </c>
      <c r="I2496" t="str">
        <f>VLOOKUP(C2496,Table_items[],2,FALSE)</f>
        <v>Candesartan Ogb Dexa</v>
      </c>
      <c r="J2496" t="str">
        <f>VLOOKUP(C2496,Table_items[],3,FALSE)</f>
        <v>Obat Hipertensi</v>
      </c>
      <c r="K2496" s="23">
        <f>VLOOKUP(C2496,Table_items[],4,FALSE)</f>
        <v>5000</v>
      </c>
      <c r="L2496" s="23">
        <f>VLOOKUP(C2496,Table_items[],5,FALSE)</f>
        <v>5095</v>
      </c>
    </row>
    <row r="2497" spans="1:12" s="23" customFormat="1" x14ac:dyDescent="0.2">
      <c r="A2497" s="7" t="s">
        <v>2772</v>
      </c>
      <c r="B2497" s="27">
        <v>44234</v>
      </c>
      <c r="C2497" s="9" t="s">
        <v>30</v>
      </c>
      <c r="D2497" s="9">
        <v>32</v>
      </c>
      <c r="E2497" s="9" t="s">
        <v>4896</v>
      </c>
      <c r="F2497" s="20" t="s">
        <v>4908</v>
      </c>
      <c r="G2497" t="s">
        <v>4904</v>
      </c>
      <c r="H2497" t="str">
        <f>VLOOKUP(E2497,suppliers!$A$2:$B$18,2,)</f>
        <v>OTHER</v>
      </c>
      <c r="I2497" t="str">
        <f>VLOOKUP(C2497,Table_items[],2,FALSE)</f>
        <v>Koolfever</v>
      </c>
      <c r="J2497" t="str">
        <f>VLOOKUP(C2497,Table_items[],3,FALSE)</f>
        <v>Obat Sakit Kepala &amp; Demam</v>
      </c>
      <c r="K2497" s="23">
        <f>VLOOKUP(C2497,Table_items[],4,FALSE)</f>
        <v>7500</v>
      </c>
      <c r="L2497" s="23">
        <f>VLOOKUP(C2497,Table_items[],5,FALSE)</f>
        <v>7620</v>
      </c>
    </row>
    <row r="2498" spans="1:12" s="23" customFormat="1" x14ac:dyDescent="0.2">
      <c r="A2498" s="11" t="s">
        <v>2773</v>
      </c>
      <c r="B2498" s="28">
        <v>44234</v>
      </c>
      <c r="C2498" s="13" t="s">
        <v>20</v>
      </c>
      <c r="D2498" s="13">
        <v>1499</v>
      </c>
      <c r="E2498" s="9" t="s">
        <v>4896</v>
      </c>
      <c r="F2498" s="20" t="s">
        <v>4908</v>
      </c>
      <c r="G2498" t="s">
        <v>4904</v>
      </c>
      <c r="H2498" t="str">
        <f>VLOOKUP(E2498,suppliers!$A$2:$B$18,2,)</f>
        <v>OTHER</v>
      </c>
      <c r="I2498" t="str">
        <f>VLOOKUP(C2498,Table_items[],2,FALSE)</f>
        <v>Carditens</v>
      </c>
      <c r="J2498" t="str">
        <f>VLOOKUP(C2498,Table_items[],3,FALSE)</f>
        <v>Obat Hipertensi</v>
      </c>
      <c r="K2498" s="23">
        <f>VLOOKUP(C2498,Table_items[],4,FALSE)</f>
        <v>100000</v>
      </c>
      <c r="L2498" s="23">
        <f>VLOOKUP(C2498,Table_items[],5,FALSE)</f>
        <v>100900</v>
      </c>
    </row>
    <row r="2499" spans="1:12" s="23" customFormat="1" x14ac:dyDescent="0.2">
      <c r="A2499" s="7" t="s">
        <v>2774</v>
      </c>
      <c r="B2499" s="27">
        <v>44234</v>
      </c>
      <c r="C2499" s="9" t="s">
        <v>5</v>
      </c>
      <c r="D2499" s="9">
        <v>69</v>
      </c>
      <c r="E2499" s="9" t="s">
        <v>4896</v>
      </c>
      <c r="F2499" s="20" t="s">
        <v>4908</v>
      </c>
      <c r="G2499" t="s">
        <v>4904</v>
      </c>
      <c r="H2499" t="str">
        <f>VLOOKUP(E2499,suppliers!$A$2:$B$18,2,)</f>
        <v>OTHER</v>
      </c>
      <c r="I2499" t="str">
        <f>VLOOKUP(C2499,Table_items[],2,FALSE)</f>
        <v>Ozen 10 MG Blister</v>
      </c>
      <c r="J2499" t="str">
        <f>VLOOKUP(C2499,Table_items[],3,FALSE)</f>
        <v>Obat Alergi</v>
      </c>
      <c r="K2499" s="23">
        <f>VLOOKUP(C2499,Table_items[],4,FALSE)</f>
        <v>18611</v>
      </c>
      <c r="L2499" s="23">
        <f>VLOOKUP(C2499,Table_items[],5,FALSE)</f>
        <v>18816</v>
      </c>
    </row>
    <row r="2500" spans="1:12" s="23" customFormat="1" x14ac:dyDescent="0.2">
      <c r="A2500" s="11" t="s">
        <v>2775</v>
      </c>
      <c r="B2500" s="28">
        <v>44236</v>
      </c>
      <c r="C2500" s="13" t="s">
        <v>12</v>
      </c>
      <c r="D2500" s="13">
        <v>55</v>
      </c>
      <c r="E2500" s="9" t="s">
        <v>4896</v>
      </c>
      <c r="F2500" s="20" t="s">
        <v>4908</v>
      </c>
      <c r="G2500" t="s">
        <v>4904</v>
      </c>
      <c r="H2500" t="str">
        <f>VLOOKUP(E2500,suppliers!$A$2:$B$18,2,)</f>
        <v>OTHER</v>
      </c>
      <c r="I2500" t="str">
        <f>VLOOKUP(C2500,Table_items[],2,FALSE)</f>
        <v>Decolsen 1 Strip 4 Tablet</v>
      </c>
      <c r="J2500" t="str">
        <f>VLOOKUP(C2500,Table_items[],3,FALSE)</f>
        <v>Obat Batuk &amp; Pilek</v>
      </c>
      <c r="K2500" s="23">
        <f>VLOOKUP(C2500,Table_items[],4,FALSE)</f>
        <v>2886</v>
      </c>
      <c r="L2500" s="23">
        <f>VLOOKUP(C2500,Table_items[],5,FALSE)</f>
        <v>2915</v>
      </c>
    </row>
    <row r="2501" spans="1:12" s="23" customFormat="1" x14ac:dyDescent="0.2">
      <c r="A2501" s="7" t="s">
        <v>2776</v>
      </c>
      <c r="B2501" s="27">
        <v>44236</v>
      </c>
      <c r="C2501" s="9" t="s">
        <v>41</v>
      </c>
      <c r="D2501" s="9">
        <v>34</v>
      </c>
      <c r="E2501" s="9" t="s">
        <v>4896</v>
      </c>
      <c r="F2501" s="20" t="s">
        <v>4908</v>
      </c>
      <c r="G2501" t="s">
        <v>4904</v>
      </c>
      <c r="H2501" t="str">
        <f>VLOOKUP(E2501,suppliers!$A$2:$B$18,2,)</f>
        <v>OTHER</v>
      </c>
      <c r="I2501" t="str">
        <f>VLOOKUP(C2501,Table_items[],2,FALSE)</f>
        <v>Otilon Ear Drops 8 mL</v>
      </c>
      <c r="J2501" t="str">
        <f>VLOOKUP(C2501,Table_items[],3,FALSE)</f>
        <v>Obat Telinga</v>
      </c>
      <c r="K2501" s="23">
        <f>VLOOKUP(C2501,Table_items[],4,FALSE)</f>
        <v>55000</v>
      </c>
      <c r="L2501" s="23">
        <f>VLOOKUP(C2501,Table_items[],5,FALSE)</f>
        <v>55935</v>
      </c>
    </row>
    <row r="2502" spans="1:12" s="23" customFormat="1" x14ac:dyDescent="0.2">
      <c r="A2502" s="11" t="s">
        <v>2777</v>
      </c>
      <c r="B2502" s="28">
        <v>44236</v>
      </c>
      <c r="C2502" s="13" t="s">
        <v>36</v>
      </c>
      <c r="D2502" s="13">
        <v>2</v>
      </c>
      <c r="E2502" s="9" t="s">
        <v>4896</v>
      </c>
      <c r="F2502" s="20" t="s">
        <v>4908</v>
      </c>
      <c r="G2502" t="s">
        <v>4904</v>
      </c>
      <c r="H2502" t="str">
        <f>VLOOKUP(E2502,suppliers!$A$2:$B$18,2,)</f>
        <v>OTHER</v>
      </c>
      <c r="I2502" t="str">
        <f>VLOOKUP(C2502,Table_items[],2,FALSE)</f>
        <v>Sanmol Paracetamol</v>
      </c>
      <c r="J2502" t="str">
        <f>VLOOKUP(C2502,Table_items[],3,FALSE)</f>
        <v>Obat Sakit Kepala &amp; Demam</v>
      </c>
      <c r="K2502" s="23">
        <f>VLOOKUP(C2502,Table_items[],4,FALSE)</f>
        <v>16100</v>
      </c>
      <c r="L2502" s="23">
        <f>VLOOKUP(C2502,Table_items[],5,FALSE)</f>
        <v>16261</v>
      </c>
    </row>
    <row r="2503" spans="1:12" s="23" customFormat="1" x14ac:dyDescent="0.2">
      <c r="A2503" s="7" t="s">
        <v>2778</v>
      </c>
      <c r="B2503" s="27">
        <v>44236</v>
      </c>
      <c r="C2503" s="9" t="s">
        <v>16</v>
      </c>
      <c r="D2503" s="9">
        <v>10</v>
      </c>
      <c r="E2503" s="9" t="s">
        <v>4896</v>
      </c>
      <c r="F2503" s="20" t="s">
        <v>4908</v>
      </c>
      <c r="G2503" t="s">
        <v>4904</v>
      </c>
      <c r="H2503" t="str">
        <f>VLOOKUP(E2503,suppliers!$A$2:$B$18,2,)</f>
        <v>OTHER</v>
      </c>
      <c r="I2503" t="str">
        <f>VLOOKUP(C2503,Table_items[],2,FALSE)</f>
        <v>Ultraflu Box Isi 25 Strip</v>
      </c>
      <c r="J2503" t="str">
        <f>VLOOKUP(C2503,Table_items[],3,FALSE)</f>
        <v>Obat Batuk &amp; Pilek</v>
      </c>
      <c r="K2503" s="23">
        <f>VLOOKUP(C2503,Table_items[],4,FALSE)</f>
        <v>72500</v>
      </c>
      <c r="L2503" s="23">
        <f>VLOOKUP(C2503,Table_items[],5,FALSE)</f>
        <v>73805</v>
      </c>
    </row>
    <row r="2504" spans="1:12" s="23" customFormat="1" x14ac:dyDescent="0.2">
      <c r="A2504" s="11" t="s">
        <v>2779</v>
      </c>
      <c r="B2504" s="28">
        <v>44236</v>
      </c>
      <c r="C2504" s="13" t="s">
        <v>16</v>
      </c>
      <c r="D2504" s="13">
        <v>22</v>
      </c>
      <c r="E2504" s="9" t="s">
        <v>4896</v>
      </c>
      <c r="F2504" s="20" t="s">
        <v>4908</v>
      </c>
      <c r="G2504" t="s">
        <v>4904</v>
      </c>
      <c r="H2504" t="str">
        <f>VLOOKUP(E2504,suppliers!$A$2:$B$18,2,)</f>
        <v>OTHER</v>
      </c>
      <c r="I2504" t="str">
        <f>VLOOKUP(C2504,Table_items[],2,FALSE)</f>
        <v>Ultraflu Box Isi 25 Strip</v>
      </c>
      <c r="J2504" t="str">
        <f>VLOOKUP(C2504,Table_items[],3,FALSE)</f>
        <v>Obat Batuk &amp; Pilek</v>
      </c>
      <c r="K2504" s="23">
        <f>VLOOKUP(C2504,Table_items[],4,FALSE)</f>
        <v>72500</v>
      </c>
      <c r="L2504" s="23">
        <f>VLOOKUP(C2504,Table_items[],5,FALSE)</f>
        <v>73805</v>
      </c>
    </row>
    <row r="2505" spans="1:12" s="23" customFormat="1" x14ac:dyDescent="0.2">
      <c r="A2505" s="7" t="s">
        <v>2780</v>
      </c>
      <c r="B2505" s="27">
        <v>44236</v>
      </c>
      <c r="C2505" s="9" t="s">
        <v>8</v>
      </c>
      <c r="D2505" s="9">
        <v>36</v>
      </c>
      <c r="E2505" s="9" t="s">
        <v>4896</v>
      </c>
      <c r="F2505" s="20" t="s">
        <v>4908</v>
      </c>
      <c r="G2505" t="s">
        <v>4904</v>
      </c>
      <c r="H2505" t="str">
        <f>VLOOKUP(E2505,suppliers!$A$2:$B$18,2,)</f>
        <v>OTHER</v>
      </c>
      <c r="I2505" t="str">
        <f>VLOOKUP(C2505,Table_items[],2,FALSE)</f>
        <v>Bisoprolol Ogb Dexa</v>
      </c>
      <c r="J2505" t="str">
        <f>VLOOKUP(C2505,Table_items[],3,FALSE)</f>
        <v>Obat Alergi</v>
      </c>
      <c r="K2505" s="23">
        <f>VLOOKUP(C2505,Table_items[],4,FALSE)</f>
        <v>10000</v>
      </c>
      <c r="L2505" s="23">
        <f>VLOOKUP(C2505,Table_items[],5,FALSE)</f>
        <v>10180</v>
      </c>
    </row>
    <row r="2506" spans="1:12" s="23" customFormat="1" x14ac:dyDescent="0.2">
      <c r="A2506" s="11" t="s">
        <v>2781</v>
      </c>
      <c r="B2506" s="28">
        <v>44236</v>
      </c>
      <c r="C2506" s="13" t="s">
        <v>39</v>
      </c>
      <c r="D2506" s="13">
        <v>7</v>
      </c>
      <c r="E2506" s="9" t="s">
        <v>4896</v>
      </c>
      <c r="F2506" s="20" t="s">
        <v>4908</v>
      </c>
      <c r="G2506" t="s">
        <v>4904</v>
      </c>
      <c r="H2506" t="str">
        <f>VLOOKUP(E2506,suppliers!$A$2:$B$18,2,)</f>
        <v>OTHER</v>
      </c>
      <c r="I2506" t="str">
        <f>VLOOKUP(C2506,Table_items[],2,FALSE)</f>
        <v>Cilostazol Bernofarm</v>
      </c>
      <c r="J2506" t="str">
        <f>VLOOKUP(C2506,Table_items[],3,FALSE)</f>
        <v>Obat Sakit Kepala &amp; Demam</v>
      </c>
      <c r="K2506" s="23">
        <f>VLOOKUP(C2506,Table_items[],4,FALSE)</f>
        <v>45450</v>
      </c>
      <c r="L2506" s="23">
        <f>VLOOKUP(C2506,Table_items[],5,FALSE)</f>
        <v>46223</v>
      </c>
    </row>
    <row r="2507" spans="1:12" s="23" customFormat="1" x14ac:dyDescent="0.2">
      <c r="A2507" s="7" t="s">
        <v>2782</v>
      </c>
      <c r="B2507" s="27">
        <v>44237</v>
      </c>
      <c r="C2507" s="9" t="s">
        <v>37</v>
      </c>
      <c r="D2507" s="9">
        <v>41</v>
      </c>
      <c r="E2507" s="9" t="s">
        <v>4896</v>
      </c>
      <c r="F2507" s="20" t="s">
        <v>4908</v>
      </c>
      <c r="G2507" t="s">
        <v>4904</v>
      </c>
      <c r="H2507" t="str">
        <f>VLOOKUP(E2507,suppliers!$A$2:$B$18,2,)</f>
        <v>OTHER</v>
      </c>
      <c r="I2507" t="str">
        <f>VLOOKUP(C2507,Table_items[],2,FALSE)</f>
        <v>Bodrex Extra</v>
      </c>
      <c r="J2507" t="str">
        <f>VLOOKUP(C2507,Table_items[],3,FALSE)</f>
        <v>Obat Sakit Kepala &amp; Demam</v>
      </c>
      <c r="K2507" s="23">
        <f>VLOOKUP(C2507,Table_items[],4,FALSE)</f>
        <v>50788</v>
      </c>
      <c r="L2507" s="23">
        <f>VLOOKUP(C2507,Table_items[],5,FALSE)</f>
        <v>51753</v>
      </c>
    </row>
    <row r="2508" spans="1:12" s="23" customFormat="1" x14ac:dyDescent="0.2">
      <c r="A2508" s="11" t="s">
        <v>2783</v>
      </c>
      <c r="B2508" s="28">
        <v>44237</v>
      </c>
      <c r="C2508" s="13" t="s">
        <v>24</v>
      </c>
      <c r="D2508" s="13">
        <v>36</v>
      </c>
      <c r="E2508" s="9" t="s">
        <v>4896</v>
      </c>
      <c r="F2508" s="20" t="s">
        <v>4908</v>
      </c>
      <c r="G2508" t="s">
        <v>4904</v>
      </c>
      <c r="H2508" t="str">
        <f>VLOOKUP(E2508,suppliers!$A$2:$B$18,2,)</f>
        <v>OTHER</v>
      </c>
      <c r="I2508" t="str">
        <f>VLOOKUP(C2508,Table_items[],2,FALSE)</f>
        <v>Irbesartan</v>
      </c>
      <c r="J2508" t="str">
        <f>VLOOKUP(C2508,Table_items[],3,FALSE)</f>
        <v>Obat Hipertensi</v>
      </c>
      <c r="K2508" s="23">
        <f>VLOOKUP(C2508,Table_items[],4,FALSE)</f>
        <v>108794</v>
      </c>
      <c r="L2508" s="23">
        <f>VLOOKUP(C2508,Table_items[],5,FALSE)</f>
        <v>109447</v>
      </c>
    </row>
    <row r="2509" spans="1:12" s="23" customFormat="1" x14ac:dyDescent="0.2">
      <c r="A2509" s="7" t="s">
        <v>2784</v>
      </c>
      <c r="B2509" s="27">
        <v>44237</v>
      </c>
      <c r="C2509" s="9" t="s">
        <v>38</v>
      </c>
      <c r="D2509" s="9">
        <v>12</v>
      </c>
      <c r="E2509" s="9" t="s">
        <v>4896</v>
      </c>
      <c r="F2509" s="20" t="s">
        <v>4908</v>
      </c>
      <c r="G2509" t="s">
        <v>4904</v>
      </c>
      <c r="H2509" t="str">
        <f>VLOOKUP(E2509,suppliers!$A$2:$B$18,2,)</f>
        <v>OTHER</v>
      </c>
      <c r="I2509" t="str">
        <f>VLOOKUP(C2509,Table_items[],2,FALSE)</f>
        <v>Sanmol 500 MG 4 Tablet</v>
      </c>
      <c r="J2509" t="str">
        <f>VLOOKUP(C2509,Table_items[],3,FALSE)</f>
        <v>Obat Sakit Kepala &amp; Demam</v>
      </c>
      <c r="K2509" s="23">
        <f>VLOOKUP(C2509,Table_items[],4,FALSE)</f>
        <v>1600</v>
      </c>
      <c r="L2509" s="23">
        <f>VLOOKUP(C2509,Table_items[],5,FALSE)</f>
        <v>1619</v>
      </c>
    </row>
    <row r="2510" spans="1:12" s="23" customFormat="1" x14ac:dyDescent="0.2">
      <c r="A2510" s="11" t="s">
        <v>2785</v>
      </c>
      <c r="B2510" s="28">
        <v>44237</v>
      </c>
      <c r="C2510" s="13" t="s">
        <v>41</v>
      </c>
      <c r="D2510" s="13">
        <v>49</v>
      </c>
      <c r="E2510" s="9" t="s">
        <v>4896</v>
      </c>
      <c r="F2510" s="20" t="s">
        <v>4908</v>
      </c>
      <c r="G2510" t="s">
        <v>4904</v>
      </c>
      <c r="H2510" t="str">
        <f>VLOOKUP(E2510,suppliers!$A$2:$B$18,2,)</f>
        <v>OTHER</v>
      </c>
      <c r="I2510" t="str">
        <f>VLOOKUP(C2510,Table_items[],2,FALSE)</f>
        <v>Otilon Ear Drops 8 mL</v>
      </c>
      <c r="J2510" t="str">
        <f>VLOOKUP(C2510,Table_items[],3,FALSE)</f>
        <v>Obat Telinga</v>
      </c>
      <c r="K2510" s="23">
        <f>VLOOKUP(C2510,Table_items[],4,FALSE)</f>
        <v>55000</v>
      </c>
      <c r="L2510" s="23">
        <f>VLOOKUP(C2510,Table_items[],5,FALSE)</f>
        <v>55935</v>
      </c>
    </row>
    <row r="2511" spans="1:12" s="23" customFormat="1" x14ac:dyDescent="0.2">
      <c r="A2511" s="7" t="s">
        <v>2786</v>
      </c>
      <c r="B2511" s="27">
        <v>44237</v>
      </c>
      <c r="C2511" s="9" t="s">
        <v>36</v>
      </c>
      <c r="D2511" s="9">
        <v>1032</v>
      </c>
      <c r="E2511" s="9" t="s">
        <v>4896</v>
      </c>
      <c r="F2511" s="20" t="s">
        <v>4908</v>
      </c>
      <c r="G2511" t="s">
        <v>4904</v>
      </c>
      <c r="H2511" t="str">
        <f>VLOOKUP(E2511,suppliers!$A$2:$B$18,2,)</f>
        <v>OTHER</v>
      </c>
      <c r="I2511" t="str">
        <f>VLOOKUP(C2511,Table_items[],2,FALSE)</f>
        <v>Sanmol Paracetamol</v>
      </c>
      <c r="J2511" t="str">
        <f>VLOOKUP(C2511,Table_items[],3,FALSE)</f>
        <v>Obat Sakit Kepala &amp; Demam</v>
      </c>
      <c r="K2511" s="23">
        <f>VLOOKUP(C2511,Table_items[],4,FALSE)</f>
        <v>16100</v>
      </c>
      <c r="L2511" s="23">
        <f>VLOOKUP(C2511,Table_items[],5,FALSE)</f>
        <v>16261</v>
      </c>
    </row>
    <row r="2512" spans="1:12" s="23" customFormat="1" x14ac:dyDescent="0.2">
      <c r="A2512" s="11" t="s">
        <v>2787</v>
      </c>
      <c r="B2512" s="28">
        <v>44237</v>
      </c>
      <c r="C2512" s="13" t="s">
        <v>30</v>
      </c>
      <c r="D2512" s="13">
        <v>21</v>
      </c>
      <c r="E2512" s="9" t="s">
        <v>4896</v>
      </c>
      <c r="F2512" s="20" t="s">
        <v>4908</v>
      </c>
      <c r="G2512" t="s">
        <v>4904</v>
      </c>
      <c r="H2512" t="str">
        <f>VLOOKUP(E2512,suppliers!$A$2:$B$18,2,)</f>
        <v>OTHER</v>
      </c>
      <c r="I2512" t="str">
        <f>VLOOKUP(C2512,Table_items[],2,FALSE)</f>
        <v>Koolfever</v>
      </c>
      <c r="J2512" t="str">
        <f>VLOOKUP(C2512,Table_items[],3,FALSE)</f>
        <v>Obat Sakit Kepala &amp; Demam</v>
      </c>
      <c r="K2512" s="23">
        <f>VLOOKUP(C2512,Table_items[],4,FALSE)</f>
        <v>7500</v>
      </c>
      <c r="L2512" s="23">
        <f>VLOOKUP(C2512,Table_items[],5,FALSE)</f>
        <v>7620</v>
      </c>
    </row>
    <row r="2513" spans="1:12" s="23" customFormat="1" x14ac:dyDescent="0.2">
      <c r="A2513" s="7" t="s">
        <v>2788</v>
      </c>
      <c r="B2513" s="27">
        <v>44238</v>
      </c>
      <c r="C2513" s="9" t="s">
        <v>12</v>
      </c>
      <c r="D2513" s="9">
        <v>52</v>
      </c>
      <c r="E2513" s="9" t="s">
        <v>4896</v>
      </c>
      <c r="F2513" s="20" t="s">
        <v>4908</v>
      </c>
      <c r="G2513" t="s">
        <v>4904</v>
      </c>
      <c r="H2513" t="str">
        <f>VLOOKUP(E2513,suppliers!$A$2:$B$18,2,)</f>
        <v>OTHER</v>
      </c>
      <c r="I2513" t="str">
        <f>VLOOKUP(C2513,Table_items[],2,FALSE)</f>
        <v>Decolsen 1 Strip 4 Tablet</v>
      </c>
      <c r="J2513" t="str">
        <f>VLOOKUP(C2513,Table_items[],3,FALSE)</f>
        <v>Obat Batuk &amp; Pilek</v>
      </c>
      <c r="K2513" s="23">
        <f>VLOOKUP(C2513,Table_items[],4,FALSE)</f>
        <v>2886</v>
      </c>
      <c r="L2513" s="23">
        <f>VLOOKUP(C2513,Table_items[],5,FALSE)</f>
        <v>2915</v>
      </c>
    </row>
    <row r="2514" spans="1:12" s="23" customFormat="1" x14ac:dyDescent="0.2">
      <c r="A2514" s="11" t="s">
        <v>2789</v>
      </c>
      <c r="B2514" s="28">
        <v>44238</v>
      </c>
      <c r="C2514" s="13" t="s">
        <v>37</v>
      </c>
      <c r="D2514" s="13">
        <v>35</v>
      </c>
      <c r="E2514" s="9" t="s">
        <v>4896</v>
      </c>
      <c r="F2514" s="20" t="s">
        <v>4908</v>
      </c>
      <c r="G2514" t="s">
        <v>4904</v>
      </c>
      <c r="H2514" t="str">
        <f>VLOOKUP(E2514,suppliers!$A$2:$B$18,2,)</f>
        <v>OTHER</v>
      </c>
      <c r="I2514" t="str">
        <f>VLOOKUP(C2514,Table_items[],2,FALSE)</f>
        <v>Bodrex Extra</v>
      </c>
      <c r="J2514" t="str">
        <f>VLOOKUP(C2514,Table_items[],3,FALSE)</f>
        <v>Obat Sakit Kepala &amp; Demam</v>
      </c>
      <c r="K2514" s="23">
        <f>VLOOKUP(C2514,Table_items[],4,FALSE)</f>
        <v>50788</v>
      </c>
      <c r="L2514" s="23">
        <f>VLOOKUP(C2514,Table_items[],5,FALSE)</f>
        <v>51753</v>
      </c>
    </row>
    <row r="2515" spans="1:12" s="23" customFormat="1" x14ac:dyDescent="0.2">
      <c r="A2515" s="7" t="s">
        <v>2790</v>
      </c>
      <c r="B2515" s="27">
        <v>44238</v>
      </c>
      <c r="C2515" s="9" t="s">
        <v>37</v>
      </c>
      <c r="D2515" s="9">
        <v>28</v>
      </c>
      <c r="E2515" s="9" t="s">
        <v>4896</v>
      </c>
      <c r="F2515" s="20" t="s">
        <v>4908</v>
      </c>
      <c r="G2515" t="s">
        <v>4904</v>
      </c>
      <c r="H2515" t="str">
        <f>VLOOKUP(E2515,suppliers!$A$2:$B$18,2,)</f>
        <v>OTHER</v>
      </c>
      <c r="I2515" t="str">
        <f>VLOOKUP(C2515,Table_items[],2,FALSE)</f>
        <v>Bodrex Extra</v>
      </c>
      <c r="J2515" t="str">
        <f>VLOOKUP(C2515,Table_items[],3,FALSE)</f>
        <v>Obat Sakit Kepala &amp; Demam</v>
      </c>
      <c r="K2515" s="23">
        <f>VLOOKUP(C2515,Table_items[],4,FALSE)</f>
        <v>50788</v>
      </c>
      <c r="L2515" s="23">
        <f>VLOOKUP(C2515,Table_items[],5,FALSE)</f>
        <v>51753</v>
      </c>
    </row>
    <row r="2516" spans="1:12" s="23" customFormat="1" x14ac:dyDescent="0.2">
      <c r="A2516" s="11" t="s">
        <v>2791</v>
      </c>
      <c r="B2516" s="28">
        <v>44238</v>
      </c>
      <c r="C2516" s="13" t="s">
        <v>37</v>
      </c>
      <c r="D2516" s="13">
        <v>45</v>
      </c>
      <c r="E2516" s="9" t="s">
        <v>4896</v>
      </c>
      <c r="F2516" s="20" t="s">
        <v>4908</v>
      </c>
      <c r="G2516" t="s">
        <v>4904</v>
      </c>
      <c r="H2516" t="str">
        <f>VLOOKUP(E2516,suppliers!$A$2:$B$18,2,)</f>
        <v>OTHER</v>
      </c>
      <c r="I2516" t="str">
        <f>VLOOKUP(C2516,Table_items[],2,FALSE)</f>
        <v>Bodrex Extra</v>
      </c>
      <c r="J2516" t="str">
        <f>VLOOKUP(C2516,Table_items[],3,FALSE)</f>
        <v>Obat Sakit Kepala &amp; Demam</v>
      </c>
      <c r="K2516" s="23">
        <f>VLOOKUP(C2516,Table_items[],4,FALSE)</f>
        <v>50788</v>
      </c>
      <c r="L2516" s="23">
        <f>VLOOKUP(C2516,Table_items[],5,FALSE)</f>
        <v>51753</v>
      </c>
    </row>
    <row r="2517" spans="1:12" s="23" customFormat="1" x14ac:dyDescent="0.2">
      <c r="A2517" s="7" t="s">
        <v>2792</v>
      </c>
      <c r="B2517" s="27">
        <v>44238</v>
      </c>
      <c r="C2517" s="9" t="s">
        <v>24</v>
      </c>
      <c r="D2517" s="9">
        <v>16</v>
      </c>
      <c r="E2517" s="9" t="s">
        <v>4896</v>
      </c>
      <c r="F2517" s="20" t="s">
        <v>4908</v>
      </c>
      <c r="G2517" t="s">
        <v>4904</v>
      </c>
      <c r="H2517" t="str">
        <f>VLOOKUP(E2517,suppliers!$A$2:$B$18,2,)</f>
        <v>OTHER</v>
      </c>
      <c r="I2517" t="str">
        <f>VLOOKUP(C2517,Table_items[],2,FALSE)</f>
        <v>Irbesartan</v>
      </c>
      <c r="J2517" t="str">
        <f>VLOOKUP(C2517,Table_items[],3,FALSE)</f>
        <v>Obat Hipertensi</v>
      </c>
      <c r="K2517" s="23">
        <f>VLOOKUP(C2517,Table_items[],4,FALSE)</f>
        <v>108794</v>
      </c>
      <c r="L2517" s="23">
        <f>VLOOKUP(C2517,Table_items[],5,FALSE)</f>
        <v>109447</v>
      </c>
    </row>
    <row r="2518" spans="1:12" s="23" customFormat="1" x14ac:dyDescent="0.2">
      <c r="A2518" s="11" t="s">
        <v>2793</v>
      </c>
      <c r="B2518" s="28">
        <v>44238</v>
      </c>
      <c r="C2518" s="13" t="s">
        <v>38</v>
      </c>
      <c r="D2518" s="13">
        <v>6</v>
      </c>
      <c r="E2518" s="9" t="s">
        <v>4896</v>
      </c>
      <c r="F2518" s="20" t="s">
        <v>4908</v>
      </c>
      <c r="G2518" t="s">
        <v>4904</v>
      </c>
      <c r="H2518" t="str">
        <f>VLOOKUP(E2518,suppliers!$A$2:$B$18,2,)</f>
        <v>OTHER</v>
      </c>
      <c r="I2518" t="str">
        <f>VLOOKUP(C2518,Table_items[],2,FALSE)</f>
        <v>Sanmol 500 MG 4 Tablet</v>
      </c>
      <c r="J2518" t="str">
        <f>VLOOKUP(C2518,Table_items[],3,FALSE)</f>
        <v>Obat Sakit Kepala &amp; Demam</v>
      </c>
      <c r="K2518" s="23">
        <f>VLOOKUP(C2518,Table_items[],4,FALSE)</f>
        <v>1600</v>
      </c>
      <c r="L2518" s="23">
        <f>VLOOKUP(C2518,Table_items[],5,FALSE)</f>
        <v>1619</v>
      </c>
    </row>
    <row r="2519" spans="1:12" s="23" customFormat="1" x14ac:dyDescent="0.2">
      <c r="A2519" s="7" t="s">
        <v>2794</v>
      </c>
      <c r="B2519" s="27">
        <v>44238</v>
      </c>
      <c r="C2519" s="9" t="s">
        <v>10</v>
      </c>
      <c r="D2519" s="9">
        <v>0</v>
      </c>
      <c r="E2519" s="9" t="s">
        <v>4896</v>
      </c>
      <c r="F2519" s="20" t="s">
        <v>4908</v>
      </c>
      <c r="G2519" t="s">
        <v>4904</v>
      </c>
      <c r="H2519" t="str">
        <f>VLOOKUP(E2519,suppliers!$A$2:$B$18,2,)</f>
        <v>OTHER</v>
      </c>
      <c r="I2519" t="str">
        <f>VLOOKUP(C2519,Table_items[],2,FALSE)</f>
        <v>Dexteem Box Plus 100 Tablet</v>
      </c>
      <c r="J2519" t="str">
        <f>VLOOKUP(C2519,Table_items[],3,FALSE)</f>
        <v>Obat Alergi</v>
      </c>
      <c r="K2519" s="23">
        <f>VLOOKUP(C2519,Table_items[],4,FALSE)</f>
        <v>25322</v>
      </c>
      <c r="L2519" s="23">
        <f>VLOOKUP(C2519,Table_items[],5,FALSE)</f>
        <v>25449</v>
      </c>
    </row>
    <row r="2520" spans="1:12" s="23" customFormat="1" x14ac:dyDescent="0.2">
      <c r="A2520" s="11" t="s">
        <v>2795</v>
      </c>
      <c r="B2520" s="28">
        <v>44238</v>
      </c>
      <c r="C2520" s="13" t="s">
        <v>16</v>
      </c>
      <c r="D2520" s="13">
        <v>8</v>
      </c>
      <c r="E2520" s="9" t="s">
        <v>4896</v>
      </c>
      <c r="F2520" s="20" t="s">
        <v>4908</v>
      </c>
      <c r="G2520" t="s">
        <v>4904</v>
      </c>
      <c r="H2520" t="str">
        <f>VLOOKUP(E2520,suppliers!$A$2:$B$18,2,)</f>
        <v>OTHER</v>
      </c>
      <c r="I2520" t="str">
        <f>VLOOKUP(C2520,Table_items[],2,FALSE)</f>
        <v>Ultraflu Box Isi 25 Strip</v>
      </c>
      <c r="J2520" t="str">
        <f>VLOOKUP(C2520,Table_items[],3,FALSE)</f>
        <v>Obat Batuk &amp; Pilek</v>
      </c>
      <c r="K2520" s="23">
        <f>VLOOKUP(C2520,Table_items[],4,FALSE)</f>
        <v>72500</v>
      </c>
      <c r="L2520" s="23">
        <f>VLOOKUP(C2520,Table_items[],5,FALSE)</f>
        <v>73805</v>
      </c>
    </row>
    <row r="2521" spans="1:12" s="23" customFormat="1" x14ac:dyDescent="0.2">
      <c r="A2521" s="7" t="s">
        <v>2796</v>
      </c>
      <c r="B2521" s="27">
        <v>44238</v>
      </c>
      <c r="C2521" s="9" t="s">
        <v>30</v>
      </c>
      <c r="D2521" s="9">
        <v>8</v>
      </c>
      <c r="E2521" s="9" t="s">
        <v>4896</v>
      </c>
      <c r="F2521" s="20" t="s">
        <v>4908</v>
      </c>
      <c r="G2521" t="s">
        <v>4904</v>
      </c>
      <c r="H2521" t="str">
        <f>VLOOKUP(E2521,suppliers!$A$2:$B$18,2,)</f>
        <v>OTHER</v>
      </c>
      <c r="I2521" t="str">
        <f>VLOOKUP(C2521,Table_items[],2,FALSE)</f>
        <v>Koolfever</v>
      </c>
      <c r="J2521" t="str">
        <f>VLOOKUP(C2521,Table_items[],3,FALSE)</f>
        <v>Obat Sakit Kepala &amp; Demam</v>
      </c>
      <c r="K2521" s="23">
        <f>VLOOKUP(C2521,Table_items[],4,FALSE)</f>
        <v>7500</v>
      </c>
      <c r="L2521" s="23">
        <f>VLOOKUP(C2521,Table_items[],5,FALSE)</f>
        <v>7620</v>
      </c>
    </row>
    <row r="2522" spans="1:12" s="23" customFormat="1" x14ac:dyDescent="0.2">
      <c r="A2522" s="11" t="s">
        <v>2797</v>
      </c>
      <c r="B2522" s="28">
        <v>44238</v>
      </c>
      <c r="C2522" s="13" t="s">
        <v>17</v>
      </c>
      <c r="D2522" s="13">
        <v>1360</v>
      </c>
      <c r="E2522" s="9" t="s">
        <v>4896</v>
      </c>
      <c r="F2522" s="20" t="s">
        <v>4908</v>
      </c>
      <c r="G2522" t="s">
        <v>4904</v>
      </c>
      <c r="H2522" t="str">
        <f>VLOOKUP(E2522,suppliers!$A$2:$B$18,2,)</f>
        <v>OTHER</v>
      </c>
      <c r="I2522" t="str">
        <f>VLOOKUP(C2522,Table_items[],2,FALSE)</f>
        <v>Vicks Inhaler 0.5 mL</v>
      </c>
      <c r="J2522" t="str">
        <f>VLOOKUP(C2522,Table_items[],3,FALSE)</f>
        <v>Obat Batuk &amp; Pilek</v>
      </c>
      <c r="K2522" s="23">
        <f>VLOOKUP(C2522,Table_items[],4,FALSE)</f>
        <v>16155</v>
      </c>
      <c r="L2522" s="23">
        <f>VLOOKUP(C2522,Table_items[],5,FALSE)</f>
        <v>16430</v>
      </c>
    </row>
    <row r="2523" spans="1:12" s="23" customFormat="1" x14ac:dyDescent="0.2">
      <c r="A2523" s="7" t="s">
        <v>2798</v>
      </c>
      <c r="B2523" s="27">
        <v>44238</v>
      </c>
      <c r="C2523" s="9" t="s">
        <v>14</v>
      </c>
      <c r="D2523" s="9">
        <v>45</v>
      </c>
      <c r="E2523" s="9" t="s">
        <v>4896</v>
      </c>
      <c r="F2523" s="20" t="s">
        <v>4908</v>
      </c>
      <c r="G2523" t="s">
        <v>4904</v>
      </c>
      <c r="H2523" t="str">
        <f>VLOOKUP(E2523,suppliers!$A$2:$B$18,2,)</f>
        <v>OTHER</v>
      </c>
      <c r="I2523" t="str">
        <f>VLOOKUP(C2523,Table_items[],2,FALSE)</f>
        <v>Lo Han Kuo Infusion 12</v>
      </c>
      <c r="J2523" t="str">
        <f>VLOOKUP(C2523,Table_items[],3,FALSE)</f>
        <v>Obat Batuk &amp; Pilek</v>
      </c>
      <c r="K2523" s="23">
        <f>VLOOKUP(C2523,Table_items[],4,FALSE)</f>
        <v>23869</v>
      </c>
      <c r="L2523" s="23">
        <f>VLOOKUP(C2523,Table_items[],5,FALSE)</f>
        <v>24179</v>
      </c>
    </row>
    <row r="2524" spans="1:12" s="23" customFormat="1" x14ac:dyDescent="0.2">
      <c r="A2524" s="11" t="s">
        <v>2799</v>
      </c>
      <c r="B2524" s="28">
        <v>44239</v>
      </c>
      <c r="C2524" s="13" t="s">
        <v>37</v>
      </c>
      <c r="D2524" s="13">
        <v>2</v>
      </c>
      <c r="E2524" s="9" t="s">
        <v>4896</v>
      </c>
      <c r="F2524" s="20" t="s">
        <v>4908</v>
      </c>
      <c r="G2524" t="s">
        <v>4904</v>
      </c>
      <c r="H2524" t="str">
        <f>VLOOKUP(E2524,suppliers!$A$2:$B$18,2,)</f>
        <v>OTHER</v>
      </c>
      <c r="I2524" t="str">
        <f>VLOOKUP(C2524,Table_items[],2,FALSE)</f>
        <v>Bodrex Extra</v>
      </c>
      <c r="J2524" t="str">
        <f>VLOOKUP(C2524,Table_items[],3,FALSE)</f>
        <v>Obat Sakit Kepala &amp; Demam</v>
      </c>
      <c r="K2524" s="23">
        <f>VLOOKUP(C2524,Table_items[],4,FALSE)</f>
        <v>50788</v>
      </c>
      <c r="L2524" s="23">
        <f>VLOOKUP(C2524,Table_items[],5,FALSE)</f>
        <v>51753</v>
      </c>
    </row>
    <row r="2525" spans="1:12" s="23" customFormat="1" x14ac:dyDescent="0.2">
      <c r="A2525" s="7" t="s">
        <v>2800</v>
      </c>
      <c r="B2525" s="27">
        <v>44239</v>
      </c>
      <c r="C2525" s="9" t="s">
        <v>9</v>
      </c>
      <c r="D2525" s="9">
        <v>40</v>
      </c>
      <c r="E2525" s="9" t="s">
        <v>4896</v>
      </c>
      <c r="F2525" s="20" t="s">
        <v>4908</v>
      </c>
      <c r="G2525" t="s">
        <v>4904</v>
      </c>
      <c r="H2525" t="str">
        <f>VLOOKUP(E2525,suppliers!$A$2:$B$18,2,)</f>
        <v>OTHER</v>
      </c>
      <c r="I2525" t="str">
        <f>VLOOKUP(C2525,Table_items[],2,FALSE)</f>
        <v>Bedak Heroxyn 150 gr</v>
      </c>
      <c r="J2525" t="str">
        <f>VLOOKUP(C2525,Table_items[],3,FALSE)</f>
        <v>Obat Alergi</v>
      </c>
      <c r="K2525" s="23">
        <f>VLOOKUP(C2525,Table_items[],4,FALSE)</f>
        <v>16950</v>
      </c>
      <c r="L2525" s="23">
        <f>VLOOKUP(C2525,Table_items[],5,FALSE)</f>
        <v>17170</v>
      </c>
    </row>
    <row r="2526" spans="1:12" s="23" customFormat="1" x14ac:dyDescent="0.2">
      <c r="A2526" s="11" t="s">
        <v>2801</v>
      </c>
      <c r="B2526" s="28">
        <v>44239</v>
      </c>
      <c r="C2526" s="13" t="s">
        <v>38</v>
      </c>
      <c r="D2526" s="13">
        <v>52</v>
      </c>
      <c r="E2526" s="9" t="s">
        <v>4896</v>
      </c>
      <c r="F2526" s="20" t="s">
        <v>4908</v>
      </c>
      <c r="G2526" t="s">
        <v>4904</v>
      </c>
      <c r="H2526" t="str">
        <f>VLOOKUP(E2526,suppliers!$A$2:$B$18,2,)</f>
        <v>OTHER</v>
      </c>
      <c r="I2526" t="str">
        <f>VLOOKUP(C2526,Table_items[],2,FALSE)</f>
        <v>Sanmol 500 MG 4 Tablet</v>
      </c>
      <c r="J2526" t="str">
        <f>VLOOKUP(C2526,Table_items[],3,FALSE)</f>
        <v>Obat Sakit Kepala &amp; Demam</v>
      </c>
      <c r="K2526" s="23">
        <f>VLOOKUP(C2526,Table_items[],4,FALSE)</f>
        <v>1600</v>
      </c>
      <c r="L2526" s="23">
        <f>VLOOKUP(C2526,Table_items[],5,FALSE)</f>
        <v>1619</v>
      </c>
    </row>
    <row r="2527" spans="1:12" s="23" customFormat="1" x14ac:dyDescent="0.2">
      <c r="A2527" s="7" t="s">
        <v>2802</v>
      </c>
      <c r="B2527" s="27">
        <v>44239</v>
      </c>
      <c r="C2527" s="9" t="s">
        <v>23</v>
      </c>
      <c r="D2527" s="9">
        <v>89</v>
      </c>
      <c r="E2527" s="9" t="s">
        <v>4896</v>
      </c>
      <c r="F2527" s="20" t="s">
        <v>4908</v>
      </c>
      <c r="G2527" t="s">
        <v>4904</v>
      </c>
      <c r="H2527" t="str">
        <f>VLOOKUP(E2527,suppliers!$A$2:$B$18,2,)</f>
        <v>OTHER</v>
      </c>
      <c r="I2527" t="str">
        <f>VLOOKUP(C2527,Table_items[],2,FALSE)</f>
        <v>Amlodipine Besilate</v>
      </c>
      <c r="J2527" t="str">
        <f>VLOOKUP(C2527,Table_items[],3,FALSE)</f>
        <v>Obat Hipertensi</v>
      </c>
      <c r="K2527" s="23">
        <f>VLOOKUP(C2527,Table_items[],4,FALSE)</f>
        <v>7467</v>
      </c>
      <c r="L2527" s="23">
        <f>VLOOKUP(C2527,Table_items[],5,FALSE)</f>
        <v>7504</v>
      </c>
    </row>
    <row r="2528" spans="1:12" s="23" customFormat="1" x14ac:dyDescent="0.2">
      <c r="A2528" s="11" t="s">
        <v>2803</v>
      </c>
      <c r="B2528" s="28">
        <v>44240</v>
      </c>
      <c r="C2528" s="13" t="s">
        <v>13</v>
      </c>
      <c r="D2528" s="13">
        <v>15</v>
      </c>
      <c r="E2528" s="9" t="s">
        <v>4896</v>
      </c>
      <c r="F2528" s="20" t="s">
        <v>4908</v>
      </c>
      <c r="G2528" t="s">
        <v>4904</v>
      </c>
      <c r="H2528" t="str">
        <f>VLOOKUP(E2528,suppliers!$A$2:$B$18,2,)</f>
        <v>OTHER</v>
      </c>
      <c r="I2528" t="str">
        <f>VLOOKUP(C2528,Table_items[],2,FALSE)</f>
        <v>Silex Syrup</v>
      </c>
      <c r="J2528" t="str">
        <f>VLOOKUP(C2528,Table_items[],3,FALSE)</f>
        <v>Obat Batuk &amp; Pilek</v>
      </c>
      <c r="K2528" s="23">
        <f>VLOOKUP(C2528,Table_items[],4,FALSE)</f>
        <v>75400</v>
      </c>
      <c r="L2528" s="23">
        <f>VLOOKUP(C2528,Table_items[],5,FALSE)</f>
        <v>76456</v>
      </c>
    </row>
    <row r="2529" spans="1:12" s="23" customFormat="1" x14ac:dyDescent="0.2">
      <c r="A2529" s="7" t="s">
        <v>2804</v>
      </c>
      <c r="B2529" s="27">
        <v>44240</v>
      </c>
      <c r="C2529" s="9" t="s">
        <v>37</v>
      </c>
      <c r="D2529" s="9">
        <v>41</v>
      </c>
      <c r="E2529" s="9" t="s">
        <v>4896</v>
      </c>
      <c r="F2529" s="20" t="s">
        <v>4908</v>
      </c>
      <c r="G2529" t="s">
        <v>4904</v>
      </c>
      <c r="H2529" t="str">
        <f>VLOOKUP(E2529,suppliers!$A$2:$B$18,2,)</f>
        <v>OTHER</v>
      </c>
      <c r="I2529" t="str">
        <f>VLOOKUP(C2529,Table_items[],2,FALSE)</f>
        <v>Bodrex Extra</v>
      </c>
      <c r="J2529" t="str">
        <f>VLOOKUP(C2529,Table_items[],3,FALSE)</f>
        <v>Obat Sakit Kepala &amp; Demam</v>
      </c>
      <c r="K2529" s="23">
        <f>VLOOKUP(C2529,Table_items[],4,FALSE)</f>
        <v>50788</v>
      </c>
      <c r="L2529" s="23">
        <f>VLOOKUP(C2529,Table_items[],5,FALSE)</f>
        <v>51753</v>
      </c>
    </row>
    <row r="2530" spans="1:12" s="23" customFormat="1" x14ac:dyDescent="0.2">
      <c r="A2530" s="11" t="s">
        <v>2805</v>
      </c>
      <c r="B2530" s="28">
        <v>44240</v>
      </c>
      <c r="C2530" s="13" t="s">
        <v>37</v>
      </c>
      <c r="D2530" s="13">
        <v>72</v>
      </c>
      <c r="E2530" s="9" t="s">
        <v>4896</v>
      </c>
      <c r="F2530" s="20" t="s">
        <v>4908</v>
      </c>
      <c r="G2530" t="s">
        <v>4904</v>
      </c>
      <c r="H2530" t="str">
        <f>VLOOKUP(E2530,suppliers!$A$2:$B$18,2,)</f>
        <v>OTHER</v>
      </c>
      <c r="I2530" t="str">
        <f>VLOOKUP(C2530,Table_items[],2,FALSE)</f>
        <v>Bodrex Extra</v>
      </c>
      <c r="J2530" t="str">
        <f>VLOOKUP(C2530,Table_items[],3,FALSE)</f>
        <v>Obat Sakit Kepala &amp; Demam</v>
      </c>
      <c r="K2530" s="23">
        <f>VLOOKUP(C2530,Table_items[],4,FALSE)</f>
        <v>50788</v>
      </c>
      <c r="L2530" s="23">
        <f>VLOOKUP(C2530,Table_items[],5,FALSE)</f>
        <v>51753</v>
      </c>
    </row>
    <row r="2531" spans="1:12" s="23" customFormat="1" x14ac:dyDescent="0.2">
      <c r="A2531" s="7" t="s">
        <v>2806</v>
      </c>
      <c r="B2531" s="27">
        <v>44240</v>
      </c>
      <c r="C2531" s="9" t="s">
        <v>9</v>
      </c>
      <c r="D2531" s="9">
        <v>72</v>
      </c>
      <c r="E2531" s="9" t="s">
        <v>4896</v>
      </c>
      <c r="F2531" s="20" t="s">
        <v>4908</v>
      </c>
      <c r="G2531" t="s">
        <v>4904</v>
      </c>
      <c r="H2531" t="str">
        <f>VLOOKUP(E2531,suppliers!$A$2:$B$18,2,)</f>
        <v>OTHER</v>
      </c>
      <c r="I2531" t="str">
        <f>VLOOKUP(C2531,Table_items[],2,FALSE)</f>
        <v>Bedak Heroxyn 150 gr</v>
      </c>
      <c r="J2531" t="str">
        <f>VLOOKUP(C2531,Table_items[],3,FALSE)</f>
        <v>Obat Alergi</v>
      </c>
      <c r="K2531" s="23">
        <f>VLOOKUP(C2531,Table_items[],4,FALSE)</f>
        <v>16950</v>
      </c>
      <c r="L2531" s="23">
        <f>VLOOKUP(C2531,Table_items[],5,FALSE)</f>
        <v>17170</v>
      </c>
    </row>
    <row r="2532" spans="1:12" s="23" customFormat="1" x14ac:dyDescent="0.2">
      <c r="A2532" s="11" t="s">
        <v>2807</v>
      </c>
      <c r="B2532" s="28">
        <v>44240</v>
      </c>
      <c r="C2532" s="13" t="s">
        <v>41</v>
      </c>
      <c r="D2532" s="13">
        <v>14</v>
      </c>
      <c r="E2532" s="9" t="s">
        <v>4896</v>
      </c>
      <c r="F2532" s="20" t="s">
        <v>4908</v>
      </c>
      <c r="G2532" t="s">
        <v>4904</v>
      </c>
      <c r="H2532" t="str">
        <f>VLOOKUP(E2532,suppliers!$A$2:$B$18,2,)</f>
        <v>OTHER</v>
      </c>
      <c r="I2532" t="str">
        <f>VLOOKUP(C2532,Table_items[],2,FALSE)</f>
        <v>Otilon Ear Drops 8 mL</v>
      </c>
      <c r="J2532" t="str">
        <f>VLOOKUP(C2532,Table_items[],3,FALSE)</f>
        <v>Obat Telinga</v>
      </c>
      <c r="K2532" s="23">
        <f>VLOOKUP(C2532,Table_items[],4,FALSE)</f>
        <v>55000</v>
      </c>
      <c r="L2532" s="23">
        <f>VLOOKUP(C2532,Table_items[],5,FALSE)</f>
        <v>55935</v>
      </c>
    </row>
    <row r="2533" spans="1:12" s="23" customFormat="1" x14ac:dyDescent="0.2">
      <c r="A2533" s="7" t="s">
        <v>2808</v>
      </c>
      <c r="B2533" s="27">
        <v>44240</v>
      </c>
      <c r="C2533" s="9" t="s">
        <v>22</v>
      </c>
      <c r="D2533" s="9">
        <v>4</v>
      </c>
      <c r="E2533" s="9" t="s">
        <v>4896</v>
      </c>
      <c r="F2533" s="20" t="s">
        <v>4908</v>
      </c>
      <c r="G2533" t="s">
        <v>4904</v>
      </c>
      <c r="H2533" t="str">
        <f>VLOOKUP(E2533,suppliers!$A$2:$B$18,2,)</f>
        <v>OTHER</v>
      </c>
      <c r="I2533" t="str">
        <f>VLOOKUP(C2533,Table_items[],2,FALSE)</f>
        <v>Candesartan Ogb Dexa</v>
      </c>
      <c r="J2533" t="str">
        <f>VLOOKUP(C2533,Table_items[],3,FALSE)</f>
        <v>Obat Hipertensi</v>
      </c>
      <c r="K2533" s="23">
        <f>VLOOKUP(C2533,Table_items[],4,FALSE)</f>
        <v>5000</v>
      </c>
      <c r="L2533" s="23">
        <f>VLOOKUP(C2533,Table_items[],5,FALSE)</f>
        <v>5095</v>
      </c>
    </row>
    <row r="2534" spans="1:12" s="23" customFormat="1" x14ac:dyDescent="0.2">
      <c r="A2534" s="11" t="s">
        <v>2809</v>
      </c>
      <c r="B2534" s="28">
        <v>44240</v>
      </c>
      <c r="C2534" s="13" t="s">
        <v>22</v>
      </c>
      <c r="D2534" s="13">
        <v>5</v>
      </c>
      <c r="E2534" s="9" t="s">
        <v>4896</v>
      </c>
      <c r="F2534" s="20" t="s">
        <v>4908</v>
      </c>
      <c r="G2534" t="s">
        <v>4904</v>
      </c>
      <c r="H2534" t="str">
        <f>VLOOKUP(E2534,suppliers!$A$2:$B$18,2,)</f>
        <v>OTHER</v>
      </c>
      <c r="I2534" t="str">
        <f>VLOOKUP(C2534,Table_items[],2,FALSE)</f>
        <v>Candesartan Ogb Dexa</v>
      </c>
      <c r="J2534" t="str">
        <f>VLOOKUP(C2534,Table_items[],3,FALSE)</f>
        <v>Obat Hipertensi</v>
      </c>
      <c r="K2534" s="23">
        <f>VLOOKUP(C2534,Table_items[],4,FALSE)</f>
        <v>5000</v>
      </c>
      <c r="L2534" s="23">
        <f>VLOOKUP(C2534,Table_items[],5,FALSE)</f>
        <v>5095</v>
      </c>
    </row>
    <row r="2535" spans="1:12" s="23" customFormat="1" x14ac:dyDescent="0.2">
      <c r="A2535" s="7" t="s">
        <v>2810</v>
      </c>
      <c r="B2535" s="27">
        <v>44240</v>
      </c>
      <c r="C2535" s="9" t="s">
        <v>28</v>
      </c>
      <c r="D2535" s="9">
        <v>0</v>
      </c>
      <c r="E2535" s="9" t="s">
        <v>4896</v>
      </c>
      <c r="F2535" s="20" t="s">
        <v>4908</v>
      </c>
      <c r="G2535" t="s">
        <v>4904</v>
      </c>
      <c r="H2535" t="str">
        <f>VLOOKUP(E2535,suppliers!$A$2:$B$18,2,)</f>
        <v>OTHER</v>
      </c>
      <c r="I2535" t="str">
        <f>VLOOKUP(C2535,Table_items[],2,FALSE)</f>
        <v>Hyperchol 100 MG 12 KPS</v>
      </c>
      <c r="J2535" t="str">
        <f>VLOOKUP(C2535,Table_items[],3,FALSE)</f>
        <v>Obat Kolesterol</v>
      </c>
      <c r="K2535" s="23">
        <f>VLOOKUP(C2535,Table_items[],4,FALSE)</f>
        <v>42800</v>
      </c>
      <c r="L2535" s="23">
        <f>VLOOKUP(C2535,Table_items[],5,FALSE)</f>
        <v>43442</v>
      </c>
    </row>
    <row r="2536" spans="1:12" s="23" customFormat="1" x14ac:dyDescent="0.2">
      <c r="A2536" s="11" t="s">
        <v>2811</v>
      </c>
      <c r="B2536" s="28">
        <v>44241</v>
      </c>
      <c r="C2536" s="13" t="s">
        <v>12</v>
      </c>
      <c r="D2536" s="13">
        <v>48</v>
      </c>
      <c r="E2536" s="9" t="s">
        <v>4896</v>
      </c>
      <c r="F2536" s="20" t="s">
        <v>4908</v>
      </c>
      <c r="G2536" t="s">
        <v>4904</v>
      </c>
      <c r="H2536" t="str">
        <f>VLOOKUP(E2536,suppliers!$A$2:$B$18,2,)</f>
        <v>OTHER</v>
      </c>
      <c r="I2536" t="str">
        <f>VLOOKUP(C2536,Table_items[],2,FALSE)</f>
        <v>Decolsen 1 Strip 4 Tablet</v>
      </c>
      <c r="J2536" t="str">
        <f>VLOOKUP(C2536,Table_items[],3,FALSE)</f>
        <v>Obat Batuk &amp; Pilek</v>
      </c>
      <c r="K2536" s="23">
        <f>VLOOKUP(C2536,Table_items[],4,FALSE)</f>
        <v>2886</v>
      </c>
      <c r="L2536" s="23">
        <f>VLOOKUP(C2536,Table_items[],5,FALSE)</f>
        <v>2915</v>
      </c>
    </row>
    <row r="2537" spans="1:12" s="23" customFormat="1" x14ac:dyDescent="0.2">
      <c r="A2537" s="7" t="s">
        <v>2812</v>
      </c>
      <c r="B2537" s="27">
        <v>44241</v>
      </c>
      <c r="C2537" s="9" t="s">
        <v>9</v>
      </c>
      <c r="D2537" s="9">
        <v>27</v>
      </c>
      <c r="E2537" s="9" t="s">
        <v>4896</v>
      </c>
      <c r="F2537" s="20" t="s">
        <v>4908</v>
      </c>
      <c r="G2537" t="s">
        <v>4904</v>
      </c>
      <c r="H2537" t="str">
        <f>VLOOKUP(E2537,suppliers!$A$2:$B$18,2,)</f>
        <v>OTHER</v>
      </c>
      <c r="I2537" t="str">
        <f>VLOOKUP(C2537,Table_items[],2,FALSE)</f>
        <v>Bedak Heroxyn 150 gr</v>
      </c>
      <c r="J2537" t="str">
        <f>VLOOKUP(C2537,Table_items[],3,FALSE)</f>
        <v>Obat Alergi</v>
      </c>
      <c r="K2537" s="23">
        <f>VLOOKUP(C2537,Table_items[],4,FALSE)</f>
        <v>16950</v>
      </c>
      <c r="L2537" s="23">
        <f>VLOOKUP(C2537,Table_items[],5,FALSE)</f>
        <v>17170</v>
      </c>
    </row>
    <row r="2538" spans="1:12" s="23" customFormat="1" x14ac:dyDescent="0.2">
      <c r="A2538" s="11" t="s">
        <v>2813</v>
      </c>
      <c r="B2538" s="28">
        <v>44241</v>
      </c>
      <c r="C2538" s="13" t="s">
        <v>30</v>
      </c>
      <c r="D2538" s="13">
        <v>6</v>
      </c>
      <c r="E2538" s="9" t="s">
        <v>4896</v>
      </c>
      <c r="F2538" s="20" t="s">
        <v>4908</v>
      </c>
      <c r="G2538" t="s">
        <v>4904</v>
      </c>
      <c r="H2538" t="str">
        <f>VLOOKUP(E2538,suppliers!$A$2:$B$18,2,)</f>
        <v>OTHER</v>
      </c>
      <c r="I2538" t="str">
        <f>VLOOKUP(C2538,Table_items[],2,FALSE)</f>
        <v>Koolfever</v>
      </c>
      <c r="J2538" t="str">
        <f>VLOOKUP(C2538,Table_items[],3,FALSE)</f>
        <v>Obat Sakit Kepala &amp; Demam</v>
      </c>
      <c r="K2538" s="23">
        <f>VLOOKUP(C2538,Table_items[],4,FALSE)</f>
        <v>7500</v>
      </c>
      <c r="L2538" s="23">
        <f>VLOOKUP(C2538,Table_items[],5,FALSE)</f>
        <v>7620</v>
      </c>
    </row>
    <row r="2539" spans="1:12" s="23" customFormat="1" x14ac:dyDescent="0.2">
      <c r="A2539" s="7" t="s">
        <v>2814</v>
      </c>
      <c r="B2539" s="27">
        <v>44241</v>
      </c>
      <c r="C2539" s="9" t="s">
        <v>8</v>
      </c>
      <c r="D2539" s="9">
        <v>10</v>
      </c>
      <c r="E2539" s="9" t="s">
        <v>4896</v>
      </c>
      <c r="F2539" s="20" t="s">
        <v>4908</v>
      </c>
      <c r="G2539" t="s">
        <v>4904</v>
      </c>
      <c r="H2539" t="str">
        <f>VLOOKUP(E2539,suppliers!$A$2:$B$18,2,)</f>
        <v>OTHER</v>
      </c>
      <c r="I2539" t="str">
        <f>VLOOKUP(C2539,Table_items[],2,FALSE)</f>
        <v>Bisoprolol Ogb Dexa</v>
      </c>
      <c r="J2539" t="str">
        <f>VLOOKUP(C2539,Table_items[],3,FALSE)</f>
        <v>Obat Alergi</v>
      </c>
      <c r="K2539" s="23">
        <f>VLOOKUP(C2539,Table_items[],4,FALSE)</f>
        <v>10000</v>
      </c>
      <c r="L2539" s="23">
        <f>VLOOKUP(C2539,Table_items[],5,FALSE)</f>
        <v>10180</v>
      </c>
    </row>
    <row r="2540" spans="1:12" s="23" customFormat="1" x14ac:dyDescent="0.2">
      <c r="A2540" s="11" t="s">
        <v>2815</v>
      </c>
      <c r="B2540" s="28">
        <v>44241</v>
      </c>
      <c r="C2540" s="13" t="s">
        <v>14</v>
      </c>
      <c r="D2540" s="13">
        <v>8</v>
      </c>
      <c r="E2540" s="9" t="s">
        <v>4896</v>
      </c>
      <c r="F2540" s="20" t="s">
        <v>4908</v>
      </c>
      <c r="G2540" t="s">
        <v>4904</v>
      </c>
      <c r="H2540" t="str">
        <f>VLOOKUP(E2540,suppliers!$A$2:$B$18,2,)</f>
        <v>OTHER</v>
      </c>
      <c r="I2540" t="str">
        <f>VLOOKUP(C2540,Table_items[],2,FALSE)</f>
        <v>Lo Han Kuo Infusion 12</v>
      </c>
      <c r="J2540" t="str">
        <f>VLOOKUP(C2540,Table_items[],3,FALSE)</f>
        <v>Obat Batuk &amp; Pilek</v>
      </c>
      <c r="K2540" s="23">
        <f>VLOOKUP(C2540,Table_items[],4,FALSE)</f>
        <v>23869</v>
      </c>
      <c r="L2540" s="23">
        <f>VLOOKUP(C2540,Table_items[],5,FALSE)</f>
        <v>24179</v>
      </c>
    </row>
    <row r="2541" spans="1:12" s="23" customFormat="1" x14ac:dyDescent="0.2">
      <c r="A2541" s="7" t="s">
        <v>2816</v>
      </c>
      <c r="B2541" s="27">
        <v>44241</v>
      </c>
      <c r="C2541" s="9" t="s">
        <v>21</v>
      </c>
      <c r="D2541" s="9">
        <v>40</v>
      </c>
      <c r="E2541" s="9" t="s">
        <v>4896</v>
      </c>
      <c r="F2541" s="20" t="s">
        <v>4908</v>
      </c>
      <c r="G2541" t="s">
        <v>4904</v>
      </c>
      <c r="H2541" t="str">
        <f>VLOOKUP(E2541,suppliers!$A$2:$B$18,2,)</f>
        <v>OTHER</v>
      </c>
      <c r="I2541" t="str">
        <f>VLOOKUP(C2541,Table_items[],2,FALSE)</f>
        <v>Concor 5MG Strip 10</v>
      </c>
      <c r="J2541" t="str">
        <f>VLOOKUP(C2541,Table_items[],3,FALSE)</f>
        <v>Obat Hipertensi</v>
      </c>
      <c r="K2541" s="23">
        <f>VLOOKUP(C2541,Table_items[],4,FALSE)</f>
        <v>102000</v>
      </c>
      <c r="L2541" s="23">
        <f>VLOOKUP(C2541,Table_items[],5,FALSE)</f>
        <v>103632</v>
      </c>
    </row>
    <row r="2542" spans="1:12" s="23" customFormat="1" x14ac:dyDescent="0.2">
      <c r="A2542" s="11" t="s">
        <v>2817</v>
      </c>
      <c r="B2542" s="28">
        <v>44242</v>
      </c>
      <c r="C2542" s="13" t="s">
        <v>9</v>
      </c>
      <c r="D2542" s="13">
        <v>24</v>
      </c>
      <c r="E2542" s="9" t="s">
        <v>4896</v>
      </c>
      <c r="F2542" s="20" t="s">
        <v>4908</v>
      </c>
      <c r="G2542" t="s">
        <v>4904</v>
      </c>
      <c r="H2542" t="str">
        <f>VLOOKUP(E2542,suppliers!$A$2:$B$18,2,)</f>
        <v>OTHER</v>
      </c>
      <c r="I2542" t="str">
        <f>VLOOKUP(C2542,Table_items[],2,FALSE)</f>
        <v>Bedak Heroxyn 150 gr</v>
      </c>
      <c r="J2542" t="str">
        <f>VLOOKUP(C2542,Table_items[],3,FALSE)</f>
        <v>Obat Alergi</v>
      </c>
      <c r="K2542" s="23">
        <f>VLOOKUP(C2542,Table_items[],4,FALSE)</f>
        <v>16950</v>
      </c>
      <c r="L2542" s="23">
        <f>VLOOKUP(C2542,Table_items[],5,FALSE)</f>
        <v>17170</v>
      </c>
    </row>
    <row r="2543" spans="1:12" s="23" customFormat="1" x14ac:dyDescent="0.2">
      <c r="A2543" s="7" t="s">
        <v>2818</v>
      </c>
      <c r="B2543" s="27">
        <v>44242</v>
      </c>
      <c r="C2543" s="9" t="s">
        <v>38</v>
      </c>
      <c r="D2543" s="9">
        <v>43</v>
      </c>
      <c r="E2543" s="9" t="s">
        <v>4896</v>
      </c>
      <c r="F2543" s="20" t="s">
        <v>4908</v>
      </c>
      <c r="G2543" t="s">
        <v>4904</v>
      </c>
      <c r="H2543" t="str">
        <f>VLOOKUP(E2543,suppliers!$A$2:$B$18,2,)</f>
        <v>OTHER</v>
      </c>
      <c r="I2543" t="str">
        <f>VLOOKUP(C2543,Table_items[],2,FALSE)</f>
        <v>Sanmol 500 MG 4 Tablet</v>
      </c>
      <c r="J2543" t="str">
        <f>VLOOKUP(C2543,Table_items[],3,FALSE)</f>
        <v>Obat Sakit Kepala &amp; Demam</v>
      </c>
      <c r="K2543" s="23">
        <f>VLOOKUP(C2543,Table_items[],4,FALSE)</f>
        <v>1600</v>
      </c>
      <c r="L2543" s="23">
        <f>VLOOKUP(C2543,Table_items[],5,FALSE)</f>
        <v>1619</v>
      </c>
    </row>
    <row r="2544" spans="1:12" s="23" customFormat="1" x14ac:dyDescent="0.2">
      <c r="A2544" s="11" t="s">
        <v>2819</v>
      </c>
      <c r="B2544" s="28">
        <v>44242</v>
      </c>
      <c r="C2544" s="13" t="s">
        <v>41</v>
      </c>
      <c r="D2544" s="13">
        <v>47</v>
      </c>
      <c r="E2544" s="9" t="s">
        <v>4896</v>
      </c>
      <c r="F2544" s="20" t="s">
        <v>4908</v>
      </c>
      <c r="G2544" t="s">
        <v>4904</v>
      </c>
      <c r="H2544" t="str">
        <f>VLOOKUP(E2544,suppliers!$A$2:$B$18,2,)</f>
        <v>OTHER</v>
      </c>
      <c r="I2544" t="str">
        <f>VLOOKUP(C2544,Table_items[],2,FALSE)</f>
        <v>Otilon Ear Drops 8 mL</v>
      </c>
      <c r="J2544" t="str">
        <f>VLOOKUP(C2544,Table_items[],3,FALSE)</f>
        <v>Obat Telinga</v>
      </c>
      <c r="K2544" s="23">
        <f>VLOOKUP(C2544,Table_items[],4,FALSE)</f>
        <v>55000</v>
      </c>
      <c r="L2544" s="23">
        <f>VLOOKUP(C2544,Table_items[],5,FALSE)</f>
        <v>55935</v>
      </c>
    </row>
    <row r="2545" spans="1:12" s="23" customFormat="1" x14ac:dyDescent="0.2">
      <c r="A2545" s="7" t="s">
        <v>2820</v>
      </c>
      <c r="B2545" s="27">
        <v>44242</v>
      </c>
      <c r="C2545" s="9" t="s">
        <v>30</v>
      </c>
      <c r="D2545" s="9">
        <v>18</v>
      </c>
      <c r="E2545" s="9" t="s">
        <v>4896</v>
      </c>
      <c r="F2545" s="20" t="s">
        <v>4908</v>
      </c>
      <c r="G2545" t="s">
        <v>4904</v>
      </c>
      <c r="H2545" t="str">
        <f>VLOOKUP(E2545,suppliers!$A$2:$B$18,2,)</f>
        <v>OTHER</v>
      </c>
      <c r="I2545" t="str">
        <f>VLOOKUP(C2545,Table_items[],2,FALSE)</f>
        <v>Koolfever</v>
      </c>
      <c r="J2545" t="str">
        <f>VLOOKUP(C2545,Table_items[],3,FALSE)</f>
        <v>Obat Sakit Kepala &amp; Demam</v>
      </c>
      <c r="K2545" s="23">
        <f>VLOOKUP(C2545,Table_items[],4,FALSE)</f>
        <v>7500</v>
      </c>
      <c r="L2545" s="23">
        <f>VLOOKUP(C2545,Table_items[],5,FALSE)</f>
        <v>7620</v>
      </c>
    </row>
    <row r="2546" spans="1:12" s="23" customFormat="1" x14ac:dyDescent="0.2">
      <c r="A2546" s="11" t="s">
        <v>2821</v>
      </c>
      <c r="B2546" s="28">
        <v>44242</v>
      </c>
      <c r="C2546" s="13" t="s">
        <v>28</v>
      </c>
      <c r="D2546" s="13">
        <v>73</v>
      </c>
      <c r="E2546" s="9" t="s">
        <v>4896</v>
      </c>
      <c r="F2546" s="20" t="s">
        <v>4908</v>
      </c>
      <c r="G2546" t="s">
        <v>4904</v>
      </c>
      <c r="H2546" t="str">
        <f>VLOOKUP(E2546,suppliers!$A$2:$B$18,2,)</f>
        <v>OTHER</v>
      </c>
      <c r="I2546" t="str">
        <f>VLOOKUP(C2546,Table_items[],2,FALSE)</f>
        <v>Hyperchol 100 MG 12 KPS</v>
      </c>
      <c r="J2546" t="str">
        <f>VLOOKUP(C2546,Table_items[],3,FALSE)</f>
        <v>Obat Kolesterol</v>
      </c>
      <c r="K2546" s="23">
        <f>VLOOKUP(C2546,Table_items[],4,FALSE)</f>
        <v>42800</v>
      </c>
      <c r="L2546" s="23">
        <f>VLOOKUP(C2546,Table_items[],5,FALSE)</f>
        <v>43442</v>
      </c>
    </row>
    <row r="2547" spans="1:12" s="23" customFormat="1" x14ac:dyDescent="0.2">
      <c r="A2547" s="7" t="s">
        <v>2822</v>
      </c>
      <c r="B2547" s="27">
        <v>44242</v>
      </c>
      <c r="C2547" s="9" t="s">
        <v>25</v>
      </c>
      <c r="D2547" s="9">
        <v>33</v>
      </c>
      <c r="E2547" s="9" t="s">
        <v>4896</v>
      </c>
      <c r="F2547" s="20" t="s">
        <v>4908</v>
      </c>
      <c r="G2547" t="s">
        <v>4904</v>
      </c>
      <c r="H2547" t="str">
        <f>VLOOKUP(E2547,suppliers!$A$2:$B$18,2,)</f>
        <v>OTHER</v>
      </c>
      <c r="I2547" t="str">
        <f>VLOOKUP(C2547,Table_items[],2,FALSE)</f>
        <v>Irvell 150MG Box 20 Tablet</v>
      </c>
      <c r="J2547" t="str">
        <f>VLOOKUP(C2547,Table_items[],3,FALSE)</f>
        <v>Obat Hipertensi</v>
      </c>
      <c r="K2547" s="23">
        <f>VLOOKUP(C2547,Table_items[],4,FALSE)</f>
        <v>143991</v>
      </c>
      <c r="L2547" s="23">
        <f>VLOOKUP(C2547,Table_items[],5,FALSE)</f>
        <v>146871</v>
      </c>
    </row>
    <row r="2548" spans="1:12" s="23" customFormat="1" x14ac:dyDescent="0.2">
      <c r="A2548" s="11" t="s">
        <v>2823</v>
      </c>
      <c r="B2548" s="28">
        <v>44242</v>
      </c>
      <c r="C2548" s="13" t="s">
        <v>21</v>
      </c>
      <c r="D2548" s="13">
        <v>18</v>
      </c>
      <c r="E2548" s="9" t="s">
        <v>4896</v>
      </c>
      <c r="F2548" s="20" t="s">
        <v>4908</v>
      </c>
      <c r="G2548" t="s">
        <v>4904</v>
      </c>
      <c r="H2548" t="str">
        <f>VLOOKUP(E2548,suppliers!$A$2:$B$18,2,)</f>
        <v>OTHER</v>
      </c>
      <c r="I2548" t="str">
        <f>VLOOKUP(C2548,Table_items[],2,FALSE)</f>
        <v>Concor 5MG Strip 10</v>
      </c>
      <c r="J2548" t="str">
        <f>VLOOKUP(C2548,Table_items[],3,FALSE)</f>
        <v>Obat Hipertensi</v>
      </c>
      <c r="K2548" s="23">
        <f>VLOOKUP(C2548,Table_items[],4,FALSE)</f>
        <v>102000</v>
      </c>
      <c r="L2548" s="23">
        <f>VLOOKUP(C2548,Table_items[],5,FALSE)</f>
        <v>103632</v>
      </c>
    </row>
    <row r="2549" spans="1:12" s="23" customFormat="1" x14ac:dyDescent="0.2">
      <c r="A2549" s="7" t="s">
        <v>2824</v>
      </c>
      <c r="B2549" s="27">
        <v>44243</v>
      </c>
      <c r="C2549" s="9" t="s">
        <v>12</v>
      </c>
      <c r="D2549" s="9">
        <v>27</v>
      </c>
      <c r="E2549" s="9" t="s">
        <v>4896</v>
      </c>
      <c r="F2549" s="20" t="s">
        <v>4908</v>
      </c>
      <c r="G2549" t="s">
        <v>4904</v>
      </c>
      <c r="H2549" t="str">
        <f>VLOOKUP(E2549,suppliers!$A$2:$B$18,2,)</f>
        <v>OTHER</v>
      </c>
      <c r="I2549" t="str">
        <f>VLOOKUP(C2549,Table_items[],2,FALSE)</f>
        <v>Decolsen 1 Strip 4 Tablet</v>
      </c>
      <c r="J2549" t="str">
        <f>VLOOKUP(C2549,Table_items[],3,FALSE)</f>
        <v>Obat Batuk &amp; Pilek</v>
      </c>
      <c r="K2549" s="23">
        <f>VLOOKUP(C2549,Table_items[],4,FALSE)</f>
        <v>2886</v>
      </c>
      <c r="L2549" s="23">
        <f>VLOOKUP(C2549,Table_items[],5,FALSE)</f>
        <v>2915</v>
      </c>
    </row>
    <row r="2550" spans="1:12" s="23" customFormat="1" x14ac:dyDescent="0.2">
      <c r="A2550" s="11" t="s">
        <v>2825</v>
      </c>
      <c r="B2550" s="28">
        <v>44243</v>
      </c>
      <c r="C2550" s="13" t="s">
        <v>10</v>
      </c>
      <c r="D2550" s="13">
        <v>49</v>
      </c>
      <c r="E2550" s="9" t="s">
        <v>4896</v>
      </c>
      <c r="F2550" s="20" t="s">
        <v>4908</v>
      </c>
      <c r="G2550" t="s">
        <v>4904</v>
      </c>
      <c r="H2550" t="str">
        <f>VLOOKUP(E2550,suppliers!$A$2:$B$18,2,)</f>
        <v>OTHER</v>
      </c>
      <c r="I2550" t="str">
        <f>VLOOKUP(C2550,Table_items[],2,FALSE)</f>
        <v>Dexteem Box Plus 100 Tablet</v>
      </c>
      <c r="J2550" t="str">
        <f>VLOOKUP(C2550,Table_items[],3,FALSE)</f>
        <v>Obat Alergi</v>
      </c>
      <c r="K2550" s="23">
        <f>VLOOKUP(C2550,Table_items[],4,FALSE)</f>
        <v>25322</v>
      </c>
      <c r="L2550" s="23">
        <f>VLOOKUP(C2550,Table_items[],5,FALSE)</f>
        <v>25449</v>
      </c>
    </row>
    <row r="2551" spans="1:12" s="23" customFormat="1" x14ac:dyDescent="0.2">
      <c r="A2551" s="7" t="s">
        <v>2826</v>
      </c>
      <c r="B2551" s="27">
        <v>44244</v>
      </c>
      <c r="C2551" s="9" t="s">
        <v>12</v>
      </c>
      <c r="D2551" s="9">
        <v>38</v>
      </c>
      <c r="E2551" s="9" t="s">
        <v>4896</v>
      </c>
      <c r="F2551" s="20" t="s">
        <v>4908</v>
      </c>
      <c r="G2551" t="s">
        <v>4904</v>
      </c>
      <c r="H2551" t="str">
        <f>VLOOKUP(E2551,suppliers!$A$2:$B$18,2,)</f>
        <v>OTHER</v>
      </c>
      <c r="I2551" t="str">
        <f>VLOOKUP(C2551,Table_items[],2,FALSE)</f>
        <v>Decolsen 1 Strip 4 Tablet</v>
      </c>
      <c r="J2551" t="str">
        <f>VLOOKUP(C2551,Table_items[],3,FALSE)</f>
        <v>Obat Batuk &amp; Pilek</v>
      </c>
      <c r="K2551" s="23">
        <f>VLOOKUP(C2551,Table_items[],4,FALSE)</f>
        <v>2886</v>
      </c>
      <c r="L2551" s="23">
        <f>VLOOKUP(C2551,Table_items[],5,FALSE)</f>
        <v>2915</v>
      </c>
    </row>
    <row r="2552" spans="1:12" s="23" customFormat="1" x14ac:dyDescent="0.2">
      <c r="A2552" s="11" t="s">
        <v>2827</v>
      </c>
      <c r="B2552" s="28">
        <v>44244</v>
      </c>
      <c r="C2552" s="13" t="s">
        <v>37</v>
      </c>
      <c r="D2552" s="13">
        <v>70</v>
      </c>
      <c r="E2552" s="9" t="s">
        <v>4896</v>
      </c>
      <c r="F2552" s="20" t="s">
        <v>4908</v>
      </c>
      <c r="G2552" t="s">
        <v>4904</v>
      </c>
      <c r="H2552" t="str">
        <f>VLOOKUP(E2552,suppliers!$A$2:$B$18,2,)</f>
        <v>OTHER</v>
      </c>
      <c r="I2552" t="str">
        <f>VLOOKUP(C2552,Table_items[],2,FALSE)</f>
        <v>Bodrex Extra</v>
      </c>
      <c r="J2552" t="str">
        <f>VLOOKUP(C2552,Table_items[],3,FALSE)</f>
        <v>Obat Sakit Kepala &amp; Demam</v>
      </c>
      <c r="K2552" s="23">
        <f>VLOOKUP(C2552,Table_items[],4,FALSE)</f>
        <v>50788</v>
      </c>
      <c r="L2552" s="23">
        <f>VLOOKUP(C2552,Table_items[],5,FALSE)</f>
        <v>51753</v>
      </c>
    </row>
    <row r="2553" spans="1:12" s="23" customFormat="1" x14ac:dyDescent="0.2">
      <c r="A2553" s="7" t="s">
        <v>2828</v>
      </c>
      <c r="B2553" s="27">
        <v>44244</v>
      </c>
      <c r="C2553" s="9" t="s">
        <v>40</v>
      </c>
      <c r="D2553" s="9">
        <v>3</v>
      </c>
      <c r="E2553" s="9" t="s">
        <v>4896</v>
      </c>
      <c r="F2553" s="20" t="s">
        <v>4908</v>
      </c>
      <c r="G2553" t="s">
        <v>4904</v>
      </c>
      <c r="H2553" t="str">
        <f>VLOOKUP(E2553,suppliers!$A$2:$B$18,2,)</f>
        <v>OTHER</v>
      </c>
      <c r="I2553" t="str">
        <f>VLOOKUP(C2553,Table_items[],2,FALSE)</f>
        <v>Paramex Tablet / Obat</v>
      </c>
      <c r="J2553" t="str">
        <f>VLOOKUP(C2553,Table_items[],3,FALSE)</f>
        <v>Obat Sakit Kepala &amp; Demam</v>
      </c>
      <c r="K2553" s="23">
        <f>VLOOKUP(C2553,Table_items[],4,FALSE)</f>
        <v>2560</v>
      </c>
      <c r="L2553" s="23">
        <f>VLOOKUP(C2553,Table_items[],5,FALSE)</f>
        <v>2586</v>
      </c>
    </row>
    <row r="2554" spans="1:12" s="23" customFormat="1" x14ac:dyDescent="0.2">
      <c r="A2554" s="11" t="s">
        <v>2829</v>
      </c>
      <c r="B2554" s="28">
        <v>44244</v>
      </c>
      <c r="C2554" s="13" t="s">
        <v>7</v>
      </c>
      <c r="D2554" s="13">
        <v>30</v>
      </c>
      <c r="E2554" s="9" t="s">
        <v>4896</v>
      </c>
      <c r="F2554" s="20" t="s">
        <v>4908</v>
      </c>
      <c r="G2554" t="s">
        <v>4904</v>
      </c>
      <c r="H2554" t="str">
        <f>VLOOKUP(E2554,suppliers!$A$2:$B$18,2,)</f>
        <v>OTHER</v>
      </c>
      <c r="I2554" t="str">
        <f>VLOOKUP(C2554,Table_items[],2,FALSE)</f>
        <v>Acetylcysteine Mahakam 200 mg</v>
      </c>
      <c r="J2554" t="str">
        <f>VLOOKUP(C2554,Table_items[],3,FALSE)</f>
        <v>Obat Alergi</v>
      </c>
      <c r="K2554" s="23">
        <f>VLOOKUP(C2554,Table_items[],4,FALSE)</f>
        <v>33000</v>
      </c>
      <c r="L2554" s="23">
        <f>VLOOKUP(C2554,Table_items[],5,FALSE)</f>
        <v>33330</v>
      </c>
    </row>
    <row r="2555" spans="1:12" s="23" customFormat="1" x14ac:dyDescent="0.2">
      <c r="A2555" s="7" t="s">
        <v>2830</v>
      </c>
      <c r="B2555" s="27">
        <v>44245</v>
      </c>
      <c r="C2555" s="9" t="s">
        <v>12</v>
      </c>
      <c r="D2555" s="9">
        <v>67</v>
      </c>
      <c r="E2555" s="9" t="s">
        <v>4896</v>
      </c>
      <c r="F2555" s="20" t="s">
        <v>4908</v>
      </c>
      <c r="G2555" t="s">
        <v>4904</v>
      </c>
      <c r="H2555" t="str">
        <f>VLOOKUP(E2555,suppliers!$A$2:$B$18,2,)</f>
        <v>OTHER</v>
      </c>
      <c r="I2555" t="str">
        <f>VLOOKUP(C2555,Table_items[],2,FALSE)</f>
        <v>Decolsen 1 Strip 4 Tablet</v>
      </c>
      <c r="J2555" t="str">
        <f>VLOOKUP(C2555,Table_items[],3,FALSE)</f>
        <v>Obat Batuk &amp; Pilek</v>
      </c>
      <c r="K2555" s="23">
        <f>VLOOKUP(C2555,Table_items[],4,FALSE)</f>
        <v>2886</v>
      </c>
      <c r="L2555" s="23">
        <f>VLOOKUP(C2555,Table_items[],5,FALSE)</f>
        <v>2915</v>
      </c>
    </row>
    <row r="2556" spans="1:12" s="23" customFormat="1" x14ac:dyDescent="0.2">
      <c r="A2556" s="11" t="s">
        <v>2831</v>
      </c>
      <c r="B2556" s="28">
        <v>44245</v>
      </c>
      <c r="C2556" s="13" t="s">
        <v>24</v>
      </c>
      <c r="D2556" s="13">
        <v>4</v>
      </c>
      <c r="E2556" s="9" t="s">
        <v>4896</v>
      </c>
      <c r="F2556" s="20" t="s">
        <v>4908</v>
      </c>
      <c r="G2556" t="s">
        <v>4904</v>
      </c>
      <c r="H2556" t="str">
        <f>VLOOKUP(E2556,suppliers!$A$2:$B$18,2,)</f>
        <v>OTHER</v>
      </c>
      <c r="I2556" t="str">
        <f>VLOOKUP(C2556,Table_items[],2,FALSE)</f>
        <v>Irbesartan</v>
      </c>
      <c r="J2556" t="str">
        <f>VLOOKUP(C2556,Table_items[],3,FALSE)</f>
        <v>Obat Hipertensi</v>
      </c>
      <c r="K2556" s="23">
        <f>VLOOKUP(C2556,Table_items[],4,FALSE)</f>
        <v>108794</v>
      </c>
      <c r="L2556" s="23">
        <f>VLOOKUP(C2556,Table_items[],5,FALSE)</f>
        <v>109447</v>
      </c>
    </row>
    <row r="2557" spans="1:12" s="23" customFormat="1" x14ac:dyDescent="0.2">
      <c r="A2557" s="7" t="s">
        <v>2832</v>
      </c>
      <c r="B2557" s="27">
        <v>44245</v>
      </c>
      <c r="C2557" s="9" t="s">
        <v>38</v>
      </c>
      <c r="D2557" s="9">
        <v>6</v>
      </c>
      <c r="E2557" s="9" t="s">
        <v>4896</v>
      </c>
      <c r="F2557" s="20" t="s">
        <v>4908</v>
      </c>
      <c r="G2557" t="s">
        <v>4904</v>
      </c>
      <c r="H2557" t="str">
        <f>VLOOKUP(E2557,suppliers!$A$2:$B$18,2,)</f>
        <v>OTHER</v>
      </c>
      <c r="I2557" t="str">
        <f>VLOOKUP(C2557,Table_items[],2,FALSE)</f>
        <v>Sanmol 500 MG 4 Tablet</v>
      </c>
      <c r="J2557" t="str">
        <f>VLOOKUP(C2557,Table_items[],3,FALSE)</f>
        <v>Obat Sakit Kepala &amp; Demam</v>
      </c>
      <c r="K2557" s="23">
        <f>VLOOKUP(C2557,Table_items[],4,FALSE)</f>
        <v>1600</v>
      </c>
      <c r="L2557" s="23">
        <f>VLOOKUP(C2557,Table_items[],5,FALSE)</f>
        <v>1619</v>
      </c>
    </row>
    <row r="2558" spans="1:12" s="23" customFormat="1" x14ac:dyDescent="0.2">
      <c r="A2558" s="11" t="s">
        <v>2833</v>
      </c>
      <c r="B2558" s="28">
        <v>44245</v>
      </c>
      <c r="C2558" s="13" t="s">
        <v>41</v>
      </c>
      <c r="D2558" s="13">
        <v>44</v>
      </c>
      <c r="E2558" s="9" t="s">
        <v>4896</v>
      </c>
      <c r="F2558" s="20" t="s">
        <v>4908</v>
      </c>
      <c r="G2558" t="s">
        <v>4904</v>
      </c>
      <c r="H2558" t="str">
        <f>VLOOKUP(E2558,suppliers!$A$2:$B$18,2,)</f>
        <v>OTHER</v>
      </c>
      <c r="I2558" t="str">
        <f>VLOOKUP(C2558,Table_items[],2,FALSE)</f>
        <v>Otilon Ear Drops 8 mL</v>
      </c>
      <c r="J2558" t="str">
        <f>VLOOKUP(C2558,Table_items[],3,FALSE)</f>
        <v>Obat Telinga</v>
      </c>
      <c r="K2558" s="23">
        <f>VLOOKUP(C2558,Table_items[],4,FALSE)</f>
        <v>55000</v>
      </c>
      <c r="L2558" s="23">
        <f>VLOOKUP(C2558,Table_items[],5,FALSE)</f>
        <v>55935</v>
      </c>
    </row>
    <row r="2559" spans="1:12" s="23" customFormat="1" x14ac:dyDescent="0.2">
      <c r="A2559" s="7" t="s">
        <v>2834</v>
      </c>
      <c r="B2559" s="27">
        <v>44245</v>
      </c>
      <c r="C2559" s="9" t="s">
        <v>17</v>
      </c>
      <c r="D2559" s="9">
        <v>148</v>
      </c>
      <c r="E2559" s="9" t="s">
        <v>4896</v>
      </c>
      <c r="F2559" s="20" t="s">
        <v>4908</v>
      </c>
      <c r="G2559" t="s">
        <v>4904</v>
      </c>
      <c r="H2559" t="str">
        <f>VLOOKUP(E2559,suppliers!$A$2:$B$18,2,)</f>
        <v>OTHER</v>
      </c>
      <c r="I2559" t="str">
        <f>VLOOKUP(C2559,Table_items[],2,FALSE)</f>
        <v>Vicks Inhaler 0.5 mL</v>
      </c>
      <c r="J2559" t="str">
        <f>VLOOKUP(C2559,Table_items[],3,FALSE)</f>
        <v>Obat Batuk &amp; Pilek</v>
      </c>
      <c r="K2559" s="23">
        <f>VLOOKUP(C2559,Table_items[],4,FALSE)</f>
        <v>16155</v>
      </c>
      <c r="L2559" s="23">
        <f>VLOOKUP(C2559,Table_items[],5,FALSE)</f>
        <v>16430</v>
      </c>
    </row>
    <row r="2560" spans="1:12" s="23" customFormat="1" x14ac:dyDescent="0.2">
      <c r="A2560" s="11" t="s">
        <v>2835</v>
      </c>
      <c r="B2560" s="28">
        <v>44245</v>
      </c>
      <c r="C2560" s="13" t="s">
        <v>34</v>
      </c>
      <c r="D2560" s="13">
        <v>76</v>
      </c>
      <c r="E2560" s="9" t="s">
        <v>4896</v>
      </c>
      <c r="F2560" s="20" t="s">
        <v>4908</v>
      </c>
      <c r="G2560" t="s">
        <v>4904</v>
      </c>
      <c r="H2560" t="str">
        <f>VLOOKUP(E2560,suppliers!$A$2:$B$18,2,)</f>
        <v>OTHER</v>
      </c>
      <c r="I2560" t="str">
        <f>VLOOKUP(C2560,Table_items[],2,FALSE)</f>
        <v>Panadol Anak Tablet 1 Strip</v>
      </c>
      <c r="J2560" t="str">
        <f>VLOOKUP(C2560,Table_items[],3,FALSE)</f>
        <v>Obat Sakit Kepala &amp; Demam</v>
      </c>
      <c r="K2560" s="23">
        <f>VLOOKUP(C2560,Table_items[],4,FALSE)</f>
        <v>25000</v>
      </c>
      <c r="L2560" s="23">
        <f>VLOOKUP(C2560,Table_items[],5,FALSE)</f>
        <v>25450</v>
      </c>
    </row>
    <row r="2561" spans="1:12" s="23" customFormat="1" x14ac:dyDescent="0.2">
      <c r="A2561" s="7" t="s">
        <v>2836</v>
      </c>
      <c r="B2561" s="27">
        <v>44246</v>
      </c>
      <c r="C2561" s="9" t="s">
        <v>36</v>
      </c>
      <c r="D2561" s="9">
        <v>123</v>
      </c>
      <c r="E2561" s="9" t="s">
        <v>4896</v>
      </c>
      <c r="F2561" s="20" t="s">
        <v>4908</v>
      </c>
      <c r="G2561" t="s">
        <v>4904</v>
      </c>
      <c r="H2561" t="str">
        <f>VLOOKUP(E2561,suppliers!$A$2:$B$18,2,)</f>
        <v>OTHER</v>
      </c>
      <c r="I2561" t="str">
        <f>VLOOKUP(C2561,Table_items[],2,FALSE)</f>
        <v>Sanmol Paracetamol</v>
      </c>
      <c r="J2561" t="str">
        <f>VLOOKUP(C2561,Table_items[],3,FALSE)</f>
        <v>Obat Sakit Kepala &amp; Demam</v>
      </c>
      <c r="K2561" s="23">
        <f>VLOOKUP(C2561,Table_items[],4,FALSE)</f>
        <v>16100</v>
      </c>
      <c r="L2561" s="23">
        <f>VLOOKUP(C2561,Table_items[],5,FALSE)</f>
        <v>16261</v>
      </c>
    </row>
    <row r="2562" spans="1:12" s="23" customFormat="1" x14ac:dyDescent="0.2">
      <c r="A2562" s="11" t="s">
        <v>2837</v>
      </c>
      <c r="B2562" s="28">
        <v>44246</v>
      </c>
      <c r="C2562" s="13" t="s">
        <v>30</v>
      </c>
      <c r="D2562" s="13">
        <v>10</v>
      </c>
      <c r="E2562" s="9" t="s">
        <v>4896</v>
      </c>
      <c r="F2562" s="20" t="s">
        <v>4908</v>
      </c>
      <c r="G2562" t="s">
        <v>4904</v>
      </c>
      <c r="H2562" t="str">
        <f>VLOOKUP(E2562,suppliers!$A$2:$B$18,2,)</f>
        <v>OTHER</v>
      </c>
      <c r="I2562" t="str">
        <f>VLOOKUP(C2562,Table_items[],2,FALSE)</f>
        <v>Koolfever</v>
      </c>
      <c r="J2562" t="str">
        <f>VLOOKUP(C2562,Table_items[],3,FALSE)</f>
        <v>Obat Sakit Kepala &amp; Demam</v>
      </c>
      <c r="K2562" s="23">
        <f>VLOOKUP(C2562,Table_items[],4,FALSE)</f>
        <v>7500</v>
      </c>
      <c r="L2562" s="23">
        <f>VLOOKUP(C2562,Table_items[],5,FALSE)</f>
        <v>7620</v>
      </c>
    </row>
    <row r="2563" spans="1:12" s="23" customFormat="1" x14ac:dyDescent="0.2">
      <c r="A2563" s="7" t="s">
        <v>2838</v>
      </c>
      <c r="B2563" s="27">
        <v>44246</v>
      </c>
      <c r="C2563" s="9" t="s">
        <v>8</v>
      </c>
      <c r="D2563" s="9">
        <v>3</v>
      </c>
      <c r="E2563" s="9" t="s">
        <v>4896</v>
      </c>
      <c r="F2563" s="20" t="s">
        <v>4908</v>
      </c>
      <c r="G2563" t="s">
        <v>4904</v>
      </c>
      <c r="H2563" t="str">
        <f>VLOOKUP(E2563,suppliers!$A$2:$B$18,2,)</f>
        <v>OTHER</v>
      </c>
      <c r="I2563" t="str">
        <f>VLOOKUP(C2563,Table_items[],2,FALSE)</f>
        <v>Bisoprolol Ogb Dexa</v>
      </c>
      <c r="J2563" t="str">
        <f>VLOOKUP(C2563,Table_items[],3,FALSE)</f>
        <v>Obat Alergi</v>
      </c>
      <c r="K2563" s="23">
        <f>VLOOKUP(C2563,Table_items[],4,FALSE)</f>
        <v>10000</v>
      </c>
      <c r="L2563" s="23">
        <f>VLOOKUP(C2563,Table_items[],5,FALSE)</f>
        <v>10180</v>
      </c>
    </row>
    <row r="2564" spans="1:12" s="23" customFormat="1" x14ac:dyDescent="0.2">
      <c r="A2564" s="11" t="s">
        <v>2839</v>
      </c>
      <c r="B2564" s="28">
        <v>44246</v>
      </c>
      <c r="C2564" s="13" t="s">
        <v>7</v>
      </c>
      <c r="D2564" s="13">
        <v>19</v>
      </c>
      <c r="E2564" s="9" t="s">
        <v>4896</v>
      </c>
      <c r="F2564" s="20" t="s">
        <v>4908</v>
      </c>
      <c r="G2564" t="s">
        <v>4904</v>
      </c>
      <c r="H2564" t="str">
        <f>VLOOKUP(E2564,suppliers!$A$2:$B$18,2,)</f>
        <v>OTHER</v>
      </c>
      <c r="I2564" t="str">
        <f>VLOOKUP(C2564,Table_items[],2,FALSE)</f>
        <v>Acetylcysteine Mahakam 200 mg</v>
      </c>
      <c r="J2564" t="str">
        <f>VLOOKUP(C2564,Table_items[],3,FALSE)</f>
        <v>Obat Alergi</v>
      </c>
      <c r="K2564" s="23">
        <f>VLOOKUP(C2564,Table_items[],4,FALSE)</f>
        <v>33000</v>
      </c>
      <c r="L2564" s="23">
        <f>VLOOKUP(C2564,Table_items[],5,FALSE)</f>
        <v>33330</v>
      </c>
    </row>
    <row r="2565" spans="1:12" s="23" customFormat="1" x14ac:dyDescent="0.2">
      <c r="A2565" s="7" t="s">
        <v>2840</v>
      </c>
      <c r="B2565" s="27">
        <v>44246</v>
      </c>
      <c r="C2565" s="9" t="s">
        <v>7</v>
      </c>
      <c r="D2565" s="9">
        <v>115</v>
      </c>
      <c r="E2565" s="9" t="s">
        <v>4896</v>
      </c>
      <c r="F2565" s="20" t="s">
        <v>4908</v>
      </c>
      <c r="G2565" t="s">
        <v>4904</v>
      </c>
      <c r="H2565" t="str">
        <f>VLOOKUP(E2565,suppliers!$A$2:$B$18,2,)</f>
        <v>OTHER</v>
      </c>
      <c r="I2565" t="str">
        <f>VLOOKUP(C2565,Table_items[],2,FALSE)</f>
        <v>Acetylcysteine Mahakam 200 mg</v>
      </c>
      <c r="J2565" t="str">
        <f>VLOOKUP(C2565,Table_items[],3,FALSE)</f>
        <v>Obat Alergi</v>
      </c>
      <c r="K2565" s="23">
        <f>VLOOKUP(C2565,Table_items[],4,FALSE)</f>
        <v>33000</v>
      </c>
      <c r="L2565" s="23">
        <f>VLOOKUP(C2565,Table_items[],5,FALSE)</f>
        <v>33330</v>
      </c>
    </row>
    <row r="2566" spans="1:12" s="23" customFormat="1" x14ac:dyDescent="0.2">
      <c r="A2566" s="11" t="s">
        <v>2841</v>
      </c>
      <c r="B2566" s="28">
        <v>44246</v>
      </c>
      <c r="C2566" s="13" t="s">
        <v>7</v>
      </c>
      <c r="D2566" s="13">
        <v>46</v>
      </c>
      <c r="E2566" s="9" t="s">
        <v>4896</v>
      </c>
      <c r="F2566" s="20" t="s">
        <v>4908</v>
      </c>
      <c r="G2566" t="s">
        <v>4904</v>
      </c>
      <c r="H2566" t="str">
        <f>VLOOKUP(E2566,suppliers!$A$2:$B$18,2,)</f>
        <v>OTHER</v>
      </c>
      <c r="I2566" t="str">
        <f>VLOOKUP(C2566,Table_items[],2,FALSE)</f>
        <v>Acetylcysteine Mahakam 200 mg</v>
      </c>
      <c r="J2566" t="str">
        <f>VLOOKUP(C2566,Table_items[],3,FALSE)</f>
        <v>Obat Alergi</v>
      </c>
      <c r="K2566" s="23">
        <f>VLOOKUP(C2566,Table_items[],4,FALSE)</f>
        <v>33000</v>
      </c>
      <c r="L2566" s="23">
        <f>VLOOKUP(C2566,Table_items[],5,FALSE)</f>
        <v>33330</v>
      </c>
    </row>
    <row r="2567" spans="1:12" s="23" customFormat="1" x14ac:dyDescent="0.2">
      <c r="A2567" s="7" t="s">
        <v>2842</v>
      </c>
      <c r="B2567" s="27">
        <v>44246</v>
      </c>
      <c r="C2567" s="9" t="s">
        <v>35</v>
      </c>
      <c r="D2567" s="9">
        <v>5</v>
      </c>
      <c r="E2567" s="9" t="s">
        <v>4896</v>
      </c>
      <c r="F2567" s="20" t="s">
        <v>4908</v>
      </c>
      <c r="G2567" t="s">
        <v>4904</v>
      </c>
      <c r="H2567" t="str">
        <f>VLOOKUP(E2567,suppliers!$A$2:$B$18,2,)</f>
        <v>OTHER</v>
      </c>
      <c r="I2567" t="str">
        <f>VLOOKUP(C2567,Table_items[],2,FALSE)</f>
        <v>Proris Ibuprofen</v>
      </c>
      <c r="J2567" t="str">
        <f>VLOOKUP(C2567,Table_items[],3,FALSE)</f>
        <v>Obat Sakit Kepala &amp; Demam</v>
      </c>
      <c r="K2567" s="23">
        <f>VLOOKUP(C2567,Table_items[],4,FALSE)</f>
        <v>25000</v>
      </c>
      <c r="L2567" s="23">
        <f>VLOOKUP(C2567,Table_items[],5,FALSE)</f>
        <v>25275</v>
      </c>
    </row>
    <row r="2568" spans="1:12" s="23" customFormat="1" x14ac:dyDescent="0.2">
      <c r="A2568" s="11" t="s">
        <v>2843</v>
      </c>
      <c r="B2568" s="28">
        <v>44247</v>
      </c>
      <c r="C2568" s="13" t="s">
        <v>9</v>
      </c>
      <c r="D2568" s="13">
        <v>49</v>
      </c>
      <c r="E2568" s="9" t="s">
        <v>4896</v>
      </c>
      <c r="F2568" s="20" t="s">
        <v>4908</v>
      </c>
      <c r="G2568" t="s">
        <v>4904</v>
      </c>
      <c r="H2568" t="str">
        <f>VLOOKUP(E2568,suppliers!$A$2:$B$18,2,)</f>
        <v>OTHER</v>
      </c>
      <c r="I2568" t="str">
        <f>VLOOKUP(C2568,Table_items[],2,FALSE)</f>
        <v>Bedak Heroxyn 150 gr</v>
      </c>
      <c r="J2568" t="str">
        <f>VLOOKUP(C2568,Table_items[],3,FALSE)</f>
        <v>Obat Alergi</v>
      </c>
      <c r="K2568" s="23">
        <f>VLOOKUP(C2568,Table_items[],4,FALSE)</f>
        <v>16950</v>
      </c>
      <c r="L2568" s="23">
        <f>VLOOKUP(C2568,Table_items[],5,FALSE)</f>
        <v>17170</v>
      </c>
    </row>
    <row r="2569" spans="1:12" s="23" customFormat="1" x14ac:dyDescent="0.2">
      <c r="A2569" s="7" t="s">
        <v>2844</v>
      </c>
      <c r="B2569" s="27">
        <v>44247</v>
      </c>
      <c r="C2569" s="9" t="s">
        <v>38</v>
      </c>
      <c r="D2569" s="9">
        <v>25</v>
      </c>
      <c r="E2569" s="9" t="s">
        <v>4896</v>
      </c>
      <c r="F2569" s="20" t="s">
        <v>4908</v>
      </c>
      <c r="G2569" t="s">
        <v>4904</v>
      </c>
      <c r="H2569" t="str">
        <f>VLOOKUP(E2569,suppliers!$A$2:$B$18,2,)</f>
        <v>OTHER</v>
      </c>
      <c r="I2569" t="str">
        <f>VLOOKUP(C2569,Table_items[],2,FALSE)</f>
        <v>Sanmol 500 MG 4 Tablet</v>
      </c>
      <c r="J2569" t="str">
        <f>VLOOKUP(C2569,Table_items[],3,FALSE)</f>
        <v>Obat Sakit Kepala &amp; Demam</v>
      </c>
      <c r="K2569" s="23">
        <f>VLOOKUP(C2569,Table_items[],4,FALSE)</f>
        <v>1600</v>
      </c>
      <c r="L2569" s="23">
        <f>VLOOKUP(C2569,Table_items[],5,FALSE)</f>
        <v>1619</v>
      </c>
    </row>
    <row r="2570" spans="1:12" s="23" customFormat="1" x14ac:dyDescent="0.2">
      <c r="A2570" s="11" t="s">
        <v>2845</v>
      </c>
      <c r="B2570" s="28">
        <v>44247</v>
      </c>
      <c r="C2570" s="13" t="s">
        <v>41</v>
      </c>
      <c r="D2570" s="13">
        <v>32</v>
      </c>
      <c r="E2570" s="9" t="s">
        <v>4896</v>
      </c>
      <c r="F2570" s="20" t="s">
        <v>4908</v>
      </c>
      <c r="G2570" t="s">
        <v>4904</v>
      </c>
      <c r="H2570" t="str">
        <f>VLOOKUP(E2570,suppliers!$A$2:$B$18,2,)</f>
        <v>OTHER</v>
      </c>
      <c r="I2570" t="str">
        <f>VLOOKUP(C2570,Table_items[],2,FALSE)</f>
        <v>Otilon Ear Drops 8 mL</v>
      </c>
      <c r="J2570" t="str">
        <f>VLOOKUP(C2570,Table_items[],3,FALSE)</f>
        <v>Obat Telinga</v>
      </c>
      <c r="K2570" s="23">
        <f>VLOOKUP(C2570,Table_items[],4,FALSE)</f>
        <v>55000</v>
      </c>
      <c r="L2570" s="23">
        <f>VLOOKUP(C2570,Table_items[],5,FALSE)</f>
        <v>55935</v>
      </c>
    </row>
    <row r="2571" spans="1:12" x14ac:dyDescent="0.2">
      <c r="A2571" s="7" t="s">
        <v>2846</v>
      </c>
      <c r="B2571" s="27">
        <v>44248</v>
      </c>
      <c r="C2571" s="9" t="s">
        <v>12</v>
      </c>
      <c r="D2571" s="9">
        <v>24</v>
      </c>
      <c r="E2571" s="9" t="s">
        <v>4896</v>
      </c>
      <c r="F2571" s="20" t="s">
        <v>4908</v>
      </c>
      <c r="G2571" t="s">
        <v>4904</v>
      </c>
      <c r="H2571" t="str">
        <f>VLOOKUP(E2571,suppliers!$A$2:$B$18,2,)</f>
        <v>OTHER</v>
      </c>
      <c r="I2571" t="str">
        <f>VLOOKUP(C2571,Table_items[],2,FALSE)</f>
        <v>Decolsen 1 Strip 4 Tablet</v>
      </c>
      <c r="J2571" t="str">
        <f>VLOOKUP(C2571,Table_items[],3,FALSE)</f>
        <v>Obat Batuk &amp; Pilek</v>
      </c>
      <c r="K2571" s="23">
        <f>VLOOKUP(C2571,Table_items[],4,FALSE)</f>
        <v>2886</v>
      </c>
      <c r="L2571" s="23">
        <f>VLOOKUP(C2571,Table_items[],5,FALSE)</f>
        <v>2915</v>
      </c>
    </row>
    <row r="2572" spans="1:12" x14ac:dyDescent="0.2">
      <c r="A2572" s="11" t="s">
        <v>2847</v>
      </c>
      <c r="B2572" s="28">
        <v>44248</v>
      </c>
      <c r="C2572" s="13" t="s">
        <v>12</v>
      </c>
      <c r="D2572" s="13">
        <v>29</v>
      </c>
      <c r="E2572" s="9" t="s">
        <v>4896</v>
      </c>
      <c r="F2572" s="20" t="s">
        <v>4908</v>
      </c>
      <c r="G2572" t="s">
        <v>4904</v>
      </c>
      <c r="H2572" t="str">
        <f>VLOOKUP(E2572,suppliers!$A$2:$B$18,2,)</f>
        <v>OTHER</v>
      </c>
      <c r="I2572" t="str">
        <f>VLOOKUP(C2572,Table_items[],2,FALSE)</f>
        <v>Decolsen 1 Strip 4 Tablet</v>
      </c>
      <c r="J2572" t="str">
        <f>VLOOKUP(C2572,Table_items[],3,FALSE)</f>
        <v>Obat Batuk &amp; Pilek</v>
      </c>
      <c r="K2572" s="23">
        <f>VLOOKUP(C2572,Table_items[],4,FALSE)</f>
        <v>2886</v>
      </c>
      <c r="L2572" s="23">
        <f>VLOOKUP(C2572,Table_items[],5,FALSE)</f>
        <v>2915</v>
      </c>
    </row>
    <row r="2573" spans="1:12" x14ac:dyDescent="0.2">
      <c r="A2573" s="7" t="s">
        <v>2848</v>
      </c>
      <c r="B2573" s="27">
        <v>44248</v>
      </c>
      <c r="C2573" s="9" t="s">
        <v>37</v>
      </c>
      <c r="D2573" s="9">
        <v>28</v>
      </c>
      <c r="E2573" s="9" t="s">
        <v>4896</v>
      </c>
      <c r="F2573" s="20" t="s">
        <v>4908</v>
      </c>
      <c r="G2573" t="s">
        <v>4904</v>
      </c>
      <c r="H2573" t="str">
        <f>VLOOKUP(E2573,suppliers!$A$2:$B$18,2,)</f>
        <v>OTHER</v>
      </c>
      <c r="I2573" t="str">
        <f>VLOOKUP(C2573,Table_items[],2,FALSE)</f>
        <v>Bodrex Extra</v>
      </c>
      <c r="J2573" t="str">
        <f>VLOOKUP(C2573,Table_items[],3,FALSE)</f>
        <v>Obat Sakit Kepala &amp; Demam</v>
      </c>
      <c r="K2573" s="23">
        <f>VLOOKUP(C2573,Table_items[],4,FALSE)</f>
        <v>50788</v>
      </c>
      <c r="L2573" s="23">
        <f>VLOOKUP(C2573,Table_items[],5,FALSE)</f>
        <v>51753</v>
      </c>
    </row>
    <row r="2574" spans="1:12" x14ac:dyDescent="0.2">
      <c r="A2574" s="11" t="s">
        <v>2849</v>
      </c>
      <c r="B2574" s="28">
        <v>44248</v>
      </c>
      <c r="C2574" s="13" t="s">
        <v>24</v>
      </c>
      <c r="D2574" s="13">
        <v>40</v>
      </c>
      <c r="E2574" s="9" t="s">
        <v>4896</v>
      </c>
      <c r="F2574" s="20" t="s">
        <v>4908</v>
      </c>
      <c r="G2574" t="s">
        <v>4904</v>
      </c>
      <c r="H2574" t="str">
        <f>VLOOKUP(E2574,suppliers!$A$2:$B$18,2,)</f>
        <v>OTHER</v>
      </c>
      <c r="I2574" t="str">
        <f>VLOOKUP(C2574,Table_items[],2,FALSE)</f>
        <v>Irbesartan</v>
      </c>
      <c r="J2574" t="str">
        <f>VLOOKUP(C2574,Table_items[],3,FALSE)</f>
        <v>Obat Hipertensi</v>
      </c>
      <c r="K2574" s="23">
        <f>VLOOKUP(C2574,Table_items[],4,FALSE)</f>
        <v>108794</v>
      </c>
      <c r="L2574" s="23">
        <f>VLOOKUP(C2574,Table_items[],5,FALSE)</f>
        <v>109447</v>
      </c>
    </row>
    <row r="2575" spans="1:12" x14ac:dyDescent="0.2">
      <c r="A2575" s="7" t="s">
        <v>2850</v>
      </c>
      <c r="B2575" s="27">
        <v>44248</v>
      </c>
      <c r="C2575" s="9" t="s">
        <v>38</v>
      </c>
      <c r="D2575" s="9">
        <v>11</v>
      </c>
      <c r="E2575" s="9" t="s">
        <v>4896</v>
      </c>
      <c r="F2575" s="20" t="s">
        <v>4908</v>
      </c>
      <c r="G2575" t="s">
        <v>4904</v>
      </c>
      <c r="H2575" t="str">
        <f>VLOOKUP(E2575,suppliers!$A$2:$B$18,2,)</f>
        <v>OTHER</v>
      </c>
      <c r="I2575" t="str">
        <f>VLOOKUP(C2575,Table_items[],2,FALSE)</f>
        <v>Sanmol 500 MG 4 Tablet</v>
      </c>
      <c r="J2575" t="str">
        <f>VLOOKUP(C2575,Table_items[],3,FALSE)</f>
        <v>Obat Sakit Kepala &amp; Demam</v>
      </c>
      <c r="K2575" s="23">
        <f>VLOOKUP(C2575,Table_items[],4,FALSE)</f>
        <v>1600</v>
      </c>
      <c r="L2575" s="23">
        <f>VLOOKUP(C2575,Table_items[],5,FALSE)</f>
        <v>1619</v>
      </c>
    </row>
    <row r="2576" spans="1:12" x14ac:dyDescent="0.2">
      <c r="A2576" s="11" t="s">
        <v>2851</v>
      </c>
      <c r="B2576" s="28">
        <v>44248</v>
      </c>
      <c r="C2576" s="13" t="s">
        <v>7</v>
      </c>
      <c r="D2576" s="13">
        <v>16</v>
      </c>
      <c r="E2576" s="9" t="s">
        <v>4896</v>
      </c>
      <c r="F2576" s="20" t="s">
        <v>4908</v>
      </c>
      <c r="G2576" t="s">
        <v>4904</v>
      </c>
      <c r="H2576" t="str">
        <f>VLOOKUP(E2576,suppliers!$A$2:$B$18,2,)</f>
        <v>OTHER</v>
      </c>
      <c r="I2576" t="str">
        <f>VLOOKUP(C2576,Table_items[],2,FALSE)</f>
        <v>Acetylcysteine Mahakam 200 mg</v>
      </c>
      <c r="J2576" t="str">
        <f>VLOOKUP(C2576,Table_items[],3,FALSE)</f>
        <v>Obat Alergi</v>
      </c>
      <c r="K2576" s="23">
        <f>VLOOKUP(C2576,Table_items[],4,FALSE)</f>
        <v>33000</v>
      </c>
      <c r="L2576" s="23">
        <f>VLOOKUP(C2576,Table_items[],5,FALSE)</f>
        <v>33330</v>
      </c>
    </row>
    <row r="2577" spans="1:12" x14ac:dyDescent="0.2">
      <c r="A2577" s="7" t="s">
        <v>2852</v>
      </c>
      <c r="B2577" s="27">
        <v>44248</v>
      </c>
      <c r="C2577" s="9" t="s">
        <v>7</v>
      </c>
      <c r="D2577" s="9">
        <v>210</v>
      </c>
      <c r="E2577" s="9" t="s">
        <v>4896</v>
      </c>
      <c r="F2577" s="20" t="s">
        <v>4908</v>
      </c>
      <c r="G2577" t="s">
        <v>4904</v>
      </c>
      <c r="H2577" t="str">
        <f>VLOOKUP(E2577,suppliers!$A$2:$B$18,2,)</f>
        <v>OTHER</v>
      </c>
      <c r="I2577" t="str">
        <f>VLOOKUP(C2577,Table_items[],2,FALSE)</f>
        <v>Acetylcysteine Mahakam 200 mg</v>
      </c>
      <c r="J2577" t="str">
        <f>VLOOKUP(C2577,Table_items[],3,FALSE)</f>
        <v>Obat Alergi</v>
      </c>
      <c r="K2577" s="23">
        <f>VLOOKUP(C2577,Table_items[],4,FALSE)</f>
        <v>33000</v>
      </c>
      <c r="L2577" s="23">
        <f>VLOOKUP(C2577,Table_items[],5,FALSE)</f>
        <v>33330</v>
      </c>
    </row>
    <row r="2578" spans="1:12" x14ac:dyDescent="0.2">
      <c r="A2578" s="11" t="s">
        <v>2853</v>
      </c>
      <c r="B2578" s="28">
        <v>44248</v>
      </c>
      <c r="C2578" s="13" t="s">
        <v>11</v>
      </c>
      <c r="D2578" s="13">
        <v>59</v>
      </c>
      <c r="E2578" s="9" t="s">
        <v>4896</v>
      </c>
      <c r="F2578" s="20" t="s">
        <v>4908</v>
      </c>
      <c r="G2578" t="s">
        <v>4904</v>
      </c>
      <c r="H2578" t="str">
        <f>VLOOKUP(E2578,suppliers!$A$2:$B$18,2,)</f>
        <v>OTHER</v>
      </c>
      <c r="I2578" t="str">
        <f>VLOOKUP(C2578,Table_items[],2,FALSE)</f>
        <v>Neozep Forte 1 Strip 4 Tablet</v>
      </c>
      <c r="J2578" t="str">
        <f>VLOOKUP(C2578,Table_items[],3,FALSE)</f>
        <v>Obat Batuk &amp; Pilek</v>
      </c>
      <c r="K2578" s="23">
        <f>VLOOKUP(C2578,Table_items[],4,FALSE)</f>
        <v>2324</v>
      </c>
      <c r="L2578" s="23">
        <f>VLOOKUP(C2578,Table_items[],5,FALSE)</f>
        <v>2338</v>
      </c>
    </row>
    <row r="2579" spans="1:12" x14ac:dyDescent="0.2">
      <c r="A2579" s="7" t="s">
        <v>2854</v>
      </c>
      <c r="B2579" s="27">
        <v>44249</v>
      </c>
      <c r="C2579" s="9" t="s">
        <v>42</v>
      </c>
      <c r="D2579" s="9">
        <v>13</v>
      </c>
      <c r="E2579" s="9" t="s">
        <v>4896</v>
      </c>
      <c r="F2579" s="20" t="s">
        <v>4908</v>
      </c>
      <c r="G2579" t="s">
        <v>4904</v>
      </c>
      <c r="H2579" t="str">
        <f>VLOOKUP(E2579,suppliers!$A$2:$B$18,2,)</f>
        <v>OTHER</v>
      </c>
      <c r="I2579" t="str">
        <f>VLOOKUP(C2579,Table_items[],2,FALSE)</f>
        <v>Vital Ear Oil 10 mL</v>
      </c>
      <c r="J2579" t="str">
        <f>VLOOKUP(C2579,Table_items[],3,FALSE)</f>
        <v>Obat Telinga</v>
      </c>
      <c r="K2579" s="23">
        <f>VLOOKUP(C2579,Table_items[],4,FALSE)</f>
        <v>16350</v>
      </c>
      <c r="L2579" s="23">
        <f>VLOOKUP(C2579,Table_items[],5,FALSE)</f>
        <v>16677</v>
      </c>
    </row>
    <row r="2580" spans="1:12" x14ac:dyDescent="0.2">
      <c r="A2580" s="11" t="s">
        <v>2855</v>
      </c>
      <c r="B2580" s="28">
        <v>44249</v>
      </c>
      <c r="C2580" s="13" t="s">
        <v>12</v>
      </c>
      <c r="D2580" s="13">
        <v>72</v>
      </c>
      <c r="E2580" s="9" t="s">
        <v>4896</v>
      </c>
      <c r="F2580" s="20" t="s">
        <v>4908</v>
      </c>
      <c r="G2580" t="s">
        <v>4904</v>
      </c>
      <c r="H2580" t="str">
        <f>VLOOKUP(E2580,suppliers!$A$2:$B$18,2,)</f>
        <v>OTHER</v>
      </c>
      <c r="I2580" t="str">
        <f>VLOOKUP(C2580,Table_items[],2,FALSE)</f>
        <v>Decolsen 1 Strip 4 Tablet</v>
      </c>
      <c r="J2580" t="str">
        <f>VLOOKUP(C2580,Table_items[],3,FALSE)</f>
        <v>Obat Batuk &amp; Pilek</v>
      </c>
      <c r="K2580" s="23">
        <f>VLOOKUP(C2580,Table_items[],4,FALSE)</f>
        <v>2886</v>
      </c>
      <c r="L2580" s="23">
        <f>VLOOKUP(C2580,Table_items[],5,FALSE)</f>
        <v>2915</v>
      </c>
    </row>
    <row r="2581" spans="1:12" x14ac:dyDescent="0.2">
      <c r="A2581" s="7" t="s">
        <v>2856</v>
      </c>
      <c r="B2581" s="27">
        <v>44249</v>
      </c>
      <c r="C2581" s="9" t="s">
        <v>41</v>
      </c>
      <c r="D2581" s="9">
        <v>20</v>
      </c>
      <c r="E2581" s="9" t="s">
        <v>4896</v>
      </c>
      <c r="F2581" s="20" t="s">
        <v>4908</v>
      </c>
      <c r="G2581" t="s">
        <v>4904</v>
      </c>
      <c r="H2581" t="str">
        <f>VLOOKUP(E2581,suppliers!$A$2:$B$18,2,)</f>
        <v>OTHER</v>
      </c>
      <c r="I2581" t="str">
        <f>VLOOKUP(C2581,Table_items[],2,FALSE)</f>
        <v>Otilon Ear Drops 8 mL</v>
      </c>
      <c r="J2581" t="str">
        <f>VLOOKUP(C2581,Table_items[],3,FALSE)</f>
        <v>Obat Telinga</v>
      </c>
      <c r="K2581" s="23">
        <f>VLOOKUP(C2581,Table_items[],4,FALSE)</f>
        <v>55000</v>
      </c>
      <c r="L2581" s="23">
        <f>VLOOKUP(C2581,Table_items[],5,FALSE)</f>
        <v>55935</v>
      </c>
    </row>
    <row r="2582" spans="1:12" x14ac:dyDescent="0.2">
      <c r="A2582" s="11" t="s">
        <v>2857</v>
      </c>
      <c r="B2582" s="28">
        <v>44249</v>
      </c>
      <c r="C2582" s="13" t="s">
        <v>30</v>
      </c>
      <c r="D2582" s="13">
        <v>8</v>
      </c>
      <c r="E2582" s="9" t="s">
        <v>4896</v>
      </c>
      <c r="F2582" s="20" t="s">
        <v>4908</v>
      </c>
      <c r="G2582" t="s">
        <v>4904</v>
      </c>
      <c r="H2582" t="str">
        <f>VLOOKUP(E2582,suppliers!$A$2:$B$18,2,)</f>
        <v>OTHER</v>
      </c>
      <c r="I2582" t="str">
        <f>VLOOKUP(C2582,Table_items[],2,FALSE)</f>
        <v>Koolfever</v>
      </c>
      <c r="J2582" t="str">
        <f>VLOOKUP(C2582,Table_items[],3,FALSE)</f>
        <v>Obat Sakit Kepala &amp; Demam</v>
      </c>
      <c r="K2582" s="23">
        <f>VLOOKUP(C2582,Table_items[],4,FALSE)</f>
        <v>7500</v>
      </c>
      <c r="L2582" s="23">
        <f>VLOOKUP(C2582,Table_items[],5,FALSE)</f>
        <v>7620</v>
      </c>
    </row>
    <row r="2583" spans="1:12" x14ac:dyDescent="0.2">
      <c r="A2583" s="7" t="s">
        <v>2858</v>
      </c>
      <c r="B2583" s="27">
        <v>44249</v>
      </c>
      <c r="C2583" s="9" t="s">
        <v>28</v>
      </c>
      <c r="D2583" s="9">
        <v>47</v>
      </c>
      <c r="E2583" s="9" t="s">
        <v>4896</v>
      </c>
      <c r="F2583" s="20" t="s">
        <v>4908</v>
      </c>
      <c r="G2583" t="s">
        <v>4904</v>
      </c>
      <c r="H2583" t="str">
        <f>VLOOKUP(E2583,suppliers!$A$2:$B$18,2,)</f>
        <v>OTHER</v>
      </c>
      <c r="I2583" t="str">
        <f>VLOOKUP(C2583,Table_items[],2,FALSE)</f>
        <v>Hyperchol 100 MG 12 KPS</v>
      </c>
      <c r="J2583" t="str">
        <f>VLOOKUP(C2583,Table_items[],3,FALSE)</f>
        <v>Obat Kolesterol</v>
      </c>
      <c r="K2583" s="23">
        <f>VLOOKUP(C2583,Table_items[],4,FALSE)</f>
        <v>42800</v>
      </c>
      <c r="L2583" s="23">
        <f>VLOOKUP(C2583,Table_items[],5,FALSE)</f>
        <v>43442</v>
      </c>
    </row>
    <row r="2584" spans="1:12" x14ac:dyDescent="0.2">
      <c r="A2584" s="11" t="s">
        <v>2859</v>
      </c>
      <c r="B2584" s="28">
        <v>44249</v>
      </c>
      <c r="C2584" s="13" t="s">
        <v>28</v>
      </c>
      <c r="D2584" s="13">
        <v>3</v>
      </c>
      <c r="E2584" s="9" t="s">
        <v>4896</v>
      </c>
      <c r="F2584" s="20" t="s">
        <v>4908</v>
      </c>
      <c r="G2584" t="s">
        <v>4904</v>
      </c>
      <c r="H2584" t="str">
        <f>VLOOKUP(E2584,suppliers!$A$2:$B$18,2,)</f>
        <v>OTHER</v>
      </c>
      <c r="I2584" t="str">
        <f>VLOOKUP(C2584,Table_items[],2,FALSE)</f>
        <v>Hyperchol 100 MG 12 KPS</v>
      </c>
      <c r="J2584" t="str">
        <f>VLOOKUP(C2584,Table_items[],3,FALSE)</f>
        <v>Obat Kolesterol</v>
      </c>
      <c r="K2584" s="23">
        <f>VLOOKUP(C2584,Table_items[],4,FALSE)</f>
        <v>42800</v>
      </c>
      <c r="L2584" s="23">
        <f>VLOOKUP(C2584,Table_items[],5,FALSE)</f>
        <v>43442</v>
      </c>
    </row>
    <row r="2585" spans="1:12" x14ac:dyDescent="0.2">
      <c r="A2585" s="7" t="s">
        <v>2860</v>
      </c>
      <c r="B2585" s="27">
        <v>44249</v>
      </c>
      <c r="C2585" s="9" t="s">
        <v>17</v>
      </c>
      <c r="D2585" s="9">
        <v>96</v>
      </c>
      <c r="E2585" s="9" t="s">
        <v>4896</v>
      </c>
      <c r="F2585" s="20" t="s">
        <v>4908</v>
      </c>
      <c r="G2585" t="s">
        <v>4904</v>
      </c>
      <c r="H2585" t="str">
        <f>VLOOKUP(E2585,suppliers!$A$2:$B$18,2,)</f>
        <v>OTHER</v>
      </c>
      <c r="I2585" t="str">
        <f>VLOOKUP(C2585,Table_items[],2,FALSE)</f>
        <v>Vicks Inhaler 0.5 mL</v>
      </c>
      <c r="J2585" t="str">
        <f>VLOOKUP(C2585,Table_items[],3,FALSE)</f>
        <v>Obat Batuk &amp; Pilek</v>
      </c>
      <c r="K2585" s="23">
        <f>VLOOKUP(C2585,Table_items[],4,FALSE)</f>
        <v>16155</v>
      </c>
      <c r="L2585" s="23">
        <f>VLOOKUP(C2585,Table_items[],5,FALSE)</f>
        <v>16430</v>
      </c>
    </row>
    <row r="2586" spans="1:12" x14ac:dyDescent="0.2">
      <c r="A2586" s="11" t="s">
        <v>2861</v>
      </c>
      <c r="B2586" s="28">
        <v>44249</v>
      </c>
      <c r="C2586" s="13" t="s">
        <v>34</v>
      </c>
      <c r="D2586" s="13">
        <v>8</v>
      </c>
      <c r="E2586" s="9" t="s">
        <v>4896</v>
      </c>
      <c r="F2586" s="20" t="s">
        <v>4908</v>
      </c>
      <c r="G2586" t="s">
        <v>4904</v>
      </c>
      <c r="H2586" t="str">
        <f>VLOOKUP(E2586,suppliers!$A$2:$B$18,2,)</f>
        <v>OTHER</v>
      </c>
      <c r="I2586" t="str">
        <f>VLOOKUP(C2586,Table_items[],2,FALSE)</f>
        <v>Panadol Anak Tablet 1 Strip</v>
      </c>
      <c r="J2586" t="str">
        <f>VLOOKUP(C2586,Table_items[],3,FALSE)</f>
        <v>Obat Sakit Kepala &amp; Demam</v>
      </c>
      <c r="K2586" s="23">
        <f>VLOOKUP(C2586,Table_items[],4,FALSE)</f>
        <v>25000</v>
      </c>
      <c r="L2586" s="23">
        <f>VLOOKUP(C2586,Table_items[],5,FALSE)</f>
        <v>25450</v>
      </c>
    </row>
    <row r="2587" spans="1:12" s="23" customFormat="1" x14ac:dyDescent="0.2">
      <c r="A2587" s="7" t="s">
        <v>2862</v>
      </c>
      <c r="B2587" s="27">
        <v>44250</v>
      </c>
      <c r="C2587" s="9" t="s">
        <v>9</v>
      </c>
      <c r="D2587" s="9">
        <v>34</v>
      </c>
      <c r="E2587" s="9" t="s">
        <v>4896</v>
      </c>
      <c r="F2587" s="20" t="s">
        <v>4908</v>
      </c>
      <c r="G2587" t="s">
        <v>4904</v>
      </c>
      <c r="H2587" t="str">
        <f>VLOOKUP(E2587,suppliers!$A$2:$B$18,2,)</f>
        <v>OTHER</v>
      </c>
      <c r="I2587" t="str">
        <f>VLOOKUP(C2587,Table_items[],2,FALSE)</f>
        <v>Bedak Heroxyn 150 gr</v>
      </c>
      <c r="J2587" t="str">
        <f>VLOOKUP(C2587,Table_items[],3,FALSE)</f>
        <v>Obat Alergi</v>
      </c>
      <c r="K2587" s="23">
        <f>VLOOKUP(C2587,Table_items[],4,FALSE)</f>
        <v>16950</v>
      </c>
      <c r="L2587" s="23">
        <f>VLOOKUP(C2587,Table_items[],5,FALSE)</f>
        <v>17170</v>
      </c>
    </row>
    <row r="2588" spans="1:12" s="23" customFormat="1" x14ac:dyDescent="0.2">
      <c r="A2588" s="11" t="s">
        <v>2863</v>
      </c>
      <c r="B2588" s="28">
        <v>44250</v>
      </c>
      <c r="C2588" s="13" t="s">
        <v>38</v>
      </c>
      <c r="D2588" s="13">
        <v>22</v>
      </c>
      <c r="E2588" s="9" t="s">
        <v>4896</v>
      </c>
      <c r="F2588" s="20" t="s">
        <v>4908</v>
      </c>
      <c r="G2588" t="s">
        <v>4904</v>
      </c>
      <c r="H2588" t="str">
        <f>VLOOKUP(E2588,suppliers!$A$2:$B$18,2,)</f>
        <v>OTHER</v>
      </c>
      <c r="I2588" t="str">
        <f>VLOOKUP(C2588,Table_items[],2,FALSE)</f>
        <v>Sanmol 500 MG 4 Tablet</v>
      </c>
      <c r="J2588" t="str">
        <f>VLOOKUP(C2588,Table_items[],3,FALSE)</f>
        <v>Obat Sakit Kepala &amp; Demam</v>
      </c>
      <c r="K2588" s="23">
        <f>VLOOKUP(C2588,Table_items[],4,FALSE)</f>
        <v>1600</v>
      </c>
      <c r="L2588" s="23">
        <f>VLOOKUP(C2588,Table_items[],5,FALSE)</f>
        <v>1619</v>
      </c>
    </row>
    <row r="2589" spans="1:12" s="23" customFormat="1" x14ac:dyDescent="0.2">
      <c r="A2589" s="7" t="s">
        <v>2864</v>
      </c>
      <c r="B2589" s="27">
        <v>44250</v>
      </c>
      <c r="C2589" s="9" t="s">
        <v>38</v>
      </c>
      <c r="D2589" s="9">
        <v>44</v>
      </c>
      <c r="E2589" s="9" t="s">
        <v>4896</v>
      </c>
      <c r="F2589" s="20" t="s">
        <v>4908</v>
      </c>
      <c r="G2589" t="s">
        <v>4904</v>
      </c>
      <c r="H2589" t="str">
        <f>VLOOKUP(E2589,suppliers!$A$2:$B$18,2,)</f>
        <v>OTHER</v>
      </c>
      <c r="I2589" t="str">
        <f>VLOOKUP(C2589,Table_items[],2,FALSE)</f>
        <v>Sanmol 500 MG 4 Tablet</v>
      </c>
      <c r="J2589" t="str">
        <f>VLOOKUP(C2589,Table_items[],3,FALSE)</f>
        <v>Obat Sakit Kepala &amp; Demam</v>
      </c>
      <c r="K2589" s="23">
        <f>VLOOKUP(C2589,Table_items[],4,FALSE)</f>
        <v>1600</v>
      </c>
      <c r="L2589" s="23">
        <f>VLOOKUP(C2589,Table_items[],5,FALSE)</f>
        <v>1619</v>
      </c>
    </row>
    <row r="2590" spans="1:12" s="23" customFormat="1" x14ac:dyDescent="0.2">
      <c r="A2590" s="11" t="s">
        <v>2865</v>
      </c>
      <c r="B2590" s="28">
        <v>44250</v>
      </c>
      <c r="C2590" s="13" t="s">
        <v>41</v>
      </c>
      <c r="D2590" s="13">
        <v>44</v>
      </c>
      <c r="E2590" s="9" t="s">
        <v>4896</v>
      </c>
      <c r="F2590" s="20" t="s">
        <v>4908</v>
      </c>
      <c r="G2590" t="s">
        <v>4904</v>
      </c>
      <c r="H2590" t="str">
        <f>VLOOKUP(E2590,suppliers!$A$2:$B$18,2,)</f>
        <v>OTHER</v>
      </c>
      <c r="I2590" t="str">
        <f>VLOOKUP(C2590,Table_items[],2,FALSE)</f>
        <v>Otilon Ear Drops 8 mL</v>
      </c>
      <c r="J2590" t="str">
        <f>VLOOKUP(C2590,Table_items[],3,FALSE)</f>
        <v>Obat Telinga</v>
      </c>
      <c r="K2590" s="23">
        <f>VLOOKUP(C2590,Table_items[],4,FALSE)</f>
        <v>55000</v>
      </c>
      <c r="L2590" s="23">
        <f>VLOOKUP(C2590,Table_items[],5,FALSE)</f>
        <v>55935</v>
      </c>
    </row>
    <row r="2591" spans="1:12" s="23" customFormat="1" x14ac:dyDescent="0.2">
      <c r="A2591" s="7" t="s">
        <v>2866</v>
      </c>
      <c r="B2591" s="27">
        <v>44250</v>
      </c>
      <c r="C2591" s="9" t="s">
        <v>40</v>
      </c>
      <c r="D2591" s="9">
        <v>31</v>
      </c>
      <c r="E2591" s="9" t="s">
        <v>4896</v>
      </c>
      <c r="F2591" s="20" t="s">
        <v>4908</v>
      </c>
      <c r="G2591" t="s">
        <v>4904</v>
      </c>
      <c r="H2591" t="str">
        <f>VLOOKUP(E2591,suppliers!$A$2:$B$18,2,)</f>
        <v>OTHER</v>
      </c>
      <c r="I2591" t="str">
        <f>VLOOKUP(C2591,Table_items[],2,FALSE)</f>
        <v>Paramex Tablet / Obat</v>
      </c>
      <c r="J2591" t="str">
        <f>VLOOKUP(C2591,Table_items[],3,FALSE)</f>
        <v>Obat Sakit Kepala &amp; Demam</v>
      </c>
      <c r="K2591" s="23">
        <f>VLOOKUP(C2591,Table_items[],4,FALSE)</f>
        <v>2560</v>
      </c>
      <c r="L2591" s="23">
        <f>VLOOKUP(C2591,Table_items[],5,FALSE)</f>
        <v>2586</v>
      </c>
    </row>
    <row r="2592" spans="1:12" s="23" customFormat="1" x14ac:dyDescent="0.2">
      <c r="A2592" s="11" t="s">
        <v>2867</v>
      </c>
      <c r="B2592" s="28">
        <v>44251</v>
      </c>
      <c r="C2592" s="13" t="s">
        <v>37</v>
      </c>
      <c r="D2592" s="13">
        <v>63</v>
      </c>
      <c r="E2592" s="9" t="s">
        <v>4896</v>
      </c>
      <c r="F2592" s="20" t="s">
        <v>4908</v>
      </c>
      <c r="G2592" t="s">
        <v>4904</v>
      </c>
      <c r="H2592" t="str">
        <f>VLOOKUP(E2592,suppliers!$A$2:$B$18,2,)</f>
        <v>OTHER</v>
      </c>
      <c r="I2592" t="str">
        <f>VLOOKUP(C2592,Table_items[],2,FALSE)</f>
        <v>Bodrex Extra</v>
      </c>
      <c r="J2592" t="str">
        <f>VLOOKUP(C2592,Table_items[],3,FALSE)</f>
        <v>Obat Sakit Kepala &amp; Demam</v>
      </c>
      <c r="K2592" s="23">
        <f>VLOOKUP(C2592,Table_items[],4,FALSE)</f>
        <v>50788</v>
      </c>
      <c r="L2592" s="23">
        <f>VLOOKUP(C2592,Table_items[],5,FALSE)</f>
        <v>51753</v>
      </c>
    </row>
    <row r="2593" spans="1:12" s="23" customFormat="1" x14ac:dyDescent="0.2">
      <c r="A2593" s="7" t="s">
        <v>2868</v>
      </c>
      <c r="B2593" s="27">
        <v>44251</v>
      </c>
      <c r="C2593" s="9" t="s">
        <v>38</v>
      </c>
      <c r="D2593" s="9">
        <v>23</v>
      </c>
      <c r="E2593" s="9" t="s">
        <v>4896</v>
      </c>
      <c r="F2593" s="20" t="s">
        <v>4908</v>
      </c>
      <c r="G2593" t="s">
        <v>4904</v>
      </c>
      <c r="H2593" t="str">
        <f>VLOOKUP(E2593,suppliers!$A$2:$B$18,2,)</f>
        <v>OTHER</v>
      </c>
      <c r="I2593" t="str">
        <f>VLOOKUP(C2593,Table_items[],2,FALSE)</f>
        <v>Sanmol 500 MG 4 Tablet</v>
      </c>
      <c r="J2593" t="str">
        <f>VLOOKUP(C2593,Table_items[],3,FALSE)</f>
        <v>Obat Sakit Kepala &amp; Demam</v>
      </c>
      <c r="K2593" s="23">
        <f>VLOOKUP(C2593,Table_items[],4,FALSE)</f>
        <v>1600</v>
      </c>
      <c r="L2593" s="23">
        <f>VLOOKUP(C2593,Table_items[],5,FALSE)</f>
        <v>1619</v>
      </c>
    </row>
    <row r="2594" spans="1:12" s="23" customFormat="1" x14ac:dyDescent="0.2">
      <c r="A2594" s="11" t="s">
        <v>2869</v>
      </c>
      <c r="B2594" s="28">
        <v>44251</v>
      </c>
      <c r="C2594" s="13" t="s">
        <v>38</v>
      </c>
      <c r="D2594" s="13">
        <v>34</v>
      </c>
      <c r="E2594" s="9" t="s">
        <v>4896</v>
      </c>
      <c r="F2594" s="20" t="s">
        <v>4908</v>
      </c>
      <c r="G2594" t="s">
        <v>4904</v>
      </c>
      <c r="H2594" t="str">
        <f>VLOOKUP(E2594,suppliers!$A$2:$B$18,2,)</f>
        <v>OTHER</v>
      </c>
      <c r="I2594" t="str">
        <f>VLOOKUP(C2594,Table_items[],2,FALSE)</f>
        <v>Sanmol 500 MG 4 Tablet</v>
      </c>
      <c r="J2594" t="str">
        <f>VLOOKUP(C2594,Table_items[],3,FALSE)</f>
        <v>Obat Sakit Kepala &amp; Demam</v>
      </c>
      <c r="K2594" s="23">
        <f>VLOOKUP(C2594,Table_items[],4,FALSE)</f>
        <v>1600</v>
      </c>
      <c r="L2594" s="23">
        <f>VLOOKUP(C2594,Table_items[],5,FALSE)</f>
        <v>1619</v>
      </c>
    </row>
    <row r="2595" spans="1:12" s="23" customFormat="1" x14ac:dyDescent="0.2">
      <c r="A2595" s="7" t="s">
        <v>2870</v>
      </c>
      <c r="B2595" s="27">
        <v>44251</v>
      </c>
      <c r="C2595" s="9" t="s">
        <v>40</v>
      </c>
      <c r="D2595" s="9">
        <v>1</v>
      </c>
      <c r="E2595" s="9" t="s">
        <v>4896</v>
      </c>
      <c r="F2595" s="20" t="s">
        <v>4908</v>
      </c>
      <c r="G2595" t="s">
        <v>4904</v>
      </c>
      <c r="H2595" t="str">
        <f>VLOOKUP(E2595,suppliers!$A$2:$B$18,2,)</f>
        <v>OTHER</v>
      </c>
      <c r="I2595" t="str">
        <f>VLOOKUP(C2595,Table_items[],2,FALSE)</f>
        <v>Paramex Tablet / Obat</v>
      </c>
      <c r="J2595" t="str">
        <f>VLOOKUP(C2595,Table_items[],3,FALSE)</f>
        <v>Obat Sakit Kepala &amp; Demam</v>
      </c>
      <c r="K2595" s="23">
        <f>VLOOKUP(C2595,Table_items[],4,FALSE)</f>
        <v>2560</v>
      </c>
      <c r="L2595" s="23">
        <f>VLOOKUP(C2595,Table_items[],5,FALSE)</f>
        <v>2586</v>
      </c>
    </row>
    <row r="2596" spans="1:12" s="23" customFormat="1" x14ac:dyDescent="0.2">
      <c r="A2596" s="11" t="s">
        <v>2871</v>
      </c>
      <c r="B2596" s="28">
        <v>44251</v>
      </c>
      <c r="C2596" s="13" t="s">
        <v>20</v>
      </c>
      <c r="D2596" s="13">
        <v>15</v>
      </c>
      <c r="E2596" s="9" t="s">
        <v>4896</v>
      </c>
      <c r="F2596" s="20" t="s">
        <v>4908</v>
      </c>
      <c r="G2596" t="s">
        <v>4904</v>
      </c>
      <c r="H2596" t="str">
        <f>VLOOKUP(E2596,suppliers!$A$2:$B$18,2,)</f>
        <v>OTHER</v>
      </c>
      <c r="I2596" t="str">
        <f>VLOOKUP(C2596,Table_items[],2,FALSE)</f>
        <v>Carditens</v>
      </c>
      <c r="J2596" t="str">
        <f>VLOOKUP(C2596,Table_items[],3,FALSE)</f>
        <v>Obat Hipertensi</v>
      </c>
      <c r="K2596" s="23">
        <f>VLOOKUP(C2596,Table_items[],4,FALSE)</f>
        <v>100000</v>
      </c>
      <c r="L2596" s="23">
        <f>VLOOKUP(C2596,Table_items[],5,FALSE)</f>
        <v>100900</v>
      </c>
    </row>
    <row r="2597" spans="1:12" s="23" customFormat="1" x14ac:dyDescent="0.2">
      <c r="A2597" s="7" t="s">
        <v>2872</v>
      </c>
      <c r="B2597" s="27">
        <v>44252</v>
      </c>
      <c r="C2597" s="9" t="s">
        <v>12</v>
      </c>
      <c r="D2597" s="9">
        <v>40</v>
      </c>
      <c r="E2597" s="9" t="s">
        <v>4896</v>
      </c>
      <c r="F2597" s="20" t="s">
        <v>4908</v>
      </c>
      <c r="G2597" t="s">
        <v>4904</v>
      </c>
      <c r="H2597" t="str">
        <f>VLOOKUP(E2597,suppliers!$A$2:$B$18,2,)</f>
        <v>OTHER</v>
      </c>
      <c r="I2597" t="str">
        <f>VLOOKUP(C2597,Table_items[],2,FALSE)</f>
        <v>Decolsen 1 Strip 4 Tablet</v>
      </c>
      <c r="J2597" t="str">
        <f>VLOOKUP(C2597,Table_items[],3,FALSE)</f>
        <v>Obat Batuk &amp; Pilek</v>
      </c>
      <c r="K2597" s="23">
        <f>VLOOKUP(C2597,Table_items[],4,FALSE)</f>
        <v>2886</v>
      </c>
      <c r="L2597" s="23">
        <f>VLOOKUP(C2597,Table_items[],5,FALSE)</f>
        <v>2915</v>
      </c>
    </row>
    <row r="2598" spans="1:12" s="23" customFormat="1" x14ac:dyDescent="0.2">
      <c r="A2598" s="11" t="s">
        <v>2873</v>
      </c>
      <c r="B2598" s="28">
        <v>44252</v>
      </c>
      <c r="C2598" s="13" t="s">
        <v>12</v>
      </c>
      <c r="D2598" s="13">
        <v>91</v>
      </c>
      <c r="E2598" s="9" t="s">
        <v>4896</v>
      </c>
      <c r="F2598" s="20" t="s">
        <v>4908</v>
      </c>
      <c r="G2598" t="s">
        <v>4904</v>
      </c>
      <c r="H2598" t="str">
        <f>VLOOKUP(E2598,suppliers!$A$2:$B$18,2,)</f>
        <v>OTHER</v>
      </c>
      <c r="I2598" t="str">
        <f>VLOOKUP(C2598,Table_items[],2,FALSE)</f>
        <v>Decolsen 1 Strip 4 Tablet</v>
      </c>
      <c r="J2598" t="str">
        <f>VLOOKUP(C2598,Table_items[],3,FALSE)</f>
        <v>Obat Batuk &amp; Pilek</v>
      </c>
      <c r="K2598" s="23">
        <f>VLOOKUP(C2598,Table_items[],4,FALSE)</f>
        <v>2886</v>
      </c>
      <c r="L2598" s="23">
        <f>VLOOKUP(C2598,Table_items[],5,FALSE)</f>
        <v>2915</v>
      </c>
    </row>
    <row r="2599" spans="1:12" s="23" customFormat="1" x14ac:dyDescent="0.2">
      <c r="A2599" s="7" t="s">
        <v>2874</v>
      </c>
      <c r="B2599" s="27">
        <v>44252</v>
      </c>
      <c r="C2599" s="9" t="s">
        <v>22</v>
      </c>
      <c r="D2599" s="9">
        <v>52</v>
      </c>
      <c r="E2599" s="9" t="s">
        <v>4896</v>
      </c>
      <c r="F2599" s="20" t="s">
        <v>4908</v>
      </c>
      <c r="G2599" t="s">
        <v>4904</v>
      </c>
      <c r="H2599" t="str">
        <f>VLOOKUP(E2599,suppliers!$A$2:$B$18,2,)</f>
        <v>OTHER</v>
      </c>
      <c r="I2599" t="str">
        <f>VLOOKUP(C2599,Table_items[],2,FALSE)</f>
        <v>Candesartan Ogb Dexa</v>
      </c>
      <c r="J2599" t="str">
        <f>VLOOKUP(C2599,Table_items[],3,FALSE)</f>
        <v>Obat Hipertensi</v>
      </c>
      <c r="K2599" s="23">
        <f>VLOOKUP(C2599,Table_items[],4,FALSE)</f>
        <v>5000</v>
      </c>
      <c r="L2599" s="23">
        <f>VLOOKUP(C2599,Table_items[],5,FALSE)</f>
        <v>5095</v>
      </c>
    </row>
    <row r="2600" spans="1:12" s="23" customFormat="1" x14ac:dyDescent="0.2">
      <c r="A2600" s="11" t="s">
        <v>2875</v>
      </c>
      <c r="B2600" s="28">
        <v>44252</v>
      </c>
      <c r="C2600" s="13" t="s">
        <v>10</v>
      </c>
      <c r="D2600" s="13">
        <v>29</v>
      </c>
      <c r="E2600" s="9" t="s">
        <v>4896</v>
      </c>
      <c r="F2600" s="20" t="s">
        <v>4908</v>
      </c>
      <c r="G2600" t="s">
        <v>4904</v>
      </c>
      <c r="H2600" t="str">
        <f>VLOOKUP(E2600,suppliers!$A$2:$B$18,2,)</f>
        <v>OTHER</v>
      </c>
      <c r="I2600" t="str">
        <f>VLOOKUP(C2600,Table_items[],2,FALSE)</f>
        <v>Dexteem Box Plus 100 Tablet</v>
      </c>
      <c r="J2600" t="str">
        <f>VLOOKUP(C2600,Table_items[],3,FALSE)</f>
        <v>Obat Alergi</v>
      </c>
      <c r="K2600" s="23">
        <f>VLOOKUP(C2600,Table_items[],4,FALSE)</f>
        <v>25322</v>
      </c>
      <c r="L2600" s="23">
        <f>VLOOKUP(C2600,Table_items[],5,FALSE)</f>
        <v>25449</v>
      </c>
    </row>
    <row r="2601" spans="1:12" s="23" customFormat="1" x14ac:dyDescent="0.2">
      <c r="A2601" s="7" t="s">
        <v>2876</v>
      </c>
      <c r="B2601" s="27">
        <v>44252</v>
      </c>
      <c r="C2601" s="9" t="s">
        <v>40</v>
      </c>
      <c r="D2601" s="9">
        <v>74</v>
      </c>
      <c r="E2601" s="9" t="s">
        <v>4896</v>
      </c>
      <c r="F2601" s="20" t="s">
        <v>4908</v>
      </c>
      <c r="G2601" t="s">
        <v>4904</v>
      </c>
      <c r="H2601" t="str">
        <f>VLOOKUP(E2601,suppliers!$A$2:$B$18,2,)</f>
        <v>OTHER</v>
      </c>
      <c r="I2601" t="str">
        <f>VLOOKUP(C2601,Table_items[],2,FALSE)</f>
        <v>Paramex Tablet / Obat</v>
      </c>
      <c r="J2601" t="str">
        <f>VLOOKUP(C2601,Table_items[],3,FALSE)</f>
        <v>Obat Sakit Kepala &amp; Demam</v>
      </c>
      <c r="K2601" s="23">
        <f>VLOOKUP(C2601,Table_items[],4,FALSE)</f>
        <v>2560</v>
      </c>
      <c r="L2601" s="23">
        <f>VLOOKUP(C2601,Table_items[],5,FALSE)</f>
        <v>2586</v>
      </c>
    </row>
    <row r="2602" spans="1:12" s="23" customFormat="1" x14ac:dyDescent="0.2">
      <c r="A2602" s="11" t="s">
        <v>2877</v>
      </c>
      <c r="B2602" s="28">
        <v>44252</v>
      </c>
      <c r="C2602" s="13" t="s">
        <v>14</v>
      </c>
      <c r="D2602" s="13">
        <v>136</v>
      </c>
      <c r="E2602" s="9" t="s">
        <v>4896</v>
      </c>
      <c r="F2602" s="20" t="s">
        <v>4908</v>
      </c>
      <c r="G2602" t="s">
        <v>4904</v>
      </c>
      <c r="H2602" t="str">
        <f>VLOOKUP(E2602,suppliers!$A$2:$B$18,2,)</f>
        <v>OTHER</v>
      </c>
      <c r="I2602" t="str">
        <f>VLOOKUP(C2602,Table_items[],2,FALSE)</f>
        <v>Lo Han Kuo Infusion 12</v>
      </c>
      <c r="J2602" t="str">
        <f>VLOOKUP(C2602,Table_items[],3,FALSE)</f>
        <v>Obat Batuk &amp; Pilek</v>
      </c>
      <c r="K2602" s="23">
        <f>VLOOKUP(C2602,Table_items[],4,FALSE)</f>
        <v>23869</v>
      </c>
      <c r="L2602" s="23">
        <f>VLOOKUP(C2602,Table_items[],5,FALSE)</f>
        <v>24179</v>
      </c>
    </row>
    <row r="2603" spans="1:12" s="23" customFormat="1" x14ac:dyDescent="0.2">
      <c r="A2603" s="7" t="s">
        <v>2878</v>
      </c>
      <c r="B2603" s="27">
        <v>44253</v>
      </c>
      <c r="C2603" s="9" t="s">
        <v>37</v>
      </c>
      <c r="D2603" s="9">
        <v>42</v>
      </c>
      <c r="E2603" s="9" t="s">
        <v>4896</v>
      </c>
      <c r="F2603" s="20" t="s">
        <v>4908</v>
      </c>
      <c r="G2603" t="s">
        <v>4904</v>
      </c>
      <c r="H2603" t="str">
        <f>VLOOKUP(E2603,suppliers!$A$2:$B$18,2,)</f>
        <v>OTHER</v>
      </c>
      <c r="I2603" t="str">
        <f>VLOOKUP(C2603,Table_items[],2,FALSE)</f>
        <v>Bodrex Extra</v>
      </c>
      <c r="J2603" t="str">
        <f>VLOOKUP(C2603,Table_items[],3,FALSE)</f>
        <v>Obat Sakit Kepala &amp; Demam</v>
      </c>
      <c r="K2603" s="23">
        <f>VLOOKUP(C2603,Table_items[],4,FALSE)</f>
        <v>50788</v>
      </c>
      <c r="L2603" s="23">
        <f>VLOOKUP(C2603,Table_items[],5,FALSE)</f>
        <v>51753</v>
      </c>
    </row>
    <row r="2604" spans="1:12" s="23" customFormat="1" x14ac:dyDescent="0.2">
      <c r="A2604" s="11" t="s">
        <v>2879</v>
      </c>
      <c r="B2604" s="28">
        <v>44253</v>
      </c>
      <c r="C2604" s="13" t="s">
        <v>9</v>
      </c>
      <c r="D2604" s="13">
        <v>47</v>
      </c>
      <c r="E2604" s="9" t="s">
        <v>4896</v>
      </c>
      <c r="F2604" s="20" t="s">
        <v>4908</v>
      </c>
      <c r="G2604" t="s">
        <v>4904</v>
      </c>
      <c r="H2604" t="str">
        <f>VLOOKUP(E2604,suppliers!$A$2:$B$18,2,)</f>
        <v>OTHER</v>
      </c>
      <c r="I2604" t="str">
        <f>VLOOKUP(C2604,Table_items[],2,FALSE)</f>
        <v>Bedak Heroxyn 150 gr</v>
      </c>
      <c r="J2604" t="str">
        <f>VLOOKUP(C2604,Table_items[],3,FALSE)</f>
        <v>Obat Alergi</v>
      </c>
      <c r="K2604" s="23">
        <f>VLOOKUP(C2604,Table_items[],4,FALSE)</f>
        <v>16950</v>
      </c>
      <c r="L2604" s="23">
        <f>VLOOKUP(C2604,Table_items[],5,FALSE)</f>
        <v>17170</v>
      </c>
    </row>
    <row r="2605" spans="1:12" s="23" customFormat="1" x14ac:dyDescent="0.2">
      <c r="A2605" s="7" t="s">
        <v>2880</v>
      </c>
      <c r="B2605" s="27">
        <v>44253</v>
      </c>
      <c r="C2605" s="9" t="s">
        <v>10</v>
      </c>
      <c r="D2605" s="9">
        <v>1</v>
      </c>
      <c r="E2605" s="9" t="s">
        <v>4896</v>
      </c>
      <c r="F2605" s="20" t="s">
        <v>4908</v>
      </c>
      <c r="G2605" t="s">
        <v>4904</v>
      </c>
      <c r="H2605" t="str">
        <f>VLOOKUP(E2605,suppliers!$A$2:$B$18,2,)</f>
        <v>OTHER</v>
      </c>
      <c r="I2605" t="str">
        <f>VLOOKUP(C2605,Table_items[],2,FALSE)</f>
        <v>Dexteem Box Plus 100 Tablet</v>
      </c>
      <c r="J2605" t="str">
        <f>VLOOKUP(C2605,Table_items[],3,FALSE)</f>
        <v>Obat Alergi</v>
      </c>
      <c r="K2605" s="23">
        <f>VLOOKUP(C2605,Table_items[],4,FALSE)</f>
        <v>25322</v>
      </c>
      <c r="L2605" s="23">
        <f>VLOOKUP(C2605,Table_items[],5,FALSE)</f>
        <v>25449</v>
      </c>
    </row>
    <row r="2606" spans="1:12" s="23" customFormat="1" x14ac:dyDescent="0.2">
      <c r="A2606" s="11" t="s">
        <v>2881</v>
      </c>
      <c r="B2606" s="28">
        <v>44253</v>
      </c>
      <c r="C2606" s="13" t="s">
        <v>8</v>
      </c>
      <c r="D2606" s="13">
        <v>5</v>
      </c>
      <c r="E2606" s="9" t="s">
        <v>4896</v>
      </c>
      <c r="F2606" s="20" t="s">
        <v>4908</v>
      </c>
      <c r="G2606" t="s">
        <v>4904</v>
      </c>
      <c r="H2606" t="str">
        <f>VLOOKUP(E2606,suppliers!$A$2:$B$18,2,)</f>
        <v>OTHER</v>
      </c>
      <c r="I2606" t="str">
        <f>VLOOKUP(C2606,Table_items[],2,FALSE)</f>
        <v>Bisoprolol Ogb Dexa</v>
      </c>
      <c r="J2606" t="str">
        <f>VLOOKUP(C2606,Table_items[],3,FALSE)</f>
        <v>Obat Alergi</v>
      </c>
      <c r="K2606" s="23">
        <f>VLOOKUP(C2606,Table_items[],4,FALSE)</f>
        <v>10000</v>
      </c>
      <c r="L2606" s="23">
        <f>VLOOKUP(C2606,Table_items[],5,FALSE)</f>
        <v>10180</v>
      </c>
    </row>
    <row r="2607" spans="1:12" s="23" customFormat="1" x14ac:dyDescent="0.2">
      <c r="A2607" s="7" t="s">
        <v>2882</v>
      </c>
      <c r="B2607" s="27">
        <v>44254</v>
      </c>
      <c r="C2607" s="9" t="s">
        <v>9</v>
      </c>
      <c r="D2607" s="9">
        <v>12</v>
      </c>
      <c r="E2607" s="9" t="s">
        <v>4896</v>
      </c>
      <c r="F2607" s="20" t="s">
        <v>4908</v>
      </c>
      <c r="G2607" t="s">
        <v>4904</v>
      </c>
      <c r="H2607" t="str">
        <f>VLOOKUP(E2607,suppliers!$A$2:$B$18,2,)</f>
        <v>OTHER</v>
      </c>
      <c r="I2607" t="str">
        <f>VLOOKUP(C2607,Table_items[],2,FALSE)</f>
        <v>Bedak Heroxyn 150 gr</v>
      </c>
      <c r="J2607" t="str">
        <f>VLOOKUP(C2607,Table_items[],3,FALSE)</f>
        <v>Obat Alergi</v>
      </c>
      <c r="K2607" s="23">
        <f>VLOOKUP(C2607,Table_items[],4,FALSE)</f>
        <v>16950</v>
      </c>
      <c r="L2607" s="23">
        <f>VLOOKUP(C2607,Table_items[],5,FALSE)</f>
        <v>17170</v>
      </c>
    </row>
    <row r="2608" spans="1:12" s="23" customFormat="1" x14ac:dyDescent="0.2">
      <c r="A2608" s="11" t="s">
        <v>2883</v>
      </c>
      <c r="B2608" s="28">
        <v>44254</v>
      </c>
      <c r="C2608" s="13" t="s">
        <v>38</v>
      </c>
      <c r="D2608" s="13">
        <v>8</v>
      </c>
      <c r="E2608" s="9" t="s">
        <v>4896</v>
      </c>
      <c r="F2608" s="20" t="s">
        <v>4908</v>
      </c>
      <c r="G2608" t="s">
        <v>4904</v>
      </c>
      <c r="H2608" t="str">
        <f>VLOOKUP(E2608,suppliers!$A$2:$B$18,2,)</f>
        <v>OTHER</v>
      </c>
      <c r="I2608" t="str">
        <f>VLOOKUP(C2608,Table_items[],2,FALSE)</f>
        <v>Sanmol 500 MG 4 Tablet</v>
      </c>
      <c r="J2608" t="str">
        <f>VLOOKUP(C2608,Table_items[],3,FALSE)</f>
        <v>Obat Sakit Kepala &amp; Demam</v>
      </c>
      <c r="K2608" s="23">
        <f>VLOOKUP(C2608,Table_items[],4,FALSE)</f>
        <v>1600</v>
      </c>
      <c r="L2608" s="23">
        <f>VLOOKUP(C2608,Table_items[],5,FALSE)</f>
        <v>1619</v>
      </c>
    </row>
    <row r="2609" spans="1:12" s="23" customFormat="1" x14ac:dyDescent="0.2">
      <c r="A2609" s="7" t="s">
        <v>2884</v>
      </c>
      <c r="B2609" s="27">
        <v>44254</v>
      </c>
      <c r="C2609" s="9" t="s">
        <v>10</v>
      </c>
      <c r="D2609" s="9">
        <v>65</v>
      </c>
      <c r="E2609" s="9" t="s">
        <v>4896</v>
      </c>
      <c r="F2609" s="20" t="s">
        <v>4908</v>
      </c>
      <c r="G2609" t="s">
        <v>4904</v>
      </c>
      <c r="H2609" t="str">
        <f>VLOOKUP(E2609,suppliers!$A$2:$B$18,2,)</f>
        <v>OTHER</v>
      </c>
      <c r="I2609" t="str">
        <f>VLOOKUP(C2609,Table_items[],2,FALSE)</f>
        <v>Dexteem Box Plus 100 Tablet</v>
      </c>
      <c r="J2609" t="str">
        <f>VLOOKUP(C2609,Table_items[],3,FALSE)</f>
        <v>Obat Alergi</v>
      </c>
      <c r="K2609" s="23">
        <f>VLOOKUP(C2609,Table_items[],4,FALSE)</f>
        <v>25322</v>
      </c>
      <c r="L2609" s="23">
        <f>VLOOKUP(C2609,Table_items[],5,FALSE)</f>
        <v>25449</v>
      </c>
    </row>
    <row r="2610" spans="1:12" s="23" customFormat="1" x14ac:dyDescent="0.2">
      <c r="A2610" s="11" t="s">
        <v>2885</v>
      </c>
      <c r="B2610" s="28">
        <v>44254</v>
      </c>
      <c r="C2610" s="13" t="s">
        <v>16</v>
      </c>
      <c r="D2610" s="13">
        <v>18</v>
      </c>
      <c r="E2610" s="9" t="s">
        <v>4896</v>
      </c>
      <c r="F2610" s="20" t="s">
        <v>4908</v>
      </c>
      <c r="G2610" t="s">
        <v>4904</v>
      </c>
      <c r="H2610" t="str">
        <f>VLOOKUP(E2610,suppliers!$A$2:$B$18,2,)</f>
        <v>OTHER</v>
      </c>
      <c r="I2610" t="str">
        <f>VLOOKUP(C2610,Table_items[],2,FALSE)</f>
        <v>Ultraflu Box Isi 25 Strip</v>
      </c>
      <c r="J2610" t="str">
        <f>VLOOKUP(C2610,Table_items[],3,FALSE)</f>
        <v>Obat Batuk &amp; Pilek</v>
      </c>
      <c r="K2610" s="23">
        <f>VLOOKUP(C2610,Table_items[],4,FALSE)</f>
        <v>72500</v>
      </c>
      <c r="L2610" s="23">
        <f>VLOOKUP(C2610,Table_items[],5,FALSE)</f>
        <v>73805</v>
      </c>
    </row>
    <row r="2611" spans="1:12" s="23" customFormat="1" x14ac:dyDescent="0.2">
      <c r="A2611" s="7" t="s">
        <v>2886</v>
      </c>
      <c r="B2611" s="27">
        <v>44254</v>
      </c>
      <c r="C2611" s="9" t="s">
        <v>28</v>
      </c>
      <c r="D2611" s="9">
        <v>11</v>
      </c>
      <c r="E2611" s="9" t="s">
        <v>4896</v>
      </c>
      <c r="F2611" s="20" t="s">
        <v>4908</v>
      </c>
      <c r="G2611" t="s">
        <v>4904</v>
      </c>
      <c r="H2611" t="str">
        <f>VLOOKUP(E2611,suppliers!$A$2:$B$18,2,)</f>
        <v>OTHER</v>
      </c>
      <c r="I2611" t="str">
        <f>VLOOKUP(C2611,Table_items[],2,FALSE)</f>
        <v>Hyperchol 100 MG 12 KPS</v>
      </c>
      <c r="J2611" t="str">
        <f>VLOOKUP(C2611,Table_items[],3,FALSE)</f>
        <v>Obat Kolesterol</v>
      </c>
      <c r="K2611" s="23">
        <f>VLOOKUP(C2611,Table_items[],4,FALSE)</f>
        <v>42800</v>
      </c>
      <c r="L2611" s="23">
        <f>VLOOKUP(C2611,Table_items[],5,FALSE)</f>
        <v>43442</v>
      </c>
    </row>
    <row r="2612" spans="1:12" s="23" customFormat="1" x14ac:dyDescent="0.2">
      <c r="A2612" s="11" t="s">
        <v>2887</v>
      </c>
      <c r="B2612" s="28">
        <v>44254</v>
      </c>
      <c r="C2612" s="13" t="s">
        <v>5</v>
      </c>
      <c r="D2612" s="13">
        <v>30</v>
      </c>
      <c r="E2612" s="9" t="s">
        <v>4896</v>
      </c>
      <c r="F2612" s="20" t="s">
        <v>4908</v>
      </c>
      <c r="G2612" t="s">
        <v>4904</v>
      </c>
      <c r="H2612" t="str">
        <f>VLOOKUP(E2612,suppliers!$A$2:$B$18,2,)</f>
        <v>OTHER</v>
      </c>
      <c r="I2612" t="str">
        <f>VLOOKUP(C2612,Table_items[],2,FALSE)</f>
        <v>Ozen 10 MG Blister</v>
      </c>
      <c r="J2612" t="str">
        <f>VLOOKUP(C2612,Table_items[],3,FALSE)</f>
        <v>Obat Alergi</v>
      </c>
      <c r="K2612" s="23">
        <f>VLOOKUP(C2612,Table_items[],4,FALSE)</f>
        <v>18611</v>
      </c>
      <c r="L2612" s="23">
        <f>VLOOKUP(C2612,Table_items[],5,FALSE)</f>
        <v>18816</v>
      </c>
    </row>
    <row r="2613" spans="1:12" s="23" customFormat="1" x14ac:dyDescent="0.2">
      <c r="A2613" s="7" t="s">
        <v>2888</v>
      </c>
      <c r="B2613" s="27">
        <v>44255</v>
      </c>
      <c r="C2613" s="9" t="s">
        <v>37</v>
      </c>
      <c r="D2613" s="9">
        <v>55</v>
      </c>
      <c r="E2613" s="9" t="s">
        <v>4896</v>
      </c>
      <c r="F2613" s="20" t="s">
        <v>4908</v>
      </c>
      <c r="G2613" t="s">
        <v>4904</v>
      </c>
      <c r="H2613" t="str">
        <f>VLOOKUP(E2613,suppliers!$A$2:$B$18,2,)</f>
        <v>OTHER</v>
      </c>
      <c r="I2613" t="str">
        <f>VLOOKUP(C2613,Table_items[],2,FALSE)</f>
        <v>Bodrex Extra</v>
      </c>
      <c r="J2613" t="str">
        <f>VLOOKUP(C2613,Table_items[],3,FALSE)</f>
        <v>Obat Sakit Kepala &amp; Demam</v>
      </c>
      <c r="K2613" s="23">
        <f>VLOOKUP(C2613,Table_items[],4,FALSE)</f>
        <v>50788</v>
      </c>
      <c r="L2613" s="23">
        <f>VLOOKUP(C2613,Table_items[],5,FALSE)</f>
        <v>51753</v>
      </c>
    </row>
    <row r="2614" spans="1:12" s="23" customFormat="1" x14ac:dyDescent="0.2">
      <c r="A2614" s="11" t="s">
        <v>2889</v>
      </c>
      <c r="B2614" s="28">
        <v>44255</v>
      </c>
      <c r="C2614" s="13" t="s">
        <v>37</v>
      </c>
      <c r="D2614" s="13">
        <v>54</v>
      </c>
      <c r="E2614" s="9" t="s">
        <v>4896</v>
      </c>
      <c r="F2614" s="20" t="s">
        <v>4908</v>
      </c>
      <c r="G2614" t="s">
        <v>4904</v>
      </c>
      <c r="H2614" t="str">
        <f>VLOOKUP(E2614,suppliers!$A$2:$B$18,2,)</f>
        <v>OTHER</v>
      </c>
      <c r="I2614" t="str">
        <f>VLOOKUP(C2614,Table_items[],2,FALSE)</f>
        <v>Bodrex Extra</v>
      </c>
      <c r="J2614" t="str">
        <f>VLOOKUP(C2614,Table_items[],3,FALSE)</f>
        <v>Obat Sakit Kepala &amp; Demam</v>
      </c>
      <c r="K2614" s="23">
        <f>VLOOKUP(C2614,Table_items[],4,FALSE)</f>
        <v>50788</v>
      </c>
      <c r="L2614" s="23">
        <f>VLOOKUP(C2614,Table_items[],5,FALSE)</f>
        <v>51753</v>
      </c>
    </row>
    <row r="2615" spans="1:12" s="23" customFormat="1" x14ac:dyDescent="0.2">
      <c r="A2615" s="7" t="s">
        <v>2890</v>
      </c>
      <c r="B2615" s="27">
        <v>44255</v>
      </c>
      <c r="C2615" s="9" t="s">
        <v>9</v>
      </c>
      <c r="D2615" s="9">
        <v>65</v>
      </c>
      <c r="E2615" s="9" t="s">
        <v>4896</v>
      </c>
      <c r="F2615" s="20" t="s">
        <v>4908</v>
      </c>
      <c r="G2615" t="s">
        <v>4904</v>
      </c>
      <c r="H2615" t="str">
        <f>VLOOKUP(E2615,suppliers!$A$2:$B$18,2,)</f>
        <v>OTHER</v>
      </c>
      <c r="I2615" t="str">
        <f>VLOOKUP(C2615,Table_items[],2,FALSE)</f>
        <v>Bedak Heroxyn 150 gr</v>
      </c>
      <c r="J2615" t="str">
        <f>VLOOKUP(C2615,Table_items[],3,FALSE)</f>
        <v>Obat Alergi</v>
      </c>
      <c r="K2615" s="23">
        <f>VLOOKUP(C2615,Table_items[],4,FALSE)</f>
        <v>16950</v>
      </c>
      <c r="L2615" s="23">
        <f>VLOOKUP(C2615,Table_items[],5,FALSE)</f>
        <v>17170</v>
      </c>
    </row>
    <row r="2616" spans="1:12" s="23" customFormat="1" x14ac:dyDescent="0.2">
      <c r="A2616" s="11" t="s">
        <v>2891</v>
      </c>
      <c r="B2616" s="28">
        <v>44255</v>
      </c>
      <c r="C2616" s="13" t="s">
        <v>24</v>
      </c>
      <c r="D2616" s="13">
        <v>39</v>
      </c>
      <c r="E2616" s="9" t="s">
        <v>4896</v>
      </c>
      <c r="F2616" s="20" t="s">
        <v>4908</v>
      </c>
      <c r="G2616" t="s">
        <v>4904</v>
      </c>
      <c r="H2616" t="str">
        <f>VLOOKUP(E2616,suppliers!$A$2:$B$18,2,)</f>
        <v>OTHER</v>
      </c>
      <c r="I2616" t="str">
        <f>VLOOKUP(C2616,Table_items[],2,FALSE)</f>
        <v>Irbesartan</v>
      </c>
      <c r="J2616" t="str">
        <f>VLOOKUP(C2616,Table_items[],3,FALSE)</f>
        <v>Obat Hipertensi</v>
      </c>
      <c r="K2616" s="23">
        <f>VLOOKUP(C2616,Table_items[],4,FALSE)</f>
        <v>108794</v>
      </c>
      <c r="L2616" s="23">
        <f>VLOOKUP(C2616,Table_items[],5,FALSE)</f>
        <v>109447</v>
      </c>
    </row>
    <row r="2617" spans="1:12" s="23" customFormat="1" x14ac:dyDescent="0.2">
      <c r="A2617" s="7" t="s">
        <v>2892</v>
      </c>
      <c r="B2617" s="27">
        <v>44255</v>
      </c>
      <c r="C2617" s="9" t="s">
        <v>22</v>
      </c>
      <c r="D2617" s="9">
        <v>29</v>
      </c>
      <c r="E2617" s="9" t="s">
        <v>4896</v>
      </c>
      <c r="F2617" s="20" t="s">
        <v>4908</v>
      </c>
      <c r="G2617" t="s">
        <v>4904</v>
      </c>
      <c r="H2617" t="str">
        <f>VLOOKUP(E2617,suppliers!$A$2:$B$18,2,)</f>
        <v>OTHER</v>
      </c>
      <c r="I2617" t="str">
        <f>VLOOKUP(C2617,Table_items[],2,FALSE)</f>
        <v>Candesartan Ogb Dexa</v>
      </c>
      <c r="J2617" t="str">
        <f>VLOOKUP(C2617,Table_items[],3,FALSE)</f>
        <v>Obat Hipertensi</v>
      </c>
      <c r="K2617" s="23">
        <f>VLOOKUP(C2617,Table_items[],4,FALSE)</f>
        <v>5000</v>
      </c>
      <c r="L2617" s="23">
        <f>VLOOKUP(C2617,Table_items[],5,FALSE)</f>
        <v>5095</v>
      </c>
    </row>
    <row r="2618" spans="1:12" s="23" customFormat="1" x14ac:dyDescent="0.2">
      <c r="A2618" s="11" t="s">
        <v>2893</v>
      </c>
      <c r="B2618" s="28">
        <v>44255</v>
      </c>
      <c r="C2618" s="13" t="s">
        <v>10</v>
      </c>
      <c r="D2618" s="13">
        <v>17</v>
      </c>
      <c r="E2618" s="9" t="s">
        <v>4896</v>
      </c>
      <c r="F2618" s="20" t="s">
        <v>4908</v>
      </c>
      <c r="G2618" t="s">
        <v>4904</v>
      </c>
      <c r="H2618" t="str">
        <f>VLOOKUP(E2618,suppliers!$A$2:$B$18,2,)</f>
        <v>OTHER</v>
      </c>
      <c r="I2618" t="str">
        <f>VLOOKUP(C2618,Table_items[],2,FALSE)</f>
        <v>Dexteem Box Plus 100 Tablet</v>
      </c>
      <c r="J2618" t="str">
        <f>VLOOKUP(C2618,Table_items[],3,FALSE)</f>
        <v>Obat Alergi</v>
      </c>
      <c r="K2618" s="23">
        <f>VLOOKUP(C2618,Table_items[],4,FALSE)</f>
        <v>25322</v>
      </c>
      <c r="L2618" s="23">
        <f>VLOOKUP(C2618,Table_items[],5,FALSE)</f>
        <v>25449</v>
      </c>
    </row>
    <row r="2619" spans="1:12" s="23" customFormat="1" x14ac:dyDescent="0.2">
      <c r="A2619" s="7" t="s">
        <v>2894</v>
      </c>
      <c r="B2619" s="27">
        <v>44255</v>
      </c>
      <c r="C2619" s="9" t="s">
        <v>35</v>
      </c>
      <c r="D2619" s="9">
        <v>11</v>
      </c>
      <c r="E2619" s="9" t="s">
        <v>4896</v>
      </c>
      <c r="F2619" s="20" t="s">
        <v>4908</v>
      </c>
      <c r="G2619" t="s">
        <v>4904</v>
      </c>
      <c r="H2619" t="str">
        <f>VLOOKUP(E2619,suppliers!$A$2:$B$18,2,)</f>
        <v>OTHER</v>
      </c>
      <c r="I2619" t="str">
        <f>VLOOKUP(C2619,Table_items[],2,FALSE)</f>
        <v>Proris Ibuprofen</v>
      </c>
      <c r="J2619" t="str">
        <f>VLOOKUP(C2619,Table_items[],3,FALSE)</f>
        <v>Obat Sakit Kepala &amp; Demam</v>
      </c>
      <c r="K2619" s="23">
        <f>VLOOKUP(C2619,Table_items[],4,FALSE)</f>
        <v>25000</v>
      </c>
      <c r="L2619" s="23">
        <f>VLOOKUP(C2619,Table_items[],5,FALSE)</f>
        <v>25275</v>
      </c>
    </row>
    <row r="2620" spans="1:12" s="23" customFormat="1" x14ac:dyDescent="0.2">
      <c r="A2620" s="11" t="s">
        <v>2895</v>
      </c>
      <c r="B2620" s="28">
        <v>44255</v>
      </c>
      <c r="C2620" s="13" t="s">
        <v>21</v>
      </c>
      <c r="D2620" s="13">
        <v>85</v>
      </c>
      <c r="E2620" s="9" t="s">
        <v>4896</v>
      </c>
      <c r="F2620" s="20" t="s">
        <v>4908</v>
      </c>
      <c r="G2620" t="s">
        <v>4904</v>
      </c>
      <c r="H2620" t="str">
        <f>VLOOKUP(E2620,suppliers!$A$2:$B$18,2,)</f>
        <v>OTHER</v>
      </c>
      <c r="I2620" t="str">
        <f>VLOOKUP(C2620,Table_items[],2,FALSE)</f>
        <v>Concor 5MG Strip 10</v>
      </c>
      <c r="J2620" t="str">
        <f>VLOOKUP(C2620,Table_items[],3,FALSE)</f>
        <v>Obat Hipertensi</v>
      </c>
      <c r="K2620" s="23">
        <f>VLOOKUP(C2620,Table_items[],4,FALSE)</f>
        <v>102000</v>
      </c>
      <c r="L2620" s="23">
        <f>VLOOKUP(C2620,Table_items[],5,FALSE)</f>
        <v>103632</v>
      </c>
    </row>
    <row r="2621" spans="1:12" s="23" customFormat="1" x14ac:dyDescent="0.2">
      <c r="A2621" s="7" t="s">
        <v>2896</v>
      </c>
      <c r="B2621" s="27">
        <v>44256</v>
      </c>
      <c r="C2621" s="9" t="s">
        <v>12</v>
      </c>
      <c r="D2621" s="9">
        <v>37</v>
      </c>
      <c r="E2621" s="9" t="s">
        <v>4896</v>
      </c>
      <c r="F2621" s="20" t="s">
        <v>4908</v>
      </c>
      <c r="G2621" t="s">
        <v>4904</v>
      </c>
      <c r="H2621" t="str">
        <f>VLOOKUP(E2621,suppliers!$A$2:$B$18,2,)</f>
        <v>OTHER</v>
      </c>
      <c r="I2621" t="str">
        <f>VLOOKUP(C2621,Table_items[],2,FALSE)</f>
        <v>Decolsen 1 Strip 4 Tablet</v>
      </c>
      <c r="J2621" t="str">
        <f>VLOOKUP(C2621,Table_items[],3,FALSE)</f>
        <v>Obat Batuk &amp; Pilek</v>
      </c>
      <c r="K2621" s="23">
        <f>VLOOKUP(C2621,Table_items[],4,FALSE)</f>
        <v>2886</v>
      </c>
      <c r="L2621" s="23">
        <f>VLOOKUP(C2621,Table_items[],5,FALSE)</f>
        <v>2915</v>
      </c>
    </row>
    <row r="2622" spans="1:12" s="23" customFormat="1" x14ac:dyDescent="0.2">
      <c r="A2622" s="11" t="s">
        <v>2897</v>
      </c>
      <c r="B2622" s="28">
        <v>44256</v>
      </c>
      <c r="C2622" s="13" t="s">
        <v>37</v>
      </c>
      <c r="D2622" s="13">
        <v>50</v>
      </c>
      <c r="E2622" s="9" t="s">
        <v>4896</v>
      </c>
      <c r="F2622" s="20" t="s">
        <v>4908</v>
      </c>
      <c r="G2622" t="s">
        <v>4904</v>
      </c>
      <c r="H2622" t="str">
        <f>VLOOKUP(E2622,suppliers!$A$2:$B$18,2,)</f>
        <v>OTHER</v>
      </c>
      <c r="I2622" t="str">
        <f>VLOOKUP(C2622,Table_items[],2,FALSE)</f>
        <v>Bodrex Extra</v>
      </c>
      <c r="J2622" t="str">
        <f>VLOOKUP(C2622,Table_items[],3,FALSE)</f>
        <v>Obat Sakit Kepala &amp; Demam</v>
      </c>
      <c r="K2622" s="23">
        <f>VLOOKUP(C2622,Table_items[],4,FALSE)</f>
        <v>50788</v>
      </c>
      <c r="L2622" s="23">
        <f>VLOOKUP(C2622,Table_items[],5,FALSE)</f>
        <v>51753</v>
      </c>
    </row>
    <row r="2623" spans="1:12" s="23" customFormat="1" x14ac:dyDescent="0.2">
      <c r="A2623" s="7" t="s">
        <v>2898</v>
      </c>
      <c r="B2623" s="27">
        <v>44256</v>
      </c>
      <c r="C2623" s="9" t="s">
        <v>9</v>
      </c>
      <c r="D2623" s="9">
        <v>57</v>
      </c>
      <c r="E2623" s="9" t="s">
        <v>4896</v>
      </c>
      <c r="F2623" s="20" t="s">
        <v>4908</v>
      </c>
      <c r="G2623" t="s">
        <v>4904</v>
      </c>
      <c r="H2623" t="str">
        <f>VLOOKUP(E2623,suppliers!$A$2:$B$18,2,)</f>
        <v>OTHER</v>
      </c>
      <c r="I2623" t="str">
        <f>VLOOKUP(C2623,Table_items[],2,FALSE)</f>
        <v>Bedak Heroxyn 150 gr</v>
      </c>
      <c r="J2623" t="str">
        <f>VLOOKUP(C2623,Table_items[],3,FALSE)</f>
        <v>Obat Alergi</v>
      </c>
      <c r="K2623" s="23">
        <f>VLOOKUP(C2623,Table_items[],4,FALSE)</f>
        <v>16950</v>
      </c>
      <c r="L2623" s="23">
        <f>VLOOKUP(C2623,Table_items[],5,FALSE)</f>
        <v>17170</v>
      </c>
    </row>
    <row r="2624" spans="1:12" s="23" customFormat="1" x14ac:dyDescent="0.2">
      <c r="A2624" s="11" t="s">
        <v>2899</v>
      </c>
      <c r="B2624" s="28">
        <v>44256</v>
      </c>
      <c r="C2624" s="13" t="s">
        <v>24</v>
      </c>
      <c r="D2624" s="13">
        <v>41</v>
      </c>
      <c r="E2624" s="9" t="s">
        <v>4896</v>
      </c>
      <c r="F2624" s="20" t="s">
        <v>4908</v>
      </c>
      <c r="G2624" t="s">
        <v>4904</v>
      </c>
      <c r="H2624" t="str">
        <f>VLOOKUP(E2624,suppliers!$A$2:$B$18,2,)</f>
        <v>OTHER</v>
      </c>
      <c r="I2624" t="str">
        <f>VLOOKUP(C2624,Table_items[],2,FALSE)</f>
        <v>Irbesartan</v>
      </c>
      <c r="J2624" t="str">
        <f>VLOOKUP(C2624,Table_items[],3,FALSE)</f>
        <v>Obat Hipertensi</v>
      </c>
      <c r="K2624" s="23">
        <f>VLOOKUP(C2624,Table_items[],4,FALSE)</f>
        <v>108794</v>
      </c>
      <c r="L2624" s="23">
        <f>VLOOKUP(C2624,Table_items[],5,FALSE)</f>
        <v>109447</v>
      </c>
    </row>
    <row r="2625" spans="1:12" s="23" customFormat="1" x14ac:dyDescent="0.2">
      <c r="A2625" s="7" t="s">
        <v>2900</v>
      </c>
      <c r="B2625" s="27">
        <v>44256</v>
      </c>
      <c r="C2625" s="9" t="s">
        <v>41</v>
      </c>
      <c r="D2625" s="9">
        <v>12</v>
      </c>
      <c r="E2625" s="9" t="s">
        <v>4896</v>
      </c>
      <c r="F2625" s="20" t="s">
        <v>4908</v>
      </c>
      <c r="G2625" t="s">
        <v>4904</v>
      </c>
      <c r="H2625" t="str">
        <f>VLOOKUP(E2625,suppliers!$A$2:$B$18,2,)</f>
        <v>OTHER</v>
      </c>
      <c r="I2625" t="str">
        <f>VLOOKUP(C2625,Table_items[],2,FALSE)</f>
        <v>Otilon Ear Drops 8 mL</v>
      </c>
      <c r="J2625" t="str">
        <f>VLOOKUP(C2625,Table_items[],3,FALSE)</f>
        <v>Obat Telinga</v>
      </c>
      <c r="K2625" s="23">
        <f>VLOOKUP(C2625,Table_items[],4,FALSE)</f>
        <v>55000</v>
      </c>
      <c r="L2625" s="23">
        <f>VLOOKUP(C2625,Table_items[],5,FALSE)</f>
        <v>55935</v>
      </c>
    </row>
    <row r="2626" spans="1:12" s="23" customFormat="1" x14ac:dyDescent="0.2">
      <c r="A2626" s="11" t="s">
        <v>2901</v>
      </c>
      <c r="B2626" s="28">
        <v>44256</v>
      </c>
      <c r="C2626" s="13" t="s">
        <v>20</v>
      </c>
      <c r="D2626" s="13">
        <v>5</v>
      </c>
      <c r="E2626" s="9" t="s">
        <v>4896</v>
      </c>
      <c r="F2626" s="20" t="s">
        <v>4908</v>
      </c>
      <c r="G2626" t="s">
        <v>4904</v>
      </c>
      <c r="H2626" t="str">
        <f>VLOOKUP(E2626,suppliers!$A$2:$B$18,2,)</f>
        <v>OTHER</v>
      </c>
      <c r="I2626" t="str">
        <f>VLOOKUP(C2626,Table_items[],2,FALSE)</f>
        <v>Carditens</v>
      </c>
      <c r="J2626" t="str">
        <f>VLOOKUP(C2626,Table_items[],3,FALSE)</f>
        <v>Obat Hipertensi</v>
      </c>
      <c r="K2626" s="23">
        <f>VLOOKUP(C2626,Table_items[],4,FALSE)</f>
        <v>100000</v>
      </c>
      <c r="L2626" s="23">
        <f>VLOOKUP(C2626,Table_items[],5,FALSE)</f>
        <v>100900</v>
      </c>
    </row>
    <row r="2627" spans="1:12" s="23" customFormat="1" x14ac:dyDescent="0.2">
      <c r="A2627" s="7" t="s">
        <v>2902</v>
      </c>
      <c r="B2627" s="27">
        <v>44256</v>
      </c>
      <c r="C2627" s="9" t="s">
        <v>14</v>
      </c>
      <c r="D2627" s="9">
        <v>27</v>
      </c>
      <c r="E2627" s="9" t="s">
        <v>4896</v>
      </c>
      <c r="F2627" s="20" t="s">
        <v>4908</v>
      </c>
      <c r="G2627" t="s">
        <v>4904</v>
      </c>
      <c r="H2627" t="str">
        <f>VLOOKUP(E2627,suppliers!$A$2:$B$18,2,)</f>
        <v>OTHER</v>
      </c>
      <c r="I2627" t="str">
        <f>VLOOKUP(C2627,Table_items[],2,FALSE)</f>
        <v>Lo Han Kuo Infusion 12</v>
      </c>
      <c r="J2627" t="str">
        <f>VLOOKUP(C2627,Table_items[],3,FALSE)</f>
        <v>Obat Batuk &amp; Pilek</v>
      </c>
      <c r="K2627" s="23">
        <f>VLOOKUP(C2627,Table_items[],4,FALSE)</f>
        <v>23869</v>
      </c>
      <c r="L2627" s="23">
        <f>VLOOKUP(C2627,Table_items[],5,FALSE)</f>
        <v>24179</v>
      </c>
    </row>
    <row r="2628" spans="1:12" s="23" customFormat="1" x14ac:dyDescent="0.2">
      <c r="A2628" s="11" t="s">
        <v>2913</v>
      </c>
      <c r="B2628" s="28">
        <v>44257</v>
      </c>
      <c r="C2628" s="13" t="s">
        <v>12</v>
      </c>
      <c r="D2628" s="13">
        <v>40</v>
      </c>
      <c r="E2628" s="9" t="s">
        <v>4896</v>
      </c>
      <c r="F2628" s="20" t="s">
        <v>4908</v>
      </c>
      <c r="G2628" t="s">
        <v>4904</v>
      </c>
      <c r="H2628" t="str">
        <f>VLOOKUP(E2628,suppliers!$A$2:$B$18,2,)</f>
        <v>OTHER</v>
      </c>
      <c r="I2628" t="str">
        <f>VLOOKUP(C2628,Table_items[],2,FALSE)</f>
        <v>Decolsen 1 Strip 4 Tablet</v>
      </c>
      <c r="J2628" t="str">
        <f>VLOOKUP(C2628,Table_items[],3,FALSE)</f>
        <v>Obat Batuk &amp; Pilek</v>
      </c>
      <c r="K2628" s="23">
        <f>VLOOKUP(C2628,Table_items[],4,FALSE)</f>
        <v>2886</v>
      </c>
      <c r="L2628" s="23">
        <f>VLOOKUP(C2628,Table_items[],5,FALSE)</f>
        <v>2915</v>
      </c>
    </row>
    <row r="2629" spans="1:12" s="23" customFormat="1" x14ac:dyDescent="0.2">
      <c r="A2629" s="7" t="s">
        <v>2914</v>
      </c>
      <c r="B2629" s="27">
        <v>44257</v>
      </c>
      <c r="C2629" s="9" t="s">
        <v>12</v>
      </c>
      <c r="D2629" s="9">
        <v>2</v>
      </c>
      <c r="E2629" s="9" t="s">
        <v>4896</v>
      </c>
      <c r="F2629" s="20" t="s">
        <v>4908</v>
      </c>
      <c r="G2629" t="s">
        <v>4904</v>
      </c>
      <c r="H2629" t="str">
        <f>VLOOKUP(E2629,suppliers!$A$2:$B$18,2,)</f>
        <v>OTHER</v>
      </c>
      <c r="I2629" t="str">
        <f>VLOOKUP(C2629,Table_items[],2,FALSE)</f>
        <v>Decolsen 1 Strip 4 Tablet</v>
      </c>
      <c r="J2629" t="str">
        <f>VLOOKUP(C2629,Table_items[],3,FALSE)</f>
        <v>Obat Batuk &amp; Pilek</v>
      </c>
      <c r="K2629" s="23">
        <f>VLOOKUP(C2629,Table_items[],4,FALSE)</f>
        <v>2886</v>
      </c>
      <c r="L2629" s="23">
        <f>VLOOKUP(C2629,Table_items[],5,FALSE)</f>
        <v>2915</v>
      </c>
    </row>
    <row r="2630" spans="1:12" s="23" customFormat="1" x14ac:dyDescent="0.2">
      <c r="A2630" s="11" t="s">
        <v>2915</v>
      </c>
      <c r="B2630" s="28">
        <v>44257</v>
      </c>
      <c r="C2630" s="13" t="s">
        <v>12</v>
      </c>
      <c r="D2630" s="13">
        <v>21</v>
      </c>
      <c r="E2630" s="9" t="s">
        <v>4896</v>
      </c>
      <c r="F2630" s="20" t="s">
        <v>4908</v>
      </c>
      <c r="G2630" t="s">
        <v>4904</v>
      </c>
      <c r="H2630" t="str">
        <f>VLOOKUP(E2630,suppliers!$A$2:$B$18,2,)</f>
        <v>OTHER</v>
      </c>
      <c r="I2630" t="str">
        <f>VLOOKUP(C2630,Table_items[],2,FALSE)</f>
        <v>Decolsen 1 Strip 4 Tablet</v>
      </c>
      <c r="J2630" t="str">
        <f>VLOOKUP(C2630,Table_items[],3,FALSE)</f>
        <v>Obat Batuk &amp; Pilek</v>
      </c>
      <c r="K2630" s="23">
        <f>VLOOKUP(C2630,Table_items[],4,FALSE)</f>
        <v>2886</v>
      </c>
      <c r="L2630" s="23">
        <f>VLOOKUP(C2630,Table_items[],5,FALSE)</f>
        <v>2915</v>
      </c>
    </row>
    <row r="2631" spans="1:12" s="23" customFormat="1" x14ac:dyDescent="0.2">
      <c r="A2631" s="7" t="s">
        <v>2916</v>
      </c>
      <c r="B2631" s="27">
        <v>44257</v>
      </c>
      <c r="C2631" s="9" t="s">
        <v>37</v>
      </c>
      <c r="D2631" s="9">
        <v>24</v>
      </c>
      <c r="E2631" s="9" t="s">
        <v>4896</v>
      </c>
      <c r="F2631" s="20" t="s">
        <v>4908</v>
      </c>
      <c r="G2631" t="s">
        <v>4904</v>
      </c>
      <c r="H2631" t="str">
        <f>VLOOKUP(E2631,suppliers!$A$2:$B$18,2,)</f>
        <v>OTHER</v>
      </c>
      <c r="I2631" t="str">
        <f>VLOOKUP(C2631,Table_items[],2,FALSE)</f>
        <v>Bodrex Extra</v>
      </c>
      <c r="J2631" t="str">
        <f>VLOOKUP(C2631,Table_items[],3,FALSE)</f>
        <v>Obat Sakit Kepala &amp; Demam</v>
      </c>
      <c r="K2631" s="23">
        <f>VLOOKUP(C2631,Table_items[],4,FALSE)</f>
        <v>50788</v>
      </c>
      <c r="L2631" s="23">
        <f>VLOOKUP(C2631,Table_items[],5,FALSE)</f>
        <v>51753</v>
      </c>
    </row>
    <row r="2632" spans="1:12" s="23" customFormat="1" x14ac:dyDescent="0.2">
      <c r="A2632" s="11" t="s">
        <v>2917</v>
      </c>
      <c r="B2632" s="28">
        <v>44257</v>
      </c>
      <c r="C2632" s="13" t="s">
        <v>37</v>
      </c>
      <c r="D2632" s="13">
        <v>31</v>
      </c>
      <c r="E2632" s="9" t="s">
        <v>4896</v>
      </c>
      <c r="F2632" s="20" t="s">
        <v>4908</v>
      </c>
      <c r="G2632" t="s">
        <v>4904</v>
      </c>
      <c r="H2632" t="str">
        <f>VLOOKUP(E2632,suppliers!$A$2:$B$18,2,)</f>
        <v>OTHER</v>
      </c>
      <c r="I2632" t="str">
        <f>VLOOKUP(C2632,Table_items[],2,FALSE)</f>
        <v>Bodrex Extra</v>
      </c>
      <c r="J2632" t="str">
        <f>VLOOKUP(C2632,Table_items[],3,FALSE)</f>
        <v>Obat Sakit Kepala &amp; Demam</v>
      </c>
      <c r="K2632" s="23">
        <f>VLOOKUP(C2632,Table_items[],4,FALSE)</f>
        <v>50788</v>
      </c>
      <c r="L2632" s="23">
        <f>VLOOKUP(C2632,Table_items[],5,FALSE)</f>
        <v>51753</v>
      </c>
    </row>
    <row r="2633" spans="1:12" s="23" customFormat="1" x14ac:dyDescent="0.2">
      <c r="A2633" s="7" t="s">
        <v>2918</v>
      </c>
      <c r="B2633" s="27">
        <v>44257</v>
      </c>
      <c r="C2633" s="9" t="s">
        <v>41</v>
      </c>
      <c r="D2633" s="9">
        <v>28</v>
      </c>
      <c r="E2633" s="9" t="s">
        <v>4896</v>
      </c>
      <c r="F2633" s="20" t="s">
        <v>4908</v>
      </c>
      <c r="G2633" t="s">
        <v>4904</v>
      </c>
      <c r="H2633" t="str">
        <f>VLOOKUP(E2633,suppliers!$A$2:$B$18,2,)</f>
        <v>OTHER</v>
      </c>
      <c r="I2633" t="str">
        <f>VLOOKUP(C2633,Table_items[],2,FALSE)</f>
        <v>Otilon Ear Drops 8 mL</v>
      </c>
      <c r="J2633" t="str">
        <f>VLOOKUP(C2633,Table_items[],3,FALSE)</f>
        <v>Obat Telinga</v>
      </c>
      <c r="K2633" s="23">
        <f>VLOOKUP(C2633,Table_items[],4,FALSE)</f>
        <v>55000</v>
      </c>
      <c r="L2633" s="23">
        <f>VLOOKUP(C2633,Table_items[],5,FALSE)</f>
        <v>55935</v>
      </c>
    </row>
    <row r="2634" spans="1:12" s="23" customFormat="1" x14ac:dyDescent="0.2">
      <c r="A2634" s="11" t="s">
        <v>2919</v>
      </c>
      <c r="B2634" s="28">
        <v>44257</v>
      </c>
      <c r="C2634" s="13" t="s">
        <v>40</v>
      </c>
      <c r="D2634" s="13">
        <v>51</v>
      </c>
      <c r="E2634" s="9" t="s">
        <v>4896</v>
      </c>
      <c r="F2634" s="20" t="s">
        <v>4908</v>
      </c>
      <c r="G2634" t="s">
        <v>4904</v>
      </c>
      <c r="H2634" t="str">
        <f>VLOOKUP(E2634,suppliers!$A$2:$B$18,2,)</f>
        <v>OTHER</v>
      </c>
      <c r="I2634" t="str">
        <f>VLOOKUP(C2634,Table_items[],2,FALSE)</f>
        <v>Paramex Tablet / Obat</v>
      </c>
      <c r="J2634" t="str">
        <f>VLOOKUP(C2634,Table_items[],3,FALSE)</f>
        <v>Obat Sakit Kepala &amp; Demam</v>
      </c>
      <c r="K2634" s="23">
        <f>VLOOKUP(C2634,Table_items[],4,FALSE)</f>
        <v>2560</v>
      </c>
      <c r="L2634" s="23">
        <f>VLOOKUP(C2634,Table_items[],5,FALSE)</f>
        <v>2586</v>
      </c>
    </row>
    <row r="2635" spans="1:12" s="23" customFormat="1" x14ac:dyDescent="0.2">
      <c r="A2635" s="7" t="s">
        <v>2920</v>
      </c>
      <c r="B2635" s="27">
        <v>44257</v>
      </c>
      <c r="C2635" s="9" t="s">
        <v>23</v>
      </c>
      <c r="D2635" s="9">
        <v>1</v>
      </c>
      <c r="E2635" s="9" t="s">
        <v>4896</v>
      </c>
      <c r="F2635" s="20" t="s">
        <v>4908</v>
      </c>
      <c r="G2635" t="s">
        <v>4904</v>
      </c>
      <c r="H2635" t="str">
        <f>VLOOKUP(E2635,suppliers!$A$2:$B$18,2,)</f>
        <v>OTHER</v>
      </c>
      <c r="I2635" t="str">
        <f>VLOOKUP(C2635,Table_items[],2,FALSE)</f>
        <v>Amlodipine Besilate</v>
      </c>
      <c r="J2635" t="str">
        <f>VLOOKUP(C2635,Table_items[],3,FALSE)</f>
        <v>Obat Hipertensi</v>
      </c>
      <c r="K2635" s="23">
        <f>VLOOKUP(C2635,Table_items[],4,FALSE)</f>
        <v>7467</v>
      </c>
      <c r="L2635" s="23">
        <f>VLOOKUP(C2635,Table_items[],5,FALSE)</f>
        <v>7504</v>
      </c>
    </row>
    <row r="2636" spans="1:12" s="23" customFormat="1" x14ac:dyDescent="0.2">
      <c r="A2636" s="11" t="s">
        <v>2921</v>
      </c>
      <c r="B2636" s="28">
        <v>44258</v>
      </c>
      <c r="C2636" s="13" t="s">
        <v>12</v>
      </c>
      <c r="D2636" s="13">
        <v>76</v>
      </c>
      <c r="E2636" s="9" t="s">
        <v>4896</v>
      </c>
      <c r="F2636" s="20" t="s">
        <v>4908</v>
      </c>
      <c r="G2636" t="s">
        <v>4904</v>
      </c>
      <c r="H2636" t="str">
        <f>VLOOKUP(E2636,suppliers!$A$2:$B$18,2,)</f>
        <v>OTHER</v>
      </c>
      <c r="I2636" t="str">
        <f>VLOOKUP(C2636,Table_items[],2,FALSE)</f>
        <v>Decolsen 1 Strip 4 Tablet</v>
      </c>
      <c r="J2636" t="str">
        <f>VLOOKUP(C2636,Table_items[],3,FALSE)</f>
        <v>Obat Batuk &amp; Pilek</v>
      </c>
      <c r="K2636" s="23">
        <f>VLOOKUP(C2636,Table_items[],4,FALSE)</f>
        <v>2886</v>
      </c>
      <c r="L2636" s="23">
        <f>VLOOKUP(C2636,Table_items[],5,FALSE)</f>
        <v>2915</v>
      </c>
    </row>
    <row r="2637" spans="1:12" s="23" customFormat="1" x14ac:dyDescent="0.2">
      <c r="A2637" s="7" t="s">
        <v>2922</v>
      </c>
      <c r="B2637" s="27">
        <v>44258</v>
      </c>
      <c r="C2637" s="9" t="s">
        <v>37</v>
      </c>
      <c r="D2637" s="9">
        <v>11</v>
      </c>
      <c r="E2637" s="9" t="s">
        <v>4896</v>
      </c>
      <c r="F2637" s="20" t="s">
        <v>4908</v>
      </c>
      <c r="G2637" t="s">
        <v>4904</v>
      </c>
      <c r="H2637" t="str">
        <f>VLOOKUP(E2637,suppliers!$A$2:$B$18,2,)</f>
        <v>OTHER</v>
      </c>
      <c r="I2637" t="str">
        <f>VLOOKUP(C2637,Table_items[],2,FALSE)</f>
        <v>Bodrex Extra</v>
      </c>
      <c r="J2637" t="str">
        <f>VLOOKUP(C2637,Table_items[],3,FALSE)</f>
        <v>Obat Sakit Kepala &amp; Demam</v>
      </c>
      <c r="K2637" s="23">
        <f>VLOOKUP(C2637,Table_items[],4,FALSE)</f>
        <v>50788</v>
      </c>
      <c r="L2637" s="23">
        <f>VLOOKUP(C2637,Table_items[],5,FALSE)</f>
        <v>51753</v>
      </c>
    </row>
    <row r="2638" spans="1:12" s="23" customFormat="1" x14ac:dyDescent="0.2">
      <c r="A2638" s="11" t="s">
        <v>2923</v>
      </c>
      <c r="B2638" s="28">
        <v>44258</v>
      </c>
      <c r="C2638" s="13" t="s">
        <v>38</v>
      </c>
      <c r="D2638" s="13">
        <v>24</v>
      </c>
      <c r="E2638" s="9" t="s">
        <v>4896</v>
      </c>
      <c r="F2638" s="20" t="s">
        <v>4908</v>
      </c>
      <c r="G2638" t="s">
        <v>4904</v>
      </c>
      <c r="H2638" t="str">
        <f>VLOOKUP(E2638,suppliers!$A$2:$B$18,2,)</f>
        <v>OTHER</v>
      </c>
      <c r="I2638" t="str">
        <f>VLOOKUP(C2638,Table_items[],2,FALSE)</f>
        <v>Sanmol 500 MG 4 Tablet</v>
      </c>
      <c r="J2638" t="str">
        <f>VLOOKUP(C2638,Table_items[],3,FALSE)</f>
        <v>Obat Sakit Kepala &amp; Demam</v>
      </c>
      <c r="K2638" s="23">
        <f>VLOOKUP(C2638,Table_items[],4,FALSE)</f>
        <v>1600</v>
      </c>
      <c r="L2638" s="23">
        <f>VLOOKUP(C2638,Table_items[],5,FALSE)</f>
        <v>1619</v>
      </c>
    </row>
    <row r="2639" spans="1:12" s="23" customFormat="1" x14ac:dyDescent="0.2">
      <c r="A2639" s="7" t="s">
        <v>2924</v>
      </c>
      <c r="B2639" s="27">
        <v>44258</v>
      </c>
      <c r="C2639" s="9" t="s">
        <v>41</v>
      </c>
      <c r="D2639" s="9">
        <v>33</v>
      </c>
      <c r="E2639" s="9" t="s">
        <v>4896</v>
      </c>
      <c r="F2639" s="20" t="s">
        <v>4908</v>
      </c>
      <c r="G2639" t="s">
        <v>4904</v>
      </c>
      <c r="H2639" t="str">
        <f>VLOOKUP(E2639,suppliers!$A$2:$B$18,2,)</f>
        <v>OTHER</v>
      </c>
      <c r="I2639" t="str">
        <f>VLOOKUP(C2639,Table_items[],2,FALSE)</f>
        <v>Otilon Ear Drops 8 mL</v>
      </c>
      <c r="J2639" t="str">
        <f>VLOOKUP(C2639,Table_items[],3,FALSE)</f>
        <v>Obat Telinga</v>
      </c>
      <c r="K2639" s="23">
        <f>VLOOKUP(C2639,Table_items[],4,FALSE)</f>
        <v>55000</v>
      </c>
      <c r="L2639" s="23">
        <f>VLOOKUP(C2639,Table_items[],5,FALSE)</f>
        <v>55935</v>
      </c>
    </row>
    <row r="2640" spans="1:12" s="23" customFormat="1" x14ac:dyDescent="0.2">
      <c r="A2640" s="11" t="s">
        <v>2925</v>
      </c>
      <c r="B2640" s="28">
        <v>44258</v>
      </c>
      <c r="C2640" s="13" t="s">
        <v>10</v>
      </c>
      <c r="D2640" s="13">
        <v>74</v>
      </c>
      <c r="E2640" s="9" t="s">
        <v>4896</v>
      </c>
      <c r="F2640" s="20" t="s">
        <v>4908</v>
      </c>
      <c r="G2640" t="s">
        <v>4904</v>
      </c>
      <c r="H2640" t="str">
        <f>VLOOKUP(E2640,suppliers!$A$2:$B$18,2,)</f>
        <v>OTHER</v>
      </c>
      <c r="I2640" t="str">
        <f>VLOOKUP(C2640,Table_items[],2,FALSE)</f>
        <v>Dexteem Box Plus 100 Tablet</v>
      </c>
      <c r="J2640" t="str">
        <f>VLOOKUP(C2640,Table_items[],3,FALSE)</f>
        <v>Obat Alergi</v>
      </c>
      <c r="K2640" s="23">
        <f>VLOOKUP(C2640,Table_items[],4,FALSE)</f>
        <v>25322</v>
      </c>
      <c r="L2640" s="23">
        <f>VLOOKUP(C2640,Table_items[],5,FALSE)</f>
        <v>25449</v>
      </c>
    </row>
    <row r="2641" spans="1:12" s="23" customFormat="1" x14ac:dyDescent="0.2">
      <c r="A2641" s="7" t="s">
        <v>2926</v>
      </c>
      <c r="B2641" s="27">
        <v>44258</v>
      </c>
      <c r="C2641" s="9" t="s">
        <v>20</v>
      </c>
      <c r="D2641" s="9">
        <v>17</v>
      </c>
      <c r="E2641" s="9" t="s">
        <v>4896</v>
      </c>
      <c r="F2641" s="20" t="s">
        <v>4908</v>
      </c>
      <c r="G2641" t="s">
        <v>4904</v>
      </c>
      <c r="H2641" t="str">
        <f>VLOOKUP(E2641,suppliers!$A$2:$B$18,2,)</f>
        <v>OTHER</v>
      </c>
      <c r="I2641" t="str">
        <f>VLOOKUP(C2641,Table_items[],2,FALSE)</f>
        <v>Carditens</v>
      </c>
      <c r="J2641" t="str">
        <f>VLOOKUP(C2641,Table_items[],3,FALSE)</f>
        <v>Obat Hipertensi</v>
      </c>
      <c r="K2641" s="23">
        <f>VLOOKUP(C2641,Table_items[],4,FALSE)</f>
        <v>100000</v>
      </c>
      <c r="L2641" s="23">
        <f>VLOOKUP(C2641,Table_items[],5,FALSE)</f>
        <v>100900</v>
      </c>
    </row>
    <row r="2642" spans="1:12" s="23" customFormat="1" x14ac:dyDescent="0.2">
      <c r="A2642" s="11" t="s">
        <v>2927</v>
      </c>
      <c r="B2642" s="28">
        <v>44259</v>
      </c>
      <c r="C2642" s="13" t="s">
        <v>12</v>
      </c>
      <c r="D2642" s="13">
        <v>46</v>
      </c>
      <c r="E2642" s="9" t="s">
        <v>4896</v>
      </c>
      <c r="F2642" s="20" t="s">
        <v>4908</v>
      </c>
      <c r="G2642" t="s">
        <v>4904</v>
      </c>
      <c r="H2642" t="str">
        <f>VLOOKUP(E2642,suppliers!$A$2:$B$18,2,)</f>
        <v>OTHER</v>
      </c>
      <c r="I2642" t="str">
        <f>VLOOKUP(C2642,Table_items[],2,FALSE)</f>
        <v>Decolsen 1 Strip 4 Tablet</v>
      </c>
      <c r="J2642" t="str">
        <f>VLOOKUP(C2642,Table_items[],3,FALSE)</f>
        <v>Obat Batuk &amp; Pilek</v>
      </c>
      <c r="K2642" s="23">
        <f>VLOOKUP(C2642,Table_items[],4,FALSE)</f>
        <v>2886</v>
      </c>
      <c r="L2642" s="23">
        <f>VLOOKUP(C2642,Table_items[],5,FALSE)</f>
        <v>2915</v>
      </c>
    </row>
    <row r="2643" spans="1:12" s="23" customFormat="1" x14ac:dyDescent="0.2">
      <c r="A2643" s="7" t="s">
        <v>2928</v>
      </c>
      <c r="B2643" s="27">
        <v>44259</v>
      </c>
      <c r="C2643" s="9" t="s">
        <v>37</v>
      </c>
      <c r="D2643" s="9">
        <v>53</v>
      </c>
      <c r="E2643" s="9" t="s">
        <v>4896</v>
      </c>
      <c r="F2643" s="20" t="s">
        <v>4908</v>
      </c>
      <c r="G2643" t="s">
        <v>4904</v>
      </c>
      <c r="H2643" t="str">
        <f>VLOOKUP(E2643,suppliers!$A$2:$B$18,2,)</f>
        <v>OTHER</v>
      </c>
      <c r="I2643" t="str">
        <f>VLOOKUP(C2643,Table_items[],2,FALSE)</f>
        <v>Bodrex Extra</v>
      </c>
      <c r="J2643" t="str">
        <f>VLOOKUP(C2643,Table_items[],3,FALSE)</f>
        <v>Obat Sakit Kepala &amp; Demam</v>
      </c>
      <c r="K2643" s="23">
        <f>VLOOKUP(C2643,Table_items[],4,FALSE)</f>
        <v>50788</v>
      </c>
      <c r="L2643" s="23">
        <f>VLOOKUP(C2643,Table_items[],5,FALSE)</f>
        <v>51753</v>
      </c>
    </row>
    <row r="2644" spans="1:12" s="23" customFormat="1" x14ac:dyDescent="0.2">
      <c r="A2644" s="11" t="s">
        <v>2929</v>
      </c>
      <c r="B2644" s="28">
        <v>44259</v>
      </c>
      <c r="C2644" s="13" t="s">
        <v>9</v>
      </c>
      <c r="D2644" s="13">
        <v>62</v>
      </c>
      <c r="E2644" s="9" t="s">
        <v>4896</v>
      </c>
      <c r="F2644" s="20" t="s">
        <v>4908</v>
      </c>
      <c r="G2644" t="s">
        <v>4904</v>
      </c>
      <c r="H2644" t="str">
        <f>VLOOKUP(E2644,suppliers!$A$2:$B$18,2,)</f>
        <v>OTHER</v>
      </c>
      <c r="I2644" t="str">
        <f>VLOOKUP(C2644,Table_items[],2,FALSE)</f>
        <v>Bedak Heroxyn 150 gr</v>
      </c>
      <c r="J2644" t="str">
        <f>VLOOKUP(C2644,Table_items[],3,FALSE)</f>
        <v>Obat Alergi</v>
      </c>
      <c r="K2644" s="23">
        <f>VLOOKUP(C2644,Table_items[],4,FALSE)</f>
        <v>16950</v>
      </c>
      <c r="L2644" s="23">
        <f>VLOOKUP(C2644,Table_items[],5,FALSE)</f>
        <v>17170</v>
      </c>
    </row>
    <row r="2645" spans="1:12" s="23" customFormat="1" x14ac:dyDescent="0.2">
      <c r="A2645" s="7" t="s">
        <v>2930</v>
      </c>
      <c r="B2645" s="27">
        <v>44259</v>
      </c>
      <c r="C2645" s="9" t="s">
        <v>38</v>
      </c>
      <c r="D2645" s="9">
        <v>7</v>
      </c>
      <c r="E2645" s="9" t="s">
        <v>4896</v>
      </c>
      <c r="F2645" s="20" t="s">
        <v>4908</v>
      </c>
      <c r="G2645" t="s">
        <v>4904</v>
      </c>
      <c r="H2645" t="str">
        <f>VLOOKUP(E2645,suppliers!$A$2:$B$18,2,)</f>
        <v>OTHER</v>
      </c>
      <c r="I2645" t="str">
        <f>VLOOKUP(C2645,Table_items[],2,FALSE)</f>
        <v>Sanmol 500 MG 4 Tablet</v>
      </c>
      <c r="J2645" t="str">
        <f>VLOOKUP(C2645,Table_items[],3,FALSE)</f>
        <v>Obat Sakit Kepala &amp; Demam</v>
      </c>
      <c r="K2645" s="23">
        <f>VLOOKUP(C2645,Table_items[],4,FALSE)</f>
        <v>1600</v>
      </c>
      <c r="L2645" s="23">
        <f>VLOOKUP(C2645,Table_items[],5,FALSE)</f>
        <v>1619</v>
      </c>
    </row>
    <row r="2646" spans="1:12" s="23" customFormat="1" x14ac:dyDescent="0.2">
      <c r="A2646" s="11" t="s">
        <v>2931</v>
      </c>
      <c r="B2646" s="28">
        <v>44259</v>
      </c>
      <c r="C2646" s="13" t="s">
        <v>8</v>
      </c>
      <c r="D2646" s="13">
        <v>15</v>
      </c>
      <c r="E2646" s="9" t="s">
        <v>4896</v>
      </c>
      <c r="F2646" s="20" t="s">
        <v>4908</v>
      </c>
      <c r="G2646" t="s">
        <v>4904</v>
      </c>
      <c r="H2646" t="str">
        <f>VLOOKUP(E2646,suppliers!$A$2:$B$18,2,)</f>
        <v>OTHER</v>
      </c>
      <c r="I2646" t="str">
        <f>VLOOKUP(C2646,Table_items[],2,FALSE)</f>
        <v>Bisoprolol Ogb Dexa</v>
      </c>
      <c r="J2646" t="str">
        <f>VLOOKUP(C2646,Table_items[],3,FALSE)</f>
        <v>Obat Alergi</v>
      </c>
      <c r="K2646" s="23">
        <f>VLOOKUP(C2646,Table_items[],4,FALSE)</f>
        <v>10000</v>
      </c>
      <c r="L2646" s="23">
        <f>VLOOKUP(C2646,Table_items[],5,FALSE)</f>
        <v>10180</v>
      </c>
    </row>
    <row r="2647" spans="1:12" s="23" customFormat="1" x14ac:dyDescent="0.2">
      <c r="A2647" s="7" t="s">
        <v>2932</v>
      </c>
      <c r="B2647" s="27">
        <v>44260</v>
      </c>
      <c r="C2647" s="9" t="s">
        <v>12</v>
      </c>
      <c r="D2647" s="9">
        <v>60</v>
      </c>
      <c r="E2647" s="9" t="s">
        <v>4896</v>
      </c>
      <c r="F2647" s="20" t="s">
        <v>4908</v>
      </c>
      <c r="G2647" t="s">
        <v>4904</v>
      </c>
      <c r="H2647" t="str">
        <f>VLOOKUP(E2647,suppliers!$A$2:$B$18,2,)</f>
        <v>OTHER</v>
      </c>
      <c r="I2647" t="str">
        <f>VLOOKUP(C2647,Table_items[],2,FALSE)</f>
        <v>Decolsen 1 Strip 4 Tablet</v>
      </c>
      <c r="J2647" t="str">
        <f>VLOOKUP(C2647,Table_items[],3,FALSE)</f>
        <v>Obat Batuk &amp; Pilek</v>
      </c>
      <c r="K2647" s="23">
        <f>VLOOKUP(C2647,Table_items[],4,FALSE)</f>
        <v>2886</v>
      </c>
      <c r="L2647" s="23">
        <f>VLOOKUP(C2647,Table_items[],5,FALSE)</f>
        <v>2915</v>
      </c>
    </row>
    <row r="2648" spans="1:12" s="23" customFormat="1" x14ac:dyDescent="0.2">
      <c r="A2648" s="11" t="s">
        <v>2933</v>
      </c>
      <c r="B2648" s="28">
        <v>44260</v>
      </c>
      <c r="C2648" s="13" t="s">
        <v>37</v>
      </c>
      <c r="D2648" s="13">
        <v>14</v>
      </c>
      <c r="E2648" s="9" t="s">
        <v>4896</v>
      </c>
      <c r="F2648" s="20" t="s">
        <v>4908</v>
      </c>
      <c r="G2648" t="s">
        <v>4904</v>
      </c>
      <c r="H2648" t="str">
        <f>VLOOKUP(E2648,suppliers!$A$2:$B$18,2,)</f>
        <v>OTHER</v>
      </c>
      <c r="I2648" t="str">
        <f>VLOOKUP(C2648,Table_items[],2,FALSE)</f>
        <v>Bodrex Extra</v>
      </c>
      <c r="J2648" t="str">
        <f>VLOOKUP(C2648,Table_items[],3,FALSE)</f>
        <v>Obat Sakit Kepala &amp; Demam</v>
      </c>
      <c r="K2648" s="23">
        <f>VLOOKUP(C2648,Table_items[],4,FALSE)</f>
        <v>50788</v>
      </c>
      <c r="L2648" s="23">
        <f>VLOOKUP(C2648,Table_items[],5,FALSE)</f>
        <v>51753</v>
      </c>
    </row>
    <row r="2649" spans="1:12" s="23" customFormat="1" x14ac:dyDescent="0.2">
      <c r="A2649" s="7" t="s">
        <v>2934</v>
      </c>
      <c r="B2649" s="27">
        <v>44260</v>
      </c>
      <c r="C2649" s="9" t="s">
        <v>9</v>
      </c>
      <c r="D2649" s="9">
        <v>33</v>
      </c>
      <c r="E2649" s="9" t="s">
        <v>4896</v>
      </c>
      <c r="F2649" s="20" t="s">
        <v>4908</v>
      </c>
      <c r="G2649" t="s">
        <v>4904</v>
      </c>
      <c r="H2649" t="str">
        <f>VLOOKUP(E2649,suppliers!$A$2:$B$18,2,)</f>
        <v>OTHER</v>
      </c>
      <c r="I2649" t="str">
        <f>VLOOKUP(C2649,Table_items[],2,FALSE)</f>
        <v>Bedak Heroxyn 150 gr</v>
      </c>
      <c r="J2649" t="str">
        <f>VLOOKUP(C2649,Table_items[],3,FALSE)</f>
        <v>Obat Alergi</v>
      </c>
      <c r="K2649" s="23">
        <f>VLOOKUP(C2649,Table_items[],4,FALSE)</f>
        <v>16950</v>
      </c>
      <c r="L2649" s="23">
        <f>VLOOKUP(C2649,Table_items[],5,FALSE)</f>
        <v>17170</v>
      </c>
    </row>
    <row r="2650" spans="1:12" s="23" customFormat="1" x14ac:dyDescent="0.2">
      <c r="A2650" s="11" t="s">
        <v>2935</v>
      </c>
      <c r="B2650" s="28">
        <v>44260</v>
      </c>
      <c r="C2650" s="13" t="s">
        <v>24</v>
      </c>
      <c r="D2650" s="13">
        <v>40</v>
      </c>
      <c r="E2650" s="9" t="s">
        <v>4896</v>
      </c>
      <c r="F2650" s="20" t="s">
        <v>4908</v>
      </c>
      <c r="G2650" t="s">
        <v>4904</v>
      </c>
      <c r="H2650" t="str">
        <f>VLOOKUP(E2650,suppliers!$A$2:$B$18,2,)</f>
        <v>OTHER</v>
      </c>
      <c r="I2650" t="str">
        <f>VLOOKUP(C2650,Table_items[],2,FALSE)</f>
        <v>Irbesartan</v>
      </c>
      <c r="J2650" t="str">
        <f>VLOOKUP(C2650,Table_items[],3,FALSE)</f>
        <v>Obat Hipertensi</v>
      </c>
      <c r="K2650" s="23">
        <f>VLOOKUP(C2650,Table_items[],4,FALSE)</f>
        <v>108794</v>
      </c>
      <c r="L2650" s="23">
        <f>VLOOKUP(C2650,Table_items[],5,FALSE)</f>
        <v>109447</v>
      </c>
    </row>
    <row r="2651" spans="1:12" s="23" customFormat="1" x14ac:dyDescent="0.2">
      <c r="A2651" s="7" t="s">
        <v>2936</v>
      </c>
      <c r="B2651" s="27">
        <v>44260</v>
      </c>
      <c r="C2651" s="9" t="s">
        <v>24</v>
      </c>
      <c r="D2651" s="9">
        <v>15</v>
      </c>
      <c r="E2651" s="9" t="s">
        <v>4896</v>
      </c>
      <c r="F2651" s="20" t="s">
        <v>4908</v>
      </c>
      <c r="G2651" t="s">
        <v>4904</v>
      </c>
      <c r="H2651" t="str">
        <f>VLOOKUP(E2651,suppliers!$A$2:$B$18,2,)</f>
        <v>OTHER</v>
      </c>
      <c r="I2651" t="str">
        <f>VLOOKUP(C2651,Table_items[],2,FALSE)</f>
        <v>Irbesartan</v>
      </c>
      <c r="J2651" t="str">
        <f>VLOOKUP(C2651,Table_items[],3,FALSE)</f>
        <v>Obat Hipertensi</v>
      </c>
      <c r="K2651" s="23">
        <f>VLOOKUP(C2651,Table_items[],4,FALSE)</f>
        <v>108794</v>
      </c>
      <c r="L2651" s="23">
        <f>VLOOKUP(C2651,Table_items[],5,FALSE)</f>
        <v>109447</v>
      </c>
    </row>
    <row r="2652" spans="1:12" s="23" customFormat="1" x14ac:dyDescent="0.2">
      <c r="A2652" s="11" t="s">
        <v>2937</v>
      </c>
      <c r="B2652" s="28">
        <v>44260</v>
      </c>
      <c r="C2652" s="13" t="s">
        <v>41</v>
      </c>
      <c r="D2652" s="13">
        <v>48</v>
      </c>
      <c r="E2652" s="9" t="s">
        <v>4896</v>
      </c>
      <c r="F2652" s="20" t="s">
        <v>4908</v>
      </c>
      <c r="G2652" t="s">
        <v>4904</v>
      </c>
      <c r="H2652" t="str">
        <f>VLOOKUP(E2652,suppliers!$A$2:$B$18,2,)</f>
        <v>OTHER</v>
      </c>
      <c r="I2652" t="str">
        <f>VLOOKUP(C2652,Table_items[],2,FALSE)</f>
        <v>Otilon Ear Drops 8 mL</v>
      </c>
      <c r="J2652" t="str">
        <f>VLOOKUP(C2652,Table_items[],3,FALSE)</f>
        <v>Obat Telinga</v>
      </c>
      <c r="K2652" s="23">
        <f>VLOOKUP(C2652,Table_items[],4,FALSE)</f>
        <v>55000</v>
      </c>
      <c r="L2652" s="23">
        <f>VLOOKUP(C2652,Table_items[],5,FALSE)</f>
        <v>55935</v>
      </c>
    </row>
    <row r="2653" spans="1:12" s="23" customFormat="1" x14ac:dyDescent="0.2">
      <c r="A2653" s="7" t="s">
        <v>2938</v>
      </c>
      <c r="B2653" s="27">
        <v>44260</v>
      </c>
      <c r="C2653" s="9" t="s">
        <v>40</v>
      </c>
      <c r="D2653" s="9">
        <v>64</v>
      </c>
      <c r="E2653" s="9" t="s">
        <v>4896</v>
      </c>
      <c r="F2653" s="20" t="s">
        <v>4908</v>
      </c>
      <c r="G2653" t="s">
        <v>4904</v>
      </c>
      <c r="H2653" t="str">
        <f>VLOOKUP(E2653,suppliers!$A$2:$B$18,2,)</f>
        <v>OTHER</v>
      </c>
      <c r="I2653" t="str">
        <f>VLOOKUP(C2653,Table_items[],2,FALSE)</f>
        <v>Paramex Tablet / Obat</v>
      </c>
      <c r="J2653" t="str">
        <f>VLOOKUP(C2653,Table_items[],3,FALSE)</f>
        <v>Obat Sakit Kepala &amp; Demam</v>
      </c>
      <c r="K2653" s="23">
        <f>VLOOKUP(C2653,Table_items[],4,FALSE)</f>
        <v>2560</v>
      </c>
      <c r="L2653" s="23">
        <f>VLOOKUP(C2653,Table_items[],5,FALSE)</f>
        <v>2586</v>
      </c>
    </row>
    <row r="2654" spans="1:12" s="23" customFormat="1" x14ac:dyDescent="0.2">
      <c r="A2654" s="11" t="s">
        <v>2939</v>
      </c>
      <c r="B2654" s="28">
        <v>44260</v>
      </c>
      <c r="C2654" s="13" t="s">
        <v>8</v>
      </c>
      <c r="D2654" s="13">
        <v>140</v>
      </c>
      <c r="E2654" s="9" t="s">
        <v>4896</v>
      </c>
      <c r="F2654" s="20" t="s">
        <v>4908</v>
      </c>
      <c r="G2654" t="s">
        <v>4904</v>
      </c>
      <c r="H2654" t="str">
        <f>VLOOKUP(E2654,suppliers!$A$2:$B$18,2,)</f>
        <v>OTHER</v>
      </c>
      <c r="I2654" t="str">
        <f>VLOOKUP(C2654,Table_items[],2,FALSE)</f>
        <v>Bisoprolol Ogb Dexa</v>
      </c>
      <c r="J2654" t="str">
        <f>VLOOKUP(C2654,Table_items[],3,FALSE)</f>
        <v>Obat Alergi</v>
      </c>
      <c r="K2654" s="23">
        <f>VLOOKUP(C2654,Table_items[],4,FALSE)</f>
        <v>10000</v>
      </c>
      <c r="L2654" s="23">
        <f>VLOOKUP(C2654,Table_items[],5,FALSE)</f>
        <v>10180</v>
      </c>
    </row>
    <row r="2655" spans="1:12" s="23" customFormat="1" x14ac:dyDescent="0.2">
      <c r="A2655" s="7" t="s">
        <v>2940</v>
      </c>
      <c r="B2655" s="27">
        <v>44261</v>
      </c>
      <c r="C2655" s="9" t="s">
        <v>37</v>
      </c>
      <c r="D2655" s="9">
        <v>75</v>
      </c>
      <c r="E2655" s="9" t="s">
        <v>4896</v>
      </c>
      <c r="F2655" s="20" t="s">
        <v>4908</v>
      </c>
      <c r="G2655" t="s">
        <v>4904</v>
      </c>
      <c r="H2655" t="str">
        <f>VLOOKUP(E2655,suppliers!$A$2:$B$18,2,)</f>
        <v>OTHER</v>
      </c>
      <c r="I2655" t="str">
        <f>VLOOKUP(C2655,Table_items[],2,FALSE)</f>
        <v>Bodrex Extra</v>
      </c>
      <c r="J2655" t="str">
        <f>VLOOKUP(C2655,Table_items[],3,FALSE)</f>
        <v>Obat Sakit Kepala &amp; Demam</v>
      </c>
      <c r="K2655" s="23">
        <f>VLOOKUP(C2655,Table_items[],4,FALSE)</f>
        <v>50788</v>
      </c>
      <c r="L2655" s="23">
        <f>VLOOKUP(C2655,Table_items[],5,FALSE)</f>
        <v>51753</v>
      </c>
    </row>
    <row r="2656" spans="1:12" s="23" customFormat="1" x14ac:dyDescent="0.2">
      <c r="A2656" s="11" t="s">
        <v>2941</v>
      </c>
      <c r="B2656" s="28">
        <v>44261</v>
      </c>
      <c r="C2656" s="13" t="s">
        <v>37</v>
      </c>
      <c r="D2656" s="13">
        <v>5</v>
      </c>
      <c r="E2656" s="9" t="s">
        <v>4896</v>
      </c>
      <c r="F2656" s="20" t="s">
        <v>4908</v>
      </c>
      <c r="G2656" t="s">
        <v>4904</v>
      </c>
      <c r="H2656" t="str">
        <f>VLOOKUP(E2656,suppliers!$A$2:$B$18,2,)</f>
        <v>OTHER</v>
      </c>
      <c r="I2656" t="str">
        <f>VLOOKUP(C2656,Table_items[],2,FALSE)</f>
        <v>Bodrex Extra</v>
      </c>
      <c r="J2656" t="str">
        <f>VLOOKUP(C2656,Table_items[],3,FALSE)</f>
        <v>Obat Sakit Kepala &amp; Demam</v>
      </c>
      <c r="K2656" s="23">
        <f>VLOOKUP(C2656,Table_items[],4,FALSE)</f>
        <v>50788</v>
      </c>
      <c r="L2656" s="23">
        <f>VLOOKUP(C2656,Table_items[],5,FALSE)</f>
        <v>51753</v>
      </c>
    </row>
    <row r="2657" spans="1:12" s="23" customFormat="1" x14ac:dyDescent="0.2">
      <c r="A2657" s="7" t="s">
        <v>2942</v>
      </c>
      <c r="B2657" s="27">
        <v>44261</v>
      </c>
      <c r="C2657" s="9" t="s">
        <v>22</v>
      </c>
      <c r="D2657" s="9">
        <v>48</v>
      </c>
      <c r="E2657" s="9" t="s">
        <v>4896</v>
      </c>
      <c r="F2657" s="20" t="s">
        <v>4908</v>
      </c>
      <c r="G2657" t="s">
        <v>4904</v>
      </c>
      <c r="H2657" t="str">
        <f>VLOOKUP(E2657,suppliers!$A$2:$B$18,2,)</f>
        <v>OTHER</v>
      </c>
      <c r="I2657" t="str">
        <f>VLOOKUP(C2657,Table_items[],2,FALSE)</f>
        <v>Candesartan Ogb Dexa</v>
      </c>
      <c r="J2657" t="str">
        <f>VLOOKUP(C2657,Table_items[],3,FALSE)</f>
        <v>Obat Hipertensi</v>
      </c>
      <c r="K2657" s="23">
        <f>VLOOKUP(C2657,Table_items[],4,FALSE)</f>
        <v>5000</v>
      </c>
      <c r="L2657" s="23">
        <f>VLOOKUP(C2657,Table_items[],5,FALSE)</f>
        <v>5095</v>
      </c>
    </row>
    <row r="2658" spans="1:12" s="23" customFormat="1" x14ac:dyDescent="0.2">
      <c r="A2658" s="11" t="s">
        <v>2943</v>
      </c>
      <c r="B2658" s="28">
        <v>44261</v>
      </c>
      <c r="C2658" s="13" t="s">
        <v>7</v>
      </c>
      <c r="D2658" s="13">
        <v>1</v>
      </c>
      <c r="E2658" s="9" t="s">
        <v>4896</v>
      </c>
      <c r="F2658" s="20" t="s">
        <v>4908</v>
      </c>
      <c r="G2658" t="s">
        <v>4904</v>
      </c>
      <c r="H2658" t="str">
        <f>VLOOKUP(E2658,suppliers!$A$2:$B$18,2,)</f>
        <v>OTHER</v>
      </c>
      <c r="I2658" t="str">
        <f>VLOOKUP(C2658,Table_items[],2,FALSE)</f>
        <v>Acetylcysteine Mahakam 200 mg</v>
      </c>
      <c r="J2658" t="str">
        <f>VLOOKUP(C2658,Table_items[],3,FALSE)</f>
        <v>Obat Alergi</v>
      </c>
      <c r="K2658" s="23">
        <f>VLOOKUP(C2658,Table_items[],4,FALSE)</f>
        <v>33000</v>
      </c>
      <c r="L2658" s="23">
        <f>VLOOKUP(C2658,Table_items[],5,FALSE)</f>
        <v>33330</v>
      </c>
    </row>
    <row r="2659" spans="1:12" s="23" customFormat="1" x14ac:dyDescent="0.2">
      <c r="A2659" s="7" t="s">
        <v>2944</v>
      </c>
      <c r="B2659" s="27">
        <v>44261</v>
      </c>
      <c r="C2659" s="9" t="s">
        <v>18</v>
      </c>
      <c r="D2659" s="9">
        <v>3</v>
      </c>
      <c r="E2659" s="9" t="s">
        <v>4896</v>
      </c>
      <c r="F2659" s="20" t="s">
        <v>4908</v>
      </c>
      <c r="G2659" t="s">
        <v>4904</v>
      </c>
      <c r="H2659" t="str">
        <f>VLOOKUP(E2659,suppliers!$A$2:$B$18,2,)</f>
        <v>OTHER</v>
      </c>
      <c r="I2659" t="str">
        <f>VLOOKUP(C2659,Table_items[],2,FALSE)</f>
        <v>Konidin 4 Tablet</v>
      </c>
      <c r="J2659" t="str">
        <f>VLOOKUP(C2659,Table_items[],3,FALSE)</f>
        <v>Obat Batuk &amp; Pilek</v>
      </c>
      <c r="K2659" s="23">
        <f>VLOOKUP(C2659,Table_items[],4,FALSE)</f>
        <v>2460</v>
      </c>
      <c r="L2659" s="23">
        <f>VLOOKUP(C2659,Table_items[],5,FALSE)</f>
        <v>2490</v>
      </c>
    </row>
    <row r="2660" spans="1:12" s="23" customFormat="1" x14ac:dyDescent="0.2">
      <c r="A2660" s="11" t="s">
        <v>2945</v>
      </c>
      <c r="B2660" s="28">
        <v>44262</v>
      </c>
      <c r="C2660" s="13" t="s">
        <v>9</v>
      </c>
      <c r="D2660" s="13">
        <v>25</v>
      </c>
      <c r="E2660" s="9" t="s">
        <v>4896</v>
      </c>
      <c r="F2660" s="20" t="s">
        <v>4908</v>
      </c>
      <c r="G2660" t="s">
        <v>4904</v>
      </c>
      <c r="H2660" t="str">
        <f>VLOOKUP(E2660,suppliers!$A$2:$B$18,2,)</f>
        <v>OTHER</v>
      </c>
      <c r="I2660" t="str">
        <f>VLOOKUP(C2660,Table_items[],2,FALSE)</f>
        <v>Bedak Heroxyn 150 gr</v>
      </c>
      <c r="J2660" t="str">
        <f>VLOOKUP(C2660,Table_items[],3,FALSE)</f>
        <v>Obat Alergi</v>
      </c>
      <c r="K2660" s="23">
        <f>VLOOKUP(C2660,Table_items[],4,FALSE)</f>
        <v>16950</v>
      </c>
      <c r="L2660" s="23">
        <f>VLOOKUP(C2660,Table_items[],5,FALSE)</f>
        <v>17170</v>
      </c>
    </row>
    <row r="2661" spans="1:12" s="23" customFormat="1" x14ac:dyDescent="0.2">
      <c r="A2661" s="7" t="s">
        <v>2946</v>
      </c>
      <c r="B2661" s="27">
        <v>44262</v>
      </c>
      <c r="C2661" s="9" t="s">
        <v>7</v>
      </c>
      <c r="D2661" s="9">
        <v>219</v>
      </c>
      <c r="E2661" s="9" t="s">
        <v>4896</v>
      </c>
      <c r="F2661" s="20" t="s">
        <v>4908</v>
      </c>
      <c r="G2661" t="s">
        <v>4904</v>
      </c>
      <c r="H2661" t="str">
        <f>VLOOKUP(E2661,suppliers!$A$2:$B$18,2,)</f>
        <v>OTHER</v>
      </c>
      <c r="I2661" t="str">
        <f>VLOOKUP(C2661,Table_items[],2,FALSE)</f>
        <v>Acetylcysteine Mahakam 200 mg</v>
      </c>
      <c r="J2661" t="str">
        <f>VLOOKUP(C2661,Table_items[],3,FALSE)</f>
        <v>Obat Alergi</v>
      </c>
      <c r="K2661" s="23">
        <f>VLOOKUP(C2661,Table_items[],4,FALSE)</f>
        <v>33000</v>
      </c>
      <c r="L2661" s="23">
        <f>VLOOKUP(C2661,Table_items[],5,FALSE)</f>
        <v>33330</v>
      </c>
    </row>
    <row r="2662" spans="1:12" s="23" customFormat="1" x14ac:dyDescent="0.2">
      <c r="A2662" s="11" t="s">
        <v>2947</v>
      </c>
      <c r="B2662" s="28">
        <v>44262</v>
      </c>
      <c r="C2662" s="13" t="s">
        <v>35</v>
      </c>
      <c r="D2662" s="13">
        <v>23</v>
      </c>
      <c r="E2662" s="9" t="s">
        <v>4896</v>
      </c>
      <c r="F2662" s="20" t="s">
        <v>4908</v>
      </c>
      <c r="G2662" t="s">
        <v>4904</v>
      </c>
      <c r="H2662" t="str">
        <f>VLOOKUP(E2662,suppliers!$A$2:$B$18,2,)</f>
        <v>OTHER</v>
      </c>
      <c r="I2662" t="str">
        <f>VLOOKUP(C2662,Table_items[],2,FALSE)</f>
        <v>Proris Ibuprofen</v>
      </c>
      <c r="J2662" t="str">
        <f>VLOOKUP(C2662,Table_items[],3,FALSE)</f>
        <v>Obat Sakit Kepala &amp; Demam</v>
      </c>
      <c r="K2662" s="23">
        <f>VLOOKUP(C2662,Table_items[],4,FALSE)</f>
        <v>25000</v>
      </c>
      <c r="L2662" s="23">
        <f>VLOOKUP(C2662,Table_items[],5,FALSE)</f>
        <v>25275</v>
      </c>
    </row>
    <row r="2663" spans="1:12" s="23" customFormat="1" x14ac:dyDescent="0.2">
      <c r="A2663" s="7" t="s">
        <v>2948</v>
      </c>
      <c r="B2663" s="27">
        <v>44262</v>
      </c>
      <c r="C2663" s="9" t="s">
        <v>35</v>
      </c>
      <c r="D2663" s="9">
        <v>33</v>
      </c>
      <c r="E2663" s="9" t="s">
        <v>4896</v>
      </c>
      <c r="F2663" s="20" t="s">
        <v>4908</v>
      </c>
      <c r="G2663" t="s">
        <v>4904</v>
      </c>
      <c r="H2663" t="str">
        <f>VLOOKUP(E2663,suppliers!$A$2:$B$18,2,)</f>
        <v>OTHER</v>
      </c>
      <c r="I2663" t="str">
        <f>VLOOKUP(C2663,Table_items[],2,FALSE)</f>
        <v>Proris Ibuprofen</v>
      </c>
      <c r="J2663" t="str">
        <f>VLOOKUP(C2663,Table_items[],3,FALSE)</f>
        <v>Obat Sakit Kepala &amp; Demam</v>
      </c>
      <c r="K2663" s="23">
        <f>VLOOKUP(C2663,Table_items[],4,FALSE)</f>
        <v>25000</v>
      </c>
      <c r="L2663" s="23">
        <f>VLOOKUP(C2663,Table_items[],5,FALSE)</f>
        <v>25275</v>
      </c>
    </row>
    <row r="2664" spans="1:12" s="23" customFormat="1" x14ac:dyDescent="0.2">
      <c r="A2664" s="11" t="s">
        <v>2949</v>
      </c>
      <c r="B2664" s="28">
        <v>44263</v>
      </c>
      <c r="C2664" s="13" t="s">
        <v>12</v>
      </c>
      <c r="D2664" s="13">
        <v>70</v>
      </c>
      <c r="E2664" s="9" t="s">
        <v>4896</v>
      </c>
      <c r="F2664" s="20" t="s">
        <v>4908</v>
      </c>
      <c r="G2664" t="s">
        <v>4904</v>
      </c>
      <c r="H2664" t="str">
        <f>VLOOKUP(E2664,suppliers!$A$2:$B$18,2,)</f>
        <v>OTHER</v>
      </c>
      <c r="I2664" t="str">
        <f>VLOOKUP(C2664,Table_items[],2,FALSE)</f>
        <v>Decolsen 1 Strip 4 Tablet</v>
      </c>
      <c r="J2664" t="str">
        <f>VLOOKUP(C2664,Table_items[],3,FALSE)</f>
        <v>Obat Batuk &amp; Pilek</v>
      </c>
      <c r="K2664" s="23">
        <f>VLOOKUP(C2664,Table_items[],4,FALSE)</f>
        <v>2886</v>
      </c>
      <c r="L2664" s="23">
        <f>VLOOKUP(C2664,Table_items[],5,FALSE)</f>
        <v>2915</v>
      </c>
    </row>
    <row r="2665" spans="1:12" s="23" customFormat="1" x14ac:dyDescent="0.2">
      <c r="A2665" s="7" t="s">
        <v>2950</v>
      </c>
      <c r="B2665" s="27">
        <v>44263</v>
      </c>
      <c r="C2665" s="9" t="s">
        <v>12</v>
      </c>
      <c r="D2665" s="9">
        <v>96</v>
      </c>
      <c r="E2665" s="9" t="s">
        <v>4896</v>
      </c>
      <c r="F2665" s="20" t="s">
        <v>4908</v>
      </c>
      <c r="G2665" t="s">
        <v>4904</v>
      </c>
      <c r="H2665" t="str">
        <f>VLOOKUP(E2665,suppliers!$A$2:$B$18,2,)</f>
        <v>OTHER</v>
      </c>
      <c r="I2665" t="str">
        <f>VLOOKUP(C2665,Table_items[],2,FALSE)</f>
        <v>Decolsen 1 Strip 4 Tablet</v>
      </c>
      <c r="J2665" t="str">
        <f>VLOOKUP(C2665,Table_items[],3,FALSE)</f>
        <v>Obat Batuk &amp; Pilek</v>
      </c>
      <c r="K2665" s="23">
        <f>VLOOKUP(C2665,Table_items[],4,FALSE)</f>
        <v>2886</v>
      </c>
      <c r="L2665" s="23">
        <f>VLOOKUP(C2665,Table_items[],5,FALSE)</f>
        <v>2915</v>
      </c>
    </row>
    <row r="2666" spans="1:12" s="23" customFormat="1" x14ac:dyDescent="0.2">
      <c r="A2666" s="11" t="s">
        <v>2951</v>
      </c>
      <c r="B2666" s="28">
        <v>44263</v>
      </c>
      <c r="C2666" s="13" t="s">
        <v>9</v>
      </c>
      <c r="D2666" s="13">
        <v>22</v>
      </c>
      <c r="E2666" s="9" t="s">
        <v>4896</v>
      </c>
      <c r="F2666" s="20" t="s">
        <v>4908</v>
      </c>
      <c r="G2666" t="s">
        <v>4904</v>
      </c>
      <c r="H2666" t="str">
        <f>VLOOKUP(E2666,suppliers!$A$2:$B$18,2,)</f>
        <v>OTHER</v>
      </c>
      <c r="I2666" t="str">
        <f>VLOOKUP(C2666,Table_items[],2,FALSE)</f>
        <v>Bedak Heroxyn 150 gr</v>
      </c>
      <c r="J2666" t="str">
        <f>VLOOKUP(C2666,Table_items[],3,FALSE)</f>
        <v>Obat Alergi</v>
      </c>
      <c r="K2666" s="23">
        <f>VLOOKUP(C2666,Table_items[],4,FALSE)</f>
        <v>16950</v>
      </c>
      <c r="L2666" s="23">
        <f>VLOOKUP(C2666,Table_items[],5,FALSE)</f>
        <v>17170</v>
      </c>
    </row>
    <row r="2667" spans="1:12" s="23" customFormat="1" x14ac:dyDescent="0.2">
      <c r="A2667" s="7" t="s">
        <v>2952</v>
      </c>
      <c r="B2667" s="27">
        <v>44263</v>
      </c>
      <c r="C2667" s="9" t="s">
        <v>41</v>
      </c>
      <c r="D2667" s="9">
        <v>35</v>
      </c>
      <c r="E2667" s="9" t="s">
        <v>4896</v>
      </c>
      <c r="F2667" s="20" t="s">
        <v>4908</v>
      </c>
      <c r="G2667" t="s">
        <v>4904</v>
      </c>
      <c r="H2667" t="str">
        <f>VLOOKUP(E2667,suppliers!$A$2:$B$18,2,)</f>
        <v>OTHER</v>
      </c>
      <c r="I2667" t="str">
        <f>VLOOKUP(C2667,Table_items[],2,FALSE)</f>
        <v>Otilon Ear Drops 8 mL</v>
      </c>
      <c r="J2667" t="str">
        <f>VLOOKUP(C2667,Table_items[],3,FALSE)</f>
        <v>Obat Telinga</v>
      </c>
      <c r="K2667" s="23">
        <f>VLOOKUP(C2667,Table_items[],4,FALSE)</f>
        <v>55000</v>
      </c>
      <c r="L2667" s="23">
        <f>VLOOKUP(C2667,Table_items[],5,FALSE)</f>
        <v>55935</v>
      </c>
    </row>
    <row r="2668" spans="1:12" s="23" customFormat="1" x14ac:dyDescent="0.2">
      <c r="A2668" s="11" t="s">
        <v>2953</v>
      </c>
      <c r="B2668" s="28">
        <v>44263</v>
      </c>
      <c r="C2668" s="13" t="s">
        <v>41</v>
      </c>
      <c r="D2668" s="13">
        <v>20</v>
      </c>
      <c r="E2668" s="9" t="s">
        <v>4896</v>
      </c>
      <c r="F2668" s="20" t="s">
        <v>4908</v>
      </c>
      <c r="G2668" t="s">
        <v>4904</v>
      </c>
      <c r="H2668" t="str">
        <f>VLOOKUP(E2668,suppliers!$A$2:$B$18,2,)</f>
        <v>OTHER</v>
      </c>
      <c r="I2668" t="str">
        <f>VLOOKUP(C2668,Table_items[],2,FALSE)</f>
        <v>Otilon Ear Drops 8 mL</v>
      </c>
      <c r="J2668" t="str">
        <f>VLOOKUP(C2668,Table_items[],3,FALSE)</f>
        <v>Obat Telinga</v>
      </c>
      <c r="K2668" s="23">
        <f>VLOOKUP(C2668,Table_items[],4,FALSE)</f>
        <v>55000</v>
      </c>
      <c r="L2668" s="23">
        <f>VLOOKUP(C2668,Table_items[],5,FALSE)</f>
        <v>55935</v>
      </c>
    </row>
    <row r="2669" spans="1:12" s="23" customFormat="1" x14ac:dyDescent="0.2">
      <c r="A2669" s="7" t="s">
        <v>2954</v>
      </c>
      <c r="B2669" s="27">
        <v>44263</v>
      </c>
      <c r="C2669" s="9" t="s">
        <v>22</v>
      </c>
      <c r="D2669" s="9">
        <v>9</v>
      </c>
      <c r="E2669" s="9" t="s">
        <v>4896</v>
      </c>
      <c r="F2669" s="20" t="s">
        <v>4908</v>
      </c>
      <c r="G2669" t="s">
        <v>4904</v>
      </c>
      <c r="H2669" t="str">
        <f>VLOOKUP(E2669,suppliers!$A$2:$B$18,2,)</f>
        <v>OTHER</v>
      </c>
      <c r="I2669" t="str">
        <f>VLOOKUP(C2669,Table_items[],2,FALSE)</f>
        <v>Candesartan Ogb Dexa</v>
      </c>
      <c r="J2669" t="str">
        <f>VLOOKUP(C2669,Table_items[],3,FALSE)</f>
        <v>Obat Hipertensi</v>
      </c>
      <c r="K2669" s="23">
        <f>VLOOKUP(C2669,Table_items[],4,FALSE)</f>
        <v>5000</v>
      </c>
      <c r="L2669" s="23">
        <f>VLOOKUP(C2669,Table_items[],5,FALSE)</f>
        <v>5095</v>
      </c>
    </row>
    <row r="2670" spans="1:12" s="23" customFormat="1" x14ac:dyDescent="0.2">
      <c r="A2670" s="11" t="s">
        <v>2955</v>
      </c>
      <c r="B2670" s="28">
        <v>44263</v>
      </c>
      <c r="C2670" s="13" t="s">
        <v>40</v>
      </c>
      <c r="D2670" s="13">
        <v>80</v>
      </c>
      <c r="E2670" s="9" t="s">
        <v>4896</v>
      </c>
      <c r="F2670" s="20" t="s">
        <v>4908</v>
      </c>
      <c r="G2670" t="s">
        <v>4904</v>
      </c>
      <c r="H2670" t="str">
        <f>VLOOKUP(E2670,suppliers!$A$2:$B$18,2,)</f>
        <v>OTHER</v>
      </c>
      <c r="I2670" t="str">
        <f>VLOOKUP(C2670,Table_items[],2,FALSE)</f>
        <v>Paramex Tablet / Obat</v>
      </c>
      <c r="J2670" t="str">
        <f>VLOOKUP(C2670,Table_items[],3,FALSE)</f>
        <v>Obat Sakit Kepala &amp; Demam</v>
      </c>
      <c r="K2670" s="23">
        <f>VLOOKUP(C2670,Table_items[],4,FALSE)</f>
        <v>2560</v>
      </c>
      <c r="L2670" s="23">
        <f>VLOOKUP(C2670,Table_items[],5,FALSE)</f>
        <v>2586</v>
      </c>
    </row>
    <row r="2671" spans="1:12" s="23" customFormat="1" x14ac:dyDescent="0.2">
      <c r="A2671" s="7" t="s">
        <v>2956</v>
      </c>
      <c r="B2671" s="27">
        <v>44263</v>
      </c>
      <c r="C2671" s="9" t="s">
        <v>25</v>
      </c>
      <c r="D2671" s="9">
        <v>79</v>
      </c>
      <c r="E2671" s="9" t="s">
        <v>4896</v>
      </c>
      <c r="F2671" s="20" t="s">
        <v>4908</v>
      </c>
      <c r="G2671" t="s">
        <v>4904</v>
      </c>
      <c r="H2671" t="str">
        <f>VLOOKUP(E2671,suppliers!$A$2:$B$18,2,)</f>
        <v>OTHER</v>
      </c>
      <c r="I2671" t="str">
        <f>VLOOKUP(C2671,Table_items[],2,FALSE)</f>
        <v>Irvell 150MG Box 20 Tablet</v>
      </c>
      <c r="J2671" t="str">
        <f>VLOOKUP(C2671,Table_items[],3,FALSE)</f>
        <v>Obat Hipertensi</v>
      </c>
      <c r="K2671" s="23">
        <f>VLOOKUP(C2671,Table_items[],4,FALSE)</f>
        <v>143991</v>
      </c>
      <c r="L2671" s="23">
        <f>VLOOKUP(C2671,Table_items[],5,FALSE)</f>
        <v>146871</v>
      </c>
    </row>
    <row r="2672" spans="1:12" s="23" customFormat="1" x14ac:dyDescent="0.2">
      <c r="A2672" s="11" t="s">
        <v>2957</v>
      </c>
      <c r="B2672" s="28">
        <v>44264</v>
      </c>
      <c r="C2672" s="13" t="s">
        <v>12</v>
      </c>
      <c r="D2672" s="13">
        <v>66</v>
      </c>
      <c r="E2672" s="9" t="s">
        <v>4896</v>
      </c>
      <c r="F2672" s="20" t="s">
        <v>4908</v>
      </c>
      <c r="G2672" t="s">
        <v>4904</v>
      </c>
      <c r="H2672" t="str">
        <f>VLOOKUP(E2672,suppliers!$A$2:$B$18,2,)</f>
        <v>OTHER</v>
      </c>
      <c r="I2672" t="str">
        <f>VLOOKUP(C2672,Table_items[],2,FALSE)</f>
        <v>Decolsen 1 Strip 4 Tablet</v>
      </c>
      <c r="J2672" t="str">
        <f>VLOOKUP(C2672,Table_items[],3,FALSE)</f>
        <v>Obat Batuk &amp; Pilek</v>
      </c>
      <c r="K2672" s="23">
        <f>VLOOKUP(C2672,Table_items[],4,FALSE)</f>
        <v>2886</v>
      </c>
      <c r="L2672" s="23">
        <f>VLOOKUP(C2672,Table_items[],5,FALSE)</f>
        <v>2915</v>
      </c>
    </row>
    <row r="2673" spans="1:12" s="23" customFormat="1" x14ac:dyDescent="0.2">
      <c r="A2673" s="7" t="s">
        <v>2958</v>
      </c>
      <c r="B2673" s="27">
        <v>44264</v>
      </c>
      <c r="C2673" s="9" t="s">
        <v>36</v>
      </c>
      <c r="D2673" s="9">
        <v>6</v>
      </c>
      <c r="E2673" s="9" t="s">
        <v>4896</v>
      </c>
      <c r="F2673" s="20" t="s">
        <v>4908</v>
      </c>
      <c r="G2673" t="s">
        <v>4904</v>
      </c>
      <c r="H2673" t="str">
        <f>VLOOKUP(E2673,suppliers!$A$2:$B$18,2,)</f>
        <v>OTHER</v>
      </c>
      <c r="I2673" t="str">
        <f>VLOOKUP(C2673,Table_items[],2,FALSE)</f>
        <v>Sanmol Paracetamol</v>
      </c>
      <c r="J2673" t="str">
        <f>VLOOKUP(C2673,Table_items[],3,FALSE)</f>
        <v>Obat Sakit Kepala &amp; Demam</v>
      </c>
      <c r="K2673" s="23">
        <f>VLOOKUP(C2673,Table_items[],4,FALSE)</f>
        <v>16100</v>
      </c>
      <c r="L2673" s="23">
        <f>VLOOKUP(C2673,Table_items[],5,FALSE)</f>
        <v>16261</v>
      </c>
    </row>
    <row r="2674" spans="1:12" s="23" customFormat="1" x14ac:dyDescent="0.2">
      <c r="A2674" s="11" t="s">
        <v>2959</v>
      </c>
      <c r="B2674" s="28">
        <v>44264</v>
      </c>
      <c r="C2674" s="13" t="s">
        <v>20</v>
      </c>
      <c r="D2674" s="13">
        <v>1</v>
      </c>
      <c r="E2674" s="9" t="s">
        <v>4896</v>
      </c>
      <c r="F2674" s="20" t="s">
        <v>4908</v>
      </c>
      <c r="G2674" t="s">
        <v>4904</v>
      </c>
      <c r="H2674" t="str">
        <f>VLOOKUP(E2674,suppliers!$A$2:$B$18,2,)</f>
        <v>OTHER</v>
      </c>
      <c r="I2674" t="str">
        <f>VLOOKUP(C2674,Table_items[],2,FALSE)</f>
        <v>Carditens</v>
      </c>
      <c r="J2674" t="str">
        <f>VLOOKUP(C2674,Table_items[],3,FALSE)</f>
        <v>Obat Hipertensi</v>
      </c>
      <c r="K2674" s="23">
        <f>VLOOKUP(C2674,Table_items[],4,FALSE)</f>
        <v>100000</v>
      </c>
      <c r="L2674" s="23">
        <f>VLOOKUP(C2674,Table_items[],5,FALSE)</f>
        <v>100900</v>
      </c>
    </row>
    <row r="2675" spans="1:12" s="23" customFormat="1" x14ac:dyDescent="0.2">
      <c r="A2675" s="7" t="s">
        <v>2960</v>
      </c>
      <c r="B2675" s="27">
        <v>44264</v>
      </c>
      <c r="C2675" s="9" t="s">
        <v>14</v>
      </c>
      <c r="D2675" s="9">
        <v>24</v>
      </c>
      <c r="E2675" s="9" t="s">
        <v>4896</v>
      </c>
      <c r="F2675" s="20" t="s">
        <v>4908</v>
      </c>
      <c r="G2675" t="s">
        <v>4904</v>
      </c>
      <c r="H2675" t="str">
        <f>VLOOKUP(E2675,suppliers!$A$2:$B$18,2,)</f>
        <v>OTHER</v>
      </c>
      <c r="I2675" t="str">
        <f>VLOOKUP(C2675,Table_items[],2,FALSE)</f>
        <v>Lo Han Kuo Infusion 12</v>
      </c>
      <c r="J2675" t="str">
        <f>VLOOKUP(C2675,Table_items[],3,FALSE)</f>
        <v>Obat Batuk &amp; Pilek</v>
      </c>
      <c r="K2675" s="23">
        <f>VLOOKUP(C2675,Table_items[],4,FALSE)</f>
        <v>23869</v>
      </c>
      <c r="L2675" s="23">
        <f>VLOOKUP(C2675,Table_items[],5,FALSE)</f>
        <v>24179</v>
      </c>
    </row>
    <row r="2676" spans="1:12" s="23" customFormat="1" x14ac:dyDescent="0.2">
      <c r="A2676" s="11" t="s">
        <v>2961</v>
      </c>
      <c r="B2676" s="28">
        <v>44264</v>
      </c>
      <c r="C2676" s="13" t="s">
        <v>23</v>
      </c>
      <c r="D2676" s="13">
        <v>15</v>
      </c>
      <c r="E2676" s="9" t="s">
        <v>4896</v>
      </c>
      <c r="F2676" s="20" t="s">
        <v>4908</v>
      </c>
      <c r="G2676" t="s">
        <v>4904</v>
      </c>
      <c r="H2676" t="str">
        <f>VLOOKUP(E2676,suppliers!$A$2:$B$18,2,)</f>
        <v>OTHER</v>
      </c>
      <c r="I2676" t="str">
        <f>VLOOKUP(C2676,Table_items[],2,FALSE)</f>
        <v>Amlodipine Besilate</v>
      </c>
      <c r="J2676" t="str">
        <f>VLOOKUP(C2676,Table_items[],3,FALSE)</f>
        <v>Obat Hipertensi</v>
      </c>
      <c r="K2676" s="23">
        <f>VLOOKUP(C2676,Table_items[],4,FALSE)</f>
        <v>7467</v>
      </c>
      <c r="L2676" s="23">
        <f>VLOOKUP(C2676,Table_items[],5,FALSE)</f>
        <v>7504</v>
      </c>
    </row>
    <row r="2677" spans="1:12" s="23" customFormat="1" x14ac:dyDescent="0.2">
      <c r="A2677" s="7" t="s">
        <v>2962</v>
      </c>
      <c r="B2677" s="27">
        <v>44264</v>
      </c>
      <c r="C2677" s="9" t="s">
        <v>21</v>
      </c>
      <c r="D2677" s="9">
        <v>93</v>
      </c>
      <c r="E2677" s="9" t="s">
        <v>4896</v>
      </c>
      <c r="F2677" s="20" t="s">
        <v>4908</v>
      </c>
      <c r="G2677" t="s">
        <v>4904</v>
      </c>
      <c r="H2677" t="str">
        <f>VLOOKUP(E2677,suppliers!$A$2:$B$18,2,)</f>
        <v>OTHER</v>
      </c>
      <c r="I2677" t="str">
        <f>VLOOKUP(C2677,Table_items[],2,FALSE)</f>
        <v>Concor 5MG Strip 10</v>
      </c>
      <c r="J2677" t="str">
        <f>VLOOKUP(C2677,Table_items[],3,FALSE)</f>
        <v>Obat Hipertensi</v>
      </c>
      <c r="K2677" s="23">
        <f>VLOOKUP(C2677,Table_items[],4,FALSE)</f>
        <v>102000</v>
      </c>
      <c r="L2677" s="23">
        <f>VLOOKUP(C2677,Table_items[],5,FALSE)</f>
        <v>103632</v>
      </c>
    </row>
    <row r="2678" spans="1:12" s="23" customFormat="1" x14ac:dyDescent="0.2">
      <c r="A2678" s="11" t="s">
        <v>2963</v>
      </c>
      <c r="B2678" s="28">
        <v>44264</v>
      </c>
      <c r="C2678" s="13" t="s">
        <v>39</v>
      </c>
      <c r="D2678" s="13">
        <v>115</v>
      </c>
      <c r="E2678" s="9" t="s">
        <v>4896</v>
      </c>
      <c r="F2678" s="20" t="s">
        <v>4908</v>
      </c>
      <c r="G2678" t="s">
        <v>4904</v>
      </c>
      <c r="H2678" t="str">
        <f>VLOOKUP(E2678,suppliers!$A$2:$B$18,2,)</f>
        <v>OTHER</v>
      </c>
      <c r="I2678" t="str">
        <f>VLOOKUP(C2678,Table_items[],2,FALSE)</f>
        <v>Cilostazol Bernofarm</v>
      </c>
      <c r="J2678" t="str">
        <f>VLOOKUP(C2678,Table_items[],3,FALSE)</f>
        <v>Obat Sakit Kepala &amp; Demam</v>
      </c>
      <c r="K2678" s="23">
        <f>VLOOKUP(C2678,Table_items[],4,FALSE)</f>
        <v>45450</v>
      </c>
      <c r="L2678" s="23">
        <f>VLOOKUP(C2678,Table_items[],5,FALSE)</f>
        <v>46223</v>
      </c>
    </row>
    <row r="2679" spans="1:12" s="23" customFormat="1" x14ac:dyDescent="0.2">
      <c r="A2679" s="7" t="s">
        <v>2964</v>
      </c>
      <c r="B2679" s="27">
        <v>44265</v>
      </c>
      <c r="C2679" s="9" t="s">
        <v>37</v>
      </c>
      <c r="D2679" s="9">
        <v>72</v>
      </c>
      <c r="E2679" s="9" t="s">
        <v>4896</v>
      </c>
      <c r="F2679" s="20" t="s">
        <v>4908</v>
      </c>
      <c r="G2679" t="s">
        <v>4904</v>
      </c>
      <c r="H2679" t="str">
        <f>VLOOKUP(E2679,suppliers!$A$2:$B$18,2,)</f>
        <v>OTHER</v>
      </c>
      <c r="I2679" t="str">
        <f>VLOOKUP(C2679,Table_items[],2,FALSE)</f>
        <v>Bodrex Extra</v>
      </c>
      <c r="J2679" t="str">
        <f>VLOOKUP(C2679,Table_items[],3,FALSE)</f>
        <v>Obat Sakit Kepala &amp; Demam</v>
      </c>
      <c r="K2679" s="23">
        <f>VLOOKUP(C2679,Table_items[],4,FALSE)</f>
        <v>50788</v>
      </c>
      <c r="L2679" s="23">
        <f>VLOOKUP(C2679,Table_items[],5,FALSE)</f>
        <v>51753</v>
      </c>
    </row>
    <row r="2680" spans="1:12" s="23" customFormat="1" x14ac:dyDescent="0.2">
      <c r="A2680" s="11" t="s">
        <v>2965</v>
      </c>
      <c r="B2680" s="28">
        <v>44265</v>
      </c>
      <c r="C2680" s="13" t="s">
        <v>41</v>
      </c>
      <c r="D2680" s="13">
        <v>48</v>
      </c>
      <c r="E2680" s="9" t="s">
        <v>4896</v>
      </c>
      <c r="F2680" s="20" t="s">
        <v>4908</v>
      </c>
      <c r="G2680" t="s">
        <v>4904</v>
      </c>
      <c r="H2680" t="str">
        <f>VLOOKUP(E2680,suppliers!$A$2:$B$18,2,)</f>
        <v>OTHER</v>
      </c>
      <c r="I2680" t="str">
        <f>VLOOKUP(C2680,Table_items[],2,FALSE)</f>
        <v>Otilon Ear Drops 8 mL</v>
      </c>
      <c r="J2680" t="str">
        <f>VLOOKUP(C2680,Table_items[],3,FALSE)</f>
        <v>Obat Telinga</v>
      </c>
      <c r="K2680" s="23">
        <f>VLOOKUP(C2680,Table_items[],4,FALSE)</f>
        <v>55000</v>
      </c>
      <c r="L2680" s="23">
        <f>VLOOKUP(C2680,Table_items[],5,FALSE)</f>
        <v>55935</v>
      </c>
    </row>
    <row r="2681" spans="1:12" s="23" customFormat="1" x14ac:dyDescent="0.2">
      <c r="A2681" s="7" t="s">
        <v>2966</v>
      </c>
      <c r="B2681" s="27">
        <v>44265</v>
      </c>
      <c r="C2681" s="9" t="s">
        <v>22</v>
      </c>
      <c r="D2681" s="9">
        <v>28</v>
      </c>
      <c r="E2681" s="9" t="s">
        <v>4896</v>
      </c>
      <c r="F2681" s="20" t="s">
        <v>4908</v>
      </c>
      <c r="G2681" t="s">
        <v>4904</v>
      </c>
      <c r="H2681" t="str">
        <f>VLOOKUP(E2681,suppliers!$A$2:$B$18,2,)</f>
        <v>OTHER</v>
      </c>
      <c r="I2681" t="str">
        <f>VLOOKUP(C2681,Table_items[],2,FALSE)</f>
        <v>Candesartan Ogb Dexa</v>
      </c>
      <c r="J2681" t="str">
        <f>VLOOKUP(C2681,Table_items[],3,FALSE)</f>
        <v>Obat Hipertensi</v>
      </c>
      <c r="K2681" s="23">
        <f>VLOOKUP(C2681,Table_items[],4,FALSE)</f>
        <v>5000</v>
      </c>
      <c r="L2681" s="23">
        <f>VLOOKUP(C2681,Table_items[],5,FALSE)</f>
        <v>5095</v>
      </c>
    </row>
    <row r="2682" spans="1:12" s="23" customFormat="1" x14ac:dyDescent="0.2">
      <c r="A2682" s="11" t="s">
        <v>2967</v>
      </c>
      <c r="B2682" s="28">
        <v>44265</v>
      </c>
      <c r="C2682" s="13" t="s">
        <v>36</v>
      </c>
      <c r="D2682" s="13">
        <v>20</v>
      </c>
      <c r="E2682" s="9" t="s">
        <v>4896</v>
      </c>
      <c r="F2682" s="20" t="s">
        <v>4908</v>
      </c>
      <c r="G2682" t="s">
        <v>4904</v>
      </c>
      <c r="H2682" t="str">
        <f>VLOOKUP(E2682,suppliers!$A$2:$B$18,2,)</f>
        <v>OTHER</v>
      </c>
      <c r="I2682" t="str">
        <f>VLOOKUP(C2682,Table_items[],2,FALSE)</f>
        <v>Sanmol Paracetamol</v>
      </c>
      <c r="J2682" t="str">
        <f>VLOOKUP(C2682,Table_items[],3,FALSE)</f>
        <v>Obat Sakit Kepala &amp; Demam</v>
      </c>
      <c r="K2682" s="23">
        <f>VLOOKUP(C2682,Table_items[],4,FALSE)</f>
        <v>16100</v>
      </c>
      <c r="L2682" s="23">
        <f>VLOOKUP(C2682,Table_items[],5,FALSE)</f>
        <v>16261</v>
      </c>
    </row>
    <row r="2683" spans="1:12" s="23" customFormat="1" x14ac:dyDescent="0.2">
      <c r="A2683" s="7" t="s">
        <v>2968</v>
      </c>
      <c r="B2683" s="27">
        <v>44265</v>
      </c>
      <c r="C2683" s="9" t="s">
        <v>16</v>
      </c>
      <c r="D2683" s="9">
        <v>8</v>
      </c>
      <c r="E2683" s="9" t="s">
        <v>4896</v>
      </c>
      <c r="F2683" s="20" t="s">
        <v>4908</v>
      </c>
      <c r="G2683" t="s">
        <v>4904</v>
      </c>
      <c r="H2683" t="str">
        <f>VLOOKUP(E2683,suppliers!$A$2:$B$18,2,)</f>
        <v>OTHER</v>
      </c>
      <c r="I2683" t="str">
        <f>VLOOKUP(C2683,Table_items[],2,FALSE)</f>
        <v>Ultraflu Box Isi 25 Strip</v>
      </c>
      <c r="J2683" t="str">
        <f>VLOOKUP(C2683,Table_items[],3,FALSE)</f>
        <v>Obat Batuk &amp; Pilek</v>
      </c>
      <c r="K2683" s="23">
        <f>VLOOKUP(C2683,Table_items[],4,FALSE)</f>
        <v>72500</v>
      </c>
      <c r="L2683" s="23">
        <f>VLOOKUP(C2683,Table_items[],5,FALSE)</f>
        <v>73805</v>
      </c>
    </row>
    <row r="2684" spans="1:12" s="23" customFormat="1" x14ac:dyDescent="0.2">
      <c r="A2684" s="11" t="s">
        <v>2969</v>
      </c>
      <c r="B2684" s="28">
        <v>44265</v>
      </c>
      <c r="C2684" s="13" t="s">
        <v>30</v>
      </c>
      <c r="D2684" s="13">
        <v>91</v>
      </c>
      <c r="E2684" s="9" t="s">
        <v>4896</v>
      </c>
      <c r="F2684" s="20" t="s">
        <v>4908</v>
      </c>
      <c r="G2684" t="s">
        <v>4904</v>
      </c>
      <c r="H2684" t="str">
        <f>VLOOKUP(E2684,suppliers!$A$2:$B$18,2,)</f>
        <v>OTHER</v>
      </c>
      <c r="I2684" t="str">
        <f>VLOOKUP(C2684,Table_items[],2,FALSE)</f>
        <v>Koolfever</v>
      </c>
      <c r="J2684" t="str">
        <f>VLOOKUP(C2684,Table_items[],3,FALSE)</f>
        <v>Obat Sakit Kepala &amp; Demam</v>
      </c>
      <c r="K2684" s="23">
        <f>VLOOKUP(C2684,Table_items[],4,FALSE)</f>
        <v>7500</v>
      </c>
      <c r="L2684" s="23">
        <f>VLOOKUP(C2684,Table_items[],5,FALSE)</f>
        <v>7620</v>
      </c>
    </row>
    <row r="2685" spans="1:12" s="23" customFormat="1" x14ac:dyDescent="0.2">
      <c r="A2685" s="7" t="s">
        <v>2970</v>
      </c>
      <c r="B2685" s="27">
        <v>44265</v>
      </c>
      <c r="C2685" s="9" t="s">
        <v>7</v>
      </c>
      <c r="D2685" s="9">
        <v>52</v>
      </c>
      <c r="E2685" s="9" t="s">
        <v>4896</v>
      </c>
      <c r="F2685" s="20" t="s">
        <v>4908</v>
      </c>
      <c r="G2685" t="s">
        <v>4904</v>
      </c>
      <c r="H2685" t="str">
        <f>VLOOKUP(E2685,suppliers!$A$2:$B$18,2,)</f>
        <v>OTHER</v>
      </c>
      <c r="I2685" t="str">
        <f>VLOOKUP(C2685,Table_items[],2,FALSE)</f>
        <v>Acetylcysteine Mahakam 200 mg</v>
      </c>
      <c r="J2685" t="str">
        <f>VLOOKUP(C2685,Table_items[],3,FALSE)</f>
        <v>Obat Alergi</v>
      </c>
      <c r="K2685" s="23">
        <f>VLOOKUP(C2685,Table_items[],4,FALSE)</f>
        <v>33000</v>
      </c>
      <c r="L2685" s="23">
        <f>VLOOKUP(C2685,Table_items[],5,FALSE)</f>
        <v>33330</v>
      </c>
    </row>
    <row r="2686" spans="1:12" s="23" customFormat="1" x14ac:dyDescent="0.2">
      <c r="A2686" s="11" t="s">
        <v>2971</v>
      </c>
      <c r="B2686" s="28">
        <v>44266</v>
      </c>
      <c r="C2686" s="13" t="s">
        <v>37</v>
      </c>
      <c r="D2686" s="13">
        <v>21</v>
      </c>
      <c r="E2686" s="9" t="s">
        <v>4896</v>
      </c>
      <c r="F2686" s="20" t="s">
        <v>4908</v>
      </c>
      <c r="G2686" t="s">
        <v>4904</v>
      </c>
      <c r="H2686" t="str">
        <f>VLOOKUP(E2686,suppliers!$A$2:$B$18,2,)</f>
        <v>OTHER</v>
      </c>
      <c r="I2686" t="str">
        <f>VLOOKUP(C2686,Table_items[],2,FALSE)</f>
        <v>Bodrex Extra</v>
      </c>
      <c r="J2686" t="str">
        <f>VLOOKUP(C2686,Table_items[],3,FALSE)</f>
        <v>Obat Sakit Kepala &amp; Demam</v>
      </c>
      <c r="K2686" s="23">
        <f>VLOOKUP(C2686,Table_items[],4,FALSE)</f>
        <v>50788</v>
      </c>
      <c r="L2686" s="23">
        <f>VLOOKUP(C2686,Table_items[],5,FALSE)</f>
        <v>51753</v>
      </c>
    </row>
    <row r="2687" spans="1:12" s="23" customFormat="1" x14ac:dyDescent="0.2">
      <c r="A2687" s="7" t="s">
        <v>2972</v>
      </c>
      <c r="B2687" s="27">
        <v>44266</v>
      </c>
      <c r="C2687" s="9" t="s">
        <v>37</v>
      </c>
      <c r="D2687" s="9">
        <v>56</v>
      </c>
      <c r="E2687" s="9" t="s">
        <v>4896</v>
      </c>
      <c r="F2687" s="20" t="s">
        <v>4908</v>
      </c>
      <c r="G2687" t="s">
        <v>4904</v>
      </c>
      <c r="H2687" t="str">
        <f>VLOOKUP(E2687,suppliers!$A$2:$B$18,2,)</f>
        <v>OTHER</v>
      </c>
      <c r="I2687" t="str">
        <f>VLOOKUP(C2687,Table_items[],2,FALSE)</f>
        <v>Bodrex Extra</v>
      </c>
      <c r="J2687" t="str">
        <f>VLOOKUP(C2687,Table_items[],3,FALSE)</f>
        <v>Obat Sakit Kepala &amp; Demam</v>
      </c>
      <c r="K2687" s="23">
        <f>VLOOKUP(C2687,Table_items[],4,FALSE)</f>
        <v>50788</v>
      </c>
      <c r="L2687" s="23">
        <f>VLOOKUP(C2687,Table_items[],5,FALSE)</f>
        <v>51753</v>
      </c>
    </row>
    <row r="2688" spans="1:12" s="23" customFormat="1" x14ac:dyDescent="0.2">
      <c r="A2688" s="11" t="s">
        <v>2973</v>
      </c>
      <c r="B2688" s="28">
        <v>44266</v>
      </c>
      <c r="C2688" s="13" t="s">
        <v>37</v>
      </c>
      <c r="D2688" s="13">
        <v>5</v>
      </c>
      <c r="E2688" s="9" t="s">
        <v>4896</v>
      </c>
      <c r="F2688" s="20" t="s">
        <v>4908</v>
      </c>
      <c r="G2688" t="s">
        <v>4904</v>
      </c>
      <c r="H2688" t="str">
        <f>VLOOKUP(E2688,suppliers!$A$2:$B$18,2,)</f>
        <v>OTHER</v>
      </c>
      <c r="I2688" t="str">
        <f>VLOOKUP(C2688,Table_items[],2,FALSE)</f>
        <v>Bodrex Extra</v>
      </c>
      <c r="J2688" t="str">
        <f>VLOOKUP(C2688,Table_items[],3,FALSE)</f>
        <v>Obat Sakit Kepala &amp; Demam</v>
      </c>
      <c r="K2688" s="23">
        <f>VLOOKUP(C2688,Table_items[],4,FALSE)</f>
        <v>50788</v>
      </c>
      <c r="L2688" s="23">
        <f>VLOOKUP(C2688,Table_items[],5,FALSE)</f>
        <v>51753</v>
      </c>
    </row>
    <row r="2689" spans="1:12" s="23" customFormat="1" x14ac:dyDescent="0.2">
      <c r="A2689" s="7" t="s">
        <v>2974</v>
      </c>
      <c r="B2689" s="27">
        <v>44266</v>
      </c>
      <c r="C2689" s="9" t="s">
        <v>37</v>
      </c>
      <c r="D2689" s="9">
        <v>2</v>
      </c>
      <c r="E2689" s="9" t="s">
        <v>4896</v>
      </c>
      <c r="F2689" s="20" t="s">
        <v>4908</v>
      </c>
      <c r="G2689" t="s">
        <v>4904</v>
      </c>
      <c r="H2689" t="str">
        <f>VLOOKUP(E2689,suppliers!$A$2:$B$18,2,)</f>
        <v>OTHER</v>
      </c>
      <c r="I2689" t="str">
        <f>VLOOKUP(C2689,Table_items[],2,FALSE)</f>
        <v>Bodrex Extra</v>
      </c>
      <c r="J2689" t="str">
        <f>VLOOKUP(C2689,Table_items[],3,FALSE)</f>
        <v>Obat Sakit Kepala &amp; Demam</v>
      </c>
      <c r="K2689" s="23">
        <f>VLOOKUP(C2689,Table_items[],4,FALSE)</f>
        <v>50788</v>
      </c>
      <c r="L2689" s="23">
        <f>VLOOKUP(C2689,Table_items[],5,FALSE)</f>
        <v>51753</v>
      </c>
    </row>
    <row r="2690" spans="1:12" s="23" customFormat="1" x14ac:dyDescent="0.2">
      <c r="A2690" s="11" t="s">
        <v>2975</v>
      </c>
      <c r="B2690" s="28">
        <v>44266</v>
      </c>
      <c r="C2690" s="13" t="s">
        <v>24</v>
      </c>
      <c r="D2690" s="13">
        <v>2</v>
      </c>
      <c r="E2690" s="9" t="s">
        <v>4896</v>
      </c>
      <c r="F2690" s="20" t="s">
        <v>4908</v>
      </c>
      <c r="G2690" t="s">
        <v>4904</v>
      </c>
      <c r="H2690" t="str">
        <f>VLOOKUP(E2690,suppliers!$A$2:$B$18,2,)</f>
        <v>OTHER</v>
      </c>
      <c r="I2690" t="str">
        <f>VLOOKUP(C2690,Table_items[],2,FALSE)</f>
        <v>Irbesartan</v>
      </c>
      <c r="J2690" t="str">
        <f>VLOOKUP(C2690,Table_items[],3,FALSE)</f>
        <v>Obat Hipertensi</v>
      </c>
      <c r="K2690" s="23">
        <f>VLOOKUP(C2690,Table_items[],4,FALSE)</f>
        <v>108794</v>
      </c>
      <c r="L2690" s="23">
        <f>VLOOKUP(C2690,Table_items[],5,FALSE)</f>
        <v>109447</v>
      </c>
    </row>
    <row r="2691" spans="1:12" s="23" customFormat="1" x14ac:dyDescent="0.2">
      <c r="A2691" s="7" t="s">
        <v>2976</v>
      </c>
      <c r="B2691" s="27">
        <v>44266</v>
      </c>
      <c r="C2691" s="9" t="s">
        <v>24</v>
      </c>
      <c r="D2691" s="9">
        <v>24</v>
      </c>
      <c r="E2691" s="9" t="s">
        <v>4896</v>
      </c>
      <c r="F2691" s="20" t="s">
        <v>4908</v>
      </c>
      <c r="G2691" t="s">
        <v>4904</v>
      </c>
      <c r="H2691" t="str">
        <f>VLOOKUP(E2691,suppliers!$A$2:$B$18,2,)</f>
        <v>OTHER</v>
      </c>
      <c r="I2691" t="str">
        <f>VLOOKUP(C2691,Table_items[],2,FALSE)</f>
        <v>Irbesartan</v>
      </c>
      <c r="J2691" t="str">
        <f>VLOOKUP(C2691,Table_items[],3,FALSE)</f>
        <v>Obat Hipertensi</v>
      </c>
      <c r="K2691" s="23">
        <f>VLOOKUP(C2691,Table_items[],4,FALSE)</f>
        <v>108794</v>
      </c>
      <c r="L2691" s="23">
        <f>VLOOKUP(C2691,Table_items[],5,FALSE)</f>
        <v>109447</v>
      </c>
    </row>
    <row r="2692" spans="1:12" s="23" customFormat="1" x14ac:dyDescent="0.2">
      <c r="A2692" s="11" t="s">
        <v>2977</v>
      </c>
      <c r="B2692" s="28">
        <v>44267</v>
      </c>
      <c r="C2692" s="13" t="s">
        <v>12</v>
      </c>
      <c r="D2692" s="13">
        <v>37</v>
      </c>
      <c r="E2692" s="9" t="s">
        <v>4896</v>
      </c>
      <c r="F2692" s="20" t="s">
        <v>4908</v>
      </c>
      <c r="G2692" t="s">
        <v>4904</v>
      </c>
      <c r="H2692" t="str">
        <f>VLOOKUP(E2692,suppliers!$A$2:$B$18,2,)</f>
        <v>OTHER</v>
      </c>
      <c r="I2692" t="str">
        <f>VLOOKUP(C2692,Table_items[],2,FALSE)</f>
        <v>Decolsen 1 Strip 4 Tablet</v>
      </c>
      <c r="J2692" t="str">
        <f>VLOOKUP(C2692,Table_items[],3,FALSE)</f>
        <v>Obat Batuk &amp; Pilek</v>
      </c>
      <c r="K2692" s="23">
        <f>VLOOKUP(C2692,Table_items[],4,FALSE)</f>
        <v>2886</v>
      </c>
      <c r="L2692" s="23">
        <f>VLOOKUP(C2692,Table_items[],5,FALSE)</f>
        <v>2915</v>
      </c>
    </row>
    <row r="2693" spans="1:12" s="23" customFormat="1" x14ac:dyDescent="0.2">
      <c r="A2693" s="7" t="s">
        <v>2978</v>
      </c>
      <c r="B2693" s="27">
        <v>44267</v>
      </c>
      <c r="C2693" s="9" t="s">
        <v>9</v>
      </c>
      <c r="D2693" s="9">
        <v>35</v>
      </c>
      <c r="E2693" s="9" t="s">
        <v>4896</v>
      </c>
      <c r="F2693" s="20" t="s">
        <v>4908</v>
      </c>
      <c r="G2693" t="s">
        <v>4904</v>
      </c>
      <c r="H2693" t="str">
        <f>VLOOKUP(E2693,suppliers!$A$2:$B$18,2,)</f>
        <v>OTHER</v>
      </c>
      <c r="I2693" t="str">
        <f>VLOOKUP(C2693,Table_items[],2,FALSE)</f>
        <v>Bedak Heroxyn 150 gr</v>
      </c>
      <c r="J2693" t="str">
        <f>VLOOKUP(C2693,Table_items[],3,FALSE)</f>
        <v>Obat Alergi</v>
      </c>
      <c r="K2693" s="23">
        <f>VLOOKUP(C2693,Table_items[],4,FALSE)</f>
        <v>16950</v>
      </c>
      <c r="L2693" s="23">
        <f>VLOOKUP(C2693,Table_items[],5,FALSE)</f>
        <v>17170</v>
      </c>
    </row>
    <row r="2694" spans="1:12" s="23" customFormat="1" x14ac:dyDescent="0.2">
      <c r="A2694" s="11" t="s">
        <v>2979</v>
      </c>
      <c r="B2694" s="28">
        <v>44267</v>
      </c>
      <c r="C2694" s="13" t="s">
        <v>24</v>
      </c>
      <c r="D2694" s="13">
        <v>40</v>
      </c>
      <c r="E2694" s="9" t="s">
        <v>4896</v>
      </c>
      <c r="F2694" s="20" t="s">
        <v>4908</v>
      </c>
      <c r="G2694" t="s">
        <v>4904</v>
      </c>
      <c r="H2694" t="str">
        <f>VLOOKUP(E2694,suppliers!$A$2:$B$18,2,)</f>
        <v>OTHER</v>
      </c>
      <c r="I2694" t="str">
        <f>VLOOKUP(C2694,Table_items[],2,FALSE)</f>
        <v>Irbesartan</v>
      </c>
      <c r="J2694" t="str">
        <f>VLOOKUP(C2694,Table_items[],3,FALSE)</f>
        <v>Obat Hipertensi</v>
      </c>
      <c r="K2694" s="23">
        <f>VLOOKUP(C2694,Table_items[],4,FALSE)</f>
        <v>108794</v>
      </c>
      <c r="L2694" s="23">
        <f>VLOOKUP(C2694,Table_items[],5,FALSE)</f>
        <v>109447</v>
      </c>
    </row>
    <row r="2695" spans="1:12" s="23" customFormat="1" x14ac:dyDescent="0.2">
      <c r="A2695" s="7" t="s">
        <v>2980</v>
      </c>
      <c r="B2695" s="27">
        <v>44267</v>
      </c>
      <c r="C2695" s="9" t="s">
        <v>38</v>
      </c>
      <c r="D2695" s="9">
        <v>30</v>
      </c>
      <c r="E2695" s="9" t="s">
        <v>4896</v>
      </c>
      <c r="F2695" s="20" t="s">
        <v>4908</v>
      </c>
      <c r="G2695" t="s">
        <v>4904</v>
      </c>
      <c r="H2695" t="str">
        <f>VLOOKUP(E2695,suppliers!$A$2:$B$18,2,)</f>
        <v>OTHER</v>
      </c>
      <c r="I2695" t="str">
        <f>VLOOKUP(C2695,Table_items[],2,FALSE)</f>
        <v>Sanmol 500 MG 4 Tablet</v>
      </c>
      <c r="J2695" t="str">
        <f>VLOOKUP(C2695,Table_items[],3,FALSE)</f>
        <v>Obat Sakit Kepala &amp; Demam</v>
      </c>
      <c r="K2695" s="23">
        <f>VLOOKUP(C2695,Table_items[],4,FALSE)</f>
        <v>1600</v>
      </c>
      <c r="L2695" s="23">
        <f>VLOOKUP(C2695,Table_items[],5,FALSE)</f>
        <v>1619</v>
      </c>
    </row>
    <row r="2696" spans="1:12" s="23" customFormat="1" x14ac:dyDescent="0.2">
      <c r="A2696" s="11" t="s">
        <v>2981</v>
      </c>
      <c r="B2696" s="28">
        <v>44267</v>
      </c>
      <c r="C2696" s="13" t="s">
        <v>16</v>
      </c>
      <c r="D2696" s="13">
        <v>78</v>
      </c>
      <c r="E2696" s="9" t="s">
        <v>4896</v>
      </c>
      <c r="F2696" s="20" t="s">
        <v>4908</v>
      </c>
      <c r="G2696" t="s">
        <v>4904</v>
      </c>
      <c r="H2696" t="str">
        <f>VLOOKUP(E2696,suppliers!$A$2:$B$18,2,)</f>
        <v>OTHER</v>
      </c>
      <c r="I2696" t="str">
        <f>VLOOKUP(C2696,Table_items[],2,FALSE)</f>
        <v>Ultraflu Box Isi 25 Strip</v>
      </c>
      <c r="J2696" t="str">
        <f>VLOOKUP(C2696,Table_items[],3,FALSE)</f>
        <v>Obat Batuk &amp; Pilek</v>
      </c>
      <c r="K2696" s="23">
        <f>VLOOKUP(C2696,Table_items[],4,FALSE)</f>
        <v>72500</v>
      </c>
      <c r="L2696" s="23">
        <f>VLOOKUP(C2696,Table_items[],5,FALSE)</f>
        <v>73805</v>
      </c>
    </row>
    <row r="2697" spans="1:12" s="23" customFormat="1" x14ac:dyDescent="0.2">
      <c r="A2697" s="7" t="s">
        <v>2982</v>
      </c>
      <c r="B2697" s="27">
        <v>44267</v>
      </c>
      <c r="C2697" s="9" t="s">
        <v>23</v>
      </c>
      <c r="D2697" s="9">
        <v>117</v>
      </c>
      <c r="E2697" s="9" t="s">
        <v>4896</v>
      </c>
      <c r="F2697" s="20" t="s">
        <v>4908</v>
      </c>
      <c r="G2697" t="s">
        <v>4904</v>
      </c>
      <c r="H2697" t="str">
        <f>VLOOKUP(E2697,suppliers!$A$2:$B$18,2,)</f>
        <v>OTHER</v>
      </c>
      <c r="I2697" t="str">
        <f>VLOOKUP(C2697,Table_items[],2,FALSE)</f>
        <v>Amlodipine Besilate</v>
      </c>
      <c r="J2697" t="str">
        <f>VLOOKUP(C2697,Table_items[],3,FALSE)</f>
        <v>Obat Hipertensi</v>
      </c>
      <c r="K2697" s="23">
        <f>VLOOKUP(C2697,Table_items[],4,FALSE)</f>
        <v>7467</v>
      </c>
      <c r="L2697" s="23">
        <f>VLOOKUP(C2697,Table_items[],5,FALSE)</f>
        <v>7504</v>
      </c>
    </row>
    <row r="2698" spans="1:12" s="23" customFormat="1" x14ac:dyDescent="0.2">
      <c r="A2698" s="11" t="s">
        <v>2983</v>
      </c>
      <c r="B2698" s="28">
        <v>44267</v>
      </c>
      <c r="C2698" s="13" t="s">
        <v>39</v>
      </c>
      <c r="D2698" s="13">
        <v>196</v>
      </c>
      <c r="E2698" s="9" t="s">
        <v>4896</v>
      </c>
      <c r="F2698" s="20" t="s">
        <v>4908</v>
      </c>
      <c r="G2698" t="s">
        <v>4904</v>
      </c>
      <c r="H2698" t="str">
        <f>VLOOKUP(E2698,suppliers!$A$2:$B$18,2,)</f>
        <v>OTHER</v>
      </c>
      <c r="I2698" t="str">
        <f>VLOOKUP(C2698,Table_items[],2,FALSE)</f>
        <v>Cilostazol Bernofarm</v>
      </c>
      <c r="J2698" t="str">
        <f>VLOOKUP(C2698,Table_items[],3,FALSE)</f>
        <v>Obat Sakit Kepala &amp; Demam</v>
      </c>
      <c r="K2698" s="23">
        <f>VLOOKUP(C2698,Table_items[],4,FALSE)</f>
        <v>45450</v>
      </c>
      <c r="L2698" s="23">
        <f>VLOOKUP(C2698,Table_items[],5,FALSE)</f>
        <v>46223</v>
      </c>
    </row>
    <row r="2699" spans="1:12" s="23" customFormat="1" x14ac:dyDescent="0.2">
      <c r="A2699" s="7" t="s">
        <v>2984</v>
      </c>
      <c r="B2699" s="27">
        <v>44268</v>
      </c>
      <c r="C2699" s="9" t="s">
        <v>12</v>
      </c>
      <c r="D2699" s="9">
        <v>20</v>
      </c>
      <c r="E2699" s="9" t="s">
        <v>4896</v>
      </c>
      <c r="F2699" s="20" t="s">
        <v>4908</v>
      </c>
      <c r="G2699" t="s">
        <v>4904</v>
      </c>
      <c r="H2699" t="str">
        <f>VLOOKUP(E2699,suppliers!$A$2:$B$18,2,)</f>
        <v>OTHER</v>
      </c>
      <c r="I2699" t="str">
        <f>VLOOKUP(C2699,Table_items[],2,FALSE)</f>
        <v>Decolsen 1 Strip 4 Tablet</v>
      </c>
      <c r="J2699" t="str">
        <f>VLOOKUP(C2699,Table_items[],3,FALSE)</f>
        <v>Obat Batuk &amp; Pilek</v>
      </c>
      <c r="K2699" s="23">
        <f>VLOOKUP(C2699,Table_items[],4,FALSE)</f>
        <v>2886</v>
      </c>
      <c r="L2699" s="23">
        <f>VLOOKUP(C2699,Table_items[],5,FALSE)</f>
        <v>2915</v>
      </c>
    </row>
    <row r="2700" spans="1:12" s="23" customFormat="1" x14ac:dyDescent="0.2">
      <c r="A2700" s="11" t="s">
        <v>2985</v>
      </c>
      <c r="B2700" s="28">
        <v>44268</v>
      </c>
      <c r="C2700" s="13" t="s">
        <v>22</v>
      </c>
      <c r="D2700" s="13">
        <v>39</v>
      </c>
      <c r="E2700" s="9" t="s">
        <v>4896</v>
      </c>
      <c r="F2700" s="20" t="s">
        <v>4908</v>
      </c>
      <c r="G2700" t="s">
        <v>4904</v>
      </c>
      <c r="H2700" t="str">
        <f>VLOOKUP(E2700,suppliers!$A$2:$B$18,2,)</f>
        <v>OTHER</v>
      </c>
      <c r="I2700" t="str">
        <f>VLOOKUP(C2700,Table_items[],2,FALSE)</f>
        <v>Candesartan Ogb Dexa</v>
      </c>
      <c r="J2700" t="str">
        <f>VLOOKUP(C2700,Table_items[],3,FALSE)</f>
        <v>Obat Hipertensi</v>
      </c>
      <c r="K2700" s="23">
        <f>VLOOKUP(C2700,Table_items[],4,FALSE)</f>
        <v>5000</v>
      </c>
      <c r="L2700" s="23">
        <f>VLOOKUP(C2700,Table_items[],5,FALSE)</f>
        <v>5095</v>
      </c>
    </row>
    <row r="2701" spans="1:12" s="23" customFormat="1" x14ac:dyDescent="0.2">
      <c r="A2701" s="7" t="s">
        <v>2986</v>
      </c>
      <c r="B2701" s="27">
        <v>44268</v>
      </c>
      <c r="C2701" s="9" t="s">
        <v>40</v>
      </c>
      <c r="D2701" s="9">
        <v>213</v>
      </c>
      <c r="E2701" s="9" t="s">
        <v>4896</v>
      </c>
      <c r="F2701" s="20" t="s">
        <v>4908</v>
      </c>
      <c r="G2701" t="s">
        <v>4904</v>
      </c>
      <c r="H2701" t="str">
        <f>VLOOKUP(E2701,suppliers!$A$2:$B$18,2,)</f>
        <v>OTHER</v>
      </c>
      <c r="I2701" t="str">
        <f>VLOOKUP(C2701,Table_items[],2,FALSE)</f>
        <v>Paramex Tablet / Obat</v>
      </c>
      <c r="J2701" t="str">
        <f>VLOOKUP(C2701,Table_items[],3,FALSE)</f>
        <v>Obat Sakit Kepala &amp; Demam</v>
      </c>
      <c r="K2701" s="23">
        <f>VLOOKUP(C2701,Table_items[],4,FALSE)</f>
        <v>2560</v>
      </c>
      <c r="L2701" s="23">
        <f>VLOOKUP(C2701,Table_items[],5,FALSE)</f>
        <v>2586</v>
      </c>
    </row>
    <row r="2702" spans="1:12" s="23" customFormat="1" x14ac:dyDescent="0.2">
      <c r="A2702" s="11" t="s">
        <v>2987</v>
      </c>
      <c r="B2702" s="28">
        <v>44268</v>
      </c>
      <c r="C2702" s="13" t="s">
        <v>7</v>
      </c>
      <c r="D2702" s="13">
        <v>16</v>
      </c>
      <c r="E2702" s="9" t="s">
        <v>4896</v>
      </c>
      <c r="F2702" s="20" t="s">
        <v>4908</v>
      </c>
      <c r="G2702" t="s">
        <v>4904</v>
      </c>
      <c r="H2702" t="str">
        <f>VLOOKUP(E2702,suppliers!$A$2:$B$18,2,)</f>
        <v>OTHER</v>
      </c>
      <c r="I2702" t="str">
        <f>VLOOKUP(C2702,Table_items[],2,FALSE)</f>
        <v>Acetylcysteine Mahakam 200 mg</v>
      </c>
      <c r="J2702" t="str">
        <f>VLOOKUP(C2702,Table_items[],3,FALSE)</f>
        <v>Obat Alergi</v>
      </c>
      <c r="K2702" s="23">
        <f>VLOOKUP(C2702,Table_items[],4,FALSE)</f>
        <v>33000</v>
      </c>
      <c r="L2702" s="23">
        <f>VLOOKUP(C2702,Table_items[],5,FALSE)</f>
        <v>33330</v>
      </c>
    </row>
    <row r="2703" spans="1:12" s="23" customFormat="1" x14ac:dyDescent="0.2">
      <c r="A2703" s="7" t="s">
        <v>2988</v>
      </c>
      <c r="B2703" s="27">
        <v>44268</v>
      </c>
      <c r="C2703" s="9" t="s">
        <v>25</v>
      </c>
      <c r="D2703" s="9">
        <v>39</v>
      </c>
      <c r="E2703" s="9" t="s">
        <v>4896</v>
      </c>
      <c r="F2703" s="20" t="s">
        <v>4908</v>
      </c>
      <c r="G2703" t="s">
        <v>4904</v>
      </c>
      <c r="H2703" t="str">
        <f>VLOOKUP(E2703,suppliers!$A$2:$B$18,2,)</f>
        <v>OTHER</v>
      </c>
      <c r="I2703" t="str">
        <f>VLOOKUP(C2703,Table_items[],2,FALSE)</f>
        <v>Irvell 150MG Box 20 Tablet</v>
      </c>
      <c r="J2703" t="str">
        <f>VLOOKUP(C2703,Table_items[],3,FALSE)</f>
        <v>Obat Hipertensi</v>
      </c>
      <c r="K2703" s="23">
        <f>VLOOKUP(C2703,Table_items[],4,FALSE)</f>
        <v>143991</v>
      </c>
      <c r="L2703" s="23">
        <f>VLOOKUP(C2703,Table_items[],5,FALSE)</f>
        <v>146871</v>
      </c>
    </row>
    <row r="2704" spans="1:12" s="23" customFormat="1" x14ac:dyDescent="0.2">
      <c r="A2704" s="11" t="s">
        <v>2989</v>
      </c>
      <c r="B2704" s="28">
        <v>44268</v>
      </c>
      <c r="C2704" s="13" t="s">
        <v>34</v>
      </c>
      <c r="D2704" s="13">
        <v>281</v>
      </c>
      <c r="E2704" s="9" t="s">
        <v>4896</v>
      </c>
      <c r="F2704" s="20" t="s">
        <v>4908</v>
      </c>
      <c r="G2704" t="s">
        <v>4904</v>
      </c>
      <c r="H2704" t="str">
        <f>VLOOKUP(E2704,suppliers!$A$2:$B$18,2,)</f>
        <v>OTHER</v>
      </c>
      <c r="I2704" t="str">
        <f>VLOOKUP(C2704,Table_items[],2,FALSE)</f>
        <v>Panadol Anak Tablet 1 Strip</v>
      </c>
      <c r="J2704" t="str">
        <f>VLOOKUP(C2704,Table_items[],3,FALSE)</f>
        <v>Obat Sakit Kepala &amp; Demam</v>
      </c>
      <c r="K2704" s="23">
        <f>VLOOKUP(C2704,Table_items[],4,FALSE)</f>
        <v>25000</v>
      </c>
      <c r="L2704" s="23">
        <f>VLOOKUP(C2704,Table_items[],5,FALSE)</f>
        <v>25450</v>
      </c>
    </row>
    <row r="2705" spans="1:12" s="23" customFormat="1" x14ac:dyDescent="0.2">
      <c r="A2705" s="7" t="s">
        <v>2990</v>
      </c>
      <c r="B2705" s="27">
        <v>44269</v>
      </c>
      <c r="C2705" s="9" t="s">
        <v>24</v>
      </c>
      <c r="D2705" s="9">
        <v>8</v>
      </c>
      <c r="E2705" s="9" t="s">
        <v>4896</v>
      </c>
      <c r="F2705" s="20" t="s">
        <v>4908</v>
      </c>
      <c r="G2705" t="s">
        <v>4904</v>
      </c>
      <c r="H2705" t="str">
        <f>VLOOKUP(E2705,suppliers!$A$2:$B$18,2,)</f>
        <v>OTHER</v>
      </c>
      <c r="I2705" t="str">
        <f>VLOOKUP(C2705,Table_items[],2,FALSE)</f>
        <v>Irbesartan</v>
      </c>
      <c r="J2705" t="str">
        <f>VLOOKUP(C2705,Table_items[],3,FALSE)</f>
        <v>Obat Hipertensi</v>
      </c>
      <c r="K2705" s="23">
        <f>VLOOKUP(C2705,Table_items[],4,FALSE)</f>
        <v>108794</v>
      </c>
      <c r="L2705" s="23">
        <f>VLOOKUP(C2705,Table_items[],5,FALSE)</f>
        <v>109447</v>
      </c>
    </row>
    <row r="2706" spans="1:12" s="23" customFormat="1" x14ac:dyDescent="0.2">
      <c r="A2706" s="11" t="s">
        <v>2991</v>
      </c>
      <c r="B2706" s="28">
        <v>44269</v>
      </c>
      <c r="C2706" s="13" t="s">
        <v>38</v>
      </c>
      <c r="D2706" s="13">
        <v>7</v>
      </c>
      <c r="E2706" s="9" t="s">
        <v>4896</v>
      </c>
      <c r="F2706" s="20" t="s">
        <v>4908</v>
      </c>
      <c r="G2706" t="s">
        <v>4904</v>
      </c>
      <c r="H2706" t="str">
        <f>VLOOKUP(E2706,suppliers!$A$2:$B$18,2,)</f>
        <v>OTHER</v>
      </c>
      <c r="I2706" t="str">
        <f>VLOOKUP(C2706,Table_items[],2,FALSE)</f>
        <v>Sanmol 500 MG 4 Tablet</v>
      </c>
      <c r="J2706" t="str">
        <f>VLOOKUP(C2706,Table_items[],3,FALSE)</f>
        <v>Obat Sakit Kepala &amp; Demam</v>
      </c>
      <c r="K2706" s="23">
        <f>VLOOKUP(C2706,Table_items[],4,FALSE)</f>
        <v>1600</v>
      </c>
      <c r="L2706" s="23">
        <f>VLOOKUP(C2706,Table_items[],5,FALSE)</f>
        <v>1619</v>
      </c>
    </row>
    <row r="2707" spans="1:12" s="23" customFormat="1" x14ac:dyDescent="0.2">
      <c r="A2707" s="7" t="s">
        <v>2992</v>
      </c>
      <c r="B2707" s="27">
        <v>44269</v>
      </c>
      <c r="C2707" s="9" t="s">
        <v>41</v>
      </c>
      <c r="D2707" s="9">
        <v>30</v>
      </c>
      <c r="E2707" s="9" t="s">
        <v>4896</v>
      </c>
      <c r="F2707" s="20" t="s">
        <v>4908</v>
      </c>
      <c r="G2707" t="s">
        <v>4904</v>
      </c>
      <c r="H2707" t="str">
        <f>VLOOKUP(E2707,suppliers!$A$2:$B$18,2,)</f>
        <v>OTHER</v>
      </c>
      <c r="I2707" t="str">
        <f>VLOOKUP(C2707,Table_items[],2,FALSE)</f>
        <v>Otilon Ear Drops 8 mL</v>
      </c>
      <c r="J2707" t="str">
        <f>VLOOKUP(C2707,Table_items[],3,FALSE)</f>
        <v>Obat Telinga</v>
      </c>
      <c r="K2707" s="23">
        <f>VLOOKUP(C2707,Table_items[],4,FALSE)</f>
        <v>55000</v>
      </c>
      <c r="L2707" s="23">
        <f>VLOOKUP(C2707,Table_items[],5,FALSE)</f>
        <v>55935</v>
      </c>
    </row>
    <row r="2708" spans="1:12" s="23" customFormat="1" x14ac:dyDescent="0.2">
      <c r="A2708" s="11" t="s">
        <v>2993</v>
      </c>
      <c r="B2708" s="28">
        <v>44269</v>
      </c>
      <c r="C2708" s="13" t="s">
        <v>28</v>
      </c>
      <c r="D2708" s="13">
        <v>57</v>
      </c>
      <c r="E2708" s="9" t="s">
        <v>4896</v>
      </c>
      <c r="F2708" s="20" t="s">
        <v>4908</v>
      </c>
      <c r="G2708" t="s">
        <v>4904</v>
      </c>
      <c r="H2708" t="str">
        <f>VLOOKUP(E2708,suppliers!$A$2:$B$18,2,)</f>
        <v>OTHER</v>
      </c>
      <c r="I2708" t="str">
        <f>VLOOKUP(C2708,Table_items[],2,FALSE)</f>
        <v>Hyperchol 100 MG 12 KPS</v>
      </c>
      <c r="J2708" t="str">
        <f>VLOOKUP(C2708,Table_items[],3,FALSE)</f>
        <v>Obat Kolesterol</v>
      </c>
      <c r="K2708" s="23">
        <f>VLOOKUP(C2708,Table_items[],4,FALSE)</f>
        <v>42800</v>
      </c>
      <c r="L2708" s="23">
        <f>VLOOKUP(C2708,Table_items[],5,FALSE)</f>
        <v>43442</v>
      </c>
    </row>
    <row r="2709" spans="1:12" s="23" customFormat="1" x14ac:dyDescent="0.2">
      <c r="A2709" s="7" t="s">
        <v>2994</v>
      </c>
      <c r="B2709" s="27">
        <v>44269</v>
      </c>
      <c r="C2709" s="9" t="s">
        <v>17</v>
      </c>
      <c r="D2709" s="9">
        <v>84</v>
      </c>
      <c r="E2709" s="9" t="s">
        <v>4896</v>
      </c>
      <c r="F2709" s="20" t="s">
        <v>4908</v>
      </c>
      <c r="G2709" t="s">
        <v>4904</v>
      </c>
      <c r="H2709" t="str">
        <f>VLOOKUP(E2709,suppliers!$A$2:$B$18,2,)</f>
        <v>OTHER</v>
      </c>
      <c r="I2709" t="str">
        <f>VLOOKUP(C2709,Table_items[],2,FALSE)</f>
        <v>Vicks Inhaler 0.5 mL</v>
      </c>
      <c r="J2709" t="str">
        <f>VLOOKUP(C2709,Table_items[],3,FALSE)</f>
        <v>Obat Batuk &amp; Pilek</v>
      </c>
      <c r="K2709" s="23">
        <f>VLOOKUP(C2709,Table_items[],4,FALSE)</f>
        <v>16155</v>
      </c>
      <c r="L2709" s="23">
        <f>VLOOKUP(C2709,Table_items[],5,FALSE)</f>
        <v>16430</v>
      </c>
    </row>
    <row r="2710" spans="1:12" s="23" customFormat="1" x14ac:dyDescent="0.2">
      <c r="A2710" s="11" t="s">
        <v>2995</v>
      </c>
      <c r="B2710" s="28">
        <v>44269</v>
      </c>
      <c r="C2710" s="13" t="s">
        <v>25</v>
      </c>
      <c r="D2710" s="13">
        <v>68</v>
      </c>
      <c r="E2710" s="9" t="s">
        <v>4896</v>
      </c>
      <c r="F2710" s="20" t="s">
        <v>4908</v>
      </c>
      <c r="G2710" t="s">
        <v>4904</v>
      </c>
      <c r="H2710" t="str">
        <f>VLOOKUP(E2710,suppliers!$A$2:$B$18,2,)</f>
        <v>OTHER</v>
      </c>
      <c r="I2710" t="str">
        <f>VLOOKUP(C2710,Table_items[],2,FALSE)</f>
        <v>Irvell 150MG Box 20 Tablet</v>
      </c>
      <c r="J2710" t="str">
        <f>VLOOKUP(C2710,Table_items[],3,FALSE)</f>
        <v>Obat Hipertensi</v>
      </c>
      <c r="K2710" s="23">
        <f>VLOOKUP(C2710,Table_items[],4,FALSE)</f>
        <v>143991</v>
      </c>
      <c r="L2710" s="23">
        <f>VLOOKUP(C2710,Table_items[],5,FALSE)</f>
        <v>146871</v>
      </c>
    </row>
    <row r="2711" spans="1:12" s="23" customFormat="1" x14ac:dyDescent="0.2">
      <c r="A2711" s="7" t="s">
        <v>2996</v>
      </c>
      <c r="B2711" s="27">
        <v>44269</v>
      </c>
      <c r="C2711" s="9" t="s">
        <v>21</v>
      </c>
      <c r="D2711" s="9">
        <v>17</v>
      </c>
      <c r="E2711" s="9" t="s">
        <v>4896</v>
      </c>
      <c r="F2711" s="20" t="s">
        <v>4908</v>
      </c>
      <c r="G2711" t="s">
        <v>4904</v>
      </c>
      <c r="H2711" t="str">
        <f>VLOOKUP(E2711,suppliers!$A$2:$B$18,2,)</f>
        <v>OTHER</v>
      </c>
      <c r="I2711" t="str">
        <f>VLOOKUP(C2711,Table_items[],2,FALSE)</f>
        <v>Concor 5MG Strip 10</v>
      </c>
      <c r="J2711" t="str">
        <f>VLOOKUP(C2711,Table_items[],3,FALSE)</f>
        <v>Obat Hipertensi</v>
      </c>
      <c r="K2711" s="23">
        <f>VLOOKUP(C2711,Table_items[],4,FALSE)</f>
        <v>102000</v>
      </c>
      <c r="L2711" s="23">
        <f>VLOOKUP(C2711,Table_items[],5,FALSE)</f>
        <v>103632</v>
      </c>
    </row>
    <row r="2712" spans="1:12" s="23" customFormat="1" x14ac:dyDescent="0.2">
      <c r="A2712" s="11" t="s">
        <v>2997</v>
      </c>
      <c r="B2712" s="28">
        <v>44270</v>
      </c>
      <c r="C2712" s="13" t="s">
        <v>9</v>
      </c>
      <c r="D2712" s="13">
        <v>37</v>
      </c>
      <c r="E2712" s="9" t="s">
        <v>4896</v>
      </c>
      <c r="F2712" s="20" t="s">
        <v>4908</v>
      </c>
      <c r="G2712" t="s">
        <v>4904</v>
      </c>
      <c r="H2712" t="str">
        <f>VLOOKUP(E2712,suppliers!$A$2:$B$18,2,)</f>
        <v>OTHER</v>
      </c>
      <c r="I2712" t="str">
        <f>VLOOKUP(C2712,Table_items[],2,FALSE)</f>
        <v>Bedak Heroxyn 150 gr</v>
      </c>
      <c r="J2712" t="str">
        <f>VLOOKUP(C2712,Table_items[],3,FALSE)</f>
        <v>Obat Alergi</v>
      </c>
      <c r="K2712" s="23">
        <f>VLOOKUP(C2712,Table_items[],4,FALSE)</f>
        <v>16950</v>
      </c>
      <c r="L2712" s="23">
        <f>VLOOKUP(C2712,Table_items[],5,FALSE)</f>
        <v>17170</v>
      </c>
    </row>
    <row r="2713" spans="1:12" s="23" customFormat="1" x14ac:dyDescent="0.2">
      <c r="A2713" s="7" t="s">
        <v>2998</v>
      </c>
      <c r="B2713" s="27">
        <v>44270</v>
      </c>
      <c r="C2713" s="9" t="s">
        <v>10</v>
      </c>
      <c r="D2713" s="9">
        <v>6</v>
      </c>
      <c r="E2713" s="9" t="s">
        <v>4896</v>
      </c>
      <c r="F2713" s="20" t="s">
        <v>4908</v>
      </c>
      <c r="G2713" t="s">
        <v>4904</v>
      </c>
      <c r="H2713" t="str">
        <f>VLOOKUP(E2713,suppliers!$A$2:$B$18,2,)</f>
        <v>OTHER</v>
      </c>
      <c r="I2713" t="str">
        <f>VLOOKUP(C2713,Table_items[],2,FALSE)</f>
        <v>Dexteem Box Plus 100 Tablet</v>
      </c>
      <c r="J2713" t="str">
        <f>VLOOKUP(C2713,Table_items[],3,FALSE)</f>
        <v>Obat Alergi</v>
      </c>
      <c r="K2713" s="23">
        <f>VLOOKUP(C2713,Table_items[],4,FALSE)</f>
        <v>25322</v>
      </c>
      <c r="L2713" s="23">
        <f>VLOOKUP(C2713,Table_items[],5,FALSE)</f>
        <v>25449</v>
      </c>
    </row>
    <row r="2714" spans="1:12" s="23" customFormat="1" x14ac:dyDescent="0.2">
      <c r="A2714" s="11" t="s">
        <v>2999</v>
      </c>
      <c r="B2714" s="28">
        <v>44270</v>
      </c>
      <c r="C2714" s="13" t="s">
        <v>25</v>
      </c>
      <c r="D2714" s="13">
        <v>42</v>
      </c>
      <c r="E2714" s="9" t="s">
        <v>4896</v>
      </c>
      <c r="F2714" s="20" t="s">
        <v>4908</v>
      </c>
      <c r="G2714" t="s">
        <v>4904</v>
      </c>
      <c r="H2714" t="str">
        <f>VLOOKUP(E2714,suppliers!$A$2:$B$18,2,)</f>
        <v>OTHER</v>
      </c>
      <c r="I2714" t="str">
        <f>VLOOKUP(C2714,Table_items[],2,FALSE)</f>
        <v>Irvell 150MG Box 20 Tablet</v>
      </c>
      <c r="J2714" t="str">
        <f>VLOOKUP(C2714,Table_items[],3,FALSE)</f>
        <v>Obat Hipertensi</v>
      </c>
      <c r="K2714" s="23">
        <f>VLOOKUP(C2714,Table_items[],4,FALSE)</f>
        <v>143991</v>
      </c>
      <c r="L2714" s="23">
        <f>VLOOKUP(C2714,Table_items[],5,FALSE)</f>
        <v>146871</v>
      </c>
    </row>
    <row r="2715" spans="1:12" s="23" customFormat="1" x14ac:dyDescent="0.2">
      <c r="A2715" s="7" t="s">
        <v>3000</v>
      </c>
      <c r="B2715" s="27">
        <v>44270</v>
      </c>
      <c r="C2715" s="9" t="s">
        <v>34</v>
      </c>
      <c r="D2715" s="9">
        <v>9</v>
      </c>
      <c r="E2715" s="9" t="s">
        <v>4896</v>
      </c>
      <c r="F2715" s="20" t="s">
        <v>4908</v>
      </c>
      <c r="G2715" t="s">
        <v>4904</v>
      </c>
      <c r="H2715" t="str">
        <f>VLOOKUP(E2715,suppliers!$A$2:$B$18,2,)</f>
        <v>OTHER</v>
      </c>
      <c r="I2715" t="str">
        <f>VLOOKUP(C2715,Table_items[],2,FALSE)</f>
        <v>Panadol Anak Tablet 1 Strip</v>
      </c>
      <c r="J2715" t="str">
        <f>VLOOKUP(C2715,Table_items[],3,FALSE)</f>
        <v>Obat Sakit Kepala &amp; Demam</v>
      </c>
      <c r="K2715" s="23">
        <f>VLOOKUP(C2715,Table_items[],4,FALSE)</f>
        <v>25000</v>
      </c>
      <c r="L2715" s="23">
        <f>VLOOKUP(C2715,Table_items[],5,FALSE)</f>
        <v>25450</v>
      </c>
    </row>
    <row r="2716" spans="1:12" s="23" customFormat="1" x14ac:dyDescent="0.2">
      <c r="A2716" s="11" t="s">
        <v>3001</v>
      </c>
      <c r="B2716" s="28">
        <v>44271</v>
      </c>
      <c r="C2716" s="13" t="s">
        <v>12</v>
      </c>
      <c r="D2716" s="13">
        <v>40</v>
      </c>
      <c r="E2716" s="9" t="s">
        <v>4896</v>
      </c>
      <c r="F2716" s="20" t="s">
        <v>4908</v>
      </c>
      <c r="G2716" t="s">
        <v>4904</v>
      </c>
      <c r="H2716" t="str">
        <f>VLOOKUP(E2716,suppliers!$A$2:$B$18,2,)</f>
        <v>OTHER</v>
      </c>
      <c r="I2716" t="str">
        <f>VLOOKUP(C2716,Table_items[],2,FALSE)</f>
        <v>Decolsen 1 Strip 4 Tablet</v>
      </c>
      <c r="J2716" t="str">
        <f>VLOOKUP(C2716,Table_items[],3,FALSE)</f>
        <v>Obat Batuk &amp; Pilek</v>
      </c>
      <c r="K2716" s="23">
        <f>VLOOKUP(C2716,Table_items[],4,FALSE)</f>
        <v>2886</v>
      </c>
      <c r="L2716" s="23">
        <f>VLOOKUP(C2716,Table_items[],5,FALSE)</f>
        <v>2915</v>
      </c>
    </row>
    <row r="2717" spans="1:12" s="23" customFormat="1" x14ac:dyDescent="0.2">
      <c r="A2717" s="7" t="s">
        <v>3002</v>
      </c>
      <c r="B2717" s="27">
        <v>44271</v>
      </c>
      <c r="C2717" s="9" t="s">
        <v>37</v>
      </c>
      <c r="D2717" s="9">
        <v>21</v>
      </c>
      <c r="E2717" s="9" t="s">
        <v>4896</v>
      </c>
      <c r="F2717" s="20" t="s">
        <v>4908</v>
      </c>
      <c r="G2717" t="s">
        <v>4904</v>
      </c>
      <c r="H2717" t="str">
        <f>VLOOKUP(E2717,suppliers!$A$2:$B$18,2,)</f>
        <v>OTHER</v>
      </c>
      <c r="I2717" t="str">
        <f>VLOOKUP(C2717,Table_items[],2,FALSE)</f>
        <v>Bodrex Extra</v>
      </c>
      <c r="J2717" t="str">
        <f>VLOOKUP(C2717,Table_items[],3,FALSE)</f>
        <v>Obat Sakit Kepala &amp; Demam</v>
      </c>
      <c r="K2717" s="23">
        <f>VLOOKUP(C2717,Table_items[],4,FALSE)</f>
        <v>50788</v>
      </c>
      <c r="L2717" s="23">
        <f>VLOOKUP(C2717,Table_items[],5,FALSE)</f>
        <v>51753</v>
      </c>
    </row>
    <row r="2718" spans="1:12" s="23" customFormat="1" x14ac:dyDescent="0.2">
      <c r="A2718" s="11" t="s">
        <v>3003</v>
      </c>
      <c r="B2718" s="28">
        <v>44271</v>
      </c>
      <c r="C2718" s="13" t="s">
        <v>37</v>
      </c>
      <c r="D2718" s="13">
        <v>8</v>
      </c>
      <c r="E2718" s="9" t="s">
        <v>4896</v>
      </c>
      <c r="F2718" s="20" t="s">
        <v>4908</v>
      </c>
      <c r="G2718" t="s">
        <v>4904</v>
      </c>
      <c r="H2718" t="str">
        <f>VLOOKUP(E2718,suppliers!$A$2:$B$18,2,)</f>
        <v>OTHER</v>
      </c>
      <c r="I2718" t="str">
        <f>VLOOKUP(C2718,Table_items[],2,FALSE)</f>
        <v>Bodrex Extra</v>
      </c>
      <c r="J2718" t="str">
        <f>VLOOKUP(C2718,Table_items[],3,FALSE)</f>
        <v>Obat Sakit Kepala &amp; Demam</v>
      </c>
      <c r="K2718" s="23">
        <f>VLOOKUP(C2718,Table_items[],4,FALSE)</f>
        <v>50788</v>
      </c>
      <c r="L2718" s="23">
        <f>VLOOKUP(C2718,Table_items[],5,FALSE)</f>
        <v>51753</v>
      </c>
    </row>
    <row r="2719" spans="1:12" s="23" customFormat="1" x14ac:dyDescent="0.2">
      <c r="A2719" s="7" t="s">
        <v>3004</v>
      </c>
      <c r="B2719" s="27">
        <v>44271</v>
      </c>
      <c r="C2719" s="9" t="s">
        <v>38</v>
      </c>
      <c r="D2719" s="9">
        <v>26</v>
      </c>
      <c r="E2719" s="9" t="s">
        <v>4896</v>
      </c>
      <c r="F2719" s="20" t="s">
        <v>4908</v>
      </c>
      <c r="G2719" t="s">
        <v>4904</v>
      </c>
      <c r="H2719" t="str">
        <f>VLOOKUP(E2719,suppliers!$A$2:$B$18,2,)</f>
        <v>OTHER</v>
      </c>
      <c r="I2719" t="str">
        <f>VLOOKUP(C2719,Table_items[],2,FALSE)</f>
        <v>Sanmol 500 MG 4 Tablet</v>
      </c>
      <c r="J2719" t="str">
        <f>VLOOKUP(C2719,Table_items[],3,FALSE)</f>
        <v>Obat Sakit Kepala &amp; Demam</v>
      </c>
      <c r="K2719" s="23">
        <f>VLOOKUP(C2719,Table_items[],4,FALSE)</f>
        <v>1600</v>
      </c>
      <c r="L2719" s="23">
        <f>VLOOKUP(C2719,Table_items[],5,FALSE)</f>
        <v>1619</v>
      </c>
    </row>
    <row r="2720" spans="1:12" s="23" customFormat="1" x14ac:dyDescent="0.2">
      <c r="A2720" s="11" t="s">
        <v>3005</v>
      </c>
      <c r="B2720" s="28">
        <v>44271</v>
      </c>
      <c r="C2720" s="13" t="s">
        <v>22</v>
      </c>
      <c r="D2720" s="13">
        <v>23</v>
      </c>
      <c r="E2720" s="9" t="s">
        <v>4896</v>
      </c>
      <c r="F2720" s="20" t="s">
        <v>4908</v>
      </c>
      <c r="G2720" t="s">
        <v>4904</v>
      </c>
      <c r="H2720" t="str">
        <f>VLOOKUP(E2720,suppliers!$A$2:$B$18,2,)</f>
        <v>OTHER</v>
      </c>
      <c r="I2720" t="str">
        <f>VLOOKUP(C2720,Table_items[],2,FALSE)</f>
        <v>Candesartan Ogb Dexa</v>
      </c>
      <c r="J2720" t="str">
        <f>VLOOKUP(C2720,Table_items[],3,FALSE)</f>
        <v>Obat Hipertensi</v>
      </c>
      <c r="K2720" s="23">
        <f>VLOOKUP(C2720,Table_items[],4,FALSE)</f>
        <v>5000</v>
      </c>
      <c r="L2720" s="23">
        <f>VLOOKUP(C2720,Table_items[],5,FALSE)</f>
        <v>5095</v>
      </c>
    </row>
    <row r="2721" spans="1:12" s="23" customFormat="1" x14ac:dyDescent="0.2">
      <c r="A2721" s="7" t="s">
        <v>3006</v>
      </c>
      <c r="B2721" s="27">
        <v>44271</v>
      </c>
      <c r="C2721" s="9" t="s">
        <v>16</v>
      </c>
      <c r="D2721" s="9">
        <v>9</v>
      </c>
      <c r="E2721" s="9" t="s">
        <v>4896</v>
      </c>
      <c r="F2721" s="20" t="s">
        <v>4908</v>
      </c>
      <c r="G2721" t="s">
        <v>4904</v>
      </c>
      <c r="H2721" t="str">
        <f>VLOOKUP(E2721,suppliers!$A$2:$B$18,2,)</f>
        <v>OTHER</v>
      </c>
      <c r="I2721" t="str">
        <f>VLOOKUP(C2721,Table_items[],2,FALSE)</f>
        <v>Ultraflu Box Isi 25 Strip</v>
      </c>
      <c r="J2721" t="str">
        <f>VLOOKUP(C2721,Table_items[],3,FALSE)</f>
        <v>Obat Batuk &amp; Pilek</v>
      </c>
      <c r="K2721" s="23">
        <f>VLOOKUP(C2721,Table_items[],4,FALSE)</f>
        <v>72500</v>
      </c>
      <c r="L2721" s="23">
        <f>VLOOKUP(C2721,Table_items[],5,FALSE)</f>
        <v>73805</v>
      </c>
    </row>
    <row r="2722" spans="1:12" s="23" customFormat="1" x14ac:dyDescent="0.2">
      <c r="A2722" s="11" t="s">
        <v>3007</v>
      </c>
      <c r="B2722" s="28">
        <v>44272</v>
      </c>
      <c r="C2722" s="13" t="s">
        <v>37</v>
      </c>
      <c r="D2722" s="13">
        <v>3</v>
      </c>
      <c r="E2722" s="9" t="s">
        <v>4896</v>
      </c>
      <c r="F2722" s="20" t="s">
        <v>4908</v>
      </c>
      <c r="G2722" t="s">
        <v>4904</v>
      </c>
      <c r="H2722" t="str">
        <f>VLOOKUP(E2722,suppliers!$A$2:$B$18,2,)</f>
        <v>OTHER</v>
      </c>
      <c r="I2722" t="str">
        <f>VLOOKUP(C2722,Table_items[],2,FALSE)</f>
        <v>Bodrex Extra</v>
      </c>
      <c r="J2722" t="str">
        <f>VLOOKUP(C2722,Table_items[],3,FALSE)</f>
        <v>Obat Sakit Kepala &amp; Demam</v>
      </c>
      <c r="K2722" s="23">
        <f>VLOOKUP(C2722,Table_items[],4,FALSE)</f>
        <v>50788</v>
      </c>
      <c r="L2722" s="23">
        <f>VLOOKUP(C2722,Table_items[],5,FALSE)</f>
        <v>51753</v>
      </c>
    </row>
    <row r="2723" spans="1:12" s="23" customFormat="1" x14ac:dyDescent="0.2">
      <c r="A2723" s="7" t="s">
        <v>3008</v>
      </c>
      <c r="B2723" s="27">
        <v>44272</v>
      </c>
      <c r="C2723" s="9" t="s">
        <v>24</v>
      </c>
      <c r="D2723" s="9">
        <v>49</v>
      </c>
      <c r="E2723" s="9" t="s">
        <v>4896</v>
      </c>
      <c r="F2723" s="20" t="s">
        <v>4908</v>
      </c>
      <c r="G2723" t="s">
        <v>4904</v>
      </c>
      <c r="H2723" t="str">
        <f>VLOOKUP(E2723,suppliers!$A$2:$B$18,2,)</f>
        <v>OTHER</v>
      </c>
      <c r="I2723" t="str">
        <f>VLOOKUP(C2723,Table_items[],2,FALSE)</f>
        <v>Irbesartan</v>
      </c>
      <c r="J2723" t="str">
        <f>VLOOKUP(C2723,Table_items[],3,FALSE)</f>
        <v>Obat Hipertensi</v>
      </c>
      <c r="K2723" s="23">
        <f>VLOOKUP(C2723,Table_items[],4,FALSE)</f>
        <v>108794</v>
      </c>
      <c r="L2723" s="23">
        <f>VLOOKUP(C2723,Table_items[],5,FALSE)</f>
        <v>109447</v>
      </c>
    </row>
    <row r="2724" spans="1:12" s="23" customFormat="1" x14ac:dyDescent="0.2">
      <c r="A2724" s="11" t="s">
        <v>3009</v>
      </c>
      <c r="B2724" s="28">
        <v>44272</v>
      </c>
      <c r="C2724" s="13" t="s">
        <v>22</v>
      </c>
      <c r="D2724" s="13">
        <v>7</v>
      </c>
      <c r="E2724" s="9" t="s">
        <v>4896</v>
      </c>
      <c r="F2724" s="20" t="s">
        <v>4908</v>
      </c>
      <c r="G2724" t="s">
        <v>4904</v>
      </c>
      <c r="H2724" t="str">
        <f>VLOOKUP(E2724,suppliers!$A$2:$B$18,2,)</f>
        <v>OTHER</v>
      </c>
      <c r="I2724" t="str">
        <f>VLOOKUP(C2724,Table_items[],2,FALSE)</f>
        <v>Candesartan Ogb Dexa</v>
      </c>
      <c r="J2724" t="str">
        <f>VLOOKUP(C2724,Table_items[],3,FALSE)</f>
        <v>Obat Hipertensi</v>
      </c>
      <c r="K2724" s="23">
        <f>VLOOKUP(C2724,Table_items[],4,FALSE)</f>
        <v>5000</v>
      </c>
      <c r="L2724" s="23">
        <f>VLOOKUP(C2724,Table_items[],5,FALSE)</f>
        <v>5095</v>
      </c>
    </row>
    <row r="2725" spans="1:12" s="23" customFormat="1" x14ac:dyDescent="0.2">
      <c r="A2725" s="7" t="s">
        <v>3010</v>
      </c>
      <c r="B2725" s="27">
        <v>44272</v>
      </c>
      <c r="C2725" s="9" t="s">
        <v>22</v>
      </c>
      <c r="D2725" s="9">
        <v>27</v>
      </c>
      <c r="E2725" s="9" t="s">
        <v>4896</v>
      </c>
      <c r="F2725" s="20" t="s">
        <v>4908</v>
      </c>
      <c r="G2725" t="s">
        <v>4904</v>
      </c>
      <c r="H2725" t="str">
        <f>VLOOKUP(E2725,suppliers!$A$2:$B$18,2,)</f>
        <v>OTHER</v>
      </c>
      <c r="I2725" t="str">
        <f>VLOOKUP(C2725,Table_items[],2,FALSE)</f>
        <v>Candesartan Ogb Dexa</v>
      </c>
      <c r="J2725" t="str">
        <f>VLOOKUP(C2725,Table_items[],3,FALSE)</f>
        <v>Obat Hipertensi</v>
      </c>
      <c r="K2725" s="23">
        <f>VLOOKUP(C2725,Table_items[],4,FALSE)</f>
        <v>5000</v>
      </c>
      <c r="L2725" s="23">
        <f>VLOOKUP(C2725,Table_items[],5,FALSE)</f>
        <v>5095</v>
      </c>
    </row>
    <row r="2726" spans="1:12" s="23" customFormat="1" x14ac:dyDescent="0.2">
      <c r="A2726" s="11" t="s">
        <v>3011</v>
      </c>
      <c r="B2726" s="28">
        <v>44272</v>
      </c>
      <c r="C2726" s="13" t="s">
        <v>10</v>
      </c>
      <c r="D2726" s="13">
        <v>37</v>
      </c>
      <c r="E2726" s="9" t="s">
        <v>4896</v>
      </c>
      <c r="F2726" s="20" t="s">
        <v>4908</v>
      </c>
      <c r="G2726" t="s">
        <v>4904</v>
      </c>
      <c r="H2726" t="str">
        <f>VLOOKUP(E2726,suppliers!$A$2:$B$18,2,)</f>
        <v>OTHER</v>
      </c>
      <c r="I2726" t="str">
        <f>VLOOKUP(C2726,Table_items[],2,FALSE)</f>
        <v>Dexteem Box Plus 100 Tablet</v>
      </c>
      <c r="J2726" t="str">
        <f>VLOOKUP(C2726,Table_items[],3,FALSE)</f>
        <v>Obat Alergi</v>
      </c>
      <c r="K2726" s="23">
        <f>VLOOKUP(C2726,Table_items[],4,FALSE)</f>
        <v>25322</v>
      </c>
      <c r="L2726" s="23">
        <f>VLOOKUP(C2726,Table_items[],5,FALSE)</f>
        <v>25449</v>
      </c>
    </row>
    <row r="2727" spans="1:12" s="23" customFormat="1" x14ac:dyDescent="0.2">
      <c r="A2727" s="7" t="s">
        <v>3012</v>
      </c>
      <c r="B2727" s="27">
        <v>44272</v>
      </c>
      <c r="C2727" s="9" t="s">
        <v>28</v>
      </c>
      <c r="D2727" s="9">
        <v>2</v>
      </c>
      <c r="E2727" s="9" t="s">
        <v>4896</v>
      </c>
      <c r="F2727" s="20" t="s">
        <v>4908</v>
      </c>
      <c r="G2727" t="s">
        <v>4904</v>
      </c>
      <c r="H2727" t="str">
        <f>VLOOKUP(E2727,suppliers!$A$2:$B$18,2,)</f>
        <v>OTHER</v>
      </c>
      <c r="I2727" t="str">
        <f>VLOOKUP(C2727,Table_items[],2,FALSE)</f>
        <v>Hyperchol 100 MG 12 KPS</v>
      </c>
      <c r="J2727" t="str">
        <f>VLOOKUP(C2727,Table_items[],3,FALSE)</f>
        <v>Obat Kolesterol</v>
      </c>
      <c r="K2727" s="23">
        <f>VLOOKUP(C2727,Table_items[],4,FALSE)</f>
        <v>42800</v>
      </c>
      <c r="L2727" s="23">
        <f>VLOOKUP(C2727,Table_items[],5,FALSE)</f>
        <v>43442</v>
      </c>
    </row>
    <row r="2728" spans="1:12" s="23" customFormat="1" x14ac:dyDescent="0.2">
      <c r="A2728" s="11" t="s">
        <v>3013</v>
      </c>
      <c r="B2728" s="28">
        <v>44272</v>
      </c>
      <c r="C2728" s="13" t="s">
        <v>11</v>
      </c>
      <c r="D2728" s="13">
        <v>42</v>
      </c>
      <c r="E2728" s="9" t="s">
        <v>4896</v>
      </c>
      <c r="F2728" s="20" t="s">
        <v>4908</v>
      </c>
      <c r="G2728" t="s">
        <v>4904</v>
      </c>
      <c r="H2728" t="str">
        <f>VLOOKUP(E2728,suppliers!$A$2:$B$18,2,)</f>
        <v>OTHER</v>
      </c>
      <c r="I2728" t="str">
        <f>VLOOKUP(C2728,Table_items[],2,FALSE)</f>
        <v>Neozep Forte 1 Strip 4 Tablet</v>
      </c>
      <c r="J2728" t="str">
        <f>VLOOKUP(C2728,Table_items[],3,FALSE)</f>
        <v>Obat Batuk &amp; Pilek</v>
      </c>
      <c r="K2728" s="23">
        <f>VLOOKUP(C2728,Table_items[],4,FALSE)</f>
        <v>2324</v>
      </c>
      <c r="L2728" s="23">
        <f>VLOOKUP(C2728,Table_items[],5,FALSE)</f>
        <v>2338</v>
      </c>
    </row>
    <row r="2729" spans="1:12" s="23" customFormat="1" x14ac:dyDescent="0.2">
      <c r="A2729" s="7" t="s">
        <v>3014</v>
      </c>
      <c r="B2729" s="27">
        <v>44273</v>
      </c>
      <c r="C2729" s="9" t="s">
        <v>12</v>
      </c>
      <c r="D2729" s="9">
        <v>66</v>
      </c>
      <c r="E2729" s="9" t="s">
        <v>4896</v>
      </c>
      <c r="F2729" s="20" t="s">
        <v>4908</v>
      </c>
      <c r="G2729" t="s">
        <v>4904</v>
      </c>
      <c r="H2729" t="str">
        <f>VLOOKUP(E2729,suppliers!$A$2:$B$18,2,)</f>
        <v>OTHER</v>
      </c>
      <c r="I2729" t="str">
        <f>VLOOKUP(C2729,Table_items[],2,FALSE)</f>
        <v>Decolsen 1 Strip 4 Tablet</v>
      </c>
      <c r="J2729" t="str">
        <f>VLOOKUP(C2729,Table_items[],3,FALSE)</f>
        <v>Obat Batuk &amp; Pilek</v>
      </c>
      <c r="K2729" s="23">
        <f>VLOOKUP(C2729,Table_items[],4,FALSE)</f>
        <v>2886</v>
      </c>
      <c r="L2729" s="23">
        <f>VLOOKUP(C2729,Table_items[],5,FALSE)</f>
        <v>2915</v>
      </c>
    </row>
    <row r="2730" spans="1:12" s="23" customFormat="1" x14ac:dyDescent="0.2">
      <c r="A2730" s="11" t="s">
        <v>3015</v>
      </c>
      <c r="B2730" s="28">
        <v>44273</v>
      </c>
      <c r="C2730" s="13" t="s">
        <v>37</v>
      </c>
      <c r="D2730" s="13">
        <v>13</v>
      </c>
      <c r="E2730" s="9" t="s">
        <v>4896</v>
      </c>
      <c r="F2730" s="20" t="s">
        <v>4908</v>
      </c>
      <c r="G2730" t="s">
        <v>4904</v>
      </c>
      <c r="H2730" t="str">
        <f>VLOOKUP(E2730,suppliers!$A$2:$B$18,2,)</f>
        <v>OTHER</v>
      </c>
      <c r="I2730" t="str">
        <f>VLOOKUP(C2730,Table_items[],2,FALSE)</f>
        <v>Bodrex Extra</v>
      </c>
      <c r="J2730" t="str">
        <f>VLOOKUP(C2730,Table_items[],3,FALSE)</f>
        <v>Obat Sakit Kepala &amp; Demam</v>
      </c>
      <c r="K2730" s="23">
        <f>VLOOKUP(C2730,Table_items[],4,FALSE)</f>
        <v>50788</v>
      </c>
      <c r="L2730" s="23">
        <f>VLOOKUP(C2730,Table_items[],5,FALSE)</f>
        <v>51753</v>
      </c>
    </row>
    <row r="2731" spans="1:12" s="23" customFormat="1" x14ac:dyDescent="0.2">
      <c r="A2731" s="7" t="s">
        <v>3016</v>
      </c>
      <c r="B2731" s="27">
        <v>44273</v>
      </c>
      <c r="C2731" s="9" t="s">
        <v>24</v>
      </c>
      <c r="D2731" s="9">
        <v>34</v>
      </c>
      <c r="E2731" s="9" t="s">
        <v>4896</v>
      </c>
      <c r="F2731" s="20" t="s">
        <v>4908</v>
      </c>
      <c r="G2731" t="s">
        <v>4904</v>
      </c>
      <c r="H2731" t="str">
        <f>VLOOKUP(E2731,suppliers!$A$2:$B$18,2,)</f>
        <v>OTHER</v>
      </c>
      <c r="I2731" t="str">
        <f>VLOOKUP(C2731,Table_items[],2,FALSE)</f>
        <v>Irbesartan</v>
      </c>
      <c r="J2731" t="str">
        <f>VLOOKUP(C2731,Table_items[],3,FALSE)</f>
        <v>Obat Hipertensi</v>
      </c>
      <c r="K2731" s="23">
        <f>VLOOKUP(C2731,Table_items[],4,FALSE)</f>
        <v>108794</v>
      </c>
      <c r="L2731" s="23">
        <f>VLOOKUP(C2731,Table_items[],5,FALSE)</f>
        <v>109447</v>
      </c>
    </row>
    <row r="2732" spans="1:12" s="23" customFormat="1" x14ac:dyDescent="0.2">
      <c r="A2732" s="11" t="s">
        <v>3017</v>
      </c>
      <c r="B2732" s="28">
        <v>44273</v>
      </c>
      <c r="C2732" s="13" t="s">
        <v>28</v>
      </c>
      <c r="D2732" s="13">
        <v>5</v>
      </c>
      <c r="E2732" s="9" t="s">
        <v>4896</v>
      </c>
      <c r="F2732" s="20" t="s">
        <v>4908</v>
      </c>
      <c r="G2732" t="s">
        <v>4904</v>
      </c>
      <c r="H2732" t="str">
        <f>VLOOKUP(E2732,suppliers!$A$2:$B$18,2,)</f>
        <v>OTHER</v>
      </c>
      <c r="I2732" t="str">
        <f>VLOOKUP(C2732,Table_items[],2,FALSE)</f>
        <v>Hyperchol 100 MG 12 KPS</v>
      </c>
      <c r="J2732" t="str">
        <f>VLOOKUP(C2732,Table_items[],3,FALSE)</f>
        <v>Obat Kolesterol</v>
      </c>
      <c r="K2732" s="23">
        <f>VLOOKUP(C2732,Table_items[],4,FALSE)</f>
        <v>42800</v>
      </c>
      <c r="L2732" s="23">
        <f>VLOOKUP(C2732,Table_items[],5,FALSE)</f>
        <v>43442</v>
      </c>
    </row>
    <row r="2733" spans="1:12" s="23" customFormat="1" x14ac:dyDescent="0.2">
      <c r="A2733" s="7" t="s">
        <v>3018</v>
      </c>
      <c r="B2733" s="27">
        <v>44273</v>
      </c>
      <c r="C2733" s="9" t="s">
        <v>8</v>
      </c>
      <c r="D2733" s="9">
        <v>4</v>
      </c>
      <c r="E2733" s="9" t="s">
        <v>4896</v>
      </c>
      <c r="F2733" s="20" t="s">
        <v>4908</v>
      </c>
      <c r="G2733" t="s">
        <v>4904</v>
      </c>
      <c r="H2733" t="str">
        <f>VLOOKUP(E2733,suppliers!$A$2:$B$18,2,)</f>
        <v>OTHER</v>
      </c>
      <c r="I2733" t="str">
        <f>VLOOKUP(C2733,Table_items[],2,FALSE)</f>
        <v>Bisoprolol Ogb Dexa</v>
      </c>
      <c r="J2733" t="str">
        <f>VLOOKUP(C2733,Table_items[],3,FALSE)</f>
        <v>Obat Alergi</v>
      </c>
      <c r="K2733" s="23">
        <f>VLOOKUP(C2733,Table_items[],4,FALSE)</f>
        <v>10000</v>
      </c>
      <c r="L2733" s="23">
        <f>VLOOKUP(C2733,Table_items[],5,FALSE)</f>
        <v>10180</v>
      </c>
    </row>
    <row r="2734" spans="1:12" s="23" customFormat="1" x14ac:dyDescent="0.2">
      <c r="A2734" s="11" t="s">
        <v>3019</v>
      </c>
      <c r="B2734" s="28">
        <v>44273</v>
      </c>
      <c r="C2734" s="13" t="s">
        <v>23</v>
      </c>
      <c r="D2734" s="13">
        <v>28</v>
      </c>
      <c r="E2734" s="9" t="s">
        <v>4896</v>
      </c>
      <c r="F2734" s="20" t="s">
        <v>4908</v>
      </c>
      <c r="G2734" t="s">
        <v>4904</v>
      </c>
      <c r="H2734" t="str">
        <f>VLOOKUP(E2734,suppliers!$A$2:$B$18,2,)</f>
        <v>OTHER</v>
      </c>
      <c r="I2734" t="str">
        <f>VLOOKUP(C2734,Table_items[],2,FALSE)</f>
        <v>Amlodipine Besilate</v>
      </c>
      <c r="J2734" t="str">
        <f>VLOOKUP(C2734,Table_items[],3,FALSE)</f>
        <v>Obat Hipertensi</v>
      </c>
      <c r="K2734" s="23">
        <f>VLOOKUP(C2734,Table_items[],4,FALSE)</f>
        <v>7467</v>
      </c>
      <c r="L2734" s="23">
        <f>VLOOKUP(C2734,Table_items[],5,FALSE)</f>
        <v>7504</v>
      </c>
    </row>
    <row r="2735" spans="1:12" s="23" customFormat="1" x14ac:dyDescent="0.2">
      <c r="A2735" s="7" t="s">
        <v>3020</v>
      </c>
      <c r="B2735" s="27">
        <v>44273</v>
      </c>
      <c r="C2735" s="9" t="s">
        <v>34</v>
      </c>
      <c r="D2735" s="9">
        <v>7</v>
      </c>
      <c r="E2735" s="9" t="s">
        <v>4896</v>
      </c>
      <c r="F2735" s="20" t="s">
        <v>4908</v>
      </c>
      <c r="G2735" t="s">
        <v>4904</v>
      </c>
      <c r="H2735" t="str">
        <f>VLOOKUP(E2735,suppliers!$A$2:$B$18,2,)</f>
        <v>OTHER</v>
      </c>
      <c r="I2735" t="str">
        <f>VLOOKUP(C2735,Table_items[],2,FALSE)</f>
        <v>Panadol Anak Tablet 1 Strip</v>
      </c>
      <c r="J2735" t="str">
        <f>VLOOKUP(C2735,Table_items[],3,FALSE)</f>
        <v>Obat Sakit Kepala &amp; Demam</v>
      </c>
      <c r="K2735" s="23">
        <f>VLOOKUP(C2735,Table_items[],4,FALSE)</f>
        <v>25000</v>
      </c>
      <c r="L2735" s="23">
        <f>VLOOKUP(C2735,Table_items[],5,FALSE)</f>
        <v>25450</v>
      </c>
    </row>
    <row r="2736" spans="1:12" s="23" customFormat="1" x14ac:dyDescent="0.2">
      <c r="A2736" s="11" t="s">
        <v>3021</v>
      </c>
      <c r="B2736" s="28">
        <v>44273</v>
      </c>
      <c r="C2736" s="13" t="s">
        <v>39</v>
      </c>
      <c r="D2736" s="13">
        <v>75</v>
      </c>
      <c r="E2736" s="9" t="s">
        <v>4896</v>
      </c>
      <c r="F2736" s="20" t="s">
        <v>4908</v>
      </c>
      <c r="G2736" t="s">
        <v>4904</v>
      </c>
      <c r="H2736" t="str">
        <f>VLOOKUP(E2736,suppliers!$A$2:$B$18,2,)</f>
        <v>OTHER</v>
      </c>
      <c r="I2736" t="str">
        <f>VLOOKUP(C2736,Table_items[],2,FALSE)</f>
        <v>Cilostazol Bernofarm</v>
      </c>
      <c r="J2736" t="str">
        <f>VLOOKUP(C2736,Table_items[],3,FALSE)</f>
        <v>Obat Sakit Kepala &amp; Demam</v>
      </c>
      <c r="K2736" s="23">
        <f>VLOOKUP(C2736,Table_items[],4,FALSE)</f>
        <v>45450</v>
      </c>
      <c r="L2736" s="23">
        <f>VLOOKUP(C2736,Table_items[],5,FALSE)</f>
        <v>46223</v>
      </c>
    </row>
    <row r="2737" spans="1:12" s="23" customFormat="1" x14ac:dyDescent="0.2">
      <c r="A2737" s="7" t="s">
        <v>3022</v>
      </c>
      <c r="B2737" s="27">
        <v>44274</v>
      </c>
      <c r="C2737" s="9" t="s">
        <v>37</v>
      </c>
      <c r="D2737" s="9">
        <v>21</v>
      </c>
      <c r="E2737" s="9" t="s">
        <v>4896</v>
      </c>
      <c r="F2737" s="20" t="s">
        <v>4908</v>
      </c>
      <c r="G2737" t="s">
        <v>4904</v>
      </c>
      <c r="H2737" t="str">
        <f>VLOOKUP(E2737,suppliers!$A$2:$B$18,2,)</f>
        <v>OTHER</v>
      </c>
      <c r="I2737" t="str">
        <f>VLOOKUP(C2737,Table_items[],2,FALSE)</f>
        <v>Bodrex Extra</v>
      </c>
      <c r="J2737" t="str">
        <f>VLOOKUP(C2737,Table_items[],3,FALSE)</f>
        <v>Obat Sakit Kepala &amp; Demam</v>
      </c>
      <c r="K2737" s="23">
        <f>VLOOKUP(C2737,Table_items[],4,FALSE)</f>
        <v>50788</v>
      </c>
      <c r="L2737" s="23">
        <f>VLOOKUP(C2737,Table_items[],5,FALSE)</f>
        <v>51753</v>
      </c>
    </row>
    <row r="2738" spans="1:12" s="23" customFormat="1" x14ac:dyDescent="0.2">
      <c r="A2738" s="11" t="s">
        <v>3023</v>
      </c>
      <c r="B2738" s="28">
        <v>44274</v>
      </c>
      <c r="C2738" s="13" t="s">
        <v>24</v>
      </c>
      <c r="D2738" s="13">
        <v>8</v>
      </c>
      <c r="E2738" s="9" t="s">
        <v>4896</v>
      </c>
      <c r="F2738" s="20" t="s">
        <v>4908</v>
      </c>
      <c r="G2738" t="s">
        <v>4904</v>
      </c>
      <c r="H2738" t="str">
        <f>VLOOKUP(E2738,suppliers!$A$2:$B$18,2,)</f>
        <v>OTHER</v>
      </c>
      <c r="I2738" t="str">
        <f>VLOOKUP(C2738,Table_items[],2,FALSE)</f>
        <v>Irbesartan</v>
      </c>
      <c r="J2738" t="str">
        <f>VLOOKUP(C2738,Table_items[],3,FALSE)</f>
        <v>Obat Hipertensi</v>
      </c>
      <c r="K2738" s="23">
        <f>VLOOKUP(C2738,Table_items[],4,FALSE)</f>
        <v>108794</v>
      </c>
      <c r="L2738" s="23">
        <f>VLOOKUP(C2738,Table_items[],5,FALSE)</f>
        <v>109447</v>
      </c>
    </row>
    <row r="2739" spans="1:12" s="23" customFormat="1" x14ac:dyDescent="0.2">
      <c r="A2739" s="7" t="s">
        <v>3024</v>
      </c>
      <c r="B2739" s="27">
        <v>44274</v>
      </c>
      <c r="C2739" s="9" t="s">
        <v>38</v>
      </c>
      <c r="D2739" s="9">
        <v>25</v>
      </c>
      <c r="E2739" s="9" t="s">
        <v>4896</v>
      </c>
      <c r="F2739" s="20" t="s">
        <v>4908</v>
      </c>
      <c r="G2739" t="s">
        <v>4904</v>
      </c>
      <c r="H2739" t="str">
        <f>VLOOKUP(E2739,suppliers!$A$2:$B$18,2,)</f>
        <v>OTHER</v>
      </c>
      <c r="I2739" t="str">
        <f>VLOOKUP(C2739,Table_items[],2,FALSE)</f>
        <v>Sanmol 500 MG 4 Tablet</v>
      </c>
      <c r="J2739" t="str">
        <f>VLOOKUP(C2739,Table_items[],3,FALSE)</f>
        <v>Obat Sakit Kepala &amp; Demam</v>
      </c>
      <c r="K2739" s="23">
        <f>VLOOKUP(C2739,Table_items[],4,FALSE)</f>
        <v>1600</v>
      </c>
      <c r="L2739" s="23">
        <f>VLOOKUP(C2739,Table_items[],5,FALSE)</f>
        <v>1619</v>
      </c>
    </row>
    <row r="2740" spans="1:12" s="23" customFormat="1" x14ac:dyDescent="0.2">
      <c r="A2740" s="11" t="s">
        <v>3025</v>
      </c>
      <c r="B2740" s="28">
        <v>44274</v>
      </c>
      <c r="C2740" s="13" t="s">
        <v>22</v>
      </c>
      <c r="D2740" s="13">
        <v>34</v>
      </c>
      <c r="E2740" s="9" t="s">
        <v>4896</v>
      </c>
      <c r="F2740" s="20" t="s">
        <v>4908</v>
      </c>
      <c r="G2740" t="s">
        <v>4904</v>
      </c>
      <c r="H2740" t="str">
        <f>VLOOKUP(E2740,suppliers!$A$2:$B$18,2,)</f>
        <v>OTHER</v>
      </c>
      <c r="I2740" t="str">
        <f>VLOOKUP(C2740,Table_items[],2,FALSE)</f>
        <v>Candesartan Ogb Dexa</v>
      </c>
      <c r="J2740" t="str">
        <f>VLOOKUP(C2740,Table_items[],3,FALSE)</f>
        <v>Obat Hipertensi</v>
      </c>
      <c r="K2740" s="23">
        <f>VLOOKUP(C2740,Table_items[],4,FALSE)</f>
        <v>5000</v>
      </c>
      <c r="L2740" s="23">
        <f>VLOOKUP(C2740,Table_items[],5,FALSE)</f>
        <v>5095</v>
      </c>
    </row>
    <row r="2741" spans="1:12" s="23" customFormat="1" x14ac:dyDescent="0.2">
      <c r="A2741" s="7" t="s">
        <v>3026</v>
      </c>
      <c r="B2741" s="27">
        <v>44274</v>
      </c>
      <c r="C2741" s="9" t="s">
        <v>7</v>
      </c>
      <c r="D2741" s="9">
        <v>11</v>
      </c>
      <c r="E2741" s="9" t="s">
        <v>4896</v>
      </c>
      <c r="F2741" s="20" t="s">
        <v>4908</v>
      </c>
      <c r="G2741" t="s">
        <v>4904</v>
      </c>
      <c r="H2741" t="str">
        <f>VLOOKUP(E2741,suppliers!$A$2:$B$18,2,)</f>
        <v>OTHER</v>
      </c>
      <c r="I2741" t="str">
        <f>VLOOKUP(C2741,Table_items[],2,FALSE)</f>
        <v>Acetylcysteine Mahakam 200 mg</v>
      </c>
      <c r="J2741" t="str">
        <f>VLOOKUP(C2741,Table_items[],3,FALSE)</f>
        <v>Obat Alergi</v>
      </c>
      <c r="K2741" s="23">
        <f>VLOOKUP(C2741,Table_items[],4,FALSE)</f>
        <v>33000</v>
      </c>
      <c r="L2741" s="23">
        <f>VLOOKUP(C2741,Table_items[],5,FALSE)</f>
        <v>33330</v>
      </c>
    </row>
    <row r="2742" spans="1:12" s="23" customFormat="1" x14ac:dyDescent="0.2">
      <c r="A2742" s="11" t="s">
        <v>3027</v>
      </c>
      <c r="B2742" s="28">
        <v>44275</v>
      </c>
      <c r="C2742" s="13" t="s">
        <v>12</v>
      </c>
      <c r="D2742" s="13">
        <v>25</v>
      </c>
      <c r="E2742" s="9" t="s">
        <v>4896</v>
      </c>
      <c r="F2742" s="20" t="s">
        <v>4908</v>
      </c>
      <c r="G2742" t="s">
        <v>4904</v>
      </c>
      <c r="H2742" t="str">
        <f>VLOOKUP(E2742,suppliers!$A$2:$B$18,2,)</f>
        <v>OTHER</v>
      </c>
      <c r="I2742" t="str">
        <f>VLOOKUP(C2742,Table_items[],2,FALSE)</f>
        <v>Decolsen 1 Strip 4 Tablet</v>
      </c>
      <c r="J2742" t="str">
        <f>VLOOKUP(C2742,Table_items[],3,FALSE)</f>
        <v>Obat Batuk &amp; Pilek</v>
      </c>
      <c r="K2742" s="23">
        <f>VLOOKUP(C2742,Table_items[],4,FALSE)</f>
        <v>2886</v>
      </c>
      <c r="L2742" s="23">
        <f>VLOOKUP(C2742,Table_items[],5,FALSE)</f>
        <v>2915</v>
      </c>
    </row>
    <row r="2743" spans="1:12" s="23" customFormat="1" x14ac:dyDescent="0.2">
      <c r="A2743" s="7" t="s">
        <v>3028</v>
      </c>
      <c r="B2743" s="27">
        <v>44275</v>
      </c>
      <c r="C2743" s="9" t="s">
        <v>38</v>
      </c>
      <c r="D2743" s="9">
        <v>16</v>
      </c>
      <c r="E2743" s="9" t="s">
        <v>4896</v>
      </c>
      <c r="F2743" s="20" t="s">
        <v>4908</v>
      </c>
      <c r="G2743" t="s">
        <v>4904</v>
      </c>
      <c r="H2743" t="str">
        <f>VLOOKUP(E2743,suppliers!$A$2:$B$18,2,)</f>
        <v>OTHER</v>
      </c>
      <c r="I2743" t="str">
        <f>VLOOKUP(C2743,Table_items[],2,FALSE)</f>
        <v>Sanmol 500 MG 4 Tablet</v>
      </c>
      <c r="J2743" t="str">
        <f>VLOOKUP(C2743,Table_items[],3,FALSE)</f>
        <v>Obat Sakit Kepala &amp; Demam</v>
      </c>
      <c r="K2743" s="23">
        <f>VLOOKUP(C2743,Table_items[],4,FALSE)</f>
        <v>1600</v>
      </c>
      <c r="L2743" s="23">
        <f>VLOOKUP(C2743,Table_items[],5,FALSE)</f>
        <v>1619</v>
      </c>
    </row>
    <row r="2744" spans="1:12" s="23" customFormat="1" x14ac:dyDescent="0.2">
      <c r="A2744" s="11" t="s">
        <v>3029</v>
      </c>
      <c r="B2744" s="28">
        <v>44275</v>
      </c>
      <c r="C2744" s="13" t="s">
        <v>41</v>
      </c>
      <c r="D2744" s="13">
        <v>37</v>
      </c>
      <c r="E2744" s="9" t="s">
        <v>4896</v>
      </c>
      <c r="F2744" s="20" t="s">
        <v>4908</v>
      </c>
      <c r="G2744" t="s">
        <v>4904</v>
      </c>
      <c r="H2744" t="str">
        <f>VLOOKUP(E2744,suppliers!$A$2:$B$18,2,)</f>
        <v>OTHER</v>
      </c>
      <c r="I2744" t="str">
        <f>VLOOKUP(C2744,Table_items[],2,FALSE)</f>
        <v>Otilon Ear Drops 8 mL</v>
      </c>
      <c r="J2744" t="str">
        <f>VLOOKUP(C2744,Table_items[],3,FALSE)</f>
        <v>Obat Telinga</v>
      </c>
      <c r="K2744" s="23">
        <f>VLOOKUP(C2744,Table_items[],4,FALSE)</f>
        <v>55000</v>
      </c>
      <c r="L2744" s="23">
        <f>VLOOKUP(C2744,Table_items[],5,FALSE)</f>
        <v>55935</v>
      </c>
    </row>
    <row r="2745" spans="1:12" s="23" customFormat="1" x14ac:dyDescent="0.2">
      <c r="A2745" s="7" t="s">
        <v>3030</v>
      </c>
      <c r="B2745" s="27">
        <v>44275</v>
      </c>
      <c r="C2745" s="9" t="s">
        <v>10</v>
      </c>
      <c r="D2745" s="9">
        <v>35</v>
      </c>
      <c r="E2745" s="9" t="s">
        <v>4896</v>
      </c>
      <c r="F2745" s="20" t="s">
        <v>4908</v>
      </c>
      <c r="G2745" t="s">
        <v>4904</v>
      </c>
      <c r="H2745" t="str">
        <f>VLOOKUP(E2745,suppliers!$A$2:$B$18,2,)</f>
        <v>OTHER</v>
      </c>
      <c r="I2745" t="str">
        <f>VLOOKUP(C2745,Table_items[],2,FALSE)</f>
        <v>Dexteem Box Plus 100 Tablet</v>
      </c>
      <c r="J2745" t="str">
        <f>VLOOKUP(C2745,Table_items[],3,FALSE)</f>
        <v>Obat Alergi</v>
      </c>
      <c r="K2745" s="23">
        <f>VLOOKUP(C2745,Table_items[],4,FALSE)</f>
        <v>25322</v>
      </c>
      <c r="L2745" s="23">
        <f>VLOOKUP(C2745,Table_items[],5,FALSE)</f>
        <v>25449</v>
      </c>
    </row>
    <row r="2746" spans="1:12" s="23" customFormat="1" x14ac:dyDescent="0.2">
      <c r="A2746" s="11" t="s">
        <v>3031</v>
      </c>
      <c r="B2746" s="28">
        <v>44275</v>
      </c>
      <c r="C2746" s="13" t="s">
        <v>11</v>
      </c>
      <c r="D2746" s="13">
        <v>136</v>
      </c>
      <c r="E2746" s="9" t="s">
        <v>4896</v>
      </c>
      <c r="F2746" s="20" t="s">
        <v>4908</v>
      </c>
      <c r="G2746" t="s">
        <v>4904</v>
      </c>
      <c r="H2746" t="str">
        <f>VLOOKUP(E2746,suppliers!$A$2:$B$18,2,)</f>
        <v>OTHER</v>
      </c>
      <c r="I2746" t="str">
        <f>VLOOKUP(C2746,Table_items[],2,FALSE)</f>
        <v>Neozep Forte 1 Strip 4 Tablet</v>
      </c>
      <c r="J2746" t="str">
        <f>VLOOKUP(C2746,Table_items[],3,FALSE)</f>
        <v>Obat Batuk &amp; Pilek</v>
      </c>
      <c r="K2746" s="23">
        <f>VLOOKUP(C2746,Table_items[],4,FALSE)</f>
        <v>2324</v>
      </c>
      <c r="L2746" s="23">
        <f>VLOOKUP(C2746,Table_items[],5,FALSE)</f>
        <v>2338</v>
      </c>
    </row>
    <row r="2747" spans="1:12" s="23" customFormat="1" x14ac:dyDescent="0.2">
      <c r="A2747" s="7" t="s">
        <v>3032</v>
      </c>
      <c r="B2747" s="27">
        <v>44276</v>
      </c>
      <c r="C2747" s="9" t="s">
        <v>12</v>
      </c>
      <c r="D2747" s="9">
        <v>21</v>
      </c>
      <c r="E2747" s="9" t="s">
        <v>4896</v>
      </c>
      <c r="F2747" s="20" t="s">
        <v>4908</v>
      </c>
      <c r="G2747" t="s">
        <v>4904</v>
      </c>
      <c r="H2747" t="str">
        <f>VLOOKUP(E2747,suppliers!$A$2:$B$18,2,)</f>
        <v>OTHER</v>
      </c>
      <c r="I2747" t="str">
        <f>VLOOKUP(C2747,Table_items[],2,FALSE)</f>
        <v>Decolsen 1 Strip 4 Tablet</v>
      </c>
      <c r="J2747" t="str">
        <f>VLOOKUP(C2747,Table_items[],3,FALSE)</f>
        <v>Obat Batuk &amp; Pilek</v>
      </c>
      <c r="K2747" s="23">
        <f>VLOOKUP(C2747,Table_items[],4,FALSE)</f>
        <v>2886</v>
      </c>
      <c r="L2747" s="23">
        <f>VLOOKUP(C2747,Table_items[],5,FALSE)</f>
        <v>2915</v>
      </c>
    </row>
    <row r="2748" spans="1:12" s="23" customFormat="1" x14ac:dyDescent="0.2">
      <c r="A2748" s="11" t="s">
        <v>3033</v>
      </c>
      <c r="B2748" s="28">
        <v>44276</v>
      </c>
      <c r="C2748" s="13" t="s">
        <v>12</v>
      </c>
      <c r="D2748" s="13">
        <v>28</v>
      </c>
      <c r="E2748" s="9" t="s">
        <v>4896</v>
      </c>
      <c r="F2748" s="20" t="s">
        <v>4908</v>
      </c>
      <c r="G2748" t="s">
        <v>4904</v>
      </c>
      <c r="H2748" t="str">
        <f>VLOOKUP(E2748,suppliers!$A$2:$B$18,2,)</f>
        <v>OTHER</v>
      </c>
      <c r="I2748" t="str">
        <f>VLOOKUP(C2748,Table_items[],2,FALSE)</f>
        <v>Decolsen 1 Strip 4 Tablet</v>
      </c>
      <c r="J2748" t="str">
        <f>VLOOKUP(C2748,Table_items[],3,FALSE)</f>
        <v>Obat Batuk &amp; Pilek</v>
      </c>
      <c r="K2748" s="23">
        <f>VLOOKUP(C2748,Table_items[],4,FALSE)</f>
        <v>2886</v>
      </c>
      <c r="L2748" s="23">
        <f>VLOOKUP(C2748,Table_items[],5,FALSE)</f>
        <v>2915</v>
      </c>
    </row>
    <row r="2749" spans="1:12" s="23" customFormat="1" x14ac:dyDescent="0.2">
      <c r="A2749" s="7" t="s">
        <v>3034</v>
      </c>
      <c r="B2749" s="27">
        <v>44276</v>
      </c>
      <c r="C2749" s="9" t="s">
        <v>37</v>
      </c>
      <c r="D2749" s="9">
        <v>42</v>
      </c>
      <c r="E2749" s="9" t="s">
        <v>4896</v>
      </c>
      <c r="F2749" s="20" t="s">
        <v>4908</v>
      </c>
      <c r="G2749" t="s">
        <v>4904</v>
      </c>
      <c r="H2749" t="str">
        <f>VLOOKUP(E2749,suppliers!$A$2:$B$18,2,)</f>
        <v>OTHER</v>
      </c>
      <c r="I2749" t="str">
        <f>VLOOKUP(C2749,Table_items[],2,FALSE)</f>
        <v>Bodrex Extra</v>
      </c>
      <c r="J2749" t="str">
        <f>VLOOKUP(C2749,Table_items[],3,FALSE)</f>
        <v>Obat Sakit Kepala &amp; Demam</v>
      </c>
      <c r="K2749" s="23">
        <f>VLOOKUP(C2749,Table_items[],4,FALSE)</f>
        <v>50788</v>
      </c>
      <c r="L2749" s="23">
        <f>VLOOKUP(C2749,Table_items[],5,FALSE)</f>
        <v>51753</v>
      </c>
    </row>
    <row r="2750" spans="1:12" s="23" customFormat="1" x14ac:dyDescent="0.2">
      <c r="A2750" s="11" t="s">
        <v>3035</v>
      </c>
      <c r="B2750" s="28">
        <v>44276</v>
      </c>
      <c r="C2750" s="13" t="s">
        <v>24</v>
      </c>
      <c r="D2750" s="13">
        <v>52</v>
      </c>
      <c r="E2750" s="9" t="s">
        <v>4896</v>
      </c>
      <c r="F2750" s="20" t="s">
        <v>4908</v>
      </c>
      <c r="G2750" t="s">
        <v>4904</v>
      </c>
      <c r="H2750" t="str">
        <f>VLOOKUP(E2750,suppliers!$A$2:$B$18,2,)</f>
        <v>OTHER</v>
      </c>
      <c r="I2750" t="str">
        <f>VLOOKUP(C2750,Table_items[],2,FALSE)</f>
        <v>Irbesartan</v>
      </c>
      <c r="J2750" t="str">
        <f>VLOOKUP(C2750,Table_items[],3,FALSE)</f>
        <v>Obat Hipertensi</v>
      </c>
      <c r="K2750" s="23">
        <f>VLOOKUP(C2750,Table_items[],4,FALSE)</f>
        <v>108794</v>
      </c>
      <c r="L2750" s="23">
        <f>VLOOKUP(C2750,Table_items[],5,FALSE)</f>
        <v>109447</v>
      </c>
    </row>
    <row r="2751" spans="1:12" s="23" customFormat="1" x14ac:dyDescent="0.2">
      <c r="A2751" s="7" t="s">
        <v>3036</v>
      </c>
      <c r="B2751" s="27">
        <v>44276</v>
      </c>
      <c r="C2751" s="9" t="s">
        <v>22</v>
      </c>
      <c r="D2751" s="9">
        <v>30</v>
      </c>
      <c r="E2751" s="9" t="s">
        <v>4896</v>
      </c>
      <c r="F2751" s="20" t="s">
        <v>4908</v>
      </c>
      <c r="G2751" t="s">
        <v>4904</v>
      </c>
      <c r="H2751" t="str">
        <f>VLOOKUP(E2751,suppliers!$A$2:$B$18,2,)</f>
        <v>OTHER</v>
      </c>
      <c r="I2751" t="str">
        <f>VLOOKUP(C2751,Table_items[],2,FALSE)</f>
        <v>Candesartan Ogb Dexa</v>
      </c>
      <c r="J2751" t="str">
        <f>VLOOKUP(C2751,Table_items[],3,FALSE)</f>
        <v>Obat Hipertensi</v>
      </c>
      <c r="K2751" s="23">
        <f>VLOOKUP(C2751,Table_items[],4,FALSE)</f>
        <v>5000</v>
      </c>
      <c r="L2751" s="23">
        <f>VLOOKUP(C2751,Table_items[],5,FALSE)</f>
        <v>5095</v>
      </c>
    </row>
    <row r="2752" spans="1:12" s="23" customFormat="1" x14ac:dyDescent="0.2">
      <c r="A2752" s="11" t="s">
        <v>3037</v>
      </c>
      <c r="B2752" s="28">
        <v>44276</v>
      </c>
      <c r="C2752" s="13" t="s">
        <v>10</v>
      </c>
      <c r="D2752" s="13">
        <v>35</v>
      </c>
      <c r="E2752" s="9" t="s">
        <v>4896</v>
      </c>
      <c r="F2752" s="20" t="s">
        <v>4908</v>
      </c>
      <c r="G2752" t="s">
        <v>4904</v>
      </c>
      <c r="H2752" t="str">
        <f>VLOOKUP(E2752,suppliers!$A$2:$B$18,2,)</f>
        <v>OTHER</v>
      </c>
      <c r="I2752" t="str">
        <f>VLOOKUP(C2752,Table_items[],2,FALSE)</f>
        <v>Dexteem Box Plus 100 Tablet</v>
      </c>
      <c r="J2752" t="str">
        <f>VLOOKUP(C2752,Table_items[],3,FALSE)</f>
        <v>Obat Alergi</v>
      </c>
      <c r="K2752" s="23">
        <f>VLOOKUP(C2752,Table_items[],4,FALSE)</f>
        <v>25322</v>
      </c>
      <c r="L2752" s="23">
        <f>VLOOKUP(C2752,Table_items[],5,FALSE)</f>
        <v>25449</v>
      </c>
    </row>
    <row r="2753" spans="1:12" s="23" customFormat="1" x14ac:dyDescent="0.2">
      <c r="A2753" s="7" t="s">
        <v>3038</v>
      </c>
      <c r="B2753" s="27">
        <v>44276</v>
      </c>
      <c r="C2753" s="9" t="s">
        <v>23</v>
      </c>
      <c r="D2753" s="9">
        <v>54</v>
      </c>
      <c r="E2753" s="9" t="s">
        <v>4896</v>
      </c>
      <c r="F2753" s="20" t="s">
        <v>4908</v>
      </c>
      <c r="G2753" t="s">
        <v>4904</v>
      </c>
      <c r="H2753" t="str">
        <f>VLOOKUP(E2753,suppliers!$A$2:$B$18,2,)</f>
        <v>OTHER</v>
      </c>
      <c r="I2753" t="str">
        <f>VLOOKUP(C2753,Table_items[],2,FALSE)</f>
        <v>Amlodipine Besilate</v>
      </c>
      <c r="J2753" t="str">
        <f>VLOOKUP(C2753,Table_items[],3,FALSE)</f>
        <v>Obat Hipertensi</v>
      </c>
      <c r="K2753" s="23">
        <f>VLOOKUP(C2753,Table_items[],4,FALSE)</f>
        <v>7467</v>
      </c>
      <c r="L2753" s="23">
        <f>VLOOKUP(C2753,Table_items[],5,FALSE)</f>
        <v>7504</v>
      </c>
    </row>
    <row r="2754" spans="1:12" s="23" customFormat="1" x14ac:dyDescent="0.2">
      <c r="A2754" s="11" t="s">
        <v>3039</v>
      </c>
      <c r="B2754" s="28">
        <v>44277</v>
      </c>
      <c r="C2754" s="13" t="s">
        <v>38</v>
      </c>
      <c r="D2754" s="13">
        <v>12</v>
      </c>
      <c r="E2754" s="9" t="s">
        <v>4896</v>
      </c>
      <c r="F2754" s="20" t="s">
        <v>4908</v>
      </c>
      <c r="G2754" t="s">
        <v>4904</v>
      </c>
      <c r="H2754" t="str">
        <f>VLOOKUP(E2754,suppliers!$A$2:$B$18,2,)</f>
        <v>OTHER</v>
      </c>
      <c r="I2754" t="str">
        <f>VLOOKUP(C2754,Table_items[],2,FALSE)</f>
        <v>Sanmol 500 MG 4 Tablet</v>
      </c>
      <c r="J2754" t="str">
        <f>VLOOKUP(C2754,Table_items[],3,FALSE)</f>
        <v>Obat Sakit Kepala &amp; Demam</v>
      </c>
      <c r="K2754" s="23">
        <f>VLOOKUP(C2754,Table_items[],4,FALSE)</f>
        <v>1600</v>
      </c>
      <c r="L2754" s="23">
        <f>VLOOKUP(C2754,Table_items[],5,FALSE)</f>
        <v>1619</v>
      </c>
    </row>
    <row r="2755" spans="1:12" s="23" customFormat="1" x14ac:dyDescent="0.2">
      <c r="A2755" s="7" t="s">
        <v>3040</v>
      </c>
      <c r="B2755" s="27">
        <v>44277</v>
      </c>
      <c r="C2755" s="9" t="s">
        <v>28</v>
      </c>
      <c r="D2755" s="9">
        <v>27</v>
      </c>
      <c r="E2755" s="9" t="s">
        <v>4896</v>
      </c>
      <c r="F2755" s="20" t="s">
        <v>4908</v>
      </c>
      <c r="G2755" t="s">
        <v>4904</v>
      </c>
      <c r="H2755" t="str">
        <f>VLOOKUP(E2755,suppliers!$A$2:$B$18,2,)</f>
        <v>OTHER</v>
      </c>
      <c r="I2755" t="str">
        <f>VLOOKUP(C2755,Table_items[],2,FALSE)</f>
        <v>Hyperchol 100 MG 12 KPS</v>
      </c>
      <c r="J2755" t="str">
        <f>VLOOKUP(C2755,Table_items[],3,FALSE)</f>
        <v>Obat Kolesterol</v>
      </c>
      <c r="K2755" s="23">
        <f>VLOOKUP(C2755,Table_items[],4,FALSE)</f>
        <v>42800</v>
      </c>
      <c r="L2755" s="23">
        <f>VLOOKUP(C2755,Table_items[],5,FALSE)</f>
        <v>43442</v>
      </c>
    </row>
    <row r="2756" spans="1:12" s="23" customFormat="1" x14ac:dyDescent="0.2">
      <c r="A2756" s="11" t="s">
        <v>3041</v>
      </c>
      <c r="B2756" s="28">
        <v>44278</v>
      </c>
      <c r="C2756" s="13" t="s">
        <v>12</v>
      </c>
      <c r="D2756" s="13">
        <v>16</v>
      </c>
      <c r="E2756" s="9" t="s">
        <v>4896</v>
      </c>
      <c r="F2756" s="20" t="s">
        <v>4908</v>
      </c>
      <c r="G2756" t="s">
        <v>4904</v>
      </c>
      <c r="H2756" t="str">
        <f>VLOOKUP(E2756,suppliers!$A$2:$B$18,2,)</f>
        <v>OTHER</v>
      </c>
      <c r="I2756" t="str">
        <f>VLOOKUP(C2756,Table_items[],2,FALSE)</f>
        <v>Decolsen 1 Strip 4 Tablet</v>
      </c>
      <c r="J2756" t="str">
        <f>VLOOKUP(C2756,Table_items[],3,FALSE)</f>
        <v>Obat Batuk &amp; Pilek</v>
      </c>
      <c r="K2756" s="23">
        <f>VLOOKUP(C2756,Table_items[],4,FALSE)</f>
        <v>2886</v>
      </c>
      <c r="L2756" s="23">
        <f>VLOOKUP(C2756,Table_items[],5,FALSE)</f>
        <v>2915</v>
      </c>
    </row>
    <row r="2757" spans="1:12" s="23" customFormat="1" x14ac:dyDescent="0.2">
      <c r="A2757" s="7" t="s">
        <v>3042</v>
      </c>
      <c r="B2757" s="27">
        <v>44278</v>
      </c>
      <c r="C2757" s="9" t="s">
        <v>12</v>
      </c>
      <c r="D2757" s="9">
        <v>76</v>
      </c>
      <c r="E2757" s="9" t="s">
        <v>4896</v>
      </c>
      <c r="F2757" s="20" t="s">
        <v>4908</v>
      </c>
      <c r="G2757" t="s">
        <v>4904</v>
      </c>
      <c r="H2757" t="str">
        <f>VLOOKUP(E2757,suppliers!$A$2:$B$18,2,)</f>
        <v>OTHER</v>
      </c>
      <c r="I2757" t="str">
        <f>VLOOKUP(C2757,Table_items[],2,FALSE)</f>
        <v>Decolsen 1 Strip 4 Tablet</v>
      </c>
      <c r="J2757" t="str">
        <f>VLOOKUP(C2757,Table_items[],3,FALSE)</f>
        <v>Obat Batuk &amp; Pilek</v>
      </c>
      <c r="K2757" s="23">
        <f>VLOOKUP(C2757,Table_items[],4,FALSE)</f>
        <v>2886</v>
      </c>
      <c r="L2757" s="23">
        <f>VLOOKUP(C2757,Table_items[],5,FALSE)</f>
        <v>2915</v>
      </c>
    </row>
    <row r="2758" spans="1:12" s="23" customFormat="1" x14ac:dyDescent="0.2">
      <c r="A2758" s="11" t="s">
        <v>3043</v>
      </c>
      <c r="B2758" s="28">
        <v>44278</v>
      </c>
      <c r="C2758" s="13" t="s">
        <v>9</v>
      </c>
      <c r="D2758" s="13">
        <v>23</v>
      </c>
      <c r="E2758" s="9" t="s">
        <v>4896</v>
      </c>
      <c r="F2758" s="20" t="s">
        <v>4908</v>
      </c>
      <c r="G2758" t="s">
        <v>4904</v>
      </c>
      <c r="H2758" t="str">
        <f>VLOOKUP(E2758,suppliers!$A$2:$B$18,2,)</f>
        <v>OTHER</v>
      </c>
      <c r="I2758" t="str">
        <f>VLOOKUP(C2758,Table_items[],2,FALSE)</f>
        <v>Bedak Heroxyn 150 gr</v>
      </c>
      <c r="J2758" t="str">
        <f>VLOOKUP(C2758,Table_items[],3,FALSE)</f>
        <v>Obat Alergi</v>
      </c>
      <c r="K2758" s="23">
        <f>VLOOKUP(C2758,Table_items[],4,FALSE)</f>
        <v>16950</v>
      </c>
      <c r="L2758" s="23">
        <f>VLOOKUP(C2758,Table_items[],5,FALSE)</f>
        <v>17170</v>
      </c>
    </row>
    <row r="2759" spans="1:12" s="23" customFormat="1" x14ac:dyDescent="0.2">
      <c r="A2759" s="7" t="s">
        <v>3044</v>
      </c>
      <c r="B2759" s="27">
        <v>44278</v>
      </c>
      <c r="C2759" s="9" t="s">
        <v>38</v>
      </c>
      <c r="D2759" s="9">
        <v>36</v>
      </c>
      <c r="E2759" s="9" t="s">
        <v>4896</v>
      </c>
      <c r="F2759" s="20" t="s">
        <v>4908</v>
      </c>
      <c r="G2759" t="s">
        <v>4904</v>
      </c>
      <c r="H2759" t="str">
        <f>VLOOKUP(E2759,suppliers!$A$2:$B$18,2,)</f>
        <v>OTHER</v>
      </c>
      <c r="I2759" t="str">
        <f>VLOOKUP(C2759,Table_items[],2,FALSE)</f>
        <v>Sanmol 500 MG 4 Tablet</v>
      </c>
      <c r="J2759" t="str">
        <f>VLOOKUP(C2759,Table_items[],3,FALSE)</f>
        <v>Obat Sakit Kepala &amp; Demam</v>
      </c>
      <c r="K2759" s="23">
        <f>VLOOKUP(C2759,Table_items[],4,FALSE)</f>
        <v>1600</v>
      </c>
      <c r="L2759" s="23">
        <f>VLOOKUP(C2759,Table_items[],5,FALSE)</f>
        <v>1619</v>
      </c>
    </row>
    <row r="2760" spans="1:12" s="23" customFormat="1" x14ac:dyDescent="0.2">
      <c r="A2760" s="11" t="s">
        <v>3045</v>
      </c>
      <c r="B2760" s="28">
        <v>44278</v>
      </c>
      <c r="C2760" s="13" t="s">
        <v>41</v>
      </c>
      <c r="D2760" s="13">
        <v>45</v>
      </c>
      <c r="E2760" s="9" t="s">
        <v>4896</v>
      </c>
      <c r="F2760" s="20" t="s">
        <v>4908</v>
      </c>
      <c r="G2760" t="s">
        <v>4904</v>
      </c>
      <c r="H2760" t="str">
        <f>VLOOKUP(E2760,suppliers!$A$2:$B$18,2,)</f>
        <v>OTHER</v>
      </c>
      <c r="I2760" t="str">
        <f>VLOOKUP(C2760,Table_items[],2,FALSE)</f>
        <v>Otilon Ear Drops 8 mL</v>
      </c>
      <c r="J2760" t="str">
        <f>VLOOKUP(C2760,Table_items[],3,FALSE)</f>
        <v>Obat Telinga</v>
      </c>
      <c r="K2760" s="23">
        <f>VLOOKUP(C2760,Table_items[],4,FALSE)</f>
        <v>55000</v>
      </c>
      <c r="L2760" s="23">
        <f>VLOOKUP(C2760,Table_items[],5,FALSE)</f>
        <v>55935</v>
      </c>
    </row>
    <row r="2761" spans="1:12" s="23" customFormat="1" x14ac:dyDescent="0.2">
      <c r="A2761" s="7" t="s">
        <v>3046</v>
      </c>
      <c r="B2761" s="27">
        <v>44278</v>
      </c>
      <c r="C2761" s="9" t="s">
        <v>36</v>
      </c>
      <c r="D2761" s="9">
        <v>8</v>
      </c>
      <c r="E2761" s="9" t="s">
        <v>4896</v>
      </c>
      <c r="F2761" s="20" t="s">
        <v>4908</v>
      </c>
      <c r="G2761" t="s">
        <v>4904</v>
      </c>
      <c r="H2761" t="str">
        <f>VLOOKUP(E2761,suppliers!$A$2:$B$18,2,)</f>
        <v>OTHER</v>
      </c>
      <c r="I2761" t="str">
        <f>VLOOKUP(C2761,Table_items[],2,FALSE)</f>
        <v>Sanmol Paracetamol</v>
      </c>
      <c r="J2761" t="str">
        <f>VLOOKUP(C2761,Table_items[],3,FALSE)</f>
        <v>Obat Sakit Kepala &amp; Demam</v>
      </c>
      <c r="K2761" s="23">
        <f>VLOOKUP(C2761,Table_items[],4,FALSE)</f>
        <v>16100</v>
      </c>
      <c r="L2761" s="23">
        <f>VLOOKUP(C2761,Table_items[],5,FALSE)</f>
        <v>16261</v>
      </c>
    </row>
    <row r="2762" spans="1:12" s="23" customFormat="1" x14ac:dyDescent="0.2">
      <c r="A2762" s="11" t="s">
        <v>3047</v>
      </c>
      <c r="B2762" s="28">
        <v>44279</v>
      </c>
      <c r="C2762" s="13" t="s">
        <v>12</v>
      </c>
      <c r="D2762" s="13">
        <v>36</v>
      </c>
      <c r="E2762" s="9" t="s">
        <v>4896</v>
      </c>
      <c r="F2762" s="20" t="s">
        <v>4908</v>
      </c>
      <c r="G2762" t="s">
        <v>4904</v>
      </c>
      <c r="H2762" t="str">
        <f>VLOOKUP(E2762,suppliers!$A$2:$B$18,2,)</f>
        <v>OTHER</v>
      </c>
      <c r="I2762" t="str">
        <f>VLOOKUP(C2762,Table_items[],2,FALSE)</f>
        <v>Decolsen 1 Strip 4 Tablet</v>
      </c>
      <c r="J2762" t="str">
        <f>VLOOKUP(C2762,Table_items[],3,FALSE)</f>
        <v>Obat Batuk &amp; Pilek</v>
      </c>
      <c r="K2762" s="23">
        <f>VLOOKUP(C2762,Table_items[],4,FALSE)</f>
        <v>2886</v>
      </c>
      <c r="L2762" s="23">
        <f>VLOOKUP(C2762,Table_items[],5,FALSE)</f>
        <v>2915</v>
      </c>
    </row>
    <row r="2763" spans="1:12" x14ac:dyDescent="0.2">
      <c r="A2763" s="7" t="s">
        <v>3048</v>
      </c>
      <c r="B2763" s="27">
        <v>44279</v>
      </c>
      <c r="C2763" s="9" t="s">
        <v>37</v>
      </c>
      <c r="D2763" s="9">
        <v>50</v>
      </c>
      <c r="E2763" s="9" t="s">
        <v>4896</v>
      </c>
      <c r="F2763" s="20" t="s">
        <v>4908</v>
      </c>
      <c r="G2763" t="s">
        <v>4904</v>
      </c>
      <c r="H2763" t="str">
        <f>VLOOKUP(E2763,suppliers!$A$2:$B$18,2,)</f>
        <v>OTHER</v>
      </c>
      <c r="I2763" t="str">
        <f>VLOOKUP(C2763,Table_items[],2,FALSE)</f>
        <v>Bodrex Extra</v>
      </c>
      <c r="J2763" t="str">
        <f>VLOOKUP(C2763,Table_items[],3,FALSE)</f>
        <v>Obat Sakit Kepala &amp; Demam</v>
      </c>
      <c r="K2763" s="23">
        <f>VLOOKUP(C2763,Table_items[],4,FALSE)</f>
        <v>50788</v>
      </c>
      <c r="L2763" s="23">
        <f>VLOOKUP(C2763,Table_items[],5,FALSE)</f>
        <v>51753</v>
      </c>
    </row>
    <row r="2764" spans="1:12" x14ac:dyDescent="0.2">
      <c r="A2764" s="11" t="s">
        <v>3049</v>
      </c>
      <c r="B2764" s="28">
        <v>44279</v>
      </c>
      <c r="C2764" s="13" t="s">
        <v>38</v>
      </c>
      <c r="D2764" s="13">
        <v>50</v>
      </c>
      <c r="E2764" s="9" t="s">
        <v>4896</v>
      </c>
      <c r="F2764" s="20" t="s">
        <v>4908</v>
      </c>
      <c r="G2764" t="s">
        <v>4904</v>
      </c>
      <c r="H2764" t="str">
        <f>VLOOKUP(E2764,suppliers!$A$2:$B$18,2,)</f>
        <v>OTHER</v>
      </c>
      <c r="I2764" t="str">
        <f>VLOOKUP(C2764,Table_items[],2,FALSE)</f>
        <v>Sanmol 500 MG 4 Tablet</v>
      </c>
      <c r="J2764" t="str">
        <f>VLOOKUP(C2764,Table_items[],3,FALSE)</f>
        <v>Obat Sakit Kepala &amp; Demam</v>
      </c>
      <c r="K2764" s="23">
        <f>VLOOKUP(C2764,Table_items[],4,FALSE)</f>
        <v>1600</v>
      </c>
      <c r="L2764" s="23">
        <f>VLOOKUP(C2764,Table_items[],5,FALSE)</f>
        <v>1619</v>
      </c>
    </row>
    <row r="2765" spans="1:12" x14ac:dyDescent="0.2">
      <c r="A2765" s="7" t="s">
        <v>3050</v>
      </c>
      <c r="B2765" s="27">
        <v>44279</v>
      </c>
      <c r="C2765" s="9" t="s">
        <v>36</v>
      </c>
      <c r="D2765" s="9">
        <v>28</v>
      </c>
      <c r="E2765" s="9" t="s">
        <v>4896</v>
      </c>
      <c r="F2765" s="20" t="s">
        <v>4908</v>
      </c>
      <c r="G2765" t="s">
        <v>4904</v>
      </c>
      <c r="H2765" t="str">
        <f>VLOOKUP(E2765,suppliers!$A$2:$B$18,2,)</f>
        <v>OTHER</v>
      </c>
      <c r="I2765" t="str">
        <f>VLOOKUP(C2765,Table_items[],2,FALSE)</f>
        <v>Sanmol Paracetamol</v>
      </c>
      <c r="J2765" t="str">
        <f>VLOOKUP(C2765,Table_items[],3,FALSE)</f>
        <v>Obat Sakit Kepala &amp; Demam</v>
      </c>
      <c r="K2765" s="23">
        <f>VLOOKUP(C2765,Table_items[],4,FALSE)</f>
        <v>16100</v>
      </c>
      <c r="L2765" s="23">
        <f>VLOOKUP(C2765,Table_items[],5,FALSE)</f>
        <v>16261</v>
      </c>
    </row>
    <row r="2766" spans="1:12" x14ac:dyDescent="0.2">
      <c r="A2766" s="11" t="s">
        <v>3051</v>
      </c>
      <c r="B2766" s="28">
        <v>44279</v>
      </c>
      <c r="C2766" s="13" t="s">
        <v>30</v>
      </c>
      <c r="D2766" s="13">
        <v>4</v>
      </c>
      <c r="E2766" s="9" t="s">
        <v>4896</v>
      </c>
      <c r="F2766" s="20" t="s">
        <v>4908</v>
      </c>
      <c r="G2766" t="s">
        <v>4904</v>
      </c>
      <c r="H2766" t="str">
        <f>VLOOKUP(E2766,suppliers!$A$2:$B$18,2,)</f>
        <v>OTHER</v>
      </c>
      <c r="I2766" t="str">
        <f>VLOOKUP(C2766,Table_items[],2,FALSE)</f>
        <v>Koolfever</v>
      </c>
      <c r="J2766" t="str">
        <f>VLOOKUP(C2766,Table_items[],3,FALSE)</f>
        <v>Obat Sakit Kepala &amp; Demam</v>
      </c>
      <c r="K2766" s="23">
        <f>VLOOKUP(C2766,Table_items[],4,FALSE)</f>
        <v>7500</v>
      </c>
      <c r="L2766" s="23">
        <f>VLOOKUP(C2766,Table_items[],5,FALSE)</f>
        <v>7620</v>
      </c>
    </row>
    <row r="2767" spans="1:12" x14ac:dyDescent="0.2">
      <c r="A2767" s="7" t="s">
        <v>3052</v>
      </c>
      <c r="B2767" s="27">
        <v>44280</v>
      </c>
      <c r="C2767" s="9" t="s">
        <v>12</v>
      </c>
      <c r="D2767" s="9">
        <v>52</v>
      </c>
      <c r="E2767" s="9" t="s">
        <v>4896</v>
      </c>
      <c r="F2767" s="20" t="s">
        <v>4908</v>
      </c>
      <c r="G2767" t="s">
        <v>4904</v>
      </c>
      <c r="H2767" t="str">
        <f>VLOOKUP(E2767,suppliers!$A$2:$B$18,2,)</f>
        <v>OTHER</v>
      </c>
      <c r="I2767" t="str">
        <f>VLOOKUP(C2767,Table_items[],2,FALSE)</f>
        <v>Decolsen 1 Strip 4 Tablet</v>
      </c>
      <c r="J2767" t="str">
        <f>VLOOKUP(C2767,Table_items[],3,FALSE)</f>
        <v>Obat Batuk &amp; Pilek</v>
      </c>
      <c r="K2767" s="23">
        <f>VLOOKUP(C2767,Table_items[],4,FALSE)</f>
        <v>2886</v>
      </c>
      <c r="L2767" s="23">
        <f>VLOOKUP(C2767,Table_items[],5,FALSE)</f>
        <v>2915</v>
      </c>
    </row>
    <row r="2768" spans="1:12" x14ac:dyDescent="0.2">
      <c r="A2768" s="11" t="s">
        <v>3053</v>
      </c>
      <c r="B2768" s="28">
        <v>44280</v>
      </c>
      <c r="C2768" s="13" t="s">
        <v>9</v>
      </c>
      <c r="D2768" s="13">
        <v>18</v>
      </c>
      <c r="E2768" s="9" t="s">
        <v>4896</v>
      </c>
      <c r="F2768" s="20" t="s">
        <v>4908</v>
      </c>
      <c r="G2768" t="s">
        <v>4904</v>
      </c>
      <c r="H2768" t="str">
        <f>VLOOKUP(E2768,suppliers!$A$2:$B$18,2,)</f>
        <v>OTHER</v>
      </c>
      <c r="I2768" t="str">
        <f>VLOOKUP(C2768,Table_items[],2,FALSE)</f>
        <v>Bedak Heroxyn 150 gr</v>
      </c>
      <c r="J2768" t="str">
        <f>VLOOKUP(C2768,Table_items[],3,FALSE)</f>
        <v>Obat Alergi</v>
      </c>
      <c r="K2768" s="23">
        <f>VLOOKUP(C2768,Table_items[],4,FALSE)</f>
        <v>16950</v>
      </c>
      <c r="L2768" s="23">
        <f>VLOOKUP(C2768,Table_items[],5,FALSE)</f>
        <v>17170</v>
      </c>
    </row>
    <row r="2769" spans="1:12" x14ac:dyDescent="0.2">
      <c r="A2769" s="7" t="s">
        <v>3054</v>
      </c>
      <c r="B2769" s="27">
        <v>44280</v>
      </c>
      <c r="C2769" s="9" t="s">
        <v>22</v>
      </c>
      <c r="D2769" s="9">
        <v>10</v>
      </c>
      <c r="E2769" s="9" t="s">
        <v>4896</v>
      </c>
      <c r="F2769" s="20" t="s">
        <v>4908</v>
      </c>
      <c r="G2769" t="s">
        <v>4904</v>
      </c>
      <c r="H2769" t="str">
        <f>VLOOKUP(E2769,suppliers!$A$2:$B$18,2,)</f>
        <v>OTHER</v>
      </c>
      <c r="I2769" t="str">
        <f>VLOOKUP(C2769,Table_items[],2,FALSE)</f>
        <v>Candesartan Ogb Dexa</v>
      </c>
      <c r="J2769" t="str">
        <f>VLOOKUP(C2769,Table_items[],3,FALSE)</f>
        <v>Obat Hipertensi</v>
      </c>
      <c r="K2769" s="23">
        <f>VLOOKUP(C2769,Table_items[],4,FALSE)</f>
        <v>5000</v>
      </c>
      <c r="L2769" s="23">
        <f>VLOOKUP(C2769,Table_items[],5,FALSE)</f>
        <v>5095</v>
      </c>
    </row>
    <row r="2770" spans="1:12" x14ac:dyDescent="0.2">
      <c r="A2770" s="11" t="s">
        <v>3055</v>
      </c>
      <c r="B2770" s="28">
        <v>44280</v>
      </c>
      <c r="C2770" s="13" t="s">
        <v>30</v>
      </c>
      <c r="D2770" s="13">
        <v>16</v>
      </c>
      <c r="E2770" s="9" t="s">
        <v>4896</v>
      </c>
      <c r="F2770" s="20" t="s">
        <v>4908</v>
      </c>
      <c r="G2770" t="s">
        <v>4904</v>
      </c>
      <c r="H2770" t="str">
        <f>VLOOKUP(E2770,suppliers!$A$2:$B$18,2,)</f>
        <v>OTHER</v>
      </c>
      <c r="I2770" t="str">
        <f>VLOOKUP(C2770,Table_items[],2,FALSE)</f>
        <v>Koolfever</v>
      </c>
      <c r="J2770" t="str">
        <f>VLOOKUP(C2770,Table_items[],3,FALSE)</f>
        <v>Obat Sakit Kepala &amp; Demam</v>
      </c>
      <c r="K2770" s="23">
        <f>VLOOKUP(C2770,Table_items[],4,FALSE)</f>
        <v>7500</v>
      </c>
      <c r="L2770" s="23">
        <f>VLOOKUP(C2770,Table_items[],5,FALSE)</f>
        <v>7620</v>
      </c>
    </row>
    <row r="2771" spans="1:12" x14ac:dyDescent="0.2">
      <c r="A2771" s="7" t="s">
        <v>3056</v>
      </c>
      <c r="B2771" s="27">
        <v>44280</v>
      </c>
      <c r="C2771" s="9" t="s">
        <v>23</v>
      </c>
      <c r="D2771" s="9">
        <v>384</v>
      </c>
      <c r="E2771" s="9" t="s">
        <v>4896</v>
      </c>
      <c r="F2771" s="20" t="s">
        <v>4908</v>
      </c>
      <c r="G2771" t="s">
        <v>4904</v>
      </c>
      <c r="H2771" t="str">
        <f>VLOOKUP(E2771,suppliers!$A$2:$B$18,2,)</f>
        <v>OTHER</v>
      </c>
      <c r="I2771" t="str">
        <f>VLOOKUP(C2771,Table_items[],2,FALSE)</f>
        <v>Amlodipine Besilate</v>
      </c>
      <c r="J2771" t="str">
        <f>VLOOKUP(C2771,Table_items[],3,FALSE)</f>
        <v>Obat Hipertensi</v>
      </c>
      <c r="K2771" s="23">
        <f>VLOOKUP(C2771,Table_items[],4,FALSE)</f>
        <v>7467</v>
      </c>
      <c r="L2771" s="23">
        <f>VLOOKUP(C2771,Table_items[],5,FALSE)</f>
        <v>7504</v>
      </c>
    </row>
    <row r="2772" spans="1:12" x14ac:dyDescent="0.2">
      <c r="A2772" s="11" t="s">
        <v>3057</v>
      </c>
      <c r="B2772" s="28">
        <v>44281</v>
      </c>
      <c r="C2772" s="13" t="s">
        <v>37</v>
      </c>
      <c r="D2772" s="13">
        <v>38</v>
      </c>
      <c r="E2772" s="9" t="s">
        <v>4896</v>
      </c>
      <c r="F2772" s="20" t="s">
        <v>4908</v>
      </c>
      <c r="G2772" t="s">
        <v>4904</v>
      </c>
      <c r="H2772" t="str">
        <f>VLOOKUP(E2772,suppliers!$A$2:$B$18,2,)</f>
        <v>OTHER</v>
      </c>
      <c r="I2772" t="str">
        <f>VLOOKUP(C2772,Table_items[],2,FALSE)</f>
        <v>Bodrex Extra</v>
      </c>
      <c r="J2772" t="str">
        <f>VLOOKUP(C2772,Table_items[],3,FALSE)</f>
        <v>Obat Sakit Kepala &amp; Demam</v>
      </c>
      <c r="K2772" s="23">
        <f>VLOOKUP(C2772,Table_items[],4,FALSE)</f>
        <v>50788</v>
      </c>
      <c r="L2772" s="23">
        <f>VLOOKUP(C2772,Table_items[],5,FALSE)</f>
        <v>51753</v>
      </c>
    </row>
    <row r="2773" spans="1:12" x14ac:dyDescent="0.2">
      <c r="A2773" s="7" t="s">
        <v>3058</v>
      </c>
      <c r="B2773" s="27">
        <v>44281</v>
      </c>
      <c r="C2773" s="9" t="s">
        <v>37</v>
      </c>
      <c r="D2773" s="9">
        <v>23</v>
      </c>
      <c r="E2773" s="9" t="s">
        <v>4896</v>
      </c>
      <c r="F2773" s="20" t="s">
        <v>4908</v>
      </c>
      <c r="G2773" t="s">
        <v>4904</v>
      </c>
      <c r="H2773" t="str">
        <f>VLOOKUP(E2773,suppliers!$A$2:$B$18,2,)</f>
        <v>OTHER</v>
      </c>
      <c r="I2773" t="str">
        <f>VLOOKUP(C2773,Table_items[],2,FALSE)</f>
        <v>Bodrex Extra</v>
      </c>
      <c r="J2773" t="str">
        <f>VLOOKUP(C2773,Table_items[],3,FALSE)</f>
        <v>Obat Sakit Kepala &amp; Demam</v>
      </c>
      <c r="K2773" s="23">
        <f>VLOOKUP(C2773,Table_items[],4,FALSE)</f>
        <v>50788</v>
      </c>
      <c r="L2773" s="23">
        <f>VLOOKUP(C2773,Table_items[],5,FALSE)</f>
        <v>51753</v>
      </c>
    </row>
    <row r="2774" spans="1:12" x14ac:dyDescent="0.2">
      <c r="A2774" s="11" t="s">
        <v>3059</v>
      </c>
      <c r="B2774" s="28">
        <v>44281</v>
      </c>
      <c r="C2774" s="13" t="s">
        <v>24</v>
      </c>
      <c r="D2774" s="13">
        <v>44</v>
      </c>
      <c r="E2774" s="9" t="s">
        <v>4896</v>
      </c>
      <c r="F2774" s="20" t="s">
        <v>4908</v>
      </c>
      <c r="G2774" t="s">
        <v>4904</v>
      </c>
      <c r="H2774" t="str">
        <f>VLOOKUP(E2774,suppliers!$A$2:$B$18,2,)</f>
        <v>OTHER</v>
      </c>
      <c r="I2774" t="str">
        <f>VLOOKUP(C2774,Table_items[],2,FALSE)</f>
        <v>Irbesartan</v>
      </c>
      <c r="J2774" t="str">
        <f>VLOOKUP(C2774,Table_items[],3,FALSE)</f>
        <v>Obat Hipertensi</v>
      </c>
      <c r="K2774" s="23">
        <f>VLOOKUP(C2774,Table_items[],4,FALSE)</f>
        <v>108794</v>
      </c>
      <c r="L2774" s="23">
        <f>VLOOKUP(C2774,Table_items[],5,FALSE)</f>
        <v>109447</v>
      </c>
    </row>
    <row r="2775" spans="1:12" x14ac:dyDescent="0.2">
      <c r="A2775" s="7" t="s">
        <v>3060</v>
      </c>
      <c r="B2775" s="27">
        <v>44281</v>
      </c>
      <c r="C2775" s="9" t="s">
        <v>38</v>
      </c>
      <c r="D2775" s="9">
        <v>12</v>
      </c>
      <c r="E2775" s="9" t="s">
        <v>4896</v>
      </c>
      <c r="F2775" s="20" t="s">
        <v>4908</v>
      </c>
      <c r="G2775" t="s">
        <v>4904</v>
      </c>
      <c r="H2775" t="str">
        <f>VLOOKUP(E2775,suppliers!$A$2:$B$18,2,)</f>
        <v>OTHER</v>
      </c>
      <c r="I2775" t="str">
        <f>VLOOKUP(C2775,Table_items[],2,FALSE)</f>
        <v>Sanmol 500 MG 4 Tablet</v>
      </c>
      <c r="J2775" t="str">
        <f>VLOOKUP(C2775,Table_items[],3,FALSE)</f>
        <v>Obat Sakit Kepala &amp; Demam</v>
      </c>
      <c r="K2775" s="23">
        <f>VLOOKUP(C2775,Table_items[],4,FALSE)</f>
        <v>1600</v>
      </c>
      <c r="L2775" s="23">
        <f>VLOOKUP(C2775,Table_items[],5,FALSE)</f>
        <v>1619</v>
      </c>
    </row>
    <row r="2776" spans="1:12" x14ac:dyDescent="0.2">
      <c r="A2776" s="11" t="s">
        <v>3061</v>
      </c>
      <c r="B2776" s="28">
        <v>44281</v>
      </c>
      <c r="C2776" s="13" t="s">
        <v>41</v>
      </c>
      <c r="D2776" s="13">
        <v>22</v>
      </c>
      <c r="E2776" s="9" t="s">
        <v>4896</v>
      </c>
      <c r="F2776" s="20" t="s">
        <v>4908</v>
      </c>
      <c r="G2776" t="s">
        <v>4904</v>
      </c>
      <c r="H2776" t="str">
        <f>VLOOKUP(E2776,suppliers!$A$2:$B$18,2,)</f>
        <v>OTHER</v>
      </c>
      <c r="I2776" t="str">
        <f>VLOOKUP(C2776,Table_items[],2,FALSE)</f>
        <v>Otilon Ear Drops 8 mL</v>
      </c>
      <c r="J2776" t="str">
        <f>VLOOKUP(C2776,Table_items[],3,FALSE)</f>
        <v>Obat Telinga</v>
      </c>
      <c r="K2776" s="23">
        <f>VLOOKUP(C2776,Table_items[],4,FALSE)</f>
        <v>55000</v>
      </c>
      <c r="L2776" s="23">
        <f>VLOOKUP(C2776,Table_items[],5,FALSE)</f>
        <v>55935</v>
      </c>
    </row>
    <row r="2777" spans="1:12" x14ac:dyDescent="0.2">
      <c r="A2777" s="7" t="s">
        <v>3062</v>
      </c>
      <c r="B2777" s="27">
        <v>44281</v>
      </c>
      <c r="C2777" s="9" t="s">
        <v>36</v>
      </c>
      <c r="D2777" s="9">
        <v>15</v>
      </c>
      <c r="E2777" s="9" t="s">
        <v>4896</v>
      </c>
      <c r="F2777" s="20" t="s">
        <v>4908</v>
      </c>
      <c r="G2777" t="s">
        <v>4904</v>
      </c>
      <c r="H2777" t="str">
        <f>VLOOKUP(E2777,suppliers!$A$2:$B$18,2,)</f>
        <v>OTHER</v>
      </c>
      <c r="I2777" t="str">
        <f>VLOOKUP(C2777,Table_items[],2,FALSE)</f>
        <v>Sanmol Paracetamol</v>
      </c>
      <c r="J2777" t="str">
        <f>VLOOKUP(C2777,Table_items[],3,FALSE)</f>
        <v>Obat Sakit Kepala &amp; Demam</v>
      </c>
      <c r="K2777" s="23">
        <f>VLOOKUP(C2777,Table_items[],4,FALSE)</f>
        <v>16100</v>
      </c>
      <c r="L2777" s="23">
        <f>VLOOKUP(C2777,Table_items[],5,FALSE)</f>
        <v>16261</v>
      </c>
    </row>
    <row r="2778" spans="1:12" x14ac:dyDescent="0.2">
      <c r="A2778" s="11" t="s">
        <v>3063</v>
      </c>
      <c r="B2778" s="28">
        <v>44281</v>
      </c>
      <c r="C2778" s="13" t="s">
        <v>36</v>
      </c>
      <c r="D2778" s="13">
        <v>30</v>
      </c>
      <c r="E2778" s="9" t="s">
        <v>4896</v>
      </c>
      <c r="F2778" s="20" t="s">
        <v>4908</v>
      </c>
      <c r="G2778" t="s">
        <v>4904</v>
      </c>
      <c r="H2778" t="str">
        <f>VLOOKUP(E2778,suppliers!$A$2:$B$18,2,)</f>
        <v>OTHER</v>
      </c>
      <c r="I2778" t="str">
        <f>VLOOKUP(C2778,Table_items[],2,FALSE)</f>
        <v>Sanmol Paracetamol</v>
      </c>
      <c r="J2778" t="str">
        <f>VLOOKUP(C2778,Table_items[],3,FALSE)</f>
        <v>Obat Sakit Kepala &amp; Demam</v>
      </c>
      <c r="K2778" s="23">
        <f>VLOOKUP(C2778,Table_items[],4,FALSE)</f>
        <v>16100</v>
      </c>
      <c r="L2778" s="23">
        <f>VLOOKUP(C2778,Table_items[],5,FALSE)</f>
        <v>16261</v>
      </c>
    </row>
    <row r="2779" spans="1:12" s="23" customFormat="1" x14ac:dyDescent="0.2">
      <c r="A2779" s="7" t="s">
        <v>3064</v>
      </c>
      <c r="B2779" s="27">
        <v>44281</v>
      </c>
      <c r="C2779" s="9" t="s">
        <v>14</v>
      </c>
      <c r="D2779" s="9">
        <v>34</v>
      </c>
      <c r="E2779" s="9" t="s">
        <v>4896</v>
      </c>
      <c r="F2779" s="20" t="s">
        <v>4908</v>
      </c>
      <c r="G2779" t="s">
        <v>4904</v>
      </c>
      <c r="H2779" t="str">
        <f>VLOOKUP(E2779,suppliers!$A$2:$B$18,2,)</f>
        <v>OTHER</v>
      </c>
      <c r="I2779" t="str">
        <f>VLOOKUP(C2779,Table_items[],2,FALSE)</f>
        <v>Lo Han Kuo Infusion 12</v>
      </c>
      <c r="J2779" t="str">
        <f>VLOOKUP(C2779,Table_items[],3,FALSE)</f>
        <v>Obat Batuk &amp; Pilek</v>
      </c>
      <c r="K2779" s="23">
        <f>VLOOKUP(C2779,Table_items[],4,FALSE)</f>
        <v>23869</v>
      </c>
      <c r="L2779" s="23">
        <f>VLOOKUP(C2779,Table_items[],5,FALSE)</f>
        <v>24179</v>
      </c>
    </row>
    <row r="2780" spans="1:12" s="23" customFormat="1" x14ac:dyDescent="0.2">
      <c r="A2780" s="11" t="s">
        <v>3065</v>
      </c>
      <c r="B2780" s="28">
        <v>44282</v>
      </c>
      <c r="C2780" s="13" t="s">
        <v>33</v>
      </c>
      <c r="D2780" s="13">
        <v>17</v>
      </c>
      <c r="E2780" s="9" t="s">
        <v>4896</v>
      </c>
      <c r="F2780" s="20" t="s">
        <v>4908</v>
      </c>
      <c r="G2780" t="s">
        <v>4904</v>
      </c>
      <c r="H2780" t="str">
        <f>VLOOKUP(E2780,suppliers!$A$2:$B$18,2,)</f>
        <v>OTHER</v>
      </c>
      <c r="I2780" t="str">
        <f>VLOOKUP(C2780,Table_items[],2,FALSE)</f>
        <v>Hisamitsu Bye Bye Fever</v>
      </c>
      <c r="J2780" t="str">
        <f>VLOOKUP(C2780,Table_items[],3,FALSE)</f>
        <v>Obat Sakit Kepala &amp; Demam</v>
      </c>
      <c r="K2780" s="23">
        <f>VLOOKUP(C2780,Table_items[],4,FALSE)</f>
        <v>7000</v>
      </c>
      <c r="L2780" s="23">
        <f>VLOOKUP(C2780,Table_items[],5,FALSE)</f>
        <v>7035</v>
      </c>
    </row>
    <row r="2781" spans="1:12" s="23" customFormat="1" x14ac:dyDescent="0.2">
      <c r="A2781" s="7" t="s">
        <v>3066</v>
      </c>
      <c r="B2781" s="27">
        <v>44282</v>
      </c>
      <c r="C2781" s="9" t="s">
        <v>10</v>
      </c>
      <c r="D2781" s="9">
        <v>3</v>
      </c>
      <c r="E2781" s="9" t="s">
        <v>4896</v>
      </c>
      <c r="F2781" s="20" t="s">
        <v>4908</v>
      </c>
      <c r="G2781" t="s">
        <v>4904</v>
      </c>
      <c r="H2781" t="str">
        <f>VLOOKUP(E2781,suppliers!$A$2:$B$18,2,)</f>
        <v>OTHER</v>
      </c>
      <c r="I2781" t="str">
        <f>VLOOKUP(C2781,Table_items[],2,FALSE)</f>
        <v>Dexteem Box Plus 100 Tablet</v>
      </c>
      <c r="J2781" t="str">
        <f>VLOOKUP(C2781,Table_items[],3,FALSE)</f>
        <v>Obat Alergi</v>
      </c>
      <c r="K2781" s="23">
        <f>VLOOKUP(C2781,Table_items[],4,FALSE)</f>
        <v>25322</v>
      </c>
      <c r="L2781" s="23">
        <f>VLOOKUP(C2781,Table_items[],5,FALSE)</f>
        <v>25449</v>
      </c>
    </row>
    <row r="2782" spans="1:12" s="23" customFormat="1" x14ac:dyDescent="0.2">
      <c r="A2782" s="11" t="s">
        <v>3067</v>
      </c>
      <c r="B2782" s="28">
        <v>44282</v>
      </c>
      <c r="C2782" s="13" t="s">
        <v>36</v>
      </c>
      <c r="D2782" s="13">
        <v>3</v>
      </c>
      <c r="E2782" s="9" t="s">
        <v>4896</v>
      </c>
      <c r="F2782" s="20" t="s">
        <v>4908</v>
      </c>
      <c r="G2782" t="s">
        <v>4904</v>
      </c>
      <c r="H2782" t="str">
        <f>VLOOKUP(E2782,suppliers!$A$2:$B$18,2,)</f>
        <v>OTHER</v>
      </c>
      <c r="I2782" t="str">
        <f>VLOOKUP(C2782,Table_items[],2,FALSE)</f>
        <v>Sanmol Paracetamol</v>
      </c>
      <c r="J2782" t="str">
        <f>VLOOKUP(C2782,Table_items[],3,FALSE)</f>
        <v>Obat Sakit Kepala &amp; Demam</v>
      </c>
      <c r="K2782" s="23">
        <f>VLOOKUP(C2782,Table_items[],4,FALSE)</f>
        <v>16100</v>
      </c>
      <c r="L2782" s="23">
        <f>VLOOKUP(C2782,Table_items[],5,FALSE)</f>
        <v>16261</v>
      </c>
    </row>
    <row r="2783" spans="1:12" s="23" customFormat="1" x14ac:dyDescent="0.2">
      <c r="A2783" s="7" t="s">
        <v>3068</v>
      </c>
      <c r="B2783" s="27">
        <v>44282</v>
      </c>
      <c r="C2783" s="9" t="s">
        <v>30</v>
      </c>
      <c r="D2783" s="9">
        <v>4</v>
      </c>
      <c r="E2783" s="9" t="s">
        <v>4896</v>
      </c>
      <c r="F2783" s="20" t="s">
        <v>4908</v>
      </c>
      <c r="G2783" t="s">
        <v>4904</v>
      </c>
      <c r="H2783" t="str">
        <f>VLOOKUP(E2783,suppliers!$A$2:$B$18,2,)</f>
        <v>OTHER</v>
      </c>
      <c r="I2783" t="str">
        <f>VLOOKUP(C2783,Table_items[],2,FALSE)</f>
        <v>Koolfever</v>
      </c>
      <c r="J2783" t="str">
        <f>VLOOKUP(C2783,Table_items[],3,FALSE)</f>
        <v>Obat Sakit Kepala &amp; Demam</v>
      </c>
      <c r="K2783" s="23">
        <f>VLOOKUP(C2783,Table_items[],4,FALSE)</f>
        <v>7500</v>
      </c>
      <c r="L2783" s="23">
        <f>VLOOKUP(C2783,Table_items[],5,FALSE)</f>
        <v>7620</v>
      </c>
    </row>
    <row r="2784" spans="1:12" s="23" customFormat="1" x14ac:dyDescent="0.2">
      <c r="A2784" s="11" t="s">
        <v>3069</v>
      </c>
      <c r="B2784" s="28">
        <v>44282</v>
      </c>
      <c r="C2784" s="13" t="s">
        <v>28</v>
      </c>
      <c r="D2784" s="13">
        <v>73</v>
      </c>
      <c r="E2784" s="9" t="s">
        <v>4896</v>
      </c>
      <c r="F2784" s="20" t="s">
        <v>4908</v>
      </c>
      <c r="G2784" t="s">
        <v>4904</v>
      </c>
      <c r="H2784" t="str">
        <f>VLOOKUP(E2784,suppliers!$A$2:$B$18,2,)</f>
        <v>OTHER</v>
      </c>
      <c r="I2784" t="str">
        <f>VLOOKUP(C2784,Table_items[],2,FALSE)</f>
        <v>Hyperchol 100 MG 12 KPS</v>
      </c>
      <c r="J2784" t="str">
        <f>VLOOKUP(C2784,Table_items[],3,FALSE)</f>
        <v>Obat Kolesterol</v>
      </c>
      <c r="K2784" s="23">
        <f>VLOOKUP(C2784,Table_items[],4,FALSE)</f>
        <v>42800</v>
      </c>
      <c r="L2784" s="23">
        <f>VLOOKUP(C2784,Table_items[],5,FALSE)</f>
        <v>43442</v>
      </c>
    </row>
    <row r="2785" spans="1:12" s="23" customFormat="1" x14ac:dyDescent="0.2">
      <c r="A2785" s="7" t="s">
        <v>3070</v>
      </c>
      <c r="B2785" s="27">
        <v>44282</v>
      </c>
      <c r="C2785" s="9" t="s">
        <v>20</v>
      </c>
      <c r="D2785" s="9">
        <v>7</v>
      </c>
      <c r="E2785" s="9" t="s">
        <v>4896</v>
      </c>
      <c r="F2785" s="20" t="s">
        <v>4908</v>
      </c>
      <c r="G2785" t="s">
        <v>4904</v>
      </c>
      <c r="H2785" t="str">
        <f>VLOOKUP(E2785,suppliers!$A$2:$B$18,2,)</f>
        <v>OTHER</v>
      </c>
      <c r="I2785" t="str">
        <f>VLOOKUP(C2785,Table_items[],2,FALSE)</f>
        <v>Carditens</v>
      </c>
      <c r="J2785" t="str">
        <f>VLOOKUP(C2785,Table_items[],3,FALSE)</f>
        <v>Obat Hipertensi</v>
      </c>
      <c r="K2785" s="23">
        <f>VLOOKUP(C2785,Table_items[],4,FALSE)</f>
        <v>100000</v>
      </c>
      <c r="L2785" s="23">
        <f>VLOOKUP(C2785,Table_items[],5,FALSE)</f>
        <v>100900</v>
      </c>
    </row>
    <row r="2786" spans="1:12" s="23" customFormat="1" x14ac:dyDescent="0.2">
      <c r="A2786" s="11" t="s">
        <v>3071</v>
      </c>
      <c r="B2786" s="28">
        <v>44282</v>
      </c>
      <c r="C2786" s="13" t="s">
        <v>5</v>
      </c>
      <c r="D2786" s="13">
        <v>50</v>
      </c>
      <c r="E2786" s="9" t="s">
        <v>4896</v>
      </c>
      <c r="F2786" s="20" t="s">
        <v>4908</v>
      </c>
      <c r="G2786" t="s">
        <v>4904</v>
      </c>
      <c r="H2786" t="str">
        <f>VLOOKUP(E2786,suppliers!$A$2:$B$18,2,)</f>
        <v>OTHER</v>
      </c>
      <c r="I2786" t="str">
        <f>VLOOKUP(C2786,Table_items[],2,FALSE)</f>
        <v>Ozen 10 MG Blister</v>
      </c>
      <c r="J2786" t="str">
        <f>VLOOKUP(C2786,Table_items[],3,FALSE)</f>
        <v>Obat Alergi</v>
      </c>
      <c r="K2786" s="23">
        <f>VLOOKUP(C2786,Table_items[],4,FALSE)</f>
        <v>18611</v>
      </c>
      <c r="L2786" s="23">
        <f>VLOOKUP(C2786,Table_items[],5,FALSE)</f>
        <v>18816</v>
      </c>
    </row>
    <row r="2787" spans="1:12" s="23" customFormat="1" x14ac:dyDescent="0.2">
      <c r="A2787" s="7" t="s">
        <v>3072</v>
      </c>
      <c r="B2787" s="27">
        <v>44283</v>
      </c>
      <c r="C2787" s="9" t="s">
        <v>12</v>
      </c>
      <c r="D2787" s="9">
        <v>30</v>
      </c>
      <c r="E2787" s="9" t="s">
        <v>4896</v>
      </c>
      <c r="F2787" s="20" t="s">
        <v>4908</v>
      </c>
      <c r="G2787" t="s">
        <v>4904</v>
      </c>
      <c r="H2787" t="str">
        <f>VLOOKUP(E2787,suppliers!$A$2:$B$18,2,)</f>
        <v>OTHER</v>
      </c>
      <c r="I2787" t="str">
        <f>VLOOKUP(C2787,Table_items[],2,FALSE)</f>
        <v>Decolsen 1 Strip 4 Tablet</v>
      </c>
      <c r="J2787" t="str">
        <f>VLOOKUP(C2787,Table_items[],3,FALSE)</f>
        <v>Obat Batuk &amp; Pilek</v>
      </c>
      <c r="K2787" s="23">
        <f>VLOOKUP(C2787,Table_items[],4,FALSE)</f>
        <v>2886</v>
      </c>
      <c r="L2787" s="23">
        <f>VLOOKUP(C2787,Table_items[],5,FALSE)</f>
        <v>2915</v>
      </c>
    </row>
    <row r="2788" spans="1:12" s="23" customFormat="1" x14ac:dyDescent="0.2">
      <c r="A2788" s="11" t="s">
        <v>3073</v>
      </c>
      <c r="B2788" s="28">
        <v>44283</v>
      </c>
      <c r="C2788" s="13" t="s">
        <v>7</v>
      </c>
      <c r="D2788" s="13">
        <v>2</v>
      </c>
      <c r="E2788" s="9" t="s">
        <v>4896</v>
      </c>
      <c r="F2788" s="20" t="s">
        <v>4908</v>
      </c>
      <c r="G2788" t="s">
        <v>4904</v>
      </c>
      <c r="H2788" t="str">
        <f>VLOOKUP(E2788,suppliers!$A$2:$B$18,2,)</f>
        <v>OTHER</v>
      </c>
      <c r="I2788" t="str">
        <f>VLOOKUP(C2788,Table_items[],2,FALSE)</f>
        <v>Acetylcysteine Mahakam 200 mg</v>
      </c>
      <c r="J2788" t="str">
        <f>VLOOKUP(C2788,Table_items[],3,FALSE)</f>
        <v>Obat Alergi</v>
      </c>
      <c r="K2788" s="23">
        <f>VLOOKUP(C2788,Table_items[],4,FALSE)</f>
        <v>33000</v>
      </c>
      <c r="L2788" s="23">
        <f>VLOOKUP(C2788,Table_items[],5,FALSE)</f>
        <v>33330</v>
      </c>
    </row>
    <row r="2789" spans="1:12" s="23" customFormat="1" x14ac:dyDescent="0.2">
      <c r="A2789" s="7" t="s">
        <v>3074</v>
      </c>
      <c r="B2789" s="27">
        <v>44283</v>
      </c>
      <c r="C2789" s="9" t="s">
        <v>35</v>
      </c>
      <c r="D2789" s="9">
        <v>20</v>
      </c>
      <c r="E2789" s="9" t="s">
        <v>4896</v>
      </c>
      <c r="F2789" s="20" t="s">
        <v>4908</v>
      </c>
      <c r="G2789" t="s">
        <v>4904</v>
      </c>
      <c r="H2789" t="str">
        <f>VLOOKUP(E2789,suppliers!$A$2:$B$18,2,)</f>
        <v>OTHER</v>
      </c>
      <c r="I2789" t="str">
        <f>VLOOKUP(C2789,Table_items[],2,FALSE)</f>
        <v>Proris Ibuprofen</v>
      </c>
      <c r="J2789" t="str">
        <f>VLOOKUP(C2789,Table_items[],3,FALSE)</f>
        <v>Obat Sakit Kepala &amp; Demam</v>
      </c>
      <c r="K2789" s="23">
        <f>VLOOKUP(C2789,Table_items[],4,FALSE)</f>
        <v>25000</v>
      </c>
      <c r="L2789" s="23">
        <f>VLOOKUP(C2789,Table_items[],5,FALSE)</f>
        <v>25275</v>
      </c>
    </row>
    <row r="2790" spans="1:12" s="23" customFormat="1" x14ac:dyDescent="0.2">
      <c r="A2790" s="11" t="s">
        <v>3075</v>
      </c>
      <c r="B2790" s="28">
        <v>44283</v>
      </c>
      <c r="C2790" s="13" t="s">
        <v>11</v>
      </c>
      <c r="D2790" s="13">
        <v>342</v>
      </c>
      <c r="E2790" s="9" t="s">
        <v>4896</v>
      </c>
      <c r="F2790" s="20" t="s">
        <v>4908</v>
      </c>
      <c r="G2790" t="s">
        <v>4904</v>
      </c>
      <c r="H2790" t="str">
        <f>VLOOKUP(E2790,suppliers!$A$2:$B$18,2,)</f>
        <v>OTHER</v>
      </c>
      <c r="I2790" t="str">
        <f>VLOOKUP(C2790,Table_items[],2,FALSE)</f>
        <v>Neozep Forte 1 Strip 4 Tablet</v>
      </c>
      <c r="J2790" t="str">
        <f>VLOOKUP(C2790,Table_items[],3,FALSE)</f>
        <v>Obat Batuk &amp; Pilek</v>
      </c>
      <c r="K2790" s="23">
        <f>VLOOKUP(C2790,Table_items[],4,FALSE)</f>
        <v>2324</v>
      </c>
      <c r="L2790" s="23">
        <f>VLOOKUP(C2790,Table_items[],5,FALSE)</f>
        <v>2338</v>
      </c>
    </row>
    <row r="2791" spans="1:12" s="23" customFormat="1" x14ac:dyDescent="0.2">
      <c r="A2791" s="7" t="s">
        <v>3076</v>
      </c>
      <c r="B2791" s="27">
        <v>44284</v>
      </c>
      <c r="C2791" s="9" t="s">
        <v>12</v>
      </c>
      <c r="D2791" s="9">
        <v>83</v>
      </c>
      <c r="E2791" s="9" t="s">
        <v>4896</v>
      </c>
      <c r="F2791" s="20" t="s">
        <v>4908</v>
      </c>
      <c r="G2791" t="s">
        <v>4904</v>
      </c>
      <c r="H2791" t="str">
        <f>VLOOKUP(E2791,suppliers!$A$2:$B$18,2,)</f>
        <v>OTHER</v>
      </c>
      <c r="I2791" t="str">
        <f>VLOOKUP(C2791,Table_items[],2,FALSE)</f>
        <v>Decolsen 1 Strip 4 Tablet</v>
      </c>
      <c r="J2791" t="str">
        <f>VLOOKUP(C2791,Table_items[],3,FALSE)</f>
        <v>Obat Batuk &amp; Pilek</v>
      </c>
      <c r="K2791" s="23">
        <f>VLOOKUP(C2791,Table_items[],4,FALSE)</f>
        <v>2886</v>
      </c>
      <c r="L2791" s="23">
        <f>VLOOKUP(C2791,Table_items[],5,FALSE)</f>
        <v>2915</v>
      </c>
    </row>
    <row r="2792" spans="1:12" s="23" customFormat="1" x14ac:dyDescent="0.2">
      <c r="A2792" s="11" t="s">
        <v>3077</v>
      </c>
      <c r="B2792" s="28">
        <v>44284</v>
      </c>
      <c r="C2792" s="13" t="s">
        <v>12</v>
      </c>
      <c r="D2792" s="13">
        <v>2</v>
      </c>
      <c r="E2792" s="9" t="s">
        <v>4896</v>
      </c>
      <c r="F2792" s="20" t="s">
        <v>4908</v>
      </c>
      <c r="G2792" t="s">
        <v>4904</v>
      </c>
      <c r="H2792" t="str">
        <f>VLOOKUP(E2792,suppliers!$A$2:$B$18,2,)</f>
        <v>OTHER</v>
      </c>
      <c r="I2792" t="str">
        <f>VLOOKUP(C2792,Table_items[],2,FALSE)</f>
        <v>Decolsen 1 Strip 4 Tablet</v>
      </c>
      <c r="J2792" t="str">
        <f>VLOOKUP(C2792,Table_items[],3,FALSE)</f>
        <v>Obat Batuk &amp; Pilek</v>
      </c>
      <c r="K2792" s="23">
        <f>VLOOKUP(C2792,Table_items[],4,FALSE)</f>
        <v>2886</v>
      </c>
      <c r="L2792" s="23">
        <f>VLOOKUP(C2792,Table_items[],5,FALSE)</f>
        <v>2915</v>
      </c>
    </row>
    <row r="2793" spans="1:12" s="23" customFormat="1" x14ac:dyDescent="0.2">
      <c r="A2793" s="7" t="s">
        <v>3078</v>
      </c>
      <c r="B2793" s="27">
        <v>44284</v>
      </c>
      <c r="C2793" s="9" t="s">
        <v>38</v>
      </c>
      <c r="D2793" s="9">
        <v>47</v>
      </c>
      <c r="E2793" s="9" t="s">
        <v>4896</v>
      </c>
      <c r="F2793" s="20" t="s">
        <v>4908</v>
      </c>
      <c r="G2793" t="s">
        <v>4904</v>
      </c>
      <c r="H2793" t="str">
        <f>VLOOKUP(E2793,suppliers!$A$2:$B$18,2,)</f>
        <v>OTHER</v>
      </c>
      <c r="I2793" t="str">
        <f>VLOOKUP(C2793,Table_items[],2,FALSE)</f>
        <v>Sanmol 500 MG 4 Tablet</v>
      </c>
      <c r="J2793" t="str">
        <f>VLOOKUP(C2793,Table_items[],3,FALSE)</f>
        <v>Obat Sakit Kepala &amp; Demam</v>
      </c>
      <c r="K2793" s="23">
        <f>VLOOKUP(C2793,Table_items[],4,FALSE)</f>
        <v>1600</v>
      </c>
      <c r="L2793" s="23">
        <f>VLOOKUP(C2793,Table_items[],5,FALSE)</f>
        <v>1619</v>
      </c>
    </row>
    <row r="2794" spans="1:12" s="23" customFormat="1" x14ac:dyDescent="0.2">
      <c r="A2794" s="11" t="s">
        <v>3079</v>
      </c>
      <c r="B2794" s="28">
        <v>44284</v>
      </c>
      <c r="C2794" s="13" t="s">
        <v>38</v>
      </c>
      <c r="D2794" s="13">
        <v>44</v>
      </c>
      <c r="E2794" s="9" t="s">
        <v>4896</v>
      </c>
      <c r="F2794" s="20" t="s">
        <v>4908</v>
      </c>
      <c r="G2794" t="s">
        <v>4904</v>
      </c>
      <c r="H2794" t="str">
        <f>VLOOKUP(E2794,suppliers!$A$2:$B$18,2,)</f>
        <v>OTHER</v>
      </c>
      <c r="I2794" t="str">
        <f>VLOOKUP(C2794,Table_items[],2,FALSE)</f>
        <v>Sanmol 500 MG 4 Tablet</v>
      </c>
      <c r="J2794" t="str">
        <f>VLOOKUP(C2794,Table_items[],3,FALSE)</f>
        <v>Obat Sakit Kepala &amp; Demam</v>
      </c>
      <c r="K2794" s="23">
        <f>VLOOKUP(C2794,Table_items[],4,FALSE)</f>
        <v>1600</v>
      </c>
      <c r="L2794" s="23">
        <f>VLOOKUP(C2794,Table_items[],5,FALSE)</f>
        <v>1619</v>
      </c>
    </row>
    <row r="2795" spans="1:12" s="23" customFormat="1" x14ac:dyDescent="0.2">
      <c r="A2795" s="7" t="s">
        <v>3080</v>
      </c>
      <c r="B2795" s="27">
        <v>44284</v>
      </c>
      <c r="C2795" s="9" t="s">
        <v>41</v>
      </c>
      <c r="D2795" s="9">
        <v>47</v>
      </c>
      <c r="E2795" s="9" t="s">
        <v>4896</v>
      </c>
      <c r="F2795" s="20" t="s">
        <v>4908</v>
      </c>
      <c r="G2795" t="s">
        <v>4904</v>
      </c>
      <c r="H2795" t="str">
        <f>VLOOKUP(E2795,suppliers!$A$2:$B$18,2,)</f>
        <v>OTHER</v>
      </c>
      <c r="I2795" t="str">
        <f>VLOOKUP(C2795,Table_items[],2,FALSE)</f>
        <v>Otilon Ear Drops 8 mL</v>
      </c>
      <c r="J2795" t="str">
        <f>VLOOKUP(C2795,Table_items[],3,FALSE)</f>
        <v>Obat Telinga</v>
      </c>
      <c r="K2795" s="23">
        <f>VLOOKUP(C2795,Table_items[],4,FALSE)</f>
        <v>55000</v>
      </c>
      <c r="L2795" s="23">
        <f>VLOOKUP(C2795,Table_items[],5,FALSE)</f>
        <v>55935</v>
      </c>
    </row>
    <row r="2796" spans="1:12" s="23" customFormat="1" x14ac:dyDescent="0.2">
      <c r="A2796" s="11" t="s">
        <v>3081</v>
      </c>
      <c r="B2796" s="28">
        <v>44284</v>
      </c>
      <c r="C2796" s="13" t="s">
        <v>22</v>
      </c>
      <c r="D2796" s="13">
        <v>2</v>
      </c>
      <c r="E2796" s="9" t="s">
        <v>4896</v>
      </c>
      <c r="F2796" s="20" t="s">
        <v>4908</v>
      </c>
      <c r="G2796" t="s">
        <v>4904</v>
      </c>
      <c r="H2796" t="str">
        <f>VLOOKUP(E2796,suppliers!$A$2:$B$18,2,)</f>
        <v>OTHER</v>
      </c>
      <c r="I2796" t="str">
        <f>VLOOKUP(C2796,Table_items[],2,FALSE)</f>
        <v>Candesartan Ogb Dexa</v>
      </c>
      <c r="J2796" t="str">
        <f>VLOOKUP(C2796,Table_items[],3,FALSE)</f>
        <v>Obat Hipertensi</v>
      </c>
      <c r="K2796" s="23">
        <f>VLOOKUP(C2796,Table_items[],4,FALSE)</f>
        <v>5000</v>
      </c>
      <c r="L2796" s="23">
        <f>VLOOKUP(C2796,Table_items[],5,FALSE)</f>
        <v>5095</v>
      </c>
    </row>
    <row r="2797" spans="1:12" s="23" customFormat="1" x14ac:dyDescent="0.2">
      <c r="A2797" s="7" t="s">
        <v>3082</v>
      </c>
      <c r="B2797" s="27">
        <v>44284</v>
      </c>
      <c r="C2797" s="9" t="s">
        <v>40</v>
      </c>
      <c r="D2797" s="9">
        <v>325</v>
      </c>
      <c r="E2797" s="9" t="s">
        <v>4896</v>
      </c>
      <c r="F2797" s="20" t="s">
        <v>4908</v>
      </c>
      <c r="G2797" t="s">
        <v>4904</v>
      </c>
      <c r="H2797" t="str">
        <f>VLOOKUP(E2797,suppliers!$A$2:$B$18,2,)</f>
        <v>OTHER</v>
      </c>
      <c r="I2797" t="str">
        <f>VLOOKUP(C2797,Table_items[],2,FALSE)</f>
        <v>Paramex Tablet / Obat</v>
      </c>
      <c r="J2797" t="str">
        <f>VLOOKUP(C2797,Table_items[],3,FALSE)</f>
        <v>Obat Sakit Kepala &amp; Demam</v>
      </c>
      <c r="K2797" s="23">
        <f>VLOOKUP(C2797,Table_items[],4,FALSE)</f>
        <v>2560</v>
      </c>
      <c r="L2797" s="23">
        <f>VLOOKUP(C2797,Table_items[],5,FALSE)</f>
        <v>2586</v>
      </c>
    </row>
    <row r="2798" spans="1:12" s="23" customFormat="1" x14ac:dyDescent="0.2">
      <c r="A2798" s="11" t="s">
        <v>3083</v>
      </c>
      <c r="B2798" s="28">
        <v>44284</v>
      </c>
      <c r="C2798" s="13" t="s">
        <v>28</v>
      </c>
      <c r="D2798" s="13">
        <v>3</v>
      </c>
      <c r="E2798" s="9" t="s">
        <v>4896</v>
      </c>
      <c r="F2798" s="20" t="s">
        <v>4908</v>
      </c>
      <c r="G2798" t="s">
        <v>4904</v>
      </c>
      <c r="H2798" t="str">
        <f>VLOOKUP(E2798,suppliers!$A$2:$B$18,2,)</f>
        <v>OTHER</v>
      </c>
      <c r="I2798" t="str">
        <f>VLOOKUP(C2798,Table_items[],2,FALSE)</f>
        <v>Hyperchol 100 MG 12 KPS</v>
      </c>
      <c r="J2798" t="str">
        <f>VLOOKUP(C2798,Table_items[],3,FALSE)</f>
        <v>Obat Kolesterol</v>
      </c>
      <c r="K2798" s="23">
        <f>VLOOKUP(C2798,Table_items[],4,FALSE)</f>
        <v>42800</v>
      </c>
      <c r="L2798" s="23">
        <f>VLOOKUP(C2798,Table_items[],5,FALSE)</f>
        <v>43442</v>
      </c>
    </row>
    <row r="2799" spans="1:12" s="23" customFormat="1" x14ac:dyDescent="0.2">
      <c r="A2799" s="7" t="s">
        <v>3084</v>
      </c>
      <c r="B2799" s="27">
        <v>44284</v>
      </c>
      <c r="C2799" s="9" t="s">
        <v>7</v>
      </c>
      <c r="D2799" s="9">
        <v>53</v>
      </c>
      <c r="E2799" s="9" t="s">
        <v>4896</v>
      </c>
      <c r="F2799" s="20" t="s">
        <v>4908</v>
      </c>
      <c r="G2799" t="s">
        <v>4904</v>
      </c>
      <c r="H2799" t="str">
        <f>VLOOKUP(E2799,suppliers!$A$2:$B$18,2,)</f>
        <v>OTHER</v>
      </c>
      <c r="I2799" t="str">
        <f>VLOOKUP(C2799,Table_items[],2,FALSE)</f>
        <v>Acetylcysteine Mahakam 200 mg</v>
      </c>
      <c r="J2799" t="str">
        <f>VLOOKUP(C2799,Table_items[],3,FALSE)</f>
        <v>Obat Alergi</v>
      </c>
      <c r="K2799" s="23">
        <f>VLOOKUP(C2799,Table_items[],4,FALSE)</f>
        <v>33000</v>
      </c>
      <c r="L2799" s="23">
        <f>VLOOKUP(C2799,Table_items[],5,FALSE)</f>
        <v>33330</v>
      </c>
    </row>
    <row r="2800" spans="1:12" s="23" customFormat="1" x14ac:dyDescent="0.2">
      <c r="A2800" s="11" t="s">
        <v>3085</v>
      </c>
      <c r="B2800" s="28">
        <v>44284</v>
      </c>
      <c r="C2800" s="13" t="s">
        <v>35</v>
      </c>
      <c r="D2800" s="13">
        <v>4</v>
      </c>
      <c r="E2800" s="9" t="s">
        <v>4896</v>
      </c>
      <c r="F2800" s="20" t="s">
        <v>4908</v>
      </c>
      <c r="G2800" t="s">
        <v>4904</v>
      </c>
      <c r="H2800" t="str">
        <f>VLOOKUP(E2800,suppliers!$A$2:$B$18,2,)</f>
        <v>OTHER</v>
      </c>
      <c r="I2800" t="str">
        <f>VLOOKUP(C2800,Table_items[],2,FALSE)</f>
        <v>Proris Ibuprofen</v>
      </c>
      <c r="J2800" t="str">
        <f>VLOOKUP(C2800,Table_items[],3,FALSE)</f>
        <v>Obat Sakit Kepala &amp; Demam</v>
      </c>
      <c r="K2800" s="23">
        <f>VLOOKUP(C2800,Table_items[],4,FALSE)</f>
        <v>25000</v>
      </c>
      <c r="L2800" s="23">
        <f>VLOOKUP(C2800,Table_items[],5,FALSE)</f>
        <v>25275</v>
      </c>
    </row>
    <row r="2801" spans="1:12" s="23" customFormat="1" x14ac:dyDescent="0.2">
      <c r="A2801" s="7" t="s">
        <v>3086</v>
      </c>
      <c r="B2801" s="27">
        <v>44285</v>
      </c>
      <c r="C2801" s="9" t="s">
        <v>12</v>
      </c>
      <c r="D2801" s="9">
        <v>80</v>
      </c>
      <c r="E2801" s="9" t="s">
        <v>4896</v>
      </c>
      <c r="F2801" s="20" t="s">
        <v>4908</v>
      </c>
      <c r="G2801" t="s">
        <v>4904</v>
      </c>
      <c r="H2801" t="str">
        <f>VLOOKUP(E2801,suppliers!$A$2:$B$18,2,)</f>
        <v>OTHER</v>
      </c>
      <c r="I2801" t="str">
        <f>VLOOKUP(C2801,Table_items[],2,FALSE)</f>
        <v>Decolsen 1 Strip 4 Tablet</v>
      </c>
      <c r="J2801" t="str">
        <f>VLOOKUP(C2801,Table_items[],3,FALSE)</f>
        <v>Obat Batuk &amp; Pilek</v>
      </c>
      <c r="K2801" s="23">
        <f>VLOOKUP(C2801,Table_items[],4,FALSE)</f>
        <v>2886</v>
      </c>
      <c r="L2801" s="23">
        <f>VLOOKUP(C2801,Table_items[],5,FALSE)</f>
        <v>2915</v>
      </c>
    </row>
    <row r="2802" spans="1:12" s="23" customFormat="1" x14ac:dyDescent="0.2">
      <c r="A2802" s="11" t="s">
        <v>3087</v>
      </c>
      <c r="B2802" s="28">
        <v>44286</v>
      </c>
      <c r="C2802" s="13" t="s">
        <v>12</v>
      </c>
      <c r="D2802" s="13">
        <v>57</v>
      </c>
      <c r="E2802" s="9" t="s">
        <v>4896</v>
      </c>
      <c r="F2802" s="20" t="s">
        <v>4908</v>
      </c>
      <c r="G2802" t="s">
        <v>4904</v>
      </c>
      <c r="H2802" t="str">
        <f>VLOOKUP(E2802,suppliers!$A$2:$B$18,2,)</f>
        <v>OTHER</v>
      </c>
      <c r="I2802" t="str">
        <f>VLOOKUP(C2802,Table_items[],2,FALSE)</f>
        <v>Decolsen 1 Strip 4 Tablet</v>
      </c>
      <c r="J2802" t="str">
        <f>VLOOKUP(C2802,Table_items[],3,FALSE)</f>
        <v>Obat Batuk &amp; Pilek</v>
      </c>
      <c r="K2802" s="23">
        <f>VLOOKUP(C2802,Table_items[],4,FALSE)</f>
        <v>2886</v>
      </c>
      <c r="L2802" s="23">
        <f>VLOOKUP(C2802,Table_items[],5,FALSE)</f>
        <v>2915</v>
      </c>
    </row>
    <row r="2803" spans="1:12" s="23" customFormat="1" x14ac:dyDescent="0.2">
      <c r="A2803" s="7" t="s">
        <v>3088</v>
      </c>
      <c r="B2803" s="27">
        <v>44286</v>
      </c>
      <c r="C2803" s="9" t="s">
        <v>37</v>
      </c>
      <c r="D2803" s="9">
        <v>59</v>
      </c>
      <c r="E2803" s="9" t="s">
        <v>4896</v>
      </c>
      <c r="F2803" s="20" t="s">
        <v>4908</v>
      </c>
      <c r="G2803" t="s">
        <v>4904</v>
      </c>
      <c r="H2803" t="str">
        <f>VLOOKUP(E2803,suppliers!$A$2:$B$18,2,)</f>
        <v>OTHER</v>
      </c>
      <c r="I2803" t="str">
        <f>VLOOKUP(C2803,Table_items[],2,FALSE)</f>
        <v>Bodrex Extra</v>
      </c>
      <c r="J2803" t="str">
        <f>VLOOKUP(C2803,Table_items[],3,FALSE)</f>
        <v>Obat Sakit Kepala &amp; Demam</v>
      </c>
      <c r="K2803" s="23">
        <f>VLOOKUP(C2803,Table_items[],4,FALSE)</f>
        <v>50788</v>
      </c>
      <c r="L2803" s="23">
        <f>VLOOKUP(C2803,Table_items[],5,FALSE)</f>
        <v>51753</v>
      </c>
    </row>
    <row r="2804" spans="1:12" s="23" customFormat="1" x14ac:dyDescent="0.2">
      <c r="A2804" s="11" t="s">
        <v>3089</v>
      </c>
      <c r="B2804" s="28">
        <v>44286</v>
      </c>
      <c r="C2804" s="13" t="s">
        <v>9</v>
      </c>
      <c r="D2804" s="13">
        <v>5</v>
      </c>
      <c r="E2804" s="9" t="s">
        <v>4896</v>
      </c>
      <c r="F2804" s="20" t="s">
        <v>4908</v>
      </c>
      <c r="G2804" t="s">
        <v>4904</v>
      </c>
      <c r="H2804" t="str">
        <f>VLOOKUP(E2804,suppliers!$A$2:$B$18,2,)</f>
        <v>OTHER</v>
      </c>
      <c r="I2804" t="str">
        <f>VLOOKUP(C2804,Table_items[],2,FALSE)</f>
        <v>Bedak Heroxyn 150 gr</v>
      </c>
      <c r="J2804" t="str">
        <f>VLOOKUP(C2804,Table_items[],3,FALSE)</f>
        <v>Obat Alergi</v>
      </c>
      <c r="K2804" s="23">
        <f>VLOOKUP(C2804,Table_items[],4,FALSE)</f>
        <v>16950</v>
      </c>
      <c r="L2804" s="23">
        <f>VLOOKUP(C2804,Table_items[],5,FALSE)</f>
        <v>17170</v>
      </c>
    </row>
    <row r="2805" spans="1:12" s="23" customFormat="1" x14ac:dyDescent="0.2">
      <c r="A2805" s="7" t="s">
        <v>3090</v>
      </c>
      <c r="B2805" s="27">
        <v>44286</v>
      </c>
      <c r="C2805" s="9" t="s">
        <v>38</v>
      </c>
      <c r="D2805" s="9">
        <v>30</v>
      </c>
      <c r="E2805" s="9" t="s">
        <v>4896</v>
      </c>
      <c r="F2805" s="20" t="s">
        <v>4908</v>
      </c>
      <c r="G2805" t="s">
        <v>4904</v>
      </c>
      <c r="H2805" t="str">
        <f>VLOOKUP(E2805,suppliers!$A$2:$B$18,2,)</f>
        <v>OTHER</v>
      </c>
      <c r="I2805" t="str">
        <f>VLOOKUP(C2805,Table_items[],2,FALSE)</f>
        <v>Sanmol 500 MG 4 Tablet</v>
      </c>
      <c r="J2805" t="str">
        <f>VLOOKUP(C2805,Table_items[],3,FALSE)</f>
        <v>Obat Sakit Kepala &amp; Demam</v>
      </c>
      <c r="K2805" s="23">
        <f>VLOOKUP(C2805,Table_items[],4,FALSE)</f>
        <v>1600</v>
      </c>
      <c r="L2805" s="23">
        <f>VLOOKUP(C2805,Table_items[],5,FALSE)</f>
        <v>1619</v>
      </c>
    </row>
    <row r="2806" spans="1:12" s="23" customFormat="1" x14ac:dyDescent="0.2">
      <c r="A2806" s="11" t="s">
        <v>3091</v>
      </c>
      <c r="B2806" s="28">
        <v>44286</v>
      </c>
      <c r="C2806" s="13" t="s">
        <v>41</v>
      </c>
      <c r="D2806" s="13">
        <v>33</v>
      </c>
      <c r="E2806" s="9" t="s">
        <v>4896</v>
      </c>
      <c r="F2806" s="20" t="s">
        <v>4908</v>
      </c>
      <c r="G2806" t="s">
        <v>4904</v>
      </c>
      <c r="H2806" t="str">
        <f>VLOOKUP(E2806,suppliers!$A$2:$B$18,2,)</f>
        <v>OTHER</v>
      </c>
      <c r="I2806" t="str">
        <f>VLOOKUP(C2806,Table_items[],2,FALSE)</f>
        <v>Otilon Ear Drops 8 mL</v>
      </c>
      <c r="J2806" t="str">
        <f>VLOOKUP(C2806,Table_items[],3,FALSE)</f>
        <v>Obat Telinga</v>
      </c>
      <c r="K2806" s="23">
        <f>VLOOKUP(C2806,Table_items[],4,FALSE)</f>
        <v>55000</v>
      </c>
      <c r="L2806" s="23">
        <f>VLOOKUP(C2806,Table_items[],5,FALSE)</f>
        <v>55935</v>
      </c>
    </row>
    <row r="2807" spans="1:12" s="23" customFormat="1" x14ac:dyDescent="0.2">
      <c r="A2807" s="7" t="s">
        <v>3092</v>
      </c>
      <c r="B2807" s="27">
        <v>44286</v>
      </c>
      <c r="C2807" s="9" t="s">
        <v>30</v>
      </c>
      <c r="D2807" s="9">
        <v>15</v>
      </c>
      <c r="E2807" s="9" t="s">
        <v>4896</v>
      </c>
      <c r="F2807" s="20" t="s">
        <v>4908</v>
      </c>
      <c r="G2807" t="s">
        <v>4904</v>
      </c>
      <c r="H2807" t="str">
        <f>VLOOKUP(E2807,suppliers!$A$2:$B$18,2,)</f>
        <v>OTHER</v>
      </c>
      <c r="I2807" t="str">
        <f>VLOOKUP(C2807,Table_items[],2,FALSE)</f>
        <v>Koolfever</v>
      </c>
      <c r="J2807" t="str">
        <f>VLOOKUP(C2807,Table_items[],3,FALSE)</f>
        <v>Obat Sakit Kepala &amp; Demam</v>
      </c>
      <c r="K2807" s="23">
        <f>VLOOKUP(C2807,Table_items[],4,FALSE)</f>
        <v>7500</v>
      </c>
      <c r="L2807" s="23">
        <f>VLOOKUP(C2807,Table_items[],5,FALSE)</f>
        <v>7620</v>
      </c>
    </row>
    <row r="2808" spans="1:12" s="23" customFormat="1" x14ac:dyDescent="0.2">
      <c r="A2808" s="11" t="s">
        <v>3093</v>
      </c>
      <c r="B2808" s="28">
        <v>44286</v>
      </c>
      <c r="C2808" s="13" t="s">
        <v>35</v>
      </c>
      <c r="D2808" s="13">
        <v>45</v>
      </c>
      <c r="E2808" s="9" t="s">
        <v>4896</v>
      </c>
      <c r="F2808" s="20" t="s">
        <v>4908</v>
      </c>
      <c r="G2808" t="s">
        <v>4904</v>
      </c>
      <c r="H2808" t="str">
        <f>VLOOKUP(E2808,suppliers!$A$2:$B$18,2,)</f>
        <v>OTHER</v>
      </c>
      <c r="I2808" t="str">
        <f>VLOOKUP(C2808,Table_items[],2,FALSE)</f>
        <v>Proris Ibuprofen</v>
      </c>
      <c r="J2808" t="str">
        <f>VLOOKUP(C2808,Table_items[],3,FALSE)</f>
        <v>Obat Sakit Kepala &amp; Demam</v>
      </c>
      <c r="K2808" s="23">
        <f>VLOOKUP(C2808,Table_items[],4,FALSE)</f>
        <v>25000</v>
      </c>
      <c r="L2808" s="23">
        <f>VLOOKUP(C2808,Table_items[],5,FALSE)</f>
        <v>25275</v>
      </c>
    </row>
    <row r="2809" spans="1:12" s="23" customFormat="1" x14ac:dyDescent="0.2">
      <c r="A2809" s="7" t="s">
        <v>3094</v>
      </c>
      <c r="B2809" s="27">
        <v>44287</v>
      </c>
      <c r="C2809" s="9" t="s">
        <v>37</v>
      </c>
      <c r="D2809" s="9">
        <v>43</v>
      </c>
      <c r="E2809" s="9" t="s">
        <v>4896</v>
      </c>
      <c r="F2809" s="20" t="s">
        <v>4908</v>
      </c>
      <c r="G2809" t="s">
        <v>4904</v>
      </c>
      <c r="H2809" t="str">
        <f>VLOOKUP(E2809,suppliers!$A$2:$B$18,2,)</f>
        <v>OTHER</v>
      </c>
      <c r="I2809" t="str">
        <f>VLOOKUP(C2809,Table_items[],2,FALSE)</f>
        <v>Bodrex Extra</v>
      </c>
      <c r="J2809" t="str">
        <f>VLOOKUP(C2809,Table_items[],3,FALSE)</f>
        <v>Obat Sakit Kepala &amp; Demam</v>
      </c>
      <c r="K2809" s="23">
        <f>VLOOKUP(C2809,Table_items[],4,FALSE)</f>
        <v>50788</v>
      </c>
      <c r="L2809" s="23">
        <f>VLOOKUP(C2809,Table_items[],5,FALSE)</f>
        <v>51753</v>
      </c>
    </row>
    <row r="2810" spans="1:12" s="23" customFormat="1" x14ac:dyDescent="0.2">
      <c r="A2810" s="11" t="s">
        <v>3095</v>
      </c>
      <c r="B2810" s="28">
        <v>44287</v>
      </c>
      <c r="C2810" s="13" t="s">
        <v>37</v>
      </c>
      <c r="D2810" s="13">
        <v>51</v>
      </c>
      <c r="E2810" s="9" t="s">
        <v>4896</v>
      </c>
      <c r="F2810" s="20" t="s">
        <v>4908</v>
      </c>
      <c r="G2810" t="s">
        <v>4904</v>
      </c>
      <c r="H2810" t="str">
        <f>VLOOKUP(E2810,suppliers!$A$2:$B$18,2,)</f>
        <v>OTHER</v>
      </c>
      <c r="I2810" t="str">
        <f>VLOOKUP(C2810,Table_items[],2,FALSE)</f>
        <v>Bodrex Extra</v>
      </c>
      <c r="J2810" t="str">
        <f>VLOOKUP(C2810,Table_items[],3,FALSE)</f>
        <v>Obat Sakit Kepala &amp; Demam</v>
      </c>
      <c r="K2810" s="23">
        <f>VLOOKUP(C2810,Table_items[],4,FALSE)</f>
        <v>50788</v>
      </c>
      <c r="L2810" s="23">
        <f>VLOOKUP(C2810,Table_items[],5,FALSE)</f>
        <v>51753</v>
      </c>
    </row>
    <row r="2811" spans="1:12" s="23" customFormat="1" x14ac:dyDescent="0.2">
      <c r="A2811" s="7" t="s">
        <v>3096</v>
      </c>
      <c r="B2811" s="27">
        <v>44287</v>
      </c>
      <c r="C2811" s="9" t="s">
        <v>16</v>
      </c>
      <c r="D2811" s="9">
        <v>1</v>
      </c>
      <c r="E2811" s="9" t="s">
        <v>4896</v>
      </c>
      <c r="F2811" s="20" t="s">
        <v>4908</v>
      </c>
      <c r="G2811" t="s">
        <v>4904</v>
      </c>
      <c r="H2811" t="str">
        <f>VLOOKUP(E2811,suppliers!$A$2:$B$18,2,)</f>
        <v>OTHER</v>
      </c>
      <c r="I2811" t="str">
        <f>VLOOKUP(C2811,Table_items[],2,FALSE)</f>
        <v>Ultraflu Box Isi 25 Strip</v>
      </c>
      <c r="J2811" t="str">
        <f>VLOOKUP(C2811,Table_items[],3,FALSE)</f>
        <v>Obat Batuk &amp; Pilek</v>
      </c>
      <c r="K2811" s="23">
        <f>VLOOKUP(C2811,Table_items[],4,FALSE)</f>
        <v>72500</v>
      </c>
      <c r="L2811" s="23">
        <f>VLOOKUP(C2811,Table_items[],5,FALSE)</f>
        <v>73805</v>
      </c>
    </row>
    <row r="2812" spans="1:12" s="23" customFormat="1" x14ac:dyDescent="0.2">
      <c r="A2812" s="11" t="s">
        <v>3097</v>
      </c>
      <c r="B2812" s="28">
        <v>44287</v>
      </c>
      <c r="C2812" s="13" t="s">
        <v>30</v>
      </c>
      <c r="D2812" s="13">
        <v>16</v>
      </c>
      <c r="E2812" s="9" t="s">
        <v>4896</v>
      </c>
      <c r="F2812" s="20" t="s">
        <v>4908</v>
      </c>
      <c r="G2812" t="s">
        <v>4904</v>
      </c>
      <c r="H2812" t="str">
        <f>VLOOKUP(E2812,suppliers!$A$2:$B$18,2,)</f>
        <v>OTHER</v>
      </c>
      <c r="I2812" t="str">
        <f>VLOOKUP(C2812,Table_items[],2,FALSE)</f>
        <v>Koolfever</v>
      </c>
      <c r="J2812" t="str">
        <f>VLOOKUP(C2812,Table_items[],3,FALSE)</f>
        <v>Obat Sakit Kepala &amp; Demam</v>
      </c>
      <c r="K2812" s="23">
        <f>VLOOKUP(C2812,Table_items[],4,FALSE)</f>
        <v>7500</v>
      </c>
      <c r="L2812" s="23">
        <f>VLOOKUP(C2812,Table_items[],5,FALSE)</f>
        <v>7620</v>
      </c>
    </row>
    <row r="2813" spans="1:12" s="23" customFormat="1" x14ac:dyDescent="0.2">
      <c r="A2813" s="7" t="s">
        <v>3098</v>
      </c>
      <c r="B2813" s="27">
        <v>44287</v>
      </c>
      <c r="C2813" s="9" t="s">
        <v>20</v>
      </c>
      <c r="D2813" s="9">
        <v>65</v>
      </c>
      <c r="E2813" s="9" t="s">
        <v>4896</v>
      </c>
      <c r="F2813" s="20" t="s">
        <v>4908</v>
      </c>
      <c r="G2813" t="s">
        <v>4904</v>
      </c>
      <c r="H2813" t="str">
        <f>VLOOKUP(E2813,suppliers!$A$2:$B$18,2,)</f>
        <v>OTHER</v>
      </c>
      <c r="I2813" t="str">
        <f>VLOOKUP(C2813,Table_items[],2,FALSE)</f>
        <v>Carditens</v>
      </c>
      <c r="J2813" t="str">
        <f>VLOOKUP(C2813,Table_items[],3,FALSE)</f>
        <v>Obat Hipertensi</v>
      </c>
      <c r="K2813" s="23">
        <f>VLOOKUP(C2813,Table_items[],4,FALSE)</f>
        <v>100000</v>
      </c>
      <c r="L2813" s="23">
        <f>VLOOKUP(C2813,Table_items[],5,FALSE)</f>
        <v>100900</v>
      </c>
    </row>
    <row r="2814" spans="1:12" s="23" customFormat="1" x14ac:dyDescent="0.2">
      <c r="A2814" s="11" t="s">
        <v>3104</v>
      </c>
      <c r="B2814" s="28">
        <v>44288</v>
      </c>
      <c r="C2814" s="13" t="s">
        <v>12</v>
      </c>
      <c r="D2814" s="13">
        <v>36</v>
      </c>
      <c r="E2814" s="9" t="s">
        <v>4896</v>
      </c>
      <c r="F2814" s="20" t="s">
        <v>4908</v>
      </c>
      <c r="G2814" t="s">
        <v>4904</v>
      </c>
      <c r="H2814" t="str">
        <f>VLOOKUP(E2814,suppliers!$A$2:$B$18,2,)</f>
        <v>OTHER</v>
      </c>
      <c r="I2814" t="str">
        <f>VLOOKUP(C2814,Table_items[],2,FALSE)</f>
        <v>Decolsen 1 Strip 4 Tablet</v>
      </c>
      <c r="J2814" t="str">
        <f>VLOOKUP(C2814,Table_items[],3,FALSE)</f>
        <v>Obat Batuk &amp; Pilek</v>
      </c>
      <c r="K2814" s="23">
        <f>VLOOKUP(C2814,Table_items[],4,FALSE)</f>
        <v>2886</v>
      </c>
      <c r="L2814" s="23">
        <f>VLOOKUP(C2814,Table_items[],5,FALSE)</f>
        <v>2915</v>
      </c>
    </row>
    <row r="2815" spans="1:12" s="23" customFormat="1" x14ac:dyDescent="0.2">
      <c r="A2815" s="7" t="s">
        <v>3105</v>
      </c>
      <c r="B2815" s="27">
        <v>44288</v>
      </c>
      <c r="C2815" s="9" t="s">
        <v>37</v>
      </c>
      <c r="D2815" s="9">
        <v>35</v>
      </c>
      <c r="E2815" s="9" t="s">
        <v>4896</v>
      </c>
      <c r="F2815" s="20" t="s">
        <v>4908</v>
      </c>
      <c r="G2815" t="s">
        <v>4904</v>
      </c>
      <c r="H2815" t="str">
        <f>VLOOKUP(E2815,suppliers!$A$2:$B$18,2,)</f>
        <v>OTHER</v>
      </c>
      <c r="I2815" t="str">
        <f>VLOOKUP(C2815,Table_items[],2,FALSE)</f>
        <v>Bodrex Extra</v>
      </c>
      <c r="J2815" t="str">
        <f>VLOOKUP(C2815,Table_items[],3,FALSE)</f>
        <v>Obat Sakit Kepala &amp; Demam</v>
      </c>
      <c r="K2815" s="23">
        <f>VLOOKUP(C2815,Table_items[],4,FALSE)</f>
        <v>50788</v>
      </c>
      <c r="L2815" s="23">
        <f>VLOOKUP(C2815,Table_items[],5,FALSE)</f>
        <v>51753</v>
      </c>
    </row>
    <row r="2816" spans="1:12" s="23" customFormat="1" x14ac:dyDescent="0.2">
      <c r="A2816" s="11" t="s">
        <v>3106</v>
      </c>
      <c r="B2816" s="28">
        <v>44288</v>
      </c>
      <c r="C2816" s="13" t="s">
        <v>9</v>
      </c>
      <c r="D2816" s="13">
        <v>42</v>
      </c>
      <c r="E2816" s="9" t="s">
        <v>4896</v>
      </c>
      <c r="F2816" s="20" t="s">
        <v>4908</v>
      </c>
      <c r="G2816" t="s">
        <v>4904</v>
      </c>
      <c r="H2816" t="str">
        <f>VLOOKUP(E2816,suppliers!$A$2:$B$18,2,)</f>
        <v>OTHER</v>
      </c>
      <c r="I2816" t="str">
        <f>VLOOKUP(C2816,Table_items[],2,FALSE)</f>
        <v>Bedak Heroxyn 150 gr</v>
      </c>
      <c r="J2816" t="str">
        <f>VLOOKUP(C2816,Table_items[],3,FALSE)</f>
        <v>Obat Alergi</v>
      </c>
      <c r="K2816" s="23">
        <f>VLOOKUP(C2816,Table_items[],4,FALSE)</f>
        <v>16950</v>
      </c>
      <c r="L2816" s="23">
        <f>VLOOKUP(C2816,Table_items[],5,FALSE)</f>
        <v>17170</v>
      </c>
    </row>
    <row r="2817" spans="1:12" s="23" customFormat="1" x14ac:dyDescent="0.2">
      <c r="A2817" s="7" t="s">
        <v>3107</v>
      </c>
      <c r="B2817" s="27">
        <v>44288</v>
      </c>
      <c r="C2817" s="9" t="s">
        <v>24</v>
      </c>
      <c r="D2817" s="9">
        <v>34</v>
      </c>
      <c r="E2817" s="9" t="s">
        <v>4896</v>
      </c>
      <c r="F2817" s="20" t="s">
        <v>4908</v>
      </c>
      <c r="G2817" t="s">
        <v>4904</v>
      </c>
      <c r="H2817" t="str">
        <f>VLOOKUP(E2817,suppliers!$A$2:$B$18,2,)</f>
        <v>OTHER</v>
      </c>
      <c r="I2817" t="str">
        <f>VLOOKUP(C2817,Table_items[],2,FALSE)</f>
        <v>Irbesartan</v>
      </c>
      <c r="J2817" t="str">
        <f>VLOOKUP(C2817,Table_items[],3,FALSE)</f>
        <v>Obat Hipertensi</v>
      </c>
      <c r="K2817" s="23">
        <f>VLOOKUP(C2817,Table_items[],4,FALSE)</f>
        <v>108794</v>
      </c>
      <c r="L2817" s="23">
        <f>VLOOKUP(C2817,Table_items[],5,FALSE)</f>
        <v>109447</v>
      </c>
    </row>
    <row r="2818" spans="1:12" s="23" customFormat="1" x14ac:dyDescent="0.2">
      <c r="A2818" s="11" t="s">
        <v>3108</v>
      </c>
      <c r="B2818" s="28">
        <v>44288</v>
      </c>
      <c r="C2818" s="13" t="s">
        <v>38</v>
      </c>
      <c r="D2818" s="13">
        <v>24</v>
      </c>
      <c r="E2818" s="9" t="s">
        <v>4896</v>
      </c>
      <c r="F2818" s="20" t="s">
        <v>4908</v>
      </c>
      <c r="G2818" t="s">
        <v>4904</v>
      </c>
      <c r="H2818" t="str">
        <f>VLOOKUP(E2818,suppliers!$A$2:$B$18,2,)</f>
        <v>OTHER</v>
      </c>
      <c r="I2818" t="str">
        <f>VLOOKUP(C2818,Table_items[],2,FALSE)</f>
        <v>Sanmol 500 MG 4 Tablet</v>
      </c>
      <c r="J2818" t="str">
        <f>VLOOKUP(C2818,Table_items[],3,FALSE)</f>
        <v>Obat Sakit Kepala &amp; Demam</v>
      </c>
      <c r="K2818" s="23">
        <f>VLOOKUP(C2818,Table_items[],4,FALSE)</f>
        <v>1600</v>
      </c>
      <c r="L2818" s="23">
        <f>VLOOKUP(C2818,Table_items[],5,FALSE)</f>
        <v>1619</v>
      </c>
    </row>
    <row r="2819" spans="1:12" s="23" customFormat="1" x14ac:dyDescent="0.2">
      <c r="A2819" s="7" t="s">
        <v>3109</v>
      </c>
      <c r="B2819" s="27">
        <v>44288</v>
      </c>
      <c r="C2819" s="9" t="s">
        <v>40</v>
      </c>
      <c r="D2819" s="9">
        <v>404</v>
      </c>
      <c r="E2819" s="9" t="s">
        <v>4896</v>
      </c>
      <c r="F2819" s="20" t="s">
        <v>4908</v>
      </c>
      <c r="G2819" t="s">
        <v>4904</v>
      </c>
      <c r="H2819" t="str">
        <f>VLOOKUP(E2819,suppliers!$A$2:$B$18,2,)</f>
        <v>OTHER</v>
      </c>
      <c r="I2819" t="str">
        <f>VLOOKUP(C2819,Table_items[],2,FALSE)</f>
        <v>Paramex Tablet / Obat</v>
      </c>
      <c r="J2819" t="str">
        <f>VLOOKUP(C2819,Table_items[],3,FALSE)</f>
        <v>Obat Sakit Kepala &amp; Demam</v>
      </c>
      <c r="K2819" s="23">
        <f>VLOOKUP(C2819,Table_items[],4,FALSE)</f>
        <v>2560</v>
      </c>
      <c r="L2819" s="23">
        <f>VLOOKUP(C2819,Table_items[],5,FALSE)</f>
        <v>2586</v>
      </c>
    </row>
    <row r="2820" spans="1:12" s="23" customFormat="1" x14ac:dyDescent="0.2">
      <c r="A2820" s="11" t="s">
        <v>3110</v>
      </c>
      <c r="B2820" s="28">
        <v>44288</v>
      </c>
      <c r="C2820" s="13" t="s">
        <v>20</v>
      </c>
      <c r="D2820" s="13">
        <v>4</v>
      </c>
      <c r="E2820" s="9" t="s">
        <v>4896</v>
      </c>
      <c r="F2820" s="20" t="s">
        <v>4908</v>
      </c>
      <c r="G2820" t="s">
        <v>4904</v>
      </c>
      <c r="H2820" t="str">
        <f>VLOOKUP(E2820,suppliers!$A$2:$B$18,2,)</f>
        <v>OTHER</v>
      </c>
      <c r="I2820" t="str">
        <f>VLOOKUP(C2820,Table_items[],2,FALSE)</f>
        <v>Carditens</v>
      </c>
      <c r="J2820" t="str">
        <f>VLOOKUP(C2820,Table_items[],3,FALSE)</f>
        <v>Obat Hipertensi</v>
      </c>
      <c r="K2820" s="23">
        <f>VLOOKUP(C2820,Table_items[],4,FALSE)</f>
        <v>100000</v>
      </c>
      <c r="L2820" s="23">
        <f>VLOOKUP(C2820,Table_items[],5,FALSE)</f>
        <v>100900</v>
      </c>
    </row>
    <row r="2821" spans="1:12" s="23" customFormat="1" x14ac:dyDescent="0.2">
      <c r="A2821" s="7" t="s">
        <v>3111</v>
      </c>
      <c r="B2821" s="27">
        <v>44288</v>
      </c>
      <c r="C2821" s="9" t="s">
        <v>23</v>
      </c>
      <c r="D2821" s="9">
        <v>13</v>
      </c>
      <c r="E2821" s="9" t="s">
        <v>4896</v>
      </c>
      <c r="F2821" s="20" t="s">
        <v>4908</v>
      </c>
      <c r="G2821" t="s">
        <v>4904</v>
      </c>
      <c r="H2821" t="str">
        <f>VLOOKUP(E2821,suppliers!$A$2:$B$18,2,)</f>
        <v>OTHER</v>
      </c>
      <c r="I2821" t="str">
        <f>VLOOKUP(C2821,Table_items[],2,FALSE)</f>
        <v>Amlodipine Besilate</v>
      </c>
      <c r="J2821" t="str">
        <f>VLOOKUP(C2821,Table_items[],3,FALSE)</f>
        <v>Obat Hipertensi</v>
      </c>
      <c r="K2821" s="23">
        <f>VLOOKUP(C2821,Table_items[],4,FALSE)</f>
        <v>7467</v>
      </c>
      <c r="L2821" s="23">
        <f>VLOOKUP(C2821,Table_items[],5,FALSE)</f>
        <v>7504</v>
      </c>
    </row>
    <row r="2822" spans="1:12" s="23" customFormat="1" x14ac:dyDescent="0.2">
      <c r="A2822" s="11" t="s">
        <v>3112</v>
      </c>
      <c r="B2822" s="28">
        <v>44289</v>
      </c>
      <c r="C2822" s="13" t="s">
        <v>19</v>
      </c>
      <c r="D2822" s="13">
        <v>16</v>
      </c>
      <c r="E2822" s="9" t="s">
        <v>4896</v>
      </c>
      <c r="F2822" s="20" t="s">
        <v>4908</v>
      </c>
      <c r="G2822" t="s">
        <v>4904</v>
      </c>
      <c r="H2822" t="str">
        <f>VLOOKUP(E2822,suppliers!$A$2:$B$18,2,)</f>
        <v>OTHER</v>
      </c>
      <c r="I2822" t="str">
        <f>VLOOKUP(C2822,Table_items[],2,FALSE)</f>
        <v>Paratusin 1 Strip 10 Tablet</v>
      </c>
      <c r="J2822" t="str">
        <f>VLOOKUP(C2822,Table_items[],3,FALSE)</f>
        <v>Obat Batuk &amp; Pilek</v>
      </c>
      <c r="K2822" s="23">
        <f>VLOOKUP(C2822,Table_items[],4,FALSE)</f>
        <v>13600</v>
      </c>
      <c r="L2822" s="23">
        <f>VLOOKUP(C2822,Table_items[],5,FALSE)</f>
        <v>13818</v>
      </c>
    </row>
    <row r="2823" spans="1:12" s="23" customFormat="1" x14ac:dyDescent="0.2">
      <c r="A2823" s="7" t="s">
        <v>3113</v>
      </c>
      <c r="B2823" s="27">
        <v>44289</v>
      </c>
      <c r="C2823" s="9" t="s">
        <v>37</v>
      </c>
      <c r="D2823" s="9">
        <v>79</v>
      </c>
      <c r="E2823" s="9" t="s">
        <v>4896</v>
      </c>
      <c r="F2823" s="20" t="s">
        <v>4908</v>
      </c>
      <c r="G2823" t="s">
        <v>4904</v>
      </c>
      <c r="H2823" t="str">
        <f>VLOOKUP(E2823,suppliers!$A$2:$B$18,2,)</f>
        <v>OTHER</v>
      </c>
      <c r="I2823" t="str">
        <f>VLOOKUP(C2823,Table_items[],2,FALSE)</f>
        <v>Bodrex Extra</v>
      </c>
      <c r="J2823" t="str">
        <f>VLOOKUP(C2823,Table_items[],3,FALSE)</f>
        <v>Obat Sakit Kepala &amp; Demam</v>
      </c>
      <c r="K2823" s="23">
        <f>VLOOKUP(C2823,Table_items[],4,FALSE)</f>
        <v>50788</v>
      </c>
      <c r="L2823" s="23">
        <f>VLOOKUP(C2823,Table_items[],5,FALSE)</f>
        <v>51753</v>
      </c>
    </row>
    <row r="2824" spans="1:12" s="23" customFormat="1" x14ac:dyDescent="0.2">
      <c r="A2824" s="11" t="s">
        <v>3114</v>
      </c>
      <c r="B2824" s="28">
        <v>44289</v>
      </c>
      <c r="C2824" s="13" t="s">
        <v>38</v>
      </c>
      <c r="D2824" s="13">
        <v>10</v>
      </c>
      <c r="E2824" s="9" t="s">
        <v>4896</v>
      </c>
      <c r="F2824" s="20" t="s">
        <v>4908</v>
      </c>
      <c r="G2824" t="s">
        <v>4904</v>
      </c>
      <c r="H2824" t="str">
        <f>VLOOKUP(E2824,suppliers!$A$2:$B$18,2,)</f>
        <v>OTHER</v>
      </c>
      <c r="I2824" t="str">
        <f>VLOOKUP(C2824,Table_items[],2,FALSE)</f>
        <v>Sanmol 500 MG 4 Tablet</v>
      </c>
      <c r="J2824" t="str">
        <f>VLOOKUP(C2824,Table_items[],3,FALSE)</f>
        <v>Obat Sakit Kepala &amp; Demam</v>
      </c>
      <c r="K2824" s="23">
        <f>VLOOKUP(C2824,Table_items[],4,FALSE)</f>
        <v>1600</v>
      </c>
      <c r="L2824" s="23">
        <f>VLOOKUP(C2824,Table_items[],5,FALSE)</f>
        <v>1619</v>
      </c>
    </row>
    <row r="2825" spans="1:12" s="23" customFormat="1" x14ac:dyDescent="0.2">
      <c r="A2825" s="7" t="s">
        <v>3115</v>
      </c>
      <c r="B2825" s="27">
        <v>44289</v>
      </c>
      <c r="C2825" s="9" t="s">
        <v>41</v>
      </c>
      <c r="D2825" s="9">
        <v>11</v>
      </c>
      <c r="E2825" s="9" t="s">
        <v>4896</v>
      </c>
      <c r="F2825" s="20" t="s">
        <v>4908</v>
      </c>
      <c r="G2825" t="s">
        <v>4904</v>
      </c>
      <c r="H2825" t="str">
        <f>VLOOKUP(E2825,suppliers!$A$2:$B$18,2,)</f>
        <v>OTHER</v>
      </c>
      <c r="I2825" t="str">
        <f>VLOOKUP(C2825,Table_items[],2,FALSE)</f>
        <v>Otilon Ear Drops 8 mL</v>
      </c>
      <c r="J2825" t="str">
        <f>VLOOKUP(C2825,Table_items[],3,FALSE)</f>
        <v>Obat Telinga</v>
      </c>
      <c r="K2825" s="23">
        <f>VLOOKUP(C2825,Table_items[],4,FALSE)</f>
        <v>55000</v>
      </c>
      <c r="L2825" s="23">
        <f>VLOOKUP(C2825,Table_items[],5,FALSE)</f>
        <v>55935</v>
      </c>
    </row>
    <row r="2826" spans="1:12" s="23" customFormat="1" x14ac:dyDescent="0.2">
      <c r="A2826" s="11" t="s">
        <v>3116</v>
      </c>
      <c r="B2826" s="28">
        <v>44289</v>
      </c>
      <c r="C2826" s="13" t="s">
        <v>40</v>
      </c>
      <c r="D2826" s="13">
        <v>291</v>
      </c>
      <c r="E2826" s="9" t="s">
        <v>4896</v>
      </c>
      <c r="F2826" s="20" t="s">
        <v>4908</v>
      </c>
      <c r="G2826" t="s">
        <v>4904</v>
      </c>
      <c r="H2826" t="str">
        <f>VLOOKUP(E2826,suppliers!$A$2:$B$18,2,)</f>
        <v>OTHER</v>
      </c>
      <c r="I2826" t="str">
        <f>VLOOKUP(C2826,Table_items[],2,FALSE)</f>
        <v>Paramex Tablet / Obat</v>
      </c>
      <c r="J2826" t="str">
        <f>VLOOKUP(C2826,Table_items[],3,FALSE)</f>
        <v>Obat Sakit Kepala &amp; Demam</v>
      </c>
      <c r="K2826" s="23">
        <f>VLOOKUP(C2826,Table_items[],4,FALSE)</f>
        <v>2560</v>
      </c>
      <c r="L2826" s="23">
        <f>VLOOKUP(C2826,Table_items[],5,FALSE)</f>
        <v>2586</v>
      </c>
    </row>
    <row r="2827" spans="1:12" s="23" customFormat="1" x14ac:dyDescent="0.2">
      <c r="A2827" s="7" t="s">
        <v>3117</v>
      </c>
      <c r="B2827" s="27">
        <v>44289</v>
      </c>
      <c r="C2827" s="9" t="s">
        <v>8</v>
      </c>
      <c r="D2827" s="9">
        <v>35</v>
      </c>
      <c r="E2827" s="9" t="s">
        <v>4896</v>
      </c>
      <c r="F2827" s="20" t="s">
        <v>4908</v>
      </c>
      <c r="G2827" t="s">
        <v>4904</v>
      </c>
      <c r="H2827" t="str">
        <f>VLOOKUP(E2827,suppliers!$A$2:$B$18,2,)</f>
        <v>OTHER</v>
      </c>
      <c r="I2827" t="str">
        <f>VLOOKUP(C2827,Table_items[],2,FALSE)</f>
        <v>Bisoprolol Ogb Dexa</v>
      </c>
      <c r="J2827" t="str">
        <f>VLOOKUP(C2827,Table_items[],3,FALSE)</f>
        <v>Obat Alergi</v>
      </c>
      <c r="K2827" s="23">
        <f>VLOOKUP(C2827,Table_items[],4,FALSE)</f>
        <v>10000</v>
      </c>
      <c r="L2827" s="23">
        <f>VLOOKUP(C2827,Table_items[],5,FALSE)</f>
        <v>10180</v>
      </c>
    </row>
    <row r="2828" spans="1:12" s="23" customFormat="1" x14ac:dyDescent="0.2">
      <c r="A2828" s="11" t="s">
        <v>3118</v>
      </c>
      <c r="B2828" s="28">
        <v>44289</v>
      </c>
      <c r="C2828" s="13" t="s">
        <v>11</v>
      </c>
      <c r="D2828" s="13">
        <v>58</v>
      </c>
      <c r="E2828" s="9" t="s">
        <v>4896</v>
      </c>
      <c r="F2828" s="20" t="s">
        <v>4908</v>
      </c>
      <c r="G2828" t="s">
        <v>4904</v>
      </c>
      <c r="H2828" t="str">
        <f>VLOOKUP(E2828,suppliers!$A$2:$B$18,2,)</f>
        <v>OTHER</v>
      </c>
      <c r="I2828" t="str">
        <f>VLOOKUP(C2828,Table_items[],2,FALSE)</f>
        <v>Neozep Forte 1 Strip 4 Tablet</v>
      </c>
      <c r="J2828" t="str">
        <f>VLOOKUP(C2828,Table_items[],3,FALSE)</f>
        <v>Obat Batuk &amp; Pilek</v>
      </c>
      <c r="K2828" s="23">
        <f>VLOOKUP(C2828,Table_items[],4,FALSE)</f>
        <v>2324</v>
      </c>
      <c r="L2828" s="23">
        <f>VLOOKUP(C2828,Table_items[],5,FALSE)</f>
        <v>2338</v>
      </c>
    </row>
    <row r="2829" spans="1:12" s="23" customFormat="1" x14ac:dyDescent="0.2">
      <c r="A2829" s="7" t="s">
        <v>3119</v>
      </c>
      <c r="B2829" s="27">
        <v>44290</v>
      </c>
      <c r="C2829" s="9" t="s">
        <v>24</v>
      </c>
      <c r="D2829" s="9">
        <v>48</v>
      </c>
      <c r="E2829" s="9" t="s">
        <v>4896</v>
      </c>
      <c r="F2829" s="20" t="s">
        <v>4908</v>
      </c>
      <c r="G2829" t="s">
        <v>4904</v>
      </c>
      <c r="H2829" t="str">
        <f>VLOOKUP(E2829,suppliers!$A$2:$B$18,2,)</f>
        <v>OTHER</v>
      </c>
      <c r="I2829" t="str">
        <f>VLOOKUP(C2829,Table_items[],2,FALSE)</f>
        <v>Irbesartan</v>
      </c>
      <c r="J2829" t="str">
        <f>VLOOKUP(C2829,Table_items[],3,FALSE)</f>
        <v>Obat Hipertensi</v>
      </c>
      <c r="K2829" s="23">
        <f>VLOOKUP(C2829,Table_items[],4,FALSE)</f>
        <v>108794</v>
      </c>
      <c r="L2829" s="23">
        <f>VLOOKUP(C2829,Table_items[],5,FALSE)</f>
        <v>109447</v>
      </c>
    </row>
    <row r="2830" spans="1:12" s="23" customFormat="1" x14ac:dyDescent="0.2">
      <c r="A2830" s="11" t="s">
        <v>3120</v>
      </c>
      <c r="B2830" s="28">
        <v>44290</v>
      </c>
      <c r="C2830" s="13" t="s">
        <v>40</v>
      </c>
      <c r="D2830" s="13">
        <v>7</v>
      </c>
      <c r="E2830" s="9" t="s">
        <v>4896</v>
      </c>
      <c r="F2830" s="20" t="s">
        <v>4908</v>
      </c>
      <c r="G2830" t="s">
        <v>4904</v>
      </c>
      <c r="H2830" t="str">
        <f>VLOOKUP(E2830,suppliers!$A$2:$B$18,2,)</f>
        <v>OTHER</v>
      </c>
      <c r="I2830" t="str">
        <f>VLOOKUP(C2830,Table_items[],2,FALSE)</f>
        <v>Paramex Tablet / Obat</v>
      </c>
      <c r="J2830" t="str">
        <f>VLOOKUP(C2830,Table_items[],3,FALSE)</f>
        <v>Obat Sakit Kepala &amp; Demam</v>
      </c>
      <c r="K2830" s="23">
        <f>VLOOKUP(C2830,Table_items[],4,FALSE)</f>
        <v>2560</v>
      </c>
      <c r="L2830" s="23">
        <f>VLOOKUP(C2830,Table_items[],5,FALSE)</f>
        <v>2586</v>
      </c>
    </row>
    <row r="2831" spans="1:12" s="23" customFormat="1" x14ac:dyDescent="0.2">
      <c r="A2831" s="7" t="s">
        <v>3121</v>
      </c>
      <c r="B2831" s="27">
        <v>44290</v>
      </c>
      <c r="C2831" s="9" t="s">
        <v>8</v>
      </c>
      <c r="D2831" s="9">
        <v>19</v>
      </c>
      <c r="E2831" s="9" t="s">
        <v>4896</v>
      </c>
      <c r="F2831" s="20" t="s">
        <v>4908</v>
      </c>
      <c r="G2831" t="s">
        <v>4904</v>
      </c>
      <c r="H2831" t="str">
        <f>VLOOKUP(E2831,suppliers!$A$2:$B$18,2,)</f>
        <v>OTHER</v>
      </c>
      <c r="I2831" t="str">
        <f>VLOOKUP(C2831,Table_items[],2,FALSE)</f>
        <v>Bisoprolol Ogb Dexa</v>
      </c>
      <c r="J2831" t="str">
        <f>VLOOKUP(C2831,Table_items[],3,FALSE)</f>
        <v>Obat Alergi</v>
      </c>
      <c r="K2831" s="23">
        <f>VLOOKUP(C2831,Table_items[],4,FALSE)</f>
        <v>10000</v>
      </c>
      <c r="L2831" s="23">
        <f>VLOOKUP(C2831,Table_items[],5,FALSE)</f>
        <v>10180</v>
      </c>
    </row>
    <row r="2832" spans="1:12" s="23" customFormat="1" x14ac:dyDescent="0.2">
      <c r="A2832" s="11" t="s">
        <v>3122</v>
      </c>
      <c r="B2832" s="28">
        <v>44290</v>
      </c>
      <c r="C2832" s="13" t="s">
        <v>7</v>
      </c>
      <c r="D2832" s="13">
        <v>9</v>
      </c>
      <c r="E2832" s="9" t="s">
        <v>4896</v>
      </c>
      <c r="F2832" s="20" t="s">
        <v>4908</v>
      </c>
      <c r="G2832" t="s">
        <v>4904</v>
      </c>
      <c r="H2832" t="str">
        <f>VLOOKUP(E2832,suppliers!$A$2:$B$18,2,)</f>
        <v>OTHER</v>
      </c>
      <c r="I2832" t="str">
        <f>VLOOKUP(C2832,Table_items[],2,FALSE)</f>
        <v>Acetylcysteine Mahakam 200 mg</v>
      </c>
      <c r="J2832" t="str">
        <f>VLOOKUP(C2832,Table_items[],3,FALSE)</f>
        <v>Obat Alergi</v>
      </c>
      <c r="K2832" s="23">
        <f>VLOOKUP(C2832,Table_items[],4,FALSE)</f>
        <v>33000</v>
      </c>
      <c r="L2832" s="23">
        <f>VLOOKUP(C2832,Table_items[],5,FALSE)</f>
        <v>33330</v>
      </c>
    </row>
    <row r="2833" spans="1:12" s="23" customFormat="1" x14ac:dyDescent="0.2">
      <c r="A2833" s="7" t="s">
        <v>3123</v>
      </c>
      <c r="B2833" s="27">
        <v>44290</v>
      </c>
      <c r="C2833" s="9" t="s">
        <v>21</v>
      </c>
      <c r="D2833" s="9">
        <v>2</v>
      </c>
      <c r="E2833" s="9" t="s">
        <v>4896</v>
      </c>
      <c r="F2833" s="20" t="s">
        <v>4908</v>
      </c>
      <c r="G2833" t="s">
        <v>4904</v>
      </c>
      <c r="H2833" t="str">
        <f>VLOOKUP(E2833,suppliers!$A$2:$B$18,2,)</f>
        <v>OTHER</v>
      </c>
      <c r="I2833" t="str">
        <f>VLOOKUP(C2833,Table_items[],2,FALSE)</f>
        <v>Concor 5MG Strip 10</v>
      </c>
      <c r="J2833" t="str">
        <f>VLOOKUP(C2833,Table_items[],3,FALSE)</f>
        <v>Obat Hipertensi</v>
      </c>
      <c r="K2833" s="23">
        <f>VLOOKUP(C2833,Table_items[],4,FALSE)</f>
        <v>102000</v>
      </c>
      <c r="L2833" s="23">
        <f>VLOOKUP(C2833,Table_items[],5,FALSE)</f>
        <v>103632</v>
      </c>
    </row>
    <row r="2834" spans="1:12" s="23" customFormat="1" x14ac:dyDescent="0.2">
      <c r="A2834" s="11" t="s">
        <v>3124</v>
      </c>
      <c r="B2834" s="28">
        <v>44291</v>
      </c>
      <c r="C2834" s="13" t="s">
        <v>12</v>
      </c>
      <c r="D2834" s="13">
        <v>37</v>
      </c>
      <c r="E2834" s="9" t="s">
        <v>4896</v>
      </c>
      <c r="F2834" s="20" t="s">
        <v>4908</v>
      </c>
      <c r="G2834" t="s">
        <v>4904</v>
      </c>
      <c r="H2834" t="str">
        <f>VLOOKUP(E2834,suppliers!$A$2:$B$18,2,)</f>
        <v>OTHER</v>
      </c>
      <c r="I2834" t="str">
        <f>VLOOKUP(C2834,Table_items[],2,FALSE)</f>
        <v>Decolsen 1 Strip 4 Tablet</v>
      </c>
      <c r="J2834" t="str">
        <f>VLOOKUP(C2834,Table_items[],3,FALSE)</f>
        <v>Obat Batuk &amp; Pilek</v>
      </c>
      <c r="K2834" s="23">
        <f>VLOOKUP(C2834,Table_items[],4,FALSE)</f>
        <v>2886</v>
      </c>
      <c r="L2834" s="23">
        <f>VLOOKUP(C2834,Table_items[],5,FALSE)</f>
        <v>2915</v>
      </c>
    </row>
    <row r="2835" spans="1:12" s="23" customFormat="1" x14ac:dyDescent="0.2">
      <c r="A2835" s="7" t="s">
        <v>3125</v>
      </c>
      <c r="B2835" s="27">
        <v>44291</v>
      </c>
      <c r="C2835" s="9" t="s">
        <v>12</v>
      </c>
      <c r="D2835" s="9">
        <v>61</v>
      </c>
      <c r="E2835" s="9" t="s">
        <v>4896</v>
      </c>
      <c r="F2835" s="20" t="s">
        <v>4908</v>
      </c>
      <c r="G2835" t="s">
        <v>4904</v>
      </c>
      <c r="H2835" t="str">
        <f>VLOOKUP(E2835,suppliers!$A$2:$B$18,2,)</f>
        <v>OTHER</v>
      </c>
      <c r="I2835" t="str">
        <f>VLOOKUP(C2835,Table_items[],2,FALSE)</f>
        <v>Decolsen 1 Strip 4 Tablet</v>
      </c>
      <c r="J2835" t="str">
        <f>VLOOKUP(C2835,Table_items[],3,FALSE)</f>
        <v>Obat Batuk &amp; Pilek</v>
      </c>
      <c r="K2835" s="23">
        <f>VLOOKUP(C2835,Table_items[],4,FALSE)</f>
        <v>2886</v>
      </c>
      <c r="L2835" s="23">
        <f>VLOOKUP(C2835,Table_items[],5,FALSE)</f>
        <v>2915</v>
      </c>
    </row>
    <row r="2836" spans="1:12" s="23" customFormat="1" x14ac:dyDescent="0.2">
      <c r="A2836" s="11" t="s">
        <v>3126</v>
      </c>
      <c r="B2836" s="28">
        <v>44291</v>
      </c>
      <c r="C2836" s="13" t="s">
        <v>9</v>
      </c>
      <c r="D2836" s="13">
        <v>37</v>
      </c>
      <c r="E2836" s="9" t="s">
        <v>4896</v>
      </c>
      <c r="F2836" s="20" t="s">
        <v>4908</v>
      </c>
      <c r="G2836" t="s">
        <v>4904</v>
      </c>
      <c r="H2836" t="str">
        <f>VLOOKUP(E2836,suppliers!$A$2:$B$18,2,)</f>
        <v>OTHER</v>
      </c>
      <c r="I2836" t="str">
        <f>VLOOKUP(C2836,Table_items[],2,FALSE)</f>
        <v>Bedak Heroxyn 150 gr</v>
      </c>
      <c r="J2836" t="str">
        <f>VLOOKUP(C2836,Table_items[],3,FALSE)</f>
        <v>Obat Alergi</v>
      </c>
      <c r="K2836" s="23">
        <f>VLOOKUP(C2836,Table_items[],4,FALSE)</f>
        <v>16950</v>
      </c>
      <c r="L2836" s="23">
        <f>VLOOKUP(C2836,Table_items[],5,FALSE)</f>
        <v>17170</v>
      </c>
    </row>
    <row r="2837" spans="1:12" s="23" customFormat="1" x14ac:dyDescent="0.2">
      <c r="A2837" s="7" t="s">
        <v>3127</v>
      </c>
      <c r="B2837" s="27">
        <v>44291</v>
      </c>
      <c r="C2837" s="9" t="s">
        <v>9</v>
      </c>
      <c r="D2837" s="9">
        <v>78</v>
      </c>
      <c r="E2837" s="9" t="s">
        <v>4896</v>
      </c>
      <c r="F2837" s="20" t="s">
        <v>4908</v>
      </c>
      <c r="G2837" t="s">
        <v>4904</v>
      </c>
      <c r="H2837" t="str">
        <f>VLOOKUP(E2837,suppliers!$A$2:$B$18,2,)</f>
        <v>OTHER</v>
      </c>
      <c r="I2837" t="str">
        <f>VLOOKUP(C2837,Table_items[],2,FALSE)</f>
        <v>Bedak Heroxyn 150 gr</v>
      </c>
      <c r="J2837" t="str">
        <f>VLOOKUP(C2837,Table_items[],3,FALSE)</f>
        <v>Obat Alergi</v>
      </c>
      <c r="K2837" s="23">
        <f>VLOOKUP(C2837,Table_items[],4,FALSE)</f>
        <v>16950</v>
      </c>
      <c r="L2837" s="23">
        <f>VLOOKUP(C2837,Table_items[],5,FALSE)</f>
        <v>17170</v>
      </c>
    </row>
    <row r="2838" spans="1:12" s="23" customFormat="1" x14ac:dyDescent="0.2">
      <c r="A2838" s="11" t="s">
        <v>3128</v>
      </c>
      <c r="B2838" s="28">
        <v>44291</v>
      </c>
      <c r="C2838" s="13" t="s">
        <v>22</v>
      </c>
      <c r="D2838" s="13">
        <v>38</v>
      </c>
      <c r="E2838" s="9" t="s">
        <v>4896</v>
      </c>
      <c r="F2838" s="20" t="s">
        <v>4908</v>
      </c>
      <c r="G2838" t="s">
        <v>4904</v>
      </c>
      <c r="H2838" t="str">
        <f>VLOOKUP(E2838,suppliers!$A$2:$B$18,2,)</f>
        <v>OTHER</v>
      </c>
      <c r="I2838" t="str">
        <f>VLOOKUP(C2838,Table_items[],2,FALSE)</f>
        <v>Candesartan Ogb Dexa</v>
      </c>
      <c r="J2838" t="str">
        <f>VLOOKUP(C2838,Table_items[],3,FALSE)</f>
        <v>Obat Hipertensi</v>
      </c>
      <c r="K2838" s="23">
        <f>VLOOKUP(C2838,Table_items[],4,FALSE)</f>
        <v>5000</v>
      </c>
      <c r="L2838" s="23">
        <f>VLOOKUP(C2838,Table_items[],5,FALSE)</f>
        <v>5095</v>
      </c>
    </row>
    <row r="2839" spans="1:12" s="23" customFormat="1" x14ac:dyDescent="0.2">
      <c r="A2839" s="7" t="s">
        <v>3129</v>
      </c>
      <c r="B2839" s="27">
        <v>44291</v>
      </c>
      <c r="C2839" s="9" t="s">
        <v>40</v>
      </c>
      <c r="D2839" s="9">
        <v>27</v>
      </c>
      <c r="E2839" s="9" t="s">
        <v>4896</v>
      </c>
      <c r="F2839" s="20" t="s">
        <v>4908</v>
      </c>
      <c r="G2839" t="s">
        <v>4904</v>
      </c>
      <c r="H2839" t="str">
        <f>VLOOKUP(E2839,suppliers!$A$2:$B$18,2,)</f>
        <v>OTHER</v>
      </c>
      <c r="I2839" t="str">
        <f>VLOOKUP(C2839,Table_items[],2,FALSE)</f>
        <v>Paramex Tablet / Obat</v>
      </c>
      <c r="J2839" t="str">
        <f>VLOOKUP(C2839,Table_items[],3,FALSE)</f>
        <v>Obat Sakit Kepala &amp; Demam</v>
      </c>
      <c r="K2839" s="23">
        <f>VLOOKUP(C2839,Table_items[],4,FALSE)</f>
        <v>2560</v>
      </c>
      <c r="L2839" s="23">
        <f>VLOOKUP(C2839,Table_items[],5,FALSE)</f>
        <v>2586</v>
      </c>
    </row>
    <row r="2840" spans="1:12" s="23" customFormat="1" x14ac:dyDescent="0.2">
      <c r="A2840" s="11" t="s">
        <v>3130</v>
      </c>
      <c r="B2840" s="28">
        <v>44291</v>
      </c>
      <c r="C2840" s="13" t="s">
        <v>30</v>
      </c>
      <c r="D2840" s="13">
        <v>70</v>
      </c>
      <c r="E2840" s="9" t="s">
        <v>4896</v>
      </c>
      <c r="F2840" s="20" t="s">
        <v>4908</v>
      </c>
      <c r="G2840" t="s">
        <v>4904</v>
      </c>
      <c r="H2840" t="str">
        <f>VLOOKUP(E2840,suppliers!$A$2:$B$18,2,)</f>
        <v>OTHER</v>
      </c>
      <c r="I2840" t="str">
        <f>VLOOKUP(C2840,Table_items[],2,FALSE)</f>
        <v>Koolfever</v>
      </c>
      <c r="J2840" t="str">
        <f>VLOOKUP(C2840,Table_items[],3,FALSE)</f>
        <v>Obat Sakit Kepala &amp; Demam</v>
      </c>
      <c r="K2840" s="23">
        <f>VLOOKUP(C2840,Table_items[],4,FALSE)</f>
        <v>7500</v>
      </c>
      <c r="L2840" s="23">
        <f>VLOOKUP(C2840,Table_items[],5,FALSE)</f>
        <v>7620</v>
      </c>
    </row>
    <row r="2841" spans="1:12" s="23" customFormat="1" x14ac:dyDescent="0.2">
      <c r="A2841" s="7" t="s">
        <v>3131</v>
      </c>
      <c r="B2841" s="27">
        <v>44291</v>
      </c>
      <c r="C2841" s="9" t="s">
        <v>20</v>
      </c>
      <c r="D2841" s="9">
        <v>258</v>
      </c>
      <c r="E2841" s="9" t="s">
        <v>4896</v>
      </c>
      <c r="F2841" s="20" t="s">
        <v>4908</v>
      </c>
      <c r="G2841" t="s">
        <v>4904</v>
      </c>
      <c r="H2841" t="str">
        <f>VLOOKUP(E2841,suppliers!$A$2:$B$18,2,)</f>
        <v>OTHER</v>
      </c>
      <c r="I2841" t="str">
        <f>VLOOKUP(C2841,Table_items[],2,FALSE)</f>
        <v>Carditens</v>
      </c>
      <c r="J2841" t="str">
        <f>VLOOKUP(C2841,Table_items[],3,FALSE)</f>
        <v>Obat Hipertensi</v>
      </c>
      <c r="K2841" s="23">
        <f>VLOOKUP(C2841,Table_items[],4,FALSE)</f>
        <v>100000</v>
      </c>
      <c r="L2841" s="23">
        <f>VLOOKUP(C2841,Table_items[],5,FALSE)</f>
        <v>100900</v>
      </c>
    </row>
    <row r="2842" spans="1:12" s="23" customFormat="1" x14ac:dyDescent="0.2">
      <c r="A2842" s="11" t="s">
        <v>3132</v>
      </c>
      <c r="B2842" s="28">
        <v>44291</v>
      </c>
      <c r="C2842" s="13" t="s">
        <v>23</v>
      </c>
      <c r="D2842" s="13">
        <v>108</v>
      </c>
      <c r="E2842" s="9" t="s">
        <v>4896</v>
      </c>
      <c r="F2842" s="20" t="s">
        <v>4908</v>
      </c>
      <c r="G2842" t="s">
        <v>4904</v>
      </c>
      <c r="H2842" t="str">
        <f>VLOOKUP(E2842,suppliers!$A$2:$B$18,2,)</f>
        <v>OTHER</v>
      </c>
      <c r="I2842" t="str">
        <f>VLOOKUP(C2842,Table_items[],2,FALSE)</f>
        <v>Amlodipine Besilate</v>
      </c>
      <c r="J2842" t="str">
        <f>VLOOKUP(C2842,Table_items[],3,FALSE)</f>
        <v>Obat Hipertensi</v>
      </c>
      <c r="K2842" s="23">
        <f>VLOOKUP(C2842,Table_items[],4,FALSE)</f>
        <v>7467</v>
      </c>
      <c r="L2842" s="23">
        <f>VLOOKUP(C2842,Table_items[],5,FALSE)</f>
        <v>7504</v>
      </c>
    </row>
    <row r="2843" spans="1:12" s="23" customFormat="1" x14ac:dyDescent="0.2">
      <c r="A2843" s="7" t="s">
        <v>3133</v>
      </c>
      <c r="B2843" s="27">
        <v>44291</v>
      </c>
      <c r="C2843" s="9" t="s">
        <v>39</v>
      </c>
      <c r="D2843" s="9">
        <v>8</v>
      </c>
      <c r="E2843" s="9" t="s">
        <v>4896</v>
      </c>
      <c r="F2843" s="20" t="s">
        <v>4908</v>
      </c>
      <c r="G2843" t="s">
        <v>4904</v>
      </c>
      <c r="H2843" t="str">
        <f>VLOOKUP(E2843,suppliers!$A$2:$B$18,2,)</f>
        <v>OTHER</v>
      </c>
      <c r="I2843" t="str">
        <f>VLOOKUP(C2843,Table_items[],2,FALSE)</f>
        <v>Cilostazol Bernofarm</v>
      </c>
      <c r="J2843" t="str">
        <f>VLOOKUP(C2843,Table_items[],3,FALSE)</f>
        <v>Obat Sakit Kepala &amp; Demam</v>
      </c>
      <c r="K2843" s="23">
        <f>VLOOKUP(C2843,Table_items[],4,FALSE)</f>
        <v>45450</v>
      </c>
      <c r="L2843" s="23">
        <f>VLOOKUP(C2843,Table_items[],5,FALSE)</f>
        <v>46223</v>
      </c>
    </row>
    <row r="2844" spans="1:12" s="23" customFormat="1" x14ac:dyDescent="0.2">
      <c r="A2844" s="11" t="s">
        <v>3134</v>
      </c>
      <c r="B2844" s="28">
        <v>44292</v>
      </c>
      <c r="C2844" s="13" t="s">
        <v>12</v>
      </c>
      <c r="D2844" s="13">
        <v>1</v>
      </c>
      <c r="E2844" s="9" t="s">
        <v>4896</v>
      </c>
      <c r="F2844" s="20" t="s">
        <v>4908</v>
      </c>
      <c r="G2844" t="s">
        <v>4904</v>
      </c>
      <c r="H2844" t="str">
        <f>VLOOKUP(E2844,suppliers!$A$2:$B$18,2,)</f>
        <v>OTHER</v>
      </c>
      <c r="I2844" t="str">
        <f>VLOOKUP(C2844,Table_items[],2,FALSE)</f>
        <v>Decolsen 1 Strip 4 Tablet</v>
      </c>
      <c r="J2844" t="str">
        <f>VLOOKUP(C2844,Table_items[],3,FALSE)</f>
        <v>Obat Batuk &amp; Pilek</v>
      </c>
      <c r="K2844" s="23">
        <f>VLOOKUP(C2844,Table_items[],4,FALSE)</f>
        <v>2886</v>
      </c>
      <c r="L2844" s="23">
        <f>VLOOKUP(C2844,Table_items[],5,FALSE)</f>
        <v>2915</v>
      </c>
    </row>
    <row r="2845" spans="1:12" s="23" customFormat="1" x14ac:dyDescent="0.2">
      <c r="A2845" s="7" t="s">
        <v>3135</v>
      </c>
      <c r="B2845" s="27">
        <v>44292</v>
      </c>
      <c r="C2845" s="9" t="s">
        <v>37</v>
      </c>
      <c r="D2845" s="9">
        <v>36</v>
      </c>
      <c r="E2845" s="9" t="s">
        <v>4896</v>
      </c>
      <c r="F2845" s="20" t="s">
        <v>4908</v>
      </c>
      <c r="G2845" t="s">
        <v>4904</v>
      </c>
      <c r="H2845" t="str">
        <f>VLOOKUP(E2845,suppliers!$A$2:$B$18,2,)</f>
        <v>OTHER</v>
      </c>
      <c r="I2845" t="str">
        <f>VLOOKUP(C2845,Table_items[],2,FALSE)</f>
        <v>Bodrex Extra</v>
      </c>
      <c r="J2845" t="str">
        <f>VLOOKUP(C2845,Table_items[],3,FALSE)</f>
        <v>Obat Sakit Kepala &amp; Demam</v>
      </c>
      <c r="K2845" s="23">
        <f>VLOOKUP(C2845,Table_items[],4,FALSE)</f>
        <v>50788</v>
      </c>
      <c r="L2845" s="23">
        <f>VLOOKUP(C2845,Table_items[],5,FALSE)</f>
        <v>51753</v>
      </c>
    </row>
    <row r="2846" spans="1:12" s="23" customFormat="1" x14ac:dyDescent="0.2">
      <c r="A2846" s="11" t="s">
        <v>3136</v>
      </c>
      <c r="B2846" s="28">
        <v>44292</v>
      </c>
      <c r="C2846" s="13" t="s">
        <v>9</v>
      </c>
      <c r="D2846" s="13">
        <v>11</v>
      </c>
      <c r="E2846" s="9" t="s">
        <v>4896</v>
      </c>
      <c r="F2846" s="20" t="s">
        <v>4908</v>
      </c>
      <c r="G2846" t="s">
        <v>4904</v>
      </c>
      <c r="H2846" t="str">
        <f>VLOOKUP(E2846,suppliers!$A$2:$B$18,2,)</f>
        <v>OTHER</v>
      </c>
      <c r="I2846" t="str">
        <f>VLOOKUP(C2846,Table_items[],2,FALSE)</f>
        <v>Bedak Heroxyn 150 gr</v>
      </c>
      <c r="J2846" t="str">
        <f>VLOOKUP(C2846,Table_items[],3,FALSE)</f>
        <v>Obat Alergi</v>
      </c>
      <c r="K2846" s="23">
        <f>VLOOKUP(C2846,Table_items[],4,FALSE)</f>
        <v>16950</v>
      </c>
      <c r="L2846" s="23">
        <f>VLOOKUP(C2846,Table_items[],5,FALSE)</f>
        <v>17170</v>
      </c>
    </row>
    <row r="2847" spans="1:12" s="23" customFormat="1" x14ac:dyDescent="0.2">
      <c r="A2847" s="7" t="s">
        <v>3137</v>
      </c>
      <c r="B2847" s="27">
        <v>44292</v>
      </c>
      <c r="C2847" s="9" t="s">
        <v>38</v>
      </c>
      <c r="D2847" s="9">
        <v>29</v>
      </c>
      <c r="E2847" s="9" t="s">
        <v>4896</v>
      </c>
      <c r="F2847" s="20" t="s">
        <v>4908</v>
      </c>
      <c r="G2847" t="s">
        <v>4904</v>
      </c>
      <c r="H2847" t="str">
        <f>VLOOKUP(E2847,suppliers!$A$2:$B$18,2,)</f>
        <v>OTHER</v>
      </c>
      <c r="I2847" t="str">
        <f>VLOOKUP(C2847,Table_items[],2,FALSE)</f>
        <v>Sanmol 500 MG 4 Tablet</v>
      </c>
      <c r="J2847" t="str">
        <f>VLOOKUP(C2847,Table_items[],3,FALSE)</f>
        <v>Obat Sakit Kepala &amp; Demam</v>
      </c>
      <c r="K2847" s="23">
        <f>VLOOKUP(C2847,Table_items[],4,FALSE)</f>
        <v>1600</v>
      </c>
      <c r="L2847" s="23">
        <f>VLOOKUP(C2847,Table_items[],5,FALSE)</f>
        <v>1619</v>
      </c>
    </row>
    <row r="2848" spans="1:12" s="23" customFormat="1" x14ac:dyDescent="0.2">
      <c r="A2848" s="11" t="s">
        <v>3138</v>
      </c>
      <c r="B2848" s="28">
        <v>44292</v>
      </c>
      <c r="C2848" s="13" t="s">
        <v>34</v>
      </c>
      <c r="D2848" s="13">
        <v>3</v>
      </c>
      <c r="E2848" s="9" t="s">
        <v>4896</v>
      </c>
      <c r="F2848" s="20" t="s">
        <v>4908</v>
      </c>
      <c r="G2848" t="s">
        <v>4904</v>
      </c>
      <c r="H2848" t="str">
        <f>VLOOKUP(E2848,suppliers!$A$2:$B$18,2,)</f>
        <v>OTHER</v>
      </c>
      <c r="I2848" t="str">
        <f>VLOOKUP(C2848,Table_items[],2,FALSE)</f>
        <v>Panadol Anak Tablet 1 Strip</v>
      </c>
      <c r="J2848" t="str">
        <f>VLOOKUP(C2848,Table_items[],3,FALSE)</f>
        <v>Obat Sakit Kepala &amp; Demam</v>
      </c>
      <c r="K2848" s="23">
        <f>VLOOKUP(C2848,Table_items[],4,FALSE)</f>
        <v>25000</v>
      </c>
      <c r="L2848" s="23">
        <f>VLOOKUP(C2848,Table_items[],5,FALSE)</f>
        <v>25450</v>
      </c>
    </row>
    <row r="2849" spans="1:12" s="23" customFormat="1" x14ac:dyDescent="0.2">
      <c r="A2849" s="7" t="s">
        <v>3139</v>
      </c>
      <c r="B2849" s="27">
        <v>44292</v>
      </c>
      <c r="C2849" s="9" t="s">
        <v>21</v>
      </c>
      <c r="D2849" s="9">
        <v>39</v>
      </c>
      <c r="E2849" s="9" t="s">
        <v>4896</v>
      </c>
      <c r="F2849" s="20" t="s">
        <v>4908</v>
      </c>
      <c r="G2849" t="s">
        <v>4904</v>
      </c>
      <c r="H2849" t="str">
        <f>VLOOKUP(E2849,suppliers!$A$2:$B$18,2,)</f>
        <v>OTHER</v>
      </c>
      <c r="I2849" t="str">
        <f>VLOOKUP(C2849,Table_items[],2,FALSE)</f>
        <v>Concor 5MG Strip 10</v>
      </c>
      <c r="J2849" t="str">
        <f>VLOOKUP(C2849,Table_items[],3,FALSE)</f>
        <v>Obat Hipertensi</v>
      </c>
      <c r="K2849" s="23">
        <f>VLOOKUP(C2849,Table_items[],4,FALSE)</f>
        <v>102000</v>
      </c>
      <c r="L2849" s="23">
        <f>VLOOKUP(C2849,Table_items[],5,FALSE)</f>
        <v>103632</v>
      </c>
    </row>
    <row r="2850" spans="1:12" s="23" customFormat="1" x14ac:dyDescent="0.2">
      <c r="A2850" s="11" t="s">
        <v>3140</v>
      </c>
      <c r="B2850" s="28">
        <v>44293</v>
      </c>
      <c r="C2850" s="13" t="s">
        <v>15</v>
      </c>
      <c r="D2850" s="13">
        <v>15</v>
      </c>
      <c r="E2850" s="9" t="s">
        <v>4896</v>
      </c>
      <c r="F2850" s="20" t="s">
        <v>4908</v>
      </c>
      <c r="G2850" t="s">
        <v>4904</v>
      </c>
      <c r="H2850" t="str">
        <f>VLOOKUP(E2850,suppliers!$A$2:$B$18,2,)</f>
        <v>OTHER</v>
      </c>
      <c r="I2850" t="str">
        <f>VLOOKUP(C2850,Table_items[],2,FALSE)</f>
        <v>Vicks Formula 44 Antitusif</v>
      </c>
      <c r="J2850" t="str">
        <f>VLOOKUP(C2850,Table_items[],3,FALSE)</f>
        <v>Obat Batuk &amp; Pilek</v>
      </c>
      <c r="K2850" s="23">
        <f>VLOOKUP(C2850,Table_items[],4,FALSE)</f>
        <v>23461</v>
      </c>
      <c r="L2850" s="23">
        <f>VLOOKUP(C2850,Table_items[],5,FALSE)</f>
        <v>23836</v>
      </c>
    </row>
    <row r="2851" spans="1:12" s="23" customFormat="1" x14ac:dyDescent="0.2">
      <c r="A2851" s="7" t="s">
        <v>3141</v>
      </c>
      <c r="B2851" s="27">
        <v>44293</v>
      </c>
      <c r="C2851" s="9" t="s">
        <v>12</v>
      </c>
      <c r="D2851" s="9">
        <v>82</v>
      </c>
      <c r="E2851" s="9" t="s">
        <v>4896</v>
      </c>
      <c r="F2851" s="20" t="s">
        <v>4908</v>
      </c>
      <c r="G2851" t="s">
        <v>4904</v>
      </c>
      <c r="H2851" t="str">
        <f>VLOOKUP(E2851,suppliers!$A$2:$B$18,2,)</f>
        <v>OTHER</v>
      </c>
      <c r="I2851" t="str">
        <f>VLOOKUP(C2851,Table_items[],2,FALSE)</f>
        <v>Decolsen 1 Strip 4 Tablet</v>
      </c>
      <c r="J2851" t="str">
        <f>VLOOKUP(C2851,Table_items[],3,FALSE)</f>
        <v>Obat Batuk &amp; Pilek</v>
      </c>
      <c r="K2851" s="23">
        <f>VLOOKUP(C2851,Table_items[],4,FALSE)</f>
        <v>2886</v>
      </c>
      <c r="L2851" s="23">
        <f>VLOOKUP(C2851,Table_items[],5,FALSE)</f>
        <v>2915</v>
      </c>
    </row>
    <row r="2852" spans="1:12" s="23" customFormat="1" x14ac:dyDescent="0.2">
      <c r="A2852" s="11" t="s">
        <v>3142</v>
      </c>
      <c r="B2852" s="28">
        <v>44293</v>
      </c>
      <c r="C2852" s="13" t="s">
        <v>9</v>
      </c>
      <c r="D2852" s="13">
        <v>82</v>
      </c>
      <c r="E2852" s="9" t="s">
        <v>4896</v>
      </c>
      <c r="F2852" s="20" t="s">
        <v>4908</v>
      </c>
      <c r="G2852" t="s">
        <v>4904</v>
      </c>
      <c r="H2852" t="str">
        <f>VLOOKUP(E2852,suppliers!$A$2:$B$18,2,)</f>
        <v>OTHER</v>
      </c>
      <c r="I2852" t="str">
        <f>VLOOKUP(C2852,Table_items[],2,FALSE)</f>
        <v>Bedak Heroxyn 150 gr</v>
      </c>
      <c r="J2852" t="str">
        <f>VLOOKUP(C2852,Table_items[],3,FALSE)</f>
        <v>Obat Alergi</v>
      </c>
      <c r="K2852" s="23">
        <f>VLOOKUP(C2852,Table_items[],4,FALSE)</f>
        <v>16950</v>
      </c>
      <c r="L2852" s="23">
        <f>VLOOKUP(C2852,Table_items[],5,FALSE)</f>
        <v>17170</v>
      </c>
    </row>
    <row r="2853" spans="1:12" s="23" customFormat="1" x14ac:dyDescent="0.2">
      <c r="A2853" s="7" t="s">
        <v>3143</v>
      </c>
      <c r="B2853" s="27">
        <v>44293</v>
      </c>
      <c r="C2853" s="9" t="s">
        <v>24</v>
      </c>
      <c r="D2853" s="9">
        <v>28</v>
      </c>
      <c r="E2853" s="9" t="s">
        <v>4896</v>
      </c>
      <c r="F2853" s="20" t="s">
        <v>4908</v>
      </c>
      <c r="G2853" t="s">
        <v>4904</v>
      </c>
      <c r="H2853" t="str">
        <f>VLOOKUP(E2853,suppliers!$A$2:$B$18,2,)</f>
        <v>OTHER</v>
      </c>
      <c r="I2853" t="str">
        <f>VLOOKUP(C2853,Table_items[],2,FALSE)</f>
        <v>Irbesartan</v>
      </c>
      <c r="J2853" t="str">
        <f>VLOOKUP(C2853,Table_items[],3,FALSE)</f>
        <v>Obat Hipertensi</v>
      </c>
      <c r="K2853" s="23">
        <f>VLOOKUP(C2853,Table_items[],4,FALSE)</f>
        <v>108794</v>
      </c>
      <c r="L2853" s="23">
        <f>VLOOKUP(C2853,Table_items[],5,FALSE)</f>
        <v>109447</v>
      </c>
    </row>
    <row r="2854" spans="1:12" s="23" customFormat="1" x14ac:dyDescent="0.2">
      <c r="A2854" s="11" t="s">
        <v>3144</v>
      </c>
      <c r="B2854" s="28">
        <v>44293</v>
      </c>
      <c r="C2854" s="13" t="s">
        <v>38</v>
      </c>
      <c r="D2854" s="13">
        <v>50</v>
      </c>
      <c r="E2854" s="9" t="s">
        <v>4896</v>
      </c>
      <c r="F2854" s="20" t="s">
        <v>4908</v>
      </c>
      <c r="G2854" t="s">
        <v>4904</v>
      </c>
      <c r="H2854" t="str">
        <f>VLOOKUP(E2854,suppliers!$A$2:$B$18,2,)</f>
        <v>OTHER</v>
      </c>
      <c r="I2854" t="str">
        <f>VLOOKUP(C2854,Table_items[],2,FALSE)</f>
        <v>Sanmol 500 MG 4 Tablet</v>
      </c>
      <c r="J2854" t="str">
        <f>VLOOKUP(C2854,Table_items[],3,FALSE)</f>
        <v>Obat Sakit Kepala &amp; Demam</v>
      </c>
      <c r="K2854" s="23">
        <f>VLOOKUP(C2854,Table_items[],4,FALSE)</f>
        <v>1600</v>
      </c>
      <c r="L2854" s="23">
        <f>VLOOKUP(C2854,Table_items[],5,FALSE)</f>
        <v>1619</v>
      </c>
    </row>
    <row r="2855" spans="1:12" s="23" customFormat="1" x14ac:dyDescent="0.2">
      <c r="A2855" s="7" t="s">
        <v>3145</v>
      </c>
      <c r="B2855" s="27">
        <v>44293</v>
      </c>
      <c r="C2855" s="9" t="s">
        <v>38</v>
      </c>
      <c r="D2855" s="9">
        <v>8</v>
      </c>
      <c r="E2855" s="9" t="s">
        <v>4896</v>
      </c>
      <c r="F2855" s="20" t="s">
        <v>4908</v>
      </c>
      <c r="G2855" t="s">
        <v>4904</v>
      </c>
      <c r="H2855" t="str">
        <f>VLOOKUP(E2855,suppliers!$A$2:$B$18,2,)</f>
        <v>OTHER</v>
      </c>
      <c r="I2855" t="str">
        <f>VLOOKUP(C2855,Table_items[],2,FALSE)</f>
        <v>Sanmol 500 MG 4 Tablet</v>
      </c>
      <c r="J2855" t="str">
        <f>VLOOKUP(C2855,Table_items[],3,FALSE)</f>
        <v>Obat Sakit Kepala &amp; Demam</v>
      </c>
      <c r="K2855" s="23">
        <f>VLOOKUP(C2855,Table_items[],4,FALSE)</f>
        <v>1600</v>
      </c>
      <c r="L2855" s="23">
        <f>VLOOKUP(C2855,Table_items[],5,FALSE)</f>
        <v>1619</v>
      </c>
    </row>
    <row r="2856" spans="1:12" s="23" customFormat="1" x14ac:dyDescent="0.2">
      <c r="A2856" s="11" t="s">
        <v>3146</v>
      </c>
      <c r="B2856" s="28">
        <v>44293</v>
      </c>
      <c r="C2856" s="13" t="s">
        <v>41</v>
      </c>
      <c r="D2856" s="13">
        <v>28</v>
      </c>
      <c r="E2856" s="9" t="s">
        <v>4896</v>
      </c>
      <c r="F2856" s="20" t="s">
        <v>4908</v>
      </c>
      <c r="G2856" t="s">
        <v>4904</v>
      </c>
      <c r="H2856" t="str">
        <f>VLOOKUP(E2856,suppliers!$A$2:$B$18,2,)</f>
        <v>OTHER</v>
      </c>
      <c r="I2856" t="str">
        <f>VLOOKUP(C2856,Table_items[],2,FALSE)</f>
        <v>Otilon Ear Drops 8 mL</v>
      </c>
      <c r="J2856" t="str">
        <f>VLOOKUP(C2856,Table_items[],3,FALSE)</f>
        <v>Obat Telinga</v>
      </c>
      <c r="K2856" s="23">
        <f>VLOOKUP(C2856,Table_items[],4,FALSE)</f>
        <v>55000</v>
      </c>
      <c r="L2856" s="23">
        <f>VLOOKUP(C2856,Table_items[],5,FALSE)</f>
        <v>55935</v>
      </c>
    </row>
    <row r="2857" spans="1:12" s="23" customFormat="1" x14ac:dyDescent="0.2">
      <c r="A2857" s="7" t="s">
        <v>3147</v>
      </c>
      <c r="B2857" s="27">
        <v>44293</v>
      </c>
      <c r="C2857" s="9" t="s">
        <v>22</v>
      </c>
      <c r="D2857" s="9">
        <v>9</v>
      </c>
      <c r="E2857" s="9" t="s">
        <v>4896</v>
      </c>
      <c r="F2857" s="20" t="s">
        <v>4908</v>
      </c>
      <c r="G2857" t="s">
        <v>4904</v>
      </c>
      <c r="H2857" t="str">
        <f>VLOOKUP(E2857,suppliers!$A$2:$B$18,2,)</f>
        <v>OTHER</v>
      </c>
      <c r="I2857" t="str">
        <f>VLOOKUP(C2857,Table_items[],2,FALSE)</f>
        <v>Candesartan Ogb Dexa</v>
      </c>
      <c r="J2857" t="str">
        <f>VLOOKUP(C2857,Table_items[],3,FALSE)</f>
        <v>Obat Hipertensi</v>
      </c>
      <c r="K2857" s="23">
        <f>VLOOKUP(C2857,Table_items[],4,FALSE)</f>
        <v>5000</v>
      </c>
      <c r="L2857" s="23">
        <f>VLOOKUP(C2857,Table_items[],5,FALSE)</f>
        <v>5095</v>
      </c>
    </row>
    <row r="2858" spans="1:12" s="23" customFormat="1" x14ac:dyDescent="0.2">
      <c r="A2858" s="11" t="s">
        <v>3148</v>
      </c>
      <c r="B2858" s="28">
        <v>44293</v>
      </c>
      <c r="C2858" s="13" t="s">
        <v>10</v>
      </c>
      <c r="D2858" s="13">
        <v>42</v>
      </c>
      <c r="E2858" s="9" t="s">
        <v>4896</v>
      </c>
      <c r="F2858" s="20" t="s">
        <v>4908</v>
      </c>
      <c r="G2858" t="s">
        <v>4904</v>
      </c>
      <c r="H2858" t="str">
        <f>VLOOKUP(E2858,suppliers!$A$2:$B$18,2,)</f>
        <v>OTHER</v>
      </c>
      <c r="I2858" t="str">
        <f>VLOOKUP(C2858,Table_items[],2,FALSE)</f>
        <v>Dexteem Box Plus 100 Tablet</v>
      </c>
      <c r="J2858" t="str">
        <f>VLOOKUP(C2858,Table_items[],3,FALSE)</f>
        <v>Obat Alergi</v>
      </c>
      <c r="K2858" s="23">
        <f>VLOOKUP(C2858,Table_items[],4,FALSE)</f>
        <v>25322</v>
      </c>
      <c r="L2858" s="23">
        <f>VLOOKUP(C2858,Table_items[],5,FALSE)</f>
        <v>25449</v>
      </c>
    </row>
    <row r="2859" spans="1:12" s="23" customFormat="1" x14ac:dyDescent="0.2">
      <c r="A2859" s="7" t="s">
        <v>3149</v>
      </c>
      <c r="B2859" s="27">
        <v>44293</v>
      </c>
      <c r="C2859" s="9" t="s">
        <v>10</v>
      </c>
      <c r="D2859" s="9">
        <v>36</v>
      </c>
      <c r="E2859" s="9" t="s">
        <v>4896</v>
      </c>
      <c r="F2859" s="20" t="s">
        <v>4908</v>
      </c>
      <c r="G2859" t="s">
        <v>4904</v>
      </c>
      <c r="H2859" t="str">
        <f>VLOOKUP(E2859,suppliers!$A$2:$B$18,2,)</f>
        <v>OTHER</v>
      </c>
      <c r="I2859" t="str">
        <f>VLOOKUP(C2859,Table_items[],2,FALSE)</f>
        <v>Dexteem Box Plus 100 Tablet</v>
      </c>
      <c r="J2859" t="str">
        <f>VLOOKUP(C2859,Table_items[],3,FALSE)</f>
        <v>Obat Alergi</v>
      </c>
      <c r="K2859" s="23">
        <f>VLOOKUP(C2859,Table_items[],4,FALSE)</f>
        <v>25322</v>
      </c>
      <c r="L2859" s="23">
        <f>VLOOKUP(C2859,Table_items[],5,FALSE)</f>
        <v>25449</v>
      </c>
    </row>
    <row r="2860" spans="1:12" s="23" customFormat="1" x14ac:dyDescent="0.2">
      <c r="A2860" s="11" t="s">
        <v>3150</v>
      </c>
      <c r="B2860" s="28">
        <v>44293</v>
      </c>
      <c r="C2860" s="13" t="s">
        <v>17</v>
      </c>
      <c r="D2860" s="13">
        <v>34</v>
      </c>
      <c r="E2860" s="9" t="s">
        <v>4896</v>
      </c>
      <c r="F2860" s="20" t="s">
        <v>4908</v>
      </c>
      <c r="G2860" t="s">
        <v>4904</v>
      </c>
      <c r="H2860" t="str">
        <f>VLOOKUP(E2860,suppliers!$A$2:$B$18,2,)</f>
        <v>OTHER</v>
      </c>
      <c r="I2860" t="str">
        <f>VLOOKUP(C2860,Table_items[],2,FALSE)</f>
        <v>Vicks Inhaler 0.5 mL</v>
      </c>
      <c r="J2860" t="str">
        <f>VLOOKUP(C2860,Table_items[],3,FALSE)</f>
        <v>Obat Batuk &amp; Pilek</v>
      </c>
      <c r="K2860" s="23">
        <f>VLOOKUP(C2860,Table_items[],4,FALSE)</f>
        <v>16155</v>
      </c>
      <c r="L2860" s="23">
        <f>VLOOKUP(C2860,Table_items[],5,FALSE)</f>
        <v>16430</v>
      </c>
    </row>
    <row r="2861" spans="1:12" s="23" customFormat="1" x14ac:dyDescent="0.2">
      <c r="A2861" s="7" t="s">
        <v>3151</v>
      </c>
      <c r="B2861" s="27">
        <v>44294</v>
      </c>
      <c r="C2861" s="9" t="s">
        <v>6</v>
      </c>
      <c r="D2861" s="9">
        <v>1</v>
      </c>
      <c r="E2861" s="9" t="s">
        <v>4896</v>
      </c>
      <c r="F2861" s="20" t="s">
        <v>4908</v>
      </c>
      <c r="G2861" t="s">
        <v>4904</v>
      </c>
      <c r="H2861" t="str">
        <f>VLOOKUP(E2861,suppliers!$A$2:$B$18,2,)</f>
        <v>OTHER</v>
      </c>
      <c r="I2861" t="str">
        <f>VLOOKUP(C2861,Table_items[],2,FALSE)</f>
        <v>Ketoconazole Ogb Dexa</v>
      </c>
      <c r="J2861" t="str">
        <f>VLOOKUP(C2861,Table_items[],3,FALSE)</f>
        <v>Obat Alergi</v>
      </c>
      <c r="K2861" s="23">
        <f>VLOOKUP(C2861,Table_items[],4,FALSE)</f>
        <v>4480</v>
      </c>
      <c r="L2861" s="23">
        <f>VLOOKUP(C2861,Table_items[],5,FALSE)</f>
        <v>4507</v>
      </c>
    </row>
    <row r="2862" spans="1:12" s="23" customFormat="1" x14ac:dyDescent="0.2">
      <c r="A2862" s="11" t="s">
        <v>3152</v>
      </c>
      <c r="B2862" s="28">
        <v>44294</v>
      </c>
      <c r="C2862" s="13" t="s">
        <v>12</v>
      </c>
      <c r="D2862" s="13">
        <v>86</v>
      </c>
      <c r="E2862" s="9" t="s">
        <v>4896</v>
      </c>
      <c r="F2862" s="20" t="s">
        <v>4908</v>
      </c>
      <c r="G2862" t="s">
        <v>4904</v>
      </c>
      <c r="H2862" t="str">
        <f>VLOOKUP(E2862,suppliers!$A$2:$B$18,2,)</f>
        <v>OTHER</v>
      </c>
      <c r="I2862" t="str">
        <f>VLOOKUP(C2862,Table_items[],2,FALSE)</f>
        <v>Decolsen 1 Strip 4 Tablet</v>
      </c>
      <c r="J2862" t="str">
        <f>VLOOKUP(C2862,Table_items[],3,FALSE)</f>
        <v>Obat Batuk &amp; Pilek</v>
      </c>
      <c r="K2862" s="23">
        <f>VLOOKUP(C2862,Table_items[],4,FALSE)</f>
        <v>2886</v>
      </c>
      <c r="L2862" s="23">
        <f>VLOOKUP(C2862,Table_items[],5,FALSE)</f>
        <v>2915</v>
      </c>
    </row>
    <row r="2863" spans="1:12" s="23" customFormat="1" x14ac:dyDescent="0.2">
      <c r="A2863" s="7" t="s">
        <v>3153</v>
      </c>
      <c r="B2863" s="27">
        <v>44294</v>
      </c>
      <c r="C2863" s="9" t="s">
        <v>24</v>
      </c>
      <c r="D2863" s="9">
        <v>50</v>
      </c>
      <c r="E2863" s="9" t="s">
        <v>4896</v>
      </c>
      <c r="F2863" s="20" t="s">
        <v>4908</v>
      </c>
      <c r="G2863" t="s">
        <v>4904</v>
      </c>
      <c r="H2863" t="str">
        <f>VLOOKUP(E2863,suppliers!$A$2:$B$18,2,)</f>
        <v>OTHER</v>
      </c>
      <c r="I2863" t="str">
        <f>VLOOKUP(C2863,Table_items[],2,FALSE)</f>
        <v>Irbesartan</v>
      </c>
      <c r="J2863" t="str">
        <f>VLOOKUP(C2863,Table_items[],3,FALSE)</f>
        <v>Obat Hipertensi</v>
      </c>
      <c r="K2863" s="23">
        <f>VLOOKUP(C2863,Table_items[],4,FALSE)</f>
        <v>108794</v>
      </c>
      <c r="L2863" s="23">
        <f>VLOOKUP(C2863,Table_items[],5,FALSE)</f>
        <v>109447</v>
      </c>
    </row>
    <row r="2864" spans="1:12" s="23" customFormat="1" x14ac:dyDescent="0.2">
      <c r="A2864" s="11" t="s">
        <v>3154</v>
      </c>
      <c r="B2864" s="28">
        <v>44294</v>
      </c>
      <c r="C2864" s="13" t="s">
        <v>8</v>
      </c>
      <c r="D2864" s="13">
        <v>52</v>
      </c>
      <c r="E2864" s="9" t="s">
        <v>4896</v>
      </c>
      <c r="F2864" s="20" t="s">
        <v>4908</v>
      </c>
      <c r="G2864" t="s">
        <v>4904</v>
      </c>
      <c r="H2864" t="str">
        <f>VLOOKUP(E2864,suppliers!$A$2:$B$18,2,)</f>
        <v>OTHER</v>
      </c>
      <c r="I2864" t="str">
        <f>VLOOKUP(C2864,Table_items[],2,FALSE)</f>
        <v>Bisoprolol Ogb Dexa</v>
      </c>
      <c r="J2864" t="str">
        <f>VLOOKUP(C2864,Table_items[],3,FALSE)</f>
        <v>Obat Alergi</v>
      </c>
      <c r="K2864" s="23">
        <f>VLOOKUP(C2864,Table_items[],4,FALSE)</f>
        <v>10000</v>
      </c>
      <c r="L2864" s="23">
        <f>VLOOKUP(C2864,Table_items[],5,FALSE)</f>
        <v>10180</v>
      </c>
    </row>
    <row r="2865" spans="1:12" s="23" customFormat="1" x14ac:dyDescent="0.2">
      <c r="A2865" s="7" t="s">
        <v>3155</v>
      </c>
      <c r="B2865" s="27">
        <v>44294</v>
      </c>
      <c r="C2865" s="9" t="s">
        <v>8</v>
      </c>
      <c r="D2865" s="9">
        <v>47</v>
      </c>
      <c r="E2865" s="9" t="s">
        <v>4896</v>
      </c>
      <c r="F2865" s="20" t="s">
        <v>4908</v>
      </c>
      <c r="G2865" t="s">
        <v>4904</v>
      </c>
      <c r="H2865" t="str">
        <f>VLOOKUP(E2865,suppliers!$A$2:$B$18,2,)</f>
        <v>OTHER</v>
      </c>
      <c r="I2865" t="str">
        <f>VLOOKUP(C2865,Table_items[],2,FALSE)</f>
        <v>Bisoprolol Ogb Dexa</v>
      </c>
      <c r="J2865" t="str">
        <f>VLOOKUP(C2865,Table_items[],3,FALSE)</f>
        <v>Obat Alergi</v>
      </c>
      <c r="K2865" s="23">
        <f>VLOOKUP(C2865,Table_items[],4,FALSE)</f>
        <v>10000</v>
      </c>
      <c r="L2865" s="23">
        <f>VLOOKUP(C2865,Table_items[],5,FALSE)</f>
        <v>10180</v>
      </c>
    </row>
    <row r="2866" spans="1:12" s="23" customFormat="1" x14ac:dyDescent="0.2">
      <c r="A2866" s="11" t="s">
        <v>3156</v>
      </c>
      <c r="B2866" s="28">
        <v>44294</v>
      </c>
      <c r="C2866" s="13" t="s">
        <v>5</v>
      </c>
      <c r="D2866" s="13">
        <v>49</v>
      </c>
      <c r="E2866" s="9" t="s">
        <v>4896</v>
      </c>
      <c r="F2866" s="20" t="s">
        <v>4908</v>
      </c>
      <c r="G2866" t="s">
        <v>4904</v>
      </c>
      <c r="H2866" t="str">
        <f>VLOOKUP(E2866,suppliers!$A$2:$B$18,2,)</f>
        <v>OTHER</v>
      </c>
      <c r="I2866" t="str">
        <f>VLOOKUP(C2866,Table_items[],2,FALSE)</f>
        <v>Ozen 10 MG Blister</v>
      </c>
      <c r="J2866" t="str">
        <f>VLOOKUP(C2866,Table_items[],3,FALSE)</f>
        <v>Obat Alergi</v>
      </c>
      <c r="K2866" s="23">
        <f>VLOOKUP(C2866,Table_items[],4,FALSE)</f>
        <v>18611</v>
      </c>
      <c r="L2866" s="23">
        <f>VLOOKUP(C2866,Table_items[],5,FALSE)</f>
        <v>18816</v>
      </c>
    </row>
    <row r="2867" spans="1:12" s="23" customFormat="1" x14ac:dyDescent="0.2">
      <c r="A2867" s="7" t="s">
        <v>3157</v>
      </c>
      <c r="B2867" s="27">
        <v>44294</v>
      </c>
      <c r="C2867" s="9" t="s">
        <v>18</v>
      </c>
      <c r="D2867" s="9">
        <v>36</v>
      </c>
      <c r="E2867" s="9" t="s">
        <v>4896</v>
      </c>
      <c r="F2867" s="20" t="s">
        <v>4908</v>
      </c>
      <c r="G2867" t="s">
        <v>4904</v>
      </c>
      <c r="H2867" t="str">
        <f>VLOOKUP(E2867,suppliers!$A$2:$B$18,2,)</f>
        <v>OTHER</v>
      </c>
      <c r="I2867" t="str">
        <f>VLOOKUP(C2867,Table_items[],2,FALSE)</f>
        <v>Konidin 4 Tablet</v>
      </c>
      <c r="J2867" t="str">
        <f>VLOOKUP(C2867,Table_items[],3,FALSE)</f>
        <v>Obat Batuk &amp; Pilek</v>
      </c>
      <c r="K2867" s="23">
        <f>VLOOKUP(C2867,Table_items[],4,FALSE)</f>
        <v>2460</v>
      </c>
      <c r="L2867" s="23">
        <f>VLOOKUP(C2867,Table_items[],5,FALSE)</f>
        <v>2490</v>
      </c>
    </row>
    <row r="2868" spans="1:12" s="23" customFormat="1" x14ac:dyDescent="0.2">
      <c r="A2868" s="11" t="s">
        <v>3158</v>
      </c>
      <c r="B2868" s="28">
        <v>44295</v>
      </c>
      <c r="C2868" s="13" t="s">
        <v>19</v>
      </c>
      <c r="D2868" s="13">
        <v>31</v>
      </c>
      <c r="E2868" s="9" t="s">
        <v>4896</v>
      </c>
      <c r="F2868" s="20" t="s">
        <v>4908</v>
      </c>
      <c r="G2868" t="s">
        <v>4904</v>
      </c>
      <c r="H2868" t="str">
        <f>VLOOKUP(E2868,suppliers!$A$2:$B$18,2,)</f>
        <v>OTHER</v>
      </c>
      <c r="I2868" t="str">
        <f>VLOOKUP(C2868,Table_items[],2,FALSE)</f>
        <v>Paratusin 1 Strip 10 Tablet</v>
      </c>
      <c r="J2868" t="str">
        <f>VLOOKUP(C2868,Table_items[],3,FALSE)</f>
        <v>Obat Batuk &amp; Pilek</v>
      </c>
      <c r="K2868" s="23">
        <f>VLOOKUP(C2868,Table_items[],4,FALSE)</f>
        <v>13600</v>
      </c>
      <c r="L2868" s="23">
        <f>VLOOKUP(C2868,Table_items[],5,FALSE)</f>
        <v>13818</v>
      </c>
    </row>
    <row r="2869" spans="1:12" s="23" customFormat="1" x14ac:dyDescent="0.2">
      <c r="A2869" s="7" t="s">
        <v>3159</v>
      </c>
      <c r="B2869" s="27">
        <v>44295</v>
      </c>
      <c r="C2869" s="9" t="s">
        <v>12</v>
      </c>
      <c r="D2869" s="9">
        <v>5</v>
      </c>
      <c r="E2869" s="9" t="s">
        <v>4896</v>
      </c>
      <c r="F2869" s="20" t="s">
        <v>4908</v>
      </c>
      <c r="G2869" t="s">
        <v>4904</v>
      </c>
      <c r="H2869" t="str">
        <f>VLOOKUP(E2869,suppliers!$A$2:$B$18,2,)</f>
        <v>OTHER</v>
      </c>
      <c r="I2869" t="str">
        <f>VLOOKUP(C2869,Table_items[],2,FALSE)</f>
        <v>Decolsen 1 Strip 4 Tablet</v>
      </c>
      <c r="J2869" t="str">
        <f>VLOOKUP(C2869,Table_items[],3,FALSE)</f>
        <v>Obat Batuk &amp; Pilek</v>
      </c>
      <c r="K2869" s="23">
        <f>VLOOKUP(C2869,Table_items[],4,FALSE)</f>
        <v>2886</v>
      </c>
      <c r="L2869" s="23">
        <f>VLOOKUP(C2869,Table_items[],5,FALSE)</f>
        <v>2915</v>
      </c>
    </row>
    <row r="2870" spans="1:12" s="23" customFormat="1" x14ac:dyDescent="0.2">
      <c r="A2870" s="11" t="s">
        <v>3160</v>
      </c>
      <c r="B2870" s="28">
        <v>44295</v>
      </c>
      <c r="C2870" s="13" t="s">
        <v>37</v>
      </c>
      <c r="D2870" s="13">
        <v>1</v>
      </c>
      <c r="E2870" s="9" t="s">
        <v>4896</v>
      </c>
      <c r="F2870" s="20" t="s">
        <v>4908</v>
      </c>
      <c r="G2870" t="s">
        <v>4904</v>
      </c>
      <c r="H2870" t="str">
        <f>VLOOKUP(E2870,suppliers!$A$2:$B$18,2,)</f>
        <v>OTHER</v>
      </c>
      <c r="I2870" t="str">
        <f>VLOOKUP(C2870,Table_items[],2,FALSE)</f>
        <v>Bodrex Extra</v>
      </c>
      <c r="J2870" t="str">
        <f>VLOOKUP(C2870,Table_items[],3,FALSE)</f>
        <v>Obat Sakit Kepala &amp; Demam</v>
      </c>
      <c r="K2870" s="23">
        <f>VLOOKUP(C2870,Table_items[],4,FALSE)</f>
        <v>50788</v>
      </c>
      <c r="L2870" s="23">
        <f>VLOOKUP(C2870,Table_items[],5,FALSE)</f>
        <v>51753</v>
      </c>
    </row>
    <row r="2871" spans="1:12" s="23" customFormat="1" x14ac:dyDescent="0.2">
      <c r="A2871" s="7" t="s">
        <v>3161</v>
      </c>
      <c r="B2871" s="27">
        <v>44295</v>
      </c>
      <c r="C2871" s="9" t="s">
        <v>38</v>
      </c>
      <c r="D2871" s="9">
        <v>19</v>
      </c>
      <c r="E2871" s="9" t="s">
        <v>4896</v>
      </c>
      <c r="F2871" s="20" t="s">
        <v>4908</v>
      </c>
      <c r="G2871" t="s">
        <v>4904</v>
      </c>
      <c r="H2871" t="str">
        <f>VLOOKUP(E2871,suppliers!$A$2:$B$18,2,)</f>
        <v>OTHER</v>
      </c>
      <c r="I2871" t="str">
        <f>VLOOKUP(C2871,Table_items[],2,FALSE)</f>
        <v>Sanmol 500 MG 4 Tablet</v>
      </c>
      <c r="J2871" t="str">
        <f>VLOOKUP(C2871,Table_items[],3,FALSE)</f>
        <v>Obat Sakit Kepala &amp; Demam</v>
      </c>
      <c r="K2871" s="23">
        <f>VLOOKUP(C2871,Table_items[],4,FALSE)</f>
        <v>1600</v>
      </c>
      <c r="L2871" s="23">
        <f>VLOOKUP(C2871,Table_items[],5,FALSE)</f>
        <v>1619</v>
      </c>
    </row>
    <row r="2872" spans="1:12" s="23" customFormat="1" x14ac:dyDescent="0.2">
      <c r="A2872" s="11" t="s">
        <v>3162</v>
      </c>
      <c r="B2872" s="28">
        <v>44295</v>
      </c>
      <c r="C2872" s="13" t="s">
        <v>40</v>
      </c>
      <c r="D2872" s="13">
        <v>105</v>
      </c>
      <c r="E2872" s="9" t="s">
        <v>4896</v>
      </c>
      <c r="F2872" s="20" t="s">
        <v>4908</v>
      </c>
      <c r="G2872" t="s">
        <v>4904</v>
      </c>
      <c r="H2872" t="str">
        <f>VLOOKUP(E2872,suppliers!$A$2:$B$18,2,)</f>
        <v>OTHER</v>
      </c>
      <c r="I2872" t="str">
        <f>VLOOKUP(C2872,Table_items[],2,FALSE)</f>
        <v>Paramex Tablet / Obat</v>
      </c>
      <c r="J2872" t="str">
        <f>VLOOKUP(C2872,Table_items[],3,FALSE)</f>
        <v>Obat Sakit Kepala &amp; Demam</v>
      </c>
      <c r="K2872" s="23">
        <f>VLOOKUP(C2872,Table_items[],4,FALSE)</f>
        <v>2560</v>
      </c>
      <c r="L2872" s="23">
        <f>VLOOKUP(C2872,Table_items[],5,FALSE)</f>
        <v>2586</v>
      </c>
    </row>
    <row r="2873" spans="1:12" s="23" customFormat="1" x14ac:dyDescent="0.2">
      <c r="A2873" s="7" t="s">
        <v>3163</v>
      </c>
      <c r="B2873" s="27">
        <v>44295</v>
      </c>
      <c r="C2873" s="9" t="s">
        <v>40</v>
      </c>
      <c r="D2873" s="9">
        <v>9</v>
      </c>
      <c r="E2873" s="9" t="s">
        <v>4896</v>
      </c>
      <c r="F2873" s="20" t="s">
        <v>4908</v>
      </c>
      <c r="G2873" t="s">
        <v>4904</v>
      </c>
      <c r="H2873" t="str">
        <f>VLOOKUP(E2873,suppliers!$A$2:$B$18,2,)</f>
        <v>OTHER</v>
      </c>
      <c r="I2873" t="str">
        <f>VLOOKUP(C2873,Table_items[],2,FALSE)</f>
        <v>Paramex Tablet / Obat</v>
      </c>
      <c r="J2873" t="str">
        <f>VLOOKUP(C2873,Table_items[],3,FALSE)</f>
        <v>Obat Sakit Kepala &amp; Demam</v>
      </c>
      <c r="K2873" s="23">
        <f>VLOOKUP(C2873,Table_items[],4,FALSE)</f>
        <v>2560</v>
      </c>
      <c r="L2873" s="23">
        <f>VLOOKUP(C2873,Table_items[],5,FALSE)</f>
        <v>2586</v>
      </c>
    </row>
    <row r="2874" spans="1:12" s="23" customFormat="1" x14ac:dyDescent="0.2">
      <c r="A2874" s="11" t="s">
        <v>3164</v>
      </c>
      <c r="B2874" s="28">
        <v>44295</v>
      </c>
      <c r="C2874" s="13" t="s">
        <v>30</v>
      </c>
      <c r="D2874" s="13">
        <v>59</v>
      </c>
      <c r="E2874" s="9" t="s">
        <v>4896</v>
      </c>
      <c r="F2874" s="20" t="s">
        <v>4908</v>
      </c>
      <c r="G2874" t="s">
        <v>4904</v>
      </c>
      <c r="H2874" t="str">
        <f>VLOOKUP(E2874,suppliers!$A$2:$B$18,2,)</f>
        <v>OTHER</v>
      </c>
      <c r="I2874" t="str">
        <f>VLOOKUP(C2874,Table_items[],2,FALSE)</f>
        <v>Koolfever</v>
      </c>
      <c r="J2874" t="str">
        <f>VLOOKUP(C2874,Table_items[],3,FALSE)</f>
        <v>Obat Sakit Kepala &amp; Demam</v>
      </c>
      <c r="K2874" s="23">
        <f>VLOOKUP(C2874,Table_items[],4,FALSE)</f>
        <v>7500</v>
      </c>
      <c r="L2874" s="23">
        <f>VLOOKUP(C2874,Table_items[],5,FALSE)</f>
        <v>7620</v>
      </c>
    </row>
    <row r="2875" spans="1:12" s="23" customFormat="1" x14ac:dyDescent="0.2">
      <c r="A2875" s="7" t="s">
        <v>3165</v>
      </c>
      <c r="B2875" s="27">
        <v>44295</v>
      </c>
      <c r="C2875" s="9" t="s">
        <v>11</v>
      </c>
      <c r="D2875" s="9">
        <v>0</v>
      </c>
      <c r="E2875" s="9" t="s">
        <v>4896</v>
      </c>
      <c r="F2875" s="20" t="s">
        <v>4908</v>
      </c>
      <c r="G2875" t="s">
        <v>4904</v>
      </c>
      <c r="H2875" t="str">
        <f>VLOOKUP(E2875,suppliers!$A$2:$B$18,2,)</f>
        <v>OTHER</v>
      </c>
      <c r="I2875" t="str">
        <f>VLOOKUP(C2875,Table_items[],2,FALSE)</f>
        <v>Neozep Forte 1 Strip 4 Tablet</v>
      </c>
      <c r="J2875" t="str">
        <f>VLOOKUP(C2875,Table_items[],3,FALSE)</f>
        <v>Obat Batuk &amp; Pilek</v>
      </c>
      <c r="K2875" s="23">
        <f>VLOOKUP(C2875,Table_items[],4,FALSE)</f>
        <v>2324</v>
      </c>
      <c r="L2875" s="23">
        <f>VLOOKUP(C2875,Table_items[],5,FALSE)</f>
        <v>2338</v>
      </c>
    </row>
    <row r="2876" spans="1:12" s="23" customFormat="1" x14ac:dyDescent="0.2">
      <c r="A2876" s="11" t="s">
        <v>3166</v>
      </c>
      <c r="B2876" s="28">
        <v>44296</v>
      </c>
      <c r="C2876" s="13" t="s">
        <v>9</v>
      </c>
      <c r="D2876" s="13">
        <v>45</v>
      </c>
      <c r="E2876" s="9" t="s">
        <v>4896</v>
      </c>
      <c r="F2876" s="20" t="s">
        <v>4908</v>
      </c>
      <c r="G2876" t="s">
        <v>4904</v>
      </c>
      <c r="H2876" t="str">
        <f>VLOOKUP(E2876,suppliers!$A$2:$B$18,2,)</f>
        <v>OTHER</v>
      </c>
      <c r="I2876" t="str">
        <f>VLOOKUP(C2876,Table_items[],2,FALSE)</f>
        <v>Bedak Heroxyn 150 gr</v>
      </c>
      <c r="J2876" t="str">
        <f>VLOOKUP(C2876,Table_items[],3,FALSE)</f>
        <v>Obat Alergi</v>
      </c>
      <c r="K2876" s="23">
        <f>VLOOKUP(C2876,Table_items[],4,FALSE)</f>
        <v>16950</v>
      </c>
      <c r="L2876" s="23">
        <f>VLOOKUP(C2876,Table_items[],5,FALSE)</f>
        <v>17170</v>
      </c>
    </row>
    <row r="2877" spans="1:12" s="23" customFormat="1" x14ac:dyDescent="0.2">
      <c r="A2877" s="7" t="s">
        <v>3167</v>
      </c>
      <c r="B2877" s="27">
        <v>44296</v>
      </c>
      <c r="C2877" s="9" t="s">
        <v>9</v>
      </c>
      <c r="D2877" s="9">
        <v>7</v>
      </c>
      <c r="E2877" s="9" t="s">
        <v>4896</v>
      </c>
      <c r="F2877" s="20" t="s">
        <v>4908</v>
      </c>
      <c r="G2877" t="s">
        <v>4904</v>
      </c>
      <c r="H2877" t="str">
        <f>VLOOKUP(E2877,suppliers!$A$2:$B$18,2,)</f>
        <v>OTHER</v>
      </c>
      <c r="I2877" t="str">
        <f>VLOOKUP(C2877,Table_items[],2,FALSE)</f>
        <v>Bedak Heroxyn 150 gr</v>
      </c>
      <c r="J2877" t="str">
        <f>VLOOKUP(C2877,Table_items[],3,FALSE)</f>
        <v>Obat Alergi</v>
      </c>
      <c r="K2877" s="23">
        <f>VLOOKUP(C2877,Table_items[],4,FALSE)</f>
        <v>16950</v>
      </c>
      <c r="L2877" s="23">
        <f>VLOOKUP(C2877,Table_items[],5,FALSE)</f>
        <v>17170</v>
      </c>
    </row>
    <row r="2878" spans="1:12" s="23" customFormat="1" x14ac:dyDescent="0.2">
      <c r="A2878" s="11" t="s">
        <v>3168</v>
      </c>
      <c r="B2878" s="28">
        <v>44296</v>
      </c>
      <c r="C2878" s="13" t="s">
        <v>24</v>
      </c>
      <c r="D2878" s="13">
        <v>35</v>
      </c>
      <c r="E2878" s="9" t="s">
        <v>4896</v>
      </c>
      <c r="F2878" s="20" t="s">
        <v>4908</v>
      </c>
      <c r="G2878" t="s">
        <v>4904</v>
      </c>
      <c r="H2878" t="str">
        <f>VLOOKUP(E2878,suppliers!$A$2:$B$18,2,)</f>
        <v>OTHER</v>
      </c>
      <c r="I2878" t="str">
        <f>VLOOKUP(C2878,Table_items[],2,FALSE)</f>
        <v>Irbesartan</v>
      </c>
      <c r="J2878" t="str">
        <f>VLOOKUP(C2878,Table_items[],3,FALSE)</f>
        <v>Obat Hipertensi</v>
      </c>
      <c r="K2878" s="23">
        <f>VLOOKUP(C2878,Table_items[],4,FALSE)</f>
        <v>108794</v>
      </c>
      <c r="L2878" s="23">
        <f>VLOOKUP(C2878,Table_items[],5,FALSE)</f>
        <v>109447</v>
      </c>
    </row>
    <row r="2879" spans="1:12" s="23" customFormat="1" x14ac:dyDescent="0.2">
      <c r="A2879" s="7" t="s">
        <v>3169</v>
      </c>
      <c r="B2879" s="27">
        <v>44296</v>
      </c>
      <c r="C2879" s="9" t="s">
        <v>24</v>
      </c>
      <c r="D2879" s="9">
        <v>22</v>
      </c>
      <c r="E2879" s="9" t="s">
        <v>4896</v>
      </c>
      <c r="F2879" s="20" t="s">
        <v>4908</v>
      </c>
      <c r="G2879" t="s">
        <v>4904</v>
      </c>
      <c r="H2879" t="str">
        <f>VLOOKUP(E2879,suppliers!$A$2:$B$18,2,)</f>
        <v>OTHER</v>
      </c>
      <c r="I2879" t="str">
        <f>VLOOKUP(C2879,Table_items[],2,FALSE)</f>
        <v>Irbesartan</v>
      </c>
      <c r="J2879" t="str">
        <f>VLOOKUP(C2879,Table_items[],3,FALSE)</f>
        <v>Obat Hipertensi</v>
      </c>
      <c r="K2879" s="23">
        <f>VLOOKUP(C2879,Table_items[],4,FALSE)</f>
        <v>108794</v>
      </c>
      <c r="L2879" s="23">
        <f>VLOOKUP(C2879,Table_items[],5,FALSE)</f>
        <v>109447</v>
      </c>
    </row>
    <row r="2880" spans="1:12" s="23" customFormat="1" x14ac:dyDescent="0.2">
      <c r="A2880" s="11" t="s">
        <v>3170</v>
      </c>
      <c r="B2880" s="28">
        <v>44296</v>
      </c>
      <c r="C2880" s="13" t="s">
        <v>24</v>
      </c>
      <c r="D2880" s="13">
        <v>34</v>
      </c>
      <c r="E2880" s="9" t="s">
        <v>4896</v>
      </c>
      <c r="F2880" s="20" t="s">
        <v>4908</v>
      </c>
      <c r="G2880" t="s">
        <v>4904</v>
      </c>
      <c r="H2880" t="str">
        <f>VLOOKUP(E2880,suppliers!$A$2:$B$18,2,)</f>
        <v>OTHER</v>
      </c>
      <c r="I2880" t="str">
        <f>VLOOKUP(C2880,Table_items[],2,FALSE)</f>
        <v>Irbesartan</v>
      </c>
      <c r="J2880" t="str">
        <f>VLOOKUP(C2880,Table_items[],3,FALSE)</f>
        <v>Obat Hipertensi</v>
      </c>
      <c r="K2880" s="23">
        <f>VLOOKUP(C2880,Table_items[],4,FALSE)</f>
        <v>108794</v>
      </c>
      <c r="L2880" s="23">
        <f>VLOOKUP(C2880,Table_items[],5,FALSE)</f>
        <v>109447</v>
      </c>
    </row>
    <row r="2881" spans="1:12" s="23" customFormat="1" x14ac:dyDescent="0.2">
      <c r="A2881" s="7" t="s">
        <v>3171</v>
      </c>
      <c r="B2881" s="27">
        <v>44296</v>
      </c>
      <c r="C2881" s="9" t="s">
        <v>18</v>
      </c>
      <c r="D2881" s="9">
        <v>29</v>
      </c>
      <c r="E2881" s="9" t="s">
        <v>4896</v>
      </c>
      <c r="F2881" s="20" t="s">
        <v>4908</v>
      </c>
      <c r="G2881" t="s">
        <v>4904</v>
      </c>
      <c r="H2881" t="str">
        <f>VLOOKUP(E2881,suppliers!$A$2:$B$18,2,)</f>
        <v>OTHER</v>
      </c>
      <c r="I2881" t="str">
        <f>VLOOKUP(C2881,Table_items[],2,FALSE)</f>
        <v>Konidin 4 Tablet</v>
      </c>
      <c r="J2881" t="str">
        <f>VLOOKUP(C2881,Table_items[],3,FALSE)</f>
        <v>Obat Batuk &amp; Pilek</v>
      </c>
      <c r="K2881" s="23">
        <f>VLOOKUP(C2881,Table_items[],4,FALSE)</f>
        <v>2460</v>
      </c>
      <c r="L2881" s="23">
        <f>VLOOKUP(C2881,Table_items[],5,FALSE)</f>
        <v>2490</v>
      </c>
    </row>
    <row r="2882" spans="1:12" s="23" customFormat="1" x14ac:dyDescent="0.2">
      <c r="A2882" s="11" t="s">
        <v>3172</v>
      </c>
      <c r="B2882" s="28">
        <v>44296</v>
      </c>
      <c r="C2882" s="13" t="s">
        <v>21</v>
      </c>
      <c r="D2882" s="13">
        <v>104</v>
      </c>
      <c r="E2882" s="9" t="s">
        <v>4896</v>
      </c>
      <c r="F2882" s="20" t="s">
        <v>4908</v>
      </c>
      <c r="G2882" t="s">
        <v>4904</v>
      </c>
      <c r="H2882" t="str">
        <f>VLOOKUP(E2882,suppliers!$A$2:$B$18,2,)</f>
        <v>OTHER</v>
      </c>
      <c r="I2882" t="str">
        <f>VLOOKUP(C2882,Table_items[],2,FALSE)</f>
        <v>Concor 5MG Strip 10</v>
      </c>
      <c r="J2882" t="str">
        <f>VLOOKUP(C2882,Table_items[],3,FALSE)</f>
        <v>Obat Hipertensi</v>
      </c>
      <c r="K2882" s="23">
        <f>VLOOKUP(C2882,Table_items[],4,FALSE)</f>
        <v>102000</v>
      </c>
      <c r="L2882" s="23">
        <f>VLOOKUP(C2882,Table_items[],5,FALSE)</f>
        <v>103632</v>
      </c>
    </row>
    <row r="2883" spans="1:12" s="23" customFormat="1" x14ac:dyDescent="0.2">
      <c r="A2883" s="7" t="s">
        <v>3173</v>
      </c>
      <c r="B2883" s="27">
        <v>44297</v>
      </c>
      <c r="C2883" s="9" t="s">
        <v>12</v>
      </c>
      <c r="D2883" s="9">
        <v>48</v>
      </c>
      <c r="E2883" s="9" t="s">
        <v>4896</v>
      </c>
      <c r="F2883" s="20" t="s">
        <v>4908</v>
      </c>
      <c r="G2883" t="s">
        <v>4904</v>
      </c>
      <c r="H2883" t="str">
        <f>VLOOKUP(E2883,suppliers!$A$2:$B$18,2,)</f>
        <v>OTHER</v>
      </c>
      <c r="I2883" t="str">
        <f>VLOOKUP(C2883,Table_items[],2,FALSE)</f>
        <v>Decolsen 1 Strip 4 Tablet</v>
      </c>
      <c r="J2883" t="str">
        <f>VLOOKUP(C2883,Table_items[],3,FALSE)</f>
        <v>Obat Batuk &amp; Pilek</v>
      </c>
      <c r="K2883" s="23">
        <f>VLOOKUP(C2883,Table_items[],4,FALSE)</f>
        <v>2886</v>
      </c>
      <c r="L2883" s="23">
        <f>VLOOKUP(C2883,Table_items[],5,FALSE)</f>
        <v>2915</v>
      </c>
    </row>
    <row r="2884" spans="1:12" s="23" customFormat="1" x14ac:dyDescent="0.2">
      <c r="A2884" s="11" t="s">
        <v>3174</v>
      </c>
      <c r="B2884" s="28">
        <v>44297</v>
      </c>
      <c r="C2884" s="13" t="s">
        <v>38</v>
      </c>
      <c r="D2884" s="13">
        <v>11</v>
      </c>
      <c r="E2884" s="9" t="s">
        <v>4896</v>
      </c>
      <c r="F2884" s="20" t="s">
        <v>4908</v>
      </c>
      <c r="G2884" t="s">
        <v>4904</v>
      </c>
      <c r="H2884" t="str">
        <f>VLOOKUP(E2884,suppliers!$A$2:$B$18,2,)</f>
        <v>OTHER</v>
      </c>
      <c r="I2884" t="str">
        <f>VLOOKUP(C2884,Table_items[],2,FALSE)</f>
        <v>Sanmol 500 MG 4 Tablet</v>
      </c>
      <c r="J2884" t="str">
        <f>VLOOKUP(C2884,Table_items[],3,FALSE)</f>
        <v>Obat Sakit Kepala &amp; Demam</v>
      </c>
      <c r="K2884" s="23">
        <f>VLOOKUP(C2884,Table_items[],4,FALSE)</f>
        <v>1600</v>
      </c>
      <c r="L2884" s="23">
        <f>VLOOKUP(C2884,Table_items[],5,FALSE)</f>
        <v>1619</v>
      </c>
    </row>
    <row r="2885" spans="1:12" s="23" customFormat="1" x14ac:dyDescent="0.2">
      <c r="A2885" s="7" t="s">
        <v>3175</v>
      </c>
      <c r="B2885" s="27">
        <v>44297</v>
      </c>
      <c r="C2885" s="9" t="s">
        <v>23</v>
      </c>
      <c r="D2885" s="9">
        <v>32</v>
      </c>
      <c r="E2885" s="9" t="s">
        <v>4896</v>
      </c>
      <c r="F2885" s="20" t="s">
        <v>4908</v>
      </c>
      <c r="G2885" t="s">
        <v>4904</v>
      </c>
      <c r="H2885" t="str">
        <f>VLOOKUP(E2885,suppliers!$A$2:$B$18,2,)</f>
        <v>OTHER</v>
      </c>
      <c r="I2885" t="str">
        <f>VLOOKUP(C2885,Table_items[],2,FALSE)</f>
        <v>Amlodipine Besilate</v>
      </c>
      <c r="J2885" t="str">
        <f>VLOOKUP(C2885,Table_items[],3,FALSE)</f>
        <v>Obat Hipertensi</v>
      </c>
      <c r="K2885" s="23">
        <f>VLOOKUP(C2885,Table_items[],4,FALSE)</f>
        <v>7467</v>
      </c>
      <c r="L2885" s="23">
        <f>VLOOKUP(C2885,Table_items[],5,FALSE)</f>
        <v>7504</v>
      </c>
    </row>
    <row r="2886" spans="1:12" s="23" customFormat="1" x14ac:dyDescent="0.2">
      <c r="A2886" s="11" t="s">
        <v>3176</v>
      </c>
      <c r="B2886" s="28">
        <v>44298</v>
      </c>
      <c r="C2886" s="13" t="s">
        <v>12</v>
      </c>
      <c r="D2886" s="13">
        <v>64</v>
      </c>
      <c r="E2886" s="9" t="s">
        <v>4896</v>
      </c>
      <c r="F2886" s="20" t="s">
        <v>4908</v>
      </c>
      <c r="G2886" t="s">
        <v>4904</v>
      </c>
      <c r="H2886" t="str">
        <f>VLOOKUP(E2886,suppliers!$A$2:$B$18,2,)</f>
        <v>OTHER</v>
      </c>
      <c r="I2886" t="str">
        <f>VLOOKUP(C2886,Table_items[],2,FALSE)</f>
        <v>Decolsen 1 Strip 4 Tablet</v>
      </c>
      <c r="J2886" t="str">
        <f>VLOOKUP(C2886,Table_items[],3,FALSE)</f>
        <v>Obat Batuk &amp; Pilek</v>
      </c>
      <c r="K2886" s="23">
        <f>VLOOKUP(C2886,Table_items[],4,FALSE)</f>
        <v>2886</v>
      </c>
      <c r="L2886" s="23">
        <f>VLOOKUP(C2886,Table_items[],5,FALSE)</f>
        <v>2915</v>
      </c>
    </row>
    <row r="2887" spans="1:12" s="23" customFormat="1" x14ac:dyDescent="0.2">
      <c r="A2887" s="7" t="s">
        <v>3177</v>
      </c>
      <c r="B2887" s="27">
        <v>44298</v>
      </c>
      <c r="C2887" s="9" t="s">
        <v>12</v>
      </c>
      <c r="D2887" s="9">
        <v>4</v>
      </c>
      <c r="E2887" s="9" t="s">
        <v>4896</v>
      </c>
      <c r="F2887" s="20" t="s">
        <v>4908</v>
      </c>
      <c r="G2887" t="s">
        <v>4904</v>
      </c>
      <c r="H2887" t="str">
        <f>VLOOKUP(E2887,suppliers!$A$2:$B$18,2,)</f>
        <v>OTHER</v>
      </c>
      <c r="I2887" t="str">
        <f>VLOOKUP(C2887,Table_items[],2,FALSE)</f>
        <v>Decolsen 1 Strip 4 Tablet</v>
      </c>
      <c r="J2887" t="str">
        <f>VLOOKUP(C2887,Table_items[],3,FALSE)</f>
        <v>Obat Batuk &amp; Pilek</v>
      </c>
      <c r="K2887" s="23">
        <f>VLOOKUP(C2887,Table_items[],4,FALSE)</f>
        <v>2886</v>
      </c>
      <c r="L2887" s="23">
        <f>VLOOKUP(C2887,Table_items[],5,FALSE)</f>
        <v>2915</v>
      </c>
    </row>
    <row r="2888" spans="1:12" s="23" customFormat="1" x14ac:dyDescent="0.2">
      <c r="A2888" s="11" t="s">
        <v>3178</v>
      </c>
      <c r="B2888" s="28">
        <v>44298</v>
      </c>
      <c r="C2888" s="13" t="s">
        <v>37</v>
      </c>
      <c r="D2888" s="13">
        <v>68</v>
      </c>
      <c r="E2888" s="9" t="s">
        <v>4896</v>
      </c>
      <c r="F2888" s="20" t="s">
        <v>4908</v>
      </c>
      <c r="G2888" t="s">
        <v>4904</v>
      </c>
      <c r="H2888" t="str">
        <f>VLOOKUP(E2888,suppliers!$A$2:$B$18,2,)</f>
        <v>OTHER</v>
      </c>
      <c r="I2888" t="str">
        <f>VLOOKUP(C2888,Table_items[],2,FALSE)</f>
        <v>Bodrex Extra</v>
      </c>
      <c r="J2888" t="str">
        <f>VLOOKUP(C2888,Table_items[],3,FALSE)</f>
        <v>Obat Sakit Kepala &amp; Demam</v>
      </c>
      <c r="K2888" s="23">
        <f>VLOOKUP(C2888,Table_items[],4,FALSE)</f>
        <v>50788</v>
      </c>
      <c r="L2888" s="23">
        <f>VLOOKUP(C2888,Table_items[],5,FALSE)</f>
        <v>51753</v>
      </c>
    </row>
    <row r="2889" spans="1:12" s="23" customFormat="1" x14ac:dyDescent="0.2">
      <c r="A2889" s="7" t="s">
        <v>3179</v>
      </c>
      <c r="B2889" s="27">
        <v>44298</v>
      </c>
      <c r="C2889" s="9" t="s">
        <v>9</v>
      </c>
      <c r="D2889" s="9">
        <v>13</v>
      </c>
      <c r="E2889" s="9" t="s">
        <v>4896</v>
      </c>
      <c r="F2889" s="20" t="s">
        <v>4908</v>
      </c>
      <c r="G2889" t="s">
        <v>4904</v>
      </c>
      <c r="H2889" t="str">
        <f>VLOOKUP(E2889,suppliers!$A$2:$B$18,2,)</f>
        <v>OTHER</v>
      </c>
      <c r="I2889" t="str">
        <f>VLOOKUP(C2889,Table_items[],2,FALSE)</f>
        <v>Bedak Heroxyn 150 gr</v>
      </c>
      <c r="J2889" t="str">
        <f>VLOOKUP(C2889,Table_items[],3,FALSE)</f>
        <v>Obat Alergi</v>
      </c>
      <c r="K2889" s="23">
        <f>VLOOKUP(C2889,Table_items[],4,FALSE)</f>
        <v>16950</v>
      </c>
      <c r="L2889" s="23">
        <f>VLOOKUP(C2889,Table_items[],5,FALSE)</f>
        <v>17170</v>
      </c>
    </row>
    <row r="2890" spans="1:12" s="23" customFormat="1" x14ac:dyDescent="0.2">
      <c r="A2890" s="11" t="s">
        <v>3180</v>
      </c>
      <c r="B2890" s="28">
        <v>44298</v>
      </c>
      <c r="C2890" s="13" t="s">
        <v>9</v>
      </c>
      <c r="D2890" s="13">
        <v>49</v>
      </c>
      <c r="E2890" s="9" t="s">
        <v>4896</v>
      </c>
      <c r="F2890" s="20" t="s">
        <v>4908</v>
      </c>
      <c r="G2890" t="s">
        <v>4904</v>
      </c>
      <c r="H2890" t="str">
        <f>VLOOKUP(E2890,suppliers!$A$2:$B$18,2,)</f>
        <v>OTHER</v>
      </c>
      <c r="I2890" t="str">
        <f>VLOOKUP(C2890,Table_items[],2,FALSE)</f>
        <v>Bedak Heroxyn 150 gr</v>
      </c>
      <c r="J2890" t="str">
        <f>VLOOKUP(C2890,Table_items[],3,FALSE)</f>
        <v>Obat Alergi</v>
      </c>
      <c r="K2890" s="23">
        <f>VLOOKUP(C2890,Table_items[],4,FALSE)</f>
        <v>16950</v>
      </c>
      <c r="L2890" s="23">
        <f>VLOOKUP(C2890,Table_items[],5,FALSE)</f>
        <v>17170</v>
      </c>
    </row>
    <row r="2891" spans="1:12" s="23" customFormat="1" x14ac:dyDescent="0.2">
      <c r="A2891" s="7" t="s">
        <v>3181</v>
      </c>
      <c r="B2891" s="27">
        <v>44298</v>
      </c>
      <c r="C2891" s="9" t="s">
        <v>9</v>
      </c>
      <c r="D2891" s="9">
        <v>57</v>
      </c>
      <c r="E2891" s="9" t="s">
        <v>4896</v>
      </c>
      <c r="F2891" s="20" t="s">
        <v>4908</v>
      </c>
      <c r="G2891" t="s">
        <v>4904</v>
      </c>
      <c r="H2891" t="str">
        <f>VLOOKUP(E2891,suppliers!$A$2:$B$18,2,)</f>
        <v>OTHER</v>
      </c>
      <c r="I2891" t="str">
        <f>VLOOKUP(C2891,Table_items[],2,FALSE)</f>
        <v>Bedak Heroxyn 150 gr</v>
      </c>
      <c r="J2891" t="str">
        <f>VLOOKUP(C2891,Table_items[],3,FALSE)</f>
        <v>Obat Alergi</v>
      </c>
      <c r="K2891" s="23">
        <f>VLOOKUP(C2891,Table_items[],4,FALSE)</f>
        <v>16950</v>
      </c>
      <c r="L2891" s="23">
        <f>VLOOKUP(C2891,Table_items[],5,FALSE)</f>
        <v>17170</v>
      </c>
    </row>
    <row r="2892" spans="1:12" s="23" customFormat="1" x14ac:dyDescent="0.2">
      <c r="A2892" s="11" t="s">
        <v>3182</v>
      </c>
      <c r="B2892" s="28">
        <v>44298</v>
      </c>
      <c r="C2892" s="13" t="s">
        <v>24</v>
      </c>
      <c r="D2892" s="13">
        <v>44</v>
      </c>
      <c r="E2892" s="9" t="s">
        <v>4896</v>
      </c>
      <c r="F2892" s="20" t="s">
        <v>4908</v>
      </c>
      <c r="G2892" t="s">
        <v>4904</v>
      </c>
      <c r="H2892" t="str">
        <f>VLOOKUP(E2892,suppliers!$A$2:$B$18,2,)</f>
        <v>OTHER</v>
      </c>
      <c r="I2892" t="str">
        <f>VLOOKUP(C2892,Table_items[],2,FALSE)</f>
        <v>Irbesartan</v>
      </c>
      <c r="J2892" t="str">
        <f>VLOOKUP(C2892,Table_items[],3,FALSE)</f>
        <v>Obat Hipertensi</v>
      </c>
      <c r="K2892" s="23">
        <f>VLOOKUP(C2892,Table_items[],4,FALSE)</f>
        <v>108794</v>
      </c>
      <c r="L2892" s="23">
        <f>VLOOKUP(C2892,Table_items[],5,FALSE)</f>
        <v>109447</v>
      </c>
    </row>
    <row r="2893" spans="1:12" s="23" customFormat="1" x14ac:dyDescent="0.2">
      <c r="A2893" s="7" t="s">
        <v>3183</v>
      </c>
      <c r="B2893" s="27">
        <v>44298</v>
      </c>
      <c r="C2893" s="9" t="s">
        <v>36</v>
      </c>
      <c r="D2893" s="9">
        <v>44</v>
      </c>
      <c r="E2893" s="9" t="s">
        <v>4896</v>
      </c>
      <c r="F2893" s="20" t="s">
        <v>4908</v>
      </c>
      <c r="G2893" t="s">
        <v>4904</v>
      </c>
      <c r="H2893" t="str">
        <f>VLOOKUP(E2893,suppliers!$A$2:$B$18,2,)</f>
        <v>OTHER</v>
      </c>
      <c r="I2893" t="str">
        <f>VLOOKUP(C2893,Table_items[],2,FALSE)</f>
        <v>Sanmol Paracetamol</v>
      </c>
      <c r="J2893" t="str">
        <f>VLOOKUP(C2893,Table_items[],3,FALSE)</f>
        <v>Obat Sakit Kepala &amp; Demam</v>
      </c>
      <c r="K2893" s="23">
        <f>VLOOKUP(C2893,Table_items[],4,FALSE)</f>
        <v>16100</v>
      </c>
      <c r="L2893" s="23">
        <f>VLOOKUP(C2893,Table_items[],5,FALSE)</f>
        <v>16261</v>
      </c>
    </row>
    <row r="2894" spans="1:12" s="23" customFormat="1" x14ac:dyDescent="0.2">
      <c r="A2894" s="11" t="s">
        <v>3184</v>
      </c>
      <c r="B2894" s="28">
        <v>44298</v>
      </c>
      <c r="C2894" s="13" t="s">
        <v>16</v>
      </c>
      <c r="D2894" s="13">
        <v>18</v>
      </c>
      <c r="E2894" s="9" t="s">
        <v>4896</v>
      </c>
      <c r="F2894" s="20" t="s">
        <v>4908</v>
      </c>
      <c r="G2894" t="s">
        <v>4904</v>
      </c>
      <c r="H2894" t="str">
        <f>VLOOKUP(E2894,suppliers!$A$2:$B$18,2,)</f>
        <v>OTHER</v>
      </c>
      <c r="I2894" t="str">
        <f>VLOOKUP(C2894,Table_items[],2,FALSE)</f>
        <v>Ultraflu Box Isi 25 Strip</v>
      </c>
      <c r="J2894" t="str">
        <f>VLOOKUP(C2894,Table_items[],3,FALSE)</f>
        <v>Obat Batuk &amp; Pilek</v>
      </c>
      <c r="K2894" s="23">
        <f>VLOOKUP(C2894,Table_items[],4,FALSE)</f>
        <v>72500</v>
      </c>
      <c r="L2894" s="23">
        <f>VLOOKUP(C2894,Table_items[],5,FALSE)</f>
        <v>73805</v>
      </c>
    </row>
    <row r="2895" spans="1:12" s="23" customFormat="1" x14ac:dyDescent="0.2">
      <c r="A2895" s="7" t="s">
        <v>3185</v>
      </c>
      <c r="B2895" s="27">
        <v>44298</v>
      </c>
      <c r="C2895" s="9" t="s">
        <v>16</v>
      </c>
      <c r="D2895" s="9">
        <v>4</v>
      </c>
      <c r="E2895" s="9" t="s">
        <v>4896</v>
      </c>
      <c r="F2895" s="20" t="s">
        <v>4908</v>
      </c>
      <c r="G2895" t="s">
        <v>4904</v>
      </c>
      <c r="H2895" t="str">
        <f>VLOOKUP(E2895,suppliers!$A$2:$B$18,2,)</f>
        <v>OTHER</v>
      </c>
      <c r="I2895" t="str">
        <f>VLOOKUP(C2895,Table_items[],2,FALSE)</f>
        <v>Ultraflu Box Isi 25 Strip</v>
      </c>
      <c r="J2895" t="str">
        <f>VLOOKUP(C2895,Table_items[],3,FALSE)</f>
        <v>Obat Batuk &amp; Pilek</v>
      </c>
      <c r="K2895" s="23">
        <f>VLOOKUP(C2895,Table_items[],4,FALSE)</f>
        <v>72500</v>
      </c>
      <c r="L2895" s="23">
        <f>VLOOKUP(C2895,Table_items[],5,FALSE)</f>
        <v>73805</v>
      </c>
    </row>
    <row r="2896" spans="1:12" s="23" customFormat="1" x14ac:dyDescent="0.2">
      <c r="A2896" s="11" t="s">
        <v>3186</v>
      </c>
      <c r="B2896" s="28">
        <v>44298</v>
      </c>
      <c r="C2896" s="13" t="s">
        <v>7</v>
      </c>
      <c r="D2896" s="13">
        <v>14</v>
      </c>
      <c r="E2896" s="9" t="s">
        <v>4896</v>
      </c>
      <c r="F2896" s="20" t="s">
        <v>4908</v>
      </c>
      <c r="G2896" t="s">
        <v>4904</v>
      </c>
      <c r="H2896" t="str">
        <f>VLOOKUP(E2896,suppliers!$A$2:$B$18,2,)</f>
        <v>OTHER</v>
      </c>
      <c r="I2896" t="str">
        <f>VLOOKUP(C2896,Table_items[],2,FALSE)</f>
        <v>Acetylcysteine Mahakam 200 mg</v>
      </c>
      <c r="J2896" t="str">
        <f>VLOOKUP(C2896,Table_items[],3,FALSE)</f>
        <v>Obat Alergi</v>
      </c>
      <c r="K2896" s="23">
        <f>VLOOKUP(C2896,Table_items[],4,FALSE)</f>
        <v>33000</v>
      </c>
      <c r="L2896" s="23">
        <f>VLOOKUP(C2896,Table_items[],5,FALSE)</f>
        <v>33330</v>
      </c>
    </row>
    <row r="2897" spans="1:12" s="23" customFormat="1" x14ac:dyDescent="0.2">
      <c r="A2897" s="7" t="s">
        <v>3187</v>
      </c>
      <c r="B2897" s="27">
        <v>44298</v>
      </c>
      <c r="C2897" s="9" t="s">
        <v>14</v>
      </c>
      <c r="D2897" s="9">
        <v>10</v>
      </c>
      <c r="E2897" s="9" t="s">
        <v>4896</v>
      </c>
      <c r="F2897" s="20" t="s">
        <v>4908</v>
      </c>
      <c r="G2897" t="s">
        <v>4904</v>
      </c>
      <c r="H2897" t="str">
        <f>VLOOKUP(E2897,suppliers!$A$2:$B$18,2,)</f>
        <v>OTHER</v>
      </c>
      <c r="I2897" t="str">
        <f>VLOOKUP(C2897,Table_items[],2,FALSE)</f>
        <v>Lo Han Kuo Infusion 12</v>
      </c>
      <c r="J2897" t="str">
        <f>VLOOKUP(C2897,Table_items[],3,FALSE)</f>
        <v>Obat Batuk &amp; Pilek</v>
      </c>
      <c r="K2897" s="23">
        <f>VLOOKUP(C2897,Table_items[],4,FALSE)</f>
        <v>23869</v>
      </c>
      <c r="L2897" s="23">
        <f>VLOOKUP(C2897,Table_items[],5,FALSE)</f>
        <v>24179</v>
      </c>
    </row>
    <row r="2898" spans="1:12" s="23" customFormat="1" x14ac:dyDescent="0.2">
      <c r="A2898" s="11" t="s">
        <v>3188</v>
      </c>
      <c r="B2898" s="28">
        <v>44298</v>
      </c>
      <c r="C2898" s="13" t="s">
        <v>5</v>
      </c>
      <c r="D2898" s="13">
        <v>22</v>
      </c>
      <c r="E2898" s="9" t="s">
        <v>4896</v>
      </c>
      <c r="F2898" s="20" t="s">
        <v>4908</v>
      </c>
      <c r="G2898" t="s">
        <v>4904</v>
      </c>
      <c r="H2898" t="str">
        <f>VLOOKUP(E2898,suppliers!$A$2:$B$18,2,)</f>
        <v>OTHER</v>
      </c>
      <c r="I2898" t="str">
        <f>VLOOKUP(C2898,Table_items[],2,FALSE)</f>
        <v>Ozen 10 MG Blister</v>
      </c>
      <c r="J2898" t="str">
        <f>VLOOKUP(C2898,Table_items[],3,FALSE)</f>
        <v>Obat Alergi</v>
      </c>
      <c r="K2898" s="23">
        <f>VLOOKUP(C2898,Table_items[],4,FALSE)</f>
        <v>18611</v>
      </c>
      <c r="L2898" s="23">
        <f>VLOOKUP(C2898,Table_items[],5,FALSE)</f>
        <v>18816</v>
      </c>
    </row>
    <row r="2899" spans="1:12" s="23" customFormat="1" x14ac:dyDescent="0.2">
      <c r="A2899" s="7" t="s">
        <v>3189</v>
      </c>
      <c r="B2899" s="27">
        <v>44299</v>
      </c>
      <c r="C2899" s="9" t="s">
        <v>9</v>
      </c>
      <c r="D2899" s="9">
        <v>15</v>
      </c>
      <c r="E2899" s="9" t="s">
        <v>4896</v>
      </c>
      <c r="F2899" s="20" t="s">
        <v>4908</v>
      </c>
      <c r="G2899" t="s">
        <v>4904</v>
      </c>
      <c r="H2899" t="str">
        <f>VLOOKUP(E2899,suppliers!$A$2:$B$18,2,)</f>
        <v>OTHER</v>
      </c>
      <c r="I2899" t="str">
        <f>VLOOKUP(C2899,Table_items[],2,FALSE)</f>
        <v>Bedak Heroxyn 150 gr</v>
      </c>
      <c r="J2899" t="str">
        <f>VLOOKUP(C2899,Table_items[],3,FALSE)</f>
        <v>Obat Alergi</v>
      </c>
      <c r="K2899" s="23">
        <f>VLOOKUP(C2899,Table_items[],4,FALSE)</f>
        <v>16950</v>
      </c>
      <c r="L2899" s="23">
        <f>VLOOKUP(C2899,Table_items[],5,FALSE)</f>
        <v>17170</v>
      </c>
    </row>
    <row r="2900" spans="1:12" s="23" customFormat="1" x14ac:dyDescent="0.2">
      <c r="A2900" s="11" t="s">
        <v>3190</v>
      </c>
      <c r="B2900" s="28">
        <v>44299</v>
      </c>
      <c r="C2900" s="13" t="s">
        <v>24</v>
      </c>
      <c r="D2900" s="13">
        <v>43</v>
      </c>
      <c r="E2900" s="9" t="s">
        <v>4896</v>
      </c>
      <c r="F2900" s="20" t="s">
        <v>4908</v>
      </c>
      <c r="G2900" t="s">
        <v>4904</v>
      </c>
      <c r="H2900" t="str">
        <f>VLOOKUP(E2900,suppliers!$A$2:$B$18,2,)</f>
        <v>OTHER</v>
      </c>
      <c r="I2900" t="str">
        <f>VLOOKUP(C2900,Table_items[],2,FALSE)</f>
        <v>Irbesartan</v>
      </c>
      <c r="J2900" t="str">
        <f>VLOOKUP(C2900,Table_items[],3,FALSE)</f>
        <v>Obat Hipertensi</v>
      </c>
      <c r="K2900" s="23">
        <f>VLOOKUP(C2900,Table_items[],4,FALSE)</f>
        <v>108794</v>
      </c>
      <c r="L2900" s="23">
        <f>VLOOKUP(C2900,Table_items[],5,FALSE)</f>
        <v>109447</v>
      </c>
    </row>
    <row r="2901" spans="1:12" s="23" customFormat="1" x14ac:dyDescent="0.2">
      <c r="A2901" s="7" t="s">
        <v>3191</v>
      </c>
      <c r="B2901" s="27">
        <v>44299</v>
      </c>
      <c r="C2901" s="9" t="s">
        <v>36</v>
      </c>
      <c r="D2901" s="9">
        <v>50</v>
      </c>
      <c r="E2901" s="9" t="s">
        <v>4896</v>
      </c>
      <c r="F2901" s="20" t="s">
        <v>4908</v>
      </c>
      <c r="G2901" t="s">
        <v>4904</v>
      </c>
      <c r="H2901" t="str">
        <f>VLOOKUP(E2901,suppliers!$A$2:$B$18,2,)</f>
        <v>OTHER</v>
      </c>
      <c r="I2901" t="str">
        <f>VLOOKUP(C2901,Table_items[],2,FALSE)</f>
        <v>Sanmol Paracetamol</v>
      </c>
      <c r="J2901" t="str">
        <f>VLOOKUP(C2901,Table_items[],3,FALSE)</f>
        <v>Obat Sakit Kepala &amp; Demam</v>
      </c>
      <c r="K2901" s="23">
        <f>VLOOKUP(C2901,Table_items[],4,FALSE)</f>
        <v>16100</v>
      </c>
      <c r="L2901" s="23">
        <f>VLOOKUP(C2901,Table_items[],5,FALSE)</f>
        <v>16261</v>
      </c>
    </row>
    <row r="2902" spans="1:12" s="23" customFormat="1" x14ac:dyDescent="0.2">
      <c r="A2902" s="11" t="s">
        <v>3192</v>
      </c>
      <c r="B2902" s="28">
        <v>44299</v>
      </c>
      <c r="C2902" s="13" t="s">
        <v>16</v>
      </c>
      <c r="D2902" s="13">
        <v>35</v>
      </c>
      <c r="E2902" s="9" t="s">
        <v>4896</v>
      </c>
      <c r="F2902" s="20" t="s">
        <v>4908</v>
      </c>
      <c r="G2902" t="s">
        <v>4904</v>
      </c>
      <c r="H2902" t="str">
        <f>VLOOKUP(E2902,suppliers!$A$2:$B$18,2,)</f>
        <v>OTHER</v>
      </c>
      <c r="I2902" t="str">
        <f>VLOOKUP(C2902,Table_items[],2,FALSE)</f>
        <v>Ultraflu Box Isi 25 Strip</v>
      </c>
      <c r="J2902" t="str">
        <f>VLOOKUP(C2902,Table_items[],3,FALSE)</f>
        <v>Obat Batuk &amp; Pilek</v>
      </c>
      <c r="K2902" s="23">
        <f>VLOOKUP(C2902,Table_items[],4,FALSE)</f>
        <v>72500</v>
      </c>
      <c r="L2902" s="23">
        <f>VLOOKUP(C2902,Table_items[],5,FALSE)</f>
        <v>73805</v>
      </c>
    </row>
    <row r="2903" spans="1:12" s="23" customFormat="1" x14ac:dyDescent="0.2">
      <c r="A2903" s="7" t="s">
        <v>3193</v>
      </c>
      <c r="B2903" s="27">
        <v>44300</v>
      </c>
      <c r="C2903" s="9" t="s">
        <v>41</v>
      </c>
      <c r="D2903" s="9">
        <v>22</v>
      </c>
      <c r="E2903" s="9" t="s">
        <v>4896</v>
      </c>
      <c r="F2903" s="20" t="s">
        <v>4908</v>
      </c>
      <c r="G2903" t="s">
        <v>4904</v>
      </c>
      <c r="H2903" t="str">
        <f>VLOOKUP(E2903,suppliers!$A$2:$B$18,2,)</f>
        <v>OTHER</v>
      </c>
      <c r="I2903" t="str">
        <f>VLOOKUP(C2903,Table_items[],2,FALSE)</f>
        <v>Otilon Ear Drops 8 mL</v>
      </c>
      <c r="J2903" t="str">
        <f>VLOOKUP(C2903,Table_items[],3,FALSE)</f>
        <v>Obat Telinga</v>
      </c>
      <c r="K2903" s="23">
        <f>VLOOKUP(C2903,Table_items[],4,FALSE)</f>
        <v>55000</v>
      </c>
      <c r="L2903" s="23">
        <f>VLOOKUP(C2903,Table_items[],5,FALSE)</f>
        <v>55935</v>
      </c>
    </row>
    <row r="2904" spans="1:12" s="23" customFormat="1" x14ac:dyDescent="0.2">
      <c r="A2904" s="11" t="s">
        <v>3194</v>
      </c>
      <c r="B2904" s="28">
        <v>44300</v>
      </c>
      <c r="C2904" s="13" t="s">
        <v>30</v>
      </c>
      <c r="D2904" s="13">
        <v>114</v>
      </c>
      <c r="E2904" s="9" t="s">
        <v>4896</v>
      </c>
      <c r="F2904" s="20" t="s">
        <v>4908</v>
      </c>
      <c r="G2904" t="s">
        <v>4904</v>
      </c>
      <c r="H2904" t="str">
        <f>VLOOKUP(E2904,suppliers!$A$2:$B$18,2,)</f>
        <v>OTHER</v>
      </c>
      <c r="I2904" t="str">
        <f>VLOOKUP(C2904,Table_items[],2,FALSE)</f>
        <v>Koolfever</v>
      </c>
      <c r="J2904" t="str">
        <f>VLOOKUP(C2904,Table_items[],3,FALSE)</f>
        <v>Obat Sakit Kepala &amp; Demam</v>
      </c>
      <c r="K2904" s="23">
        <f>VLOOKUP(C2904,Table_items[],4,FALSE)</f>
        <v>7500</v>
      </c>
      <c r="L2904" s="23">
        <f>VLOOKUP(C2904,Table_items[],5,FALSE)</f>
        <v>7620</v>
      </c>
    </row>
    <row r="2905" spans="1:12" s="23" customFormat="1" x14ac:dyDescent="0.2">
      <c r="A2905" s="7" t="s">
        <v>3195</v>
      </c>
      <c r="B2905" s="27">
        <v>44301</v>
      </c>
      <c r="C2905" s="9" t="s">
        <v>12</v>
      </c>
      <c r="D2905" s="9">
        <v>80</v>
      </c>
      <c r="E2905" s="9" t="s">
        <v>4896</v>
      </c>
      <c r="F2905" s="20" t="s">
        <v>4908</v>
      </c>
      <c r="G2905" t="s">
        <v>4904</v>
      </c>
      <c r="H2905" t="str">
        <f>VLOOKUP(E2905,suppliers!$A$2:$B$18,2,)</f>
        <v>OTHER</v>
      </c>
      <c r="I2905" t="str">
        <f>VLOOKUP(C2905,Table_items[],2,FALSE)</f>
        <v>Decolsen 1 Strip 4 Tablet</v>
      </c>
      <c r="J2905" t="str">
        <f>VLOOKUP(C2905,Table_items[],3,FALSE)</f>
        <v>Obat Batuk &amp; Pilek</v>
      </c>
      <c r="K2905" s="23">
        <f>VLOOKUP(C2905,Table_items[],4,FALSE)</f>
        <v>2886</v>
      </c>
      <c r="L2905" s="23">
        <f>VLOOKUP(C2905,Table_items[],5,FALSE)</f>
        <v>2915</v>
      </c>
    </row>
    <row r="2906" spans="1:12" s="23" customFormat="1" x14ac:dyDescent="0.2">
      <c r="A2906" s="11" t="s">
        <v>3196</v>
      </c>
      <c r="B2906" s="28">
        <v>44301</v>
      </c>
      <c r="C2906" s="13" t="s">
        <v>37</v>
      </c>
      <c r="D2906" s="13">
        <v>83</v>
      </c>
      <c r="E2906" s="9" t="s">
        <v>4896</v>
      </c>
      <c r="F2906" s="20" t="s">
        <v>4908</v>
      </c>
      <c r="G2906" t="s">
        <v>4904</v>
      </c>
      <c r="H2906" t="str">
        <f>VLOOKUP(E2906,suppliers!$A$2:$B$18,2,)</f>
        <v>OTHER</v>
      </c>
      <c r="I2906" t="str">
        <f>VLOOKUP(C2906,Table_items[],2,FALSE)</f>
        <v>Bodrex Extra</v>
      </c>
      <c r="J2906" t="str">
        <f>VLOOKUP(C2906,Table_items[],3,FALSE)</f>
        <v>Obat Sakit Kepala &amp; Demam</v>
      </c>
      <c r="K2906" s="23">
        <f>VLOOKUP(C2906,Table_items[],4,FALSE)</f>
        <v>50788</v>
      </c>
      <c r="L2906" s="23">
        <f>VLOOKUP(C2906,Table_items[],5,FALSE)</f>
        <v>51753</v>
      </c>
    </row>
    <row r="2907" spans="1:12" s="23" customFormat="1" x14ac:dyDescent="0.2">
      <c r="A2907" s="7" t="s">
        <v>3197</v>
      </c>
      <c r="B2907" s="27">
        <v>44301</v>
      </c>
      <c r="C2907" s="9" t="s">
        <v>24</v>
      </c>
      <c r="D2907" s="9">
        <v>41</v>
      </c>
      <c r="E2907" s="9" t="s">
        <v>4896</v>
      </c>
      <c r="F2907" s="20" t="s">
        <v>4908</v>
      </c>
      <c r="G2907" t="s">
        <v>4904</v>
      </c>
      <c r="H2907" t="str">
        <f>VLOOKUP(E2907,suppliers!$A$2:$B$18,2,)</f>
        <v>OTHER</v>
      </c>
      <c r="I2907" t="str">
        <f>VLOOKUP(C2907,Table_items[],2,FALSE)</f>
        <v>Irbesartan</v>
      </c>
      <c r="J2907" t="str">
        <f>VLOOKUP(C2907,Table_items[],3,FALSE)</f>
        <v>Obat Hipertensi</v>
      </c>
      <c r="K2907" s="23">
        <f>VLOOKUP(C2907,Table_items[],4,FALSE)</f>
        <v>108794</v>
      </c>
      <c r="L2907" s="23">
        <f>VLOOKUP(C2907,Table_items[],5,FALSE)</f>
        <v>109447</v>
      </c>
    </row>
    <row r="2908" spans="1:12" s="23" customFormat="1" x14ac:dyDescent="0.2">
      <c r="A2908" s="11" t="s">
        <v>3198</v>
      </c>
      <c r="B2908" s="28">
        <v>44301</v>
      </c>
      <c r="C2908" s="13" t="s">
        <v>41</v>
      </c>
      <c r="D2908" s="13">
        <v>48</v>
      </c>
      <c r="E2908" s="9" t="s">
        <v>4896</v>
      </c>
      <c r="F2908" s="20" t="s">
        <v>4908</v>
      </c>
      <c r="G2908" t="s">
        <v>4904</v>
      </c>
      <c r="H2908" t="str">
        <f>VLOOKUP(E2908,suppliers!$A$2:$B$18,2,)</f>
        <v>OTHER</v>
      </c>
      <c r="I2908" t="str">
        <f>VLOOKUP(C2908,Table_items[],2,FALSE)</f>
        <v>Otilon Ear Drops 8 mL</v>
      </c>
      <c r="J2908" t="str">
        <f>VLOOKUP(C2908,Table_items[],3,FALSE)</f>
        <v>Obat Telinga</v>
      </c>
      <c r="K2908" s="23">
        <f>VLOOKUP(C2908,Table_items[],4,FALSE)</f>
        <v>55000</v>
      </c>
      <c r="L2908" s="23">
        <f>VLOOKUP(C2908,Table_items[],5,FALSE)</f>
        <v>55935</v>
      </c>
    </row>
    <row r="2909" spans="1:12" s="23" customFormat="1" x14ac:dyDescent="0.2">
      <c r="A2909" s="7" t="s">
        <v>3199</v>
      </c>
      <c r="B2909" s="27">
        <v>44301</v>
      </c>
      <c r="C2909" s="9" t="s">
        <v>22</v>
      </c>
      <c r="D2909" s="9">
        <v>19</v>
      </c>
      <c r="E2909" s="9" t="s">
        <v>4896</v>
      </c>
      <c r="F2909" s="20" t="s">
        <v>4908</v>
      </c>
      <c r="G2909" t="s">
        <v>4904</v>
      </c>
      <c r="H2909" t="str">
        <f>VLOOKUP(E2909,suppliers!$A$2:$B$18,2,)</f>
        <v>OTHER</v>
      </c>
      <c r="I2909" t="str">
        <f>VLOOKUP(C2909,Table_items[],2,FALSE)</f>
        <v>Candesartan Ogb Dexa</v>
      </c>
      <c r="J2909" t="str">
        <f>VLOOKUP(C2909,Table_items[],3,FALSE)</f>
        <v>Obat Hipertensi</v>
      </c>
      <c r="K2909" s="23">
        <f>VLOOKUP(C2909,Table_items[],4,FALSE)</f>
        <v>5000</v>
      </c>
      <c r="L2909" s="23">
        <f>VLOOKUP(C2909,Table_items[],5,FALSE)</f>
        <v>5095</v>
      </c>
    </row>
    <row r="2910" spans="1:12" s="23" customFormat="1" x14ac:dyDescent="0.2">
      <c r="A2910" s="11" t="s">
        <v>3200</v>
      </c>
      <c r="B2910" s="28">
        <v>44301</v>
      </c>
      <c r="C2910" s="13" t="s">
        <v>36</v>
      </c>
      <c r="D2910" s="13">
        <v>90</v>
      </c>
      <c r="E2910" s="9" t="s">
        <v>4896</v>
      </c>
      <c r="F2910" s="20" t="s">
        <v>4908</v>
      </c>
      <c r="G2910" t="s">
        <v>4904</v>
      </c>
      <c r="H2910" t="str">
        <f>VLOOKUP(E2910,suppliers!$A$2:$B$18,2,)</f>
        <v>OTHER</v>
      </c>
      <c r="I2910" t="str">
        <f>VLOOKUP(C2910,Table_items[],2,FALSE)</f>
        <v>Sanmol Paracetamol</v>
      </c>
      <c r="J2910" t="str">
        <f>VLOOKUP(C2910,Table_items[],3,FALSE)</f>
        <v>Obat Sakit Kepala &amp; Demam</v>
      </c>
      <c r="K2910" s="23">
        <f>VLOOKUP(C2910,Table_items[],4,FALSE)</f>
        <v>16100</v>
      </c>
      <c r="L2910" s="23">
        <f>VLOOKUP(C2910,Table_items[],5,FALSE)</f>
        <v>16261</v>
      </c>
    </row>
    <row r="2911" spans="1:12" s="23" customFormat="1" x14ac:dyDescent="0.2">
      <c r="A2911" s="7" t="s">
        <v>3201</v>
      </c>
      <c r="B2911" s="27">
        <v>44301</v>
      </c>
      <c r="C2911" s="9" t="s">
        <v>16</v>
      </c>
      <c r="D2911" s="9">
        <v>763</v>
      </c>
      <c r="E2911" s="9" t="s">
        <v>4896</v>
      </c>
      <c r="F2911" s="20" t="s">
        <v>4908</v>
      </c>
      <c r="G2911" t="s">
        <v>4904</v>
      </c>
      <c r="H2911" t="str">
        <f>VLOOKUP(E2911,suppliers!$A$2:$B$18,2,)</f>
        <v>OTHER</v>
      </c>
      <c r="I2911" t="str">
        <f>VLOOKUP(C2911,Table_items[],2,FALSE)</f>
        <v>Ultraflu Box Isi 25 Strip</v>
      </c>
      <c r="J2911" t="str">
        <f>VLOOKUP(C2911,Table_items[],3,FALSE)</f>
        <v>Obat Batuk &amp; Pilek</v>
      </c>
      <c r="K2911" s="23">
        <f>VLOOKUP(C2911,Table_items[],4,FALSE)</f>
        <v>72500</v>
      </c>
      <c r="L2911" s="23">
        <f>VLOOKUP(C2911,Table_items[],5,FALSE)</f>
        <v>73805</v>
      </c>
    </row>
    <row r="2912" spans="1:12" s="23" customFormat="1" x14ac:dyDescent="0.2">
      <c r="A2912" s="11" t="s">
        <v>3202</v>
      </c>
      <c r="B2912" s="28">
        <v>44301</v>
      </c>
      <c r="C2912" s="13" t="s">
        <v>40</v>
      </c>
      <c r="D2912" s="13">
        <v>31</v>
      </c>
      <c r="E2912" s="9" t="s">
        <v>4896</v>
      </c>
      <c r="F2912" s="20" t="s">
        <v>4908</v>
      </c>
      <c r="G2912" t="s">
        <v>4904</v>
      </c>
      <c r="H2912" t="str">
        <f>VLOOKUP(E2912,suppliers!$A$2:$B$18,2,)</f>
        <v>OTHER</v>
      </c>
      <c r="I2912" t="str">
        <f>VLOOKUP(C2912,Table_items[],2,FALSE)</f>
        <v>Paramex Tablet / Obat</v>
      </c>
      <c r="J2912" t="str">
        <f>VLOOKUP(C2912,Table_items[],3,FALSE)</f>
        <v>Obat Sakit Kepala &amp; Demam</v>
      </c>
      <c r="K2912" s="23">
        <f>VLOOKUP(C2912,Table_items[],4,FALSE)</f>
        <v>2560</v>
      </c>
      <c r="L2912" s="23">
        <f>VLOOKUP(C2912,Table_items[],5,FALSE)</f>
        <v>2586</v>
      </c>
    </row>
    <row r="2913" spans="1:12" s="23" customFormat="1" x14ac:dyDescent="0.2">
      <c r="A2913" s="7" t="s">
        <v>3203</v>
      </c>
      <c r="B2913" s="27">
        <v>44301</v>
      </c>
      <c r="C2913" s="9" t="s">
        <v>20</v>
      </c>
      <c r="D2913" s="9">
        <v>12</v>
      </c>
      <c r="E2913" s="9" t="s">
        <v>4896</v>
      </c>
      <c r="F2913" s="20" t="s">
        <v>4908</v>
      </c>
      <c r="G2913" t="s">
        <v>4904</v>
      </c>
      <c r="H2913" t="str">
        <f>VLOOKUP(E2913,suppliers!$A$2:$B$18,2,)</f>
        <v>OTHER</v>
      </c>
      <c r="I2913" t="str">
        <f>VLOOKUP(C2913,Table_items[],2,FALSE)</f>
        <v>Carditens</v>
      </c>
      <c r="J2913" t="str">
        <f>VLOOKUP(C2913,Table_items[],3,FALSE)</f>
        <v>Obat Hipertensi</v>
      </c>
      <c r="K2913" s="23">
        <f>VLOOKUP(C2913,Table_items[],4,FALSE)</f>
        <v>100000</v>
      </c>
      <c r="L2913" s="23">
        <f>VLOOKUP(C2913,Table_items[],5,FALSE)</f>
        <v>100900</v>
      </c>
    </row>
    <row r="2914" spans="1:12" s="23" customFormat="1" x14ac:dyDescent="0.2">
      <c r="A2914" s="11" t="s">
        <v>3204</v>
      </c>
      <c r="B2914" s="28">
        <v>44301</v>
      </c>
      <c r="C2914" s="13" t="s">
        <v>20</v>
      </c>
      <c r="D2914" s="13">
        <v>4</v>
      </c>
      <c r="E2914" s="9" t="s">
        <v>4896</v>
      </c>
      <c r="F2914" s="20" t="s">
        <v>4908</v>
      </c>
      <c r="G2914" t="s">
        <v>4904</v>
      </c>
      <c r="H2914" t="str">
        <f>VLOOKUP(E2914,suppliers!$A$2:$B$18,2,)</f>
        <v>OTHER</v>
      </c>
      <c r="I2914" t="str">
        <f>VLOOKUP(C2914,Table_items[],2,FALSE)</f>
        <v>Carditens</v>
      </c>
      <c r="J2914" t="str">
        <f>VLOOKUP(C2914,Table_items[],3,FALSE)</f>
        <v>Obat Hipertensi</v>
      </c>
      <c r="K2914" s="23">
        <f>VLOOKUP(C2914,Table_items[],4,FALSE)</f>
        <v>100000</v>
      </c>
      <c r="L2914" s="23">
        <f>VLOOKUP(C2914,Table_items[],5,FALSE)</f>
        <v>100900</v>
      </c>
    </row>
    <row r="2915" spans="1:12" s="23" customFormat="1" x14ac:dyDescent="0.2">
      <c r="A2915" s="7" t="s">
        <v>3205</v>
      </c>
      <c r="B2915" s="27">
        <v>44301</v>
      </c>
      <c r="C2915" s="9" t="s">
        <v>23</v>
      </c>
      <c r="D2915" s="9">
        <v>13</v>
      </c>
      <c r="E2915" s="9" t="s">
        <v>4896</v>
      </c>
      <c r="F2915" s="20" t="s">
        <v>4908</v>
      </c>
      <c r="G2915" t="s">
        <v>4904</v>
      </c>
      <c r="H2915" t="str">
        <f>VLOOKUP(E2915,suppliers!$A$2:$B$18,2,)</f>
        <v>OTHER</v>
      </c>
      <c r="I2915" t="str">
        <f>VLOOKUP(C2915,Table_items[],2,FALSE)</f>
        <v>Amlodipine Besilate</v>
      </c>
      <c r="J2915" t="str">
        <f>VLOOKUP(C2915,Table_items[],3,FALSE)</f>
        <v>Obat Hipertensi</v>
      </c>
      <c r="K2915" s="23">
        <f>VLOOKUP(C2915,Table_items[],4,FALSE)</f>
        <v>7467</v>
      </c>
      <c r="L2915" s="23">
        <f>VLOOKUP(C2915,Table_items[],5,FALSE)</f>
        <v>7504</v>
      </c>
    </row>
    <row r="2916" spans="1:12" s="23" customFormat="1" x14ac:dyDescent="0.2">
      <c r="A2916" s="11" t="s">
        <v>3206</v>
      </c>
      <c r="B2916" s="28">
        <v>44302</v>
      </c>
      <c r="C2916" s="13" t="s">
        <v>22</v>
      </c>
      <c r="D2916" s="13">
        <v>46</v>
      </c>
      <c r="E2916" s="9" t="s">
        <v>4896</v>
      </c>
      <c r="F2916" s="20" t="s">
        <v>4908</v>
      </c>
      <c r="G2916" t="s">
        <v>4904</v>
      </c>
      <c r="H2916" t="str">
        <f>VLOOKUP(E2916,suppliers!$A$2:$B$18,2,)</f>
        <v>OTHER</v>
      </c>
      <c r="I2916" t="str">
        <f>VLOOKUP(C2916,Table_items[],2,FALSE)</f>
        <v>Candesartan Ogb Dexa</v>
      </c>
      <c r="J2916" t="str">
        <f>VLOOKUP(C2916,Table_items[],3,FALSE)</f>
        <v>Obat Hipertensi</v>
      </c>
      <c r="K2916" s="23">
        <f>VLOOKUP(C2916,Table_items[],4,FALSE)</f>
        <v>5000</v>
      </c>
      <c r="L2916" s="23">
        <f>VLOOKUP(C2916,Table_items[],5,FALSE)</f>
        <v>5095</v>
      </c>
    </row>
    <row r="2917" spans="1:12" s="23" customFormat="1" x14ac:dyDescent="0.2">
      <c r="A2917" s="7" t="s">
        <v>3207</v>
      </c>
      <c r="B2917" s="27">
        <v>44302</v>
      </c>
      <c r="C2917" s="9" t="s">
        <v>10</v>
      </c>
      <c r="D2917" s="9">
        <v>9</v>
      </c>
      <c r="E2917" s="9" t="s">
        <v>4896</v>
      </c>
      <c r="F2917" s="20" t="s">
        <v>4908</v>
      </c>
      <c r="G2917" t="s">
        <v>4904</v>
      </c>
      <c r="H2917" t="str">
        <f>VLOOKUP(E2917,suppliers!$A$2:$B$18,2,)</f>
        <v>OTHER</v>
      </c>
      <c r="I2917" t="str">
        <f>VLOOKUP(C2917,Table_items[],2,FALSE)</f>
        <v>Dexteem Box Plus 100 Tablet</v>
      </c>
      <c r="J2917" t="str">
        <f>VLOOKUP(C2917,Table_items[],3,FALSE)</f>
        <v>Obat Alergi</v>
      </c>
      <c r="K2917" s="23">
        <f>VLOOKUP(C2917,Table_items[],4,FALSE)</f>
        <v>25322</v>
      </c>
      <c r="L2917" s="23">
        <f>VLOOKUP(C2917,Table_items[],5,FALSE)</f>
        <v>25449</v>
      </c>
    </row>
    <row r="2918" spans="1:12" s="23" customFormat="1" x14ac:dyDescent="0.2">
      <c r="A2918" s="11" t="s">
        <v>3208</v>
      </c>
      <c r="B2918" s="28">
        <v>44302</v>
      </c>
      <c r="C2918" s="13" t="s">
        <v>40</v>
      </c>
      <c r="D2918" s="13">
        <v>11</v>
      </c>
      <c r="E2918" s="9" t="s">
        <v>4896</v>
      </c>
      <c r="F2918" s="20" t="s">
        <v>4908</v>
      </c>
      <c r="G2918" t="s">
        <v>4904</v>
      </c>
      <c r="H2918" t="str">
        <f>VLOOKUP(E2918,suppliers!$A$2:$B$18,2,)</f>
        <v>OTHER</v>
      </c>
      <c r="I2918" t="str">
        <f>VLOOKUP(C2918,Table_items[],2,FALSE)</f>
        <v>Paramex Tablet / Obat</v>
      </c>
      <c r="J2918" t="str">
        <f>VLOOKUP(C2918,Table_items[],3,FALSE)</f>
        <v>Obat Sakit Kepala &amp; Demam</v>
      </c>
      <c r="K2918" s="23">
        <f>VLOOKUP(C2918,Table_items[],4,FALSE)</f>
        <v>2560</v>
      </c>
      <c r="L2918" s="23">
        <f>VLOOKUP(C2918,Table_items[],5,FALSE)</f>
        <v>2586</v>
      </c>
    </row>
    <row r="2919" spans="1:12" s="23" customFormat="1" x14ac:dyDescent="0.2">
      <c r="A2919" s="7" t="s">
        <v>3209</v>
      </c>
      <c r="B2919" s="27">
        <v>44302</v>
      </c>
      <c r="C2919" s="9" t="s">
        <v>17</v>
      </c>
      <c r="D2919" s="9">
        <v>13</v>
      </c>
      <c r="E2919" s="9" t="s">
        <v>4896</v>
      </c>
      <c r="F2919" s="20" t="s">
        <v>4908</v>
      </c>
      <c r="G2919" t="s">
        <v>4904</v>
      </c>
      <c r="H2919" t="str">
        <f>VLOOKUP(E2919,suppliers!$A$2:$B$18,2,)</f>
        <v>OTHER</v>
      </c>
      <c r="I2919" t="str">
        <f>VLOOKUP(C2919,Table_items[],2,FALSE)</f>
        <v>Vicks Inhaler 0.5 mL</v>
      </c>
      <c r="J2919" t="str">
        <f>VLOOKUP(C2919,Table_items[],3,FALSE)</f>
        <v>Obat Batuk &amp; Pilek</v>
      </c>
      <c r="K2919" s="23">
        <f>VLOOKUP(C2919,Table_items[],4,FALSE)</f>
        <v>16155</v>
      </c>
      <c r="L2919" s="23">
        <f>VLOOKUP(C2919,Table_items[],5,FALSE)</f>
        <v>16430</v>
      </c>
    </row>
    <row r="2920" spans="1:12" s="23" customFormat="1" x14ac:dyDescent="0.2">
      <c r="A2920" s="11" t="s">
        <v>3210</v>
      </c>
      <c r="B2920" s="28">
        <v>44302</v>
      </c>
      <c r="C2920" s="13" t="s">
        <v>14</v>
      </c>
      <c r="D2920" s="13">
        <v>86</v>
      </c>
      <c r="E2920" s="9" t="s">
        <v>4896</v>
      </c>
      <c r="F2920" s="20" t="s">
        <v>4908</v>
      </c>
      <c r="G2920" t="s">
        <v>4904</v>
      </c>
      <c r="H2920" t="str">
        <f>VLOOKUP(E2920,suppliers!$A$2:$B$18,2,)</f>
        <v>OTHER</v>
      </c>
      <c r="I2920" t="str">
        <f>VLOOKUP(C2920,Table_items[],2,FALSE)</f>
        <v>Lo Han Kuo Infusion 12</v>
      </c>
      <c r="J2920" t="str">
        <f>VLOOKUP(C2920,Table_items[],3,FALSE)</f>
        <v>Obat Batuk &amp; Pilek</v>
      </c>
      <c r="K2920" s="23">
        <f>VLOOKUP(C2920,Table_items[],4,FALSE)</f>
        <v>23869</v>
      </c>
      <c r="L2920" s="23">
        <f>VLOOKUP(C2920,Table_items[],5,FALSE)</f>
        <v>24179</v>
      </c>
    </row>
    <row r="2921" spans="1:12" s="23" customFormat="1" x14ac:dyDescent="0.2">
      <c r="A2921" s="7" t="s">
        <v>3211</v>
      </c>
      <c r="B2921" s="27">
        <v>44303</v>
      </c>
      <c r="C2921" s="9" t="s">
        <v>12</v>
      </c>
      <c r="D2921" s="9">
        <v>46</v>
      </c>
      <c r="E2921" s="9" t="s">
        <v>4896</v>
      </c>
      <c r="F2921" s="20" t="s">
        <v>4908</v>
      </c>
      <c r="G2921" t="s">
        <v>4904</v>
      </c>
      <c r="H2921" t="str">
        <f>VLOOKUP(E2921,suppliers!$A$2:$B$18,2,)</f>
        <v>OTHER</v>
      </c>
      <c r="I2921" t="str">
        <f>VLOOKUP(C2921,Table_items[],2,FALSE)</f>
        <v>Decolsen 1 Strip 4 Tablet</v>
      </c>
      <c r="J2921" t="str">
        <f>VLOOKUP(C2921,Table_items[],3,FALSE)</f>
        <v>Obat Batuk &amp; Pilek</v>
      </c>
      <c r="K2921" s="23">
        <f>VLOOKUP(C2921,Table_items[],4,FALSE)</f>
        <v>2886</v>
      </c>
      <c r="L2921" s="23">
        <f>VLOOKUP(C2921,Table_items[],5,FALSE)</f>
        <v>2915</v>
      </c>
    </row>
    <row r="2922" spans="1:12" s="23" customFormat="1" x14ac:dyDescent="0.2">
      <c r="A2922" s="11" t="s">
        <v>3212</v>
      </c>
      <c r="B2922" s="28">
        <v>44303</v>
      </c>
      <c r="C2922" s="13" t="s">
        <v>9</v>
      </c>
      <c r="D2922" s="13">
        <v>52</v>
      </c>
      <c r="E2922" s="9" t="s">
        <v>4896</v>
      </c>
      <c r="F2922" s="20" t="s">
        <v>4908</v>
      </c>
      <c r="G2922" t="s">
        <v>4904</v>
      </c>
      <c r="H2922" t="str">
        <f>VLOOKUP(E2922,suppliers!$A$2:$B$18,2,)</f>
        <v>OTHER</v>
      </c>
      <c r="I2922" t="str">
        <f>VLOOKUP(C2922,Table_items[],2,FALSE)</f>
        <v>Bedak Heroxyn 150 gr</v>
      </c>
      <c r="J2922" t="str">
        <f>VLOOKUP(C2922,Table_items[],3,FALSE)</f>
        <v>Obat Alergi</v>
      </c>
      <c r="K2922" s="23">
        <f>VLOOKUP(C2922,Table_items[],4,FALSE)</f>
        <v>16950</v>
      </c>
      <c r="L2922" s="23">
        <f>VLOOKUP(C2922,Table_items[],5,FALSE)</f>
        <v>17170</v>
      </c>
    </row>
    <row r="2923" spans="1:12" s="23" customFormat="1" x14ac:dyDescent="0.2">
      <c r="A2923" s="7" t="s">
        <v>3213</v>
      </c>
      <c r="B2923" s="27">
        <v>44303</v>
      </c>
      <c r="C2923" s="9" t="s">
        <v>38</v>
      </c>
      <c r="D2923" s="9">
        <v>12</v>
      </c>
      <c r="E2923" s="9" t="s">
        <v>4896</v>
      </c>
      <c r="F2923" s="20" t="s">
        <v>4908</v>
      </c>
      <c r="G2923" t="s">
        <v>4904</v>
      </c>
      <c r="H2923" t="str">
        <f>VLOOKUP(E2923,suppliers!$A$2:$B$18,2,)</f>
        <v>OTHER</v>
      </c>
      <c r="I2923" t="str">
        <f>VLOOKUP(C2923,Table_items[],2,FALSE)</f>
        <v>Sanmol 500 MG 4 Tablet</v>
      </c>
      <c r="J2923" t="str">
        <f>VLOOKUP(C2923,Table_items[],3,FALSE)</f>
        <v>Obat Sakit Kepala &amp; Demam</v>
      </c>
      <c r="K2923" s="23">
        <f>VLOOKUP(C2923,Table_items[],4,FALSE)</f>
        <v>1600</v>
      </c>
      <c r="L2923" s="23">
        <f>VLOOKUP(C2923,Table_items[],5,FALSE)</f>
        <v>1619</v>
      </c>
    </row>
    <row r="2924" spans="1:12" s="23" customFormat="1" x14ac:dyDescent="0.2">
      <c r="A2924" s="11" t="s">
        <v>3214</v>
      </c>
      <c r="B2924" s="28">
        <v>44303</v>
      </c>
      <c r="C2924" s="13" t="s">
        <v>17</v>
      </c>
      <c r="D2924" s="13">
        <v>2</v>
      </c>
      <c r="E2924" s="9" t="s">
        <v>4896</v>
      </c>
      <c r="F2924" s="20" t="s">
        <v>4908</v>
      </c>
      <c r="G2924" t="s">
        <v>4904</v>
      </c>
      <c r="H2924" t="str">
        <f>VLOOKUP(E2924,suppliers!$A$2:$B$18,2,)</f>
        <v>OTHER</v>
      </c>
      <c r="I2924" t="str">
        <f>VLOOKUP(C2924,Table_items[],2,FALSE)</f>
        <v>Vicks Inhaler 0.5 mL</v>
      </c>
      <c r="J2924" t="str">
        <f>VLOOKUP(C2924,Table_items[],3,FALSE)</f>
        <v>Obat Batuk &amp; Pilek</v>
      </c>
      <c r="K2924" s="23">
        <f>VLOOKUP(C2924,Table_items[],4,FALSE)</f>
        <v>16155</v>
      </c>
      <c r="L2924" s="23">
        <f>VLOOKUP(C2924,Table_items[],5,FALSE)</f>
        <v>16430</v>
      </c>
    </row>
    <row r="2925" spans="1:12" s="23" customFormat="1" x14ac:dyDescent="0.2">
      <c r="A2925" s="7" t="s">
        <v>3215</v>
      </c>
      <c r="B2925" s="27">
        <v>44303</v>
      </c>
      <c r="C2925" s="9" t="s">
        <v>17</v>
      </c>
      <c r="D2925" s="9">
        <v>25</v>
      </c>
      <c r="E2925" s="9" t="s">
        <v>4896</v>
      </c>
      <c r="F2925" s="20" t="s">
        <v>4908</v>
      </c>
      <c r="G2925" t="s">
        <v>4904</v>
      </c>
      <c r="H2925" t="str">
        <f>VLOOKUP(E2925,suppliers!$A$2:$B$18,2,)</f>
        <v>OTHER</v>
      </c>
      <c r="I2925" t="str">
        <f>VLOOKUP(C2925,Table_items[],2,FALSE)</f>
        <v>Vicks Inhaler 0.5 mL</v>
      </c>
      <c r="J2925" t="str">
        <f>VLOOKUP(C2925,Table_items[],3,FALSE)</f>
        <v>Obat Batuk &amp; Pilek</v>
      </c>
      <c r="K2925" s="23">
        <f>VLOOKUP(C2925,Table_items[],4,FALSE)</f>
        <v>16155</v>
      </c>
      <c r="L2925" s="23">
        <f>VLOOKUP(C2925,Table_items[],5,FALSE)</f>
        <v>16430</v>
      </c>
    </row>
    <row r="2926" spans="1:12" s="23" customFormat="1" x14ac:dyDescent="0.2">
      <c r="A2926" s="11" t="s">
        <v>3216</v>
      </c>
      <c r="B2926" s="28">
        <v>44303</v>
      </c>
      <c r="C2926" s="13" t="s">
        <v>25</v>
      </c>
      <c r="D2926" s="13">
        <v>16</v>
      </c>
      <c r="E2926" s="9" t="s">
        <v>4896</v>
      </c>
      <c r="F2926" s="20" t="s">
        <v>4908</v>
      </c>
      <c r="G2926" t="s">
        <v>4904</v>
      </c>
      <c r="H2926" t="str">
        <f>VLOOKUP(E2926,suppliers!$A$2:$B$18,2,)</f>
        <v>OTHER</v>
      </c>
      <c r="I2926" t="str">
        <f>VLOOKUP(C2926,Table_items[],2,FALSE)</f>
        <v>Irvell 150MG Box 20 Tablet</v>
      </c>
      <c r="J2926" t="str">
        <f>VLOOKUP(C2926,Table_items[],3,FALSE)</f>
        <v>Obat Hipertensi</v>
      </c>
      <c r="K2926" s="23">
        <f>VLOOKUP(C2926,Table_items[],4,FALSE)</f>
        <v>143991</v>
      </c>
      <c r="L2926" s="23">
        <f>VLOOKUP(C2926,Table_items[],5,FALSE)</f>
        <v>146871</v>
      </c>
    </row>
    <row r="2927" spans="1:12" s="23" customFormat="1" x14ac:dyDescent="0.2">
      <c r="A2927" s="7" t="s">
        <v>3217</v>
      </c>
      <c r="B2927" s="27">
        <v>44304</v>
      </c>
      <c r="C2927" s="9" t="s">
        <v>12</v>
      </c>
      <c r="D2927" s="9">
        <v>22</v>
      </c>
      <c r="E2927" s="9" t="s">
        <v>4896</v>
      </c>
      <c r="F2927" s="20" t="s">
        <v>4908</v>
      </c>
      <c r="G2927" t="s">
        <v>4904</v>
      </c>
      <c r="H2927" t="str">
        <f>VLOOKUP(E2927,suppliers!$A$2:$B$18,2,)</f>
        <v>OTHER</v>
      </c>
      <c r="I2927" t="str">
        <f>VLOOKUP(C2927,Table_items[],2,FALSE)</f>
        <v>Decolsen 1 Strip 4 Tablet</v>
      </c>
      <c r="J2927" t="str">
        <f>VLOOKUP(C2927,Table_items[],3,FALSE)</f>
        <v>Obat Batuk &amp; Pilek</v>
      </c>
      <c r="K2927" s="23">
        <f>VLOOKUP(C2927,Table_items[],4,FALSE)</f>
        <v>2886</v>
      </c>
      <c r="L2927" s="23">
        <f>VLOOKUP(C2927,Table_items[],5,FALSE)</f>
        <v>2915</v>
      </c>
    </row>
    <row r="2928" spans="1:12" s="23" customFormat="1" x14ac:dyDescent="0.2">
      <c r="A2928" s="11" t="s">
        <v>3218</v>
      </c>
      <c r="B2928" s="28">
        <v>44304</v>
      </c>
      <c r="C2928" s="13" t="s">
        <v>12</v>
      </c>
      <c r="D2928" s="13">
        <v>86</v>
      </c>
      <c r="E2928" s="9" t="s">
        <v>4896</v>
      </c>
      <c r="F2928" s="20" t="s">
        <v>4908</v>
      </c>
      <c r="G2928" t="s">
        <v>4904</v>
      </c>
      <c r="H2928" t="str">
        <f>VLOOKUP(E2928,suppliers!$A$2:$B$18,2,)</f>
        <v>OTHER</v>
      </c>
      <c r="I2928" t="str">
        <f>VLOOKUP(C2928,Table_items[],2,FALSE)</f>
        <v>Decolsen 1 Strip 4 Tablet</v>
      </c>
      <c r="J2928" t="str">
        <f>VLOOKUP(C2928,Table_items[],3,FALSE)</f>
        <v>Obat Batuk &amp; Pilek</v>
      </c>
      <c r="K2928" s="23">
        <f>VLOOKUP(C2928,Table_items[],4,FALSE)</f>
        <v>2886</v>
      </c>
      <c r="L2928" s="23">
        <f>VLOOKUP(C2928,Table_items[],5,FALSE)</f>
        <v>2915</v>
      </c>
    </row>
    <row r="2929" spans="1:12" s="23" customFormat="1" x14ac:dyDescent="0.2">
      <c r="A2929" s="7" t="s">
        <v>3219</v>
      </c>
      <c r="B2929" s="27">
        <v>44304</v>
      </c>
      <c r="C2929" s="9" t="s">
        <v>9</v>
      </c>
      <c r="D2929" s="9">
        <v>27</v>
      </c>
      <c r="E2929" s="9" t="s">
        <v>4896</v>
      </c>
      <c r="F2929" s="20" t="s">
        <v>4908</v>
      </c>
      <c r="G2929" t="s">
        <v>4904</v>
      </c>
      <c r="H2929" t="str">
        <f>VLOOKUP(E2929,suppliers!$A$2:$B$18,2,)</f>
        <v>OTHER</v>
      </c>
      <c r="I2929" t="str">
        <f>VLOOKUP(C2929,Table_items[],2,FALSE)</f>
        <v>Bedak Heroxyn 150 gr</v>
      </c>
      <c r="J2929" t="str">
        <f>VLOOKUP(C2929,Table_items[],3,FALSE)</f>
        <v>Obat Alergi</v>
      </c>
      <c r="K2929" s="23">
        <f>VLOOKUP(C2929,Table_items[],4,FALSE)</f>
        <v>16950</v>
      </c>
      <c r="L2929" s="23">
        <f>VLOOKUP(C2929,Table_items[],5,FALSE)</f>
        <v>17170</v>
      </c>
    </row>
    <row r="2930" spans="1:12" s="23" customFormat="1" x14ac:dyDescent="0.2">
      <c r="A2930" s="11" t="s">
        <v>3220</v>
      </c>
      <c r="B2930" s="28">
        <v>44304</v>
      </c>
      <c r="C2930" s="13" t="s">
        <v>9</v>
      </c>
      <c r="D2930" s="13">
        <v>35</v>
      </c>
      <c r="E2930" s="9" t="s">
        <v>4896</v>
      </c>
      <c r="F2930" s="20" t="s">
        <v>4908</v>
      </c>
      <c r="G2930" t="s">
        <v>4904</v>
      </c>
      <c r="H2930" t="str">
        <f>VLOOKUP(E2930,suppliers!$A$2:$B$18,2,)</f>
        <v>OTHER</v>
      </c>
      <c r="I2930" t="str">
        <f>VLOOKUP(C2930,Table_items[],2,FALSE)</f>
        <v>Bedak Heroxyn 150 gr</v>
      </c>
      <c r="J2930" t="str">
        <f>VLOOKUP(C2930,Table_items[],3,FALSE)</f>
        <v>Obat Alergi</v>
      </c>
      <c r="K2930" s="23">
        <f>VLOOKUP(C2930,Table_items[],4,FALSE)</f>
        <v>16950</v>
      </c>
      <c r="L2930" s="23">
        <f>VLOOKUP(C2930,Table_items[],5,FALSE)</f>
        <v>17170</v>
      </c>
    </row>
    <row r="2931" spans="1:12" s="23" customFormat="1" x14ac:dyDescent="0.2">
      <c r="A2931" s="7" t="s">
        <v>3221</v>
      </c>
      <c r="B2931" s="27">
        <v>44304</v>
      </c>
      <c r="C2931" s="9" t="s">
        <v>25</v>
      </c>
      <c r="D2931" s="9">
        <v>11</v>
      </c>
      <c r="E2931" s="9" t="s">
        <v>4896</v>
      </c>
      <c r="F2931" s="20" t="s">
        <v>4908</v>
      </c>
      <c r="G2931" t="s">
        <v>4904</v>
      </c>
      <c r="H2931" t="str">
        <f>VLOOKUP(E2931,suppliers!$A$2:$B$18,2,)</f>
        <v>OTHER</v>
      </c>
      <c r="I2931" t="str">
        <f>VLOOKUP(C2931,Table_items[],2,FALSE)</f>
        <v>Irvell 150MG Box 20 Tablet</v>
      </c>
      <c r="J2931" t="str">
        <f>VLOOKUP(C2931,Table_items[],3,FALSE)</f>
        <v>Obat Hipertensi</v>
      </c>
      <c r="K2931" s="23">
        <f>VLOOKUP(C2931,Table_items[],4,FALSE)</f>
        <v>143991</v>
      </c>
      <c r="L2931" s="23">
        <f>VLOOKUP(C2931,Table_items[],5,FALSE)</f>
        <v>146871</v>
      </c>
    </row>
    <row r="2932" spans="1:12" s="23" customFormat="1" x14ac:dyDescent="0.2">
      <c r="A2932" s="11" t="s">
        <v>3222</v>
      </c>
      <c r="B2932" s="28">
        <v>44305</v>
      </c>
      <c r="C2932" s="13" t="s">
        <v>19</v>
      </c>
      <c r="D2932" s="13">
        <v>34</v>
      </c>
      <c r="E2932" s="9" t="s">
        <v>4896</v>
      </c>
      <c r="F2932" s="20" t="s">
        <v>4908</v>
      </c>
      <c r="G2932" t="s">
        <v>4904</v>
      </c>
      <c r="H2932" t="str">
        <f>VLOOKUP(E2932,suppliers!$A$2:$B$18,2,)</f>
        <v>OTHER</v>
      </c>
      <c r="I2932" t="str">
        <f>VLOOKUP(C2932,Table_items[],2,FALSE)</f>
        <v>Paratusin 1 Strip 10 Tablet</v>
      </c>
      <c r="J2932" t="str">
        <f>VLOOKUP(C2932,Table_items[],3,FALSE)</f>
        <v>Obat Batuk &amp; Pilek</v>
      </c>
      <c r="K2932" s="23">
        <f>VLOOKUP(C2932,Table_items[],4,FALSE)</f>
        <v>13600</v>
      </c>
      <c r="L2932" s="23">
        <f>VLOOKUP(C2932,Table_items[],5,FALSE)</f>
        <v>13818</v>
      </c>
    </row>
    <row r="2933" spans="1:12" s="23" customFormat="1" x14ac:dyDescent="0.2">
      <c r="A2933" s="7" t="s">
        <v>3223</v>
      </c>
      <c r="B2933" s="27">
        <v>44305</v>
      </c>
      <c r="C2933" s="9" t="s">
        <v>22</v>
      </c>
      <c r="D2933" s="9">
        <v>37</v>
      </c>
      <c r="E2933" s="9" t="s">
        <v>4896</v>
      </c>
      <c r="F2933" s="20" t="s">
        <v>4908</v>
      </c>
      <c r="G2933" t="s">
        <v>4904</v>
      </c>
      <c r="H2933" t="str">
        <f>VLOOKUP(E2933,suppliers!$A$2:$B$18,2,)</f>
        <v>OTHER</v>
      </c>
      <c r="I2933" t="str">
        <f>VLOOKUP(C2933,Table_items[],2,FALSE)</f>
        <v>Candesartan Ogb Dexa</v>
      </c>
      <c r="J2933" t="str">
        <f>VLOOKUP(C2933,Table_items[],3,FALSE)</f>
        <v>Obat Hipertensi</v>
      </c>
      <c r="K2933" s="23">
        <f>VLOOKUP(C2933,Table_items[],4,FALSE)</f>
        <v>5000</v>
      </c>
      <c r="L2933" s="23">
        <f>VLOOKUP(C2933,Table_items[],5,FALSE)</f>
        <v>5095</v>
      </c>
    </row>
    <row r="2934" spans="1:12" s="23" customFormat="1" x14ac:dyDescent="0.2">
      <c r="A2934" s="11" t="s">
        <v>3224</v>
      </c>
      <c r="B2934" s="28">
        <v>44305</v>
      </c>
      <c r="C2934" s="13" t="s">
        <v>30</v>
      </c>
      <c r="D2934" s="13">
        <v>26</v>
      </c>
      <c r="E2934" s="9" t="s">
        <v>4896</v>
      </c>
      <c r="F2934" s="20" t="s">
        <v>4908</v>
      </c>
      <c r="G2934" t="s">
        <v>4904</v>
      </c>
      <c r="H2934" t="str">
        <f>VLOOKUP(E2934,suppliers!$A$2:$B$18,2,)</f>
        <v>OTHER</v>
      </c>
      <c r="I2934" t="str">
        <f>VLOOKUP(C2934,Table_items[],2,FALSE)</f>
        <v>Koolfever</v>
      </c>
      <c r="J2934" t="str">
        <f>VLOOKUP(C2934,Table_items[],3,FALSE)</f>
        <v>Obat Sakit Kepala &amp; Demam</v>
      </c>
      <c r="K2934" s="23">
        <f>VLOOKUP(C2934,Table_items[],4,FALSE)</f>
        <v>7500</v>
      </c>
      <c r="L2934" s="23">
        <f>VLOOKUP(C2934,Table_items[],5,FALSE)</f>
        <v>7620</v>
      </c>
    </row>
    <row r="2935" spans="1:12" s="23" customFormat="1" x14ac:dyDescent="0.2">
      <c r="A2935" s="7" t="s">
        <v>3225</v>
      </c>
      <c r="B2935" s="27">
        <v>44305</v>
      </c>
      <c r="C2935" s="9" t="s">
        <v>28</v>
      </c>
      <c r="D2935" s="9">
        <v>11</v>
      </c>
      <c r="E2935" s="9" t="s">
        <v>4896</v>
      </c>
      <c r="F2935" s="20" t="s">
        <v>4908</v>
      </c>
      <c r="G2935" t="s">
        <v>4904</v>
      </c>
      <c r="H2935" t="str">
        <f>VLOOKUP(E2935,suppliers!$A$2:$B$18,2,)</f>
        <v>OTHER</v>
      </c>
      <c r="I2935" t="str">
        <f>VLOOKUP(C2935,Table_items[],2,FALSE)</f>
        <v>Hyperchol 100 MG 12 KPS</v>
      </c>
      <c r="J2935" t="str">
        <f>VLOOKUP(C2935,Table_items[],3,FALSE)</f>
        <v>Obat Kolesterol</v>
      </c>
      <c r="K2935" s="23">
        <f>VLOOKUP(C2935,Table_items[],4,FALSE)</f>
        <v>42800</v>
      </c>
      <c r="L2935" s="23">
        <f>VLOOKUP(C2935,Table_items[],5,FALSE)</f>
        <v>43442</v>
      </c>
    </row>
    <row r="2936" spans="1:12" s="23" customFormat="1" x14ac:dyDescent="0.2">
      <c r="A2936" s="11" t="s">
        <v>3226</v>
      </c>
      <c r="B2936" s="28">
        <v>44305</v>
      </c>
      <c r="C2936" s="13" t="s">
        <v>17</v>
      </c>
      <c r="D2936" s="13">
        <v>32</v>
      </c>
      <c r="E2936" s="9" t="s">
        <v>4896</v>
      </c>
      <c r="F2936" s="20" t="s">
        <v>4908</v>
      </c>
      <c r="G2936" t="s">
        <v>4904</v>
      </c>
      <c r="H2936" t="str">
        <f>VLOOKUP(E2936,suppliers!$A$2:$B$18,2,)</f>
        <v>OTHER</v>
      </c>
      <c r="I2936" t="str">
        <f>VLOOKUP(C2936,Table_items[],2,FALSE)</f>
        <v>Vicks Inhaler 0.5 mL</v>
      </c>
      <c r="J2936" t="str">
        <f>VLOOKUP(C2936,Table_items[],3,FALSE)</f>
        <v>Obat Batuk &amp; Pilek</v>
      </c>
      <c r="K2936" s="23">
        <f>VLOOKUP(C2936,Table_items[],4,FALSE)</f>
        <v>16155</v>
      </c>
      <c r="L2936" s="23">
        <f>VLOOKUP(C2936,Table_items[],5,FALSE)</f>
        <v>16430</v>
      </c>
    </row>
    <row r="2937" spans="1:12" s="23" customFormat="1" x14ac:dyDescent="0.2">
      <c r="A2937" s="7" t="s">
        <v>3227</v>
      </c>
      <c r="B2937" s="27">
        <v>44306</v>
      </c>
      <c r="C2937" s="9" t="s">
        <v>12</v>
      </c>
      <c r="D2937" s="9">
        <v>9</v>
      </c>
      <c r="E2937" s="9" t="s">
        <v>4896</v>
      </c>
      <c r="F2937" s="20" t="s">
        <v>4908</v>
      </c>
      <c r="G2937" t="s">
        <v>4904</v>
      </c>
      <c r="H2937" t="str">
        <f>VLOOKUP(E2937,suppliers!$A$2:$B$18,2,)</f>
        <v>OTHER</v>
      </c>
      <c r="I2937" t="str">
        <f>VLOOKUP(C2937,Table_items[],2,FALSE)</f>
        <v>Decolsen 1 Strip 4 Tablet</v>
      </c>
      <c r="J2937" t="str">
        <f>VLOOKUP(C2937,Table_items[],3,FALSE)</f>
        <v>Obat Batuk &amp; Pilek</v>
      </c>
      <c r="K2937" s="23">
        <f>VLOOKUP(C2937,Table_items[],4,FALSE)</f>
        <v>2886</v>
      </c>
      <c r="L2937" s="23">
        <f>VLOOKUP(C2937,Table_items[],5,FALSE)</f>
        <v>2915</v>
      </c>
    </row>
    <row r="2938" spans="1:12" s="23" customFormat="1" x14ac:dyDescent="0.2">
      <c r="A2938" s="11" t="s">
        <v>3228</v>
      </c>
      <c r="B2938" s="28">
        <v>44306</v>
      </c>
      <c r="C2938" s="13" t="s">
        <v>37</v>
      </c>
      <c r="D2938" s="13">
        <v>11</v>
      </c>
      <c r="E2938" s="9" t="s">
        <v>4896</v>
      </c>
      <c r="F2938" s="20" t="s">
        <v>4908</v>
      </c>
      <c r="G2938" t="s">
        <v>4904</v>
      </c>
      <c r="H2938" t="str">
        <f>VLOOKUP(E2938,suppliers!$A$2:$B$18,2,)</f>
        <v>OTHER</v>
      </c>
      <c r="I2938" t="str">
        <f>VLOOKUP(C2938,Table_items[],2,FALSE)</f>
        <v>Bodrex Extra</v>
      </c>
      <c r="J2938" t="str">
        <f>VLOOKUP(C2938,Table_items[],3,FALSE)</f>
        <v>Obat Sakit Kepala &amp; Demam</v>
      </c>
      <c r="K2938" s="23">
        <f>VLOOKUP(C2938,Table_items[],4,FALSE)</f>
        <v>50788</v>
      </c>
      <c r="L2938" s="23">
        <f>VLOOKUP(C2938,Table_items[],5,FALSE)</f>
        <v>51753</v>
      </c>
    </row>
    <row r="2939" spans="1:12" s="23" customFormat="1" x14ac:dyDescent="0.2">
      <c r="A2939" s="7" t="s">
        <v>3229</v>
      </c>
      <c r="B2939" s="27">
        <v>44306</v>
      </c>
      <c r="C2939" s="9" t="s">
        <v>37</v>
      </c>
      <c r="D2939" s="9">
        <v>19</v>
      </c>
      <c r="E2939" s="9" t="s">
        <v>4896</v>
      </c>
      <c r="F2939" s="20" t="s">
        <v>4908</v>
      </c>
      <c r="G2939" t="s">
        <v>4904</v>
      </c>
      <c r="H2939" t="str">
        <f>VLOOKUP(E2939,suppliers!$A$2:$B$18,2,)</f>
        <v>OTHER</v>
      </c>
      <c r="I2939" t="str">
        <f>VLOOKUP(C2939,Table_items[],2,FALSE)</f>
        <v>Bodrex Extra</v>
      </c>
      <c r="J2939" t="str">
        <f>VLOOKUP(C2939,Table_items[],3,FALSE)</f>
        <v>Obat Sakit Kepala &amp; Demam</v>
      </c>
      <c r="K2939" s="23">
        <f>VLOOKUP(C2939,Table_items[],4,FALSE)</f>
        <v>50788</v>
      </c>
      <c r="L2939" s="23">
        <f>VLOOKUP(C2939,Table_items[],5,FALSE)</f>
        <v>51753</v>
      </c>
    </row>
    <row r="2940" spans="1:12" s="23" customFormat="1" x14ac:dyDescent="0.2">
      <c r="A2940" s="11" t="s">
        <v>3230</v>
      </c>
      <c r="B2940" s="28">
        <v>44306</v>
      </c>
      <c r="C2940" s="13" t="s">
        <v>41</v>
      </c>
      <c r="D2940" s="13">
        <v>13</v>
      </c>
      <c r="E2940" s="9" t="s">
        <v>4896</v>
      </c>
      <c r="F2940" s="20" t="s">
        <v>4908</v>
      </c>
      <c r="G2940" t="s">
        <v>4904</v>
      </c>
      <c r="H2940" t="str">
        <f>VLOOKUP(E2940,suppliers!$A$2:$B$18,2,)</f>
        <v>OTHER</v>
      </c>
      <c r="I2940" t="str">
        <f>VLOOKUP(C2940,Table_items[],2,FALSE)</f>
        <v>Otilon Ear Drops 8 mL</v>
      </c>
      <c r="J2940" t="str">
        <f>VLOOKUP(C2940,Table_items[],3,FALSE)</f>
        <v>Obat Telinga</v>
      </c>
      <c r="K2940" s="23">
        <f>VLOOKUP(C2940,Table_items[],4,FALSE)</f>
        <v>55000</v>
      </c>
      <c r="L2940" s="23">
        <f>VLOOKUP(C2940,Table_items[],5,FALSE)</f>
        <v>55935</v>
      </c>
    </row>
    <row r="2941" spans="1:12" s="23" customFormat="1" x14ac:dyDescent="0.2">
      <c r="A2941" s="7" t="s">
        <v>3231</v>
      </c>
      <c r="B2941" s="27">
        <v>44306</v>
      </c>
      <c r="C2941" s="9" t="s">
        <v>10</v>
      </c>
      <c r="D2941" s="9">
        <v>638</v>
      </c>
      <c r="E2941" s="9" t="s">
        <v>4896</v>
      </c>
      <c r="F2941" s="20" t="s">
        <v>4908</v>
      </c>
      <c r="G2941" t="s">
        <v>4904</v>
      </c>
      <c r="H2941" t="str">
        <f>VLOOKUP(E2941,suppliers!$A$2:$B$18,2,)</f>
        <v>OTHER</v>
      </c>
      <c r="I2941" t="str">
        <f>VLOOKUP(C2941,Table_items[],2,FALSE)</f>
        <v>Dexteem Box Plus 100 Tablet</v>
      </c>
      <c r="J2941" t="str">
        <f>VLOOKUP(C2941,Table_items[],3,FALSE)</f>
        <v>Obat Alergi</v>
      </c>
      <c r="K2941" s="23">
        <f>VLOOKUP(C2941,Table_items[],4,FALSE)</f>
        <v>25322</v>
      </c>
      <c r="L2941" s="23">
        <f>VLOOKUP(C2941,Table_items[],5,FALSE)</f>
        <v>25449</v>
      </c>
    </row>
    <row r="2942" spans="1:12" s="23" customFormat="1" x14ac:dyDescent="0.2">
      <c r="A2942" s="11" t="s">
        <v>3232</v>
      </c>
      <c r="B2942" s="28">
        <v>44306</v>
      </c>
      <c r="C2942" s="13" t="s">
        <v>16</v>
      </c>
      <c r="D2942" s="13">
        <v>17</v>
      </c>
      <c r="E2942" s="9" t="s">
        <v>4896</v>
      </c>
      <c r="F2942" s="20" t="s">
        <v>4908</v>
      </c>
      <c r="G2942" t="s">
        <v>4904</v>
      </c>
      <c r="H2942" t="str">
        <f>VLOOKUP(E2942,suppliers!$A$2:$B$18,2,)</f>
        <v>OTHER</v>
      </c>
      <c r="I2942" t="str">
        <f>VLOOKUP(C2942,Table_items[],2,FALSE)</f>
        <v>Ultraflu Box Isi 25 Strip</v>
      </c>
      <c r="J2942" t="str">
        <f>VLOOKUP(C2942,Table_items[],3,FALSE)</f>
        <v>Obat Batuk &amp; Pilek</v>
      </c>
      <c r="K2942" s="23">
        <f>VLOOKUP(C2942,Table_items[],4,FALSE)</f>
        <v>72500</v>
      </c>
      <c r="L2942" s="23">
        <f>VLOOKUP(C2942,Table_items[],5,FALSE)</f>
        <v>73805</v>
      </c>
    </row>
    <row r="2943" spans="1:12" s="23" customFormat="1" x14ac:dyDescent="0.2">
      <c r="A2943" s="7" t="s">
        <v>3233</v>
      </c>
      <c r="B2943" s="27">
        <v>44306</v>
      </c>
      <c r="C2943" s="9" t="s">
        <v>40</v>
      </c>
      <c r="D2943" s="9">
        <v>47</v>
      </c>
      <c r="E2943" s="9" t="s">
        <v>4896</v>
      </c>
      <c r="F2943" s="20" t="s">
        <v>4908</v>
      </c>
      <c r="G2943" t="s">
        <v>4904</v>
      </c>
      <c r="H2943" t="str">
        <f>VLOOKUP(E2943,suppliers!$A$2:$B$18,2,)</f>
        <v>OTHER</v>
      </c>
      <c r="I2943" t="str">
        <f>VLOOKUP(C2943,Table_items[],2,FALSE)</f>
        <v>Paramex Tablet / Obat</v>
      </c>
      <c r="J2943" t="str">
        <f>VLOOKUP(C2943,Table_items[],3,FALSE)</f>
        <v>Obat Sakit Kepala &amp; Demam</v>
      </c>
      <c r="K2943" s="23">
        <f>VLOOKUP(C2943,Table_items[],4,FALSE)</f>
        <v>2560</v>
      </c>
      <c r="L2943" s="23">
        <f>VLOOKUP(C2943,Table_items[],5,FALSE)</f>
        <v>2586</v>
      </c>
    </row>
    <row r="2944" spans="1:12" s="23" customFormat="1" x14ac:dyDescent="0.2">
      <c r="A2944" s="11" t="s">
        <v>3234</v>
      </c>
      <c r="B2944" s="28">
        <v>44306</v>
      </c>
      <c r="C2944" s="13" t="s">
        <v>35</v>
      </c>
      <c r="D2944" s="13">
        <v>6</v>
      </c>
      <c r="E2944" s="9" t="s">
        <v>4896</v>
      </c>
      <c r="F2944" s="20" t="s">
        <v>4908</v>
      </c>
      <c r="G2944" t="s">
        <v>4904</v>
      </c>
      <c r="H2944" t="str">
        <f>VLOOKUP(E2944,suppliers!$A$2:$B$18,2,)</f>
        <v>OTHER</v>
      </c>
      <c r="I2944" t="str">
        <f>VLOOKUP(C2944,Table_items[],2,FALSE)</f>
        <v>Proris Ibuprofen</v>
      </c>
      <c r="J2944" t="str">
        <f>VLOOKUP(C2944,Table_items[],3,FALSE)</f>
        <v>Obat Sakit Kepala &amp; Demam</v>
      </c>
      <c r="K2944" s="23">
        <f>VLOOKUP(C2944,Table_items[],4,FALSE)</f>
        <v>25000</v>
      </c>
      <c r="L2944" s="23">
        <f>VLOOKUP(C2944,Table_items[],5,FALSE)</f>
        <v>25275</v>
      </c>
    </row>
    <row r="2945" spans="1:12" s="23" customFormat="1" x14ac:dyDescent="0.2">
      <c r="A2945" s="7" t="s">
        <v>3235</v>
      </c>
      <c r="B2945" s="27">
        <v>44306</v>
      </c>
      <c r="C2945" s="9" t="s">
        <v>34</v>
      </c>
      <c r="D2945" s="9">
        <v>37</v>
      </c>
      <c r="E2945" s="9" t="s">
        <v>4896</v>
      </c>
      <c r="F2945" s="20" t="s">
        <v>4908</v>
      </c>
      <c r="G2945" t="s">
        <v>4904</v>
      </c>
      <c r="H2945" t="str">
        <f>VLOOKUP(E2945,suppliers!$A$2:$B$18,2,)</f>
        <v>OTHER</v>
      </c>
      <c r="I2945" t="str">
        <f>VLOOKUP(C2945,Table_items[],2,FALSE)</f>
        <v>Panadol Anak Tablet 1 Strip</v>
      </c>
      <c r="J2945" t="str">
        <f>VLOOKUP(C2945,Table_items[],3,FALSE)</f>
        <v>Obat Sakit Kepala &amp; Demam</v>
      </c>
      <c r="K2945" s="23">
        <f>VLOOKUP(C2945,Table_items[],4,FALSE)</f>
        <v>25000</v>
      </c>
      <c r="L2945" s="23">
        <f>VLOOKUP(C2945,Table_items[],5,FALSE)</f>
        <v>25450</v>
      </c>
    </row>
    <row r="2946" spans="1:12" s="23" customFormat="1" x14ac:dyDescent="0.2">
      <c r="A2946" s="11" t="s">
        <v>3236</v>
      </c>
      <c r="B2946" s="28">
        <v>44307</v>
      </c>
      <c r="C2946" s="13" t="s">
        <v>37</v>
      </c>
      <c r="D2946" s="13">
        <v>28</v>
      </c>
      <c r="E2946" s="9" t="s">
        <v>4896</v>
      </c>
      <c r="F2946" s="20" t="s">
        <v>4908</v>
      </c>
      <c r="G2946" t="s">
        <v>4904</v>
      </c>
      <c r="H2946" t="str">
        <f>VLOOKUP(E2946,suppliers!$A$2:$B$18,2,)</f>
        <v>OTHER</v>
      </c>
      <c r="I2946" t="str">
        <f>VLOOKUP(C2946,Table_items[],2,FALSE)</f>
        <v>Bodrex Extra</v>
      </c>
      <c r="J2946" t="str">
        <f>VLOOKUP(C2946,Table_items[],3,FALSE)</f>
        <v>Obat Sakit Kepala &amp; Demam</v>
      </c>
      <c r="K2946" s="23">
        <f>VLOOKUP(C2946,Table_items[],4,FALSE)</f>
        <v>50788</v>
      </c>
      <c r="L2946" s="23">
        <f>VLOOKUP(C2946,Table_items[],5,FALSE)</f>
        <v>51753</v>
      </c>
    </row>
    <row r="2947" spans="1:12" s="23" customFormat="1" x14ac:dyDescent="0.2">
      <c r="A2947" s="7" t="s">
        <v>3237</v>
      </c>
      <c r="B2947" s="27">
        <v>44307</v>
      </c>
      <c r="C2947" s="9" t="s">
        <v>37</v>
      </c>
      <c r="D2947" s="9">
        <v>9</v>
      </c>
      <c r="E2947" s="9" t="s">
        <v>4896</v>
      </c>
      <c r="F2947" s="20" t="s">
        <v>4908</v>
      </c>
      <c r="G2947" t="s">
        <v>4904</v>
      </c>
      <c r="H2947" t="str">
        <f>VLOOKUP(E2947,suppliers!$A$2:$B$18,2,)</f>
        <v>OTHER</v>
      </c>
      <c r="I2947" t="str">
        <f>VLOOKUP(C2947,Table_items[],2,FALSE)</f>
        <v>Bodrex Extra</v>
      </c>
      <c r="J2947" t="str">
        <f>VLOOKUP(C2947,Table_items[],3,FALSE)</f>
        <v>Obat Sakit Kepala &amp; Demam</v>
      </c>
      <c r="K2947" s="23">
        <f>VLOOKUP(C2947,Table_items[],4,FALSE)</f>
        <v>50788</v>
      </c>
      <c r="L2947" s="23">
        <f>VLOOKUP(C2947,Table_items[],5,FALSE)</f>
        <v>51753</v>
      </c>
    </row>
    <row r="2948" spans="1:12" s="23" customFormat="1" x14ac:dyDescent="0.2">
      <c r="A2948" s="11" t="s">
        <v>3238</v>
      </c>
      <c r="B2948" s="28">
        <v>44307</v>
      </c>
      <c r="C2948" s="13" t="s">
        <v>28</v>
      </c>
      <c r="D2948" s="13">
        <v>35</v>
      </c>
      <c r="E2948" s="9" t="s">
        <v>4896</v>
      </c>
      <c r="F2948" s="20" t="s">
        <v>4908</v>
      </c>
      <c r="G2948" t="s">
        <v>4904</v>
      </c>
      <c r="H2948" t="str">
        <f>VLOOKUP(E2948,suppliers!$A$2:$B$18,2,)</f>
        <v>OTHER</v>
      </c>
      <c r="I2948" t="str">
        <f>VLOOKUP(C2948,Table_items[],2,FALSE)</f>
        <v>Hyperchol 100 MG 12 KPS</v>
      </c>
      <c r="J2948" t="str">
        <f>VLOOKUP(C2948,Table_items[],3,FALSE)</f>
        <v>Obat Kolesterol</v>
      </c>
      <c r="K2948" s="23">
        <f>VLOOKUP(C2948,Table_items[],4,FALSE)</f>
        <v>42800</v>
      </c>
      <c r="L2948" s="23">
        <f>VLOOKUP(C2948,Table_items[],5,FALSE)</f>
        <v>43442</v>
      </c>
    </row>
    <row r="2949" spans="1:12" s="23" customFormat="1" x14ac:dyDescent="0.2">
      <c r="A2949" s="7" t="s">
        <v>3239</v>
      </c>
      <c r="B2949" s="27">
        <v>44307</v>
      </c>
      <c r="C2949" s="9" t="s">
        <v>8</v>
      </c>
      <c r="D2949" s="9">
        <v>9</v>
      </c>
      <c r="E2949" s="9" t="s">
        <v>4896</v>
      </c>
      <c r="F2949" s="20" t="s">
        <v>4908</v>
      </c>
      <c r="G2949" t="s">
        <v>4904</v>
      </c>
      <c r="H2949" t="str">
        <f>VLOOKUP(E2949,suppliers!$A$2:$B$18,2,)</f>
        <v>OTHER</v>
      </c>
      <c r="I2949" t="str">
        <f>VLOOKUP(C2949,Table_items[],2,FALSE)</f>
        <v>Bisoprolol Ogb Dexa</v>
      </c>
      <c r="J2949" t="str">
        <f>VLOOKUP(C2949,Table_items[],3,FALSE)</f>
        <v>Obat Alergi</v>
      </c>
      <c r="K2949" s="23">
        <f>VLOOKUP(C2949,Table_items[],4,FALSE)</f>
        <v>10000</v>
      </c>
      <c r="L2949" s="23">
        <f>VLOOKUP(C2949,Table_items[],5,FALSE)</f>
        <v>10180</v>
      </c>
    </row>
    <row r="2950" spans="1:12" s="23" customFormat="1" x14ac:dyDescent="0.2">
      <c r="A2950" s="11" t="s">
        <v>3240</v>
      </c>
      <c r="B2950" s="28">
        <v>44307</v>
      </c>
      <c r="C2950" s="13" t="s">
        <v>7</v>
      </c>
      <c r="D2950" s="13">
        <v>10</v>
      </c>
      <c r="E2950" s="9" t="s">
        <v>4896</v>
      </c>
      <c r="F2950" s="20" t="s">
        <v>4908</v>
      </c>
      <c r="G2950" t="s">
        <v>4904</v>
      </c>
      <c r="H2950" t="str">
        <f>VLOOKUP(E2950,suppliers!$A$2:$B$18,2,)</f>
        <v>OTHER</v>
      </c>
      <c r="I2950" t="str">
        <f>VLOOKUP(C2950,Table_items[],2,FALSE)</f>
        <v>Acetylcysteine Mahakam 200 mg</v>
      </c>
      <c r="J2950" t="str">
        <f>VLOOKUP(C2950,Table_items[],3,FALSE)</f>
        <v>Obat Alergi</v>
      </c>
      <c r="K2950" s="23">
        <f>VLOOKUP(C2950,Table_items[],4,FALSE)</f>
        <v>33000</v>
      </c>
      <c r="L2950" s="23">
        <f>VLOOKUP(C2950,Table_items[],5,FALSE)</f>
        <v>33330</v>
      </c>
    </row>
    <row r="2951" spans="1:12" s="23" customFormat="1" x14ac:dyDescent="0.2">
      <c r="A2951" s="7" t="s">
        <v>3241</v>
      </c>
      <c r="B2951" s="27">
        <v>44307</v>
      </c>
      <c r="C2951" s="9" t="s">
        <v>7</v>
      </c>
      <c r="D2951" s="9">
        <v>288</v>
      </c>
      <c r="E2951" s="9" t="s">
        <v>4896</v>
      </c>
      <c r="F2951" s="20" t="s">
        <v>4908</v>
      </c>
      <c r="G2951" t="s">
        <v>4904</v>
      </c>
      <c r="H2951" t="str">
        <f>VLOOKUP(E2951,suppliers!$A$2:$B$18,2,)</f>
        <v>OTHER</v>
      </c>
      <c r="I2951" t="str">
        <f>VLOOKUP(C2951,Table_items[],2,FALSE)</f>
        <v>Acetylcysteine Mahakam 200 mg</v>
      </c>
      <c r="J2951" t="str">
        <f>VLOOKUP(C2951,Table_items[],3,FALSE)</f>
        <v>Obat Alergi</v>
      </c>
      <c r="K2951" s="23">
        <f>VLOOKUP(C2951,Table_items[],4,FALSE)</f>
        <v>33000</v>
      </c>
      <c r="L2951" s="23">
        <f>VLOOKUP(C2951,Table_items[],5,FALSE)</f>
        <v>33330</v>
      </c>
    </row>
    <row r="2952" spans="1:12" s="23" customFormat="1" x14ac:dyDescent="0.2">
      <c r="A2952" s="11" t="s">
        <v>3242</v>
      </c>
      <c r="B2952" s="28">
        <v>44307</v>
      </c>
      <c r="C2952" s="13" t="s">
        <v>39</v>
      </c>
      <c r="D2952" s="13">
        <v>53</v>
      </c>
      <c r="E2952" s="9" t="s">
        <v>4896</v>
      </c>
      <c r="F2952" s="20" t="s">
        <v>4908</v>
      </c>
      <c r="G2952" t="s">
        <v>4904</v>
      </c>
      <c r="H2952" t="str">
        <f>VLOOKUP(E2952,suppliers!$A$2:$B$18,2,)</f>
        <v>OTHER</v>
      </c>
      <c r="I2952" t="str">
        <f>VLOOKUP(C2952,Table_items[],2,FALSE)</f>
        <v>Cilostazol Bernofarm</v>
      </c>
      <c r="J2952" t="str">
        <f>VLOOKUP(C2952,Table_items[],3,FALSE)</f>
        <v>Obat Sakit Kepala &amp; Demam</v>
      </c>
      <c r="K2952" s="23">
        <f>VLOOKUP(C2952,Table_items[],4,FALSE)</f>
        <v>45450</v>
      </c>
      <c r="L2952" s="23">
        <f>VLOOKUP(C2952,Table_items[],5,FALSE)</f>
        <v>46223</v>
      </c>
    </row>
    <row r="2953" spans="1:12" s="23" customFormat="1" x14ac:dyDescent="0.2">
      <c r="A2953" s="7" t="s">
        <v>3243</v>
      </c>
      <c r="B2953" s="27">
        <v>44308</v>
      </c>
      <c r="C2953" s="9" t="s">
        <v>12</v>
      </c>
      <c r="D2953" s="9">
        <v>1</v>
      </c>
      <c r="E2953" s="9" t="s">
        <v>4896</v>
      </c>
      <c r="F2953" s="20" t="s">
        <v>4908</v>
      </c>
      <c r="G2953" t="s">
        <v>4904</v>
      </c>
      <c r="H2953" t="str">
        <f>VLOOKUP(E2953,suppliers!$A$2:$B$18,2,)</f>
        <v>OTHER</v>
      </c>
      <c r="I2953" t="str">
        <f>VLOOKUP(C2953,Table_items[],2,FALSE)</f>
        <v>Decolsen 1 Strip 4 Tablet</v>
      </c>
      <c r="J2953" t="str">
        <f>VLOOKUP(C2953,Table_items[],3,FALSE)</f>
        <v>Obat Batuk &amp; Pilek</v>
      </c>
      <c r="K2953" s="23">
        <f>VLOOKUP(C2953,Table_items[],4,FALSE)</f>
        <v>2886</v>
      </c>
      <c r="L2953" s="23">
        <f>VLOOKUP(C2953,Table_items[],5,FALSE)</f>
        <v>2915</v>
      </c>
    </row>
    <row r="2954" spans="1:12" s="23" customFormat="1" x14ac:dyDescent="0.2">
      <c r="A2954" s="11" t="s">
        <v>3244</v>
      </c>
      <c r="B2954" s="28">
        <v>44308</v>
      </c>
      <c r="C2954" s="13" t="s">
        <v>9</v>
      </c>
      <c r="D2954" s="13">
        <v>33</v>
      </c>
      <c r="E2954" s="9" t="s">
        <v>4896</v>
      </c>
      <c r="F2954" s="20" t="s">
        <v>4908</v>
      </c>
      <c r="G2954" t="s">
        <v>4904</v>
      </c>
      <c r="H2954" t="str">
        <f>VLOOKUP(E2954,suppliers!$A$2:$B$18,2,)</f>
        <v>OTHER</v>
      </c>
      <c r="I2954" t="str">
        <f>VLOOKUP(C2954,Table_items[],2,FALSE)</f>
        <v>Bedak Heroxyn 150 gr</v>
      </c>
      <c r="J2954" t="str">
        <f>VLOOKUP(C2954,Table_items[],3,FALSE)</f>
        <v>Obat Alergi</v>
      </c>
      <c r="K2954" s="23">
        <f>VLOOKUP(C2954,Table_items[],4,FALSE)</f>
        <v>16950</v>
      </c>
      <c r="L2954" s="23">
        <f>VLOOKUP(C2954,Table_items[],5,FALSE)</f>
        <v>17170</v>
      </c>
    </row>
    <row r="2955" spans="1:12" s="23" customFormat="1" x14ac:dyDescent="0.2">
      <c r="A2955" s="7" t="s">
        <v>3245</v>
      </c>
      <c r="B2955" s="27">
        <v>44308</v>
      </c>
      <c r="C2955" s="9" t="s">
        <v>24</v>
      </c>
      <c r="D2955" s="9">
        <v>6</v>
      </c>
      <c r="E2955" s="9" t="s">
        <v>4896</v>
      </c>
      <c r="F2955" s="20" t="s">
        <v>4908</v>
      </c>
      <c r="G2955" t="s">
        <v>4904</v>
      </c>
      <c r="H2955" t="str">
        <f>VLOOKUP(E2955,suppliers!$A$2:$B$18,2,)</f>
        <v>OTHER</v>
      </c>
      <c r="I2955" t="str">
        <f>VLOOKUP(C2955,Table_items[],2,FALSE)</f>
        <v>Irbesartan</v>
      </c>
      <c r="J2955" t="str">
        <f>VLOOKUP(C2955,Table_items[],3,FALSE)</f>
        <v>Obat Hipertensi</v>
      </c>
      <c r="K2955" s="23">
        <f>VLOOKUP(C2955,Table_items[],4,FALSE)</f>
        <v>108794</v>
      </c>
      <c r="L2955" s="23">
        <f>VLOOKUP(C2955,Table_items[],5,FALSE)</f>
        <v>109447</v>
      </c>
    </row>
    <row r="2956" spans="1:12" s="23" customFormat="1" x14ac:dyDescent="0.2">
      <c r="A2956" s="11" t="s">
        <v>3246</v>
      </c>
      <c r="B2956" s="28">
        <v>44308</v>
      </c>
      <c r="C2956" s="13" t="s">
        <v>20</v>
      </c>
      <c r="D2956" s="13">
        <v>156</v>
      </c>
      <c r="E2956" s="9" t="s">
        <v>4896</v>
      </c>
      <c r="F2956" s="20" t="s">
        <v>4908</v>
      </c>
      <c r="G2956" t="s">
        <v>4904</v>
      </c>
      <c r="H2956" t="str">
        <f>VLOOKUP(E2956,suppliers!$A$2:$B$18,2,)</f>
        <v>OTHER</v>
      </c>
      <c r="I2956" t="str">
        <f>VLOOKUP(C2956,Table_items[],2,FALSE)</f>
        <v>Carditens</v>
      </c>
      <c r="J2956" t="str">
        <f>VLOOKUP(C2956,Table_items[],3,FALSE)</f>
        <v>Obat Hipertensi</v>
      </c>
      <c r="K2956" s="23">
        <f>VLOOKUP(C2956,Table_items[],4,FALSE)</f>
        <v>100000</v>
      </c>
      <c r="L2956" s="23">
        <f>VLOOKUP(C2956,Table_items[],5,FALSE)</f>
        <v>100900</v>
      </c>
    </row>
    <row r="2957" spans="1:12" s="23" customFormat="1" x14ac:dyDescent="0.2">
      <c r="A2957" s="7" t="s">
        <v>3247</v>
      </c>
      <c r="B2957" s="27">
        <v>44309</v>
      </c>
      <c r="C2957" s="9" t="s">
        <v>22</v>
      </c>
      <c r="D2957" s="9">
        <v>31</v>
      </c>
      <c r="E2957" s="9" t="s">
        <v>4896</v>
      </c>
      <c r="F2957" s="20" t="s">
        <v>4908</v>
      </c>
      <c r="G2957" t="s">
        <v>4904</v>
      </c>
      <c r="H2957" t="str">
        <f>VLOOKUP(E2957,suppliers!$A$2:$B$18,2,)</f>
        <v>OTHER</v>
      </c>
      <c r="I2957" t="str">
        <f>VLOOKUP(C2957,Table_items[],2,FALSE)</f>
        <v>Candesartan Ogb Dexa</v>
      </c>
      <c r="J2957" t="str">
        <f>VLOOKUP(C2957,Table_items[],3,FALSE)</f>
        <v>Obat Hipertensi</v>
      </c>
      <c r="K2957" s="23">
        <f>VLOOKUP(C2957,Table_items[],4,FALSE)</f>
        <v>5000</v>
      </c>
      <c r="L2957" s="23">
        <f>VLOOKUP(C2957,Table_items[],5,FALSE)</f>
        <v>5095</v>
      </c>
    </row>
    <row r="2958" spans="1:12" s="23" customFormat="1" x14ac:dyDescent="0.2">
      <c r="A2958" s="11" t="s">
        <v>3248</v>
      </c>
      <c r="B2958" s="28">
        <v>44309</v>
      </c>
      <c r="C2958" s="13" t="s">
        <v>40</v>
      </c>
      <c r="D2958" s="13">
        <v>27</v>
      </c>
      <c r="E2958" s="9" t="s">
        <v>4896</v>
      </c>
      <c r="F2958" s="20" t="s">
        <v>4908</v>
      </c>
      <c r="G2958" t="s">
        <v>4904</v>
      </c>
      <c r="H2958" t="str">
        <f>VLOOKUP(E2958,suppliers!$A$2:$B$18,2,)</f>
        <v>OTHER</v>
      </c>
      <c r="I2958" t="str">
        <f>VLOOKUP(C2958,Table_items[],2,FALSE)</f>
        <v>Paramex Tablet / Obat</v>
      </c>
      <c r="J2958" t="str">
        <f>VLOOKUP(C2958,Table_items[],3,FALSE)</f>
        <v>Obat Sakit Kepala &amp; Demam</v>
      </c>
      <c r="K2958" s="23">
        <f>VLOOKUP(C2958,Table_items[],4,FALSE)</f>
        <v>2560</v>
      </c>
      <c r="L2958" s="23">
        <f>VLOOKUP(C2958,Table_items[],5,FALSE)</f>
        <v>2586</v>
      </c>
    </row>
    <row r="2959" spans="1:12" s="23" customFormat="1" x14ac:dyDescent="0.2">
      <c r="A2959" s="7" t="s">
        <v>3249</v>
      </c>
      <c r="B2959" s="27">
        <v>44309</v>
      </c>
      <c r="C2959" s="9" t="s">
        <v>28</v>
      </c>
      <c r="D2959" s="9">
        <v>275</v>
      </c>
      <c r="E2959" s="9" t="s">
        <v>4896</v>
      </c>
      <c r="F2959" s="20" t="s">
        <v>4908</v>
      </c>
      <c r="G2959" t="s">
        <v>4904</v>
      </c>
      <c r="H2959" t="str">
        <f>VLOOKUP(E2959,suppliers!$A$2:$B$18,2,)</f>
        <v>OTHER</v>
      </c>
      <c r="I2959" t="str">
        <f>VLOOKUP(C2959,Table_items[],2,FALSE)</f>
        <v>Hyperchol 100 MG 12 KPS</v>
      </c>
      <c r="J2959" t="str">
        <f>VLOOKUP(C2959,Table_items[],3,FALSE)</f>
        <v>Obat Kolesterol</v>
      </c>
      <c r="K2959" s="23">
        <f>VLOOKUP(C2959,Table_items[],4,FALSE)</f>
        <v>42800</v>
      </c>
      <c r="L2959" s="23">
        <f>VLOOKUP(C2959,Table_items[],5,FALSE)</f>
        <v>43442</v>
      </c>
    </row>
    <row r="2960" spans="1:12" s="23" customFormat="1" x14ac:dyDescent="0.2">
      <c r="A2960" s="11" t="s">
        <v>3250</v>
      </c>
      <c r="B2960" s="28">
        <v>44310</v>
      </c>
      <c r="C2960" s="13" t="s">
        <v>12</v>
      </c>
      <c r="D2960" s="13">
        <v>13</v>
      </c>
      <c r="E2960" s="9" t="s">
        <v>4896</v>
      </c>
      <c r="F2960" s="20" t="s">
        <v>4908</v>
      </c>
      <c r="G2960" t="s">
        <v>4904</v>
      </c>
      <c r="H2960" t="str">
        <f>VLOOKUP(E2960,suppliers!$A$2:$B$18,2,)</f>
        <v>OTHER</v>
      </c>
      <c r="I2960" t="str">
        <f>VLOOKUP(C2960,Table_items[],2,FALSE)</f>
        <v>Decolsen 1 Strip 4 Tablet</v>
      </c>
      <c r="J2960" t="str">
        <f>VLOOKUP(C2960,Table_items[],3,FALSE)</f>
        <v>Obat Batuk &amp; Pilek</v>
      </c>
      <c r="K2960" s="23">
        <f>VLOOKUP(C2960,Table_items[],4,FALSE)</f>
        <v>2886</v>
      </c>
      <c r="L2960" s="23">
        <f>VLOOKUP(C2960,Table_items[],5,FALSE)</f>
        <v>2915</v>
      </c>
    </row>
    <row r="2961" spans="1:12" s="23" customFormat="1" x14ac:dyDescent="0.2">
      <c r="A2961" s="7" t="s">
        <v>3251</v>
      </c>
      <c r="B2961" s="27">
        <v>44310</v>
      </c>
      <c r="C2961" s="9" t="s">
        <v>22</v>
      </c>
      <c r="D2961" s="9">
        <v>52</v>
      </c>
      <c r="E2961" s="9" t="s">
        <v>4896</v>
      </c>
      <c r="F2961" s="20" t="s">
        <v>4908</v>
      </c>
      <c r="G2961" t="s">
        <v>4904</v>
      </c>
      <c r="H2961" t="str">
        <f>VLOOKUP(E2961,suppliers!$A$2:$B$18,2,)</f>
        <v>OTHER</v>
      </c>
      <c r="I2961" t="str">
        <f>VLOOKUP(C2961,Table_items[],2,FALSE)</f>
        <v>Candesartan Ogb Dexa</v>
      </c>
      <c r="J2961" t="str">
        <f>VLOOKUP(C2961,Table_items[],3,FALSE)</f>
        <v>Obat Hipertensi</v>
      </c>
      <c r="K2961" s="23">
        <f>VLOOKUP(C2961,Table_items[],4,FALSE)</f>
        <v>5000</v>
      </c>
      <c r="L2961" s="23">
        <f>VLOOKUP(C2961,Table_items[],5,FALSE)</f>
        <v>5095</v>
      </c>
    </row>
    <row r="2962" spans="1:12" s="23" customFormat="1" x14ac:dyDescent="0.2">
      <c r="A2962" s="11" t="s">
        <v>3252</v>
      </c>
      <c r="B2962" s="28">
        <v>44310</v>
      </c>
      <c r="C2962" s="13" t="s">
        <v>28</v>
      </c>
      <c r="D2962" s="13">
        <v>28</v>
      </c>
      <c r="E2962" s="9" t="s">
        <v>4896</v>
      </c>
      <c r="F2962" s="20" t="s">
        <v>4908</v>
      </c>
      <c r="G2962" t="s">
        <v>4904</v>
      </c>
      <c r="H2962" t="str">
        <f>VLOOKUP(E2962,suppliers!$A$2:$B$18,2,)</f>
        <v>OTHER</v>
      </c>
      <c r="I2962" t="str">
        <f>VLOOKUP(C2962,Table_items[],2,FALSE)</f>
        <v>Hyperchol 100 MG 12 KPS</v>
      </c>
      <c r="J2962" t="str">
        <f>VLOOKUP(C2962,Table_items[],3,FALSE)</f>
        <v>Obat Kolesterol</v>
      </c>
      <c r="K2962" s="23">
        <f>VLOOKUP(C2962,Table_items[],4,FALSE)</f>
        <v>42800</v>
      </c>
      <c r="L2962" s="23">
        <f>VLOOKUP(C2962,Table_items[],5,FALSE)</f>
        <v>43442</v>
      </c>
    </row>
    <row r="2963" spans="1:12" s="23" customFormat="1" x14ac:dyDescent="0.2">
      <c r="A2963" s="7" t="s">
        <v>3253</v>
      </c>
      <c r="B2963" s="27">
        <v>44310</v>
      </c>
      <c r="C2963" s="9" t="s">
        <v>28</v>
      </c>
      <c r="D2963" s="9">
        <v>63</v>
      </c>
      <c r="E2963" s="9" t="s">
        <v>4896</v>
      </c>
      <c r="F2963" s="20" t="s">
        <v>4896</v>
      </c>
      <c r="G2963" t="s">
        <v>4904</v>
      </c>
      <c r="H2963" t="str">
        <f>VLOOKUP(E2963,suppliers!$A$2:$B$18,2,)</f>
        <v>OTHER</v>
      </c>
      <c r="I2963" t="str">
        <f>VLOOKUP(C2963,Table_items[],2,FALSE)</f>
        <v>Hyperchol 100 MG 12 KPS</v>
      </c>
      <c r="J2963" t="str">
        <f>VLOOKUP(C2963,Table_items[],3,FALSE)</f>
        <v>Obat Kolesterol</v>
      </c>
      <c r="K2963" s="23">
        <f>VLOOKUP(C2963,Table_items[],4,FALSE)</f>
        <v>42800</v>
      </c>
      <c r="L2963" s="23">
        <f>VLOOKUP(C2963,Table_items[],5,FALSE)</f>
        <v>43442</v>
      </c>
    </row>
    <row r="2964" spans="1:12" s="23" customFormat="1" x14ac:dyDescent="0.2">
      <c r="A2964" s="11" t="s">
        <v>3254</v>
      </c>
      <c r="B2964" s="28">
        <v>44310</v>
      </c>
      <c r="C2964" s="13" t="s">
        <v>14</v>
      </c>
      <c r="D2964" s="13">
        <v>14</v>
      </c>
      <c r="E2964" s="9" t="s">
        <v>4896</v>
      </c>
      <c r="F2964" s="20" t="s">
        <v>4896</v>
      </c>
      <c r="G2964" t="s">
        <v>4904</v>
      </c>
      <c r="H2964" t="str">
        <f>VLOOKUP(E2964,suppliers!$A$2:$B$18,2,)</f>
        <v>OTHER</v>
      </c>
      <c r="I2964" t="str">
        <f>VLOOKUP(C2964,Table_items[],2,FALSE)</f>
        <v>Lo Han Kuo Infusion 12</v>
      </c>
      <c r="J2964" t="str">
        <f>VLOOKUP(C2964,Table_items[],3,FALSE)</f>
        <v>Obat Batuk &amp; Pilek</v>
      </c>
      <c r="K2964" s="23">
        <f>VLOOKUP(C2964,Table_items[],4,FALSE)</f>
        <v>23869</v>
      </c>
      <c r="L2964" s="23">
        <f>VLOOKUP(C2964,Table_items[],5,FALSE)</f>
        <v>24179</v>
      </c>
    </row>
    <row r="2965" spans="1:12" s="23" customFormat="1" x14ac:dyDescent="0.2">
      <c r="A2965" s="7" t="s">
        <v>3255</v>
      </c>
      <c r="B2965" s="27">
        <v>44310</v>
      </c>
      <c r="C2965" s="9" t="s">
        <v>11</v>
      </c>
      <c r="D2965" s="9">
        <v>24</v>
      </c>
      <c r="E2965" s="9" t="s">
        <v>4896</v>
      </c>
      <c r="F2965" s="20" t="s">
        <v>4896</v>
      </c>
      <c r="G2965" t="s">
        <v>4904</v>
      </c>
      <c r="H2965" t="str">
        <f>VLOOKUP(E2965,suppliers!$A$2:$B$18,2,)</f>
        <v>OTHER</v>
      </c>
      <c r="I2965" t="str">
        <f>VLOOKUP(C2965,Table_items[],2,FALSE)</f>
        <v>Neozep Forte 1 Strip 4 Tablet</v>
      </c>
      <c r="J2965" t="str">
        <f>VLOOKUP(C2965,Table_items[],3,FALSE)</f>
        <v>Obat Batuk &amp; Pilek</v>
      </c>
      <c r="K2965" s="23">
        <f>VLOOKUP(C2965,Table_items[],4,FALSE)</f>
        <v>2324</v>
      </c>
      <c r="L2965" s="23">
        <f>VLOOKUP(C2965,Table_items[],5,FALSE)</f>
        <v>2338</v>
      </c>
    </row>
    <row r="2966" spans="1:12" s="23" customFormat="1" x14ac:dyDescent="0.2">
      <c r="A2966" s="11" t="s">
        <v>3256</v>
      </c>
      <c r="B2966" s="28">
        <v>44311</v>
      </c>
      <c r="C2966" s="13" t="s">
        <v>9</v>
      </c>
      <c r="D2966" s="13">
        <v>6</v>
      </c>
      <c r="E2966" s="9" t="s">
        <v>4896</v>
      </c>
      <c r="F2966" s="20" t="s">
        <v>4896</v>
      </c>
      <c r="G2966" t="s">
        <v>4904</v>
      </c>
      <c r="H2966" t="str">
        <f>VLOOKUP(E2966,suppliers!$A$2:$B$18,2,)</f>
        <v>OTHER</v>
      </c>
      <c r="I2966" t="str">
        <f>VLOOKUP(C2966,Table_items[],2,FALSE)</f>
        <v>Bedak Heroxyn 150 gr</v>
      </c>
      <c r="J2966" t="str">
        <f>VLOOKUP(C2966,Table_items[],3,FALSE)</f>
        <v>Obat Alergi</v>
      </c>
      <c r="K2966" s="23">
        <f>VLOOKUP(C2966,Table_items[],4,FALSE)</f>
        <v>16950</v>
      </c>
      <c r="L2966" s="23">
        <f>VLOOKUP(C2966,Table_items[],5,FALSE)</f>
        <v>17170</v>
      </c>
    </row>
    <row r="2967" spans="1:12" s="23" customFormat="1" x14ac:dyDescent="0.2">
      <c r="A2967" s="7" t="s">
        <v>3257</v>
      </c>
      <c r="B2967" s="27">
        <v>44311</v>
      </c>
      <c r="C2967" s="9" t="s">
        <v>41</v>
      </c>
      <c r="D2967" s="9">
        <v>1</v>
      </c>
      <c r="E2967" s="9" t="s">
        <v>4896</v>
      </c>
      <c r="F2967" s="20" t="s">
        <v>4896</v>
      </c>
      <c r="G2967" t="s">
        <v>4904</v>
      </c>
      <c r="H2967" t="str">
        <f>VLOOKUP(E2967,suppliers!$A$2:$B$18,2,)</f>
        <v>OTHER</v>
      </c>
      <c r="I2967" t="str">
        <f>VLOOKUP(C2967,Table_items[],2,FALSE)</f>
        <v>Otilon Ear Drops 8 mL</v>
      </c>
      <c r="J2967" t="str">
        <f>VLOOKUP(C2967,Table_items[],3,FALSE)</f>
        <v>Obat Telinga</v>
      </c>
      <c r="K2967" s="23">
        <f>VLOOKUP(C2967,Table_items[],4,FALSE)</f>
        <v>55000</v>
      </c>
      <c r="L2967" s="23">
        <f>VLOOKUP(C2967,Table_items[],5,FALSE)</f>
        <v>55935</v>
      </c>
    </row>
    <row r="2968" spans="1:12" s="23" customFormat="1" x14ac:dyDescent="0.2">
      <c r="A2968" s="11" t="s">
        <v>3258</v>
      </c>
      <c r="B2968" s="28">
        <v>44311</v>
      </c>
      <c r="C2968" s="13" t="s">
        <v>22</v>
      </c>
      <c r="D2968" s="13">
        <v>7</v>
      </c>
      <c r="E2968" s="9" t="s">
        <v>4896</v>
      </c>
      <c r="F2968" s="20" t="s">
        <v>4896</v>
      </c>
      <c r="G2968" t="s">
        <v>4904</v>
      </c>
      <c r="H2968" t="str">
        <f>VLOOKUP(E2968,suppliers!$A$2:$B$18,2,)</f>
        <v>OTHER</v>
      </c>
      <c r="I2968" t="str">
        <f>VLOOKUP(C2968,Table_items[],2,FALSE)</f>
        <v>Candesartan Ogb Dexa</v>
      </c>
      <c r="J2968" t="str">
        <f>VLOOKUP(C2968,Table_items[],3,FALSE)</f>
        <v>Obat Hipertensi</v>
      </c>
      <c r="K2968" s="23">
        <f>VLOOKUP(C2968,Table_items[],4,FALSE)</f>
        <v>5000</v>
      </c>
      <c r="L2968" s="23">
        <f>VLOOKUP(C2968,Table_items[],5,FALSE)</f>
        <v>5095</v>
      </c>
    </row>
    <row r="2969" spans="1:12" s="23" customFormat="1" x14ac:dyDescent="0.2">
      <c r="A2969" s="7" t="s">
        <v>3259</v>
      </c>
      <c r="B2969" s="27">
        <v>44311</v>
      </c>
      <c r="C2969" s="9" t="s">
        <v>40</v>
      </c>
      <c r="D2969" s="9">
        <v>88</v>
      </c>
      <c r="E2969" s="9" t="s">
        <v>4896</v>
      </c>
      <c r="F2969" s="20" t="s">
        <v>4896</v>
      </c>
      <c r="G2969" t="s">
        <v>4904</v>
      </c>
      <c r="H2969" t="str">
        <f>VLOOKUP(E2969,suppliers!$A$2:$B$18,2,)</f>
        <v>OTHER</v>
      </c>
      <c r="I2969" t="str">
        <f>VLOOKUP(C2969,Table_items[],2,FALSE)</f>
        <v>Paramex Tablet / Obat</v>
      </c>
      <c r="J2969" t="str">
        <f>VLOOKUP(C2969,Table_items[],3,FALSE)</f>
        <v>Obat Sakit Kepala &amp; Demam</v>
      </c>
      <c r="K2969" s="23">
        <f>VLOOKUP(C2969,Table_items[],4,FALSE)</f>
        <v>2560</v>
      </c>
      <c r="L2969" s="23">
        <f>VLOOKUP(C2969,Table_items[],5,FALSE)</f>
        <v>2586</v>
      </c>
    </row>
    <row r="2970" spans="1:12" s="23" customFormat="1" x14ac:dyDescent="0.2">
      <c r="A2970" s="11" t="s">
        <v>3260</v>
      </c>
      <c r="B2970" s="28">
        <v>44311</v>
      </c>
      <c r="C2970" s="13" t="s">
        <v>28</v>
      </c>
      <c r="D2970" s="13">
        <v>46</v>
      </c>
      <c r="E2970" s="9" t="s">
        <v>4896</v>
      </c>
      <c r="F2970" s="20" t="s">
        <v>4896</v>
      </c>
      <c r="G2970" t="s">
        <v>4904</v>
      </c>
      <c r="H2970" t="str">
        <f>VLOOKUP(E2970,suppliers!$A$2:$B$18,2,)</f>
        <v>OTHER</v>
      </c>
      <c r="I2970" t="str">
        <f>VLOOKUP(C2970,Table_items[],2,FALSE)</f>
        <v>Hyperchol 100 MG 12 KPS</v>
      </c>
      <c r="J2970" t="str">
        <f>VLOOKUP(C2970,Table_items[],3,FALSE)</f>
        <v>Obat Kolesterol</v>
      </c>
      <c r="K2970" s="23">
        <f>VLOOKUP(C2970,Table_items[],4,FALSE)</f>
        <v>42800</v>
      </c>
      <c r="L2970" s="23">
        <f>VLOOKUP(C2970,Table_items[],5,FALSE)</f>
        <v>43442</v>
      </c>
    </row>
    <row r="2971" spans="1:12" x14ac:dyDescent="0.2">
      <c r="A2971" s="7" t="s">
        <v>3261</v>
      </c>
      <c r="B2971" s="27">
        <v>44311</v>
      </c>
      <c r="C2971" s="9" t="s">
        <v>17</v>
      </c>
      <c r="D2971" s="9">
        <v>6</v>
      </c>
      <c r="E2971" s="9" t="s">
        <v>4896</v>
      </c>
      <c r="F2971" s="20" t="s">
        <v>4908</v>
      </c>
      <c r="G2971" t="s">
        <v>4904</v>
      </c>
      <c r="H2971" t="str">
        <f>VLOOKUP(E2971,suppliers!$A$2:$B$18,2,)</f>
        <v>OTHER</v>
      </c>
      <c r="I2971" t="str">
        <f>VLOOKUP(C2971,Table_items[],2,FALSE)</f>
        <v>Vicks Inhaler 0.5 mL</v>
      </c>
      <c r="J2971" t="str">
        <f>VLOOKUP(C2971,Table_items[],3,FALSE)</f>
        <v>Obat Batuk &amp; Pilek</v>
      </c>
      <c r="K2971" s="23">
        <f>VLOOKUP(C2971,Table_items[],4,FALSE)</f>
        <v>16155</v>
      </c>
      <c r="L2971" s="23">
        <f>VLOOKUP(C2971,Table_items[],5,FALSE)</f>
        <v>16430</v>
      </c>
    </row>
    <row r="2972" spans="1:12" x14ac:dyDescent="0.2">
      <c r="A2972" s="11" t="s">
        <v>3262</v>
      </c>
      <c r="B2972" s="28">
        <v>44311</v>
      </c>
      <c r="C2972" s="13" t="s">
        <v>25</v>
      </c>
      <c r="D2972" s="13">
        <v>211</v>
      </c>
      <c r="E2972" s="9" t="s">
        <v>4896</v>
      </c>
      <c r="F2972" s="20" t="s">
        <v>4908</v>
      </c>
      <c r="G2972" t="s">
        <v>4904</v>
      </c>
      <c r="H2972" t="str">
        <f>VLOOKUP(E2972,suppliers!$A$2:$B$18,2,)</f>
        <v>OTHER</v>
      </c>
      <c r="I2972" t="str">
        <f>VLOOKUP(C2972,Table_items[],2,FALSE)</f>
        <v>Irvell 150MG Box 20 Tablet</v>
      </c>
      <c r="J2972" t="str">
        <f>VLOOKUP(C2972,Table_items[],3,FALSE)</f>
        <v>Obat Hipertensi</v>
      </c>
      <c r="K2972" s="23">
        <f>VLOOKUP(C2972,Table_items[],4,FALSE)</f>
        <v>143991</v>
      </c>
      <c r="L2972" s="23">
        <f>VLOOKUP(C2972,Table_items[],5,FALSE)</f>
        <v>146871</v>
      </c>
    </row>
    <row r="2973" spans="1:12" x14ac:dyDescent="0.2">
      <c r="A2973" s="7" t="s">
        <v>3263</v>
      </c>
      <c r="B2973" s="27">
        <v>44311</v>
      </c>
      <c r="C2973" s="9" t="s">
        <v>34</v>
      </c>
      <c r="D2973" s="9">
        <v>132</v>
      </c>
      <c r="E2973" s="9" t="s">
        <v>4896</v>
      </c>
      <c r="F2973" s="20" t="s">
        <v>4908</v>
      </c>
      <c r="G2973" t="s">
        <v>4904</v>
      </c>
      <c r="H2973" t="str">
        <f>VLOOKUP(E2973,suppliers!$A$2:$B$18,2,)</f>
        <v>OTHER</v>
      </c>
      <c r="I2973" t="str">
        <f>VLOOKUP(C2973,Table_items[],2,FALSE)</f>
        <v>Panadol Anak Tablet 1 Strip</v>
      </c>
      <c r="J2973" t="str">
        <f>VLOOKUP(C2973,Table_items[],3,FALSE)</f>
        <v>Obat Sakit Kepala &amp; Demam</v>
      </c>
      <c r="K2973" s="23">
        <f>VLOOKUP(C2973,Table_items[],4,FALSE)</f>
        <v>25000</v>
      </c>
      <c r="L2973" s="23">
        <f>VLOOKUP(C2973,Table_items[],5,FALSE)</f>
        <v>25450</v>
      </c>
    </row>
    <row r="2974" spans="1:12" x14ac:dyDescent="0.2">
      <c r="A2974" s="11" t="s">
        <v>3264</v>
      </c>
      <c r="B2974" s="28">
        <v>44311</v>
      </c>
      <c r="C2974" s="13" t="s">
        <v>39</v>
      </c>
      <c r="D2974" s="13">
        <v>40</v>
      </c>
      <c r="E2974" s="9" t="s">
        <v>4896</v>
      </c>
      <c r="F2974" s="20" t="s">
        <v>4908</v>
      </c>
      <c r="G2974" t="s">
        <v>4904</v>
      </c>
      <c r="H2974" t="str">
        <f>VLOOKUP(E2974,suppliers!$A$2:$B$18,2,)</f>
        <v>OTHER</v>
      </c>
      <c r="I2974" t="str">
        <f>VLOOKUP(C2974,Table_items[],2,FALSE)</f>
        <v>Cilostazol Bernofarm</v>
      </c>
      <c r="J2974" t="str">
        <f>VLOOKUP(C2974,Table_items[],3,FALSE)</f>
        <v>Obat Sakit Kepala &amp; Demam</v>
      </c>
      <c r="K2974" s="23">
        <f>VLOOKUP(C2974,Table_items[],4,FALSE)</f>
        <v>45450</v>
      </c>
      <c r="L2974" s="23">
        <f>VLOOKUP(C2974,Table_items[],5,FALSE)</f>
        <v>46223</v>
      </c>
    </row>
    <row r="2975" spans="1:12" x14ac:dyDescent="0.2">
      <c r="A2975" s="7" t="s">
        <v>3265</v>
      </c>
      <c r="B2975" s="27">
        <v>44312</v>
      </c>
      <c r="C2975" s="9" t="s">
        <v>12</v>
      </c>
      <c r="D2975" s="9">
        <v>22</v>
      </c>
      <c r="E2975" s="9" t="s">
        <v>4896</v>
      </c>
      <c r="F2975" s="20" t="s">
        <v>4908</v>
      </c>
      <c r="G2975" t="s">
        <v>4904</v>
      </c>
      <c r="H2975" t="str">
        <f>VLOOKUP(E2975,suppliers!$A$2:$B$18,2,)</f>
        <v>OTHER</v>
      </c>
      <c r="I2975" t="str">
        <f>VLOOKUP(C2975,Table_items[],2,FALSE)</f>
        <v>Decolsen 1 Strip 4 Tablet</v>
      </c>
      <c r="J2975" t="str">
        <f>VLOOKUP(C2975,Table_items[],3,FALSE)</f>
        <v>Obat Batuk &amp; Pilek</v>
      </c>
      <c r="K2975" s="23">
        <f>VLOOKUP(C2975,Table_items[],4,FALSE)</f>
        <v>2886</v>
      </c>
      <c r="L2975" s="23">
        <f>VLOOKUP(C2975,Table_items[],5,FALSE)</f>
        <v>2915</v>
      </c>
    </row>
    <row r="2976" spans="1:12" x14ac:dyDescent="0.2">
      <c r="A2976" s="11" t="s">
        <v>3266</v>
      </c>
      <c r="B2976" s="28">
        <v>44312</v>
      </c>
      <c r="C2976" s="13" t="s">
        <v>37</v>
      </c>
      <c r="D2976" s="13">
        <v>46</v>
      </c>
      <c r="E2976" s="9" t="s">
        <v>4896</v>
      </c>
      <c r="F2976" s="20" t="s">
        <v>4908</v>
      </c>
      <c r="G2976" t="s">
        <v>4904</v>
      </c>
      <c r="H2976" t="str">
        <f>VLOOKUP(E2976,suppliers!$A$2:$B$18,2,)</f>
        <v>OTHER</v>
      </c>
      <c r="I2976" t="str">
        <f>VLOOKUP(C2976,Table_items[],2,FALSE)</f>
        <v>Bodrex Extra</v>
      </c>
      <c r="J2976" t="str">
        <f>VLOOKUP(C2976,Table_items[],3,FALSE)</f>
        <v>Obat Sakit Kepala &amp; Demam</v>
      </c>
      <c r="K2976" s="23">
        <f>VLOOKUP(C2976,Table_items[],4,FALSE)</f>
        <v>50788</v>
      </c>
      <c r="L2976" s="23">
        <f>VLOOKUP(C2976,Table_items[],5,FALSE)</f>
        <v>51753</v>
      </c>
    </row>
    <row r="2977" spans="1:12" x14ac:dyDescent="0.2">
      <c r="A2977" s="7" t="s">
        <v>3267</v>
      </c>
      <c r="B2977" s="27">
        <v>44312</v>
      </c>
      <c r="C2977" s="9" t="s">
        <v>38</v>
      </c>
      <c r="D2977" s="9">
        <v>44</v>
      </c>
      <c r="E2977" s="9" t="s">
        <v>4896</v>
      </c>
      <c r="F2977" s="20" t="s">
        <v>4908</v>
      </c>
      <c r="G2977" t="s">
        <v>4904</v>
      </c>
      <c r="H2977" t="str">
        <f>VLOOKUP(E2977,suppliers!$A$2:$B$18,2,)</f>
        <v>OTHER</v>
      </c>
      <c r="I2977" t="str">
        <f>VLOOKUP(C2977,Table_items[],2,FALSE)</f>
        <v>Sanmol 500 MG 4 Tablet</v>
      </c>
      <c r="J2977" t="str">
        <f>VLOOKUP(C2977,Table_items[],3,FALSE)</f>
        <v>Obat Sakit Kepala &amp; Demam</v>
      </c>
      <c r="K2977" s="23">
        <f>VLOOKUP(C2977,Table_items[],4,FALSE)</f>
        <v>1600</v>
      </c>
      <c r="L2977" s="23">
        <f>VLOOKUP(C2977,Table_items[],5,FALSE)</f>
        <v>1619</v>
      </c>
    </row>
    <row r="2978" spans="1:12" x14ac:dyDescent="0.2">
      <c r="A2978" s="11" t="s">
        <v>3268</v>
      </c>
      <c r="B2978" s="28">
        <v>44312</v>
      </c>
      <c r="C2978" s="13" t="s">
        <v>22</v>
      </c>
      <c r="D2978" s="13">
        <v>37</v>
      </c>
      <c r="E2978" s="9" t="s">
        <v>4896</v>
      </c>
      <c r="F2978" s="20" t="s">
        <v>4908</v>
      </c>
      <c r="G2978" t="s">
        <v>4904</v>
      </c>
      <c r="H2978" t="str">
        <f>VLOOKUP(E2978,suppliers!$A$2:$B$18,2,)</f>
        <v>OTHER</v>
      </c>
      <c r="I2978" t="str">
        <f>VLOOKUP(C2978,Table_items[],2,FALSE)</f>
        <v>Candesartan Ogb Dexa</v>
      </c>
      <c r="J2978" t="str">
        <f>VLOOKUP(C2978,Table_items[],3,FALSE)</f>
        <v>Obat Hipertensi</v>
      </c>
      <c r="K2978" s="23">
        <f>VLOOKUP(C2978,Table_items[],4,FALSE)</f>
        <v>5000</v>
      </c>
      <c r="L2978" s="23">
        <f>VLOOKUP(C2978,Table_items[],5,FALSE)</f>
        <v>5095</v>
      </c>
    </row>
    <row r="2979" spans="1:12" x14ac:dyDescent="0.2">
      <c r="A2979" s="7" t="s">
        <v>3269</v>
      </c>
      <c r="B2979" s="27">
        <v>44312</v>
      </c>
      <c r="C2979" s="9" t="s">
        <v>10</v>
      </c>
      <c r="D2979" s="9">
        <v>133</v>
      </c>
      <c r="E2979" s="9" t="s">
        <v>4896</v>
      </c>
      <c r="F2979" s="20" t="s">
        <v>4908</v>
      </c>
      <c r="G2979" t="s">
        <v>4904</v>
      </c>
      <c r="H2979" t="str">
        <f>VLOOKUP(E2979,suppliers!$A$2:$B$18,2,)</f>
        <v>OTHER</v>
      </c>
      <c r="I2979" t="str">
        <f>VLOOKUP(C2979,Table_items[],2,FALSE)</f>
        <v>Dexteem Box Plus 100 Tablet</v>
      </c>
      <c r="J2979" t="str">
        <f>VLOOKUP(C2979,Table_items[],3,FALSE)</f>
        <v>Obat Alergi</v>
      </c>
      <c r="K2979" s="23">
        <f>VLOOKUP(C2979,Table_items[],4,FALSE)</f>
        <v>25322</v>
      </c>
      <c r="L2979" s="23">
        <f>VLOOKUP(C2979,Table_items[],5,FALSE)</f>
        <v>25449</v>
      </c>
    </row>
    <row r="2980" spans="1:12" x14ac:dyDescent="0.2">
      <c r="A2980" s="11" t="s">
        <v>3270</v>
      </c>
      <c r="B2980" s="28">
        <v>44312</v>
      </c>
      <c r="C2980" s="13" t="s">
        <v>40</v>
      </c>
      <c r="D2980" s="13">
        <v>57</v>
      </c>
      <c r="E2980" s="9" t="s">
        <v>4896</v>
      </c>
      <c r="F2980" s="20" t="s">
        <v>4908</v>
      </c>
      <c r="G2980" t="s">
        <v>4904</v>
      </c>
      <c r="H2980" t="str">
        <f>VLOOKUP(E2980,suppliers!$A$2:$B$18,2,)</f>
        <v>OTHER</v>
      </c>
      <c r="I2980" t="str">
        <f>VLOOKUP(C2980,Table_items[],2,FALSE)</f>
        <v>Paramex Tablet / Obat</v>
      </c>
      <c r="J2980" t="str">
        <f>VLOOKUP(C2980,Table_items[],3,FALSE)</f>
        <v>Obat Sakit Kepala &amp; Demam</v>
      </c>
      <c r="K2980" s="23">
        <f>VLOOKUP(C2980,Table_items[],4,FALSE)</f>
        <v>2560</v>
      </c>
      <c r="L2980" s="23">
        <f>VLOOKUP(C2980,Table_items[],5,FALSE)</f>
        <v>2586</v>
      </c>
    </row>
    <row r="2981" spans="1:12" x14ac:dyDescent="0.2">
      <c r="A2981" s="7" t="s">
        <v>3271</v>
      </c>
      <c r="B2981" s="27">
        <v>44312</v>
      </c>
      <c r="C2981" s="9" t="s">
        <v>20</v>
      </c>
      <c r="D2981" s="9">
        <v>2</v>
      </c>
      <c r="E2981" s="9" t="s">
        <v>4896</v>
      </c>
      <c r="F2981" s="20" t="s">
        <v>4908</v>
      </c>
      <c r="G2981" t="s">
        <v>4904</v>
      </c>
      <c r="H2981" t="str">
        <f>VLOOKUP(E2981,suppliers!$A$2:$B$18,2,)</f>
        <v>OTHER</v>
      </c>
      <c r="I2981" t="str">
        <f>VLOOKUP(C2981,Table_items[],2,FALSE)</f>
        <v>Carditens</v>
      </c>
      <c r="J2981" t="str">
        <f>VLOOKUP(C2981,Table_items[],3,FALSE)</f>
        <v>Obat Hipertensi</v>
      </c>
      <c r="K2981" s="23">
        <f>VLOOKUP(C2981,Table_items[],4,FALSE)</f>
        <v>100000</v>
      </c>
      <c r="L2981" s="23">
        <f>VLOOKUP(C2981,Table_items[],5,FALSE)</f>
        <v>100900</v>
      </c>
    </row>
    <row r="2982" spans="1:12" x14ac:dyDescent="0.2">
      <c r="A2982" s="11" t="s">
        <v>3272</v>
      </c>
      <c r="B2982" s="28">
        <v>44313</v>
      </c>
      <c r="C2982" s="13" t="s">
        <v>19</v>
      </c>
      <c r="D2982" s="13">
        <v>4</v>
      </c>
      <c r="E2982" s="9" t="s">
        <v>4896</v>
      </c>
      <c r="F2982" s="20" t="s">
        <v>4908</v>
      </c>
      <c r="G2982" t="s">
        <v>4904</v>
      </c>
      <c r="H2982" t="str">
        <f>VLOOKUP(E2982,suppliers!$A$2:$B$18,2,)</f>
        <v>OTHER</v>
      </c>
      <c r="I2982" t="str">
        <f>VLOOKUP(C2982,Table_items[],2,FALSE)</f>
        <v>Paratusin 1 Strip 10 Tablet</v>
      </c>
      <c r="J2982" t="str">
        <f>VLOOKUP(C2982,Table_items[],3,FALSE)</f>
        <v>Obat Batuk &amp; Pilek</v>
      </c>
      <c r="K2982" s="23">
        <f>VLOOKUP(C2982,Table_items[],4,FALSE)</f>
        <v>13600</v>
      </c>
      <c r="L2982" s="23">
        <f>VLOOKUP(C2982,Table_items[],5,FALSE)</f>
        <v>13818</v>
      </c>
    </row>
    <row r="2983" spans="1:12" x14ac:dyDescent="0.2">
      <c r="A2983" s="7" t="s">
        <v>3273</v>
      </c>
      <c r="B2983" s="27">
        <v>44313</v>
      </c>
      <c r="C2983" s="9" t="s">
        <v>12</v>
      </c>
      <c r="D2983" s="9">
        <v>71</v>
      </c>
      <c r="E2983" s="9" t="s">
        <v>4896</v>
      </c>
      <c r="F2983" s="20" t="s">
        <v>4908</v>
      </c>
      <c r="G2983" t="s">
        <v>4904</v>
      </c>
      <c r="H2983" t="str">
        <f>VLOOKUP(E2983,suppliers!$A$2:$B$18,2,)</f>
        <v>OTHER</v>
      </c>
      <c r="I2983" t="str">
        <f>VLOOKUP(C2983,Table_items[],2,FALSE)</f>
        <v>Decolsen 1 Strip 4 Tablet</v>
      </c>
      <c r="J2983" t="str">
        <f>VLOOKUP(C2983,Table_items[],3,FALSE)</f>
        <v>Obat Batuk &amp; Pilek</v>
      </c>
      <c r="K2983" s="23">
        <f>VLOOKUP(C2983,Table_items[],4,FALSE)</f>
        <v>2886</v>
      </c>
      <c r="L2983" s="23">
        <f>VLOOKUP(C2983,Table_items[],5,FALSE)</f>
        <v>2915</v>
      </c>
    </row>
    <row r="2984" spans="1:12" x14ac:dyDescent="0.2">
      <c r="A2984" s="11" t="s">
        <v>3274</v>
      </c>
      <c r="B2984" s="28">
        <v>44313</v>
      </c>
      <c r="C2984" s="13" t="s">
        <v>37</v>
      </c>
      <c r="D2984" s="13">
        <v>73</v>
      </c>
      <c r="E2984" s="9" t="s">
        <v>4896</v>
      </c>
      <c r="F2984" s="20" t="s">
        <v>4908</v>
      </c>
      <c r="G2984" t="s">
        <v>4904</v>
      </c>
      <c r="H2984" t="str">
        <f>VLOOKUP(E2984,suppliers!$A$2:$B$18,2,)</f>
        <v>OTHER</v>
      </c>
      <c r="I2984" t="str">
        <f>VLOOKUP(C2984,Table_items[],2,FALSE)</f>
        <v>Bodrex Extra</v>
      </c>
      <c r="J2984" t="str">
        <f>VLOOKUP(C2984,Table_items[],3,FALSE)</f>
        <v>Obat Sakit Kepala &amp; Demam</v>
      </c>
      <c r="K2984" s="23">
        <f>VLOOKUP(C2984,Table_items[],4,FALSE)</f>
        <v>50788</v>
      </c>
      <c r="L2984" s="23">
        <f>VLOOKUP(C2984,Table_items[],5,FALSE)</f>
        <v>51753</v>
      </c>
    </row>
    <row r="2985" spans="1:12" x14ac:dyDescent="0.2">
      <c r="A2985" s="7" t="s">
        <v>3275</v>
      </c>
      <c r="B2985" s="27">
        <v>44313</v>
      </c>
      <c r="C2985" s="9" t="s">
        <v>9</v>
      </c>
      <c r="D2985" s="9">
        <v>25</v>
      </c>
      <c r="E2985" s="9" t="s">
        <v>4896</v>
      </c>
      <c r="F2985" s="20" t="s">
        <v>4908</v>
      </c>
      <c r="G2985" t="s">
        <v>4904</v>
      </c>
      <c r="H2985" t="str">
        <f>VLOOKUP(E2985,suppliers!$A$2:$B$18,2,)</f>
        <v>OTHER</v>
      </c>
      <c r="I2985" t="str">
        <f>VLOOKUP(C2985,Table_items[],2,FALSE)</f>
        <v>Bedak Heroxyn 150 gr</v>
      </c>
      <c r="J2985" t="str">
        <f>VLOOKUP(C2985,Table_items[],3,FALSE)</f>
        <v>Obat Alergi</v>
      </c>
      <c r="K2985" s="23">
        <f>VLOOKUP(C2985,Table_items[],4,FALSE)</f>
        <v>16950</v>
      </c>
      <c r="L2985" s="23">
        <f>VLOOKUP(C2985,Table_items[],5,FALSE)</f>
        <v>17170</v>
      </c>
    </row>
    <row r="2986" spans="1:12" x14ac:dyDescent="0.2">
      <c r="A2986" s="11" t="s">
        <v>3276</v>
      </c>
      <c r="B2986" s="28">
        <v>44313</v>
      </c>
      <c r="C2986" s="13" t="s">
        <v>9</v>
      </c>
      <c r="D2986" s="13">
        <v>8</v>
      </c>
      <c r="E2986" s="9" t="s">
        <v>4896</v>
      </c>
      <c r="F2986" s="20" t="s">
        <v>4908</v>
      </c>
      <c r="G2986" t="s">
        <v>4904</v>
      </c>
      <c r="H2986" t="str">
        <f>VLOOKUP(E2986,suppliers!$A$2:$B$18,2,)</f>
        <v>OTHER</v>
      </c>
      <c r="I2986" t="str">
        <f>VLOOKUP(C2986,Table_items[],2,FALSE)</f>
        <v>Bedak Heroxyn 150 gr</v>
      </c>
      <c r="J2986" t="str">
        <f>VLOOKUP(C2986,Table_items[],3,FALSE)</f>
        <v>Obat Alergi</v>
      </c>
      <c r="K2986" s="23">
        <f>VLOOKUP(C2986,Table_items[],4,FALSE)</f>
        <v>16950</v>
      </c>
      <c r="L2986" s="23">
        <f>VLOOKUP(C2986,Table_items[],5,FALSE)</f>
        <v>17170</v>
      </c>
    </row>
    <row r="2987" spans="1:12" s="23" customFormat="1" x14ac:dyDescent="0.2">
      <c r="A2987" s="7" t="s">
        <v>3277</v>
      </c>
      <c r="B2987" s="27">
        <v>44313</v>
      </c>
      <c r="C2987" s="9" t="s">
        <v>24</v>
      </c>
      <c r="D2987" s="9">
        <v>34</v>
      </c>
      <c r="E2987" s="9" t="s">
        <v>4896</v>
      </c>
      <c r="F2987" s="20" t="s">
        <v>4908</v>
      </c>
      <c r="G2987" t="s">
        <v>4904</v>
      </c>
      <c r="H2987" t="str">
        <f>VLOOKUP(E2987,suppliers!$A$2:$B$18,2,)</f>
        <v>OTHER</v>
      </c>
      <c r="I2987" t="str">
        <f>VLOOKUP(C2987,Table_items[],2,FALSE)</f>
        <v>Irbesartan</v>
      </c>
      <c r="J2987" t="str">
        <f>VLOOKUP(C2987,Table_items[],3,FALSE)</f>
        <v>Obat Hipertensi</v>
      </c>
      <c r="K2987" s="23">
        <f>VLOOKUP(C2987,Table_items[],4,FALSE)</f>
        <v>108794</v>
      </c>
      <c r="L2987" s="23">
        <f>VLOOKUP(C2987,Table_items[],5,FALSE)</f>
        <v>109447</v>
      </c>
    </row>
    <row r="2988" spans="1:12" s="23" customFormat="1" x14ac:dyDescent="0.2">
      <c r="A2988" s="11" t="s">
        <v>3278</v>
      </c>
      <c r="B2988" s="28">
        <v>44313</v>
      </c>
      <c r="C2988" s="13" t="s">
        <v>38</v>
      </c>
      <c r="D2988" s="13">
        <v>30</v>
      </c>
      <c r="E2988" s="9" t="s">
        <v>4896</v>
      </c>
      <c r="F2988" s="20" t="s">
        <v>4908</v>
      </c>
      <c r="G2988" t="s">
        <v>4904</v>
      </c>
      <c r="H2988" t="str">
        <f>VLOOKUP(E2988,suppliers!$A$2:$B$18,2,)</f>
        <v>OTHER</v>
      </c>
      <c r="I2988" t="str">
        <f>VLOOKUP(C2988,Table_items[],2,FALSE)</f>
        <v>Sanmol 500 MG 4 Tablet</v>
      </c>
      <c r="J2988" t="str">
        <f>VLOOKUP(C2988,Table_items[],3,FALSE)</f>
        <v>Obat Sakit Kepala &amp; Demam</v>
      </c>
      <c r="K2988" s="23">
        <f>VLOOKUP(C2988,Table_items[],4,FALSE)</f>
        <v>1600</v>
      </c>
      <c r="L2988" s="23">
        <f>VLOOKUP(C2988,Table_items[],5,FALSE)</f>
        <v>1619</v>
      </c>
    </row>
    <row r="2989" spans="1:12" s="23" customFormat="1" x14ac:dyDescent="0.2">
      <c r="A2989" s="7" t="s">
        <v>3279</v>
      </c>
      <c r="B2989" s="27">
        <v>44313</v>
      </c>
      <c r="C2989" s="9" t="s">
        <v>10</v>
      </c>
      <c r="D2989" s="9">
        <v>2</v>
      </c>
      <c r="E2989" s="9" t="s">
        <v>4896</v>
      </c>
      <c r="F2989" s="20" t="s">
        <v>4908</v>
      </c>
      <c r="G2989" t="s">
        <v>4904</v>
      </c>
      <c r="H2989" t="str">
        <f>VLOOKUP(E2989,suppliers!$A$2:$B$18,2,)</f>
        <v>OTHER</v>
      </c>
      <c r="I2989" t="str">
        <f>VLOOKUP(C2989,Table_items[],2,FALSE)</f>
        <v>Dexteem Box Plus 100 Tablet</v>
      </c>
      <c r="J2989" t="str">
        <f>VLOOKUP(C2989,Table_items[],3,FALSE)</f>
        <v>Obat Alergi</v>
      </c>
      <c r="K2989" s="23">
        <f>VLOOKUP(C2989,Table_items[],4,FALSE)</f>
        <v>25322</v>
      </c>
      <c r="L2989" s="23">
        <f>VLOOKUP(C2989,Table_items[],5,FALSE)</f>
        <v>25449</v>
      </c>
    </row>
    <row r="2990" spans="1:12" s="23" customFormat="1" x14ac:dyDescent="0.2">
      <c r="A2990" s="11" t="s">
        <v>3280</v>
      </c>
      <c r="B2990" s="28">
        <v>44313</v>
      </c>
      <c r="C2990" s="13" t="s">
        <v>30</v>
      </c>
      <c r="D2990" s="13">
        <v>112</v>
      </c>
      <c r="E2990" s="9" t="s">
        <v>4896</v>
      </c>
      <c r="F2990" s="20" t="s">
        <v>4908</v>
      </c>
      <c r="G2990" t="s">
        <v>4904</v>
      </c>
      <c r="H2990" t="str">
        <f>VLOOKUP(E2990,suppliers!$A$2:$B$18,2,)</f>
        <v>OTHER</v>
      </c>
      <c r="I2990" t="str">
        <f>VLOOKUP(C2990,Table_items[],2,FALSE)</f>
        <v>Koolfever</v>
      </c>
      <c r="J2990" t="str">
        <f>VLOOKUP(C2990,Table_items[],3,FALSE)</f>
        <v>Obat Sakit Kepala &amp; Demam</v>
      </c>
      <c r="K2990" s="23">
        <f>VLOOKUP(C2990,Table_items[],4,FALSE)</f>
        <v>7500</v>
      </c>
      <c r="L2990" s="23">
        <f>VLOOKUP(C2990,Table_items[],5,FALSE)</f>
        <v>7620</v>
      </c>
    </row>
    <row r="2991" spans="1:12" s="23" customFormat="1" x14ac:dyDescent="0.2">
      <c r="A2991" s="7" t="s">
        <v>3281</v>
      </c>
      <c r="B2991" s="27">
        <v>44313</v>
      </c>
      <c r="C2991" s="9" t="s">
        <v>28</v>
      </c>
      <c r="D2991" s="9">
        <v>65</v>
      </c>
      <c r="E2991" s="9" t="s">
        <v>4896</v>
      </c>
      <c r="F2991" s="20" t="s">
        <v>4908</v>
      </c>
      <c r="G2991" t="s">
        <v>4904</v>
      </c>
      <c r="H2991" t="str">
        <f>VLOOKUP(E2991,suppliers!$A$2:$B$18,2,)</f>
        <v>OTHER</v>
      </c>
      <c r="I2991" t="str">
        <f>VLOOKUP(C2991,Table_items[],2,FALSE)</f>
        <v>Hyperchol 100 MG 12 KPS</v>
      </c>
      <c r="J2991" t="str">
        <f>VLOOKUP(C2991,Table_items[],3,FALSE)</f>
        <v>Obat Kolesterol</v>
      </c>
      <c r="K2991" s="23">
        <f>VLOOKUP(C2991,Table_items[],4,FALSE)</f>
        <v>42800</v>
      </c>
      <c r="L2991" s="23">
        <f>VLOOKUP(C2991,Table_items[],5,FALSE)</f>
        <v>43442</v>
      </c>
    </row>
    <row r="2992" spans="1:12" s="23" customFormat="1" x14ac:dyDescent="0.2">
      <c r="A2992" s="11" t="s">
        <v>3282</v>
      </c>
      <c r="B2992" s="28">
        <v>44313</v>
      </c>
      <c r="C2992" s="13" t="s">
        <v>8</v>
      </c>
      <c r="D2992" s="13">
        <v>60</v>
      </c>
      <c r="E2992" s="9" t="s">
        <v>4896</v>
      </c>
      <c r="F2992" s="20" t="s">
        <v>4908</v>
      </c>
      <c r="G2992" t="s">
        <v>4904</v>
      </c>
      <c r="H2992" t="str">
        <f>VLOOKUP(E2992,suppliers!$A$2:$B$18,2,)</f>
        <v>OTHER</v>
      </c>
      <c r="I2992" t="str">
        <f>VLOOKUP(C2992,Table_items[],2,FALSE)</f>
        <v>Bisoprolol Ogb Dexa</v>
      </c>
      <c r="J2992" t="str">
        <f>VLOOKUP(C2992,Table_items[],3,FALSE)</f>
        <v>Obat Alergi</v>
      </c>
      <c r="K2992" s="23">
        <f>VLOOKUP(C2992,Table_items[],4,FALSE)</f>
        <v>10000</v>
      </c>
      <c r="L2992" s="23">
        <f>VLOOKUP(C2992,Table_items[],5,FALSE)</f>
        <v>10180</v>
      </c>
    </row>
    <row r="2993" spans="1:12" s="23" customFormat="1" x14ac:dyDescent="0.2">
      <c r="A2993" s="7" t="s">
        <v>3283</v>
      </c>
      <c r="B2993" s="27">
        <v>44313</v>
      </c>
      <c r="C2993" s="9" t="s">
        <v>5</v>
      </c>
      <c r="D2993" s="9">
        <v>14</v>
      </c>
      <c r="E2993" s="9" t="s">
        <v>4896</v>
      </c>
      <c r="F2993" s="20" t="s">
        <v>4908</v>
      </c>
      <c r="G2993" t="s">
        <v>4904</v>
      </c>
      <c r="H2993" t="str">
        <f>VLOOKUP(E2993,suppliers!$A$2:$B$18,2,)</f>
        <v>OTHER</v>
      </c>
      <c r="I2993" t="str">
        <f>VLOOKUP(C2993,Table_items[],2,FALSE)</f>
        <v>Ozen 10 MG Blister</v>
      </c>
      <c r="J2993" t="str">
        <f>VLOOKUP(C2993,Table_items[],3,FALSE)</f>
        <v>Obat Alergi</v>
      </c>
      <c r="K2993" s="23">
        <f>VLOOKUP(C2993,Table_items[],4,FALSE)</f>
        <v>18611</v>
      </c>
      <c r="L2993" s="23">
        <f>VLOOKUP(C2993,Table_items[],5,FALSE)</f>
        <v>18816</v>
      </c>
    </row>
    <row r="2994" spans="1:12" s="23" customFormat="1" x14ac:dyDescent="0.2">
      <c r="A2994" s="11" t="s">
        <v>3284</v>
      </c>
      <c r="B2994" s="28">
        <v>44314</v>
      </c>
      <c r="C2994" s="13" t="s">
        <v>38</v>
      </c>
      <c r="D2994" s="13">
        <v>18</v>
      </c>
      <c r="E2994" s="9" t="s">
        <v>4896</v>
      </c>
      <c r="F2994" s="20" t="s">
        <v>4908</v>
      </c>
      <c r="G2994" t="s">
        <v>4904</v>
      </c>
      <c r="H2994" t="str">
        <f>VLOOKUP(E2994,suppliers!$A$2:$B$18,2,)</f>
        <v>OTHER</v>
      </c>
      <c r="I2994" t="str">
        <f>VLOOKUP(C2994,Table_items[],2,FALSE)</f>
        <v>Sanmol 500 MG 4 Tablet</v>
      </c>
      <c r="J2994" t="str">
        <f>VLOOKUP(C2994,Table_items[],3,FALSE)</f>
        <v>Obat Sakit Kepala &amp; Demam</v>
      </c>
      <c r="K2994" s="23">
        <f>VLOOKUP(C2994,Table_items[],4,FALSE)</f>
        <v>1600</v>
      </c>
      <c r="L2994" s="23">
        <f>VLOOKUP(C2994,Table_items[],5,FALSE)</f>
        <v>1619</v>
      </c>
    </row>
    <row r="2995" spans="1:12" s="23" customFormat="1" x14ac:dyDescent="0.2">
      <c r="A2995" s="7" t="s">
        <v>3285</v>
      </c>
      <c r="B2995" s="27">
        <v>44314</v>
      </c>
      <c r="C2995" s="9" t="s">
        <v>36</v>
      </c>
      <c r="D2995" s="9">
        <v>58</v>
      </c>
      <c r="E2995" s="9" t="s">
        <v>4896</v>
      </c>
      <c r="F2995" s="20" t="s">
        <v>4908</v>
      </c>
      <c r="G2995" t="s">
        <v>4904</v>
      </c>
      <c r="H2995" t="str">
        <f>VLOOKUP(E2995,suppliers!$A$2:$B$18,2,)</f>
        <v>OTHER</v>
      </c>
      <c r="I2995" t="str">
        <f>VLOOKUP(C2995,Table_items[],2,FALSE)</f>
        <v>Sanmol Paracetamol</v>
      </c>
      <c r="J2995" t="str">
        <f>VLOOKUP(C2995,Table_items[],3,FALSE)</f>
        <v>Obat Sakit Kepala &amp; Demam</v>
      </c>
      <c r="K2995" s="23">
        <f>VLOOKUP(C2995,Table_items[],4,FALSE)</f>
        <v>16100</v>
      </c>
      <c r="L2995" s="23">
        <f>VLOOKUP(C2995,Table_items[],5,FALSE)</f>
        <v>16261</v>
      </c>
    </row>
    <row r="2996" spans="1:12" s="23" customFormat="1" x14ac:dyDescent="0.2">
      <c r="A2996" s="11" t="s">
        <v>3286</v>
      </c>
      <c r="B2996" s="28">
        <v>44314</v>
      </c>
      <c r="C2996" s="13" t="s">
        <v>40</v>
      </c>
      <c r="D2996" s="13">
        <v>1</v>
      </c>
      <c r="E2996" s="9" t="s">
        <v>4896</v>
      </c>
      <c r="F2996" s="20" t="s">
        <v>4908</v>
      </c>
      <c r="G2996" t="s">
        <v>4904</v>
      </c>
      <c r="H2996" t="str">
        <f>VLOOKUP(E2996,suppliers!$A$2:$B$18,2,)</f>
        <v>OTHER</v>
      </c>
      <c r="I2996" t="str">
        <f>VLOOKUP(C2996,Table_items[],2,FALSE)</f>
        <v>Paramex Tablet / Obat</v>
      </c>
      <c r="J2996" t="str">
        <f>VLOOKUP(C2996,Table_items[],3,FALSE)</f>
        <v>Obat Sakit Kepala &amp; Demam</v>
      </c>
      <c r="K2996" s="23">
        <f>VLOOKUP(C2996,Table_items[],4,FALSE)</f>
        <v>2560</v>
      </c>
      <c r="L2996" s="23">
        <f>VLOOKUP(C2996,Table_items[],5,FALSE)</f>
        <v>2586</v>
      </c>
    </row>
    <row r="2997" spans="1:12" s="23" customFormat="1" x14ac:dyDescent="0.2">
      <c r="A2997" s="7" t="s">
        <v>3287</v>
      </c>
      <c r="B2997" s="27">
        <v>44314</v>
      </c>
      <c r="C2997" s="9" t="s">
        <v>28</v>
      </c>
      <c r="D2997" s="9">
        <v>76</v>
      </c>
      <c r="E2997" s="9" t="s">
        <v>4896</v>
      </c>
      <c r="F2997" s="20" t="s">
        <v>4908</v>
      </c>
      <c r="G2997" t="s">
        <v>4904</v>
      </c>
      <c r="H2997" t="str">
        <f>VLOOKUP(E2997,suppliers!$A$2:$B$18,2,)</f>
        <v>OTHER</v>
      </c>
      <c r="I2997" t="str">
        <f>VLOOKUP(C2997,Table_items[],2,FALSE)</f>
        <v>Hyperchol 100 MG 12 KPS</v>
      </c>
      <c r="J2997" t="str">
        <f>VLOOKUP(C2997,Table_items[],3,FALSE)</f>
        <v>Obat Kolesterol</v>
      </c>
      <c r="K2997" s="23">
        <f>VLOOKUP(C2997,Table_items[],4,FALSE)</f>
        <v>42800</v>
      </c>
      <c r="L2997" s="23">
        <f>VLOOKUP(C2997,Table_items[],5,FALSE)</f>
        <v>43442</v>
      </c>
    </row>
    <row r="2998" spans="1:12" s="23" customFormat="1" x14ac:dyDescent="0.2">
      <c r="A2998" s="11" t="s">
        <v>3288</v>
      </c>
      <c r="B2998" s="28">
        <v>44314</v>
      </c>
      <c r="C2998" s="13" t="s">
        <v>8</v>
      </c>
      <c r="D2998" s="13">
        <v>7</v>
      </c>
      <c r="E2998" s="9" t="s">
        <v>4896</v>
      </c>
      <c r="F2998" s="20" t="s">
        <v>4908</v>
      </c>
      <c r="G2998" t="s">
        <v>4904</v>
      </c>
      <c r="H2998" t="str">
        <f>VLOOKUP(E2998,suppliers!$A$2:$B$18,2,)</f>
        <v>OTHER</v>
      </c>
      <c r="I2998" t="str">
        <f>VLOOKUP(C2998,Table_items[],2,FALSE)</f>
        <v>Bisoprolol Ogb Dexa</v>
      </c>
      <c r="J2998" t="str">
        <f>VLOOKUP(C2998,Table_items[],3,FALSE)</f>
        <v>Obat Alergi</v>
      </c>
      <c r="K2998" s="23">
        <f>VLOOKUP(C2998,Table_items[],4,FALSE)</f>
        <v>10000</v>
      </c>
      <c r="L2998" s="23">
        <f>VLOOKUP(C2998,Table_items[],5,FALSE)</f>
        <v>10180</v>
      </c>
    </row>
    <row r="2999" spans="1:12" s="23" customFormat="1" x14ac:dyDescent="0.2">
      <c r="A2999" s="7" t="s">
        <v>3289</v>
      </c>
      <c r="B2999" s="27">
        <v>44314</v>
      </c>
      <c r="C2999" s="9" t="s">
        <v>7</v>
      </c>
      <c r="D2999" s="9">
        <v>210</v>
      </c>
      <c r="E2999" s="9" t="s">
        <v>4896</v>
      </c>
      <c r="F2999" s="20" t="s">
        <v>4908</v>
      </c>
      <c r="G2999" t="s">
        <v>4904</v>
      </c>
      <c r="H2999" t="str">
        <f>VLOOKUP(E2999,suppliers!$A$2:$B$18,2,)</f>
        <v>OTHER</v>
      </c>
      <c r="I2999" t="str">
        <f>VLOOKUP(C2999,Table_items[],2,FALSE)</f>
        <v>Acetylcysteine Mahakam 200 mg</v>
      </c>
      <c r="J2999" t="str">
        <f>VLOOKUP(C2999,Table_items[],3,FALSE)</f>
        <v>Obat Alergi</v>
      </c>
      <c r="K2999" s="23">
        <f>VLOOKUP(C2999,Table_items[],4,FALSE)</f>
        <v>33000</v>
      </c>
      <c r="L2999" s="23">
        <f>VLOOKUP(C2999,Table_items[],5,FALSE)</f>
        <v>33330</v>
      </c>
    </row>
    <row r="3000" spans="1:12" s="23" customFormat="1" x14ac:dyDescent="0.2">
      <c r="A3000" s="11" t="s">
        <v>3290</v>
      </c>
      <c r="B3000" s="28">
        <v>44314</v>
      </c>
      <c r="C3000" s="13" t="s">
        <v>14</v>
      </c>
      <c r="D3000" s="13">
        <v>20</v>
      </c>
      <c r="E3000" s="9" t="s">
        <v>4896</v>
      </c>
      <c r="F3000" s="20" t="s">
        <v>4908</v>
      </c>
      <c r="G3000" t="s">
        <v>4904</v>
      </c>
      <c r="H3000" t="str">
        <f>VLOOKUP(E3000,suppliers!$A$2:$B$18,2,)</f>
        <v>OTHER</v>
      </c>
      <c r="I3000" t="str">
        <f>VLOOKUP(C3000,Table_items[],2,FALSE)</f>
        <v>Lo Han Kuo Infusion 12</v>
      </c>
      <c r="J3000" t="str">
        <f>VLOOKUP(C3000,Table_items[],3,FALSE)</f>
        <v>Obat Batuk &amp; Pilek</v>
      </c>
      <c r="K3000" s="23">
        <f>VLOOKUP(C3000,Table_items[],4,FALSE)</f>
        <v>23869</v>
      </c>
      <c r="L3000" s="23">
        <f>VLOOKUP(C3000,Table_items[],5,FALSE)</f>
        <v>24179</v>
      </c>
    </row>
    <row r="3001" spans="1:12" s="23" customFormat="1" x14ac:dyDescent="0.2">
      <c r="A3001" s="7" t="s">
        <v>3291</v>
      </c>
      <c r="B3001" s="27">
        <v>44314</v>
      </c>
      <c r="C3001" s="9" t="s">
        <v>25</v>
      </c>
      <c r="D3001" s="9">
        <v>13</v>
      </c>
      <c r="E3001" s="9" t="s">
        <v>4896</v>
      </c>
      <c r="F3001" s="20" t="s">
        <v>4908</v>
      </c>
      <c r="G3001" t="s">
        <v>4904</v>
      </c>
      <c r="H3001" t="str">
        <f>VLOOKUP(E3001,suppliers!$A$2:$B$18,2,)</f>
        <v>OTHER</v>
      </c>
      <c r="I3001" t="str">
        <f>VLOOKUP(C3001,Table_items[],2,FALSE)</f>
        <v>Irvell 150MG Box 20 Tablet</v>
      </c>
      <c r="J3001" t="str">
        <f>VLOOKUP(C3001,Table_items[],3,FALSE)</f>
        <v>Obat Hipertensi</v>
      </c>
      <c r="K3001" s="23">
        <f>VLOOKUP(C3001,Table_items[],4,FALSE)</f>
        <v>143991</v>
      </c>
      <c r="L3001" s="23">
        <f>VLOOKUP(C3001,Table_items[],5,FALSE)</f>
        <v>146871</v>
      </c>
    </row>
    <row r="3002" spans="1:12" s="23" customFormat="1" x14ac:dyDescent="0.2">
      <c r="A3002" s="11" t="s">
        <v>3292</v>
      </c>
      <c r="B3002" s="28">
        <v>44315</v>
      </c>
      <c r="C3002" s="13" t="s">
        <v>12</v>
      </c>
      <c r="D3002" s="13">
        <v>33</v>
      </c>
      <c r="E3002" s="9" t="s">
        <v>4896</v>
      </c>
      <c r="F3002" s="20" t="s">
        <v>4908</v>
      </c>
      <c r="G3002" t="s">
        <v>4904</v>
      </c>
      <c r="H3002" t="str">
        <f>VLOOKUP(E3002,suppliers!$A$2:$B$18,2,)</f>
        <v>OTHER</v>
      </c>
      <c r="I3002" t="str">
        <f>VLOOKUP(C3002,Table_items[],2,FALSE)</f>
        <v>Decolsen 1 Strip 4 Tablet</v>
      </c>
      <c r="J3002" t="str">
        <f>VLOOKUP(C3002,Table_items[],3,FALSE)</f>
        <v>Obat Batuk &amp; Pilek</v>
      </c>
      <c r="K3002" s="23">
        <f>VLOOKUP(C3002,Table_items[],4,FALSE)</f>
        <v>2886</v>
      </c>
      <c r="L3002" s="23">
        <f>VLOOKUP(C3002,Table_items[],5,FALSE)</f>
        <v>2915</v>
      </c>
    </row>
    <row r="3003" spans="1:12" s="23" customFormat="1" x14ac:dyDescent="0.2">
      <c r="A3003" s="7" t="s">
        <v>3293</v>
      </c>
      <c r="B3003" s="27">
        <v>44315</v>
      </c>
      <c r="C3003" s="9" t="s">
        <v>9</v>
      </c>
      <c r="D3003" s="9">
        <v>11</v>
      </c>
      <c r="E3003" s="9" t="s">
        <v>4896</v>
      </c>
      <c r="F3003" s="20" t="s">
        <v>4908</v>
      </c>
      <c r="G3003" t="s">
        <v>4904</v>
      </c>
      <c r="H3003" t="str">
        <f>VLOOKUP(E3003,suppliers!$A$2:$B$18,2,)</f>
        <v>OTHER</v>
      </c>
      <c r="I3003" t="str">
        <f>VLOOKUP(C3003,Table_items[],2,FALSE)</f>
        <v>Bedak Heroxyn 150 gr</v>
      </c>
      <c r="J3003" t="str">
        <f>VLOOKUP(C3003,Table_items[],3,FALSE)</f>
        <v>Obat Alergi</v>
      </c>
      <c r="K3003" s="23">
        <f>VLOOKUP(C3003,Table_items[],4,FALSE)</f>
        <v>16950</v>
      </c>
      <c r="L3003" s="23">
        <f>VLOOKUP(C3003,Table_items[],5,FALSE)</f>
        <v>17170</v>
      </c>
    </row>
    <row r="3004" spans="1:12" s="23" customFormat="1" x14ac:dyDescent="0.2">
      <c r="A3004" s="11" t="s">
        <v>3294</v>
      </c>
      <c r="B3004" s="28">
        <v>44315</v>
      </c>
      <c r="C3004" s="13" t="s">
        <v>41</v>
      </c>
      <c r="D3004" s="13">
        <v>27</v>
      </c>
      <c r="E3004" s="9" t="s">
        <v>4896</v>
      </c>
      <c r="F3004" s="20" t="s">
        <v>4908</v>
      </c>
      <c r="G3004" t="s">
        <v>4904</v>
      </c>
      <c r="H3004" t="str">
        <f>VLOOKUP(E3004,suppliers!$A$2:$B$18,2,)</f>
        <v>OTHER</v>
      </c>
      <c r="I3004" t="str">
        <f>VLOOKUP(C3004,Table_items[],2,FALSE)</f>
        <v>Otilon Ear Drops 8 mL</v>
      </c>
      <c r="J3004" t="str">
        <f>VLOOKUP(C3004,Table_items[],3,FALSE)</f>
        <v>Obat Telinga</v>
      </c>
      <c r="K3004" s="23">
        <f>VLOOKUP(C3004,Table_items[],4,FALSE)</f>
        <v>55000</v>
      </c>
      <c r="L3004" s="23">
        <f>VLOOKUP(C3004,Table_items[],5,FALSE)</f>
        <v>55935</v>
      </c>
    </row>
    <row r="3005" spans="1:12" s="23" customFormat="1" x14ac:dyDescent="0.2">
      <c r="A3005" s="7" t="s">
        <v>3295</v>
      </c>
      <c r="B3005" s="27">
        <v>44315</v>
      </c>
      <c r="C3005" s="9" t="s">
        <v>36</v>
      </c>
      <c r="D3005" s="9">
        <v>35</v>
      </c>
      <c r="E3005" s="9" t="s">
        <v>4896</v>
      </c>
      <c r="F3005" s="20" t="s">
        <v>4908</v>
      </c>
      <c r="G3005" t="s">
        <v>4904</v>
      </c>
      <c r="H3005" t="str">
        <f>VLOOKUP(E3005,suppliers!$A$2:$B$18,2,)</f>
        <v>OTHER</v>
      </c>
      <c r="I3005" t="str">
        <f>VLOOKUP(C3005,Table_items[],2,FALSE)</f>
        <v>Sanmol Paracetamol</v>
      </c>
      <c r="J3005" t="str">
        <f>VLOOKUP(C3005,Table_items[],3,FALSE)</f>
        <v>Obat Sakit Kepala &amp; Demam</v>
      </c>
      <c r="K3005" s="23">
        <f>VLOOKUP(C3005,Table_items[],4,FALSE)</f>
        <v>16100</v>
      </c>
      <c r="L3005" s="23">
        <f>VLOOKUP(C3005,Table_items[],5,FALSE)</f>
        <v>16261</v>
      </c>
    </row>
    <row r="3006" spans="1:12" s="23" customFormat="1" x14ac:dyDescent="0.2">
      <c r="A3006" s="11" t="s">
        <v>3296</v>
      </c>
      <c r="B3006" s="28">
        <v>44315</v>
      </c>
      <c r="C3006" s="13" t="s">
        <v>40</v>
      </c>
      <c r="D3006" s="13">
        <v>6</v>
      </c>
      <c r="E3006" s="9" t="s">
        <v>4896</v>
      </c>
      <c r="F3006" s="20" t="s">
        <v>4908</v>
      </c>
      <c r="G3006" t="s">
        <v>4904</v>
      </c>
      <c r="H3006" t="str">
        <f>VLOOKUP(E3006,suppliers!$A$2:$B$18,2,)</f>
        <v>OTHER</v>
      </c>
      <c r="I3006" t="str">
        <f>VLOOKUP(C3006,Table_items[],2,FALSE)</f>
        <v>Paramex Tablet / Obat</v>
      </c>
      <c r="J3006" t="str">
        <f>VLOOKUP(C3006,Table_items[],3,FALSE)</f>
        <v>Obat Sakit Kepala &amp; Demam</v>
      </c>
      <c r="K3006" s="23">
        <f>VLOOKUP(C3006,Table_items[],4,FALSE)</f>
        <v>2560</v>
      </c>
      <c r="L3006" s="23">
        <f>VLOOKUP(C3006,Table_items[],5,FALSE)</f>
        <v>2586</v>
      </c>
    </row>
    <row r="3007" spans="1:12" s="23" customFormat="1" x14ac:dyDescent="0.2">
      <c r="A3007" s="7" t="s">
        <v>3297</v>
      </c>
      <c r="B3007" s="27">
        <v>44315</v>
      </c>
      <c r="C3007" s="9" t="s">
        <v>14</v>
      </c>
      <c r="D3007" s="9">
        <v>102</v>
      </c>
      <c r="E3007" s="9" t="s">
        <v>4896</v>
      </c>
      <c r="F3007" s="20" t="s">
        <v>4908</v>
      </c>
      <c r="G3007" t="s">
        <v>4904</v>
      </c>
      <c r="H3007" t="str">
        <f>VLOOKUP(E3007,suppliers!$A$2:$B$18,2,)</f>
        <v>OTHER</v>
      </c>
      <c r="I3007" t="str">
        <f>VLOOKUP(C3007,Table_items[],2,FALSE)</f>
        <v>Lo Han Kuo Infusion 12</v>
      </c>
      <c r="J3007" t="str">
        <f>VLOOKUP(C3007,Table_items[],3,FALSE)</f>
        <v>Obat Batuk &amp; Pilek</v>
      </c>
      <c r="K3007" s="23">
        <f>VLOOKUP(C3007,Table_items[],4,FALSE)</f>
        <v>23869</v>
      </c>
      <c r="L3007" s="23">
        <f>VLOOKUP(C3007,Table_items[],5,FALSE)</f>
        <v>24179</v>
      </c>
    </row>
    <row r="3008" spans="1:12" s="23" customFormat="1" x14ac:dyDescent="0.2">
      <c r="A3008" s="11" t="s">
        <v>3298</v>
      </c>
      <c r="B3008" s="28">
        <v>44316</v>
      </c>
      <c r="C3008" s="13" t="s">
        <v>12</v>
      </c>
      <c r="D3008" s="13">
        <v>50</v>
      </c>
      <c r="E3008" s="9" t="s">
        <v>4896</v>
      </c>
      <c r="F3008" s="20" t="s">
        <v>4908</v>
      </c>
      <c r="G3008" t="s">
        <v>4904</v>
      </c>
      <c r="H3008" t="str">
        <f>VLOOKUP(E3008,suppliers!$A$2:$B$18,2,)</f>
        <v>OTHER</v>
      </c>
      <c r="I3008" t="str">
        <f>VLOOKUP(C3008,Table_items[],2,FALSE)</f>
        <v>Decolsen 1 Strip 4 Tablet</v>
      </c>
      <c r="J3008" t="str">
        <f>VLOOKUP(C3008,Table_items[],3,FALSE)</f>
        <v>Obat Batuk &amp; Pilek</v>
      </c>
      <c r="K3008" s="23">
        <f>VLOOKUP(C3008,Table_items[],4,FALSE)</f>
        <v>2886</v>
      </c>
      <c r="L3008" s="23">
        <f>VLOOKUP(C3008,Table_items[],5,FALSE)</f>
        <v>2915</v>
      </c>
    </row>
    <row r="3009" spans="1:12" s="23" customFormat="1" x14ac:dyDescent="0.2">
      <c r="A3009" s="7" t="s">
        <v>3299</v>
      </c>
      <c r="B3009" s="27">
        <v>44316</v>
      </c>
      <c r="C3009" s="9" t="s">
        <v>41</v>
      </c>
      <c r="D3009" s="9">
        <v>29</v>
      </c>
      <c r="E3009" s="9" t="s">
        <v>4896</v>
      </c>
      <c r="F3009" s="20" t="s">
        <v>4908</v>
      </c>
      <c r="G3009" t="s">
        <v>4904</v>
      </c>
      <c r="H3009" t="str">
        <f>VLOOKUP(E3009,suppliers!$A$2:$B$18,2,)</f>
        <v>OTHER</v>
      </c>
      <c r="I3009" t="str">
        <f>VLOOKUP(C3009,Table_items[],2,FALSE)</f>
        <v>Otilon Ear Drops 8 mL</v>
      </c>
      <c r="J3009" t="str">
        <f>VLOOKUP(C3009,Table_items[],3,FALSE)</f>
        <v>Obat Telinga</v>
      </c>
      <c r="K3009" s="23">
        <f>VLOOKUP(C3009,Table_items[],4,FALSE)</f>
        <v>55000</v>
      </c>
      <c r="L3009" s="23">
        <f>VLOOKUP(C3009,Table_items[],5,FALSE)</f>
        <v>55935</v>
      </c>
    </row>
    <row r="3010" spans="1:12" s="23" customFormat="1" x14ac:dyDescent="0.2">
      <c r="A3010" s="11" t="s">
        <v>3300</v>
      </c>
      <c r="B3010" s="28">
        <v>44316</v>
      </c>
      <c r="C3010" s="13" t="s">
        <v>36</v>
      </c>
      <c r="D3010" s="13">
        <v>0</v>
      </c>
      <c r="E3010" s="9" t="s">
        <v>4896</v>
      </c>
      <c r="F3010" s="20" t="s">
        <v>4908</v>
      </c>
      <c r="G3010" t="s">
        <v>4904</v>
      </c>
      <c r="H3010" t="str">
        <f>VLOOKUP(E3010,suppliers!$A$2:$B$18,2,)</f>
        <v>OTHER</v>
      </c>
      <c r="I3010" t="str">
        <f>VLOOKUP(C3010,Table_items[],2,FALSE)</f>
        <v>Sanmol Paracetamol</v>
      </c>
      <c r="J3010" t="str">
        <f>VLOOKUP(C3010,Table_items[],3,FALSE)</f>
        <v>Obat Sakit Kepala &amp; Demam</v>
      </c>
      <c r="K3010" s="23">
        <f>VLOOKUP(C3010,Table_items[],4,FALSE)</f>
        <v>16100</v>
      </c>
      <c r="L3010" s="23">
        <f>VLOOKUP(C3010,Table_items[],5,FALSE)</f>
        <v>16261</v>
      </c>
    </row>
    <row r="3011" spans="1:12" s="23" customFormat="1" x14ac:dyDescent="0.2">
      <c r="A3011" s="7" t="s">
        <v>3301</v>
      </c>
      <c r="B3011" s="27">
        <v>44317</v>
      </c>
      <c r="C3011" s="9" t="s">
        <v>12</v>
      </c>
      <c r="D3011" s="9">
        <v>14</v>
      </c>
      <c r="E3011" s="9" t="s">
        <v>4896</v>
      </c>
      <c r="F3011" s="20" t="s">
        <v>4908</v>
      </c>
      <c r="G3011" t="s">
        <v>4904</v>
      </c>
      <c r="H3011" t="str">
        <f>VLOOKUP(E3011,suppliers!$A$2:$B$18,2,)</f>
        <v>OTHER</v>
      </c>
      <c r="I3011" t="str">
        <f>VLOOKUP(C3011,Table_items[],2,FALSE)</f>
        <v>Decolsen 1 Strip 4 Tablet</v>
      </c>
      <c r="J3011" t="str">
        <f>VLOOKUP(C3011,Table_items[],3,FALSE)</f>
        <v>Obat Batuk &amp; Pilek</v>
      </c>
      <c r="K3011" s="23">
        <f>VLOOKUP(C3011,Table_items[],4,FALSE)</f>
        <v>2886</v>
      </c>
      <c r="L3011" s="23">
        <f>VLOOKUP(C3011,Table_items[],5,FALSE)</f>
        <v>2915</v>
      </c>
    </row>
    <row r="3012" spans="1:12" s="23" customFormat="1" x14ac:dyDescent="0.2">
      <c r="A3012" s="11" t="s">
        <v>3302</v>
      </c>
      <c r="B3012" s="28">
        <v>44317</v>
      </c>
      <c r="C3012" s="13" t="s">
        <v>37</v>
      </c>
      <c r="D3012" s="13">
        <v>34</v>
      </c>
      <c r="E3012" s="9" t="s">
        <v>4896</v>
      </c>
      <c r="F3012" s="20" t="s">
        <v>4908</v>
      </c>
      <c r="G3012" t="s">
        <v>4904</v>
      </c>
      <c r="H3012" t="str">
        <f>VLOOKUP(E3012,suppliers!$A$2:$B$18,2,)</f>
        <v>OTHER</v>
      </c>
      <c r="I3012" t="str">
        <f>VLOOKUP(C3012,Table_items[],2,FALSE)</f>
        <v>Bodrex Extra</v>
      </c>
      <c r="J3012" t="str">
        <f>VLOOKUP(C3012,Table_items[],3,FALSE)</f>
        <v>Obat Sakit Kepala &amp; Demam</v>
      </c>
      <c r="K3012" s="23">
        <f>VLOOKUP(C3012,Table_items[],4,FALSE)</f>
        <v>50788</v>
      </c>
      <c r="L3012" s="23">
        <f>VLOOKUP(C3012,Table_items[],5,FALSE)</f>
        <v>51753</v>
      </c>
    </row>
    <row r="3013" spans="1:12" s="23" customFormat="1" x14ac:dyDescent="0.2">
      <c r="A3013" s="7" t="s">
        <v>3303</v>
      </c>
      <c r="B3013" s="27">
        <v>44317</v>
      </c>
      <c r="C3013" s="9" t="s">
        <v>40</v>
      </c>
      <c r="D3013" s="9">
        <v>3</v>
      </c>
      <c r="E3013" s="9" t="s">
        <v>4896</v>
      </c>
      <c r="F3013" s="20" t="s">
        <v>4908</v>
      </c>
      <c r="G3013" t="s">
        <v>4904</v>
      </c>
      <c r="H3013" t="str">
        <f>VLOOKUP(E3013,suppliers!$A$2:$B$18,2,)</f>
        <v>OTHER</v>
      </c>
      <c r="I3013" t="str">
        <f>VLOOKUP(C3013,Table_items[],2,FALSE)</f>
        <v>Paramex Tablet / Obat</v>
      </c>
      <c r="J3013" t="str">
        <f>VLOOKUP(C3013,Table_items[],3,FALSE)</f>
        <v>Obat Sakit Kepala &amp; Demam</v>
      </c>
      <c r="K3013" s="23">
        <f>VLOOKUP(C3013,Table_items[],4,FALSE)</f>
        <v>2560</v>
      </c>
      <c r="L3013" s="23">
        <f>VLOOKUP(C3013,Table_items[],5,FALSE)</f>
        <v>2586</v>
      </c>
    </row>
    <row r="3014" spans="1:12" s="23" customFormat="1" x14ac:dyDescent="0.2">
      <c r="A3014" s="11" t="s">
        <v>3304</v>
      </c>
      <c r="B3014" s="28">
        <v>44317</v>
      </c>
      <c r="C3014" s="13" t="s">
        <v>30</v>
      </c>
      <c r="D3014" s="13">
        <v>10</v>
      </c>
      <c r="E3014" s="9" t="s">
        <v>4896</v>
      </c>
      <c r="F3014" s="20" t="s">
        <v>4908</v>
      </c>
      <c r="G3014" t="s">
        <v>4904</v>
      </c>
      <c r="H3014" t="str">
        <f>VLOOKUP(E3014,suppliers!$A$2:$B$18,2,)</f>
        <v>OTHER</v>
      </c>
      <c r="I3014" t="str">
        <f>VLOOKUP(C3014,Table_items[],2,FALSE)</f>
        <v>Koolfever</v>
      </c>
      <c r="J3014" t="str">
        <f>VLOOKUP(C3014,Table_items[],3,FALSE)</f>
        <v>Obat Sakit Kepala &amp; Demam</v>
      </c>
      <c r="K3014" s="23">
        <f>VLOOKUP(C3014,Table_items[],4,FALSE)</f>
        <v>7500</v>
      </c>
      <c r="L3014" s="23">
        <f>VLOOKUP(C3014,Table_items[],5,FALSE)</f>
        <v>7620</v>
      </c>
    </row>
    <row r="3015" spans="1:12" s="23" customFormat="1" x14ac:dyDescent="0.2">
      <c r="A3015" s="7" t="s">
        <v>3305</v>
      </c>
      <c r="B3015" s="27">
        <v>44317</v>
      </c>
      <c r="C3015" s="9" t="s">
        <v>17</v>
      </c>
      <c r="D3015" s="9">
        <v>35</v>
      </c>
      <c r="E3015" s="9" t="s">
        <v>4896</v>
      </c>
      <c r="F3015" s="20" t="s">
        <v>4908</v>
      </c>
      <c r="G3015" t="s">
        <v>4904</v>
      </c>
      <c r="H3015" t="str">
        <f>VLOOKUP(E3015,suppliers!$A$2:$B$18,2,)</f>
        <v>OTHER</v>
      </c>
      <c r="I3015" t="str">
        <f>VLOOKUP(C3015,Table_items[],2,FALSE)</f>
        <v>Vicks Inhaler 0.5 mL</v>
      </c>
      <c r="J3015" t="str">
        <f>VLOOKUP(C3015,Table_items[],3,FALSE)</f>
        <v>Obat Batuk &amp; Pilek</v>
      </c>
      <c r="K3015" s="23">
        <f>VLOOKUP(C3015,Table_items[],4,FALSE)</f>
        <v>16155</v>
      </c>
      <c r="L3015" s="23">
        <f>VLOOKUP(C3015,Table_items[],5,FALSE)</f>
        <v>16430</v>
      </c>
    </row>
    <row r="3016" spans="1:12" s="23" customFormat="1" x14ac:dyDescent="0.2">
      <c r="A3016" s="11" t="s">
        <v>3306</v>
      </c>
      <c r="B3016" s="28">
        <v>44317</v>
      </c>
      <c r="C3016" s="13" t="s">
        <v>23</v>
      </c>
      <c r="D3016" s="13">
        <v>1</v>
      </c>
      <c r="E3016" s="9" t="s">
        <v>4896</v>
      </c>
      <c r="F3016" s="20" t="s">
        <v>4908</v>
      </c>
      <c r="G3016" t="s">
        <v>4904</v>
      </c>
      <c r="H3016" t="str">
        <f>VLOOKUP(E3016,suppliers!$A$2:$B$18,2,)</f>
        <v>OTHER</v>
      </c>
      <c r="I3016" t="str">
        <f>VLOOKUP(C3016,Table_items[],2,FALSE)</f>
        <v>Amlodipine Besilate</v>
      </c>
      <c r="J3016" t="str">
        <f>VLOOKUP(C3016,Table_items[],3,FALSE)</f>
        <v>Obat Hipertensi</v>
      </c>
      <c r="K3016" s="23">
        <f>VLOOKUP(C3016,Table_items[],4,FALSE)</f>
        <v>7467</v>
      </c>
      <c r="L3016" s="23">
        <f>VLOOKUP(C3016,Table_items[],5,FALSE)</f>
        <v>7504</v>
      </c>
    </row>
    <row r="3017" spans="1:12" s="23" customFormat="1" x14ac:dyDescent="0.2">
      <c r="A3017" s="7" t="s">
        <v>3317</v>
      </c>
      <c r="B3017" s="27">
        <v>44318</v>
      </c>
      <c r="C3017" s="9" t="s">
        <v>41</v>
      </c>
      <c r="D3017" s="9">
        <v>4</v>
      </c>
      <c r="E3017" s="9" t="s">
        <v>4896</v>
      </c>
      <c r="F3017" s="20" t="s">
        <v>4908</v>
      </c>
      <c r="G3017" t="s">
        <v>4904</v>
      </c>
      <c r="H3017" t="str">
        <f>VLOOKUP(E3017,suppliers!$A$2:$B$18,2,)</f>
        <v>OTHER</v>
      </c>
      <c r="I3017" t="str">
        <f>VLOOKUP(C3017,Table_items[],2,FALSE)</f>
        <v>Otilon Ear Drops 8 mL</v>
      </c>
      <c r="J3017" t="str">
        <f>VLOOKUP(C3017,Table_items[],3,FALSE)</f>
        <v>Obat Telinga</v>
      </c>
      <c r="K3017" s="23">
        <f>VLOOKUP(C3017,Table_items[],4,FALSE)</f>
        <v>55000</v>
      </c>
      <c r="L3017" s="23">
        <f>VLOOKUP(C3017,Table_items[],5,FALSE)</f>
        <v>55935</v>
      </c>
    </row>
    <row r="3018" spans="1:12" s="23" customFormat="1" x14ac:dyDescent="0.2">
      <c r="A3018" s="11" t="s">
        <v>3318</v>
      </c>
      <c r="B3018" s="28">
        <v>44318</v>
      </c>
      <c r="C3018" s="13" t="s">
        <v>22</v>
      </c>
      <c r="D3018" s="13">
        <v>47</v>
      </c>
      <c r="E3018" s="9" t="s">
        <v>4896</v>
      </c>
      <c r="F3018" s="20" t="s">
        <v>4908</v>
      </c>
      <c r="G3018" t="s">
        <v>4904</v>
      </c>
      <c r="H3018" t="str">
        <f>VLOOKUP(E3018,suppliers!$A$2:$B$18,2,)</f>
        <v>OTHER</v>
      </c>
      <c r="I3018" t="str">
        <f>VLOOKUP(C3018,Table_items[],2,FALSE)</f>
        <v>Candesartan Ogb Dexa</v>
      </c>
      <c r="J3018" t="str">
        <f>VLOOKUP(C3018,Table_items[],3,FALSE)</f>
        <v>Obat Hipertensi</v>
      </c>
      <c r="K3018" s="23">
        <f>VLOOKUP(C3018,Table_items[],4,FALSE)</f>
        <v>5000</v>
      </c>
      <c r="L3018" s="23">
        <f>VLOOKUP(C3018,Table_items[],5,FALSE)</f>
        <v>5095</v>
      </c>
    </row>
    <row r="3019" spans="1:12" s="23" customFormat="1" x14ac:dyDescent="0.2">
      <c r="A3019" s="7" t="s">
        <v>3319</v>
      </c>
      <c r="B3019" s="27">
        <v>44318</v>
      </c>
      <c r="C3019" s="9" t="s">
        <v>22</v>
      </c>
      <c r="D3019" s="9">
        <v>27</v>
      </c>
      <c r="E3019" s="9" t="s">
        <v>4896</v>
      </c>
      <c r="F3019" s="20" t="s">
        <v>4908</v>
      </c>
      <c r="G3019" t="s">
        <v>4904</v>
      </c>
      <c r="H3019" t="str">
        <f>VLOOKUP(E3019,suppliers!$A$2:$B$18,2,)</f>
        <v>OTHER</v>
      </c>
      <c r="I3019" t="str">
        <f>VLOOKUP(C3019,Table_items[],2,FALSE)</f>
        <v>Candesartan Ogb Dexa</v>
      </c>
      <c r="J3019" t="str">
        <f>VLOOKUP(C3019,Table_items[],3,FALSE)</f>
        <v>Obat Hipertensi</v>
      </c>
      <c r="K3019" s="23">
        <f>VLOOKUP(C3019,Table_items[],4,FALSE)</f>
        <v>5000</v>
      </c>
      <c r="L3019" s="23">
        <f>VLOOKUP(C3019,Table_items[],5,FALSE)</f>
        <v>5095</v>
      </c>
    </row>
    <row r="3020" spans="1:12" s="23" customFormat="1" x14ac:dyDescent="0.2">
      <c r="A3020" s="11" t="s">
        <v>3320</v>
      </c>
      <c r="B3020" s="28">
        <v>44318</v>
      </c>
      <c r="C3020" s="13" t="s">
        <v>10</v>
      </c>
      <c r="D3020" s="13">
        <v>63</v>
      </c>
      <c r="E3020" s="9" t="s">
        <v>4896</v>
      </c>
      <c r="F3020" s="20" t="s">
        <v>4908</v>
      </c>
      <c r="G3020" t="s">
        <v>4904</v>
      </c>
      <c r="H3020" t="str">
        <f>VLOOKUP(E3020,suppliers!$A$2:$B$18,2,)</f>
        <v>OTHER</v>
      </c>
      <c r="I3020" t="str">
        <f>VLOOKUP(C3020,Table_items[],2,FALSE)</f>
        <v>Dexteem Box Plus 100 Tablet</v>
      </c>
      <c r="J3020" t="str">
        <f>VLOOKUP(C3020,Table_items[],3,FALSE)</f>
        <v>Obat Alergi</v>
      </c>
      <c r="K3020" s="23">
        <f>VLOOKUP(C3020,Table_items[],4,FALSE)</f>
        <v>25322</v>
      </c>
      <c r="L3020" s="23">
        <f>VLOOKUP(C3020,Table_items[],5,FALSE)</f>
        <v>25449</v>
      </c>
    </row>
    <row r="3021" spans="1:12" s="23" customFormat="1" x14ac:dyDescent="0.2">
      <c r="A3021" s="7" t="s">
        <v>3321</v>
      </c>
      <c r="B3021" s="27">
        <v>44318</v>
      </c>
      <c r="C3021" s="9" t="s">
        <v>36</v>
      </c>
      <c r="D3021" s="9">
        <v>15</v>
      </c>
      <c r="E3021" s="9" t="s">
        <v>4896</v>
      </c>
      <c r="F3021" s="20" t="s">
        <v>4908</v>
      </c>
      <c r="G3021" t="s">
        <v>4904</v>
      </c>
      <c r="H3021" t="str">
        <f>VLOOKUP(E3021,suppliers!$A$2:$B$18,2,)</f>
        <v>OTHER</v>
      </c>
      <c r="I3021" t="str">
        <f>VLOOKUP(C3021,Table_items[],2,FALSE)</f>
        <v>Sanmol Paracetamol</v>
      </c>
      <c r="J3021" t="str">
        <f>VLOOKUP(C3021,Table_items[],3,FALSE)</f>
        <v>Obat Sakit Kepala &amp; Demam</v>
      </c>
      <c r="K3021" s="23">
        <f>VLOOKUP(C3021,Table_items[],4,FALSE)</f>
        <v>16100</v>
      </c>
      <c r="L3021" s="23">
        <f>VLOOKUP(C3021,Table_items[],5,FALSE)</f>
        <v>16261</v>
      </c>
    </row>
    <row r="3022" spans="1:12" s="23" customFormat="1" x14ac:dyDescent="0.2">
      <c r="A3022" s="11" t="s">
        <v>3322</v>
      </c>
      <c r="B3022" s="28">
        <v>44318</v>
      </c>
      <c r="C3022" s="13" t="s">
        <v>40</v>
      </c>
      <c r="D3022" s="13">
        <v>267</v>
      </c>
      <c r="E3022" s="9" t="s">
        <v>4896</v>
      </c>
      <c r="F3022" s="20" t="s">
        <v>4908</v>
      </c>
      <c r="G3022" t="s">
        <v>4904</v>
      </c>
      <c r="H3022" t="str">
        <f>VLOOKUP(E3022,suppliers!$A$2:$B$18,2,)</f>
        <v>OTHER</v>
      </c>
      <c r="I3022" t="str">
        <f>VLOOKUP(C3022,Table_items[],2,FALSE)</f>
        <v>Paramex Tablet / Obat</v>
      </c>
      <c r="J3022" t="str">
        <f>VLOOKUP(C3022,Table_items[],3,FALSE)</f>
        <v>Obat Sakit Kepala &amp; Demam</v>
      </c>
      <c r="K3022" s="23">
        <f>VLOOKUP(C3022,Table_items[],4,FALSE)</f>
        <v>2560</v>
      </c>
      <c r="L3022" s="23">
        <f>VLOOKUP(C3022,Table_items[],5,FALSE)</f>
        <v>2586</v>
      </c>
    </row>
    <row r="3023" spans="1:12" s="23" customFormat="1" x14ac:dyDescent="0.2">
      <c r="A3023" s="7" t="s">
        <v>3323</v>
      </c>
      <c r="B3023" s="27">
        <v>44318</v>
      </c>
      <c r="C3023" s="9" t="s">
        <v>23</v>
      </c>
      <c r="D3023" s="9">
        <v>98</v>
      </c>
      <c r="E3023" s="9" t="s">
        <v>4896</v>
      </c>
      <c r="F3023" s="20" t="s">
        <v>4908</v>
      </c>
      <c r="G3023" t="s">
        <v>4904</v>
      </c>
      <c r="H3023" t="str">
        <f>VLOOKUP(E3023,suppliers!$A$2:$B$18,2,)</f>
        <v>OTHER</v>
      </c>
      <c r="I3023" t="str">
        <f>VLOOKUP(C3023,Table_items[],2,FALSE)</f>
        <v>Amlodipine Besilate</v>
      </c>
      <c r="J3023" t="str">
        <f>VLOOKUP(C3023,Table_items[],3,FALSE)</f>
        <v>Obat Hipertensi</v>
      </c>
      <c r="K3023" s="23">
        <f>VLOOKUP(C3023,Table_items[],4,FALSE)</f>
        <v>7467</v>
      </c>
      <c r="L3023" s="23">
        <f>VLOOKUP(C3023,Table_items[],5,FALSE)</f>
        <v>7504</v>
      </c>
    </row>
    <row r="3024" spans="1:12" s="23" customFormat="1" x14ac:dyDescent="0.2">
      <c r="A3024" s="11" t="s">
        <v>3324</v>
      </c>
      <c r="B3024" s="28">
        <v>44319</v>
      </c>
      <c r="C3024" s="13" t="s">
        <v>37</v>
      </c>
      <c r="D3024" s="13">
        <v>18</v>
      </c>
      <c r="E3024" s="9" t="s">
        <v>4896</v>
      </c>
      <c r="F3024" s="20" t="s">
        <v>4908</v>
      </c>
      <c r="G3024" t="s">
        <v>4904</v>
      </c>
      <c r="H3024" t="str">
        <f>VLOOKUP(E3024,suppliers!$A$2:$B$18,2,)</f>
        <v>OTHER</v>
      </c>
      <c r="I3024" t="str">
        <f>VLOOKUP(C3024,Table_items[],2,FALSE)</f>
        <v>Bodrex Extra</v>
      </c>
      <c r="J3024" t="str">
        <f>VLOOKUP(C3024,Table_items[],3,FALSE)</f>
        <v>Obat Sakit Kepala &amp; Demam</v>
      </c>
      <c r="K3024" s="23">
        <f>VLOOKUP(C3024,Table_items[],4,FALSE)</f>
        <v>50788</v>
      </c>
      <c r="L3024" s="23">
        <f>VLOOKUP(C3024,Table_items[],5,FALSE)</f>
        <v>51753</v>
      </c>
    </row>
    <row r="3025" spans="1:12" s="23" customFormat="1" x14ac:dyDescent="0.2">
      <c r="A3025" s="7" t="s">
        <v>3325</v>
      </c>
      <c r="B3025" s="27">
        <v>44319</v>
      </c>
      <c r="C3025" s="9" t="s">
        <v>24</v>
      </c>
      <c r="D3025" s="9">
        <v>3</v>
      </c>
      <c r="E3025" s="9" t="s">
        <v>4896</v>
      </c>
      <c r="F3025" s="20" t="s">
        <v>4908</v>
      </c>
      <c r="G3025" t="s">
        <v>4904</v>
      </c>
      <c r="H3025" t="str">
        <f>VLOOKUP(E3025,suppliers!$A$2:$B$18,2,)</f>
        <v>OTHER</v>
      </c>
      <c r="I3025" t="str">
        <f>VLOOKUP(C3025,Table_items[],2,FALSE)</f>
        <v>Irbesartan</v>
      </c>
      <c r="J3025" t="str">
        <f>VLOOKUP(C3025,Table_items[],3,FALSE)</f>
        <v>Obat Hipertensi</v>
      </c>
      <c r="K3025" s="23">
        <f>VLOOKUP(C3025,Table_items[],4,FALSE)</f>
        <v>108794</v>
      </c>
      <c r="L3025" s="23">
        <f>VLOOKUP(C3025,Table_items[],5,FALSE)</f>
        <v>109447</v>
      </c>
    </row>
    <row r="3026" spans="1:12" s="23" customFormat="1" x14ac:dyDescent="0.2">
      <c r="A3026" s="11" t="s">
        <v>3326</v>
      </c>
      <c r="B3026" s="28">
        <v>44319</v>
      </c>
      <c r="C3026" s="13" t="s">
        <v>36</v>
      </c>
      <c r="D3026" s="13">
        <v>10</v>
      </c>
      <c r="E3026" s="9" t="s">
        <v>4896</v>
      </c>
      <c r="F3026" s="20" t="s">
        <v>4908</v>
      </c>
      <c r="G3026" t="s">
        <v>4904</v>
      </c>
      <c r="H3026" t="str">
        <f>VLOOKUP(E3026,suppliers!$A$2:$B$18,2,)</f>
        <v>OTHER</v>
      </c>
      <c r="I3026" t="str">
        <f>VLOOKUP(C3026,Table_items[],2,FALSE)</f>
        <v>Sanmol Paracetamol</v>
      </c>
      <c r="J3026" t="str">
        <f>VLOOKUP(C3026,Table_items[],3,FALSE)</f>
        <v>Obat Sakit Kepala &amp; Demam</v>
      </c>
      <c r="K3026" s="23">
        <f>VLOOKUP(C3026,Table_items[],4,FALSE)</f>
        <v>16100</v>
      </c>
      <c r="L3026" s="23">
        <f>VLOOKUP(C3026,Table_items[],5,FALSE)</f>
        <v>16261</v>
      </c>
    </row>
    <row r="3027" spans="1:12" s="23" customFormat="1" x14ac:dyDescent="0.2">
      <c r="A3027" s="7" t="s">
        <v>3327</v>
      </c>
      <c r="B3027" s="27">
        <v>44319</v>
      </c>
      <c r="C3027" s="9" t="s">
        <v>20</v>
      </c>
      <c r="D3027" s="9">
        <v>17</v>
      </c>
      <c r="E3027" s="9" t="s">
        <v>4896</v>
      </c>
      <c r="F3027" s="20" t="s">
        <v>4908</v>
      </c>
      <c r="G3027" t="s">
        <v>4904</v>
      </c>
      <c r="H3027" t="str">
        <f>VLOOKUP(E3027,suppliers!$A$2:$B$18,2,)</f>
        <v>OTHER</v>
      </c>
      <c r="I3027" t="str">
        <f>VLOOKUP(C3027,Table_items[],2,FALSE)</f>
        <v>Carditens</v>
      </c>
      <c r="J3027" t="str">
        <f>VLOOKUP(C3027,Table_items[],3,FALSE)</f>
        <v>Obat Hipertensi</v>
      </c>
      <c r="K3027" s="23">
        <f>VLOOKUP(C3027,Table_items[],4,FALSE)</f>
        <v>100000</v>
      </c>
      <c r="L3027" s="23">
        <f>VLOOKUP(C3027,Table_items[],5,FALSE)</f>
        <v>100900</v>
      </c>
    </row>
    <row r="3028" spans="1:12" s="23" customFormat="1" x14ac:dyDescent="0.2">
      <c r="A3028" s="11" t="s">
        <v>3328</v>
      </c>
      <c r="B3028" s="28">
        <v>44320</v>
      </c>
      <c r="C3028" s="13" t="s">
        <v>9</v>
      </c>
      <c r="D3028" s="13">
        <v>39</v>
      </c>
      <c r="E3028" s="9" t="s">
        <v>4896</v>
      </c>
      <c r="F3028" s="20" t="s">
        <v>4908</v>
      </c>
      <c r="G3028" t="s">
        <v>4904</v>
      </c>
      <c r="H3028" t="str">
        <f>VLOOKUP(E3028,suppliers!$A$2:$B$18,2,)</f>
        <v>OTHER</v>
      </c>
      <c r="I3028" t="str">
        <f>VLOOKUP(C3028,Table_items[],2,FALSE)</f>
        <v>Bedak Heroxyn 150 gr</v>
      </c>
      <c r="J3028" t="str">
        <f>VLOOKUP(C3028,Table_items[],3,FALSE)</f>
        <v>Obat Alergi</v>
      </c>
      <c r="K3028" s="23">
        <f>VLOOKUP(C3028,Table_items[],4,FALSE)</f>
        <v>16950</v>
      </c>
      <c r="L3028" s="23">
        <f>VLOOKUP(C3028,Table_items[],5,FALSE)</f>
        <v>17170</v>
      </c>
    </row>
    <row r="3029" spans="1:12" s="23" customFormat="1" x14ac:dyDescent="0.2">
      <c r="A3029" s="7" t="s">
        <v>3329</v>
      </c>
      <c r="B3029" s="27">
        <v>44320</v>
      </c>
      <c r="C3029" s="9" t="s">
        <v>38</v>
      </c>
      <c r="D3029" s="9">
        <v>27</v>
      </c>
      <c r="E3029" s="9" t="s">
        <v>4896</v>
      </c>
      <c r="F3029" s="20" t="s">
        <v>4908</v>
      </c>
      <c r="G3029" t="s">
        <v>4904</v>
      </c>
      <c r="H3029" t="str">
        <f>VLOOKUP(E3029,suppliers!$A$2:$B$18,2,)</f>
        <v>OTHER</v>
      </c>
      <c r="I3029" t="str">
        <f>VLOOKUP(C3029,Table_items[],2,FALSE)</f>
        <v>Sanmol 500 MG 4 Tablet</v>
      </c>
      <c r="J3029" t="str">
        <f>VLOOKUP(C3029,Table_items[],3,FALSE)</f>
        <v>Obat Sakit Kepala &amp; Demam</v>
      </c>
      <c r="K3029" s="23">
        <f>VLOOKUP(C3029,Table_items[],4,FALSE)</f>
        <v>1600</v>
      </c>
      <c r="L3029" s="23">
        <f>VLOOKUP(C3029,Table_items[],5,FALSE)</f>
        <v>1619</v>
      </c>
    </row>
    <row r="3030" spans="1:12" s="23" customFormat="1" x14ac:dyDescent="0.2">
      <c r="A3030" s="11" t="s">
        <v>3330</v>
      </c>
      <c r="B3030" s="28">
        <v>44320</v>
      </c>
      <c r="C3030" s="13" t="s">
        <v>22</v>
      </c>
      <c r="D3030" s="13">
        <v>48</v>
      </c>
      <c r="E3030" s="9" t="s">
        <v>4896</v>
      </c>
      <c r="F3030" s="20" t="s">
        <v>4908</v>
      </c>
      <c r="G3030" t="s">
        <v>4904</v>
      </c>
      <c r="H3030" t="str">
        <f>VLOOKUP(E3030,suppliers!$A$2:$B$18,2,)</f>
        <v>OTHER</v>
      </c>
      <c r="I3030" t="str">
        <f>VLOOKUP(C3030,Table_items[],2,FALSE)</f>
        <v>Candesartan Ogb Dexa</v>
      </c>
      <c r="J3030" t="str">
        <f>VLOOKUP(C3030,Table_items[],3,FALSE)</f>
        <v>Obat Hipertensi</v>
      </c>
      <c r="K3030" s="23">
        <f>VLOOKUP(C3030,Table_items[],4,FALSE)</f>
        <v>5000</v>
      </c>
      <c r="L3030" s="23">
        <f>VLOOKUP(C3030,Table_items[],5,FALSE)</f>
        <v>5095</v>
      </c>
    </row>
    <row r="3031" spans="1:12" s="23" customFormat="1" x14ac:dyDescent="0.2">
      <c r="A3031" s="7" t="s">
        <v>3331</v>
      </c>
      <c r="B3031" s="27">
        <v>44320</v>
      </c>
      <c r="C3031" s="9" t="s">
        <v>10</v>
      </c>
      <c r="D3031" s="9">
        <v>15</v>
      </c>
      <c r="E3031" s="9" t="s">
        <v>4896</v>
      </c>
      <c r="F3031" s="20" t="s">
        <v>4908</v>
      </c>
      <c r="G3031" t="s">
        <v>4904</v>
      </c>
      <c r="H3031" t="str">
        <f>VLOOKUP(E3031,suppliers!$A$2:$B$18,2,)</f>
        <v>OTHER</v>
      </c>
      <c r="I3031" t="str">
        <f>VLOOKUP(C3031,Table_items[],2,FALSE)</f>
        <v>Dexteem Box Plus 100 Tablet</v>
      </c>
      <c r="J3031" t="str">
        <f>VLOOKUP(C3031,Table_items[],3,FALSE)</f>
        <v>Obat Alergi</v>
      </c>
      <c r="K3031" s="23">
        <f>VLOOKUP(C3031,Table_items[],4,FALSE)</f>
        <v>25322</v>
      </c>
      <c r="L3031" s="23">
        <f>VLOOKUP(C3031,Table_items[],5,FALSE)</f>
        <v>25449</v>
      </c>
    </row>
    <row r="3032" spans="1:12" s="23" customFormat="1" x14ac:dyDescent="0.2">
      <c r="A3032" s="11" t="s">
        <v>3332</v>
      </c>
      <c r="B3032" s="28">
        <v>44320</v>
      </c>
      <c r="C3032" s="13" t="s">
        <v>8</v>
      </c>
      <c r="D3032" s="13">
        <v>28</v>
      </c>
      <c r="E3032" s="9" t="s">
        <v>4896</v>
      </c>
      <c r="F3032" s="20" t="s">
        <v>4908</v>
      </c>
      <c r="G3032" t="s">
        <v>4904</v>
      </c>
      <c r="H3032" t="str">
        <f>VLOOKUP(E3032,suppliers!$A$2:$B$18,2,)</f>
        <v>OTHER</v>
      </c>
      <c r="I3032" t="str">
        <f>VLOOKUP(C3032,Table_items[],2,FALSE)</f>
        <v>Bisoprolol Ogb Dexa</v>
      </c>
      <c r="J3032" t="str">
        <f>VLOOKUP(C3032,Table_items[],3,FALSE)</f>
        <v>Obat Alergi</v>
      </c>
      <c r="K3032" s="23">
        <f>VLOOKUP(C3032,Table_items[],4,FALSE)</f>
        <v>10000</v>
      </c>
      <c r="L3032" s="23">
        <f>VLOOKUP(C3032,Table_items[],5,FALSE)</f>
        <v>10180</v>
      </c>
    </row>
    <row r="3033" spans="1:12" s="23" customFormat="1" x14ac:dyDescent="0.2">
      <c r="A3033" s="7" t="s">
        <v>3333</v>
      </c>
      <c r="B3033" s="27">
        <v>44320</v>
      </c>
      <c r="C3033" s="9" t="s">
        <v>8</v>
      </c>
      <c r="D3033" s="9">
        <v>68</v>
      </c>
      <c r="E3033" s="9" t="s">
        <v>4896</v>
      </c>
      <c r="F3033" s="20" t="s">
        <v>4908</v>
      </c>
      <c r="G3033" t="s">
        <v>4904</v>
      </c>
      <c r="H3033" t="str">
        <f>VLOOKUP(E3033,suppliers!$A$2:$B$18,2,)</f>
        <v>OTHER</v>
      </c>
      <c r="I3033" t="str">
        <f>VLOOKUP(C3033,Table_items[],2,FALSE)</f>
        <v>Bisoprolol Ogb Dexa</v>
      </c>
      <c r="J3033" t="str">
        <f>VLOOKUP(C3033,Table_items[],3,FALSE)</f>
        <v>Obat Alergi</v>
      </c>
      <c r="K3033" s="23">
        <f>VLOOKUP(C3033,Table_items[],4,FALSE)</f>
        <v>10000</v>
      </c>
      <c r="L3033" s="23">
        <f>VLOOKUP(C3033,Table_items[],5,FALSE)</f>
        <v>10180</v>
      </c>
    </row>
    <row r="3034" spans="1:12" s="23" customFormat="1" x14ac:dyDescent="0.2">
      <c r="A3034" s="11" t="s">
        <v>3334</v>
      </c>
      <c r="B3034" s="28">
        <v>44320</v>
      </c>
      <c r="C3034" s="13" t="s">
        <v>14</v>
      </c>
      <c r="D3034" s="13">
        <v>18</v>
      </c>
      <c r="E3034" s="9" t="s">
        <v>4896</v>
      </c>
      <c r="F3034" s="20" t="s">
        <v>4908</v>
      </c>
      <c r="G3034" t="s">
        <v>4904</v>
      </c>
      <c r="H3034" t="str">
        <f>VLOOKUP(E3034,suppliers!$A$2:$B$18,2,)</f>
        <v>OTHER</v>
      </c>
      <c r="I3034" t="str">
        <f>VLOOKUP(C3034,Table_items[],2,FALSE)</f>
        <v>Lo Han Kuo Infusion 12</v>
      </c>
      <c r="J3034" t="str">
        <f>VLOOKUP(C3034,Table_items[],3,FALSE)</f>
        <v>Obat Batuk &amp; Pilek</v>
      </c>
      <c r="K3034" s="23">
        <f>VLOOKUP(C3034,Table_items[],4,FALSE)</f>
        <v>23869</v>
      </c>
      <c r="L3034" s="23">
        <f>VLOOKUP(C3034,Table_items[],5,FALSE)</f>
        <v>24179</v>
      </c>
    </row>
    <row r="3035" spans="1:12" s="23" customFormat="1" x14ac:dyDescent="0.2">
      <c r="A3035" s="7" t="s">
        <v>3335</v>
      </c>
      <c r="B3035" s="27">
        <v>44321</v>
      </c>
      <c r="C3035" s="9" t="s">
        <v>12</v>
      </c>
      <c r="D3035" s="9">
        <v>46</v>
      </c>
      <c r="E3035" s="9" t="s">
        <v>4896</v>
      </c>
      <c r="F3035" s="20" t="s">
        <v>4908</v>
      </c>
      <c r="G3035" t="s">
        <v>4904</v>
      </c>
      <c r="H3035" t="str">
        <f>VLOOKUP(E3035,suppliers!$A$2:$B$18,2,)</f>
        <v>OTHER</v>
      </c>
      <c r="I3035" t="str">
        <f>VLOOKUP(C3035,Table_items[],2,FALSE)</f>
        <v>Decolsen 1 Strip 4 Tablet</v>
      </c>
      <c r="J3035" t="str">
        <f>VLOOKUP(C3035,Table_items[],3,FALSE)</f>
        <v>Obat Batuk &amp; Pilek</v>
      </c>
      <c r="K3035" s="23">
        <f>VLOOKUP(C3035,Table_items[],4,FALSE)</f>
        <v>2886</v>
      </c>
      <c r="L3035" s="23">
        <f>VLOOKUP(C3035,Table_items[],5,FALSE)</f>
        <v>2915</v>
      </c>
    </row>
    <row r="3036" spans="1:12" s="23" customFormat="1" x14ac:dyDescent="0.2">
      <c r="A3036" s="11" t="s">
        <v>3336</v>
      </c>
      <c r="B3036" s="28">
        <v>44321</v>
      </c>
      <c r="C3036" s="13" t="s">
        <v>12</v>
      </c>
      <c r="D3036" s="13">
        <v>28</v>
      </c>
      <c r="E3036" s="9" t="s">
        <v>4896</v>
      </c>
      <c r="F3036" s="20" t="s">
        <v>4908</v>
      </c>
      <c r="G3036" t="s">
        <v>4904</v>
      </c>
      <c r="H3036" t="str">
        <f>VLOOKUP(E3036,suppliers!$A$2:$B$18,2,)</f>
        <v>OTHER</v>
      </c>
      <c r="I3036" t="str">
        <f>VLOOKUP(C3036,Table_items[],2,FALSE)</f>
        <v>Decolsen 1 Strip 4 Tablet</v>
      </c>
      <c r="J3036" t="str">
        <f>VLOOKUP(C3036,Table_items[],3,FALSE)</f>
        <v>Obat Batuk &amp; Pilek</v>
      </c>
      <c r="K3036" s="23">
        <f>VLOOKUP(C3036,Table_items[],4,FALSE)</f>
        <v>2886</v>
      </c>
      <c r="L3036" s="23">
        <f>VLOOKUP(C3036,Table_items[],5,FALSE)</f>
        <v>2915</v>
      </c>
    </row>
    <row r="3037" spans="1:12" s="23" customFormat="1" x14ac:dyDescent="0.2">
      <c r="A3037" s="7" t="s">
        <v>3337</v>
      </c>
      <c r="B3037" s="27">
        <v>44321</v>
      </c>
      <c r="C3037" s="9" t="s">
        <v>24</v>
      </c>
      <c r="D3037" s="9">
        <v>16</v>
      </c>
      <c r="E3037" s="9" t="s">
        <v>4896</v>
      </c>
      <c r="F3037" s="20" t="s">
        <v>4908</v>
      </c>
      <c r="G3037" t="s">
        <v>4904</v>
      </c>
      <c r="H3037" t="str">
        <f>VLOOKUP(E3037,suppliers!$A$2:$B$18,2,)</f>
        <v>OTHER</v>
      </c>
      <c r="I3037" t="str">
        <f>VLOOKUP(C3037,Table_items[],2,FALSE)</f>
        <v>Irbesartan</v>
      </c>
      <c r="J3037" t="str">
        <f>VLOOKUP(C3037,Table_items[],3,FALSE)</f>
        <v>Obat Hipertensi</v>
      </c>
      <c r="K3037" s="23">
        <f>VLOOKUP(C3037,Table_items[],4,FALSE)</f>
        <v>108794</v>
      </c>
      <c r="L3037" s="23">
        <f>VLOOKUP(C3037,Table_items[],5,FALSE)</f>
        <v>109447</v>
      </c>
    </row>
    <row r="3038" spans="1:12" s="23" customFormat="1" x14ac:dyDescent="0.2">
      <c r="A3038" s="11" t="s">
        <v>3338</v>
      </c>
      <c r="B3038" s="28">
        <v>44321</v>
      </c>
      <c r="C3038" s="13" t="s">
        <v>24</v>
      </c>
      <c r="D3038" s="13">
        <v>28</v>
      </c>
      <c r="E3038" s="9" t="s">
        <v>4896</v>
      </c>
      <c r="F3038" s="20" t="s">
        <v>4908</v>
      </c>
      <c r="G3038" t="s">
        <v>4904</v>
      </c>
      <c r="H3038" t="str">
        <f>VLOOKUP(E3038,suppliers!$A$2:$B$18,2,)</f>
        <v>OTHER</v>
      </c>
      <c r="I3038" t="str">
        <f>VLOOKUP(C3038,Table_items[],2,FALSE)</f>
        <v>Irbesartan</v>
      </c>
      <c r="J3038" t="str">
        <f>VLOOKUP(C3038,Table_items[],3,FALSE)</f>
        <v>Obat Hipertensi</v>
      </c>
      <c r="K3038" s="23">
        <f>VLOOKUP(C3038,Table_items[],4,FALSE)</f>
        <v>108794</v>
      </c>
      <c r="L3038" s="23">
        <f>VLOOKUP(C3038,Table_items[],5,FALSE)</f>
        <v>109447</v>
      </c>
    </row>
    <row r="3039" spans="1:12" s="23" customFormat="1" x14ac:dyDescent="0.2">
      <c r="A3039" s="7" t="s">
        <v>3339</v>
      </c>
      <c r="B3039" s="27">
        <v>44321</v>
      </c>
      <c r="C3039" s="9" t="s">
        <v>24</v>
      </c>
      <c r="D3039" s="9">
        <v>3</v>
      </c>
      <c r="E3039" s="9" t="s">
        <v>4896</v>
      </c>
      <c r="F3039" s="20" t="s">
        <v>4908</v>
      </c>
      <c r="G3039" t="s">
        <v>4904</v>
      </c>
      <c r="H3039" t="str">
        <f>VLOOKUP(E3039,suppliers!$A$2:$B$18,2,)</f>
        <v>OTHER</v>
      </c>
      <c r="I3039" t="str">
        <f>VLOOKUP(C3039,Table_items[],2,FALSE)</f>
        <v>Irbesartan</v>
      </c>
      <c r="J3039" t="str">
        <f>VLOOKUP(C3039,Table_items[],3,FALSE)</f>
        <v>Obat Hipertensi</v>
      </c>
      <c r="K3039" s="23">
        <f>VLOOKUP(C3039,Table_items[],4,FALSE)</f>
        <v>108794</v>
      </c>
      <c r="L3039" s="23">
        <f>VLOOKUP(C3039,Table_items[],5,FALSE)</f>
        <v>109447</v>
      </c>
    </row>
    <row r="3040" spans="1:12" s="23" customFormat="1" x14ac:dyDescent="0.2">
      <c r="A3040" s="11" t="s">
        <v>3340</v>
      </c>
      <c r="B3040" s="28">
        <v>44321</v>
      </c>
      <c r="C3040" s="13" t="s">
        <v>24</v>
      </c>
      <c r="D3040" s="13">
        <v>37</v>
      </c>
      <c r="E3040" s="9" t="s">
        <v>4896</v>
      </c>
      <c r="F3040" s="20" t="s">
        <v>4908</v>
      </c>
      <c r="G3040" t="s">
        <v>4904</v>
      </c>
      <c r="H3040" t="str">
        <f>VLOOKUP(E3040,suppliers!$A$2:$B$18,2,)</f>
        <v>OTHER</v>
      </c>
      <c r="I3040" t="str">
        <f>VLOOKUP(C3040,Table_items[],2,FALSE)</f>
        <v>Irbesartan</v>
      </c>
      <c r="J3040" t="str">
        <f>VLOOKUP(C3040,Table_items[],3,FALSE)</f>
        <v>Obat Hipertensi</v>
      </c>
      <c r="K3040" s="23">
        <f>VLOOKUP(C3040,Table_items[],4,FALSE)</f>
        <v>108794</v>
      </c>
      <c r="L3040" s="23">
        <f>VLOOKUP(C3040,Table_items[],5,FALSE)</f>
        <v>109447</v>
      </c>
    </row>
    <row r="3041" spans="1:12" s="23" customFormat="1" x14ac:dyDescent="0.2">
      <c r="A3041" s="7" t="s">
        <v>3341</v>
      </c>
      <c r="B3041" s="27">
        <v>44321</v>
      </c>
      <c r="C3041" s="9" t="s">
        <v>28</v>
      </c>
      <c r="D3041" s="9">
        <v>66</v>
      </c>
      <c r="E3041" s="9" t="s">
        <v>4896</v>
      </c>
      <c r="F3041" s="20" t="s">
        <v>4908</v>
      </c>
      <c r="G3041" t="s">
        <v>4904</v>
      </c>
      <c r="H3041" t="str">
        <f>VLOOKUP(E3041,suppliers!$A$2:$B$18,2,)</f>
        <v>OTHER</v>
      </c>
      <c r="I3041" t="str">
        <f>VLOOKUP(C3041,Table_items[],2,FALSE)</f>
        <v>Hyperchol 100 MG 12 KPS</v>
      </c>
      <c r="J3041" t="str">
        <f>VLOOKUP(C3041,Table_items[],3,FALSE)</f>
        <v>Obat Kolesterol</v>
      </c>
      <c r="K3041" s="23">
        <f>VLOOKUP(C3041,Table_items[],4,FALSE)</f>
        <v>42800</v>
      </c>
      <c r="L3041" s="23">
        <f>VLOOKUP(C3041,Table_items[],5,FALSE)</f>
        <v>43442</v>
      </c>
    </row>
    <row r="3042" spans="1:12" s="23" customFormat="1" x14ac:dyDescent="0.2">
      <c r="A3042" s="11" t="s">
        <v>3342</v>
      </c>
      <c r="B3042" s="28">
        <v>44321</v>
      </c>
      <c r="C3042" s="13" t="s">
        <v>35</v>
      </c>
      <c r="D3042" s="13">
        <v>24</v>
      </c>
      <c r="E3042" s="9" t="s">
        <v>4896</v>
      </c>
      <c r="F3042" s="20" t="s">
        <v>4908</v>
      </c>
      <c r="G3042" t="s">
        <v>4904</v>
      </c>
      <c r="H3042" t="str">
        <f>VLOOKUP(E3042,suppliers!$A$2:$B$18,2,)</f>
        <v>OTHER</v>
      </c>
      <c r="I3042" t="str">
        <f>VLOOKUP(C3042,Table_items[],2,FALSE)</f>
        <v>Proris Ibuprofen</v>
      </c>
      <c r="J3042" t="str">
        <f>VLOOKUP(C3042,Table_items[],3,FALSE)</f>
        <v>Obat Sakit Kepala &amp; Demam</v>
      </c>
      <c r="K3042" s="23">
        <f>VLOOKUP(C3042,Table_items[],4,FALSE)</f>
        <v>25000</v>
      </c>
      <c r="L3042" s="23">
        <f>VLOOKUP(C3042,Table_items[],5,FALSE)</f>
        <v>25275</v>
      </c>
    </row>
    <row r="3043" spans="1:12" s="23" customFormat="1" x14ac:dyDescent="0.2">
      <c r="A3043" s="7" t="s">
        <v>3343</v>
      </c>
      <c r="B3043" s="27">
        <v>44322</v>
      </c>
      <c r="C3043" s="9" t="s">
        <v>12</v>
      </c>
      <c r="D3043" s="9">
        <v>91</v>
      </c>
      <c r="E3043" s="9" t="s">
        <v>4896</v>
      </c>
      <c r="F3043" s="20" t="s">
        <v>4908</v>
      </c>
      <c r="G3043" t="s">
        <v>4904</v>
      </c>
      <c r="H3043" t="str">
        <f>VLOOKUP(E3043,suppliers!$A$2:$B$18,2,)</f>
        <v>OTHER</v>
      </c>
      <c r="I3043" t="str">
        <f>VLOOKUP(C3043,Table_items[],2,FALSE)</f>
        <v>Decolsen 1 Strip 4 Tablet</v>
      </c>
      <c r="J3043" t="str">
        <f>VLOOKUP(C3043,Table_items[],3,FALSE)</f>
        <v>Obat Batuk &amp; Pilek</v>
      </c>
      <c r="K3043" s="23">
        <f>VLOOKUP(C3043,Table_items[],4,FALSE)</f>
        <v>2886</v>
      </c>
      <c r="L3043" s="23">
        <f>VLOOKUP(C3043,Table_items[],5,FALSE)</f>
        <v>2915</v>
      </c>
    </row>
    <row r="3044" spans="1:12" s="23" customFormat="1" x14ac:dyDescent="0.2">
      <c r="A3044" s="11" t="s">
        <v>3344</v>
      </c>
      <c r="B3044" s="28">
        <v>44322</v>
      </c>
      <c r="C3044" s="13" t="s">
        <v>37</v>
      </c>
      <c r="D3044" s="13">
        <v>73</v>
      </c>
      <c r="E3044" s="9" t="s">
        <v>4896</v>
      </c>
      <c r="F3044" s="20" t="s">
        <v>4908</v>
      </c>
      <c r="G3044" t="s">
        <v>4904</v>
      </c>
      <c r="H3044" t="str">
        <f>VLOOKUP(E3044,suppliers!$A$2:$B$18,2,)</f>
        <v>OTHER</v>
      </c>
      <c r="I3044" t="str">
        <f>VLOOKUP(C3044,Table_items[],2,FALSE)</f>
        <v>Bodrex Extra</v>
      </c>
      <c r="J3044" t="str">
        <f>VLOOKUP(C3044,Table_items[],3,FALSE)</f>
        <v>Obat Sakit Kepala &amp; Demam</v>
      </c>
      <c r="K3044" s="23">
        <f>VLOOKUP(C3044,Table_items[],4,FALSE)</f>
        <v>50788</v>
      </c>
      <c r="L3044" s="23">
        <f>VLOOKUP(C3044,Table_items[],5,FALSE)</f>
        <v>51753</v>
      </c>
    </row>
    <row r="3045" spans="1:12" s="23" customFormat="1" x14ac:dyDescent="0.2">
      <c r="A3045" s="7" t="s">
        <v>3345</v>
      </c>
      <c r="B3045" s="27">
        <v>44322</v>
      </c>
      <c r="C3045" s="9" t="s">
        <v>37</v>
      </c>
      <c r="D3045" s="9">
        <v>207</v>
      </c>
      <c r="E3045" s="9" t="s">
        <v>4896</v>
      </c>
      <c r="F3045" s="20" t="s">
        <v>4908</v>
      </c>
      <c r="G3045" t="s">
        <v>4904</v>
      </c>
      <c r="H3045" t="str">
        <f>VLOOKUP(E3045,suppliers!$A$2:$B$18,2,)</f>
        <v>OTHER</v>
      </c>
      <c r="I3045" t="str">
        <f>VLOOKUP(C3045,Table_items[],2,FALSE)</f>
        <v>Bodrex Extra</v>
      </c>
      <c r="J3045" t="str">
        <f>VLOOKUP(C3045,Table_items[],3,FALSE)</f>
        <v>Obat Sakit Kepala &amp; Demam</v>
      </c>
      <c r="K3045" s="23">
        <f>VLOOKUP(C3045,Table_items[],4,FALSE)</f>
        <v>50788</v>
      </c>
      <c r="L3045" s="23">
        <f>VLOOKUP(C3045,Table_items[],5,FALSE)</f>
        <v>51753</v>
      </c>
    </row>
    <row r="3046" spans="1:12" s="23" customFormat="1" x14ac:dyDescent="0.2">
      <c r="A3046" s="11" t="s">
        <v>3346</v>
      </c>
      <c r="B3046" s="28">
        <v>44322</v>
      </c>
      <c r="C3046" s="13" t="s">
        <v>41</v>
      </c>
      <c r="D3046" s="13">
        <v>33</v>
      </c>
      <c r="E3046" s="9" t="s">
        <v>4896</v>
      </c>
      <c r="F3046" s="20" t="s">
        <v>4908</v>
      </c>
      <c r="G3046" t="s">
        <v>4904</v>
      </c>
      <c r="H3046" t="str">
        <f>VLOOKUP(E3046,suppliers!$A$2:$B$18,2,)</f>
        <v>OTHER</v>
      </c>
      <c r="I3046" t="str">
        <f>VLOOKUP(C3046,Table_items[],2,FALSE)</f>
        <v>Otilon Ear Drops 8 mL</v>
      </c>
      <c r="J3046" t="str">
        <f>VLOOKUP(C3046,Table_items[],3,FALSE)</f>
        <v>Obat Telinga</v>
      </c>
      <c r="K3046" s="23">
        <f>VLOOKUP(C3046,Table_items[],4,FALSE)</f>
        <v>55000</v>
      </c>
      <c r="L3046" s="23">
        <f>VLOOKUP(C3046,Table_items[],5,FALSE)</f>
        <v>55935</v>
      </c>
    </row>
    <row r="3047" spans="1:12" s="23" customFormat="1" x14ac:dyDescent="0.2">
      <c r="A3047" s="7" t="s">
        <v>3347</v>
      </c>
      <c r="B3047" s="27">
        <v>44322</v>
      </c>
      <c r="C3047" s="9" t="s">
        <v>10</v>
      </c>
      <c r="D3047" s="9">
        <v>29</v>
      </c>
      <c r="E3047" s="9" t="s">
        <v>4896</v>
      </c>
      <c r="F3047" s="20" t="s">
        <v>4908</v>
      </c>
      <c r="G3047" t="s">
        <v>4904</v>
      </c>
      <c r="H3047" t="str">
        <f>VLOOKUP(E3047,suppliers!$A$2:$B$18,2,)</f>
        <v>OTHER</v>
      </c>
      <c r="I3047" t="str">
        <f>VLOOKUP(C3047,Table_items[],2,FALSE)</f>
        <v>Dexteem Box Plus 100 Tablet</v>
      </c>
      <c r="J3047" t="str">
        <f>VLOOKUP(C3047,Table_items[],3,FALSE)</f>
        <v>Obat Alergi</v>
      </c>
      <c r="K3047" s="23">
        <f>VLOOKUP(C3047,Table_items[],4,FALSE)</f>
        <v>25322</v>
      </c>
      <c r="L3047" s="23">
        <f>VLOOKUP(C3047,Table_items[],5,FALSE)</f>
        <v>25449</v>
      </c>
    </row>
    <row r="3048" spans="1:12" s="23" customFormat="1" x14ac:dyDescent="0.2">
      <c r="A3048" s="11" t="s">
        <v>3348</v>
      </c>
      <c r="B3048" s="28">
        <v>44322</v>
      </c>
      <c r="C3048" s="13" t="s">
        <v>40</v>
      </c>
      <c r="D3048" s="13">
        <v>75</v>
      </c>
      <c r="E3048" s="9" t="s">
        <v>4896</v>
      </c>
      <c r="F3048" s="20" t="s">
        <v>4908</v>
      </c>
      <c r="G3048" t="s">
        <v>4904</v>
      </c>
      <c r="H3048" t="str">
        <f>VLOOKUP(E3048,suppliers!$A$2:$B$18,2,)</f>
        <v>OTHER</v>
      </c>
      <c r="I3048" t="str">
        <f>VLOOKUP(C3048,Table_items[],2,FALSE)</f>
        <v>Paramex Tablet / Obat</v>
      </c>
      <c r="J3048" t="str">
        <f>VLOOKUP(C3048,Table_items[],3,FALSE)</f>
        <v>Obat Sakit Kepala &amp; Demam</v>
      </c>
      <c r="K3048" s="23">
        <f>VLOOKUP(C3048,Table_items[],4,FALSE)</f>
        <v>2560</v>
      </c>
      <c r="L3048" s="23">
        <f>VLOOKUP(C3048,Table_items[],5,FALSE)</f>
        <v>2586</v>
      </c>
    </row>
    <row r="3049" spans="1:12" s="23" customFormat="1" x14ac:dyDescent="0.2">
      <c r="A3049" s="7" t="s">
        <v>3349</v>
      </c>
      <c r="B3049" s="27">
        <v>44322</v>
      </c>
      <c r="C3049" s="9" t="s">
        <v>40</v>
      </c>
      <c r="D3049" s="9">
        <v>735</v>
      </c>
      <c r="E3049" s="9" t="s">
        <v>4896</v>
      </c>
      <c r="F3049" s="20" t="s">
        <v>4908</v>
      </c>
      <c r="G3049" t="s">
        <v>4904</v>
      </c>
      <c r="H3049" t="str">
        <f>VLOOKUP(E3049,suppliers!$A$2:$B$18,2,)</f>
        <v>OTHER</v>
      </c>
      <c r="I3049" t="str">
        <f>VLOOKUP(C3049,Table_items[],2,FALSE)</f>
        <v>Paramex Tablet / Obat</v>
      </c>
      <c r="J3049" t="str">
        <f>VLOOKUP(C3049,Table_items[],3,FALSE)</f>
        <v>Obat Sakit Kepala &amp; Demam</v>
      </c>
      <c r="K3049" s="23">
        <f>VLOOKUP(C3049,Table_items[],4,FALSE)</f>
        <v>2560</v>
      </c>
      <c r="L3049" s="23">
        <f>VLOOKUP(C3049,Table_items[],5,FALSE)</f>
        <v>2586</v>
      </c>
    </row>
    <row r="3050" spans="1:12" s="23" customFormat="1" x14ac:dyDescent="0.2">
      <c r="A3050" s="11" t="s">
        <v>3350</v>
      </c>
      <c r="B3050" s="28">
        <v>44322</v>
      </c>
      <c r="C3050" s="13" t="s">
        <v>20</v>
      </c>
      <c r="D3050" s="13">
        <v>34</v>
      </c>
      <c r="E3050" s="9" t="s">
        <v>4896</v>
      </c>
      <c r="F3050" s="20" t="s">
        <v>4908</v>
      </c>
      <c r="G3050" t="s">
        <v>4904</v>
      </c>
      <c r="H3050" t="str">
        <f>VLOOKUP(E3050,suppliers!$A$2:$B$18,2,)</f>
        <v>OTHER</v>
      </c>
      <c r="I3050" t="str">
        <f>VLOOKUP(C3050,Table_items[],2,FALSE)</f>
        <v>Carditens</v>
      </c>
      <c r="J3050" t="str">
        <f>VLOOKUP(C3050,Table_items[],3,FALSE)</f>
        <v>Obat Hipertensi</v>
      </c>
      <c r="K3050" s="23">
        <f>VLOOKUP(C3050,Table_items[],4,FALSE)</f>
        <v>100000</v>
      </c>
      <c r="L3050" s="23">
        <f>VLOOKUP(C3050,Table_items[],5,FALSE)</f>
        <v>100900</v>
      </c>
    </row>
    <row r="3051" spans="1:12" s="23" customFormat="1" x14ac:dyDescent="0.2">
      <c r="A3051" s="7" t="s">
        <v>3351</v>
      </c>
      <c r="B3051" s="27">
        <v>44322</v>
      </c>
      <c r="C3051" s="9" t="s">
        <v>20</v>
      </c>
      <c r="D3051" s="9">
        <v>1</v>
      </c>
      <c r="E3051" s="9" t="s">
        <v>4896</v>
      </c>
      <c r="F3051" s="20" t="s">
        <v>4908</v>
      </c>
      <c r="G3051" t="s">
        <v>4904</v>
      </c>
      <c r="H3051" t="str">
        <f>VLOOKUP(E3051,suppliers!$A$2:$B$18,2,)</f>
        <v>OTHER</v>
      </c>
      <c r="I3051" t="str">
        <f>VLOOKUP(C3051,Table_items[],2,FALSE)</f>
        <v>Carditens</v>
      </c>
      <c r="J3051" t="str">
        <f>VLOOKUP(C3051,Table_items[],3,FALSE)</f>
        <v>Obat Hipertensi</v>
      </c>
      <c r="K3051" s="23">
        <f>VLOOKUP(C3051,Table_items[],4,FALSE)</f>
        <v>100000</v>
      </c>
      <c r="L3051" s="23">
        <f>VLOOKUP(C3051,Table_items[],5,FALSE)</f>
        <v>100900</v>
      </c>
    </row>
    <row r="3052" spans="1:12" s="23" customFormat="1" x14ac:dyDescent="0.2">
      <c r="A3052" s="11" t="s">
        <v>3352</v>
      </c>
      <c r="B3052" s="28">
        <v>44323</v>
      </c>
      <c r="C3052" s="13" t="s">
        <v>29</v>
      </c>
      <c r="D3052" s="13">
        <v>45</v>
      </c>
      <c r="E3052" s="9" t="s">
        <v>4896</v>
      </c>
      <c r="F3052" s="20" t="s">
        <v>4908</v>
      </c>
      <c r="G3052" t="s">
        <v>4904</v>
      </c>
      <c r="H3052" t="str">
        <f>VLOOKUP(E3052,suppliers!$A$2:$B$18,2,)</f>
        <v>OTHER</v>
      </c>
      <c r="I3052" t="str">
        <f>VLOOKUP(C3052,Table_items[],2,FALSE)</f>
        <v>Trolip 100 MG 10 KPS</v>
      </c>
      <c r="J3052" t="str">
        <f>VLOOKUP(C3052,Table_items[],3,FALSE)</f>
        <v>Obat Kolesterol</v>
      </c>
      <c r="K3052" s="23">
        <f>VLOOKUP(C3052,Table_items[],4,FALSE)</f>
        <v>56300</v>
      </c>
      <c r="L3052" s="23">
        <f>VLOOKUP(C3052,Table_items[],5,FALSE)</f>
        <v>56694</v>
      </c>
    </row>
    <row r="3053" spans="1:12" s="23" customFormat="1" x14ac:dyDescent="0.2">
      <c r="A3053" s="7" t="s">
        <v>3353</v>
      </c>
      <c r="B3053" s="27">
        <v>44323</v>
      </c>
      <c r="C3053" s="9" t="s">
        <v>38</v>
      </c>
      <c r="D3053" s="9">
        <v>20</v>
      </c>
      <c r="E3053" s="9" t="s">
        <v>4896</v>
      </c>
      <c r="F3053" s="20" t="s">
        <v>4908</v>
      </c>
      <c r="G3053" t="s">
        <v>4904</v>
      </c>
      <c r="H3053" t="str">
        <f>VLOOKUP(E3053,suppliers!$A$2:$B$18,2,)</f>
        <v>OTHER</v>
      </c>
      <c r="I3053" t="str">
        <f>VLOOKUP(C3053,Table_items[],2,FALSE)</f>
        <v>Sanmol 500 MG 4 Tablet</v>
      </c>
      <c r="J3053" t="str">
        <f>VLOOKUP(C3053,Table_items[],3,FALSE)</f>
        <v>Obat Sakit Kepala &amp; Demam</v>
      </c>
      <c r="K3053" s="23">
        <f>VLOOKUP(C3053,Table_items[],4,FALSE)</f>
        <v>1600</v>
      </c>
      <c r="L3053" s="23">
        <f>VLOOKUP(C3053,Table_items[],5,FALSE)</f>
        <v>1619</v>
      </c>
    </row>
    <row r="3054" spans="1:12" s="23" customFormat="1" x14ac:dyDescent="0.2">
      <c r="A3054" s="11" t="s">
        <v>3354</v>
      </c>
      <c r="B3054" s="28">
        <v>44323</v>
      </c>
      <c r="C3054" s="13" t="s">
        <v>38</v>
      </c>
      <c r="D3054" s="13">
        <v>22</v>
      </c>
      <c r="E3054" s="9" t="s">
        <v>4896</v>
      </c>
      <c r="F3054" s="20" t="s">
        <v>4908</v>
      </c>
      <c r="G3054" t="s">
        <v>4904</v>
      </c>
      <c r="H3054" t="str">
        <f>VLOOKUP(E3054,suppliers!$A$2:$B$18,2,)</f>
        <v>OTHER</v>
      </c>
      <c r="I3054" t="str">
        <f>VLOOKUP(C3054,Table_items[],2,FALSE)</f>
        <v>Sanmol 500 MG 4 Tablet</v>
      </c>
      <c r="J3054" t="str">
        <f>VLOOKUP(C3054,Table_items[],3,FALSE)</f>
        <v>Obat Sakit Kepala &amp; Demam</v>
      </c>
      <c r="K3054" s="23">
        <f>VLOOKUP(C3054,Table_items[],4,FALSE)</f>
        <v>1600</v>
      </c>
      <c r="L3054" s="23">
        <f>VLOOKUP(C3054,Table_items[],5,FALSE)</f>
        <v>1619</v>
      </c>
    </row>
    <row r="3055" spans="1:12" s="23" customFormat="1" x14ac:dyDescent="0.2">
      <c r="A3055" s="7" t="s">
        <v>3355</v>
      </c>
      <c r="B3055" s="27">
        <v>44323</v>
      </c>
      <c r="C3055" s="9" t="s">
        <v>38</v>
      </c>
      <c r="D3055" s="9">
        <v>312</v>
      </c>
      <c r="E3055" s="9" t="s">
        <v>4896</v>
      </c>
      <c r="F3055" s="20" t="s">
        <v>4908</v>
      </c>
      <c r="G3055" t="s">
        <v>4904</v>
      </c>
      <c r="H3055" t="str">
        <f>VLOOKUP(E3055,suppliers!$A$2:$B$18,2,)</f>
        <v>OTHER</v>
      </c>
      <c r="I3055" t="str">
        <f>VLOOKUP(C3055,Table_items[],2,FALSE)</f>
        <v>Sanmol 500 MG 4 Tablet</v>
      </c>
      <c r="J3055" t="str">
        <f>VLOOKUP(C3055,Table_items[],3,FALSE)</f>
        <v>Obat Sakit Kepala &amp; Demam</v>
      </c>
      <c r="K3055" s="23">
        <f>VLOOKUP(C3055,Table_items[],4,FALSE)</f>
        <v>1600</v>
      </c>
      <c r="L3055" s="23">
        <f>VLOOKUP(C3055,Table_items[],5,FALSE)</f>
        <v>1619</v>
      </c>
    </row>
    <row r="3056" spans="1:12" s="23" customFormat="1" x14ac:dyDescent="0.2">
      <c r="A3056" s="11" t="s">
        <v>3356</v>
      </c>
      <c r="B3056" s="28">
        <v>44323</v>
      </c>
      <c r="C3056" s="13" t="s">
        <v>36</v>
      </c>
      <c r="D3056" s="13">
        <v>143</v>
      </c>
      <c r="E3056" s="9" t="s">
        <v>4896</v>
      </c>
      <c r="F3056" s="20" t="s">
        <v>4908</v>
      </c>
      <c r="G3056" t="s">
        <v>4904</v>
      </c>
      <c r="H3056" t="str">
        <f>VLOOKUP(E3056,suppliers!$A$2:$B$18,2,)</f>
        <v>OTHER</v>
      </c>
      <c r="I3056" t="str">
        <f>VLOOKUP(C3056,Table_items[],2,FALSE)</f>
        <v>Sanmol Paracetamol</v>
      </c>
      <c r="J3056" t="str">
        <f>VLOOKUP(C3056,Table_items[],3,FALSE)</f>
        <v>Obat Sakit Kepala &amp; Demam</v>
      </c>
      <c r="K3056" s="23">
        <f>VLOOKUP(C3056,Table_items[],4,FALSE)</f>
        <v>16100</v>
      </c>
      <c r="L3056" s="23">
        <f>VLOOKUP(C3056,Table_items[],5,FALSE)</f>
        <v>16261</v>
      </c>
    </row>
    <row r="3057" spans="1:12" s="23" customFormat="1" x14ac:dyDescent="0.2">
      <c r="A3057" s="7" t="s">
        <v>3357</v>
      </c>
      <c r="B3057" s="27">
        <v>44323</v>
      </c>
      <c r="C3057" s="9" t="s">
        <v>35</v>
      </c>
      <c r="D3057" s="9">
        <v>91</v>
      </c>
      <c r="E3057" s="9" t="s">
        <v>4896</v>
      </c>
      <c r="F3057" s="20" t="s">
        <v>4908</v>
      </c>
      <c r="G3057" t="s">
        <v>4904</v>
      </c>
      <c r="H3057" t="str">
        <f>VLOOKUP(E3057,suppliers!$A$2:$B$18,2,)</f>
        <v>OTHER</v>
      </c>
      <c r="I3057" t="str">
        <f>VLOOKUP(C3057,Table_items[],2,FALSE)</f>
        <v>Proris Ibuprofen</v>
      </c>
      <c r="J3057" t="str">
        <f>VLOOKUP(C3057,Table_items[],3,FALSE)</f>
        <v>Obat Sakit Kepala &amp; Demam</v>
      </c>
      <c r="K3057" s="23">
        <f>VLOOKUP(C3057,Table_items[],4,FALSE)</f>
        <v>25000</v>
      </c>
      <c r="L3057" s="23">
        <f>VLOOKUP(C3057,Table_items[],5,FALSE)</f>
        <v>25275</v>
      </c>
    </row>
    <row r="3058" spans="1:12" s="23" customFormat="1" x14ac:dyDescent="0.2">
      <c r="A3058" s="11" t="s">
        <v>3358</v>
      </c>
      <c r="B3058" s="28">
        <v>44324</v>
      </c>
      <c r="C3058" s="13" t="s">
        <v>37</v>
      </c>
      <c r="D3058" s="13">
        <v>36</v>
      </c>
      <c r="E3058" s="9" t="s">
        <v>4896</v>
      </c>
      <c r="F3058" s="20" t="s">
        <v>4908</v>
      </c>
      <c r="G3058" t="s">
        <v>4904</v>
      </c>
      <c r="H3058" t="str">
        <f>VLOOKUP(E3058,suppliers!$A$2:$B$18,2,)</f>
        <v>OTHER</v>
      </c>
      <c r="I3058" t="str">
        <f>VLOOKUP(C3058,Table_items[],2,FALSE)</f>
        <v>Bodrex Extra</v>
      </c>
      <c r="J3058" t="str">
        <f>VLOOKUP(C3058,Table_items[],3,FALSE)</f>
        <v>Obat Sakit Kepala &amp; Demam</v>
      </c>
      <c r="K3058" s="23">
        <f>VLOOKUP(C3058,Table_items[],4,FALSE)</f>
        <v>50788</v>
      </c>
      <c r="L3058" s="23">
        <f>VLOOKUP(C3058,Table_items[],5,FALSE)</f>
        <v>51753</v>
      </c>
    </row>
    <row r="3059" spans="1:12" s="23" customFormat="1" x14ac:dyDescent="0.2">
      <c r="A3059" s="7" t="s">
        <v>3359</v>
      </c>
      <c r="B3059" s="27">
        <v>44324</v>
      </c>
      <c r="C3059" s="9" t="s">
        <v>22</v>
      </c>
      <c r="D3059" s="9">
        <v>30</v>
      </c>
      <c r="E3059" s="9" t="s">
        <v>4896</v>
      </c>
      <c r="F3059" s="20" t="s">
        <v>4908</v>
      </c>
      <c r="G3059" t="s">
        <v>4904</v>
      </c>
      <c r="H3059" t="str">
        <f>VLOOKUP(E3059,suppliers!$A$2:$B$18,2,)</f>
        <v>OTHER</v>
      </c>
      <c r="I3059" t="str">
        <f>VLOOKUP(C3059,Table_items[],2,FALSE)</f>
        <v>Candesartan Ogb Dexa</v>
      </c>
      <c r="J3059" t="str">
        <f>VLOOKUP(C3059,Table_items[],3,FALSE)</f>
        <v>Obat Hipertensi</v>
      </c>
      <c r="K3059" s="23">
        <f>VLOOKUP(C3059,Table_items[],4,FALSE)</f>
        <v>5000</v>
      </c>
      <c r="L3059" s="23">
        <f>VLOOKUP(C3059,Table_items[],5,FALSE)</f>
        <v>5095</v>
      </c>
    </row>
    <row r="3060" spans="1:12" s="23" customFormat="1" x14ac:dyDescent="0.2">
      <c r="A3060" s="11" t="s">
        <v>3360</v>
      </c>
      <c r="B3060" s="28">
        <v>44324</v>
      </c>
      <c r="C3060" s="13" t="s">
        <v>30</v>
      </c>
      <c r="D3060" s="13">
        <v>173</v>
      </c>
      <c r="E3060" s="9" t="s">
        <v>4896</v>
      </c>
      <c r="F3060" s="20" t="s">
        <v>4908</v>
      </c>
      <c r="G3060" t="s">
        <v>4904</v>
      </c>
      <c r="H3060" t="str">
        <f>VLOOKUP(E3060,suppliers!$A$2:$B$18,2,)</f>
        <v>OTHER</v>
      </c>
      <c r="I3060" t="str">
        <f>VLOOKUP(C3060,Table_items[],2,FALSE)</f>
        <v>Koolfever</v>
      </c>
      <c r="J3060" t="str">
        <f>VLOOKUP(C3060,Table_items[],3,FALSE)</f>
        <v>Obat Sakit Kepala &amp; Demam</v>
      </c>
      <c r="K3060" s="23">
        <f>VLOOKUP(C3060,Table_items[],4,FALSE)</f>
        <v>7500</v>
      </c>
      <c r="L3060" s="23">
        <f>VLOOKUP(C3060,Table_items[],5,FALSE)</f>
        <v>7620</v>
      </c>
    </row>
    <row r="3061" spans="1:12" s="23" customFormat="1" x14ac:dyDescent="0.2">
      <c r="A3061" s="7" t="s">
        <v>3361</v>
      </c>
      <c r="B3061" s="27">
        <v>44324</v>
      </c>
      <c r="C3061" s="9" t="s">
        <v>8</v>
      </c>
      <c r="D3061" s="9">
        <v>193</v>
      </c>
      <c r="E3061" s="9" t="s">
        <v>4896</v>
      </c>
      <c r="F3061" s="20" t="s">
        <v>4908</v>
      </c>
      <c r="G3061" t="s">
        <v>4904</v>
      </c>
      <c r="H3061" t="str">
        <f>VLOOKUP(E3061,suppliers!$A$2:$B$18,2,)</f>
        <v>OTHER</v>
      </c>
      <c r="I3061" t="str">
        <f>VLOOKUP(C3061,Table_items[],2,FALSE)</f>
        <v>Bisoprolol Ogb Dexa</v>
      </c>
      <c r="J3061" t="str">
        <f>VLOOKUP(C3061,Table_items[],3,FALSE)</f>
        <v>Obat Alergi</v>
      </c>
      <c r="K3061" s="23">
        <f>VLOOKUP(C3061,Table_items[],4,FALSE)</f>
        <v>10000</v>
      </c>
      <c r="L3061" s="23">
        <f>VLOOKUP(C3061,Table_items[],5,FALSE)</f>
        <v>10180</v>
      </c>
    </row>
    <row r="3062" spans="1:12" s="23" customFormat="1" x14ac:dyDescent="0.2">
      <c r="A3062" s="11" t="s">
        <v>3362</v>
      </c>
      <c r="B3062" s="28">
        <v>44324</v>
      </c>
      <c r="C3062" s="13" t="s">
        <v>39</v>
      </c>
      <c r="D3062" s="13">
        <v>30</v>
      </c>
      <c r="E3062" s="9" t="s">
        <v>4896</v>
      </c>
      <c r="F3062" s="20" t="s">
        <v>4908</v>
      </c>
      <c r="G3062" t="s">
        <v>4904</v>
      </c>
      <c r="H3062" t="str">
        <f>VLOOKUP(E3062,suppliers!$A$2:$B$18,2,)</f>
        <v>OTHER</v>
      </c>
      <c r="I3062" t="str">
        <f>VLOOKUP(C3062,Table_items[],2,FALSE)</f>
        <v>Cilostazol Bernofarm</v>
      </c>
      <c r="J3062" t="str">
        <f>VLOOKUP(C3062,Table_items[],3,FALSE)</f>
        <v>Obat Sakit Kepala &amp; Demam</v>
      </c>
      <c r="K3062" s="23">
        <f>VLOOKUP(C3062,Table_items[],4,FALSE)</f>
        <v>45450</v>
      </c>
      <c r="L3062" s="23">
        <f>VLOOKUP(C3062,Table_items[],5,FALSE)</f>
        <v>46223</v>
      </c>
    </row>
    <row r="3063" spans="1:12" s="23" customFormat="1" x14ac:dyDescent="0.2">
      <c r="A3063" s="7" t="s">
        <v>3363</v>
      </c>
      <c r="B3063" s="27">
        <v>44325</v>
      </c>
      <c r="C3063" s="9" t="s">
        <v>37</v>
      </c>
      <c r="D3063" s="9">
        <v>44</v>
      </c>
      <c r="E3063" s="9" t="s">
        <v>4896</v>
      </c>
      <c r="F3063" s="20" t="s">
        <v>4908</v>
      </c>
      <c r="G3063" t="s">
        <v>4904</v>
      </c>
      <c r="H3063" t="str">
        <f>VLOOKUP(E3063,suppliers!$A$2:$B$18,2,)</f>
        <v>OTHER</v>
      </c>
      <c r="I3063" t="str">
        <f>VLOOKUP(C3063,Table_items[],2,FALSE)</f>
        <v>Bodrex Extra</v>
      </c>
      <c r="J3063" t="str">
        <f>VLOOKUP(C3063,Table_items[],3,FALSE)</f>
        <v>Obat Sakit Kepala &amp; Demam</v>
      </c>
      <c r="K3063" s="23">
        <f>VLOOKUP(C3063,Table_items[],4,FALSE)</f>
        <v>50788</v>
      </c>
      <c r="L3063" s="23">
        <f>VLOOKUP(C3063,Table_items[],5,FALSE)</f>
        <v>51753</v>
      </c>
    </row>
    <row r="3064" spans="1:12" s="23" customFormat="1" x14ac:dyDescent="0.2">
      <c r="A3064" s="11" t="s">
        <v>3364</v>
      </c>
      <c r="B3064" s="28">
        <v>44325</v>
      </c>
      <c r="C3064" s="13" t="s">
        <v>37</v>
      </c>
      <c r="D3064" s="13">
        <v>13</v>
      </c>
      <c r="E3064" s="9" t="s">
        <v>4896</v>
      </c>
      <c r="F3064" s="20" t="s">
        <v>4908</v>
      </c>
      <c r="G3064" t="s">
        <v>4904</v>
      </c>
      <c r="H3064" t="str">
        <f>VLOOKUP(E3064,suppliers!$A$2:$B$18,2,)</f>
        <v>OTHER</v>
      </c>
      <c r="I3064" t="str">
        <f>VLOOKUP(C3064,Table_items[],2,FALSE)</f>
        <v>Bodrex Extra</v>
      </c>
      <c r="J3064" t="str">
        <f>VLOOKUP(C3064,Table_items[],3,FALSE)</f>
        <v>Obat Sakit Kepala &amp; Demam</v>
      </c>
      <c r="K3064" s="23">
        <f>VLOOKUP(C3064,Table_items[],4,FALSE)</f>
        <v>50788</v>
      </c>
      <c r="L3064" s="23">
        <f>VLOOKUP(C3064,Table_items[],5,FALSE)</f>
        <v>51753</v>
      </c>
    </row>
    <row r="3065" spans="1:12" s="23" customFormat="1" x14ac:dyDescent="0.2">
      <c r="A3065" s="7" t="s">
        <v>3365</v>
      </c>
      <c r="B3065" s="27">
        <v>44325</v>
      </c>
      <c r="C3065" s="9" t="s">
        <v>22</v>
      </c>
      <c r="D3065" s="9">
        <v>50</v>
      </c>
      <c r="E3065" s="9" t="s">
        <v>4896</v>
      </c>
      <c r="F3065" s="20" t="s">
        <v>4908</v>
      </c>
      <c r="G3065" t="s">
        <v>4904</v>
      </c>
      <c r="H3065" t="str">
        <f>VLOOKUP(E3065,suppliers!$A$2:$B$18,2,)</f>
        <v>OTHER</v>
      </c>
      <c r="I3065" t="str">
        <f>VLOOKUP(C3065,Table_items[],2,FALSE)</f>
        <v>Candesartan Ogb Dexa</v>
      </c>
      <c r="J3065" t="str">
        <f>VLOOKUP(C3065,Table_items[],3,FALSE)</f>
        <v>Obat Hipertensi</v>
      </c>
      <c r="K3065" s="23">
        <f>VLOOKUP(C3065,Table_items[],4,FALSE)</f>
        <v>5000</v>
      </c>
      <c r="L3065" s="23">
        <f>VLOOKUP(C3065,Table_items[],5,FALSE)</f>
        <v>5095</v>
      </c>
    </row>
    <row r="3066" spans="1:12" s="23" customFormat="1" x14ac:dyDescent="0.2">
      <c r="A3066" s="11" t="s">
        <v>3366</v>
      </c>
      <c r="B3066" s="28">
        <v>44325</v>
      </c>
      <c r="C3066" s="13" t="s">
        <v>22</v>
      </c>
      <c r="D3066" s="13">
        <v>16</v>
      </c>
      <c r="E3066" s="9" t="s">
        <v>4896</v>
      </c>
      <c r="F3066" s="20" t="s">
        <v>4908</v>
      </c>
      <c r="G3066" t="s">
        <v>4904</v>
      </c>
      <c r="H3066" t="str">
        <f>VLOOKUP(E3066,suppliers!$A$2:$B$18,2,)</f>
        <v>OTHER</v>
      </c>
      <c r="I3066" t="str">
        <f>VLOOKUP(C3066,Table_items[],2,FALSE)</f>
        <v>Candesartan Ogb Dexa</v>
      </c>
      <c r="J3066" t="str">
        <f>VLOOKUP(C3066,Table_items[],3,FALSE)</f>
        <v>Obat Hipertensi</v>
      </c>
      <c r="K3066" s="23">
        <f>VLOOKUP(C3066,Table_items[],4,FALSE)</f>
        <v>5000</v>
      </c>
      <c r="L3066" s="23">
        <f>VLOOKUP(C3066,Table_items[],5,FALSE)</f>
        <v>5095</v>
      </c>
    </row>
    <row r="3067" spans="1:12" s="23" customFormat="1" x14ac:dyDescent="0.2">
      <c r="A3067" s="7" t="s">
        <v>3367</v>
      </c>
      <c r="B3067" s="27">
        <v>44325</v>
      </c>
      <c r="C3067" s="9" t="s">
        <v>23</v>
      </c>
      <c r="D3067" s="9">
        <v>224</v>
      </c>
      <c r="E3067" s="9" t="s">
        <v>4896</v>
      </c>
      <c r="F3067" s="20" t="s">
        <v>4908</v>
      </c>
      <c r="G3067" t="s">
        <v>4904</v>
      </c>
      <c r="H3067" t="str">
        <f>VLOOKUP(E3067,suppliers!$A$2:$B$18,2,)</f>
        <v>OTHER</v>
      </c>
      <c r="I3067" t="str">
        <f>VLOOKUP(C3067,Table_items[],2,FALSE)</f>
        <v>Amlodipine Besilate</v>
      </c>
      <c r="J3067" t="str">
        <f>VLOOKUP(C3067,Table_items[],3,FALSE)</f>
        <v>Obat Hipertensi</v>
      </c>
      <c r="K3067" s="23">
        <f>VLOOKUP(C3067,Table_items[],4,FALSE)</f>
        <v>7467</v>
      </c>
      <c r="L3067" s="23">
        <f>VLOOKUP(C3067,Table_items[],5,FALSE)</f>
        <v>7504</v>
      </c>
    </row>
    <row r="3068" spans="1:12" s="23" customFormat="1" x14ac:dyDescent="0.2">
      <c r="A3068" s="11" t="s">
        <v>3368</v>
      </c>
      <c r="B3068" s="28">
        <v>44326</v>
      </c>
      <c r="C3068" s="13" t="s">
        <v>9</v>
      </c>
      <c r="D3068" s="13">
        <v>38</v>
      </c>
      <c r="E3068" s="9" t="s">
        <v>4896</v>
      </c>
      <c r="F3068" s="20" t="s">
        <v>4908</v>
      </c>
      <c r="G3068" t="s">
        <v>4904</v>
      </c>
      <c r="H3068" t="str">
        <f>VLOOKUP(E3068,suppliers!$A$2:$B$18,2,)</f>
        <v>OTHER</v>
      </c>
      <c r="I3068" t="str">
        <f>VLOOKUP(C3068,Table_items[],2,FALSE)</f>
        <v>Bedak Heroxyn 150 gr</v>
      </c>
      <c r="J3068" t="str">
        <f>VLOOKUP(C3068,Table_items[],3,FALSE)</f>
        <v>Obat Alergi</v>
      </c>
      <c r="K3068" s="23">
        <f>VLOOKUP(C3068,Table_items[],4,FALSE)</f>
        <v>16950</v>
      </c>
      <c r="L3068" s="23">
        <f>VLOOKUP(C3068,Table_items[],5,FALSE)</f>
        <v>17170</v>
      </c>
    </row>
    <row r="3069" spans="1:12" s="23" customFormat="1" x14ac:dyDescent="0.2">
      <c r="A3069" s="7" t="s">
        <v>3369</v>
      </c>
      <c r="B3069" s="27">
        <v>44326</v>
      </c>
      <c r="C3069" s="9" t="s">
        <v>24</v>
      </c>
      <c r="D3069" s="9">
        <v>29</v>
      </c>
      <c r="E3069" s="9" t="s">
        <v>4896</v>
      </c>
      <c r="F3069" s="20" t="s">
        <v>4908</v>
      </c>
      <c r="G3069" t="s">
        <v>4904</v>
      </c>
      <c r="H3069" t="str">
        <f>VLOOKUP(E3069,suppliers!$A$2:$B$18,2,)</f>
        <v>OTHER</v>
      </c>
      <c r="I3069" t="str">
        <f>VLOOKUP(C3069,Table_items[],2,FALSE)</f>
        <v>Irbesartan</v>
      </c>
      <c r="J3069" t="str">
        <f>VLOOKUP(C3069,Table_items[],3,FALSE)</f>
        <v>Obat Hipertensi</v>
      </c>
      <c r="K3069" s="23">
        <f>VLOOKUP(C3069,Table_items[],4,FALSE)</f>
        <v>108794</v>
      </c>
      <c r="L3069" s="23">
        <f>VLOOKUP(C3069,Table_items[],5,FALSE)</f>
        <v>109447</v>
      </c>
    </row>
    <row r="3070" spans="1:12" s="23" customFormat="1" x14ac:dyDescent="0.2">
      <c r="A3070" s="11" t="s">
        <v>3370</v>
      </c>
      <c r="B3070" s="28">
        <v>44326</v>
      </c>
      <c r="C3070" s="13" t="s">
        <v>24</v>
      </c>
      <c r="D3070" s="13">
        <v>9</v>
      </c>
      <c r="E3070" s="9" t="s">
        <v>4896</v>
      </c>
      <c r="F3070" s="20" t="s">
        <v>4908</v>
      </c>
      <c r="G3070" t="s">
        <v>4904</v>
      </c>
      <c r="H3070" t="str">
        <f>VLOOKUP(E3070,suppliers!$A$2:$B$18,2,)</f>
        <v>OTHER</v>
      </c>
      <c r="I3070" t="str">
        <f>VLOOKUP(C3070,Table_items[],2,FALSE)</f>
        <v>Irbesartan</v>
      </c>
      <c r="J3070" t="str">
        <f>VLOOKUP(C3070,Table_items[],3,FALSE)</f>
        <v>Obat Hipertensi</v>
      </c>
      <c r="K3070" s="23">
        <f>VLOOKUP(C3070,Table_items[],4,FALSE)</f>
        <v>108794</v>
      </c>
      <c r="L3070" s="23">
        <f>VLOOKUP(C3070,Table_items[],5,FALSE)</f>
        <v>109447</v>
      </c>
    </row>
    <row r="3071" spans="1:12" s="23" customFormat="1" x14ac:dyDescent="0.2">
      <c r="A3071" s="7" t="s">
        <v>3371</v>
      </c>
      <c r="B3071" s="27">
        <v>44326</v>
      </c>
      <c r="C3071" s="9" t="s">
        <v>38</v>
      </c>
      <c r="D3071" s="9">
        <v>29</v>
      </c>
      <c r="E3071" s="9" t="s">
        <v>4896</v>
      </c>
      <c r="F3071" s="20" t="s">
        <v>4908</v>
      </c>
      <c r="G3071" t="s">
        <v>4904</v>
      </c>
      <c r="H3071" t="str">
        <f>VLOOKUP(E3071,suppliers!$A$2:$B$18,2,)</f>
        <v>OTHER</v>
      </c>
      <c r="I3071" t="str">
        <f>VLOOKUP(C3071,Table_items[],2,FALSE)</f>
        <v>Sanmol 500 MG 4 Tablet</v>
      </c>
      <c r="J3071" t="str">
        <f>VLOOKUP(C3071,Table_items[],3,FALSE)</f>
        <v>Obat Sakit Kepala &amp; Demam</v>
      </c>
      <c r="K3071" s="23">
        <f>VLOOKUP(C3071,Table_items[],4,FALSE)</f>
        <v>1600</v>
      </c>
      <c r="L3071" s="23">
        <f>VLOOKUP(C3071,Table_items[],5,FALSE)</f>
        <v>1619</v>
      </c>
    </row>
    <row r="3072" spans="1:12" s="23" customFormat="1" x14ac:dyDescent="0.2">
      <c r="A3072" s="11" t="s">
        <v>3372</v>
      </c>
      <c r="B3072" s="28">
        <v>44326</v>
      </c>
      <c r="C3072" s="13" t="s">
        <v>38</v>
      </c>
      <c r="D3072" s="13">
        <v>36</v>
      </c>
      <c r="E3072" s="9" t="s">
        <v>4896</v>
      </c>
      <c r="F3072" s="20" t="s">
        <v>4908</v>
      </c>
      <c r="G3072" t="s">
        <v>4904</v>
      </c>
      <c r="H3072" t="str">
        <f>VLOOKUP(E3072,suppliers!$A$2:$B$18,2,)</f>
        <v>OTHER</v>
      </c>
      <c r="I3072" t="str">
        <f>VLOOKUP(C3072,Table_items[],2,FALSE)</f>
        <v>Sanmol 500 MG 4 Tablet</v>
      </c>
      <c r="J3072" t="str">
        <f>VLOOKUP(C3072,Table_items[],3,FALSE)</f>
        <v>Obat Sakit Kepala &amp; Demam</v>
      </c>
      <c r="K3072" s="23">
        <f>VLOOKUP(C3072,Table_items[],4,FALSE)</f>
        <v>1600</v>
      </c>
      <c r="L3072" s="23">
        <f>VLOOKUP(C3072,Table_items[],5,FALSE)</f>
        <v>1619</v>
      </c>
    </row>
    <row r="3073" spans="1:12" s="23" customFormat="1" x14ac:dyDescent="0.2">
      <c r="A3073" s="7" t="s">
        <v>3373</v>
      </c>
      <c r="B3073" s="27">
        <v>44326</v>
      </c>
      <c r="C3073" s="9" t="s">
        <v>38</v>
      </c>
      <c r="D3073" s="9">
        <v>45</v>
      </c>
      <c r="E3073" s="9" t="s">
        <v>4896</v>
      </c>
      <c r="F3073" s="20" t="s">
        <v>4908</v>
      </c>
      <c r="G3073" t="s">
        <v>4904</v>
      </c>
      <c r="H3073" t="str">
        <f>VLOOKUP(E3073,suppliers!$A$2:$B$18,2,)</f>
        <v>OTHER</v>
      </c>
      <c r="I3073" t="str">
        <f>VLOOKUP(C3073,Table_items[],2,FALSE)</f>
        <v>Sanmol 500 MG 4 Tablet</v>
      </c>
      <c r="J3073" t="str">
        <f>VLOOKUP(C3073,Table_items[],3,FALSE)</f>
        <v>Obat Sakit Kepala &amp; Demam</v>
      </c>
      <c r="K3073" s="23">
        <f>VLOOKUP(C3073,Table_items[],4,FALSE)</f>
        <v>1600</v>
      </c>
      <c r="L3073" s="23">
        <f>VLOOKUP(C3073,Table_items[],5,FALSE)</f>
        <v>1619</v>
      </c>
    </row>
    <row r="3074" spans="1:12" s="23" customFormat="1" x14ac:dyDescent="0.2">
      <c r="A3074" s="11" t="s">
        <v>3374</v>
      </c>
      <c r="B3074" s="28">
        <v>44326</v>
      </c>
      <c r="C3074" s="13" t="s">
        <v>20</v>
      </c>
      <c r="D3074" s="13">
        <v>67</v>
      </c>
      <c r="E3074" s="9" t="s">
        <v>4896</v>
      </c>
      <c r="F3074" s="20" t="s">
        <v>4908</v>
      </c>
      <c r="G3074" t="s">
        <v>4904</v>
      </c>
      <c r="H3074" t="str">
        <f>VLOOKUP(E3074,suppliers!$A$2:$B$18,2,)</f>
        <v>OTHER</v>
      </c>
      <c r="I3074" t="str">
        <f>VLOOKUP(C3074,Table_items[],2,FALSE)</f>
        <v>Carditens</v>
      </c>
      <c r="J3074" t="str">
        <f>VLOOKUP(C3074,Table_items[],3,FALSE)</f>
        <v>Obat Hipertensi</v>
      </c>
      <c r="K3074" s="23">
        <f>VLOOKUP(C3074,Table_items[],4,FALSE)</f>
        <v>100000</v>
      </c>
      <c r="L3074" s="23">
        <f>VLOOKUP(C3074,Table_items[],5,FALSE)</f>
        <v>100900</v>
      </c>
    </row>
    <row r="3075" spans="1:12" s="23" customFormat="1" x14ac:dyDescent="0.2">
      <c r="A3075" s="7" t="s">
        <v>3375</v>
      </c>
      <c r="B3075" s="27">
        <v>44326</v>
      </c>
      <c r="C3075" s="9" t="s">
        <v>8</v>
      </c>
      <c r="D3075" s="9">
        <v>6</v>
      </c>
      <c r="E3075" s="9" t="s">
        <v>4896</v>
      </c>
      <c r="F3075" s="20" t="s">
        <v>4908</v>
      </c>
      <c r="G3075" t="s">
        <v>4904</v>
      </c>
      <c r="H3075" t="str">
        <f>VLOOKUP(E3075,suppliers!$A$2:$B$18,2,)</f>
        <v>OTHER</v>
      </c>
      <c r="I3075" t="str">
        <f>VLOOKUP(C3075,Table_items[],2,FALSE)</f>
        <v>Bisoprolol Ogb Dexa</v>
      </c>
      <c r="J3075" t="str">
        <f>VLOOKUP(C3075,Table_items[],3,FALSE)</f>
        <v>Obat Alergi</v>
      </c>
      <c r="K3075" s="23">
        <f>VLOOKUP(C3075,Table_items[],4,FALSE)</f>
        <v>10000</v>
      </c>
      <c r="L3075" s="23">
        <f>VLOOKUP(C3075,Table_items[],5,FALSE)</f>
        <v>10180</v>
      </c>
    </row>
    <row r="3076" spans="1:12" s="23" customFormat="1" x14ac:dyDescent="0.2">
      <c r="A3076" s="11" t="s">
        <v>3376</v>
      </c>
      <c r="B3076" s="28">
        <v>44326</v>
      </c>
      <c r="C3076" s="13" t="s">
        <v>35</v>
      </c>
      <c r="D3076" s="13">
        <v>626</v>
      </c>
      <c r="E3076" s="9" t="s">
        <v>4896</v>
      </c>
      <c r="F3076" s="20" t="s">
        <v>4908</v>
      </c>
      <c r="G3076" t="s">
        <v>4904</v>
      </c>
      <c r="H3076" t="str">
        <f>VLOOKUP(E3076,suppliers!$A$2:$B$18,2,)</f>
        <v>OTHER</v>
      </c>
      <c r="I3076" t="str">
        <f>VLOOKUP(C3076,Table_items[],2,FALSE)</f>
        <v>Proris Ibuprofen</v>
      </c>
      <c r="J3076" t="str">
        <f>VLOOKUP(C3076,Table_items[],3,FALSE)</f>
        <v>Obat Sakit Kepala &amp; Demam</v>
      </c>
      <c r="K3076" s="23">
        <f>VLOOKUP(C3076,Table_items[],4,FALSE)</f>
        <v>25000</v>
      </c>
      <c r="L3076" s="23">
        <f>VLOOKUP(C3076,Table_items[],5,FALSE)</f>
        <v>25275</v>
      </c>
    </row>
    <row r="3077" spans="1:12" s="23" customFormat="1" x14ac:dyDescent="0.2">
      <c r="A3077" s="7" t="s">
        <v>3377</v>
      </c>
      <c r="B3077" s="27">
        <v>44326</v>
      </c>
      <c r="C3077" s="9" t="s">
        <v>5</v>
      </c>
      <c r="D3077" s="9">
        <v>10</v>
      </c>
      <c r="E3077" s="9" t="s">
        <v>4896</v>
      </c>
      <c r="F3077" s="20" t="s">
        <v>4908</v>
      </c>
      <c r="G3077" t="s">
        <v>4904</v>
      </c>
      <c r="H3077" t="str">
        <f>VLOOKUP(E3077,suppliers!$A$2:$B$18,2,)</f>
        <v>OTHER</v>
      </c>
      <c r="I3077" t="str">
        <f>VLOOKUP(C3077,Table_items[],2,FALSE)</f>
        <v>Ozen 10 MG Blister</v>
      </c>
      <c r="J3077" t="str">
        <f>VLOOKUP(C3077,Table_items[],3,FALSE)</f>
        <v>Obat Alergi</v>
      </c>
      <c r="K3077" s="23">
        <f>VLOOKUP(C3077,Table_items[],4,FALSE)</f>
        <v>18611</v>
      </c>
      <c r="L3077" s="23">
        <f>VLOOKUP(C3077,Table_items[],5,FALSE)</f>
        <v>18816</v>
      </c>
    </row>
    <row r="3078" spans="1:12" s="23" customFormat="1" x14ac:dyDescent="0.2">
      <c r="A3078" s="11" t="s">
        <v>3378</v>
      </c>
      <c r="B3078" s="28">
        <v>44327</v>
      </c>
      <c r="C3078" s="13" t="s">
        <v>12</v>
      </c>
      <c r="D3078" s="13">
        <v>8</v>
      </c>
      <c r="E3078" s="9" t="s">
        <v>4896</v>
      </c>
      <c r="F3078" s="20" t="s">
        <v>4908</v>
      </c>
      <c r="G3078" t="s">
        <v>4904</v>
      </c>
      <c r="H3078" t="str">
        <f>VLOOKUP(E3078,suppliers!$A$2:$B$18,2,)</f>
        <v>OTHER</v>
      </c>
      <c r="I3078" t="str">
        <f>VLOOKUP(C3078,Table_items[],2,FALSE)</f>
        <v>Decolsen 1 Strip 4 Tablet</v>
      </c>
      <c r="J3078" t="str">
        <f>VLOOKUP(C3078,Table_items[],3,FALSE)</f>
        <v>Obat Batuk &amp; Pilek</v>
      </c>
      <c r="K3078" s="23">
        <f>VLOOKUP(C3078,Table_items[],4,FALSE)</f>
        <v>2886</v>
      </c>
      <c r="L3078" s="23">
        <f>VLOOKUP(C3078,Table_items[],5,FALSE)</f>
        <v>2915</v>
      </c>
    </row>
    <row r="3079" spans="1:12" s="23" customFormat="1" x14ac:dyDescent="0.2">
      <c r="A3079" s="7" t="s">
        <v>3379</v>
      </c>
      <c r="B3079" s="27">
        <v>44327</v>
      </c>
      <c r="C3079" s="9" t="s">
        <v>16</v>
      </c>
      <c r="D3079" s="9">
        <v>14</v>
      </c>
      <c r="E3079" s="9" t="s">
        <v>4896</v>
      </c>
      <c r="F3079" s="20" t="s">
        <v>4908</v>
      </c>
      <c r="G3079" t="s">
        <v>4904</v>
      </c>
      <c r="H3079" t="str">
        <f>VLOOKUP(E3079,suppliers!$A$2:$B$18,2,)</f>
        <v>OTHER</v>
      </c>
      <c r="I3079" t="str">
        <f>VLOOKUP(C3079,Table_items[],2,FALSE)</f>
        <v>Ultraflu Box Isi 25 Strip</v>
      </c>
      <c r="J3079" t="str">
        <f>VLOOKUP(C3079,Table_items[],3,FALSE)</f>
        <v>Obat Batuk &amp; Pilek</v>
      </c>
      <c r="K3079" s="23">
        <f>VLOOKUP(C3079,Table_items[],4,FALSE)</f>
        <v>72500</v>
      </c>
      <c r="L3079" s="23">
        <f>VLOOKUP(C3079,Table_items[],5,FALSE)</f>
        <v>73805</v>
      </c>
    </row>
    <row r="3080" spans="1:12" s="23" customFormat="1" x14ac:dyDescent="0.2">
      <c r="A3080" s="11" t="s">
        <v>3380</v>
      </c>
      <c r="B3080" s="28">
        <v>44327</v>
      </c>
      <c r="C3080" s="13" t="s">
        <v>30</v>
      </c>
      <c r="D3080" s="13">
        <v>106</v>
      </c>
      <c r="E3080" s="9" t="s">
        <v>4896</v>
      </c>
      <c r="F3080" s="20" t="s">
        <v>4908</v>
      </c>
      <c r="G3080" t="s">
        <v>4904</v>
      </c>
      <c r="H3080" t="str">
        <f>VLOOKUP(E3080,suppliers!$A$2:$B$18,2,)</f>
        <v>OTHER</v>
      </c>
      <c r="I3080" t="str">
        <f>VLOOKUP(C3080,Table_items[],2,FALSE)</f>
        <v>Koolfever</v>
      </c>
      <c r="J3080" t="str">
        <f>VLOOKUP(C3080,Table_items[],3,FALSE)</f>
        <v>Obat Sakit Kepala &amp; Demam</v>
      </c>
      <c r="K3080" s="23">
        <f>VLOOKUP(C3080,Table_items[],4,FALSE)</f>
        <v>7500</v>
      </c>
      <c r="L3080" s="23">
        <f>VLOOKUP(C3080,Table_items[],5,FALSE)</f>
        <v>7620</v>
      </c>
    </row>
    <row r="3081" spans="1:12" s="23" customFormat="1" x14ac:dyDescent="0.2">
      <c r="A3081" s="7" t="s">
        <v>3381</v>
      </c>
      <c r="B3081" s="27">
        <v>44327</v>
      </c>
      <c r="C3081" s="9" t="s">
        <v>23</v>
      </c>
      <c r="D3081" s="9">
        <v>45</v>
      </c>
      <c r="E3081" s="9" t="s">
        <v>4896</v>
      </c>
      <c r="F3081" s="20" t="s">
        <v>4908</v>
      </c>
      <c r="G3081" t="s">
        <v>4904</v>
      </c>
      <c r="H3081" t="str">
        <f>VLOOKUP(E3081,suppliers!$A$2:$B$18,2,)</f>
        <v>OTHER</v>
      </c>
      <c r="I3081" t="str">
        <f>VLOOKUP(C3081,Table_items[],2,FALSE)</f>
        <v>Amlodipine Besilate</v>
      </c>
      <c r="J3081" t="str">
        <f>VLOOKUP(C3081,Table_items[],3,FALSE)</f>
        <v>Obat Hipertensi</v>
      </c>
      <c r="K3081" s="23">
        <f>VLOOKUP(C3081,Table_items[],4,FALSE)</f>
        <v>7467</v>
      </c>
      <c r="L3081" s="23">
        <f>VLOOKUP(C3081,Table_items[],5,FALSE)</f>
        <v>7504</v>
      </c>
    </row>
    <row r="3082" spans="1:12" s="23" customFormat="1" x14ac:dyDescent="0.2">
      <c r="A3082" s="11" t="s">
        <v>3382</v>
      </c>
      <c r="B3082" s="28">
        <v>44327</v>
      </c>
      <c r="C3082" s="13" t="s">
        <v>25</v>
      </c>
      <c r="D3082" s="13">
        <v>176</v>
      </c>
      <c r="E3082" s="9" t="s">
        <v>4896</v>
      </c>
      <c r="F3082" s="20" t="s">
        <v>4908</v>
      </c>
      <c r="G3082" t="s">
        <v>4904</v>
      </c>
      <c r="H3082" t="str">
        <f>VLOOKUP(E3082,suppliers!$A$2:$B$18,2,)</f>
        <v>OTHER</v>
      </c>
      <c r="I3082" t="str">
        <f>VLOOKUP(C3082,Table_items[],2,FALSE)</f>
        <v>Irvell 150MG Box 20 Tablet</v>
      </c>
      <c r="J3082" t="str">
        <f>VLOOKUP(C3082,Table_items[],3,FALSE)</f>
        <v>Obat Hipertensi</v>
      </c>
      <c r="K3082" s="23">
        <f>VLOOKUP(C3082,Table_items[],4,FALSE)</f>
        <v>143991</v>
      </c>
      <c r="L3082" s="23">
        <f>VLOOKUP(C3082,Table_items[],5,FALSE)</f>
        <v>146871</v>
      </c>
    </row>
    <row r="3083" spans="1:12" s="23" customFormat="1" x14ac:dyDescent="0.2">
      <c r="A3083" s="7" t="s">
        <v>3383</v>
      </c>
      <c r="B3083" s="27">
        <v>44327</v>
      </c>
      <c r="C3083" s="9" t="s">
        <v>34</v>
      </c>
      <c r="D3083" s="9">
        <v>151</v>
      </c>
      <c r="E3083" s="9" t="s">
        <v>4896</v>
      </c>
      <c r="F3083" s="20" t="s">
        <v>4908</v>
      </c>
      <c r="G3083" t="s">
        <v>4904</v>
      </c>
      <c r="H3083" t="str">
        <f>VLOOKUP(E3083,suppliers!$A$2:$B$18,2,)</f>
        <v>OTHER</v>
      </c>
      <c r="I3083" t="str">
        <f>VLOOKUP(C3083,Table_items[],2,FALSE)</f>
        <v>Panadol Anak Tablet 1 Strip</v>
      </c>
      <c r="J3083" t="str">
        <f>VLOOKUP(C3083,Table_items[],3,FALSE)</f>
        <v>Obat Sakit Kepala &amp; Demam</v>
      </c>
      <c r="K3083" s="23">
        <f>VLOOKUP(C3083,Table_items[],4,FALSE)</f>
        <v>25000</v>
      </c>
      <c r="L3083" s="23">
        <f>VLOOKUP(C3083,Table_items[],5,FALSE)</f>
        <v>25450</v>
      </c>
    </row>
    <row r="3084" spans="1:12" s="23" customFormat="1" x14ac:dyDescent="0.2">
      <c r="A3084" s="11" t="s">
        <v>3384</v>
      </c>
      <c r="B3084" s="28">
        <v>44328</v>
      </c>
      <c r="C3084" s="13" t="s">
        <v>37</v>
      </c>
      <c r="D3084" s="13">
        <v>39</v>
      </c>
      <c r="E3084" s="9" t="s">
        <v>4896</v>
      </c>
      <c r="F3084" s="20" t="s">
        <v>4908</v>
      </c>
      <c r="G3084" t="s">
        <v>4904</v>
      </c>
      <c r="H3084" t="str">
        <f>VLOOKUP(E3084,suppliers!$A$2:$B$18,2,)</f>
        <v>OTHER</v>
      </c>
      <c r="I3084" t="str">
        <f>VLOOKUP(C3084,Table_items[],2,FALSE)</f>
        <v>Bodrex Extra</v>
      </c>
      <c r="J3084" t="str">
        <f>VLOOKUP(C3084,Table_items[],3,FALSE)</f>
        <v>Obat Sakit Kepala &amp; Demam</v>
      </c>
      <c r="K3084" s="23">
        <f>VLOOKUP(C3084,Table_items[],4,FALSE)</f>
        <v>50788</v>
      </c>
      <c r="L3084" s="23">
        <f>VLOOKUP(C3084,Table_items[],5,FALSE)</f>
        <v>51753</v>
      </c>
    </row>
    <row r="3085" spans="1:12" s="23" customFormat="1" x14ac:dyDescent="0.2">
      <c r="A3085" s="7" t="s">
        <v>3385</v>
      </c>
      <c r="B3085" s="27">
        <v>44328</v>
      </c>
      <c r="C3085" s="9" t="s">
        <v>37</v>
      </c>
      <c r="D3085" s="9">
        <v>3</v>
      </c>
      <c r="E3085" s="9" t="s">
        <v>4896</v>
      </c>
      <c r="F3085" s="20" t="s">
        <v>4908</v>
      </c>
      <c r="G3085" t="s">
        <v>4904</v>
      </c>
      <c r="H3085" t="str">
        <f>VLOOKUP(E3085,suppliers!$A$2:$B$18,2,)</f>
        <v>OTHER</v>
      </c>
      <c r="I3085" t="str">
        <f>VLOOKUP(C3085,Table_items[],2,FALSE)</f>
        <v>Bodrex Extra</v>
      </c>
      <c r="J3085" t="str">
        <f>VLOOKUP(C3085,Table_items[],3,FALSE)</f>
        <v>Obat Sakit Kepala &amp; Demam</v>
      </c>
      <c r="K3085" s="23">
        <f>VLOOKUP(C3085,Table_items[],4,FALSE)</f>
        <v>50788</v>
      </c>
      <c r="L3085" s="23">
        <f>VLOOKUP(C3085,Table_items[],5,FALSE)</f>
        <v>51753</v>
      </c>
    </row>
    <row r="3086" spans="1:12" s="23" customFormat="1" x14ac:dyDescent="0.2">
      <c r="A3086" s="11" t="s">
        <v>3386</v>
      </c>
      <c r="B3086" s="28">
        <v>44328</v>
      </c>
      <c r="C3086" s="13" t="s">
        <v>9</v>
      </c>
      <c r="D3086" s="13">
        <v>7</v>
      </c>
      <c r="E3086" s="9" t="s">
        <v>4896</v>
      </c>
      <c r="F3086" s="20" t="s">
        <v>4908</v>
      </c>
      <c r="G3086" t="s">
        <v>4904</v>
      </c>
      <c r="H3086" t="str">
        <f>VLOOKUP(E3086,suppliers!$A$2:$B$18,2,)</f>
        <v>OTHER</v>
      </c>
      <c r="I3086" t="str">
        <f>VLOOKUP(C3086,Table_items[],2,FALSE)</f>
        <v>Bedak Heroxyn 150 gr</v>
      </c>
      <c r="J3086" t="str">
        <f>VLOOKUP(C3086,Table_items[],3,FALSE)</f>
        <v>Obat Alergi</v>
      </c>
      <c r="K3086" s="23">
        <f>VLOOKUP(C3086,Table_items[],4,FALSE)</f>
        <v>16950</v>
      </c>
      <c r="L3086" s="23">
        <f>VLOOKUP(C3086,Table_items[],5,FALSE)</f>
        <v>17170</v>
      </c>
    </row>
    <row r="3087" spans="1:12" s="23" customFormat="1" x14ac:dyDescent="0.2">
      <c r="A3087" s="7" t="s">
        <v>3387</v>
      </c>
      <c r="B3087" s="27">
        <v>44328</v>
      </c>
      <c r="C3087" s="9" t="s">
        <v>5</v>
      </c>
      <c r="D3087" s="9">
        <v>98</v>
      </c>
      <c r="E3087" s="9" t="s">
        <v>4896</v>
      </c>
      <c r="F3087" s="20" t="s">
        <v>4908</v>
      </c>
      <c r="G3087" t="s">
        <v>4904</v>
      </c>
      <c r="H3087" t="str">
        <f>VLOOKUP(E3087,suppliers!$A$2:$B$18,2,)</f>
        <v>OTHER</v>
      </c>
      <c r="I3087" t="str">
        <f>VLOOKUP(C3087,Table_items[],2,FALSE)</f>
        <v>Ozen 10 MG Blister</v>
      </c>
      <c r="J3087" t="str">
        <f>VLOOKUP(C3087,Table_items[],3,FALSE)</f>
        <v>Obat Alergi</v>
      </c>
      <c r="K3087" s="23">
        <f>VLOOKUP(C3087,Table_items[],4,FALSE)</f>
        <v>18611</v>
      </c>
      <c r="L3087" s="23">
        <f>VLOOKUP(C3087,Table_items[],5,FALSE)</f>
        <v>18816</v>
      </c>
    </row>
    <row r="3088" spans="1:12" s="23" customFormat="1" x14ac:dyDescent="0.2">
      <c r="A3088" s="11" t="s">
        <v>3388</v>
      </c>
      <c r="B3088" s="28">
        <v>44329</v>
      </c>
      <c r="C3088" s="13" t="s">
        <v>12</v>
      </c>
      <c r="D3088" s="13">
        <v>97</v>
      </c>
      <c r="E3088" s="9" t="s">
        <v>4896</v>
      </c>
      <c r="F3088" s="20" t="s">
        <v>4908</v>
      </c>
      <c r="G3088" t="s">
        <v>4904</v>
      </c>
      <c r="H3088" t="str">
        <f>VLOOKUP(E3088,suppliers!$A$2:$B$18,2,)</f>
        <v>OTHER</v>
      </c>
      <c r="I3088" t="str">
        <f>VLOOKUP(C3088,Table_items[],2,FALSE)</f>
        <v>Decolsen 1 Strip 4 Tablet</v>
      </c>
      <c r="J3088" t="str">
        <f>VLOOKUP(C3088,Table_items[],3,FALSE)</f>
        <v>Obat Batuk &amp; Pilek</v>
      </c>
      <c r="K3088" s="23">
        <f>VLOOKUP(C3088,Table_items[],4,FALSE)</f>
        <v>2886</v>
      </c>
      <c r="L3088" s="23">
        <f>VLOOKUP(C3088,Table_items[],5,FALSE)</f>
        <v>2915</v>
      </c>
    </row>
    <row r="3089" spans="1:12" s="23" customFormat="1" x14ac:dyDescent="0.2">
      <c r="A3089" s="7" t="s">
        <v>3389</v>
      </c>
      <c r="B3089" s="27">
        <v>44329</v>
      </c>
      <c r="C3089" s="9" t="s">
        <v>37</v>
      </c>
      <c r="D3089" s="9">
        <v>47</v>
      </c>
      <c r="E3089" s="9" t="s">
        <v>4896</v>
      </c>
      <c r="F3089" s="20" t="s">
        <v>4908</v>
      </c>
      <c r="G3089" t="s">
        <v>4904</v>
      </c>
      <c r="H3089" t="str">
        <f>VLOOKUP(E3089,suppliers!$A$2:$B$18,2,)</f>
        <v>OTHER</v>
      </c>
      <c r="I3089" t="str">
        <f>VLOOKUP(C3089,Table_items[],2,FALSE)</f>
        <v>Bodrex Extra</v>
      </c>
      <c r="J3089" t="str">
        <f>VLOOKUP(C3089,Table_items[],3,FALSE)</f>
        <v>Obat Sakit Kepala &amp; Demam</v>
      </c>
      <c r="K3089" s="23">
        <f>VLOOKUP(C3089,Table_items[],4,FALSE)</f>
        <v>50788</v>
      </c>
      <c r="L3089" s="23">
        <f>VLOOKUP(C3089,Table_items[],5,FALSE)</f>
        <v>51753</v>
      </c>
    </row>
    <row r="3090" spans="1:12" s="23" customFormat="1" x14ac:dyDescent="0.2">
      <c r="A3090" s="11" t="s">
        <v>3390</v>
      </c>
      <c r="B3090" s="28">
        <v>44329</v>
      </c>
      <c r="C3090" s="13" t="s">
        <v>22</v>
      </c>
      <c r="D3090" s="13">
        <v>32</v>
      </c>
      <c r="E3090" s="9" t="s">
        <v>4896</v>
      </c>
      <c r="F3090" s="20" t="s">
        <v>4908</v>
      </c>
      <c r="G3090" t="s">
        <v>4904</v>
      </c>
      <c r="H3090" t="str">
        <f>VLOOKUP(E3090,suppliers!$A$2:$B$18,2,)</f>
        <v>OTHER</v>
      </c>
      <c r="I3090" t="str">
        <f>VLOOKUP(C3090,Table_items[],2,FALSE)</f>
        <v>Candesartan Ogb Dexa</v>
      </c>
      <c r="J3090" t="str">
        <f>VLOOKUP(C3090,Table_items[],3,FALSE)</f>
        <v>Obat Hipertensi</v>
      </c>
      <c r="K3090" s="23">
        <f>VLOOKUP(C3090,Table_items[],4,FALSE)</f>
        <v>5000</v>
      </c>
      <c r="L3090" s="23">
        <f>VLOOKUP(C3090,Table_items[],5,FALSE)</f>
        <v>5095</v>
      </c>
    </row>
    <row r="3091" spans="1:12" s="23" customFormat="1" x14ac:dyDescent="0.2">
      <c r="A3091" s="7" t="s">
        <v>3391</v>
      </c>
      <c r="B3091" s="27">
        <v>44329</v>
      </c>
      <c r="C3091" s="9" t="s">
        <v>36</v>
      </c>
      <c r="D3091" s="9">
        <v>186</v>
      </c>
      <c r="E3091" s="9" t="s">
        <v>4896</v>
      </c>
      <c r="F3091" s="20" t="s">
        <v>4908</v>
      </c>
      <c r="G3091" t="s">
        <v>4904</v>
      </c>
      <c r="H3091" t="str">
        <f>VLOOKUP(E3091,suppliers!$A$2:$B$18,2,)</f>
        <v>OTHER</v>
      </c>
      <c r="I3091" t="str">
        <f>VLOOKUP(C3091,Table_items[],2,FALSE)</f>
        <v>Sanmol Paracetamol</v>
      </c>
      <c r="J3091" t="str">
        <f>VLOOKUP(C3091,Table_items[],3,FALSE)</f>
        <v>Obat Sakit Kepala &amp; Demam</v>
      </c>
      <c r="K3091" s="23">
        <f>VLOOKUP(C3091,Table_items[],4,FALSE)</f>
        <v>16100</v>
      </c>
      <c r="L3091" s="23">
        <f>VLOOKUP(C3091,Table_items[],5,FALSE)</f>
        <v>16261</v>
      </c>
    </row>
    <row r="3092" spans="1:12" s="23" customFormat="1" x14ac:dyDescent="0.2">
      <c r="A3092" s="11" t="s">
        <v>3392</v>
      </c>
      <c r="B3092" s="28">
        <v>44329</v>
      </c>
      <c r="C3092" s="13" t="s">
        <v>23</v>
      </c>
      <c r="D3092" s="13">
        <v>317</v>
      </c>
      <c r="E3092" s="9" t="s">
        <v>4896</v>
      </c>
      <c r="F3092" s="20" t="s">
        <v>4908</v>
      </c>
      <c r="G3092" t="s">
        <v>4904</v>
      </c>
      <c r="H3092" t="str">
        <f>VLOOKUP(E3092,suppliers!$A$2:$B$18,2,)</f>
        <v>OTHER</v>
      </c>
      <c r="I3092" t="str">
        <f>VLOOKUP(C3092,Table_items[],2,FALSE)</f>
        <v>Amlodipine Besilate</v>
      </c>
      <c r="J3092" t="str">
        <f>VLOOKUP(C3092,Table_items[],3,FALSE)</f>
        <v>Obat Hipertensi</v>
      </c>
      <c r="K3092" s="23">
        <f>VLOOKUP(C3092,Table_items[],4,FALSE)</f>
        <v>7467</v>
      </c>
      <c r="L3092" s="23">
        <f>VLOOKUP(C3092,Table_items[],5,FALSE)</f>
        <v>7504</v>
      </c>
    </row>
    <row r="3093" spans="1:12" s="23" customFormat="1" x14ac:dyDescent="0.2">
      <c r="A3093" s="7" t="s">
        <v>3393</v>
      </c>
      <c r="B3093" s="27">
        <v>44329</v>
      </c>
      <c r="C3093" s="9" t="s">
        <v>11</v>
      </c>
      <c r="D3093" s="9">
        <v>142</v>
      </c>
      <c r="E3093" s="9" t="s">
        <v>4896</v>
      </c>
      <c r="F3093" s="20" t="s">
        <v>4908</v>
      </c>
      <c r="G3093" t="s">
        <v>4904</v>
      </c>
      <c r="H3093" t="str">
        <f>VLOOKUP(E3093,suppliers!$A$2:$B$18,2,)</f>
        <v>OTHER</v>
      </c>
      <c r="I3093" t="str">
        <f>VLOOKUP(C3093,Table_items[],2,FALSE)</f>
        <v>Neozep Forte 1 Strip 4 Tablet</v>
      </c>
      <c r="J3093" t="str">
        <f>VLOOKUP(C3093,Table_items[],3,FALSE)</f>
        <v>Obat Batuk &amp; Pilek</v>
      </c>
      <c r="K3093" s="23">
        <f>VLOOKUP(C3093,Table_items[],4,FALSE)</f>
        <v>2324</v>
      </c>
      <c r="L3093" s="23">
        <f>VLOOKUP(C3093,Table_items[],5,FALSE)</f>
        <v>2338</v>
      </c>
    </row>
    <row r="3094" spans="1:12" s="23" customFormat="1" x14ac:dyDescent="0.2">
      <c r="A3094" s="11" t="s">
        <v>3394</v>
      </c>
      <c r="B3094" s="28">
        <v>44329</v>
      </c>
      <c r="C3094" s="13" t="s">
        <v>5</v>
      </c>
      <c r="D3094" s="13">
        <v>68</v>
      </c>
      <c r="E3094" s="9" t="s">
        <v>4896</v>
      </c>
      <c r="F3094" s="20" t="s">
        <v>4908</v>
      </c>
      <c r="G3094" t="s">
        <v>4904</v>
      </c>
      <c r="H3094" t="str">
        <f>VLOOKUP(E3094,suppliers!$A$2:$B$18,2,)</f>
        <v>OTHER</v>
      </c>
      <c r="I3094" t="str">
        <f>VLOOKUP(C3094,Table_items[],2,FALSE)</f>
        <v>Ozen 10 MG Blister</v>
      </c>
      <c r="J3094" t="str">
        <f>VLOOKUP(C3094,Table_items[],3,FALSE)</f>
        <v>Obat Alergi</v>
      </c>
      <c r="K3094" s="23">
        <f>VLOOKUP(C3094,Table_items[],4,FALSE)</f>
        <v>18611</v>
      </c>
      <c r="L3094" s="23">
        <f>VLOOKUP(C3094,Table_items[],5,FALSE)</f>
        <v>18816</v>
      </c>
    </row>
    <row r="3095" spans="1:12" s="23" customFormat="1" x14ac:dyDescent="0.2">
      <c r="A3095" s="7" t="s">
        <v>3395</v>
      </c>
      <c r="B3095" s="27">
        <v>44330</v>
      </c>
      <c r="C3095" s="9" t="s">
        <v>12</v>
      </c>
      <c r="D3095" s="9">
        <v>79</v>
      </c>
      <c r="E3095" s="9" t="s">
        <v>4896</v>
      </c>
      <c r="F3095" s="20" t="s">
        <v>4908</v>
      </c>
      <c r="G3095" t="s">
        <v>4904</v>
      </c>
      <c r="H3095" t="str">
        <f>VLOOKUP(E3095,suppliers!$A$2:$B$18,2,)</f>
        <v>OTHER</v>
      </c>
      <c r="I3095" t="str">
        <f>VLOOKUP(C3095,Table_items[],2,FALSE)</f>
        <v>Decolsen 1 Strip 4 Tablet</v>
      </c>
      <c r="J3095" t="str">
        <f>VLOOKUP(C3095,Table_items[],3,FALSE)</f>
        <v>Obat Batuk &amp; Pilek</v>
      </c>
      <c r="K3095" s="23">
        <f>VLOOKUP(C3095,Table_items[],4,FALSE)</f>
        <v>2886</v>
      </c>
      <c r="L3095" s="23">
        <f>VLOOKUP(C3095,Table_items[],5,FALSE)</f>
        <v>2915</v>
      </c>
    </row>
    <row r="3096" spans="1:12" s="23" customFormat="1" x14ac:dyDescent="0.2">
      <c r="A3096" s="11" t="s">
        <v>3396</v>
      </c>
      <c r="B3096" s="28">
        <v>44330</v>
      </c>
      <c r="C3096" s="13" t="s">
        <v>37</v>
      </c>
      <c r="D3096" s="13">
        <v>47</v>
      </c>
      <c r="E3096" s="9" t="s">
        <v>4896</v>
      </c>
      <c r="F3096" s="20" t="s">
        <v>4908</v>
      </c>
      <c r="G3096" t="s">
        <v>4904</v>
      </c>
      <c r="H3096" t="str">
        <f>VLOOKUP(E3096,suppliers!$A$2:$B$18,2,)</f>
        <v>OTHER</v>
      </c>
      <c r="I3096" t="str">
        <f>VLOOKUP(C3096,Table_items[],2,FALSE)</f>
        <v>Bodrex Extra</v>
      </c>
      <c r="J3096" t="str">
        <f>VLOOKUP(C3096,Table_items[],3,FALSE)</f>
        <v>Obat Sakit Kepala &amp; Demam</v>
      </c>
      <c r="K3096" s="23">
        <f>VLOOKUP(C3096,Table_items[],4,FALSE)</f>
        <v>50788</v>
      </c>
      <c r="L3096" s="23">
        <f>VLOOKUP(C3096,Table_items[],5,FALSE)</f>
        <v>51753</v>
      </c>
    </row>
    <row r="3097" spans="1:12" s="23" customFormat="1" x14ac:dyDescent="0.2">
      <c r="A3097" s="7" t="s">
        <v>3397</v>
      </c>
      <c r="B3097" s="27">
        <v>44330</v>
      </c>
      <c r="C3097" s="9" t="s">
        <v>38</v>
      </c>
      <c r="D3097" s="9">
        <v>29</v>
      </c>
      <c r="E3097" s="9" t="s">
        <v>4896</v>
      </c>
      <c r="F3097" s="20" t="s">
        <v>4908</v>
      </c>
      <c r="G3097" t="s">
        <v>4904</v>
      </c>
      <c r="H3097" t="str">
        <f>VLOOKUP(E3097,suppliers!$A$2:$B$18,2,)</f>
        <v>OTHER</v>
      </c>
      <c r="I3097" t="str">
        <f>VLOOKUP(C3097,Table_items[],2,FALSE)</f>
        <v>Sanmol 500 MG 4 Tablet</v>
      </c>
      <c r="J3097" t="str">
        <f>VLOOKUP(C3097,Table_items[],3,FALSE)</f>
        <v>Obat Sakit Kepala &amp; Demam</v>
      </c>
      <c r="K3097" s="23">
        <f>VLOOKUP(C3097,Table_items[],4,FALSE)</f>
        <v>1600</v>
      </c>
      <c r="L3097" s="23">
        <f>VLOOKUP(C3097,Table_items[],5,FALSE)</f>
        <v>1619</v>
      </c>
    </row>
    <row r="3098" spans="1:12" s="23" customFormat="1" x14ac:dyDescent="0.2">
      <c r="A3098" s="11" t="s">
        <v>3398</v>
      </c>
      <c r="B3098" s="28">
        <v>44330</v>
      </c>
      <c r="C3098" s="13" t="s">
        <v>38</v>
      </c>
      <c r="D3098" s="13">
        <v>43</v>
      </c>
      <c r="E3098" s="9" t="s">
        <v>4896</v>
      </c>
      <c r="F3098" s="20" t="s">
        <v>4908</v>
      </c>
      <c r="G3098" t="s">
        <v>4904</v>
      </c>
      <c r="H3098" t="str">
        <f>VLOOKUP(E3098,suppliers!$A$2:$B$18,2,)</f>
        <v>OTHER</v>
      </c>
      <c r="I3098" t="str">
        <f>VLOOKUP(C3098,Table_items[],2,FALSE)</f>
        <v>Sanmol 500 MG 4 Tablet</v>
      </c>
      <c r="J3098" t="str">
        <f>VLOOKUP(C3098,Table_items[],3,FALSE)</f>
        <v>Obat Sakit Kepala &amp; Demam</v>
      </c>
      <c r="K3098" s="23">
        <f>VLOOKUP(C3098,Table_items[],4,FALSE)</f>
        <v>1600</v>
      </c>
      <c r="L3098" s="23">
        <f>VLOOKUP(C3098,Table_items[],5,FALSE)</f>
        <v>1619</v>
      </c>
    </row>
    <row r="3099" spans="1:12" s="23" customFormat="1" x14ac:dyDescent="0.2">
      <c r="A3099" s="7" t="s">
        <v>3399</v>
      </c>
      <c r="B3099" s="27">
        <v>44330</v>
      </c>
      <c r="C3099" s="9" t="s">
        <v>22</v>
      </c>
      <c r="D3099" s="9">
        <v>4</v>
      </c>
      <c r="E3099" s="9" t="s">
        <v>4896</v>
      </c>
      <c r="F3099" s="20" t="s">
        <v>4908</v>
      </c>
      <c r="G3099" t="s">
        <v>4904</v>
      </c>
      <c r="H3099" t="str">
        <f>VLOOKUP(E3099,suppliers!$A$2:$B$18,2,)</f>
        <v>OTHER</v>
      </c>
      <c r="I3099" t="str">
        <f>VLOOKUP(C3099,Table_items[],2,FALSE)</f>
        <v>Candesartan Ogb Dexa</v>
      </c>
      <c r="J3099" t="str">
        <f>VLOOKUP(C3099,Table_items[],3,FALSE)</f>
        <v>Obat Hipertensi</v>
      </c>
      <c r="K3099" s="23">
        <f>VLOOKUP(C3099,Table_items[],4,FALSE)</f>
        <v>5000</v>
      </c>
      <c r="L3099" s="23">
        <f>VLOOKUP(C3099,Table_items[],5,FALSE)</f>
        <v>5095</v>
      </c>
    </row>
    <row r="3100" spans="1:12" s="23" customFormat="1" x14ac:dyDescent="0.2">
      <c r="A3100" s="11" t="s">
        <v>3400</v>
      </c>
      <c r="B3100" s="28">
        <v>44330</v>
      </c>
      <c r="C3100" s="13" t="s">
        <v>10</v>
      </c>
      <c r="D3100" s="13">
        <v>51</v>
      </c>
      <c r="E3100" s="9" t="s">
        <v>4896</v>
      </c>
      <c r="F3100" s="20" t="s">
        <v>4908</v>
      </c>
      <c r="G3100" t="s">
        <v>4904</v>
      </c>
      <c r="H3100" t="str">
        <f>VLOOKUP(E3100,suppliers!$A$2:$B$18,2,)</f>
        <v>OTHER</v>
      </c>
      <c r="I3100" t="str">
        <f>VLOOKUP(C3100,Table_items[],2,FALSE)</f>
        <v>Dexteem Box Plus 100 Tablet</v>
      </c>
      <c r="J3100" t="str">
        <f>VLOOKUP(C3100,Table_items[],3,FALSE)</f>
        <v>Obat Alergi</v>
      </c>
      <c r="K3100" s="23">
        <f>VLOOKUP(C3100,Table_items[],4,FALSE)</f>
        <v>25322</v>
      </c>
      <c r="L3100" s="23">
        <f>VLOOKUP(C3100,Table_items[],5,FALSE)</f>
        <v>25449</v>
      </c>
    </row>
    <row r="3101" spans="1:12" s="23" customFormat="1" x14ac:dyDescent="0.2">
      <c r="A3101" s="7" t="s">
        <v>3401</v>
      </c>
      <c r="B3101" s="27">
        <v>44330</v>
      </c>
      <c r="C3101" s="9" t="s">
        <v>36</v>
      </c>
      <c r="D3101" s="9">
        <v>325</v>
      </c>
      <c r="E3101" s="9" t="s">
        <v>4896</v>
      </c>
      <c r="F3101" s="20" t="s">
        <v>4908</v>
      </c>
      <c r="G3101" t="s">
        <v>4904</v>
      </c>
      <c r="H3101" t="str">
        <f>VLOOKUP(E3101,suppliers!$A$2:$B$18,2,)</f>
        <v>OTHER</v>
      </c>
      <c r="I3101" t="str">
        <f>VLOOKUP(C3101,Table_items[],2,FALSE)</f>
        <v>Sanmol Paracetamol</v>
      </c>
      <c r="J3101" t="str">
        <f>VLOOKUP(C3101,Table_items[],3,FALSE)</f>
        <v>Obat Sakit Kepala &amp; Demam</v>
      </c>
      <c r="K3101" s="23">
        <f>VLOOKUP(C3101,Table_items[],4,FALSE)</f>
        <v>16100</v>
      </c>
      <c r="L3101" s="23">
        <f>VLOOKUP(C3101,Table_items[],5,FALSE)</f>
        <v>16261</v>
      </c>
    </row>
    <row r="3102" spans="1:12" s="23" customFormat="1" x14ac:dyDescent="0.2">
      <c r="A3102" s="11" t="s">
        <v>3402</v>
      </c>
      <c r="B3102" s="28">
        <v>44330</v>
      </c>
      <c r="C3102" s="13" t="s">
        <v>40</v>
      </c>
      <c r="D3102" s="13">
        <v>39</v>
      </c>
      <c r="E3102" s="9" t="s">
        <v>4896</v>
      </c>
      <c r="F3102" s="20" t="s">
        <v>4908</v>
      </c>
      <c r="G3102" t="s">
        <v>4904</v>
      </c>
      <c r="H3102" t="str">
        <f>VLOOKUP(E3102,suppliers!$A$2:$B$18,2,)</f>
        <v>OTHER</v>
      </c>
      <c r="I3102" t="str">
        <f>VLOOKUP(C3102,Table_items[],2,FALSE)</f>
        <v>Paramex Tablet / Obat</v>
      </c>
      <c r="J3102" t="str">
        <f>VLOOKUP(C3102,Table_items[],3,FALSE)</f>
        <v>Obat Sakit Kepala &amp; Demam</v>
      </c>
      <c r="K3102" s="23">
        <f>VLOOKUP(C3102,Table_items[],4,FALSE)</f>
        <v>2560</v>
      </c>
      <c r="L3102" s="23">
        <f>VLOOKUP(C3102,Table_items[],5,FALSE)</f>
        <v>2586</v>
      </c>
    </row>
    <row r="3103" spans="1:12" s="23" customFormat="1" x14ac:dyDescent="0.2">
      <c r="A3103" s="7" t="s">
        <v>3403</v>
      </c>
      <c r="B3103" s="27">
        <v>44330</v>
      </c>
      <c r="C3103" s="9" t="s">
        <v>20</v>
      </c>
      <c r="D3103" s="9">
        <v>86</v>
      </c>
      <c r="E3103" s="9" t="s">
        <v>4896</v>
      </c>
      <c r="F3103" s="20" t="s">
        <v>4908</v>
      </c>
      <c r="G3103" t="s">
        <v>4904</v>
      </c>
      <c r="H3103" t="str">
        <f>VLOOKUP(E3103,suppliers!$A$2:$B$18,2,)</f>
        <v>OTHER</v>
      </c>
      <c r="I3103" t="str">
        <f>VLOOKUP(C3103,Table_items[],2,FALSE)</f>
        <v>Carditens</v>
      </c>
      <c r="J3103" t="str">
        <f>VLOOKUP(C3103,Table_items[],3,FALSE)</f>
        <v>Obat Hipertensi</v>
      </c>
      <c r="K3103" s="23">
        <f>VLOOKUP(C3103,Table_items[],4,FALSE)</f>
        <v>100000</v>
      </c>
      <c r="L3103" s="23">
        <f>VLOOKUP(C3103,Table_items[],5,FALSE)</f>
        <v>100900</v>
      </c>
    </row>
    <row r="3104" spans="1:12" s="23" customFormat="1" x14ac:dyDescent="0.2">
      <c r="A3104" s="11" t="s">
        <v>3404</v>
      </c>
      <c r="B3104" s="28">
        <v>44331</v>
      </c>
      <c r="C3104" s="13" t="s">
        <v>12</v>
      </c>
      <c r="D3104" s="13">
        <v>14</v>
      </c>
      <c r="E3104" s="9" t="s">
        <v>4896</v>
      </c>
      <c r="F3104" s="20" t="s">
        <v>4908</v>
      </c>
      <c r="G3104" t="s">
        <v>4904</v>
      </c>
      <c r="H3104" t="str">
        <f>VLOOKUP(E3104,suppliers!$A$2:$B$18,2,)</f>
        <v>OTHER</v>
      </c>
      <c r="I3104" t="str">
        <f>VLOOKUP(C3104,Table_items[],2,FALSE)</f>
        <v>Decolsen 1 Strip 4 Tablet</v>
      </c>
      <c r="J3104" t="str">
        <f>VLOOKUP(C3104,Table_items[],3,FALSE)</f>
        <v>Obat Batuk &amp; Pilek</v>
      </c>
      <c r="K3104" s="23">
        <f>VLOOKUP(C3104,Table_items[],4,FALSE)</f>
        <v>2886</v>
      </c>
      <c r="L3104" s="23">
        <f>VLOOKUP(C3104,Table_items[],5,FALSE)</f>
        <v>2915</v>
      </c>
    </row>
    <row r="3105" spans="1:12" s="23" customFormat="1" x14ac:dyDescent="0.2">
      <c r="A3105" s="7" t="s">
        <v>3405</v>
      </c>
      <c r="B3105" s="27">
        <v>44331</v>
      </c>
      <c r="C3105" s="9" t="s">
        <v>41</v>
      </c>
      <c r="D3105" s="9">
        <v>16</v>
      </c>
      <c r="E3105" s="9" t="s">
        <v>4896</v>
      </c>
      <c r="F3105" s="20" t="s">
        <v>4908</v>
      </c>
      <c r="G3105" t="s">
        <v>4904</v>
      </c>
      <c r="H3105" t="str">
        <f>VLOOKUP(E3105,suppliers!$A$2:$B$18,2,)</f>
        <v>OTHER</v>
      </c>
      <c r="I3105" t="str">
        <f>VLOOKUP(C3105,Table_items[],2,FALSE)</f>
        <v>Otilon Ear Drops 8 mL</v>
      </c>
      <c r="J3105" t="str">
        <f>VLOOKUP(C3105,Table_items[],3,FALSE)</f>
        <v>Obat Telinga</v>
      </c>
      <c r="K3105" s="23">
        <f>VLOOKUP(C3105,Table_items[],4,FALSE)</f>
        <v>55000</v>
      </c>
      <c r="L3105" s="23">
        <f>VLOOKUP(C3105,Table_items[],5,FALSE)</f>
        <v>55935</v>
      </c>
    </row>
    <row r="3106" spans="1:12" s="23" customFormat="1" x14ac:dyDescent="0.2">
      <c r="A3106" s="11" t="s">
        <v>3406</v>
      </c>
      <c r="B3106" s="28">
        <v>44331</v>
      </c>
      <c r="C3106" s="13" t="s">
        <v>16</v>
      </c>
      <c r="D3106" s="13">
        <v>27</v>
      </c>
      <c r="E3106" s="9" t="s">
        <v>4896</v>
      </c>
      <c r="F3106" s="20" t="s">
        <v>4908</v>
      </c>
      <c r="G3106" t="s">
        <v>4904</v>
      </c>
      <c r="H3106" t="str">
        <f>VLOOKUP(E3106,suppliers!$A$2:$B$18,2,)</f>
        <v>OTHER</v>
      </c>
      <c r="I3106" t="str">
        <f>VLOOKUP(C3106,Table_items[],2,FALSE)</f>
        <v>Ultraflu Box Isi 25 Strip</v>
      </c>
      <c r="J3106" t="str">
        <f>VLOOKUP(C3106,Table_items[],3,FALSE)</f>
        <v>Obat Batuk &amp; Pilek</v>
      </c>
      <c r="K3106" s="23">
        <f>VLOOKUP(C3106,Table_items[],4,FALSE)</f>
        <v>72500</v>
      </c>
      <c r="L3106" s="23">
        <f>VLOOKUP(C3106,Table_items[],5,FALSE)</f>
        <v>73805</v>
      </c>
    </row>
    <row r="3107" spans="1:12" s="23" customFormat="1" x14ac:dyDescent="0.2">
      <c r="A3107" s="7" t="s">
        <v>3407</v>
      </c>
      <c r="B3107" s="27">
        <v>44331</v>
      </c>
      <c r="C3107" s="9" t="s">
        <v>8</v>
      </c>
      <c r="D3107" s="9">
        <v>52</v>
      </c>
      <c r="E3107" s="9" t="s">
        <v>4896</v>
      </c>
      <c r="F3107" s="20" t="s">
        <v>4908</v>
      </c>
      <c r="G3107" t="s">
        <v>4904</v>
      </c>
      <c r="H3107" t="str">
        <f>VLOOKUP(E3107,suppliers!$A$2:$B$18,2,)</f>
        <v>OTHER</v>
      </c>
      <c r="I3107" t="str">
        <f>VLOOKUP(C3107,Table_items[],2,FALSE)</f>
        <v>Bisoprolol Ogb Dexa</v>
      </c>
      <c r="J3107" t="str">
        <f>VLOOKUP(C3107,Table_items[],3,FALSE)</f>
        <v>Obat Alergi</v>
      </c>
      <c r="K3107" s="23">
        <f>VLOOKUP(C3107,Table_items[],4,FALSE)</f>
        <v>10000</v>
      </c>
      <c r="L3107" s="23">
        <f>VLOOKUP(C3107,Table_items[],5,FALSE)</f>
        <v>10180</v>
      </c>
    </row>
    <row r="3108" spans="1:12" s="23" customFormat="1" x14ac:dyDescent="0.2">
      <c r="A3108" s="11" t="s">
        <v>3408</v>
      </c>
      <c r="B3108" s="28">
        <v>44331</v>
      </c>
      <c r="C3108" s="13" t="s">
        <v>17</v>
      </c>
      <c r="D3108" s="13">
        <v>12</v>
      </c>
      <c r="E3108" s="9" t="s">
        <v>4896</v>
      </c>
      <c r="F3108" s="20" t="s">
        <v>4908</v>
      </c>
      <c r="G3108" t="s">
        <v>4904</v>
      </c>
      <c r="H3108" t="str">
        <f>VLOOKUP(E3108,suppliers!$A$2:$B$18,2,)</f>
        <v>OTHER</v>
      </c>
      <c r="I3108" t="str">
        <f>VLOOKUP(C3108,Table_items[],2,FALSE)</f>
        <v>Vicks Inhaler 0.5 mL</v>
      </c>
      <c r="J3108" t="str">
        <f>VLOOKUP(C3108,Table_items[],3,FALSE)</f>
        <v>Obat Batuk &amp; Pilek</v>
      </c>
      <c r="K3108" s="23">
        <f>VLOOKUP(C3108,Table_items[],4,FALSE)</f>
        <v>16155</v>
      </c>
      <c r="L3108" s="23">
        <f>VLOOKUP(C3108,Table_items[],5,FALSE)</f>
        <v>16430</v>
      </c>
    </row>
    <row r="3109" spans="1:12" s="23" customFormat="1" x14ac:dyDescent="0.2">
      <c r="A3109" s="7" t="s">
        <v>3409</v>
      </c>
      <c r="B3109" s="27">
        <v>44331</v>
      </c>
      <c r="C3109" s="9" t="s">
        <v>14</v>
      </c>
      <c r="D3109" s="9">
        <v>14</v>
      </c>
      <c r="E3109" s="9" t="s">
        <v>4896</v>
      </c>
      <c r="F3109" s="20" t="s">
        <v>4908</v>
      </c>
      <c r="G3109" t="s">
        <v>4904</v>
      </c>
      <c r="H3109" t="str">
        <f>VLOOKUP(E3109,suppliers!$A$2:$B$18,2,)</f>
        <v>OTHER</v>
      </c>
      <c r="I3109" t="str">
        <f>VLOOKUP(C3109,Table_items[],2,FALSE)</f>
        <v>Lo Han Kuo Infusion 12</v>
      </c>
      <c r="J3109" t="str">
        <f>VLOOKUP(C3109,Table_items[],3,FALSE)</f>
        <v>Obat Batuk &amp; Pilek</v>
      </c>
      <c r="K3109" s="23">
        <f>VLOOKUP(C3109,Table_items[],4,FALSE)</f>
        <v>23869</v>
      </c>
      <c r="L3109" s="23">
        <f>VLOOKUP(C3109,Table_items[],5,FALSE)</f>
        <v>24179</v>
      </c>
    </row>
    <row r="3110" spans="1:12" s="23" customFormat="1" x14ac:dyDescent="0.2">
      <c r="A3110" s="11" t="s">
        <v>3410</v>
      </c>
      <c r="B3110" s="28">
        <v>44331</v>
      </c>
      <c r="C3110" s="13" t="s">
        <v>23</v>
      </c>
      <c r="D3110" s="13">
        <v>95</v>
      </c>
      <c r="E3110" s="9" t="s">
        <v>4896</v>
      </c>
      <c r="F3110" s="20" t="s">
        <v>4908</v>
      </c>
      <c r="G3110" t="s">
        <v>4904</v>
      </c>
      <c r="H3110" t="str">
        <f>VLOOKUP(E3110,suppliers!$A$2:$B$18,2,)</f>
        <v>OTHER</v>
      </c>
      <c r="I3110" t="str">
        <f>VLOOKUP(C3110,Table_items[],2,FALSE)</f>
        <v>Amlodipine Besilate</v>
      </c>
      <c r="J3110" t="str">
        <f>VLOOKUP(C3110,Table_items[],3,FALSE)</f>
        <v>Obat Hipertensi</v>
      </c>
      <c r="K3110" s="23">
        <f>VLOOKUP(C3110,Table_items[],4,FALSE)</f>
        <v>7467</v>
      </c>
      <c r="L3110" s="23">
        <f>VLOOKUP(C3110,Table_items[],5,FALSE)</f>
        <v>7504</v>
      </c>
    </row>
    <row r="3111" spans="1:12" s="23" customFormat="1" x14ac:dyDescent="0.2">
      <c r="A3111" s="7" t="s">
        <v>3411</v>
      </c>
      <c r="B3111" s="27">
        <v>44331</v>
      </c>
      <c r="C3111" s="9" t="s">
        <v>25</v>
      </c>
      <c r="D3111" s="9">
        <v>6</v>
      </c>
      <c r="E3111" s="9" t="s">
        <v>4896</v>
      </c>
      <c r="F3111" s="20" t="s">
        <v>4908</v>
      </c>
      <c r="G3111" t="s">
        <v>4904</v>
      </c>
      <c r="H3111" t="str">
        <f>VLOOKUP(E3111,suppliers!$A$2:$B$18,2,)</f>
        <v>OTHER</v>
      </c>
      <c r="I3111" t="str">
        <f>VLOOKUP(C3111,Table_items[],2,FALSE)</f>
        <v>Irvell 150MG Box 20 Tablet</v>
      </c>
      <c r="J3111" t="str">
        <f>VLOOKUP(C3111,Table_items[],3,FALSE)</f>
        <v>Obat Hipertensi</v>
      </c>
      <c r="K3111" s="23">
        <f>VLOOKUP(C3111,Table_items[],4,FALSE)</f>
        <v>143991</v>
      </c>
      <c r="L3111" s="23">
        <f>VLOOKUP(C3111,Table_items[],5,FALSE)</f>
        <v>146871</v>
      </c>
    </row>
    <row r="3112" spans="1:12" s="23" customFormat="1" x14ac:dyDescent="0.2">
      <c r="A3112" s="11" t="s">
        <v>3412</v>
      </c>
      <c r="B3112" s="28">
        <v>44331</v>
      </c>
      <c r="C3112" s="13" t="s">
        <v>18</v>
      </c>
      <c r="D3112" s="13">
        <v>15</v>
      </c>
      <c r="E3112" s="9" t="s">
        <v>4896</v>
      </c>
      <c r="F3112" s="20" t="s">
        <v>4908</v>
      </c>
      <c r="G3112" t="s">
        <v>4904</v>
      </c>
      <c r="H3112" t="str">
        <f>VLOOKUP(E3112,suppliers!$A$2:$B$18,2,)</f>
        <v>OTHER</v>
      </c>
      <c r="I3112" t="str">
        <f>VLOOKUP(C3112,Table_items[],2,FALSE)</f>
        <v>Konidin 4 Tablet</v>
      </c>
      <c r="J3112" t="str">
        <f>VLOOKUP(C3112,Table_items[],3,FALSE)</f>
        <v>Obat Batuk &amp; Pilek</v>
      </c>
      <c r="K3112" s="23">
        <f>VLOOKUP(C3112,Table_items[],4,FALSE)</f>
        <v>2460</v>
      </c>
      <c r="L3112" s="23">
        <f>VLOOKUP(C3112,Table_items[],5,FALSE)</f>
        <v>2490</v>
      </c>
    </row>
    <row r="3113" spans="1:12" s="23" customFormat="1" x14ac:dyDescent="0.2">
      <c r="A3113" s="7" t="s">
        <v>3413</v>
      </c>
      <c r="B3113" s="27">
        <v>44332</v>
      </c>
      <c r="C3113" s="9" t="s">
        <v>37</v>
      </c>
      <c r="D3113" s="9">
        <v>30</v>
      </c>
      <c r="E3113" s="9" t="s">
        <v>4896</v>
      </c>
      <c r="F3113" s="20" t="s">
        <v>4908</v>
      </c>
      <c r="G3113" t="s">
        <v>4904</v>
      </c>
      <c r="H3113" t="str">
        <f>VLOOKUP(E3113,suppliers!$A$2:$B$18,2,)</f>
        <v>OTHER</v>
      </c>
      <c r="I3113" t="str">
        <f>VLOOKUP(C3113,Table_items[],2,FALSE)</f>
        <v>Bodrex Extra</v>
      </c>
      <c r="J3113" t="str">
        <f>VLOOKUP(C3113,Table_items[],3,FALSE)</f>
        <v>Obat Sakit Kepala &amp; Demam</v>
      </c>
      <c r="K3113" s="23">
        <f>VLOOKUP(C3113,Table_items[],4,FALSE)</f>
        <v>50788</v>
      </c>
      <c r="L3113" s="23">
        <f>VLOOKUP(C3113,Table_items[],5,FALSE)</f>
        <v>51753</v>
      </c>
    </row>
    <row r="3114" spans="1:12" s="23" customFormat="1" x14ac:dyDescent="0.2">
      <c r="A3114" s="11" t="s">
        <v>3414</v>
      </c>
      <c r="B3114" s="28">
        <v>44332</v>
      </c>
      <c r="C3114" s="13" t="s">
        <v>9</v>
      </c>
      <c r="D3114" s="13">
        <v>74</v>
      </c>
      <c r="E3114" s="9" t="s">
        <v>4896</v>
      </c>
      <c r="F3114" s="20" t="s">
        <v>4908</v>
      </c>
      <c r="G3114" t="s">
        <v>4904</v>
      </c>
      <c r="H3114" t="str">
        <f>VLOOKUP(E3114,suppliers!$A$2:$B$18,2,)</f>
        <v>OTHER</v>
      </c>
      <c r="I3114" t="str">
        <f>VLOOKUP(C3114,Table_items[],2,FALSE)</f>
        <v>Bedak Heroxyn 150 gr</v>
      </c>
      <c r="J3114" t="str">
        <f>VLOOKUP(C3114,Table_items[],3,FALSE)</f>
        <v>Obat Alergi</v>
      </c>
      <c r="K3114" s="23">
        <f>VLOOKUP(C3114,Table_items[],4,FALSE)</f>
        <v>16950</v>
      </c>
      <c r="L3114" s="23">
        <f>VLOOKUP(C3114,Table_items[],5,FALSE)</f>
        <v>17170</v>
      </c>
    </row>
    <row r="3115" spans="1:12" s="23" customFormat="1" x14ac:dyDescent="0.2">
      <c r="A3115" s="7" t="s">
        <v>3415</v>
      </c>
      <c r="B3115" s="27">
        <v>44332</v>
      </c>
      <c r="C3115" s="9" t="s">
        <v>38</v>
      </c>
      <c r="D3115" s="9">
        <v>36</v>
      </c>
      <c r="E3115" s="9" t="s">
        <v>4896</v>
      </c>
      <c r="F3115" s="20" t="s">
        <v>4908</v>
      </c>
      <c r="G3115" t="s">
        <v>4904</v>
      </c>
      <c r="H3115" t="str">
        <f>VLOOKUP(E3115,suppliers!$A$2:$B$18,2,)</f>
        <v>OTHER</v>
      </c>
      <c r="I3115" t="str">
        <f>VLOOKUP(C3115,Table_items[],2,FALSE)</f>
        <v>Sanmol 500 MG 4 Tablet</v>
      </c>
      <c r="J3115" t="str">
        <f>VLOOKUP(C3115,Table_items[],3,FALSE)</f>
        <v>Obat Sakit Kepala &amp; Demam</v>
      </c>
      <c r="K3115" s="23">
        <f>VLOOKUP(C3115,Table_items[],4,FALSE)</f>
        <v>1600</v>
      </c>
      <c r="L3115" s="23">
        <f>VLOOKUP(C3115,Table_items[],5,FALSE)</f>
        <v>1619</v>
      </c>
    </row>
    <row r="3116" spans="1:12" s="23" customFormat="1" x14ac:dyDescent="0.2">
      <c r="A3116" s="11" t="s">
        <v>3416</v>
      </c>
      <c r="B3116" s="28">
        <v>44332</v>
      </c>
      <c r="C3116" s="13" t="s">
        <v>7</v>
      </c>
      <c r="D3116" s="13">
        <v>20</v>
      </c>
      <c r="E3116" s="9" t="s">
        <v>4896</v>
      </c>
      <c r="F3116" s="20" t="s">
        <v>4908</v>
      </c>
      <c r="G3116" t="s">
        <v>4904</v>
      </c>
      <c r="H3116" t="str">
        <f>VLOOKUP(E3116,suppliers!$A$2:$B$18,2,)</f>
        <v>OTHER</v>
      </c>
      <c r="I3116" t="str">
        <f>VLOOKUP(C3116,Table_items[],2,FALSE)</f>
        <v>Acetylcysteine Mahakam 200 mg</v>
      </c>
      <c r="J3116" t="str">
        <f>VLOOKUP(C3116,Table_items[],3,FALSE)</f>
        <v>Obat Alergi</v>
      </c>
      <c r="K3116" s="23">
        <f>VLOOKUP(C3116,Table_items[],4,FALSE)</f>
        <v>33000</v>
      </c>
      <c r="L3116" s="23">
        <f>VLOOKUP(C3116,Table_items[],5,FALSE)</f>
        <v>33330</v>
      </c>
    </row>
    <row r="3117" spans="1:12" s="23" customFormat="1" x14ac:dyDescent="0.2">
      <c r="A3117" s="7" t="s">
        <v>3417</v>
      </c>
      <c r="B3117" s="27">
        <v>44332</v>
      </c>
      <c r="C3117" s="9" t="s">
        <v>23</v>
      </c>
      <c r="D3117" s="9">
        <v>30</v>
      </c>
      <c r="E3117" s="9" t="s">
        <v>4896</v>
      </c>
      <c r="F3117" s="20" t="s">
        <v>4908</v>
      </c>
      <c r="G3117" t="s">
        <v>4904</v>
      </c>
      <c r="H3117" t="str">
        <f>VLOOKUP(E3117,suppliers!$A$2:$B$18,2,)</f>
        <v>OTHER</v>
      </c>
      <c r="I3117" t="str">
        <f>VLOOKUP(C3117,Table_items[],2,FALSE)</f>
        <v>Amlodipine Besilate</v>
      </c>
      <c r="J3117" t="str">
        <f>VLOOKUP(C3117,Table_items[],3,FALSE)</f>
        <v>Obat Hipertensi</v>
      </c>
      <c r="K3117" s="23">
        <f>VLOOKUP(C3117,Table_items[],4,FALSE)</f>
        <v>7467</v>
      </c>
      <c r="L3117" s="23">
        <f>VLOOKUP(C3117,Table_items[],5,FALSE)</f>
        <v>7504</v>
      </c>
    </row>
    <row r="3118" spans="1:12" s="23" customFormat="1" x14ac:dyDescent="0.2">
      <c r="A3118" s="11" t="s">
        <v>3418</v>
      </c>
      <c r="B3118" s="28">
        <v>44333</v>
      </c>
      <c r="C3118" s="13" t="s">
        <v>24</v>
      </c>
      <c r="D3118" s="13">
        <v>15</v>
      </c>
      <c r="E3118" s="9" t="s">
        <v>4896</v>
      </c>
      <c r="F3118" s="20" t="s">
        <v>4908</v>
      </c>
      <c r="G3118" t="s">
        <v>4904</v>
      </c>
      <c r="H3118" t="str">
        <f>VLOOKUP(E3118,suppliers!$A$2:$B$18,2,)</f>
        <v>OTHER</v>
      </c>
      <c r="I3118" t="str">
        <f>VLOOKUP(C3118,Table_items[],2,FALSE)</f>
        <v>Irbesartan</v>
      </c>
      <c r="J3118" t="str">
        <f>VLOOKUP(C3118,Table_items[],3,FALSE)</f>
        <v>Obat Hipertensi</v>
      </c>
      <c r="K3118" s="23">
        <f>VLOOKUP(C3118,Table_items[],4,FALSE)</f>
        <v>108794</v>
      </c>
      <c r="L3118" s="23">
        <f>VLOOKUP(C3118,Table_items[],5,FALSE)</f>
        <v>109447</v>
      </c>
    </row>
    <row r="3119" spans="1:12" s="23" customFormat="1" x14ac:dyDescent="0.2">
      <c r="A3119" s="7" t="s">
        <v>3419</v>
      </c>
      <c r="B3119" s="27">
        <v>44333</v>
      </c>
      <c r="C3119" s="9" t="s">
        <v>28</v>
      </c>
      <c r="D3119" s="9">
        <v>1725</v>
      </c>
      <c r="E3119" s="9" t="s">
        <v>4896</v>
      </c>
      <c r="F3119" s="20" t="s">
        <v>4908</v>
      </c>
      <c r="G3119" t="s">
        <v>4904</v>
      </c>
      <c r="H3119" t="str">
        <f>VLOOKUP(E3119,suppliers!$A$2:$B$18,2,)</f>
        <v>OTHER</v>
      </c>
      <c r="I3119" t="str">
        <f>VLOOKUP(C3119,Table_items[],2,FALSE)</f>
        <v>Hyperchol 100 MG 12 KPS</v>
      </c>
      <c r="J3119" t="str">
        <f>VLOOKUP(C3119,Table_items[],3,FALSE)</f>
        <v>Obat Kolesterol</v>
      </c>
      <c r="K3119" s="23">
        <f>VLOOKUP(C3119,Table_items[],4,FALSE)</f>
        <v>42800</v>
      </c>
      <c r="L3119" s="23">
        <f>VLOOKUP(C3119,Table_items[],5,FALSE)</f>
        <v>43442</v>
      </c>
    </row>
    <row r="3120" spans="1:12" s="23" customFormat="1" x14ac:dyDescent="0.2">
      <c r="A3120" s="11" t="s">
        <v>3420</v>
      </c>
      <c r="B3120" s="28">
        <v>44333</v>
      </c>
      <c r="C3120" s="13" t="s">
        <v>14</v>
      </c>
      <c r="D3120" s="13">
        <v>3</v>
      </c>
      <c r="E3120" s="9" t="s">
        <v>4896</v>
      </c>
      <c r="F3120" s="20" t="s">
        <v>4908</v>
      </c>
      <c r="G3120" t="s">
        <v>4904</v>
      </c>
      <c r="H3120" t="str">
        <f>VLOOKUP(E3120,suppliers!$A$2:$B$18,2,)</f>
        <v>OTHER</v>
      </c>
      <c r="I3120" t="str">
        <f>VLOOKUP(C3120,Table_items[],2,FALSE)</f>
        <v>Lo Han Kuo Infusion 12</v>
      </c>
      <c r="J3120" t="str">
        <f>VLOOKUP(C3120,Table_items[],3,FALSE)</f>
        <v>Obat Batuk &amp; Pilek</v>
      </c>
      <c r="K3120" s="23">
        <f>VLOOKUP(C3120,Table_items[],4,FALSE)</f>
        <v>23869</v>
      </c>
      <c r="L3120" s="23">
        <f>VLOOKUP(C3120,Table_items[],5,FALSE)</f>
        <v>24179</v>
      </c>
    </row>
    <row r="3121" spans="1:12" s="23" customFormat="1" x14ac:dyDescent="0.2">
      <c r="A3121" s="7" t="s">
        <v>3421</v>
      </c>
      <c r="B3121" s="27">
        <v>44334</v>
      </c>
      <c r="C3121" s="9" t="s">
        <v>9</v>
      </c>
      <c r="D3121" s="9">
        <v>25</v>
      </c>
      <c r="E3121" s="9" t="s">
        <v>4896</v>
      </c>
      <c r="F3121" s="20" t="s">
        <v>4908</v>
      </c>
      <c r="G3121" t="s">
        <v>4904</v>
      </c>
      <c r="H3121" t="str">
        <f>VLOOKUP(E3121,suppliers!$A$2:$B$18,2,)</f>
        <v>OTHER</v>
      </c>
      <c r="I3121" t="str">
        <f>VLOOKUP(C3121,Table_items[],2,FALSE)</f>
        <v>Bedak Heroxyn 150 gr</v>
      </c>
      <c r="J3121" t="str">
        <f>VLOOKUP(C3121,Table_items[],3,FALSE)</f>
        <v>Obat Alergi</v>
      </c>
      <c r="K3121" s="23">
        <f>VLOOKUP(C3121,Table_items[],4,FALSE)</f>
        <v>16950</v>
      </c>
      <c r="L3121" s="23">
        <f>VLOOKUP(C3121,Table_items[],5,FALSE)</f>
        <v>17170</v>
      </c>
    </row>
    <row r="3122" spans="1:12" s="23" customFormat="1" x14ac:dyDescent="0.2">
      <c r="A3122" s="11" t="s">
        <v>3422</v>
      </c>
      <c r="B3122" s="28">
        <v>44334</v>
      </c>
      <c r="C3122" s="13" t="s">
        <v>24</v>
      </c>
      <c r="D3122" s="13">
        <v>33</v>
      </c>
      <c r="E3122" s="9" t="s">
        <v>4896</v>
      </c>
      <c r="F3122" s="20" t="s">
        <v>4908</v>
      </c>
      <c r="G3122" t="s">
        <v>4904</v>
      </c>
      <c r="H3122" t="str">
        <f>VLOOKUP(E3122,suppliers!$A$2:$B$18,2,)</f>
        <v>OTHER</v>
      </c>
      <c r="I3122" t="str">
        <f>VLOOKUP(C3122,Table_items[],2,FALSE)</f>
        <v>Irbesartan</v>
      </c>
      <c r="J3122" t="str">
        <f>VLOOKUP(C3122,Table_items[],3,FALSE)</f>
        <v>Obat Hipertensi</v>
      </c>
      <c r="K3122" s="23">
        <f>VLOOKUP(C3122,Table_items[],4,FALSE)</f>
        <v>108794</v>
      </c>
      <c r="L3122" s="23">
        <f>VLOOKUP(C3122,Table_items[],5,FALSE)</f>
        <v>109447</v>
      </c>
    </row>
    <row r="3123" spans="1:12" s="23" customFormat="1" x14ac:dyDescent="0.2">
      <c r="A3123" s="7" t="s">
        <v>3423</v>
      </c>
      <c r="B3123" s="27">
        <v>44334</v>
      </c>
      <c r="C3123" s="9" t="s">
        <v>10</v>
      </c>
      <c r="D3123" s="9">
        <v>48</v>
      </c>
      <c r="E3123" s="9" t="s">
        <v>4896</v>
      </c>
      <c r="F3123" s="20" t="s">
        <v>4908</v>
      </c>
      <c r="G3123" t="s">
        <v>4904</v>
      </c>
      <c r="H3123" t="str">
        <f>VLOOKUP(E3123,suppliers!$A$2:$B$18,2,)</f>
        <v>OTHER</v>
      </c>
      <c r="I3123" t="str">
        <f>VLOOKUP(C3123,Table_items[],2,FALSE)</f>
        <v>Dexteem Box Plus 100 Tablet</v>
      </c>
      <c r="J3123" t="str">
        <f>VLOOKUP(C3123,Table_items[],3,FALSE)</f>
        <v>Obat Alergi</v>
      </c>
      <c r="K3123" s="23">
        <f>VLOOKUP(C3123,Table_items[],4,FALSE)</f>
        <v>25322</v>
      </c>
      <c r="L3123" s="23">
        <f>VLOOKUP(C3123,Table_items[],5,FALSE)</f>
        <v>25449</v>
      </c>
    </row>
    <row r="3124" spans="1:12" s="23" customFormat="1" x14ac:dyDescent="0.2">
      <c r="A3124" s="11" t="s">
        <v>3424</v>
      </c>
      <c r="B3124" s="28">
        <v>44334</v>
      </c>
      <c r="C3124" s="13" t="s">
        <v>36</v>
      </c>
      <c r="D3124" s="13">
        <v>21</v>
      </c>
      <c r="E3124" s="9" t="s">
        <v>4896</v>
      </c>
      <c r="F3124" s="20" t="s">
        <v>4908</v>
      </c>
      <c r="G3124" t="s">
        <v>4904</v>
      </c>
      <c r="H3124" t="str">
        <f>VLOOKUP(E3124,suppliers!$A$2:$B$18,2,)</f>
        <v>OTHER</v>
      </c>
      <c r="I3124" t="str">
        <f>VLOOKUP(C3124,Table_items[],2,FALSE)</f>
        <v>Sanmol Paracetamol</v>
      </c>
      <c r="J3124" t="str">
        <f>VLOOKUP(C3124,Table_items[],3,FALSE)</f>
        <v>Obat Sakit Kepala &amp; Demam</v>
      </c>
      <c r="K3124" s="23">
        <f>VLOOKUP(C3124,Table_items[],4,FALSE)</f>
        <v>16100</v>
      </c>
      <c r="L3124" s="23">
        <f>VLOOKUP(C3124,Table_items[],5,FALSE)</f>
        <v>16261</v>
      </c>
    </row>
    <row r="3125" spans="1:12" s="23" customFormat="1" x14ac:dyDescent="0.2">
      <c r="A3125" s="7" t="s">
        <v>3425</v>
      </c>
      <c r="B3125" s="27">
        <v>44334</v>
      </c>
      <c r="C3125" s="9" t="s">
        <v>16</v>
      </c>
      <c r="D3125" s="9">
        <v>185</v>
      </c>
      <c r="E3125" s="9" t="s">
        <v>4896</v>
      </c>
      <c r="F3125" s="20" t="s">
        <v>4908</v>
      </c>
      <c r="G3125" t="s">
        <v>4904</v>
      </c>
      <c r="H3125" t="str">
        <f>VLOOKUP(E3125,suppliers!$A$2:$B$18,2,)</f>
        <v>OTHER</v>
      </c>
      <c r="I3125" t="str">
        <f>VLOOKUP(C3125,Table_items[],2,FALSE)</f>
        <v>Ultraflu Box Isi 25 Strip</v>
      </c>
      <c r="J3125" t="str">
        <f>VLOOKUP(C3125,Table_items[],3,FALSE)</f>
        <v>Obat Batuk &amp; Pilek</v>
      </c>
      <c r="K3125" s="23">
        <f>VLOOKUP(C3125,Table_items[],4,FALSE)</f>
        <v>72500</v>
      </c>
      <c r="L3125" s="23">
        <f>VLOOKUP(C3125,Table_items[],5,FALSE)</f>
        <v>73805</v>
      </c>
    </row>
    <row r="3126" spans="1:12" s="23" customFormat="1" x14ac:dyDescent="0.2">
      <c r="A3126" s="11" t="s">
        <v>3426</v>
      </c>
      <c r="B3126" s="28">
        <v>44334</v>
      </c>
      <c r="C3126" s="13" t="s">
        <v>30</v>
      </c>
      <c r="D3126" s="13">
        <v>31</v>
      </c>
      <c r="E3126" s="9" t="s">
        <v>4896</v>
      </c>
      <c r="F3126" s="20" t="s">
        <v>4908</v>
      </c>
      <c r="G3126" t="s">
        <v>4904</v>
      </c>
      <c r="H3126" t="str">
        <f>VLOOKUP(E3126,suppliers!$A$2:$B$18,2,)</f>
        <v>OTHER</v>
      </c>
      <c r="I3126" t="str">
        <f>VLOOKUP(C3126,Table_items[],2,FALSE)</f>
        <v>Koolfever</v>
      </c>
      <c r="J3126" t="str">
        <f>VLOOKUP(C3126,Table_items[],3,FALSE)</f>
        <v>Obat Sakit Kepala &amp; Demam</v>
      </c>
      <c r="K3126" s="23">
        <f>VLOOKUP(C3126,Table_items[],4,FALSE)</f>
        <v>7500</v>
      </c>
      <c r="L3126" s="23">
        <f>VLOOKUP(C3126,Table_items[],5,FALSE)</f>
        <v>7620</v>
      </c>
    </row>
    <row r="3127" spans="1:12" s="23" customFormat="1" x14ac:dyDescent="0.2">
      <c r="A3127" s="7" t="s">
        <v>3427</v>
      </c>
      <c r="B3127" s="27">
        <v>44334</v>
      </c>
      <c r="C3127" s="9" t="s">
        <v>17</v>
      </c>
      <c r="D3127" s="9">
        <v>13</v>
      </c>
      <c r="E3127" s="9" t="s">
        <v>4896</v>
      </c>
      <c r="F3127" s="20" t="s">
        <v>4908</v>
      </c>
      <c r="G3127" t="s">
        <v>4904</v>
      </c>
      <c r="H3127" t="str">
        <f>VLOOKUP(E3127,suppliers!$A$2:$B$18,2,)</f>
        <v>OTHER</v>
      </c>
      <c r="I3127" t="str">
        <f>VLOOKUP(C3127,Table_items[],2,FALSE)</f>
        <v>Vicks Inhaler 0.5 mL</v>
      </c>
      <c r="J3127" t="str">
        <f>VLOOKUP(C3127,Table_items[],3,FALSE)</f>
        <v>Obat Batuk &amp; Pilek</v>
      </c>
      <c r="K3127" s="23">
        <f>VLOOKUP(C3127,Table_items[],4,FALSE)</f>
        <v>16155</v>
      </c>
      <c r="L3127" s="23">
        <f>VLOOKUP(C3127,Table_items[],5,FALSE)</f>
        <v>16430</v>
      </c>
    </row>
    <row r="3128" spans="1:12" s="23" customFormat="1" x14ac:dyDescent="0.2">
      <c r="A3128" s="11" t="s">
        <v>3428</v>
      </c>
      <c r="B3128" s="28">
        <v>44334</v>
      </c>
      <c r="C3128" s="13" t="s">
        <v>23</v>
      </c>
      <c r="D3128" s="13">
        <v>2</v>
      </c>
      <c r="E3128" s="9" t="s">
        <v>4896</v>
      </c>
      <c r="F3128" s="20" t="s">
        <v>4908</v>
      </c>
      <c r="G3128" t="s">
        <v>4904</v>
      </c>
      <c r="H3128" t="str">
        <f>VLOOKUP(E3128,suppliers!$A$2:$B$18,2,)</f>
        <v>OTHER</v>
      </c>
      <c r="I3128" t="str">
        <f>VLOOKUP(C3128,Table_items[],2,FALSE)</f>
        <v>Amlodipine Besilate</v>
      </c>
      <c r="J3128" t="str">
        <f>VLOOKUP(C3128,Table_items[],3,FALSE)</f>
        <v>Obat Hipertensi</v>
      </c>
      <c r="K3128" s="23">
        <f>VLOOKUP(C3128,Table_items[],4,FALSE)</f>
        <v>7467</v>
      </c>
      <c r="L3128" s="23">
        <f>VLOOKUP(C3128,Table_items[],5,FALSE)</f>
        <v>7504</v>
      </c>
    </row>
    <row r="3129" spans="1:12" s="23" customFormat="1" x14ac:dyDescent="0.2">
      <c r="A3129" s="7" t="s">
        <v>3429</v>
      </c>
      <c r="B3129" s="27">
        <v>44334</v>
      </c>
      <c r="C3129" s="9" t="s">
        <v>34</v>
      </c>
      <c r="D3129" s="9">
        <v>44</v>
      </c>
      <c r="E3129" s="9" t="s">
        <v>4896</v>
      </c>
      <c r="F3129" s="20" t="s">
        <v>4908</v>
      </c>
      <c r="G3129" t="s">
        <v>4904</v>
      </c>
      <c r="H3129" t="str">
        <f>VLOOKUP(E3129,suppliers!$A$2:$B$18,2,)</f>
        <v>OTHER</v>
      </c>
      <c r="I3129" t="str">
        <f>VLOOKUP(C3129,Table_items[],2,FALSE)</f>
        <v>Panadol Anak Tablet 1 Strip</v>
      </c>
      <c r="J3129" t="str">
        <f>VLOOKUP(C3129,Table_items[],3,FALSE)</f>
        <v>Obat Sakit Kepala &amp; Demam</v>
      </c>
      <c r="K3129" s="23">
        <f>VLOOKUP(C3129,Table_items[],4,FALSE)</f>
        <v>25000</v>
      </c>
      <c r="L3129" s="23">
        <f>VLOOKUP(C3129,Table_items[],5,FALSE)</f>
        <v>25450</v>
      </c>
    </row>
    <row r="3130" spans="1:12" s="23" customFormat="1" x14ac:dyDescent="0.2">
      <c r="A3130" s="11" t="s">
        <v>3430</v>
      </c>
      <c r="B3130" s="28">
        <v>44335</v>
      </c>
      <c r="C3130" s="13" t="s">
        <v>12</v>
      </c>
      <c r="D3130" s="13">
        <v>18</v>
      </c>
      <c r="E3130" s="9" t="s">
        <v>4896</v>
      </c>
      <c r="F3130" s="20" t="s">
        <v>4908</v>
      </c>
      <c r="G3130" t="s">
        <v>4904</v>
      </c>
      <c r="H3130" t="str">
        <f>VLOOKUP(E3130,suppliers!$A$2:$B$18,2,)</f>
        <v>OTHER</v>
      </c>
      <c r="I3130" t="str">
        <f>VLOOKUP(C3130,Table_items[],2,FALSE)</f>
        <v>Decolsen 1 Strip 4 Tablet</v>
      </c>
      <c r="J3130" t="str">
        <f>VLOOKUP(C3130,Table_items[],3,FALSE)</f>
        <v>Obat Batuk &amp; Pilek</v>
      </c>
      <c r="K3130" s="23">
        <f>VLOOKUP(C3130,Table_items[],4,FALSE)</f>
        <v>2886</v>
      </c>
      <c r="L3130" s="23">
        <f>VLOOKUP(C3130,Table_items[],5,FALSE)</f>
        <v>2915</v>
      </c>
    </row>
    <row r="3131" spans="1:12" s="23" customFormat="1" x14ac:dyDescent="0.2">
      <c r="A3131" s="7" t="s">
        <v>3431</v>
      </c>
      <c r="B3131" s="27">
        <v>44335</v>
      </c>
      <c r="C3131" s="9" t="s">
        <v>24</v>
      </c>
      <c r="D3131" s="9">
        <v>31</v>
      </c>
      <c r="E3131" s="9" t="s">
        <v>4896</v>
      </c>
      <c r="F3131" s="20" t="s">
        <v>4908</v>
      </c>
      <c r="G3131" t="s">
        <v>4904</v>
      </c>
      <c r="H3131" t="str">
        <f>VLOOKUP(E3131,suppliers!$A$2:$B$18,2,)</f>
        <v>OTHER</v>
      </c>
      <c r="I3131" t="str">
        <f>VLOOKUP(C3131,Table_items[],2,FALSE)</f>
        <v>Irbesartan</v>
      </c>
      <c r="J3131" t="str">
        <f>VLOOKUP(C3131,Table_items[],3,FALSE)</f>
        <v>Obat Hipertensi</v>
      </c>
      <c r="K3131" s="23">
        <f>VLOOKUP(C3131,Table_items[],4,FALSE)</f>
        <v>108794</v>
      </c>
      <c r="L3131" s="23">
        <f>VLOOKUP(C3131,Table_items[],5,FALSE)</f>
        <v>109447</v>
      </c>
    </row>
    <row r="3132" spans="1:12" s="23" customFormat="1" x14ac:dyDescent="0.2">
      <c r="A3132" s="11" t="s">
        <v>3432</v>
      </c>
      <c r="B3132" s="28">
        <v>44335</v>
      </c>
      <c r="C3132" s="13" t="s">
        <v>22</v>
      </c>
      <c r="D3132" s="13">
        <v>32</v>
      </c>
      <c r="E3132" s="9" t="s">
        <v>4896</v>
      </c>
      <c r="F3132" s="20" t="s">
        <v>4908</v>
      </c>
      <c r="G3132" t="s">
        <v>4904</v>
      </c>
      <c r="H3132" t="str">
        <f>VLOOKUP(E3132,suppliers!$A$2:$B$18,2,)</f>
        <v>OTHER</v>
      </c>
      <c r="I3132" t="str">
        <f>VLOOKUP(C3132,Table_items[],2,FALSE)</f>
        <v>Candesartan Ogb Dexa</v>
      </c>
      <c r="J3132" t="str">
        <f>VLOOKUP(C3132,Table_items[],3,FALSE)</f>
        <v>Obat Hipertensi</v>
      </c>
      <c r="K3132" s="23">
        <f>VLOOKUP(C3132,Table_items[],4,FALSE)</f>
        <v>5000</v>
      </c>
      <c r="L3132" s="23">
        <f>VLOOKUP(C3132,Table_items[],5,FALSE)</f>
        <v>5095</v>
      </c>
    </row>
    <row r="3133" spans="1:12" s="23" customFormat="1" x14ac:dyDescent="0.2">
      <c r="A3133" s="7" t="s">
        <v>3433</v>
      </c>
      <c r="B3133" s="27">
        <v>44335</v>
      </c>
      <c r="C3133" s="9" t="s">
        <v>22</v>
      </c>
      <c r="D3133" s="9">
        <v>9</v>
      </c>
      <c r="E3133" s="9" t="s">
        <v>4896</v>
      </c>
      <c r="F3133" s="20" t="s">
        <v>4908</v>
      </c>
      <c r="G3133" t="s">
        <v>4904</v>
      </c>
      <c r="H3133" t="str">
        <f>VLOOKUP(E3133,suppliers!$A$2:$B$18,2,)</f>
        <v>OTHER</v>
      </c>
      <c r="I3133" t="str">
        <f>VLOOKUP(C3133,Table_items[],2,FALSE)</f>
        <v>Candesartan Ogb Dexa</v>
      </c>
      <c r="J3133" t="str">
        <f>VLOOKUP(C3133,Table_items[],3,FALSE)</f>
        <v>Obat Hipertensi</v>
      </c>
      <c r="K3133" s="23">
        <f>VLOOKUP(C3133,Table_items[],4,FALSE)</f>
        <v>5000</v>
      </c>
      <c r="L3133" s="23">
        <f>VLOOKUP(C3133,Table_items[],5,FALSE)</f>
        <v>5095</v>
      </c>
    </row>
    <row r="3134" spans="1:12" s="23" customFormat="1" x14ac:dyDescent="0.2">
      <c r="A3134" s="11" t="s">
        <v>3434</v>
      </c>
      <c r="B3134" s="28">
        <v>44335</v>
      </c>
      <c r="C3134" s="13" t="s">
        <v>30</v>
      </c>
      <c r="D3134" s="13">
        <v>4</v>
      </c>
      <c r="E3134" s="9" t="s">
        <v>4896</v>
      </c>
      <c r="F3134" s="20" t="s">
        <v>4908</v>
      </c>
      <c r="G3134" t="s">
        <v>4904</v>
      </c>
      <c r="H3134" t="str">
        <f>VLOOKUP(E3134,suppliers!$A$2:$B$18,2,)</f>
        <v>OTHER</v>
      </c>
      <c r="I3134" t="str">
        <f>VLOOKUP(C3134,Table_items[],2,FALSE)</f>
        <v>Koolfever</v>
      </c>
      <c r="J3134" t="str">
        <f>VLOOKUP(C3134,Table_items[],3,FALSE)</f>
        <v>Obat Sakit Kepala &amp; Demam</v>
      </c>
      <c r="K3134" s="23">
        <f>VLOOKUP(C3134,Table_items[],4,FALSE)</f>
        <v>7500</v>
      </c>
      <c r="L3134" s="23">
        <f>VLOOKUP(C3134,Table_items[],5,FALSE)</f>
        <v>7620</v>
      </c>
    </row>
    <row r="3135" spans="1:12" s="23" customFormat="1" x14ac:dyDescent="0.2">
      <c r="A3135" s="7" t="s">
        <v>3435</v>
      </c>
      <c r="B3135" s="27">
        <v>44335</v>
      </c>
      <c r="C3135" s="9" t="s">
        <v>14</v>
      </c>
      <c r="D3135" s="9">
        <v>10</v>
      </c>
      <c r="E3135" s="9" t="s">
        <v>4896</v>
      </c>
      <c r="F3135" s="20" t="s">
        <v>4908</v>
      </c>
      <c r="G3135" t="s">
        <v>4904</v>
      </c>
      <c r="H3135" t="str">
        <f>VLOOKUP(E3135,suppliers!$A$2:$B$18,2,)</f>
        <v>OTHER</v>
      </c>
      <c r="I3135" t="str">
        <f>VLOOKUP(C3135,Table_items[],2,FALSE)</f>
        <v>Lo Han Kuo Infusion 12</v>
      </c>
      <c r="J3135" t="str">
        <f>VLOOKUP(C3135,Table_items[],3,FALSE)</f>
        <v>Obat Batuk &amp; Pilek</v>
      </c>
      <c r="K3135" s="23">
        <f>VLOOKUP(C3135,Table_items[],4,FALSE)</f>
        <v>23869</v>
      </c>
      <c r="L3135" s="23">
        <f>VLOOKUP(C3135,Table_items[],5,FALSE)</f>
        <v>24179</v>
      </c>
    </row>
    <row r="3136" spans="1:12" s="23" customFormat="1" x14ac:dyDescent="0.2">
      <c r="A3136" s="11" t="s">
        <v>3436</v>
      </c>
      <c r="B3136" s="28">
        <v>44336</v>
      </c>
      <c r="C3136" s="13" t="s">
        <v>12</v>
      </c>
      <c r="D3136" s="13">
        <v>58</v>
      </c>
      <c r="E3136" s="9" t="s">
        <v>4896</v>
      </c>
      <c r="F3136" s="20" t="s">
        <v>4908</v>
      </c>
      <c r="G3136" t="s">
        <v>4904</v>
      </c>
      <c r="H3136" t="str">
        <f>VLOOKUP(E3136,suppliers!$A$2:$B$18,2,)</f>
        <v>OTHER</v>
      </c>
      <c r="I3136" t="str">
        <f>VLOOKUP(C3136,Table_items[],2,FALSE)</f>
        <v>Decolsen 1 Strip 4 Tablet</v>
      </c>
      <c r="J3136" t="str">
        <f>VLOOKUP(C3136,Table_items[],3,FALSE)</f>
        <v>Obat Batuk &amp; Pilek</v>
      </c>
      <c r="K3136" s="23">
        <f>VLOOKUP(C3136,Table_items[],4,FALSE)</f>
        <v>2886</v>
      </c>
      <c r="L3136" s="23">
        <f>VLOOKUP(C3136,Table_items[],5,FALSE)</f>
        <v>2915</v>
      </c>
    </row>
    <row r="3137" spans="1:12" s="23" customFormat="1" x14ac:dyDescent="0.2">
      <c r="A3137" s="7" t="s">
        <v>3437</v>
      </c>
      <c r="B3137" s="27">
        <v>44336</v>
      </c>
      <c r="C3137" s="9" t="s">
        <v>9</v>
      </c>
      <c r="D3137" s="9">
        <v>2</v>
      </c>
      <c r="E3137" s="9" t="s">
        <v>4896</v>
      </c>
      <c r="F3137" s="20" t="s">
        <v>4908</v>
      </c>
      <c r="G3137" t="s">
        <v>4904</v>
      </c>
      <c r="H3137" t="str">
        <f>VLOOKUP(E3137,suppliers!$A$2:$B$18,2,)</f>
        <v>OTHER</v>
      </c>
      <c r="I3137" t="str">
        <f>VLOOKUP(C3137,Table_items[],2,FALSE)</f>
        <v>Bedak Heroxyn 150 gr</v>
      </c>
      <c r="J3137" t="str">
        <f>VLOOKUP(C3137,Table_items[],3,FALSE)</f>
        <v>Obat Alergi</v>
      </c>
      <c r="K3137" s="23">
        <f>VLOOKUP(C3137,Table_items[],4,FALSE)</f>
        <v>16950</v>
      </c>
      <c r="L3137" s="23">
        <f>VLOOKUP(C3137,Table_items[],5,FALSE)</f>
        <v>17170</v>
      </c>
    </row>
    <row r="3138" spans="1:12" s="23" customFormat="1" x14ac:dyDescent="0.2">
      <c r="A3138" s="11" t="s">
        <v>3438</v>
      </c>
      <c r="B3138" s="28">
        <v>44336</v>
      </c>
      <c r="C3138" s="13" t="s">
        <v>24</v>
      </c>
      <c r="D3138" s="13">
        <v>35</v>
      </c>
      <c r="E3138" s="9" t="s">
        <v>4896</v>
      </c>
      <c r="F3138" s="20" t="s">
        <v>4908</v>
      </c>
      <c r="G3138" t="s">
        <v>4904</v>
      </c>
      <c r="H3138" t="str">
        <f>VLOOKUP(E3138,suppliers!$A$2:$B$18,2,)</f>
        <v>OTHER</v>
      </c>
      <c r="I3138" t="str">
        <f>VLOOKUP(C3138,Table_items[],2,FALSE)</f>
        <v>Irbesartan</v>
      </c>
      <c r="J3138" t="str">
        <f>VLOOKUP(C3138,Table_items[],3,FALSE)</f>
        <v>Obat Hipertensi</v>
      </c>
      <c r="K3138" s="23">
        <f>VLOOKUP(C3138,Table_items[],4,FALSE)</f>
        <v>108794</v>
      </c>
      <c r="L3138" s="23">
        <f>VLOOKUP(C3138,Table_items[],5,FALSE)</f>
        <v>109447</v>
      </c>
    </row>
    <row r="3139" spans="1:12" s="23" customFormat="1" x14ac:dyDescent="0.2">
      <c r="A3139" s="7" t="s">
        <v>3439</v>
      </c>
      <c r="B3139" s="27">
        <v>44336</v>
      </c>
      <c r="C3139" s="9" t="s">
        <v>41</v>
      </c>
      <c r="D3139" s="9">
        <v>42</v>
      </c>
      <c r="E3139" s="9" t="s">
        <v>4896</v>
      </c>
      <c r="F3139" s="20" t="s">
        <v>4908</v>
      </c>
      <c r="G3139" t="s">
        <v>4904</v>
      </c>
      <c r="H3139" t="str">
        <f>VLOOKUP(E3139,suppliers!$A$2:$B$18,2,)</f>
        <v>OTHER</v>
      </c>
      <c r="I3139" t="str">
        <f>VLOOKUP(C3139,Table_items[],2,FALSE)</f>
        <v>Otilon Ear Drops 8 mL</v>
      </c>
      <c r="J3139" t="str">
        <f>VLOOKUP(C3139,Table_items[],3,FALSE)</f>
        <v>Obat Telinga</v>
      </c>
      <c r="K3139" s="23">
        <f>VLOOKUP(C3139,Table_items[],4,FALSE)</f>
        <v>55000</v>
      </c>
      <c r="L3139" s="23">
        <f>VLOOKUP(C3139,Table_items[],5,FALSE)</f>
        <v>55935</v>
      </c>
    </row>
    <row r="3140" spans="1:12" s="23" customFormat="1" x14ac:dyDescent="0.2">
      <c r="A3140" s="11" t="s">
        <v>3440</v>
      </c>
      <c r="B3140" s="28">
        <v>44336</v>
      </c>
      <c r="C3140" s="13" t="s">
        <v>36</v>
      </c>
      <c r="D3140" s="13">
        <v>13</v>
      </c>
      <c r="E3140" s="9" t="s">
        <v>4896</v>
      </c>
      <c r="F3140" s="20" t="s">
        <v>4908</v>
      </c>
      <c r="G3140" t="s">
        <v>4904</v>
      </c>
      <c r="H3140" t="str">
        <f>VLOOKUP(E3140,suppliers!$A$2:$B$18,2,)</f>
        <v>OTHER</v>
      </c>
      <c r="I3140" t="str">
        <f>VLOOKUP(C3140,Table_items[],2,FALSE)</f>
        <v>Sanmol Paracetamol</v>
      </c>
      <c r="J3140" t="str">
        <f>VLOOKUP(C3140,Table_items[],3,FALSE)</f>
        <v>Obat Sakit Kepala &amp; Demam</v>
      </c>
      <c r="K3140" s="23">
        <f>VLOOKUP(C3140,Table_items[],4,FALSE)</f>
        <v>16100</v>
      </c>
      <c r="L3140" s="23">
        <f>VLOOKUP(C3140,Table_items[],5,FALSE)</f>
        <v>16261</v>
      </c>
    </row>
    <row r="3141" spans="1:12" s="23" customFormat="1" x14ac:dyDescent="0.2">
      <c r="A3141" s="7" t="s">
        <v>3441</v>
      </c>
      <c r="B3141" s="27">
        <v>44336</v>
      </c>
      <c r="C3141" s="9" t="s">
        <v>11</v>
      </c>
      <c r="D3141" s="9">
        <v>33</v>
      </c>
      <c r="E3141" s="9" t="s">
        <v>4896</v>
      </c>
      <c r="F3141" s="20" t="s">
        <v>4908</v>
      </c>
      <c r="G3141" t="s">
        <v>4904</v>
      </c>
      <c r="H3141" t="str">
        <f>VLOOKUP(E3141,suppliers!$A$2:$B$18,2,)</f>
        <v>OTHER</v>
      </c>
      <c r="I3141" t="str">
        <f>VLOOKUP(C3141,Table_items[],2,FALSE)</f>
        <v>Neozep Forte 1 Strip 4 Tablet</v>
      </c>
      <c r="J3141" t="str">
        <f>VLOOKUP(C3141,Table_items[],3,FALSE)</f>
        <v>Obat Batuk &amp; Pilek</v>
      </c>
      <c r="K3141" s="23">
        <f>VLOOKUP(C3141,Table_items[],4,FALSE)</f>
        <v>2324</v>
      </c>
      <c r="L3141" s="23">
        <f>VLOOKUP(C3141,Table_items[],5,FALSE)</f>
        <v>2338</v>
      </c>
    </row>
    <row r="3142" spans="1:12" s="23" customFormat="1" x14ac:dyDescent="0.2">
      <c r="A3142" s="11" t="s">
        <v>3442</v>
      </c>
      <c r="B3142" s="28">
        <v>44336</v>
      </c>
      <c r="C3142" s="13" t="s">
        <v>34</v>
      </c>
      <c r="D3142" s="13">
        <v>114</v>
      </c>
      <c r="E3142" s="9" t="s">
        <v>4896</v>
      </c>
      <c r="F3142" s="20" t="s">
        <v>4908</v>
      </c>
      <c r="G3142" t="s">
        <v>4904</v>
      </c>
      <c r="H3142" t="str">
        <f>VLOOKUP(E3142,suppliers!$A$2:$B$18,2,)</f>
        <v>OTHER</v>
      </c>
      <c r="I3142" t="str">
        <f>VLOOKUP(C3142,Table_items[],2,FALSE)</f>
        <v>Panadol Anak Tablet 1 Strip</v>
      </c>
      <c r="J3142" t="str">
        <f>VLOOKUP(C3142,Table_items[],3,FALSE)</f>
        <v>Obat Sakit Kepala &amp; Demam</v>
      </c>
      <c r="K3142" s="23">
        <f>VLOOKUP(C3142,Table_items[],4,FALSE)</f>
        <v>25000</v>
      </c>
      <c r="L3142" s="23">
        <f>VLOOKUP(C3142,Table_items[],5,FALSE)</f>
        <v>25450</v>
      </c>
    </row>
    <row r="3143" spans="1:12" s="23" customFormat="1" x14ac:dyDescent="0.2">
      <c r="A3143" s="7" t="s">
        <v>3443</v>
      </c>
      <c r="B3143" s="27">
        <v>44337</v>
      </c>
      <c r="C3143" s="9" t="s">
        <v>16</v>
      </c>
      <c r="D3143" s="9">
        <v>6</v>
      </c>
      <c r="E3143" s="9" t="s">
        <v>4896</v>
      </c>
      <c r="F3143" s="20" t="s">
        <v>4908</v>
      </c>
      <c r="G3143" t="s">
        <v>4904</v>
      </c>
      <c r="H3143" t="str">
        <f>VLOOKUP(E3143,suppliers!$A$2:$B$18,2,)</f>
        <v>OTHER</v>
      </c>
      <c r="I3143" t="str">
        <f>VLOOKUP(C3143,Table_items[],2,FALSE)</f>
        <v>Ultraflu Box Isi 25 Strip</v>
      </c>
      <c r="J3143" t="str">
        <f>VLOOKUP(C3143,Table_items[],3,FALSE)</f>
        <v>Obat Batuk &amp; Pilek</v>
      </c>
      <c r="K3143" s="23">
        <f>VLOOKUP(C3143,Table_items[],4,FALSE)</f>
        <v>72500</v>
      </c>
      <c r="L3143" s="23">
        <f>VLOOKUP(C3143,Table_items[],5,FALSE)</f>
        <v>73805</v>
      </c>
    </row>
    <row r="3144" spans="1:12" s="23" customFormat="1" x14ac:dyDescent="0.2">
      <c r="A3144" s="11" t="s">
        <v>3444</v>
      </c>
      <c r="B3144" s="28">
        <v>44337</v>
      </c>
      <c r="C3144" s="13" t="s">
        <v>30</v>
      </c>
      <c r="D3144" s="13">
        <v>68</v>
      </c>
      <c r="E3144" s="9" t="s">
        <v>4896</v>
      </c>
      <c r="F3144" s="20" t="s">
        <v>4908</v>
      </c>
      <c r="G3144" t="s">
        <v>4904</v>
      </c>
      <c r="H3144" t="str">
        <f>VLOOKUP(E3144,suppliers!$A$2:$B$18,2,)</f>
        <v>OTHER</v>
      </c>
      <c r="I3144" t="str">
        <f>VLOOKUP(C3144,Table_items[],2,FALSE)</f>
        <v>Koolfever</v>
      </c>
      <c r="J3144" t="str">
        <f>VLOOKUP(C3144,Table_items[],3,FALSE)</f>
        <v>Obat Sakit Kepala &amp; Demam</v>
      </c>
      <c r="K3144" s="23">
        <f>VLOOKUP(C3144,Table_items[],4,FALSE)</f>
        <v>7500</v>
      </c>
      <c r="L3144" s="23">
        <f>VLOOKUP(C3144,Table_items[],5,FALSE)</f>
        <v>7620</v>
      </c>
    </row>
    <row r="3145" spans="1:12" s="23" customFormat="1" x14ac:dyDescent="0.2">
      <c r="A3145" s="7" t="s">
        <v>3445</v>
      </c>
      <c r="B3145" s="27">
        <v>44337</v>
      </c>
      <c r="C3145" s="9" t="s">
        <v>30</v>
      </c>
      <c r="D3145" s="9">
        <v>429</v>
      </c>
      <c r="E3145" s="9" t="s">
        <v>4896</v>
      </c>
      <c r="F3145" s="20" t="s">
        <v>4908</v>
      </c>
      <c r="G3145" t="s">
        <v>4904</v>
      </c>
      <c r="H3145" t="str">
        <f>VLOOKUP(E3145,suppliers!$A$2:$B$18,2,)</f>
        <v>OTHER</v>
      </c>
      <c r="I3145" t="str">
        <f>VLOOKUP(C3145,Table_items[],2,FALSE)</f>
        <v>Koolfever</v>
      </c>
      <c r="J3145" t="str">
        <f>VLOOKUP(C3145,Table_items[],3,FALSE)</f>
        <v>Obat Sakit Kepala &amp; Demam</v>
      </c>
      <c r="K3145" s="23">
        <f>VLOOKUP(C3145,Table_items[],4,FALSE)</f>
        <v>7500</v>
      </c>
      <c r="L3145" s="23">
        <f>VLOOKUP(C3145,Table_items[],5,FALSE)</f>
        <v>7620</v>
      </c>
    </row>
    <row r="3146" spans="1:12" s="23" customFormat="1" x14ac:dyDescent="0.2">
      <c r="A3146" s="11" t="s">
        <v>3446</v>
      </c>
      <c r="B3146" s="28">
        <v>44337</v>
      </c>
      <c r="C3146" s="13" t="s">
        <v>7</v>
      </c>
      <c r="D3146" s="13">
        <v>0</v>
      </c>
      <c r="E3146" s="9" t="s">
        <v>4896</v>
      </c>
      <c r="F3146" s="20" t="s">
        <v>4908</v>
      </c>
      <c r="G3146" t="s">
        <v>4904</v>
      </c>
      <c r="H3146" t="str">
        <f>VLOOKUP(E3146,suppliers!$A$2:$B$18,2,)</f>
        <v>OTHER</v>
      </c>
      <c r="I3146" t="str">
        <f>VLOOKUP(C3146,Table_items[],2,FALSE)</f>
        <v>Acetylcysteine Mahakam 200 mg</v>
      </c>
      <c r="J3146" t="str">
        <f>VLOOKUP(C3146,Table_items[],3,FALSE)</f>
        <v>Obat Alergi</v>
      </c>
      <c r="K3146" s="23">
        <f>VLOOKUP(C3146,Table_items[],4,FALSE)</f>
        <v>33000</v>
      </c>
      <c r="L3146" s="23">
        <f>VLOOKUP(C3146,Table_items[],5,FALSE)</f>
        <v>33330</v>
      </c>
    </row>
    <row r="3147" spans="1:12" s="23" customFormat="1" x14ac:dyDescent="0.2">
      <c r="A3147" s="7" t="s">
        <v>3447</v>
      </c>
      <c r="B3147" s="27">
        <v>44337</v>
      </c>
      <c r="C3147" s="9" t="s">
        <v>11</v>
      </c>
      <c r="D3147" s="9">
        <v>7</v>
      </c>
      <c r="E3147" s="9" t="s">
        <v>4896</v>
      </c>
      <c r="F3147" s="20" t="s">
        <v>4908</v>
      </c>
      <c r="G3147" t="s">
        <v>4904</v>
      </c>
      <c r="H3147" t="str">
        <f>VLOOKUP(E3147,suppliers!$A$2:$B$18,2,)</f>
        <v>OTHER</v>
      </c>
      <c r="I3147" t="str">
        <f>VLOOKUP(C3147,Table_items[],2,FALSE)</f>
        <v>Neozep Forte 1 Strip 4 Tablet</v>
      </c>
      <c r="J3147" t="str">
        <f>VLOOKUP(C3147,Table_items[],3,FALSE)</f>
        <v>Obat Batuk &amp; Pilek</v>
      </c>
      <c r="K3147" s="23">
        <f>VLOOKUP(C3147,Table_items[],4,FALSE)</f>
        <v>2324</v>
      </c>
      <c r="L3147" s="23">
        <f>VLOOKUP(C3147,Table_items[],5,FALSE)</f>
        <v>2338</v>
      </c>
    </row>
    <row r="3148" spans="1:12" s="23" customFormat="1" x14ac:dyDescent="0.2">
      <c r="A3148" s="11" t="s">
        <v>3448</v>
      </c>
      <c r="B3148" s="28">
        <v>44338</v>
      </c>
      <c r="C3148" s="13" t="s">
        <v>37</v>
      </c>
      <c r="D3148" s="13">
        <v>76</v>
      </c>
      <c r="E3148" s="9" t="s">
        <v>4896</v>
      </c>
      <c r="F3148" s="20" t="s">
        <v>4908</v>
      </c>
      <c r="G3148" t="s">
        <v>4904</v>
      </c>
      <c r="H3148" t="str">
        <f>VLOOKUP(E3148,suppliers!$A$2:$B$18,2,)</f>
        <v>OTHER</v>
      </c>
      <c r="I3148" t="str">
        <f>VLOOKUP(C3148,Table_items[],2,FALSE)</f>
        <v>Bodrex Extra</v>
      </c>
      <c r="J3148" t="str">
        <f>VLOOKUP(C3148,Table_items[],3,FALSE)</f>
        <v>Obat Sakit Kepala &amp; Demam</v>
      </c>
      <c r="K3148" s="23">
        <f>VLOOKUP(C3148,Table_items[],4,FALSE)</f>
        <v>50788</v>
      </c>
      <c r="L3148" s="23">
        <f>VLOOKUP(C3148,Table_items[],5,FALSE)</f>
        <v>51753</v>
      </c>
    </row>
    <row r="3149" spans="1:12" s="23" customFormat="1" x14ac:dyDescent="0.2">
      <c r="A3149" s="7" t="s">
        <v>3449</v>
      </c>
      <c r="B3149" s="27">
        <v>44338</v>
      </c>
      <c r="C3149" s="9" t="s">
        <v>9</v>
      </c>
      <c r="D3149" s="9">
        <v>19</v>
      </c>
      <c r="E3149" s="9" t="s">
        <v>4896</v>
      </c>
      <c r="F3149" s="20" t="s">
        <v>4908</v>
      </c>
      <c r="G3149" t="s">
        <v>4904</v>
      </c>
      <c r="H3149" t="str">
        <f>VLOOKUP(E3149,suppliers!$A$2:$B$18,2,)</f>
        <v>OTHER</v>
      </c>
      <c r="I3149" t="str">
        <f>VLOOKUP(C3149,Table_items[],2,FALSE)</f>
        <v>Bedak Heroxyn 150 gr</v>
      </c>
      <c r="J3149" t="str">
        <f>VLOOKUP(C3149,Table_items[],3,FALSE)</f>
        <v>Obat Alergi</v>
      </c>
      <c r="K3149" s="23">
        <f>VLOOKUP(C3149,Table_items[],4,FALSE)</f>
        <v>16950</v>
      </c>
      <c r="L3149" s="23">
        <f>VLOOKUP(C3149,Table_items[],5,FALSE)</f>
        <v>17170</v>
      </c>
    </row>
    <row r="3150" spans="1:12" s="23" customFormat="1" x14ac:dyDescent="0.2">
      <c r="A3150" s="11" t="s">
        <v>3450</v>
      </c>
      <c r="B3150" s="28">
        <v>44338</v>
      </c>
      <c r="C3150" s="13" t="s">
        <v>10</v>
      </c>
      <c r="D3150" s="13">
        <v>1</v>
      </c>
      <c r="E3150" s="9" t="s">
        <v>4896</v>
      </c>
      <c r="F3150" s="20" t="s">
        <v>4908</v>
      </c>
      <c r="G3150" t="s">
        <v>4904</v>
      </c>
      <c r="H3150" t="str">
        <f>VLOOKUP(E3150,suppliers!$A$2:$B$18,2,)</f>
        <v>OTHER</v>
      </c>
      <c r="I3150" t="str">
        <f>VLOOKUP(C3150,Table_items[],2,FALSE)</f>
        <v>Dexteem Box Plus 100 Tablet</v>
      </c>
      <c r="J3150" t="str">
        <f>VLOOKUP(C3150,Table_items[],3,FALSE)</f>
        <v>Obat Alergi</v>
      </c>
      <c r="K3150" s="23">
        <f>VLOOKUP(C3150,Table_items[],4,FALSE)</f>
        <v>25322</v>
      </c>
      <c r="L3150" s="23">
        <f>VLOOKUP(C3150,Table_items[],5,FALSE)</f>
        <v>25449</v>
      </c>
    </row>
    <row r="3151" spans="1:12" s="23" customFormat="1" x14ac:dyDescent="0.2">
      <c r="A3151" s="7" t="s">
        <v>3451</v>
      </c>
      <c r="B3151" s="27">
        <v>44338</v>
      </c>
      <c r="C3151" s="9" t="s">
        <v>16</v>
      </c>
      <c r="D3151" s="9">
        <v>1</v>
      </c>
      <c r="E3151" s="9" t="s">
        <v>4896</v>
      </c>
      <c r="F3151" s="20" t="s">
        <v>4908</v>
      </c>
      <c r="G3151" t="s">
        <v>4904</v>
      </c>
      <c r="H3151" t="str">
        <f>VLOOKUP(E3151,suppliers!$A$2:$B$18,2,)</f>
        <v>OTHER</v>
      </c>
      <c r="I3151" t="str">
        <f>VLOOKUP(C3151,Table_items[],2,FALSE)</f>
        <v>Ultraflu Box Isi 25 Strip</v>
      </c>
      <c r="J3151" t="str">
        <f>VLOOKUP(C3151,Table_items[],3,FALSE)</f>
        <v>Obat Batuk &amp; Pilek</v>
      </c>
      <c r="K3151" s="23">
        <f>VLOOKUP(C3151,Table_items[],4,FALSE)</f>
        <v>72500</v>
      </c>
      <c r="L3151" s="23">
        <f>VLOOKUP(C3151,Table_items[],5,FALSE)</f>
        <v>73805</v>
      </c>
    </row>
    <row r="3152" spans="1:12" s="23" customFormat="1" x14ac:dyDescent="0.2">
      <c r="A3152" s="11" t="s">
        <v>3452</v>
      </c>
      <c r="B3152" s="28">
        <v>44338</v>
      </c>
      <c r="C3152" s="13" t="s">
        <v>20</v>
      </c>
      <c r="D3152" s="13">
        <v>124</v>
      </c>
      <c r="E3152" s="9" t="s">
        <v>4896</v>
      </c>
      <c r="F3152" s="20" t="s">
        <v>4908</v>
      </c>
      <c r="G3152" t="s">
        <v>4904</v>
      </c>
      <c r="H3152" t="str">
        <f>VLOOKUP(E3152,suppliers!$A$2:$B$18,2,)</f>
        <v>OTHER</v>
      </c>
      <c r="I3152" t="str">
        <f>VLOOKUP(C3152,Table_items[],2,FALSE)</f>
        <v>Carditens</v>
      </c>
      <c r="J3152" t="str">
        <f>VLOOKUP(C3152,Table_items[],3,FALSE)</f>
        <v>Obat Hipertensi</v>
      </c>
      <c r="K3152" s="23">
        <f>VLOOKUP(C3152,Table_items[],4,FALSE)</f>
        <v>100000</v>
      </c>
      <c r="L3152" s="23">
        <f>VLOOKUP(C3152,Table_items[],5,FALSE)</f>
        <v>100900</v>
      </c>
    </row>
    <row r="3153" spans="1:12" s="23" customFormat="1" x14ac:dyDescent="0.2">
      <c r="A3153" s="7" t="s">
        <v>3453</v>
      </c>
      <c r="B3153" s="27">
        <v>44338</v>
      </c>
      <c r="C3153" s="9" t="s">
        <v>17</v>
      </c>
      <c r="D3153" s="9">
        <v>3</v>
      </c>
      <c r="E3153" s="9" t="s">
        <v>4896</v>
      </c>
      <c r="F3153" s="20" t="s">
        <v>4908</v>
      </c>
      <c r="G3153" t="s">
        <v>4904</v>
      </c>
      <c r="H3153" t="str">
        <f>VLOOKUP(E3153,suppliers!$A$2:$B$18,2,)</f>
        <v>OTHER</v>
      </c>
      <c r="I3153" t="str">
        <f>VLOOKUP(C3153,Table_items[],2,FALSE)</f>
        <v>Vicks Inhaler 0.5 mL</v>
      </c>
      <c r="J3153" t="str">
        <f>VLOOKUP(C3153,Table_items[],3,FALSE)</f>
        <v>Obat Batuk &amp; Pilek</v>
      </c>
      <c r="K3153" s="23">
        <f>VLOOKUP(C3153,Table_items[],4,FALSE)</f>
        <v>16155</v>
      </c>
      <c r="L3153" s="23">
        <f>VLOOKUP(C3153,Table_items[],5,FALSE)</f>
        <v>16430</v>
      </c>
    </row>
    <row r="3154" spans="1:12" s="23" customFormat="1" x14ac:dyDescent="0.2">
      <c r="A3154" s="11" t="s">
        <v>3454</v>
      </c>
      <c r="B3154" s="28">
        <v>44339</v>
      </c>
      <c r="C3154" s="13" t="s">
        <v>37</v>
      </c>
      <c r="D3154" s="13">
        <v>83</v>
      </c>
      <c r="E3154" s="9" t="s">
        <v>4896</v>
      </c>
      <c r="F3154" s="20" t="s">
        <v>4908</v>
      </c>
      <c r="G3154" t="s">
        <v>4904</v>
      </c>
      <c r="H3154" t="str">
        <f>VLOOKUP(E3154,suppliers!$A$2:$B$18,2,)</f>
        <v>OTHER</v>
      </c>
      <c r="I3154" t="str">
        <f>VLOOKUP(C3154,Table_items[],2,FALSE)</f>
        <v>Bodrex Extra</v>
      </c>
      <c r="J3154" t="str">
        <f>VLOOKUP(C3154,Table_items[],3,FALSE)</f>
        <v>Obat Sakit Kepala &amp; Demam</v>
      </c>
      <c r="K3154" s="23">
        <f>VLOOKUP(C3154,Table_items[],4,FALSE)</f>
        <v>50788</v>
      </c>
      <c r="L3154" s="23">
        <f>VLOOKUP(C3154,Table_items[],5,FALSE)</f>
        <v>51753</v>
      </c>
    </row>
    <row r="3155" spans="1:12" s="23" customFormat="1" x14ac:dyDescent="0.2">
      <c r="A3155" s="7" t="s">
        <v>3455</v>
      </c>
      <c r="B3155" s="27">
        <v>44339</v>
      </c>
      <c r="C3155" s="9" t="s">
        <v>9</v>
      </c>
      <c r="D3155" s="9">
        <v>63</v>
      </c>
      <c r="E3155" s="9" t="s">
        <v>4896</v>
      </c>
      <c r="F3155" s="20" t="s">
        <v>4908</v>
      </c>
      <c r="G3155" t="s">
        <v>4904</v>
      </c>
      <c r="H3155" t="str">
        <f>VLOOKUP(E3155,suppliers!$A$2:$B$18,2,)</f>
        <v>OTHER</v>
      </c>
      <c r="I3155" t="str">
        <f>VLOOKUP(C3155,Table_items[],2,FALSE)</f>
        <v>Bedak Heroxyn 150 gr</v>
      </c>
      <c r="J3155" t="str">
        <f>VLOOKUP(C3155,Table_items[],3,FALSE)</f>
        <v>Obat Alergi</v>
      </c>
      <c r="K3155" s="23">
        <f>VLOOKUP(C3155,Table_items[],4,FALSE)</f>
        <v>16950</v>
      </c>
      <c r="L3155" s="23">
        <f>VLOOKUP(C3155,Table_items[],5,FALSE)</f>
        <v>17170</v>
      </c>
    </row>
    <row r="3156" spans="1:12" s="23" customFormat="1" x14ac:dyDescent="0.2">
      <c r="A3156" s="11" t="s">
        <v>3456</v>
      </c>
      <c r="B3156" s="28">
        <v>44339</v>
      </c>
      <c r="C3156" s="13" t="s">
        <v>38</v>
      </c>
      <c r="D3156" s="13">
        <v>8</v>
      </c>
      <c r="E3156" s="9" t="s">
        <v>4896</v>
      </c>
      <c r="F3156" s="20" t="s">
        <v>4908</v>
      </c>
      <c r="G3156" t="s">
        <v>4904</v>
      </c>
      <c r="H3156" t="str">
        <f>VLOOKUP(E3156,suppliers!$A$2:$B$18,2,)</f>
        <v>OTHER</v>
      </c>
      <c r="I3156" t="str">
        <f>VLOOKUP(C3156,Table_items[],2,FALSE)</f>
        <v>Sanmol 500 MG 4 Tablet</v>
      </c>
      <c r="J3156" t="str">
        <f>VLOOKUP(C3156,Table_items[],3,FALSE)</f>
        <v>Obat Sakit Kepala &amp; Demam</v>
      </c>
      <c r="K3156" s="23">
        <f>VLOOKUP(C3156,Table_items[],4,FALSE)</f>
        <v>1600</v>
      </c>
      <c r="L3156" s="23">
        <f>VLOOKUP(C3156,Table_items[],5,FALSE)</f>
        <v>1619</v>
      </c>
    </row>
    <row r="3157" spans="1:12" s="23" customFormat="1" x14ac:dyDescent="0.2">
      <c r="A3157" s="7" t="s">
        <v>3457</v>
      </c>
      <c r="B3157" s="27">
        <v>44339</v>
      </c>
      <c r="C3157" s="9" t="s">
        <v>16</v>
      </c>
      <c r="D3157" s="9">
        <v>70</v>
      </c>
      <c r="E3157" s="9" t="s">
        <v>4896</v>
      </c>
      <c r="F3157" s="20" t="s">
        <v>4908</v>
      </c>
      <c r="G3157" t="s">
        <v>4904</v>
      </c>
      <c r="H3157" t="str">
        <f>VLOOKUP(E3157,suppliers!$A$2:$B$18,2,)</f>
        <v>OTHER</v>
      </c>
      <c r="I3157" t="str">
        <f>VLOOKUP(C3157,Table_items[],2,FALSE)</f>
        <v>Ultraflu Box Isi 25 Strip</v>
      </c>
      <c r="J3157" t="str">
        <f>VLOOKUP(C3157,Table_items[],3,FALSE)</f>
        <v>Obat Batuk &amp; Pilek</v>
      </c>
      <c r="K3157" s="23">
        <f>VLOOKUP(C3157,Table_items[],4,FALSE)</f>
        <v>72500</v>
      </c>
      <c r="L3157" s="23">
        <f>VLOOKUP(C3157,Table_items[],5,FALSE)</f>
        <v>73805</v>
      </c>
    </row>
    <row r="3158" spans="1:12" s="23" customFormat="1" x14ac:dyDescent="0.2">
      <c r="A3158" s="11" t="s">
        <v>3458</v>
      </c>
      <c r="B3158" s="28">
        <v>44339</v>
      </c>
      <c r="C3158" s="13" t="s">
        <v>30</v>
      </c>
      <c r="D3158" s="13">
        <v>19</v>
      </c>
      <c r="E3158" s="9" t="s">
        <v>4896</v>
      </c>
      <c r="F3158" s="20" t="s">
        <v>4908</v>
      </c>
      <c r="G3158" t="s">
        <v>4904</v>
      </c>
      <c r="H3158" t="str">
        <f>VLOOKUP(E3158,suppliers!$A$2:$B$18,2,)</f>
        <v>OTHER</v>
      </c>
      <c r="I3158" t="str">
        <f>VLOOKUP(C3158,Table_items[],2,FALSE)</f>
        <v>Koolfever</v>
      </c>
      <c r="J3158" t="str">
        <f>VLOOKUP(C3158,Table_items[],3,FALSE)</f>
        <v>Obat Sakit Kepala &amp; Demam</v>
      </c>
      <c r="K3158" s="23">
        <f>VLOOKUP(C3158,Table_items[],4,FALSE)</f>
        <v>7500</v>
      </c>
      <c r="L3158" s="23">
        <f>VLOOKUP(C3158,Table_items[],5,FALSE)</f>
        <v>7620</v>
      </c>
    </row>
    <row r="3159" spans="1:12" s="23" customFormat="1" x14ac:dyDescent="0.2">
      <c r="A3159" s="7" t="s">
        <v>3459</v>
      </c>
      <c r="B3159" s="27">
        <v>44339</v>
      </c>
      <c r="C3159" s="9" t="s">
        <v>28</v>
      </c>
      <c r="D3159" s="9">
        <v>37</v>
      </c>
      <c r="E3159" s="9" t="s">
        <v>4896</v>
      </c>
      <c r="F3159" s="20" t="s">
        <v>4908</v>
      </c>
      <c r="G3159" t="s">
        <v>4904</v>
      </c>
      <c r="H3159" t="str">
        <f>VLOOKUP(E3159,suppliers!$A$2:$B$18,2,)</f>
        <v>OTHER</v>
      </c>
      <c r="I3159" t="str">
        <f>VLOOKUP(C3159,Table_items[],2,FALSE)</f>
        <v>Hyperchol 100 MG 12 KPS</v>
      </c>
      <c r="J3159" t="str">
        <f>VLOOKUP(C3159,Table_items[],3,FALSE)</f>
        <v>Obat Kolesterol</v>
      </c>
      <c r="K3159" s="23">
        <f>VLOOKUP(C3159,Table_items[],4,FALSE)</f>
        <v>42800</v>
      </c>
      <c r="L3159" s="23">
        <f>VLOOKUP(C3159,Table_items[],5,FALSE)</f>
        <v>43442</v>
      </c>
    </row>
    <row r="3160" spans="1:12" s="23" customFormat="1" x14ac:dyDescent="0.2">
      <c r="A3160" s="11" t="s">
        <v>3460</v>
      </c>
      <c r="B3160" s="28">
        <v>44339</v>
      </c>
      <c r="C3160" s="13" t="s">
        <v>28</v>
      </c>
      <c r="D3160" s="13">
        <v>4</v>
      </c>
      <c r="E3160" s="9" t="s">
        <v>4896</v>
      </c>
      <c r="F3160" s="20" t="s">
        <v>4908</v>
      </c>
      <c r="G3160" t="s">
        <v>4904</v>
      </c>
      <c r="H3160" t="str">
        <f>VLOOKUP(E3160,suppliers!$A$2:$B$18,2,)</f>
        <v>OTHER</v>
      </c>
      <c r="I3160" t="str">
        <f>VLOOKUP(C3160,Table_items[],2,FALSE)</f>
        <v>Hyperchol 100 MG 12 KPS</v>
      </c>
      <c r="J3160" t="str">
        <f>VLOOKUP(C3160,Table_items[],3,FALSE)</f>
        <v>Obat Kolesterol</v>
      </c>
      <c r="K3160" s="23">
        <f>VLOOKUP(C3160,Table_items[],4,FALSE)</f>
        <v>42800</v>
      </c>
      <c r="L3160" s="23">
        <f>VLOOKUP(C3160,Table_items[],5,FALSE)</f>
        <v>43442</v>
      </c>
    </row>
    <row r="3161" spans="1:12" s="23" customFormat="1" x14ac:dyDescent="0.2">
      <c r="A3161" s="7" t="s">
        <v>3461</v>
      </c>
      <c r="B3161" s="27">
        <v>44340</v>
      </c>
      <c r="C3161" s="9" t="s">
        <v>38</v>
      </c>
      <c r="D3161" s="9">
        <v>34</v>
      </c>
      <c r="E3161" s="9" t="s">
        <v>4896</v>
      </c>
      <c r="F3161" s="20" t="s">
        <v>4908</v>
      </c>
      <c r="G3161" t="s">
        <v>4904</v>
      </c>
      <c r="H3161" t="str">
        <f>VLOOKUP(E3161,suppliers!$A$2:$B$18,2,)</f>
        <v>OTHER</v>
      </c>
      <c r="I3161" t="str">
        <f>VLOOKUP(C3161,Table_items[],2,FALSE)</f>
        <v>Sanmol 500 MG 4 Tablet</v>
      </c>
      <c r="J3161" t="str">
        <f>VLOOKUP(C3161,Table_items[],3,FALSE)</f>
        <v>Obat Sakit Kepala &amp; Demam</v>
      </c>
      <c r="K3161" s="23">
        <f>VLOOKUP(C3161,Table_items[],4,FALSE)</f>
        <v>1600</v>
      </c>
      <c r="L3161" s="23">
        <f>VLOOKUP(C3161,Table_items[],5,FALSE)</f>
        <v>1619</v>
      </c>
    </row>
    <row r="3162" spans="1:12" s="23" customFormat="1" x14ac:dyDescent="0.2">
      <c r="A3162" s="11" t="s">
        <v>3462</v>
      </c>
      <c r="B3162" s="28">
        <v>44340</v>
      </c>
      <c r="C3162" s="13" t="s">
        <v>38</v>
      </c>
      <c r="D3162" s="13">
        <v>52</v>
      </c>
      <c r="E3162" s="9" t="s">
        <v>4896</v>
      </c>
      <c r="F3162" s="20" t="s">
        <v>4908</v>
      </c>
      <c r="G3162" t="s">
        <v>4904</v>
      </c>
      <c r="H3162" t="str">
        <f>VLOOKUP(E3162,suppliers!$A$2:$B$18,2,)</f>
        <v>OTHER</v>
      </c>
      <c r="I3162" t="str">
        <f>VLOOKUP(C3162,Table_items[],2,FALSE)</f>
        <v>Sanmol 500 MG 4 Tablet</v>
      </c>
      <c r="J3162" t="str">
        <f>VLOOKUP(C3162,Table_items[],3,FALSE)</f>
        <v>Obat Sakit Kepala &amp; Demam</v>
      </c>
      <c r="K3162" s="23">
        <f>VLOOKUP(C3162,Table_items[],4,FALSE)</f>
        <v>1600</v>
      </c>
      <c r="L3162" s="23">
        <f>VLOOKUP(C3162,Table_items[],5,FALSE)</f>
        <v>1619</v>
      </c>
    </row>
    <row r="3163" spans="1:12" s="23" customFormat="1" x14ac:dyDescent="0.2">
      <c r="A3163" s="7" t="s">
        <v>3463</v>
      </c>
      <c r="B3163" s="27">
        <v>44340</v>
      </c>
      <c r="C3163" s="9" t="s">
        <v>22</v>
      </c>
      <c r="D3163" s="9">
        <v>31</v>
      </c>
      <c r="E3163" s="9" t="s">
        <v>4896</v>
      </c>
      <c r="F3163" s="20" t="s">
        <v>4908</v>
      </c>
      <c r="G3163" t="s">
        <v>4904</v>
      </c>
      <c r="H3163" t="str">
        <f>VLOOKUP(E3163,suppliers!$A$2:$B$18,2,)</f>
        <v>OTHER</v>
      </c>
      <c r="I3163" t="str">
        <f>VLOOKUP(C3163,Table_items[],2,FALSE)</f>
        <v>Candesartan Ogb Dexa</v>
      </c>
      <c r="J3163" t="str">
        <f>VLOOKUP(C3163,Table_items[],3,FALSE)</f>
        <v>Obat Hipertensi</v>
      </c>
      <c r="K3163" s="23">
        <f>VLOOKUP(C3163,Table_items[],4,FALSE)</f>
        <v>5000</v>
      </c>
      <c r="L3163" s="23">
        <f>VLOOKUP(C3163,Table_items[],5,FALSE)</f>
        <v>5095</v>
      </c>
    </row>
    <row r="3164" spans="1:12" s="23" customFormat="1" x14ac:dyDescent="0.2">
      <c r="A3164" s="11" t="s">
        <v>3464</v>
      </c>
      <c r="B3164" s="28">
        <v>44340</v>
      </c>
      <c r="C3164" s="13" t="s">
        <v>10</v>
      </c>
      <c r="D3164" s="13">
        <v>356</v>
      </c>
      <c r="E3164" s="9" t="s">
        <v>4896</v>
      </c>
      <c r="F3164" s="20" t="s">
        <v>4908</v>
      </c>
      <c r="G3164" t="s">
        <v>4904</v>
      </c>
      <c r="H3164" t="str">
        <f>VLOOKUP(E3164,suppliers!$A$2:$B$18,2,)</f>
        <v>OTHER</v>
      </c>
      <c r="I3164" t="str">
        <f>VLOOKUP(C3164,Table_items[],2,FALSE)</f>
        <v>Dexteem Box Plus 100 Tablet</v>
      </c>
      <c r="J3164" t="str">
        <f>VLOOKUP(C3164,Table_items[],3,FALSE)</f>
        <v>Obat Alergi</v>
      </c>
      <c r="K3164" s="23">
        <f>VLOOKUP(C3164,Table_items[],4,FALSE)</f>
        <v>25322</v>
      </c>
      <c r="L3164" s="23">
        <f>VLOOKUP(C3164,Table_items[],5,FALSE)</f>
        <v>25449</v>
      </c>
    </row>
    <row r="3165" spans="1:12" s="23" customFormat="1" x14ac:dyDescent="0.2">
      <c r="A3165" s="7" t="s">
        <v>3465</v>
      </c>
      <c r="B3165" s="27">
        <v>44340</v>
      </c>
      <c r="C3165" s="9" t="s">
        <v>10</v>
      </c>
      <c r="D3165" s="9">
        <v>1</v>
      </c>
      <c r="E3165" s="9" t="s">
        <v>4896</v>
      </c>
      <c r="F3165" s="20" t="s">
        <v>4908</v>
      </c>
      <c r="G3165" t="s">
        <v>4904</v>
      </c>
      <c r="H3165" t="str">
        <f>VLOOKUP(E3165,suppliers!$A$2:$B$18,2,)</f>
        <v>OTHER</v>
      </c>
      <c r="I3165" t="str">
        <f>VLOOKUP(C3165,Table_items[],2,FALSE)</f>
        <v>Dexteem Box Plus 100 Tablet</v>
      </c>
      <c r="J3165" t="str">
        <f>VLOOKUP(C3165,Table_items[],3,FALSE)</f>
        <v>Obat Alergi</v>
      </c>
      <c r="K3165" s="23">
        <f>VLOOKUP(C3165,Table_items[],4,FALSE)</f>
        <v>25322</v>
      </c>
      <c r="L3165" s="23">
        <f>VLOOKUP(C3165,Table_items[],5,FALSE)</f>
        <v>25449</v>
      </c>
    </row>
    <row r="3166" spans="1:12" s="23" customFormat="1" x14ac:dyDescent="0.2">
      <c r="A3166" s="11" t="s">
        <v>3466</v>
      </c>
      <c r="B3166" s="28">
        <v>44340</v>
      </c>
      <c r="C3166" s="13" t="s">
        <v>8</v>
      </c>
      <c r="D3166" s="13">
        <v>8</v>
      </c>
      <c r="E3166" s="9" t="s">
        <v>4896</v>
      </c>
      <c r="F3166" s="20" t="s">
        <v>4908</v>
      </c>
      <c r="G3166" t="s">
        <v>4904</v>
      </c>
      <c r="H3166" t="str">
        <f>VLOOKUP(E3166,suppliers!$A$2:$B$18,2,)</f>
        <v>OTHER</v>
      </c>
      <c r="I3166" t="str">
        <f>VLOOKUP(C3166,Table_items[],2,FALSE)</f>
        <v>Bisoprolol Ogb Dexa</v>
      </c>
      <c r="J3166" t="str">
        <f>VLOOKUP(C3166,Table_items[],3,FALSE)</f>
        <v>Obat Alergi</v>
      </c>
      <c r="K3166" s="23">
        <f>VLOOKUP(C3166,Table_items[],4,FALSE)</f>
        <v>10000</v>
      </c>
      <c r="L3166" s="23">
        <f>VLOOKUP(C3166,Table_items[],5,FALSE)</f>
        <v>10180</v>
      </c>
    </row>
    <row r="3167" spans="1:12" s="23" customFormat="1" x14ac:dyDescent="0.2">
      <c r="A3167" s="7" t="s">
        <v>3467</v>
      </c>
      <c r="B3167" s="27">
        <v>44340</v>
      </c>
      <c r="C3167" s="9" t="s">
        <v>25</v>
      </c>
      <c r="D3167" s="9">
        <v>56</v>
      </c>
      <c r="E3167" s="9" t="s">
        <v>4896</v>
      </c>
      <c r="F3167" s="20" t="s">
        <v>4908</v>
      </c>
      <c r="G3167" t="s">
        <v>4904</v>
      </c>
      <c r="H3167" t="str">
        <f>VLOOKUP(E3167,suppliers!$A$2:$B$18,2,)</f>
        <v>OTHER</v>
      </c>
      <c r="I3167" t="str">
        <f>VLOOKUP(C3167,Table_items[],2,FALSE)</f>
        <v>Irvell 150MG Box 20 Tablet</v>
      </c>
      <c r="J3167" t="str">
        <f>VLOOKUP(C3167,Table_items[],3,FALSE)</f>
        <v>Obat Hipertensi</v>
      </c>
      <c r="K3167" s="23">
        <f>VLOOKUP(C3167,Table_items[],4,FALSE)</f>
        <v>143991</v>
      </c>
      <c r="L3167" s="23">
        <f>VLOOKUP(C3167,Table_items[],5,FALSE)</f>
        <v>146871</v>
      </c>
    </row>
    <row r="3168" spans="1:12" s="23" customFormat="1" x14ac:dyDescent="0.2">
      <c r="A3168" s="11" t="s">
        <v>3468</v>
      </c>
      <c r="B3168" s="28">
        <v>44340</v>
      </c>
      <c r="C3168" s="13" t="s">
        <v>21</v>
      </c>
      <c r="D3168" s="13">
        <v>11</v>
      </c>
      <c r="E3168" s="9" t="s">
        <v>4896</v>
      </c>
      <c r="F3168" s="20" t="s">
        <v>4908</v>
      </c>
      <c r="G3168" t="s">
        <v>4904</v>
      </c>
      <c r="H3168" t="str">
        <f>VLOOKUP(E3168,suppliers!$A$2:$B$18,2,)</f>
        <v>OTHER</v>
      </c>
      <c r="I3168" t="str">
        <f>VLOOKUP(C3168,Table_items[],2,FALSE)</f>
        <v>Concor 5MG Strip 10</v>
      </c>
      <c r="J3168" t="str">
        <f>VLOOKUP(C3168,Table_items[],3,FALSE)</f>
        <v>Obat Hipertensi</v>
      </c>
      <c r="K3168" s="23">
        <f>VLOOKUP(C3168,Table_items[],4,FALSE)</f>
        <v>102000</v>
      </c>
      <c r="L3168" s="23">
        <f>VLOOKUP(C3168,Table_items[],5,FALSE)</f>
        <v>103632</v>
      </c>
    </row>
    <row r="3169" spans="1:12" s="23" customFormat="1" x14ac:dyDescent="0.2">
      <c r="A3169" s="7" t="s">
        <v>3469</v>
      </c>
      <c r="B3169" s="27">
        <v>44341</v>
      </c>
      <c r="C3169" s="9" t="s">
        <v>12</v>
      </c>
      <c r="D3169" s="9">
        <v>9</v>
      </c>
      <c r="E3169" s="9" t="s">
        <v>4896</v>
      </c>
      <c r="F3169" s="20" t="s">
        <v>4908</v>
      </c>
      <c r="G3169" t="s">
        <v>4904</v>
      </c>
      <c r="H3169" t="str">
        <f>VLOOKUP(E3169,suppliers!$A$2:$B$18,2,)</f>
        <v>OTHER</v>
      </c>
      <c r="I3169" t="str">
        <f>VLOOKUP(C3169,Table_items[],2,FALSE)</f>
        <v>Decolsen 1 Strip 4 Tablet</v>
      </c>
      <c r="J3169" t="str">
        <f>VLOOKUP(C3169,Table_items[],3,FALSE)</f>
        <v>Obat Batuk &amp; Pilek</v>
      </c>
      <c r="K3169" s="23">
        <f>VLOOKUP(C3169,Table_items[],4,FALSE)</f>
        <v>2886</v>
      </c>
      <c r="L3169" s="23">
        <f>VLOOKUP(C3169,Table_items[],5,FALSE)</f>
        <v>2915</v>
      </c>
    </row>
    <row r="3170" spans="1:12" s="23" customFormat="1" x14ac:dyDescent="0.2">
      <c r="A3170" s="11" t="s">
        <v>3470</v>
      </c>
      <c r="B3170" s="28">
        <v>44341</v>
      </c>
      <c r="C3170" s="13" t="s">
        <v>10</v>
      </c>
      <c r="D3170" s="13">
        <v>13</v>
      </c>
      <c r="E3170" s="9" t="s">
        <v>4896</v>
      </c>
      <c r="F3170" s="20" t="s">
        <v>4908</v>
      </c>
      <c r="G3170" t="s">
        <v>4904</v>
      </c>
      <c r="H3170" t="str">
        <f>VLOOKUP(E3170,suppliers!$A$2:$B$18,2,)</f>
        <v>OTHER</v>
      </c>
      <c r="I3170" t="str">
        <f>VLOOKUP(C3170,Table_items[],2,FALSE)</f>
        <v>Dexteem Box Plus 100 Tablet</v>
      </c>
      <c r="J3170" t="str">
        <f>VLOOKUP(C3170,Table_items[],3,FALSE)</f>
        <v>Obat Alergi</v>
      </c>
      <c r="K3170" s="23">
        <f>VLOOKUP(C3170,Table_items[],4,FALSE)</f>
        <v>25322</v>
      </c>
      <c r="L3170" s="23">
        <f>VLOOKUP(C3170,Table_items[],5,FALSE)</f>
        <v>25449</v>
      </c>
    </row>
    <row r="3171" spans="1:12" s="23" customFormat="1" x14ac:dyDescent="0.2">
      <c r="A3171" s="7" t="s">
        <v>3471</v>
      </c>
      <c r="B3171" s="27">
        <v>44341</v>
      </c>
      <c r="C3171" s="9" t="s">
        <v>40</v>
      </c>
      <c r="D3171" s="9">
        <v>10</v>
      </c>
      <c r="E3171" s="9" t="s">
        <v>4896</v>
      </c>
      <c r="F3171" s="20" t="s">
        <v>4908</v>
      </c>
      <c r="G3171" t="s">
        <v>4904</v>
      </c>
      <c r="H3171" t="str">
        <f>VLOOKUP(E3171,suppliers!$A$2:$B$18,2,)</f>
        <v>OTHER</v>
      </c>
      <c r="I3171" t="str">
        <f>VLOOKUP(C3171,Table_items[],2,FALSE)</f>
        <v>Paramex Tablet / Obat</v>
      </c>
      <c r="J3171" t="str">
        <f>VLOOKUP(C3171,Table_items[],3,FALSE)</f>
        <v>Obat Sakit Kepala &amp; Demam</v>
      </c>
      <c r="K3171" s="23">
        <f>VLOOKUP(C3171,Table_items[],4,FALSE)</f>
        <v>2560</v>
      </c>
      <c r="L3171" s="23">
        <f>VLOOKUP(C3171,Table_items[],5,FALSE)</f>
        <v>2586</v>
      </c>
    </row>
    <row r="3172" spans="1:12" s="23" customFormat="1" x14ac:dyDescent="0.2">
      <c r="A3172" s="11" t="s">
        <v>3472</v>
      </c>
      <c r="B3172" s="28">
        <v>44341</v>
      </c>
      <c r="C3172" s="13" t="s">
        <v>17</v>
      </c>
      <c r="D3172" s="13">
        <v>16</v>
      </c>
      <c r="E3172" s="9" t="s">
        <v>4896</v>
      </c>
      <c r="F3172" s="20" t="s">
        <v>4908</v>
      </c>
      <c r="G3172" t="s">
        <v>4904</v>
      </c>
      <c r="H3172" t="str">
        <f>VLOOKUP(E3172,suppliers!$A$2:$B$18,2,)</f>
        <v>OTHER</v>
      </c>
      <c r="I3172" t="str">
        <f>VLOOKUP(C3172,Table_items[],2,FALSE)</f>
        <v>Vicks Inhaler 0.5 mL</v>
      </c>
      <c r="J3172" t="str">
        <f>VLOOKUP(C3172,Table_items[],3,FALSE)</f>
        <v>Obat Batuk &amp; Pilek</v>
      </c>
      <c r="K3172" s="23">
        <f>VLOOKUP(C3172,Table_items[],4,FALSE)</f>
        <v>16155</v>
      </c>
      <c r="L3172" s="23">
        <f>VLOOKUP(C3172,Table_items[],5,FALSE)</f>
        <v>16430</v>
      </c>
    </row>
    <row r="3173" spans="1:12" s="23" customFormat="1" x14ac:dyDescent="0.2">
      <c r="A3173" s="7" t="s">
        <v>3473</v>
      </c>
      <c r="B3173" s="27">
        <v>44342</v>
      </c>
      <c r="C3173" s="9" t="s">
        <v>37</v>
      </c>
      <c r="D3173" s="9">
        <v>49</v>
      </c>
      <c r="E3173" s="9" t="s">
        <v>4896</v>
      </c>
      <c r="F3173" s="20" t="s">
        <v>4908</v>
      </c>
      <c r="G3173" t="s">
        <v>4904</v>
      </c>
      <c r="H3173" t="str">
        <f>VLOOKUP(E3173,suppliers!$A$2:$B$18,2,)</f>
        <v>OTHER</v>
      </c>
      <c r="I3173" t="str">
        <f>VLOOKUP(C3173,Table_items[],2,FALSE)</f>
        <v>Bodrex Extra</v>
      </c>
      <c r="J3173" t="str">
        <f>VLOOKUP(C3173,Table_items[],3,FALSE)</f>
        <v>Obat Sakit Kepala &amp; Demam</v>
      </c>
      <c r="K3173" s="23">
        <f>VLOOKUP(C3173,Table_items[],4,FALSE)</f>
        <v>50788</v>
      </c>
      <c r="L3173" s="23">
        <f>VLOOKUP(C3173,Table_items[],5,FALSE)</f>
        <v>51753</v>
      </c>
    </row>
    <row r="3174" spans="1:12" s="23" customFormat="1" x14ac:dyDescent="0.2">
      <c r="A3174" s="11" t="s">
        <v>3474</v>
      </c>
      <c r="B3174" s="28">
        <v>44342</v>
      </c>
      <c r="C3174" s="13" t="s">
        <v>9</v>
      </c>
      <c r="D3174" s="13">
        <v>60</v>
      </c>
      <c r="E3174" s="9" t="s">
        <v>4896</v>
      </c>
      <c r="F3174" s="20" t="s">
        <v>4908</v>
      </c>
      <c r="G3174" t="s">
        <v>4904</v>
      </c>
      <c r="H3174" t="str">
        <f>VLOOKUP(E3174,suppliers!$A$2:$B$18,2,)</f>
        <v>OTHER</v>
      </c>
      <c r="I3174" t="str">
        <f>VLOOKUP(C3174,Table_items[],2,FALSE)</f>
        <v>Bedak Heroxyn 150 gr</v>
      </c>
      <c r="J3174" t="str">
        <f>VLOOKUP(C3174,Table_items[],3,FALSE)</f>
        <v>Obat Alergi</v>
      </c>
      <c r="K3174" s="23">
        <f>VLOOKUP(C3174,Table_items[],4,FALSE)</f>
        <v>16950</v>
      </c>
      <c r="L3174" s="23">
        <f>VLOOKUP(C3174,Table_items[],5,FALSE)</f>
        <v>17170</v>
      </c>
    </row>
    <row r="3175" spans="1:12" s="23" customFormat="1" x14ac:dyDescent="0.2">
      <c r="A3175" s="7" t="s">
        <v>3475</v>
      </c>
      <c r="B3175" s="27">
        <v>44342</v>
      </c>
      <c r="C3175" s="9" t="s">
        <v>9</v>
      </c>
      <c r="D3175" s="9">
        <v>26</v>
      </c>
      <c r="E3175" s="9" t="s">
        <v>4896</v>
      </c>
      <c r="F3175" s="20" t="s">
        <v>4908</v>
      </c>
      <c r="G3175" t="s">
        <v>4904</v>
      </c>
      <c r="H3175" t="str">
        <f>VLOOKUP(E3175,suppliers!$A$2:$B$18,2,)</f>
        <v>OTHER</v>
      </c>
      <c r="I3175" t="str">
        <f>VLOOKUP(C3175,Table_items[],2,FALSE)</f>
        <v>Bedak Heroxyn 150 gr</v>
      </c>
      <c r="J3175" t="str">
        <f>VLOOKUP(C3175,Table_items[],3,FALSE)</f>
        <v>Obat Alergi</v>
      </c>
      <c r="K3175" s="23">
        <f>VLOOKUP(C3175,Table_items[],4,FALSE)</f>
        <v>16950</v>
      </c>
      <c r="L3175" s="23">
        <f>VLOOKUP(C3175,Table_items[],5,FALSE)</f>
        <v>17170</v>
      </c>
    </row>
    <row r="3176" spans="1:12" s="23" customFormat="1" x14ac:dyDescent="0.2">
      <c r="A3176" s="11" t="s">
        <v>3476</v>
      </c>
      <c r="B3176" s="28">
        <v>44342</v>
      </c>
      <c r="C3176" s="13" t="s">
        <v>9</v>
      </c>
      <c r="D3176" s="13">
        <v>11</v>
      </c>
      <c r="E3176" s="9" t="s">
        <v>4896</v>
      </c>
      <c r="F3176" s="20" t="s">
        <v>4908</v>
      </c>
      <c r="G3176" t="s">
        <v>4904</v>
      </c>
      <c r="H3176" t="str">
        <f>VLOOKUP(E3176,suppliers!$A$2:$B$18,2,)</f>
        <v>OTHER</v>
      </c>
      <c r="I3176" t="str">
        <f>VLOOKUP(C3176,Table_items[],2,FALSE)</f>
        <v>Bedak Heroxyn 150 gr</v>
      </c>
      <c r="J3176" t="str">
        <f>VLOOKUP(C3176,Table_items[],3,FALSE)</f>
        <v>Obat Alergi</v>
      </c>
      <c r="K3176" s="23">
        <f>VLOOKUP(C3176,Table_items[],4,FALSE)</f>
        <v>16950</v>
      </c>
      <c r="L3176" s="23">
        <f>VLOOKUP(C3176,Table_items[],5,FALSE)</f>
        <v>17170</v>
      </c>
    </row>
    <row r="3177" spans="1:12" s="23" customFormat="1" x14ac:dyDescent="0.2">
      <c r="A3177" s="7" t="s">
        <v>3477</v>
      </c>
      <c r="B3177" s="27">
        <v>44342</v>
      </c>
      <c r="C3177" s="9" t="s">
        <v>24</v>
      </c>
      <c r="D3177" s="9">
        <v>46</v>
      </c>
      <c r="E3177" s="9" t="s">
        <v>4896</v>
      </c>
      <c r="F3177" s="20" t="s">
        <v>4908</v>
      </c>
      <c r="G3177" t="s">
        <v>4904</v>
      </c>
      <c r="H3177" t="str">
        <f>VLOOKUP(E3177,suppliers!$A$2:$B$18,2,)</f>
        <v>OTHER</v>
      </c>
      <c r="I3177" t="str">
        <f>VLOOKUP(C3177,Table_items[],2,FALSE)</f>
        <v>Irbesartan</v>
      </c>
      <c r="J3177" t="str">
        <f>VLOOKUP(C3177,Table_items[],3,FALSE)</f>
        <v>Obat Hipertensi</v>
      </c>
      <c r="K3177" s="23">
        <f>VLOOKUP(C3177,Table_items[],4,FALSE)</f>
        <v>108794</v>
      </c>
      <c r="L3177" s="23">
        <f>VLOOKUP(C3177,Table_items[],5,FALSE)</f>
        <v>109447</v>
      </c>
    </row>
    <row r="3178" spans="1:12" s="23" customFormat="1" x14ac:dyDescent="0.2">
      <c r="A3178" s="11" t="s">
        <v>3478</v>
      </c>
      <c r="B3178" s="28">
        <v>44342</v>
      </c>
      <c r="C3178" s="13" t="s">
        <v>10</v>
      </c>
      <c r="D3178" s="13">
        <v>201</v>
      </c>
      <c r="E3178" s="9" t="s">
        <v>4896</v>
      </c>
      <c r="F3178" s="20" t="s">
        <v>4908</v>
      </c>
      <c r="G3178" t="s">
        <v>4904</v>
      </c>
      <c r="H3178" t="str">
        <f>VLOOKUP(E3178,suppliers!$A$2:$B$18,2,)</f>
        <v>OTHER</v>
      </c>
      <c r="I3178" t="str">
        <f>VLOOKUP(C3178,Table_items[],2,FALSE)</f>
        <v>Dexteem Box Plus 100 Tablet</v>
      </c>
      <c r="J3178" t="str">
        <f>VLOOKUP(C3178,Table_items[],3,FALSE)</f>
        <v>Obat Alergi</v>
      </c>
      <c r="K3178" s="23">
        <f>VLOOKUP(C3178,Table_items[],4,FALSE)</f>
        <v>25322</v>
      </c>
      <c r="L3178" s="23">
        <f>VLOOKUP(C3178,Table_items[],5,FALSE)</f>
        <v>25449</v>
      </c>
    </row>
    <row r="3179" spans="1:12" x14ac:dyDescent="0.2">
      <c r="A3179" s="7" t="s">
        <v>3479</v>
      </c>
      <c r="B3179" s="27">
        <v>44342</v>
      </c>
      <c r="C3179" s="9" t="s">
        <v>5</v>
      </c>
      <c r="D3179" s="9">
        <v>37</v>
      </c>
      <c r="E3179" s="9" t="s">
        <v>4896</v>
      </c>
      <c r="F3179" s="20" t="s">
        <v>4908</v>
      </c>
      <c r="G3179" t="s">
        <v>4904</v>
      </c>
      <c r="H3179" t="str">
        <f>VLOOKUP(E3179,suppliers!$A$2:$B$18,2,)</f>
        <v>OTHER</v>
      </c>
      <c r="I3179" t="str">
        <f>VLOOKUP(C3179,Table_items[],2,FALSE)</f>
        <v>Ozen 10 MG Blister</v>
      </c>
      <c r="J3179" t="str">
        <f>VLOOKUP(C3179,Table_items[],3,FALSE)</f>
        <v>Obat Alergi</v>
      </c>
      <c r="K3179" s="23">
        <f>VLOOKUP(C3179,Table_items[],4,FALSE)</f>
        <v>18611</v>
      </c>
      <c r="L3179" s="23">
        <f>VLOOKUP(C3179,Table_items[],5,FALSE)</f>
        <v>18816</v>
      </c>
    </row>
    <row r="3180" spans="1:12" x14ac:dyDescent="0.2">
      <c r="A3180" s="11" t="s">
        <v>3480</v>
      </c>
      <c r="B3180" s="28">
        <v>44342</v>
      </c>
      <c r="C3180" s="13" t="s">
        <v>25</v>
      </c>
      <c r="D3180" s="13">
        <v>21</v>
      </c>
      <c r="E3180" s="9" t="s">
        <v>4896</v>
      </c>
      <c r="F3180" s="20" t="s">
        <v>4908</v>
      </c>
      <c r="G3180" t="s">
        <v>4904</v>
      </c>
      <c r="H3180" t="str">
        <f>VLOOKUP(E3180,suppliers!$A$2:$B$18,2,)</f>
        <v>OTHER</v>
      </c>
      <c r="I3180" t="str">
        <f>VLOOKUP(C3180,Table_items[],2,FALSE)</f>
        <v>Irvell 150MG Box 20 Tablet</v>
      </c>
      <c r="J3180" t="str">
        <f>VLOOKUP(C3180,Table_items[],3,FALSE)</f>
        <v>Obat Hipertensi</v>
      </c>
      <c r="K3180" s="23">
        <f>VLOOKUP(C3180,Table_items[],4,FALSE)</f>
        <v>143991</v>
      </c>
      <c r="L3180" s="23">
        <f>VLOOKUP(C3180,Table_items[],5,FALSE)</f>
        <v>146871</v>
      </c>
    </row>
    <row r="3181" spans="1:12" x14ac:dyDescent="0.2">
      <c r="A3181" s="7" t="s">
        <v>3481</v>
      </c>
      <c r="B3181" s="27">
        <v>44343</v>
      </c>
      <c r="C3181" s="9" t="s">
        <v>37</v>
      </c>
      <c r="D3181" s="9">
        <v>16</v>
      </c>
      <c r="E3181" s="9" t="s">
        <v>4896</v>
      </c>
      <c r="F3181" s="20" t="s">
        <v>4908</v>
      </c>
      <c r="G3181" t="s">
        <v>4904</v>
      </c>
      <c r="H3181" t="str">
        <f>VLOOKUP(E3181,suppliers!$A$2:$B$18,2,)</f>
        <v>OTHER</v>
      </c>
      <c r="I3181" t="str">
        <f>VLOOKUP(C3181,Table_items[],2,FALSE)</f>
        <v>Bodrex Extra</v>
      </c>
      <c r="J3181" t="str">
        <f>VLOOKUP(C3181,Table_items[],3,FALSE)</f>
        <v>Obat Sakit Kepala &amp; Demam</v>
      </c>
      <c r="K3181" s="23">
        <f>VLOOKUP(C3181,Table_items[],4,FALSE)</f>
        <v>50788</v>
      </c>
      <c r="L3181" s="23">
        <f>VLOOKUP(C3181,Table_items[],5,FALSE)</f>
        <v>51753</v>
      </c>
    </row>
    <row r="3182" spans="1:12" x14ac:dyDescent="0.2">
      <c r="A3182" s="11" t="s">
        <v>3482</v>
      </c>
      <c r="B3182" s="28">
        <v>44343</v>
      </c>
      <c r="C3182" s="13" t="s">
        <v>9</v>
      </c>
      <c r="D3182" s="13">
        <v>65</v>
      </c>
      <c r="E3182" s="9" t="s">
        <v>4896</v>
      </c>
      <c r="F3182" s="20" t="s">
        <v>4908</v>
      </c>
      <c r="G3182" t="s">
        <v>4904</v>
      </c>
      <c r="H3182" t="str">
        <f>VLOOKUP(E3182,suppliers!$A$2:$B$18,2,)</f>
        <v>OTHER</v>
      </c>
      <c r="I3182" t="str">
        <f>VLOOKUP(C3182,Table_items[],2,FALSE)</f>
        <v>Bedak Heroxyn 150 gr</v>
      </c>
      <c r="J3182" t="str">
        <f>VLOOKUP(C3182,Table_items[],3,FALSE)</f>
        <v>Obat Alergi</v>
      </c>
      <c r="K3182" s="23">
        <f>VLOOKUP(C3182,Table_items[],4,FALSE)</f>
        <v>16950</v>
      </c>
      <c r="L3182" s="23">
        <f>VLOOKUP(C3182,Table_items[],5,FALSE)</f>
        <v>17170</v>
      </c>
    </row>
    <row r="3183" spans="1:12" x14ac:dyDescent="0.2">
      <c r="A3183" s="7" t="s">
        <v>3483</v>
      </c>
      <c r="B3183" s="27">
        <v>44343</v>
      </c>
      <c r="C3183" s="9" t="s">
        <v>41</v>
      </c>
      <c r="D3183" s="9">
        <v>44</v>
      </c>
      <c r="E3183" s="9" t="s">
        <v>4896</v>
      </c>
      <c r="F3183" s="20" t="s">
        <v>4908</v>
      </c>
      <c r="G3183" t="s">
        <v>4904</v>
      </c>
      <c r="H3183" t="str">
        <f>VLOOKUP(E3183,suppliers!$A$2:$B$18,2,)</f>
        <v>OTHER</v>
      </c>
      <c r="I3183" t="str">
        <f>VLOOKUP(C3183,Table_items[],2,FALSE)</f>
        <v>Otilon Ear Drops 8 mL</v>
      </c>
      <c r="J3183" t="str">
        <f>VLOOKUP(C3183,Table_items[],3,FALSE)</f>
        <v>Obat Telinga</v>
      </c>
      <c r="K3183" s="23">
        <f>VLOOKUP(C3183,Table_items[],4,FALSE)</f>
        <v>55000</v>
      </c>
      <c r="L3183" s="23">
        <f>VLOOKUP(C3183,Table_items[],5,FALSE)</f>
        <v>55935</v>
      </c>
    </row>
    <row r="3184" spans="1:12" x14ac:dyDescent="0.2">
      <c r="A3184" s="11" t="s">
        <v>3484</v>
      </c>
      <c r="B3184" s="28">
        <v>44344</v>
      </c>
      <c r="C3184" s="13" t="s">
        <v>12</v>
      </c>
      <c r="D3184" s="13">
        <v>11</v>
      </c>
      <c r="E3184" s="9" t="s">
        <v>4896</v>
      </c>
      <c r="F3184" s="20" t="s">
        <v>4908</v>
      </c>
      <c r="G3184" t="s">
        <v>4904</v>
      </c>
      <c r="H3184" t="str">
        <f>VLOOKUP(E3184,suppliers!$A$2:$B$18,2,)</f>
        <v>OTHER</v>
      </c>
      <c r="I3184" t="str">
        <f>VLOOKUP(C3184,Table_items[],2,FALSE)</f>
        <v>Decolsen 1 Strip 4 Tablet</v>
      </c>
      <c r="J3184" t="str">
        <f>VLOOKUP(C3184,Table_items[],3,FALSE)</f>
        <v>Obat Batuk &amp; Pilek</v>
      </c>
      <c r="K3184" s="23">
        <f>VLOOKUP(C3184,Table_items[],4,FALSE)</f>
        <v>2886</v>
      </c>
      <c r="L3184" s="23">
        <f>VLOOKUP(C3184,Table_items[],5,FALSE)</f>
        <v>2915</v>
      </c>
    </row>
    <row r="3185" spans="1:12" x14ac:dyDescent="0.2">
      <c r="A3185" s="7" t="s">
        <v>3485</v>
      </c>
      <c r="B3185" s="27">
        <v>44344</v>
      </c>
      <c r="C3185" s="9" t="s">
        <v>24</v>
      </c>
      <c r="D3185" s="9">
        <v>6</v>
      </c>
      <c r="E3185" s="9" t="s">
        <v>4896</v>
      </c>
      <c r="F3185" s="20" t="s">
        <v>4908</v>
      </c>
      <c r="G3185" t="s">
        <v>4904</v>
      </c>
      <c r="H3185" t="str">
        <f>VLOOKUP(E3185,suppliers!$A$2:$B$18,2,)</f>
        <v>OTHER</v>
      </c>
      <c r="I3185" t="str">
        <f>VLOOKUP(C3185,Table_items[],2,FALSE)</f>
        <v>Irbesartan</v>
      </c>
      <c r="J3185" t="str">
        <f>VLOOKUP(C3185,Table_items[],3,FALSE)</f>
        <v>Obat Hipertensi</v>
      </c>
      <c r="K3185" s="23">
        <f>VLOOKUP(C3185,Table_items[],4,FALSE)</f>
        <v>108794</v>
      </c>
      <c r="L3185" s="23">
        <f>VLOOKUP(C3185,Table_items[],5,FALSE)</f>
        <v>109447</v>
      </c>
    </row>
    <row r="3186" spans="1:12" x14ac:dyDescent="0.2">
      <c r="A3186" s="11" t="s">
        <v>3486</v>
      </c>
      <c r="B3186" s="28">
        <v>44344</v>
      </c>
      <c r="C3186" s="13" t="s">
        <v>17</v>
      </c>
      <c r="D3186" s="13">
        <v>13</v>
      </c>
      <c r="E3186" s="9" t="s">
        <v>4896</v>
      </c>
      <c r="F3186" s="20" t="s">
        <v>4908</v>
      </c>
      <c r="G3186" t="s">
        <v>4904</v>
      </c>
      <c r="H3186" t="str">
        <f>VLOOKUP(E3186,suppliers!$A$2:$B$18,2,)</f>
        <v>OTHER</v>
      </c>
      <c r="I3186" t="str">
        <f>VLOOKUP(C3186,Table_items[],2,FALSE)</f>
        <v>Vicks Inhaler 0.5 mL</v>
      </c>
      <c r="J3186" t="str">
        <f>VLOOKUP(C3186,Table_items[],3,FALSE)</f>
        <v>Obat Batuk &amp; Pilek</v>
      </c>
      <c r="K3186" s="23">
        <f>VLOOKUP(C3186,Table_items[],4,FALSE)</f>
        <v>16155</v>
      </c>
      <c r="L3186" s="23">
        <f>VLOOKUP(C3186,Table_items[],5,FALSE)</f>
        <v>16430</v>
      </c>
    </row>
    <row r="3187" spans="1:12" x14ac:dyDescent="0.2">
      <c r="A3187" s="7" t="s">
        <v>3487</v>
      </c>
      <c r="B3187" s="27">
        <v>44344</v>
      </c>
      <c r="C3187" s="9" t="s">
        <v>5</v>
      </c>
      <c r="D3187" s="9">
        <v>79</v>
      </c>
      <c r="E3187" s="9" t="s">
        <v>4896</v>
      </c>
      <c r="F3187" s="20" t="s">
        <v>4908</v>
      </c>
      <c r="G3187" t="s">
        <v>4904</v>
      </c>
      <c r="H3187" t="str">
        <f>VLOOKUP(E3187,suppliers!$A$2:$B$18,2,)</f>
        <v>OTHER</v>
      </c>
      <c r="I3187" t="str">
        <f>VLOOKUP(C3187,Table_items[],2,FALSE)</f>
        <v>Ozen 10 MG Blister</v>
      </c>
      <c r="J3187" t="str">
        <f>VLOOKUP(C3187,Table_items[],3,FALSE)</f>
        <v>Obat Alergi</v>
      </c>
      <c r="K3187" s="23">
        <f>VLOOKUP(C3187,Table_items[],4,FALSE)</f>
        <v>18611</v>
      </c>
      <c r="L3187" s="23">
        <f>VLOOKUP(C3187,Table_items[],5,FALSE)</f>
        <v>18816</v>
      </c>
    </row>
    <row r="3188" spans="1:12" x14ac:dyDescent="0.2">
      <c r="A3188" s="11" t="s">
        <v>3488</v>
      </c>
      <c r="B3188" s="28">
        <v>44344</v>
      </c>
      <c r="C3188" s="13" t="s">
        <v>25</v>
      </c>
      <c r="D3188" s="13">
        <v>23</v>
      </c>
      <c r="E3188" s="9" t="s">
        <v>4896</v>
      </c>
      <c r="F3188" s="20" t="s">
        <v>4908</v>
      </c>
      <c r="G3188" t="s">
        <v>4904</v>
      </c>
      <c r="H3188" t="str">
        <f>VLOOKUP(E3188,suppliers!$A$2:$B$18,2,)</f>
        <v>OTHER</v>
      </c>
      <c r="I3188" t="str">
        <f>VLOOKUP(C3188,Table_items[],2,FALSE)</f>
        <v>Irvell 150MG Box 20 Tablet</v>
      </c>
      <c r="J3188" t="str">
        <f>VLOOKUP(C3188,Table_items[],3,FALSE)</f>
        <v>Obat Hipertensi</v>
      </c>
      <c r="K3188" s="23">
        <f>VLOOKUP(C3188,Table_items[],4,FALSE)</f>
        <v>143991</v>
      </c>
      <c r="L3188" s="23">
        <f>VLOOKUP(C3188,Table_items[],5,FALSE)</f>
        <v>146871</v>
      </c>
    </row>
    <row r="3189" spans="1:12" x14ac:dyDescent="0.2">
      <c r="A3189" s="7" t="s">
        <v>3489</v>
      </c>
      <c r="B3189" s="27">
        <v>44345</v>
      </c>
      <c r="C3189" s="9" t="s">
        <v>37</v>
      </c>
      <c r="D3189" s="9">
        <v>10</v>
      </c>
      <c r="E3189" s="9" t="s">
        <v>4896</v>
      </c>
      <c r="F3189" s="20" t="s">
        <v>4908</v>
      </c>
      <c r="G3189" t="s">
        <v>4904</v>
      </c>
      <c r="H3189" t="str">
        <f>VLOOKUP(E3189,suppliers!$A$2:$B$18,2,)</f>
        <v>OTHER</v>
      </c>
      <c r="I3189" t="str">
        <f>VLOOKUP(C3189,Table_items[],2,FALSE)</f>
        <v>Bodrex Extra</v>
      </c>
      <c r="J3189" t="str">
        <f>VLOOKUP(C3189,Table_items[],3,FALSE)</f>
        <v>Obat Sakit Kepala &amp; Demam</v>
      </c>
      <c r="K3189" s="23">
        <f>VLOOKUP(C3189,Table_items[],4,FALSE)</f>
        <v>50788</v>
      </c>
      <c r="L3189" s="23">
        <f>VLOOKUP(C3189,Table_items[],5,FALSE)</f>
        <v>51753</v>
      </c>
    </row>
    <row r="3190" spans="1:12" x14ac:dyDescent="0.2">
      <c r="A3190" s="11" t="s">
        <v>3490</v>
      </c>
      <c r="B3190" s="28">
        <v>44345</v>
      </c>
      <c r="C3190" s="13" t="s">
        <v>37</v>
      </c>
      <c r="D3190" s="13">
        <v>79</v>
      </c>
      <c r="E3190" s="9" t="s">
        <v>4896</v>
      </c>
      <c r="F3190" s="20" t="s">
        <v>4908</v>
      </c>
      <c r="G3190" t="s">
        <v>4904</v>
      </c>
      <c r="H3190" t="str">
        <f>VLOOKUP(E3190,suppliers!$A$2:$B$18,2,)</f>
        <v>OTHER</v>
      </c>
      <c r="I3190" t="str">
        <f>VLOOKUP(C3190,Table_items[],2,FALSE)</f>
        <v>Bodrex Extra</v>
      </c>
      <c r="J3190" t="str">
        <f>VLOOKUP(C3190,Table_items[],3,FALSE)</f>
        <v>Obat Sakit Kepala &amp; Demam</v>
      </c>
      <c r="K3190" s="23">
        <f>VLOOKUP(C3190,Table_items[],4,FALSE)</f>
        <v>50788</v>
      </c>
      <c r="L3190" s="23">
        <f>VLOOKUP(C3190,Table_items[],5,FALSE)</f>
        <v>51753</v>
      </c>
    </row>
    <row r="3191" spans="1:12" x14ac:dyDescent="0.2">
      <c r="A3191" s="7" t="s">
        <v>3491</v>
      </c>
      <c r="B3191" s="27">
        <v>44345</v>
      </c>
      <c r="C3191" s="9" t="s">
        <v>41</v>
      </c>
      <c r="D3191" s="9">
        <v>49</v>
      </c>
      <c r="E3191" s="9" t="s">
        <v>4896</v>
      </c>
      <c r="F3191" s="20" t="s">
        <v>4908</v>
      </c>
      <c r="G3191" t="s">
        <v>4904</v>
      </c>
      <c r="H3191" t="str">
        <f>VLOOKUP(E3191,suppliers!$A$2:$B$18,2,)</f>
        <v>OTHER</v>
      </c>
      <c r="I3191" t="str">
        <f>VLOOKUP(C3191,Table_items[],2,FALSE)</f>
        <v>Otilon Ear Drops 8 mL</v>
      </c>
      <c r="J3191" t="str">
        <f>VLOOKUP(C3191,Table_items[],3,FALSE)</f>
        <v>Obat Telinga</v>
      </c>
      <c r="K3191" s="23">
        <f>VLOOKUP(C3191,Table_items[],4,FALSE)</f>
        <v>55000</v>
      </c>
      <c r="L3191" s="23">
        <f>VLOOKUP(C3191,Table_items[],5,FALSE)</f>
        <v>55935</v>
      </c>
    </row>
    <row r="3192" spans="1:12" x14ac:dyDescent="0.2">
      <c r="A3192" s="11" t="s">
        <v>3492</v>
      </c>
      <c r="B3192" s="28">
        <v>44345</v>
      </c>
      <c r="C3192" s="13" t="s">
        <v>36</v>
      </c>
      <c r="D3192" s="13">
        <v>85</v>
      </c>
      <c r="E3192" s="9" t="s">
        <v>4896</v>
      </c>
      <c r="F3192" s="20" t="s">
        <v>4908</v>
      </c>
      <c r="G3192" t="s">
        <v>4904</v>
      </c>
      <c r="H3192" t="str">
        <f>VLOOKUP(E3192,suppliers!$A$2:$B$18,2,)</f>
        <v>OTHER</v>
      </c>
      <c r="I3192" t="str">
        <f>VLOOKUP(C3192,Table_items[],2,FALSE)</f>
        <v>Sanmol Paracetamol</v>
      </c>
      <c r="J3192" t="str">
        <f>VLOOKUP(C3192,Table_items[],3,FALSE)</f>
        <v>Obat Sakit Kepala &amp; Demam</v>
      </c>
      <c r="K3192" s="23">
        <f>VLOOKUP(C3192,Table_items[],4,FALSE)</f>
        <v>16100</v>
      </c>
      <c r="L3192" s="23">
        <f>VLOOKUP(C3192,Table_items[],5,FALSE)</f>
        <v>16261</v>
      </c>
    </row>
    <row r="3193" spans="1:12" x14ac:dyDescent="0.2">
      <c r="A3193" s="7" t="s">
        <v>3493</v>
      </c>
      <c r="B3193" s="27">
        <v>44345</v>
      </c>
      <c r="C3193" s="9" t="s">
        <v>16</v>
      </c>
      <c r="D3193" s="9">
        <v>13</v>
      </c>
      <c r="E3193" s="9" t="s">
        <v>4896</v>
      </c>
      <c r="F3193" s="20" t="s">
        <v>4908</v>
      </c>
      <c r="G3193" t="s">
        <v>4904</v>
      </c>
      <c r="H3193" t="str">
        <f>VLOOKUP(E3193,suppliers!$A$2:$B$18,2,)</f>
        <v>OTHER</v>
      </c>
      <c r="I3193" t="str">
        <f>VLOOKUP(C3193,Table_items[],2,FALSE)</f>
        <v>Ultraflu Box Isi 25 Strip</v>
      </c>
      <c r="J3193" t="str">
        <f>VLOOKUP(C3193,Table_items[],3,FALSE)</f>
        <v>Obat Batuk &amp; Pilek</v>
      </c>
      <c r="K3193" s="23">
        <f>VLOOKUP(C3193,Table_items[],4,FALSE)</f>
        <v>72500</v>
      </c>
      <c r="L3193" s="23">
        <f>VLOOKUP(C3193,Table_items[],5,FALSE)</f>
        <v>73805</v>
      </c>
    </row>
    <row r="3194" spans="1:12" x14ac:dyDescent="0.2">
      <c r="A3194" s="11" t="s">
        <v>3494</v>
      </c>
      <c r="B3194" s="28">
        <v>44346</v>
      </c>
      <c r="C3194" s="13" t="s">
        <v>12</v>
      </c>
      <c r="D3194" s="13">
        <v>78</v>
      </c>
      <c r="E3194" s="9" t="s">
        <v>4896</v>
      </c>
      <c r="F3194" s="20" t="s">
        <v>4908</v>
      </c>
      <c r="G3194" t="s">
        <v>4904</v>
      </c>
      <c r="H3194" t="str">
        <f>VLOOKUP(E3194,suppliers!$A$2:$B$18,2,)</f>
        <v>OTHER</v>
      </c>
      <c r="I3194" t="str">
        <f>VLOOKUP(C3194,Table_items[],2,FALSE)</f>
        <v>Decolsen 1 Strip 4 Tablet</v>
      </c>
      <c r="J3194" t="str">
        <f>VLOOKUP(C3194,Table_items[],3,FALSE)</f>
        <v>Obat Batuk &amp; Pilek</v>
      </c>
      <c r="K3194" s="23">
        <f>VLOOKUP(C3194,Table_items[],4,FALSE)</f>
        <v>2886</v>
      </c>
      <c r="L3194" s="23">
        <f>VLOOKUP(C3194,Table_items[],5,FALSE)</f>
        <v>2915</v>
      </c>
    </row>
    <row r="3195" spans="1:12" s="23" customFormat="1" x14ac:dyDescent="0.2">
      <c r="A3195" s="7" t="s">
        <v>3495</v>
      </c>
      <c r="B3195" s="27">
        <v>44346</v>
      </c>
      <c r="C3195" s="9" t="s">
        <v>9</v>
      </c>
      <c r="D3195" s="9">
        <v>23</v>
      </c>
      <c r="E3195" s="9" t="s">
        <v>4896</v>
      </c>
      <c r="F3195" s="20" t="s">
        <v>4908</v>
      </c>
      <c r="G3195" t="s">
        <v>4904</v>
      </c>
      <c r="H3195" t="str">
        <f>VLOOKUP(E3195,suppliers!$A$2:$B$18,2,)</f>
        <v>OTHER</v>
      </c>
      <c r="I3195" t="str">
        <f>VLOOKUP(C3195,Table_items[],2,FALSE)</f>
        <v>Bedak Heroxyn 150 gr</v>
      </c>
      <c r="J3195" t="str">
        <f>VLOOKUP(C3195,Table_items[],3,FALSE)</f>
        <v>Obat Alergi</v>
      </c>
      <c r="K3195" s="23">
        <f>VLOOKUP(C3195,Table_items[],4,FALSE)</f>
        <v>16950</v>
      </c>
      <c r="L3195" s="23">
        <f>VLOOKUP(C3195,Table_items[],5,FALSE)</f>
        <v>17170</v>
      </c>
    </row>
    <row r="3196" spans="1:12" s="23" customFormat="1" x14ac:dyDescent="0.2">
      <c r="A3196" s="11" t="s">
        <v>3496</v>
      </c>
      <c r="B3196" s="28">
        <v>44346</v>
      </c>
      <c r="C3196" s="13" t="s">
        <v>9</v>
      </c>
      <c r="D3196" s="13">
        <v>19</v>
      </c>
      <c r="E3196" s="9" t="s">
        <v>4896</v>
      </c>
      <c r="F3196" s="20" t="s">
        <v>4908</v>
      </c>
      <c r="G3196" t="s">
        <v>4904</v>
      </c>
      <c r="H3196" t="str">
        <f>VLOOKUP(E3196,suppliers!$A$2:$B$18,2,)</f>
        <v>OTHER</v>
      </c>
      <c r="I3196" t="str">
        <f>VLOOKUP(C3196,Table_items[],2,FALSE)</f>
        <v>Bedak Heroxyn 150 gr</v>
      </c>
      <c r="J3196" t="str">
        <f>VLOOKUP(C3196,Table_items[],3,FALSE)</f>
        <v>Obat Alergi</v>
      </c>
      <c r="K3196" s="23">
        <f>VLOOKUP(C3196,Table_items[],4,FALSE)</f>
        <v>16950</v>
      </c>
      <c r="L3196" s="23">
        <f>VLOOKUP(C3196,Table_items[],5,FALSE)</f>
        <v>17170</v>
      </c>
    </row>
    <row r="3197" spans="1:12" s="23" customFormat="1" x14ac:dyDescent="0.2">
      <c r="A3197" s="7" t="s">
        <v>3497</v>
      </c>
      <c r="B3197" s="27">
        <v>44346</v>
      </c>
      <c r="C3197" s="9" t="s">
        <v>41</v>
      </c>
      <c r="D3197" s="9">
        <v>31</v>
      </c>
      <c r="E3197" s="9" t="s">
        <v>4896</v>
      </c>
      <c r="F3197" s="20" t="s">
        <v>4908</v>
      </c>
      <c r="G3197" t="s">
        <v>4904</v>
      </c>
      <c r="H3197" t="str">
        <f>VLOOKUP(E3197,suppliers!$A$2:$B$18,2,)</f>
        <v>OTHER</v>
      </c>
      <c r="I3197" t="str">
        <f>VLOOKUP(C3197,Table_items[],2,FALSE)</f>
        <v>Otilon Ear Drops 8 mL</v>
      </c>
      <c r="J3197" t="str">
        <f>VLOOKUP(C3197,Table_items[],3,FALSE)</f>
        <v>Obat Telinga</v>
      </c>
      <c r="K3197" s="23">
        <f>VLOOKUP(C3197,Table_items[],4,FALSE)</f>
        <v>55000</v>
      </c>
      <c r="L3197" s="23">
        <f>VLOOKUP(C3197,Table_items[],5,FALSE)</f>
        <v>55935</v>
      </c>
    </row>
    <row r="3198" spans="1:12" s="23" customFormat="1" x14ac:dyDescent="0.2">
      <c r="A3198" s="11" t="s">
        <v>3498</v>
      </c>
      <c r="B3198" s="28">
        <v>44346</v>
      </c>
      <c r="C3198" s="13" t="s">
        <v>16</v>
      </c>
      <c r="D3198" s="13">
        <v>208</v>
      </c>
      <c r="E3198" s="9" t="s">
        <v>4896</v>
      </c>
      <c r="F3198" s="20" t="s">
        <v>4908</v>
      </c>
      <c r="G3198" t="s">
        <v>4904</v>
      </c>
      <c r="H3198" t="str">
        <f>VLOOKUP(E3198,suppliers!$A$2:$B$18,2,)</f>
        <v>OTHER</v>
      </c>
      <c r="I3198" t="str">
        <f>VLOOKUP(C3198,Table_items[],2,FALSE)</f>
        <v>Ultraflu Box Isi 25 Strip</v>
      </c>
      <c r="J3198" t="str">
        <f>VLOOKUP(C3198,Table_items[],3,FALSE)</f>
        <v>Obat Batuk &amp; Pilek</v>
      </c>
      <c r="K3198" s="23">
        <f>VLOOKUP(C3198,Table_items[],4,FALSE)</f>
        <v>72500</v>
      </c>
      <c r="L3198" s="23">
        <f>VLOOKUP(C3198,Table_items[],5,FALSE)</f>
        <v>73805</v>
      </c>
    </row>
    <row r="3199" spans="1:12" s="23" customFormat="1" x14ac:dyDescent="0.2">
      <c r="A3199" s="7" t="s">
        <v>3499</v>
      </c>
      <c r="B3199" s="27">
        <v>44347</v>
      </c>
      <c r="C3199" s="9" t="s">
        <v>12</v>
      </c>
      <c r="D3199" s="9">
        <v>32</v>
      </c>
      <c r="E3199" s="9" t="s">
        <v>4896</v>
      </c>
      <c r="F3199" s="20" t="s">
        <v>4908</v>
      </c>
      <c r="G3199" t="s">
        <v>4904</v>
      </c>
      <c r="H3199" t="str">
        <f>VLOOKUP(E3199,suppliers!$A$2:$B$18,2,)</f>
        <v>OTHER</v>
      </c>
      <c r="I3199" t="str">
        <f>VLOOKUP(C3199,Table_items[],2,FALSE)</f>
        <v>Decolsen 1 Strip 4 Tablet</v>
      </c>
      <c r="J3199" t="str">
        <f>VLOOKUP(C3199,Table_items[],3,FALSE)</f>
        <v>Obat Batuk &amp; Pilek</v>
      </c>
      <c r="K3199" s="23">
        <f>VLOOKUP(C3199,Table_items[],4,FALSE)</f>
        <v>2886</v>
      </c>
      <c r="L3199" s="23">
        <f>VLOOKUP(C3199,Table_items[],5,FALSE)</f>
        <v>2915</v>
      </c>
    </row>
    <row r="3200" spans="1:12" s="23" customFormat="1" x14ac:dyDescent="0.2">
      <c r="A3200" s="11" t="s">
        <v>3500</v>
      </c>
      <c r="B3200" s="28">
        <v>44347</v>
      </c>
      <c r="C3200" s="13" t="s">
        <v>12</v>
      </c>
      <c r="D3200" s="13">
        <v>29</v>
      </c>
      <c r="E3200" s="9" t="s">
        <v>4896</v>
      </c>
      <c r="F3200" s="20" t="s">
        <v>4908</v>
      </c>
      <c r="G3200" t="s">
        <v>4904</v>
      </c>
      <c r="H3200" t="str">
        <f>VLOOKUP(E3200,suppliers!$A$2:$B$18,2,)</f>
        <v>OTHER</v>
      </c>
      <c r="I3200" t="str">
        <f>VLOOKUP(C3200,Table_items[],2,FALSE)</f>
        <v>Decolsen 1 Strip 4 Tablet</v>
      </c>
      <c r="J3200" t="str">
        <f>VLOOKUP(C3200,Table_items[],3,FALSE)</f>
        <v>Obat Batuk &amp; Pilek</v>
      </c>
      <c r="K3200" s="23">
        <f>VLOOKUP(C3200,Table_items[],4,FALSE)</f>
        <v>2886</v>
      </c>
      <c r="L3200" s="23">
        <f>VLOOKUP(C3200,Table_items[],5,FALSE)</f>
        <v>2915</v>
      </c>
    </row>
    <row r="3201" spans="1:12" s="23" customFormat="1" x14ac:dyDescent="0.2">
      <c r="A3201" s="7" t="s">
        <v>3501</v>
      </c>
      <c r="B3201" s="27">
        <v>44347</v>
      </c>
      <c r="C3201" s="9" t="s">
        <v>37</v>
      </c>
      <c r="D3201" s="9">
        <v>11</v>
      </c>
      <c r="E3201" s="9" t="s">
        <v>4896</v>
      </c>
      <c r="F3201" s="20" t="s">
        <v>4908</v>
      </c>
      <c r="G3201" t="s">
        <v>4904</v>
      </c>
      <c r="H3201" t="str">
        <f>VLOOKUP(E3201,suppliers!$A$2:$B$18,2,)</f>
        <v>OTHER</v>
      </c>
      <c r="I3201" t="str">
        <f>VLOOKUP(C3201,Table_items[],2,FALSE)</f>
        <v>Bodrex Extra</v>
      </c>
      <c r="J3201" t="str">
        <f>VLOOKUP(C3201,Table_items[],3,FALSE)</f>
        <v>Obat Sakit Kepala &amp; Demam</v>
      </c>
      <c r="K3201" s="23">
        <f>VLOOKUP(C3201,Table_items[],4,FALSE)</f>
        <v>50788</v>
      </c>
      <c r="L3201" s="23">
        <f>VLOOKUP(C3201,Table_items[],5,FALSE)</f>
        <v>51753</v>
      </c>
    </row>
    <row r="3202" spans="1:12" s="23" customFormat="1" x14ac:dyDescent="0.2">
      <c r="A3202" s="11" t="s">
        <v>3502</v>
      </c>
      <c r="B3202" s="28">
        <v>44347</v>
      </c>
      <c r="C3202" s="13" t="s">
        <v>41</v>
      </c>
      <c r="D3202" s="13">
        <v>36</v>
      </c>
      <c r="E3202" s="9" t="s">
        <v>4896</v>
      </c>
      <c r="F3202" s="20" t="s">
        <v>4908</v>
      </c>
      <c r="G3202" t="s">
        <v>4904</v>
      </c>
      <c r="H3202" t="str">
        <f>VLOOKUP(E3202,suppliers!$A$2:$B$18,2,)</f>
        <v>OTHER</v>
      </c>
      <c r="I3202" t="str">
        <f>VLOOKUP(C3202,Table_items[],2,FALSE)</f>
        <v>Otilon Ear Drops 8 mL</v>
      </c>
      <c r="J3202" t="str">
        <f>VLOOKUP(C3202,Table_items[],3,FALSE)</f>
        <v>Obat Telinga</v>
      </c>
      <c r="K3202" s="23">
        <f>VLOOKUP(C3202,Table_items[],4,FALSE)</f>
        <v>55000</v>
      </c>
      <c r="L3202" s="23">
        <f>VLOOKUP(C3202,Table_items[],5,FALSE)</f>
        <v>55935</v>
      </c>
    </row>
    <row r="3203" spans="1:12" s="23" customFormat="1" x14ac:dyDescent="0.2">
      <c r="A3203" s="7" t="s">
        <v>3503</v>
      </c>
      <c r="B3203" s="27">
        <v>44347</v>
      </c>
      <c r="C3203" s="9" t="s">
        <v>10</v>
      </c>
      <c r="D3203" s="9">
        <v>10</v>
      </c>
      <c r="E3203" s="9" t="s">
        <v>4896</v>
      </c>
      <c r="F3203" s="20" t="s">
        <v>4908</v>
      </c>
      <c r="G3203" t="s">
        <v>4904</v>
      </c>
      <c r="H3203" t="str">
        <f>VLOOKUP(E3203,suppliers!$A$2:$B$18,2,)</f>
        <v>OTHER</v>
      </c>
      <c r="I3203" t="str">
        <f>VLOOKUP(C3203,Table_items[],2,FALSE)</f>
        <v>Dexteem Box Plus 100 Tablet</v>
      </c>
      <c r="J3203" t="str">
        <f>VLOOKUP(C3203,Table_items[],3,FALSE)</f>
        <v>Obat Alergi</v>
      </c>
      <c r="K3203" s="23">
        <f>VLOOKUP(C3203,Table_items[],4,FALSE)</f>
        <v>25322</v>
      </c>
      <c r="L3203" s="23">
        <f>VLOOKUP(C3203,Table_items[],5,FALSE)</f>
        <v>25449</v>
      </c>
    </row>
    <row r="3204" spans="1:12" s="23" customFormat="1" x14ac:dyDescent="0.2">
      <c r="A3204" s="11" t="s">
        <v>3504</v>
      </c>
      <c r="B3204" s="28">
        <v>44347</v>
      </c>
      <c r="C3204" s="13" t="s">
        <v>36</v>
      </c>
      <c r="D3204" s="13">
        <v>8</v>
      </c>
      <c r="E3204" s="9" t="s">
        <v>4896</v>
      </c>
      <c r="F3204" s="20" t="s">
        <v>4908</v>
      </c>
      <c r="G3204" t="s">
        <v>4904</v>
      </c>
      <c r="H3204" t="str">
        <f>VLOOKUP(E3204,suppliers!$A$2:$B$18,2,)</f>
        <v>OTHER</v>
      </c>
      <c r="I3204" t="str">
        <f>VLOOKUP(C3204,Table_items[],2,FALSE)</f>
        <v>Sanmol Paracetamol</v>
      </c>
      <c r="J3204" t="str">
        <f>VLOOKUP(C3204,Table_items[],3,FALSE)</f>
        <v>Obat Sakit Kepala &amp; Demam</v>
      </c>
      <c r="K3204" s="23">
        <f>VLOOKUP(C3204,Table_items[],4,FALSE)</f>
        <v>16100</v>
      </c>
      <c r="L3204" s="23">
        <f>VLOOKUP(C3204,Table_items[],5,FALSE)</f>
        <v>16261</v>
      </c>
    </row>
    <row r="3205" spans="1:12" s="23" customFormat="1" x14ac:dyDescent="0.2">
      <c r="A3205" s="7" t="s">
        <v>3505</v>
      </c>
      <c r="B3205" s="27">
        <v>44347</v>
      </c>
      <c r="C3205" s="9" t="s">
        <v>16</v>
      </c>
      <c r="D3205" s="9">
        <v>56</v>
      </c>
      <c r="E3205" s="9" t="s">
        <v>4896</v>
      </c>
      <c r="F3205" s="20" t="s">
        <v>4908</v>
      </c>
      <c r="G3205" t="s">
        <v>4904</v>
      </c>
      <c r="H3205" t="str">
        <f>VLOOKUP(E3205,suppliers!$A$2:$B$18,2,)</f>
        <v>OTHER</v>
      </c>
      <c r="I3205" t="str">
        <f>VLOOKUP(C3205,Table_items[],2,FALSE)</f>
        <v>Ultraflu Box Isi 25 Strip</v>
      </c>
      <c r="J3205" t="str">
        <f>VLOOKUP(C3205,Table_items[],3,FALSE)</f>
        <v>Obat Batuk &amp; Pilek</v>
      </c>
      <c r="K3205" s="23">
        <f>VLOOKUP(C3205,Table_items[],4,FALSE)</f>
        <v>72500</v>
      </c>
      <c r="L3205" s="23">
        <f>VLOOKUP(C3205,Table_items[],5,FALSE)</f>
        <v>73805</v>
      </c>
    </row>
    <row r="3206" spans="1:12" s="23" customFormat="1" x14ac:dyDescent="0.2">
      <c r="A3206" s="11" t="s">
        <v>3506</v>
      </c>
      <c r="B3206" s="28">
        <v>44347</v>
      </c>
      <c r="C3206" s="13" t="s">
        <v>40</v>
      </c>
      <c r="D3206" s="13">
        <v>35</v>
      </c>
      <c r="E3206" s="9" t="s">
        <v>4896</v>
      </c>
      <c r="F3206" s="20" t="s">
        <v>4908</v>
      </c>
      <c r="G3206" t="s">
        <v>4904</v>
      </c>
      <c r="H3206" t="str">
        <f>VLOOKUP(E3206,suppliers!$A$2:$B$18,2,)</f>
        <v>OTHER</v>
      </c>
      <c r="I3206" t="str">
        <f>VLOOKUP(C3206,Table_items[],2,FALSE)</f>
        <v>Paramex Tablet / Obat</v>
      </c>
      <c r="J3206" t="str">
        <f>VLOOKUP(C3206,Table_items[],3,FALSE)</f>
        <v>Obat Sakit Kepala &amp; Demam</v>
      </c>
      <c r="K3206" s="23">
        <f>VLOOKUP(C3206,Table_items[],4,FALSE)</f>
        <v>2560</v>
      </c>
      <c r="L3206" s="23">
        <f>VLOOKUP(C3206,Table_items[],5,FALSE)</f>
        <v>2586</v>
      </c>
    </row>
    <row r="3207" spans="1:12" s="23" customFormat="1" x14ac:dyDescent="0.2">
      <c r="A3207" s="7" t="s">
        <v>3507</v>
      </c>
      <c r="B3207" s="27">
        <v>44347</v>
      </c>
      <c r="C3207" s="9" t="s">
        <v>28</v>
      </c>
      <c r="D3207" s="9">
        <v>18</v>
      </c>
      <c r="E3207" s="9" t="s">
        <v>4896</v>
      </c>
      <c r="F3207" s="20" t="s">
        <v>4908</v>
      </c>
      <c r="G3207" t="s">
        <v>4904</v>
      </c>
      <c r="H3207" t="str">
        <f>VLOOKUP(E3207,suppliers!$A$2:$B$18,2,)</f>
        <v>OTHER</v>
      </c>
      <c r="I3207" t="str">
        <f>VLOOKUP(C3207,Table_items[],2,FALSE)</f>
        <v>Hyperchol 100 MG 12 KPS</v>
      </c>
      <c r="J3207" t="str">
        <f>VLOOKUP(C3207,Table_items[],3,FALSE)</f>
        <v>Obat Kolesterol</v>
      </c>
      <c r="K3207" s="23">
        <f>VLOOKUP(C3207,Table_items[],4,FALSE)</f>
        <v>42800</v>
      </c>
      <c r="L3207" s="23">
        <f>VLOOKUP(C3207,Table_items[],5,FALSE)</f>
        <v>43442</v>
      </c>
    </row>
    <row r="3208" spans="1:12" s="23" customFormat="1" x14ac:dyDescent="0.2">
      <c r="A3208" s="11" t="s">
        <v>3508</v>
      </c>
      <c r="B3208" s="28">
        <v>44347</v>
      </c>
      <c r="C3208" s="13" t="s">
        <v>7</v>
      </c>
      <c r="D3208" s="13">
        <v>111</v>
      </c>
      <c r="E3208" s="9" t="s">
        <v>4896</v>
      </c>
      <c r="F3208" s="20" t="s">
        <v>4908</v>
      </c>
      <c r="G3208" t="s">
        <v>4904</v>
      </c>
      <c r="H3208" t="str">
        <f>VLOOKUP(E3208,suppliers!$A$2:$B$18,2,)</f>
        <v>OTHER</v>
      </c>
      <c r="I3208" t="str">
        <f>VLOOKUP(C3208,Table_items[],2,FALSE)</f>
        <v>Acetylcysteine Mahakam 200 mg</v>
      </c>
      <c r="J3208" t="str">
        <f>VLOOKUP(C3208,Table_items[],3,FALSE)</f>
        <v>Obat Alergi</v>
      </c>
      <c r="K3208" s="23">
        <f>VLOOKUP(C3208,Table_items[],4,FALSE)</f>
        <v>33000</v>
      </c>
      <c r="L3208" s="23">
        <f>VLOOKUP(C3208,Table_items[],5,FALSE)</f>
        <v>33330</v>
      </c>
    </row>
    <row r="3209" spans="1:12" s="23" customFormat="1" x14ac:dyDescent="0.2">
      <c r="A3209" s="7" t="s">
        <v>3509</v>
      </c>
      <c r="B3209" s="27">
        <v>44347</v>
      </c>
      <c r="C3209" s="9" t="s">
        <v>23</v>
      </c>
      <c r="D3209" s="9">
        <v>46</v>
      </c>
      <c r="E3209" s="9" t="s">
        <v>4896</v>
      </c>
      <c r="F3209" s="20" t="s">
        <v>4908</v>
      </c>
      <c r="G3209" t="s">
        <v>4904</v>
      </c>
      <c r="H3209" t="str">
        <f>VLOOKUP(E3209,suppliers!$A$2:$B$18,2,)</f>
        <v>OTHER</v>
      </c>
      <c r="I3209" t="str">
        <f>VLOOKUP(C3209,Table_items[],2,FALSE)</f>
        <v>Amlodipine Besilate</v>
      </c>
      <c r="J3209" t="str">
        <f>VLOOKUP(C3209,Table_items[],3,FALSE)</f>
        <v>Obat Hipertensi</v>
      </c>
      <c r="K3209" s="23">
        <f>VLOOKUP(C3209,Table_items[],4,FALSE)</f>
        <v>7467</v>
      </c>
      <c r="L3209" s="23">
        <f>VLOOKUP(C3209,Table_items[],5,FALSE)</f>
        <v>7504</v>
      </c>
    </row>
    <row r="3210" spans="1:12" s="23" customFormat="1" x14ac:dyDescent="0.2">
      <c r="A3210" s="11" t="s">
        <v>3510</v>
      </c>
      <c r="B3210" s="28">
        <v>44348</v>
      </c>
      <c r="C3210" s="13" t="s">
        <v>12</v>
      </c>
      <c r="D3210" s="13">
        <v>3</v>
      </c>
      <c r="E3210" s="9" t="s">
        <v>4896</v>
      </c>
      <c r="F3210" s="20" t="s">
        <v>4908</v>
      </c>
      <c r="G3210" t="s">
        <v>4904</v>
      </c>
      <c r="H3210" t="str">
        <f>VLOOKUP(E3210,suppliers!$A$2:$B$18,2,)</f>
        <v>OTHER</v>
      </c>
      <c r="I3210" t="str">
        <f>VLOOKUP(C3210,Table_items[],2,FALSE)</f>
        <v>Decolsen 1 Strip 4 Tablet</v>
      </c>
      <c r="J3210" t="str">
        <f>VLOOKUP(C3210,Table_items[],3,FALSE)</f>
        <v>Obat Batuk &amp; Pilek</v>
      </c>
      <c r="K3210" s="23">
        <f>VLOOKUP(C3210,Table_items[],4,FALSE)</f>
        <v>2886</v>
      </c>
      <c r="L3210" s="23">
        <f>VLOOKUP(C3210,Table_items[],5,FALSE)</f>
        <v>2915</v>
      </c>
    </row>
    <row r="3211" spans="1:12" s="23" customFormat="1" x14ac:dyDescent="0.2">
      <c r="A3211" s="7" t="s">
        <v>3511</v>
      </c>
      <c r="B3211" s="27">
        <v>44348</v>
      </c>
      <c r="C3211" s="9" t="s">
        <v>37</v>
      </c>
      <c r="D3211" s="9">
        <v>15</v>
      </c>
      <c r="E3211" s="9" t="s">
        <v>4896</v>
      </c>
      <c r="F3211" s="20" t="s">
        <v>4908</v>
      </c>
      <c r="G3211" t="s">
        <v>4904</v>
      </c>
      <c r="H3211" t="str">
        <f>VLOOKUP(E3211,suppliers!$A$2:$B$18,2,)</f>
        <v>OTHER</v>
      </c>
      <c r="I3211" t="str">
        <f>VLOOKUP(C3211,Table_items[],2,FALSE)</f>
        <v>Bodrex Extra</v>
      </c>
      <c r="J3211" t="str">
        <f>VLOOKUP(C3211,Table_items[],3,FALSE)</f>
        <v>Obat Sakit Kepala &amp; Demam</v>
      </c>
      <c r="K3211" s="23">
        <f>VLOOKUP(C3211,Table_items[],4,FALSE)</f>
        <v>50788</v>
      </c>
      <c r="L3211" s="23">
        <f>VLOOKUP(C3211,Table_items[],5,FALSE)</f>
        <v>51753</v>
      </c>
    </row>
    <row r="3212" spans="1:12" s="23" customFormat="1" x14ac:dyDescent="0.2">
      <c r="A3212" s="11" t="s">
        <v>3512</v>
      </c>
      <c r="B3212" s="28">
        <v>44348</v>
      </c>
      <c r="C3212" s="13" t="s">
        <v>20</v>
      </c>
      <c r="D3212" s="13">
        <v>106</v>
      </c>
      <c r="E3212" s="9" t="s">
        <v>4896</v>
      </c>
      <c r="F3212" s="20" t="s">
        <v>4908</v>
      </c>
      <c r="G3212" t="s">
        <v>4904</v>
      </c>
      <c r="H3212" t="str">
        <f>VLOOKUP(E3212,suppliers!$A$2:$B$18,2,)</f>
        <v>OTHER</v>
      </c>
      <c r="I3212" t="str">
        <f>VLOOKUP(C3212,Table_items[],2,FALSE)</f>
        <v>Carditens</v>
      </c>
      <c r="J3212" t="str">
        <f>VLOOKUP(C3212,Table_items[],3,FALSE)</f>
        <v>Obat Hipertensi</v>
      </c>
      <c r="K3212" s="23">
        <f>VLOOKUP(C3212,Table_items[],4,FALSE)</f>
        <v>100000</v>
      </c>
      <c r="L3212" s="23">
        <f>VLOOKUP(C3212,Table_items[],5,FALSE)</f>
        <v>100900</v>
      </c>
    </row>
    <row r="3213" spans="1:12" s="23" customFormat="1" x14ac:dyDescent="0.2">
      <c r="A3213" s="11" t="s">
        <v>3514</v>
      </c>
      <c r="B3213" s="28">
        <v>44349</v>
      </c>
      <c r="C3213" s="13" t="s">
        <v>12</v>
      </c>
      <c r="D3213" s="13">
        <v>7</v>
      </c>
      <c r="E3213" s="9" t="s">
        <v>4896</v>
      </c>
      <c r="F3213" s="20" t="s">
        <v>4908</v>
      </c>
      <c r="G3213" t="s">
        <v>4904</v>
      </c>
      <c r="H3213" t="str">
        <f>VLOOKUP(E3213,suppliers!$A$2:$B$18,2,)</f>
        <v>OTHER</v>
      </c>
      <c r="I3213" t="str">
        <f>VLOOKUP(C3213,Table_items[],2,FALSE)</f>
        <v>Decolsen 1 Strip 4 Tablet</v>
      </c>
      <c r="J3213" t="str">
        <f>VLOOKUP(C3213,Table_items[],3,FALSE)</f>
        <v>Obat Batuk &amp; Pilek</v>
      </c>
      <c r="K3213" s="23">
        <f>VLOOKUP(C3213,Table_items[],4,FALSE)</f>
        <v>2886</v>
      </c>
      <c r="L3213" s="23">
        <f>VLOOKUP(C3213,Table_items[],5,FALSE)</f>
        <v>2915</v>
      </c>
    </row>
    <row r="3214" spans="1:12" s="23" customFormat="1" x14ac:dyDescent="0.2">
      <c r="A3214" s="7" t="s">
        <v>3515</v>
      </c>
      <c r="B3214" s="27">
        <v>44349</v>
      </c>
      <c r="C3214" s="9" t="s">
        <v>37</v>
      </c>
      <c r="D3214" s="9">
        <v>32</v>
      </c>
      <c r="E3214" s="9" t="s">
        <v>4896</v>
      </c>
      <c r="F3214" s="20" t="s">
        <v>4908</v>
      </c>
      <c r="G3214" t="s">
        <v>4904</v>
      </c>
      <c r="H3214" t="str">
        <f>VLOOKUP(E3214,suppliers!$A$2:$B$18,2,)</f>
        <v>OTHER</v>
      </c>
      <c r="I3214" t="str">
        <f>VLOOKUP(C3214,Table_items[],2,FALSE)</f>
        <v>Bodrex Extra</v>
      </c>
      <c r="J3214" t="str">
        <f>VLOOKUP(C3214,Table_items[],3,FALSE)</f>
        <v>Obat Sakit Kepala &amp; Demam</v>
      </c>
      <c r="K3214" s="23">
        <f>VLOOKUP(C3214,Table_items[],4,FALSE)</f>
        <v>50788</v>
      </c>
      <c r="L3214" s="23">
        <f>VLOOKUP(C3214,Table_items[],5,FALSE)</f>
        <v>51753</v>
      </c>
    </row>
    <row r="3215" spans="1:12" s="23" customFormat="1" x14ac:dyDescent="0.2">
      <c r="A3215" s="11" t="s">
        <v>3517</v>
      </c>
      <c r="B3215" s="28">
        <v>44349</v>
      </c>
      <c r="C3215" s="13" t="s">
        <v>24</v>
      </c>
      <c r="D3215" s="13">
        <v>35</v>
      </c>
      <c r="E3215" s="9" t="s">
        <v>4896</v>
      </c>
      <c r="F3215" s="20" t="s">
        <v>4908</v>
      </c>
      <c r="G3215" t="s">
        <v>4904</v>
      </c>
      <c r="H3215" t="str">
        <f>VLOOKUP(E3215,suppliers!$A$2:$B$18,2,)</f>
        <v>OTHER</v>
      </c>
      <c r="I3215" t="str">
        <f>VLOOKUP(C3215,Table_items[],2,FALSE)</f>
        <v>Irbesartan</v>
      </c>
      <c r="J3215" t="str">
        <f>VLOOKUP(C3215,Table_items[],3,FALSE)</f>
        <v>Obat Hipertensi</v>
      </c>
      <c r="K3215" s="23">
        <f>VLOOKUP(C3215,Table_items[],4,FALSE)</f>
        <v>108794</v>
      </c>
      <c r="L3215" s="23">
        <f>VLOOKUP(C3215,Table_items[],5,FALSE)</f>
        <v>109447</v>
      </c>
    </row>
    <row r="3216" spans="1:12" s="23" customFormat="1" x14ac:dyDescent="0.2">
      <c r="A3216" s="7" t="s">
        <v>3518</v>
      </c>
      <c r="B3216" s="27">
        <v>44349</v>
      </c>
      <c r="C3216" s="9" t="s">
        <v>24</v>
      </c>
      <c r="D3216" s="9">
        <v>27</v>
      </c>
      <c r="E3216" s="9" t="s">
        <v>4896</v>
      </c>
      <c r="F3216" s="20" t="s">
        <v>4908</v>
      </c>
      <c r="G3216" t="s">
        <v>4904</v>
      </c>
      <c r="H3216" t="str">
        <f>VLOOKUP(E3216,suppliers!$A$2:$B$18,2,)</f>
        <v>OTHER</v>
      </c>
      <c r="I3216" t="str">
        <f>VLOOKUP(C3216,Table_items[],2,FALSE)</f>
        <v>Irbesartan</v>
      </c>
      <c r="J3216" t="str">
        <f>VLOOKUP(C3216,Table_items[],3,FALSE)</f>
        <v>Obat Hipertensi</v>
      </c>
      <c r="K3216" s="23">
        <f>VLOOKUP(C3216,Table_items[],4,FALSE)</f>
        <v>108794</v>
      </c>
      <c r="L3216" s="23">
        <f>VLOOKUP(C3216,Table_items[],5,FALSE)</f>
        <v>109447</v>
      </c>
    </row>
    <row r="3217" spans="1:12" s="23" customFormat="1" x14ac:dyDescent="0.2">
      <c r="A3217" s="11" t="s">
        <v>3519</v>
      </c>
      <c r="B3217" s="28">
        <v>44349</v>
      </c>
      <c r="C3217" s="13" t="s">
        <v>22</v>
      </c>
      <c r="D3217" s="13">
        <v>24</v>
      </c>
      <c r="E3217" s="9" t="s">
        <v>4896</v>
      </c>
      <c r="F3217" s="20" t="s">
        <v>4908</v>
      </c>
      <c r="G3217" t="s">
        <v>4904</v>
      </c>
      <c r="H3217" t="str">
        <f>VLOOKUP(E3217,suppliers!$A$2:$B$18,2,)</f>
        <v>OTHER</v>
      </c>
      <c r="I3217" t="str">
        <f>VLOOKUP(C3217,Table_items[],2,FALSE)</f>
        <v>Candesartan Ogb Dexa</v>
      </c>
      <c r="J3217" t="str">
        <f>VLOOKUP(C3217,Table_items[],3,FALSE)</f>
        <v>Obat Hipertensi</v>
      </c>
      <c r="K3217" s="23">
        <f>VLOOKUP(C3217,Table_items[],4,FALSE)</f>
        <v>5000</v>
      </c>
      <c r="L3217" s="23">
        <f>VLOOKUP(C3217,Table_items[],5,FALSE)</f>
        <v>5095</v>
      </c>
    </row>
    <row r="3218" spans="1:12" s="23" customFormat="1" x14ac:dyDescent="0.2">
      <c r="A3218" s="7" t="s">
        <v>3520</v>
      </c>
      <c r="B3218" s="27">
        <v>44349</v>
      </c>
      <c r="C3218" s="9" t="s">
        <v>28</v>
      </c>
      <c r="D3218" s="9">
        <v>20</v>
      </c>
      <c r="E3218" s="9" t="s">
        <v>4896</v>
      </c>
      <c r="F3218" s="20" t="s">
        <v>4908</v>
      </c>
      <c r="G3218" t="s">
        <v>4904</v>
      </c>
      <c r="H3218" t="str">
        <f>VLOOKUP(E3218,suppliers!$A$2:$B$18,2,)</f>
        <v>OTHER</v>
      </c>
      <c r="I3218" t="str">
        <f>VLOOKUP(C3218,Table_items[],2,FALSE)</f>
        <v>Hyperchol 100 MG 12 KPS</v>
      </c>
      <c r="J3218" t="str">
        <f>VLOOKUP(C3218,Table_items[],3,FALSE)</f>
        <v>Obat Kolesterol</v>
      </c>
      <c r="K3218" s="23">
        <f>VLOOKUP(C3218,Table_items[],4,FALSE)</f>
        <v>42800</v>
      </c>
      <c r="L3218" s="23">
        <f>VLOOKUP(C3218,Table_items[],5,FALSE)</f>
        <v>43442</v>
      </c>
    </row>
    <row r="3219" spans="1:12" s="23" customFormat="1" x14ac:dyDescent="0.2">
      <c r="A3219" s="11" t="s">
        <v>3521</v>
      </c>
      <c r="B3219" s="28">
        <v>44349</v>
      </c>
      <c r="C3219" s="13" t="s">
        <v>35</v>
      </c>
      <c r="D3219" s="13">
        <v>22</v>
      </c>
      <c r="E3219" s="9" t="s">
        <v>4896</v>
      </c>
      <c r="F3219" s="20" t="s">
        <v>4908</v>
      </c>
      <c r="G3219" t="s">
        <v>4904</v>
      </c>
      <c r="H3219" t="str">
        <f>VLOOKUP(E3219,suppliers!$A$2:$B$18,2,)</f>
        <v>OTHER</v>
      </c>
      <c r="I3219" t="str">
        <f>VLOOKUP(C3219,Table_items[],2,FALSE)</f>
        <v>Proris Ibuprofen</v>
      </c>
      <c r="J3219" t="str">
        <f>VLOOKUP(C3219,Table_items[],3,FALSE)</f>
        <v>Obat Sakit Kepala &amp; Demam</v>
      </c>
      <c r="K3219" s="23">
        <f>VLOOKUP(C3219,Table_items[],4,FALSE)</f>
        <v>25000</v>
      </c>
      <c r="L3219" s="23">
        <f>VLOOKUP(C3219,Table_items[],5,FALSE)</f>
        <v>25275</v>
      </c>
    </row>
    <row r="3220" spans="1:12" s="23" customFormat="1" x14ac:dyDescent="0.2">
      <c r="A3220" s="7" t="s">
        <v>3522</v>
      </c>
      <c r="B3220" s="27">
        <v>44349</v>
      </c>
      <c r="C3220" s="9" t="s">
        <v>18</v>
      </c>
      <c r="D3220" s="9">
        <v>104</v>
      </c>
      <c r="E3220" s="9" t="s">
        <v>4896</v>
      </c>
      <c r="F3220" s="20" t="s">
        <v>4908</v>
      </c>
      <c r="G3220" t="s">
        <v>4904</v>
      </c>
      <c r="H3220" t="str">
        <f>VLOOKUP(E3220,suppliers!$A$2:$B$18,2,)</f>
        <v>OTHER</v>
      </c>
      <c r="I3220" t="str">
        <f>VLOOKUP(C3220,Table_items[],2,FALSE)</f>
        <v>Konidin 4 Tablet</v>
      </c>
      <c r="J3220" t="str">
        <f>VLOOKUP(C3220,Table_items[],3,FALSE)</f>
        <v>Obat Batuk &amp; Pilek</v>
      </c>
      <c r="K3220" s="23">
        <f>VLOOKUP(C3220,Table_items[],4,FALSE)</f>
        <v>2460</v>
      </c>
      <c r="L3220" s="23">
        <f>VLOOKUP(C3220,Table_items[],5,FALSE)</f>
        <v>2490</v>
      </c>
    </row>
    <row r="3221" spans="1:12" s="23" customFormat="1" x14ac:dyDescent="0.2">
      <c r="A3221" s="11" t="s">
        <v>3523</v>
      </c>
      <c r="B3221" s="28">
        <v>44350</v>
      </c>
      <c r="C3221" s="13" t="s">
        <v>37</v>
      </c>
      <c r="D3221" s="13">
        <v>76</v>
      </c>
      <c r="E3221" s="9" t="s">
        <v>4896</v>
      </c>
      <c r="F3221" s="20" t="s">
        <v>4908</v>
      </c>
      <c r="G3221" t="s">
        <v>4904</v>
      </c>
      <c r="H3221" t="str">
        <f>VLOOKUP(E3221,suppliers!$A$2:$B$18,2,)</f>
        <v>OTHER</v>
      </c>
      <c r="I3221" t="str">
        <f>VLOOKUP(C3221,Table_items[],2,FALSE)</f>
        <v>Bodrex Extra</v>
      </c>
      <c r="J3221" t="str">
        <f>VLOOKUP(C3221,Table_items[],3,FALSE)</f>
        <v>Obat Sakit Kepala &amp; Demam</v>
      </c>
      <c r="K3221" s="23">
        <f>VLOOKUP(C3221,Table_items[],4,FALSE)</f>
        <v>50788</v>
      </c>
      <c r="L3221" s="23">
        <f>VLOOKUP(C3221,Table_items[],5,FALSE)</f>
        <v>51753</v>
      </c>
    </row>
    <row r="3222" spans="1:12" s="23" customFormat="1" x14ac:dyDescent="0.2">
      <c r="A3222" s="7" t="s">
        <v>3524</v>
      </c>
      <c r="B3222" s="27">
        <v>44350</v>
      </c>
      <c r="C3222" s="9" t="s">
        <v>41</v>
      </c>
      <c r="D3222" s="9">
        <v>17</v>
      </c>
      <c r="E3222" s="9" t="s">
        <v>4896</v>
      </c>
      <c r="F3222" s="20" t="s">
        <v>4908</v>
      </c>
      <c r="G3222" t="s">
        <v>4904</v>
      </c>
      <c r="H3222" t="str">
        <f>VLOOKUP(E3222,suppliers!$A$2:$B$18,2,)</f>
        <v>OTHER</v>
      </c>
      <c r="I3222" t="str">
        <f>VLOOKUP(C3222,Table_items[],2,FALSE)</f>
        <v>Otilon Ear Drops 8 mL</v>
      </c>
      <c r="J3222" t="str">
        <f>VLOOKUP(C3222,Table_items[],3,FALSE)</f>
        <v>Obat Telinga</v>
      </c>
      <c r="K3222" s="23">
        <f>VLOOKUP(C3222,Table_items[],4,FALSE)</f>
        <v>55000</v>
      </c>
      <c r="L3222" s="23">
        <f>VLOOKUP(C3222,Table_items[],5,FALSE)</f>
        <v>55935</v>
      </c>
    </row>
    <row r="3223" spans="1:12" s="23" customFormat="1" x14ac:dyDescent="0.2">
      <c r="A3223" s="11" t="s">
        <v>3525</v>
      </c>
      <c r="B3223" s="28">
        <v>44350</v>
      </c>
      <c r="C3223" s="13" t="s">
        <v>36</v>
      </c>
      <c r="D3223" s="13">
        <v>19</v>
      </c>
      <c r="E3223" s="9" t="s">
        <v>4896</v>
      </c>
      <c r="F3223" s="20" t="s">
        <v>4908</v>
      </c>
      <c r="G3223" t="s">
        <v>4904</v>
      </c>
      <c r="H3223" t="str">
        <f>VLOOKUP(E3223,suppliers!$A$2:$B$18,2,)</f>
        <v>OTHER</v>
      </c>
      <c r="I3223" t="str">
        <f>VLOOKUP(C3223,Table_items[],2,FALSE)</f>
        <v>Sanmol Paracetamol</v>
      </c>
      <c r="J3223" t="str">
        <f>VLOOKUP(C3223,Table_items[],3,FALSE)</f>
        <v>Obat Sakit Kepala &amp; Demam</v>
      </c>
      <c r="K3223" s="23">
        <f>VLOOKUP(C3223,Table_items[],4,FALSE)</f>
        <v>16100</v>
      </c>
      <c r="L3223" s="23">
        <f>VLOOKUP(C3223,Table_items[],5,FALSE)</f>
        <v>16261</v>
      </c>
    </row>
    <row r="3224" spans="1:12" s="23" customFormat="1" x14ac:dyDescent="0.2">
      <c r="A3224" s="7" t="s">
        <v>3526</v>
      </c>
      <c r="B3224" s="27">
        <v>44350</v>
      </c>
      <c r="C3224" s="9" t="s">
        <v>36</v>
      </c>
      <c r="D3224" s="9">
        <v>1</v>
      </c>
      <c r="E3224" s="9" t="s">
        <v>4896</v>
      </c>
      <c r="F3224" s="20" t="s">
        <v>4908</v>
      </c>
      <c r="G3224" t="s">
        <v>4904</v>
      </c>
      <c r="H3224" t="str">
        <f>VLOOKUP(E3224,suppliers!$A$2:$B$18,2,)</f>
        <v>OTHER</v>
      </c>
      <c r="I3224" t="str">
        <f>VLOOKUP(C3224,Table_items[],2,FALSE)</f>
        <v>Sanmol Paracetamol</v>
      </c>
      <c r="J3224" t="str">
        <f>VLOOKUP(C3224,Table_items[],3,FALSE)</f>
        <v>Obat Sakit Kepala &amp; Demam</v>
      </c>
      <c r="K3224" s="23">
        <f>VLOOKUP(C3224,Table_items[],4,FALSE)</f>
        <v>16100</v>
      </c>
      <c r="L3224" s="23">
        <f>VLOOKUP(C3224,Table_items[],5,FALSE)</f>
        <v>16261</v>
      </c>
    </row>
    <row r="3225" spans="1:12" s="23" customFormat="1" x14ac:dyDescent="0.2">
      <c r="A3225" s="11" t="s">
        <v>3527</v>
      </c>
      <c r="B3225" s="28">
        <v>44350</v>
      </c>
      <c r="C3225" s="13" t="s">
        <v>40</v>
      </c>
      <c r="D3225" s="13">
        <v>44</v>
      </c>
      <c r="E3225" s="9" t="s">
        <v>4896</v>
      </c>
      <c r="F3225" s="20" t="s">
        <v>4908</v>
      </c>
      <c r="G3225" t="s">
        <v>4904</v>
      </c>
      <c r="H3225" t="str">
        <f>VLOOKUP(E3225,suppliers!$A$2:$B$18,2,)</f>
        <v>OTHER</v>
      </c>
      <c r="I3225" t="str">
        <f>VLOOKUP(C3225,Table_items[],2,FALSE)</f>
        <v>Paramex Tablet / Obat</v>
      </c>
      <c r="J3225" t="str">
        <f>VLOOKUP(C3225,Table_items[],3,FALSE)</f>
        <v>Obat Sakit Kepala &amp; Demam</v>
      </c>
      <c r="K3225" s="23">
        <f>VLOOKUP(C3225,Table_items[],4,FALSE)</f>
        <v>2560</v>
      </c>
      <c r="L3225" s="23">
        <f>VLOOKUP(C3225,Table_items[],5,FALSE)</f>
        <v>2586</v>
      </c>
    </row>
    <row r="3226" spans="1:12" s="23" customFormat="1" x14ac:dyDescent="0.2">
      <c r="A3226" s="7" t="s">
        <v>3528</v>
      </c>
      <c r="B3226" s="27">
        <v>44350</v>
      </c>
      <c r="C3226" s="9" t="s">
        <v>8</v>
      </c>
      <c r="D3226" s="9">
        <v>51</v>
      </c>
      <c r="E3226" s="9" t="s">
        <v>4896</v>
      </c>
      <c r="F3226" s="20" t="s">
        <v>4908</v>
      </c>
      <c r="G3226" t="s">
        <v>4904</v>
      </c>
      <c r="H3226" t="str">
        <f>VLOOKUP(E3226,suppliers!$A$2:$B$18,2,)</f>
        <v>OTHER</v>
      </c>
      <c r="I3226" t="str">
        <f>VLOOKUP(C3226,Table_items[],2,FALSE)</f>
        <v>Bisoprolol Ogb Dexa</v>
      </c>
      <c r="J3226" t="str">
        <f>VLOOKUP(C3226,Table_items[],3,FALSE)</f>
        <v>Obat Alergi</v>
      </c>
      <c r="K3226" s="23">
        <f>VLOOKUP(C3226,Table_items[],4,FALSE)</f>
        <v>10000</v>
      </c>
      <c r="L3226" s="23">
        <f>VLOOKUP(C3226,Table_items[],5,FALSE)</f>
        <v>10180</v>
      </c>
    </row>
    <row r="3227" spans="1:12" s="23" customFormat="1" x14ac:dyDescent="0.2">
      <c r="A3227" s="11" t="s">
        <v>3529</v>
      </c>
      <c r="B3227" s="28">
        <v>44350</v>
      </c>
      <c r="C3227" s="13" t="s">
        <v>7</v>
      </c>
      <c r="D3227" s="13">
        <v>4</v>
      </c>
      <c r="E3227" s="9" t="s">
        <v>4896</v>
      </c>
      <c r="F3227" s="20" t="s">
        <v>4908</v>
      </c>
      <c r="G3227" t="s">
        <v>4904</v>
      </c>
      <c r="H3227" t="str">
        <f>VLOOKUP(E3227,suppliers!$A$2:$B$18,2,)</f>
        <v>OTHER</v>
      </c>
      <c r="I3227" t="str">
        <f>VLOOKUP(C3227,Table_items[],2,FALSE)</f>
        <v>Acetylcysteine Mahakam 200 mg</v>
      </c>
      <c r="J3227" t="str">
        <f>VLOOKUP(C3227,Table_items[],3,FALSE)</f>
        <v>Obat Alergi</v>
      </c>
      <c r="K3227" s="23">
        <f>VLOOKUP(C3227,Table_items[],4,FALSE)</f>
        <v>33000</v>
      </c>
      <c r="L3227" s="23">
        <f>VLOOKUP(C3227,Table_items[],5,FALSE)</f>
        <v>33330</v>
      </c>
    </row>
    <row r="3228" spans="1:12" s="23" customFormat="1" x14ac:dyDescent="0.2">
      <c r="A3228" s="7" t="s">
        <v>3530</v>
      </c>
      <c r="B3228" s="27">
        <v>44350</v>
      </c>
      <c r="C3228" s="9" t="s">
        <v>5</v>
      </c>
      <c r="D3228" s="9">
        <v>3</v>
      </c>
      <c r="E3228" s="9" t="s">
        <v>4896</v>
      </c>
      <c r="F3228" s="20" t="s">
        <v>4908</v>
      </c>
      <c r="G3228" t="s">
        <v>4904</v>
      </c>
      <c r="H3228" t="str">
        <f>VLOOKUP(E3228,suppliers!$A$2:$B$18,2,)</f>
        <v>OTHER</v>
      </c>
      <c r="I3228" t="str">
        <f>VLOOKUP(C3228,Table_items[],2,FALSE)</f>
        <v>Ozen 10 MG Blister</v>
      </c>
      <c r="J3228" t="str">
        <f>VLOOKUP(C3228,Table_items[],3,FALSE)</f>
        <v>Obat Alergi</v>
      </c>
      <c r="K3228" s="23">
        <f>VLOOKUP(C3228,Table_items[],4,FALSE)</f>
        <v>18611</v>
      </c>
      <c r="L3228" s="23">
        <f>VLOOKUP(C3228,Table_items[],5,FALSE)</f>
        <v>18816</v>
      </c>
    </row>
    <row r="3229" spans="1:12" s="23" customFormat="1" x14ac:dyDescent="0.2">
      <c r="A3229" s="11" t="s">
        <v>3531</v>
      </c>
      <c r="B3229" s="28">
        <v>44350</v>
      </c>
      <c r="C3229" s="13" t="s">
        <v>34</v>
      </c>
      <c r="D3229" s="13">
        <v>166</v>
      </c>
      <c r="E3229" s="9" t="s">
        <v>4896</v>
      </c>
      <c r="F3229" s="20" t="s">
        <v>4908</v>
      </c>
      <c r="G3229" t="s">
        <v>4904</v>
      </c>
      <c r="H3229" t="str">
        <f>VLOOKUP(E3229,suppliers!$A$2:$B$18,2,)</f>
        <v>OTHER</v>
      </c>
      <c r="I3229" t="str">
        <f>VLOOKUP(C3229,Table_items[],2,FALSE)</f>
        <v>Panadol Anak Tablet 1 Strip</v>
      </c>
      <c r="J3229" t="str">
        <f>VLOOKUP(C3229,Table_items[],3,FALSE)</f>
        <v>Obat Sakit Kepala &amp; Demam</v>
      </c>
      <c r="K3229" s="23">
        <f>VLOOKUP(C3229,Table_items[],4,FALSE)</f>
        <v>25000</v>
      </c>
      <c r="L3229" s="23">
        <f>VLOOKUP(C3229,Table_items[],5,FALSE)</f>
        <v>25450</v>
      </c>
    </row>
    <row r="3230" spans="1:12" s="23" customFormat="1" x14ac:dyDescent="0.2">
      <c r="A3230" s="7" t="s">
        <v>3532</v>
      </c>
      <c r="B3230" s="27">
        <v>44351</v>
      </c>
      <c r="C3230" s="9" t="s">
        <v>38</v>
      </c>
      <c r="D3230" s="9">
        <v>49</v>
      </c>
      <c r="E3230" s="9" t="s">
        <v>4896</v>
      </c>
      <c r="F3230" s="20" t="s">
        <v>4908</v>
      </c>
      <c r="G3230" t="s">
        <v>4904</v>
      </c>
      <c r="H3230" t="str">
        <f>VLOOKUP(E3230,suppliers!$A$2:$B$18,2,)</f>
        <v>OTHER</v>
      </c>
      <c r="I3230" t="str">
        <f>VLOOKUP(C3230,Table_items[],2,FALSE)</f>
        <v>Sanmol 500 MG 4 Tablet</v>
      </c>
      <c r="J3230" t="str">
        <f>VLOOKUP(C3230,Table_items[],3,FALSE)</f>
        <v>Obat Sakit Kepala &amp; Demam</v>
      </c>
      <c r="K3230" s="23">
        <f>VLOOKUP(C3230,Table_items[],4,FALSE)</f>
        <v>1600</v>
      </c>
      <c r="L3230" s="23">
        <f>VLOOKUP(C3230,Table_items[],5,FALSE)</f>
        <v>1619</v>
      </c>
    </row>
    <row r="3231" spans="1:12" s="23" customFormat="1" x14ac:dyDescent="0.2">
      <c r="A3231" s="11" t="s">
        <v>3533</v>
      </c>
      <c r="B3231" s="28">
        <v>44351</v>
      </c>
      <c r="C3231" s="13" t="s">
        <v>38</v>
      </c>
      <c r="D3231" s="13">
        <v>26</v>
      </c>
      <c r="E3231" s="9" t="s">
        <v>4896</v>
      </c>
      <c r="F3231" s="20" t="s">
        <v>4908</v>
      </c>
      <c r="G3231" t="s">
        <v>4904</v>
      </c>
      <c r="H3231" t="str">
        <f>VLOOKUP(E3231,suppliers!$A$2:$B$18,2,)</f>
        <v>OTHER</v>
      </c>
      <c r="I3231" t="str">
        <f>VLOOKUP(C3231,Table_items[],2,FALSE)</f>
        <v>Sanmol 500 MG 4 Tablet</v>
      </c>
      <c r="J3231" t="str">
        <f>VLOOKUP(C3231,Table_items[],3,FALSE)</f>
        <v>Obat Sakit Kepala &amp; Demam</v>
      </c>
      <c r="K3231" s="23">
        <f>VLOOKUP(C3231,Table_items[],4,FALSE)</f>
        <v>1600</v>
      </c>
      <c r="L3231" s="23">
        <f>VLOOKUP(C3231,Table_items[],5,FALSE)</f>
        <v>1619</v>
      </c>
    </row>
    <row r="3232" spans="1:12" s="23" customFormat="1" x14ac:dyDescent="0.2">
      <c r="A3232" s="7" t="s">
        <v>3534</v>
      </c>
      <c r="B3232" s="27">
        <v>44351</v>
      </c>
      <c r="C3232" s="9" t="s">
        <v>36</v>
      </c>
      <c r="D3232" s="9">
        <v>23</v>
      </c>
      <c r="E3232" s="9" t="s">
        <v>4896</v>
      </c>
      <c r="F3232" s="20" t="s">
        <v>4908</v>
      </c>
      <c r="G3232" t="s">
        <v>4904</v>
      </c>
      <c r="H3232" t="str">
        <f>VLOOKUP(E3232,suppliers!$A$2:$B$18,2,)</f>
        <v>OTHER</v>
      </c>
      <c r="I3232" t="str">
        <f>VLOOKUP(C3232,Table_items[],2,FALSE)</f>
        <v>Sanmol Paracetamol</v>
      </c>
      <c r="J3232" t="str">
        <f>VLOOKUP(C3232,Table_items[],3,FALSE)</f>
        <v>Obat Sakit Kepala &amp; Demam</v>
      </c>
      <c r="K3232" s="23">
        <f>VLOOKUP(C3232,Table_items[],4,FALSE)</f>
        <v>16100</v>
      </c>
      <c r="L3232" s="23">
        <f>VLOOKUP(C3232,Table_items[],5,FALSE)</f>
        <v>16261</v>
      </c>
    </row>
    <row r="3233" spans="1:12" s="23" customFormat="1" x14ac:dyDescent="0.2">
      <c r="A3233" s="11" t="s">
        <v>3535</v>
      </c>
      <c r="B3233" s="28">
        <v>44351</v>
      </c>
      <c r="C3233" s="13" t="s">
        <v>36</v>
      </c>
      <c r="D3233" s="13">
        <v>2</v>
      </c>
      <c r="E3233" s="9" t="s">
        <v>4896</v>
      </c>
      <c r="F3233" s="20" t="s">
        <v>4908</v>
      </c>
      <c r="G3233" t="s">
        <v>4904</v>
      </c>
      <c r="H3233" t="str">
        <f>VLOOKUP(E3233,suppliers!$A$2:$B$18,2,)</f>
        <v>OTHER</v>
      </c>
      <c r="I3233" t="str">
        <f>VLOOKUP(C3233,Table_items[],2,FALSE)</f>
        <v>Sanmol Paracetamol</v>
      </c>
      <c r="J3233" t="str">
        <f>VLOOKUP(C3233,Table_items[],3,FALSE)</f>
        <v>Obat Sakit Kepala &amp; Demam</v>
      </c>
      <c r="K3233" s="23">
        <f>VLOOKUP(C3233,Table_items[],4,FALSE)</f>
        <v>16100</v>
      </c>
      <c r="L3233" s="23">
        <f>VLOOKUP(C3233,Table_items[],5,FALSE)</f>
        <v>16261</v>
      </c>
    </row>
    <row r="3234" spans="1:12" s="23" customFormat="1" x14ac:dyDescent="0.2">
      <c r="A3234" s="7" t="s">
        <v>3536</v>
      </c>
      <c r="B3234" s="27">
        <v>44351</v>
      </c>
      <c r="C3234" s="9" t="s">
        <v>23</v>
      </c>
      <c r="D3234" s="9">
        <v>21</v>
      </c>
      <c r="E3234" s="9" t="s">
        <v>4896</v>
      </c>
      <c r="F3234" s="20" t="s">
        <v>4908</v>
      </c>
      <c r="G3234" t="s">
        <v>4904</v>
      </c>
      <c r="H3234" t="str">
        <f>VLOOKUP(E3234,suppliers!$A$2:$B$18,2,)</f>
        <v>OTHER</v>
      </c>
      <c r="I3234" t="str">
        <f>VLOOKUP(C3234,Table_items[],2,FALSE)</f>
        <v>Amlodipine Besilate</v>
      </c>
      <c r="J3234" t="str">
        <f>VLOOKUP(C3234,Table_items[],3,FALSE)</f>
        <v>Obat Hipertensi</v>
      </c>
      <c r="K3234" s="23">
        <f>VLOOKUP(C3234,Table_items[],4,FALSE)</f>
        <v>7467</v>
      </c>
      <c r="L3234" s="23">
        <f>VLOOKUP(C3234,Table_items[],5,FALSE)</f>
        <v>7504</v>
      </c>
    </row>
    <row r="3235" spans="1:12" s="23" customFormat="1" x14ac:dyDescent="0.2">
      <c r="A3235" s="11" t="s">
        <v>3537</v>
      </c>
      <c r="B3235" s="28">
        <v>44351</v>
      </c>
      <c r="C3235" s="13" t="s">
        <v>35</v>
      </c>
      <c r="D3235" s="13">
        <v>52</v>
      </c>
      <c r="E3235" s="9" t="s">
        <v>4896</v>
      </c>
      <c r="F3235" s="20" t="s">
        <v>4908</v>
      </c>
      <c r="G3235" t="s">
        <v>4904</v>
      </c>
      <c r="H3235" t="str">
        <f>VLOOKUP(E3235,suppliers!$A$2:$B$18,2,)</f>
        <v>OTHER</v>
      </c>
      <c r="I3235" t="str">
        <f>VLOOKUP(C3235,Table_items[],2,FALSE)</f>
        <v>Proris Ibuprofen</v>
      </c>
      <c r="J3235" t="str">
        <f>VLOOKUP(C3235,Table_items[],3,FALSE)</f>
        <v>Obat Sakit Kepala &amp; Demam</v>
      </c>
      <c r="K3235" s="23">
        <f>VLOOKUP(C3235,Table_items[],4,FALSE)</f>
        <v>25000</v>
      </c>
      <c r="L3235" s="23">
        <f>VLOOKUP(C3235,Table_items[],5,FALSE)</f>
        <v>25275</v>
      </c>
    </row>
    <row r="3236" spans="1:12" s="23" customFormat="1" x14ac:dyDescent="0.2">
      <c r="A3236" s="7" t="s">
        <v>3538</v>
      </c>
      <c r="B3236" s="27">
        <v>44352</v>
      </c>
      <c r="C3236" s="9" t="s">
        <v>37</v>
      </c>
      <c r="D3236" s="9">
        <v>66</v>
      </c>
      <c r="E3236" s="9" t="s">
        <v>4896</v>
      </c>
      <c r="F3236" s="20" t="s">
        <v>4908</v>
      </c>
      <c r="G3236" t="s">
        <v>4904</v>
      </c>
      <c r="H3236" t="str">
        <f>VLOOKUP(E3236,suppliers!$A$2:$B$18,2,)</f>
        <v>OTHER</v>
      </c>
      <c r="I3236" t="str">
        <f>VLOOKUP(C3236,Table_items[],2,FALSE)</f>
        <v>Bodrex Extra</v>
      </c>
      <c r="J3236" t="str">
        <f>VLOOKUP(C3236,Table_items[],3,FALSE)</f>
        <v>Obat Sakit Kepala &amp; Demam</v>
      </c>
      <c r="K3236" s="23">
        <f>VLOOKUP(C3236,Table_items[],4,FALSE)</f>
        <v>50788</v>
      </c>
      <c r="L3236" s="23">
        <f>VLOOKUP(C3236,Table_items[],5,FALSE)</f>
        <v>51753</v>
      </c>
    </row>
    <row r="3237" spans="1:12" s="23" customFormat="1" x14ac:dyDescent="0.2">
      <c r="A3237" s="11" t="s">
        <v>3539</v>
      </c>
      <c r="B3237" s="28">
        <v>44352</v>
      </c>
      <c r="C3237" s="13" t="s">
        <v>9</v>
      </c>
      <c r="D3237" s="13">
        <v>8</v>
      </c>
      <c r="E3237" s="9" t="s">
        <v>4896</v>
      </c>
      <c r="F3237" s="20" t="s">
        <v>4908</v>
      </c>
      <c r="G3237" t="s">
        <v>4904</v>
      </c>
      <c r="H3237" t="str">
        <f>VLOOKUP(E3237,suppliers!$A$2:$B$18,2,)</f>
        <v>OTHER</v>
      </c>
      <c r="I3237" t="str">
        <f>VLOOKUP(C3237,Table_items[],2,FALSE)</f>
        <v>Bedak Heroxyn 150 gr</v>
      </c>
      <c r="J3237" t="str">
        <f>VLOOKUP(C3237,Table_items[],3,FALSE)</f>
        <v>Obat Alergi</v>
      </c>
      <c r="K3237" s="23">
        <f>VLOOKUP(C3237,Table_items[],4,FALSE)</f>
        <v>16950</v>
      </c>
      <c r="L3237" s="23">
        <f>VLOOKUP(C3237,Table_items[],5,FALSE)</f>
        <v>17170</v>
      </c>
    </row>
    <row r="3238" spans="1:12" s="23" customFormat="1" x14ac:dyDescent="0.2">
      <c r="A3238" s="7" t="s">
        <v>3540</v>
      </c>
      <c r="B3238" s="27">
        <v>44352</v>
      </c>
      <c r="C3238" s="9" t="s">
        <v>24</v>
      </c>
      <c r="D3238" s="9">
        <v>3</v>
      </c>
      <c r="E3238" s="9" t="s">
        <v>4896</v>
      </c>
      <c r="F3238" s="20" t="s">
        <v>4908</v>
      </c>
      <c r="G3238" t="s">
        <v>4904</v>
      </c>
      <c r="H3238" t="str">
        <f>VLOOKUP(E3238,suppliers!$A$2:$B$18,2,)</f>
        <v>OTHER</v>
      </c>
      <c r="I3238" t="str">
        <f>VLOOKUP(C3238,Table_items[],2,FALSE)</f>
        <v>Irbesartan</v>
      </c>
      <c r="J3238" t="str">
        <f>VLOOKUP(C3238,Table_items[],3,FALSE)</f>
        <v>Obat Hipertensi</v>
      </c>
      <c r="K3238" s="23">
        <f>VLOOKUP(C3238,Table_items[],4,FALSE)</f>
        <v>108794</v>
      </c>
      <c r="L3238" s="23">
        <f>VLOOKUP(C3238,Table_items[],5,FALSE)</f>
        <v>109447</v>
      </c>
    </row>
    <row r="3239" spans="1:12" s="23" customFormat="1" x14ac:dyDescent="0.2">
      <c r="A3239" s="11" t="s">
        <v>3541</v>
      </c>
      <c r="B3239" s="28">
        <v>44352</v>
      </c>
      <c r="C3239" s="13" t="s">
        <v>38</v>
      </c>
      <c r="D3239" s="13">
        <v>28</v>
      </c>
      <c r="E3239" s="9" t="s">
        <v>4896</v>
      </c>
      <c r="F3239" s="20" t="s">
        <v>4908</v>
      </c>
      <c r="G3239" t="s">
        <v>4904</v>
      </c>
      <c r="H3239" t="str">
        <f>VLOOKUP(E3239,suppliers!$A$2:$B$18,2,)</f>
        <v>OTHER</v>
      </c>
      <c r="I3239" t="str">
        <f>VLOOKUP(C3239,Table_items[],2,FALSE)</f>
        <v>Sanmol 500 MG 4 Tablet</v>
      </c>
      <c r="J3239" t="str">
        <f>VLOOKUP(C3239,Table_items[],3,FALSE)</f>
        <v>Obat Sakit Kepala &amp; Demam</v>
      </c>
      <c r="K3239" s="23">
        <f>VLOOKUP(C3239,Table_items[],4,FALSE)</f>
        <v>1600</v>
      </c>
      <c r="L3239" s="23">
        <f>VLOOKUP(C3239,Table_items[],5,FALSE)</f>
        <v>1619</v>
      </c>
    </row>
    <row r="3240" spans="1:12" s="23" customFormat="1" x14ac:dyDescent="0.2">
      <c r="A3240" s="7" t="s">
        <v>3542</v>
      </c>
      <c r="B3240" s="27">
        <v>44352</v>
      </c>
      <c r="C3240" s="9" t="s">
        <v>41</v>
      </c>
      <c r="D3240" s="9">
        <v>30</v>
      </c>
      <c r="E3240" s="9" t="s">
        <v>4896</v>
      </c>
      <c r="F3240" s="20" t="s">
        <v>4908</v>
      </c>
      <c r="G3240" t="s">
        <v>4904</v>
      </c>
      <c r="H3240" t="str">
        <f>VLOOKUP(E3240,suppliers!$A$2:$B$18,2,)</f>
        <v>OTHER</v>
      </c>
      <c r="I3240" t="str">
        <f>VLOOKUP(C3240,Table_items[],2,FALSE)</f>
        <v>Otilon Ear Drops 8 mL</v>
      </c>
      <c r="J3240" t="str">
        <f>VLOOKUP(C3240,Table_items[],3,FALSE)</f>
        <v>Obat Telinga</v>
      </c>
      <c r="K3240" s="23">
        <f>VLOOKUP(C3240,Table_items[],4,FALSE)</f>
        <v>55000</v>
      </c>
      <c r="L3240" s="23">
        <f>VLOOKUP(C3240,Table_items[],5,FALSE)</f>
        <v>55935</v>
      </c>
    </row>
    <row r="3241" spans="1:12" s="23" customFormat="1" x14ac:dyDescent="0.2">
      <c r="A3241" s="11" t="s">
        <v>3543</v>
      </c>
      <c r="B3241" s="28">
        <v>44352</v>
      </c>
      <c r="C3241" s="13" t="s">
        <v>20</v>
      </c>
      <c r="D3241" s="13">
        <v>23</v>
      </c>
      <c r="E3241" s="9" t="s">
        <v>4896</v>
      </c>
      <c r="F3241" s="20" t="s">
        <v>4908</v>
      </c>
      <c r="G3241" t="s">
        <v>4904</v>
      </c>
      <c r="H3241" t="str">
        <f>VLOOKUP(E3241,suppliers!$A$2:$B$18,2,)</f>
        <v>OTHER</v>
      </c>
      <c r="I3241" t="str">
        <f>VLOOKUP(C3241,Table_items[],2,FALSE)</f>
        <v>Carditens</v>
      </c>
      <c r="J3241" t="str">
        <f>VLOOKUP(C3241,Table_items[],3,FALSE)</f>
        <v>Obat Hipertensi</v>
      </c>
      <c r="K3241" s="23">
        <f>VLOOKUP(C3241,Table_items[],4,FALSE)</f>
        <v>100000</v>
      </c>
      <c r="L3241" s="23">
        <f>VLOOKUP(C3241,Table_items[],5,FALSE)</f>
        <v>100900</v>
      </c>
    </row>
    <row r="3242" spans="1:12" s="23" customFormat="1" x14ac:dyDescent="0.2">
      <c r="A3242" s="7" t="s">
        <v>3544</v>
      </c>
      <c r="B3242" s="27">
        <v>44352</v>
      </c>
      <c r="C3242" s="9" t="s">
        <v>7</v>
      </c>
      <c r="D3242" s="9">
        <v>2</v>
      </c>
      <c r="E3242" s="9" t="s">
        <v>4896</v>
      </c>
      <c r="F3242" s="20" t="s">
        <v>4908</v>
      </c>
      <c r="G3242" t="s">
        <v>4904</v>
      </c>
      <c r="H3242" t="str">
        <f>VLOOKUP(E3242,suppliers!$A$2:$B$18,2,)</f>
        <v>OTHER</v>
      </c>
      <c r="I3242" t="str">
        <f>VLOOKUP(C3242,Table_items[],2,FALSE)</f>
        <v>Acetylcysteine Mahakam 200 mg</v>
      </c>
      <c r="J3242" t="str">
        <f>VLOOKUP(C3242,Table_items[],3,FALSE)</f>
        <v>Obat Alergi</v>
      </c>
      <c r="K3242" s="23">
        <f>VLOOKUP(C3242,Table_items[],4,FALSE)</f>
        <v>33000</v>
      </c>
      <c r="L3242" s="23">
        <f>VLOOKUP(C3242,Table_items[],5,FALSE)</f>
        <v>33330</v>
      </c>
    </row>
    <row r="3243" spans="1:12" s="23" customFormat="1" x14ac:dyDescent="0.2">
      <c r="A3243" s="11" t="s">
        <v>3545</v>
      </c>
      <c r="B3243" s="28">
        <v>44352</v>
      </c>
      <c r="C3243" s="13" t="s">
        <v>21</v>
      </c>
      <c r="D3243" s="13">
        <v>4</v>
      </c>
      <c r="E3243" s="9" t="s">
        <v>4896</v>
      </c>
      <c r="F3243" s="20" t="s">
        <v>4908</v>
      </c>
      <c r="G3243" t="s">
        <v>4904</v>
      </c>
      <c r="H3243" t="str">
        <f>VLOOKUP(E3243,suppliers!$A$2:$B$18,2,)</f>
        <v>OTHER</v>
      </c>
      <c r="I3243" t="str">
        <f>VLOOKUP(C3243,Table_items[],2,FALSE)</f>
        <v>Concor 5MG Strip 10</v>
      </c>
      <c r="J3243" t="str">
        <f>VLOOKUP(C3243,Table_items[],3,FALSE)</f>
        <v>Obat Hipertensi</v>
      </c>
      <c r="K3243" s="23">
        <f>VLOOKUP(C3243,Table_items[],4,FALSE)</f>
        <v>102000</v>
      </c>
      <c r="L3243" s="23">
        <f>VLOOKUP(C3243,Table_items[],5,FALSE)</f>
        <v>103632</v>
      </c>
    </row>
    <row r="3244" spans="1:12" s="23" customFormat="1" x14ac:dyDescent="0.2">
      <c r="A3244" s="7" t="s">
        <v>3546</v>
      </c>
      <c r="B3244" s="27">
        <v>44353</v>
      </c>
      <c r="C3244" s="9" t="s">
        <v>27</v>
      </c>
      <c r="D3244" s="9">
        <v>22</v>
      </c>
      <c r="E3244" s="9" t="s">
        <v>4896</v>
      </c>
      <c r="F3244" s="20" t="s">
        <v>4908</v>
      </c>
      <c r="G3244" t="s">
        <v>4904</v>
      </c>
      <c r="H3244" t="str">
        <f>VLOOKUP(E3244,suppliers!$A$2:$B$18,2,)</f>
        <v>OTHER</v>
      </c>
      <c r="I3244" t="str">
        <f>VLOOKUP(C3244,Table_items[],2,FALSE)</f>
        <v>Simvastatin 10 MG Strip 10</v>
      </c>
      <c r="J3244" t="str">
        <f>VLOOKUP(C3244,Table_items[],3,FALSE)</f>
        <v>Obat Kolesterol</v>
      </c>
      <c r="K3244" s="23">
        <f>VLOOKUP(C3244,Table_items[],4,FALSE)</f>
        <v>6222</v>
      </c>
      <c r="L3244" s="23">
        <f>VLOOKUP(C3244,Table_items[],5,FALSE)</f>
        <v>6253</v>
      </c>
    </row>
    <row r="3245" spans="1:12" s="23" customFormat="1" x14ac:dyDescent="0.2">
      <c r="A3245" s="11" t="s">
        <v>3547</v>
      </c>
      <c r="B3245" s="28">
        <v>44353</v>
      </c>
      <c r="C3245" s="13" t="s">
        <v>12</v>
      </c>
      <c r="D3245" s="13">
        <v>91</v>
      </c>
      <c r="E3245" s="9" t="s">
        <v>4896</v>
      </c>
      <c r="F3245" s="20" t="s">
        <v>4908</v>
      </c>
      <c r="G3245" t="s">
        <v>4904</v>
      </c>
      <c r="H3245" t="str">
        <f>VLOOKUP(E3245,suppliers!$A$2:$B$18,2,)</f>
        <v>OTHER</v>
      </c>
      <c r="I3245" t="str">
        <f>VLOOKUP(C3245,Table_items[],2,FALSE)</f>
        <v>Decolsen 1 Strip 4 Tablet</v>
      </c>
      <c r="J3245" t="str">
        <f>VLOOKUP(C3245,Table_items[],3,FALSE)</f>
        <v>Obat Batuk &amp; Pilek</v>
      </c>
      <c r="K3245" s="23">
        <f>VLOOKUP(C3245,Table_items[],4,FALSE)</f>
        <v>2886</v>
      </c>
      <c r="L3245" s="23">
        <f>VLOOKUP(C3245,Table_items[],5,FALSE)</f>
        <v>2915</v>
      </c>
    </row>
    <row r="3246" spans="1:12" s="23" customFormat="1" x14ac:dyDescent="0.2">
      <c r="A3246" s="7" t="s">
        <v>3548</v>
      </c>
      <c r="B3246" s="27">
        <v>44353</v>
      </c>
      <c r="C3246" s="9" t="s">
        <v>14</v>
      </c>
      <c r="D3246" s="9">
        <v>26</v>
      </c>
      <c r="E3246" s="9" t="s">
        <v>4896</v>
      </c>
      <c r="F3246" s="20" t="s">
        <v>4908</v>
      </c>
      <c r="G3246" t="s">
        <v>4904</v>
      </c>
      <c r="H3246" t="str">
        <f>VLOOKUP(E3246,suppliers!$A$2:$B$18,2,)</f>
        <v>OTHER</v>
      </c>
      <c r="I3246" t="str">
        <f>VLOOKUP(C3246,Table_items[],2,FALSE)</f>
        <v>Lo Han Kuo Infusion 12</v>
      </c>
      <c r="J3246" t="str">
        <f>VLOOKUP(C3246,Table_items[],3,FALSE)</f>
        <v>Obat Batuk &amp; Pilek</v>
      </c>
      <c r="K3246" s="23">
        <f>VLOOKUP(C3246,Table_items[],4,FALSE)</f>
        <v>23869</v>
      </c>
      <c r="L3246" s="23">
        <f>VLOOKUP(C3246,Table_items[],5,FALSE)</f>
        <v>24179</v>
      </c>
    </row>
    <row r="3247" spans="1:12" s="23" customFormat="1" x14ac:dyDescent="0.2">
      <c r="A3247" s="11" t="s">
        <v>3549</v>
      </c>
      <c r="B3247" s="28">
        <v>44354</v>
      </c>
      <c r="C3247" s="13" t="s">
        <v>12</v>
      </c>
      <c r="D3247" s="13">
        <v>13</v>
      </c>
      <c r="E3247" s="9" t="s">
        <v>4896</v>
      </c>
      <c r="F3247" s="20" t="s">
        <v>4908</v>
      </c>
      <c r="G3247" t="s">
        <v>4904</v>
      </c>
      <c r="H3247" t="str">
        <f>VLOOKUP(E3247,suppliers!$A$2:$B$18,2,)</f>
        <v>OTHER</v>
      </c>
      <c r="I3247" t="str">
        <f>VLOOKUP(C3247,Table_items[],2,FALSE)</f>
        <v>Decolsen 1 Strip 4 Tablet</v>
      </c>
      <c r="J3247" t="str">
        <f>VLOOKUP(C3247,Table_items[],3,FALSE)</f>
        <v>Obat Batuk &amp; Pilek</v>
      </c>
      <c r="K3247" s="23">
        <f>VLOOKUP(C3247,Table_items[],4,FALSE)</f>
        <v>2886</v>
      </c>
      <c r="L3247" s="23">
        <f>VLOOKUP(C3247,Table_items[],5,FALSE)</f>
        <v>2915</v>
      </c>
    </row>
    <row r="3248" spans="1:12" s="23" customFormat="1" x14ac:dyDescent="0.2">
      <c r="A3248" s="7" t="s">
        <v>3550</v>
      </c>
      <c r="B3248" s="27">
        <v>44354</v>
      </c>
      <c r="C3248" s="9" t="s">
        <v>12</v>
      </c>
      <c r="D3248" s="9">
        <v>31</v>
      </c>
      <c r="E3248" s="9" t="s">
        <v>4896</v>
      </c>
      <c r="F3248" s="20" t="s">
        <v>4908</v>
      </c>
      <c r="G3248" t="s">
        <v>4904</v>
      </c>
      <c r="H3248" t="str">
        <f>VLOOKUP(E3248,suppliers!$A$2:$B$18,2,)</f>
        <v>OTHER</v>
      </c>
      <c r="I3248" t="str">
        <f>VLOOKUP(C3248,Table_items[],2,FALSE)</f>
        <v>Decolsen 1 Strip 4 Tablet</v>
      </c>
      <c r="J3248" t="str">
        <f>VLOOKUP(C3248,Table_items[],3,FALSE)</f>
        <v>Obat Batuk &amp; Pilek</v>
      </c>
      <c r="K3248" s="23">
        <f>VLOOKUP(C3248,Table_items[],4,FALSE)</f>
        <v>2886</v>
      </c>
      <c r="L3248" s="23">
        <f>VLOOKUP(C3248,Table_items[],5,FALSE)</f>
        <v>2915</v>
      </c>
    </row>
    <row r="3249" spans="1:12" s="23" customFormat="1" x14ac:dyDescent="0.2">
      <c r="A3249" s="11" t="s">
        <v>3551</v>
      </c>
      <c r="B3249" s="28">
        <v>44354</v>
      </c>
      <c r="C3249" s="13" t="s">
        <v>12</v>
      </c>
      <c r="D3249" s="13">
        <v>61</v>
      </c>
      <c r="E3249" s="9" t="s">
        <v>4896</v>
      </c>
      <c r="F3249" s="20" t="s">
        <v>4908</v>
      </c>
      <c r="G3249" t="s">
        <v>4904</v>
      </c>
      <c r="H3249" t="str">
        <f>VLOOKUP(E3249,suppliers!$A$2:$B$18,2,)</f>
        <v>OTHER</v>
      </c>
      <c r="I3249" t="str">
        <f>VLOOKUP(C3249,Table_items[],2,FALSE)</f>
        <v>Decolsen 1 Strip 4 Tablet</v>
      </c>
      <c r="J3249" t="str">
        <f>VLOOKUP(C3249,Table_items[],3,FALSE)</f>
        <v>Obat Batuk &amp; Pilek</v>
      </c>
      <c r="K3249" s="23">
        <f>VLOOKUP(C3249,Table_items[],4,FALSE)</f>
        <v>2886</v>
      </c>
      <c r="L3249" s="23">
        <f>VLOOKUP(C3249,Table_items[],5,FALSE)</f>
        <v>2915</v>
      </c>
    </row>
    <row r="3250" spans="1:12" s="23" customFormat="1" x14ac:dyDescent="0.2">
      <c r="A3250" s="7" t="s">
        <v>3552</v>
      </c>
      <c r="B3250" s="27">
        <v>44354</v>
      </c>
      <c r="C3250" s="9" t="s">
        <v>37</v>
      </c>
      <c r="D3250" s="9">
        <v>76</v>
      </c>
      <c r="E3250" s="9" t="s">
        <v>4896</v>
      </c>
      <c r="F3250" s="20" t="s">
        <v>4908</v>
      </c>
      <c r="G3250" t="s">
        <v>4904</v>
      </c>
      <c r="H3250" t="str">
        <f>VLOOKUP(E3250,suppliers!$A$2:$B$18,2,)</f>
        <v>OTHER</v>
      </c>
      <c r="I3250" t="str">
        <f>VLOOKUP(C3250,Table_items[],2,FALSE)</f>
        <v>Bodrex Extra</v>
      </c>
      <c r="J3250" t="str">
        <f>VLOOKUP(C3250,Table_items[],3,FALSE)</f>
        <v>Obat Sakit Kepala &amp; Demam</v>
      </c>
      <c r="K3250" s="23">
        <f>VLOOKUP(C3250,Table_items[],4,FALSE)</f>
        <v>50788</v>
      </c>
      <c r="L3250" s="23">
        <f>VLOOKUP(C3250,Table_items[],5,FALSE)</f>
        <v>51753</v>
      </c>
    </row>
    <row r="3251" spans="1:12" s="23" customFormat="1" x14ac:dyDescent="0.2">
      <c r="A3251" s="11" t="s">
        <v>3553</v>
      </c>
      <c r="B3251" s="28">
        <v>44354</v>
      </c>
      <c r="C3251" s="13" t="s">
        <v>37</v>
      </c>
      <c r="D3251" s="13">
        <v>38</v>
      </c>
      <c r="E3251" s="9" t="s">
        <v>4896</v>
      </c>
      <c r="F3251" s="20" t="s">
        <v>4908</v>
      </c>
      <c r="G3251" t="s">
        <v>4904</v>
      </c>
      <c r="H3251" t="str">
        <f>VLOOKUP(E3251,suppliers!$A$2:$B$18,2,)</f>
        <v>OTHER</v>
      </c>
      <c r="I3251" t="str">
        <f>VLOOKUP(C3251,Table_items[],2,FALSE)</f>
        <v>Bodrex Extra</v>
      </c>
      <c r="J3251" t="str">
        <f>VLOOKUP(C3251,Table_items[],3,FALSE)</f>
        <v>Obat Sakit Kepala &amp; Demam</v>
      </c>
      <c r="K3251" s="23">
        <f>VLOOKUP(C3251,Table_items[],4,FALSE)</f>
        <v>50788</v>
      </c>
      <c r="L3251" s="23">
        <f>VLOOKUP(C3251,Table_items[],5,FALSE)</f>
        <v>51753</v>
      </c>
    </row>
    <row r="3252" spans="1:12" s="23" customFormat="1" x14ac:dyDescent="0.2">
      <c r="A3252" s="7" t="s">
        <v>3554</v>
      </c>
      <c r="B3252" s="27">
        <v>44354</v>
      </c>
      <c r="C3252" s="9" t="s">
        <v>38</v>
      </c>
      <c r="D3252" s="9">
        <v>43</v>
      </c>
      <c r="E3252" s="9" t="s">
        <v>4896</v>
      </c>
      <c r="F3252" s="20" t="s">
        <v>4908</v>
      </c>
      <c r="G3252" t="s">
        <v>4904</v>
      </c>
      <c r="H3252" t="str">
        <f>VLOOKUP(E3252,suppliers!$A$2:$B$18,2,)</f>
        <v>OTHER</v>
      </c>
      <c r="I3252" t="str">
        <f>VLOOKUP(C3252,Table_items[],2,FALSE)</f>
        <v>Sanmol 500 MG 4 Tablet</v>
      </c>
      <c r="J3252" t="str">
        <f>VLOOKUP(C3252,Table_items[],3,FALSE)</f>
        <v>Obat Sakit Kepala &amp; Demam</v>
      </c>
      <c r="K3252" s="23">
        <f>VLOOKUP(C3252,Table_items[],4,FALSE)</f>
        <v>1600</v>
      </c>
      <c r="L3252" s="23">
        <f>VLOOKUP(C3252,Table_items[],5,FALSE)</f>
        <v>1619</v>
      </c>
    </row>
    <row r="3253" spans="1:12" s="23" customFormat="1" x14ac:dyDescent="0.2">
      <c r="A3253" s="11" t="s">
        <v>3555</v>
      </c>
      <c r="B3253" s="28">
        <v>44354</v>
      </c>
      <c r="C3253" s="13" t="s">
        <v>38</v>
      </c>
      <c r="D3253" s="13">
        <v>40</v>
      </c>
      <c r="E3253" s="9" t="s">
        <v>4896</v>
      </c>
      <c r="F3253" s="20" t="s">
        <v>4908</v>
      </c>
      <c r="G3253" t="s">
        <v>4904</v>
      </c>
      <c r="H3253" t="str">
        <f>VLOOKUP(E3253,suppliers!$A$2:$B$18,2,)</f>
        <v>OTHER</v>
      </c>
      <c r="I3253" t="str">
        <f>VLOOKUP(C3253,Table_items[],2,FALSE)</f>
        <v>Sanmol 500 MG 4 Tablet</v>
      </c>
      <c r="J3253" t="str">
        <f>VLOOKUP(C3253,Table_items[],3,FALSE)</f>
        <v>Obat Sakit Kepala &amp; Demam</v>
      </c>
      <c r="K3253" s="23">
        <f>VLOOKUP(C3253,Table_items[],4,FALSE)</f>
        <v>1600</v>
      </c>
      <c r="L3253" s="23">
        <f>VLOOKUP(C3253,Table_items[],5,FALSE)</f>
        <v>1619</v>
      </c>
    </row>
    <row r="3254" spans="1:12" s="23" customFormat="1" x14ac:dyDescent="0.2">
      <c r="A3254" s="7" t="s">
        <v>3556</v>
      </c>
      <c r="B3254" s="27">
        <v>44354</v>
      </c>
      <c r="C3254" s="9" t="s">
        <v>28</v>
      </c>
      <c r="D3254" s="9">
        <v>4</v>
      </c>
      <c r="E3254" s="9" t="s">
        <v>4896</v>
      </c>
      <c r="F3254" s="20" t="s">
        <v>4908</v>
      </c>
      <c r="G3254" t="s">
        <v>4904</v>
      </c>
      <c r="H3254" t="str">
        <f>VLOOKUP(E3254,suppliers!$A$2:$B$18,2,)</f>
        <v>OTHER</v>
      </c>
      <c r="I3254" t="str">
        <f>VLOOKUP(C3254,Table_items[],2,FALSE)</f>
        <v>Hyperchol 100 MG 12 KPS</v>
      </c>
      <c r="J3254" t="str">
        <f>VLOOKUP(C3254,Table_items[],3,FALSE)</f>
        <v>Obat Kolesterol</v>
      </c>
      <c r="K3254" s="23">
        <f>VLOOKUP(C3254,Table_items[],4,FALSE)</f>
        <v>42800</v>
      </c>
      <c r="L3254" s="23">
        <f>VLOOKUP(C3254,Table_items[],5,FALSE)</f>
        <v>43442</v>
      </c>
    </row>
    <row r="3255" spans="1:12" s="23" customFormat="1" x14ac:dyDescent="0.2">
      <c r="A3255" s="11" t="s">
        <v>3557</v>
      </c>
      <c r="B3255" s="28">
        <v>44355</v>
      </c>
      <c r="C3255" s="13" t="s">
        <v>38</v>
      </c>
      <c r="D3255" s="13">
        <v>23</v>
      </c>
      <c r="E3255" s="9" t="s">
        <v>4896</v>
      </c>
      <c r="F3255" s="20" t="s">
        <v>4908</v>
      </c>
      <c r="G3255" t="s">
        <v>4904</v>
      </c>
      <c r="H3255" t="str">
        <f>VLOOKUP(E3255,suppliers!$A$2:$B$18,2,)</f>
        <v>OTHER</v>
      </c>
      <c r="I3255" t="str">
        <f>VLOOKUP(C3255,Table_items[],2,FALSE)</f>
        <v>Sanmol 500 MG 4 Tablet</v>
      </c>
      <c r="J3255" t="str">
        <f>VLOOKUP(C3255,Table_items[],3,FALSE)</f>
        <v>Obat Sakit Kepala &amp; Demam</v>
      </c>
      <c r="K3255" s="23">
        <f>VLOOKUP(C3255,Table_items[],4,FALSE)</f>
        <v>1600</v>
      </c>
      <c r="L3255" s="23">
        <f>VLOOKUP(C3255,Table_items[],5,FALSE)</f>
        <v>1619</v>
      </c>
    </row>
    <row r="3256" spans="1:12" s="23" customFormat="1" x14ac:dyDescent="0.2">
      <c r="A3256" s="7" t="s">
        <v>3558</v>
      </c>
      <c r="B3256" s="27">
        <v>44355</v>
      </c>
      <c r="C3256" s="9" t="s">
        <v>22</v>
      </c>
      <c r="D3256" s="9">
        <v>21</v>
      </c>
      <c r="E3256" s="9" t="s">
        <v>4896</v>
      </c>
      <c r="F3256" s="20" t="s">
        <v>4908</v>
      </c>
      <c r="G3256" t="s">
        <v>4904</v>
      </c>
      <c r="H3256" t="str">
        <f>VLOOKUP(E3256,suppliers!$A$2:$B$18,2,)</f>
        <v>OTHER</v>
      </c>
      <c r="I3256" t="str">
        <f>VLOOKUP(C3256,Table_items[],2,FALSE)</f>
        <v>Candesartan Ogb Dexa</v>
      </c>
      <c r="J3256" t="str">
        <f>VLOOKUP(C3256,Table_items[],3,FALSE)</f>
        <v>Obat Hipertensi</v>
      </c>
      <c r="K3256" s="23">
        <f>VLOOKUP(C3256,Table_items[],4,FALSE)</f>
        <v>5000</v>
      </c>
      <c r="L3256" s="23">
        <f>VLOOKUP(C3256,Table_items[],5,FALSE)</f>
        <v>5095</v>
      </c>
    </row>
    <row r="3257" spans="1:12" s="23" customFormat="1" x14ac:dyDescent="0.2">
      <c r="A3257" s="11" t="s">
        <v>3559</v>
      </c>
      <c r="B3257" s="28">
        <v>44356</v>
      </c>
      <c r="C3257" s="13" t="s">
        <v>12</v>
      </c>
      <c r="D3257" s="13">
        <v>7</v>
      </c>
      <c r="E3257" s="9" t="s">
        <v>4896</v>
      </c>
      <c r="F3257" s="20" t="s">
        <v>4908</v>
      </c>
      <c r="G3257" t="s">
        <v>4904</v>
      </c>
      <c r="H3257" t="str">
        <f>VLOOKUP(E3257,suppliers!$A$2:$B$18,2,)</f>
        <v>OTHER</v>
      </c>
      <c r="I3257" t="str">
        <f>VLOOKUP(C3257,Table_items[],2,FALSE)</f>
        <v>Decolsen 1 Strip 4 Tablet</v>
      </c>
      <c r="J3257" t="str">
        <f>VLOOKUP(C3257,Table_items[],3,FALSE)</f>
        <v>Obat Batuk &amp; Pilek</v>
      </c>
      <c r="K3257" s="23">
        <f>VLOOKUP(C3257,Table_items[],4,FALSE)</f>
        <v>2886</v>
      </c>
      <c r="L3257" s="23">
        <f>VLOOKUP(C3257,Table_items[],5,FALSE)</f>
        <v>2915</v>
      </c>
    </row>
    <row r="3258" spans="1:12" s="23" customFormat="1" x14ac:dyDescent="0.2">
      <c r="A3258" s="7" t="s">
        <v>3560</v>
      </c>
      <c r="B3258" s="27">
        <v>44356</v>
      </c>
      <c r="C3258" s="9" t="s">
        <v>37</v>
      </c>
      <c r="D3258" s="9">
        <v>28</v>
      </c>
      <c r="E3258" s="9" t="s">
        <v>4896</v>
      </c>
      <c r="F3258" s="20" t="s">
        <v>4908</v>
      </c>
      <c r="G3258" t="s">
        <v>4904</v>
      </c>
      <c r="H3258" t="str">
        <f>VLOOKUP(E3258,suppliers!$A$2:$B$18,2,)</f>
        <v>OTHER</v>
      </c>
      <c r="I3258" t="str">
        <f>VLOOKUP(C3258,Table_items[],2,FALSE)</f>
        <v>Bodrex Extra</v>
      </c>
      <c r="J3258" t="str">
        <f>VLOOKUP(C3258,Table_items[],3,FALSE)</f>
        <v>Obat Sakit Kepala &amp; Demam</v>
      </c>
      <c r="K3258" s="23">
        <f>VLOOKUP(C3258,Table_items[],4,FALSE)</f>
        <v>50788</v>
      </c>
      <c r="L3258" s="23">
        <f>VLOOKUP(C3258,Table_items[],5,FALSE)</f>
        <v>51753</v>
      </c>
    </row>
    <row r="3259" spans="1:12" s="23" customFormat="1" x14ac:dyDescent="0.2">
      <c r="A3259" s="11" t="s">
        <v>3561</v>
      </c>
      <c r="B3259" s="28">
        <v>44356</v>
      </c>
      <c r="C3259" s="13" t="s">
        <v>37</v>
      </c>
      <c r="D3259" s="13">
        <v>74</v>
      </c>
      <c r="E3259" s="9" t="s">
        <v>4896</v>
      </c>
      <c r="F3259" s="20" t="s">
        <v>4908</v>
      </c>
      <c r="G3259" t="s">
        <v>4904</v>
      </c>
      <c r="H3259" t="str">
        <f>VLOOKUP(E3259,suppliers!$A$2:$B$18,2,)</f>
        <v>OTHER</v>
      </c>
      <c r="I3259" t="str">
        <f>VLOOKUP(C3259,Table_items[],2,FALSE)</f>
        <v>Bodrex Extra</v>
      </c>
      <c r="J3259" t="str">
        <f>VLOOKUP(C3259,Table_items[],3,FALSE)</f>
        <v>Obat Sakit Kepala &amp; Demam</v>
      </c>
      <c r="K3259" s="23">
        <f>VLOOKUP(C3259,Table_items[],4,FALSE)</f>
        <v>50788</v>
      </c>
      <c r="L3259" s="23">
        <f>VLOOKUP(C3259,Table_items[],5,FALSE)</f>
        <v>51753</v>
      </c>
    </row>
    <row r="3260" spans="1:12" s="23" customFormat="1" x14ac:dyDescent="0.2">
      <c r="A3260" s="7" t="s">
        <v>3562</v>
      </c>
      <c r="B3260" s="27">
        <v>44356</v>
      </c>
      <c r="C3260" s="9" t="s">
        <v>38</v>
      </c>
      <c r="D3260" s="9">
        <v>24</v>
      </c>
      <c r="E3260" s="9" t="s">
        <v>4896</v>
      </c>
      <c r="F3260" s="20" t="s">
        <v>4908</v>
      </c>
      <c r="G3260" t="s">
        <v>4904</v>
      </c>
      <c r="H3260" t="str">
        <f>VLOOKUP(E3260,suppliers!$A$2:$B$18,2,)</f>
        <v>OTHER</v>
      </c>
      <c r="I3260" t="str">
        <f>VLOOKUP(C3260,Table_items[],2,FALSE)</f>
        <v>Sanmol 500 MG 4 Tablet</v>
      </c>
      <c r="J3260" t="str">
        <f>VLOOKUP(C3260,Table_items[],3,FALSE)</f>
        <v>Obat Sakit Kepala &amp; Demam</v>
      </c>
      <c r="K3260" s="23">
        <f>VLOOKUP(C3260,Table_items[],4,FALSE)</f>
        <v>1600</v>
      </c>
      <c r="L3260" s="23">
        <f>VLOOKUP(C3260,Table_items[],5,FALSE)</f>
        <v>1619</v>
      </c>
    </row>
    <row r="3261" spans="1:12" s="23" customFormat="1" x14ac:dyDescent="0.2">
      <c r="A3261" s="11" t="s">
        <v>3563</v>
      </c>
      <c r="B3261" s="28">
        <v>44356</v>
      </c>
      <c r="C3261" s="13" t="s">
        <v>10</v>
      </c>
      <c r="D3261" s="13">
        <v>43</v>
      </c>
      <c r="E3261" s="9" t="s">
        <v>4896</v>
      </c>
      <c r="F3261" s="20" t="s">
        <v>4908</v>
      </c>
      <c r="G3261" t="s">
        <v>4904</v>
      </c>
      <c r="H3261" t="str">
        <f>VLOOKUP(E3261,suppliers!$A$2:$B$18,2,)</f>
        <v>OTHER</v>
      </c>
      <c r="I3261" t="str">
        <f>VLOOKUP(C3261,Table_items[],2,FALSE)</f>
        <v>Dexteem Box Plus 100 Tablet</v>
      </c>
      <c r="J3261" t="str">
        <f>VLOOKUP(C3261,Table_items[],3,FALSE)</f>
        <v>Obat Alergi</v>
      </c>
      <c r="K3261" s="23">
        <f>VLOOKUP(C3261,Table_items[],4,FALSE)</f>
        <v>25322</v>
      </c>
      <c r="L3261" s="23">
        <f>VLOOKUP(C3261,Table_items[],5,FALSE)</f>
        <v>25449</v>
      </c>
    </row>
    <row r="3262" spans="1:12" s="23" customFormat="1" x14ac:dyDescent="0.2">
      <c r="A3262" s="7" t="s">
        <v>3564</v>
      </c>
      <c r="B3262" s="27">
        <v>44356</v>
      </c>
      <c r="C3262" s="9" t="s">
        <v>7</v>
      </c>
      <c r="D3262" s="9">
        <v>5</v>
      </c>
      <c r="E3262" s="9" t="s">
        <v>4896</v>
      </c>
      <c r="F3262" s="20" t="s">
        <v>4908</v>
      </c>
      <c r="G3262" t="s">
        <v>4904</v>
      </c>
      <c r="H3262" t="str">
        <f>VLOOKUP(E3262,suppliers!$A$2:$B$18,2,)</f>
        <v>OTHER</v>
      </c>
      <c r="I3262" t="str">
        <f>VLOOKUP(C3262,Table_items[],2,FALSE)</f>
        <v>Acetylcysteine Mahakam 200 mg</v>
      </c>
      <c r="J3262" t="str">
        <f>VLOOKUP(C3262,Table_items[],3,FALSE)</f>
        <v>Obat Alergi</v>
      </c>
      <c r="K3262" s="23">
        <f>VLOOKUP(C3262,Table_items[],4,FALSE)</f>
        <v>33000</v>
      </c>
      <c r="L3262" s="23">
        <f>VLOOKUP(C3262,Table_items[],5,FALSE)</f>
        <v>33330</v>
      </c>
    </row>
    <row r="3263" spans="1:12" s="23" customFormat="1" x14ac:dyDescent="0.2">
      <c r="A3263" s="11" t="s">
        <v>3565</v>
      </c>
      <c r="B3263" s="28">
        <v>44356</v>
      </c>
      <c r="C3263" s="13" t="s">
        <v>34</v>
      </c>
      <c r="D3263" s="13">
        <v>42</v>
      </c>
      <c r="E3263" s="9" t="s">
        <v>4896</v>
      </c>
      <c r="F3263" s="20" t="s">
        <v>4908</v>
      </c>
      <c r="G3263" t="s">
        <v>4904</v>
      </c>
      <c r="H3263" t="str">
        <f>VLOOKUP(E3263,suppliers!$A$2:$B$18,2,)</f>
        <v>OTHER</v>
      </c>
      <c r="I3263" t="str">
        <f>VLOOKUP(C3263,Table_items[],2,FALSE)</f>
        <v>Panadol Anak Tablet 1 Strip</v>
      </c>
      <c r="J3263" t="str">
        <f>VLOOKUP(C3263,Table_items[],3,FALSE)</f>
        <v>Obat Sakit Kepala &amp; Demam</v>
      </c>
      <c r="K3263" s="23">
        <f>VLOOKUP(C3263,Table_items[],4,FALSE)</f>
        <v>25000</v>
      </c>
      <c r="L3263" s="23">
        <f>VLOOKUP(C3263,Table_items[],5,FALSE)</f>
        <v>25450</v>
      </c>
    </row>
    <row r="3264" spans="1:12" s="23" customFormat="1" x14ac:dyDescent="0.2">
      <c r="A3264" s="7" t="s">
        <v>3566</v>
      </c>
      <c r="B3264" s="27">
        <v>44356</v>
      </c>
      <c r="C3264" s="9" t="s">
        <v>34</v>
      </c>
      <c r="D3264" s="9">
        <v>2</v>
      </c>
      <c r="E3264" s="9" t="s">
        <v>4896</v>
      </c>
      <c r="F3264" s="20" t="s">
        <v>4908</v>
      </c>
      <c r="G3264" t="s">
        <v>4904</v>
      </c>
      <c r="H3264" t="str">
        <f>VLOOKUP(E3264,suppliers!$A$2:$B$18,2,)</f>
        <v>OTHER</v>
      </c>
      <c r="I3264" t="str">
        <f>VLOOKUP(C3264,Table_items[],2,FALSE)</f>
        <v>Panadol Anak Tablet 1 Strip</v>
      </c>
      <c r="J3264" t="str">
        <f>VLOOKUP(C3264,Table_items[],3,FALSE)</f>
        <v>Obat Sakit Kepala &amp; Demam</v>
      </c>
      <c r="K3264" s="23">
        <f>VLOOKUP(C3264,Table_items[],4,FALSE)</f>
        <v>25000</v>
      </c>
      <c r="L3264" s="23">
        <f>VLOOKUP(C3264,Table_items[],5,FALSE)</f>
        <v>25450</v>
      </c>
    </row>
    <row r="3265" spans="1:12" s="23" customFormat="1" x14ac:dyDescent="0.2">
      <c r="A3265" s="11" t="s">
        <v>3567</v>
      </c>
      <c r="B3265" s="28">
        <v>44357</v>
      </c>
      <c r="C3265" s="13" t="s">
        <v>37</v>
      </c>
      <c r="D3265" s="13">
        <v>3</v>
      </c>
      <c r="E3265" s="9" t="s">
        <v>4896</v>
      </c>
      <c r="F3265" s="20" t="s">
        <v>4908</v>
      </c>
      <c r="G3265" t="s">
        <v>4904</v>
      </c>
      <c r="H3265" t="str">
        <f>VLOOKUP(E3265,suppliers!$A$2:$B$18,2,)</f>
        <v>OTHER</v>
      </c>
      <c r="I3265" t="str">
        <f>VLOOKUP(C3265,Table_items[],2,FALSE)</f>
        <v>Bodrex Extra</v>
      </c>
      <c r="J3265" t="str">
        <f>VLOOKUP(C3265,Table_items[],3,FALSE)</f>
        <v>Obat Sakit Kepala &amp; Demam</v>
      </c>
      <c r="K3265" s="23">
        <f>VLOOKUP(C3265,Table_items[],4,FALSE)</f>
        <v>50788</v>
      </c>
      <c r="L3265" s="23">
        <f>VLOOKUP(C3265,Table_items[],5,FALSE)</f>
        <v>51753</v>
      </c>
    </row>
    <row r="3266" spans="1:12" s="23" customFormat="1" x14ac:dyDescent="0.2">
      <c r="A3266" s="7" t="s">
        <v>3568</v>
      </c>
      <c r="B3266" s="27">
        <v>44357</v>
      </c>
      <c r="C3266" s="9" t="s">
        <v>9</v>
      </c>
      <c r="D3266" s="9">
        <v>21</v>
      </c>
      <c r="E3266" s="9" t="s">
        <v>4896</v>
      </c>
      <c r="F3266" s="20" t="s">
        <v>4908</v>
      </c>
      <c r="G3266" t="s">
        <v>4904</v>
      </c>
      <c r="H3266" t="str">
        <f>VLOOKUP(E3266,suppliers!$A$2:$B$18,2,)</f>
        <v>OTHER</v>
      </c>
      <c r="I3266" t="str">
        <f>VLOOKUP(C3266,Table_items[],2,FALSE)</f>
        <v>Bedak Heroxyn 150 gr</v>
      </c>
      <c r="J3266" t="str">
        <f>VLOOKUP(C3266,Table_items[],3,FALSE)</f>
        <v>Obat Alergi</v>
      </c>
      <c r="K3266" s="23">
        <f>VLOOKUP(C3266,Table_items[],4,FALSE)</f>
        <v>16950</v>
      </c>
      <c r="L3266" s="23">
        <f>VLOOKUP(C3266,Table_items[],5,FALSE)</f>
        <v>17170</v>
      </c>
    </row>
    <row r="3267" spans="1:12" s="23" customFormat="1" x14ac:dyDescent="0.2">
      <c r="A3267" s="11" t="s">
        <v>3569</v>
      </c>
      <c r="B3267" s="28">
        <v>44357</v>
      </c>
      <c r="C3267" s="13" t="s">
        <v>41</v>
      </c>
      <c r="D3267" s="13">
        <v>12</v>
      </c>
      <c r="E3267" s="9" t="s">
        <v>4896</v>
      </c>
      <c r="F3267" s="20" t="s">
        <v>4908</v>
      </c>
      <c r="G3267" t="s">
        <v>4904</v>
      </c>
      <c r="H3267" t="str">
        <f>VLOOKUP(E3267,suppliers!$A$2:$B$18,2,)</f>
        <v>OTHER</v>
      </c>
      <c r="I3267" t="str">
        <f>VLOOKUP(C3267,Table_items[],2,FALSE)</f>
        <v>Otilon Ear Drops 8 mL</v>
      </c>
      <c r="J3267" t="str">
        <f>VLOOKUP(C3267,Table_items[],3,FALSE)</f>
        <v>Obat Telinga</v>
      </c>
      <c r="K3267" s="23">
        <f>VLOOKUP(C3267,Table_items[],4,FALSE)</f>
        <v>55000</v>
      </c>
      <c r="L3267" s="23">
        <f>VLOOKUP(C3267,Table_items[],5,FALSE)</f>
        <v>55935</v>
      </c>
    </row>
    <row r="3268" spans="1:12" s="23" customFormat="1" x14ac:dyDescent="0.2">
      <c r="A3268" s="7" t="s">
        <v>3570</v>
      </c>
      <c r="B3268" s="27">
        <v>44357</v>
      </c>
      <c r="C3268" s="9" t="s">
        <v>36</v>
      </c>
      <c r="D3268" s="9">
        <v>74</v>
      </c>
      <c r="E3268" s="9" t="s">
        <v>4896</v>
      </c>
      <c r="F3268" s="20" t="s">
        <v>4908</v>
      </c>
      <c r="G3268" t="s">
        <v>4904</v>
      </c>
      <c r="H3268" t="str">
        <f>VLOOKUP(E3268,suppliers!$A$2:$B$18,2,)</f>
        <v>OTHER</v>
      </c>
      <c r="I3268" t="str">
        <f>VLOOKUP(C3268,Table_items[],2,FALSE)</f>
        <v>Sanmol Paracetamol</v>
      </c>
      <c r="J3268" t="str">
        <f>VLOOKUP(C3268,Table_items[],3,FALSE)</f>
        <v>Obat Sakit Kepala &amp; Demam</v>
      </c>
      <c r="K3268" s="23">
        <f>VLOOKUP(C3268,Table_items[],4,FALSE)</f>
        <v>16100</v>
      </c>
      <c r="L3268" s="23">
        <f>VLOOKUP(C3268,Table_items[],5,FALSE)</f>
        <v>16261</v>
      </c>
    </row>
    <row r="3269" spans="1:12" s="23" customFormat="1" x14ac:dyDescent="0.2">
      <c r="A3269" s="11" t="s">
        <v>3571</v>
      </c>
      <c r="B3269" s="28">
        <v>44357</v>
      </c>
      <c r="C3269" s="13" t="s">
        <v>20</v>
      </c>
      <c r="D3269" s="13">
        <v>0</v>
      </c>
      <c r="E3269" s="9" t="s">
        <v>4896</v>
      </c>
      <c r="F3269" s="20" t="s">
        <v>4908</v>
      </c>
      <c r="G3269" t="s">
        <v>4904</v>
      </c>
      <c r="H3269" t="str">
        <f>VLOOKUP(E3269,suppliers!$A$2:$B$18,2,)</f>
        <v>OTHER</v>
      </c>
      <c r="I3269" t="str">
        <f>VLOOKUP(C3269,Table_items[],2,FALSE)</f>
        <v>Carditens</v>
      </c>
      <c r="J3269" t="str">
        <f>VLOOKUP(C3269,Table_items[],3,FALSE)</f>
        <v>Obat Hipertensi</v>
      </c>
      <c r="K3269" s="23">
        <f>VLOOKUP(C3269,Table_items[],4,FALSE)</f>
        <v>100000</v>
      </c>
      <c r="L3269" s="23">
        <f>VLOOKUP(C3269,Table_items[],5,FALSE)</f>
        <v>100900</v>
      </c>
    </row>
    <row r="3270" spans="1:12" s="23" customFormat="1" x14ac:dyDescent="0.2">
      <c r="A3270" s="7" t="s">
        <v>3572</v>
      </c>
      <c r="B3270" s="27">
        <v>44357</v>
      </c>
      <c r="C3270" s="9" t="s">
        <v>20</v>
      </c>
      <c r="D3270" s="9">
        <v>15</v>
      </c>
      <c r="E3270" s="9" t="s">
        <v>4896</v>
      </c>
      <c r="F3270" s="20" t="s">
        <v>4908</v>
      </c>
      <c r="G3270" t="s">
        <v>4904</v>
      </c>
      <c r="H3270" t="str">
        <f>VLOOKUP(E3270,suppliers!$A$2:$B$18,2,)</f>
        <v>OTHER</v>
      </c>
      <c r="I3270" t="str">
        <f>VLOOKUP(C3270,Table_items[],2,FALSE)</f>
        <v>Carditens</v>
      </c>
      <c r="J3270" t="str">
        <f>VLOOKUP(C3270,Table_items[],3,FALSE)</f>
        <v>Obat Hipertensi</v>
      </c>
      <c r="K3270" s="23">
        <f>VLOOKUP(C3270,Table_items[],4,FALSE)</f>
        <v>100000</v>
      </c>
      <c r="L3270" s="23">
        <f>VLOOKUP(C3270,Table_items[],5,FALSE)</f>
        <v>100900</v>
      </c>
    </row>
    <row r="3271" spans="1:12" s="23" customFormat="1" x14ac:dyDescent="0.2">
      <c r="A3271" s="11" t="s">
        <v>3573</v>
      </c>
      <c r="B3271" s="28">
        <v>44357</v>
      </c>
      <c r="C3271" s="13" t="s">
        <v>20</v>
      </c>
      <c r="D3271" s="13">
        <v>87</v>
      </c>
      <c r="E3271" s="9" t="s">
        <v>4896</v>
      </c>
      <c r="F3271" s="20" t="s">
        <v>4908</v>
      </c>
      <c r="G3271" t="s">
        <v>4904</v>
      </c>
      <c r="H3271" t="str">
        <f>VLOOKUP(E3271,suppliers!$A$2:$B$18,2,)</f>
        <v>OTHER</v>
      </c>
      <c r="I3271" t="str">
        <f>VLOOKUP(C3271,Table_items[],2,FALSE)</f>
        <v>Carditens</v>
      </c>
      <c r="J3271" t="str">
        <f>VLOOKUP(C3271,Table_items[],3,FALSE)</f>
        <v>Obat Hipertensi</v>
      </c>
      <c r="K3271" s="23">
        <f>VLOOKUP(C3271,Table_items[],4,FALSE)</f>
        <v>100000</v>
      </c>
      <c r="L3271" s="23">
        <f>VLOOKUP(C3271,Table_items[],5,FALSE)</f>
        <v>100900</v>
      </c>
    </row>
    <row r="3272" spans="1:12" s="23" customFormat="1" x14ac:dyDescent="0.2">
      <c r="A3272" s="7" t="s">
        <v>3574</v>
      </c>
      <c r="B3272" s="27">
        <v>44358</v>
      </c>
      <c r="C3272" s="9" t="s">
        <v>12</v>
      </c>
      <c r="D3272" s="9">
        <v>94</v>
      </c>
      <c r="E3272" s="9" t="s">
        <v>4896</v>
      </c>
      <c r="F3272" s="20" t="s">
        <v>4908</v>
      </c>
      <c r="G3272" t="s">
        <v>4904</v>
      </c>
      <c r="H3272" t="str">
        <f>VLOOKUP(E3272,suppliers!$A$2:$B$18,2,)</f>
        <v>OTHER</v>
      </c>
      <c r="I3272" t="str">
        <f>VLOOKUP(C3272,Table_items[],2,FALSE)</f>
        <v>Decolsen 1 Strip 4 Tablet</v>
      </c>
      <c r="J3272" t="str">
        <f>VLOOKUP(C3272,Table_items[],3,FALSE)</f>
        <v>Obat Batuk &amp; Pilek</v>
      </c>
      <c r="K3272" s="23">
        <f>VLOOKUP(C3272,Table_items[],4,FALSE)</f>
        <v>2886</v>
      </c>
      <c r="L3272" s="23">
        <f>VLOOKUP(C3272,Table_items[],5,FALSE)</f>
        <v>2915</v>
      </c>
    </row>
    <row r="3273" spans="1:12" s="23" customFormat="1" x14ac:dyDescent="0.2">
      <c r="A3273" s="11" t="s">
        <v>3575</v>
      </c>
      <c r="B3273" s="28">
        <v>44358</v>
      </c>
      <c r="C3273" s="13" t="s">
        <v>9</v>
      </c>
      <c r="D3273" s="13">
        <v>28</v>
      </c>
      <c r="E3273" s="9" t="s">
        <v>4896</v>
      </c>
      <c r="F3273" s="20" t="s">
        <v>4908</v>
      </c>
      <c r="G3273" t="s">
        <v>4904</v>
      </c>
      <c r="H3273" t="str">
        <f>VLOOKUP(E3273,suppliers!$A$2:$B$18,2,)</f>
        <v>OTHER</v>
      </c>
      <c r="I3273" t="str">
        <f>VLOOKUP(C3273,Table_items[],2,FALSE)</f>
        <v>Bedak Heroxyn 150 gr</v>
      </c>
      <c r="J3273" t="str">
        <f>VLOOKUP(C3273,Table_items[],3,FALSE)</f>
        <v>Obat Alergi</v>
      </c>
      <c r="K3273" s="23">
        <f>VLOOKUP(C3273,Table_items[],4,FALSE)</f>
        <v>16950</v>
      </c>
      <c r="L3273" s="23">
        <f>VLOOKUP(C3273,Table_items[],5,FALSE)</f>
        <v>17170</v>
      </c>
    </row>
    <row r="3274" spans="1:12" s="23" customFormat="1" x14ac:dyDescent="0.2">
      <c r="A3274" s="7" t="s">
        <v>3576</v>
      </c>
      <c r="B3274" s="27">
        <v>44358</v>
      </c>
      <c r="C3274" s="9" t="s">
        <v>41</v>
      </c>
      <c r="D3274" s="9">
        <v>48</v>
      </c>
      <c r="E3274" s="9" t="s">
        <v>4896</v>
      </c>
      <c r="F3274" s="20" t="s">
        <v>4908</v>
      </c>
      <c r="G3274" t="s">
        <v>4904</v>
      </c>
      <c r="H3274" t="str">
        <f>VLOOKUP(E3274,suppliers!$A$2:$B$18,2,)</f>
        <v>OTHER</v>
      </c>
      <c r="I3274" t="str">
        <f>VLOOKUP(C3274,Table_items[],2,FALSE)</f>
        <v>Otilon Ear Drops 8 mL</v>
      </c>
      <c r="J3274" t="str">
        <f>VLOOKUP(C3274,Table_items[],3,FALSE)</f>
        <v>Obat Telinga</v>
      </c>
      <c r="K3274" s="23">
        <f>VLOOKUP(C3274,Table_items[],4,FALSE)</f>
        <v>55000</v>
      </c>
      <c r="L3274" s="23">
        <f>VLOOKUP(C3274,Table_items[],5,FALSE)</f>
        <v>55935</v>
      </c>
    </row>
    <row r="3275" spans="1:12" s="23" customFormat="1" x14ac:dyDescent="0.2">
      <c r="A3275" s="11" t="s">
        <v>3577</v>
      </c>
      <c r="B3275" s="28">
        <v>44358</v>
      </c>
      <c r="C3275" s="13" t="s">
        <v>22</v>
      </c>
      <c r="D3275" s="13">
        <v>45</v>
      </c>
      <c r="E3275" s="9" t="s">
        <v>4896</v>
      </c>
      <c r="F3275" s="20" t="s">
        <v>4908</v>
      </c>
      <c r="G3275" t="s">
        <v>4904</v>
      </c>
      <c r="H3275" t="str">
        <f>VLOOKUP(E3275,suppliers!$A$2:$B$18,2,)</f>
        <v>OTHER</v>
      </c>
      <c r="I3275" t="str">
        <f>VLOOKUP(C3275,Table_items[],2,FALSE)</f>
        <v>Candesartan Ogb Dexa</v>
      </c>
      <c r="J3275" t="str">
        <f>VLOOKUP(C3275,Table_items[],3,FALSE)</f>
        <v>Obat Hipertensi</v>
      </c>
      <c r="K3275" s="23">
        <f>VLOOKUP(C3275,Table_items[],4,FALSE)</f>
        <v>5000</v>
      </c>
      <c r="L3275" s="23">
        <f>VLOOKUP(C3275,Table_items[],5,FALSE)</f>
        <v>5095</v>
      </c>
    </row>
    <row r="3276" spans="1:12" s="23" customFormat="1" x14ac:dyDescent="0.2">
      <c r="A3276" s="7" t="s">
        <v>3578</v>
      </c>
      <c r="B3276" s="27">
        <v>44358</v>
      </c>
      <c r="C3276" s="9" t="s">
        <v>10</v>
      </c>
      <c r="D3276" s="9">
        <v>8</v>
      </c>
      <c r="E3276" s="9" t="s">
        <v>4896</v>
      </c>
      <c r="F3276" s="20" t="s">
        <v>4908</v>
      </c>
      <c r="G3276" t="s">
        <v>4904</v>
      </c>
      <c r="H3276" t="str">
        <f>VLOOKUP(E3276,suppliers!$A$2:$B$18,2,)</f>
        <v>OTHER</v>
      </c>
      <c r="I3276" t="str">
        <f>VLOOKUP(C3276,Table_items[],2,FALSE)</f>
        <v>Dexteem Box Plus 100 Tablet</v>
      </c>
      <c r="J3276" t="str">
        <f>VLOOKUP(C3276,Table_items[],3,FALSE)</f>
        <v>Obat Alergi</v>
      </c>
      <c r="K3276" s="23">
        <f>VLOOKUP(C3276,Table_items[],4,FALSE)</f>
        <v>25322</v>
      </c>
      <c r="L3276" s="23">
        <f>VLOOKUP(C3276,Table_items[],5,FALSE)</f>
        <v>25449</v>
      </c>
    </row>
    <row r="3277" spans="1:12" s="23" customFormat="1" x14ac:dyDescent="0.2">
      <c r="A3277" s="11" t="s">
        <v>3579</v>
      </c>
      <c r="B3277" s="28">
        <v>44358</v>
      </c>
      <c r="C3277" s="13" t="s">
        <v>40</v>
      </c>
      <c r="D3277" s="13">
        <v>51</v>
      </c>
      <c r="E3277" s="9" t="s">
        <v>4896</v>
      </c>
      <c r="F3277" s="20" t="s">
        <v>4908</v>
      </c>
      <c r="G3277" t="s">
        <v>4904</v>
      </c>
      <c r="H3277" t="str">
        <f>VLOOKUP(E3277,suppliers!$A$2:$B$18,2,)</f>
        <v>OTHER</v>
      </c>
      <c r="I3277" t="str">
        <f>VLOOKUP(C3277,Table_items[],2,FALSE)</f>
        <v>Paramex Tablet / Obat</v>
      </c>
      <c r="J3277" t="str">
        <f>VLOOKUP(C3277,Table_items[],3,FALSE)</f>
        <v>Obat Sakit Kepala &amp; Demam</v>
      </c>
      <c r="K3277" s="23">
        <f>VLOOKUP(C3277,Table_items[],4,FALSE)</f>
        <v>2560</v>
      </c>
      <c r="L3277" s="23">
        <f>VLOOKUP(C3277,Table_items[],5,FALSE)</f>
        <v>2586</v>
      </c>
    </row>
    <row r="3278" spans="1:12" s="23" customFormat="1" x14ac:dyDescent="0.2">
      <c r="A3278" s="7" t="s">
        <v>3580</v>
      </c>
      <c r="B3278" s="27">
        <v>44359</v>
      </c>
      <c r="C3278" s="9" t="s">
        <v>12</v>
      </c>
      <c r="D3278" s="9">
        <v>40</v>
      </c>
      <c r="E3278" s="9" t="s">
        <v>4896</v>
      </c>
      <c r="F3278" s="20" t="s">
        <v>4908</v>
      </c>
      <c r="G3278" t="s">
        <v>4904</v>
      </c>
      <c r="H3278" t="str">
        <f>VLOOKUP(E3278,suppliers!$A$2:$B$18,2,)</f>
        <v>OTHER</v>
      </c>
      <c r="I3278" t="str">
        <f>VLOOKUP(C3278,Table_items[],2,FALSE)</f>
        <v>Decolsen 1 Strip 4 Tablet</v>
      </c>
      <c r="J3278" t="str">
        <f>VLOOKUP(C3278,Table_items[],3,FALSE)</f>
        <v>Obat Batuk &amp; Pilek</v>
      </c>
      <c r="K3278" s="23">
        <f>VLOOKUP(C3278,Table_items[],4,FALSE)</f>
        <v>2886</v>
      </c>
      <c r="L3278" s="23">
        <f>VLOOKUP(C3278,Table_items[],5,FALSE)</f>
        <v>2915</v>
      </c>
    </row>
    <row r="3279" spans="1:12" s="23" customFormat="1" x14ac:dyDescent="0.2">
      <c r="A3279" s="11" t="s">
        <v>3581</v>
      </c>
      <c r="B3279" s="28">
        <v>44359</v>
      </c>
      <c r="C3279" s="13" t="s">
        <v>38</v>
      </c>
      <c r="D3279" s="13">
        <v>42</v>
      </c>
      <c r="E3279" s="9" t="s">
        <v>4896</v>
      </c>
      <c r="F3279" s="20" t="s">
        <v>4908</v>
      </c>
      <c r="G3279" t="s">
        <v>4904</v>
      </c>
      <c r="H3279" t="str">
        <f>VLOOKUP(E3279,suppliers!$A$2:$B$18,2,)</f>
        <v>OTHER</v>
      </c>
      <c r="I3279" t="str">
        <f>VLOOKUP(C3279,Table_items[],2,FALSE)</f>
        <v>Sanmol 500 MG 4 Tablet</v>
      </c>
      <c r="J3279" t="str">
        <f>VLOOKUP(C3279,Table_items[],3,FALSE)</f>
        <v>Obat Sakit Kepala &amp; Demam</v>
      </c>
      <c r="K3279" s="23">
        <f>VLOOKUP(C3279,Table_items[],4,FALSE)</f>
        <v>1600</v>
      </c>
      <c r="L3279" s="23">
        <f>VLOOKUP(C3279,Table_items[],5,FALSE)</f>
        <v>1619</v>
      </c>
    </row>
    <row r="3280" spans="1:12" s="23" customFormat="1" x14ac:dyDescent="0.2">
      <c r="A3280" s="7" t="s">
        <v>3582</v>
      </c>
      <c r="B3280" s="27">
        <v>44359</v>
      </c>
      <c r="C3280" s="9" t="s">
        <v>10</v>
      </c>
      <c r="D3280" s="9">
        <v>47</v>
      </c>
      <c r="E3280" s="9" t="s">
        <v>4896</v>
      </c>
      <c r="F3280" s="20" t="s">
        <v>4908</v>
      </c>
      <c r="G3280" t="s">
        <v>4904</v>
      </c>
      <c r="H3280" t="str">
        <f>VLOOKUP(E3280,suppliers!$A$2:$B$18,2,)</f>
        <v>OTHER</v>
      </c>
      <c r="I3280" t="str">
        <f>VLOOKUP(C3280,Table_items[],2,FALSE)</f>
        <v>Dexteem Box Plus 100 Tablet</v>
      </c>
      <c r="J3280" t="str">
        <f>VLOOKUP(C3280,Table_items[],3,FALSE)</f>
        <v>Obat Alergi</v>
      </c>
      <c r="K3280" s="23">
        <f>VLOOKUP(C3280,Table_items[],4,FALSE)</f>
        <v>25322</v>
      </c>
      <c r="L3280" s="23">
        <f>VLOOKUP(C3280,Table_items[],5,FALSE)</f>
        <v>25449</v>
      </c>
    </row>
    <row r="3281" spans="1:12" s="23" customFormat="1" x14ac:dyDescent="0.2">
      <c r="A3281" s="11" t="s">
        <v>3583</v>
      </c>
      <c r="B3281" s="28">
        <v>44359</v>
      </c>
      <c r="C3281" s="13" t="s">
        <v>30</v>
      </c>
      <c r="D3281" s="13">
        <v>18</v>
      </c>
      <c r="E3281" s="9" t="s">
        <v>4896</v>
      </c>
      <c r="F3281" s="20" t="s">
        <v>4908</v>
      </c>
      <c r="G3281" t="s">
        <v>4904</v>
      </c>
      <c r="H3281" t="str">
        <f>VLOOKUP(E3281,suppliers!$A$2:$B$18,2,)</f>
        <v>OTHER</v>
      </c>
      <c r="I3281" t="str">
        <f>VLOOKUP(C3281,Table_items[],2,FALSE)</f>
        <v>Koolfever</v>
      </c>
      <c r="J3281" t="str">
        <f>VLOOKUP(C3281,Table_items[],3,FALSE)</f>
        <v>Obat Sakit Kepala &amp; Demam</v>
      </c>
      <c r="K3281" s="23">
        <f>VLOOKUP(C3281,Table_items[],4,FALSE)</f>
        <v>7500</v>
      </c>
      <c r="L3281" s="23">
        <f>VLOOKUP(C3281,Table_items[],5,FALSE)</f>
        <v>7620</v>
      </c>
    </row>
    <row r="3282" spans="1:12" s="23" customFormat="1" x14ac:dyDescent="0.2">
      <c r="A3282" s="7" t="s">
        <v>3584</v>
      </c>
      <c r="B3282" s="27">
        <v>44359</v>
      </c>
      <c r="C3282" s="9" t="s">
        <v>20</v>
      </c>
      <c r="D3282" s="9">
        <v>130</v>
      </c>
      <c r="E3282" s="9" t="s">
        <v>4896</v>
      </c>
      <c r="F3282" s="20" t="s">
        <v>4908</v>
      </c>
      <c r="G3282" t="s">
        <v>4904</v>
      </c>
      <c r="H3282" t="str">
        <f>VLOOKUP(E3282,suppliers!$A$2:$B$18,2,)</f>
        <v>OTHER</v>
      </c>
      <c r="I3282" t="str">
        <f>VLOOKUP(C3282,Table_items[],2,FALSE)</f>
        <v>Carditens</v>
      </c>
      <c r="J3282" t="str">
        <f>VLOOKUP(C3282,Table_items[],3,FALSE)</f>
        <v>Obat Hipertensi</v>
      </c>
      <c r="K3282" s="23">
        <f>VLOOKUP(C3282,Table_items[],4,FALSE)</f>
        <v>100000</v>
      </c>
      <c r="L3282" s="23">
        <f>VLOOKUP(C3282,Table_items[],5,FALSE)</f>
        <v>100900</v>
      </c>
    </row>
    <row r="3283" spans="1:12" s="23" customFormat="1" x14ac:dyDescent="0.2">
      <c r="A3283" s="11" t="s">
        <v>3585</v>
      </c>
      <c r="B3283" s="28">
        <v>44360</v>
      </c>
      <c r="C3283" s="13" t="s">
        <v>9</v>
      </c>
      <c r="D3283" s="13">
        <v>10</v>
      </c>
      <c r="E3283" s="9" t="s">
        <v>4896</v>
      </c>
      <c r="F3283" s="20" t="s">
        <v>4908</v>
      </c>
      <c r="G3283" t="s">
        <v>4904</v>
      </c>
      <c r="H3283" t="str">
        <f>VLOOKUP(E3283,suppliers!$A$2:$B$18,2,)</f>
        <v>OTHER</v>
      </c>
      <c r="I3283" t="str">
        <f>VLOOKUP(C3283,Table_items[],2,FALSE)</f>
        <v>Bedak Heroxyn 150 gr</v>
      </c>
      <c r="J3283" t="str">
        <f>VLOOKUP(C3283,Table_items[],3,FALSE)</f>
        <v>Obat Alergi</v>
      </c>
      <c r="K3283" s="23">
        <f>VLOOKUP(C3283,Table_items[],4,FALSE)</f>
        <v>16950</v>
      </c>
      <c r="L3283" s="23">
        <f>VLOOKUP(C3283,Table_items[],5,FALSE)</f>
        <v>17170</v>
      </c>
    </row>
    <row r="3284" spans="1:12" s="23" customFormat="1" x14ac:dyDescent="0.2">
      <c r="A3284" s="7" t="s">
        <v>3586</v>
      </c>
      <c r="B3284" s="27">
        <v>44360</v>
      </c>
      <c r="C3284" s="9" t="s">
        <v>9</v>
      </c>
      <c r="D3284" s="9">
        <v>6</v>
      </c>
      <c r="E3284" s="9" t="s">
        <v>4896</v>
      </c>
      <c r="F3284" s="20" t="s">
        <v>4908</v>
      </c>
      <c r="G3284" t="s">
        <v>4904</v>
      </c>
      <c r="H3284" t="str">
        <f>VLOOKUP(E3284,suppliers!$A$2:$B$18,2,)</f>
        <v>OTHER</v>
      </c>
      <c r="I3284" t="str">
        <f>VLOOKUP(C3284,Table_items[],2,FALSE)</f>
        <v>Bedak Heroxyn 150 gr</v>
      </c>
      <c r="J3284" t="str">
        <f>VLOOKUP(C3284,Table_items[],3,FALSE)</f>
        <v>Obat Alergi</v>
      </c>
      <c r="K3284" s="23">
        <f>VLOOKUP(C3284,Table_items[],4,FALSE)</f>
        <v>16950</v>
      </c>
      <c r="L3284" s="23">
        <f>VLOOKUP(C3284,Table_items[],5,FALSE)</f>
        <v>17170</v>
      </c>
    </row>
    <row r="3285" spans="1:12" s="23" customFormat="1" x14ac:dyDescent="0.2">
      <c r="A3285" s="11" t="s">
        <v>3587</v>
      </c>
      <c r="B3285" s="28">
        <v>44360</v>
      </c>
      <c r="C3285" s="13" t="s">
        <v>24</v>
      </c>
      <c r="D3285" s="13">
        <v>35</v>
      </c>
      <c r="E3285" s="9" t="s">
        <v>4896</v>
      </c>
      <c r="F3285" s="20" t="s">
        <v>4908</v>
      </c>
      <c r="G3285" t="s">
        <v>4904</v>
      </c>
      <c r="H3285" t="str">
        <f>VLOOKUP(E3285,suppliers!$A$2:$B$18,2,)</f>
        <v>OTHER</v>
      </c>
      <c r="I3285" t="str">
        <f>VLOOKUP(C3285,Table_items[],2,FALSE)</f>
        <v>Irbesartan</v>
      </c>
      <c r="J3285" t="str">
        <f>VLOOKUP(C3285,Table_items[],3,FALSE)</f>
        <v>Obat Hipertensi</v>
      </c>
      <c r="K3285" s="23">
        <f>VLOOKUP(C3285,Table_items[],4,FALSE)</f>
        <v>108794</v>
      </c>
      <c r="L3285" s="23">
        <f>VLOOKUP(C3285,Table_items[],5,FALSE)</f>
        <v>109447</v>
      </c>
    </row>
    <row r="3286" spans="1:12" s="23" customFormat="1" x14ac:dyDescent="0.2">
      <c r="A3286" s="7" t="s">
        <v>3588</v>
      </c>
      <c r="B3286" s="27">
        <v>44360</v>
      </c>
      <c r="C3286" s="9" t="s">
        <v>35</v>
      </c>
      <c r="D3286" s="9">
        <v>50</v>
      </c>
      <c r="E3286" s="9" t="s">
        <v>4896</v>
      </c>
      <c r="F3286" s="20" t="s">
        <v>4908</v>
      </c>
      <c r="G3286" t="s">
        <v>4904</v>
      </c>
      <c r="H3286" t="str">
        <f>VLOOKUP(E3286,suppliers!$A$2:$B$18,2,)</f>
        <v>OTHER</v>
      </c>
      <c r="I3286" t="str">
        <f>VLOOKUP(C3286,Table_items[],2,FALSE)</f>
        <v>Proris Ibuprofen</v>
      </c>
      <c r="J3286" t="str">
        <f>VLOOKUP(C3286,Table_items[],3,FALSE)</f>
        <v>Obat Sakit Kepala &amp; Demam</v>
      </c>
      <c r="K3286" s="23">
        <f>VLOOKUP(C3286,Table_items[],4,FALSE)</f>
        <v>25000</v>
      </c>
      <c r="L3286" s="23">
        <f>VLOOKUP(C3286,Table_items[],5,FALSE)</f>
        <v>25275</v>
      </c>
    </row>
    <row r="3287" spans="1:12" s="23" customFormat="1" x14ac:dyDescent="0.2">
      <c r="A3287" s="11" t="s">
        <v>3589</v>
      </c>
      <c r="B3287" s="28">
        <v>44360</v>
      </c>
      <c r="C3287" s="13" t="s">
        <v>5</v>
      </c>
      <c r="D3287" s="13">
        <v>6</v>
      </c>
      <c r="E3287" s="9" t="s">
        <v>4896</v>
      </c>
      <c r="F3287" s="20" t="s">
        <v>4908</v>
      </c>
      <c r="G3287" t="s">
        <v>4904</v>
      </c>
      <c r="H3287" t="str">
        <f>VLOOKUP(E3287,suppliers!$A$2:$B$18,2,)</f>
        <v>OTHER</v>
      </c>
      <c r="I3287" t="str">
        <f>VLOOKUP(C3287,Table_items[],2,FALSE)</f>
        <v>Ozen 10 MG Blister</v>
      </c>
      <c r="J3287" t="str">
        <f>VLOOKUP(C3287,Table_items[],3,FALSE)</f>
        <v>Obat Alergi</v>
      </c>
      <c r="K3287" s="23">
        <f>VLOOKUP(C3287,Table_items[],4,FALSE)</f>
        <v>18611</v>
      </c>
      <c r="L3287" s="23">
        <f>VLOOKUP(C3287,Table_items[],5,FALSE)</f>
        <v>18816</v>
      </c>
    </row>
    <row r="3288" spans="1:12" s="23" customFormat="1" x14ac:dyDescent="0.2">
      <c r="A3288" s="7" t="s">
        <v>3590</v>
      </c>
      <c r="B3288" s="27">
        <v>44361</v>
      </c>
      <c r="C3288" s="9" t="s">
        <v>37</v>
      </c>
      <c r="D3288" s="9">
        <v>68</v>
      </c>
      <c r="E3288" s="9" t="s">
        <v>4896</v>
      </c>
      <c r="F3288" s="20" t="s">
        <v>4908</v>
      </c>
      <c r="G3288" t="s">
        <v>4904</v>
      </c>
      <c r="H3288" t="str">
        <f>VLOOKUP(E3288,suppliers!$A$2:$B$18,2,)</f>
        <v>OTHER</v>
      </c>
      <c r="I3288" t="str">
        <f>VLOOKUP(C3288,Table_items[],2,FALSE)</f>
        <v>Bodrex Extra</v>
      </c>
      <c r="J3288" t="str">
        <f>VLOOKUP(C3288,Table_items[],3,FALSE)</f>
        <v>Obat Sakit Kepala &amp; Demam</v>
      </c>
      <c r="K3288" s="23">
        <f>VLOOKUP(C3288,Table_items[],4,FALSE)</f>
        <v>50788</v>
      </c>
      <c r="L3288" s="23">
        <f>VLOOKUP(C3288,Table_items[],5,FALSE)</f>
        <v>51753</v>
      </c>
    </row>
    <row r="3289" spans="1:12" s="23" customFormat="1" x14ac:dyDescent="0.2">
      <c r="A3289" s="11" t="s">
        <v>3591</v>
      </c>
      <c r="B3289" s="28">
        <v>44361</v>
      </c>
      <c r="C3289" s="13" t="s">
        <v>9</v>
      </c>
      <c r="D3289" s="13">
        <v>51</v>
      </c>
      <c r="E3289" s="9" t="s">
        <v>4896</v>
      </c>
      <c r="F3289" s="20" t="s">
        <v>4908</v>
      </c>
      <c r="G3289" t="s">
        <v>4904</v>
      </c>
      <c r="H3289" t="str">
        <f>VLOOKUP(E3289,suppliers!$A$2:$B$18,2,)</f>
        <v>OTHER</v>
      </c>
      <c r="I3289" t="str">
        <f>VLOOKUP(C3289,Table_items[],2,FALSE)</f>
        <v>Bedak Heroxyn 150 gr</v>
      </c>
      <c r="J3289" t="str">
        <f>VLOOKUP(C3289,Table_items[],3,FALSE)</f>
        <v>Obat Alergi</v>
      </c>
      <c r="K3289" s="23">
        <f>VLOOKUP(C3289,Table_items[],4,FALSE)</f>
        <v>16950</v>
      </c>
      <c r="L3289" s="23">
        <f>VLOOKUP(C3289,Table_items[],5,FALSE)</f>
        <v>17170</v>
      </c>
    </row>
    <row r="3290" spans="1:12" s="23" customFormat="1" x14ac:dyDescent="0.2">
      <c r="A3290" s="7" t="s">
        <v>3592</v>
      </c>
      <c r="B3290" s="27">
        <v>44361</v>
      </c>
      <c r="C3290" s="9" t="s">
        <v>38</v>
      </c>
      <c r="D3290" s="9">
        <v>7</v>
      </c>
      <c r="E3290" s="9" t="s">
        <v>4896</v>
      </c>
      <c r="F3290" s="20" t="s">
        <v>4908</v>
      </c>
      <c r="G3290" t="s">
        <v>4904</v>
      </c>
      <c r="H3290" t="str">
        <f>VLOOKUP(E3290,suppliers!$A$2:$B$18,2,)</f>
        <v>OTHER</v>
      </c>
      <c r="I3290" t="str">
        <f>VLOOKUP(C3290,Table_items[],2,FALSE)</f>
        <v>Sanmol 500 MG 4 Tablet</v>
      </c>
      <c r="J3290" t="str">
        <f>VLOOKUP(C3290,Table_items[],3,FALSE)</f>
        <v>Obat Sakit Kepala &amp; Demam</v>
      </c>
      <c r="K3290" s="23">
        <f>VLOOKUP(C3290,Table_items[],4,FALSE)</f>
        <v>1600</v>
      </c>
      <c r="L3290" s="23">
        <f>VLOOKUP(C3290,Table_items[],5,FALSE)</f>
        <v>1619</v>
      </c>
    </row>
    <row r="3291" spans="1:12" s="23" customFormat="1" x14ac:dyDescent="0.2">
      <c r="A3291" s="11" t="s">
        <v>3593</v>
      </c>
      <c r="B3291" s="28">
        <v>44361</v>
      </c>
      <c r="C3291" s="13" t="s">
        <v>36</v>
      </c>
      <c r="D3291" s="13">
        <v>3</v>
      </c>
      <c r="E3291" s="9" t="s">
        <v>4896</v>
      </c>
      <c r="F3291" s="20" t="s">
        <v>4908</v>
      </c>
      <c r="G3291" t="s">
        <v>4904</v>
      </c>
      <c r="H3291" t="str">
        <f>VLOOKUP(E3291,suppliers!$A$2:$B$18,2,)</f>
        <v>OTHER</v>
      </c>
      <c r="I3291" t="str">
        <f>VLOOKUP(C3291,Table_items[],2,FALSE)</f>
        <v>Sanmol Paracetamol</v>
      </c>
      <c r="J3291" t="str">
        <f>VLOOKUP(C3291,Table_items[],3,FALSE)</f>
        <v>Obat Sakit Kepala &amp; Demam</v>
      </c>
      <c r="K3291" s="23">
        <f>VLOOKUP(C3291,Table_items[],4,FALSE)</f>
        <v>16100</v>
      </c>
      <c r="L3291" s="23">
        <f>VLOOKUP(C3291,Table_items[],5,FALSE)</f>
        <v>16261</v>
      </c>
    </row>
    <row r="3292" spans="1:12" s="23" customFormat="1" x14ac:dyDescent="0.2">
      <c r="A3292" s="7" t="s">
        <v>3594</v>
      </c>
      <c r="B3292" s="27">
        <v>44361</v>
      </c>
      <c r="C3292" s="9" t="s">
        <v>16</v>
      </c>
      <c r="D3292" s="9">
        <v>23</v>
      </c>
      <c r="E3292" s="9" t="s">
        <v>4896</v>
      </c>
      <c r="F3292" s="20" t="s">
        <v>4908</v>
      </c>
      <c r="G3292" t="s">
        <v>4904</v>
      </c>
      <c r="H3292" t="str">
        <f>VLOOKUP(E3292,suppliers!$A$2:$B$18,2,)</f>
        <v>OTHER</v>
      </c>
      <c r="I3292" t="str">
        <f>VLOOKUP(C3292,Table_items[],2,FALSE)</f>
        <v>Ultraflu Box Isi 25 Strip</v>
      </c>
      <c r="J3292" t="str">
        <f>VLOOKUP(C3292,Table_items[],3,FALSE)</f>
        <v>Obat Batuk &amp; Pilek</v>
      </c>
      <c r="K3292" s="23">
        <f>VLOOKUP(C3292,Table_items[],4,FALSE)</f>
        <v>72500</v>
      </c>
      <c r="L3292" s="23">
        <f>VLOOKUP(C3292,Table_items[],5,FALSE)</f>
        <v>73805</v>
      </c>
    </row>
    <row r="3293" spans="1:12" s="23" customFormat="1" x14ac:dyDescent="0.2">
      <c r="A3293" s="11" t="s">
        <v>3595</v>
      </c>
      <c r="B3293" s="28">
        <v>44361</v>
      </c>
      <c r="C3293" s="13" t="s">
        <v>40</v>
      </c>
      <c r="D3293" s="13">
        <v>77</v>
      </c>
      <c r="E3293" s="9" t="s">
        <v>4896</v>
      </c>
      <c r="F3293" s="20" t="s">
        <v>4908</v>
      </c>
      <c r="G3293" t="s">
        <v>4904</v>
      </c>
      <c r="H3293" t="str">
        <f>VLOOKUP(E3293,suppliers!$A$2:$B$18,2,)</f>
        <v>OTHER</v>
      </c>
      <c r="I3293" t="str">
        <f>VLOOKUP(C3293,Table_items[],2,FALSE)</f>
        <v>Paramex Tablet / Obat</v>
      </c>
      <c r="J3293" t="str">
        <f>VLOOKUP(C3293,Table_items[],3,FALSE)</f>
        <v>Obat Sakit Kepala &amp; Demam</v>
      </c>
      <c r="K3293" s="23">
        <f>VLOOKUP(C3293,Table_items[],4,FALSE)</f>
        <v>2560</v>
      </c>
      <c r="L3293" s="23">
        <f>VLOOKUP(C3293,Table_items[],5,FALSE)</f>
        <v>2586</v>
      </c>
    </row>
    <row r="3294" spans="1:12" s="23" customFormat="1" x14ac:dyDescent="0.2">
      <c r="A3294" s="7" t="s">
        <v>3596</v>
      </c>
      <c r="B3294" s="27">
        <v>44361</v>
      </c>
      <c r="C3294" s="9" t="s">
        <v>23</v>
      </c>
      <c r="D3294" s="9">
        <v>23</v>
      </c>
      <c r="E3294" s="9" t="s">
        <v>4896</v>
      </c>
      <c r="F3294" s="20" t="s">
        <v>4908</v>
      </c>
      <c r="G3294" t="s">
        <v>4904</v>
      </c>
      <c r="H3294" t="str">
        <f>VLOOKUP(E3294,suppliers!$A$2:$B$18,2,)</f>
        <v>OTHER</v>
      </c>
      <c r="I3294" t="str">
        <f>VLOOKUP(C3294,Table_items[],2,FALSE)</f>
        <v>Amlodipine Besilate</v>
      </c>
      <c r="J3294" t="str">
        <f>VLOOKUP(C3294,Table_items[],3,FALSE)</f>
        <v>Obat Hipertensi</v>
      </c>
      <c r="K3294" s="23">
        <f>VLOOKUP(C3294,Table_items[],4,FALSE)</f>
        <v>7467</v>
      </c>
      <c r="L3294" s="23">
        <f>VLOOKUP(C3294,Table_items[],5,FALSE)</f>
        <v>7504</v>
      </c>
    </row>
    <row r="3295" spans="1:12" s="23" customFormat="1" x14ac:dyDescent="0.2">
      <c r="A3295" s="11" t="s">
        <v>3597</v>
      </c>
      <c r="B3295" s="28">
        <v>44362</v>
      </c>
      <c r="C3295" s="13" t="s">
        <v>12</v>
      </c>
      <c r="D3295" s="13">
        <v>80</v>
      </c>
      <c r="E3295" s="9" t="s">
        <v>4896</v>
      </c>
      <c r="F3295" s="20" t="s">
        <v>4908</v>
      </c>
      <c r="G3295" t="s">
        <v>4904</v>
      </c>
      <c r="H3295" t="str">
        <f>VLOOKUP(E3295,suppliers!$A$2:$B$18,2,)</f>
        <v>OTHER</v>
      </c>
      <c r="I3295" t="str">
        <f>VLOOKUP(C3295,Table_items[],2,FALSE)</f>
        <v>Decolsen 1 Strip 4 Tablet</v>
      </c>
      <c r="J3295" t="str">
        <f>VLOOKUP(C3295,Table_items[],3,FALSE)</f>
        <v>Obat Batuk &amp; Pilek</v>
      </c>
      <c r="K3295" s="23">
        <f>VLOOKUP(C3295,Table_items[],4,FALSE)</f>
        <v>2886</v>
      </c>
      <c r="L3295" s="23">
        <f>VLOOKUP(C3295,Table_items[],5,FALSE)</f>
        <v>2915</v>
      </c>
    </row>
    <row r="3296" spans="1:12" s="23" customFormat="1" x14ac:dyDescent="0.2">
      <c r="A3296" s="7" t="s">
        <v>3598</v>
      </c>
      <c r="B3296" s="27">
        <v>44362</v>
      </c>
      <c r="C3296" s="9" t="s">
        <v>37</v>
      </c>
      <c r="D3296" s="9">
        <v>46</v>
      </c>
      <c r="E3296" s="9" t="s">
        <v>4896</v>
      </c>
      <c r="F3296" s="20" t="s">
        <v>4908</v>
      </c>
      <c r="G3296" t="s">
        <v>4904</v>
      </c>
      <c r="H3296" t="str">
        <f>VLOOKUP(E3296,suppliers!$A$2:$B$18,2,)</f>
        <v>OTHER</v>
      </c>
      <c r="I3296" t="str">
        <f>VLOOKUP(C3296,Table_items[],2,FALSE)</f>
        <v>Bodrex Extra</v>
      </c>
      <c r="J3296" t="str">
        <f>VLOOKUP(C3296,Table_items[],3,FALSE)</f>
        <v>Obat Sakit Kepala &amp; Demam</v>
      </c>
      <c r="K3296" s="23">
        <f>VLOOKUP(C3296,Table_items[],4,FALSE)</f>
        <v>50788</v>
      </c>
      <c r="L3296" s="23">
        <f>VLOOKUP(C3296,Table_items[],5,FALSE)</f>
        <v>51753</v>
      </c>
    </row>
    <row r="3297" spans="1:12" s="23" customFormat="1" x14ac:dyDescent="0.2">
      <c r="A3297" s="11" t="s">
        <v>3599</v>
      </c>
      <c r="B3297" s="28">
        <v>44362</v>
      </c>
      <c r="C3297" s="13" t="s">
        <v>10</v>
      </c>
      <c r="D3297" s="13">
        <v>38</v>
      </c>
      <c r="E3297" s="9" t="s">
        <v>4896</v>
      </c>
      <c r="F3297" s="20" t="s">
        <v>4908</v>
      </c>
      <c r="G3297" t="s">
        <v>4904</v>
      </c>
      <c r="H3297" t="str">
        <f>VLOOKUP(E3297,suppliers!$A$2:$B$18,2,)</f>
        <v>OTHER</v>
      </c>
      <c r="I3297" t="str">
        <f>VLOOKUP(C3297,Table_items[],2,FALSE)</f>
        <v>Dexteem Box Plus 100 Tablet</v>
      </c>
      <c r="J3297" t="str">
        <f>VLOOKUP(C3297,Table_items[],3,FALSE)</f>
        <v>Obat Alergi</v>
      </c>
      <c r="K3297" s="23">
        <f>VLOOKUP(C3297,Table_items[],4,FALSE)</f>
        <v>25322</v>
      </c>
      <c r="L3297" s="23">
        <f>VLOOKUP(C3297,Table_items[],5,FALSE)</f>
        <v>25449</v>
      </c>
    </row>
    <row r="3298" spans="1:12" s="23" customFormat="1" x14ac:dyDescent="0.2">
      <c r="A3298" s="7" t="s">
        <v>3600</v>
      </c>
      <c r="B3298" s="27">
        <v>44362</v>
      </c>
      <c r="C3298" s="9" t="s">
        <v>7</v>
      </c>
      <c r="D3298" s="9">
        <v>34</v>
      </c>
      <c r="E3298" s="9" t="s">
        <v>4896</v>
      </c>
      <c r="F3298" s="20" t="s">
        <v>4908</v>
      </c>
      <c r="G3298" t="s">
        <v>4904</v>
      </c>
      <c r="H3298" t="str">
        <f>VLOOKUP(E3298,suppliers!$A$2:$B$18,2,)</f>
        <v>OTHER</v>
      </c>
      <c r="I3298" t="str">
        <f>VLOOKUP(C3298,Table_items[],2,FALSE)</f>
        <v>Acetylcysteine Mahakam 200 mg</v>
      </c>
      <c r="J3298" t="str">
        <f>VLOOKUP(C3298,Table_items[],3,FALSE)</f>
        <v>Obat Alergi</v>
      </c>
      <c r="K3298" s="23">
        <f>VLOOKUP(C3298,Table_items[],4,FALSE)</f>
        <v>33000</v>
      </c>
      <c r="L3298" s="23">
        <f>VLOOKUP(C3298,Table_items[],5,FALSE)</f>
        <v>33330</v>
      </c>
    </row>
    <row r="3299" spans="1:12" s="23" customFormat="1" x14ac:dyDescent="0.2">
      <c r="A3299" s="11" t="s">
        <v>3601</v>
      </c>
      <c r="B3299" s="28">
        <v>44362</v>
      </c>
      <c r="C3299" s="13" t="s">
        <v>35</v>
      </c>
      <c r="D3299" s="13">
        <v>25</v>
      </c>
      <c r="E3299" s="9" t="s">
        <v>4896</v>
      </c>
      <c r="F3299" s="20" t="s">
        <v>4908</v>
      </c>
      <c r="G3299" t="s">
        <v>4904</v>
      </c>
      <c r="H3299" t="str">
        <f>VLOOKUP(E3299,suppliers!$A$2:$B$18,2,)</f>
        <v>OTHER</v>
      </c>
      <c r="I3299" t="str">
        <f>VLOOKUP(C3299,Table_items[],2,FALSE)</f>
        <v>Proris Ibuprofen</v>
      </c>
      <c r="J3299" t="str">
        <f>VLOOKUP(C3299,Table_items[],3,FALSE)</f>
        <v>Obat Sakit Kepala &amp; Demam</v>
      </c>
      <c r="K3299" s="23">
        <f>VLOOKUP(C3299,Table_items[],4,FALSE)</f>
        <v>25000</v>
      </c>
      <c r="L3299" s="23">
        <f>VLOOKUP(C3299,Table_items[],5,FALSE)</f>
        <v>25275</v>
      </c>
    </row>
    <row r="3300" spans="1:12" s="23" customFormat="1" x14ac:dyDescent="0.2">
      <c r="A3300" s="7" t="s">
        <v>3602</v>
      </c>
      <c r="B3300" s="27">
        <v>44362</v>
      </c>
      <c r="C3300" s="9" t="s">
        <v>18</v>
      </c>
      <c r="D3300" s="9">
        <v>8</v>
      </c>
      <c r="E3300" s="9" t="s">
        <v>4896</v>
      </c>
      <c r="F3300" s="20" t="s">
        <v>4908</v>
      </c>
      <c r="G3300" t="s">
        <v>4904</v>
      </c>
      <c r="H3300" t="str">
        <f>VLOOKUP(E3300,suppliers!$A$2:$B$18,2,)</f>
        <v>OTHER</v>
      </c>
      <c r="I3300" t="str">
        <f>VLOOKUP(C3300,Table_items[],2,FALSE)</f>
        <v>Konidin 4 Tablet</v>
      </c>
      <c r="J3300" t="str">
        <f>VLOOKUP(C3300,Table_items[],3,FALSE)</f>
        <v>Obat Batuk &amp; Pilek</v>
      </c>
      <c r="K3300" s="23">
        <f>VLOOKUP(C3300,Table_items[],4,FALSE)</f>
        <v>2460</v>
      </c>
      <c r="L3300" s="23">
        <f>VLOOKUP(C3300,Table_items[],5,FALSE)</f>
        <v>2490</v>
      </c>
    </row>
    <row r="3301" spans="1:12" s="23" customFormat="1" x14ac:dyDescent="0.2">
      <c r="A3301" s="11" t="s">
        <v>3603</v>
      </c>
      <c r="B3301" s="28">
        <v>44363</v>
      </c>
      <c r="C3301" s="13" t="s">
        <v>12</v>
      </c>
      <c r="D3301" s="13">
        <v>77</v>
      </c>
      <c r="E3301" s="9" t="s">
        <v>4896</v>
      </c>
      <c r="F3301" s="20" t="s">
        <v>4908</v>
      </c>
      <c r="G3301" t="s">
        <v>4904</v>
      </c>
      <c r="H3301" t="str">
        <f>VLOOKUP(E3301,suppliers!$A$2:$B$18,2,)</f>
        <v>OTHER</v>
      </c>
      <c r="I3301" t="str">
        <f>VLOOKUP(C3301,Table_items[],2,FALSE)</f>
        <v>Decolsen 1 Strip 4 Tablet</v>
      </c>
      <c r="J3301" t="str">
        <f>VLOOKUP(C3301,Table_items[],3,FALSE)</f>
        <v>Obat Batuk &amp; Pilek</v>
      </c>
      <c r="K3301" s="23">
        <f>VLOOKUP(C3301,Table_items[],4,FALSE)</f>
        <v>2886</v>
      </c>
      <c r="L3301" s="23">
        <f>VLOOKUP(C3301,Table_items[],5,FALSE)</f>
        <v>2915</v>
      </c>
    </row>
    <row r="3302" spans="1:12" s="23" customFormat="1" x14ac:dyDescent="0.2">
      <c r="A3302" s="7" t="s">
        <v>3604</v>
      </c>
      <c r="B3302" s="27">
        <v>44363</v>
      </c>
      <c r="C3302" s="9" t="s">
        <v>12</v>
      </c>
      <c r="D3302" s="9">
        <v>63</v>
      </c>
      <c r="E3302" s="9" t="s">
        <v>4896</v>
      </c>
      <c r="F3302" s="20" t="s">
        <v>4908</v>
      </c>
      <c r="G3302" t="s">
        <v>4904</v>
      </c>
      <c r="H3302" t="str">
        <f>VLOOKUP(E3302,suppliers!$A$2:$B$18,2,)</f>
        <v>OTHER</v>
      </c>
      <c r="I3302" t="str">
        <f>VLOOKUP(C3302,Table_items[],2,FALSE)</f>
        <v>Decolsen 1 Strip 4 Tablet</v>
      </c>
      <c r="J3302" t="str">
        <f>VLOOKUP(C3302,Table_items[],3,FALSE)</f>
        <v>Obat Batuk &amp; Pilek</v>
      </c>
      <c r="K3302" s="23">
        <f>VLOOKUP(C3302,Table_items[],4,FALSE)</f>
        <v>2886</v>
      </c>
      <c r="L3302" s="23">
        <f>VLOOKUP(C3302,Table_items[],5,FALSE)</f>
        <v>2915</v>
      </c>
    </row>
    <row r="3303" spans="1:12" s="23" customFormat="1" x14ac:dyDescent="0.2">
      <c r="A3303" s="11" t="s">
        <v>3605</v>
      </c>
      <c r="B3303" s="28">
        <v>44363</v>
      </c>
      <c r="C3303" s="13" t="s">
        <v>38</v>
      </c>
      <c r="D3303" s="13">
        <v>31</v>
      </c>
      <c r="E3303" s="9" t="s">
        <v>4896</v>
      </c>
      <c r="F3303" s="20" t="s">
        <v>4908</v>
      </c>
      <c r="G3303" t="s">
        <v>4904</v>
      </c>
      <c r="H3303" t="str">
        <f>VLOOKUP(E3303,suppliers!$A$2:$B$18,2,)</f>
        <v>OTHER</v>
      </c>
      <c r="I3303" t="str">
        <f>VLOOKUP(C3303,Table_items[],2,FALSE)</f>
        <v>Sanmol 500 MG 4 Tablet</v>
      </c>
      <c r="J3303" t="str">
        <f>VLOOKUP(C3303,Table_items[],3,FALSE)</f>
        <v>Obat Sakit Kepala &amp; Demam</v>
      </c>
      <c r="K3303" s="23">
        <f>VLOOKUP(C3303,Table_items[],4,FALSE)</f>
        <v>1600</v>
      </c>
      <c r="L3303" s="23">
        <f>VLOOKUP(C3303,Table_items[],5,FALSE)</f>
        <v>1619</v>
      </c>
    </row>
    <row r="3304" spans="1:12" s="23" customFormat="1" x14ac:dyDescent="0.2">
      <c r="A3304" s="7" t="s">
        <v>3606</v>
      </c>
      <c r="B3304" s="27">
        <v>44363</v>
      </c>
      <c r="C3304" s="9" t="s">
        <v>16</v>
      </c>
      <c r="D3304" s="9">
        <v>16</v>
      </c>
      <c r="E3304" s="9" t="s">
        <v>4896</v>
      </c>
      <c r="F3304" s="20" t="s">
        <v>4908</v>
      </c>
      <c r="G3304" t="s">
        <v>4904</v>
      </c>
      <c r="H3304" t="str">
        <f>VLOOKUP(E3304,suppliers!$A$2:$B$18,2,)</f>
        <v>OTHER</v>
      </c>
      <c r="I3304" t="str">
        <f>VLOOKUP(C3304,Table_items[],2,FALSE)</f>
        <v>Ultraflu Box Isi 25 Strip</v>
      </c>
      <c r="J3304" t="str">
        <f>VLOOKUP(C3304,Table_items[],3,FALSE)</f>
        <v>Obat Batuk &amp; Pilek</v>
      </c>
      <c r="K3304" s="23">
        <f>VLOOKUP(C3304,Table_items[],4,FALSE)</f>
        <v>72500</v>
      </c>
      <c r="L3304" s="23">
        <f>VLOOKUP(C3304,Table_items[],5,FALSE)</f>
        <v>73805</v>
      </c>
    </row>
    <row r="3305" spans="1:12" s="23" customFormat="1" x14ac:dyDescent="0.2">
      <c r="A3305" s="11" t="s">
        <v>3607</v>
      </c>
      <c r="B3305" s="28">
        <v>44363</v>
      </c>
      <c r="C3305" s="13" t="s">
        <v>17</v>
      </c>
      <c r="D3305" s="13">
        <v>10</v>
      </c>
      <c r="E3305" s="9" t="s">
        <v>4896</v>
      </c>
      <c r="F3305" s="20" t="s">
        <v>4908</v>
      </c>
      <c r="G3305" t="s">
        <v>4904</v>
      </c>
      <c r="H3305" t="str">
        <f>VLOOKUP(E3305,suppliers!$A$2:$B$18,2,)</f>
        <v>OTHER</v>
      </c>
      <c r="I3305" t="str">
        <f>VLOOKUP(C3305,Table_items[],2,FALSE)</f>
        <v>Vicks Inhaler 0.5 mL</v>
      </c>
      <c r="J3305" t="str">
        <f>VLOOKUP(C3305,Table_items[],3,FALSE)</f>
        <v>Obat Batuk &amp; Pilek</v>
      </c>
      <c r="K3305" s="23">
        <f>VLOOKUP(C3305,Table_items[],4,FALSE)</f>
        <v>16155</v>
      </c>
      <c r="L3305" s="23">
        <f>VLOOKUP(C3305,Table_items[],5,FALSE)</f>
        <v>16430</v>
      </c>
    </row>
    <row r="3306" spans="1:12" s="23" customFormat="1" x14ac:dyDescent="0.2">
      <c r="A3306" s="7" t="s">
        <v>3608</v>
      </c>
      <c r="B3306" s="27">
        <v>44363</v>
      </c>
      <c r="C3306" s="9" t="s">
        <v>11</v>
      </c>
      <c r="D3306" s="9">
        <v>5</v>
      </c>
      <c r="E3306" s="9" t="s">
        <v>4896</v>
      </c>
      <c r="F3306" s="20" t="s">
        <v>4908</v>
      </c>
      <c r="G3306" t="s">
        <v>4904</v>
      </c>
      <c r="H3306" t="str">
        <f>VLOOKUP(E3306,suppliers!$A$2:$B$18,2,)</f>
        <v>OTHER</v>
      </c>
      <c r="I3306" t="str">
        <f>VLOOKUP(C3306,Table_items[],2,FALSE)</f>
        <v>Neozep Forte 1 Strip 4 Tablet</v>
      </c>
      <c r="J3306" t="str">
        <f>VLOOKUP(C3306,Table_items[],3,FALSE)</f>
        <v>Obat Batuk &amp; Pilek</v>
      </c>
      <c r="K3306" s="23">
        <f>VLOOKUP(C3306,Table_items[],4,FALSE)</f>
        <v>2324</v>
      </c>
      <c r="L3306" s="23">
        <f>VLOOKUP(C3306,Table_items[],5,FALSE)</f>
        <v>2338</v>
      </c>
    </row>
    <row r="3307" spans="1:12" s="23" customFormat="1" x14ac:dyDescent="0.2">
      <c r="A3307" s="11" t="s">
        <v>3609</v>
      </c>
      <c r="B3307" s="28">
        <v>44364</v>
      </c>
      <c r="C3307" s="13" t="s">
        <v>12</v>
      </c>
      <c r="D3307" s="13">
        <v>40</v>
      </c>
      <c r="E3307" s="9" t="s">
        <v>4896</v>
      </c>
      <c r="F3307" s="20" t="s">
        <v>4908</v>
      </c>
      <c r="G3307" t="s">
        <v>4904</v>
      </c>
      <c r="H3307" t="str">
        <f>VLOOKUP(E3307,suppliers!$A$2:$B$18,2,)</f>
        <v>OTHER</v>
      </c>
      <c r="I3307" t="str">
        <f>VLOOKUP(C3307,Table_items[],2,FALSE)</f>
        <v>Decolsen 1 Strip 4 Tablet</v>
      </c>
      <c r="J3307" t="str">
        <f>VLOOKUP(C3307,Table_items[],3,FALSE)</f>
        <v>Obat Batuk &amp; Pilek</v>
      </c>
      <c r="K3307" s="23">
        <f>VLOOKUP(C3307,Table_items[],4,FALSE)</f>
        <v>2886</v>
      </c>
      <c r="L3307" s="23">
        <f>VLOOKUP(C3307,Table_items[],5,FALSE)</f>
        <v>2915</v>
      </c>
    </row>
    <row r="3308" spans="1:12" s="23" customFormat="1" x14ac:dyDescent="0.2">
      <c r="A3308" s="7" t="s">
        <v>3610</v>
      </c>
      <c r="B3308" s="27">
        <v>44364</v>
      </c>
      <c r="C3308" s="9" t="s">
        <v>12</v>
      </c>
      <c r="D3308" s="9">
        <v>34</v>
      </c>
      <c r="E3308" s="9" t="s">
        <v>4896</v>
      </c>
      <c r="F3308" s="20" t="s">
        <v>4908</v>
      </c>
      <c r="G3308" t="s">
        <v>4904</v>
      </c>
      <c r="H3308" t="str">
        <f>VLOOKUP(E3308,suppliers!$A$2:$B$18,2,)</f>
        <v>OTHER</v>
      </c>
      <c r="I3308" t="str">
        <f>VLOOKUP(C3308,Table_items[],2,FALSE)</f>
        <v>Decolsen 1 Strip 4 Tablet</v>
      </c>
      <c r="J3308" t="str">
        <f>VLOOKUP(C3308,Table_items[],3,FALSE)</f>
        <v>Obat Batuk &amp; Pilek</v>
      </c>
      <c r="K3308" s="23">
        <f>VLOOKUP(C3308,Table_items[],4,FALSE)</f>
        <v>2886</v>
      </c>
      <c r="L3308" s="23">
        <f>VLOOKUP(C3308,Table_items[],5,FALSE)</f>
        <v>2915</v>
      </c>
    </row>
    <row r="3309" spans="1:12" s="23" customFormat="1" x14ac:dyDescent="0.2">
      <c r="A3309" s="11" t="s">
        <v>3611</v>
      </c>
      <c r="B3309" s="28">
        <v>44364</v>
      </c>
      <c r="C3309" s="13" t="s">
        <v>37</v>
      </c>
      <c r="D3309" s="13">
        <v>4</v>
      </c>
      <c r="E3309" s="9" t="s">
        <v>4896</v>
      </c>
      <c r="F3309" s="20" t="s">
        <v>4908</v>
      </c>
      <c r="G3309" t="s">
        <v>4904</v>
      </c>
      <c r="H3309" t="str">
        <f>VLOOKUP(E3309,suppliers!$A$2:$B$18,2,)</f>
        <v>OTHER</v>
      </c>
      <c r="I3309" t="str">
        <f>VLOOKUP(C3309,Table_items[],2,FALSE)</f>
        <v>Bodrex Extra</v>
      </c>
      <c r="J3309" t="str">
        <f>VLOOKUP(C3309,Table_items[],3,FALSE)</f>
        <v>Obat Sakit Kepala &amp; Demam</v>
      </c>
      <c r="K3309" s="23">
        <f>VLOOKUP(C3309,Table_items[],4,FALSE)</f>
        <v>50788</v>
      </c>
      <c r="L3309" s="23">
        <f>VLOOKUP(C3309,Table_items[],5,FALSE)</f>
        <v>51753</v>
      </c>
    </row>
    <row r="3310" spans="1:12" s="23" customFormat="1" x14ac:dyDescent="0.2">
      <c r="A3310" s="7" t="s">
        <v>3612</v>
      </c>
      <c r="B3310" s="27">
        <v>44364</v>
      </c>
      <c r="C3310" s="9" t="s">
        <v>24</v>
      </c>
      <c r="D3310" s="9">
        <v>30</v>
      </c>
      <c r="E3310" s="9" t="s">
        <v>4896</v>
      </c>
      <c r="F3310" s="20" t="s">
        <v>4908</v>
      </c>
      <c r="G3310" t="s">
        <v>4904</v>
      </c>
      <c r="H3310" t="str">
        <f>VLOOKUP(E3310,suppliers!$A$2:$B$18,2,)</f>
        <v>OTHER</v>
      </c>
      <c r="I3310" t="str">
        <f>VLOOKUP(C3310,Table_items[],2,FALSE)</f>
        <v>Irbesartan</v>
      </c>
      <c r="J3310" t="str">
        <f>VLOOKUP(C3310,Table_items[],3,FALSE)</f>
        <v>Obat Hipertensi</v>
      </c>
      <c r="K3310" s="23">
        <f>VLOOKUP(C3310,Table_items[],4,FALSE)</f>
        <v>108794</v>
      </c>
      <c r="L3310" s="23">
        <f>VLOOKUP(C3310,Table_items[],5,FALSE)</f>
        <v>109447</v>
      </c>
    </row>
    <row r="3311" spans="1:12" s="23" customFormat="1" x14ac:dyDescent="0.2">
      <c r="A3311" s="11" t="s">
        <v>3613</v>
      </c>
      <c r="B3311" s="28">
        <v>44364</v>
      </c>
      <c r="C3311" s="13" t="s">
        <v>24</v>
      </c>
      <c r="D3311" s="13">
        <v>2</v>
      </c>
      <c r="E3311" s="9" t="s">
        <v>4896</v>
      </c>
      <c r="F3311" s="20" t="s">
        <v>4908</v>
      </c>
      <c r="G3311" t="s">
        <v>4904</v>
      </c>
      <c r="H3311" t="str">
        <f>VLOOKUP(E3311,suppliers!$A$2:$B$18,2,)</f>
        <v>OTHER</v>
      </c>
      <c r="I3311" t="str">
        <f>VLOOKUP(C3311,Table_items[],2,FALSE)</f>
        <v>Irbesartan</v>
      </c>
      <c r="J3311" t="str">
        <f>VLOOKUP(C3311,Table_items[],3,FALSE)</f>
        <v>Obat Hipertensi</v>
      </c>
      <c r="K3311" s="23">
        <f>VLOOKUP(C3311,Table_items[],4,FALSE)</f>
        <v>108794</v>
      </c>
      <c r="L3311" s="23">
        <f>VLOOKUP(C3311,Table_items[],5,FALSE)</f>
        <v>109447</v>
      </c>
    </row>
    <row r="3312" spans="1:12" s="23" customFormat="1" x14ac:dyDescent="0.2">
      <c r="A3312" s="7" t="s">
        <v>3614</v>
      </c>
      <c r="B3312" s="27">
        <v>44364</v>
      </c>
      <c r="C3312" s="9" t="s">
        <v>28</v>
      </c>
      <c r="D3312" s="9">
        <v>18</v>
      </c>
      <c r="E3312" s="9" t="s">
        <v>4896</v>
      </c>
      <c r="F3312" s="20" t="s">
        <v>4908</v>
      </c>
      <c r="G3312" t="s">
        <v>4904</v>
      </c>
      <c r="H3312" t="str">
        <f>VLOOKUP(E3312,suppliers!$A$2:$B$18,2,)</f>
        <v>OTHER</v>
      </c>
      <c r="I3312" t="str">
        <f>VLOOKUP(C3312,Table_items[],2,FALSE)</f>
        <v>Hyperchol 100 MG 12 KPS</v>
      </c>
      <c r="J3312" t="str">
        <f>VLOOKUP(C3312,Table_items[],3,FALSE)</f>
        <v>Obat Kolesterol</v>
      </c>
      <c r="K3312" s="23">
        <f>VLOOKUP(C3312,Table_items[],4,FALSE)</f>
        <v>42800</v>
      </c>
      <c r="L3312" s="23">
        <f>VLOOKUP(C3312,Table_items[],5,FALSE)</f>
        <v>43442</v>
      </c>
    </row>
    <row r="3313" spans="1:12" s="23" customFormat="1" x14ac:dyDescent="0.2">
      <c r="A3313" s="11" t="s">
        <v>3615</v>
      </c>
      <c r="B3313" s="28">
        <v>44364</v>
      </c>
      <c r="C3313" s="13" t="s">
        <v>11</v>
      </c>
      <c r="D3313" s="13">
        <v>51</v>
      </c>
      <c r="E3313" s="9" t="s">
        <v>4896</v>
      </c>
      <c r="F3313" s="20" t="s">
        <v>4908</v>
      </c>
      <c r="G3313" t="s">
        <v>4904</v>
      </c>
      <c r="H3313" t="str">
        <f>VLOOKUP(E3313,suppliers!$A$2:$B$18,2,)</f>
        <v>OTHER</v>
      </c>
      <c r="I3313" t="str">
        <f>VLOOKUP(C3313,Table_items[],2,FALSE)</f>
        <v>Neozep Forte 1 Strip 4 Tablet</v>
      </c>
      <c r="J3313" t="str">
        <f>VLOOKUP(C3313,Table_items[],3,FALSE)</f>
        <v>Obat Batuk &amp; Pilek</v>
      </c>
      <c r="K3313" s="23">
        <f>VLOOKUP(C3313,Table_items[],4,FALSE)</f>
        <v>2324</v>
      </c>
      <c r="L3313" s="23">
        <f>VLOOKUP(C3313,Table_items[],5,FALSE)</f>
        <v>2338</v>
      </c>
    </row>
    <row r="3314" spans="1:12" s="23" customFormat="1" x14ac:dyDescent="0.2">
      <c r="A3314" s="7" t="s">
        <v>3616</v>
      </c>
      <c r="B3314" s="27">
        <v>44365</v>
      </c>
      <c r="C3314" s="9" t="s">
        <v>12</v>
      </c>
      <c r="D3314" s="9">
        <v>34</v>
      </c>
      <c r="E3314" s="9" t="s">
        <v>4896</v>
      </c>
      <c r="F3314" s="20" t="s">
        <v>4908</v>
      </c>
      <c r="G3314" t="s">
        <v>4904</v>
      </c>
      <c r="H3314" t="str">
        <f>VLOOKUP(E3314,suppliers!$A$2:$B$18,2,)</f>
        <v>OTHER</v>
      </c>
      <c r="I3314" t="str">
        <f>VLOOKUP(C3314,Table_items[],2,FALSE)</f>
        <v>Decolsen 1 Strip 4 Tablet</v>
      </c>
      <c r="J3314" t="str">
        <f>VLOOKUP(C3314,Table_items[],3,FALSE)</f>
        <v>Obat Batuk &amp; Pilek</v>
      </c>
      <c r="K3314" s="23">
        <f>VLOOKUP(C3314,Table_items[],4,FALSE)</f>
        <v>2886</v>
      </c>
      <c r="L3314" s="23">
        <f>VLOOKUP(C3314,Table_items[],5,FALSE)</f>
        <v>2915</v>
      </c>
    </row>
    <row r="3315" spans="1:12" s="23" customFormat="1" x14ac:dyDescent="0.2">
      <c r="A3315" s="11" t="s">
        <v>3617</v>
      </c>
      <c r="B3315" s="28">
        <v>44365</v>
      </c>
      <c r="C3315" s="13" t="s">
        <v>12</v>
      </c>
      <c r="D3315" s="13">
        <v>7</v>
      </c>
      <c r="E3315" s="9" t="s">
        <v>4896</v>
      </c>
      <c r="F3315" s="20" t="s">
        <v>4908</v>
      </c>
      <c r="G3315" t="s">
        <v>4904</v>
      </c>
      <c r="H3315" t="str">
        <f>VLOOKUP(E3315,suppliers!$A$2:$B$18,2,)</f>
        <v>OTHER</v>
      </c>
      <c r="I3315" t="str">
        <f>VLOOKUP(C3315,Table_items[],2,FALSE)</f>
        <v>Decolsen 1 Strip 4 Tablet</v>
      </c>
      <c r="J3315" t="str">
        <f>VLOOKUP(C3315,Table_items[],3,FALSE)</f>
        <v>Obat Batuk &amp; Pilek</v>
      </c>
      <c r="K3315" s="23">
        <f>VLOOKUP(C3315,Table_items[],4,FALSE)</f>
        <v>2886</v>
      </c>
      <c r="L3315" s="23">
        <f>VLOOKUP(C3315,Table_items[],5,FALSE)</f>
        <v>2915</v>
      </c>
    </row>
    <row r="3316" spans="1:12" s="23" customFormat="1" x14ac:dyDescent="0.2">
      <c r="A3316" s="7" t="s">
        <v>3618</v>
      </c>
      <c r="B3316" s="27">
        <v>44365</v>
      </c>
      <c r="C3316" s="9" t="s">
        <v>37</v>
      </c>
      <c r="D3316" s="9">
        <v>25</v>
      </c>
      <c r="E3316" s="9" t="s">
        <v>4896</v>
      </c>
      <c r="F3316" s="20" t="s">
        <v>4908</v>
      </c>
      <c r="G3316" t="s">
        <v>4904</v>
      </c>
      <c r="H3316" t="str">
        <f>VLOOKUP(E3316,suppliers!$A$2:$B$18,2,)</f>
        <v>OTHER</v>
      </c>
      <c r="I3316" t="str">
        <f>VLOOKUP(C3316,Table_items[],2,FALSE)</f>
        <v>Bodrex Extra</v>
      </c>
      <c r="J3316" t="str">
        <f>VLOOKUP(C3316,Table_items[],3,FALSE)</f>
        <v>Obat Sakit Kepala &amp; Demam</v>
      </c>
      <c r="K3316" s="23">
        <f>VLOOKUP(C3316,Table_items[],4,FALSE)</f>
        <v>50788</v>
      </c>
      <c r="L3316" s="23">
        <f>VLOOKUP(C3316,Table_items[],5,FALSE)</f>
        <v>51753</v>
      </c>
    </row>
    <row r="3317" spans="1:12" s="23" customFormat="1" x14ac:dyDescent="0.2">
      <c r="A3317" s="11" t="s">
        <v>3619</v>
      </c>
      <c r="B3317" s="28">
        <v>44365</v>
      </c>
      <c r="C3317" s="13" t="s">
        <v>24</v>
      </c>
      <c r="D3317" s="13">
        <v>24</v>
      </c>
      <c r="E3317" s="9" t="s">
        <v>4896</v>
      </c>
      <c r="F3317" s="20" t="s">
        <v>4908</v>
      </c>
      <c r="G3317" t="s">
        <v>4904</v>
      </c>
      <c r="H3317" t="str">
        <f>VLOOKUP(E3317,suppliers!$A$2:$B$18,2,)</f>
        <v>OTHER</v>
      </c>
      <c r="I3317" t="str">
        <f>VLOOKUP(C3317,Table_items[],2,FALSE)</f>
        <v>Irbesartan</v>
      </c>
      <c r="J3317" t="str">
        <f>VLOOKUP(C3317,Table_items[],3,FALSE)</f>
        <v>Obat Hipertensi</v>
      </c>
      <c r="K3317" s="23">
        <f>VLOOKUP(C3317,Table_items[],4,FALSE)</f>
        <v>108794</v>
      </c>
      <c r="L3317" s="23">
        <f>VLOOKUP(C3317,Table_items[],5,FALSE)</f>
        <v>109447</v>
      </c>
    </row>
    <row r="3318" spans="1:12" s="23" customFormat="1" x14ac:dyDescent="0.2">
      <c r="A3318" s="7" t="s">
        <v>3620</v>
      </c>
      <c r="B3318" s="27">
        <v>44365</v>
      </c>
      <c r="C3318" s="9" t="s">
        <v>24</v>
      </c>
      <c r="D3318" s="9">
        <v>27</v>
      </c>
      <c r="E3318" s="9" t="s">
        <v>4896</v>
      </c>
      <c r="F3318" s="20" t="s">
        <v>4908</v>
      </c>
      <c r="G3318" t="s">
        <v>4904</v>
      </c>
      <c r="H3318" t="str">
        <f>VLOOKUP(E3318,suppliers!$A$2:$B$18,2,)</f>
        <v>OTHER</v>
      </c>
      <c r="I3318" t="str">
        <f>VLOOKUP(C3318,Table_items[],2,FALSE)</f>
        <v>Irbesartan</v>
      </c>
      <c r="J3318" t="str">
        <f>VLOOKUP(C3318,Table_items[],3,FALSE)</f>
        <v>Obat Hipertensi</v>
      </c>
      <c r="K3318" s="23">
        <f>VLOOKUP(C3318,Table_items[],4,FALSE)</f>
        <v>108794</v>
      </c>
      <c r="L3318" s="23">
        <f>VLOOKUP(C3318,Table_items[],5,FALSE)</f>
        <v>109447</v>
      </c>
    </row>
    <row r="3319" spans="1:12" s="23" customFormat="1" x14ac:dyDescent="0.2">
      <c r="A3319" s="11" t="s">
        <v>3621</v>
      </c>
      <c r="B3319" s="28">
        <v>44365</v>
      </c>
      <c r="C3319" s="13" t="s">
        <v>36</v>
      </c>
      <c r="D3319" s="13">
        <v>13</v>
      </c>
      <c r="E3319" s="9" t="s">
        <v>4896</v>
      </c>
      <c r="F3319" s="20" t="s">
        <v>4908</v>
      </c>
      <c r="G3319" t="s">
        <v>4904</v>
      </c>
      <c r="H3319" t="str">
        <f>VLOOKUP(E3319,suppliers!$A$2:$B$18,2,)</f>
        <v>OTHER</v>
      </c>
      <c r="I3319" t="str">
        <f>VLOOKUP(C3319,Table_items[],2,FALSE)</f>
        <v>Sanmol Paracetamol</v>
      </c>
      <c r="J3319" t="str">
        <f>VLOOKUP(C3319,Table_items[],3,FALSE)</f>
        <v>Obat Sakit Kepala &amp; Demam</v>
      </c>
      <c r="K3319" s="23">
        <f>VLOOKUP(C3319,Table_items[],4,FALSE)</f>
        <v>16100</v>
      </c>
      <c r="L3319" s="23">
        <f>VLOOKUP(C3319,Table_items[],5,FALSE)</f>
        <v>16261</v>
      </c>
    </row>
    <row r="3320" spans="1:12" s="23" customFormat="1" x14ac:dyDescent="0.2">
      <c r="A3320" s="7" t="s">
        <v>3622</v>
      </c>
      <c r="B3320" s="27">
        <v>44365</v>
      </c>
      <c r="C3320" s="9" t="s">
        <v>16</v>
      </c>
      <c r="D3320" s="9">
        <v>27</v>
      </c>
      <c r="E3320" s="9" t="s">
        <v>4896</v>
      </c>
      <c r="F3320" s="20" t="s">
        <v>4908</v>
      </c>
      <c r="G3320" t="s">
        <v>4904</v>
      </c>
      <c r="H3320" t="str">
        <f>VLOOKUP(E3320,suppliers!$A$2:$B$18,2,)</f>
        <v>OTHER</v>
      </c>
      <c r="I3320" t="str">
        <f>VLOOKUP(C3320,Table_items[],2,FALSE)</f>
        <v>Ultraflu Box Isi 25 Strip</v>
      </c>
      <c r="J3320" t="str">
        <f>VLOOKUP(C3320,Table_items[],3,FALSE)</f>
        <v>Obat Batuk &amp; Pilek</v>
      </c>
      <c r="K3320" s="23">
        <f>VLOOKUP(C3320,Table_items[],4,FALSE)</f>
        <v>72500</v>
      </c>
      <c r="L3320" s="23">
        <f>VLOOKUP(C3320,Table_items[],5,FALSE)</f>
        <v>73805</v>
      </c>
    </row>
    <row r="3321" spans="1:12" s="23" customFormat="1" x14ac:dyDescent="0.2">
      <c r="A3321" s="11" t="s">
        <v>3623</v>
      </c>
      <c r="B3321" s="28">
        <v>44365</v>
      </c>
      <c r="C3321" s="13" t="s">
        <v>8</v>
      </c>
      <c r="D3321" s="13">
        <v>116</v>
      </c>
      <c r="E3321" s="9" t="s">
        <v>4896</v>
      </c>
      <c r="F3321" s="20" t="s">
        <v>4908</v>
      </c>
      <c r="G3321" t="s">
        <v>4904</v>
      </c>
      <c r="H3321" t="str">
        <f>VLOOKUP(E3321,suppliers!$A$2:$B$18,2,)</f>
        <v>OTHER</v>
      </c>
      <c r="I3321" t="str">
        <f>VLOOKUP(C3321,Table_items[],2,FALSE)</f>
        <v>Bisoprolol Ogb Dexa</v>
      </c>
      <c r="J3321" t="str">
        <f>VLOOKUP(C3321,Table_items[],3,FALSE)</f>
        <v>Obat Alergi</v>
      </c>
      <c r="K3321" s="23">
        <f>VLOOKUP(C3321,Table_items[],4,FALSE)</f>
        <v>10000</v>
      </c>
      <c r="L3321" s="23">
        <f>VLOOKUP(C3321,Table_items[],5,FALSE)</f>
        <v>10180</v>
      </c>
    </row>
    <row r="3322" spans="1:12" s="23" customFormat="1" x14ac:dyDescent="0.2">
      <c r="A3322" s="7" t="s">
        <v>3624</v>
      </c>
      <c r="B3322" s="27">
        <v>44366</v>
      </c>
      <c r="C3322" s="9" t="s">
        <v>37</v>
      </c>
      <c r="D3322" s="9">
        <v>57</v>
      </c>
      <c r="E3322" s="9" t="s">
        <v>4896</v>
      </c>
      <c r="F3322" s="20" t="s">
        <v>4908</v>
      </c>
      <c r="G3322" t="s">
        <v>4904</v>
      </c>
      <c r="H3322" t="str">
        <f>VLOOKUP(E3322,suppliers!$A$2:$B$18,2,)</f>
        <v>OTHER</v>
      </c>
      <c r="I3322" t="str">
        <f>VLOOKUP(C3322,Table_items[],2,FALSE)</f>
        <v>Bodrex Extra</v>
      </c>
      <c r="J3322" t="str">
        <f>VLOOKUP(C3322,Table_items[],3,FALSE)</f>
        <v>Obat Sakit Kepala &amp; Demam</v>
      </c>
      <c r="K3322" s="23">
        <f>VLOOKUP(C3322,Table_items[],4,FALSE)</f>
        <v>50788</v>
      </c>
      <c r="L3322" s="23">
        <f>VLOOKUP(C3322,Table_items[],5,FALSE)</f>
        <v>51753</v>
      </c>
    </row>
    <row r="3323" spans="1:12" s="23" customFormat="1" x14ac:dyDescent="0.2">
      <c r="A3323" s="11" t="s">
        <v>3625</v>
      </c>
      <c r="B3323" s="28">
        <v>44366</v>
      </c>
      <c r="C3323" s="13" t="s">
        <v>9</v>
      </c>
      <c r="D3323" s="13">
        <v>6</v>
      </c>
      <c r="E3323" s="9" t="s">
        <v>4896</v>
      </c>
      <c r="F3323" s="20" t="s">
        <v>4908</v>
      </c>
      <c r="G3323" t="s">
        <v>4904</v>
      </c>
      <c r="H3323" t="str">
        <f>VLOOKUP(E3323,suppliers!$A$2:$B$18,2,)</f>
        <v>OTHER</v>
      </c>
      <c r="I3323" t="str">
        <f>VLOOKUP(C3323,Table_items[],2,FALSE)</f>
        <v>Bedak Heroxyn 150 gr</v>
      </c>
      <c r="J3323" t="str">
        <f>VLOOKUP(C3323,Table_items[],3,FALSE)</f>
        <v>Obat Alergi</v>
      </c>
      <c r="K3323" s="23">
        <f>VLOOKUP(C3323,Table_items[],4,FALSE)</f>
        <v>16950</v>
      </c>
      <c r="L3323" s="23">
        <f>VLOOKUP(C3323,Table_items[],5,FALSE)</f>
        <v>17170</v>
      </c>
    </row>
    <row r="3324" spans="1:12" s="23" customFormat="1" x14ac:dyDescent="0.2">
      <c r="A3324" s="7" t="s">
        <v>3626</v>
      </c>
      <c r="B3324" s="27">
        <v>44366</v>
      </c>
      <c r="C3324" s="9" t="s">
        <v>10</v>
      </c>
      <c r="D3324" s="9">
        <v>23</v>
      </c>
      <c r="E3324" s="9" t="s">
        <v>4896</v>
      </c>
      <c r="F3324" s="20" t="s">
        <v>4908</v>
      </c>
      <c r="G3324" t="s">
        <v>4904</v>
      </c>
      <c r="H3324" t="str">
        <f>VLOOKUP(E3324,suppliers!$A$2:$B$18,2,)</f>
        <v>OTHER</v>
      </c>
      <c r="I3324" t="str">
        <f>VLOOKUP(C3324,Table_items[],2,FALSE)</f>
        <v>Dexteem Box Plus 100 Tablet</v>
      </c>
      <c r="J3324" t="str">
        <f>VLOOKUP(C3324,Table_items[],3,FALSE)</f>
        <v>Obat Alergi</v>
      </c>
      <c r="K3324" s="23">
        <f>VLOOKUP(C3324,Table_items[],4,FALSE)</f>
        <v>25322</v>
      </c>
      <c r="L3324" s="23">
        <f>VLOOKUP(C3324,Table_items[],5,FALSE)</f>
        <v>25449</v>
      </c>
    </row>
    <row r="3325" spans="1:12" s="23" customFormat="1" x14ac:dyDescent="0.2">
      <c r="A3325" s="11" t="s">
        <v>3627</v>
      </c>
      <c r="B3325" s="28">
        <v>44366</v>
      </c>
      <c r="C3325" s="13" t="s">
        <v>36</v>
      </c>
      <c r="D3325" s="13">
        <v>39</v>
      </c>
      <c r="E3325" s="9" t="s">
        <v>4896</v>
      </c>
      <c r="F3325" s="20" t="s">
        <v>4908</v>
      </c>
      <c r="G3325" t="s">
        <v>4904</v>
      </c>
      <c r="H3325" t="str">
        <f>VLOOKUP(E3325,suppliers!$A$2:$B$18,2,)</f>
        <v>OTHER</v>
      </c>
      <c r="I3325" t="str">
        <f>VLOOKUP(C3325,Table_items[],2,FALSE)</f>
        <v>Sanmol Paracetamol</v>
      </c>
      <c r="J3325" t="str">
        <f>VLOOKUP(C3325,Table_items[],3,FALSE)</f>
        <v>Obat Sakit Kepala &amp; Demam</v>
      </c>
      <c r="K3325" s="23">
        <f>VLOOKUP(C3325,Table_items[],4,FALSE)</f>
        <v>16100</v>
      </c>
      <c r="L3325" s="23">
        <f>VLOOKUP(C3325,Table_items[],5,FALSE)</f>
        <v>16261</v>
      </c>
    </row>
    <row r="3326" spans="1:12" s="23" customFormat="1" x14ac:dyDescent="0.2">
      <c r="A3326" s="7" t="s">
        <v>3628</v>
      </c>
      <c r="B3326" s="27">
        <v>44366</v>
      </c>
      <c r="C3326" s="9" t="s">
        <v>7</v>
      </c>
      <c r="D3326" s="9">
        <v>22</v>
      </c>
      <c r="E3326" s="9" t="s">
        <v>4896</v>
      </c>
      <c r="F3326" s="20" t="s">
        <v>4908</v>
      </c>
      <c r="G3326" t="s">
        <v>4904</v>
      </c>
      <c r="H3326" t="str">
        <f>VLOOKUP(E3326,suppliers!$A$2:$B$18,2,)</f>
        <v>OTHER</v>
      </c>
      <c r="I3326" t="str">
        <f>VLOOKUP(C3326,Table_items[],2,FALSE)</f>
        <v>Acetylcysteine Mahakam 200 mg</v>
      </c>
      <c r="J3326" t="str">
        <f>VLOOKUP(C3326,Table_items[],3,FALSE)</f>
        <v>Obat Alergi</v>
      </c>
      <c r="K3326" s="23">
        <f>VLOOKUP(C3326,Table_items[],4,FALSE)</f>
        <v>33000</v>
      </c>
      <c r="L3326" s="23">
        <f>VLOOKUP(C3326,Table_items[],5,FALSE)</f>
        <v>33330</v>
      </c>
    </row>
    <row r="3327" spans="1:12" s="23" customFormat="1" x14ac:dyDescent="0.2">
      <c r="A3327" s="11" t="s">
        <v>3629</v>
      </c>
      <c r="B3327" s="28">
        <v>44366</v>
      </c>
      <c r="C3327" s="13" t="s">
        <v>35</v>
      </c>
      <c r="D3327" s="13">
        <v>21</v>
      </c>
      <c r="E3327" s="9" t="s">
        <v>4896</v>
      </c>
      <c r="F3327" s="20" t="s">
        <v>4908</v>
      </c>
      <c r="G3327" t="s">
        <v>4904</v>
      </c>
      <c r="H3327" t="str">
        <f>VLOOKUP(E3327,suppliers!$A$2:$B$18,2,)</f>
        <v>OTHER</v>
      </c>
      <c r="I3327" t="str">
        <f>VLOOKUP(C3327,Table_items[],2,FALSE)</f>
        <v>Proris Ibuprofen</v>
      </c>
      <c r="J3327" t="str">
        <f>VLOOKUP(C3327,Table_items[],3,FALSE)</f>
        <v>Obat Sakit Kepala &amp; Demam</v>
      </c>
      <c r="K3327" s="23">
        <f>VLOOKUP(C3327,Table_items[],4,FALSE)</f>
        <v>25000</v>
      </c>
      <c r="L3327" s="23">
        <f>VLOOKUP(C3327,Table_items[],5,FALSE)</f>
        <v>25275</v>
      </c>
    </row>
    <row r="3328" spans="1:12" s="23" customFormat="1" x14ac:dyDescent="0.2">
      <c r="A3328" s="7" t="s">
        <v>3630</v>
      </c>
      <c r="B3328" s="27">
        <v>44367</v>
      </c>
      <c r="C3328" s="9" t="s">
        <v>16</v>
      </c>
      <c r="D3328" s="9">
        <v>28</v>
      </c>
      <c r="E3328" s="9" t="s">
        <v>4896</v>
      </c>
      <c r="F3328" s="20" t="s">
        <v>4908</v>
      </c>
      <c r="G3328" t="s">
        <v>4904</v>
      </c>
      <c r="H3328" t="str">
        <f>VLOOKUP(E3328,suppliers!$A$2:$B$18,2,)</f>
        <v>OTHER</v>
      </c>
      <c r="I3328" t="str">
        <f>VLOOKUP(C3328,Table_items[],2,FALSE)</f>
        <v>Ultraflu Box Isi 25 Strip</v>
      </c>
      <c r="J3328" t="str">
        <f>VLOOKUP(C3328,Table_items[],3,FALSE)</f>
        <v>Obat Batuk &amp; Pilek</v>
      </c>
      <c r="K3328" s="23">
        <f>VLOOKUP(C3328,Table_items[],4,FALSE)</f>
        <v>72500</v>
      </c>
      <c r="L3328" s="23">
        <f>VLOOKUP(C3328,Table_items[],5,FALSE)</f>
        <v>73805</v>
      </c>
    </row>
    <row r="3329" spans="1:12" s="23" customFormat="1" x14ac:dyDescent="0.2">
      <c r="A3329" s="11" t="s">
        <v>3631</v>
      </c>
      <c r="B3329" s="28">
        <v>44367</v>
      </c>
      <c r="C3329" s="13" t="s">
        <v>16</v>
      </c>
      <c r="D3329" s="13">
        <v>1</v>
      </c>
      <c r="E3329" s="9" t="s">
        <v>4896</v>
      </c>
      <c r="F3329" s="20" t="s">
        <v>4908</v>
      </c>
      <c r="G3329" t="s">
        <v>4904</v>
      </c>
      <c r="H3329" t="str">
        <f>VLOOKUP(E3329,suppliers!$A$2:$B$18,2,)</f>
        <v>OTHER</v>
      </c>
      <c r="I3329" t="str">
        <f>VLOOKUP(C3329,Table_items[],2,FALSE)</f>
        <v>Ultraflu Box Isi 25 Strip</v>
      </c>
      <c r="J3329" t="str">
        <f>VLOOKUP(C3329,Table_items[],3,FALSE)</f>
        <v>Obat Batuk &amp; Pilek</v>
      </c>
      <c r="K3329" s="23">
        <f>VLOOKUP(C3329,Table_items[],4,FALSE)</f>
        <v>72500</v>
      </c>
      <c r="L3329" s="23">
        <f>VLOOKUP(C3329,Table_items[],5,FALSE)</f>
        <v>73805</v>
      </c>
    </row>
    <row r="3330" spans="1:12" s="23" customFormat="1" x14ac:dyDescent="0.2">
      <c r="A3330" s="7" t="s">
        <v>3632</v>
      </c>
      <c r="B3330" s="27">
        <v>44367</v>
      </c>
      <c r="C3330" s="9" t="s">
        <v>16</v>
      </c>
      <c r="D3330" s="9">
        <v>27</v>
      </c>
      <c r="E3330" s="9" t="s">
        <v>4896</v>
      </c>
      <c r="F3330" s="20" t="s">
        <v>4908</v>
      </c>
      <c r="G3330" t="s">
        <v>4904</v>
      </c>
      <c r="H3330" t="str">
        <f>VLOOKUP(E3330,suppliers!$A$2:$B$18,2,)</f>
        <v>OTHER</v>
      </c>
      <c r="I3330" t="str">
        <f>VLOOKUP(C3330,Table_items[],2,FALSE)</f>
        <v>Ultraflu Box Isi 25 Strip</v>
      </c>
      <c r="J3330" t="str">
        <f>VLOOKUP(C3330,Table_items[],3,FALSE)</f>
        <v>Obat Batuk &amp; Pilek</v>
      </c>
      <c r="K3330" s="23">
        <f>VLOOKUP(C3330,Table_items[],4,FALSE)</f>
        <v>72500</v>
      </c>
      <c r="L3330" s="23">
        <f>VLOOKUP(C3330,Table_items[],5,FALSE)</f>
        <v>73805</v>
      </c>
    </row>
    <row r="3331" spans="1:12" s="23" customFormat="1" x14ac:dyDescent="0.2">
      <c r="A3331" s="11" t="s">
        <v>3633</v>
      </c>
      <c r="B3331" s="28">
        <v>44367</v>
      </c>
      <c r="C3331" s="13" t="s">
        <v>28</v>
      </c>
      <c r="D3331" s="13">
        <v>34</v>
      </c>
      <c r="E3331" s="9" t="s">
        <v>4896</v>
      </c>
      <c r="F3331" s="20" t="s">
        <v>4908</v>
      </c>
      <c r="G3331" t="s">
        <v>4904</v>
      </c>
      <c r="H3331" t="str">
        <f>VLOOKUP(E3331,suppliers!$A$2:$B$18,2,)</f>
        <v>OTHER</v>
      </c>
      <c r="I3331" t="str">
        <f>VLOOKUP(C3331,Table_items[],2,FALSE)</f>
        <v>Hyperchol 100 MG 12 KPS</v>
      </c>
      <c r="J3331" t="str">
        <f>VLOOKUP(C3331,Table_items[],3,FALSE)</f>
        <v>Obat Kolesterol</v>
      </c>
      <c r="K3331" s="23">
        <f>VLOOKUP(C3331,Table_items[],4,FALSE)</f>
        <v>42800</v>
      </c>
      <c r="L3331" s="23">
        <f>VLOOKUP(C3331,Table_items[],5,FALSE)</f>
        <v>43442</v>
      </c>
    </row>
    <row r="3332" spans="1:12" s="23" customFormat="1" x14ac:dyDescent="0.2">
      <c r="A3332" s="7" t="s">
        <v>3634</v>
      </c>
      <c r="B3332" s="27">
        <v>44367</v>
      </c>
      <c r="C3332" s="9" t="s">
        <v>14</v>
      </c>
      <c r="D3332" s="9">
        <v>20</v>
      </c>
      <c r="E3332" s="9" t="s">
        <v>4896</v>
      </c>
      <c r="F3332" s="20" t="s">
        <v>4908</v>
      </c>
      <c r="G3332" t="s">
        <v>4904</v>
      </c>
      <c r="H3332" t="str">
        <f>VLOOKUP(E3332,suppliers!$A$2:$B$18,2,)</f>
        <v>OTHER</v>
      </c>
      <c r="I3332" t="str">
        <f>VLOOKUP(C3332,Table_items[],2,FALSE)</f>
        <v>Lo Han Kuo Infusion 12</v>
      </c>
      <c r="J3332" t="str">
        <f>VLOOKUP(C3332,Table_items[],3,FALSE)</f>
        <v>Obat Batuk &amp; Pilek</v>
      </c>
      <c r="K3332" s="23">
        <f>VLOOKUP(C3332,Table_items[],4,FALSE)</f>
        <v>23869</v>
      </c>
      <c r="L3332" s="23">
        <f>VLOOKUP(C3332,Table_items[],5,FALSE)</f>
        <v>24179</v>
      </c>
    </row>
    <row r="3333" spans="1:12" s="23" customFormat="1" x14ac:dyDescent="0.2">
      <c r="A3333" s="11" t="s">
        <v>3635</v>
      </c>
      <c r="B3333" s="28">
        <v>44367</v>
      </c>
      <c r="C3333" s="13" t="s">
        <v>21</v>
      </c>
      <c r="D3333" s="13">
        <v>90</v>
      </c>
      <c r="E3333" s="9" t="s">
        <v>4896</v>
      </c>
      <c r="F3333" s="20" t="s">
        <v>4908</v>
      </c>
      <c r="G3333" t="s">
        <v>4904</v>
      </c>
      <c r="H3333" t="str">
        <f>VLOOKUP(E3333,suppliers!$A$2:$B$18,2,)</f>
        <v>OTHER</v>
      </c>
      <c r="I3333" t="str">
        <f>VLOOKUP(C3333,Table_items[],2,FALSE)</f>
        <v>Concor 5MG Strip 10</v>
      </c>
      <c r="J3333" t="str">
        <f>VLOOKUP(C3333,Table_items[],3,FALSE)</f>
        <v>Obat Hipertensi</v>
      </c>
      <c r="K3333" s="23">
        <f>VLOOKUP(C3333,Table_items[],4,FALSE)</f>
        <v>102000</v>
      </c>
      <c r="L3333" s="23">
        <f>VLOOKUP(C3333,Table_items[],5,FALSE)</f>
        <v>103632</v>
      </c>
    </row>
    <row r="3334" spans="1:12" s="23" customFormat="1" x14ac:dyDescent="0.2">
      <c r="A3334" s="7" t="s">
        <v>3636</v>
      </c>
      <c r="B3334" s="27">
        <v>44368</v>
      </c>
      <c r="C3334" s="9" t="s">
        <v>37</v>
      </c>
      <c r="D3334" s="9">
        <v>46</v>
      </c>
      <c r="E3334" s="9" t="s">
        <v>4896</v>
      </c>
      <c r="F3334" s="20" t="s">
        <v>4908</v>
      </c>
      <c r="G3334" t="s">
        <v>4904</v>
      </c>
      <c r="H3334" t="str">
        <f>VLOOKUP(E3334,suppliers!$A$2:$B$18,2,)</f>
        <v>OTHER</v>
      </c>
      <c r="I3334" t="str">
        <f>VLOOKUP(C3334,Table_items[],2,FALSE)</f>
        <v>Bodrex Extra</v>
      </c>
      <c r="J3334" t="str">
        <f>VLOOKUP(C3334,Table_items[],3,FALSE)</f>
        <v>Obat Sakit Kepala &amp; Demam</v>
      </c>
      <c r="K3334" s="23">
        <f>VLOOKUP(C3334,Table_items[],4,FALSE)</f>
        <v>50788</v>
      </c>
      <c r="L3334" s="23">
        <f>VLOOKUP(C3334,Table_items[],5,FALSE)</f>
        <v>51753</v>
      </c>
    </row>
    <row r="3335" spans="1:12" s="23" customFormat="1" x14ac:dyDescent="0.2">
      <c r="A3335" s="11" t="s">
        <v>3637</v>
      </c>
      <c r="B3335" s="28">
        <v>44368</v>
      </c>
      <c r="C3335" s="13" t="s">
        <v>37</v>
      </c>
      <c r="D3335" s="13">
        <v>34</v>
      </c>
      <c r="E3335" s="9" t="s">
        <v>4896</v>
      </c>
      <c r="F3335" s="20" t="s">
        <v>4908</v>
      </c>
      <c r="G3335" t="s">
        <v>4904</v>
      </c>
      <c r="H3335" t="str">
        <f>VLOOKUP(E3335,suppliers!$A$2:$B$18,2,)</f>
        <v>OTHER</v>
      </c>
      <c r="I3335" t="str">
        <f>VLOOKUP(C3335,Table_items[],2,FALSE)</f>
        <v>Bodrex Extra</v>
      </c>
      <c r="J3335" t="str">
        <f>VLOOKUP(C3335,Table_items[],3,FALSE)</f>
        <v>Obat Sakit Kepala &amp; Demam</v>
      </c>
      <c r="K3335" s="23">
        <f>VLOOKUP(C3335,Table_items[],4,FALSE)</f>
        <v>50788</v>
      </c>
      <c r="L3335" s="23">
        <f>VLOOKUP(C3335,Table_items[],5,FALSE)</f>
        <v>51753</v>
      </c>
    </row>
    <row r="3336" spans="1:12" s="23" customFormat="1" x14ac:dyDescent="0.2">
      <c r="A3336" s="7" t="s">
        <v>3638</v>
      </c>
      <c r="B3336" s="27">
        <v>44368</v>
      </c>
      <c r="C3336" s="9" t="s">
        <v>38</v>
      </c>
      <c r="D3336" s="9">
        <v>52</v>
      </c>
      <c r="E3336" s="9" t="s">
        <v>4896</v>
      </c>
      <c r="F3336" s="20" t="s">
        <v>4908</v>
      </c>
      <c r="G3336" t="s">
        <v>4904</v>
      </c>
      <c r="H3336" t="str">
        <f>VLOOKUP(E3336,suppliers!$A$2:$B$18,2,)</f>
        <v>OTHER</v>
      </c>
      <c r="I3336" t="str">
        <f>VLOOKUP(C3336,Table_items[],2,FALSE)</f>
        <v>Sanmol 500 MG 4 Tablet</v>
      </c>
      <c r="J3336" t="str">
        <f>VLOOKUP(C3336,Table_items[],3,FALSE)</f>
        <v>Obat Sakit Kepala &amp; Demam</v>
      </c>
      <c r="K3336" s="23">
        <f>VLOOKUP(C3336,Table_items[],4,FALSE)</f>
        <v>1600</v>
      </c>
      <c r="L3336" s="23">
        <f>VLOOKUP(C3336,Table_items[],5,FALSE)</f>
        <v>1619</v>
      </c>
    </row>
    <row r="3337" spans="1:12" s="23" customFormat="1" x14ac:dyDescent="0.2">
      <c r="A3337" s="11" t="s">
        <v>3639</v>
      </c>
      <c r="B3337" s="28">
        <v>44368</v>
      </c>
      <c r="C3337" s="13" t="s">
        <v>38</v>
      </c>
      <c r="D3337" s="13">
        <v>43</v>
      </c>
      <c r="E3337" s="9" t="s">
        <v>4896</v>
      </c>
      <c r="F3337" s="20" t="s">
        <v>4908</v>
      </c>
      <c r="G3337" t="s">
        <v>4904</v>
      </c>
      <c r="H3337" t="str">
        <f>VLOOKUP(E3337,suppliers!$A$2:$B$18,2,)</f>
        <v>OTHER</v>
      </c>
      <c r="I3337" t="str">
        <f>VLOOKUP(C3337,Table_items[],2,FALSE)</f>
        <v>Sanmol 500 MG 4 Tablet</v>
      </c>
      <c r="J3337" t="str">
        <f>VLOOKUP(C3337,Table_items[],3,FALSE)</f>
        <v>Obat Sakit Kepala &amp; Demam</v>
      </c>
      <c r="K3337" s="23">
        <f>VLOOKUP(C3337,Table_items[],4,FALSE)</f>
        <v>1600</v>
      </c>
      <c r="L3337" s="23">
        <f>VLOOKUP(C3337,Table_items[],5,FALSE)</f>
        <v>1619</v>
      </c>
    </row>
    <row r="3338" spans="1:12" s="23" customFormat="1" x14ac:dyDescent="0.2">
      <c r="A3338" s="7" t="s">
        <v>3640</v>
      </c>
      <c r="B3338" s="27">
        <v>44368</v>
      </c>
      <c r="C3338" s="9" t="s">
        <v>10</v>
      </c>
      <c r="D3338" s="9">
        <v>17</v>
      </c>
      <c r="E3338" s="9" t="s">
        <v>4896</v>
      </c>
      <c r="F3338" s="20" t="s">
        <v>4908</v>
      </c>
      <c r="G3338" t="s">
        <v>4904</v>
      </c>
      <c r="H3338" t="str">
        <f>VLOOKUP(E3338,suppliers!$A$2:$B$18,2,)</f>
        <v>OTHER</v>
      </c>
      <c r="I3338" t="str">
        <f>VLOOKUP(C3338,Table_items[],2,FALSE)</f>
        <v>Dexteem Box Plus 100 Tablet</v>
      </c>
      <c r="J3338" t="str">
        <f>VLOOKUP(C3338,Table_items[],3,FALSE)</f>
        <v>Obat Alergi</v>
      </c>
      <c r="K3338" s="23">
        <f>VLOOKUP(C3338,Table_items[],4,FALSE)</f>
        <v>25322</v>
      </c>
      <c r="L3338" s="23">
        <f>VLOOKUP(C3338,Table_items[],5,FALSE)</f>
        <v>25449</v>
      </c>
    </row>
    <row r="3339" spans="1:12" s="23" customFormat="1" x14ac:dyDescent="0.2">
      <c r="A3339" s="11" t="s">
        <v>3641</v>
      </c>
      <c r="B3339" s="28">
        <v>44368</v>
      </c>
      <c r="C3339" s="13" t="s">
        <v>36</v>
      </c>
      <c r="D3339" s="13">
        <v>42</v>
      </c>
      <c r="E3339" s="9" t="s">
        <v>4896</v>
      </c>
      <c r="F3339" s="20" t="s">
        <v>4908</v>
      </c>
      <c r="G3339" t="s">
        <v>4904</v>
      </c>
      <c r="H3339" t="str">
        <f>VLOOKUP(E3339,suppliers!$A$2:$B$18,2,)</f>
        <v>OTHER</v>
      </c>
      <c r="I3339" t="str">
        <f>VLOOKUP(C3339,Table_items[],2,FALSE)</f>
        <v>Sanmol Paracetamol</v>
      </c>
      <c r="J3339" t="str">
        <f>VLOOKUP(C3339,Table_items[],3,FALSE)</f>
        <v>Obat Sakit Kepala &amp; Demam</v>
      </c>
      <c r="K3339" s="23">
        <f>VLOOKUP(C3339,Table_items[],4,FALSE)</f>
        <v>16100</v>
      </c>
      <c r="L3339" s="23">
        <f>VLOOKUP(C3339,Table_items[],5,FALSE)</f>
        <v>16261</v>
      </c>
    </row>
    <row r="3340" spans="1:12" s="23" customFormat="1" x14ac:dyDescent="0.2">
      <c r="A3340" s="7" t="s">
        <v>3642</v>
      </c>
      <c r="B3340" s="27">
        <v>44368</v>
      </c>
      <c r="C3340" s="9" t="s">
        <v>17</v>
      </c>
      <c r="D3340" s="9">
        <v>16</v>
      </c>
      <c r="E3340" s="9" t="s">
        <v>4896</v>
      </c>
      <c r="F3340" s="20" t="s">
        <v>4908</v>
      </c>
      <c r="G3340" t="s">
        <v>4904</v>
      </c>
      <c r="H3340" t="str">
        <f>VLOOKUP(E3340,suppliers!$A$2:$B$18,2,)</f>
        <v>OTHER</v>
      </c>
      <c r="I3340" t="str">
        <f>VLOOKUP(C3340,Table_items[],2,FALSE)</f>
        <v>Vicks Inhaler 0.5 mL</v>
      </c>
      <c r="J3340" t="str">
        <f>VLOOKUP(C3340,Table_items[],3,FALSE)</f>
        <v>Obat Batuk &amp; Pilek</v>
      </c>
      <c r="K3340" s="23">
        <f>VLOOKUP(C3340,Table_items[],4,FALSE)</f>
        <v>16155</v>
      </c>
      <c r="L3340" s="23">
        <f>VLOOKUP(C3340,Table_items[],5,FALSE)</f>
        <v>16430</v>
      </c>
    </row>
    <row r="3341" spans="1:12" s="23" customFormat="1" x14ac:dyDescent="0.2">
      <c r="A3341" s="11" t="s">
        <v>3644</v>
      </c>
      <c r="B3341" s="28">
        <v>44368</v>
      </c>
      <c r="C3341" s="13" t="s">
        <v>35</v>
      </c>
      <c r="D3341" s="13">
        <v>16</v>
      </c>
      <c r="E3341" s="9" t="s">
        <v>4896</v>
      </c>
      <c r="F3341" s="20" t="s">
        <v>4908</v>
      </c>
      <c r="G3341" t="s">
        <v>4904</v>
      </c>
      <c r="H3341" t="str">
        <f>VLOOKUP(E3341,suppliers!$A$2:$B$18,2,)</f>
        <v>OTHER</v>
      </c>
      <c r="I3341" t="str">
        <f>VLOOKUP(C3341,Table_items[],2,FALSE)</f>
        <v>Proris Ibuprofen</v>
      </c>
      <c r="J3341" t="str">
        <f>VLOOKUP(C3341,Table_items[],3,FALSE)</f>
        <v>Obat Sakit Kepala &amp; Demam</v>
      </c>
      <c r="K3341" s="23">
        <f>VLOOKUP(C3341,Table_items[],4,FALSE)</f>
        <v>25000</v>
      </c>
      <c r="L3341" s="23">
        <f>VLOOKUP(C3341,Table_items[],5,FALSE)</f>
        <v>25275</v>
      </c>
    </row>
    <row r="3342" spans="1:12" s="23" customFormat="1" x14ac:dyDescent="0.2">
      <c r="A3342" s="7" t="s">
        <v>3645</v>
      </c>
      <c r="B3342" s="27">
        <v>44368</v>
      </c>
      <c r="C3342" s="9" t="s">
        <v>18</v>
      </c>
      <c r="D3342" s="9">
        <v>214</v>
      </c>
      <c r="E3342" s="9" t="s">
        <v>4896</v>
      </c>
      <c r="F3342" s="20" t="s">
        <v>4908</v>
      </c>
      <c r="G3342" t="s">
        <v>4904</v>
      </c>
      <c r="H3342" t="str">
        <f>VLOOKUP(E3342,suppliers!$A$2:$B$18,2,)</f>
        <v>OTHER</v>
      </c>
      <c r="I3342" t="str">
        <f>VLOOKUP(C3342,Table_items[],2,FALSE)</f>
        <v>Konidin 4 Tablet</v>
      </c>
      <c r="J3342" t="str">
        <f>VLOOKUP(C3342,Table_items[],3,FALSE)</f>
        <v>Obat Batuk &amp; Pilek</v>
      </c>
      <c r="K3342" s="23">
        <f>VLOOKUP(C3342,Table_items[],4,FALSE)</f>
        <v>2460</v>
      </c>
      <c r="L3342" s="23">
        <f>VLOOKUP(C3342,Table_items[],5,FALSE)</f>
        <v>2490</v>
      </c>
    </row>
    <row r="3343" spans="1:12" s="23" customFormat="1" x14ac:dyDescent="0.2">
      <c r="A3343" s="11" t="s">
        <v>3646</v>
      </c>
      <c r="B3343" s="28">
        <v>44369</v>
      </c>
      <c r="C3343" s="13" t="s">
        <v>37</v>
      </c>
      <c r="D3343" s="13">
        <v>34</v>
      </c>
      <c r="E3343" s="9" t="s">
        <v>4896</v>
      </c>
      <c r="F3343" s="20" t="s">
        <v>4908</v>
      </c>
      <c r="G3343" t="s">
        <v>4904</v>
      </c>
      <c r="H3343" t="str">
        <f>VLOOKUP(E3343,suppliers!$A$2:$B$18,2,)</f>
        <v>OTHER</v>
      </c>
      <c r="I3343" t="str">
        <f>VLOOKUP(C3343,Table_items[],2,FALSE)</f>
        <v>Bodrex Extra</v>
      </c>
      <c r="J3343" t="str">
        <f>VLOOKUP(C3343,Table_items[],3,FALSE)</f>
        <v>Obat Sakit Kepala &amp; Demam</v>
      </c>
      <c r="K3343" s="23">
        <f>VLOOKUP(C3343,Table_items[],4,FALSE)</f>
        <v>50788</v>
      </c>
      <c r="L3343" s="23">
        <f>VLOOKUP(C3343,Table_items[],5,FALSE)</f>
        <v>51753</v>
      </c>
    </row>
    <row r="3344" spans="1:12" s="23" customFormat="1" x14ac:dyDescent="0.2">
      <c r="A3344" s="7" t="s">
        <v>3647</v>
      </c>
      <c r="B3344" s="27">
        <v>44369</v>
      </c>
      <c r="C3344" s="9" t="s">
        <v>37</v>
      </c>
      <c r="D3344" s="9">
        <v>15</v>
      </c>
      <c r="E3344" s="9" t="s">
        <v>4896</v>
      </c>
      <c r="F3344" s="20" t="s">
        <v>4908</v>
      </c>
      <c r="G3344" t="s">
        <v>4904</v>
      </c>
      <c r="H3344" t="str">
        <f>VLOOKUP(E3344,suppliers!$A$2:$B$18,2,)</f>
        <v>OTHER</v>
      </c>
      <c r="I3344" t="str">
        <f>VLOOKUP(C3344,Table_items[],2,FALSE)</f>
        <v>Bodrex Extra</v>
      </c>
      <c r="J3344" t="str">
        <f>VLOOKUP(C3344,Table_items[],3,FALSE)</f>
        <v>Obat Sakit Kepala &amp; Demam</v>
      </c>
      <c r="K3344" s="23">
        <f>VLOOKUP(C3344,Table_items[],4,FALSE)</f>
        <v>50788</v>
      </c>
      <c r="L3344" s="23">
        <f>VLOOKUP(C3344,Table_items[],5,FALSE)</f>
        <v>51753</v>
      </c>
    </row>
    <row r="3345" spans="1:12" s="23" customFormat="1" x14ac:dyDescent="0.2">
      <c r="A3345" s="11" t="s">
        <v>3648</v>
      </c>
      <c r="B3345" s="28">
        <v>44369</v>
      </c>
      <c r="C3345" s="13" t="s">
        <v>37</v>
      </c>
      <c r="D3345" s="13">
        <v>44</v>
      </c>
      <c r="E3345" s="9" t="s">
        <v>4896</v>
      </c>
      <c r="F3345" s="20" t="s">
        <v>4908</v>
      </c>
      <c r="G3345" t="s">
        <v>4904</v>
      </c>
      <c r="H3345" t="str">
        <f>VLOOKUP(E3345,suppliers!$A$2:$B$18,2,)</f>
        <v>OTHER</v>
      </c>
      <c r="I3345" t="str">
        <f>VLOOKUP(C3345,Table_items[],2,FALSE)</f>
        <v>Bodrex Extra</v>
      </c>
      <c r="J3345" t="str">
        <f>VLOOKUP(C3345,Table_items[],3,FALSE)</f>
        <v>Obat Sakit Kepala &amp; Demam</v>
      </c>
      <c r="K3345" s="23">
        <f>VLOOKUP(C3345,Table_items[],4,FALSE)</f>
        <v>50788</v>
      </c>
      <c r="L3345" s="23">
        <f>VLOOKUP(C3345,Table_items[],5,FALSE)</f>
        <v>51753</v>
      </c>
    </row>
    <row r="3346" spans="1:12" s="23" customFormat="1" x14ac:dyDescent="0.2">
      <c r="A3346" s="7" t="s">
        <v>3649</v>
      </c>
      <c r="B3346" s="27">
        <v>44369</v>
      </c>
      <c r="C3346" s="9" t="s">
        <v>18</v>
      </c>
      <c r="D3346" s="9">
        <v>47</v>
      </c>
      <c r="E3346" s="9" t="s">
        <v>4896</v>
      </c>
      <c r="F3346" s="20" t="s">
        <v>4908</v>
      </c>
      <c r="G3346" t="s">
        <v>4904</v>
      </c>
      <c r="H3346" t="str">
        <f>VLOOKUP(E3346,suppliers!$A$2:$B$18,2,)</f>
        <v>OTHER</v>
      </c>
      <c r="I3346" t="str">
        <f>VLOOKUP(C3346,Table_items[],2,FALSE)</f>
        <v>Konidin 4 Tablet</v>
      </c>
      <c r="J3346" t="str">
        <f>VLOOKUP(C3346,Table_items[],3,FALSE)</f>
        <v>Obat Batuk &amp; Pilek</v>
      </c>
      <c r="K3346" s="23">
        <f>VLOOKUP(C3346,Table_items[],4,FALSE)</f>
        <v>2460</v>
      </c>
      <c r="L3346" s="23">
        <f>VLOOKUP(C3346,Table_items[],5,FALSE)</f>
        <v>2490</v>
      </c>
    </row>
    <row r="3347" spans="1:12" s="23" customFormat="1" x14ac:dyDescent="0.2">
      <c r="A3347" s="11" t="s">
        <v>3650</v>
      </c>
      <c r="B3347" s="28">
        <v>44370</v>
      </c>
      <c r="C3347" s="13" t="s">
        <v>37</v>
      </c>
      <c r="D3347" s="13">
        <v>23</v>
      </c>
      <c r="E3347" s="9" t="s">
        <v>4896</v>
      </c>
      <c r="F3347" s="20" t="s">
        <v>4908</v>
      </c>
      <c r="G3347" t="s">
        <v>4904</v>
      </c>
      <c r="H3347" t="str">
        <f>VLOOKUP(E3347,suppliers!$A$2:$B$18,2,)</f>
        <v>OTHER</v>
      </c>
      <c r="I3347" t="str">
        <f>VLOOKUP(C3347,Table_items[],2,FALSE)</f>
        <v>Bodrex Extra</v>
      </c>
      <c r="J3347" t="str">
        <f>VLOOKUP(C3347,Table_items[],3,FALSE)</f>
        <v>Obat Sakit Kepala &amp; Demam</v>
      </c>
      <c r="K3347" s="23">
        <f>VLOOKUP(C3347,Table_items[],4,FALSE)</f>
        <v>50788</v>
      </c>
      <c r="L3347" s="23">
        <f>VLOOKUP(C3347,Table_items[],5,FALSE)</f>
        <v>51753</v>
      </c>
    </row>
    <row r="3348" spans="1:12" s="23" customFormat="1" x14ac:dyDescent="0.2">
      <c r="A3348" s="7" t="s">
        <v>3651</v>
      </c>
      <c r="B3348" s="27">
        <v>44370</v>
      </c>
      <c r="C3348" s="9" t="s">
        <v>37</v>
      </c>
      <c r="D3348" s="9">
        <v>63</v>
      </c>
      <c r="E3348" s="9" t="s">
        <v>4896</v>
      </c>
      <c r="F3348" s="20" t="s">
        <v>4908</v>
      </c>
      <c r="G3348" t="s">
        <v>4904</v>
      </c>
      <c r="H3348" t="str">
        <f>VLOOKUP(E3348,suppliers!$A$2:$B$18,2,)</f>
        <v>OTHER</v>
      </c>
      <c r="I3348" t="str">
        <f>VLOOKUP(C3348,Table_items[],2,FALSE)</f>
        <v>Bodrex Extra</v>
      </c>
      <c r="J3348" t="str">
        <f>VLOOKUP(C3348,Table_items[],3,FALSE)</f>
        <v>Obat Sakit Kepala &amp; Demam</v>
      </c>
      <c r="K3348" s="23">
        <f>VLOOKUP(C3348,Table_items[],4,FALSE)</f>
        <v>50788</v>
      </c>
      <c r="L3348" s="23">
        <f>VLOOKUP(C3348,Table_items[],5,FALSE)</f>
        <v>51753</v>
      </c>
    </row>
    <row r="3349" spans="1:12" s="23" customFormat="1" x14ac:dyDescent="0.2">
      <c r="A3349" s="11" t="s">
        <v>3652</v>
      </c>
      <c r="B3349" s="28">
        <v>44370</v>
      </c>
      <c r="C3349" s="13" t="s">
        <v>16</v>
      </c>
      <c r="D3349" s="13">
        <v>80</v>
      </c>
      <c r="E3349" s="9" t="s">
        <v>4896</v>
      </c>
      <c r="F3349" s="20" t="s">
        <v>4908</v>
      </c>
      <c r="G3349" t="s">
        <v>4904</v>
      </c>
      <c r="H3349" t="str">
        <f>VLOOKUP(E3349,suppliers!$A$2:$B$18,2,)</f>
        <v>OTHER</v>
      </c>
      <c r="I3349" t="str">
        <f>VLOOKUP(C3349,Table_items[],2,FALSE)</f>
        <v>Ultraflu Box Isi 25 Strip</v>
      </c>
      <c r="J3349" t="str">
        <f>VLOOKUP(C3349,Table_items[],3,FALSE)</f>
        <v>Obat Batuk &amp; Pilek</v>
      </c>
      <c r="K3349" s="23">
        <f>VLOOKUP(C3349,Table_items[],4,FALSE)</f>
        <v>72500</v>
      </c>
      <c r="L3349" s="23">
        <f>VLOOKUP(C3349,Table_items[],5,FALSE)</f>
        <v>73805</v>
      </c>
    </row>
    <row r="3350" spans="1:12" s="23" customFormat="1" x14ac:dyDescent="0.2">
      <c r="A3350" s="7" t="s">
        <v>3653</v>
      </c>
      <c r="B3350" s="27">
        <v>44370</v>
      </c>
      <c r="C3350" s="9" t="s">
        <v>17</v>
      </c>
      <c r="D3350" s="9">
        <v>41</v>
      </c>
      <c r="E3350" s="9" t="s">
        <v>4896</v>
      </c>
      <c r="F3350" s="20" t="s">
        <v>4908</v>
      </c>
      <c r="G3350" t="s">
        <v>4904</v>
      </c>
      <c r="H3350" t="str">
        <f>VLOOKUP(E3350,suppliers!$A$2:$B$18,2,)</f>
        <v>OTHER</v>
      </c>
      <c r="I3350" t="str">
        <f>VLOOKUP(C3350,Table_items[],2,FALSE)</f>
        <v>Vicks Inhaler 0.5 mL</v>
      </c>
      <c r="J3350" t="str">
        <f>VLOOKUP(C3350,Table_items[],3,FALSE)</f>
        <v>Obat Batuk &amp; Pilek</v>
      </c>
      <c r="K3350" s="23">
        <f>VLOOKUP(C3350,Table_items[],4,FALSE)</f>
        <v>16155</v>
      </c>
      <c r="L3350" s="23">
        <f>VLOOKUP(C3350,Table_items[],5,FALSE)</f>
        <v>16430</v>
      </c>
    </row>
    <row r="3351" spans="1:12" s="23" customFormat="1" x14ac:dyDescent="0.2">
      <c r="A3351" s="11" t="s">
        <v>3654</v>
      </c>
      <c r="B3351" s="28">
        <v>44370</v>
      </c>
      <c r="C3351" s="13" t="s">
        <v>14</v>
      </c>
      <c r="D3351" s="13">
        <v>7</v>
      </c>
      <c r="E3351" s="9" t="s">
        <v>4896</v>
      </c>
      <c r="F3351" s="20" t="s">
        <v>4908</v>
      </c>
      <c r="G3351" t="s">
        <v>4904</v>
      </c>
      <c r="H3351" t="str">
        <f>VLOOKUP(E3351,suppliers!$A$2:$B$18,2,)</f>
        <v>OTHER</v>
      </c>
      <c r="I3351" t="str">
        <f>VLOOKUP(C3351,Table_items[],2,FALSE)</f>
        <v>Lo Han Kuo Infusion 12</v>
      </c>
      <c r="J3351" t="str">
        <f>VLOOKUP(C3351,Table_items[],3,FALSE)</f>
        <v>Obat Batuk &amp; Pilek</v>
      </c>
      <c r="K3351" s="23">
        <f>VLOOKUP(C3351,Table_items[],4,FALSE)</f>
        <v>23869</v>
      </c>
      <c r="L3351" s="23">
        <f>VLOOKUP(C3351,Table_items[],5,FALSE)</f>
        <v>24179</v>
      </c>
    </row>
    <row r="3352" spans="1:12" s="23" customFormat="1" x14ac:dyDescent="0.2">
      <c r="A3352" s="7" t="s">
        <v>3655</v>
      </c>
      <c r="B3352" s="27">
        <v>44370</v>
      </c>
      <c r="C3352" s="9" t="s">
        <v>14</v>
      </c>
      <c r="D3352" s="9">
        <v>9</v>
      </c>
      <c r="E3352" s="9" t="s">
        <v>4896</v>
      </c>
      <c r="F3352" s="20" t="s">
        <v>4908</v>
      </c>
      <c r="G3352" t="s">
        <v>4904</v>
      </c>
      <c r="H3352" t="str">
        <f>VLOOKUP(E3352,suppliers!$A$2:$B$18,2,)</f>
        <v>OTHER</v>
      </c>
      <c r="I3352" t="str">
        <f>VLOOKUP(C3352,Table_items[],2,FALSE)</f>
        <v>Lo Han Kuo Infusion 12</v>
      </c>
      <c r="J3352" t="str">
        <f>VLOOKUP(C3352,Table_items[],3,FALSE)</f>
        <v>Obat Batuk &amp; Pilek</v>
      </c>
      <c r="K3352" s="23">
        <f>VLOOKUP(C3352,Table_items[],4,FALSE)</f>
        <v>23869</v>
      </c>
      <c r="L3352" s="23">
        <f>VLOOKUP(C3352,Table_items[],5,FALSE)</f>
        <v>24179</v>
      </c>
    </row>
    <row r="3353" spans="1:12" s="23" customFormat="1" x14ac:dyDescent="0.2">
      <c r="A3353" s="11" t="s">
        <v>3656</v>
      </c>
      <c r="B3353" s="28">
        <v>44370</v>
      </c>
      <c r="C3353" s="13" t="s">
        <v>25</v>
      </c>
      <c r="D3353" s="13">
        <v>20</v>
      </c>
      <c r="E3353" s="9" t="s">
        <v>4896</v>
      </c>
      <c r="F3353" s="20" t="s">
        <v>4908</v>
      </c>
      <c r="G3353" t="s">
        <v>4904</v>
      </c>
      <c r="H3353" t="str">
        <f>VLOOKUP(E3353,suppliers!$A$2:$B$18,2,)</f>
        <v>OTHER</v>
      </c>
      <c r="I3353" t="str">
        <f>VLOOKUP(C3353,Table_items[],2,FALSE)</f>
        <v>Irvell 150MG Box 20 Tablet</v>
      </c>
      <c r="J3353" t="str">
        <f>VLOOKUP(C3353,Table_items[],3,FALSE)</f>
        <v>Obat Hipertensi</v>
      </c>
      <c r="K3353" s="23">
        <f>VLOOKUP(C3353,Table_items[],4,FALSE)</f>
        <v>143991</v>
      </c>
      <c r="L3353" s="23">
        <f>VLOOKUP(C3353,Table_items[],5,FALSE)</f>
        <v>146871</v>
      </c>
    </row>
    <row r="3354" spans="1:12" s="23" customFormat="1" x14ac:dyDescent="0.2">
      <c r="A3354" s="7" t="s">
        <v>3657</v>
      </c>
      <c r="B3354" s="27">
        <v>44371</v>
      </c>
      <c r="C3354" s="9" t="s">
        <v>12</v>
      </c>
      <c r="D3354" s="9">
        <v>33</v>
      </c>
      <c r="E3354" s="9" t="s">
        <v>4896</v>
      </c>
      <c r="F3354" s="20" t="s">
        <v>4908</v>
      </c>
      <c r="G3354" t="s">
        <v>4904</v>
      </c>
      <c r="H3354" t="str">
        <f>VLOOKUP(E3354,suppliers!$A$2:$B$18,2,)</f>
        <v>OTHER</v>
      </c>
      <c r="I3354" t="str">
        <f>VLOOKUP(C3354,Table_items[],2,FALSE)</f>
        <v>Decolsen 1 Strip 4 Tablet</v>
      </c>
      <c r="J3354" t="str">
        <f>VLOOKUP(C3354,Table_items[],3,FALSE)</f>
        <v>Obat Batuk &amp; Pilek</v>
      </c>
      <c r="K3354" s="23">
        <f>VLOOKUP(C3354,Table_items[],4,FALSE)</f>
        <v>2886</v>
      </c>
      <c r="L3354" s="23">
        <f>VLOOKUP(C3354,Table_items[],5,FALSE)</f>
        <v>2915</v>
      </c>
    </row>
    <row r="3355" spans="1:12" s="23" customFormat="1" x14ac:dyDescent="0.2">
      <c r="A3355" s="11" t="s">
        <v>3658</v>
      </c>
      <c r="B3355" s="28">
        <v>44371</v>
      </c>
      <c r="C3355" s="13" t="s">
        <v>37</v>
      </c>
      <c r="D3355" s="13">
        <v>51</v>
      </c>
      <c r="E3355" s="9" t="s">
        <v>4896</v>
      </c>
      <c r="F3355" s="20" t="s">
        <v>4908</v>
      </c>
      <c r="G3355" t="s">
        <v>4904</v>
      </c>
      <c r="H3355" t="str">
        <f>VLOOKUP(E3355,suppliers!$A$2:$B$18,2,)</f>
        <v>OTHER</v>
      </c>
      <c r="I3355" t="str">
        <f>VLOOKUP(C3355,Table_items[],2,FALSE)</f>
        <v>Bodrex Extra</v>
      </c>
      <c r="J3355" t="str">
        <f>VLOOKUP(C3355,Table_items[],3,FALSE)</f>
        <v>Obat Sakit Kepala &amp; Demam</v>
      </c>
      <c r="K3355" s="23">
        <f>VLOOKUP(C3355,Table_items[],4,FALSE)</f>
        <v>50788</v>
      </c>
      <c r="L3355" s="23">
        <f>VLOOKUP(C3355,Table_items[],5,FALSE)</f>
        <v>51753</v>
      </c>
    </row>
    <row r="3356" spans="1:12" s="23" customFormat="1" x14ac:dyDescent="0.2">
      <c r="A3356" s="7" t="s">
        <v>3659</v>
      </c>
      <c r="B3356" s="27">
        <v>44371</v>
      </c>
      <c r="C3356" s="9" t="s">
        <v>24</v>
      </c>
      <c r="D3356" s="9">
        <v>5</v>
      </c>
      <c r="E3356" s="9" t="s">
        <v>4896</v>
      </c>
      <c r="F3356" s="20" t="s">
        <v>4908</v>
      </c>
      <c r="G3356" t="s">
        <v>4904</v>
      </c>
      <c r="H3356" t="str">
        <f>VLOOKUP(E3356,suppliers!$A$2:$B$18,2,)</f>
        <v>OTHER</v>
      </c>
      <c r="I3356" t="str">
        <f>VLOOKUP(C3356,Table_items[],2,FALSE)</f>
        <v>Irbesartan</v>
      </c>
      <c r="J3356" t="str">
        <f>VLOOKUP(C3356,Table_items[],3,FALSE)</f>
        <v>Obat Hipertensi</v>
      </c>
      <c r="K3356" s="23">
        <f>VLOOKUP(C3356,Table_items[],4,FALSE)</f>
        <v>108794</v>
      </c>
      <c r="L3356" s="23">
        <f>VLOOKUP(C3356,Table_items[],5,FALSE)</f>
        <v>109447</v>
      </c>
    </row>
    <row r="3357" spans="1:12" s="23" customFormat="1" x14ac:dyDescent="0.2">
      <c r="A3357" s="11" t="s">
        <v>3660</v>
      </c>
      <c r="B3357" s="28">
        <v>44371</v>
      </c>
      <c r="C3357" s="13" t="s">
        <v>41</v>
      </c>
      <c r="D3357" s="13">
        <v>23</v>
      </c>
      <c r="E3357" s="9" t="s">
        <v>4896</v>
      </c>
      <c r="F3357" s="20" t="s">
        <v>4908</v>
      </c>
      <c r="G3357" t="s">
        <v>4904</v>
      </c>
      <c r="H3357" t="str">
        <f>VLOOKUP(E3357,suppliers!$A$2:$B$18,2,)</f>
        <v>OTHER</v>
      </c>
      <c r="I3357" t="str">
        <f>VLOOKUP(C3357,Table_items[],2,FALSE)</f>
        <v>Otilon Ear Drops 8 mL</v>
      </c>
      <c r="J3357" t="str">
        <f>VLOOKUP(C3357,Table_items[],3,FALSE)</f>
        <v>Obat Telinga</v>
      </c>
      <c r="K3357" s="23">
        <f>VLOOKUP(C3357,Table_items[],4,FALSE)</f>
        <v>55000</v>
      </c>
      <c r="L3357" s="23">
        <f>VLOOKUP(C3357,Table_items[],5,FALSE)</f>
        <v>55935</v>
      </c>
    </row>
    <row r="3358" spans="1:12" s="23" customFormat="1" x14ac:dyDescent="0.2">
      <c r="A3358" s="7" t="s">
        <v>3661</v>
      </c>
      <c r="B3358" s="27">
        <v>44371</v>
      </c>
      <c r="C3358" s="9" t="s">
        <v>22</v>
      </c>
      <c r="D3358" s="9">
        <v>36</v>
      </c>
      <c r="E3358" s="9" t="s">
        <v>4896</v>
      </c>
      <c r="F3358" s="20" t="s">
        <v>4908</v>
      </c>
      <c r="G3358" t="s">
        <v>4904</v>
      </c>
      <c r="H3358" t="str">
        <f>VLOOKUP(E3358,suppliers!$A$2:$B$18,2,)</f>
        <v>OTHER</v>
      </c>
      <c r="I3358" t="str">
        <f>VLOOKUP(C3358,Table_items[],2,FALSE)</f>
        <v>Candesartan Ogb Dexa</v>
      </c>
      <c r="J3358" t="str">
        <f>VLOOKUP(C3358,Table_items[],3,FALSE)</f>
        <v>Obat Hipertensi</v>
      </c>
      <c r="K3358" s="23">
        <f>VLOOKUP(C3358,Table_items[],4,FALSE)</f>
        <v>5000</v>
      </c>
      <c r="L3358" s="23">
        <f>VLOOKUP(C3358,Table_items[],5,FALSE)</f>
        <v>5095</v>
      </c>
    </row>
    <row r="3359" spans="1:12" s="23" customFormat="1" x14ac:dyDescent="0.2">
      <c r="A3359" s="11" t="s">
        <v>3662</v>
      </c>
      <c r="B3359" s="28">
        <v>44371</v>
      </c>
      <c r="C3359" s="13" t="s">
        <v>22</v>
      </c>
      <c r="D3359" s="13">
        <v>48</v>
      </c>
      <c r="E3359" s="9" t="s">
        <v>4896</v>
      </c>
      <c r="F3359" s="20" t="s">
        <v>4908</v>
      </c>
      <c r="G3359" t="s">
        <v>4904</v>
      </c>
      <c r="H3359" t="str">
        <f>VLOOKUP(E3359,suppliers!$A$2:$B$18,2,)</f>
        <v>OTHER</v>
      </c>
      <c r="I3359" t="str">
        <f>VLOOKUP(C3359,Table_items[],2,FALSE)</f>
        <v>Candesartan Ogb Dexa</v>
      </c>
      <c r="J3359" t="str">
        <f>VLOOKUP(C3359,Table_items[],3,FALSE)</f>
        <v>Obat Hipertensi</v>
      </c>
      <c r="K3359" s="23">
        <f>VLOOKUP(C3359,Table_items[],4,FALSE)</f>
        <v>5000</v>
      </c>
      <c r="L3359" s="23">
        <f>VLOOKUP(C3359,Table_items[],5,FALSE)</f>
        <v>5095</v>
      </c>
    </row>
    <row r="3360" spans="1:12" s="23" customFormat="1" x14ac:dyDescent="0.2">
      <c r="A3360" s="7" t="s">
        <v>3663</v>
      </c>
      <c r="B3360" s="27">
        <v>44371</v>
      </c>
      <c r="C3360" s="9" t="s">
        <v>10</v>
      </c>
      <c r="D3360" s="9">
        <v>10</v>
      </c>
      <c r="E3360" s="9" t="s">
        <v>4896</v>
      </c>
      <c r="F3360" s="20" t="s">
        <v>4908</v>
      </c>
      <c r="G3360" t="s">
        <v>4904</v>
      </c>
      <c r="H3360" t="str">
        <f>VLOOKUP(E3360,suppliers!$A$2:$B$18,2,)</f>
        <v>OTHER</v>
      </c>
      <c r="I3360" t="str">
        <f>VLOOKUP(C3360,Table_items[],2,FALSE)</f>
        <v>Dexteem Box Plus 100 Tablet</v>
      </c>
      <c r="J3360" t="str">
        <f>VLOOKUP(C3360,Table_items[],3,FALSE)</f>
        <v>Obat Alergi</v>
      </c>
      <c r="K3360" s="23">
        <f>VLOOKUP(C3360,Table_items[],4,FALSE)</f>
        <v>25322</v>
      </c>
      <c r="L3360" s="23">
        <f>VLOOKUP(C3360,Table_items[],5,FALSE)</f>
        <v>25449</v>
      </c>
    </row>
    <row r="3361" spans="1:12" s="23" customFormat="1" x14ac:dyDescent="0.2">
      <c r="A3361" s="11" t="s">
        <v>3664</v>
      </c>
      <c r="B3361" s="28">
        <v>44371</v>
      </c>
      <c r="C3361" s="13" t="s">
        <v>20</v>
      </c>
      <c r="D3361" s="13">
        <v>13</v>
      </c>
      <c r="E3361" s="9" t="s">
        <v>4896</v>
      </c>
      <c r="F3361" s="20" t="s">
        <v>4908</v>
      </c>
      <c r="G3361" t="s">
        <v>4904</v>
      </c>
      <c r="H3361" t="str">
        <f>VLOOKUP(E3361,suppliers!$A$2:$B$18,2,)</f>
        <v>OTHER</v>
      </c>
      <c r="I3361" t="str">
        <f>VLOOKUP(C3361,Table_items[],2,FALSE)</f>
        <v>Carditens</v>
      </c>
      <c r="J3361" t="str">
        <f>VLOOKUP(C3361,Table_items[],3,FALSE)</f>
        <v>Obat Hipertensi</v>
      </c>
      <c r="K3361" s="23">
        <f>VLOOKUP(C3361,Table_items[],4,FALSE)</f>
        <v>100000</v>
      </c>
      <c r="L3361" s="23">
        <f>VLOOKUP(C3361,Table_items[],5,FALSE)</f>
        <v>100900</v>
      </c>
    </row>
    <row r="3362" spans="1:12" s="23" customFormat="1" x14ac:dyDescent="0.2">
      <c r="A3362" s="7" t="s">
        <v>3665</v>
      </c>
      <c r="B3362" s="27">
        <v>44371</v>
      </c>
      <c r="C3362" s="9" t="s">
        <v>8</v>
      </c>
      <c r="D3362" s="9">
        <v>91</v>
      </c>
      <c r="E3362" s="9" t="s">
        <v>4896</v>
      </c>
      <c r="F3362" s="20" t="s">
        <v>4908</v>
      </c>
      <c r="G3362" t="s">
        <v>4904</v>
      </c>
      <c r="H3362" t="str">
        <f>VLOOKUP(E3362,suppliers!$A$2:$B$18,2,)</f>
        <v>OTHER</v>
      </c>
      <c r="I3362" t="str">
        <f>VLOOKUP(C3362,Table_items[],2,FALSE)</f>
        <v>Bisoprolol Ogb Dexa</v>
      </c>
      <c r="J3362" t="str">
        <f>VLOOKUP(C3362,Table_items[],3,FALSE)</f>
        <v>Obat Alergi</v>
      </c>
      <c r="K3362" s="23">
        <f>VLOOKUP(C3362,Table_items[],4,FALSE)</f>
        <v>10000</v>
      </c>
      <c r="L3362" s="23">
        <f>VLOOKUP(C3362,Table_items[],5,FALSE)</f>
        <v>10180</v>
      </c>
    </row>
    <row r="3363" spans="1:12" s="23" customFormat="1" x14ac:dyDescent="0.2">
      <c r="A3363" s="11" t="s">
        <v>3666</v>
      </c>
      <c r="B3363" s="28">
        <v>44372</v>
      </c>
      <c r="C3363" s="13" t="s">
        <v>12</v>
      </c>
      <c r="D3363" s="13">
        <v>1</v>
      </c>
      <c r="E3363" s="9" t="s">
        <v>4896</v>
      </c>
      <c r="F3363" s="20" t="s">
        <v>4908</v>
      </c>
      <c r="G3363" t="s">
        <v>4904</v>
      </c>
      <c r="H3363" t="str">
        <f>VLOOKUP(E3363,suppliers!$A$2:$B$18,2,)</f>
        <v>OTHER</v>
      </c>
      <c r="I3363" t="str">
        <f>VLOOKUP(C3363,Table_items[],2,FALSE)</f>
        <v>Decolsen 1 Strip 4 Tablet</v>
      </c>
      <c r="J3363" t="str">
        <f>VLOOKUP(C3363,Table_items[],3,FALSE)</f>
        <v>Obat Batuk &amp; Pilek</v>
      </c>
      <c r="K3363" s="23">
        <f>VLOOKUP(C3363,Table_items[],4,FALSE)</f>
        <v>2886</v>
      </c>
      <c r="L3363" s="23">
        <f>VLOOKUP(C3363,Table_items[],5,FALSE)</f>
        <v>2915</v>
      </c>
    </row>
    <row r="3364" spans="1:12" s="23" customFormat="1" x14ac:dyDescent="0.2">
      <c r="A3364" s="7" t="s">
        <v>3667</v>
      </c>
      <c r="B3364" s="27">
        <v>44372</v>
      </c>
      <c r="C3364" s="9" t="s">
        <v>24</v>
      </c>
      <c r="D3364" s="9">
        <v>15</v>
      </c>
      <c r="E3364" s="9" t="s">
        <v>4896</v>
      </c>
      <c r="F3364" s="20" t="s">
        <v>4908</v>
      </c>
      <c r="G3364" t="s">
        <v>4904</v>
      </c>
      <c r="H3364" t="str">
        <f>VLOOKUP(E3364,suppliers!$A$2:$B$18,2,)</f>
        <v>OTHER</v>
      </c>
      <c r="I3364" t="str">
        <f>VLOOKUP(C3364,Table_items[],2,FALSE)</f>
        <v>Irbesartan</v>
      </c>
      <c r="J3364" t="str">
        <f>VLOOKUP(C3364,Table_items[],3,FALSE)</f>
        <v>Obat Hipertensi</v>
      </c>
      <c r="K3364" s="23">
        <f>VLOOKUP(C3364,Table_items[],4,FALSE)</f>
        <v>108794</v>
      </c>
      <c r="L3364" s="23">
        <f>VLOOKUP(C3364,Table_items[],5,FALSE)</f>
        <v>109447</v>
      </c>
    </row>
    <row r="3365" spans="1:12" s="23" customFormat="1" x14ac:dyDescent="0.2">
      <c r="A3365" s="11" t="s">
        <v>3668</v>
      </c>
      <c r="B3365" s="28">
        <v>44372</v>
      </c>
      <c r="C3365" s="13" t="s">
        <v>41</v>
      </c>
      <c r="D3365" s="13">
        <v>29</v>
      </c>
      <c r="E3365" s="9" t="s">
        <v>4896</v>
      </c>
      <c r="F3365" s="20" t="s">
        <v>4908</v>
      </c>
      <c r="G3365" t="s">
        <v>4904</v>
      </c>
      <c r="H3365" t="str">
        <f>VLOOKUP(E3365,suppliers!$A$2:$B$18,2,)</f>
        <v>OTHER</v>
      </c>
      <c r="I3365" t="str">
        <f>VLOOKUP(C3365,Table_items[],2,FALSE)</f>
        <v>Otilon Ear Drops 8 mL</v>
      </c>
      <c r="J3365" t="str">
        <f>VLOOKUP(C3365,Table_items[],3,FALSE)</f>
        <v>Obat Telinga</v>
      </c>
      <c r="K3365" s="23">
        <f>VLOOKUP(C3365,Table_items[],4,FALSE)</f>
        <v>55000</v>
      </c>
      <c r="L3365" s="23">
        <f>VLOOKUP(C3365,Table_items[],5,FALSE)</f>
        <v>55935</v>
      </c>
    </row>
    <row r="3366" spans="1:12" s="23" customFormat="1" x14ac:dyDescent="0.2">
      <c r="A3366" s="7" t="s">
        <v>3669</v>
      </c>
      <c r="B3366" s="27">
        <v>44372</v>
      </c>
      <c r="C3366" s="9" t="s">
        <v>36</v>
      </c>
      <c r="D3366" s="9">
        <v>200</v>
      </c>
      <c r="E3366" s="9" t="s">
        <v>4896</v>
      </c>
      <c r="F3366" s="20" t="s">
        <v>4908</v>
      </c>
      <c r="G3366" t="s">
        <v>4904</v>
      </c>
      <c r="H3366" t="str">
        <f>VLOOKUP(E3366,suppliers!$A$2:$B$18,2,)</f>
        <v>OTHER</v>
      </c>
      <c r="I3366" t="str">
        <f>VLOOKUP(C3366,Table_items[],2,FALSE)</f>
        <v>Sanmol Paracetamol</v>
      </c>
      <c r="J3366" t="str">
        <f>VLOOKUP(C3366,Table_items[],3,FALSE)</f>
        <v>Obat Sakit Kepala &amp; Demam</v>
      </c>
      <c r="K3366" s="23">
        <f>VLOOKUP(C3366,Table_items[],4,FALSE)</f>
        <v>16100</v>
      </c>
      <c r="L3366" s="23">
        <f>VLOOKUP(C3366,Table_items[],5,FALSE)</f>
        <v>16261</v>
      </c>
    </row>
    <row r="3367" spans="1:12" s="23" customFormat="1" x14ac:dyDescent="0.2">
      <c r="A3367" s="11" t="s">
        <v>3670</v>
      </c>
      <c r="B3367" s="28">
        <v>44372</v>
      </c>
      <c r="C3367" s="13" t="s">
        <v>36</v>
      </c>
      <c r="D3367" s="13">
        <v>40</v>
      </c>
      <c r="E3367" s="9" t="s">
        <v>4896</v>
      </c>
      <c r="F3367" s="20" t="s">
        <v>4908</v>
      </c>
      <c r="G3367" t="s">
        <v>4904</v>
      </c>
      <c r="H3367" t="str">
        <f>VLOOKUP(E3367,suppliers!$A$2:$B$18,2,)</f>
        <v>OTHER</v>
      </c>
      <c r="I3367" t="str">
        <f>VLOOKUP(C3367,Table_items[],2,FALSE)</f>
        <v>Sanmol Paracetamol</v>
      </c>
      <c r="J3367" t="str">
        <f>VLOOKUP(C3367,Table_items[],3,FALSE)</f>
        <v>Obat Sakit Kepala &amp; Demam</v>
      </c>
      <c r="K3367" s="23">
        <f>VLOOKUP(C3367,Table_items[],4,FALSE)</f>
        <v>16100</v>
      </c>
      <c r="L3367" s="23">
        <f>VLOOKUP(C3367,Table_items[],5,FALSE)</f>
        <v>16261</v>
      </c>
    </row>
    <row r="3368" spans="1:12" s="23" customFormat="1" x14ac:dyDescent="0.2">
      <c r="A3368" s="7" t="s">
        <v>3671</v>
      </c>
      <c r="B3368" s="27">
        <v>44373</v>
      </c>
      <c r="C3368" s="9" t="s">
        <v>38</v>
      </c>
      <c r="D3368" s="9">
        <v>27</v>
      </c>
      <c r="E3368" s="9" t="s">
        <v>4896</v>
      </c>
      <c r="F3368" s="20" t="s">
        <v>4908</v>
      </c>
      <c r="G3368" t="s">
        <v>4904</v>
      </c>
      <c r="H3368" t="str">
        <f>VLOOKUP(E3368,suppliers!$A$2:$B$18,2,)</f>
        <v>OTHER</v>
      </c>
      <c r="I3368" t="str">
        <f>VLOOKUP(C3368,Table_items[],2,FALSE)</f>
        <v>Sanmol 500 MG 4 Tablet</v>
      </c>
      <c r="J3368" t="str">
        <f>VLOOKUP(C3368,Table_items[],3,FALSE)</f>
        <v>Obat Sakit Kepala &amp; Demam</v>
      </c>
      <c r="K3368" s="23">
        <f>VLOOKUP(C3368,Table_items[],4,FALSE)</f>
        <v>1600</v>
      </c>
      <c r="L3368" s="23">
        <f>VLOOKUP(C3368,Table_items[],5,FALSE)</f>
        <v>1619</v>
      </c>
    </row>
    <row r="3369" spans="1:12" s="23" customFormat="1" x14ac:dyDescent="0.2">
      <c r="A3369" s="11" t="s">
        <v>3672</v>
      </c>
      <c r="B3369" s="28">
        <v>44373</v>
      </c>
      <c r="C3369" s="13" t="s">
        <v>20</v>
      </c>
      <c r="D3369" s="13">
        <v>38</v>
      </c>
      <c r="E3369" s="9" t="s">
        <v>4896</v>
      </c>
      <c r="F3369" s="20" t="s">
        <v>4908</v>
      </c>
      <c r="G3369" t="s">
        <v>4904</v>
      </c>
      <c r="H3369" t="str">
        <f>VLOOKUP(E3369,suppliers!$A$2:$B$18,2,)</f>
        <v>OTHER</v>
      </c>
      <c r="I3369" t="str">
        <f>VLOOKUP(C3369,Table_items[],2,FALSE)</f>
        <v>Carditens</v>
      </c>
      <c r="J3369" t="str">
        <f>VLOOKUP(C3369,Table_items[],3,FALSE)</f>
        <v>Obat Hipertensi</v>
      </c>
      <c r="K3369" s="23">
        <f>VLOOKUP(C3369,Table_items[],4,FALSE)</f>
        <v>100000</v>
      </c>
      <c r="L3369" s="23">
        <f>VLOOKUP(C3369,Table_items[],5,FALSE)</f>
        <v>100900</v>
      </c>
    </row>
    <row r="3370" spans="1:12" s="23" customFormat="1" x14ac:dyDescent="0.2">
      <c r="A3370" s="7" t="s">
        <v>3673</v>
      </c>
      <c r="B3370" s="27">
        <v>44373</v>
      </c>
      <c r="C3370" s="9" t="s">
        <v>20</v>
      </c>
      <c r="D3370" s="9">
        <v>21</v>
      </c>
      <c r="E3370" s="9" t="s">
        <v>4896</v>
      </c>
      <c r="F3370" s="20" t="s">
        <v>4908</v>
      </c>
      <c r="G3370" t="s">
        <v>4904</v>
      </c>
      <c r="H3370" t="str">
        <f>VLOOKUP(E3370,suppliers!$A$2:$B$18,2,)</f>
        <v>OTHER</v>
      </c>
      <c r="I3370" t="str">
        <f>VLOOKUP(C3370,Table_items[],2,FALSE)</f>
        <v>Carditens</v>
      </c>
      <c r="J3370" t="str">
        <f>VLOOKUP(C3370,Table_items[],3,FALSE)</f>
        <v>Obat Hipertensi</v>
      </c>
      <c r="K3370" s="23">
        <f>VLOOKUP(C3370,Table_items[],4,FALSE)</f>
        <v>100000</v>
      </c>
      <c r="L3370" s="23">
        <f>VLOOKUP(C3370,Table_items[],5,FALSE)</f>
        <v>100900</v>
      </c>
    </row>
    <row r="3371" spans="1:12" x14ac:dyDescent="0.2">
      <c r="A3371" s="11" t="s">
        <v>3674</v>
      </c>
      <c r="B3371" s="28">
        <v>44373</v>
      </c>
      <c r="C3371" s="13" t="s">
        <v>8</v>
      </c>
      <c r="D3371" s="13">
        <v>1</v>
      </c>
      <c r="E3371" s="9" t="s">
        <v>4896</v>
      </c>
      <c r="F3371" s="20" t="s">
        <v>4908</v>
      </c>
      <c r="G3371" t="s">
        <v>4904</v>
      </c>
      <c r="H3371" t="str">
        <f>VLOOKUP(E3371,suppliers!$A$2:$B$18,2,)</f>
        <v>OTHER</v>
      </c>
      <c r="I3371" t="str">
        <f>VLOOKUP(C3371,Table_items[],2,FALSE)</f>
        <v>Bisoprolol Ogb Dexa</v>
      </c>
      <c r="J3371" t="str">
        <f>VLOOKUP(C3371,Table_items[],3,FALSE)</f>
        <v>Obat Alergi</v>
      </c>
      <c r="K3371" s="23">
        <f>VLOOKUP(C3371,Table_items[],4,FALSE)</f>
        <v>10000</v>
      </c>
      <c r="L3371" s="23">
        <f>VLOOKUP(C3371,Table_items[],5,FALSE)</f>
        <v>10180</v>
      </c>
    </row>
    <row r="3372" spans="1:12" x14ac:dyDescent="0.2">
      <c r="A3372" s="7" t="s">
        <v>3675</v>
      </c>
      <c r="B3372" s="27">
        <v>44373</v>
      </c>
      <c r="C3372" s="9" t="s">
        <v>17</v>
      </c>
      <c r="D3372" s="9">
        <v>10</v>
      </c>
      <c r="E3372" s="9" t="s">
        <v>4896</v>
      </c>
      <c r="F3372" s="20" t="s">
        <v>4908</v>
      </c>
      <c r="G3372" t="s">
        <v>4904</v>
      </c>
      <c r="H3372" t="str">
        <f>VLOOKUP(E3372,suppliers!$A$2:$B$18,2,)</f>
        <v>OTHER</v>
      </c>
      <c r="I3372" t="str">
        <f>VLOOKUP(C3372,Table_items[],2,FALSE)</f>
        <v>Vicks Inhaler 0.5 mL</v>
      </c>
      <c r="J3372" t="str">
        <f>VLOOKUP(C3372,Table_items[],3,FALSE)</f>
        <v>Obat Batuk &amp; Pilek</v>
      </c>
      <c r="K3372" s="23">
        <f>VLOOKUP(C3372,Table_items[],4,FALSE)</f>
        <v>16155</v>
      </c>
      <c r="L3372" s="23">
        <f>VLOOKUP(C3372,Table_items[],5,FALSE)</f>
        <v>16430</v>
      </c>
    </row>
    <row r="3373" spans="1:12" x14ac:dyDescent="0.2">
      <c r="A3373" s="11" t="s">
        <v>3676</v>
      </c>
      <c r="B3373" s="28">
        <v>44373</v>
      </c>
      <c r="C3373" s="13" t="s">
        <v>7</v>
      </c>
      <c r="D3373" s="13">
        <v>44</v>
      </c>
      <c r="E3373" s="9" t="s">
        <v>4896</v>
      </c>
      <c r="F3373" s="20" t="s">
        <v>4908</v>
      </c>
      <c r="G3373" t="s">
        <v>4904</v>
      </c>
      <c r="H3373" t="str">
        <f>VLOOKUP(E3373,suppliers!$A$2:$B$18,2,)</f>
        <v>OTHER</v>
      </c>
      <c r="I3373" t="str">
        <f>VLOOKUP(C3373,Table_items[],2,FALSE)</f>
        <v>Acetylcysteine Mahakam 200 mg</v>
      </c>
      <c r="J3373" t="str">
        <f>VLOOKUP(C3373,Table_items[],3,FALSE)</f>
        <v>Obat Alergi</v>
      </c>
      <c r="K3373" s="23">
        <f>VLOOKUP(C3373,Table_items[],4,FALSE)</f>
        <v>33000</v>
      </c>
      <c r="L3373" s="23">
        <f>VLOOKUP(C3373,Table_items[],5,FALSE)</f>
        <v>33330</v>
      </c>
    </row>
    <row r="3374" spans="1:12" x14ac:dyDescent="0.2">
      <c r="A3374" s="7" t="s">
        <v>3677</v>
      </c>
      <c r="B3374" s="27">
        <v>44374</v>
      </c>
      <c r="C3374" s="9" t="s">
        <v>12</v>
      </c>
      <c r="D3374" s="9">
        <v>6</v>
      </c>
      <c r="E3374" s="9" t="s">
        <v>4896</v>
      </c>
      <c r="F3374" s="20" t="s">
        <v>4908</v>
      </c>
      <c r="G3374" t="s">
        <v>4904</v>
      </c>
      <c r="H3374" t="str">
        <f>VLOOKUP(E3374,suppliers!$A$2:$B$18,2,)</f>
        <v>OTHER</v>
      </c>
      <c r="I3374" t="str">
        <f>VLOOKUP(C3374,Table_items[],2,FALSE)</f>
        <v>Decolsen 1 Strip 4 Tablet</v>
      </c>
      <c r="J3374" t="str">
        <f>VLOOKUP(C3374,Table_items[],3,FALSE)</f>
        <v>Obat Batuk &amp; Pilek</v>
      </c>
      <c r="K3374" s="23">
        <f>VLOOKUP(C3374,Table_items[],4,FALSE)</f>
        <v>2886</v>
      </c>
      <c r="L3374" s="23">
        <f>VLOOKUP(C3374,Table_items[],5,FALSE)</f>
        <v>2915</v>
      </c>
    </row>
    <row r="3375" spans="1:12" x14ac:dyDescent="0.2">
      <c r="A3375" s="11" t="s">
        <v>3678</v>
      </c>
      <c r="B3375" s="28">
        <v>44374</v>
      </c>
      <c r="C3375" s="13" t="s">
        <v>12</v>
      </c>
      <c r="D3375" s="13">
        <v>29</v>
      </c>
      <c r="E3375" s="9" t="s">
        <v>4896</v>
      </c>
      <c r="F3375" s="20" t="s">
        <v>4908</v>
      </c>
      <c r="G3375" t="s">
        <v>4904</v>
      </c>
      <c r="H3375" t="str">
        <f>VLOOKUP(E3375,suppliers!$A$2:$B$18,2,)</f>
        <v>OTHER</v>
      </c>
      <c r="I3375" t="str">
        <f>VLOOKUP(C3375,Table_items[],2,FALSE)</f>
        <v>Decolsen 1 Strip 4 Tablet</v>
      </c>
      <c r="J3375" t="str">
        <f>VLOOKUP(C3375,Table_items[],3,FALSE)</f>
        <v>Obat Batuk &amp; Pilek</v>
      </c>
      <c r="K3375" s="23">
        <f>VLOOKUP(C3375,Table_items[],4,FALSE)</f>
        <v>2886</v>
      </c>
      <c r="L3375" s="23">
        <f>VLOOKUP(C3375,Table_items[],5,FALSE)</f>
        <v>2915</v>
      </c>
    </row>
    <row r="3376" spans="1:12" x14ac:dyDescent="0.2">
      <c r="A3376" s="7" t="s">
        <v>3679</v>
      </c>
      <c r="B3376" s="27">
        <v>44374</v>
      </c>
      <c r="C3376" s="9" t="s">
        <v>38</v>
      </c>
      <c r="D3376" s="9">
        <v>18</v>
      </c>
      <c r="E3376" s="9" t="s">
        <v>4896</v>
      </c>
      <c r="F3376" s="20" t="s">
        <v>4908</v>
      </c>
      <c r="G3376" t="s">
        <v>4904</v>
      </c>
      <c r="H3376" t="str">
        <f>VLOOKUP(E3376,suppliers!$A$2:$B$18,2,)</f>
        <v>OTHER</v>
      </c>
      <c r="I3376" t="str">
        <f>VLOOKUP(C3376,Table_items[],2,FALSE)</f>
        <v>Sanmol 500 MG 4 Tablet</v>
      </c>
      <c r="J3376" t="str">
        <f>VLOOKUP(C3376,Table_items[],3,FALSE)</f>
        <v>Obat Sakit Kepala &amp; Demam</v>
      </c>
      <c r="K3376" s="23">
        <f>VLOOKUP(C3376,Table_items[],4,FALSE)</f>
        <v>1600</v>
      </c>
      <c r="L3376" s="23">
        <f>VLOOKUP(C3376,Table_items[],5,FALSE)</f>
        <v>1619</v>
      </c>
    </row>
    <row r="3377" spans="1:12" x14ac:dyDescent="0.2">
      <c r="A3377" s="11" t="s">
        <v>3680</v>
      </c>
      <c r="B3377" s="28">
        <v>44374</v>
      </c>
      <c r="C3377" s="13" t="s">
        <v>41</v>
      </c>
      <c r="D3377" s="13">
        <v>11</v>
      </c>
      <c r="E3377" s="9" t="s">
        <v>4896</v>
      </c>
      <c r="F3377" s="20" t="s">
        <v>4908</v>
      </c>
      <c r="G3377" t="s">
        <v>4904</v>
      </c>
      <c r="H3377" t="str">
        <f>VLOOKUP(E3377,suppliers!$A$2:$B$18,2,)</f>
        <v>OTHER</v>
      </c>
      <c r="I3377" t="str">
        <f>VLOOKUP(C3377,Table_items[],2,FALSE)</f>
        <v>Otilon Ear Drops 8 mL</v>
      </c>
      <c r="J3377" t="str">
        <f>VLOOKUP(C3377,Table_items[],3,FALSE)</f>
        <v>Obat Telinga</v>
      </c>
      <c r="K3377" s="23">
        <f>VLOOKUP(C3377,Table_items[],4,FALSE)</f>
        <v>55000</v>
      </c>
      <c r="L3377" s="23">
        <f>VLOOKUP(C3377,Table_items[],5,FALSE)</f>
        <v>55935</v>
      </c>
    </row>
    <row r="3378" spans="1:12" x14ac:dyDescent="0.2">
      <c r="A3378" s="7" t="s">
        <v>3681</v>
      </c>
      <c r="B3378" s="27">
        <v>44374</v>
      </c>
      <c r="C3378" s="9" t="s">
        <v>28</v>
      </c>
      <c r="D3378" s="9">
        <v>136</v>
      </c>
      <c r="E3378" s="9" t="s">
        <v>4896</v>
      </c>
      <c r="F3378" s="20" t="s">
        <v>4908</v>
      </c>
      <c r="G3378" t="s">
        <v>4904</v>
      </c>
      <c r="H3378" t="str">
        <f>VLOOKUP(E3378,suppliers!$A$2:$B$18,2,)</f>
        <v>OTHER</v>
      </c>
      <c r="I3378" t="str">
        <f>VLOOKUP(C3378,Table_items[],2,FALSE)</f>
        <v>Hyperchol 100 MG 12 KPS</v>
      </c>
      <c r="J3378" t="str">
        <f>VLOOKUP(C3378,Table_items[],3,FALSE)</f>
        <v>Obat Kolesterol</v>
      </c>
      <c r="K3378" s="23">
        <f>VLOOKUP(C3378,Table_items[],4,FALSE)</f>
        <v>42800</v>
      </c>
      <c r="L3378" s="23">
        <f>VLOOKUP(C3378,Table_items[],5,FALSE)</f>
        <v>43442</v>
      </c>
    </row>
    <row r="3379" spans="1:12" x14ac:dyDescent="0.2">
      <c r="A3379" s="11" t="s">
        <v>3682</v>
      </c>
      <c r="B3379" s="28">
        <v>44375</v>
      </c>
      <c r="C3379" s="13" t="s">
        <v>12</v>
      </c>
      <c r="D3379" s="13">
        <v>31</v>
      </c>
      <c r="E3379" s="9" t="s">
        <v>4896</v>
      </c>
      <c r="F3379" s="20" t="s">
        <v>4908</v>
      </c>
      <c r="G3379" t="s">
        <v>4904</v>
      </c>
      <c r="H3379" t="str">
        <f>VLOOKUP(E3379,suppliers!$A$2:$B$18,2,)</f>
        <v>OTHER</v>
      </c>
      <c r="I3379" t="str">
        <f>VLOOKUP(C3379,Table_items[],2,FALSE)</f>
        <v>Decolsen 1 Strip 4 Tablet</v>
      </c>
      <c r="J3379" t="str">
        <f>VLOOKUP(C3379,Table_items[],3,FALSE)</f>
        <v>Obat Batuk &amp; Pilek</v>
      </c>
      <c r="K3379" s="23">
        <f>VLOOKUP(C3379,Table_items[],4,FALSE)</f>
        <v>2886</v>
      </c>
      <c r="L3379" s="23">
        <f>VLOOKUP(C3379,Table_items[],5,FALSE)</f>
        <v>2915</v>
      </c>
    </row>
    <row r="3380" spans="1:12" x14ac:dyDescent="0.2">
      <c r="A3380" s="7" t="s">
        <v>3683</v>
      </c>
      <c r="B3380" s="27">
        <v>44375</v>
      </c>
      <c r="C3380" s="9" t="s">
        <v>16</v>
      </c>
      <c r="D3380" s="9">
        <v>76</v>
      </c>
      <c r="E3380" s="9" t="s">
        <v>4896</v>
      </c>
      <c r="F3380" s="20" t="s">
        <v>4908</v>
      </c>
      <c r="G3380" t="s">
        <v>4904</v>
      </c>
      <c r="H3380" t="str">
        <f>VLOOKUP(E3380,suppliers!$A$2:$B$18,2,)</f>
        <v>OTHER</v>
      </c>
      <c r="I3380" t="str">
        <f>VLOOKUP(C3380,Table_items[],2,FALSE)</f>
        <v>Ultraflu Box Isi 25 Strip</v>
      </c>
      <c r="J3380" t="str">
        <f>VLOOKUP(C3380,Table_items[],3,FALSE)</f>
        <v>Obat Batuk &amp; Pilek</v>
      </c>
      <c r="K3380" s="23">
        <f>VLOOKUP(C3380,Table_items[],4,FALSE)</f>
        <v>72500</v>
      </c>
      <c r="L3380" s="23">
        <f>VLOOKUP(C3380,Table_items[],5,FALSE)</f>
        <v>73805</v>
      </c>
    </row>
    <row r="3381" spans="1:12" x14ac:dyDescent="0.2">
      <c r="A3381" s="11" t="s">
        <v>3684</v>
      </c>
      <c r="B3381" s="28">
        <v>44375</v>
      </c>
      <c r="C3381" s="13" t="s">
        <v>16</v>
      </c>
      <c r="D3381" s="13">
        <v>32</v>
      </c>
      <c r="E3381" s="9" t="s">
        <v>4896</v>
      </c>
      <c r="F3381" s="20" t="s">
        <v>4908</v>
      </c>
      <c r="G3381" t="s">
        <v>4904</v>
      </c>
      <c r="H3381" t="str">
        <f>VLOOKUP(E3381,suppliers!$A$2:$B$18,2,)</f>
        <v>OTHER</v>
      </c>
      <c r="I3381" t="str">
        <f>VLOOKUP(C3381,Table_items[],2,FALSE)</f>
        <v>Ultraflu Box Isi 25 Strip</v>
      </c>
      <c r="J3381" t="str">
        <f>VLOOKUP(C3381,Table_items[],3,FALSE)</f>
        <v>Obat Batuk &amp; Pilek</v>
      </c>
      <c r="K3381" s="23">
        <f>VLOOKUP(C3381,Table_items[],4,FALSE)</f>
        <v>72500</v>
      </c>
      <c r="L3381" s="23">
        <f>VLOOKUP(C3381,Table_items[],5,FALSE)</f>
        <v>73805</v>
      </c>
    </row>
    <row r="3382" spans="1:12" x14ac:dyDescent="0.2">
      <c r="A3382" s="7" t="s">
        <v>3685</v>
      </c>
      <c r="B3382" s="27">
        <v>44375</v>
      </c>
      <c r="C3382" s="9" t="s">
        <v>11</v>
      </c>
      <c r="D3382" s="9">
        <v>4</v>
      </c>
      <c r="E3382" s="9" t="s">
        <v>4896</v>
      </c>
      <c r="F3382" s="20" t="s">
        <v>4908</v>
      </c>
      <c r="G3382" t="s">
        <v>4904</v>
      </c>
      <c r="H3382" t="str">
        <f>VLOOKUP(E3382,suppliers!$A$2:$B$18,2,)</f>
        <v>OTHER</v>
      </c>
      <c r="I3382" t="str">
        <f>VLOOKUP(C3382,Table_items[],2,FALSE)</f>
        <v>Neozep Forte 1 Strip 4 Tablet</v>
      </c>
      <c r="J3382" t="str">
        <f>VLOOKUP(C3382,Table_items[],3,FALSE)</f>
        <v>Obat Batuk &amp; Pilek</v>
      </c>
      <c r="K3382" s="23">
        <f>VLOOKUP(C3382,Table_items[],4,FALSE)</f>
        <v>2324</v>
      </c>
      <c r="L3382" s="23">
        <f>VLOOKUP(C3382,Table_items[],5,FALSE)</f>
        <v>2338</v>
      </c>
    </row>
    <row r="3383" spans="1:12" x14ac:dyDescent="0.2">
      <c r="A3383" s="11" t="s">
        <v>3686</v>
      </c>
      <c r="B3383" s="28">
        <v>44376</v>
      </c>
      <c r="C3383" s="13" t="s">
        <v>37</v>
      </c>
      <c r="D3383" s="13">
        <v>70</v>
      </c>
      <c r="E3383" s="9" t="s">
        <v>4896</v>
      </c>
      <c r="F3383" s="20" t="s">
        <v>4908</v>
      </c>
      <c r="G3383" t="s">
        <v>4904</v>
      </c>
      <c r="H3383" t="str">
        <f>VLOOKUP(E3383,suppliers!$A$2:$B$18,2,)</f>
        <v>OTHER</v>
      </c>
      <c r="I3383" t="str">
        <f>VLOOKUP(C3383,Table_items[],2,FALSE)</f>
        <v>Bodrex Extra</v>
      </c>
      <c r="J3383" t="str">
        <f>VLOOKUP(C3383,Table_items[],3,FALSE)</f>
        <v>Obat Sakit Kepala &amp; Demam</v>
      </c>
      <c r="K3383" s="23">
        <f>VLOOKUP(C3383,Table_items[],4,FALSE)</f>
        <v>50788</v>
      </c>
      <c r="L3383" s="23">
        <f>VLOOKUP(C3383,Table_items[],5,FALSE)</f>
        <v>51753</v>
      </c>
    </row>
    <row r="3384" spans="1:12" x14ac:dyDescent="0.2">
      <c r="A3384" s="7" t="s">
        <v>3687</v>
      </c>
      <c r="B3384" s="27">
        <v>44376</v>
      </c>
      <c r="C3384" s="9" t="s">
        <v>24</v>
      </c>
      <c r="D3384" s="9">
        <v>30</v>
      </c>
      <c r="E3384" s="9" t="s">
        <v>4896</v>
      </c>
      <c r="F3384" s="20" t="s">
        <v>4908</v>
      </c>
      <c r="G3384" t="s">
        <v>4904</v>
      </c>
      <c r="H3384" t="str">
        <f>VLOOKUP(E3384,suppliers!$A$2:$B$18,2,)</f>
        <v>OTHER</v>
      </c>
      <c r="I3384" t="str">
        <f>VLOOKUP(C3384,Table_items[],2,FALSE)</f>
        <v>Irbesartan</v>
      </c>
      <c r="J3384" t="str">
        <f>VLOOKUP(C3384,Table_items[],3,FALSE)</f>
        <v>Obat Hipertensi</v>
      </c>
      <c r="K3384" s="23">
        <f>VLOOKUP(C3384,Table_items[],4,FALSE)</f>
        <v>108794</v>
      </c>
      <c r="L3384" s="23">
        <f>VLOOKUP(C3384,Table_items[],5,FALSE)</f>
        <v>109447</v>
      </c>
    </row>
    <row r="3385" spans="1:12" x14ac:dyDescent="0.2">
      <c r="A3385" s="11" t="s">
        <v>3688</v>
      </c>
      <c r="B3385" s="28">
        <v>44376</v>
      </c>
      <c r="C3385" s="13" t="s">
        <v>24</v>
      </c>
      <c r="D3385" s="13">
        <v>1</v>
      </c>
      <c r="E3385" s="9" t="s">
        <v>4896</v>
      </c>
      <c r="F3385" s="20" t="s">
        <v>4908</v>
      </c>
      <c r="G3385" t="s">
        <v>4904</v>
      </c>
      <c r="H3385" t="str">
        <f>VLOOKUP(E3385,suppliers!$A$2:$B$18,2,)</f>
        <v>OTHER</v>
      </c>
      <c r="I3385" t="str">
        <f>VLOOKUP(C3385,Table_items[],2,FALSE)</f>
        <v>Irbesartan</v>
      </c>
      <c r="J3385" t="str">
        <f>VLOOKUP(C3385,Table_items[],3,FALSE)</f>
        <v>Obat Hipertensi</v>
      </c>
      <c r="K3385" s="23">
        <f>VLOOKUP(C3385,Table_items[],4,FALSE)</f>
        <v>108794</v>
      </c>
      <c r="L3385" s="23">
        <f>VLOOKUP(C3385,Table_items[],5,FALSE)</f>
        <v>109447</v>
      </c>
    </row>
    <row r="3386" spans="1:12" x14ac:dyDescent="0.2">
      <c r="A3386" s="7" t="s">
        <v>3689</v>
      </c>
      <c r="B3386" s="27">
        <v>44376</v>
      </c>
      <c r="C3386" s="9" t="s">
        <v>38</v>
      </c>
      <c r="D3386" s="9">
        <v>38</v>
      </c>
      <c r="E3386" s="9" t="s">
        <v>4896</v>
      </c>
      <c r="F3386" s="20" t="s">
        <v>4908</v>
      </c>
      <c r="G3386" t="s">
        <v>4904</v>
      </c>
      <c r="H3386" t="str">
        <f>VLOOKUP(E3386,suppliers!$A$2:$B$18,2,)</f>
        <v>OTHER</v>
      </c>
      <c r="I3386" t="str">
        <f>VLOOKUP(C3386,Table_items[],2,FALSE)</f>
        <v>Sanmol 500 MG 4 Tablet</v>
      </c>
      <c r="J3386" t="str">
        <f>VLOOKUP(C3386,Table_items[],3,FALSE)</f>
        <v>Obat Sakit Kepala &amp; Demam</v>
      </c>
      <c r="K3386" s="23">
        <f>VLOOKUP(C3386,Table_items[],4,FALSE)</f>
        <v>1600</v>
      </c>
      <c r="L3386" s="23">
        <f>VLOOKUP(C3386,Table_items[],5,FALSE)</f>
        <v>1619</v>
      </c>
    </row>
    <row r="3387" spans="1:12" s="23" customFormat="1" x14ac:dyDescent="0.2">
      <c r="A3387" s="11" t="s">
        <v>3690</v>
      </c>
      <c r="B3387" s="28">
        <v>44376</v>
      </c>
      <c r="C3387" s="13" t="s">
        <v>41</v>
      </c>
      <c r="D3387" s="13">
        <v>51</v>
      </c>
      <c r="E3387" s="9" t="s">
        <v>4896</v>
      </c>
      <c r="F3387" s="20" t="s">
        <v>4908</v>
      </c>
      <c r="G3387" t="s">
        <v>4904</v>
      </c>
      <c r="H3387" t="str">
        <f>VLOOKUP(E3387,suppliers!$A$2:$B$18,2,)</f>
        <v>OTHER</v>
      </c>
      <c r="I3387" t="str">
        <f>VLOOKUP(C3387,Table_items[],2,FALSE)</f>
        <v>Otilon Ear Drops 8 mL</v>
      </c>
      <c r="J3387" t="str">
        <f>VLOOKUP(C3387,Table_items[],3,FALSE)</f>
        <v>Obat Telinga</v>
      </c>
      <c r="K3387" s="23">
        <f>VLOOKUP(C3387,Table_items[],4,FALSE)</f>
        <v>55000</v>
      </c>
      <c r="L3387" s="23">
        <f>VLOOKUP(C3387,Table_items[],5,FALSE)</f>
        <v>55935</v>
      </c>
    </row>
    <row r="3388" spans="1:12" s="23" customFormat="1" x14ac:dyDescent="0.2">
      <c r="A3388" s="7" t="s">
        <v>3691</v>
      </c>
      <c r="B3388" s="27">
        <v>44376</v>
      </c>
      <c r="C3388" s="9" t="s">
        <v>36</v>
      </c>
      <c r="D3388" s="9">
        <v>255</v>
      </c>
      <c r="E3388" s="9" t="s">
        <v>4896</v>
      </c>
      <c r="F3388" s="20" t="s">
        <v>4908</v>
      </c>
      <c r="G3388" t="s">
        <v>4904</v>
      </c>
      <c r="H3388" t="str">
        <f>VLOOKUP(E3388,suppliers!$A$2:$B$18,2,)</f>
        <v>OTHER</v>
      </c>
      <c r="I3388" t="str">
        <f>VLOOKUP(C3388,Table_items[],2,FALSE)</f>
        <v>Sanmol Paracetamol</v>
      </c>
      <c r="J3388" t="str">
        <f>VLOOKUP(C3388,Table_items[],3,FALSE)</f>
        <v>Obat Sakit Kepala &amp; Demam</v>
      </c>
      <c r="K3388" s="23">
        <f>VLOOKUP(C3388,Table_items[],4,FALSE)</f>
        <v>16100</v>
      </c>
      <c r="L3388" s="23">
        <f>VLOOKUP(C3388,Table_items[],5,FALSE)</f>
        <v>16261</v>
      </c>
    </row>
    <row r="3389" spans="1:12" s="23" customFormat="1" x14ac:dyDescent="0.2">
      <c r="A3389" s="11" t="s">
        <v>3692</v>
      </c>
      <c r="B3389" s="28">
        <v>44376</v>
      </c>
      <c r="C3389" s="13" t="s">
        <v>25</v>
      </c>
      <c r="D3389" s="13">
        <v>2</v>
      </c>
      <c r="E3389" s="9" t="s">
        <v>4896</v>
      </c>
      <c r="F3389" s="20" t="s">
        <v>4908</v>
      </c>
      <c r="G3389" t="s">
        <v>4904</v>
      </c>
      <c r="H3389" t="str">
        <f>VLOOKUP(E3389,suppliers!$A$2:$B$18,2,)</f>
        <v>OTHER</v>
      </c>
      <c r="I3389" t="str">
        <f>VLOOKUP(C3389,Table_items[],2,FALSE)</f>
        <v>Irvell 150MG Box 20 Tablet</v>
      </c>
      <c r="J3389" t="str">
        <f>VLOOKUP(C3389,Table_items[],3,FALSE)</f>
        <v>Obat Hipertensi</v>
      </c>
      <c r="K3389" s="23">
        <f>VLOOKUP(C3389,Table_items[],4,FALSE)</f>
        <v>143991</v>
      </c>
      <c r="L3389" s="23">
        <f>VLOOKUP(C3389,Table_items[],5,FALSE)</f>
        <v>146871</v>
      </c>
    </row>
    <row r="3390" spans="1:12" s="23" customFormat="1" x14ac:dyDescent="0.2">
      <c r="A3390" s="7" t="s">
        <v>3693</v>
      </c>
      <c r="B3390" s="27">
        <v>44376</v>
      </c>
      <c r="C3390" s="9" t="s">
        <v>21</v>
      </c>
      <c r="D3390" s="9">
        <v>35</v>
      </c>
      <c r="E3390" s="9" t="s">
        <v>4896</v>
      </c>
      <c r="F3390" s="20" t="s">
        <v>4908</v>
      </c>
      <c r="G3390" t="s">
        <v>4904</v>
      </c>
      <c r="H3390" t="str">
        <f>VLOOKUP(E3390,suppliers!$A$2:$B$18,2,)</f>
        <v>OTHER</v>
      </c>
      <c r="I3390" t="str">
        <f>VLOOKUP(C3390,Table_items[],2,FALSE)</f>
        <v>Concor 5MG Strip 10</v>
      </c>
      <c r="J3390" t="str">
        <f>VLOOKUP(C3390,Table_items[],3,FALSE)</f>
        <v>Obat Hipertensi</v>
      </c>
      <c r="K3390" s="23">
        <f>VLOOKUP(C3390,Table_items[],4,FALSE)</f>
        <v>102000</v>
      </c>
      <c r="L3390" s="23">
        <f>VLOOKUP(C3390,Table_items[],5,FALSE)</f>
        <v>103632</v>
      </c>
    </row>
    <row r="3391" spans="1:12" s="23" customFormat="1" x14ac:dyDescent="0.2">
      <c r="A3391" s="11" t="s">
        <v>3694</v>
      </c>
      <c r="B3391" s="28">
        <v>44377</v>
      </c>
      <c r="C3391" s="13" t="s">
        <v>9</v>
      </c>
      <c r="D3391" s="13">
        <v>17</v>
      </c>
      <c r="E3391" s="9" t="s">
        <v>4896</v>
      </c>
      <c r="F3391" s="20" t="s">
        <v>4908</v>
      </c>
      <c r="G3391" t="s">
        <v>4904</v>
      </c>
      <c r="H3391" t="str">
        <f>VLOOKUP(E3391,suppliers!$A$2:$B$18,2,)</f>
        <v>OTHER</v>
      </c>
      <c r="I3391" t="str">
        <f>VLOOKUP(C3391,Table_items[],2,FALSE)</f>
        <v>Bedak Heroxyn 150 gr</v>
      </c>
      <c r="J3391" t="str">
        <f>VLOOKUP(C3391,Table_items[],3,FALSE)</f>
        <v>Obat Alergi</v>
      </c>
      <c r="K3391" s="23">
        <f>VLOOKUP(C3391,Table_items[],4,FALSE)</f>
        <v>16950</v>
      </c>
      <c r="L3391" s="23">
        <f>VLOOKUP(C3391,Table_items[],5,FALSE)</f>
        <v>17170</v>
      </c>
    </row>
    <row r="3392" spans="1:12" s="23" customFormat="1" x14ac:dyDescent="0.2">
      <c r="A3392" s="7" t="s">
        <v>3695</v>
      </c>
      <c r="B3392" s="27">
        <v>44377</v>
      </c>
      <c r="C3392" s="9" t="s">
        <v>24</v>
      </c>
      <c r="D3392" s="9">
        <v>29</v>
      </c>
      <c r="E3392" s="9" t="s">
        <v>4896</v>
      </c>
      <c r="F3392" s="20" t="s">
        <v>4908</v>
      </c>
      <c r="G3392" t="s">
        <v>4904</v>
      </c>
      <c r="H3392" t="str">
        <f>VLOOKUP(E3392,suppliers!$A$2:$B$18,2,)</f>
        <v>OTHER</v>
      </c>
      <c r="I3392" t="str">
        <f>VLOOKUP(C3392,Table_items[],2,FALSE)</f>
        <v>Irbesartan</v>
      </c>
      <c r="J3392" t="str">
        <f>VLOOKUP(C3392,Table_items[],3,FALSE)</f>
        <v>Obat Hipertensi</v>
      </c>
      <c r="K3392" s="23">
        <f>VLOOKUP(C3392,Table_items[],4,FALSE)</f>
        <v>108794</v>
      </c>
      <c r="L3392" s="23">
        <f>VLOOKUP(C3392,Table_items[],5,FALSE)</f>
        <v>109447</v>
      </c>
    </row>
    <row r="3393" spans="1:12" s="23" customFormat="1" x14ac:dyDescent="0.2">
      <c r="A3393" s="11" t="s">
        <v>3696</v>
      </c>
      <c r="B3393" s="28">
        <v>44377</v>
      </c>
      <c r="C3393" s="13" t="s">
        <v>38</v>
      </c>
      <c r="D3393" s="13">
        <v>31</v>
      </c>
      <c r="E3393" s="9" t="s">
        <v>4896</v>
      </c>
      <c r="F3393" s="20" t="s">
        <v>4908</v>
      </c>
      <c r="G3393" t="s">
        <v>4904</v>
      </c>
      <c r="H3393" t="str">
        <f>VLOOKUP(E3393,suppliers!$A$2:$B$18,2,)</f>
        <v>OTHER</v>
      </c>
      <c r="I3393" t="str">
        <f>VLOOKUP(C3393,Table_items[],2,FALSE)</f>
        <v>Sanmol 500 MG 4 Tablet</v>
      </c>
      <c r="J3393" t="str">
        <f>VLOOKUP(C3393,Table_items[],3,FALSE)</f>
        <v>Obat Sakit Kepala &amp; Demam</v>
      </c>
      <c r="K3393" s="23">
        <f>VLOOKUP(C3393,Table_items[],4,FALSE)</f>
        <v>1600</v>
      </c>
      <c r="L3393" s="23">
        <f>VLOOKUP(C3393,Table_items[],5,FALSE)</f>
        <v>1619</v>
      </c>
    </row>
    <row r="3394" spans="1:12" s="23" customFormat="1" x14ac:dyDescent="0.2">
      <c r="A3394" s="7" t="s">
        <v>3697</v>
      </c>
      <c r="B3394" s="27">
        <v>44377</v>
      </c>
      <c r="C3394" s="9" t="s">
        <v>22</v>
      </c>
      <c r="D3394" s="9">
        <v>46</v>
      </c>
      <c r="E3394" s="9" t="s">
        <v>4896</v>
      </c>
      <c r="F3394" s="20" t="s">
        <v>4908</v>
      </c>
      <c r="G3394" t="s">
        <v>4904</v>
      </c>
      <c r="H3394" t="str">
        <f>VLOOKUP(E3394,suppliers!$A$2:$B$18,2,)</f>
        <v>OTHER</v>
      </c>
      <c r="I3394" t="str">
        <f>VLOOKUP(C3394,Table_items[],2,FALSE)</f>
        <v>Candesartan Ogb Dexa</v>
      </c>
      <c r="J3394" t="str">
        <f>VLOOKUP(C3394,Table_items[],3,FALSE)</f>
        <v>Obat Hipertensi</v>
      </c>
      <c r="K3394" s="23">
        <f>VLOOKUP(C3394,Table_items[],4,FALSE)</f>
        <v>5000</v>
      </c>
      <c r="L3394" s="23">
        <f>VLOOKUP(C3394,Table_items[],5,FALSE)</f>
        <v>5095</v>
      </c>
    </row>
    <row r="3395" spans="1:12" s="23" customFormat="1" x14ac:dyDescent="0.2">
      <c r="A3395" s="11" t="s">
        <v>3698</v>
      </c>
      <c r="B3395" s="28">
        <v>44377</v>
      </c>
      <c r="C3395" s="13" t="s">
        <v>10</v>
      </c>
      <c r="D3395" s="13">
        <v>37</v>
      </c>
      <c r="E3395" s="9" t="s">
        <v>4896</v>
      </c>
      <c r="F3395" s="20" t="s">
        <v>4908</v>
      </c>
      <c r="G3395" t="s">
        <v>4904</v>
      </c>
      <c r="H3395" t="str">
        <f>VLOOKUP(E3395,suppliers!$A$2:$B$18,2,)</f>
        <v>OTHER</v>
      </c>
      <c r="I3395" t="str">
        <f>VLOOKUP(C3395,Table_items[],2,FALSE)</f>
        <v>Dexteem Box Plus 100 Tablet</v>
      </c>
      <c r="J3395" t="str">
        <f>VLOOKUP(C3395,Table_items[],3,FALSE)</f>
        <v>Obat Alergi</v>
      </c>
      <c r="K3395" s="23">
        <f>VLOOKUP(C3395,Table_items[],4,FALSE)</f>
        <v>25322</v>
      </c>
      <c r="L3395" s="23">
        <f>VLOOKUP(C3395,Table_items[],5,FALSE)</f>
        <v>25449</v>
      </c>
    </row>
    <row r="3396" spans="1:12" s="23" customFormat="1" x14ac:dyDescent="0.2">
      <c r="A3396" s="7" t="s">
        <v>3699</v>
      </c>
      <c r="B3396" s="27">
        <v>44377</v>
      </c>
      <c r="C3396" s="9" t="s">
        <v>10</v>
      </c>
      <c r="D3396" s="9">
        <v>24</v>
      </c>
      <c r="E3396" s="9" t="s">
        <v>4896</v>
      </c>
      <c r="F3396" s="20" t="s">
        <v>4908</v>
      </c>
      <c r="G3396" t="s">
        <v>4904</v>
      </c>
      <c r="H3396" t="str">
        <f>VLOOKUP(E3396,suppliers!$A$2:$B$18,2,)</f>
        <v>OTHER</v>
      </c>
      <c r="I3396" t="str">
        <f>VLOOKUP(C3396,Table_items[],2,FALSE)</f>
        <v>Dexteem Box Plus 100 Tablet</v>
      </c>
      <c r="J3396" t="str">
        <f>VLOOKUP(C3396,Table_items[],3,FALSE)</f>
        <v>Obat Alergi</v>
      </c>
      <c r="K3396" s="23">
        <f>VLOOKUP(C3396,Table_items[],4,FALSE)</f>
        <v>25322</v>
      </c>
      <c r="L3396" s="23">
        <f>VLOOKUP(C3396,Table_items[],5,FALSE)</f>
        <v>25449</v>
      </c>
    </row>
    <row r="3397" spans="1:12" s="23" customFormat="1" x14ac:dyDescent="0.2">
      <c r="A3397" s="11" t="s">
        <v>3700</v>
      </c>
      <c r="B3397" s="28">
        <v>44377</v>
      </c>
      <c r="C3397" s="13" t="s">
        <v>40</v>
      </c>
      <c r="D3397" s="13">
        <v>179</v>
      </c>
      <c r="E3397" s="9" t="s">
        <v>4896</v>
      </c>
      <c r="F3397" s="20" t="s">
        <v>4908</v>
      </c>
      <c r="G3397" t="s">
        <v>4904</v>
      </c>
      <c r="H3397" t="str">
        <f>VLOOKUP(E3397,suppliers!$A$2:$B$18,2,)</f>
        <v>OTHER</v>
      </c>
      <c r="I3397" t="str">
        <f>VLOOKUP(C3397,Table_items[],2,FALSE)</f>
        <v>Paramex Tablet / Obat</v>
      </c>
      <c r="J3397" t="str">
        <f>VLOOKUP(C3397,Table_items[],3,FALSE)</f>
        <v>Obat Sakit Kepala &amp; Demam</v>
      </c>
      <c r="K3397" s="23">
        <f>VLOOKUP(C3397,Table_items[],4,FALSE)</f>
        <v>2560</v>
      </c>
      <c r="L3397" s="23">
        <f>VLOOKUP(C3397,Table_items[],5,FALSE)</f>
        <v>2586</v>
      </c>
    </row>
    <row r="3398" spans="1:12" s="23" customFormat="1" x14ac:dyDescent="0.2">
      <c r="A3398" s="7" t="s">
        <v>3701</v>
      </c>
      <c r="B3398" s="27">
        <v>44377</v>
      </c>
      <c r="C3398" s="9" t="s">
        <v>7</v>
      </c>
      <c r="D3398" s="9">
        <v>1</v>
      </c>
      <c r="E3398" s="9" t="s">
        <v>4896</v>
      </c>
      <c r="F3398" s="20" t="s">
        <v>4908</v>
      </c>
      <c r="G3398" t="s">
        <v>4904</v>
      </c>
      <c r="H3398" t="str">
        <f>VLOOKUP(E3398,suppliers!$A$2:$B$18,2,)</f>
        <v>OTHER</v>
      </c>
      <c r="I3398" t="str">
        <f>VLOOKUP(C3398,Table_items[],2,FALSE)</f>
        <v>Acetylcysteine Mahakam 200 mg</v>
      </c>
      <c r="J3398" t="str">
        <f>VLOOKUP(C3398,Table_items[],3,FALSE)</f>
        <v>Obat Alergi</v>
      </c>
      <c r="K3398" s="23">
        <f>VLOOKUP(C3398,Table_items[],4,FALSE)</f>
        <v>33000</v>
      </c>
      <c r="L3398" s="23">
        <f>VLOOKUP(C3398,Table_items[],5,FALSE)</f>
        <v>33330</v>
      </c>
    </row>
    <row r="3399" spans="1:12" s="23" customFormat="1" x14ac:dyDescent="0.2">
      <c r="A3399" s="11" t="s">
        <v>3702</v>
      </c>
      <c r="B3399" s="28">
        <v>44378</v>
      </c>
      <c r="C3399" s="13" t="s">
        <v>37</v>
      </c>
      <c r="D3399" s="13">
        <v>61</v>
      </c>
      <c r="E3399" s="9" t="s">
        <v>4896</v>
      </c>
      <c r="F3399" s="20" t="s">
        <v>4908</v>
      </c>
      <c r="G3399" t="s">
        <v>4904</v>
      </c>
      <c r="H3399" t="str">
        <f>VLOOKUP(E3399,suppliers!$A$2:$B$18,2,)</f>
        <v>OTHER</v>
      </c>
      <c r="I3399" t="str">
        <f>VLOOKUP(C3399,Table_items[],2,FALSE)</f>
        <v>Bodrex Extra</v>
      </c>
      <c r="J3399" t="str">
        <f>VLOOKUP(C3399,Table_items[],3,FALSE)</f>
        <v>Obat Sakit Kepala &amp; Demam</v>
      </c>
      <c r="K3399" s="23">
        <f>VLOOKUP(C3399,Table_items[],4,FALSE)</f>
        <v>50788</v>
      </c>
      <c r="L3399" s="23">
        <f>VLOOKUP(C3399,Table_items[],5,FALSE)</f>
        <v>51753</v>
      </c>
    </row>
    <row r="3400" spans="1:12" s="23" customFormat="1" x14ac:dyDescent="0.2">
      <c r="A3400" s="7" t="s">
        <v>3703</v>
      </c>
      <c r="B3400" s="27">
        <v>44378</v>
      </c>
      <c r="C3400" s="9" t="s">
        <v>38</v>
      </c>
      <c r="D3400" s="9">
        <v>17</v>
      </c>
      <c r="E3400" s="9" t="s">
        <v>4896</v>
      </c>
      <c r="F3400" s="20" t="s">
        <v>4908</v>
      </c>
      <c r="G3400" t="s">
        <v>4904</v>
      </c>
      <c r="H3400" t="str">
        <f>VLOOKUP(E3400,suppliers!$A$2:$B$18,2,)</f>
        <v>OTHER</v>
      </c>
      <c r="I3400" t="str">
        <f>VLOOKUP(C3400,Table_items[],2,FALSE)</f>
        <v>Sanmol 500 MG 4 Tablet</v>
      </c>
      <c r="J3400" t="str">
        <f>VLOOKUP(C3400,Table_items[],3,FALSE)</f>
        <v>Obat Sakit Kepala &amp; Demam</v>
      </c>
      <c r="K3400" s="23">
        <f>VLOOKUP(C3400,Table_items[],4,FALSE)</f>
        <v>1600</v>
      </c>
      <c r="L3400" s="23">
        <f>VLOOKUP(C3400,Table_items[],5,FALSE)</f>
        <v>1619</v>
      </c>
    </row>
    <row r="3401" spans="1:12" s="23" customFormat="1" x14ac:dyDescent="0.2">
      <c r="A3401" s="11" t="s">
        <v>3704</v>
      </c>
      <c r="B3401" s="28">
        <v>44378</v>
      </c>
      <c r="C3401" s="13" t="s">
        <v>41</v>
      </c>
      <c r="D3401" s="13">
        <v>48</v>
      </c>
      <c r="E3401" s="9" t="s">
        <v>4896</v>
      </c>
      <c r="F3401" s="20" t="s">
        <v>4908</v>
      </c>
      <c r="G3401" t="s">
        <v>4904</v>
      </c>
      <c r="H3401" t="str">
        <f>VLOOKUP(E3401,suppliers!$A$2:$B$18,2,)</f>
        <v>OTHER</v>
      </c>
      <c r="I3401" t="str">
        <f>VLOOKUP(C3401,Table_items[],2,FALSE)</f>
        <v>Otilon Ear Drops 8 mL</v>
      </c>
      <c r="J3401" t="str">
        <f>VLOOKUP(C3401,Table_items[],3,FALSE)</f>
        <v>Obat Telinga</v>
      </c>
      <c r="K3401" s="23">
        <f>VLOOKUP(C3401,Table_items[],4,FALSE)</f>
        <v>55000</v>
      </c>
      <c r="L3401" s="23">
        <f>VLOOKUP(C3401,Table_items[],5,FALSE)</f>
        <v>55935</v>
      </c>
    </row>
    <row r="3402" spans="1:12" s="23" customFormat="1" x14ac:dyDescent="0.2">
      <c r="A3402" s="7" t="s">
        <v>3705</v>
      </c>
      <c r="B3402" s="27">
        <v>44378</v>
      </c>
      <c r="C3402" s="9" t="s">
        <v>22</v>
      </c>
      <c r="D3402" s="9">
        <v>30</v>
      </c>
      <c r="E3402" s="9" t="s">
        <v>4896</v>
      </c>
      <c r="F3402" s="20" t="s">
        <v>4908</v>
      </c>
      <c r="G3402" t="s">
        <v>4904</v>
      </c>
      <c r="H3402" t="str">
        <f>VLOOKUP(E3402,suppliers!$A$2:$B$18,2,)</f>
        <v>OTHER</v>
      </c>
      <c r="I3402" t="str">
        <f>VLOOKUP(C3402,Table_items[],2,FALSE)</f>
        <v>Candesartan Ogb Dexa</v>
      </c>
      <c r="J3402" t="str">
        <f>VLOOKUP(C3402,Table_items[],3,FALSE)</f>
        <v>Obat Hipertensi</v>
      </c>
      <c r="K3402" s="23">
        <f>VLOOKUP(C3402,Table_items[],4,FALSE)</f>
        <v>5000</v>
      </c>
      <c r="L3402" s="23">
        <f>VLOOKUP(C3402,Table_items[],5,FALSE)</f>
        <v>5095</v>
      </c>
    </row>
    <row r="3403" spans="1:12" s="23" customFormat="1" x14ac:dyDescent="0.2">
      <c r="A3403" s="11" t="s">
        <v>3706</v>
      </c>
      <c r="B3403" s="28">
        <v>44378</v>
      </c>
      <c r="C3403" s="13" t="s">
        <v>28</v>
      </c>
      <c r="D3403" s="13">
        <v>62</v>
      </c>
      <c r="E3403" s="9" t="s">
        <v>4896</v>
      </c>
      <c r="F3403" s="20" t="s">
        <v>4908</v>
      </c>
      <c r="G3403" t="s">
        <v>4904</v>
      </c>
      <c r="H3403" t="str">
        <f>VLOOKUP(E3403,suppliers!$A$2:$B$18,2,)</f>
        <v>OTHER</v>
      </c>
      <c r="I3403" t="str">
        <f>VLOOKUP(C3403,Table_items[],2,FALSE)</f>
        <v>Hyperchol 100 MG 12 KPS</v>
      </c>
      <c r="J3403" t="str">
        <f>VLOOKUP(C3403,Table_items[],3,FALSE)</f>
        <v>Obat Kolesterol</v>
      </c>
      <c r="K3403" s="23">
        <f>VLOOKUP(C3403,Table_items[],4,FALSE)</f>
        <v>42800</v>
      </c>
      <c r="L3403" s="23">
        <f>VLOOKUP(C3403,Table_items[],5,FALSE)</f>
        <v>43442</v>
      </c>
    </row>
    <row r="3404" spans="1:12" s="23" customFormat="1" x14ac:dyDescent="0.2">
      <c r="A3404" s="7" t="s">
        <v>3707</v>
      </c>
      <c r="B3404" s="27">
        <v>44378</v>
      </c>
      <c r="C3404" s="9" t="s">
        <v>8</v>
      </c>
      <c r="D3404" s="9">
        <v>11</v>
      </c>
      <c r="E3404" s="9" t="s">
        <v>4896</v>
      </c>
      <c r="F3404" s="20" t="s">
        <v>4908</v>
      </c>
      <c r="G3404" t="s">
        <v>4904</v>
      </c>
      <c r="H3404" t="str">
        <f>VLOOKUP(E3404,suppliers!$A$2:$B$18,2,)</f>
        <v>OTHER</v>
      </c>
      <c r="I3404" t="str">
        <f>VLOOKUP(C3404,Table_items[],2,FALSE)</f>
        <v>Bisoprolol Ogb Dexa</v>
      </c>
      <c r="J3404" t="str">
        <f>VLOOKUP(C3404,Table_items[],3,FALSE)</f>
        <v>Obat Alergi</v>
      </c>
      <c r="K3404" s="23">
        <f>VLOOKUP(C3404,Table_items[],4,FALSE)</f>
        <v>10000</v>
      </c>
      <c r="L3404" s="23">
        <f>VLOOKUP(C3404,Table_items[],5,FALSE)</f>
        <v>10180</v>
      </c>
    </row>
    <row r="3405" spans="1:12" s="23" customFormat="1" x14ac:dyDescent="0.2">
      <c r="A3405" s="11" t="s">
        <v>3708</v>
      </c>
      <c r="B3405" s="28">
        <v>44378</v>
      </c>
      <c r="C3405" s="13" t="s">
        <v>7</v>
      </c>
      <c r="D3405" s="13">
        <v>144</v>
      </c>
      <c r="E3405" s="9" t="s">
        <v>4896</v>
      </c>
      <c r="F3405" s="20" t="s">
        <v>4908</v>
      </c>
      <c r="G3405" t="s">
        <v>4904</v>
      </c>
      <c r="H3405" t="str">
        <f>VLOOKUP(E3405,suppliers!$A$2:$B$18,2,)</f>
        <v>OTHER</v>
      </c>
      <c r="I3405" t="str">
        <f>VLOOKUP(C3405,Table_items[],2,FALSE)</f>
        <v>Acetylcysteine Mahakam 200 mg</v>
      </c>
      <c r="J3405" t="str">
        <f>VLOOKUP(C3405,Table_items[],3,FALSE)</f>
        <v>Obat Alergi</v>
      </c>
      <c r="K3405" s="23">
        <f>VLOOKUP(C3405,Table_items[],4,FALSE)</f>
        <v>33000</v>
      </c>
      <c r="L3405" s="23">
        <f>VLOOKUP(C3405,Table_items[],5,FALSE)</f>
        <v>33330</v>
      </c>
    </row>
    <row r="3406" spans="1:12" s="23" customFormat="1" x14ac:dyDescent="0.2">
      <c r="A3406" s="7" t="s">
        <v>3709</v>
      </c>
      <c r="B3406" s="27">
        <v>44378</v>
      </c>
      <c r="C3406" s="9" t="s">
        <v>23</v>
      </c>
      <c r="D3406" s="9">
        <v>27</v>
      </c>
      <c r="E3406" s="9" t="s">
        <v>4896</v>
      </c>
      <c r="F3406" s="20" t="s">
        <v>4908</v>
      </c>
      <c r="G3406" t="s">
        <v>4904</v>
      </c>
      <c r="H3406" t="str">
        <f>VLOOKUP(E3406,suppliers!$A$2:$B$18,2,)</f>
        <v>OTHER</v>
      </c>
      <c r="I3406" t="str">
        <f>VLOOKUP(C3406,Table_items[],2,FALSE)</f>
        <v>Amlodipine Besilate</v>
      </c>
      <c r="J3406" t="str">
        <f>VLOOKUP(C3406,Table_items[],3,FALSE)</f>
        <v>Obat Hipertensi</v>
      </c>
      <c r="K3406" s="23">
        <f>VLOOKUP(C3406,Table_items[],4,FALSE)</f>
        <v>7467</v>
      </c>
      <c r="L3406" s="23">
        <f>VLOOKUP(C3406,Table_items[],5,FALSE)</f>
        <v>7504</v>
      </c>
    </row>
    <row r="3407" spans="1:12" s="23" customFormat="1" x14ac:dyDescent="0.2">
      <c r="A3407" s="11" t="s">
        <v>3710</v>
      </c>
      <c r="B3407" s="28">
        <v>44378</v>
      </c>
      <c r="C3407" s="13" t="s">
        <v>34</v>
      </c>
      <c r="D3407" s="13">
        <v>20</v>
      </c>
      <c r="E3407" s="9" t="s">
        <v>4896</v>
      </c>
      <c r="F3407" s="20" t="s">
        <v>4908</v>
      </c>
      <c r="G3407" t="s">
        <v>4904</v>
      </c>
      <c r="H3407" t="str">
        <f>VLOOKUP(E3407,suppliers!$A$2:$B$18,2,)</f>
        <v>OTHER</v>
      </c>
      <c r="I3407" t="str">
        <f>VLOOKUP(C3407,Table_items[],2,FALSE)</f>
        <v>Panadol Anak Tablet 1 Strip</v>
      </c>
      <c r="J3407" t="str">
        <f>VLOOKUP(C3407,Table_items[],3,FALSE)</f>
        <v>Obat Sakit Kepala &amp; Demam</v>
      </c>
      <c r="K3407" s="23">
        <f>VLOOKUP(C3407,Table_items[],4,FALSE)</f>
        <v>25000</v>
      </c>
      <c r="L3407" s="23">
        <f>VLOOKUP(C3407,Table_items[],5,FALSE)</f>
        <v>25450</v>
      </c>
    </row>
    <row r="3408" spans="1:12" s="23" customFormat="1" x14ac:dyDescent="0.2">
      <c r="A3408" s="11" t="s">
        <v>3718</v>
      </c>
      <c r="B3408" s="28">
        <v>44379</v>
      </c>
      <c r="C3408" s="13" t="s">
        <v>24</v>
      </c>
      <c r="D3408" s="13">
        <v>37</v>
      </c>
      <c r="E3408" s="9" t="s">
        <v>4896</v>
      </c>
      <c r="F3408" s="20" t="s">
        <v>4908</v>
      </c>
      <c r="G3408" t="s">
        <v>4904</v>
      </c>
      <c r="H3408" t="str">
        <f>VLOOKUP(E3408,suppliers!$A$2:$B$18,2,)</f>
        <v>OTHER</v>
      </c>
      <c r="I3408" t="str">
        <f>VLOOKUP(C3408,Table_items[],2,FALSE)</f>
        <v>Irbesartan</v>
      </c>
      <c r="J3408" t="str">
        <f>VLOOKUP(C3408,Table_items[],3,FALSE)</f>
        <v>Obat Hipertensi</v>
      </c>
      <c r="K3408" s="23">
        <f>VLOOKUP(C3408,Table_items[],4,FALSE)</f>
        <v>108794</v>
      </c>
      <c r="L3408" s="23">
        <f>VLOOKUP(C3408,Table_items[],5,FALSE)</f>
        <v>109447</v>
      </c>
    </row>
    <row r="3409" spans="1:12" s="23" customFormat="1" x14ac:dyDescent="0.2">
      <c r="A3409" s="7" t="s">
        <v>3719</v>
      </c>
      <c r="B3409" s="27">
        <v>44379</v>
      </c>
      <c r="C3409" s="9" t="s">
        <v>24</v>
      </c>
      <c r="D3409" s="9">
        <v>30</v>
      </c>
      <c r="E3409" s="9" t="s">
        <v>4896</v>
      </c>
      <c r="F3409" s="20" t="s">
        <v>4908</v>
      </c>
      <c r="G3409" t="s">
        <v>4904</v>
      </c>
      <c r="H3409" t="str">
        <f>VLOOKUP(E3409,suppliers!$A$2:$B$18,2,)</f>
        <v>OTHER</v>
      </c>
      <c r="I3409" t="str">
        <f>VLOOKUP(C3409,Table_items[],2,FALSE)</f>
        <v>Irbesartan</v>
      </c>
      <c r="J3409" t="str">
        <f>VLOOKUP(C3409,Table_items[],3,FALSE)</f>
        <v>Obat Hipertensi</v>
      </c>
      <c r="K3409" s="23">
        <f>VLOOKUP(C3409,Table_items[],4,FALSE)</f>
        <v>108794</v>
      </c>
      <c r="L3409" s="23">
        <f>VLOOKUP(C3409,Table_items[],5,FALSE)</f>
        <v>109447</v>
      </c>
    </row>
    <row r="3410" spans="1:12" s="23" customFormat="1" x14ac:dyDescent="0.2">
      <c r="A3410" s="11" t="s">
        <v>3720</v>
      </c>
      <c r="B3410" s="28">
        <v>44379</v>
      </c>
      <c r="C3410" s="13" t="s">
        <v>30</v>
      </c>
      <c r="D3410" s="13">
        <v>1</v>
      </c>
      <c r="E3410" s="9" t="s">
        <v>4896</v>
      </c>
      <c r="F3410" s="20" t="s">
        <v>4908</v>
      </c>
      <c r="G3410" t="s">
        <v>4904</v>
      </c>
      <c r="H3410" t="str">
        <f>VLOOKUP(E3410,suppliers!$A$2:$B$18,2,)</f>
        <v>OTHER</v>
      </c>
      <c r="I3410" t="str">
        <f>VLOOKUP(C3410,Table_items[],2,FALSE)</f>
        <v>Koolfever</v>
      </c>
      <c r="J3410" t="str">
        <f>VLOOKUP(C3410,Table_items[],3,FALSE)</f>
        <v>Obat Sakit Kepala &amp; Demam</v>
      </c>
      <c r="K3410" s="23">
        <f>VLOOKUP(C3410,Table_items[],4,FALSE)</f>
        <v>7500</v>
      </c>
      <c r="L3410" s="23">
        <f>VLOOKUP(C3410,Table_items[],5,FALSE)</f>
        <v>7620</v>
      </c>
    </row>
    <row r="3411" spans="1:12" s="23" customFormat="1" x14ac:dyDescent="0.2">
      <c r="A3411" s="7" t="s">
        <v>3721</v>
      </c>
      <c r="B3411" s="27">
        <v>44379</v>
      </c>
      <c r="C3411" s="9" t="s">
        <v>30</v>
      </c>
      <c r="D3411" s="9">
        <v>119</v>
      </c>
      <c r="E3411" s="9" t="s">
        <v>4896</v>
      </c>
      <c r="F3411" s="20" t="s">
        <v>4908</v>
      </c>
      <c r="G3411" t="s">
        <v>4904</v>
      </c>
      <c r="H3411" t="str">
        <f>VLOOKUP(E3411,suppliers!$A$2:$B$18,2,)</f>
        <v>OTHER</v>
      </c>
      <c r="I3411" t="str">
        <f>VLOOKUP(C3411,Table_items[],2,FALSE)</f>
        <v>Koolfever</v>
      </c>
      <c r="J3411" t="str">
        <f>VLOOKUP(C3411,Table_items[],3,FALSE)</f>
        <v>Obat Sakit Kepala &amp; Demam</v>
      </c>
      <c r="K3411" s="23">
        <f>VLOOKUP(C3411,Table_items[],4,FALSE)</f>
        <v>7500</v>
      </c>
      <c r="L3411" s="23">
        <f>VLOOKUP(C3411,Table_items[],5,FALSE)</f>
        <v>7620</v>
      </c>
    </row>
    <row r="3412" spans="1:12" s="23" customFormat="1" x14ac:dyDescent="0.2">
      <c r="A3412" s="11" t="s">
        <v>3722</v>
      </c>
      <c r="B3412" s="28">
        <v>44379</v>
      </c>
      <c r="C3412" s="13" t="s">
        <v>8</v>
      </c>
      <c r="D3412" s="13">
        <v>7</v>
      </c>
      <c r="E3412" s="9" t="s">
        <v>4896</v>
      </c>
      <c r="F3412" s="20" t="s">
        <v>4908</v>
      </c>
      <c r="G3412" t="s">
        <v>4904</v>
      </c>
      <c r="H3412" t="str">
        <f>VLOOKUP(E3412,suppliers!$A$2:$B$18,2,)</f>
        <v>OTHER</v>
      </c>
      <c r="I3412" t="str">
        <f>VLOOKUP(C3412,Table_items[],2,FALSE)</f>
        <v>Bisoprolol Ogb Dexa</v>
      </c>
      <c r="J3412" t="str">
        <f>VLOOKUP(C3412,Table_items[],3,FALSE)</f>
        <v>Obat Alergi</v>
      </c>
      <c r="K3412" s="23">
        <f>VLOOKUP(C3412,Table_items[],4,FALSE)</f>
        <v>10000</v>
      </c>
      <c r="L3412" s="23">
        <f>VLOOKUP(C3412,Table_items[],5,FALSE)</f>
        <v>10180</v>
      </c>
    </row>
    <row r="3413" spans="1:12" s="23" customFormat="1" x14ac:dyDescent="0.2">
      <c r="A3413" s="7" t="s">
        <v>3723</v>
      </c>
      <c r="B3413" s="27">
        <v>44379</v>
      </c>
      <c r="C3413" s="9" t="s">
        <v>17</v>
      </c>
      <c r="D3413" s="9">
        <v>13</v>
      </c>
      <c r="E3413" s="9" t="s">
        <v>4896</v>
      </c>
      <c r="F3413" s="20" t="s">
        <v>4908</v>
      </c>
      <c r="G3413" t="s">
        <v>4904</v>
      </c>
      <c r="H3413" t="str">
        <f>VLOOKUP(E3413,suppliers!$A$2:$B$18,2,)</f>
        <v>OTHER</v>
      </c>
      <c r="I3413" t="str">
        <f>VLOOKUP(C3413,Table_items[],2,FALSE)</f>
        <v>Vicks Inhaler 0.5 mL</v>
      </c>
      <c r="J3413" t="str">
        <f>VLOOKUP(C3413,Table_items[],3,FALSE)</f>
        <v>Obat Batuk &amp; Pilek</v>
      </c>
      <c r="K3413" s="23">
        <f>VLOOKUP(C3413,Table_items[],4,FALSE)</f>
        <v>16155</v>
      </c>
      <c r="L3413" s="23">
        <f>VLOOKUP(C3413,Table_items[],5,FALSE)</f>
        <v>16430</v>
      </c>
    </row>
    <row r="3414" spans="1:12" s="23" customFormat="1" x14ac:dyDescent="0.2">
      <c r="A3414" s="11" t="s">
        <v>3724</v>
      </c>
      <c r="B3414" s="28">
        <v>44380</v>
      </c>
      <c r="C3414" s="13" t="s">
        <v>12</v>
      </c>
      <c r="D3414" s="13">
        <v>76</v>
      </c>
      <c r="E3414" s="9" t="s">
        <v>4896</v>
      </c>
      <c r="F3414" s="20" t="s">
        <v>4908</v>
      </c>
      <c r="G3414" t="s">
        <v>4904</v>
      </c>
      <c r="H3414" t="str">
        <f>VLOOKUP(E3414,suppliers!$A$2:$B$18,2,)</f>
        <v>OTHER</v>
      </c>
      <c r="I3414" t="str">
        <f>VLOOKUP(C3414,Table_items[],2,FALSE)</f>
        <v>Decolsen 1 Strip 4 Tablet</v>
      </c>
      <c r="J3414" t="str">
        <f>VLOOKUP(C3414,Table_items[],3,FALSE)</f>
        <v>Obat Batuk &amp; Pilek</v>
      </c>
      <c r="K3414" s="23">
        <f>VLOOKUP(C3414,Table_items[],4,FALSE)</f>
        <v>2886</v>
      </c>
      <c r="L3414" s="23">
        <f>VLOOKUP(C3414,Table_items[],5,FALSE)</f>
        <v>2915</v>
      </c>
    </row>
    <row r="3415" spans="1:12" s="23" customFormat="1" x14ac:dyDescent="0.2">
      <c r="A3415" s="7" t="s">
        <v>3725</v>
      </c>
      <c r="B3415" s="27">
        <v>44380</v>
      </c>
      <c r="C3415" s="9" t="s">
        <v>12</v>
      </c>
      <c r="D3415" s="9">
        <v>44</v>
      </c>
      <c r="E3415" s="9" t="s">
        <v>4896</v>
      </c>
      <c r="F3415" s="20" t="s">
        <v>4908</v>
      </c>
      <c r="G3415" t="s">
        <v>4904</v>
      </c>
      <c r="H3415" t="str">
        <f>VLOOKUP(E3415,suppliers!$A$2:$B$18,2,)</f>
        <v>OTHER</v>
      </c>
      <c r="I3415" t="str">
        <f>VLOOKUP(C3415,Table_items[],2,FALSE)</f>
        <v>Decolsen 1 Strip 4 Tablet</v>
      </c>
      <c r="J3415" t="str">
        <f>VLOOKUP(C3415,Table_items[],3,FALSE)</f>
        <v>Obat Batuk &amp; Pilek</v>
      </c>
      <c r="K3415" s="23">
        <f>VLOOKUP(C3415,Table_items[],4,FALSE)</f>
        <v>2886</v>
      </c>
      <c r="L3415" s="23">
        <f>VLOOKUP(C3415,Table_items[],5,FALSE)</f>
        <v>2915</v>
      </c>
    </row>
    <row r="3416" spans="1:12" s="23" customFormat="1" x14ac:dyDescent="0.2">
      <c r="A3416" s="11" t="s">
        <v>3726</v>
      </c>
      <c r="B3416" s="28">
        <v>44380</v>
      </c>
      <c r="C3416" s="13" t="s">
        <v>37</v>
      </c>
      <c r="D3416" s="13">
        <v>72</v>
      </c>
      <c r="E3416" s="9" t="s">
        <v>4896</v>
      </c>
      <c r="F3416" s="20" t="s">
        <v>4908</v>
      </c>
      <c r="G3416" t="s">
        <v>4904</v>
      </c>
      <c r="H3416" t="str">
        <f>VLOOKUP(E3416,suppliers!$A$2:$B$18,2,)</f>
        <v>OTHER</v>
      </c>
      <c r="I3416" t="str">
        <f>VLOOKUP(C3416,Table_items[],2,FALSE)</f>
        <v>Bodrex Extra</v>
      </c>
      <c r="J3416" t="str">
        <f>VLOOKUP(C3416,Table_items[],3,FALSE)</f>
        <v>Obat Sakit Kepala &amp; Demam</v>
      </c>
      <c r="K3416" s="23">
        <f>VLOOKUP(C3416,Table_items[],4,FALSE)</f>
        <v>50788</v>
      </c>
      <c r="L3416" s="23">
        <f>VLOOKUP(C3416,Table_items[],5,FALSE)</f>
        <v>51753</v>
      </c>
    </row>
    <row r="3417" spans="1:12" s="23" customFormat="1" x14ac:dyDescent="0.2">
      <c r="A3417" s="7" t="s">
        <v>3727</v>
      </c>
      <c r="B3417" s="27">
        <v>44380</v>
      </c>
      <c r="C3417" s="9" t="s">
        <v>16</v>
      </c>
      <c r="D3417" s="9">
        <v>50</v>
      </c>
      <c r="E3417" s="9" t="s">
        <v>4896</v>
      </c>
      <c r="F3417" s="20" t="s">
        <v>4908</v>
      </c>
      <c r="G3417" t="s">
        <v>4904</v>
      </c>
      <c r="H3417" t="str">
        <f>VLOOKUP(E3417,suppliers!$A$2:$B$18,2,)</f>
        <v>OTHER</v>
      </c>
      <c r="I3417" t="str">
        <f>VLOOKUP(C3417,Table_items[],2,FALSE)</f>
        <v>Ultraflu Box Isi 25 Strip</v>
      </c>
      <c r="J3417" t="str">
        <f>VLOOKUP(C3417,Table_items[],3,FALSE)</f>
        <v>Obat Batuk &amp; Pilek</v>
      </c>
      <c r="K3417" s="23">
        <f>VLOOKUP(C3417,Table_items[],4,FALSE)</f>
        <v>72500</v>
      </c>
      <c r="L3417" s="23">
        <f>VLOOKUP(C3417,Table_items[],5,FALSE)</f>
        <v>73805</v>
      </c>
    </row>
    <row r="3418" spans="1:12" s="23" customFormat="1" x14ac:dyDescent="0.2">
      <c r="A3418" s="11" t="s">
        <v>3728</v>
      </c>
      <c r="B3418" s="28">
        <v>44381</v>
      </c>
      <c r="C3418" s="13" t="s">
        <v>12</v>
      </c>
      <c r="D3418" s="13">
        <v>7</v>
      </c>
      <c r="E3418" s="9" t="s">
        <v>4896</v>
      </c>
      <c r="F3418" s="20" t="s">
        <v>4908</v>
      </c>
      <c r="G3418" t="s">
        <v>4904</v>
      </c>
      <c r="H3418" t="str">
        <f>VLOOKUP(E3418,suppliers!$A$2:$B$18,2,)</f>
        <v>OTHER</v>
      </c>
      <c r="I3418" t="str">
        <f>VLOOKUP(C3418,Table_items[],2,FALSE)</f>
        <v>Decolsen 1 Strip 4 Tablet</v>
      </c>
      <c r="J3418" t="str">
        <f>VLOOKUP(C3418,Table_items[],3,FALSE)</f>
        <v>Obat Batuk &amp; Pilek</v>
      </c>
      <c r="K3418" s="23">
        <f>VLOOKUP(C3418,Table_items[],4,FALSE)</f>
        <v>2886</v>
      </c>
      <c r="L3418" s="23">
        <f>VLOOKUP(C3418,Table_items[],5,FALSE)</f>
        <v>2915</v>
      </c>
    </row>
    <row r="3419" spans="1:12" s="23" customFormat="1" x14ac:dyDescent="0.2">
      <c r="A3419" s="7" t="s">
        <v>3729</v>
      </c>
      <c r="B3419" s="27">
        <v>44381</v>
      </c>
      <c r="C3419" s="9" t="s">
        <v>37</v>
      </c>
      <c r="D3419" s="9">
        <v>33</v>
      </c>
      <c r="E3419" s="9" t="s">
        <v>4896</v>
      </c>
      <c r="F3419" s="20" t="s">
        <v>4908</v>
      </c>
      <c r="G3419" t="s">
        <v>4904</v>
      </c>
      <c r="H3419" t="str">
        <f>VLOOKUP(E3419,suppliers!$A$2:$B$18,2,)</f>
        <v>OTHER</v>
      </c>
      <c r="I3419" t="str">
        <f>VLOOKUP(C3419,Table_items[],2,FALSE)</f>
        <v>Bodrex Extra</v>
      </c>
      <c r="J3419" t="str">
        <f>VLOOKUP(C3419,Table_items[],3,FALSE)</f>
        <v>Obat Sakit Kepala &amp; Demam</v>
      </c>
      <c r="K3419" s="23">
        <f>VLOOKUP(C3419,Table_items[],4,FALSE)</f>
        <v>50788</v>
      </c>
      <c r="L3419" s="23">
        <f>VLOOKUP(C3419,Table_items[],5,FALSE)</f>
        <v>51753</v>
      </c>
    </row>
    <row r="3420" spans="1:12" s="23" customFormat="1" x14ac:dyDescent="0.2">
      <c r="A3420" s="11" t="s">
        <v>3730</v>
      </c>
      <c r="B3420" s="28">
        <v>44381</v>
      </c>
      <c r="C3420" s="13" t="s">
        <v>24</v>
      </c>
      <c r="D3420" s="13">
        <v>11</v>
      </c>
      <c r="E3420" s="9" t="s">
        <v>4896</v>
      </c>
      <c r="F3420" s="20" t="s">
        <v>4908</v>
      </c>
      <c r="G3420" t="s">
        <v>4904</v>
      </c>
      <c r="H3420" t="str">
        <f>VLOOKUP(E3420,suppliers!$A$2:$B$18,2,)</f>
        <v>OTHER</v>
      </c>
      <c r="I3420" t="str">
        <f>VLOOKUP(C3420,Table_items[],2,FALSE)</f>
        <v>Irbesartan</v>
      </c>
      <c r="J3420" t="str">
        <f>VLOOKUP(C3420,Table_items[],3,FALSE)</f>
        <v>Obat Hipertensi</v>
      </c>
      <c r="K3420" s="23">
        <f>VLOOKUP(C3420,Table_items[],4,FALSE)</f>
        <v>108794</v>
      </c>
      <c r="L3420" s="23">
        <f>VLOOKUP(C3420,Table_items[],5,FALSE)</f>
        <v>109447</v>
      </c>
    </row>
    <row r="3421" spans="1:12" s="23" customFormat="1" x14ac:dyDescent="0.2">
      <c r="A3421" s="7" t="s">
        <v>3731</v>
      </c>
      <c r="B3421" s="27">
        <v>44381</v>
      </c>
      <c r="C3421" s="9" t="s">
        <v>38</v>
      </c>
      <c r="D3421" s="9">
        <v>22</v>
      </c>
      <c r="E3421" s="9" t="s">
        <v>4896</v>
      </c>
      <c r="F3421" s="20" t="s">
        <v>4908</v>
      </c>
      <c r="G3421" t="s">
        <v>4904</v>
      </c>
      <c r="H3421" t="str">
        <f>VLOOKUP(E3421,suppliers!$A$2:$B$18,2,)</f>
        <v>OTHER</v>
      </c>
      <c r="I3421" t="str">
        <f>VLOOKUP(C3421,Table_items[],2,FALSE)</f>
        <v>Sanmol 500 MG 4 Tablet</v>
      </c>
      <c r="J3421" t="str">
        <f>VLOOKUP(C3421,Table_items[],3,FALSE)</f>
        <v>Obat Sakit Kepala &amp; Demam</v>
      </c>
      <c r="K3421" s="23">
        <f>VLOOKUP(C3421,Table_items[],4,FALSE)</f>
        <v>1600</v>
      </c>
      <c r="L3421" s="23">
        <f>VLOOKUP(C3421,Table_items[],5,FALSE)</f>
        <v>1619</v>
      </c>
    </row>
    <row r="3422" spans="1:12" s="23" customFormat="1" x14ac:dyDescent="0.2">
      <c r="A3422" s="11" t="s">
        <v>3732</v>
      </c>
      <c r="B3422" s="28">
        <v>44381</v>
      </c>
      <c r="C3422" s="13" t="s">
        <v>16</v>
      </c>
      <c r="D3422" s="13">
        <v>28</v>
      </c>
      <c r="E3422" s="9" t="s">
        <v>4896</v>
      </c>
      <c r="F3422" s="20" t="s">
        <v>4908</v>
      </c>
      <c r="G3422" t="s">
        <v>4904</v>
      </c>
      <c r="H3422" t="str">
        <f>VLOOKUP(E3422,suppliers!$A$2:$B$18,2,)</f>
        <v>OTHER</v>
      </c>
      <c r="I3422" t="str">
        <f>VLOOKUP(C3422,Table_items[],2,FALSE)</f>
        <v>Ultraflu Box Isi 25 Strip</v>
      </c>
      <c r="J3422" t="str">
        <f>VLOOKUP(C3422,Table_items[],3,FALSE)</f>
        <v>Obat Batuk &amp; Pilek</v>
      </c>
      <c r="K3422" s="23">
        <f>VLOOKUP(C3422,Table_items[],4,FALSE)</f>
        <v>72500</v>
      </c>
      <c r="L3422" s="23">
        <f>VLOOKUP(C3422,Table_items[],5,FALSE)</f>
        <v>73805</v>
      </c>
    </row>
    <row r="3423" spans="1:12" s="23" customFormat="1" x14ac:dyDescent="0.2">
      <c r="A3423" s="7" t="s">
        <v>3733</v>
      </c>
      <c r="B3423" s="27">
        <v>44381</v>
      </c>
      <c r="C3423" s="9" t="s">
        <v>16</v>
      </c>
      <c r="D3423" s="9">
        <v>7</v>
      </c>
      <c r="E3423" s="9" t="s">
        <v>4896</v>
      </c>
      <c r="F3423" s="20" t="s">
        <v>4908</v>
      </c>
      <c r="G3423" t="s">
        <v>4904</v>
      </c>
      <c r="H3423" t="str">
        <f>VLOOKUP(E3423,suppliers!$A$2:$B$18,2,)</f>
        <v>OTHER</v>
      </c>
      <c r="I3423" t="str">
        <f>VLOOKUP(C3423,Table_items[],2,FALSE)</f>
        <v>Ultraflu Box Isi 25 Strip</v>
      </c>
      <c r="J3423" t="str">
        <f>VLOOKUP(C3423,Table_items[],3,FALSE)</f>
        <v>Obat Batuk &amp; Pilek</v>
      </c>
      <c r="K3423" s="23">
        <f>VLOOKUP(C3423,Table_items[],4,FALSE)</f>
        <v>72500</v>
      </c>
      <c r="L3423" s="23">
        <f>VLOOKUP(C3423,Table_items[],5,FALSE)</f>
        <v>73805</v>
      </c>
    </row>
    <row r="3424" spans="1:12" s="23" customFormat="1" x14ac:dyDescent="0.2">
      <c r="A3424" s="11" t="s">
        <v>3734</v>
      </c>
      <c r="B3424" s="28">
        <v>44381</v>
      </c>
      <c r="C3424" s="13" t="s">
        <v>5</v>
      </c>
      <c r="D3424" s="13">
        <v>2</v>
      </c>
      <c r="E3424" s="9" t="s">
        <v>4896</v>
      </c>
      <c r="F3424" s="20" t="s">
        <v>4908</v>
      </c>
      <c r="G3424" t="s">
        <v>4904</v>
      </c>
      <c r="H3424" t="str">
        <f>VLOOKUP(E3424,suppliers!$A$2:$B$18,2,)</f>
        <v>OTHER</v>
      </c>
      <c r="I3424" t="str">
        <f>VLOOKUP(C3424,Table_items[],2,FALSE)</f>
        <v>Ozen 10 MG Blister</v>
      </c>
      <c r="J3424" t="str">
        <f>VLOOKUP(C3424,Table_items[],3,FALSE)</f>
        <v>Obat Alergi</v>
      </c>
      <c r="K3424" s="23">
        <f>VLOOKUP(C3424,Table_items[],4,FALSE)</f>
        <v>18611</v>
      </c>
      <c r="L3424" s="23">
        <f>VLOOKUP(C3424,Table_items[],5,FALSE)</f>
        <v>18816</v>
      </c>
    </row>
    <row r="3425" spans="1:12" s="23" customFormat="1" x14ac:dyDescent="0.2">
      <c r="A3425" s="7" t="s">
        <v>3735</v>
      </c>
      <c r="B3425" s="27">
        <v>44382</v>
      </c>
      <c r="C3425" s="9" t="s">
        <v>24</v>
      </c>
      <c r="D3425" s="9">
        <v>11</v>
      </c>
      <c r="E3425" s="9" t="s">
        <v>4896</v>
      </c>
      <c r="F3425" s="20" t="s">
        <v>4908</v>
      </c>
      <c r="G3425" t="s">
        <v>4904</v>
      </c>
      <c r="H3425" t="str">
        <f>VLOOKUP(E3425,suppliers!$A$2:$B$18,2,)</f>
        <v>OTHER</v>
      </c>
      <c r="I3425" t="str">
        <f>VLOOKUP(C3425,Table_items[],2,FALSE)</f>
        <v>Irbesartan</v>
      </c>
      <c r="J3425" t="str">
        <f>VLOOKUP(C3425,Table_items[],3,FALSE)</f>
        <v>Obat Hipertensi</v>
      </c>
      <c r="K3425" s="23">
        <f>VLOOKUP(C3425,Table_items[],4,FALSE)</f>
        <v>108794</v>
      </c>
      <c r="L3425" s="23">
        <f>VLOOKUP(C3425,Table_items[],5,FALSE)</f>
        <v>109447</v>
      </c>
    </row>
    <row r="3426" spans="1:12" s="23" customFormat="1" x14ac:dyDescent="0.2">
      <c r="A3426" s="11" t="s">
        <v>3736</v>
      </c>
      <c r="B3426" s="28">
        <v>44382</v>
      </c>
      <c r="C3426" s="13" t="s">
        <v>16</v>
      </c>
      <c r="D3426" s="13">
        <v>7</v>
      </c>
      <c r="E3426" s="9" t="s">
        <v>4896</v>
      </c>
      <c r="F3426" s="20" t="s">
        <v>4908</v>
      </c>
      <c r="G3426" t="s">
        <v>4904</v>
      </c>
      <c r="H3426" t="str">
        <f>VLOOKUP(E3426,suppliers!$A$2:$B$18,2,)</f>
        <v>OTHER</v>
      </c>
      <c r="I3426" t="str">
        <f>VLOOKUP(C3426,Table_items[],2,FALSE)</f>
        <v>Ultraflu Box Isi 25 Strip</v>
      </c>
      <c r="J3426" t="str">
        <f>VLOOKUP(C3426,Table_items[],3,FALSE)</f>
        <v>Obat Batuk &amp; Pilek</v>
      </c>
      <c r="K3426" s="23">
        <f>VLOOKUP(C3426,Table_items[],4,FALSE)</f>
        <v>72500</v>
      </c>
      <c r="L3426" s="23">
        <f>VLOOKUP(C3426,Table_items[],5,FALSE)</f>
        <v>73805</v>
      </c>
    </row>
    <row r="3427" spans="1:12" s="23" customFormat="1" x14ac:dyDescent="0.2">
      <c r="A3427" s="7" t="s">
        <v>3737</v>
      </c>
      <c r="B3427" s="27">
        <v>44382</v>
      </c>
      <c r="C3427" s="9" t="s">
        <v>25</v>
      </c>
      <c r="D3427" s="9">
        <v>110</v>
      </c>
      <c r="E3427" s="9" t="s">
        <v>4896</v>
      </c>
      <c r="F3427" s="20" t="s">
        <v>4908</v>
      </c>
      <c r="G3427" t="s">
        <v>4904</v>
      </c>
      <c r="H3427" t="str">
        <f>VLOOKUP(E3427,suppliers!$A$2:$B$18,2,)</f>
        <v>OTHER</v>
      </c>
      <c r="I3427" t="str">
        <f>VLOOKUP(C3427,Table_items[],2,FALSE)</f>
        <v>Irvell 150MG Box 20 Tablet</v>
      </c>
      <c r="J3427" t="str">
        <f>VLOOKUP(C3427,Table_items[],3,FALSE)</f>
        <v>Obat Hipertensi</v>
      </c>
      <c r="K3427" s="23">
        <f>VLOOKUP(C3427,Table_items[],4,FALSE)</f>
        <v>143991</v>
      </c>
      <c r="L3427" s="23">
        <f>VLOOKUP(C3427,Table_items[],5,FALSE)</f>
        <v>146871</v>
      </c>
    </row>
    <row r="3428" spans="1:12" s="23" customFormat="1" x14ac:dyDescent="0.2">
      <c r="A3428" s="11" t="s">
        <v>3738</v>
      </c>
      <c r="B3428" s="28">
        <v>44383</v>
      </c>
      <c r="C3428" s="13" t="s">
        <v>37</v>
      </c>
      <c r="D3428" s="13">
        <v>61</v>
      </c>
      <c r="E3428" s="9" t="s">
        <v>4896</v>
      </c>
      <c r="F3428" s="20" t="s">
        <v>4908</v>
      </c>
      <c r="G3428" t="s">
        <v>4904</v>
      </c>
      <c r="H3428" t="str">
        <f>VLOOKUP(E3428,suppliers!$A$2:$B$18,2,)</f>
        <v>OTHER</v>
      </c>
      <c r="I3428" t="str">
        <f>VLOOKUP(C3428,Table_items[],2,FALSE)</f>
        <v>Bodrex Extra</v>
      </c>
      <c r="J3428" t="str">
        <f>VLOOKUP(C3428,Table_items[],3,FALSE)</f>
        <v>Obat Sakit Kepala &amp; Demam</v>
      </c>
      <c r="K3428" s="23">
        <f>VLOOKUP(C3428,Table_items[],4,FALSE)</f>
        <v>50788</v>
      </c>
      <c r="L3428" s="23">
        <f>VLOOKUP(C3428,Table_items[],5,FALSE)</f>
        <v>51753</v>
      </c>
    </row>
    <row r="3429" spans="1:12" s="23" customFormat="1" x14ac:dyDescent="0.2">
      <c r="A3429" s="7" t="s">
        <v>3739</v>
      </c>
      <c r="B3429" s="27">
        <v>44383</v>
      </c>
      <c r="C3429" s="9" t="s">
        <v>24</v>
      </c>
      <c r="D3429" s="9">
        <v>30</v>
      </c>
      <c r="E3429" s="9" t="s">
        <v>4896</v>
      </c>
      <c r="F3429" s="20" t="s">
        <v>4908</v>
      </c>
      <c r="G3429" t="s">
        <v>4904</v>
      </c>
      <c r="H3429" t="str">
        <f>VLOOKUP(E3429,suppliers!$A$2:$B$18,2,)</f>
        <v>OTHER</v>
      </c>
      <c r="I3429" t="str">
        <f>VLOOKUP(C3429,Table_items[],2,FALSE)</f>
        <v>Irbesartan</v>
      </c>
      <c r="J3429" t="str">
        <f>VLOOKUP(C3429,Table_items[],3,FALSE)</f>
        <v>Obat Hipertensi</v>
      </c>
      <c r="K3429" s="23">
        <f>VLOOKUP(C3429,Table_items[],4,FALSE)</f>
        <v>108794</v>
      </c>
      <c r="L3429" s="23">
        <f>VLOOKUP(C3429,Table_items[],5,FALSE)</f>
        <v>109447</v>
      </c>
    </row>
    <row r="3430" spans="1:12" s="23" customFormat="1" x14ac:dyDescent="0.2">
      <c r="A3430" s="11" t="s">
        <v>3740</v>
      </c>
      <c r="B3430" s="28">
        <v>44383</v>
      </c>
      <c r="C3430" s="13" t="s">
        <v>38</v>
      </c>
      <c r="D3430" s="13">
        <v>17</v>
      </c>
      <c r="E3430" s="9" t="s">
        <v>4896</v>
      </c>
      <c r="F3430" s="20" t="s">
        <v>4908</v>
      </c>
      <c r="G3430" t="s">
        <v>4904</v>
      </c>
      <c r="H3430" t="str">
        <f>VLOOKUP(E3430,suppliers!$A$2:$B$18,2,)</f>
        <v>OTHER</v>
      </c>
      <c r="I3430" t="str">
        <f>VLOOKUP(C3430,Table_items[],2,FALSE)</f>
        <v>Sanmol 500 MG 4 Tablet</v>
      </c>
      <c r="J3430" t="str">
        <f>VLOOKUP(C3430,Table_items[],3,FALSE)</f>
        <v>Obat Sakit Kepala &amp; Demam</v>
      </c>
      <c r="K3430" s="23">
        <f>VLOOKUP(C3430,Table_items[],4,FALSE)</f>
        <v>1600</v>
      </c>
      <c r="L3430" s="23">
        <f>VLOOKUP(C3430,Table_items[],5,FALSE)</f>
        <v>1619</v>
      </c>
    </row>
    <row r="3431" spans="1:12" s="23" customFormat="1" x14ac:dyDescent="0.2">
      <c r="A3431" s="7" t="s">
        <v>3741</v>
      </c>
      <c r="B3431" s="27">
        <v>44383</v>
      </c>
      <c r="C3431" s="9" t="s">
        <v>38</v>
      </c>
      <c r="D3431" s="9">
        <v>37</v>
      </c>
      <c r="E3431" s="9" t="s">
        <v>4896</v>
      </c>
      <c r="F3431" s="20" t="s">
        <v>4908</v>
      </c>
      <c r="G3431" t="s">
        <v>4904</v>
      </c>
      <c r="H3431" t="str">
        <f>VLOOKUP(E3431,suppliers!$A$2:$B$18,2,)</f>
        <v>OTHER</v>
      </c>
      <c r="I3431" t="str">
        <f>VLOOKUP(C3431,Table_items[],2,FALSE)</f>
        <v>Sanmol 500 MG 4 Tablet</v>
      </c>
      <c r="J3431" t="str">
        <f>VLOOKUP(C3431,Table_items[],3,FALSE)</f>
        <v>Obat Sakit Kepala &amp; Demam</v>
      </c>
      <c r="K3431" s="23">
        <f>VLOOKUP(C3431,Table_items[],4,FALSE)</f>
        <v>1600</v>
      </c>
      <c r="L3431" s="23">
        <f>VLOOKUP(C3431,Table_items[],5,FALSE)</f>
        <v>1619</v>
      </c>
    </row>
    <row r="3432" spans="1:12" s="23" customFormat="1" x14ac:dyDescent="0.2">
      <c r="A3432" s="11" t="s">
        <v>3742</v>
      </c>
      <c r="B3432" s="28">
        <v>44383</v>
      </c>
      <c r="C3432" s="13" t="s">
        <v>36</v>
      </c>
      <c r="D3432" s="13">
        <v>44</v>
      </c>
      <c r="E3432" s="9" t="s">
        <v>4896</v>
      </c>
      <c r="F3432" s="20" t="s">
        <v>4908</v>
      </c>
      <c r="G3432" t="s">
        <v>4904</v>
      </c>
      <c r="H3432" t="str">
        <f>VLOOKUP(E3432,suppliers!$A$2:$B$18,2,)</f>
        <v>OTHER</v>
      </c>
      <c r="I3432" t="str">
        <f>VLOOKUP(C3432,Table_items[],2,FALSE)</f>
        <v>Sanmol Paracetamol</v>
      </c>
      <c r="J3432" t="str">
        <f>VLOOKUP(C3432,Table_items[],3,FALSE)</f>
        <v>Obat Sakit Kepala &amp; Demam</v>
      </c>
      <c r="K3432" s="23">
        <f>VLOOKUP(C3432,Table_items[],4,FALSE)</f>
        <v>16100</v>
      </c>
      <c r="L3432" s="23">
        <f>VLOOKUP(C3432,Table_items[],5,FALSE)</f>
        <v>16261</v>
      </c>
    </row>
    <row r="3433" spans="1:12" s="23" customFormat="1" x14ac:dyDescent="0.2">
      <c r="A3433" s="7" t="s">
        <v>3743</v>
      </c>
      <c r="B3433" s="27">
        <v>44383</v>
      </c>
      <c r="C3433" s="9" t="s">
        <v>30</v>
      </c>
      <c r="D3433" s="9">
        <v>185</v>
      </c>
      <c r="E3433" s="9" t="s">
        <v>4896</v>
      </c>
      <c r="F3433" s="20" t="s">
        <v>4908</v>
      </c>
      <c r="G3433" t="s">
        <v>4904</v>
      </c>
      <c r="H3433" t="str">
        <f>VLOOKUP(E3433,suppliers!$A$2:$B$18,2,)</f>
        <v>OTHER</v>
      </c>
      <c r="I3433" t="str">
        <f>VLOOKUP(C3433,Table_items[],2,FALSE)</f>
        <v>Koolfever</v>
      </c>
      <c r="J3433" t="str">
        <f>VLOOKUP(C3433,Table_items[],3,FALSE)</f>
        <v>Obat Sakit Kepala &amp; Demam</v>
      </c>
      <c r="K3433" s="23">
        <f>VLOOKUP(C3433,Table_items[],4,FALSE)</f>
        <v>7500</v>
      </c>
      <c r="L3433" s="23">
        <f>VLOOKUP(C3433,Table_items[],5,FALSE)</f>
        <v>7620</v>
      </c>
    </row>
    <row r="3434" spans="1:12" s="23" customFormat="1" x14ac:dyDescent="0.2">
      <c r="A3434" s="11" t="s">
        <v>3744</v>
      </c>
      <c r="B3434" s="28">
        <v>44383</v>
      </c>
      <c r="C3434" s="13" t="s">
        <v>8</v>
      </c>
      <c r="D3434" s="13">
        <v>36</v>
      </c>
      <c r="E3434" s="9" t="s">
        <v>4896</v>
      </c>
      <c r="F3434" s="20" t="s">
        <v>4908</v>
      </c>
      <c r="G3434" t="s">
        <v>4904</v>
      </c>
      <c r="H3434" t="str">
        <f>VLOOKUP(E3434,suppliers!$A$2:$B$18,2,)</f>
        <v>OTHER</v>
      </c>
      <c r="I3434" t="str">
        <f>VLOOKUP(C3434,Table_items[],2,FALSE)</f>
        <v>Bisoprolol Ogb Dexa</v>
      </c>
      <c r="J3434" t="str">
        <f>VLOOKUP(C3434,Table_items[],3,FALSE)</f>
        <v>Obat Alergi</v>
      </c>
      <c r="K3434" s="23">
        <f>VLOOKUP(C3434,Table_items[],4,FALSE)</f>
        <v>10000</v>
      </c>
      <c r="L3434" s="23">
        <f>VLOOKUP(C3434,Table_items[],5,FALSE)</f>
        <v>10180</v>
      </c>
    </row>
    <row r="3435" spans="1:12" s="23" customFormat="1" x14ac:dyDescent="0.2">
      <c r="A3435" s="7" t="s">
        <v>3745</v>
      </c>
      <c r="B3435" s="27">
        <v>44384</v>
      </c>
      <c r="C3435" s="9" t="s">
        <v>37</v>
      </c>
      <c r="D3435" s="9">
        <v>4</v>
      </c>
      <c r="E3435" s="9" t="s">
        <v>4896</v>
      </c>
      <c r="F3435" s="20" t="s">
        <v>4908</v>
      </c>
      <c r="G3435" t="s">
        <v>4904</v>
      </c>
      <c r="H3435" t="str">
        <f>VLOOKUP(E3435,suppliers!$A$2:$B$18,2,)</f>
        <v>OTHER</v>
      </c>
      <c r="I3435" t="str">
        <f>VLOOKUP(C3435,Table_items[],2,FALSE)</f>
        <v>Bodrex Extra</v>
      </c>
      <c r="J3435" t="str">
        <f>VLOOKUP(C3435,Table_items[],3,FALSE)</f>
        <v>Obat Sakit Kepala &amp; Demam</v>
      </c>
      <c r="K3435" s="23">
        <f>VLOOKUP(C3435,Table_items[],4,FALSE)</f>
        <v>50788</v>
      </c>
      <c r="L3435" s="23">
        <f>VLOOKUP(C3435,Table_items[],5,FALSE)</f>
        <v>51753</v>
      </c>
    </row>
    <row r="3436" spans="1:12" s="23" customFormat="1" x14ac:dyDescent="0.2">
      <c r="A3436" s="11" t="s">
        <v>3746</v>
      </c>
      <c r="B3436" s="28">
        <v>44384</v>
      </c>
      <c r="C3436" s="13" t="s">
        <v>9</v>
      </c>
      <c r="D3436" s="13">
        <v>4</v>
      </c>
      <c r="E3436" s="9" t="s">
        <v>4896</v>
      </c>
      <c r="F3436" s="20" t="s">
        <v>4908</v>
      </c>
      <c r="G3436" t="s">
        <v>4904</v>
      </c>
      <c r="H3436" t="str">
        <f>VLOOKUP(E3436,suppliers!$A$2:$B$18,2,)</f>
        <v>OTHER</v>
      </c>
      <c r="I3436" t="str">
        <f>VLOOKUP(C3436,Table_items[],2,FALSE)</f>
        <v>Bedak Heroxyn 150 gr</v>
      </c>
      <c r="J3436" t="str">
        <f>VLOOKUP(C3436,Table_items[],3,FALSE)</f>
        <v>Obat Alergi</v>
      </c>
      <c r="K3436" s="23">
        <f>VLOOKUP(C3436,Table_items[],4,FALSE)</f>
        <v>16950</v>
      </c>
      <c r="L3436" s="23">
        <f>VLOOKUP(C3436,Table_items[],5,FALSE)</f>
        <v>17170</v>
      </c>
    </row>
    <row r="3437" spans="1:12" s="23" customFormat="1" x14ac:dyDescent="0.2">
      <c r="A3437" s="7" t="s">
        <v>3747</v>
      </c>
      <c r="B3437" s="27">
        <v>44384</v>
      </c>
      <c r="C3437" s="9" t="s">
        <v>24</v>
      </c>
      <c r="D3437" s="9">
        <v>10</v>
      </c>
      <c r="E3437" s="9" t="s">
        <v>4896</v>
      </c>
      <c r="F3437" s="20" t="s">
        <v>4908</v>
      </c>
      <c r="G3437" t="s">
        <v>4904</v>
      </c>
      <c r="H3437" t="str">
        <f>VLOOKUP(E3437,suppliers!$A$2:$B$18,2,)</f>
        <v>OTHER</v>
      </c>
      <c r="I3437" t="str">
        <f>VLOOKUP(C3437,Table_items[],2,FALSE)</f>
        <v>Irbesartan</v>
      </c>
      <c r="J3437" t="str">
        <f>VLOOKUP(C3437,Table_items[],3,FALSE)</f>
        <v>Obat Hipertensi</v>
      </c>
      <c r="K3437" s="23">
        <f>VLOOKUP(C3437,Table_items[],4,FALSE)</f>
        <v>108794</v>
      </c>
      <c r="L3437" s="23">
        <f>VLOOKUP(C3437,Table_items[],5,FALSE)</f>
        <v>109447</v>
      </c>
    </row>
    <row r="3438" spans="1:12" s="23" customFormat="1" x14ac:dyDescent="0.2">
      <c r="A3438" s="11" t="s">
        <v>3748</v>
      </c>
      <c r="B3438" s="28">
        <v>44384</v>
      </c>
      <c r="C3438" s="13" t="s">
        <v>30</v>
      </c>
      <c r="D3438" s="13">
        <v>12</v>
      </c>
      <c r="E3438" s="9" t="s">
        <v>4896</v>
      </c>
      <c r="F3438" s="20" t="s">
        <v>4908</v>
      </c>
      <c r="G3438" t="s">
        <v>4904</v>
      </c>
      <c r="H3438" t="str">
        <f>VLOOKUP(E3438,suppliers!$A$2:$B$18,2,)</f>
        <v>OTHER</v>
      </c>
      <c r="I3438" t="str">
        <f>VLOOKUP(C3438,Table_items[],2,FALSE)</f>
        <v>Koolfever</v>
      </c>
      <c r="J3438" t="str">
        <f>VLOOKUP(C3438,Table_items[],3,FALSE)</f>
        <v>Obat Sakit Kepala &amp; Demam</v>
      </c>
      <c r="K3438" s="23">
        <f>VLOOKUP(C3438,Table_items[],4,FALSE)</f>
        <v>7500</v>
      </c>
      <c r="L3438" s="23">
        <f>VLOOKUP(C3438,Table_items[],5,FALSE)</f>
        <v>7620</v>
      </c>
    </row>
    <row r="3439" spans="1:12" s="23" customFormat="1" x14ac:dyDescent="0.2">
      <c r="A3439" s="7" t="s">
        <v>3749</v>
      </c>
      <c r="B3439" s="27">
        <v>44384</v>
      </c>
      <c r="C3439" s="9" t="s">
        <v>28</v>
      </c>
      <c r="D3439" s="9">
        <v>16</v>
      </c>
      <c r="E3439" s="9" t="s">
        <v>4896</v>
      </c>
      <c r="F3439" s="20" t="s">
        <v>4908</v>
      </c>
      <c r="G3439" t="s">
        <v>4904</v>
      </c>
      <c r="H3439" t="str">
        <f>VLOOKUP(E3439,suppliers!$A$2:$B$18,2,)</f>
        <v>OTHER</v>
      </c>
      <c r="I3439" t="str">
        <f>VLOOKUP(C3439,Table_items[],2,FALSE)</f>
        <v>Hyperchol 100 MG 12 KPS</v>
      </c>
      <c r="J3439" t="str">
        <f>VLOOKUP(C3439,Table_items[],3,FALSE)</f>
        <v>Obat Kolesterol</v>
      </c>
      <c r="K3439" s="23">
        <f>VLOOKUP(C3439,Table_items[],4,FALSE)</f>
        <v>42800</v>
      </c>
      <c r="L3439" s="23">
        <f>VLOOKUP(C3439,Table_items[],5,FALSE)</f>
        <v>43442</v>
      </c>
    </row>
    <row r="3440" spans="1:12" s="23" customFormat="1" x14ac:dyDescent="0.2">
      <c r="A3440" s="11" t="s">
        <v>3750</v>
      </c>
      <c r="B3440" s="28">
        <v>44384</v>
      </c>
      <c r="C3440" s="13" t="s">
        <v>20</v>
      </c>
      <c r="D3440" s="13">
        <v>3</v>
      </c>
      <c r="E3440" s="9" t="s">
        <v>4896</v>
      </c>
      <c r="F3440" s="20" t="s">
        <v>4908</v>
      </c>
      <c r="G3440" t="s">
        <v>4904</v>
      </c>
      <c r="H3440" t="str">
        <f>VLOOKUP(E3440,suppliers!$A$2:$B$18,2,)</f>
        <v>OTHER</v>
      </c>
      <c r="I3440" t="str">
        <f>VLOOKUP(C3440,Table_items[],2,FALSE)</f>
        <v>Carditens</v>
      </c>
      <c r="J3440" t="str">
        <f>VLOOKUP(C3440,Table_items[],3,FALSE)</f>
        <v>Obat Hipertensi</v>
      </c>
      <c r="K3440" s="23">
        <f>VLOOKUP(C3440,Table_items[],4,FALSE)</f>
        <v>100000</v>
      </c>
      <c r="L3440" s="23">
        <f>VLOOKUP(C3440,Table_items[],5,FALSE)</f>
        <v>100900</v>
      </c>
    </row>
    <row r="3441" spans="1:12" s="23" customFormat="1" x14ac:dyDescent="0.2">
      <c r="A3441" s="7" t="s">
        <v>3751</v>
      </c>
      <c r="B3441" s="27">
        <v>44384</v>
      </c>
      <c r="C3441" s="9" t="s">
        <v>7</v>
      </c>
      <c r="D3441" s="9">
        <v>21</v>
      </c>
      <c r="E3441" s="9" t="s">
        <v>4896</v>
      </c>
      <c r="F3441" s="20" t="s">
        <v>4908</v>
      </c>
      <c r="G3441" t="s">
        <v>4904</v>
      </c>
      <c r="H3441" t="str">
        <f>VLOOKUP(E3441,suppliers!$A$2:$B$18,2,)</f>
        <v>OTHER</v>
      </c>
      <c r="I3441" t="str">
        <f>VLOOKUP(C3441,Table_items[],2,FALSE)</f>
        <v>Acetylcysteine Mahakam 200 mg</v>
      </c>
      <c r="J3441" t="str">
        <f>VLOOKUP(C3441,Table_items[],3,FALSE)</f>
        <v>Obat Alergi</v>
      </c>
      <c r="K3441" s="23">
        <f>VLOOKUP(C3441,Table_items[],4,FALSE)</f>
        <v>33000</v>
      </c>
      <c r="L3441" s="23">
        <f>VLOOKUP(C3441,Table_items[],5,FALSE)</f>
        <v>33330</v>
      </c>
    </row>
    <row r="3442" spans="1:12" s="23" customFormat="1" x14ac:dyDescent="0.2">
      <c r="A3442" s="11" t="s">
        <v>3752</v>
      </c>
      <c r="B3442" s="28">
        <v>44385</v>
      </c>
      <c r="C3442" s="13" t="s">
        <v>26</v>
      </c>
      <c r="D3442" s="13">
        <v>32</v>
      </c>
      <c r="E3442" s="9" t="s">
        <v>4896</v>
      </c>
      <c r="F3442" s="20" t="s">
        <v>4908</v>
      </c>
      <c r="G3442" t="s">
        <v>4904</v>
      </c>
      <c r="H3442" t="str">
        <f>VLOOKUP(E3442,suppliers!$A$2:$B$18,2,)</f>
        <v>OTHER</v>
      </c>
      <c r="I3442" t="str">
        <f>VLOOKUP(C3442,Table_items[],2,FALSE)</f>
        <v>Zevask 10 MG Box 50 Kaplet</v>
      </c>
      <c r="J3442" t="str">
        <f>VLOOKUP(C3442,Table_items[],3,FALSE)</f>
        <v>Obat Hipertensi</v>
      </c>
      <c r="K3442" s="23">
        <f>VLOOKUP(C3442,Table_items[],4,FALSE)</f>
        <v>30000</v>
      </c>
      <c r="L3442" s="23">
        <f>VLOOKUP(C3442,Table_items[],5,FALSE)</f>
        <v>30540</v>
      </c>
    </row>
    <row r="3443" spans="1:12" s="23" customFormat="1" x14ac:dyDescent="0.2">
      <c r="A3443" s="7" t="s">
        <v>3753</v>
      </c>
      <c r="B3443" s="27">
        <v>44385</v>
      </c>
      <c r="C3443" s="9" t="s">
        <v>12</v>
      </c>
      <c r="D3443" s="9">
        <v>10</v>
      </c>
      <c r="E3443" s="9" t="s">
        <v>4896</v>
      </c>
      <c r="F3443" s="20" t="s">
        <v>4908</v>
      </c>
      <c r="G3443" t="s">
        <v>4904</v>
      </c>
      <c r="H3443" t="str">
        <f>VLOOKUP(E3443,suppliers!$A$2:$B$18,2,)</f>
        <v>OTHER</v>
      </c>
      <c r="I3443" t="str">
        <f>VLOOKUP(C3443,Table_items[],2,FALSE)</f>
        <v>Decolsen 1 Strip 4 Tablet</v>
      </c>
      <c r="J3443" t="str">
        <f>VLOOKUP(C3443,Table_items[],3,FALSE)</f>
        <v>Obat Batuk &amp; Pilek</v>
      </c>
      <c r="K3443" s="23">
        <f>VLOOKUP(C3443,Table_items[],4,FALSE)</f>
        <v>2886</v>
      </c>
      <c r="L3443" s="23">
        <f>VLOOKUP(C3443,Table_items[],5,FALSE)</f>
        <v>2915</v>
      </c>
    </row>
    <row r="3444" spans="1:12" s="23" customFormat="1" x14ac:dyDescent="0.2">
      <c r="A3444" s="11" t="s">
        <v>3754</v>
      </c>
      <c r="B3444" s="28">
        <v>44385</v>
      </c>
      <c r="C3444" s="13" t="s">
        <v>37</v>
      </c>
      <c r="D3444" s="13">
        <v>3</v>
      </c>
      <c r="E3444" s="9" t="s">
        <v>4896</v>
      </c>
      <c r="F3444" s="20" t="s">
        <v>4908</v>
      </c>
      <c r="G3444" t="s">
        <v>4904</v>
      </c>
      <c r="H3444" t="str">
        <f>VLOOKUP(E3444,suppliers!$A$2:$B$18,2,)</f>
        <v>OTHER</v>
      </c>
      <c r="I3444" t="str">
        <f>VLOOKUP(C3444,Table_items[],2,FALSE)</f>
        <v>Bodrex Extra</v>
      </c>
      <c r="J3444" t="str">
        <f>VLOOKUP(C3444,Table_items[],3,FALSE)</f>
        <v>Obat Sakit Kepala &amp; Demam</v>
      </c>
      <c r="K3444" s="23">
        <f>VLOOKUP(C3444,Table_items[],4,FALSE)</f>
        <v>50788</v>
      </c>
      <c r="L3444" s="23">
        <f>VLOOKUP(C3444,Table_items[],5,FALSE)</f>
        <v>51753</v>
      </c>
    </row>
    <row r="3445" spans="1:12" s="23" customFormat="1" x14ac:dyDescent="0.2">
      <c r="A3445" s="7" t="s">
        <v>3755</v>
      </c>
      <c r="B3445" s="27">
        <v>44385</v>
      </c>
      <c r="C3445" s="9" t="s">
        <v>37</v>
      </c>
      <c r="D3445" s="9">
        <v>31</v>
      </c>
      <c r="E3445" s="9" t="s">
        <v>4896</v>
      </c>
      <c r="F3445" s="20" t="s">
        <v>4908</v>
      </c>
      <c r="G3445" t="s">
        <v>4904</v>
      </c>
      <c r="H3445" t="str">
        <f>VLOOKUP(E3445,suppliers!$A$2:$B$18,2,)</f>
        <v>OTHER</v>
      </c>
      <c r="I3445" t="str">
        <f>VLOOKUP(C3445,Table_items[],2,FALSE)</f>
        <v>Bodrex Extra</v>
      </c>
      <c r="J3445" t="str">
        <f>VLOOKUP(C3445,Table_items[],3,FALSE)</f>
        <v>Obat Sakit Kepala &amp; Demam</v>
      </c>
      <c r="K3445" s="23">
        <f>VLOOKUP(C3445,Table_items[],4,FALSE)</f>
        <v>50788</v>
      </c>
      <c r="L3445" s="23">
        <f>VLOOKUP(C3445,Table_items[],5,FALSE)</f>
        <v>51753</v>
      </c>
    </row>
    <row r="3446" spans="1:12" s="23" customFormat="1" x14ac:dyDescent="0.2">
      <c r="A3446" s="11" t="s">
        <v>3756</v>
      </c>
      <c r="B3446" s="28">
        <v>44385</v>
      </c>
      <c r="C3446" s="13" t="s">
        <v>9</v>
      </c>
      <c r="D3446" s="13">
        <v>55</v>
      </c>
      <c r="E3446" s="9" t="s">
        <v>4896</v>
      </c>
      <c r="F3446" s="20" t="s">
        <v>4908</v>
      </c>
      <c r="G3446" t="s">
        <v>4904</v>
      </c>
      <c r="H3446" t="str">
        <f>VLOOKUP(E3446,suppliers!$A$2:$B$18,2,)</f>
        <v>OTHER</v>
      </c>
      <c r="I3446" t="str">
        <f>VLOOKUP(C3446,Table_items[],2,FALSE)</f>
        <v>Bedak Heroxyn 150 gr</v>
      </c>
      <c r="J3446" t="str">
        <f>VLOOKUP(C3446,Table_items[],3,FALSE)</f>
        <v>Obat Alergi</v>
      </c>
      <c r="K3446" s="23">
        <f>VLOOKUP(C3446,Table_items[],4,FALSE)</f>
        <v>16950</v>
      </c>
      <c r="L3446" s="23">
        <f>VLOOKUP(C3446,Table_items[],5,FALSE)</f>
        <v>17170</v>
      </c>
    </row>
    <row r="3447" spans="1:12" s="23" customFormat="1" x14ac:dyDescent="0.2">
      <c r="A3447" s="7" t="s">
        <v>3757</v>
      </c>
      <c r="B3447" s="27">
        <v>44385</v>
      </c>
      <c r="C3447" s="9" t="s">
        <v>41</v>
      </c>
      <c r="D3447" s="9">
        <v>45</v>
      </c>
      <c r="E3447" s="9" t="s">
        <v>4896</v>
      </c>
      <c r="F3447" s="20" t="s">
        <v>4908</v>
      </c>
      <c r="G3447" t="s">
        <v>4904</v>
      </c>
      <c r="H3447" t="str">
        <f>VLOOKUP(E3447,suppliers!$A$2:$B$18,2,)</f>
        <v>OTHER</v>
      </c>
      <c r="I3447" t="str">
        <f>VLOOKUP(C3447,Table_items[],2,FALSE)</f>
        <v>Otilon Ear Drops 8 mL</v>
      </c>
      <c r="J3447" t="str">
        <f>VLOOKUP(C3447,Table_items[],3,FALSE)</f>
        <v>Obat Telinga</v>
      </c>
      <c r="K3447" s="23">
        <f>VLOOKUP(C3447,Table_items[],4,FALSE)</f>
        <v>55000</v>
      </c>
      <c r="L3447" s="23">
        <f>VLOOKUP(C3447,Table_items[],5,FALSE)</f>
        <v>55935</v>
      </c>
    </row>
    <row r="3448" spans="1:12" s="23" customFormat="1" x14ac:dyDescent="0.2">
      <c r="A3448" s="11" t="s">
        <v>3758</v>
      </c>
      <c r="B3448" s="28">
        <v>44385</v>
      </c>
      <c r="C3448" s="13" t="s">
        <v>41</v>
      </c>
      <c r="D3448" s="13">
        <v>1</v>
      </c>
      <c r="E3448" s="9" t="s">
        <v>4896</v>
      </c>
      <c r="F3448" s="20" t="s">
        <v>4908</v>
      </c>
      <c r="G3448" t="s">
        <v>4904</v>
      </c>
      <c r="H3448" t="str">
        <f>VLOOKUP(E3448,suppliers!$A$2:$B$18,2,)</f>
        <v>OTHER</v>
      </c>
      <c r="I3448" t="str">
        <f>VLOOKUP(C3448,Table_items[],2,FALSE)</f>
        <v>Otilon Ear Drops 8 mL</v>
      </c>
      <c r="J3448" t="str">
        <f>VLOOKUP(C3448,Table_items[],3,FALSE)</f>
        <v>Obat Telinga</v>
      </c>
      <c r="K3448" s="23">
        <f>VLOOKUP(C3448,Table_items[],4,FALSE)</f>
        <v>55000</v>
      </c>
      <c r="L3448" s="23">
        <f>VLOOKUP(C3448,Table_items[],5,FALSE)</f>
        <v>55935</v>
      </c>
    </row>
    <row r="3449" spans="1:12" s="23" customFormat="1" x14ac:dyDescent="0.2">
      <c r="A3449" s="7" t="s">
        <v>3759</v>
      </c>
      <c r="B3449" s="27">
        <v>44385</v>
      </c>
      <c r="C3449" s="9" t="s">
        <v>11</v>
      </c>
      <c r="D3449" s="9">
        <v>3</v>
      </c>
      <c r="E3449" s="9" t="s">
        <v>4896</v>
      </c>
      <c r="F3449" s="20" t="s">
        <v>4908</v>
      </c>
      <c r="G3449" t="s">
        <v>4904</v>
      </c>
      <c r="H3449" t="str">
        <f>VLOOKUP(E3449,suppliers!$A$2:$B$18,2,)</f>
        <v>OTHER</v>
      </c>
      <c r="I3449" t="str">
        <f>VLOOKUP(C3449,Table_items[],2,FALSE)</f>
        <v>Neozep Forte 1 Strip 4 Tablet</v>
      </c>
      <c r="J3449" t="str">
        <f>VLOOKUP(C3449,Table_items[],3,FALSE)</f>
        <v>Obat Batuk &amp; Pilek</v>
      </c>
      <c r="K3449" s="23">
        <f>VLOOKUP(C3449,Table_items[],4,FALSE)</f>
        <v>2324</v>
      </c>
      <c r="L3449" s="23">
        <f>VLOOKUP(C3449,Table_items[],5,FALSE)</f>
        <v>2338</v>
      </c>
    </row>
    <row r="3450" spans="1:12" s="23" customFormat="1" x14ac:dyDescent="0.2">
      <c r="A3450" s="11" t="s">
        <v>3760</v>
      </c>
      <c r="B3450" s="28">
        <v>44386</v>
      </c>
      <c r="C3450" s="13" t="s">
        <v>27</v>
      </c>
      <c r="D3450" s="13">
        <v>24</v>
      </c>
      <c r="E3450" s="9" t="s">
        <v>4896</v>
      </c>
      <c r="F3450" s="20" t="s">
        <v>4908</v>
      </c>
      <c r="G3450" t="s">
        <v>4904</v>
      </c>
      <c r="H3450" t="str">
        <f>VLOOKUP(E3450,suppliers!$A$2:$B$18,2,)</f>
        <v>OTHER</v>
      </c>
      <c r="I3450" t="str">
        <f>VLOOKUP(C3450,Table_items[],2,FALSE)</f>
        <v>Simvastatin 10 MG Strip 10</v>
      </c>
      <c r="J3450" t="str">
        <f>VLOOKUP(C3450,Table_items[],3,FALSE)</f>
        <v>Obat Kolesterol</v>
      </c>
      <c r="K3450" s="23">
        <f>VLOOKUP(C3450,Table_items[],4,FALSE)</f>
        <v>6222</v>
      </c>
      <c r="L3450" s="23">
        <f>VLOOKUP(C3450,Table_items[],5,FALSE)</f>
        <v>6253</v>
      </c>
    </row>
    <row r="3451" spans="1:12" s="23" customFormat="1" x14ac:dyDescent="0.2">
      <c r="A3451" s="7" t="s">
        <v>3761</v>
      </c>
      <c r="B3451" s="27">
        <v>44386</v>
      </c>
      <c r="C3451" s="9" t="s">
        <v>12</v>
      </c>
      <c r="D3451" s="9">
        <v>16</v>
      </c>
      <c r="E3451" s="9" t="s">
        <v>4896</v>
      </c>
      <c r="F3451" s="20" t="s">
        <v>4908</v>
      </c>
      <c r="G3451" t="s">
        <v>4904</v>
      </c>
      <c r="H3451" t="str">
        <f>VLOOKUP(E3451,suppliers!$A$2:$B$18,2,)</f>
        <v>OTHER</v>
      </c>
      <c r="I3451" t="str">
        <f>VLOOKUP(C3451,Table_items[],2,FALSE)</f>
        <v>Decolsen 1 Strip 4 Tablet</v>
      </c>
      <c r="J3451" t="str">
        <f>VLOOKUP(C3451,Table_items[],3,FALSE)</f>
        <v>Obat Batuk &amp; Pilek</v>
      </c>
      <c r="K3451" s="23">
        <f>VLOOKUP(C3451,Table_items[],4,FALSE)</f>
        <v>2886</v>
      </c>
      <c r="L3451" s="23">
        <f>VLOOKUP(C3451,Table_items[],5,FALSE)</f>
        <v>2915</v>
      </c>
    </row>
    <row r="3452" spans="1:12" s="23" customFormat="1" x14ac:dyDescent="0.2">
      <c r="A3452" s="11" t="s">
        <v>3762</v>
      </c>
      <c r="B3452" s="28">
        <v>44386</v>
      </c>
      <c r="C3452" s="13" t="s">
        <v>9</v>
      </c>
      <c r="D3452" s="13">
        <v>81</v>
      </c>
      <c r="E3452" s="9" t="s">
        <v>4896</v>
      </c>
      <c r="F3452" s="20" t="s">
        <v>4908</v>
      </c>
      <c r="G3452" t="s">
        <v>4904</v>
      </c>
      <c r="H3452" t="str">
        <f>VLOOKUP(E3452,suppliers!$A$2:$B$18,2,)</f>
        <v>OTHER</v>
      </c>
      <c r="I3452" t="str">
        <f>VLOOKUP(C3452,Table_items[],2,FALSE)</f>
        <v>Bedak Heroxyn 150 gr</v>
      </c>
      <c r="J3452" t="str">
        <f>VLOOKUP(C3452,Table_items[],3,FALSE)</f>
        <v>Obat Alergi</v>
      </c>
      <c r="K3452" s="23">
        <f>VLOOKUP(C3452,Table_items[],4,FALSE)</f>
        <v>16950</v>
      </c>
      <c r="L3452" s="23">
        <f>VLOOKUP(C3452,Table_items[],5,FALSE)</f>
        <v>17170</v>
      </c>
    </row>
    <row r="3453" spans="1:12" s="23" customFormat="1" x14ac:dyDescent="0.2">
      <c r="A3453" s="7" t="s">
        <v>3763</v>
      </c>
      <c r="B3453" s="27">
        <v>44386</v>
      </c>
      <c r="C3453" s="9" t="s">
        <v>22</v>
      </c>
      <c r="D3453" s="9">
        <v>7</v>
      </c>
      <c r="E3453" s="9" t="s">
        <v>4896</v>
      </c>
      <c r="F3453" s="20" t="s">
        <v>4908</v>
      </c>
      <c r="G3453" t="s">
        <v>4904</v>
      </c>
      <c r="H3453" t="str">
        <f>VLOOKUP(E3453,suppliers!$A$2:$B$18,2,)</f>
        <v>OTHER</v>
      </c>
      <c r="I3453" t="str">
        <f>VLOOKUP(C3453,Table_items[],2,FALSE)</f>
        <v>Candesartan Ogb Dexa</v>
      </c>
      <c r="J3453" t="str">
        <f>VLOOKUP(C3453,Table_items[],3,FALSE)</f>
        <v>Obat Hipertensi</v>
      </c>
      <c r="K3453" s="23">
        <f>VLOOKUP(C3453,Table_items[],4,FALSE)</f>
        <v>5000</v>
      </c>
      <c r="L3453" s="23">
        <f>VLOOKUP(C3453,Table_items[],5,FALSE)</f>
        <v>5095</v>
      </c>
    </row>
    <row r="3454" spans="1:12" s="23" customFormat="1" x14ac:dyDescent="0.2">
      <c r="A3454" s="11" t="s">
        <v>3764</v>
      </c>
      <c r="B3454" s="28">
        <v>44387</v>
      </c>
      <c r="C3454" s="13" t="s">
        <v>9</v>
      </c>
      <c r="D3454" s="13">
        <v>49</v>
      </c>
      <c r="E3454" s="9" t="s">
        <v>4896</v>
      </c>
      <c r="F3454" s="20" t="s">
        <v>4908</v>
      </c>
      <c r="G3454" t="s">
        <v>4904</v>
      </c>
      <c r="H3454" t="str">
        <f>VLOOKUP(E3454,suppliers!$A$2:$B$18,2,)</f>
        <v>OTHER</v>
      </c>
      <c r="I3454" t="str">
        <f>VLOOKUP(C3454,Table_items[],2,FALSE)</f>
        <v>Bedak Heroxyn 150 gr</v>
      </c>
      <c r="J3454" t="str">
        <f>VLOOKUP(C3454,Table_items[],3,FALSE)</f>
        <v>Obat Alergi</v>
      </c>
      <c r="K3454" s="23">
        <f>VLOOKUP(C3454,Table_items[],4,FALSE)</f>
        <v>16950</v>
      </c>
      <c r="L3454" s="23">
        <f>VLOOKUP(C3454,Table_items[],5,FALSE)</f>
        <v>17170</v>
      </c>
    </row>
    <row r="3455" spans="1:12" s="23" customFormat="1" x14ac:dyDescent="0.2">
      <c r="A3455" s="7" t="s">
        <v>3765</v>
      </c>
      <c r="B3455" s="27">
        <v>44387</v>
      </c>
      <c r="C3455" s="9" t="s">
        <v>17</v>
      </c>
      <c r="D3455" s="9">
        <v>21</v>
      </c>
      <c r="E3455" s="9" t="s">
        <v>4896</v>
      </c>
      <c r="F3455" s="20" t="s">
        <v>4908</v>
      </c>
      <c r="G3455" t="s">
        <v>4904</v>
      </c>
      <c r="H3455" t="str">
        <f>VLOOKUP(E3455,suppliers!$A$2:$B$18,2,)</f>
        <v>OTHER</v>
      </c>
      <c r="I3455" t="str">
        <f>VLOOKUP(C3455,Table_items[],2,FALSE)</f>
        <v>Vicks Inhaler 0.5 mL</v>
      </c>
      <c r="J3455" t="str">
        <f>VLOOKUP(C3455,Table_items[],3,FALSE)</f>
        <v>Obat Batuk &amp; Pilek</v>
      </c>
      <c r="K3455" s="23">
        <f>VLOOKUP(C3455,Table_items[],4,FALSE)</f>
        <v>16155</v>
      </c>
      <c r="L3455" s="23">
        <f>VLOOKUP(C3455,Table_items[],5,FALSE)</f>
        <v>16430</v>
      </c>
    </row>
    <row r="3456" spans="1:12" s="23" customFormat="1" x14ac:dyDescent="0.2">
      <c r="A3456" s="11" t="s">
        <v>3766</v>
      </c>
      <c r="B3456" s="28">
        <v>44387</v>
      </c>
      <c r="C3456" s="13" t="s">
        <v>17</v>
      </c>
      <c r="D3456" s="13">
        <v>55</v>
      </c>
      <c r="E3456" s="9" t="s">
        <v>4896</v>
      </c>
      <c r="F3456" s="20" t="s">
        <v>4908</v>
      </c>
      <c r="G3456" t="s">
        <v>4904</v>
      </c>
      <c r="H3456" t="str">
        <f>VLOOKUP(E3456,suppliers!$A$2:$B$18,2,)</f>
        <v>OTHER</v>
      </c>
      <c r="I3456" t="str">
        <f>VLOOKUP(C3456,Table_items[],2,FALSE)</f>
        <v>Vicks Inhaler 0.5 mL</v>
      </c>
      <c r="J3456" t="str">
        <f>VLOOKUP(C3456,Table_items[],3,FALSE)</f>
        <v>Obat Batuk &amp; Pilek</v>
      </c>
      <c r="K3456" s="23">
        <f>VLOOKUP(C3456,Table_items[],4,FALSE)</f>
        <v>16155</v>
      </c>
      <c r="L3456" s="23">
        <f>VLOOKUP(C3456,Table_items[],5,FALSE)</f>
        <v>16430</v>
      </c>
    </row>
    <row r="3457" spans="1:12" s="23" customFormat="1" x14ac:dyDescent="0.2">
      <c r="A3457" s="7" t="s">
        <v>3767</v>
      </c>
      <c r="B3457" s="27">
        <v>44388</v>
      </c>
      <c r="C3457" s="9" t="s">
        <v>31</v>
      </c>
      <c r="D3457" s="9">
        <v>7</v>
      </c>
      <c r="E3457" s="9" t="s">
        <v>4896</v>
      </c>
      <c r="F3457" s="20" t="s">
        <v>4908</v>
      </c>
      <c r="G3457" t="s">
        <v>4904</v>
      </c>
      <c r="H3457" t="str">
        <f>VLOOKUP(E3457,suppliers!$A$2:$B$18,2,)</f>
        <v>OTHER</v>
      </c>
      <c r="I3457" t="str">
        <f>VLOOKUP(C3457,Table_items[],2,FALSE)</f>
        <v>Blopress 8 MG 7 Tablet</v>
      </c>
      <c r="J3457" t="str">
        <f>VLOOKUP(C3457,Table_items[],3,FALSE)</f>
        <v>Obat Sakit Kepala &amp; Demam</v>
      </c>
      <c r="K3457" s="23">
        <f>VLOOKUP(C3457,Table_items[],4,FALSE)</f>
        <v>92400</v>
      </c>
      <c r="L3457" s="23">
        <f>VLOOKUP(C3457,Table_items[],5,FALSE)</f>
        <v>94063</v>
      </c>
    </row>
    <row r="3458" spans="1:12" s="23" customFormat="1" x14ac:dyDescent="0.2">
      <c r="A3458" s="11" t="s">
        <v>3768</v>
      </c>
      <c r="B3458" s="28">
        <v>44388</v>
      </c>
      <c r="C3458" s="13" t="s">
        <v>9</v>
      </c>
      <c r="D3458" s="13">
        <v>12</v>
      </c>
      <c r="E3458" s="9" t="s">
        <v>4896</v>
      </c>
      <c r="F3458" s="20" t="s">
        <v>4908</v>
      </c>
      <c r="G3458" t="s">
        <v>4904</v>
      </c>
      <c r="H3458" t="str">
        <f>VLOOKUP(E3458,suppliers!$A$2:$B$18,2,)</f>
        <v>OTHER</v>
      </c>
      <c r="I3458" t="str">
        <f>VLOOKUP(C3458,Table_items[],2,FALSE)</f>
        <v>Bedak Heroxyn 150 gr</v>
      </c>
      <c r="J3458" t="str">
        <f>VLOOKUP(C3458,Table_items[],3,FALSE)</f>
        <v>Obat Alergi</v>
      </c>
      <c r="K3458" s="23">
        <f>VLOOKUP(C3458,Table_items[],4,FALSE)</f>
        <v>16950</v>
      </c>
      <c r="L3458" s="23">
        <f>VLOOKUP(C3458,Table_items[],5,FALSE)</f>
        <v>17170</v>
      </c>
    </row>
    <row r="3459" spans="1:12" s="23" customFormat="1" x14ac:dyDescent="0.2">
      <c r="A3459" s="7" t="s">
        <v>3769</v>
      </c>
      <c r="B3459" s="27">
        <v>44388</v>
      </c>
      <c r="C3459" s="9" t="s">
        <v>24</v>
      </c>
      <c r="D3459" s="9">
        <v>7</v>
      </c>
      <c r="E3459" s="9" t="s">
        <v>4896</v>
      </c>
      <c r="F3459" s="20" t="s">
        <v>4908</v>
      </c>
      <c r="G3459" t="s">
        <v>4904</v>
      </c>
      <c r="H3459" t="str">
        <f>VLOOKUP(E3459,suppliers!$A$2:$B$18,2,)</f>
        <v>OTHER</v>
      </c>
      <c r="I3459" t="str">
        <f>VLOOKUP(C3459,Table_items[],2,FALSE)</f>
        <v>Irbesartan</v>
      </c>
      <c r="J3459" t="str">
        <f>VLOOKUP(C3459,Table_items[],3,FALSE)</f>
        <v>Obat Hipertensi</v>
      </c>
      <c r="K3459" s="23">
        <f>VLOOKUP(C3459,Table_items[],4,FALSE)</f>
        <v>108794</v>
      </c>
      <c r="L3459" s="23">
        <f>VLOOKUP(C3459,Table_items[],5,FALSE)</f>
        <v>109447</v>
      </c>
    </row>
    <row r="3460" spans="1:12" s="23" customFormat="1" x14ac:dyDescent="0.2">
      <c r="A3460" s="11" t="s">
        <v>3770</v>
      </c>
      <c r="B3460" s="28">
        <v>44388</v>
      </c>
      <c r="C3460" s="13" t="s">
        <v>22</v>
      </c>
      <c r="D3460" s="13">
        <v>47</v>
      </c>
      <c r="E3460" s="9" t="s">
        <v>4896</v>
      </c>
      <c r="F3460" s="20" t="s">
        <v>4908</v>
      </c>
      <c r="G3460" t="s">
        <v>4904</v>
      </c>
      <c r="H3460" t="str">
        <f>VLOOKUP(E3460,suppliers!$A$2:$B$18,2,)</f>
        <v>OTHER</v>
      </c>
      <c r="I3460" t="str">
        <f>VLOOKUP(C3460,Table_items[],2,FALSE)</f>
        <v>Candesartan Ogb Dexa</v>
      </c>
      <c r="J3460" t="str">
        <f>VLOOKUP(C3460,Table_items[],3,FALSE)</f>
        <v>Obat Hipertensi</v>
      </c>
      <c r="K3460" s="23">
        <f>VLOOKUP(C3460,Table_items[],4,FALSE)</f>
        <v>5000</v>
      </c>
      <c r="L3460" s="23">
        <f>VLOOKUP(C3460,Table_items[],5,FALSE)</f>
        <v>5095</v>
      </c>
    </row>
    <row r="3461" spans="1:12" s="23" customFormat="1" x14ac:dyDescent="0.2">
      <c r="A3461" s="7" t="s">
        <v>3771</v>
      </c>
      <c r="B3461" s="27">
        <v>44388</v>
      </c>
      <c r="C3461" s="9" t="s">
        <v>28</v>
      </c>
      <c r="D3461" s="9">
        <v>16</v>
      </c>
      <c r="E3461" s="9" t="s">
        <v>4896</v>
      </c>
      <c r="F3461" s="20" t="s">
        <v>4908</v>
      </c>
      <c r="G3461" t="s">
        <v>4904</v>
      </c>
      <c r="H3461" t="str">
        <f>VLOOKUP(E3461,suppliers!$A$2:$B$18,2,)</f>
        <v>OTHER</v>
      </c>
      <c r="I3461" t="str">
        <f>VLOOKUP(C3461,Table_items[],2,FALSE)</f>
        <v>Hyperchol 100 MG 12 KPS</v>
      </c>
      <c r="J3461" t="str">
        <f>VLOOKUP(C3461,Table_items[],3,FALSE)</f>
        <v>Obat Kolesterol</v>
      </c>
      <c r="K3461" s="23">
        <f>VLOOKUP(C3461,Table_items[],4,FALSE)</f>
        <v>42800</v>
      </c>
      <c r="L3461" s="23">
        <f>VLOOKUP(C3461,Table_items[],5,FALSE)</f>
        <v>43442</v>
      </c>
    </row>
    <row r="3462" spans="1:12" s="23" customFormat="1" x14ac:dyDescent="0.2">
      <c r="A3462" s="11" t="s">
        <v>3772</v>
      </c>
      <c r="B3462" s="28">
        <v>44388</v>
      </c>
      <c r="C3462" s="13" t="s">
        <v>5</v>
      </c>
      <c r="D3462" s="13">
        <v>3</v>
      </c>
      <c r="E3462" s="9" t="s">
        <v>4896</v>
      </c>
      <c r="F3462" s="20" t="s">
        <v>4908</v>
      </c>
      <c r="G3462" t="s">
        <v>4904</v>
      </c>
      <c r="H3462" t="str">
        <f>VLOOKUP(E3462,suppliers!$A$2:$B$18,2,)</f>
        <v>OTHER</v>
      </c>
      <c r="I3462" t="str">
        <f>VLOOKUP(C3462,Table_items[],2,FALSE)</f>
        <v>Ozen 10 MG Blister</v>
      </c>
      <c r="J3462" t="str">
        <f>VLOOKUP(C3462,Table_items[],3,FALSE)</f>
        <v>Obat Alergi</v>
      </c>
      <c r="K3462" s="23">
        <f>VLOOKUP(C3462,Table_items[],4,FALSE)</f>
        <v>18611</v>
      </c>
      <c r="L3462" s="23">
        <f>VLOOKUP(C3462,Table_items[],5,FALSE)</f>
        <v>18816</v>
      </c>
    </row>
    <row r="3463" spans="1:12" s="23" customFormat="1" x14ac:dyDescent="0.2">
      <c r="A3463" s="7" t="s">
        <v>3773</v>
      </c>
      <c r="B3463" s="27">
        <v>44388</v>
      </c>
      <c r="C3463" s="9" t="s">
        <v>5</v>
      </c>
      <c r="D3463" s="9">
        <v>5</v>
      </c>
      <c r="E3463" s="9" t="s">
        <v>4896</v>
      </c>
      <c r="F3463" s="20" t="s">
        <v>4908</v>
      </c>
      <c r="G3463" t="s">
        <v>4904</v>
      </c>
      <c r="H3463" t="str">
        <f>VLOOKUP(E3463,suppliers!$A$2:$B$18,2,)</f>
        <v>OTHER</v>
      </c>
      <c r="I3463" t="str">
        <f>VLOOKUP(C3463,Table_items[],2,FALSE)</f>
        <v>Ozen 10 MG Blister</v>
      </c>
      <c r="J3463" t="str">
        <f>VLOOKUP(C3463,Table_items[],3,FALSE)</f>
        <v>Obat Alergi</v>
      </c>
      <c r="K3463" s="23">
        <f>VLOOKUP(C3463,Table_items[],4,FALSE)</f>
        <v>18611</v>
      </c>
      <c r="L3463" s="23">
        <f>VLOOKUP(C3463,Table_items[],5,FALSE)</f>
        <v>18816</v>
      </c>
    </row>
    <row r="3464" spans="1:12" s="23" customFormat="1" x14ac:dyDescent="0.2">
      <c r="A3464" s="11" t="s">
        <v>3774</v>
      </c>
      <c r="B3464" s="28">
        <v>44389</v>
      </c>
      <c r="C3464" s="13" t="s">
        <v>37</v>
      </c>
      <c r="D3464" s="13">
        <v>11</v>
      </c>
      <c r="E3464" s="9" t="s">
        <v>4896</v>
      </c>
      <c r="F3464" s="20" t="s">
        <v>4908</v>
      </c>
      <c r="G3464" t="s">
        <v>4904</v>
      </c>
      <c r="H3464" t="str">
        <f>VLOOKUP(E3464,suppliers!$A$2:$B$18,2,)</f>
        <v>OTHER</v>
      </c>
      <c r="I3464" t="str">
        <f>VLOOKUP(C3464,Table_items[],2,FALSE)</f>
        <v>Bodrex Extra</v>
      </c>
      <c r="J3464" t="str">
        <f>VLOOKUP(C3464,Table_items[],3,FALSE)</f>
        <v>Obat Sakit Kepala &amp; Demam</v>
      </c>
      <c r="K3464" s="23">
        <f>VLOOKUP(C3464,Table_items[],4,FALSE)</f>
        <v>50788</v>
      </c>
      <c r="L3464" s="23">
        <f>VLOOKUP(C3464,Table_items[],5,FALSE)</f>
        <v>51753</v>
      </c>
    </row>
    <row r="3465" spans="1:12" s="23" customFormat="1" x14ac:dyDescent="0.2">
      <c r="A3465" s="7" t="s">
        <v>3775</v>
      </c>
      <c r="B3465" s="27">
        <v>44389</v>
      </c>
      <c r="C3465" s="9" t="s">
        <v>37</v>
      </c>
      <c r="D3465" s="9">
        <v>30</v>
      </c>
      <c r="E3465" s="9" t="s">
        <v>4896</v>
      </c>
      <c r="F3465" s="20" t="s">
        <v>4908</v>
      </c>
      <c r="G3465" t="s">
        <v>4904</v>
      </c>
      <c r="H3465" t="str">
        <f>VLOOKUP(E3465,suppliers!$A$2:$B$18,2,)</f>
        <v>OTHER</v>
      </c>
      <c r="I3465" t="str">
        <f>VLOOKUP(C3465,Table_items[],2,FALSE)</f>
        <v>Bodrex Extra</v>
      </c>
      <c r="J3465" t="str">
        <f>VLOOKUP(C3465,Table_items[],3,FALSE)</f>
        <v>Obat Sakit Kepala &amp; Demam</v>
      </c>
      <c r="K3465" s="23">
        <f>VLOOKUP(C3465,Table_items[],4,FALSE)</f>
        <v>50788</v>
      </c>
      <c r="L3465" s="23">
        <f>VLOOKUP(C3465,Table_items[],5,FALSE)</f>
        <v>51753</v>
      </c>
    </row>
    <row r="3466" spans="1:12" s="23" customFormat="1" x14ac:dyDescent="0.2">
      <c r="A3466" s="11" t="s">
        <v>3776</v>
      </c>
      <c r="B3466" s="28">
        <v>44389</v>
      </c>
      <c r="C3466" s="13" t="s">
        <v>9</v>
      </c>
      <c r="D3466" s="13">
        <v>30</v>
      </c>
      <c r="E3466" s="9" t="s">
        <v>4896</v>
      </c>
      <c r="F3466" s="20" t="s">
        <v>4908</v>
      </c>
      <c r="G3466" t="s">
        <v>4904</v>
      </c>
      <c r="H3466" t="str">
        <f>VLOOKUP(E3466,suppliers!$A$2:$B$18,2,)</f>
        <v>OTHER</v>
      </c>
      <c r="I3466" t="str">
        <f>VLOOKUP(C3466,Table_items[],2,FALSE)</f>
        <v>Bedak Heroxyn 150 gr</v>
      </c>
      <c r="J3466" t="str">
        <f>VLOOKUP(C3466,Table_items[],3,FALSE)</f>
        <v>Obat Alergi</v>
      </c>
      <c r="K3466" s="23">
        <f>VLOOKUP(C3466,Table_items[],4,FALSE)</f>
        <v>16950</v>
      </c>
      <c r="L3466" s="23">
        <f>VLOOKUP(C3466,Table_items[],5,FALSE)</f>
        <v>17170</v>
      </c>
    </row>
    <row r="3467" spans="1:12" s="23" customFormat="1" x14ac:dyDescent="0.2">
      <c r="A3467" s="7" t="s">
        <v>3777</v>
      </c>
      <c r="B3467" s="27">
        <v>44389</v>
      </c>
      <c r="C3467" s="9" t="s">
        <v>22</v>
      </c>
      <c r="D3467" s="9">
        <v>11</v>
      </c>
      <c r="E3467" s="9" t="s">
        <v>4896</v>
      </c>
      <c r="F3467" s="20" t="s">
        <v>4908</v>
      </c>
      <c r="G3467" t="s">
        <v>4904</v>
      </c>
      <c r="H3467" t="str">
        <f>VLOOKUP(E3467,suppliers!$A$2:$B$18,2,)</f>
        <v>OTHER</v>
      </c>
      <c r="I3467" t="str">
        <f>VLOOKUP(C3467,Table_items[],2,FALSE)</f>
        <v>Candesartan Ogb Dexa</v>
      </c>
      <c r="J3467" t="str">
        <f>VLOOKUP(C3467,Table_items[],3,FALSE)</f>
        <v>Obat Hipertensi</v>
      </c>
      <c r="K3467" s="23">
        <f>VLOOKUP(C3467,Table_items[],4,FALSE)</f>
        <v>5000</v>
      </c>
      <c r="L3467" s="23">
        <f>VLOOKUP(C3467,Table_items[],5,FALSE)</f>
        <v>5095</v>
      </c>
    </row>
    <row r="3468" spans="1:12" s="23" customFormat="1" x14ac:dyDescent="0.2">
      <c r="A3468" s="11" t="s">
        <v>3778</v>
      </c>
      <c r="B3468" s="28">
        <v>44390</v>
      </c>
      <c r="C3468" s="13" t="s">
        <v>12</v>
      </c>
      <c r="D3468" s="13">
        <v>75</v>
      </c>
      <c r="E3468" s="9" t="s">
        <v>4896</v>
      </c>
      <c r="F3468" s="20" t="s">
        <v>4908</v>
      </c>
      <c r="G3468" t="s">
        <v>4904</v>
      </c>
      <c r="H3468" t="str">
        <f>VLOOKUP(E3468,suppliers!$A$2:$B$18,2,)</f>
        <v>OTHER</v>
      </c>
      <c r="I3468" t="str">
        <f>VLOOKUP(C3468,Table_items[],2,FALSE)</f>
        <v>Decolsen 1 Strip 4 Tablet</v>
      </c>
      <c r="J3468" t="str">
        <f>VLOOKUP(C3468,Table_items[],3,FALSE)</f>
        <v>Obat Batuk &amp; Pilek</v>
      </c>
      <c r="K3468" s="23">
        <f>VLOOKUP(C3468,Table_items[],4,FALSE)</f>
        <v>2886</v>
      </c>
      <c r="L3468" s="23">
        <f>VLOOKUP(C3468,Table_items[],5,FALSE)</f>
        <v>2915</v>
      </c>
    </row>
    <row r="3469" spans="1:12" s="23" customFormat="1" x14ac:dyDescent="0.2">
      <c r="A3469" s="7" t="s">
        <v>3779</v>
      </c>
      <c r="B3469" s="27">
        <v>44390</v>
      </c>
      <c r="C3469" s="9" t="s">
        <v>10</v>
      </c>
      <c r="D3469" s="9">
        <v>3</v>
      </c>
      <c r="E3469" s="9" t="s">
        <v>4896</v>
      </c>
      <c r="F3469" s="20" t="s">
        <v>4908</v>
      </c>
      <c r="G3469" t="s">
        <v>4904</v>
      </c>
      <c r="H3469" t="str">
        <f>VLOOKUP(E3469,suppliers!$A$2:$B$18,2,)</f>
        <v>OTHER</v>
      </c>
      <c r="I3469" t="str">
        <f>VLOOKUP(C3469,Table_items[],2,FALSE)</f>
        <v>Dexteem Box Plus 100 Tablet</v>
      </c>
      <c r="J3469" t="str">
        <f>VLOOKUP(C3469,Table_items[],3,FALSE)</f>
        <v>Obat Alergi</v>
      </c>
      <c r="K3469" s="23">
        <f>VLOOKUP(C3469,Table_items[],4,FALSE)</f>
        <v>25322</v>
      </c>
      <c r="L3469" s="23">
        <f>VLOOKUP(C3469,Table_items[],5,FALSE)</f>
        <v>25449</v>
      </c>
    </row>
    <row r="3470" spans="1:12" s="23" customFormat="1" x14ac:dyDescent="0.2">
      <c r="A3470" s="11" t="s">
        <v>3780</v>
      </c>
      <c r="B3470" s="28">
        <v>44390</v>
      </c>
      <c r="C3470" s="13" t="s">
        <v>16</v>
      </c>
      <c r="D3470" s="13">
        <v>8</v>
      </c>
      <c r="E3470" s="9" t="s">
        <v>4896</v>
      </c>
      <c r="F3470" s="20" t="s">
        <v>4908</v>
      </c>
      <c r="G3470" t="s">
        <v>4904</v>
      </c>
      <c r="H3470" t="str">
        <f>VLOOKUP(E3470,suppliers!$A$2:$B$18,2,)</f>
        <v>OTHER</v>
      </c>
      <c r="I3470" t="str">
        <f>VLOOKUP(C3470,Table_items[],2,FALSE)</f>
        <v>Ultraflu Box Isi 25 Strip</v>
      </c>
      <c r="J3470" t="str">
        <f>VLOOKUP(C3470,Table_items[],3,FALSE)</f>
        <v>Obat Batuk &amp; Pilek</v>
      </c>
      <c r="K3470" s="23">
        <f>VLOOKUP(C3470,Table_items[],4,FALSE)</f>
        <v>72500</v>
      </c>
      <c r="L3470" s="23">
        <f>VLOOKUP(C3470,Table_items[],5,FALSE)</f>
        <v>73805</v>
      </c>
    </row>
    <row r="3471" spans="1:12" s="23" customFormat="1" x14ac:dyDescent="0.2">
      <c r="A3471" s="7" t="s">
        <v>3781</v>
      </c>
      <c r="B3471" s="27">
        <v>44390</v>
      </c>
      <c r="C3471" s="9" t="s">
        <v>35</v>
      </c>
      <c r="D3471" s="9">
        <v>56</v>
      </c>
      <c r="E3471" s="9" t="s">
        <v>4896</v>
      </c>
      <c r="F3471" s="20" t="s">
        <v>4908</v>
      </c>
      <c r="G3471" t="s">
        <v>4904</v>
      </c>
      <c r="H3471" t="str">
        <f>VLOOKUP(E3471,suppliers!$A$2:$B$18,2,)</f>
        <v>OTHER</v>
      </c>
      <c r="I3471" t="str">
        <f>VLOOKUP(C3471,Table_items[],2,FALSE)</f>
        <v>Proris Ibuprofen</v>
      </c>
      <c r="J3471" t="str">
        <f>VLOOKUP(C3471,Table_items[],3,FALSE)</f>
        <v>Obat Sakit Kepala &amp; Demam</v>
      </c>
      <c r="K3471" s="23">
        <f>VLOOKUP(C3471,Table_items[],4,FALSE)</f>
        <v>25000</v>
      </c>
      <c r="L3471" s="23">
        <f>VLOOKUP(C3471,Table_items[],5,FALSE)</f>
        <v>25275</v>
      </c>
    </row>
    <row r="3472" spans="1:12" s="23" customFormat="1" x14ac:dyDescent="0.2">
      <c r="A3472" s="11" t="s">
        <v>3782</v>
      </c>
      <c r="B3472" s="28">
        <v>44390</v>
      </c>
      <c r="C3472" s="13" t="s">
        <v>11</v>
      </c>
      <c r="D3472" s="13">
        <v>22</v>
      </c>
      <c r="E3472" s="9" t="s">
        <v>4896</v>
      </c>
      <c r="F3472" s="20" t="s">
        <v>4908</v>
      </c>
      <c r="G3472" t="s">
        <v>4904</v>
      </c>
      <c r="H3472" t="str">
        <f>VLOOKUP(E3472,suppliers!$A$2:$B$18,2,)</f>
        <v>OTHER</v>
      </c>
      <c r="I3472" t="str">
        <f>VLOOKUP(C3472,Table_items[],2,FALSE)</f>
        <v>Neozep Forte 1 Strip 4 Tablet</v>
      </c>
      <c r="J3472" t="str">
        <f>VLOOKUP(C3472,Table_items[],3,FALSE)</f>
        <v>Obat Batuk &amp; Pilek</v>
      </c>
      <c r="K3472" s="23">
        <f>VLOOKUP(C3472,Table_items[],4,FALSE)</f>
        <v>2324</v>
      </c>
      <c r="L3472" s="23">
        <f>VLOOKUP(C3472,Table_items[],5,FALSE)</f>
        <v>2338</v>
      </c>
    </row>
    <row r="3473" spans="1:12" s="23" customFormat="1" x14ac:dyDescent="0.2">
      <c r="A3473" s="7" t="s">
        <v>3783</v>
      </c>
      <c r="B3473" s="27">
        <v>44390</v>
      </c>
      <c r="C3473" s="9" t="s">
        <v>5</v>
      </c>
      <c r="D3473" s="9">
        <v>73</v>
      </c>
      <c r="E3473" s="9" t="s">
        <v>4896</v>
      </c>
      <c r="F3473" s="20" t="s">
        <v>4908</v>
      </c>
      <c r="G3473" t="s">
        <v>4904</v>
      </c>
      <c r="H3473" t="str">
        <f>VLOOKUP(E3473,suppliers!$A$2:$B$18,2,)</f>
        <v>OTHER</v>
      </c>
      <c r="I3473" t="str">
        <f>VLOOKUP(C3473,Table_items[],2,FALSE)</f>
        <v>Ozen 10 MG Blister</v>
      </c>
      <c r="J3473" t="str">
        <f>VLOOKUP(C3473,Table_items[],3,FALSE)</f>
        <v>Obat Alergi</v>
      </c>
      <c r="K3473" s="23">
        <f>VLOOKUP(C3473,Table_items[],4,FALSE)</f>
        <v>18611</v>
      </c>
      <c r="L3473" s="23">
        <f>VLOOKUP(C3473,Table_items[],5,FALSE)</f>
        <v>18816</v>
      </c>
    </row>
    <row r="3474" spans="1:12" s="23" customFormat="1" x14ac:dyDescent="0.2">
      <c r="A3474" s="11" t="s">
        <v>3784</v>
      </c>
      <c r="B3474" s="28">
        <v>44391</v>
      </c>
      <c r="C3474" s="13" t="s">
        <v>12</v>
      </c>
      <c r="D3474" s="13">
        <v>68</v>
      </c>
      <c r="E3474" s="9" t="s">
        <v>4896</v>
      </c>
      <c r="F3474" s="20" t="s">
        <v>4908</v>
      </c>
      <c r="G3474" t="s">
        <v>4904</v>
      </c>
      <c r="H3474" t="str">
        <f>VLOOKUP(E3474,suppliers!$A$2:$B$18,2,)</f>
        <v>OTHER</v>
      </c>
      <c r="I3474" t="str">
        <f>VLOOKUP(C3474,Table_items[],2,FALSE)</f>
        <v>Decolsen 1 Strip 4 Tablet</v>
      </c>
      <c r="J3474" t="str">
        <f>VLOOKUP(C3474,Table_items[],3,FALSE)</f>
        <v>Obat Batuk &amp; Pilek</v>
      </c>
      <c r="K3474" s="23">
        <f>VLOOKUP(C3474,Table_items[],4,FALSE)</f>
        <v>2886</v>
      </c>
      <c r="L3474" s="23">
        <f>VLOOKUP(C3474,Table_items[],5,FALSE)</f>
        <v>2915</v>
      </c>
    </row>
    <row r="3475" spans="1:12" s="23" customFormat="1" x14ac:dyDescent="0.2">
      <c r="A3475" s="7" t="s">
        <v>3785</v>
      </c>
      <c r="B3475" s="27">
        <v>44391</v>
      </c>
      <c r="C3475" s="9" t="s">
        <v>12</v>
      </c>
      <c r="D3475" s="9">
        <v>10</v>
      </c>
      <c r="E3475" s="9" t="s">
        <v>4896</v>
      </c>
      <c r="F3475" s="20" t="s">
        <v>4908</v>
      </c>
      <c r="G3475" t="s">
        <v>4904</v>
      </c>
      <c r="H3475" t="str">
        <f>VLOOKUP(E3475,suppliers!$A$2:$B$18,2,)</f>
        <v>OTHER</v>
      </c>
      <c r="I3475" t="str">
        <f>VLOOKUP(C3475,Table_items[],2,FALSE)</f>
        <v>Decolsen 1 Strip 4 Tablet</v>
      </c>
      <c r="J3475" t="str">
        <f>VLOOKUP(C3475,Table_items[],3,FALSE)</f>
        <v>Obat Batuk &amp; Pilek</v>
      </c>
      <c r="K3475" s="23">
        <f>VLOOKUP(C3475,Table_items[],4,FALSE)</f>
        <v>2886</v>
      </c>
      <c r="L3475" s="23">
        <f>VLOOKUP(C3475,Table_items[],5,FALSE)</f>
        <v>2915</v>
      </c>
    </row>
    <row r="3476" spans="1:12" s="23" customFormat="1" x14ac:dyDescent="0.2">
      <c r="A3476" s="11" t="s">
        <v>3786</v>
      </c>
      <c r="B3476" s="28">
        <v>44391</v>
      </c>
      <c r="C3476" s="13" t="s">
        <v>37</v>
      </c>
      <c r="D3476" s="13">
        <v>50</v>
      </c>
      <c r="E3476" s="9" t="s">
        <v>4896</v>
      </c>
      <c r="F3476" s="20" t="s">
        <v>4908</v>
      </c>
      <c r="G3476" t="s">
        <v>4904</v>
      </c>
      <c r="H3476" t="str">
        <f>VLOOKUP(E3476,suppliers!$A$2:$B$18,2,)</f>
        <v>OTHER</v>
      </c>
      <c r="I3476" t="str">
        <f>VLOOKUP(C3476,Table_items[],2,FALSE)</f>
        <v>Bodrex Extra</v>
      </c>
      <c r="J3476" t="str">
        <f>VLOOKUP(C3476,Table_items[],3,FALSE)</f>
        <v>Obat Sakit Kepala &amp; Demam</v>
      </c>
      <c r="K3476" s="23">
        <f>VLOOKUP(C3476,Table_items[],4,FALSE)</f>
        <v>50788</v>
      </c>
      <c r="L3476" s="23">
        <f>VLOOKUP(C3476,Table_items[],5,FALSE)</f>
        <v>51753</v>
      </c>
    </row>
    <row r="3477" spans="1:12" s="23" customFormat="1" x14ac:dyDescent="0.2">
      <c r="A3477" s="7" t="s">
        <v>3787</v>
      </c>
      <c r="B3477" s="27">
        <v>44391</v>
      </c>
      <c r="C3477" s="9" t="s">
        <v>24</v>
      </c>
      <c r="D3477" s="9">
        <v>44</v>
      </c>
      <c r="E3477" s="9" t="s">
        <v>4896</v>
      </c>
      <c r="F3477" s="20" t="s">
        <v>4908</v>
      </c>
      <c r="G3477" t="s">
        <v>4904</v>
      </c>
      <c r="H3477" t="str">
        <f>VLOOKUP(E3477,suppliers!$A$2:$B$18,2,)</f>
        <v>OTHER</v>
      </c>
      <c r="I3477" t="str">
        <f>VLOOKUP(C3477,Table_items[],2,FALSE)</f>
        <v>Irbesartan</v>
      </c>
      <c r="J3477" t="str">
        <f>VLOOKUP(C3477,Table_items[],3,FALSE)</f>
        <v>Obat Hipertensi</v>
      </c>
      <c r="K3477" s="23">
        <f>VLOOKUP(C3477,Table_items[],4,FALSE)</f>
        <v>108794</v>
      </c>
      <c r="L3477" s="23">
        <f>VLOOKUP(C3477,Table_items[],5,FALSE)</f>
        <v>109447</v>
      </c>
    </row>
    <row r="3478" spans="1:12" s="23" customFormat="1" x14ac:dyDescent="0.2">
      <c r="A3478" s="11" t="s">
        <v>3788</v>
      </c>
      <c r="B3478" s="28">
        <v>44391</v>
      </c>
      <c r="C3478" s="13" t="s">
        <v>22</v>
      </c>
      <c r="D3478" s="13">
        <v>34</v>
      </c>
      <c r="E3478" s="9" t="s">
        <v>4896</v>
      </c>
      <c r="F3478" s="20" t="s">
        <v>4908</v>
      </c>
      <c r="G3478" t="s">
        <v>4904</v>
      </c>
      <c r="H3478" t="str">
        <f>VLOOKUP(E3478,suppliers!$A$2:$B$18,2,)</f>
        <v>OTHER</v>
      </c>
      <c r="I3478" t="str">
        <f>VLOOKUP(C3478,Table_items[],2,FALSE)</f>
        <v>Candesartan Ogb Dexa</v>
      </c>
      <c r="J3478" t="str">
        <f>VLOOKUP(C3478,Table_items[],3,FALSE)</f>
        <v>Obat Hipertensi</v>
      </c>
      <c r="K3478" s="23">
        <f>VLOOKUP(C3478,Table_items[],4,FALSE)</f>
        <v>5000</v>
      </c>
      <c r="L3478" s="23">
        <f>VLOOKUP(C3478,Table_items[],5,FALSE)</f>
        <v>5095</v>
      </c>
    </row>
    <row r="3479" spans="1:12" s="23" customFormat="1" x14ac:dyDescent="0.2">
      <c r="A3479" s="7" t="s">
        <v>3789</v>
      </c>
      <c r="B3479" s="27">
        <v>44391</v>
      </c>
      <c r="C3479" s="9" t="s">
        <v>40</v>
      </c>
      <c r="D3479" s="9">
        <v>59</v>
      </c>
      <c r="E3479" s="9" t="s">
        <v>4896</v>
      </c>
      <c r="F3479" s="20" t="s">
        <v>4908</v>
      </c>
      <c r="G3479" t="s">
        <v>4904</v>
      </c>
      <c r="H3479" t="str">
        <f>VLOOKUP(E3479,suppliers!$A$2:$B$18,2,)</f>
        <v>OTHER</v>
      </c>
      <c r="I3479" t="str">
        <f>VLOOKUP(C3479,Table_items[],2,FALSE)</f>
        <v>Paramex Tablet / Obat</v>
      </c>
      <c r="J3479" t="str">
        <f>VLOOKUP(C3479,Table_items[],3,FALSE)</f>
        <v>Obat Sakit Kepala &amp; Demam</v>
      </c>
      <c r="K3479" s="23">
        <f>VLOOKUP(C3479,Table_items[],4,FALSE)</f>
        <v>2560</v>
      </c>
      <c r="L3479" s="23">
        <f>VLOOKUP(C3479,Table_items[],5,FALSE)</f>
        <v>2586</v>
      </c>
    </row>
    <row r="3480" spans="1:12" s="23" customFormat="1" x14ac:dyDescent="0.2">
      <c r="A3480" s="11" t="s">
        <v>3790</v>
      </c>
      <c r="B3480" s="28">
        <v>44391</v>
      </c>
      <c r="C3480" s="13" t="s">
        <v>25</v>
      </c>
      <c r="D3480" s="13">
        <v>2</v>
      </c>
      <c r="E3480" s="9" t="s">
        <v>4896</v>
      </c>
      <c r="F3480" s="20" t="s">
        <v>4908</v>
      </c>
      <c r="G3480" t="s">
        <v>4904</v>
      </c>
      <c r="H3480" t="str">
        <f>VLOOKUP(E3480,suppliers!$A$2:$B$18,2,)</f>
        <v>OTHER</v>
      </c>
      <c r="I3480" t="str">
        <f>VLOOKUP(C3480,Table_items[],2,FALSE)</f>
        <v>Irvell 150MG Box 20 Tablet</v>
      </c>
      <c r="J3480" t="str">
        <f>VLOOKUP(C3480,Table_items[],3,FALSE)</f>
        <v>Obat Hipertensi</v>
      </c>
      <c r="K3480" s="23">
        <f>VLOOKUP(C3480,Table_items[],4,FALSE)</f>
        <v>143991</v>
      </c>
      <c r="L3480" s="23">
        <f>VLOOKUP(C3480,Table_items[],5,FALSE)</f>
        <v>146871</v>
      </c>
    </row>
    <row r="3481" spans="1:12" s="23" customFormat="1" x14ac:dyDescent="0.2">
      <c r="A3481" s="7" t="s">
        <v>3791</v>
      </c>
      <c r="B3481" s="27">
        <v>44391</v>
      </c>
      <c r="C3481" s="9" t="s">
        <v>21</v>
      </c>
      <c r="D3481" s="9">
        <v>3</v>
      </c>
      <c r="E3481" s="9" t="s">
        <v>4896</v>
      </c>
      <c r="F3481" s="20" t="s">
        <v>4908</v>
      </c>
      <c r="G3481" t="s">
        <v>4904</v>
      </c>
      <c r="H3481" t="str">
        <f>VLOOKUP(E3481,suppliers!$A$2:$B$18,2,)</f>
        <v>OTHER</v>
      </c>
      <c r="I3481" t="str">
        <f>VLOOKUP(C3481,Table_items[],2,FALSE)</f>
        <v>Concor 5MG Strip 10</v>
      </c>
      <c r="J3481" t="str">
        <f>VLOOKUP(C3481,Table_items[],3,FALSE)</f>
        <v>Obat Hipertensi</v>
      </c>
      <c r="K3481" s="23">
        <f>VLOOKUP(C3481,Table_items[],4,FALSE)</f>
        <v>102000</v>
      </c>
      <c r="L3481" s="23">
        <f>VLOOKUP(C3481,Table_items[],5,FALSE)</f>
        <v>103632</v>
      </c>
    </row>
    <row r="3482" spans="1:12" s="23" customFormat="1" x14ac:dyDescent="0.2">
      <c r="A3482" s="11" t="s">
        <v>3792</v>
      </c>
      <c r="B3482" s="28">
        <v>44392</v>
      </c>
      <c r="C3482" s="13" t="s">
        <v>9</v>
      </c>
      <c r="D3482" s="13">
        <v>35</v>
      </c>
      <c r="E3482" s="9" t="s">
        <v>4896</v>
      </c>
      <c r="F3482" s="20" t="s">
        <v>4908</v>
      </c>
      <c r="G3482" t="s">
        <v>4904</v>
      </c>
      <c r="H3482" t="str">
        <f>VLOOKUP(E3482,suppliers!$A$2:$B$18,2,)</f>
        <v>OTHER</v>
      </c>
      <c r="I3482" t="str">
        <f>VLOOKUP(C3482,Table_items[],2,FALSE)</f>
        <v>Bedak Heroxyn 150 gr</v>
      </c>
      <c r="J3482" t="str">
        <f>VLOOKUP(C3482,Table_items[],3,FALSE)</f>
        <v>Obat Alergi</v>
      </c>
      <c r="K3482" s="23">
        <f>VLOOKUP(C3482,Table_items[],4,FALSE)</f>
        <v>16950</v>
      </c>
      <c r="L3482" s="23">
        <f>VLOOKUP(C3482,Table_items[],5,FALSE)</f>
        <v>17170</v>
      </c>
    </row>
    <row r="3483" spans="1:12" s="23" customFormat="1" x14ac:dyDescent="0.2">
      <c r="A3483" s="7" t="s">
        <v>3793</v>
      </c>
      <c r="B3483" s="27">
        <v>44392</v>
      </c>
      <c r="C3483" s="9" t="s">
        <v>9</v>
      </c>
      <c r="D3483" s="9">
        <v>12</v>
      </c>
      <c r="E3483" s="9" t="s">
        <v>4896</v>
      </c>
      <c r="F3483" s="20" t="s">
        <v>4908</v>
      </c>
      <c r="G3483" t="s">
        <v>4904</v>
      </c>
      <c r="H3483" t="str">
        <f>VLOOKUP(E3483,suppliers!$A$2:$B$18,2,)</f>
        <v>OTHER</v>
      </c>
      <c r="I3483" t="str">
        <f>VLOOKUP(C3483,Table_items[],2,FALSE)</f>
        <v>Bedak Heroxyn 150 gr</v>
      </c>
      <c r="J3483" t="str">
        <f>VLOOKUP(C3483,Table_items[],3,FALSE)</f>
        <v>Obat Alergi</v>
      </c>
      <c r="K3483" s="23">
        <f>VLOOKUP(C3483,Table_items[],4,FALSE)</f>
        <v>16950</v>
      </c>
      <c r="L3483" s="23">
        <f>VLOOKUP(C3483,Table_items[],5,FALSE)</f>
        <v>17170</v>
      </c>
    </row>
    <row r="3484" spans="1:12" s="23" customFormat="1" x14ac:dyDescent="0.2">
      <c r="A3484" s="11" t="s">
        <v>3794</v>
      </c>
      <c r="B3484" s="28">
        <v>44392</v>
      </c>
      <c r="C3484" s="13" t="s">
        <v>10</v>
      </c>
      <c r="D3484" s="13">
        <v>32</v>
      </c>
      <c r="E3484" s="9" t="s">
        <v>4896</v>
      </c>
      <c r="F3484" s="20" t="s">
        <v>4908</v>
      </c>
      <c r="G3484" t="s">
        <v>4904</v>
      </c>
      <c r="H3484" t="str">
        <f>VLOOKUP(E3484,suppliers!$A$2:$B$18,2,)</f>
        <v>OTHER</v>
      </c>
      <c r="I3484" t="str">
        <f>VLOOKUP(C3484,Table_items[],2,FALSE)</f>
        <v>Dexteem Box Plus 100 Tablet</v>
      </c>
      <c r="J3484" t="str">
        <f>VLOOKUP(C3484,Table_items[],3,FALSE)</f>
        <v>Obat Alergi</v>
      </c>
      <c r="K3484" s="23">
        <f>VLOOKUP(C3484,Table_items[],4,FALSE)</f>
        <v>25322</v>
      </c>
      <c r="L3484" s="23">
        <f>VLOOKUP(C3484,Table_items[],5,FALSE)</f>
        <v>25449</v>
      </c>
    </row>
    <row r="3485" spans="1:12" s="23" customFormat="1" x14ac:dyDescent="0.2">
      <c r="A3485" s="7" t="s">
        <v>3795</v>
      </c>
      <c r="B3485" s="27">
        <v>44392</v>
      </c>
      <c r="C3485" s="9" t="s">
        <v>17</v>
      </c>
      <c r="D3485" s="9">
        <v>3</v>
      </c>
      <c r="E3485" s="9" t="s">
        <v>4896</v>
      </c>
      <c r="F3485" s="20" t="s">
        <v>4908</v>
      </c>
      <c r="G3485" t="s">
        <v>4904</v>
      </c>
      <c r="H3485" t="str">
        <f>VLOOKUP(E3485,suppliers!$A$2:$B$18,2,)</f>
        <v>OTHER</v>
      </c>
      <c r="I3485" t="str">
        <f>VLOOKUP(C3485,Table_items[],2,FALSE)</f>
        <v>Vicks Inhaler 0.5 mL</v>
      </c>
      <c r="J3485" t="str">
        <f>VLOOKUP(C3485,Table_items[],3,FALSE)</f>
        <v>Obat Batuk &amp; Pilek</v>
      </c>
      <c r="K3485" s="23">
        <f>VLOOKUP(C3485,Table_items[],4,FALSE)</f>
        <v>16155</v>
      </c>
      <c r="L3485" s="23">
        <f>VLOOKUP(C3485,Table_items[],5,FALSE)</f>
        <v>16430</v>
      </c>
    </row>
    <row r="3486" spans="1:12" s="23" customFormat="1" x14ac:dyDescent="0.2">
      <c r="A3486" s="11" t="s">
        <v>3796</v>
      </c>
      <c r="B3486" s="28">
        <v>44392</v>
      </c>
      <c r="C3486" s="13" t="s">
        <v>14</v>
      </c>
      <c r="D3486" s="13">
        <v>14</v>
      </c>
      <c r="E3486" s="9" t="s">
        <v>4896</v>
      </c>
      <c r="F3486" s="20" t="s">
        <v>4908</v>
      </c>
      <c r="G3486" t="s">
        <v>4904</v>
      </c>
      <c r="H3486" t="str">
        <f>VLOOKUP(E3486,suppliers!$A$2:$B$18,2,)</f>
        <v>OTHER</v>
      </c>
      <c r="I3486" t="str">
        <f>VLOOKUP(C3486,Table_items[],2,FALSE)</f>
        <v>Lo Han Kuo Infusion 12</v>
      </c>
      <c r="J3486" t="str">
        <f>VLOOKUP(C3486,Table_items[],3,FALSE)</f>
        <v>Obat Batuk &amp; Pilek</v>
      </c>
      <c r="K3486" s="23">
        <f>VLOOKUP(C3486,Table_items[],4,FALSE)</f>
        <v>23869</v>
      </c>
      <c r="L3486" s="23">
        <f>VLOOKUP(C3486,Table_items[],5,FALSE)</f>
        <v>24179</v>
      </c>
    </row>
    <row r="3487" spans="1:12" s="23" customFormat="1" x14ac:dyDescent="0.2">
      <c r="A3487" s="7" t="s">
        <v>3797</v>
      </c>
      <c r="B3487" s="27">
        <v>44392</v>
      </c>
      <c r="C3487" s="9" t="s">
        <v>34</v>
      </c>
      <c r="D3487" s="9">
        <v>48</v>
      </c>
      <c r="E3487" s="9" t="s">
        <v>4896</v>
      </c>
      <c r="F3487" s="20" t="s">
        <v>4908</v>
      </c>
      <c r="G3487" t="s">
        <v>4904</v>
      </c>
      <c r="H3487" t="str">
        <f>VLOOKUP(E3487,suppliers!$A$2:$B$18,2,)</f>
        <v>OTHER</v>
      </c>
      <c r="I3487" t="str">
        <f>VLOOKUP(C3487,Table_items[],2,FALSE)</f>
        <v>Panadol Anak Tablet 1 Strip</v>
      </c>
      <c r="J3487" t="str">
        <f>VLOOKUP(C3487,Table_items[],3,FALSE)</f>
        <v>Obat Sakit Kepala &amp; Demam</v>
      </c>
      <c r="K3487" s="23">
        <f>VLOOKUP(C3487,Table_items[],4,FALSE)</f>
        <v>25000</v>
      </c>
      <c r="L3487" s="23">
        <f>VLOOKUP(C3487,Table_items[],5,FALSE)</f>
        <v>25450</v>
      </c>
    </row>
    <row r="3488" spans="1:12" s="23" customFormat="1" x14ac:dyDescent="0.2">
      <c r="A3488" s="11" t="s">
        <v>3798</v>
      </c>
      <c r="B3488" s="28">
        <v>44393</v>
      </c>
      <c r="C3488" s="13" t="s">
        <v>37</v>
      </c>
      <c r="D3488" s="13">
        <v>48</v>
      </c>
      <c r="E3488" s="9" t="s">
        <v>4896</v>
      </c>
      <c r="F3488" s="20" t="s">
        <v>4908</v>
      </c>
      <c r="G3488" t="s">
        <v>4904</v>
      </c>
      <c r="H3488" t="str">
        <f>VLOOKUP(E3488,suppliers!$A$2:$B$18,2,)</f>
        <v>OTHER</v>
      </c>
      <c r="I3488" t="str">
        <f>VLOOKUP(C3488,Table_items[],2,FALSE)</f>
        <v>Bodrex Extra</v>
      </c>
      <c r="J3488" t="str">
        <f>VLOOKUP(C3488,Table_items[],3,FALSE)</f>
        <v>Obat Sakit Kepala &amp; Demam</v>
      </c>
      <c r="K3488" s="23">
        <f>VLOOKUP(C3488,Table_items[],4,FALSE)</f>
        <v>50788</v>
      </c>
      <c r="L3488" s="23">
        <f>VLOOKUP(C3488,Table_items[],5,FALSE)</f>
        <v>51753</v>
      </c>
    </row>
    <row r="3489" spans="1:12" s="23" customFormat="1" x14ac:dyDescent="0.2">
      <c r="A3489" s="7" t="s">
        <v>3799</v>
      </c>
      <c r="B3489" s="27">
        <v>44393</v>
      </c>
      <c r="C3489" s="9" t="s">
        <v>9</v>
      </c>
      <c r="D3489" s="9">
        <v>27</v>
      </c>
      <c r="E3489" s="9" t="s">
        <v>4896</v>
      </c>
      <c r="F3489" s="20" t="s">
        <v>4908</v>
      </c>
      <c r="G3489" t="s">
        <v>4904</v>
      </c>
      <c r="H3489" t="str">
        <f>VLOOKUP(E3489,suppliers!$A$2:$B$18,2,)</f>
        <v>OTHER</v>
      </c>
      <c r="I3489" t="str">
        <f>VLOOKUP(C3489,Table_items[],2,FALSE)</f>
        <v>Bedak Heroxyn 150 gr</v>
      </c>
      <c r="J3489" t="str">
        <f>VLOOKUP(C3489,Table_items[],3,FALSE)</f>
        <v>Obat Alergi</v>
      </c>
      <c r="K3489" s="23">
        <f>VLOOKUP(C3489,Table_items[],4,FALSE)</f>
        <v>16950</v>
      </c>
      <c r="L3489" s="23">
        <f>VLOOKUP(C3489,Table_items[],5,FALSE)</f>
        <v>17170</v>
      </c>
    </row>
    <row r="3490" spans="1:12" s="23" customFormat="1" x14ac:dyDescent="0.2">
      <c r="A3490" s="11" t="s">
        <v>3800</v>
      </c>
      <c r="B3490" s="28">
        <v>44393</v>
      </c>
      <c r="C3490" s="13" t="s">
        <v>10</v>
      </c>
      <c r="D3490" s="13">
        <v>8</v>
      </c>
      <c r="E3490" s="9" t="s">
        <v>4896</v>
      </c>
      <c r="F3490" s="20" t="s">
        <v>4908</v>
      </c>
      <c r="G3490" t="s">
        <v>4904</v>
      </c>
      <c r="H3490" t="str">
        <f>VLOOKUP(E3490,suppliers!$A$2:$B$18,2,)</f>
        <v>OTHER</v>
      </c>
      <c r="I3490" t="str">
        <f>VLOOKUP(C3490,Table_items[],2,FALSE)</f>
        <v>Dexteem Box Plus 100 Tablet</v>
      </c>
      <c r="J3490" t="str">
        <f>VLOOKUP(C3490,Table_items[],3,FALSE)</f>
        <v>Obat Alergi</v>
      </c>
      <c r="K3490" s="23">
        <f>VLOOKUP(C3490,Table_items[],4,FALSE)</f>
        <v>25322</v>
      </c>
      <c r="L3490" s="23">
        <f>VLOOKUP(C3490,Table_items[],5,FALSE)</f>
        <v>25449</v>
      </c>
    </row>
    <row r="3491" spans="1:12" s="23" customFormat="1" x14ac:dyDescent="0.2">
      <c r="A3491" s="7" t="s">
        <v>3801</v>
      </c>
      <c r="B3491" s="27">
        <v>44393</v>
      </c>
      <c r="C3491" s="9" t="s">
        <v>36</v>
      </c>
      <c r="D3491" s="9">
        <v>4</v>
      </c>
      <c r="E3491" s="9" t="s">
        <v>4896</v>
      </c>
      <c r="F3491" s="20" t="s">
        <v>4908</v>
      </c>
      <c r="G3491" t="s">
        <v>4904</v>
      </c>
      <c r="H3491" t="str">
        <f>VLOOKUP(E3491,suppliers!$A$2:$B$18,2,)</f>
        <v>OTHER</v>
      </c>
      <c r="I3491" t="str">
        <f>VLOOKUP(C3491,Table_items[],2,FALSE)</f>
        <v>Sanmol Paracetamol</v>
      </c>
      <c r="J3491" t="str">
        <f>VLOOKUP(C3491,Table_items[],3,FALSE)</f>
        <v>Obat Sakit Kepala &amp; Demam</v>
      </c>
      <c r="K3491" s="23">
        <f>VLOOKUP(C3491,Table_items[],4,FALSE)</f>
        <v>16100</v>
      </c>
      <c r="L3491" s="23">
        <f>VLOOKUP(C3491,Table_items[],5,FALSE)</f>
        <v>16261</v>
      </c>
    </row>
    <row r="3492" spans="1:12" s="23" customFormat="1" x14ac:dyDescent="0.2">
      <c r="A3492" s="11" t="s">
        <v>3802</v>
      </c>
      <c r="B3492" s="28">
        <v>44393</v>
      </c>
      <c r="C3492" s="13" t="s">
        <v>7</v>
      </c>
      <c r="D3492" s="13">
        <v>11</v>
      </c>
      <c r="E3492" s="9" t="s">
        <v>4896</v>
      </c>
      <c r="F3492" s="20" t="s">
        <v>4908</v>
      </c>
      <c r="G3492" t="s">
        <v>4904</v>
      </c>
      <c r="H3492" t="str">
        <f>VLOOKUP(E3492,suppliers!$A$2:$B$18,2,)</f>
        <v>OTHER</v>
      </c>
      <c r="I3492" t="str">
        <f>VLOOKUP(C3492,Table_items[],2,FALSE)</f>
        <v>Acetylcysteine Mahakam 200 mg</v>
      </c>
      <c r="J3492" t="str">
        <f>VLOOKUP(C3492,Table_items[],3,FALSE)</f>
        <v>Obat Alergi</v>
      </c>
      <c r="K3492" s="23">
        <f>VLOOKUP(C3492,Table_items[],4,FALSE)</f>
        <v>33000</v>
      </c>
      <c r="L3492" s="23">
        <f>VLOOKUP(C3492,Table_items[],5,FALSE)</f>
        <v>33330</v>
      </c>
    </row>
    <row r="3493" spans="1:12" s="23" customFormat="1" x14ac:dyDescent="0.2">
      <c r="A3493" s="7" t="s">
        <v>3803</v>
      </c>
      <c r="B3493" s="27">
        <v>44393</v>
      </c>
      <c r="C3493" s="9" t="s">
        <v>14</v>
      </c>
      <c r="D3493" s="9">
        <v>54</v>
      </c>
      <c r="E3493" s="9" t="s">
        <v>4896</v>
      </c>
      <c r="F3493" s="20" t="s">
        <v>4908</v>
      </c>
      <c r="G3493" t="s">
        <v>4904</v>
      </c>
      <c r="H3493" t="str">
        <f>VLOOKUP(E3493,suppliers!$A$2:$B$18,2,)</f>
        <v>OTHER</v>
      </c>
      <c r="I3493" t="str">
        <f>VLOOKUP(C3493,Table_items[],2,FALSE)</f>
        <v>Lo Han Kuo Infusion 12</v>
      </c>
      <c r="J3493" t="str">
        <f>VLOOKUP(C3493,Table_items[],3,FALSE)</f>
        <v>Obat Batuk &amp; Pilek</v>
      </c>
      <c r="K3493" s="23">
        <f>VLOOKUP(C3493,Table_items[],4,FALSE)</f>
        <v>23869</v>
      </c>
      <c r="L3493" s="23">
        <f>VLOOKUP(C3493,Table_items[],5,FALSE)</f>
        <v>24179</v>
      </c>
    </row>
    <row r="3494" spans="1:12" s="23" customFormat="1" x14ac:dyDescent="0.2">
      <c r="A3494" s="11" t="s">
        <v>3804</v>
      </c>
      <c r="B3494" s="28">
        <v>44393</v>
      </c>
      <c r="C3494" s="13" t="s">
        <v>35</v>
      </c>
      <c r="D3494" s="13">
        <v>1</v>
      </c>
      <c r="E3494" s="9" t="s">
        <v>4896</v>
      </c>
      <c r="F3494" s="20" t="s">
        <v>4908</v>
      </c>
      <c r="G3494" t="s">
        <v>4904</v>
      </c>
      <c r="H3494" t="str">
        <f>VLOOKUP(E3494,suppliers!$A$2:$B$18,2,)</f>
        <v>OTHER</v>
      </c>
      <c r="I3494" t="str">
        <f>VLOOKUP(C3494,Table_items[],2,FALSE)</f>
        <v>Proris Ibuprofen</v>
      </c>
      <c r="J3494" t="str">
        <f>VLOOKUP(C3494,Table_items[],3,FALSE)</f>
        <v>Obat Sakit Kepala &amp; Demam</v>
      </c>
      <c r="K3494" s="23">
        <f>VLOOKUP(C3494,Table_items[],4,FALSE)</f>
        <v>25000</v>
      </c>
      <c r="L3494" s="23">
        <f>VLOOKUP(C3494,Table_items[],5,FALSE)</f>
        <v>25275</v>
      </c>
    </row>
    <row r="3495" spans="1:12" s="23" customFormat="1" x14ac:dyDescent="0.2">
      <c r="A3495" s="7" t="s">
        <v>3805</v>
      </c>
      <c r="B3495" s="27">
        <v>44393</v>
      </c>
      <c r="C3495" s="9" t="s">
        <v>11</v>
      </c>
      <c r="D3495" s="9">
        <v>16</v>
      </c>
      <c r="E3495" s="9" t="s">
        <v>4896</v>
      </c>
      <c r="F3495" s="20" t="s">
        <v>4908</v>
      </c>
      <c r="G3495" t="s">
        <v>4904</v>
      </c>
      <c r="H3495" t="str">
        <f>VLOOKUP(E3495,suppliers!$A$2:$B$18,2,)</f>
        <v>OTHER</v>
      </c>
      <c r="I3495" t="str">
        <f>VLOOKUP(C3495,Table_items[],2,FALSE)</f>
        <v>Neozep Forte 1 Strip 4 Tablet</v>
      </c>
      <c r="J3495" t="str">
        <f>VLOOKUP(C3495,Table_items[],3,FALSE)</f>
        <v>Obat Batuk &amp; Pilek</v>
      </c>
      <c r="K3495" s="23">
        <f>VLOOKUP(C3495,Table_items[],4,FALSE)</f>
        <v>2324</v>
      </c>
      <c r="L3495" s="23">
        <f>VLOOKUP(C3495,Table_items[],5,FALSE)</f>
        <v>2338</v>
      </c>
    </row>
    <row r="3496" spans="1:12" s="23" customFormat="1" x14ac:dyDescent="0.2">
      <c r="A3496" s="11" t="s">
        <v>3806</v>
      </c>
      <c r="B3496" s="28">
        <v>44394</v>
      </c>
      <c r="C3496" s="13" t="s">
        <v>37</v>
      </c>
      <c r="D3496" s="13">
        <v>38</v>
      </c>
      <c r="E3496" s="9" t="s">
        <v>4896</v>
      </c>
      <c r="F3496" s="20" t="s">
        <v>4908</v>
      </c>
      <c r="G3496" t="s">
        <v>4904</v>
      </c>
      <c r="H3496" t="str">
        <f>VLOOKUP(E3496,suppliers!$A$2:$B$18,2,)</f>
        <v>OTHER</v>
      </c>
      <c r="I3496" t="str">
        <f>VLOOKUP(C3496,Table_items[],2,FALSE)</f>
        <v>Bodrex Extra</v>
      </c>
      <c r="J3496" t="str">
        <f>VLOOKUP(C3496,Table_items[],3,FALSE)</f>
        <v>Obat Sakit Kepala &amp; Demam</v>
      </c>
      <c r="K3496" s="23">
        <f>VLOOKUP(C3496,Table_items[],4,FALSE)</f>
        <v>50788</v>
      </c>
      <c r="L3496" s="23">
        <f>VLOOKUP(C3496,Table_items[],5,FALSE)</f>
        <v>51753</v>
      </c>
    </row>
    <row r="3497" spans="1:12" s="23" customFormat="1" x14ac:dyDescent="0.2">
      <c r="A3497" s="7" t="s">
        <v>3807</v>
      </c>
      <c r="B3497" s="27">
        <v>44394</v>
      </c>
      <c r="C3497" s="9" t="s">
        <v>10</v>
      </c>
      <c r="D3497" s="9">
        <v>170</v>
      </c>
      <c r="E3497" s="9" t="s">
        <v>4896</v>
      </c>
      <c r="F3497" s="20" t="s">
        <v>4908</v>
      </c>
      <c r="G3497" t="s">
        <v>4904</v>
      </c>
      <c r="H3497" t="str">
        <f>VLOOKUP(E3497,suppliers!$A$2:$B$18,2,)</f>
        <v>OTHER</v>
      </c>
      <c r="I3497" t="str">
        <f>VLOOKUP(C3497,Table_items[],2,FALSE)</f>
        <v>Dexteem Box Plus 100 Tablet</v>
      </c>
      <c r="J3497" t="str">
        <f>VLOOKUP(C3497,Table_items[],3,FALSE)</f>
        <v>Obat Alergi</v>
      </c>
      <c r="K3497" s="23">
        <f>VLOOKUP(C3497,Table_items[],4,FALSE)</f>
        <v>25322</v>
      </c>
      <c r="L3497" s="23">
        <f>VLOOKUP(C3497,Table_items[],5,FALSE)</f>
        <v>25449</v>
      </c>
    </row>
    <row r="3498" spans="1:12" s="23" customFormat="1" x14ac:dyDescent="0.2">
      <c r="A3498" s="11" t="s">
        <v>3808</v>
      </c>
      <c r="B3498" s="28">
        <v>44394</v>
      </c>
      <c r="C3498" s="13" t="s">
        <v>35</v>
      </c>
      <c r="D3498" s="13">
        <v>1</v>
      </c>
      <c r="E3498" s="9" t="s">
        <v>4896</v>
      </c>
      <c r="F3498" s="20" t="s">
        <v>4908</v>
      </c>
      <c r="G3498" t="s">
        <v>4904</v>
      </c>
      <c r="H3498" t="str">
        <f>VLOOKUP(E3498,suppliers!$A$2:$B$18,2,)</f>
        <v>OTHER</v>
      </c>
      <c r="I3498" t="str">
        <f>VLOOKUP(C3498,Table_items[],2,FALSE)</f>
        <v>Proris Ibuprofen</v>
      </c>
      <c r="J3498" t="str">
        <f>VLOOKUP(C3498,Table_items[],3,FALSE)</f>
        <v>Obat Sakit Kepala &amp; Demam</v>
      </c>
      <c r="K3498" s="23">
        <f>VLOOKUP(C3498,Table_items[],4,FALSE)</f>
        <v>25000</v>
      </c>
      <c r="L3498" s="23">
        <f>VLOOKUP(C3498,Table_items[],5,FALSE)</f>
        <v>25275</v>
      </c>
    </row>
    <row r="3499" spans="1:12" s="23" customFormat="1" x14ac:dyDescent="0.2">
      <c r="A3499" s="7" t="s">
        <v>3809</v>
      </c>
      <c r="B3499" s="27">
        <v>44395</v>
      </c>
      <c r="C3499" s="9" t="s">
        <v>6</v>
      </c>
      <c r="D3499" s="9">
        <v>8</v>
      </c>
      <c r="E3499" s="9" t="s">
        <v>4896</v>
      </c>
      <c r="F3499" s="20" t="s">
        <v>4908</v>
      </c>
      <c r="G3499" t="s">
        <v>4904</v>
      </c>
      <c r="H3499" t="str">
        <f>VLOOKUP(E3499,suppliers!$A$2:$B$18,2,)</f>
        <v>OTHER</v>
      </c>
      <c r="I3499" t="str">
        <f>VLOOKUP(C3499,Table_items[],2,FALSE)</f>
        <v>Ketoconazole Ogb Dexa</v>
      </c>
      <c r="J3499" t="str">
        <f>VLOOKUP(C3499,Table_items[],3,FALSE)</f>
        <v>Obat Alergi</v>
      </c>
      <c r="K3499" s="23">
        <f>VLOOKUP(C3499,Table_items[],4,FALSE)</f>
        <v>4480</v>
      </c>
      <c r="L3499" s="23">
        <f>VLOOKUP(C3499,Table_items[],5,FALSE)</f>
        <v>4507</v>
      </c>
    </row>
    <row r="3500" spans="1:12" s="23" customFormat="1" x14ac:dyDescent="0.2">
      <c r="A3500" s="11" t="s">
        <v>3810</v>
      </c>
      <c r="B3500" s="28">
        <v>44395</v>
      </c>
      <c r="C3500" s="13" t="s">
        <v>22</v>
      </c>
      <c r="D3500" s="13">
        <v>38</v>
      </c>
      <c r="E3500" s="9" t="s">
        <v>4896</v>
      </c>
      <c r="F3500" s="20" t="s">
        <v>4908</v>
      </c>
      <c r="G3500" t="s">
        <v>4904</v>
      </c>
      <c r="H3500" t="str">
        <f>VLOOKUP(E3500,suppliers!$A$2:$B$18,2,)</f>
        <v>OTHER</v>
      </c>
      <c r="I3500" t="str">
        <f>VLOOKUP(C3500,Table_items[],2,FALSE)</f>
        <v>Candesartan Ogb Dexa</v>
      </c>
      <c r="J3500" t="str">
        <f>VLOOKUP(C3500,Table_items[],3,FALSE)</f>
        <v>Obat Hipertensi</v>
      </c>
      <c r="K3500" s="23">
        <f>VLOOKUP(C3500,Table_items[],4,FALSE)</f>
        <v>5000</v>
      </c>
      <c r="L3500" s="23">
        <f>VLOOKUP(C3500,Table_items[],5,FALSE)</f>
        <v>5095</v>
      </c>
    </row>
    <row r="3501" spans="1:12" s="23" customFormat="1" x14ac:dyDescent="0.2">
      <c r="A3501" s="7" t="s">
        <v>3811</v>
      </c>
      <c r="B3501" s="27">
        <v>44396</v>
      </c>
      <c r="C3501" s="9" t="s">
        <v>12</v>
      </c>
      <c r="D3501" s="9">
        <v>20</v>
      </c>
      <c r="E3501" s="9" t="s">
        <v>4896</v>
      </c>
      <c r="F3501" s="20" t="s">
        <v>4908</v>
      </c>
      <c r="G3501" t="s">
        <v>4904</v>
      </c>
      <c r="H3501" t="str">
        <f>VLOOKUP(E3501,suppliers!$A$2:$B$18,2,)</f>
        <v>OTHER</v>
      </c>
      <c r="I3501" t="str">
        <f>VLOOKUP(C3501,Table_items[],2,FALSE)</f>
        <v>Decolsen 1 Strip 4 Tablet</v>
      </c>
      <c r="J3501" t="str">
        <f>VLOOKUP(C3501,Table_items[],3,FALSE)</f>
        <v>Obat Batuk &amp; Pilek</v>
      </c>
      <c r="K3501" s="23">
        <f>VLOOKUP(C3501,Table_items[],4,FALSE)</f>
        <v>2886</v>
      </c>
      <c r="L3501" s="23">
        <f>VLOOKUP(C3501,Table_items[],5,FALSE)</f>
        <v>2915</v>
      </c>
    </row>
    <row r="3502" spans="1:12" s="23" customFormat="1" x14ac:dyDescent="0.2">
      <c r="A3502" s="11" t="s">
        <v>3812</v>
      </c>
      <c r="B3502" s="28">
        <v>44396</v>
      </c>
      <c r="C3502" s="13" t="s">
        <v>9</v>
      </c>
      <c r="D3502" s="13">
        <v>32</v>
      </c>
      <c r="E3502" s="9" t="s">
        <v>4896</v>
      </c>
      <c r="F3502" s="20" t="s">
        <v>4908</v>
      </c>
      <c r="G3502" t="s">
        <v>4904</v>
      </c>
      <c r="H3502" t="str">
        <f>VLOOKUP(E3502,suppliers!$A$2:$B$18,2,)</f>
        <v>OTHER</v>
      </c>
      <c r="I3502" t="str">
        <f>VLOOKUP(C3502,Table_items[],2,FALSE)</f>
        <v>Bedak Heroxyn 150 gr</v>
      </c>
      <c r="J3502" t="str">
        <f>VLOOKUP(C3502,Table_items[],3,FALSE)</f>
        <v>Obat Alergi</v>
      </c>
      <c r="K3502" s="23">
        <f>VLOOKUP(C3502,Table_items[],4,FALSE)</f>
        <v>16950</v>
      </c>
      <c r="L3502" s="23">
        <f>VLOOKUP(C3502,Table_items[],5,FALSE)</f>
        <v>17170</v>
      </c>
    </row>
    <row r="3503" spans="1:12" s="23" customFormat="1" x14ac:dyDescent="0.2">
      <c r="A3503" s="7" t="s">
        <v>3813</v>
      </c>
      <c r="B3503" s="27">
        <v>44396</v>
      </c>
      <c r="C3503" s="9" t="s">
        <v>30</v>
      </c>
      <c r="D3503" s="9">
        <v>6</v>
      </c>
      <c r="E3503" s="9" t="s">
        <v>4896</v>
      </c>
      <c r="F3503" s="20" t="s">
        <v>4908</v>
      </c>
      <c r="G3503" t="s">
        <v>4904</v>
      </c>
      <c r="H3503" t="str">
        <f>VLOOKUP(E3503,suppliers!$A$2:$B$18,2,)</f>
        <v>OTHER</v>
      </c>
      <c r="I3503" t="str">
        <f>VLOOKUP(C3503,Table_items[],2,FALSE)</f>
        <v>Koolfever</v>
      </c>
      <c r="J3503" t="str">
        <f>VLOOKUP(C3503,Table_items[],3,FALSE)</f>
        <v>Obat Sakit Kepala &amp; Demam</v>
      </c>
      <c r="K3503" s="23">
        <f>VLOOKUP(C3503,Table_items[],4,FALSE)</f>
        <v>7500</v>
      </c>
      <c r="L3503" s="23">
        <f>VLOOKUP(C3503,Table_items[],5,FALSE)</f>
        <v>7620</v>
      </c>
    </row>
    <row r="3504" spans="1:12" s="23" customFormat="1" x14ac:dyDescent="0.2">
      <c r="A3504" s="11" t="s">
        <v>3814</v>
      </c>
      <c r="B3504" s="28">
        <v>44397</v>
      </c>
      <c r="C3504" s="13" t="s">
        <v>12</v>
      </c>
      <c r="D3504" s="13">
        <v>36</v>
      </c>
      <c r="E3504" s="9" t="s">
        <v>4896</v>
      </c>
      <c r="F3504" s="20" t="s">
        <v>4908</v>
      </c>
      <c r="G3504" t="s">
        <v>4904</v>
      </c>
      <c r="H3504" t="str">
        <f>VLOOKUP(E3504,suppliers!$A$2:$B$18,2,)</f>
        <v>OTHER</v>
      </c>
      <c r="I3504" t="str">
        <f>VLOOKUP(C3504,Table_items[],2,FALSE)</f>
        <v>Decolsen 1 Strip 4 Tablet</v>
      </c>
      <c r="J3504" t="str">
        <f>VLOOKUP(C3504,Table_items[],3,FALSE)</f>
        <v>Obat Batuk &amp; Pilek</v>
      </c>
      <c r="K3504" s="23">
        <f>VLOOKUP(C3504,Table_items[],4,FALSE)</f>
        <v>2886</v>
      </c>
      <c r="L3504" s="23">
        <f>VLOOKUP(C3504,Table_items[],5,FALSE)</f>
        <v>2915</v>
      </c>
    </row>
    <row r="3505" spans="1:12" s="23" customFormat="1" x14ac:dyDescent="0.2">
      <c r="A3505" s="7" t="s">
        <v>3815</v>
      </c>
      <c r="B3505" s="27">
        <v>44397</v>
      </c>
      <c r="C3505" s="9" t="s">
        <v>12</v>
      </c>
      <c r="D3505" s="9">
        <v>31</v>
      </c>
      <c r="E3505" s="9" t="s">
        <v>4896</v>
      </c>
      <c r="F3505" s="20" t="s">
        <v>4908</v>
      </c>
      <c r="G3505" t="s">
        <v>4904</v>
      </c>
      <c r="H3505" t="str">
        <f>VLOOKUP(E3505,suppliers!$A$2:$B$18,2,)</f>
        <v>OTHER</v>
      </c>
      <c r="I3505" t="str">
        <f>VLOOKUP(C3505,Table_items[],2,FALSE)</f>
        <v>Decolsen 1 Strip 4 Tablet</v>
      </c>
      <c r="J3505" t="str">
        <f>VLOOKUP(C3505,Table_items[],3,FALSE)</f>
        <v>Obat Batuk &amp; Pilek</v>
      </c>
      <c r="K3505" s="23">
        <f>VLOOKUP(C3505,Table_items[],4,FALSE)</f>
        <v>2886</v>
      </c>
      <c r="L3505" s="23">
        <f>VLOOKUP(C3505,Table_items[],5,FALSE)</f>
        <v>2915</v>
      </c>
    </row>
    <row r="3506" spans="1:12" s="23" customFormat="1" x14ac:dyDescent="0.2">
      <c r="A3506" s="11" t="s">
        <v>3816</v>
      </c>
      <c r="B3506" s="28">
        <v>44397</v>
      </c>
      <c r="C3506" s="13" t="s">
        <v>37</v>
      </c>
      <c r="D3506" s="13">
        <v>7</v>
      </c>
      <c r="E3506" s="9" t="s">
        <v>4896</v>
      </c>
      <c r="F3506" s="20" t="s">
        <v>4908</v>
      </c>
      <c r="G3506" t="s">
        <v>4904</v>
      </c>
      <c r="H3506" t="str">
        <f>VLOOKUP(E3506,suppliers!$A$2:$B$18,2,)</f>
        <v>OTHER</v>
      </c>
      <c r="I3506" t="str">
        <f>VLOOKUP(C3506,Table_items[],2,FALSE)</f>
        <v>Bodrex Extra</v>
      </c>
      <c r="J3506" t="str">
        <f>VLOOKUP(C3506,Table_items[],3,FALSE)</f>
        <v>Obat Sakit Kepala &amp; Demam</v>
      </c>
      <c r="K3506" s="23">
        <f>VLOOKUP(C3506,Table_items[],4,FALSE)</f>
        <v>50788</v>
      </c>
      <c r="L3506" s="23">
        <f>VLOOKUP(C3506,Table_items[],5,FALSE)</f>
        <v>51753</v>
      </c>
    </row>
    <row r="3507" spans="1:12" s="23" customFormat="1" x14ac:dyDescent="0.2">
      <c r="A3507" s="7" t="s">
        <v>3817</v>
      </c>
      <c r="B3507" s="27">
        <v>44397</v>
      </c>
      <c r="C3507" s="9" t="s">
        <v>9</v>
      </c>
      <c r="D3507" s="9">
        <v>41</v>
      </c>
      <c r="E3507" s="9" t="s">
        <v>4896</v>
      </c>
      <c r="F3507" s="20" t="s">
        <v>4908</v>
      </c>
      <c r="G3507" t="s">
        <v>4904</v>
      </c>
      <c r="H3507" t="str">
        <f>VLOOKUP(E3507,suppliers!$A$2:$B$18,2,)</f>
        <v>OTHER</v>
      </c>
      <c r="I3507" t="str">
        <f>VLOOKUP(C3507,Table_items[],2,FALSE)</f>
        <v>Bedak Heroxyn 150 gr</v>
      </c>
      <c r="J3507" t="str">
        <f>VLOOKUP(C3507,Table_items[],3,FALSE)</f>
        <v>Obat Alergi</v>
      </c>
      <c r="K3507" s="23">
        <f>VLOOKUP(C3507,Table_items[],4,FALSE)</f>
        <v>16950</v>
      </c>
      <c r="L3507" s="23">
        <f>VLOOKUP(C3507,Table_items[],5,FALSE)</f>
        <v>17170</v>
      </c>
    </row>
    <row r="3508" spans="1:12" s="23" customFormat="1" x14ac:dyDescent="0.2">
      <c r="A3508" s="11" t="s">
        <v>3818</v>
      </c>
      <c r="B3508" s="28">
        <v>44397</v>
      </c>
      <c r="C3508" s="13" t="s">
        <v>38</v>
      </c>
      <c r="D3508" s="13">
        <v>30</v>
      </c>
      <c r="E3508" s="9" t="s">
        <v>4896</v>
      </c>
      <c r="F3508" s="20" t="s">
        <v>4908</v>
      </c>
      <c r="G3508" t="s">
        <v>4904</v>
      </c>
      <c r="H3508" t="str">
        <f>VLOOKUP(E3508,suppliers!$A$2:$B$18,2,)</f>
        <v>OTHER</v>
      </c>
      <c r="I3508" t="str">
        <f>VLOOKUP(C3508,Table_items[],2,FALSE)</f>
        <v>Sanmol 500 MG 4 Tablet</v>
      </c>
      <c r="J3508" t="str">
        <f>VLOOKUP(C3508,Table_items[],3,FALSE)</f>
        <v>Obat Sakit Kepala &amp; Demam</v>
      </c>
      <c r="K3508" s="23">
        <f>VLOOKUP(C3508,Table_items[],4,FALSE)</f>
        <v>1600</v>
      </c>
      <c r="L3508" s="23">
        <f>VLOOKUP(C3508,Table_items[],5,FALSE)</f>
        <v>1619</v>
      </c>
    </row>
    <row r="3509" spans="1:12" s="23" customFormat="1" x14ac:dyDescent="0.2">
      <c r="A3509" s="7" t="s">
        <v>3819</v>
      </c>
      <c r="B3509" s="27">
        <v>44397</v>
      </c>
      <c r="C3509" s="9" t="s">
        <v>38</v>
      </c>
      <c r="D3509" s="9">
        <v>26</v>
      </c>
      <c r="E3509" s="9" t="s">
        <v>4896</v>
      </c>
      <c r="F3509" s="20" t="s">
        <v>4908</v>
      </c>
      <c r="G3509" t="s">
        <v>4904</v>
      </c>
      <c r="H3509" t="str">
        <f>VLOOKUP(E3509,suppliers!$A$2:$B$18,2,)</f>
        <v>OTHER</v>
      </c>
      <c r="I3509" t="str">
        <f>VLOOKUP(C3509,Table_items[],2,FALSE)</f>
        <v>Sanmol 500 MG 4 Tablet</v>
      </c>
      <c r="J3509" t="str">
        <f>VLOOKUP(C3509,Table_items[],3,FALSE)</f>
        <v>Obat Sakit Kepala &amp; Demam</v>
      </c>
      <c r="K3509" s="23">
        <f>VLOOKUP(C3509,Table_items[],4,FALSE)</f>
        <v>1600</v>
      </c>
      <c r="L3509" s="23">
        <f>VLOOKUP(C3509,Table_items[],5,FALSE)</f>
        <v>1619</v>
      </c>
    </row>
    <row r="3510" spans="1:12" s="23" customFormat="1" x14ac:dyDescent="0.2">
      <c r="A3510" s="11" t="s">
        <v>3820</v>
      </c>
      <c r="B3510" s="28">
        <v>44397</v>
      </c>
      <c r="C3510" s="13" t="s">
        <v>41</v>
      </c>
      <c r="D3510" s="13">
        <v>45</v>
      </c>
      <c r="E3510" s="9" t="s">
        <v>4896</v>
      </c>
      <c r="F3510" s="20" t="s">
        <v>4908</v>
      </c>
      <c r="G3510" t="s">
        <v>4904</v>
      </c>
      <c r="H3510" t="str">
        <f>VLOOKUP(E3510,suppliers!$A$2:$B$18,2,)</f>
        <v>OTHER</v>
      </c>
      <c r="I3510" t="str">
        <f>VLOOKUP(C3510,Table_items[],2,FALSE)</f>
        <v>Otilon Ear Drops 8 mL</v>
      </c>
      <c r="J3510" t="str">
        <f>VLOOKUP(C3510,Table_items[],3,FALSE)</f>
        <v>Obat Telinga</v>
      </c>
      <c r="K3510" s="23">
        <f>VLOOKUP(C3510,Table_items[],4,FALSE)</f>
        <v>55000</v>
      </c>
      <c r="L3510" s="23">
        <f>VLOOKUP(C3510,Table_items[],5,FALSE)</f>
        <v>55935</v>
      </c>
    </row>
    <row r="3511" spans="1:12" s="23" customFormat="1" x14ac:dyDescent="0.2">
      <c r="A3511" s="7" t="s">
        <v>3821</v>
      </c>
      <c r="B3511" s="27">
        <v>44397</v>
      </c>
      <c r="C3511" s="9" t="s">
        <v>22</v>
      </c>
      <c r="D3511" s="9">
        <v>4</v>
      </c>
      <c r="E3511" s="9" t="s">
        <v>4896</v>
      </c>
      <c r="F3511" s="20" t="s">
        <v>4908</v>
      </c>
      <c r="G3511" t="s">
        <v>4904</v>
      </c>
      <c r="H3511" t="str">
        <f>VLOOKUP(E3511,suppliers!$A$2:$B$18,2,)</f>
        <v>OTHER</v>
      </c>
      <c r="I3511" t="str">
        <f>VLOOKUP(C3511,Table_items[],2,FALSE)</f>
        <v>Candesartan Ogb Dexa</v>
      </c>
      <c r="J3511" t="str">
        <f>VLOOKUP(C3511,Table_items[],3,FALSE)</f>
        <v>Obat Hipertensi</v>
      </c>
      <c r="K3511" s="23">
        <f>VLOOKUP(C3511,Table_items[],4,FALSE)</f>
        <v>5000</v>
      </c>
      <c r="L3511" s="23">
        <f>VLOOKUP(C3511,Table_items[],5,FALSE)</f>
        <v>5095</v>
      </c>
    </row>
    <row r="3512" spans="1:12" s="23" customFormat="1" x14ac:dyDescent="0.2">
      <c r="A3512" s="11" t="s">
        <v>3822</v>
      </c>
      <c r="B3512" s="28">
        <v>44397</v>
      </c>
      <c r="C3512" s="13" t="s">
        <v>40</v>
      </c>
      <c r="D3512" s="13">
        <v>33</v>
      </c>
      <c r="E3512" s="9" t="s">
        <v>4896</v>
      </c>
      <c r="F3512" s="20" t="s">
        <v>4908</v>
      </c>
      <c r="G3512" t="s">
        <v>4904</v>
      </c>
      <c r="H3512" t="str">
        <f>VLOOKUP(E3512,suppliers!$A$2:$B$18,2,)</f>
        <v>OTHER</v>
      </c>
      <c r="I3512" t="str">
        <f>VLOOKUP(C3512,Table_items[],2,FALSE)</f>
        <v>Paramex Tablet / Obat</v>
      </c>
      <c r="J3512" t="str">
        <f>VLOOKUP(C3512,Table_items[],3,FALSE)</f>
        <v>Obat Sakit Kepala &amp; Demam</v>
      </c>
      <c r="K3512" s="23">
        <f>VLOOKUP(C3512,Table_items[],4,FALSE)</f>
        <v>2560</v>
      </c>
      <c r="L3512" s="23">
        <f>VLOOKUP(C3512,Table_items[],5,FALSE)</f>
        <v>2586</v>
      </c>
    </row>
    <row r="3513" spans="1:12" s="23" customFormat="1" x14ac:dyDescent="0.2">
      <c r="A3513" s="7" t="s">
        <v>3823</v>
      </c>
      <c r="B3513" s="27">
        <v>44397</v>
      </c>
      <c r="C3513" s="9" t="s">
        <v>28</v>
      </c>
      <c r="D3513" s="9">
        <v>34</v>
      </c>
      <c r="E3513" s="9" t="s">
        <v>4896</v>
      </c>
      <c r="F3513" s="20" t="s">
        <v>4908</v>
      </c>
      <c r="G3513" t="s">
        <v>4904</v>
      </c>
      <c r="H3513" t="str">
        <f>VLOOKUP(E3513,suppliers!$A$2:$B$18,2,)</f>
        <v>OTHER</v>
      </c>
      <c r="I3513" t="str">
        <f>VLOOKUP(C3513,Table_items[],2,FALSE)</f>
        <v>Hyperchol 100 MG 12 KPS</v>
      </c>
      <c r="J3513" t="str">
        <f>VLOOKUP(C3513,Table_items[],3,FALSE)</f>
        <v>Obat Kolesterol</v>
      </c>
      <c r="K3513" s="23">
        <f>VLOOKUP(C3513,Table_items[],4,FALSE)</f>
        <v>42800</v>
      </c>
      <c r="L3513" s="23">
        <f>VLOOKUP(C3513,Table_items[],5,FALSE)</f>
        <v>43442</v>
      </c>
    </row>
    <row r="3514" spans="1:12" s="23" customFormat="1" x14ac:dyDescent="0.2">
      <c r="A3514" s="11" t="s">
        <v>3824</v>
      </c>
      <c r="B3514" s="28">
        <v>44397</v>
      </c>
      <c r="C3514" s="13" t="s">
        <v>21</v>
      </c>
      <c r="D3514" s="13">
        <v>18</v>
      </c>
      <c r="E3514" s="9" t="s">
        <v>4896</v>
      </c>
      <c r="F3514" s="20" t="s">
        <v>4908</v>
      </c>
      <c r="G3514" t="s">
        <v>4904</v>
      </c>
      <c r="H3514" t="str">
        <f>VLOOKUP(E3514,suppliers!$A$2:$B$18,2,)</f>
        <v>OTHER</v>
      </c>
      <c r="I3514" t="str">
        <f>VLOOKUP(C3514,Table_items[],2,FALSE)</f>
        <v>Concor 5MG Strip 10</v>
      </c>
      <c r="J3514" t="str">
        <f>VLOOKUP(C3514,Table_items[],3,FALSE)</f>
        <v>Obat Hipertensi</v>
      </c>
      <c r="K3514" s="23">
        <f>VLOOKUP(C3514,Table_items[],4,FALSE)</f>
        <v>102000</v>
      </c>
      <c r="L3514" s="23">
        <f>VLOOKUP(C3514,Table_items[],5,FALSE)</f>
        <v>103632</v>
      </c>
    </row>
    <row r="3515" spans="1:12" s="23" customFormat="1" x14ac:dyDescent="0.2">
      <c r="A3515" s="7" t="s">
        <v>3825</v>
      </c>
      <c r="B3515" s="27">
        <v>44398</v>
      </c>
      <c r="C3515" s="9" t="s">
        <v>37</v>
      </c>
      <c r="D3515" s="9">
        <v>73</v>
      </c>
      <c r="E3515" s="9" t="s">
        <v>4896</v>
      </c>
      <c r="F3515" s="20" t="s">
        <v>4908</v>
      </c>
      <c r="G3515" t="s">
        <v>4904</v>
      </c>
      <c r="H3515" t="str">
        <f>VLOOKUP(E3515,suppliers!$A$2:$B$18,2,)</f>
        <v>OTHER</v>
      </c>
      <c r="I3515" t="str">
        <f>VLOOKUP(C3515,Table_items[],2,FALSE)</f>
        <v>Bodrex Extra</v>
      </c>
      <c r="J3515" t="str">
        <f>VLOOKUP(C3515,Table_items[],3,FALSE)</f>
        <v>Obat Sakit Kepala &amp; Demam</v>
      </c>
      <c r="K3515" s="23">
        <f>VLOOKUP(C3515,Table_items[],4,FALSE)</f>
        <v>50788</v>
      </c>
      <c r="L3515" s="23">
        <f>VLOOKUP(C3515,Table_items[],5,FALSE)</f>
        <v>51753</v>
      </c>
    </row>
    <row r="3516" spans="1:12" s="23" customFormat="1" x14ac:dyDescent="0.2">
      <c r="A3516" s="11" t="s">
        <v>3826</v>
      </c>
      <c r="B3516" s="28">
        <v>44398</v>
      </c>
      <c r="C3516" s="13" t="s">
        <v>24</v>
      </c>
      <c r="D3516" s="13">
        <v>9</v>
      </c>
      <c r="E3516" s="9" t="s">
        <v>4896</v>
      </c>
      <c r="F3516" s="20" t="s">
        <v>4908</v>
      </c>
      <c r="G3516" t="s">
        <v>4904</v>
      </c>
      <c r="H3516" t="str">
        <f>VLOOKUP(E3516,suppliers!$A$2:$B$18,2,)</f>
        <v>OTHER</v>
      </c>
      <c r="I3516" t="str">
        <f>VLOOKUP(C3516,Table_items[],2,FALSE)</f>
        <v>Irbesartan</v>
      </c>
      <c r="J3516" t="str">
        <f>VLOOKUP(C3516,Table_items[],3,FALSE)</f>
        <v>Obat Hipertensi</v>
      </c>
      <c r="K3516" s="23">
        <f>VLOOKUP(C3516,Table_items[],4,FALSE)</f>
        <v>108794</v>
      </c>
      <c r="L3516" s="23">
        <f>VLOOKUP(C3516,Table_items[],5,FALSE)</f>
        <v>109447</v>
      </c>
    </row>
    <row r="3517" spans="1:12" s="23" customFormat="1" x14ac:dyDescent="0.2">
      <c r="A3517" s="7" t="s">
        <v>3827</v>
      </c>
      <c r="B3517" s="27">
        <v>44398</v>
      </c>
      <c r="C3517" s="9" t="s">
        <v>41</v>
      </c>
      <c r="D3517" s="9">
        <v>39</v>
      </c>
      <c r="E3517" s="9" t="s">
        <v>4896</v>
      </c>
      <c r="F3517" s="20" t="s">
        <v>4908</v>
      </c>
      <c r="G3517" t="s">
        <v>4904</v>
      </c>
      <c r="H3517" t="str">
        <f>VLOOKUP(E3517,suppliers!$A$2:$B$18,2,)</f>
        <v>OTHER</v>
      </c>
      <c r="I3517" t="str">
        <f>VLOOKUP(C3517,Table_items[],2,FALSE)</f>
        <v>Otilon Ear Drops 8 mL</v>
      </c>
      <c r="J3517" t="str">
        <f>VLOOKUP(C3517,Table_items[],3,FALSE)</f>
        <v>Obat Telinga</v>
      </c>
      <c r="K3517" s="23">
        <f>VLOOKUP(C3517,Table_items[],4,FALSE)</f>
        <v>55000</v>
      </c>
      <c r="L3517" s="23">
        <f>VLOOKUP(C3517,Table_items[],5,FALSE)</f>
        <v>55935</v>
      </c>
    </row>
    <row r="3518" spans="1:12" s="23" customFormat="1" x14ac:dyDescent="0.2">
      <c r="A3518" s="11" t="s">
        <v>3828</v>
      </c>
      <c r="B3518" s="28">
        <v>44398</v>
      </c>
      <c r="C3518" s="13" t="s">
        <v>10</v>
      </c>
      <c r="D3518" s="13">
        <v>12</v>
      </c>
      <c r="E3518" s="9" t="s">
        <v>4896</v>
      </c>
      <c r="F3518" s="20" t="s">
        <v>4908</v>
      </c>
      <c r="G3518" t="s">
        <v>4904</v>
      </c>
      <c r="H3518" t="str">
        <f>VLOOKUP(E3518,suppliers!$A$2:$B$18,2,)</f>
        <v>OTHER</v>
      </c>
      <c r="I3518" t="str">
        <f>VLOOKUP(C3518,Table_items[],2,FALSE)</f>
        <v>Dexteem Box Plus 100 Tablet</v>
      </c>
      <c r="J3518" t="str">
        <f>VLOOKUP(C3518,Table_items[],3,FALSE)</f>
        <v>Obat Alergi</v>
      </c>
      <c r="K3518" s="23">
        <f>VLOOKUP(C3518,Table_items[],4,FALSE)</f>
        <v>25322</v>
      </c>
      <c r="L3518" s="23">
        <f>VLOOKUP(C3518,Table_items[],5,FALSE)</f>
        <v>25449</v>
      </c>
    </row>
    <row r="3519" spans="1:12" s="23" customFormat="1" x14ac:dyDescent="0.2">
      <c r="A3519" s="7" t="s">
        <v>3829</v>
      </c>
      <c r="B3519" s="27">
        <v>44398</v>
      </c>
      <c r="C3519" s="9" t="s">
        <v>16</v>
      </c>
      <c r="D3519" s="9">
        <v>18</v>
      </c>
      <c r="E3519" s="9" t="s">
        <v>4896</v>
      </c>
      <c r="F3519" s="20" t="s">
        <v>4908</v>
      </c>
      <c r="G3519" t="s">
        <v>4904</v>
      </c>
      <c r="H3519" t="str">
        <f>VLOOKUP(E3519,suppliers!$A$2:$B$18,2,)</f>
        <v>OTHER</v>
      </c>
      <c r="I3519" t="str">
        <f>VLOOKUP(C3519,Table_items[],2,FALSE)</f>
        <v>Ultraflu Box Isi 25 Strip</v>
      </c>
      <c r="J3519" t="str">
        <f>VLOOKUP(C3519,Table_items[],3,FALSE)</f>
        <v>Obat Batuk &amp; Pilek</v>
      </c>
      <c r="K3519" s="23">
        <f>VLOOKUP(C3519,Table_items[],4,FALSE)</f>
        <v>72500</v>
      </c>
      <c r="L3519" s="23">
        <f>VLOOKUP(C3519,Table_items[],5,FALSE)</f>
        <v>73805</v>
      </c>
    </row>
    <row r="3520" spans="1:12" s="23" customFormat="1" x14ac:dyDescent="0.2">
      <c r="A3520" s="11" t="s">
        <v>3830</v>
      </c>
      <c r="B3520" s="28">
        <v>44398</v>
      </c>
      <c r="C3520" s="13" t="s">
        <v>5</v>
      </c>
      <c r="D3520" s="13">
        <v>15</v>
      </c>
      <c r="E3520" s="9" t="s">
        <v>4896</v>
      </c>
      <c r="F3520" s="20" t="s">
        <v>4908</v>
      </c>
      <c r="G3520" t="s">
        <v>4904</v>
      </c>
      <c r="H3520" t="str">
        <f>VLOOKUP(E3520,suppliers!$A$2:$B$18,2,)</f>
        <v>OTHER</v>
      </c>
      <c r="I3520" t="str">
        <f>VLOOKUP(C3520,Table_items[],2,FALSE)</f>
        <v>Ozen 10 MG Blister</v>
      </c>
      <c r="J3520" t="str">
        <f>VLOOKUP(C3520,Table_items[],3,FALSE)</f>
        <v>Obat Alergi</v>
      </c>
      <c r="K3520" s="23">
        <f>VLOOKUP(C3520,Table_items[],4,FALSE)</f>
        <v>18611</v>
      </c>
      <c r="L3520" s="23">
        <f>VLOOKUP(C3520,Table_items[],5,FALSE)</f>
        <v>18816</v>
      </c>
    </row>
    <row r="3521" spans="1:12" s="23" customFormat="1" x14ac:dyDescent="0.2">
      <c r="A3521" s="7" t="s">
        <v>3831</v>
      </c>
      <c r="B3521" s="27">
        <v>44399</v>
      </c>
      <c r="C3521" s="9" t="s">
        <v>12</v>
      </c>
      <c r="D3521" s="9">
        <v>50</v>
      </c>
      <c r="E3521" s="9" t="s">
        <v>4896</v>
      </c>
      <c r="F3521" s="20" t="s">
        <v>4908</v>
      </c>
      <c r="G3521" t="s">
        <v>4904</v>
      </c>
      <c r="H3521" t="str">
        <f>VLOOKUP(E3521,suppliers!$A$2:$B$18,2,)</f>
        <v>OTHER</v>
      </c>
      <c r="I3521" t="str">
        <f>VLOOKUP(C3521,Table_items[],2,FALSE)</f>
        <v>Decolsen 1 Strip 4 Tablet</v>
      </c>
      <c r="J3521" t="str">
        <f>VLOOKUP(C3521,Table_items[],3,FALSE)</f>
        <v>Obat Batuk &amp; Pilek</v>
      </c>
      <c r="K3521" s="23">
        <f>VLOOKUP(C3521,Table_items[],4,FALSE)</f>
        <v>2886</v>
      </c>
      <c r="L3521" s="23">
        <f>VLOOKUP(C3521,Table_items[],5,FALSE)</f>
        <v>2915</v>
      </c>
    </row>
    <row r="3522" spans="1:12" s="23" customFormat="1" x14ac:dyDescent="0.2">
      <c r="A3522" s="11" t="s">
        <v>3832</v>
      </c>
      <c r="B3522" s="28">
        <v>44399</v>
      </c>
      <c r="C3522" s="13" t="s">
        <v>7</v>
      </c>
      <c r="D3522" s="13">
        <v>57</v>
      </c>
      <c r="E3522" s="9" t="s">
        <v>4896</v>
      </c>
      <c r="F3522" s="20" t="s">
        <v>4908</v>
      </c>
      <c r="G3522" t="s">
        <v>4904</v>
      </c>
      <c r="H3522" t="str">
        <f>VLOOKUP(E3522,suppliers!$A$2:$B$18,2,)</f>
        <v>OTHER</v>
      </c>
      <c r="I3522" t="str">
        <f>VLOOKUP(C3522,Table_items[],2,FALSE)</f>
        <v>Acetylcysteine Mahakam 200 mg</v>
      </c>
      <c r="J3522" t="str">
        <f>VLOOKUP(C3522,Table_items[],3,FALSE)</f>
        <v>Obat Alergi</v>
      </c>
      <c r="K3522" s="23">
        <f>VLOOKUP(C3522,Table_items[],4,FALSE)</f>
        <v>33000</v>
      </c>
      <c r="L3522" s="23">
        <f>VLOOKUP(C3522,Table_items[],5,FALSE)</f>
        <v>33330</v>
      </c>
    </row>
    <row r="3523" spans="1:12" s="23" customFormat="1" x14ac:dyDescent="0.2">
      <c r="A3523" s="7" t="s">
        <v>3833</v>
      </c>
      <c r="B3523" s="27">
        <v>44400</v>
      </c>
      <c r="C3523" s="9" t="s">
        <v>12</v>
      </c>
      <c r="D3523" s="9">
        <v>45</v>
      </c>
      <c r="E3523" s="9" t="s">
        <v>4896</v>
      </c>
      <c r="F3523" s="20" t="s">
        <v>4908</v>
      </c>
      <c r="G3523" t="s">
        <v>4904</v>
      </c>
      <c r="H3523" t="str">
        <f>VLOOKUP(E3523,suppliers!$A$2:$B$18,2,)</f>
        <v>OTHER</v>
      </c>
      <c r="I3523" t="str">
        <f>VLOOKUP(C3523,Table_items[],2,FALSE)</f>
        <v>Decolsen 1 Strip 4 Tablet</v>
      </c>
      <c r="J3523" t="str">
        <f>VLOOKUP(C3523,Table_items[],3,FALSE)</f>
        <v>Obat Batuk &amp; Pilek</v>
      </c>
      <c r="K3523" s="23">
        <f>VLOOKUP(C3523,Table_items[],4,FALSE)</f>
        <v>2886</v>
      </c>
      <c r="L3523" s="23">
        <f>VLOOKUP(C3523,Table_items[],5,FALSE)</f>
        <v>2915</v>
      </c>
    </row>
    <row r="3524" spans="1:12" s="23" customFormat="1" x14ac:dyDescent="0.2">
      <c r="A3524" s="11" t="s">
        <v>3834</v>
      </c>
      <c r="B3524" s="28">
        <v>44400</v>
      </c>
      <c r="C3524" s="13" t="s">
        <v>37</v>
      </c>
      <c r="D3524" s="13">
        <v>33</v>
      </c>
      <c r="E3524" s="9" t="s">
        <v>4896</v>
      </c>
      <c r="F3524" s="20" t="s">
        <v>4908</v>
      </c>
      <c r="G3524" t="s">
        <v>4904</v>
      </c>
      <c r="H3524" t="str">
        <f>VLOOKUP(E3524,suppliers!$A$2:$B$18,2,)</f>
        <v>OTHER</v>
      </c>
      <c r="I3524" t="str">
        <f>VLOOKUP(C3524,Table_items[],2,FALSE)</f>
        <v>Bodrex Extra</v>
      </c>
      <c r="J3524" t="str">
        <f>VLOOKUP(C3524,Table_items[],3,FALSE)</f>
        <v>Obat Sakit Kepala &amp; Demam</v>
      </c>
      <c r="K3524" s="23">
        <f>VLOOKUP(C3524,Table_items[],4,FALSE)</f>
        <v>50788</v>
      </c>
      <c r="L3524" s="23">
        <f>VLOOKUP(C3524,Table_items[],5,FALSE)</f>
        <v>51753</v>
      </c>
    </row>
    <row r="3525" spans="1:12" s="23" customFormat="1" x14ac:dyDescent="0.2">
      <c r="A3525" s="7" t="s">
        <v>3835</v>
      </c>
      <c r="B3525" s="27">
        <v>44400</v>
      </c>
      <c r="C3525" s="9" t="s">
        <v>41</v>
      </c>
      <c r="D3525" s="9">
        <v>35</v>
      </c>
      <c r="E3525" s="9" t="s">
        <v>4896</v>
      </c>
      <c r="F3525" s="20" t="s">
        <v>4908</v>
      </c>
      <c r="G3525" t="s">
        <v>4904</v>
      </c>
      <c r="H3525" t="str">
        <f>VLOOKUP(E3525,suppliers!$A$2:$B$18,2,)</f>
        <v>OTHER</v>
      </c>
      <c r="I3525" t="str">
        <f>VLOOKUP(C3525,Table_items[],2,FALSE)</f>
        <v>Otilon Ear Drops 8 mL</v>
      </c>
      <c r="J3525" t="str">
        <f>VLOOKUP(C3525,Table_items[],3,FALSE)</f>
        <v>Obat Telinga</v>
      </c>
      <c r="K3525" s="23">
        <f>VLOOKUP(C3525,Table_items[],4,FALSE)</f>
        <v>55000</v>
      </c>
      <c r="L3525" s="23">
        <f>VLOOKUP(C3525,Table_items[],5,FALSE)</f>
        <v>55935</v>
      </c>
    </row>
    <row r="3526" spans="1:12" s="23" customFormat="1" x14ac:dyDescent="0.2">
      <c r="A3526" s="11" t="s">
        <v>3836</v>
      </c>
      <c r="B3526" s="28">
        <v>44400</v>
      </c>
      <c r="C3526" s="13" t="s">
        <v>14</v>
      </c>
      <c r="D3526" s="13">
        <v>42</v>
      </c>
      <c r="E3526" s="9" t="s">
        <v>4896</v>
      </c>
      <c r="F3526" s="20" t="s">
        <v>4908</v>
      </c>
      <c r="G3526" t="s">
        <v>4904</v>
      </c>
      <c r="H3526" t="str">
        <f>VLOOKUP(E3526,suppliers!$A$2:$B$18,2,)</f>
        <v>OTHER</v>
      </c>
      <c r="I3526" t="str">
        <f>VLOOKUP(C3526,Table_items[],2,FALSE)</f>
        <v>Lo Han Kuo Infusion 12</v>
      </c>
      <c r="J3526" t="str">
        <f>VLOOKUP(C3526,Table_items[],3,FALSE)</f>
        <v>Obat Batuk &amp; Pilek</v>
      </c>
      <c r="K3526" s="23">
        <f>VLOOKUP(C3526,Table_items[],4,FALSE)</f>
        <v>23869</v>
      </c>
      <c r="L3526" s="23">
        <f>VLOOKUP(C3526,Table_items[],5,FALSE)</f>
        <v>24179</v>
      </c>
    </row>
    <row r="3527" spans="1:12" s="23" customFormat="1" x14ac:dyDescent="0.2">
      <c r="A3527" s="7" t="s">
        <v>3837</v>
      </c>
      <c r="B3527" s="27">
        <v>44401</v>
      </c>
      <c r="C3527" s="9" t="s">
        <v>24</v>
      </c>
      <c r="D3527" s="9">
        <v>46</v>
      </c>
      <c r="E3527" s="9" t="s">
        <v>4896</v>
      </c>
      <c r="F3527" s="20" t="s">
        <v>4908</v>
      </c>
      <c r="G3527" t="s">
        <v>4904</v>
      </c>
      <c r="H3527" t="str">
        <f>VLOOKUP(E3527,suppliers!$A$2:$B$18,2,)</f>
        <v>OTHER</v>
      </c>
      <c r="I3527" t="str">
        <f>VLOOKUP(C3527,Table_items[],2,FALSE)</f>
        <v>Irbesartan</v>
      </c>
      <c r="J3527" t="str">
        <f>VLOOKUP(C3527,Table_items[],3,FALSE)</f>
        <v>Obat Hipertensi</v>
      </c>
      <c r="K3527" s="23">
        <f>VLOOKUP(C3527,Table_items[],4,FALSE)</f>
        <v>108794</v>
      </c>
      <c r="L3527" s="23">
        <f>VLOOKUP(C3527,Table_items[],5,FALSE)</f>
        <v>109447</v>
      </c>
    </row>
    <row r="3528" spans="1:12" s="23" customFormat="1" x14ac:dyDescent="0.2">
      <c r="A3528" s="11" t="s">
        <v>3838</v>
      </c>
      <c r="B3528" s="28">
        <v>44401</v>
      </c>
      <c r="C3528" s="13" t="s">
        <v>38</v>
      </c>
      <c r="D3528" s="13">
        <v>36</v>
      </c>
      <c r="E3528" s="9" t="s">
        <v>4896</v>
      </c>
      <c r="F3528" s="20" t="s">
        <v>4908</v>
      </c>
      <c r="G3528" t="s">
        <v>4904</v>
      </c>
      <c r="H3528" t="str">
        <f>VLOOKUP(E3528,suppliers!$A$2:$B$18,2,)</f>
        <v>OTHER</v>
      </c>
      <c r="I3528" t="str">
        <f>VLOOKUP(C3528,Table_items[],2,FALSE)</f>
        <v>Sanmol 500 MG 4 Tablet</v>
      </c>
      <c r="J3528" t="str">
        <f>VLOOKUP(C3528,Table_items[],3,FALSE)</f>
        <v>Obat Sakit Kepala &amp; Demam</v>
      </c>
      <c r="K3528" s="23">
        <f>VLOOKUP(C3528,Table_items[],4,FALSE)</f>
        <v>1600</v>
      </c>
      <c r="L3528" s="23">
        <f>VLOOKUP(C3528,Table_items[],5,FALSE)</f>
        <v>1619</v>
      </c>
    </row>
    <row r="3529" spans="1:12" s="23" customFormat="1" x14ac:dyDescent="0.2">
      <c r="A3529" s="7" t="s">
        <v>3839</v>
      </c>
      <c r="B3529" s="27">
        <v>44401</v>
      </c>
      <c r="C3529" s="9" t="s">
        <v>36</v>
      </c>
      <c r="D3529" s="9">
        <v>33</v>
      </c>
      <c r="E3529" s="9" t="s">
        <v>4896</v>
      </c>
      <c r="F3529" s="20" t="s">
        <v>4908</v>
      </c>
      <c r="G3529" t="s">
        <v>4904</v>
      </c>
      <c r="H3529" t="str">
        <f>VLOOKUP(E3529,suppliers!$A$2:$B$18,2,)</f>
        <v>OTHER</v>
      </c>
      <c r="I3529" t="str">
        <f>VLOOKUP(C3529,Table_items[],2,FALSE)</f>
        <v>Sanmol Paracetamol</v>
      </c>
      <c r="J3529" t="str">
        <f>VLOOKUP(C3529,Table_items[],3,FALSE)</f>
        <v>Obat Sakit Kepala &amp; Demam</v>
      </c>
      <c r="K3529" s="23">
        <f>VLOOKUP(C3529,Table_items[],4,FALSE)</f>
        <v>16100</v>
      </c>
      <c r="L3529" s="23">
        <f>VLOOKUP(C3529,Table_items[],5,FALSE)</f>
        <v>16261</v>
      </c>
    </row>
    <row r="3530" spans="1:12" s="23" customFormat="1" x14ac:dyDescent="0.2">
      <c r="A3530" s="11" t="s">
        <v>3840</v>
      </c>
      <c r="B3530" s="28">
        <v>44401</v>
      </c>
      <c r="C3530" s="13" t="s">
        <v>14</v>
      </c>
      <c r="D3530" s="13">
        <v>6</v>
      </c>
      <c r="E3530" s="9" t="s">
        <v>4896</v>
      </c>
      <c r="F3530" s="20" t="s">
        <v>4908</v>
      </c>
      <c r="G3530" t="s">
        <v>4904</v>
      </c>
      <c r="H3530" t="str">
        <f>VLOOKUP(E3530,suppliers!$A$2:$B$18,2,)</f>
        <v>OTHER</v>
      </c>
      <c r="I3530" t="str">
        <f>VLOOKUP(C3530,Table_items[],2,FALSE)</f>
        <v>Lo Han Kuo Infusion 12</v>
      </c>
      <c r="J3530" t="str">
        <f>VLOOKUP(C3530,Table_items[],3,FALSE)</f>
        <v>Obat Batuk &amp; Pilek</v>
      </c>
      <c r="K3530" s="23">
        <f>VLOOKUP(C3530,Table_items[],4,FALSE)</f>
        <v>23869</v>
      </c>
      <c r="L3530" s="23">
        <f>VLOOKUP(C3530,Table_items[],5,FALSE)</f>
        <v>24179</v>
      </c>
    </row>
    <row r="3531" spans="1:12" s="23" customFormat="1" x14ac:dyDescent="0.2">
      <c r="A3531" s="7" t="s">
        <v>3841</v>
      </c>
      <c r="B3531" s="27">
        <v>44402</v>
      </c>
      <c r="C3531" s="9" t="s">
        <v>12</v>
      </c>
      <c r="D3531" s="9">
        <v>24</v>
      </c>
      <c r="E3531" s="9" t="s">
        <v>4896</v>
      </c>
      <c r="F3531" s="20" t="s">
        <v>4908</v>
      </c>
      <c r="G3531" t="s">
        <v>4904</v>
      </c>
      <c r="H3531" t="str">
        <f>VLOOKUP(E3531,suppliers!$A$2:$B$18,2,)</f>
        <v>OTHER</v>
      </c>
      <c r="I3531" t="str">
        <f>VLOOKUP(C3531,Table_items[],2,FALSE)</f>
        <v>Decolsen 1 Strip 4 Tablet</v>
      </c>
      <c r="J3531" t="str">
        <f>VLOOKUP(C3531,Table_items[],3,FALSE)</f>
        <v>Obat Batuk &amp; Pilek</v>
      </c>
      <c r="K3531" s="23">
        <f>VLOOKUP(C3531,Table_items[],4,FALSE)</f>
        <v>2886</v>
      </c>
      <c r="L3531" s="23">
        <f>VLOOKUP(C3531,Table_items[],5,FALSE)</f>
        <v>2915</v>
      </c>
    </row>
    <row r="3532" spans="1:12" s="23" customFormat="1" x14ac:dyDescent="0.2">
      <c r="A3532" s="11" t="s">
        <v>3842</v>
      </c>
      <c r="B3532" s="28">
        <v>44402</v>
      </c>
      <c r="C3532" s="13" t="s">
        <v>37</v>
      </c>
      <c r="D3532" s="13">
        <v>49</v>
      </c>
      <c r="E3532" s="9" t="s">
        <v>4896</v>
      </c>
      <c r="F3532" s="20" t="s">
        <v>4908</v>
      </c>
      <c r="G3532" t="s">
        <v>4904</v>
      </c>
      <c r="H3532" t="str">
        <f>VLOOKUP(E3532,suppliers!$A$2:$B$18,2,)</f>
        <v>OTHER</v>
      </c>
      <c r="I3532" t="str">
        <f>VLOOKUP(C3532,Table_items[],2,FALSE)</f>
        <v>Bodrex Extra</v>
      </c>
      <c r="J3532" t="str">
        <f>VLOOKUP(C3532,Table_items[],3,FALSE)</f>
        <v>Obat Sakit Kepala &amp; Demam</v>
      </c>
      <c r="K3532" s="23">
        <f>VLOOKUP(C3532,Table_items[],4,FALSE)</f>
        <v>50788</v>
      </c>
      <c r="L3532" s="23">
        <f>VLOOKUP(C3532,Table_items[],5,FALSE)</f>
        <v>51753</v>
      </c>
    </row>
    <row r="3533" spans="1:12" s="23" customFormat="1" x14ac:dyDescent="0.2">
      <c r="A3533" s="7" t="s">
        <v>3843</v>
      </c>
      <c r="B3533" s="27">
        <v>44402</v>
      </c>
      <c r="C3533" s="9" t="s">
        <v>38</v>
      </c>
      <c r="D3533" s="9">
        <v>27</v>
      </c>
      <c r="E3533" s="9" t="s">
        <v>4896</v>
      </c>
      <c r="F3533" s="20" t="s">
        <v>4908</v>
      </c>
      <c r="G3533" t="s">
        <v>4904</v>
      </c>
      <c r="H3533" t="str">
        <f>VLOOKUP(E3533,suppliers!$A$2:$B$18,2,)</f>
        <v>OTHER</v>
      </c>
      <c r="I3533" t="str">
        <f>VLOOKUP(C3533,Table_items[],2,FALSE)</f>
        <v>Sanmol 500 MG 4 Tablet</v>
      </c>
      <c r="J3533" t="str">
        <f>VLOOKUP(C3533,Table_items[],3,FALSE)</f>
        <v>Obat Sakit Kepala &amp; Demam</v>
      </c>
      <c r="K3533" s="23">
        <f>VLOOKUP(C3533,Table_items[],4,FALSE)</f>
        <v>1600</v>
      </c>
      <c r="L3533" s="23">
        <f>VLOOKUP(C3533,Table_items[],5,FALSE)</f>
        <v>1619</v>
      </c>
    </row>
    <row r="3534" spans="1:12" s="23" customFormat="1" x14ac:dyDescent="0.2">
      <c r="A3534" s="11" t="s">
        <v>3844</v>
      </c>
      <c r="B3534" s="28">
        <v>44402</v>
      </c>
      <c r="C3534" s="13" t="s">
        <v>41</v>
      </c>
      <c r="D3534" s="13">
        <v>28</v>
      </c>
      <c r="E3534" s="9" t="s">
        <v>4896</v>
      </c>
      <c r="F3534" s="20" t="s">
        <v>4908</v>
      </c>
      <c r="G3534" t="s">
        <v>4904</v>
      </c>
      <c r="H3534" t="str">
        <f>VLOOKUP(E3534,suppliers!$A$2:$B$18,2,)</f>
        <v>OTHER</v>
      </c>
      <c r="I3534" t="str">
        <f>VLOOKUP(C3534,Table_items[],2,FALSE)</f>
        <v>Otilon Ear Drops 8 mL</v>
      </c>
      <c r="J3534" t="str">
        <f>VLOOKUP(C3534,Table_items[],3,FALSE)</f>
        <v>Obat Telinga</v>
      </c>
      <c r="K3534" s="23">
        <f>VLOOKUP(C3534,Table_items[],4,FALSE)</f>
        <v>55000</v>
      </c>
      <c r="L3534" s="23">
        <f>VLOOKUP(C3534,Table_items[],5,FALSE)</f>
        <v>55935</v>
      </c>
    </row>
    <row r="3535" spans="1:12" s="23" customFormat="1" x14ac:dyDescent="0.2">
      <c r="A3535" s="7" t="s">
        <v>3845</v>
      </c>
      <c r="B3535" s="27">
        <v>44402</v>
      </c>
      <c r="C3535" s="9" t="s">
        <v>10</v>
      </c>
      <c r="D3535" s="9">
        <v>40</v>
      </c>
      <c r="E3535" s="9" t="s">
        <v>4896</v>
      </c>
      <c r="F3535" s="20" t="s">
        <v>4908</v>
      </c>
      <c r="G3535" t="s">
        <v>4904</v>
      </c>
      <c r="H3535" t="str">
        <f>VLOOKUP(E3535,suppliers!$A$2:$B$18,2,)</f>
        <v>OTHER</v>
      </c>
      <c r="I3535" t="str">
        <f>VLOOKUP(C3535,Table_items[],2,FALSE)</f>
        <v>Dexteem Box Plus 100 Tablet</v>
      </c>
      <c r="J3535" t="str">
        <f>VLOOKUP(C3535,Table_items[],3,FALSE)</f>
        <v>Obat Alergi</v>
      </c>
      <c r="K3535" s="23">
        <f>VLOOKUP(C3535,Table_items[],4,FALSE)</f>
        <v>25322</v>
      </c>
      <c r="L3535" s="23">
        <f>VLOOKUP(C3535,Table_items[],5,FALSE)</f>
        <v>25449</v>
      </c>
    </row>
    <row r="3536" spans="1:12" s="23" customFormat="1" x14ac:dyDescent="0.2">
      <c r="A3536" s="11" t="s">
        <v>3846</v>
      </c>
      <c r="B3536" s="28">
        <v>44402</v>
      </c>
      <c r="C3536" s="13" t="s">
        <v>36</v>
      </c>
      <c r="D3536" s="13">
        <v>4</v>
      </c>
      <c r="E3536" s="9" t="s">
        <v>4896</v>
      </c>
      <c r="F3536" s="20" t="s">
        <v>4908</v>
      </c>
      <c r="G3536" t="s">
        <v>4904</v>
      </c>
      <c r="H3536" t="str">
        <f>VLOOKUP(E3536,suppliers!$A$2:$B$18,2,)</f>
        <v>OTHER</v>
      </c>
      <c r="I3536" t="str">
        <f>VLOOKUP(C3536,Table_items[],2,FALSE)</f>
        <v>Sanmol Paracetamol</v>
      </c>
      <c r="J3536" t="str">
        <f>VLOOKUP(C3536,Table_items[],3,FALSE)</f>
        <v>Obat Sakit Kepala &amp; Demam</v>
      </c>
      <c r="K3536" s="23">
        <f>VLOOKUP(C3536,Table_items[],4,FALSE)</f>
        <v>16100</v>
      </c>
      <c r="L3536" s="23">
        <f>VLOOKUP(C3536,Table_items[],5,FALSE)</f>
        <v>16261</v>
      </c>
    </row>
    <row r="3537" spans="1:12" s="23" customFormat="1" x14ac:dyDescent="0.2">
      <c r="A3537" s="7" t="s">
        <v>3847</v>
      </c>
      <c r="B3537" s="27">
        <v>44402</v>
      </c>
      <c r="C3537" s="9" t="s">
        <v>30</v>
      </c>
      <c r="D3537" s="9">
        <v>3</v>
      </c>
      <c r="E3537" s="9" t="s">
        <v>4896</v>
      </c>
      <c r="F3537" s="20" t="s">
        <v>4908</v>
      </c>
      <c r="G3537" t="s">
        <v>4904</v>
      </c>
      <c r="H3537" t="str">
        <f>VLOOKUP(E3537,suppliers!$A$2:$B$18,2,)</f>
        <v>OTHER</v>
      </c>
      <c r="I3537" t="str">
        <f>VLOOKUP(C3537,Table_items[],2,FALSE)</f>
        <v>Koolfever</v>
      </c>
      <c r="J3537" t="str">
        <f>VLOOKUP(C3537,Table_items[],3,FALSE)</f>
        <v>Obat Sakit Kepala &amp; Demam</v>
      </c>
      <c r="K3537" s="23">
        <f>VLOOKUP(C3537,Table_items[],4,FALSE)</f>
        <v>7500</v>
      </c>
      <c r="L3537" s="23">
        <f>VLOOKUP(C3537,Table_items[],5,FALSE)</f>
        <v>7620</v>
      </c>
    </row>
    <row r="3538" spans="1:12" s="23" customFormat="1" x14ac:dyDescent="0.2">
      <c r="A3538" s="11" t="s">
        <v>3848</v>
      </c>
      <c r="B3538" s="28">
        <v>44402</v>
      </c>
      <c r="C3538" s="13" t="s">
        <v>14</v>
      </c>
      <c r="D3538" s="13">
        <v>15</v>
      </c>
      <c r="E3538" s="9" t="s">
        <v>4896</v>
      </c>
      <c r="F3538" s="20" t="s">
        <v>4908</v>
      </c>
      <c r="G3538" t="s">
        <v>4904</v>
      </c>
      <c r="H3538" t="str">
        <f>VLOOKUP(E3538,suppliers!$A$2:$B$18,2,)</f>
        <v>OTHER</v>
      </c>
      <c r="I3538" t="str">
        <f>VLOOKUP(C3538,Table_items[],2,FALSE)</f>
        <v>Lo Han Kuo Infusion 12</v>
      </c>
      <c r="J3538" t="str">
        <f>VLOOKUP(C3538,Table_items[],3,FALSE)</f>
        <v>Obat Batuk &amp; Pilek</v>
      </c>
      <c r="K3538" s="23">
        <f>VLOOKUP(C3538,Table_items[],4,FALSE)</f>
        <v>23869</v>
      </c>
      <c r="L3538" s="23">
        <f>VLOOKUP(C3538,Table_items[],5,FALSE)</f>
        <v>24179</v>
      </c>
    </row>
    <row r="3539" spans="1:12" s="23" customFormat="1" x14ac:dyDescent="0.2">
      <c r="A3539" s="7" t="s">
        <v>3849</v>
      </c>
      <c r="B3539" s="27">
        <v>44403</v>
      </c>
      <c r="C3539" s="9" t="s">
        <v>12</v>
      </c>
      <c r="D3539" s="9">
        <v>38</v>
      </c>
      <c r="E3539" s="9" t="s">
        <v>4896</v>
      </c>
      <c r="F3539" s="20" t="s">
        <v>4908</v>
      </c>
      <c r="G3539" t="s">
        <v>4904</v>
      </c>
      <c r="H3539" t="str">
        <f>VLOOKUP(E3539,suppliers!$A$2:$B$18,2,)</f>
        <v>OTHER</v>
      </c>
      <c r="I3539" t="str">
        <f>VLOOKUP(C3539,Table_items[],2,FALSE)</f>
        <v>Decolsen 1 Strip 4 Tablet</v>
      </c>
      <c r="J3539" t="str">
        <f>VLOOKUP(C3539,Table_items[],3,FALSE)</f>
        <v>Obat Batuk &amp; Pilek</v>
      </c>
      <c r="K3539" s="23">
        <f>VLOOKUP(C3539,Table_items[],4,FALSE)</f>
        <v>2886</v>
      </c>
      <c r="L3539" s="23">
        <f>VLOOKUP(C3539,Table_items[],5,FALSE)</f>
        <v>2915</v>
      </c>
    </row>
    <row r="3540" spans="1:12" s="23" customFormat="1" x14ac:dyDescent="0.2">
      <c r="A3540" s="11" t="s">
        <v>3850</v>
      </c>
      <c r="B3540" s="28">
        <v>44403</v>
      </c>
      <c r="C3540" s="13" t="s">
        <v>9</v>
      </c>
      <c r="D3540" s="13">
        <v>27</v>
      </c>
      <c r="E3540" s="9" t="s">
        <v>4896</v>
      </c>
      <c r="F3540" s="20" t="s">
        <v>4908</v>
      </c>
      <c r="G3540" t="s">
        <v>4904</v>
      </c>
      <c r="H3540" t="str">
        <f>VLOOKUP(E3540,suppliers!$A$2:$B$18,2,)</f>
        <v>OTHER</v>
      </c>
      <c r="I3540" t="str">
        <f>VLOOKUP(C3540,Table_items[],2,FALSE)</f>
        <v>Bedak Heroxyn 150 gr</v>
      </c>
      <c r="J3540" t="str">
        <f>VLOOKUP(C3540,Table_items[],3,FALSE)</f>
        <v>Obat Alergi</v>
      </c>
      <c r="K3540" s="23">
        <f>VLOOKUP(C3540,Table_items[],4,FALSE)</f>
        <v>16950</v>
      </c>
      <c r="L3540" s="23">
        <f>VLOOKUP(C3540,Table_items[],5,FALSE)</f>
        <v>17170</v>
      </c>
    </row>
    <row r="3541" spans="1:12" s="23" customFormat="1" x14ac:dyDescent="0.2">
      <c r="A3541" s="7" t="s">
        <v>3851</v>
      </c>
      <c r="B3541" s="27">
        <v>44403</v>
      </c>
      <c r="C3541" s="9" t="s">
        <v>9</v>
      </c>
      <c r="D3541" s="9">
        <v>39</v>
      </c>
      <c r="E3541" s="9" t="s">
        <v>4896</v>
      </c>
      <c r="F3541" s="20" t="s">
        <v>4908</v>
      </c>
      <c r="G3541" t="s">
        <v>4904</v>
      </c>
      <c r="H3541" t="str">
        <f>VLOOKUP(E3541,suppliers!$A$2:$B$18,2,)</f>
        <v>OTHER</v>
      </c>
      <c r="I3541" t="str">
        <f>VLOOKUP(C3541,Table_items[],2,FALSE)</f>
        <v>Bedak Heroxyn 150 gr</v>
      </c>
      <c r="J3541" t="str">
        <f>VLOOKUP(C3541,Table_items[],3,FALSE)</f>
        <v>Obat Alergi</v>
      </c>
      <c r="K3541" s="23">
        <f>VLOOKUP(C3541,Table_items[],4,FALSE)</f>
        <v>16950</v>
      </c>
      <c r="L3541" s="23">
        <f>VLOOKUP(C3541,Table_items[],5,FALSE)</f>
        <v>17170</v>
      </c>
    </row>
    <row r="3542" spans="1:12" s="23" customFormat="1" x14ac:dyDescent="0.2">
      <c r="A3542" s="11" t="s">
        <v>3852</v>
      </c>
      <c r="B3542" s="28">
        <v>44403</v>
      </c>
      <c r="C3542" s="13" t="s">
        <v>38</v>
      </c>
      <c r="D3542" s="13">
        <v>21</v>
      </c>
      <c r="E3542" s="9" t="s">
        <v>4896</v>
      </c>
      <c r="F3542" s="20" t="s">
        <v>4908</v>
      </c>
      <c r="G3542" t="s">
        <v>4904</v>
      </c>
      <c r="H3542" t="str">
        <f>VLOOKUP(E3542,suppliers!$A$2:$B$18,2,)</f>
        <v>OTHER</v>
      </c>
      <c r="I3542" t="str">
        <f>VLOOKUP(C3542,Table_items[],2,FALSE)</f>
        <v>Sanmol 500 MG 4 Tablet</v>
      </c>
      <c r="J3542" t="str">
        <f>VLOOKUP(C3542,Table_items[],3,FALSE)</f>
        <v>Obat Sakit Kepala &amp; Demam</v>
      </c>
      <c r="K3542" s="23">
        <f>VLOOKUP(C3542,Table_items[],4,FALSE)</f>
        <v>1600</v>
      </c>
      <c r="L3542" s="23">
        <f>VLOOKUP(C3542,Table_items[],5,FALSE)</f>
        <v>1619</v>
      </c>
    </row>
    <row r="3543" spans="1:12" s="23" customFormat="1" x14ac:dyDescent="0.2">
      <c r="A3543" s="7" t="s">
        <v>3853</v>
      </c>
      <c r="B3543" s="27">
        <v>44403</v>
      </c>
      <c r="C3543" s="9" t="s">
        <v>22</v>
      </c>
      <c r="D3543" s="9">
        <v>19</v>
      </c>
      <c r="E3543" s="9" t="s">
        <v>4896</v>
      </c>
      <c r="F3543" s="20" t="s">
        <v>4908</v>
      </c>
      <c r="G3543" t="s">
        <v>4904</v>
      </c>
      <c r="H3543" t="str">
        <f>VLOOKUP(E3543,suppliers!$A$2:$B$18,2,)</f>
        <v>OTHER</v>
      </c>
      <c r="I3543" t="str">
        <f>VLOOKUP(C3543,Table_items[],2,FALSE)</f>
        <v>Candesartan Ogb Dexa</v>
      </c>
      <c r="J3543" t="str">
        <f>VLOOKUP(C3543,Table_items[],3,FALSE)</f>
        <v>Obat Hipertensi</v>
      </c>
      <c r="K3543" s="23">
        <f>VLOOKUP(C3543,Table_items[],4,FALSE)</f>
        <v>5000</v>
      </c>
      <c r="L3543" s="23">
        <f>VLOOKUP(C3543,Table_items[],5,FALSE)</f>
        <v>5095</v>
      </c>
    </row>
    <row r="3544" spans="1:12" s="23" customFormat="1" x14ac:dyDescent="0.2">
      <c r="A3544" s="11" t="s">
        <v>3854</v>
      </c>
      <c r="B3544" s="28">
        <v>44403</v>
      </c>
      <c r="C3544" s="13" t="s">
        <v>17</v>
      </c>
      <c r="D3544" s="13">
        <v>5</v>
      </c>
      <c r="E3544" s="9" t="s">
        <v>4896</v>
      </c>
      <c r="F3544" s="20" t="s">
        <v>4908</v>
      </c>
      <c r="G3544" t="s">
        <v>4904</v>
      </c>
      <c r="H3544" t="str">
        <f>VLOOKUP(E3544,suppliers!$A$2:$B$18,2,)</f>
        <v>OTHER</v>
      </c>
      <c r="I3544" t="str">
        <f>VLOOKUP(C3544,Table_items[],2,FALSE)</f>
        <v>Vicks Inhaler 0.5 mL</v>
      </c>
      <c r="J3544" t="str">
        <f>VLOOKUP(C3544,Table_items[],3,FALSE)</f>
        <v>Obat Batuk &amp; Pilek</v>
      </c>
      <c r="K3544" s="23">
        <f>VLOOKUP(C3544,Table_items[],4,FALSE)</f>
        <v>16155</v>
      </c>
      <c r="L3544" s="23">
        <f>VLOOKUP(C3544,Table_items[],5,FALSE)</f>
        <v>16430</v>
      </c>
    </row>
    <row r="3545" spans="1:12" s="23" customFormat="1" x14ac:dyDescent="0.2">
      <c r="A3545" s="7" t="s">
        <v>3855</v>
      </c>
      <c r="B3545" s="27">
        <v>44404</v>
      </c>
      <c r="C3545" s="9" t="s">
        <v>12</v>
      </c>
      <c r="D3545" s="9">
        <v>4</v>
      </c>
      <c r="E3545" s="9" t="s">
        <v>4896</v>
      </c>
      <c r="F3545" s="20" t="s">
        <v>4908</v>
      </c>
      <c r="G3545" t="s">
        <v>4904</v>
      </c>
      <c r="H3545" t="str">
        <f>VLOOKUP(E3545,suppliers!$A$2:$B$18,2,)</f>
        <v>OTHER</v>
      </c>
      <c r="I3545" t="str">
        <f>VLOOKUP(C3545,Table_items[],2,FALSE)</f>
        <v>Decolsen 1 Strip 4 Tablet</v>
      </c>
      <c r="J3545" t="str">
        <f>VLOOKUP(C3545,Table_items[],3,FALSE)</f>
        <v>Obat Batuk &amp; Pilek</v>
      </c>
      <c r="K3545" s="23">
        <f>VLOOKUP(C3545,Table_items[],4,FALSE)</f>
        <v>2886</v>
      </c>
      <c r="L3545" s="23">
        <f>VLOOKUP(C3545,Table_items[],5,FALSE)</f>
        <v>2915</v>
      </c>
    </row>
    <row r="3546" spans="1:12" s="23" customFormat="1" x14ac:dyDescent="0.2">
      <c r="A3546" s="11" t="s">
        <v>3856</v>
      </c>
      <c r="B3546" s="28">
        <v>44404</v>
      </c>
      <c r="C3546" s="13" t="s">
        <v>37</v>
      </c>
      <c r="D3546" s="13">
        <v>18</v>
      </c>
      <c r="E3546" s="9" t="s">
        <v>4896</v>
      </c>
      <c r="F3546" s="20" t="s">
        <v>4908</v>
      </c>
      <c r="G3546" t="s">
        <v>4904</v>
      </c>
      <c r="H3546" t="str">
        <f>VLOOKUP(E3546,suppliers!$A$2:$B$18,2,)</f>
        <v>OTHER</v>
      </c>
      <c r="I3546" t="str">
        <f>VLOOKUP(C3546,Table_items[],2,FALSE)</f>
        <v>Bodrex Extra</v>
      </c>
      <c r="J3546" t="str">
        <f>VLOOKUP(C3546,Table_items[],3,FALSE)</f>
        <v>Obat Sakit Kepala &amp; Demam</v>
      </c>
      <c r="K3546" s="23">
        <f>VLOOKUP(C3546,Table_items[],4,FALSE)</f>
        <v>50788</v>
      </c>
      <c r="L3546" s="23">
        <f>VLOOKUP(C3546,Table_items[],5,FALSE)</f>
        <v>51753</v>
      </c>
    </row>
    <row r="3547" spans="1:12" x14ac:dyDescent="0.2">
      <c r="A3547" s="7" t="s">
        <v>3857</v>
      </c>
      <c r="B3547" s="27">
        <v>44404</v>
      </c>
      <c r="C3547" s="9" t="s">
        <v>38</v>
      </c>
      <c r="D3547" s="9">
        <v>11</v>
      </c>
      <c r="E3547" s="9" t="s">
        <v>4896</v>
      </c>
      <c r="F3547" s="20" t="s">
        <v>4908</v>
      </c>
      <c r="G3547" t="s">
        <v>4904</v>
      </c>
      <c r="H3547" t="str">
        <f>VLOOKUP(E3547,suppliers!$A$2:$B$18,2,)</f>
        <v>OTHER</v>
      </c>
      <c r="I3547" t="str">
        <f>VLOOKUP(C3547,Table_items[],2,FALSE)</f>
        <v>Sanmol 500 MG 4 Tablet</v>
      </c>
      <c r="J3547" t="str">
        <f>VLOOKUP(C3547,Table_items[],3,FALSE)</f>
        <v>Obat Sakit Kepala &amp; Demam</v>
      </c>
      <c r="K3547" s="23">
        <f>VLOOKUP(C3547,Table_items[],4,FALSE)</f>
        <v>1600</v>
      </c>
      <c r="L3547" s="23">
        <f>VLOOKUP(C3547,Table_items[],5,FALSE)</f>
        <v>1619</v>
      </c>
    </row>
    <row r="3548" spans="1:12" x14ac:dyDescent="0.2">
      <c r="A3548" s="11" t="s">
        <v>3858</v>
      </c>
      <c r="B3548" s="28">
        <v>44404</v>
      </c>
      <c r="C3548" s="13" t="s">
        <v>38</v>
      </c>
      <c r="D3548" s="13">
        <v>38</v>
      </c>
      <c r="E3548" s="9" t="s">
        <v>4896</v>
      </c>
      <c r="F3548" s="20" t="s">
        <v>4908</v>
      </c>
      <c r="G3548" t="s">
        <v>4904</v>
      </c>
      <c r="H3548" t="str">
        <f>VLOOKUP(E3548,suppliers!$A$2:$B$18,2,)</f>
        <v>OTHER</v>
      </c>
      <c r="I3548" t="str">
        <f>VLOOKUP(C3548,Table_items[],2,FALSE)</f>
        <v>Sanmol 500 MG 4 Tablet</v>
      </c>
      <c r="J3548" t="str">
        <f>VLOOKUP(C3548,Table_items[],3,FALSE)</f>
        <v>Obat Sakit Kepala &amp; Demam</v>
      </c>
      <c r="K3548" s="23">
        <f>VLOOKUP(C3548,Table_items[],4,FALSE)</f>
        <v>1600</v>
      </c>
      <c r="L3548" s="23">
        <f>VLOOKUP(C3548,Table_items[],5,FALSE)</f>
        <v>1619</v>
      </c>
    </row>
    <row r="3549" spans="1:12" x14ac:dyDescent="0.2">
      <c r="A3549" s="7" t="s">
        <v>3859</v>
      </c>
      <c r="B3549" s="27">
        <v>44404</v>
      </c>
      <c r="C3549" s="9" t="s">
        <v>41</v>
      </c>
      <c r="D3549" s="9">
        <v>15</v>
      </c>
      <c r="E3549" s="9" t="s">
        <v>4896</v>
      </c>
      <c r="F3549" s="20" t="s">
        <v>4908</v>
      </c>
      <c r="G3549" t="s">
        <v>4904</v>
      </c>
      <c r="H3549" t="str">
        <f>VLOOKUP(E3549,suppliers!$A$2:$B$18,2,)</f>
        <v>OTHER</v>
      </c>
      <c r="I3549" t="str">
        <f>VLOOKUP(C3549,Table_items[],2,FALSE)</f>
        <v>Otilon Ear Drops 8 mL</v>
      </c>
      <c r="J3549" t="str">
        <f>VLOOKUP(C3549,Table_items[],3,FALSE)</f>
        <v>Obat Telinga</v>
      </c>
      <c r="K3549" s="23">
        <f>VLOOKUP(C3549,Table_items[],4,FALSE)</f>
        <v>55000</v>
      </c>
      <c r="L3549" s="23">
        <f>VLOOKUP(C3549,Table_items[],5,FALSE)</f>
        <v>55935</v>
      </c>
    </row>
    <row r="3550" spans="1:12" x14ac:dyDescent="0.2">
      <c r="A3550" s="11" t="s">
        <v>3860</v>
      </c>
      <c r="B3550" s="28">
        <v>44404</v>
      </c>
      <c r="C3550" s="13" t="s">
        <v>10</v>
      </c>
      <c r="D3550" s="13">
        <v>25</v>
      </c>
      <c r="E3550" s="9" t="s">
        <v>4896</v>
      </c>
      <c r="F3550" s="20" t="s">
        <v>4908</v>
      </c>
      <c r="G3550" t="s">
        <v>4904</v>
      </c>
      <c r="H3550" t="str">
        <f>VLOOKUP(E3550,suppliers!$A$2:$B$18,2,)</f>
        <v>OTHER</v>
      </c>
      <c r="I3550" t="str">
        <f>VLOOKUP(C3550,Table_items[],2,FALSE)</f>
        <v>Dexteem Box Plus 100 Tablet</v>
      </c>
      <c r="J3550" t="str">
        <f>VLOOKUP(C3550,Table_items[],3,FALSE)</f>
        <v>Obat Alergi</v>
      </c>
      <c r="K3550" s="23">
        <f>VLOOKUP(C3550,Table_items[],4,FALSE)</f>
        <v>25322</v>
      </c>
      <c r="L3550" s="23">
        <f>VLOOKUP(C3550,Table_items[],5,FALSE)</f>
        <v>25449</v>
      </c>
    </row>
    <row r="3551" spans="1:12" x14ac:dyDescent="0.2">
      <c r="A3551" s="7" t="s">
        <v>3861</v>
      </c>
      <c r="B3551" s="27">
        <v>44404</v>
      </c>
      <c r="C3551" s="9" t="s">
        <v>28</v>
      </c>
      <c r="D3551" s="9">
        <v>8</v>
      </c>
      <c r="E3551" s="9" t="s">
        <v>4896</v>
      </c>
      <c r="F3551" s="20" t="s">
        <v>4908</v>
      </c>
      <c r="G3551" t="s">
        <v>4904</v>
      </c>
      <c r="H3551" t="str">
        <f>VLOOKUP(E3551,suppliers!$A$2:$B$18,2,)</f>
        <v>OTHER</v>
      </c>
      <c r="I3551" t="str">
        <f>VLOOKUP(C3551,Table_items[],2,FALSE)</f>
        <v>Hyperchol 100 MG 12 KPS</v>
      </c>
      <c r="J3551" t="str">
        <f>VLOOKUP(C3551,Table_items[],3,FALSE)</f>
        <v>Obat Kolesterol</v>
      </c>
      <c r="K3551" s="23">
        <f>VLOOKUP(C3551,Table_items[],4,FALSE)</f>
        <v>42800</v>
      </c>
      <c r="L3551" s="23">
        <f>VLOOKUP(C3551,Table_items[],5,FALSE)</f>
        <v>43442</v>
      </c>
    </row>
    <row r="3552" spans="1:12" x14ac:dyDescent="0.2">
      <c r="A3552" s="11" t="s">
        <v>3862</v>
      </c>
      <c r="B3552" s="28">
        <v>44404</v>
      </c>
      <c r="C3552" s="13" t="s">
        <v>25</v>
      </c>
      <c r="D3552" s="13">
        <v>10</v>
      </c>
      <c r="E3552" s="9" t="s">
        <v>4896</v>
      </c>
      <c r="F3552" s="20" t="s">
        <v>4908</v>
      </c>
      <c r="G3552" t="s">
        <v>4904</v>
      </c>
      <c r="H3552" t="str">
        <f>VLOOKUP(E3552,suppliers!$A$2:$B$18,2,)</f>
        <v>OTHER</v>
      </c>
      <c r="I3552" t="str">
        <f>VLOOKUP(C3552,Table_items[],2,FALSE)</f>
        <v>Irvell 150MG Box 20 Tablet</v>
      </c>
      <c r="J3552" t="str">
        <f>VLOOKUP(C3552,Table_items[],3,FALSE)</f>
        <v>Obat Hipertensi</v>
      </c>
      <c r="K3552" s="23">
        <f>VLOOKUP(C3552,Table_items[],4,FALSE)</f>
        <v>143991</v>
      </c>
      <c r="L3552" s="23">
        <f>VLOOKUP(C3552,Table_items[],5,FALSE)</f>
        <v>146871</v>
      </c>
    </row>
    <row r="3553" spans="1:12" x14ac:dyDescent="0.2">
      <c r="A3553" s="7" t="s">
        <v>3863</v>
      </c>
      <c r="B3553" s="27">
        <v>44405</v>
      </c>
      <c r="C3553" s="9" t="s">
        <v>41</v>
      </c>
      <c r="D3553" s="9">
        <v>10</v>
      </c>
      <c r="E3553" s="9" t="s">
        <v>4896</v>
      </c>
      <c r="F3553" s="20" t="s">
        <v>4908</v>
      </c>
      <c r="G3553" t="s">
        <v>4904</v>
      </c>
      <c r="H3553" t="str">
        <f>VLOOKUP(E3553,suppliers!$A$2:$B$18,2,)</f>
        <v>OTHER</v>
      </c>
      <c r="I3553" t="str">
        <f>VLOOKUP(C3553,Table_items[],2,FALSE)</f>
        <v>Otilon Ear Drops 8 mL</v>
      </c>
      <c r="J3553" t="str">
        <f>VLOOKUP(C3553,Table_items[],3,FALSE)</f>
        <v>Obat Telinga</v>
      </c>
      <c r="K3553" s="23">
        <f>VLOOKUP(C3553,Table_items[],4,FALSE)</f>
        <v>55000</v>
      </c>
      <c r="L3553" s="23">
        <f>VLOOKUP(C3553,Table_items[],5,FALSE)</f>
        <v>55935</v>
      </c>
    </row>
    <row r="3554" spans="1:12" x14ac:dyDescent="0.2">
      <c r="A3554" s="11" t="s">
        <v>3864</v>
      </c>
      <c r="B3554" s="28">
        <v>44405</v>
      </c>
      <c r="C3554" s="13" t="s">
        <v>36</v>
      </c>
      <c r="D3554" s="13">
        <v>26</v>
      </c>
      <c r="E3554" s="9" t="s">
        <v>4896</v>
      </c>
      <c r="F3554" s="20" t="s">
        <v>4908</v>
      </c>
      <c r="G3554" t="s">
        <v>4904</v>
      </c>
      <c r="H3554" t="str">
        <f>VLOOKUP(E3554,suppliers!$A$2:$B$18,2,)</f>
        <v>OTHER</v>
      </c>
      <c r="I3554" t="str">
        <f>VLOOKUP(C3554,Table_items[],2,FALSE)</f>
        <v>Sanmol Paracetamol</v>
      </c>
      <c r="J3554" t="str">
        <f>VLOOKUP(C3554,Table_items[],3,FALSE)</f>
        <v>Obat Sakit Kepala &amp; Demam</v>
      </c>
      <c r="K3554" s="23">
        <f>VLOOKUP(C3554,Table_items[],4,FALSE)</f>
        <v>16100</v>
      </c>
      <c r="L3554" s="23">
        <f>VLOOKUP(C3554,Table_items[],5,FALSE)</f>
        <v>16261</v>
      </c>
    </row>
    <row r="3555" spans="1:12" x14ac:dyDescent="0.2">
      <c r="A3555" s="7" t="s">
        <v>3865</v>
      </c>
      <c r="B3555" s="27">
        <v>44405</v>
      </c>
      <c r="C3555" s="9" t="s">
        <v>40</v>
      </c>
      <c r="D3555" s="9">
        <v>3</v>
      </c>
      <c r="E3555" s="9" t="s">
        <v>4896</v>
      </c>
      <c r="F3555" s="20" t="s">
        <v>4908</v>
      </c>
      <c r="G3555" t="s">
        <v>4904</v>
      </c>
      <c r="H3555" t="str">
        <f>VLOOKUP(E3555,suppliers!$A$2:$B$18,2,)</f>
        <v>OTHER</v>
      </c>
      <c r="I3555" t="str">
        <f>VLOOKUP(C3555,Table_items[],2,FALSE)</f>
        <v>Paramex Tablet / Obat</v>
      </c>
      <c r="J3555" t="str">
        <f>VLOOKUP(C3555,Table_items[],3,FALSE)</f>
        <v>Obat Sakit Kepala &amp; Demam</v>
      </c>
      <c r="K3555" s="23">
        <f>VLOOKUP(C3555,Table_items[],4,FALSE)</f>
        <v>2560</v>
      </c>
      <c r="L3555" s="23">
        <f>VLOOKUP(C3555,Table_items[],5,FALSE)</f>
        <v>2586</v>
      </c>
    </row>
    <row r="3556" spans="1:12" x14ac:dyDescent="0.2">
      <c r="A3556" s="11" t="s">
        <v>3866</v>
      </c>
      <c r="B3556" s="28">
        <v>44405</v>
      </c>
      <c r="C3556" s="13" t="s">
        <v>5</v>
      </c>
      <c r="D3556" s="13">
        <v>16</v>
      </c>
      <c r="E3556" s="9" t="s">
        <v>4896</v>
      </c>
      <c r="F3556" s="20" t="s">
        <v>4908</v>
      </c>
      <c r="G3556" t="s">
        <v>4904</v>
      </c>
      <c r="H3556" t="str">
        <f>VLOOKUP(E3556,suppliers!$A$2:$B$18,2,)</f>
        <v>OTHER</v>
      </c>
      <c r="I3556" t="str">
        <f>VLOOKUP(C3556,Table_items[],2,FALSE)</f>
        <v>Ozen 10 MG Blister</v>
      </c>
      <c r="J3556" t="str">
        <f>VLOOKUP(C3556,Table_items[],3,FALSE)</f>
        <v>Obat Alergi</v>
      </c>
      <c r="K3556" s="23">
        <f>VLOOKUP(C3556,Table_items[],4,FALSE)</f>
        <v>18611</v>
      </c>
      <c r="L3556" s="23">
        <f>VLOOKUP(C3556,Table_items[],5,FALSE)</f>
        <v>18816</v>
      </c>
    </row>
    <row r="3557" spans="1:12" x14ac:dyDescent="0.2">
      <c r="A3557" s="7" t="s">
        <v>3867</v>
      </c>
      <c r="B3557" s="27">
        <v>44406</v>
      </c>
      <c r="C3557" s="9" t="s">
        <v>12</v>
      </c>
      <c r="D3557" s="9">
        <v>7</v>
      </c>
      <c r="E3557" s="9" t="s">
        <v>4896</v>
      </c>
      <c r="F3557" s="20" t="s">
        <v>4908</v>
      </c>
      <c r="G3557" t="s">
        <v>4904</v>
      </c>
      <c r="H3557" t="str">
        <f>VLOOKUP(E3557,suppliers!$A$2:$B$18,2,)</f>
        <v>OTHER</v>
      </c>
      <c r="I3557" t="str">
        <f>VLOOKUP(C3557,Table_items[],2,FALSE)</f>
        <v>Decolsen 1 Strip 4 Tablet</v>
      </c>
      <c r="J3557" t="str">
        <f>VLOOKUP(C3557,Table_items[],3,FALSE)</f>
        <v>Obat Batuk &amp; Pilek</v>
      </c>
      <c r="K3557" s="23">
        <f>VLOOKUP(C3557,Table_items[],4,FALSE)</f>
        <v>2886</v>
      </c>
      <c r="L3557" s="23">
        <f>VLOOKUP(C3557,Table_items[],5,FALSE)</f>
        <v>2915</v>
      </c>
    </row>
    <row r="3558" spans="1:12" x14ac:dyDescent="0.2">
      <c r="A3558" s="11" t="s">
        <v>3868</v>
      </c>
      <c r="B3558" s="28">
        <v>44406</v>
      </c>
      <c r="C3558" s="13" t="s">
        <v>9</v>
      </c>
      <c r="D3558" s="13">
        <v>3</v>
      </c>
      <c r="E3558" s="9" t="s">
        <v>4896</v>
      </c>
      <c r="F3558" s="20" t="s">
        <v>4908</v>
      </c>
      <c r="G3558" t="s">
        <v>4904</v>
      </c>
      <c r="H3558" t="str">
        <f>VLOOKUP(E3558,suppliers!$A$2:$B$18,2,)</f>
        <v>OTHER</v>
      </c>
      <c r="I3558" t="str">
        <f>VLOOKUP(C3558,Table_items[],2,FALSE)</f>
        <v>Bedak Heroxyn 150 gr</v>
      </c>
      <c r="J3558" t="str">
        <f>VLOOKUP(C3558,Table_items[],3,FALSE)</f>
        <v>Obat Alergi</v>
      </c>
      <c r="K3558" s="23">
        <f>VLOOKUP(C3558,Table_items[],4,FALSE)</f>
        <v>16950</v>
      </c>
      <c r="L3558" s="23">
        <f>VLOOKUP(C3558,Table_items[],5,FALSE)</f>
        <v>17170</v>
      </c>
    </row>
    <row r="3559" spans="1:12" x14ac:dyDescent="0.2">
      <c r="A3559" s="7" t="s">
        <v>3869</v>
      </c>
      <c r="B3559" s="27">
        <v>44406</v>
      </c>
      <c r="C3559" s="9" t="s">
        <v>38</v>
      </c>
      <c r="D3559" s="9">
        <v>47</v>
      </c>
      <c r="E3559" s="9" t="s">
        <v>4896</v>
      </c>
      <c r="F3559" s="20" t="s">
        <v>4908</v>
      </c>
      <c r="G3559" t="s">
        <v>4904</v>
      </c>
      <c r="H3559" t="str">
        <f>VLOOKUP(E3559,suppliers!$A$2:$B$18,2,)</f>
        <v>OTHER</v>
      </c>
      <c r="I3559" t="str">
        <f>VLOOKUP(C3559,Table_items[],2,FALSE)</f>
        <v>Sanmol 500 MG 4 Tablet</v>
      </c>
      <c r="J3559" t="str">
        <f>VLOOKUP(C3559,Table_items[],3,FALSE)</f>
        <v>Obat Sakit Kepala &amp; Demam</v>
      </c>
      <c r="K3559" s="23">
        <f>VLOOKUP(C3559,Table_items[],4,FALSE)</f>
        <v>1600</v>
      </c>
      <c r="L3559" s="23">
        <f>VLOOKUP(C3559,Table_items[],5,FALSE)</f>
        <v>1619</v>
      </c>
    </row>
    <row r="3560" spans="1:12" x14ac:dyDescent="0.2">
      <c r="A3560" s="11" t="s">
        <v>3870</v>
      </c>
      <c r="B3560" s="28">
        <v>44406</v>
      </c>
      <c r="C3560" s="13" t="s">
        <v>41</v>
      </c>
      <c r="D3560" s="13">
        <v>12</v>
      </c>
      <c r="E3560" s="9" t="s">
        <v>4896</v>
      </c>
      <c r="F3560" s="20" t="s">
        <v>4908</v>
      </c>
      <c r="G3560" t="s">
        <v>4904</v>
      </c>
      <c r="H3560" t="str">
        <f>VLOOKUP(E3560,suppliers!$A$2:$B$18,2,)</f>
        <v>OTHER</v>
      </c>
      <c r="I3560" t="str">
        <f>VLOOKUP(C3560,Table_items[],2,FALSE)</f>
        <v>Otilon Ear Drops 8 mL</v>
      </c>
      <c r="J3560" t="str">
        <f>VLOOKUP(C3560,Table_items[],3,FALSE)</f>
        <v>Obat Telinga</v>
      </c>
      <c r="K3560" s="23">
        <f>VLOOKUP(C3560,Table_items[],4,FALSE)</f>
        <v>55000</v>
      </c>
      <c r="L3560" s="23">
        <f>VLOOKUP(C3560,Table_items[],5,FALSE)</f>
        <v>55935</v>
      </c>
    </row>
    <row r="3561" spans="1:12" x14ac:dyDescent="0.2">
      <c r="A3561" s="7" t="s">
        <v>3871</v>
      </c>
      <c r="B3561" s="27">
        <v>44407</v>
      </c>
      <c r="C3561" s="9" t="s">
        <v>12</v>
      </c>
      <c r="D3561" s="9">
        <v>90</v>
      </c>
      <c r="E3561" s="9" t="s">
        <v>4896</v>
      </c>
      <c r="F3561" s="20" t="s">
        <v>4908</v>
      </c>
      <c r="G3561" t="s">
        <v>4904</v>
      </c>
      <c r="H3561" t="str">
        <f>VLOOKUP(E3561,suppliers!$A$2:$B$18,2,)</f>
        <v>OTHER</v>
      </c>
      <c r="I3561" t="str">
        <f>VLOOKUP(C3561,Table_items[],2,FALSE)</f>
        <v>Decolsen 1 Strip 4 Tablet</v>
      </c>
      <c r="J3561" t="str">
        <f>VLOOKUP(C3561,Table_items[],3,FALSE)</f>
        <v>Obat Batuk &amp; Pilek</v>
      </c>
      <c r="K3561" s="23">
        <f>VLOOKUP(C3561,Table_items[],4,FALSE)</f>
        <v>2886</v>
      </c>
      <c r="L3561" s="23">
        <f>VLOOKUP(C3561,Table_items[],5,FALSE)</f>
        <v>2915</v>
      </c>
    </row>
    <row r="3562" spans="1:12" x14ac:dyDescent="0.2">
      <c r="A3562" s="11" t="s">
        <v>3872</v>
      </c>
      <c r="B3562" s="28">
        <v>44407</v>
      </c>
      <c r="C3562" s="13" t="s">
        <v>24</v>
      </c>
      <c r="D3562" s="13">
        <v>9</v>
      </c>
      <c r="E3562" s="9" t="s">
        <v>4896</v>
      </c>
      <c r="F3562" s="20" t="s">
        <v>4908</v>
      </c>
      <c r="G3562" t="s">
        <v>4904</v>
      </c>
      <c r="H3562" t="str">
        <f>VLOOKUP(E3562,suppliers!$A$2:$B$18,2,)</f>
        <v>OTHER</v>
      </c>
      <c r="I3562" t="str">
        <f>VLOOKUP(C3562,Table_items[],2,FALSE)</f>
        <v>Irbesartan</v>
      </c>
      <c r="J3562" t="str">
        <f>VLOOKUP(C3562,Table_items[],3,FALSE)</f>
        <v>Obat Hipertensi</v>
      </c>
      <c r="K3562" s="23">
        <f>VLOOKUP(C3562,Table_items[],4,FALSE)</f>
        <v>108794</v>
      </c>
      <c r="L3562" s="23">
        <f>VLOOKUP(C3562,Table_items[],5,FALSE)</f>
        <v>109447</v>
      </c>
    </row>
    <row r="3563" spans="1:12" x14ac:dyDescent="0.2">
      <c r="A3563" s="7" t="s">
        <v>3873</v>
      </c>
      <c r="B3563" s="27">
        <v>44407</v>
      </c>
      <c r="C3563" s="9" t="s">
        <v>24</v>
      </c>
      <c r="D3563" s="9">
        <v>49</v>
      </c>
      <c r="E3563" s="9" t="s">
        <v>4896</v>
      </c>
      <c r="F3563" s="20" t="s">
        <v>4908</v>
      </c>
      <c r="G3563" t="s">
        <v>4904</v>
      </c>
      <c r="H3563" t="str">
        <f>VLOOKUP(E3563,suppliers!$A$2:$B$18,2,)</f>
        <v>OTHER</v>
      </c>
      <c r="I3563" t="str">
        <f>VLOOKUP(C3563,Table_items[],2,FALSE)</f>
        <v>Irbesartan</v>
      </c>
      <c r="J3563" t="str">
        <f>VLOOKUP(C3563,Table_items[],3,FALSE)</f>
        <v>Obat Hipertensi</v>
      </c>
      <c r="K3563" s="23">
        <f>VLOOKUP(C3563,Table_items[],4,FALSE)</f>
        <v>108794</v>
      </c>
      <c r="L3563" s="23">
        <f>VLOOKUP(C3563,Table_items[],5,FALSE)</f>
        <v>109447</v>
      </c>
    </row>
    <row r="3564" spans="1:12" x14ac:dyDescent="0.2">
      <c r="A3564" s="11" t="s">
        <v>3874</v>
      </c>
      <c r="B3564" s="28">
        <v>44407</v>
      </c>
      <c r="C3564" s="13" t="s">
        <v>22</v>
      </c>
      <c r="D3564" s="13">
        <v>9</v>
      </c>
      <c r="E3564" s="9" t="s">
        <v>4896</v>
      </c>
      <c r="F3564" s="20" t="s">
        <v>4908</v>
      </c>
      <c r="G3564" t="s">
        <v>4904</v>
      </c>
      <c r="H3564" t="str">
        <f>VLOOKUP(E3564,suppliers!$A$2:$B$18,2,)</f>
        <v>OTHER</v>
      </c>
      <c r="I3564" t="str">
        <f>VLOOKUP(C3564,Table_items[],2,FALSE)</f>
        <v>Candesartan Ogb Dexa</v>
      </c>
      <c r="J3564" t="str">
        <f>VLOOKUP(C3564,Table_items[],3,FALSE)</f>
        <v>Obat Hipertensi</v>
      </c>
      <c r="K3564" s="23">
        <f>VLOOKUP(C3564,Table_items[],4,FALSE)</f>
        <v>5000</v>
      </c>
      <c r="L3564" s="23">
        <f>VLOOKUP(C3564,Table_items[],5,FALSE)</f>
        <v>5095</v>
      </c>
    </row>
    <row r="3565" spans="1:12" x14ac:dyDescent="0.2">
      <c r="A3565" s="7" t="s">
        <v>3875</v>
      </c>
      <c r="B3565" s="27">
        <v>44407</v>
      </c>
      <c r="C3565" s="9" t="s">
        <v>10</v>
      </c>
      <c r="D3565" s="9">
        <v>14</v>
      </c>
      <c r="E3565" s="9" t="s">
        <v>4896</v>
      </c>
      <c r="F3565" s="20" t="s">
        <v>4908</v>
      </c>
      <c r="G3565" t="s">
        <v>4904</v>
      </c>
      <c r="H3565" t="str">
        <f>VLOOKUP(E3565,suppliers!$A$2:$B$18,2,)</f>
        <v>OTHER</v>
      </c>
      <c r="I3565" t="str">
        <f>VLOOKUP(C3565,Table_items[],2,FALSE)</f>
        <v>Dexteem Box Plus 100 Tablet</v>
      </c>
      <c r="J3565" t="str">
        <f>VLOOKUP(C3565,Table_items[],3,FALSE)</f>
        <v>Obat Alergi</v>
      </c>
      <c r="K3565" s="23">
        <f>VLOOKUP(C3565,Table_items[],4,FALSE)</f>
        <v>25322</v>
      </c>
      <c r="L3565" s="23">
        <f>VLOOKUP(C3565,Table_items[],5,FALSE)</f>
        <v>25449</v>
      </c>
    </row>
    <row r="3566" spans="1:12" x14ac:dyDescent="0.2">
      <c r="A3566" s="11" t="s">
        <v>3876</v>
      </c>
      <c r="B3566" s="28">
        <v>44407</v>
      </c>
      <c r="C3566" s="13" t="s">
        <v>10</v>
      </c>
      <c r="D3566" s="13">
        <v>69</v>
      </c>
      <c r="E3566" s="9" t="s">
        <v>4896</v>
      </c>
      <c r="F3566" s="20" t="s">
        <v>4908</v>
      </c>
      <c r="G3566" t="s">
        <v>4904</v>
      </c>
      <c r="H3566" t="str">
        <f>VLOOKUP(E3566,suppliers!$A$2:$B$18,2,)</f>
        <v>OTHER</v>
      </c>
      <c r="I3566" t="str">
        <f>VLOOKUP(C3566,Table_items[],2,FALSE)</f>
        <v>Dexteem Box Plus 100 Tablet</v>
      </c>
      <c r="J3566" t="str">
        <f>VLOOKUP(C3566,Table_items[],3,FALSE)</f>
        <v>Obat Alergi</v>
      </c>
      <c r="K3566" s="23">
        <f>VLOOKUP(C3566,Table_items[],4,FALSE)</f>
        <v>25322</v>
      </c>
      <c r="L3566" s="23">
        <f>VLOOKUP(C3566,Table_items[],5,FALSE)</f>
        <v>25449</v>
      </c>
    </row>
    <row r="3567" spans="1:12" x14ac:dyDescent="0.2">
      <c r="A3567" s="7" t="s">
        <v>3877</v>
      </c>
      <c r="B3567" s="27">
        <v>44407</v>
      </c>
      <c r="C3567" s="9" t="s">
        <v>20</v>
      </c>
      <c r="D3567" s="9">
        <v>15</v>
      </c>
      <c r="E3567" s="9" t="s">
        <v>4896</v>
      </c>
      <c r="F3567" s="20" t="s">
        <v>4908</v>
      </c>
      <c r="G3567" t="s">
        <v>4904</v>
      </c>
      <c r="H3567" t="str">
        <f>VLOOKUP(E3567,suppliers!$A$2:$B$18,2,)</f>
        <v>OTHER</v>
      </c>
      <c r="I3567" t="str">
        <f>VLOOKUP(C3567,Table_items[],2,FALSE)</f>
        <v>Carditens</v>
      </c>
      <c r="J3567" t="str">
        <f>VLOOKUP(C3567,Table_items[],3,FALSE)</f>
        <v>Obat Hipertensi</v>
      </c>
      <c r="K3567" s="23">
        <f>VLOOKUP(C3567,Table_items[],4,FALSE)</f>
        <v>100000</v>
      </c>
      <c r="L3567" s="23">
        <f>VLOOKUP(C3567,Table_items[],5,FALSE)</f>
        <v>100900</v>
      </c>
    </row>
    <row r="3568" spans="1:12" x14ac:dyDescent="0.2">
      <c r="A3568" s="11" t="s">
        <v>3878</v>
      </c>
      <c r="B3568" s="28">
        <v>44407</v>
      </c>
      <c r="C3568" s="13" t="s">
        <v>18</v>
      </c>
      <c r="D3568" s="13">
        <v>60</v>
      </c>
      <c r="E3568" s="9" t="s">
        <v>4896</v>
      </c>
      <c r="F3568" s="20" t="s">
        <v>4908</v>
      </c>
      <c r="G3568" t="s">
        <v>4904</v>
      </c>
      <c r="H3568" t="str">
        <f>VLOOKUP(E3568,suppliers!$A$2:$B$18,2,)</f>
        <v>OTHER</v>
      </c>
      <c r="I3568" t="str">
        <f>VLOOKUP(C3568,Table_items[],2,FALSE)</f>
        <v>Konidin 4 Tablet</v>
      </c>
      <c r="J3568" t="str">
        <f>VLOOKUP(C3568,Table_items[],3,FALSE)</f>
        <v>Obat Batuk &amp; Pilek</v>
      </c>
      <c r="K3568" s="23">
        <f>VLOOKUP(C3568,Table_items[],4,FALSE)</f>
        <v>2460</v>
      </c>
      <c r="L3568" s="23">
        <f>VLOOKUP(C3568,Table_items[],5,FALSE)</f>
        <v>2490</v>
      </c>
    </row>
    <row r="3569" spans="1:12" x14ac:dyDescent="0.2">
      <c r="A3569" s="7" t="s">
        <v>3879</v>
      </c>
      <c r="B3569" s="27">
        <v>44408</v>
      </c>
      <c r="C3569" s="9" t="s">
        <v>12</v>
      </c>
      <c r="D3569" s="9">
        <v>67</v>
      </c>
      <c r="E3569" s="9" t="s">
        <v>4896</v>
      </c>
      <c r="F3569" s="20" t="s">
        <v>4908</v>
      </c>
      <c r="G3569" t="s">
        <v>4904</v>
      </c>
      <c r="H3569" t="str">
        <f>VLOOKUP(E3569,suppliers!$A$2:$B$18,2,)</f>
        <v>OTHER</v>
      </c>
      <c r="I3569" t="str">
        <f>VLOOKUP(C3569,Table_items[],2,FALSE)</f>
        <v>Decolsen 1 Strip 4 Tablet</v>
      </c>
      <c r="J3569" t="str">
        <f>VLOOKUP(C3569,Table_items[],3,FALSE)</f>
        <v>Obat Batuk &amp; Pilek</v>
      </c>
      <c r="K3569" s="23">
        <f>VLOOKUP(C3569,Table_items[],4,FALSE)</f>
        <v>2886</v>
      </c>
      <c r="L3569" s="23">
        <f>VLOOKUP(C3569,Table_items[],5,FALSE)</f>
        <v>2915</v>
      </c>
    </row>
    <row r="3570" spans="1:12" x14ac:dyDescent="0.2">
      <c r="A3570" s="11" t="s">
        <v>3880</v>
      </c>
      <c r="B3570" s="28">
        <v>44408</v>
      </c>
      <c r="C3570" s="13" t="s">
        <v>37</v>
      </c>
      <c r="D3570" s="13">
        <v>49</v>
      </c>
      <c r="E3570" s="9" t="s">
        <v>4896</v>
      </c>
      <c r="F3570" s="20" t="s">
        <v>4908</v>
      </c>
      <c r="G3570" t="s">
        <v>4904</v>
      </c>
      <c r="H3570" t="str">
        <f>VLOOKUP(E3570,suppliers!$A$2:$B$18,2,)</f>
        <v>OTHER</v>
      </c>
      <c r="I3570" t="str">
        <f>VLOOKUP(C3570,Table_items[],2,FALSE)</f>
        <v>Bodrex Extra</v>
      </c>
      <c r="J3570" t="str">
        <f>VLOOKUP(C3570,Table_items[],3,FALSE)</f>
        <v>Obat Sakit Kepala &amp; Demam</v>
      </c>
      <c r="K3570" s="23">
        <f>VLOOKUP(C3570,Table_items[],4,FALSE)</f>
        <v>50788</v>
      </c>
      <c r="L3570" s="23">
        <f>VLOOKUP(C3570,Table_items[],5,FALSE)</f>
        <v>51753</v>
      </c>
    </row>
    <row r="3571" spans="1:12" x14ac:dyDescent="0.2">
      <c r="A3571" s="7" t="s">
        <v>3881</v>
      </c>
      <c r="B3571" s="27">
        <v>44408</v>
      </c>
      <c r="C3571" s="9" t="s">
        <v>37</v>
      </c>
      <c r="D3571" s="9">
        <v>10</v>
      </c>
      <c r="E3571" s="9" t="s">
        <v>4896</v>
      </c>
      <c r="F3571" s="20" t="s">
        <v>4908</v>
      </c>
      <c r="G3571" t="s">
        <v>4904</v>
      </c>
      <c r="H3571" t="str">
        <f>VLOOKUP(E3571,suppliers!$A$2:$B$18,2,)</f>
        <v>OTHER</v>
      </c>
      <c r="I3571" t="str">
        <f>VLOOKUP(C3571,Table_items[],2,FALSE)</f>
        <v>Bodrex Extra</v>
      </c>
      <c r="J3571" t="str">
        <f>VLOOKUP(C3571,Table_items[],3,FALSE)</f>
        <v>Obat Sakit Kepala &amp; Demam</v>
      </c>
      <c r="K3571" s="23">
        <f>VLOOKUP(C3571,Table_items[],4,FALSE)</f>
        <v>50788</v>
      </c>
      <c r="L3571" s="23">
        <f>VLOOKUP(C3571,Table_items[],5,FALSE)</f>
        <v>51753</v>
      </c>
    </row>
    <row r="3572" spans="1:12" x14ac:dyDescent="0.2">
      <c r="A3572" s="11" t="s">
        <v>3882</v>
      </c>
      <c r="B3572" s="28">
        <v>44408</v>
      </c>
      <c r="C3572" s="13" t="s">
        <v>10</v>
      </c>
      <c r="D3572" s="13">
        <v>18</v>
      </c>
      <c r="E3572" s="9" t="s">
        <v>4896</v>
      </c>
      <c r="F3572" s="20" t="s">
        <v>4908</v>
      </c>
      <c r="G3572" t="s">
        <v>4904</v>
      </c>
      <c r="H3572" t="str">
        <f>VLOOKUP(E3572,suppliers!$A$2:$B$18,2,)</f>
        <v>OTHER</v>
      </c>
      <c r="I3572" t="str">
        <f>VLOOKUP(C3572,Table_items[],2,FALSE)</f>
        <v>Dexteem Box Plus 100 Tablet</v>
      </c>
      <c r="J3572" t="str">
        <f>VLOOKUP(C3572,Table_items[],3,FALSE)</f>
        <v>Obat Alergi</v>
      </c>
      <c r="K3572" s="23">
        <f>VLOOKUP(C3572,Table_items[],4,FALSE)</f>
        <v>25322</v>
      </c>
      <c r="L3572" s="23">
        <f>VLOOKUP(C3572,Table_items[],5,FALSE)</f>
        <v>25449</v>
      </c>
    </row>
    <row r="3573" spans="1:12" x14ac:dyDescent="0.2">
      <c r="A3573" s="7" t="s">
        <v>3883</v>
      </c>
      <c r="B3573" s="27">
        <v>44408</v>
      </c>
      <c r="C3573" s="9" t="s">
        <v>14</v>
      </c>
      <c r="D3573" s="9">
        <v>35</v>
      </c>
      <c r="E3573" s="9" t="s">
        <v>4896</v>
      </c>
      <c r="F3573" s="20" t="s">
        <v>4908</v>
      </c>
      <c r="G3573" t="s">
        <v>4904</v>
      </c>
      <c r="H3573" t="str">
        <f>VLOOKUP(E3573,suppliers!$A$2:$B$18,2,)</f>
        <v>OTHER</v>
      </c>
      <c r="I3573" t="str">
        <f>VLOOKUP(C3573,Table_items[],2,FALSE)</f>
        <v>Lo Han Kuo Infusion 12</v>
      </c>
      <c r="J3573" t="str">
        <f>VLOOKUP(C3573,Table_items[],3,FALSE)</f>
        <v>Obat Batuk &amp; Pilek</v>
      </c>
      <c r="K3573" s="23">
        <f>VLOOKUP(C3573,Table_items[],4,FALSE)</f>
        <v>23869</v>
      </c>
      <c r="L3573" s="23">
        <f>VLOOKUP(C3573,Table_items[],5,FALSE)</f>
        <v>24179</v>
      </c>
    </row>
    <row r="3574" spans="1:12" x14ac:dyDescent="0.2">
      <c r="A3574" s="11" t="s">
        <v>3884</v>
      </c>
      <c r="B3574" s="28">
        <v>44408</v>
      </c>
      <c r="C3574" s="13" t="s">
        <v>23</v>
      </c>
      <c r="D3574" s="13">
        <v>17</v>
      </c>
      <c r="E3574" s="9" t="s">
        <v>4896</v>
      </c>
      <c r="F3574" s="20" t="s">
        <v>4908</v>
      </c>
      <c r="G3574" t="s">
        <v>4904</v>
      </c>
      <c r="H3574" t="str">
        <f>VLOOKUP(E3574,suppliers!$A$2:$B$18,2,)</f>
        <v>OTHER</v>
      </c>
      <c r="I3574" t="str">
        <f>VLOOKUP(C3574,Table_items[],2,FALSE)</f>
        <v>Amlodipine Besilate</v>
      </c>
      <c r="J3574" t="str">
        <f>VLOOKUP(C3574,Table_items[],3,FALSE)</f>
        <v>Obat Hipertensi</v>
      </c>
      <c r="K3574" s="23">
        <f>VLOOKUP(C3574,Table_items[],4,FALSE)</f>
        <v>7467</v>
      </c>
      <c r="L3574" s="23">
        <f>VLOOKUP(C3574,Table_items[],5,FALSE)</f>
        <v>7504</v>
      </c>
    </row>
    <row r="3575" spans="1:12" x14ac:dyDescent="0.2">
      <c r="A3575" s="7" t="s">
        <v>3885</v>
      </c>
      <c r="B3575" s="27">
        <v>44409</v>
      </c>
      <c r="C3575" s="9" t="s">
        <v>33</v>
      </c>
      <c r="D3575" s="9">
        <v>17</v>
      </c>
      <c r="E3575" s="9" t="s">
        <v>4896</v>
      </c>
      <c r="F3575" s="20" t="s">
        <v>4908</v>
      </c>
      <c r="G3575" t="s">
        <v>4904</v>
      </c>
      <c r="H3575" t="str">
        <f>VLOOKUP(E3575,suppliers!$A$2:$B$18,2,)</f>
        <v>OTHER</v>
      </c>
      <c r="I3575" t="str">
        <f>VLOOKUP(C3575,Table_items[],2,FALSE)</f>
        <v>Hisamitsu Bye Bye Fever</v>
      </c>
      <c r="J3575" t="str">
        <f>VLOOKUP(C3575,Table_items[],3,FALSE)</f>
        <v>Obat Sakit Kepala &amp; Demam</v>
      </c>
      <c r="K3575" s="23">
        <f>VLOOKUP(C3575,Table_items[],4,FALSE)</f>
        <v>7000</v>
      </c>
      <c r="L3575" s="23">
        <f>VLOOKUP(C3575,Table_items[],5,FALSE)</f>
        <v>7035</v>
      </c>
    </row>
    <row r="3576" spans="1:12" x14ac:dyDescent="0.2">
      <c r="A3576" s="11" t="s">
        <v>3886</v>
      </c>
      <c r="B3576" s="28">
        <v>44409</v>
      </c>
      <c r="C3576" s="13" t="s">
        <v>12</v>
      </c>
      <c r="D3576" s="13">
        <v>96</v>
      </c>
      <c r="E3576" s="9" t="s">
        <v>4896</v>
      </c>
      <c r="F3576" s="20" t="s">
        <v>4908</v>
      </c>
      <c r="G3576" t="s">
        <v>4904</v>
      </c>
      <c r="H3576" t="str">
        <f>VLOOKUP(E3576,suppliers!$A$2:$B$18,2,)</f>
        <v>OTHER</v>
      </c>
      <c r="I3576" t="str">
        <f>VLOOKUP(C3576,Table_items[],2,FALSE)</f>
        <v>Decolsen 1 Strip 4 Tablet</v>
      </c>
      <c r="J3576" t="str">
        <f>VLOOKUP(C3576,Table_items[],3,FALSE)</f>
        <v>Obat Batuk &amp; Pilek</v>
      </c>
      <c r="K3576" s="23">
        <f>VLOOKUP(C3576,Table_items[],4,FALSE)</f>
        <v>2886</v>
      </c>
      <c r="L3576" s="23">
        <f>VLOOKUP(C3576,Table_items[],5,FALSE)</f>
        <v>2915</v>
      </c>
    </row>
    <row r="3577" spans="1:12" x14ac:dyDescent="0.2">
      <c r="A3577" s="7" t="s">
        <v>3887</v>
      </c>
      <c r="B3577" s="27">
        <v>44409</v>
      </c>
      <c r="C3577" s="9" t="s">
        <v>24</v>
      </c>
      <c r="D3577" s="9">
        <v>17</v>
      </c>
      <c r="E3577" s="9" t="s">
        <v>4896</v>
      </c>
      <c r="F3577" s="20" t="s">
        <v>4908</v>
      </c>
      <c r="G3577" t="s">
        <v>4904</v>
      </c>
      <c r="H3577" t="str">
        <f>VLOOKUP(E3577,suppliers!$A$2:$B$18,2,)</f>
        <v>OTHER</v>
      </c>
      <c r="I3577" t="str">
        <f>VLOOKUP(C3577,Table_items[],2,FALSE)</f>
        <v>Irbesartan</v>
      </c>
      <c r="J3577" t="str">
        <f>VLOOKUP(C3577,Table_items[],3,FALSE)</f>
        <v>Obat Hipertensi</v>
      </c>
      <c r="K3577" s="23">
        <f>VLOOKUP(C3577,Table_items[],4,FALSE)</f>
        <v>108794</v>
      </c>
      <c r="L3577" s="23">
        <f>VLOOKUP(C3577,Table_items[],5,FALSE)</f>
        <v>109447</v>
      </c>
    </row>
    <row r="3578" spans="1:12" x14ac:dyDescent="0.2">
      <c r="A3578" s="11" t="s">
        <v>3888</v>
      </c>
      <c r="B3578" s="28">
        <v>44409</v>
      </c>
      <c r="C3578" s="13" t="s">
        <v>22</v>
      </c>
      <c r="D3578" s="13">
        <v>41</v>
      </c>
      <c r="E3578" s="9" t="s">
        <v>4896</v>
      </c>
      <c r="F3578" s="20" t="s">
        <v>4908</v>
      </c>
      <c r="G3578" t="s">
        <v>4904</v>
      </c>
      <c r="H3578" t="str">
        <f>VLOOKUP(E3578,suppliers!$A$2:$B$18,2,)</f>
        <v>OTHER</v>
      </c>
      <c r="I3578" t="str">
        <f>VLOOKUP(C3578,Table_items[],2,FALSE)</f>
        <v>Candesartan Ogb Dexa</v>
      </c>
      <c r="J3578" t="str">
        <f>VLOOKUP(C3578,Table_items[],3,FALSE)</f>
        <v>Obat Hipertensi</v>
      </c>
      <c r="K3578" s="23">
        <f>VLOOKUP(C3578,Table_items[],4,FALSE)</f>
        <v>5000</v>
      </c>
      <c r="L3578" s="23">
        <f>VLOOKUP(C3578,Table_items[],5,FALSE)</f>
        <v>5095</v>
      </c>
    </row>
    <row r="3579" spans="1:12" s="23" customFormat="1" x14ac:dyDescent="0.2">
      <c r="A3579" s="7" t="s">
        <v>3889</v>
      </c>
      <c r="B3579" s="27">
        <v>44409</v>
      </c>
      <c r="C3579" s="9" t="s">
        <v>10</v>
      </c>
      <c r="D3579" s="9">
        <v>23</v>
      </c>
      <c r="E3579" s="9" t="s">
        <v>4896</v>
      </c>
      <c r="F3579" s="20" t="s">
        <v>4908</v>
      </c>
      <c r="G3579" t="s">
        <v>4904</v>
      </c>
      <c r="H3579" t="str">
        <f>VLOOKUP(E3579,suppliers!$A$2:$B$18,2,)</f>
        <v>OTHER</v>
      </c>
      <c r="I3579" t="str">
        <f>VLOOKUP(C3579,Table_items[],2,FALSE)</f>
        <v>Dexteem Box Plus 100 Tablet</v>
      </c>
      <c r="J3579" t="str">
        <f>VLOOKUP(C3579,Table_items[],3,FALSE)</f>
        <v>Obat Alergi</v>
      </c>
      <c r="K3579" s="23">
        <f>VLOOKUP(C3579,Table_items[],4,FALSE)</f>
        <v>25322</v>
      </c>
      <c r="L3579" s="23">
        <f>VLOOKUP(C3579,Table_items[],5,FALSE)</f>
        <v>25449</v>
      </c>
    </row>
    <row r="3580" spans="1:12" s="23" customFormat="1" x14ac:dyDescent="0.2">
      <c r="A3580" s="11" t="s">
        <v>3890</v>
      </c>
      <c r="B3580" s="28">
        <v>44409</v>
      </c>
      <c r="C3580" s="13" t="s">
        <v>36</v>
      </c>
      <c r="D3580" s="13">
        <v>1</v>
      </c>
      <c r="E3580" s="9" t="s">
        <v>4896</v>
      </c>
      <c r="F3580" s="20" t="s">
        <v>4908</v>
      </c>
      <c r="G3580" t="s">
        <v>4904</v>
      </c>
      <c r="H3580" t="str">
        <f>VLOOKUP(E3580,suppliers!$A$2:$B$18,2,)</f>
        <v>OTHER</v>
      </c>
      <c r="I3580" t="str">
        <f>VLOOKUP(C3580,Table_items[],2,FALSE)</f>
        <v>Sanmol Paracetamol</v>
      </c>
      <c r="J3580" t="str">
        <f>VLOOKUP(C3580,Table_items[],3,FALSE)</f>
        <v>Obat Sakit Kepala &amp; Demam</v>
      </c>
      <c r="K3580" s="23">
        <f>VLOOKUP(C3580,Table_items[],4,FALSE)</f>
        <v>16100</v>
      </c>
      <c r="L3580" s="23">
        <f>VLOOKUP(C3580,Table_items[],5,FALSE)</f>
        <v>16261</v>
      </c>
    </row>
    <row r="3581" spans="1:12" s="23" customFormat="1" x14ac:dyDescent="0.2">
      <c r="A3581" s="7" t="s">
        <v>3891</v>
      </c>
      <c r="B3581" s="27">
        <v>44409</v>
      </c>
      <c r="C3581" s="9" t="s">
        <v>40</v>
      </c>
      <c r="D3581" s="9">
        <v>67</v>
      </c>
      <c r="E3581" s="9" t="s">
        <v>4896</v>
      </c>
      <c r="F3581" s="20" t="s">
        <v>4908</v>
      </c>
      <c r="G3581" t="s">
        <v>4904</v>
      </c>
      <c r="H3581" t="str">
        <f>VLOOKUP(E3581,suppliers!$A$2:$B$18,2,)</f>
        <v>OTHER</v>
      </c>
      <c r="I3581" t="str">
        <f>VLOOKUP(C3581,Table_items[],2,FALSE)</f>
        <v>Paramex Tablet / Obat</v>
      </c>
      <c r="J3581" t="str">
        <f>VLOOKUP(C3581,Table_items[],3,FALSE)</f>
        <v>Obat Sakit Kepala &amp; Demam</v>
      </c>
      <c r="K3581" s="23">
        <f>VLOOKUP(C3581,Table_items[],4,FALSE)</f>
        <v>2560</v>
      </c>
      <c r="L3581" s="23">
        <f>VLOOKUP(C3581,Table_items[],5,FALSE)</f>
        <v>2586</v>
      </c>
    </row>
    <row r="3582" spans="1:12" s="23" customFormat="1" x14ac:dyDescent="0.2">
      <c r="A3582" s="11" t="s">
        <v>3892</v>
      </c>
      <c r="B3582" s="28">
        <v>44409</v>
      </c>
      <c r="C3582" s="13" t="s">
        <v>20</v>
      </c>
      <c r="D3582" s="13">
        <v>23</v>
      </c>
      <c r="E3582" s="9" t="s">
        <v>4896</v>
      </c>
      <c r="F3582" s="20" t="s">
        <v>4908</v>
      </c>
      <c r="G3582" t="s">
        <v>4904</v>
      </c>
      <c r="H3582" t="str">
        <f>VLOOKUP(E3582,suppliers!$A$2:$B$18,2,)</f>
        <v>OTHER</v>
      </c>
      <c r="I3582" t="str">
        <f>VLOOKUP(C3582,Table_items[],2,FALSE)</f>
        <v>Carditens</v>
      </c>
      <c r="J3582" t="str">
        <f>VLOOKUP(C3582,Table_items[],3,FALSE)</f>
        <v>Obat Hipertensi</v>
      </c>
      <c r="K3582" s="23">
        <f>VLOOKUP(C3582,Table_items[],4,FALSE)</f>
        <v>100000</v>
      </c>
      <c r="L3582" s="23">
        <f>VLOOKUP(C3582,Table_items[],5,FALSE)</f>
        <v>100900</v>
      </c>
    </row>
    <row r="3583" spans="1:12" s="23" customFormat="1" x14ac:dyDescent="0.2">
      <c r="A3583" s="7" t="s">
        <v>3893</v>
      </c>
      <c r="B3583" s="27">
        <v>44409</v>
      </c>
      <c r="C3583" s="9" t="s">
        <v>14</v>
      </c>
      <c r="D3583" s="9">
        <v>41</v>
      </c>
      <c r="E3583" s="9" t="s">
        <v>4896</v>
      </c>
      <c r="F3583" s="20" t="s">
        <v>4908</v>
      </c>
      <c r="G3583" t="s">
        <v>4904</v>
      </c>
      <c r="H3583" t="str">
        <f>VLOOKUP(E3583,suppliers!$A$2:$B$18,2,)</f>
        <v>OTHER</v>
      </c>
      <c r="I3583" t="str">
        <f>VLOOKUP(C3583,Table_items[],2,FALSE)</f>
        <v>Lo Han Kuo Infusion 12</v>
      </c>
      <c r="J3583" t="str">
        <f>VLOOKUP(C3583,Table_items[],3,FALSE)</f>
        <v>Obat Batuk &amp; Pilek</v>
      </c>
      <c r="K3583" s="23">
        <f>VLOOKUP(C3583,Table_items[],4,FALSE)</f>
        <v>23869</v>
      </c>
      <c r="L3583" s="23">
        <f>VLOOKUP(C3583,Table_items[],5,FALSE)</f>
        <v>24179</v>
      </c>
    </row>
    <row r="3584" spans="1:12" s="23" customFormat="1" x14ac:dyDescent="0.2">
      <c r="A3584" s="11" t="s">
        <v>3894</v>
      </c>
      <c r="B3584" s="28">
        <v>44409</v>
      </c>
      <c r="C3584" s="13" t="s">
        <v>35</v>
      </c>
      <c r="D3584" s="13">
        <v>14</v>
      </c>
      <c r="E3584" s="9" t="s">
        <v>4896</v>
      </c>
      <c r="F3584" s="20" t="s">
        <v>4908</v>
      </c>
      <c r="G3584" t="s">
        <v>4904</v>
      </c>
      <c r="H3584" t="str">
        <f>VLOOKUP(E3584,suppliers!$A$2:$B$18,2,)</f>
        <v>OTHER</v>
      </c>
      <c r="I3584" t="str">
        <f>VLOOKUP(C3584,Table_items[],2,FALSE)</f>
        <v>Proris Ibuprofen</v>
      </c>
      <c r="J3584" t="str">
        <f>VLOOKUP(C3584,Table_items[],3,FALSE)</f>
        <v>Obat Sakit Kepala &amp; Demam</v>
      </c>
      <c r="K3584" s="23">
        <f>VLOOKUP(C3584,Table_items[],4,FALSE)</f>
        <v>25000</v>
      </c>
      <c r="L3584" s="23">
        <f>VLOOKUP(C3584,Table_items[],5,FALSE)</f>
        <v>25275</v>
      </c>
    </row>
    <row r="3585" spans="1:12" s="23" customFormat="1" x14ac:dyDescent="0.2">
      <c r="A3585" s="11" t="s">
        <v>3900</v>
      </c>
      <c r="B3585" s="28">
        <v>44410</v>
      </c>
      <c r="C3585" s="13" t="s">
        <v>6</v>
      </c>
      <c r="D3585" s="13">
        <v>3</v>
      </c>
      <c r="E3585" s="9" t="s">
        <v>4896</v>
      </c>
      <c r="F3585" s="20" t="s">
        <v>4908</v>
      </c>
      <c r="G3585" t="s">
        <v>4904</v>
      </c>
      <c r="H3585" t="str">
        <f>VLOOKUP(E3585,suppliers!$A$2:$B$18,2,)</f>
        <v>OTHER</v>
      </c>
      <c r="I3585" t="str">
        <f>VLOOKUP(C3585,Table_items[],2,FALSE)</f>
        <v>Ketoconazole Ogb Dexa</v>
      </c>
      <c r="J3585" t="str">
        <f>VLOOKUP(C3585,Table_items[],3,FALSE)</f>
        <v>Obat Alergi</v>
      </c>
      <c r="K3585" s="23">
        <f>VLOOKUP(C3585,Table_items[],4,FALSE)</f>
        <v>4480</v>
      </c>
      <c r="L3585" s="23">
        <f>VLOOKUP(C3585,Table_items[],5,FALSE)</f>
        <v>4507</v>
      </c>
    </row>
    <row r="3586" spans="1:12" s="23" customFormat="1" x14ac:dyDescent="0.2">
      <c r="A3586" s="7" t="s">
        <v>3901</v>
      </c>
      <c r="B3586" s="27">
        <v>44410</v>
      </c>
      <c r="C3586" s="9" t="s">
        <v>12</v>
      </c>
      <c r="D3586" s="9">
        <v>57</v>
      </c>
      <c r="E3586" s="9" t="s">
        <v>4896</v>
      </c>
      <c r="F3586" s="20" t="s">
        <v>4908</v>
      </c>
      <c r="G3586" t="s">
        <v>4904</v>
      </c>
      <c r="H3586" t="str">
        <f>VLOOKUP(E3586,suppliers!$A$2:$B$18,2,)</f>
        <v>OTHER</v>
      </c>
      <c r="I3586" t="str">
        <f>VLOOKUP(C3586,Table_items[],2,FALSE)</f>
        <v>Decolsen 1 Strip 4 Tablet</v>
      </c>
      <c r="J3586" t="str">
        <f>VLOOKUP(C3586,Table_items[],3,FALSE)</f>
        <v>Obat Batuk &amp; Pilek</v>
      </c>
      <c r="K3586" s="23">
        <f>VLOOKUP(C3586,Table_items[],4,FALSE)</f>
        <v>2886</v>
      </c>
      <c r="L3586" s="23">
        <f>VLOOKUP(C3586,Table_items[],5,FALSE)</f>
        <v>2915</v>
      </c>
    </row>
    <row r="3587" spans="1:12" s="23" customFormat="1" x14ac:dyDescent="0.2">
      <c r="A3587" s="11" t="s">
        <v>3902</v>
      </c>
      <c r="B3587" s="28">
        <v>44410</v>
      </c>
      <c r="C3587" s="13" t="s">
        <v>37</v>
      </c>
      <c r="D3587" s="13">
        <v>1</v>
      </c>
      <c r="E3587" s="9" t="s">
        <v>4896</v>
      </c>
      <c r="F3587" s="20" t="s">
        <v>4908</v>
      </c>
      <c r="G3587" t="s">
        <v>4904</v>
      </c>
      <c r="H3587" t="str">
        <f>VLOOKUP(E3587,suppliers!$A$2:$B$18,2,)</f>
        <v>OTHER</v>
      </c>
      <c r="I3587" t="str">
        <f>VLOOKUP(C3587,Table_items[],2,FALSE)</f>
        <v>Bodrex Extra</v>
      </c>
      <c r="J3587" t="str">
        <f>VLOOKUP(C3587,Table_items[],3,FALSE)</f>
        <v>Obat Sakit Kepala &amp; Demam</v>
      </c>
      <c r="K3587" s="23">
        <f>VLOOKUP(C3587,Table_items[],4,FALSE)</f>
        <v>50788</v>
      </c>
      <c r="L3587" s="23">
        <f>VLOOKUP(C3587,Table_items[],5,FALSE)</f>
        <v>51753</v>
      </c>
    </row>
    <row r="3588" spans="1:12" s="23" customFormat="1" x14ac:dyDescent="0.2">
      <c r="A3588" s="7" t="s">
        <v>3903</v>
      </c>
      <c r="B3588" s="27">
        <v>44410</v>
      </c>
      <c r="C3588" s="9" t="s">
        <v>9</v>
      </c>
      <c r="D3588" s="9">
        <v>33</v>
      </c>
      <c r="E3588" s="9" t="s">
        <v>4896</v>
      </c>
      <c r="F3588" s="20" t="s">
        <v>4908</v>
      </c>
      <c r="G3588" t="s">
        <v>4904</v>
      </c>
      <c r="H3588" t="str">
        <f>VLOOKUP(E3588,suppliers!$A$2:$B$18,2,)</f>
        <v>OTHER</v>
      </c>
      <c r="I3588" t="str">
        <f>VLOOKUP(C3588,Table_items[],2,FALSE)</f>
        <v>Bedak Heroxyn 150 gr</v>
      </c>
      <c r="J3588" t="str">
        <f>VLOOKUP(C3588,Table_items[],3,FALSE)</f>
        <v>Obat Alergi</v>
      </c>
      <c r="K3588" s="23">
        <f>VLOOKUP(C3588,Table_items[],4,FALSE)</f>
        <v>16950</v>
      </c>
      <c r="L3588" s="23">
        <f>VLOOKUP(C3588,Table_items[],5,FALSE)</f>
        <v>17170</v>
      </c>
    </row>
    <row r="3589" spans="1:12" s="23" customFormat="1" x14ac:dyDescent="0.2">
      <c r="A3589" s="11" t="s">
        <v>3904</v>
      </c>
      <c r="B3589" s="28">
        <v>44410</v>
      </c>
      <c r="C3589" s="13" t="s">
        <v>9</v>
      </c>
      <c r="D3589" s="13">
        <v>75</v>
      </c>
      <c r="E3589" s="9" t="s">
        <v>4896</v>
      </c>
      <c r="F3589" s="20" t="s">
        <v>4908</v>
      </c>
      <c r="G3589" t="s">
        <v>4904</v>
      </c>
      <c r="H3589" t="str">
        <f>VLOOKUP(E3589,suppliers!$A$2:$B$18,2,)</f>
        <v>OTHER</v>
      </c>
      <c r="I3589" t="str">
        <f>VLOOKUP(C3589,Table_items[],2,FALSE)</f>
        <v>Bedak Heroxyn 150 gr</v>
      </c>
      <c r="J3589" t="str">
        <f>VLOOKUP(C3589,Table_items[],3,FALSE)</f>
        <v>Obat Alergi</v>
      </c>
      <c r="K3589" s="23">
        <f>VLOOKUP(C3589,Table_items[],4,FALSE)</f>
        <v>16950</v>
      </c>
      <c r="L3589" s="23">
        <f>VLOOKUP(C3589,Table_items[],5,FALSE)</f>
        <v>17170</v>
      </c>
    </row>
    <row r="3590" spans="1:12" s="23" customFormat="1" x14ac:dyDescent="0.2">
      <c r="A3590" s="7" t="s">
        <v>3905</v>
      </c>
      <c r="B3590" s="27">
        <v>44410</v>
      </c>
      <c r="C3590" s="9" t="s">
        <v>30</v>
      </c>
      <c r="D3590" s="9">
        <v>9</v>
      </c>
      <c r="E3590" s="9" t="s">
        <v>4896</v>
      </c>
      <c r="F3590" s="20" t="s">
        <v>4908</v>
      </c>
      <c r="G3590" t="s">
        <v>4904</v>
      </c>
      <c r="H3590" t="str">
        <f>VLOOKUP(E3590,suppliers!$A$2:$B$18,2,)</f>
        <v>OTHER</v>
      </c>
      <c r="I3590" t="str">
        <f>VLOOKUP(C3590,Table_items[],2,FALSE)</f>
        <v>Koolfever</v>
      </c>
      <c r="J3590" t="str">
        <f>VLOOKUP(C3590,Table_items[],3,FALSE)</f>
        <v>Obat Sakit Kepala &amp; Demam</v>
      </c>
      <c r="K3590" s="23">
        <f>VLOOKUP(C3590,Table_items[],4,FALSE)</f>
        <v>7500</v>
      </c>
      <c r="L3590" s="23">
        <f>VLOOKUP(C3590,Table_items[],5,FALSE)</f>
        <v>7620</v>
      </c>
    </row>
    <row r="3591" spans="1:12" s="23" customFormat="1" x14ac:dyDescent="0.2">
      <c r="A3591" s="11" t="s">
        <v>3906</v>
      </c>
      <c r="B3591" s="28">
        <v>44410</v>
      </c>
      <c r="C3591" s="13" t="s">
        <v>30</v>
      </c>
      <c r="D3591" s="13">
        <v>31</v>
      </c>
      <c r="E3591" s="9" t="s">
        <v>4896</v>
      </c>
      <c r="F3591" s="20" t="s">
        <v>4908</v>
      </c>
      <c r="G3591" t="s">
        <v>4904</v>
      </c>
      <c r="H3591" t="str">
        <f>VLOOKUP(E3591,suppliers!$A$2:$B$18,2,)</f>
        <v>OTHER</v>
      </c>
      <c r="I3591" t="str">
        <f>VLOOKUP(C3591,Table_items[],2,FALSE)</f>
        <v>Koolfever</v>
      </c>
      <c r="J3591" t="str">
        <f>VLOOKUP(C3591,Table_items[],3,FALSE)</f>
        <v>Obat Sakit Kepala &amp; Demam</v>
      </c>
      <c r="K3591" s="23">
        <f>VLOOKUP(C3591,Table_items[],4,FALSE)</f>
        <v>7500</v>
      </c>
      <c r="L3591" s="23">
        <f>VLOOKUP(C3591,Table_items[],5,FALSE)</f>
        <v>7620</v>
      </c>
    </row>
    <row r="3592" spans="1:12" s="23" customFormat="1" x14ac:dyDescent="0.2">
      <c r="A3592" s="7" t="s">
        <v>3907</v>
      </c>
      <c r="B3592" s="27">
        <v>44410</v>
      </c>
      <c r="C3592" s="9" t="s">
        <v>20</v>
      </c>
      <c r="D3592" s="9">
        <v>11</v>
      </c>
      <c r="E3592" s="9" t="s">
        <v>4896</v>
      </c>
      <c r="F3592" s="20" t="s">
        <v>4908</v>
      </c>
      <c r="G3592" t="s">
        <v>4904</v>
      </c>
      <c r="H3592" t="str">
        <f>VLOOKUP(E3592,suppliers!$A$2:$B$18,2,)</f>
        <v>OTHER</v>
      </c>
      <c r="I3592" t="str">
        <f>VLOOKUP(C3592,Table_items[],2,FALSE)</f>
        <v>Carditens</v>
      </c>
      <c r="J3592" t="str">
        <f>VLOOKUP(C3592,Table_items[],3,FALSE)</f>
        <v>Obat Hipertensi</v>
      </c>
      <c r="K3592" s="23">
        <f>VLOOKUP(C3592,Table_items[],4,FALSE)</f>
        <v>100000</v>
      </c>
      <c r="L3592" s="23">
        <f>VLOOKUP(C3592,Table_items[],5,FALSE)</f>
        <v>100900</v>
      </c>
    </row>
    <row r="3593" spans="1:12" s="23" customFormat="1" x14ac:dyDescent="0.2">
      <c r="A3593" s="11" t="s">
        <v>3908</v>
      </c>
      <c r="B3593" s="28">
        <v>44410</v>
      </c>
      <c r="C3593" s="13" t="s">
        <v>18</v>
      </c>
      <c r="D3593" s="13">
        <v>8</v>
      </c>
      <c r="E3593" s="9" t="s">
        <v>4896</v>
      </c>
      <c r="F3593" s="20" t="s">
        <v>4908</v>
      </c>
      <c r="G3593" t="s">
        <v>4904</v>
      </c>
      <c r="H3593" t="str">
        <f>VLOOKUP(E3593,suppliers!$A$2:$B$18,2,)</f>
        <v>OTHER</v>
      </c>
      <c r="I3593" t="str">
        <f>VLOOKUP(C3593,Table_items[],2,FALSE)</f>
        <v>Konidin 4 Tablet</v>
      </c>
      <c r="J3593" t="str">
        <f>VLOOKUP(C3593,Table_items[],3,FALSE)</f>
        <v>Obat Batuk &amp; Pilek</v>
      </c>
      <c r="K3593" s="23">
        <f>VLOOKUP(C3593,Table_items[],4,FALSE)</f>
        <v>2460</v>
      </c>
      <c r="L3593" s="23">
        <f>VLOOKUP(C3593,Table_items[],5,FALSE)</f>
        <v>2490</v>
      </c>
    </row>
    <row r="3594" spans="1:12" s="23" customFormat="1" x14ac:dyDescent="0.2">
      <c r="A3594" s="7" t="s">
        <v>3909</v>
      </c>
      <c r="B3594" s="27">
        <v>44411</v>
      </c>
      <c r="C3594" s="9" t="s">
        <v>37</v>
      </c>
      <c r="D3594" s="9">
        <v>23</v>
      </c>
      <c r="E3594" s="9" t="s">
        <v>4896</v>
      </c>
      <c r="F3594" s="20" t="s">
        <v>4908</v>
      </c>
      <c r="G3594" t="s">
        <v>4904</v>
      </c>
      <c r="H3594" t="str">
        <f>VLOOKUP(E3594,suppliers!$A$2:$B$18,2,)</f>
        <v>OTHER</v>
      </c>
      <c r="I3594" t="str">
        <f>VLOOKUP(C3594,Table_items[],2,FALSE)</f>
        <v>Bodrex Extra</v>
      </c>
      <c r="J3594" t="str">
        <f>VLOOKUP(C3594,Table_items[],3,FALSE)</f>
        <v>Obat Sakit Kepala &amp; Demam</v>
      </c>
      <c r="K3594" s="23">
        <f>VLOOKUP(C3594,Table_items[],4,FALSE)</f>
        <v>50788</v>
      </c>
      <c r="L3594" s="23">
        <f>VLOOKUP(C3594,Table_items[],5,FALSE)</f>
        <v>51753</v>
      </c>
    </row>
    <row r="3595" spans="1:12" s="23" customFormat="1" x14ac:dyDescent="0.2">
      <c r="A3595" s="11" t="s">
        <v>3910</v>
      </c>
      <c r="B3595" s="28">
        <v>44411</v>
      </c>
      <c r="C3595" s="13" t="s">
        <v>9</v>
      </c>
      <c r="D3595" s="13">
        <v>48</v>
      </c>
      <c r="E3595" s="9" t="s">
        <v>4896</v>
      </c>
      <c r="F3595" s="20" t="s">
        <v>4908</v>
      </c>
      <c r="G3595" t="s">
        <v>4904</v>
      </c>
      <c r="H3595" t="str">
        <f>VLOOKUP(E3595,suppliers!$A$2:$B$18,2,)</f>
        <v>OTHER</v>
      </c>
      <c r="I3595" t="str">
        <f>VLOOKUP(C3595,Table_items[],2,FALSE)</f>
        <v>Bedak Heroxyn 150 gr</v>
      </c>
      <c r="J3595" t="str">
        <f>VLOOKUP(C3595,Table_items[],3,FALSE)</f>
        <v>Obat Alergi</v>
      </c>
      <c r="K3595" s="23">
        <f>VLOOKUP(C3595,Table_items[],4,FALSE)</f>
        <v>16950</v>
      </c>
      <c r="L3595" s="23">
        <f>VLOOKUP(C3595,Table_items[],5,FALSE)</f>
        <v>17170</v>
      </c>
    </row>
    <row r="3596" spans="1:12" s="23" customFormat="1" x14ac:dyDescent="0.2">
      <c r="A3596" s="7" t="s">
        <v>3911</v>
      </c>
      <c r="B3596" s="27">
        <v>44411</v>
      </c>
      <c r="C3596" s="9" t="s">
        <v>9</v>
      </c>
      <c r="D3596" s="9">
        <v>68</v>
      </c>
      <c r="E3596" s="9" t="s">
        <v>4896</v>
      </c>
      <c r="F3596" s="20" t="s">
        <v>4908</v>
      </c>
      <c r="G3596" t="s">
        <v>4904</v>
      </c>
      <c r="H3596" t="str">
        <f>VLOOKUP(E3596,suppliers!$A$2:$B$18,2,)</f>
        <v>OTHER</v>
      </c>
      <c r="I3596" t="str">
        <f>VLOOKUP(C3596,Table_items[],2,FALSE)</f>
        <v>Bedak Heroxyn 150 gr</v>
      </c>
      <c r="J3596" t="str">
        <f>VLOOKUP(C3596,Table_items[],3,FALSE)</f>
        <v>Obat Alergi</v>
      </c>
      <c r="K3596" s="23">
        <f>VLOOKUP(C3596,Table_items[],4,FALSE)</f>
        <v>16950</v>
      </c>
      <c r="L3596" s="23">
        <f>VLOOKUP(C3596,Table_items[],5,FALSE)</f>
        <v>17170</v>
      </c>
    </row>
    <row r="3597" spans="1:12" s="23" customFormat="1" x14ac:dyDescent="0.2">
      <c r="A3597" s="11" t="s">
        <v>3912</v>
      </c>
      <c r="B3597" s="28">
        <v>44411</v>
      </c>
      <c r="C3597" s="13" t="s">
        <v>36</v>
      </c>
      <c r="D3597" s="13">
        <v>15</v>
      </c>
      <c r="E3597" s="9" t="s">
        <v>4896</v>
      </c>
      <c r="F3597" s="20" t="s">
        <v>4908</v>
      </c>
      <c r="G3597" t="s">
        <v>4904</v>
      </c>
      <c r="H3597" t="str">
        <f>VLOOKUP(E3597,suppliers!$A$2:$B$18,2,)</f>
        <v>OTHER</v>
      </c>
      <c r="I3597" t="str">
        <f>VLOOKUP(C3597,Table_items[],2,FALSE)</f>
        <v>Sanmol Paracetamol</v>
      </c>
      <c r="J3597" t="str">
        <f>VLOOKUP(C3597,Table_items[],3,FALSE)</f>
        <v>Obat Sakit Kepala &amp; Demam</v>
      </c>
      <c r="K3597" s="23">
        <f>VLOOKUP(C3597,Table_items[],4,FALSE)</f>
        <v>16100</v>
      </c>
      <c r="L3597" s="23">
        <f>VLOOKUP(C3597,Table_items[],5,FALSE)</f>
        <v>16261</v>
      </c>
    </row>
    <row r="3598" spans="1:12" s="23" customFormat="1" x14ac:dyDescent="0.2">
      <c r="A3598" s="7" t="s">
        <v>3913</v>
      </c>
      <c r="B3598" s="27">
        <v>44411</v>
      </c>
      <c r="C3598" s="9" t="s">
        <v>20</v>
      </c>
      <c r="D3598" s="9">
        <v>30</v>
      </c>
      <c r="E3598" s="9" t="s">
        <v>4896</v>
      </c>
      <c r="F3598" s="20" t="s">
        <v>4908</v>
      </c>
      <c r="G3598" t="s">
        <v>4904</v>
      </c>
      <c r="H3598" t="str">
        <f>VLOOKUP(E3598,suppliers!$A$2:$B$18,2,)</f>
        <v>OTHER</v>
      </c>
      <c r="I3598" t="str">
        <f>VLOOKUP(C3598,Table_items[],2,FALSE)</f>
        <v>Carditens</v>
      </c>
      <c r="J3598" t="str">
        <f>VLOOKUP(C3598,Table_items[],3,FALSE)</f>
        <v>Obat Hipertensi</v>
      </c>
      <c r="K3598" s="23">
        <f>VLOOKUP(C3598,Table_items[],4,FALSE)</f>
        <v>100000</v>
      </c>
      <c r="L3598" s="23">
        <f>VLOOKUP(C3598,Table_items[],5,FALSE)</f>
        <v>100900</v>
      </c>
    </row>
    <row r="3599" spans="1:12" s="23" customFormat="1" x14ac:dyDescent="0.2">
      <c r="A3599" s="11" t="s">
        <v>3914</v>
      </c>
      <c r="B3599" s="28">
        <v>44411</v>
      </c>
      <c r="C3599" s="13" t="s">
        <v>17</v>
      </c>
      <c r="D3599" s="13">
        <v>50</v>
      </c>
      <c r="E3599" s="9" t="s">
        <v>4896</v>
      </c>
      <c r="F3599" s="20" t="s">
        <v>4908</v>
      </c>
      <c r="G3599" t="s">
        <v>4904</v>
      </c>
      <c r="H3599" t="str">
        <f>VLOOKUP(E3599,suppliers!$A$2:$B$18,2,)</f>
        <v>OTHER</v>
      </c>
      <c r="I3599" t="str">
        <f>VLOOKUP(C3599,Table_items[],2,FALSE)</f>
        <v>Vicks Inhaler 0.5 mL</v>
      </c>
      <c r="J3599" t="str">
        <f>VLOOKUP(C3599,Table_items[],3,FALSE)</f>
        <v>Obat Batuk &amp; Pilek</v>
      </c>
      <c r="K3599" s="23">
        <f>VLOOKUP(C3599,Table_items[],4,FALSE)</f>
        <v>16155</v>
      </c>
      <c r="L3599" s="23">
        <f>VLOOKUP(C3599,Table_items[],5,FALSE)</f>
        <v>16430</v>
      </c>
    </row>
    <row r="3600" spans="1:12" s="23" customFormat="1" x14ac:dyDescent="0.2">
      <c r="A3600" s="7" t="s">
        <v>3915</v>
      </c>
      <c r="B3600" s="27">
        <v>44411</v>
      </c>
      <c r="C3600" s="9" t="s">
        <v>14</v>
      </c>
      <c r="D3600" s="9">
        <v>38</v>
      </c>
      <c r="E3600" s="9" t="s">
        <v>4896</v>
      </c>
      <c r="F3600" s="20" t="s">
        <v>4908</v>
      </c>
      <c r="G3600" t="s">
        <v>4904</v>
      </c>
      <c r="H3600" t="str">
        <f>VLOOKUP(E3600,suppliers!$A$2:$B$18,2,)</f>
        <v>OTHER</v>
      </c>
      <c r="I3600" t="str">
        <f>VLOOKUP(C3600,Table_items[],2,FALSE)</f>
        <v>Lo Han Kuo Infusion 12</v>
      </c>
      <c r="J3600" t="str">
        <f>VLOOKUP(C3600,Table_items[],3,FALSE)</f>
        <v>Obat Batuk &amp; Pilek</v>
      </c>
      <c r="K3600" s="23">
        <f>VLOOKUP(C3600,Table_items[],4,FALSE)</f>
        <v>23869</v>
      </c>
      <c r="L3600" s="23">
        <f>VLOOKUP(C3600,Table_items[],5,FALSE)</f>
        <v>24179</v>
      </c>
    </row>
    <row r="3601" spans="1:12" s="23" customFormat="1" x14ac:dyDescent="0.2">
      <c r="A3601" s="11" t="s">
        <v>3916</v>
      </c>
      <c r="B3601" s="28">
        <v>44411</v>
      </c>
      <c r="C3601" s="13" t="s">
        <v>14</v>
      </c>
      <c r="D3601" s="13">
        <v>476</v>
      </c>
      <c r="E3601" s="9" t="s">
        <v>4896</v>
      </c>
      <c r="F3601" s="20" t="s">
        <v>4908</v>
      </c>
      <c r="G3601" t="s">
        <v>4904</v>
      </c>
      <c r="H3601" t="str">
        <f>VLOOKUP(E3601,suppliers!$A$2:$B$18,2,)</f>
        <v>OTHER</v>
      </c>
      <c r="I3601" t="str">
        <f>VLOOKUP(C3601,Table_items[],2,FALSE)</f>
        <v>Lo Han Kuo Infusion 12</v>
      </c>
      <c r="J3601" t="str">
        <f>VLOOKUP(C3601,Table_items[],3,FALSE)</f>
        <v>Obat Batuk &amp; Pilek</v>
      </c>
      <c r="K3601" s="23">
        <f>VLOOKUP(C3601,Table_items[],4,FALSE)</f>
        <v>23869</v>
      </c>
      <c r="L3601" s="23">
        <f>VLOOKUP(C3601,Table_items[],5,FALSE)</f>
        <v>24179</v>
      </c>
    </row>
    <row r="3602" spans="1:12" s="23" customFormat="1" x14ac:dyDescent="0.2">
      <c r="A3602" s="7" t="s">
        <v>3917</v>
      </c>
      <c r="B3602" s="27">
        <v>44412</v>
      </c>
      <c r="C3602" s="9" t="s">
        <v>12</v>
      </c>
      <c r="D3602" s="9">
        <v>41</v>
      </c>
      <c r="E3602" s="9" t="s">
        <v>4896</v>
      </c>
      <c r="F3602" s="20" t="s">
        <v>4908</v>
      </c>
      <c r="G3602" t="s">
        <v>4904</v>
      </c>
      <c r="H3602" t="str">
        <f>VLOOKUP(E3602,suppliers!$A$2:$B$18,2,)</f>
        <v>OTHER</v>
      </c>
      <c r="I3602" t="str">
        <f>VLOOKUP(C3602,Table_items[],2,FALSE)</f>
        <v>Decolsen 1 Strip 4 Tablet</v>
      </c>
      <c r="J3602" t="str">
        <f>VLOOKUP(C3602,Table_items[],3,FALSE)</f>
        <v>Obat Batuk &amp; Pilek</v>
      </c>
      <c r="K3602" s="23">
        <f>VLOOKUP(C3602,Table_items[],4,FALSE)</f>
        <v>2886</v>
      </c>
      <c r="L3602" s="23">
        <f>VLOOKUP(C3602,Table_items[],5,FALSE)</f>
        <v>2915</v>
      </c>
    </row>
    <row r="3603" spans="1:12" s="23" customFormat="1" x14ac:dyDescent="0.2">
      <c r="A3603" s="11" t="s">
        <v>3918</v>
      </c>
      <c r="B3603" s="28">
        <v>44412</v>
      </c>
      <c r="C3603" s="13" t="s">
        <v>9</v>
      </c>
      <c r="D3603" s="13">
        <v>52</v>
      </c>
      <c r="E3603" s="9" t="s">
        <v>4896</v>
      </c>
      <c r="F3603" s="20" t="s">
        <v>4908</v>
      </c>
      <c r="G3603" t="s">
        <v>4904</v>
      </c>
      <c r="H3603" t="str">
        <f>VLOOKUP(E3603,suppliers!$A$2:$B$18,2,)</f>
        <v>OTHER</v>
      </c>
      <c r="I3603" t="str">
        <f>VLOOKUP(C3603,Table_items[],2,FALSE)</f>
        <v>Bedak Heroxyn 150 gr</v>
      </c>
      <c r="J3603" t="str">
        <f>VLOOKUP(C3603,Table_items[],3,FALSE)</f>
        <v>Obat Alergi</v>
      </c>
      <c r="K3603" s="23">
        <f>VLOOKUP(C3603,Table_items[],4,FALSE)</f>
        <v>16950</v>
      </c>
      <c r="L3603" s="23">
        <f>VLOOKUP(C3603,Table_items[],5,FALSE)</f>
        <v>17170</v>
      </c>
    </row>
    <row r="3604" spans="1:12" s="23" customFormat="1" x14ac:dyDescent="0.2">
      <c r="A3604" s="7" t="s">
        <v>3919</v>
      </c>
      <c r="B3604" s="27">
        <v>44412</v>
      </c>
      <c r="C3604" s="9" t="s">
        <v>41</v>
      </c>
      <c r="D3604" s="9">
        <v>16</v>
      </c>
      <c r="E3604" s="9" t="s">
        <v>4896</v>
      </c>
      <c r="F3604" s="20" t="s">
        <v>4908</v>
      </c>
      <c r="G3604" t="s">
        <v>4904</v>
      </c>
      <c r="H3604" t="str">
        <f>VLOOKUP(E3604,suppliers!$A$2:$B$18,2,)</f>
        <v>OTHER</v>
      </c>
      <c r="I3604" t="str">
        <f>VLOOKUP(C3604,Table_items[],2,FALSE)</f>
        <v>Otilon Ear Drops 8 mL</v>
      </c>
      <c r="J3604" t="str">
        <f>VLOOKUP(C3604,Table_items[],3,FALSE)</f>
        <v>Obat Telinga</v>
      </c>
      <c r="K3604" s="23">
        <f>VLOOKUP(C3604,Table_items[],4,FALSE)</f>
        <v>55000</v>
      </c>
      <c r="L3604" s="23">
        <f>VLOOKUP(C3604,Table_items[],5,FALSE)</f>
        <v>55935</v>
      </c>
    </row>
    <row r="3605" spans="1:12" s="23" customFormat="1" x14ac:dyDescent="0.2">
      <c r="A3605" s="11" t="s">
        <v>3920</v>
      </c>
      <c r="B3605" s="28">
        <v>44412</v>
      </c>
      <c r="C3605" s="13" t="s">
        <v>22</v>
      </c>
      <c r="D3605" s="13">
        <v>10</v>
      </c>
      <c r="E3605" s="9" t="s">
        <v>4896</v>
      </c>
      <c r="F3605" s="20" t="s">
        <v>4908</v>
      </c>
      <c r="G3605" t="s">
        <v>4904</v>
      </c>
      <c r="H3605" t="str">
        <f>VLOOKUP(E3605,suppliers!$A$2:$B$18,2,)</f>
        <v>OTHER</v>
      </c>
      <c r="I3605" t="str">
        <f>VLOOKUP(C3605,Table_items[],2,FALSE)</f>
        <v>Candesartan Ogb Dexa</v>
      </c>
      <c r="J3605" t="str">
        <f>VLOOKUP(C3605,Table_items[],3,FALSE)</f>
        <v>Obat Hipertensi</v>
      </c>
      <c r="K3605" s="23">
        <f>VLOOKUP(C3605,Table_items[],4,FALSE)</f>
        <v>5000</v>
      </c>
      <c r="L3605" s="23">
        <f>VLOOKUP(C3605,Table_items[],5,FALSE)</f>
        <v>5095</v>
      </c>
    </row>
    <row r="3606" spans="1:12" s="23" customFormat="1" x14ac:dyDescent="0.2">
      <c r="A3606" s="7" t="s">
        <v>3921</v>
      </c>
      <c r="B3606" s="27">
        <v>44412</v>
      </c>
      <c r="C3606" s="9" t="s">
        <v>10</v>
      </c>
      <c r="D3606" s="9">
        <v>34</v>
      </c>
      <c r="E3606" s="9" t="s">
        <v>4896</v>
      </c>
      <c r="F3606" s="20" t="s">
        <v>4908</v>
      </c>
      <c r="G3606" t="s">
        <v>4904</v>
      </c>
      <c r="H3606" t="str">
        <f>VLOOKUP(E3606,suppliers!$A$2:$B$18,2,)</f>
        <v>OTHER</v>
      </c>
      <c r="I3606" t="str">
        <f>VLOOKUP(C3606,Table_items[],2,FALSE)</f>
        <v>Dexteem Box Plus 100 Tablet</v>
      </c>
      <c r="J3606" t="str">
        <f>VLOOKUP(C3606,Table_items[],3,FALSE)</f>
        <v>Obat Alergi</v>
      </c>
      <c r="K3606" s="23">
        <f>VLOOKUP(C3606,Table_items[],4,FALSE)</f>
        <v>25322</v>
      </c>
      <c r="L3606" s="23">
        <f>VLOOKUP(C3606,Table_items[],5,FALSE)</f>
        <v>25449</v>
      </c>
    </row>
    <row r="3607" spans="1:12" s="23" customFormat="1" x14ac:dyDescent="0.2">
      <c r="A3607" s="11" t="s">
        <v>3922</v>
      </c>
      <c r="B3607" s="28">
        <v>44412</v>
      </c>
      <c r="C3607" s="13" t="s">
        <v>36</v>
      </c>
      <c r="D3607" s="13">
        <v>17</v>
      </c>
      <c r="E3607" s="9" t="s">
        <v>4896</v>
      </c>
      <c r="F3607" s="20" t="s">
        <v>4908</v>
      </c>
      <c r="G3607" t="s">
        <v>4904</v>
      </c>
      <c r="H3607" t="str">
        <f>VLOOKUP(E3607,suppliers!$A$2:$B$18,2,)</f>
        <v>OTHER</v>
      </c>
      <c r="I3607" t="str">
        <f>VLOOKUP(C3607,Table_items[],2,FALSE)</f>
        <v>Sanmol Paracetamol</v>
      </c>
      <c r="J3607" t="str">
        <f>VLOOKUP(C3607,Table_items[],3,FALSE)</f>
        <v>Obat Sakit Kepala &amp; Demam</v>
      </c>
      <c r="K3607" s="23">
        <f>VLOOKUP(C3607,Table_items[],4,FALSE)</f>
        <v>16100</v>
      </c>
      <c r="L3607" s="23">
        <f>VLOOKUP(C3607,Table_items[],5,FALSE)</f>
        <v>16261</v>
      </c>
    </row>
    <row r="3608" spans="1:12" s="23" customFormat="1" x14ac:dyDescent="0.2">
      <c r="A3608" s="7" t="s">
        <v>3923</v>
      </c>
      <c r="B3608" s="27">
        <v>44412</v>
      </c>
      <c r="C3608" s="9" t="s">
        <v>11</v>
      </c>
      <c r="D3608" s="9">
        <v>1</v>
      </c>
      <c r="E3608" s="9" t="s">
        <v>4896</v>
      </c>
      <c r="F3608" s="20" t="s">
        <v>4908</v>
      </c>
      <c r="G3608" t="s">
        <v>4904</v>
      </c>
      <c r="H3608" t="str">
        <f>VLOOKUP(E3608,suppliers!$A$2:$B$18,2,)</f>
        <v>OTHER</v>
      </c>
      <c r="I3608" t="str">
        <f>VLOOKUP(C3608,Table_items[],2,FALSE)</f>
        <v>Neozep Forte 1 Strip 4 Tablet</v>
      </c>
      <c r="J3608" t="str">
        <f>VLOOKUP(C3608,Table_items[],3,FALSE)</f>
        <v>Obat Batuk &amp; Pilek</v>
      </c>
      <c r="K3608" s="23">
        <f>VLOOKUP(C3608,Table_items[],4,FALSE)</f>
        <v>2324</v>
      </c>
      <c r="L3608" s="23">
        <f>VLOOKUP(C3608,Table_items[],5,FALSE)</f>
        <v>2338</v>
      </c>
    </row>
    <row r="3609" spans="1:12" s="23" customFormat="1" x14ac:dyDescent="0.2">
      <c r="A3609" s="11" t="s">
        <v>3924</v>
      </c>
      <c r="B3609" s="28">
        <v>44413</v>
      </c>
      <c r="C3609" s="13" t="s">
        <v>9</v>
      </c>
      <c r="D3609" s="13">
        <v>31</v>
      </c>
      <c r="E3609" s="9" t="s">
        <v>4896</v>
      </c>
      <c r="F3609" s="20" t="s">
        <v>4908</v>
      </c>
      <c r="G3609" t="s">
        <v>4904</v>
      </c>
      <c r="H3609" t="str">
        <f>VLOOKUP(E3609,suppliers!$A$2:$B$18,2,)</f>
        <v>OTHER</v>
      </c>
      <c r="I3609" t="str">
        <f>VLOOKUP(C3609,Table_items[],2,FALSE)</f>
        <v>Bedak Heroxyn 150 gr</v>
      </c>
      <c r="J3609" t="str">
        <f>VLOOKUP(C3609,Table_items[],3,FALSE)</f>
        <v>Obat Alergi</v>
      </c>
      <c r="K3609" s="23">
        <f>VLOOKUP(C3609,Table_items[],4,FALSE)</f>
        <v>16950</v>
      </c>
      <c r="L3609" s="23">
        <f>VLOOKUP(C3609,Table_items[],5,FALSE)</f>
        <v>17170</v>
      </c>
    </row>
    <row r="3610" spans="1:12" s="23" customFormat="1" x14ac:dyDescent="0.2">
      <c r="A3610" s="7" t="s">
        <v>3925</v>
      </c>
      <c r="B3610" s="27">
        <v>44413</v>
      </c>
      <c r="C3610" s="9" t="s">
        <v>41</v>
      </c>
      <c r="D3610" s="9">
        <v>36</v>
      </c>
      <c r="E3610" s="9" t="s">
        <v>4896</v>
      </c>
      <c r="F3610" s="20" t="s">
        <v>4908</v>
      </c>
      <c r="G3610" t="s">
        <v>4904</v>
      </c>
      <c r="H3610" t="str">
        <f>VLOOKUP(E3610,suppliers!$A$2:$B$18,2,)</f>
        <v>OTHER</v>
      </c>
      <c r="I3610" t="str">
        <f>VLOOKUP(C3610,Table_items[],2,FALSE)</f>
        <v>Otilon Ear Drops 8 mL</v>
      </c>
      <c r="J3610" t="str">
        <f>VLOOKUP(C3610,Table_items[],3,FALSE)</f>
        <v>Obat Telinga</v>
      </c>
      <c r="K3610" s="23">
        <f>VLOOKUP(C3610,Table_items[],4,FALSE)</f>
        <v>55000</v>
      </c>
      <c r="L3610" s="23">
        <f>VLOOKUP(C3610,Table_items[],5,FALSE)</f>
        <v>55935</v>
      </c>
    </row>
    <row r="3611" spans="1:12" s="23" customFormat="1" x14ac:dyDescent="0.2">
      <c r="A3611" s="11" t="s">
        <v>3926</v>
      </c>
      <c r="B3611" s="28">
        <v>44413</v>
      </c>
      <c r="C3611" s="13" t="s">
        <v>41</v>
      </c>
      <c r="D3611" s="13">
        <v>2</v>
      </c>
      <c r="E3611" s="9" t="s">
        <v>4896</v>
      </c>
      <c r="F3611" s="20" t="s">
        <v>4908</v>
      </c>
      <c r="G3611" t="s">
        <v>4904</v>
      </c>
      <c r="H3611" t="str">
        <f>VLOOKUP(E3611,suppliers!$A$2:$B$18,2,)</f>
        <v>OTHER</v>
      </c>
      <c r="I3611" t="str">
        <f>VLOOKUP(C3611,Table_items[],2,FALSE)</f>
        <v>Otilon Ear Drops 8 mL</v>
      </c>
      <c r="J3611" t="str">
        <f>VLOOKUP(C3611,Table_items[],3,FALSE)</f>
        <v>Obat Telinga</v>
      </c>
      <c r="K3611" s="23">
        <f>VLOOKUP(C3611,Table_items[],4,FALSE)</f>
        <v>55000</v>
      </c>
      <c r="L3611" s="23">
        <f>VLOOKUP(C3611,Table_items[],5,FALSE)</f>
        <v>55935</v>
      </c>
    </row>
    <row r="3612" spans="1:12" s="23" customFormat="1" x14ac:dyDescent="0.2">
      <c r="A3612" s="7" t="s">
        <v>3927</v>
      </c>
      <c r="B3612" s="27">
        <v>44413</v>
      </c>
      <c r="C3612" s="9" t="s">
        <v>36</v>
      </c>
      <c r="D3612" s="9">
        <v>8</v>
      </c>
      <c r="E3612" s="9" t="s">
        <v>4896</v>
      </c>
      <c r="F3612" s="20" t="s">
        <v>4908</v>
      </c>
      <c r="G3612" t="s">
        <v>4904</v>
      </c>
      <c r="H3612" t="str">
        <f>VLOOKUP(E3612,suppliers!$A$2:$B$18,2,)</f>
        <v>OTHER</v>
      </c>
      <c r="I3612" t="str">
        <f>VLOOKUP(C3612,Table_items[],2,FALSE)</f>
        <v>Sanmol Paracetamol</v>
      </c>
      <c r="J3612" t="str">
        <f>VLOOKUP(C3612,Table_items[],3,FALSE)</f>
        <v>Obat Sakit Kepala &amp; Demam</v>
      </c>
      <c r="K3612" s="23">
        <f>VLOOKUP(C3612,Table_items[],4,FALSE)</f>
        <v>16100</v>
      </c>
      <c r="L3612" s="23">
        <f>VLOOKUP(C3612,Table_items[],5,FALSE)</f>
        <v>16261</v>
      </c>
    </row>
    <row r="3613" spans="1:12" s="23" customFormat="1" x14ac:dyDescent="0.2">
      <c r="A3613" s="11" t="s">
        <v>3928</v>
      </c>
      <c r="B3613" s="28">
        <v>44413</v>
      </c>
      <c r="C3613" s="13" t="s">
        <v>36</v>
      </c>
      <c r="D3613" s="13">
        <v>24</v>
      </c>
      <c r="E3613" s="9" t="s">
        <v>4896</v>
      </c>
      <c r="F3613" s="20" t="s">
        <v>4908</v>
      </c>
      <c r="G3613" t="s">
        <v>4904</v>
      </c>
      <c r="H3613" t="str">
        <f>VLOOKUP(E3613,suppliers!$A$2:$B$18,2,)</f>
        <v>OTHER</v>
      </c>
      <c r="I3613" t="str">
        <f>VLOOKUP(C3613,Table_items[],2,FALSE)</f>
        <v>Sanmol Paracetamol</v>
      </c>
      <c r="J3613" t="str">
        <f>VLOOKUP(C3613,Table_items[],3,FALSE)</f>
        <v>Obat Sakit Kepala &amp; Demam</v>
      </c>
      <c r="K3613" s="23">
        <f>VLOOKUP(C3613,Table_items[],4,FALSE)</f>
        <v>16100</v>
      </c>
      <c r="L3613" s="23">
        <f>VLOOKUP(C3613,Table_items[],5,FALSE)</f>
        <v>16261</v>
      </c>
    </row>
    <row r="3614" spans="1:12" s="23" customFormat="1" x14ac:dyDescent="0.2">
      <c r="A3614" s="7" t="s">
        <v>3929</v>
      </c>
      <c r="B3614" s="27">
        <v>44413</v>
      </c>
      <c r="C3614" s="9" t="s">
        <v>40</v>
      </c>
      <c r="D3614" s="9">
        <v>70</v>
      </c>
      <c r="E3614" s="9" t="s">
        <v>4896</v>
      </c>
      <c r="F3614" s="20" t="s">
        <v>4908</v>
      </c>
      <c r="G3614" t="s">
        <v>4904</v>
      </c>
      <c r="H3614" t="str">
        <f>VLOOKUP(E3614,suppliers!$A$2:$B$18,2,)</f>
        <v>OTHER</v>
      </c>
      <c r="I3614" t="str">
        <f>VLOOKUP(C3614,Table_items[],2,FALSE)</f>
        <v>Paramex Tablet / Obat</v>
      </c>
      <c r="J3614" t="str">
        <f>VLOOKUP(C3614,Table_items[],3,FALSE)</f>
        <v>Obat Sakit Kepala &amp; Demam</v>
      </c>
      <c r="K3614" s="23">
        <f>VLOOKUP(C3614,Table_items[],4,FALSE)</f>
        <v>2560</v>
      </c>
      <c r="L3614" s="23">
        <f>VLOOKUP(C3614,Table_items[],5,FALSE)</f>
        <v>2586</v>
      </c>
    </row>
    <row r="3615" spans="1:12" s="23" customFormat="1" x14ac:dyDescent="0.2">
      <c r="A3615" s="11" t="s">
        <v>3930</v>
      </c>
      <c r="B3615" s="28">
        <v>44413</v>
      </c>
      <c r="C3615" s="13" t="s">
        <v>34</v>
      </c>
      <c r="D3615" s="13">
        <v>7</v>
      </c>
      <c r="E3615" s="9" t="s">
        <v>4896</v>
      </c>
      <c r="F3615" s="20" t="s">
        <v>4908</v>
      </c>
      <c r="G3615" t="s">
        <v>4904</v>
      </c>
      <c r="H3615" t="str">
        <f>VLOOKUP(E3615,suppliers!$A$2:$B$18,2,)</f>
        <v>OTHER</v>
      </c>
      <c r="I3615" t="str">
        <f>VLOOKUP(C3615,Table_items[],2,FALSE)</f>
        <v>Panadol Anak Tablet 1 Strip</v>
      </c>
      <c r="J3615" t="str">
        <f>VLOOKUP(C3615,Table_items[],3,FALSE)</f>
        <v>Obat Sakit Kepala &amp; Demam</v>
      </c>
      <c r="K3615" s="23">
        <f>VLOOKUP(C3615,Table_items[],4,FALSE)</f>
        <v>25000</v>
      </c>
      <c r="L3615" s="23">
        <f>VLOOKUP(C3615,Table_items[],5,FALSE)</f>
        <v>25450</v>
      </c>
    </row>
    <row r="3616" spans="1:12" s="23" customFormat="1" x14ac:dyDescent="0.2">
      <c r="A3616" s="7" t="s">
        <v>3931</v>
      </c>
      <c r="B3616" s="27">
        <v>44414</v>
      </c>
      <c r="C3616" s="9" t="s">
        <v>12</v>
      </c>
      <c r="D3616" s="9">
        <v>9</v>
      </c>
      <c r="E3616" s="9" t="s">
        <v>4896</v>
      </c>
      <c r="F3616" s="20" t="s">
        <v>4908</v>
      </c>
      <c r="G3616" t="s">
        <v>4904</v>
      </c>
      <c r="H3616" t="str">
        <f>VLOOKUP(E3616,suppliers!$A$2:$B$18,2,)</f>
        <v>OTHER</v>
      </c>
      <c r="I3616" t="str">
        <f>VLOOKUP(C3616,Table_items[],2,FALSE)</f>
        <v>Decolsen 1 Strip 4 Tablet</v>
      </c>
      <c r="J3616" t="str">
        <f>VLOOKUP(C3616,Table_items[],3,FALSE)</f>
        <v>Obat Batuk &amp; Pilek</v>
      </c>
      <c r="K3616" s="23">
        <f>VLOOKUP(C3616,Table_items[],4,FALSE)</f>
        <v>2886</v>
      </c>
      <c r="L3616" s="23">
        <f>VLOOKUP(C3616,Table_items[],5,FALSE)</f>
        <v>2915</v>
      </c>
    </row>
    <row r="3617" spans="1:12" s="23" customFormat="1" x14ac:dyDescent="0.2">
      <c r="A3617" s="11" t="s">
        <v>3932</v>
      </c>
      <c r="B3617" s="28">
        <v>44414</v>
      </c>
      <c r="C3617" s="13" t="s">
        <v>12</v>
      </c>
      <c r="D3617" s="13">
        <v>65</v>
      </c>
      <c r="E3617" s="9" t="s">
        <v>4896</v>
      </c>
      <c r="F3617" s="20" t="s">
        <v>4908</v>
      </c>
      <c r="G3617" t="s">
        <v>4904</v>
      </c>
      <c r="H3617" t="str">
        <f>VLOOKUP(E3617,suppliers!$A$2:$B$18,2,)</f>
        <v>OTHER</v>
      </c>
      <c r="I3617" t="str">
        <f>VLOOKUP(C3617,Table_items[],2,FALSE)</f>
        <v>Decolsen 1 Strip 4 Tablet</v>
      </c>
      <c r="J3617" t="str">
        <f>VLOOKUP(C3617,Table_items[],3,FALSE)</f>
        <v>Obat Batuk &amp; Pilek</v>
      </c>
      <c r="K3617" s="23">
        <f>VLOOKUP(C3617,Table_items[],4,FALSE)</f>
        <v>2886</v>
      </c>
      <c r="L3617" s="23">
        <f>VLOOKUP(C3617,Table_items[],5,FALSE)</f>
        <v>2915</v>
      </c>
    </row>
    <row r="3618" spans="1:12" s="23" customFormat="1" x14ac:dyDescent="0.2">
      <c r="A3618" s="7" t="s">
        <v>3933</v>
      </c>
      <c r="B3618" s="27">
        <v>44414</v>
      </c>
      <c r="C3618" s="9" t="s">
        <v>24</v>
      </c>
      <c r="D3618" s="9">
        <v>38</v>
      </c>
      <c r="E3618" s="9" t="s">
        <v>4896</v>
      </c>
      <c r="F3618" s="20" t="s">
        <v>4908</v>
      </c>
      <c r="G3618" t="s">
        <v>4904</v>
      </c>
      <c r="H3618" t="str">
        <f>VLOOKUP(E3618,suppliers!$A$2:$B$18,2,)</f>
        <v>OTHER</v>
      </c>
      <c r="I3618" t="str">
        <f>VLOOKUP(C3618,Table_items[],2,FALSE)</f>
        <v>Irbesartan</v>
      </c>
      <c r="J3618" t="str">
        <f>VLOOKUP(C3618,Table_items[],3,FALSE)</f>
        <v>Obat Hipertensi</v>
      </c>
      <c r="K3618" s="23">
        <f>VLOOKUP(C3618,Table_items[],4,FALSE)</f>
        <v>108794</v>
      </c>
      <c r="L3618" s="23">
        <f>VLOOKUP(C3618,Table_items[],5,FALSE)</f>
        <v>109447</v>
      </c>
    </row>
    <row r="3619" spans="1:12" s="23" customFormat="1" x14ac:dyDescent="0.2">
      <c r="A3619" s="11" t="s">
        <v>3934</v>
      </c>
      <c r="B3619" s="28">
        <v>44414</v>
      </c>
      <c r="C3619" s="13" t="s">
        <v>22</v>
      </c>
      <c r="D3619" s="13">
        <v>8</v>
      </c>
      <c r="E3619" s="9" t="s">
        <v>4896</v>
      </c>
      <c r="F3619" s="20" t="s">
        <v>4908</v>
      </c>
      <c r="G3619" t="s">
        <v>4904</v>
      </c>
      <c r="H3619" t="str">
        <f>VLOOKUP(E3619,suppliers!$A$2:$B$18,2,)</f>
        <v>OTHER</v>
      </c>
      <c r="I3619" t="str">
        <f>VLOOKUP(C3619,Table_items[],2,FALSE)</f>
        <v>Candesartan Ogb Dexa</v>
      </c>
      <c r="J3619" t="str">
        <f>VLOOKUP(C3619,Table_items[],3,FALSE)</f>
        <v>Obat Hipertensi</v>
      </c>
      <c r="K3619" s="23">
        <f>VLOOKUP(C3619,Table_items[],4,FALSE)</f>
        <v>5000</v>
      </c>
      <c r="L3619" s="23">
        <f>VLOOKUP(C3619,Table_items[],5,FALSE)</f>
        <v>5095</v>
      </c>
    </row>
    <row r="3620" spans="1:12" s="23" customFormat="1" x14ac:dyDescent="0.2">
      <c r="A3620" s="7" t="s">
        <v>3935</v>
      </c>
      <c r="B3620" s="27">
        <v>44414</v>
      </c>
      <c r="C3620" s="9" t="s">
        <v>22</v>
      </c>
      <c r="D3620" s="9">
        <v>51</v>
      </c>
      <c r="E3620" s="9" t="s">
        <v>4896</v>
      </c>
      <c r="F3620" s="20" t="s">
        <v>4908</v>
      </c>
      <c r="G3620" t="s">
        <v>4904</v>
      </c>
      <c r="H3620" t="str">
        <f>VLOOKUP(E3620,suppliers!$A$2:$B$18,2,)</f>
        <v>OTHER</v>
      </c>
      <c r="I3620" t="str">
        <f>VLOOKUP(C3620,Table_items[],2,FALSE)</f>
        <v>Candesartan Ogb Dexa</v>
      </c>
      <c r="J3620" t="str">
        <f>VLOOKUP(C3620,Table_items[],3,FALSE)</f>
        <v>Obat Hipertensi</v>
      </c>
      <c r="K3620" s="23">
        <f>VLOOKUP(C3620,Table_items[],4,FALSE)</f>
        <v>5000</v>
      </c>
      <c r="L3620" s="23">
        <f>VLOOKUP(C3620,Table_items[],5,FALSE)</f>
        <v>5095</v>
      </c>
    </row>
    <row r="3621" spans="1:12" s="23" customFormat="1" x14ac:dyDescent="0.2">
      <c r="A3621" s="11" t="s">
        <v>3936</v>
      </c>
      <c r="B3621" s="28">
        <v>44414</v>
      </c>
      <c r="C3621" s="13" t="s">
        <v>28</v>
      </c>
      <c r="D3621" s="13">
        <v>48</v>
      </c>
      <c r="E3621" s="9" t="s">
        <v>4896</v>
      </c>
      <c r="F3621" s="20" t="s">
        <v>4908</v>
      </c>
      <c r="G3621" t="s">
        <v>4904</v>
      </c>
      <c r="H3621" t="str">
        <f>VLOOKUP(E3621,suppliers!$A$2:$B$18,2,)</f>
        <v>OTHER</v>
      </c>
      <c r="I3621" t="str">
        <f>VLOOKUP(C3621,Table_items[],2,FALSE)</f>
        <v>Hyperchol 100 MG 12 KPS</v>
      </c>
      <c r="J3621" t="str">
        <f>VLOOKUP(C3621,Table_items[],3,FALSE)</f>
        <v>Obat Kolesterol</v>
      </c>
      <c r="K3621" s="23">
        <f>VLOOKUP(C3621,Table_items[],4,FALSE)</f>
        <v>42800</v>
      </c>
      <c r="L3621" s="23">
        <f>VLOOKUP(C3621,Table_items[],5,FALSE)</f>
        <v>43442</v>
      </c>
    </row>
    <row r="3622" spans="1:12" s="23" customFormat="1" x14ac:dyDescent="0.2">
      <c r="A3622" s="7" t="s">
        <v>3937</v>
      </c>
      <c r="B3622" s="27">
        <v>44414</v>
      </c>
      <c r="C3622" s="9" t="s">
        <v>8</v>
      </c>
      <c r="D3622" s="9">
        <v>54</v>
      </c>
      <c r="E3622" s="9" t="s">
        <v>4896</v>
      </c>
      <c r="F3622" s="20" t="s">
        <v>4908</v>
      </c>
      <c r="G3622" t="s">
        <v>4904</v>
      </c>
      <c r="H3622" t="str">
        <f>VLOOKUP(E3622,suppliers!$A$2:$B$18,2,)</f>
        <v>OTHER</v>
      </c>
      <c r="I3622" t="str">
        <f>VLOOKUP(C3622,Table_items[],2,FALSE)</f>
        <v>Bisoprolol Ogb Dexa</v>
      </c>
      <c r="J3622" t="str">
        <f>VLOOKUP(C3622,Table_items[],3,FALSE)</f>
        <v>Obat Alergi</v>
      </c>
      <c r="K3622" s="23">
        <f>VLOOKUP(C3622,Table_items[],4,FALSE)</f>
        <v>10000</v>
      </c>
      <c r="L3622" s="23">
        <f>VLOOKUP(C3622,Table_items[],5,FALSE)</f>
        <v>10180</v>
      </c>
    </row>
    <row r="3623" spans="1:12" s="23" customFormat="1" x14ac:dyDescent="0.2">
      <c r="A3623" s="11" t="s">
        <v>3938</v>
      </c>
      <c r="B3623" s="28">
        <v>44415</v>
      </c>
      <c r="C3623" s="13" t="s">
        <v>37</v>
      </c>
      <c r="D3623" s="13">
        <v>16</v>
      </c>
      <c r="E3623" s="9" t="s">
        <v>4896</v>
      </c>
      <c r="F3623" s="20" t="s">
        <v>4908</v>
      </c>
      <c r="G3623" t="s">
        <v>4904</v>
      </c>
      <c r="H3623" t="str">
        <f>VLOOKUP(E3623,suppliers!$A$2:$B$18,2,)</f>
        <v>OTHER</v>
      </c>
      <c r="I3623" t="str">
        <f>VLOOKUP(C3623,Table_items[],2,FALSE)</f>
        <v>Bodrex Extra</v>
      </c>
      <c r="J3623" t="str">
        <f>VLOOKUP(C3623,Table_items[],3,FALSE)</f>
        <v>Obat Sakit Kepala &amp; Demam</v>
      </c>
      <c r="K3623" s="23">
        <f>VLOOKUP(C3623,Table_items[],4,FALSE)</f>
        <v>50788</v>
      </c>
      <c r="L3623" s="23">
        <f>VLOOKUP(C3623,Table_items[],5,FALSE)</f>
        <v>51753</v>
      </c>
    </row>
    <row r="3624" spans="1:12" s="23" customFormat="1" x14ac:dyDescent="0.2">
      <c r="A3624" s="7" t="s">
        <v>3939</v>
      </c>
      <c r="B3624" s="27">
        <v>44415</v>
      </c>
      <c r="C3624" s="9" t="s">
        <v>9</v>
      </c>
      <c r="D3624" s="9">
        <v>68</v>
      </c>
      <c r="E3624" s="9" t="s">
        <v>4896</v>
      </c>
      <c r="F3624" s="20" t="s">
        <v>4908</v>
      </c>
      <c r="G3624" t="s">
        <v>4904</v>
      </c>
      <c r="H3624" t="str">
        <f>VLOOKUP(E3624,suppliers!$A$2:$B$18,2,)</f>
        <v>OTHER</v>
      </c>
      <c r="I3624" t="str">
        <f>VLOOKUP(C3624,Table_items[],2,FALSE)</f>
        <v>Bedak Heroxyn 150 gr</v>
      </c>
      <c r="J3624" t="str">
        <f>VLOOKUP(C3624,Table_items[],3,FALSE)</f>
        <v>Obat Alergi</v>
      </c>
      <c r="K3624" s="23">
        <f>VLOOKUP(C3624,Table_items[],4,FALSE)</f>
        <v>16950</v>
      </c>
      <c r="L3624" s="23">
        <f>VLOOKUP(C3624,Table_items[],5,FALSE)</f>
        <v>17170</v>
      </c>
    </row>
    <row r="3625" spans="1:12" s="23" customFormat="1" x14ac:dyDescent="0.2">
      <c r="A3625" s="11" t="s">
        <v>3940</v>
      </c>
      <c r="B3625" s="28">
        <v>44415</v>
      </c>
      <c r="C3625" s="13" t="s">
        <v>38</v>
      </c>
      <c r="D3625" s="13">
        <v>29</v>
      </c>
      <c r="E3625" s="9" t="s">
        <v>4896</v>
      </c>
      <c r="F3625" s="20" t="s">
        <v>4908</v>
      </c>
      <c r="G3625" t="s">
        <v>4904</v>
      </c>
      <c r="H3625" t="str">
        <f>VLOOKUP(E3625,suppliers!$A$2:$B$18,2,)</f>
        <v>OTHER</v>
      </c>
      <c r="I3625" t="str">
        <f>VLOOKUP(C3625,Table_items[],2,FALSE)</f>
        <v>Sanmol 500 MG 4 Tablet</v>
      </c>
      <c r="J3625" t="str">
        <f>VLOOKUP(C3625,Table_items[],3,FALSE)</f>
        <v>Obat Sakit Kepala &amp; Demam</v>
      </c>
      <c r="K3625" s="23">
        <f>VLOOKUP(C3625,Table_items[],4,FALSE)</f>
        <v>1600</v>
      </c>
      <c r="L3625" s="23">
        <f>VLOOKUP(C3625,Table_items[],5,FALSE)</f>
        <v>1619</v>
      </c>
    </row>
    <row r="3626" spans="1:12" s="23" customFormat="1" x14ac:dyDescent="0.2">
      <c r="A3626" s="7" t="s">
        <v>3941</v>
      </c>
      <c r="B3626" s="27">
        <v>44415</v>
      </c>
      <c r="C3626" s="9" t="s">
        <v>16</v>
      </c>
      <c r="D3626" s="9">
        <v>2</v>
      </c>
      <c r="E3626" s="9" t="s">
        <v>4896</v>
      </c>
      <c r="F3626" s="20" t="s">
        <v>4908</v>
      </c>
      <c r="G3626" t="s">
        <v>4904</v>
      </c>
      <c r="H3626" t="str">
        <f>VLOOKUP(E3626,suppliers!$A$2:$B$18,2,)</f>
        <v>OTHER</v>
      </c>
      <c r="I3626" t="str">
        <f>VLOOKUP(C3626,Table_items[],2,FALSE)</f>
        <v>Ultraflu Box Isi 25 Strip</v>
      </c>
      <c r="J3626" t="str">
        <f>VLOOKUP(C3626,Table_items[],3,FALSE)</f>
        <v>Obat Batuk &amp; Pilek</v>
      </c>
      <c r="K3626" s="23">
        <f>VLOOKUP(C3626,Table_items[],4,FALSE)</f>
        <v>72500</v>
      </c>
      <c r="L3626" s="23">
        <f>VLOOKUP(C3626,Table_items[],5,FALSE)</f>
        <v>73805</v>
      </c>
    </row>
    <row r="3627" spans="1:12" s="23" customFormat="1" x14ac:dyDescent="0.2">
      <c r="A3627" s="11" t="s">
        <v>3942</v>
      </c>
      <c r="B3627" s="28">
        <v>44415</v>
      </c>
      <c r="C3627" s="13" t="s">
        <v>40</v>
      </c>
      <c r="D3627" s="13">
        <v>29</v>
      </c>
      <c r="E3627" s="9" t="s">
        <v>4896</v>
      </c>
      <c r="F3627" s="20" t="s">
        <v>4908</v>
      </c>
      <c r="G3627" t="s">
        <v>4904</v>
      </c>
      <c r="H3627" t="str">
        <f>VLOOKUP(E3627,suppliers!$A$2:$B$18,2,)</f>
        <v>OTHER</v>
      </c>
      <c r="I3627" t="str">
        <f>VLOOKUP(C3627,Table_items[],2,FALSE)</f>
        <v>Paramex Tablet / Obat</v>
      </c>
      <c r="J3627" t="str">
        <f>VLOOKUP(C3627,Table_items[],3,FALSE)</f>
        <v>Obat Sakit Kepala &amp; Demam</v>
      </c>
      <c r="K3627" s="23">
        <f>VLOOKUP(C3627,Table_items[],4,FALSE)</f>
        <v>2560</v>
      </c>
      <c r="L3627" s="23">
        <f>VLOOKUP(C3627,Table_items[],5,FALSE)</f>
        <v>2586</v>
      </c>
    </row>
    <row r="3628" spans="1:12" s="23" customFormat="1" x14ac:dyDescent="0.2">
      <c r="A3628" s="7" t="s">
        <v>3943</v>
      </c>
      <c r="B3628" s="27">
        <v>44415</v>
      </c>
      <c r="C3628" s="9" t="s">
        <v>8</v>
      </c>
      <c r="D3628" s="9">
        <v>9</v>
      </c>
      <c r="E3628" s="9" t="s">
        <v>4896</v>
      </c>
      <c r="F3628" s="20" t="s">
        <v>4908</v>
      </c>
      <c r="G3628" t="s">
        <v>4904</v>
      </c>
      <c r="H3628" t="str">
        <f>VLOOKUP(E3628,suppliers!$A$2:$B$18,2,)</f>
        <v>OTHER</v>
      </c>
      <c r="I3628" t="str">
        <f>VLOOKUP(C3628,Table_items[],2,FALSE)</f>
        <v>Bisoprolol Ogb Dexa</v>
      </c>
      <c r="J3628" t="str">
        <f>VLOOKUP(C3628,Table_items[],3,FALSE)</f>
        <v>Obat Alergi</v>
      </c>
      <c r="K3628" s="23">
        <f>VLOOKUP(C3628,Table_items[],4,FALSE)</f>
        <v>10000</v>
      </c>
      <c r="L3628" s="23">
        <f>VLOOKUP(C3628,Table_items[],5,FALSE)</f>
        <v>10180</v>
      </c>
    </row>
    <row r="3629" spans="1:12" s="23" customFormat="1" x14ac:dyDescent="0.2">
      <c r="A3629" s="11" t="s">
        <v>3944</v>
      </c>
      <c r="B3629" s="28">
        <v>44415</v>
      </c>
      <c r="C3629" s="13" t="s">
        <v>17</v>
      </c>
      <c r="D3629" s="13">
        <v>47</v>
      </c>
      <c r="E3629" s="9" t="s">
        <v>4896</v>
      </c>
      <c r="F3629" s="20" t="s">
        <v>4908</v>
      </c>
      <c r="G3629" t="s">
        <v>4904</v>
      </c>
      <c r="H3629" t="str">
        <f>VLOOKUP(E3629,suppliers!$A$2:$B$18,2,)</f>
        <v>OTHER</v>
      </c>
      <c r="I3629" t="str">
        <f>VLOOKUP(C3629,Table_items[],2,FALSE)</f>
        <v>Vicks Inhaler 0.5 mL</v>
      </c>
      <c r="J3629" t="str">
        <f>VLOOKUP(C3629,Table_items[],3,FALSE)</f>
        <v>Obat Batuk &amp; Pilek</v>
      </c>
      <c r="K3629" s="23">
        <f>VLOOKUP(C3629,Table_items[],4,FALSE)</f>
        <v>16155</v>
      </c>
      <c r="L3629" s="23">
        <f>VLOOKUP(C3629,Table_items[],5,FALSE)</f>
        <v>16430</v>
      </c>
    </row>
    <row r="3630" spans="1:12" s="23" customFormat="1" x14ac:dyDescent="0.2">
      <c r="A3630" s="7" t="s">
        <v>3945</v>
      </c>
      <c r="B3630" s="27">
        <v>44415</v>
      </c>
      <c r="C3630" s="9" t="s">
        <v>5</v>
      </c>
      <c r="D3630" s="9">
        <v>8</v>
      </c>
      <c r="E3630" s="9" t="s">
        <v>4896</v>
      </c>
      <c r="F3630" s="20" t="s">
        <v>4908</v>
      </c>
      <c r="G3630" t="s">
        <v>4904</v>
      </c>
      <c r="H3630" t="str">
        <f>VLOOKUP(E3630,suppliers!$A$2:$B$18,2,)</f>
        <v>OTHER</v>
      </c>
      <c r="I3630" t="str">
        <f>VLOOKUP(C3630,Table_items[],2,FALSE)</f>
        <v>Ozen 10 MG Blister</v>
      </c>
      <c r="J3630" t="str">
        <f>VLOOKUP(C3630,Table_items[],3,FALSE)</f>
        <v>Obat Alergi</v>
      </c>
      <c r="K3630" s="23">
        <f>VLOOKUP(C3630,Table_items[],4,FALSE)</f>
        <v>18611</v>
      </c>
      <c r="L3630" s="23">
        <f>VLOOKUP(C3630,Table_items[],5,FALSE)</f>
        <v>18816</v>
      </c>
    </row>
    <row r="3631" spans="1:12" s="23" customFormat="1" x14ac:dyDescent="0.2">
      <c r="A3631" s="11" t="s">
        <v>3946</v>
      </c>
      <c r="B3631" s="28">
        <v>44415</v>
      </c>
      <c r="C3631" s="13" t="s">
        <v>34</v>
      </c>
      <c r="D3631" s="13">
        <v>77</v>
      </c>
      <c r="E3631" s="9" t="s">
        <v>4896</v>
      </c>
      <c r="F3631" s="20" t="s">
        <v>4908</v>
      </c>
      <c r="G3631" t="s">
        <v>4904</v>
      </c>
      <c r="H3631" t="str">
        <f>VLOOKUP(E3631,suppliers!$A$2:$B$18,2,)</f>
        <v>OTHER</v>
      </c>
      <c r="I3631" t="str">
        <f>VLOOKUP(C3631,Table_items[],2,FALSE)</f>
        <v>Panadol Anak Tablet 1 Strip</v>
      </c>
      <c r="J3631" t="str">
        <f>VLOOKUP(C3631,Table_items[],3,FALSE)</f>
        <v>Obat Sakit Kepala &amp; Demam</v>
      </c>
      <c r="K3631" s="23">
        <f>VLOOKUP(C3631,Table_items[],4,FALSE)</f>
        <v>25000</v>
      </c>
      <c r="L3631" s="23">
        <f>VLOOKUP(C3631,Table_items[],5,FALSE)</f>
        <v>25450</v>
      </c>
    </row>
    <row r="3632" spans="1:12" s="23" customFormat="1" x14ac:dyDescent="0.2">
      <c r="A3632" s="7" t="s">
        <v>3947</v>
      </c>
      <c r="B3632" s="27">
        <v>44415</v>
      </c>
      <c r="C3632" s="9" t="s">
        <v>21</v>
      </c>
      <c r="D3632" s="9">
        <v>21</v>
      </c>
      <c r="E3632" s="9" t="s">
        <v>4896</v>
      </c>
      <c r="F3632" s="20" t="s">
        <v>4908</v>
      </c>
      <c r="G3632" t="s">
        <v>4904</v>
      </c>
      <c r="H3632" t="str">
        <f>VLOOKUP(E3632,suppliers!$A$2:$B$18,2,)</f>
        <v>OTHER</v>
      </c>
      <c r="I3632" t="str">
        <f>VLOOKUP(C3632,Table_items[],2,FALSE)</f>
        <v>Concor 5MG Strip 10</v>
      </c>
      <c r="J3632" t="str">
        <f>VLOOKUP(C3632,Table_items[],3,FALSE)</f>
        <v>Obat Hipertensi</v>
      </c>
      <c r="K3632" s="23">
        <f>VLOOKUP(C3632,Table_items[],4,FALSE)</f>
        <v>102000</v>
      </c>
      <c r="L3632" s="23">
        <f>VLOOKUP(C3632,Table_items[],5,FALSE)</f>
        <v>103632</v>
      </c>
    </row>
    <row r="3633" spans="1:12" s="23" customFormat="1" x14ac:dyDescent="0.2">
      <c r="A3633" s="11" t="s">
        <v>3948</v>
      </c>
      <c r="B3633" s="28">
        <v>44416</v>
      </c>
      <c r="C3633" s="13" t="s">
        <v>37</v>
      </c>
      <c r="D3633" s="13">
        <v>79</v>
      </c>
      <c r="E3633" s="9" t="s">
        <v>4896</v>
      </c>
      <c r="F3633" s="20" t="s">
        <v>4908</v>
      </c>
      <c r="G3633" t="s">
        <v>4904</v>
      </c>
      <c r="H3633" t="str">
        <f>VLOOKUP(E3633,suppliers!$A$2:$B$18,2,)</f>
        <v>OTHER</v>
      </c>
      <c r="I3633" t="str">
        <f>VLOOKUP(C3633,Table_items[],2,FALSE)</f>
        <v>Bodrex Extra</v>
      </c>
      <c r="J3633" t="str">
        <f>VLOOKUP(C3633,Table_items[],3,FALSE)</f>
        <v>Obat Sakit Kepala &amp; Demam</v>
      </c>
      <c r="K3633" s="23">
        <f>VLOOKUP(C3633,Table_items[],4,FALSE)</f>
        <v>50788</v>
      </c>
      <c r="L3633" s="23">
        <f>VLOOKUP(C3633,Table_items[],5,FALSE)</f>
        <v>51753</v>
      </c>
    </row>
    <row r="3634" spans="1:12" s="23" customFormat="1" x14ac:dyDescent="0.2">
      <c r="A3634" s="7" t="s">
        <v>3949</v>
      </c>
      <c r="B3634" s="27">
        <v>44416</v>
      </c>
      <c r="C3634" s="9" t="s">
        <v>9</v>
      </c>
      <c r="D3634" s="9">
        <v>75</v>
      </c>
      <c r="E3634" s="9" t="s">
        <v>4896</v>
      </c>
      <c r="F3634" s="20" t="s">
        <v>4908</v>
      </c>
      <c r="G3634" t="s">
        <v>4904</v>
      </c>
      <c r="H3634" t="str">
        <f>VLOOKUP(E3634,suppliers!$A$2:$B$18,2,)</f>
        <v>OTHER</v>
      </c>
      <c r="I3634" t="str">
        <f>VLOOKUP(C3634,Table_items[],2,FALSE)</f>
        <v>Bedak Heroxyn 150 gr</v>
      </c>
      <c r="J3634" t="str">
        <f>VLOOKUP(C3634,Table_items[],3,FALSE)</f>
        <v>Obat Alergi</v>
      </c>
      <c r="K3634" s="23">
        <f>VLOOKUP(C3634,Table_items[],4,FALSE)</f>
        <v>16950</v>
      </c>
      <c r="L3634" s="23">
        <f>VLOOKUP(C3634,Table_items[],5,FALSE)</f>
        <v>17170</v>
      </c>
    </row>
    <row r="3635" spans="1:12" s="23" customFormat="1" x14ac:dyDescent="0.2">
      <c r="A3635" s="11" t="s">
        <v>3950</v>
      </c>
      <c r="B3635" s="28">
        <v>44416</v>
      </c>
      <c r="C3635" s="13" t="s">
        <v>9</v>
      </c>
      <c r="D3635" s="13">
        <v>42</v>
      </c>
      <c r="E3635" s="9" t="s">
        <v>4896</v>
      </c>
      <c r="F3635" s="20" t="s">
        <v>4908</v>
      </c>
      <c r="G3635" t="s">
        <v>4904</v>
      </c>
      <c r="H3635" t="str">
        <f>VLOOKUP(E3635,suppliers!$A$2:$B$18,2,)</f>
        <v>OTHER</v>
      </c>
      <c r="I3635" t="str">
        <f>VLOOKUP(C3635,Table_items[],2,FALSE)</f>
        <v>Bedak Heroxyn 150 gr</v>
      </c>
      <c r="J3635" t="str">
        <f>VLOOKUP(C3635,Table_items[],3,FALSE)</f>
        <v>Obat Alergi</v>
      </c>
      <c r="K3635" s="23">
        <f>VLOOKUP(C3635,Table_items[],4,FALSE)</f>
        <v>16950</v>
      </c>
      <c r="L3635" s="23">
        <f>VLOOKUP(C3635,Table_items[],5,FALSE)</f>
        <v>17170</v>
      </c>
    </row>
    <row r="3636" spans="1:12" s="23" customFormat="1" x14ac:dyDescent="0.2">
      <c r="A3636" s="7" t="s">
        <v>3951</v>
      </c>
      <c r="B3636" s="27">
        <v>44416</v>
      </c>
      <c r="C3636" s="9" t="s">
        <v>38</v>
      </c>
      <c r="D3636" s="9">
        <v>11</v>
      </c>
      <c r="E3636" s="9" t="s">
        <v>4896</v>
      </c>
      <c r="F3636" s="20" t="s">
        <v>4908</v>
      </c>
      <c r="G3636" t="s">
        <v>4904</v>
      </c>
      <c r="H3636" t="str">
        <f>VLOOKUP(E3636,suppliers!$A$2:$B$18,2,)</f>
        <v>OTHER</v>
      </c>
      <c r="I3636" t="str">
        <f>VLOOKUP(C3636,Table_items[],2,FALSE)</f>
        <v>Sanmol 500 MG 4 Tablet</v>
      </c>
      <c r="J3636" t="str">
        <f>VLOOKUP(C3636,Table_items[],3,FALSE)</f>
        <v>Obat Sakit Kepala &amp; Demam</v>
      </c>
      <c r="K3636" s="23">
        <f>VLOOKUP(C3636,Table_items[],4,FALSE)</f>
        <v>1600</v>
      </c>
      <c r="L3636" s="23">
        <f>VLOOKUP(C3636,Table_items[],5,FALSE)</f>
        <v>1619</v>
      </c>
    </row>
    <row r="3637" spans="1:12" s="23" customFormat="1" x14ac:dyDescent="0.2">
      <c r="A3637" s="11" t="s">
        <v>3952</v>
      </c>
      <c r="B3637" s="28">
        <v>44416</v>
      </c>
      <c r="C3637" s="13" t="s">
        <v>34</v>
      </c>
      <c r="D3637" s="13">
        <v>37</v>
      </c>
      <c r="E3637" s="9" t="s">
        <v>4896</v>
      </c>
      <c r="F3637" s="20" t="s">
        <v>4908</v>
      </c>
      <c r="G3637" t="s">
        <v>4904</v>
      </c>
      <c r="H3637" t="str">
        <f>VLOOKUP(E3637,suppliers!$A$2:$B$18,2,)</f>
        <v>OTHER</v>
      </c>
      <c r="I3637" t="str">
        <f>VLOOKUP(C3637,Table_items[],2,FALSE)</f>
        <v>Panadol Anak Tablet 1 Strip</v>
      </c>
      <c r="J3637" t="str">
        <f>VLOOKUP(C3637,Table_items[],3,FALSE)</f>
        <v>Obat Sakit Kepala &amp; Demam</v>
      </c>
      <c r="K3637" s="23">
        <f>VLOOKUP(C3637,Table_items[],4,FALSE)</f>
        <v>25000</v>
      </c>
      <c r="L3637" s="23">
        <f>VLOOKUP(C3637,Table_items[],5,FALSE)</f>
        <v>25450</v>
      </c>
    </row>
    <row r="3638" spans="1:12" s="23" customFormat="1" x14ac:dyDescent="0.2">
      <c r="A3638" s="7" t="s">
        <v>3953</v>
      </c>
      <c r="B3638" s="27">
        <v>44417</v>
      </c>
      <c r="C3638" s="9" t="s">
        <v>22</v>
      </c>
      <c r="D3638" s="9">
        <v>18</v>
      </c>
      <c r="E3638" s="9" t="s">
        <v>4896</v>
      </c>
      <c r="F3638" s="20" t="s">
        <v>4908</v>
      </c>
      <c r="G3638" t="s">
        <v>4904</v>
      </c>
      <c r="H3638" t="str">
        <f>VLOOKUP(E3638,suppliers!$A$2:$B$18,2,)</f>
        <v>OTHER</v>
      </c>
      <c r="I3638" t="str">
        <f>VLOOKUP(C3638,Table_items[],2,FALSE)</f>
        <v>Candesartan Ogb Dexa</v>
      </c>
      <c r="J3638" t="str">
        <f>VLOOKUP(C3638,Table_items[],3,FALSE)</f>
        <v>Obat Hipertensi</v>
      </c>
      <c r="K3638" s="23">
        <f>VLOOKUP(C3638,Table_items[],4,FALSE)</f>
        <v>5000</v>
      </c>
      <c r="L3638" s="23">
        <f>VLOOKUP(C3638,Table_items[],5,FALSE)</f>
        <v>5095</v>
      </c>
    </row>
    <row r="3639" spans="1:12" s="23" customFormat="1" x14ac:dyDescent="0.2">
      <c r="A3639" s="11" t="s">
        <v>3954</v>
      </c>
      <c r="B3639" s="28">
        <v>44417</v>
      </c>
      <c r="C3639" s="13" t="s">
        <v>14</v>
      </c>
      <c r="D3639" s="13">
        <v>14</v>
      </c>
      <c r="E3639" s="9" t="s">
        <v>4896</v>
      </c>
      <c r="F3639" s="20" t="s">
        <v>4908</v>
      </c>
      <c r="G3639" t="s">
        <v>4904</v>
      </c>
      <c r="H3639" t="str">
        <f>VLOOKUP(E3639,suppliers!$A$2:$B$18,2,)</f>
        <v>OTHER</v>
      </c>
      <c r="I3639" t="str">
        <f>VLOOKUP(C3639,Table_items[],2,FALSE)</f>
        <v>Lo Han Kuo Infusion 12</v>
      </c>
      <c r="J3639" t="str">
        <f>VLOOKUP(C3639,Table_items[],3,FALSE)</f>
        <v>Obat Batuk &amp; Pilek</v>
      </c>
      <c r="K3639" s="23">
        <f>VLOOKUP(C3639,Table_items[],4,FALSE)</f>
        <v>23869</v>
      </c>
      <c r="L3639" s="23">
        <f>VLOOKUP(C3639,Table_items[],5,FALSE)</f>
        <v>24179</v>
      </c>
    </row>
    <row r="3640" spans="1:12" s="23" customFormat="1" x14ac:dyDescent="0.2">
      <c r="A3640" s="7" t="s">
        <v>3955</v>
      </c>
      <c r="B3640" s="27">
        <v>44418</v>
      </c>
      <c r="C3640" s="9" t="s">
        <v>12</v>
      </c>
      <c r="D3640" s="9">
        <v>21</v>
      </c>
      <c r="E3640" s="9" t="s">
        <v>4896</v>
      </c>
      <c r="F3640" s="20" t="s">
        <v>4908</v>
      </c>
      <c r="G3640" t="s">
        <v>4904</v>
      </c>
      <c r="H3640" t="str">
        <f>VLOOKUP(E3640,suppliers!$A$2:$B$18,2,)</f>
        <v>OTHER</v>
      </c>
      <c r="I3640" t="str">
        <f>VLOOKUP(C3640,Table_items[],2,FALSE)</f>
        <v>Decolsen 1 Strip 4 Tablet</v>
      </c>
      <c r="J3640" t="str">
        <f>VLOOKUP(C3640,Table_items[],3,FALSE)</f>
        <v>Obat Batuk &amp; Pilek</v>
      </c>
      <c r="K3640" s="23">
        <f>VLOOKUP(C3640,Table_items[],4,FALSE)</f>
        <v>2886</v>
      </c>
      <c r="L3640" s="23">
        <f>VLOOKUP(C3640,Table_items[],5,FALSE)</f>
        <v>2915</v>
      </c>
    </row>
    <row r="3641" spans="1:12" s="23" customFormat="1" x14ac:dyDescent="0.2">
      <c r="A3641" s="11" t="s">
        <v>3956</v>
      </c>
      <c r="B3641" s="28">
        <v>44418</v>
      </c>
      <c r="C3641" s="13" t="s">
        <v>38</v>
      </c>
      <c r="D3641" s="13">
        <v>11</v>
      </c>
      <c r="E3641" s="9" t="s">
        <v>4896</v>
      </c>
      <c r="F3641" s="20" t="s">
        <v>4908</v>
      </c>
      <c r="G3641" t="s">
        <v>4904</v>
      </c>
      <c r="H3641" t="str">
        <f>VLOOKUP(E3641,suppliers!$A$2:$B$18,2,)</f>
        <v>OTHER</v>
      </c>
      <c r="I3641" t="str">
        <f>VLOOKUP(C3641,Table_items[],2,FALSE)</f>
        <v>Sanmol 500 MG 4 Tablet</v>
      </c>
      <c r="J3641" t="str">
        <f>VLOOKUP(C3641,Table_items[],3,FALSE)</f>
        <v>Obat Sakit Kepala &amp; Demam</v>
      </c>
      <c r="K3641" s="23">
        <f>VLOOKUP(C3641,Table_items[],4,FALSE)</f>
        <v>1600</v>
      </c>
      <c r="L3641" s="23">
        <f>VLOOKUP(C3641,Table_items[],5,FALSE)</f>
        <v>1619</v>
      </c>
    </row>
    <row r="3642" spans="1:12" s="23" customFormat="1" x14ac:dyDescent="0.2">
      <c r="A3642" s="7" t="s">
        <v>3957</v>
      </c>
      <c r="B3642" s="27">
        <v>44418</v>
      </c>
      <c r="C3642" s="9" t="s">
        <v>38</v>
      </c>
      <c r="D3642" s="9">
        <v>51</v>
      </c>
      <c r="E3642" s="9" t="s">
        <v>4896</v>
      </c>
      <c r="F3642" s="20" t="s">
        <v>4908</v>
      </c>
      <c r="G3642" t="s">
        <v>4904</v>
      </c>
      <c r="H3642" t="str">
        <f>VLOOKUP(E3642,suppliers!$A$2:$B$18,2,)</f>
        <v>OTHER</v>
      </c>
      <c r="I3642" t="str">
        <f>VLOOKUP(C3642,Table_items[],2,FALSE)</f>
        <v>Sanmol 500 MG 4 Tablet</v>
      </c>
      <c r="J3642" t="str">
        <f>VLOOKUP(C3642,Table_items[],3,FALSE)</f>
        <v>Obat Sakit Kepala &amp; Demam</v>
      </c>
      <c r="K3642" s="23">
        <f>VLOOKUP(C3642,Table_items[],4,FALSE)</f>
        <v>1600</v>
      </c>
      <c r="L3642" s="23">
        <f>VLOOKUP(C3642,Table_items[],5,FALSE)</f>
        <v>1619</v>
      </c>
    </row>
    <row r="3643" spans="1:12" s="23" customFormat="1" x14ac:dyDescent="0.2">
      <c r="A3643" s="11" t="s">
        <v>3958</v>
      </c>
      <c r="B3643" s="28">
        <v>44418</v>
      </c>
      <c r="C3643" s="13" t="s">
        <v>38</v>
      </c>
      <c r="D3643" s="13">
        <v>1</v>
      </c>
      <c r="E3643" s="9" t="s">
        <v>4896</v>
      </c>
      <c r="F3643" s="20" t="s">
        <v>4908</v>
      </c>
      <c r="G3643" t="s">
        <v>4904</v>
      </c>
      <c r="H3643" t="str">
        <f>VLOOKUP(E3643,suppliers!$A$2:$B$18,2,)</f>
        <v>OTHER</v>
      </c>
      <c r="I3643" t="str">
        <f>VLOOKUP(C3643,Table_items[],2,FALSE)</f>
        <v>Sanmol 500 MG 4 Tablet</v>
      </c>
      <c r="J3643" t="str">
        <f>VLOOKUP(C3643,Table_items[],3,FALSE)</f>
        <v>Obat Sakit Kepala &amp; Demam</v>
      </c>
      <c r="K3643" s="23">
        <f>VLOOKUP(C3643,Table_items[],4,FALSE)</f>
        <v>1600</v>
      </c>
      <c r="L3643" s="23">
        <f>VLOOKUP(C3643,Table_items[],5,FALSE)</f>
        <v>1619</v>
      </c>
    </row>
    <row r="3644" spans="1:12" s="23" customFormat="1" x14ac:dyDescent="0.2">
      <c r="A3644" s="7" t="s">
        <v>3959</v>
      </c>
      <c r="B3644" s="27">
        <v>44418</v>
      </c>
      <c r="C3644" s="9" t="s">
        <v>10</v>
      </c>
      <c r="D3644" s="9">
        <v>213</v>
      </c>
      <c r="E3644" s="9" t="s">
        <v>4896</v>
      </c>
      <c r="F3644" s="20" t="s">
        <v>4908</v>
      </c>
      <c r="G3644" t="s">
        <v>4904</v>
      </c>
      <c r="H3644" t="str">
        <f>VLOOKUP(E3644,suppliers!$A$2:$B$18,2,)</f>
        <v>OTHER</v>
      </c>
      <c r="I3644" t="str">
        <f>VLOOKUP(C3644,Table_items[],2,FALSE)</f>
        <v>Dexteem Box Plus 100 Tablet</v>
      </c>
      <c r="J3644" t="str">
        <f>VLOOKUP(C3644,Table_items[],3,FALSE)</f>
        <v>Obat Alergi</v>
      </c>
      <c r="K3644" s="23">
        <f>VLOOKUP(C3644,Table_items[],4,FALSE)</f>
        <v>25322</v>
      </c>
      <c r="L3644" s="23">
        <f>VLOOKUP(C3644,Table_items[],5,FALSE)</f>
        <v>25449</v>
      </c>
    </row>
    <row r="3645" spans="1:12" s="23" customFormat="1" x14ac:dyDescent="0.2">
      <c r="A3645" s="11" t="s">
        <v>3960</v>
      </c>
      <c r="B3645" s="28">
        <v>44418</v>
      </c>
      <c r="C3645" s="13" t="s">
        <v>10</v>
      </c>
      <c r="D3645" s="13">
        <v>48</v>
      </c>
      <c r="E3645" s="9" t="s">
        <v>4896</v>
      </c>
      <c r="F3645" s="20" t="s">
        <v>4908</v>
      </c>
      <c r="G3645" t="s">
        <v>4904</v>
      </c>
      <c r="H3645" t="str">
        <f>VLOOKUP(E3645,suppliers!$A$2:$B$18,2,)</f>
        <v>OTHER</v>
      </c>
      <c r="I3645" t="str">
        <f>VLOOKUP(C3645,Table_items[],2,FALSE)</f>
        <v>Dexteem Box Plus 100 Tablet</v>
      </c>
      <c r="J3645" t="str">
        <f>VLOOKUP(C3645,Table_items[],3,FALSE)</f>
        <v>Obat Alergi</v>
      </c>
      <c r="K3645" s="23">
        <f>VLOOKUP(C3645,Table_items[],4,FALSE)</f>
        <v>25322</v>
      </c>
      <c r="L3645" s="23">
        <f>VLOOKUP(C3645,Table_items[],5,FALSE)</f>
        <v>25449</v>
      </c>
    </row>
    <row r="3646" spans="1:12" s="23" customFormat="1" x14ac:dyDescent="0.2">
      <c r="A3646" s="7" t="s">
        <v>3961</v>
      </c>
      <c r="B3646" s="27">
        <v>44418</v>
      </c>
      <c r="C3646" s="9" t="s">
        <v>36</v>
      </c>
      <c r="D3646" s="9">
        <v>49</v>
      </c>
      <c r="E3646" s="9" t="s">
        <v>4896</v>
      </c>
      <c r="F3646" s="20" t="s">
        <v>4908</v>
      </c>
      <c r="G3646" t="s">
        <v>4904</v>
      </c>
      <c r="H3646" t="str">
        <f>VLOOKUP(E3646,suppliers!$A$2:$B$18,2,)</f>
        <v>OTHER</v>
      </c>
      <c r="I3646" t="str">
        <f>VLOOKUP(C3646,Table_items[],2,FALSE)</f>
        <v>Sanmol Paracetamol</v>
      </c>
      <c r="J3646" t="str">
        <f>VLOOKUP(C3646,Table_items[],3,FALSE)</f>
        <v>Obat Sakit Kepala &amp; Demam</v>
      </c>
      <c r="K3646" s="23">
        <f>VLOOKUP(C3646,Table_items[],4,FALSE)</f>
        <v>16100</v>
      </c>
      <c r="L3646" s="23">
        <f>VLOOKUP(C3646,Table_items[],5,FALSE)</f>
        <v>16261</v>
      </c>
    </row>
    <row r="3647" spans="1:12" s="23" customFormat="1" x14ac:dyDescent="0.2">
      <c r="A3647" s="11" t="s">
        <v>3962</v>
      </c>
      <c r="B3647" s="28">
        <v>44418</v>
      </c>
      <c r="C3647" s="13" t="s">
        <v>28</v>
      </c>
      <c r="D3647" s="13">
        <v>2</v>
      </c>
      <c r="E3647" s="9" t="s">
        <v>4896</v>
      </c>
      <c r="F3647" s="20" t="s">
        <v>4908</v>
      </c>
      <c r="G3647" t="s">
        <v>4904</v>
      </c>
      <c r="H3647" t="str">
        <f>VLOOKUP(E3647,suppliers!$A$2:$B$18,2,)</f>
        <v>OTHER</v>
      </c>
      <c r="I3647" t="str">
        <f>VLOOKUP(C3647,Table_items[],2,FALSE)</f>
        <v>Hyperchol 100 MG 12 KPS</v>
      </c>
      <c r="J3647" t="str">
        <f>VLOOKUP(C3647,Table_items[],3,FALSE)</f>
        <v>Obat Kolesterol</v>
      </c>
      <c r="K3647" s="23">
        <f>VLOOKUP(C3647,Table_items[],4,FALSE)</f>
        <v>42800</v>
      </c>
      <c r="L3647" s="23">
        <f>VLOOKUP(C3647,Table_items[],5,FALSE)</f>
        <v>43442</v>
      </c>
    </row>
    <row r="3648" spans="1:12" s="23" customFormat="1" x14ac:dyDescent="0.2">
      <c r="A3648" s="7" t="s">
        <v>3963</v>
      </c>
      <c r="B3648" s="27">
        <v>44418</v>
      </c>
      <c r="C3648" s="9" t="s">
        <v>20</v>
      </c>
      <c r="D3648" s="9">
        <v>52</v>
      </c>
      <c r="E3648" s="9" t="s">
        <v>4896</v>
      </c>
      <c r="F3648" s="20" t="s">
        <v>4908</v>
      </c>
      <c r="G3648" t="s">
        <v>4904</v>
      </c>
      <c r="H3648" t="str">
        <f>VLOOKUP(E3648,suppliers!$A$2:$B$18,2,)</f>
        <v>OTHER</v>
      </c>
      <c r="I3648" t="str">
        <f>VLOOKUP(C3648,Table_items[],2,FALSE)</f>
        <v>Carditens</v>
      </c>
      <c r="J3648" t="str">
        <f>VLOOKUP(C3648,Table_items[],3,FALSE)</f>
        <v>Obat Hipertensi</v>
      </c>
      <c r="K3648" s="23">
        <f>VLOOKUP(C3648,Table_items[],4,FALSE)</f>
        <v>100000</v>
      </c>
      <c r="L3648" s="23">
        <f>VLOOKUP(C3648,Table_items[],5,FALSE)</f>
        <v>100900</v>
      </c>
    </row>
    <row r="3649" spans="1:12" s="23" customFormat="1" x14ac:dyDescent="0.2">
      <c r="A3649" s="11" t="s">
        <v>3964</v>
      </c>
      <c r="B3649" s="28">
        <v>44418</v>
      </c>
      <c r="C3649" s="13" t="s">
        <v>20</v>
      </c>
      <c r="D3649" s="13">
        <v>57</v>
      </c>
      <c r="E3649" s="9" t="s">
        <v>4896</v>
      </c>
      <c r="F3649" s="20" t="s">
        <v>4908</v>
      </c>
      <c r="G3649" t="s">
        <v>4904</v>
      </c>
      <c r="H3649" t="str">
        <f>VLOOKUP(E3649,suppliers!$A$2:$B$18,2,)</f>
        <v>OTHER</v>
      </c>
      <c r="I3649" t="str">
        <f>VLOOKUP(C3649,Table_items[],2,FALSE)</f>
        <v>Carditens</v>
      </c>
      <c r="J3649" t="str">
        <f>VLOOKUP(C3649,Table_items[],3,FALSE)</f>
        <v>Obat Hipertensi</v>
      </c>
      <c r="K3649" s="23">
        <f>VLOOKUP(C3649,Table_items[],4,FALSE)</f>
        <v>100000</v>
      </c>
      <c r="L3649" s="23">
        <f>VLOOKUP(C3649,Table_items[],5,FALSE)</f>
        <v>100900</v>
      </c>
    </row>
    <row r="3650" spans="1:12" s="23" customFormat="1" x14ac:dyDescent="0.2">
      <c r="A3650" s="7" t="s">
        <v>3965</v>
      </c>
      <c r="B3650" s="27">
        <v>44418</v>
      </c>
      <c r="C3650" s="9" t="s">
        <v>23</v>
      </c>
      <c r="D3650" s="9">
        <v>84</v>
      </c>
      <c r="E3650" s="9" t="s">
        <v>4896</v>
      </c>
      <c r="F3650" s="20" t="s">
        <v>4908</v>
      </c>
      <c r="G3650" t="s">
        <v>4904</v>
      </c>
      <c r="H3650" t="str">
        <f>VLOOKUP(E3650,suppliers!$A$2:$B$18,2,)</f>
        <v>OTHER</v>
      </c>
      <c r="I3650" t="str">
        <f>VLOOKUP(C3650,Table_items[],2,FALSE)</f>
        <v>Amlodipine Besilate</v>
      </c>
      <c r="J3650" t="str">
        <f>VLOOKUP(C3650,Table_items[],3,FALSE)</f>
        <v>Obat Hipertensi</v>
      </c>
      <c r="K3650" s="23">
        <f>VLOOKUP(C3650,Table_items[],4,FALSE)</f>
        <v>7467</v>
      </c>
      <c r="L3650" s="23">
        <f>VLOOKUP(C3650,Table_items[],5,FALSE)</f>
        <v>7504</v>
      </c>
    </row>
    <row r="3651" spans="1:12" s="23" customFormat="1" x14ac:dyDescent="0.2">
      <c r="A3651" s="11" t="s">
        <v>3966</v>
      </c>
      <c r="B3651" s="28">
        <v>44419</v>
      </c>
      <c r="C3651" s="13" t="s">
        <v>37</v>
      </c>
      <c r="D3651" s="13">
        <v>42</v>
      </c>
      <c r="E3651" s="9" t="s">
        <v>4896</v>
      </c>
      <c r="F3651" s="20" t="s">
        <v>4908</v>
      </c>
      <c r="G3651" t="s">
        <v>4904</v>
      </c>
      <c r="H3651" t="str">
        <f>VLOOKUP(E3651,suppliers!$A$2:$B$18,2,)</f>
        <v>OTHER</v>
      </c>
      <c r="I3651" t="str">
        <f>VLOOKUP(C3651,Table_items[],2,FALSE)</f>
        <v>Bodrex Extra</v>
      </c>
      <c r="J3651" t="str">
        <f>VLOOKUP(C3651,Table_items[],3,FALSE)</f>
        <v>Obat Sakit Kepala &amp; Demam</v>
      </c>
      <c r="K3651" s="23">
        <f>VLOOKUP(C3651,Table_items[],4,FALSE)</f>
        <v>50788</v>
      </c>
      <c r="L3651" s="23">
        <f>VLOOKUP(C3651,Table_items[],5,FALSE)</f>
        <v>51753</v>
      </c>
    </row>
    <row r="3652" spans="1:12" s="23" customFormat="1" x14ac:dyDescent="0.2">
      <c r="A3652" s="7" t="s">
        <v>3967</v>
      </c>
      <c r="B3652" s="27">
        <v>44419</v>
      </c>
      <c r="C3652" s="9" t="s">
        <v>37</v>
      </c>
      <c r="D3652" s="9">
        <v>59</v>
      </c>
      <c r="E3652" s="9" t="s">
        <v>4896</v>
      </c>
      <c r="F3652" s="20" t="s">
        <v>4908</v>
      </c>
      <c r="G3652" t="s">
        <v>4904</v>
      </c>
      <c r="H3652" t="str">
        <f>VLOOKUP(E3652,suppliers!$A$2:$B$18,2,)</f>
        <v>OTHER</v>
      </c>
      <c r="I3652" t="str">
        <f>VLOOKUP(C3652,Table_items[],2,FALSE)</f>
        <v>Bodrex Extra</v>
      </c>
      <c r="J3652" t="str">
        <f>VLOOKUP(C3652,Table_items[],3,FALSE)</f>
        <v>Obat Sakit Kepala &amp; Demam</v>
      </c>
      <c r="K3652" s="23">
        <f>VLOOKUP(C3652,Table_items[],4,FALSE)</f>
        <v>50788</v>
      </c>
      <c r="L3652" s="23">
        <f>VLOOKUP(C3652,Table_items[],5,FALSE)</f>
        <v>51753</v>
      </c>
    </row>
    <row r="3653" spans="1:12" s="23" customFormat="1" x14ac:dyDescent="0.2">
      <c r="A3653" s="11" t="s">
        <v>3968</v>
      </c>
      <c r="B3653" s="28">
        <v>44419</v>
      </c>
      <c r="C3653" s="13" t="s">
        <v>37</v>
      </c>
      <c r="D3653" s="13">
        <v>31</v>
      </c>
      <c r="E3653" s="9" t="s">
        <v>4896</v>
      </c>
      <c r="F3653" s="20" t="s">
        <v>4908</v>
      </c>
      <c r="G3653" t="s">
        <v>4904</v>
      </c>
      <c r="H3653" t="str">
        <f>VLOOKUP(E3653,suppliers!$A$2:$B$18,2,)</f>
        <v>OTHER</v>
      </c>
      <c r="I3653" t="str">
        <f>VLOOKUP(C3653,Table_items[],2,FALSE)</f>
        <v>Bodrex Extra</v>
      </c>
      <c r="J3653" t="str">
        <f>VLOOKUP(C3653,Table_items[],3,FALSE)</f>
        <v>Obat Sakit Kepala &amp; Demam</v>
      </c>
      <c r="K3653" s="23">
        <f>VLOOKUP(C3653,Table_items[],4,FALSE)</f>
        <v>50788</v>
      </c>
      <c r="L3653" s="23">
        <f>VLOOKUP(C3653,Table_items[],5,FALSE)</f>
        <v>51753</v>
      </c>
    </row>
    <row r="3654" spans="1:12" s="23" customFormat="1" x14ac:dyDescent="0.2">
      <c r="A3654" s="7" t="s">
        <v>3969</v>
      </c>
      <c r="B3654" s="27">
        <v>44419</v>
      </c>
      <c r="C3654" s="9" t="s">
        <v>38</v>
      </c>
      <c r="D3654" s="9">
        <v>48</v>
      </c>
      <c r="E3654" s="9" t="s">
        <v>4896</v>
      </c>
      <c r="F3654" s="20" t="s">
        <v>4908</v>
      </c>
      <c r="G3654" t="s">
        <v>4904</v>
      </c>
      <c r="H3654" t="str">
        <f>VLOOKUP(E3654,suppliers!$A$2:$B$18,2,)</f>
        <v>OTHER</v>
      </c>
      <c r="I3654" t="str">
        <f>VLOOKUP(C3654,Table_items[],2,FALSE)</f>
        <v>Sanmol 500 MG 4 Tablet</v>
      </c>
      <c r="J3654" t="str">
        <f>VLOOKUP(C3654,Table_items[],3,FALSE)</f>
        <v>Obat Sakit Kepala &amp; Demam</v>
      </c>
      <c r="K3654" s="23">
        <f>VLOOKUP(C3654,Table_items[],4,FALSE)</f>
        <v>1600</v>
      </c>
      <c r="L3654" s="23">
        <f>VLOOKUP(C3654,Table_items[],5,FALSE)</f>
        <v>1619</v>
      </c>
    </row>
    <row r="3655" spans="1:12" s="23" customFormat="1" x14ac:dyDescent="0.2">
      <c r="A3655" s="11" t="s">
        <v>3970</v>
      </c>
      <c r="B3655" s="28">
        <v>44419</v>
      </c>
      <c r="C3655" s="13" t="s">
        <v>38</v>
      </c>
      <c r="D3655" s="13">
        <v>47</v>
      </c>
      <c r="E3655" s="9" t="s">
        <v>4896</v>
      </c>
      <c r="F3655" s="20" t="s">
        <v>4908</v>
      </c>
      <c r="G3655" t="s">
        <v>4904</v>
      </c>
      <c r="H3655" t="str">
        <f>VLOOKUP(E3655,suppliers!$A$2:$B$18,2,)</f>
        <v>OTHER</v>
      </c>
      <c r="I3655" t="str">
        <f>VLOOKUP(C3655,Table_items[],2,FALSE)</f>
        <v>Sanmol 500 MG 4 Tablet</v>
      </c>
      <c r="J3655" t="str">
        <f>VLOOKUP(C3655,Table_items[],3,FALSE)</f>
        <v>Obat Sakit Kepala &amp; Demam</v>
      </c>
      <c r="K3655" s="23">
        <f>VLOOKUP(C3655,Table_items[],4,FALSE)</f>
        <v>1600</v>
      </c>
      <c r="L3655" s="23">
        <f>VLOOKUP(C3655,Table_items[],5,FALSE)</f>
        <v>1619</v>
      </c>
    </row>
    <row r="3656" spans="1:12" s="23" customFormat="1" x14ac:dyDescent="0.2">
      <c r="A3656" s="7" t="s">
        <v>3971</v>
      </c>
      <c r="B3656" s="27">
        <v>44419</v>
      </c>
      <c r="C3656" s="9" t="s">
        <v>20</v>
      </c>
      <c r="D3656" s="9">
        <v>30</v>
      </c>
      <c r="E3656" s="9" t="s">
        <v>4896</v>
      </c>
      <c r="F3656" s="20" t="s">
        <v>4908</v>
      </c>
      <c r="G3656" t="s">
        <v>4904</v>
      </c>
      <c r="H3656" t="str">
        <f>VLOOKUP(E3656,suppliers!$A$2:$B$18,2,)</f>
        <v>OTHER</v>
      </c>
      <c r="I3656" t="str">
        <f>VLOOKUP(C3656,Table_items[],2,FALSE)</f>
        <v>Carditens</v>
      </c>
      <c r="J3656" t="str">
        <f>VLOOKUP(C3656,Table_items[],3,FALSE)</f>
        <v>Obat Hipertensi</v>
      </c>
      <c r="K3656" s="23">
        <f>VLOOKUP(C3656,Table_items[],4,FALSE)</f>
        <v>100000</v>
      </c>
      <c r="L3656" s="23">
        <f>VLOOKUP(C3656,Table_items[],5,FALSE)</f>
        <v>100900</v>
      </c>
    </row>
    <row r="3657" spans="1:12" s="23" customFormat="1" x14ac:dyDescent="0.2">
      <c r="A3657" s="11" t="s">
        <v>3972</v>
      </c>
      <c r="B3657" s="28">
        <v>44419</v>
      </c>
      <c r="C3657" s="13" t="s">
        <v>14</v>
      </c>
      <c r="D3657" s="13">
        <v>688</v>
      </c>
      <c r="E3657" s="9" t="s">
        <v>4896</v>
      </c>
      <c r="F3657" s="20" t="s">
        <v>4908</v>
      </c>
      <c r="G3657" t="s">
        <v>4904</v>
      </c>
      <c r="H3657" t="str">
        <f>VLOOKUP(E3657,suppliers!$A$2:$B$18,2,)</f>
        <v>OTHER</v>
      </c>
      <c r="I3657" t="str">
        <f>VLOOKUP(C3657,Table_items[],2,FALSE)</f>
        <v>Lo Han Kuo Infusion 12</v>
      </c>
      <c r="J3657" t="str">
        <f>VLOOKUP(C3657,Table_items[],3,FALSE)</f>
        <v>Obat Batuk &amp; Pilek</v>
      </c>
      <c r="K3657" s="23">
        <f>VLOOKUP(C3657,Table_items[],4,FALSE)</f>
        <v>23869</v>
      </c>
      <c r="L3657" s="23">
        <f>VLOOKUP(C3657,Table_items[],5,FALSE)</f>
        <v>24179</v>
      </c>
    </row>
    <row r="3658" spans="1:12" s="23" customFormat="1" x14ac:dyDescent="0.2">
      <c r="A3658" s="7" t="s">
        <v>3973</v>
      </c>
      <c r="B3658" s="27">
        <v>44419</v>
      </c>
      <c r="C3658" s="9" t="s">
        <v>11</v>
      </c>
      <c r="D3658" s="9">
        <v>16</v>
      </c>
      <c r="E3658" s="9" t="s">
        <v>4896</v>
      </c>
      <c r="F3658" s="20" t="s">
        <v>4908</v>
      </c>
      <c r="G3658" t="s">
        <v>4904</v>
      </c>
      <c r="H3658" t="str">
        <f>VLOOKUP(E3658,suppliers!$A$2:$B$18,2,)</f>
        <v>OTHER</v>
      </c>
      <c r="I3658" t="str">
        <f>VLOOKUP(C3658,Table_items[],2,FALSE)</f>
        <v>Neozep Forte 1 Strip 4 Tablet</v>
      </c>
      <c r="J3658" t="str">
        <f>VLOOKUP(C3658,Table_items[],3,FALSE)</f>
        <v>Obat Batuk &amp; Pilek</v>
      </c>
      <c r="K3658" s="23">
        <f>VLOOKUP(C3658,Table_items[],4,FALSE)</f>
        <v>2324</v>
      </c>
      <c r="L3658" s="23">
        <f>VLOOKUP(C3658,Table_items[],5,FALSE)</f>
        <v>2338</v>
      </c>
    </row>
    <row r="3659" spans="1:12" s="23" customFormat="1" x14ac:dyDescent="0.2">
      <c r="A3659" s="11" t="s">
        <v>3974</v>
      </c>
      <c r="B3659" s="28">
        <v>44419</v>
      </c>
      <c r="C3659" s="13" t="s">
        <v>34</v>
      </c>
      <c r="D3659" s="13">
        <v>121</v>
      </c>
      <c r="E3659" s="9" t="s">
        <v>4896</v>
      </c>
      <c r="F3659" s="20" t="s">
        <v>4908</v>
      </c>
      <c r="G3659" t="s">
        <v>4904</v>
      </c>
      <c r="H3659" t="str">
        <f>VLOOKUP(E3659,suppliers!$A$2:$B$18,2,)</f>
        <v>OTHER</v>
      </c>
      <c r="I3659" t="str">
        <f>VLOOKUP(C3659,Table_items[],2,FALSE)</f>
        <v>Panadol Anak Tablet 1 Strip</v>
      </c>
      <c r="J3659" t="str">
        <f>VLOOKUP(C3659,Table_items[],3,FALSE)</f>
        <v>Obat Sakit Kepala &amp; Demam</v>
      </c>
      <c r="K3659" s="23">
        <f>VLOOKUP(C3659,Table_items[],4,FALSE)</f>
        <v>25000</v>
      </c>
      <c r="L3659" s="23">
        <f>VLOOKUP(C3659,Table_items[],5,FALSE)</f>
        <v>25450</v>
      </c>
    </row>
    <row r="3660" spans="1:12" s="23" customFormat="1" x14ac:dyDescent="0.2">
      <c r="A3660" s="7" t="s">
        <v>3975</v>
      </c>
      <c r="B3660" s="27">
        <v>44420</v>
      </c>
      <c r="C3660" s="9" t="s">
        <v>37</v>
      </c>
      <c r="D3660" s="9">
        <v>66</v>
      </c>
      <c r="E3660" s="9" t="s">
        <v>4896</v>
      </c>
      <c r="F3660" s="20" t="s">
        <v>4908</v>
      </c>
      <c r="G3660" t="s">
        <v>4904</v>
      </c>
      <c r="H3660" t="str">
        <f>VLOOKUP(E3660,suppliers!$A$2:$B$18,2,)</f>
        <v>OTHER</v>
      </c>
      <c r="I3660" t="str">
        <f>VLOOKUP(C3660,Table_items[],2,FALSE)</f>
        <v>Bodrex Extra</v>
      </c>
      <c r="J3660" t="str">
        <f>VLOOKUP(C3660,Table_items[],3,FALSE)</f>
        <v>Obat Sakit Kepala &amp; Demam</v>
      </c>
      <c r="K3660" s="23">
        <f>VLOOKUP(C3660,Table_items[],4,FALSE)</f>
        <v>50788</v>
      </c>
      <c r="L3660" s="23">
        <f>VLOOKUP(C3660,Table_items[],5,FALSE)</f>
        <v>51753</v>
      </c>
    </row>
    <row r="3661" spans="1:12" s="23" customFormat="1" x14ac:dyDescent="0.2">
      <c r="A3661" s="11" t="s">
        <v>3976</v>
      </c>
      <c r="B3661" s="28">
        <v>44420</v>
      </c>
      <c r="C3661" s="13" t="s">
        <v>38</v>
      </c>
      <c r="D3661" s="13">
        <v>47</v>
      </c>
      <c r="E3661" s="9" t="s">
        <v>4896</v>
      </c>
      <c r="F3661" s="20" t="s">
        <v>4908</v>
      </c>
      <c r="G3661" t="s">
        <v>4904</v>
      </c>
      <c r="H3661" t="str">
        <f>VLOOKUP(E3661,suppliers!$A$2:$B$18,2,)</f>
        <v>OTHER</v>
      </c>
      <c r="I3661" t="str">
        <f>VLOOKUP(C3661,Table_items[],2,FALSE)</f>
        <v>Sanmol 500 MG 4 Tablet</v>
      </c>
      <c r="J3661" t="str">
        <f>VLOOKUP(C3661,Table_items[],3,FALSE)</f>
        <v>Obat Sakit Kepala &amp; Demam</v>
      </c>
      <c r="K3661" s="23">
        <f>VLOOKUP(C3661,Table_items[],4,FALSE)</f>
        <v>1600</v>
      </c>
      <c r="L3661" s="23">
        <f>VLOOKUP(C3661,Table_items[],5,FALSE)</f>
        <v>1619</v>
      </c>
    </row>
    <row r="3662" spans="1:12" s="23" customFormat="1" x14ac:dyDescent="0.2">
      <c r="A3662" s="7" t="s">
        <v>3977</v>
      </c>
      <c r="B3662" s="27">
        <v>44420</v>
      </c>
      <c r="C3662" s="9" t="s">
        <v>22</v>
      </c>
      <c r="D3662" s="9">
        <v>50</v>
      </c>
      <c r="E3662" s="9" t="s">
        <v>4896</v>
      </c>
      <c r="F3662" s="20" t="s">
        <v>4908</v>
      </c>
      <c r="G3662" t="s">
        <v>4904</v>
      </c>
      <c r="H3662" t="str">
        <f>VLOOKUP(E3662,suppliers!$A$2:$B$18,2,)</f>
        <v>OTHER</v>
      </c>
      <c r="I3662" t="str">
        <f>VLOOKUP(C3662,Table_items[],2,FALSE)</f>
        <v>Candesartan Ogb Dexa</v>
      </c>
      <c r="J3662" t="str">
        <f>VLOOKUP(C3662,Table_items[],3,FALSE)</f>
        <v>Obat Hipertensi</v>
      </c>
      <c r="K3662" s="23">
        <f>VLOOKUP(C3662,Table_items[],4,FALSE)</f>
        <v>5000</v>
      </c>
      <c r="L3662" s="23">
        <f>VLOOKUP(C3662,Table_items[],5,FALSE)</f>
        <v>5095</v>
      </c>
    </row>
    <row r="3663" spans="1:12" s="23" customFormat="1" x14ac:dyDescent="0.2">
      <c r="A3663" s="11" t="s">
        <v>3978</v>
      </c>
      <c r="B3663" s="28">
        <v>44420</v>
      </c>
      <c r="C3663" s="13" t="s">
        <v>30</v>
      </c>
      <c r="D3663" s="13">
        <v>142</v>
      </c>
      <c r="E3663" s="9" t="s">
        <v>4896</v>
      </c>
      <c r="F3663" s="20" t="s">
        <v>4908</v>
      </c>
      <c r="G3663" t="s">
        <v>4904</v>
      </c>
      <c r="H3663" t="str">
        <f>VLOOKUP(E3663,suppliers!$A$2:$B$18,2,)</f>
        <v>OTHER</v>
      </c>
      <c r="I3663" t="str">
        <f>VLOOKUP(C3663,Table_items[],2,FALSE)</f>
        <v>Koolfever</v>
      </c>
      <c r="J3663" t="str">
        <f>VLOOKUP(C3663,Table_items[],3,FALSE)</f>
        <v>Obat Sakit Kepala &amp; Demam</v>
      </c>
      <c r="K3663" s="23">
        <f>VLOOKUP(C3663,Table_items[],4,FALSE)</f>
        <v>7500</v>
      </c>
      <c r="L3663" s="23">
        <f>VLOOKUP(C3663,Table_items[],5,FALSE)</f>
        <v>7620</v>
      </c>
    </row>
    <row r="3664" spans="1:12" s="23" customFormat="1" x14ac:dyDescent="0.2">
      <c r="A3664" s="7" t="s">
        <v>3979</v>
      </c>
      <c r="B3664" s="27">
        <v>44420</v>
      </c>
      <c r="C3664" s="9" t="s">
        <v>8</v>
      </c>
      <c r="D3664" s="9">
        <v>19</v>
      </c>
      <c r="E3664" s="9" t="s">
        <v>4896</v>
      </c>
      <c r="F3664" s="20" t="s">
        <v>4908</v>
      </c>
      <c r="G3664" t="s">
        <v>4904</v>
      </c>
      <c r="H3664" t="str">
        <f>VLOOKUP(E3664,suppliers!$A$2:$B$18,2,)</f>
        <v>OTHER</v>
      </c>
      <c r="I3664" t="str">
        <f>VLOOKUP(C3664,Table_items[],2,FALSE)</f>
        <v>Bisoprolol Ogb Dexa</v>
      </c>
      <c r="J3664" t="str">
        <f>VLOOKUP(C3664,Table_items[],3,FALSE)</f>
        <v>Obat Alergi</v>
      </c>
      <c r="K3664" s="23">
        <f>VLOOKUP(C3664,Table_items[],4,FALSE)</f>
        <v>10000</v>
      </c>
      <c r="L3664" s="23">
        <f>VLOOKUP(C3664,Table_items[],5,FALSE)</f>
        <v>10180</v>
      </c>
    </row>
    <row r="3665" spans="1:12" s="23" customFormat="1" x14ac:dyDescent="0.2">
      <c r="A3665" s="11" t="s">
        <v>3980</v>
      </c>
      <c r="B3665" s="28">
        <v>44420</v>
      </c>
      <c r="C3665" s="13" t="s">
        <v>11</v>
      </c>
      <c r="D3665" s="13">
        <v>69</v>
      </c>
      <c r="E3665" s="9" t="s">
        <v>4896</v>
      </c>
      <c r="F3665" s="20" t="s">
        <v>4908</v>
      </c>
      <c r="G3665" t="s">
        <v>4904</v>
      </c>
      <c r="H3665" t="str">
        <f>VLOOKUP(E3665,suppliers!$A$2:$B$18,2,)</f>
        <v>OTHER</v>
      </c>
      <c r="I3665" t="str">
        <f>VLOOKUP(C3665,Table_items[],2,FALSE)</f>
        <v>Neozep Forte 1 Strip 4 Tablet</v>
      </c>
      <c r="J3665" t="str">
        <f>VLOOKUP(C3665,Table_items[],3,FALSE)</f>
        <v>Obat Batuk &amp; Pilek</v>
      </c>
      <c r="K3665" s="23">
        <f>VLOOKUP(C3665,Table_items[],4,FALSE)</f>
        <v>2324</v>
      </c>
      <c r="L3665" s="23">
        <f>VLOOKUP(C3665,Table_items[],5,FALSE)</f>
        <v>2338</v>
      </c>
    </row>
    <row r="3666" spans="1:12" s="23" customFormat="1" x14ac:dyDescent="0.2">
      <c r="A3666" s="7" t="s">
        <v>3981</v>
      </c>
      <c r="B3666" s="27">
        <v>44421</v>
      </c>
      <c r="C3666" s="9" t="s">
        <v>37</v>
      </c>
      <c r="D3666" s="9">
        <v>59</v>
      </c>
      <c r="E3666" s="9" t="s">
        <v>4896</v>
      </c>
      <c r="F3666" s="20" t="s">
        <v>4908</v>
      </c>
      <c r="G3666" t="s">
        <v>4904</v>
      </c>
      <c r="H3666" t="str">
        <f>VLOOKUP(E3666,suppliers!$A$2:$B$18,2,)</f>
        <v>OTHER</v>
      </c>
      <c r="I3666" t="str">
        <f>VLOOKUP(C3666,Table_items[],2,FALSE)</f>
        <v>Bodrex Extra</v>
      </c>
      <c r="J3666" t="str">
        <f>VLOOKUP(C3666,Table_items[],3,FALSE)</f>
        <v>Obat Sakit Kepala &amp; Demam</v>
      </c>
      <c r="K3666" s="23">
        <f>VLOOKUP(C3666,Table_items[],4,FALSE)</f>
        <v>50788</v>
      </c>
      <c r="L3666" s="23">
        <f>VLOOKUP(C3666,Table_items[],5,FALSE)</f>
        <v>51753</v>
      </c>
    </row>
    <row r="3667" spans="1:12" s="23" customFormat="1" x14ac:dyDescent="0.2">
      <c r="A3667" s="11" t="s">
        <v>3982</v>
      </c>
      <c r="B3667" s="28">
        <v>44421</v>
      </c>
      <c r="C3667" s="13" t="s">
        <v>9</v>
      </c>
      <c r="D3667" s="13">
        <v>40</v>
      </c>
      <c r="E3667" s="9" t="s">
        <v>4896</v>
      </c>
      <c r="F3667" s="20" t="s">
        <v>4908</v>
      </c>
      <c r="G3667" t="s">
        <v>4904</v>
      </c>
      <c r="H3667" t="str">
        <f>VLOOKUP(E3667,suppliers!$A$2:$B$18,2,)</f>
        <v>OTHER</v>
      </c>
      <c r="I3667" t="str">
        <f>VLOOKUP(C3667,Table_items[],2,FALSE)</f>
        <v>Bedak Heroxyn 150 gr</v>
      </c>
      <c r="J3667" t="str">
        <f>VLOOKUP(C3667,Table_items[],3,FALSE)</f>
        <v>Obat Alergi</v>
      </c>
      <c r="K3667" s="23">
        <f>VLOOKUP(C3667,Table_items[],4,FALSE)</f>
        <v>16950</v>
      </c>
      <c r="L3667" s="23">
        <f>VLOOKUP(C3667,Table_items[],5,FALSE)</f>
        <v>17170</v>
      </c>
    </row>
    <row r="3668" spans="1:12" s="23" customFormat="1" x14ac:dyDescent="0.2">
      <c r="A3668" s="7" t="s">
        <v>3983</v>
      </c>
      <c r="B3668" s="27">
        <v>44421</v>
      </c>
      <c r="C3668" s="9" t="s">
        <v>38</v>
      </c>
      <c r="D3668" s="9">
        <v>34</v>
      </c>
      <c r="E3668" s="9" t="s">
        <v>4896</v>
      </c>
      <c r="F3668" s="20" t="s">
        <v>4908</v>
      </c>
      <c r="G3668" t="s">
        <v>4904</v>
      </c>
      <c r="H3668" t="str">
        <f>VLOOKUP(E3668,suppliers!$A$2:$B$18,2,)</f>
        <v>OTHER</v>
      </c>
      <c r="I3668" t="str">
        <f>VLOOKUP(C3668,Table_items[],2,FALSE)</f>
        <v>Sanmol 500 MG 4 Tablet</v>
      </c>
      <c r="J3668" t="str">
        <f>VLOOKUP(C3668,Table_items[],3,FALSE)</f>
        <v>Obat Sakit Kepala &amp; Demam</v>
      </c>
      <c r="K3668" s="23">
        <f>VLOOKUP(C3668,Table_items[],4,FALSE)</f>
        <v>1600</v>
      </c>
      <c r="L3668" s="23">
        <f>VLOOKUP(C3668,Table_items[],5,FALSE)</f>
        <v>1619</v>
      </c>
    </row>
    <row r="3669" spans="1:12" s="23" customFormat="1" x14ac:dyDescent="0.2">
      <c r="A3669" s="11" t="s">
        <v>3984</v>
      </c>
      <c r="B3669" s="28">
        <v>44421</v>
      </c>
      <c r="C3669" s="13" t="s">
        <v>11</v>
      </c>
      <c r="D3669" s="13">
        <v>8</v>
      </c>
      <c r="E3669" s="9" t="s">
        <v>4896</v>
      </c>
      <c r="F3669" s="20" t="s">
        <v>4908</v>
      </c>
      <c r="G3669" t="s">
        <v>4904</v>
      </c>
      <c r="H3669" t="str">
        <f>VLOOKUP(E3669,suppliers!$A$2:$B$18,2,)</f>
        <v>OTHER</v>
      </c>
      <c r="I3669" t="str">
        <f>VLOOKUP(C3669,Table_items[],2,FALSE)</f>
        <v>Neozep Forte 1 Strip 4 Tablet</v>
      </c>
      <c r="J3669" t="str">
        <f>VLOOKUP(C3669,Table_items[],3,FALSE)</f>
        <v>Obat Batuk &amp; Pilek</v>
      </c>
      <c r="K3669" s="23">
        <f>VLOOKUP(C3669,Table_items[],4,FALSE)</f>
        <v>2324</v>
      </c>
      <c r="L3669" s="23">
        <f>VLOOKUP(C3669,Table_items[],5,FALSE)</f>
        <v>2338</v>
      </c>
    </row>
    <row r="3670" spans="1:12" s="23" customFormat="1" x14ac:dyDescent="0.2">
      <c r="A3670" s="7" t="s">
        <v>3985</v>
      </c>
      <c r="B3670" s="27">
        <v>44422</v>
      </c>
      <c r="C3670" s="9" t="s">
        <v>12</v>
      </c>
      <c r="D3670" s="9">
        <v>76</v>
      </c>
      <c r="E3670" s="9" t="s">
        <v>4896</v>
      </c>
      <c r="F3670" s="20" t="s">
        <v>4908</v>
      </c>
      <c r="G3670" t="s">
        <v>4904</v>
      </c>
      <c r="H3670" t="str">
        <f>VLOOKUP(E3670,suppliers!$A$2:$B$18,2,)</f>
        <v>OTHER</v>
      </c>
      <c r="I3670" t="str">
        <f>VLOOKUP(C3670,Table_items[],2,FALSE)</f>
        <v>Decolsen 1 Strip 4 Tablet</v>
      </c>
      <c r="J3670" t="str">
        <f>VLOOKUP(C3670,Table_items[],3,FALSE)</f>
        <v>Obat Batuk &amp; Pilek</v>
      </c>
      <c r="K3670" s="23">
        <f>VLOOKUP(C3670,Table_items[],4,FALSE)</f>
        <v>2886</v>
      </c>
      <c r="L3670" s="23">
        <f>VLOOKUP(C3670,Table_items[],5,FALSE)</f>
        <v>2915</v>
      </c>
    </row>
    <row r="3671" spans="1:12" s="23" customFormat="1" x14ac:dyDescent="0.2">
      <c r="A3671" s="11" t="s">
        <v>3986</v>
      </c>
      <c r="B3671" s="28">
        <v>44422</v>
      </c>
      <c r="C3671" s="13" t="s">
        <v>24</v>
      </c>
      <c r="D3671" s="13">
        <v>26</v>
      </c>
      <c r="E3671" s="9" t="s">
        <v>4896</v>
      </c>
      <c r="F3671" s="20" t="s">
        <v>4908</v>
      </c>
      <c r="G3671" t="s">
        <v>4904</v>
      </c>
      <c r="H3671" t="str">
        <f>VLOOKUP(E3671,suppliers!$A$2:$B$18,2,)</f>
        <v>OTHER</v>
      </c>
      <c r="I3671" t="str">
        <f>VLOOKUP(C3671,Table_items[],2,FALSE)</f>
        <v>Irbesartan</v>
      </c>
      <c r="J3671" t="str">
        <f>VLOOKUP(C3671,Table_items[],3,FALSE)</f>
        <v>Obat Hipertensi</v>
      </c>
      <c r="K3671" s="23">
        <f>VLOOKUP(C3671,Table_items[],4,FALSE)</f>
        <v>108794</v>
      </c>
      <c r="L3671" s="23">
        <f>VLOOKUP(C3671,Table_items[],5,FALSE)</f>
        <v>109447</v>
      </c>
    </row>
    <row r="3672" spans="1:12" s="23" customFormat="1" x14ac:dyDescent="0.2">
      <c r="A3672" s="7" t="s">
        <v>3987</v>
      </c>
      <c r="B3672" s="27">
        <v>44422</v>
      </c>
      <c r="C3672" s="9" t="s">
        <v>38</v>
      </c>
      <c r="D3672" s="9">
        <v>22</v>
      </c>
      <c r="E3672" s="9" t="s">
        <v>4896</v>
      </c>
      <c r="F3672" s="20" t="s">
        <v>4908</v>
      </c>
      <c r="G3672" t="s">
        <v>4904</v>
      </c>
      <c r="H3672" t="str">
        <f>VLOOKUP(E3672,suppliers!$A$2:$B$18,2,)</f>
        <v>OTHER</v>
      </c>
      <c r="I3672" t="str">
        <f>VLOOKUP(C3672,Table_items[],2,FALSE)</f>
        <v>Sanmol 500 MG 4 Tablet</v>
      </c>
      <c r="J3672" t="str">
        <f>VLOOKUP(C3672,Table_items[],3,FALSE)</f>
        <v>Obat Sakit Kepala &amp; Demam</v>
      </c>
      <c r="K3672" s="23">
        <f>VLOOKUP(C3672,Table_items[],4,FALSE)</f>
        <v>1600</v>
      </c>
      <c r="L3672" s="23">
        <f>VLOOKUP(C3672,Table_items[],5,FALSE)</f>
        <v>1619</v>
      </c>
    </row>
    <row r="3673" spans="1:12" s="23" customFormat="1" x14ac:dyDescent="0.2">
      <c r="A3673" s="11" t="s">
        <v>3988</v>
      </c>
      <c r="B3673" s="28">
        <v>44422</v>
      </c>
      <c r="C3673" s="13" t="s">
        <v>22</v>
      </c>
      <c r="D3673" s="13">
        <v>46</v>
      </c>
      <c r="E3673" s="9" t="s">
        <v>4896</v>
      </c>
      <c r="F3673" s="20" t="s">
        <v>4908</v>
      </c>
      <c r="G3673" t="s">
        <v>4904</v>
      </c>
      <c r="H3673" t="str">
        <f>VLOOKUP(E3673,suppliers!$A$2:$B$18,2,)</f>
        <v>OTHER</v>
      </c>
      <c r="I3673" t="str">
        <f>VLOOKUP(C3673,Table_items[],2,FALSE)</f>
        <v>Candesartan Ogb Dexa</v>
      </c>
      <c r="J3673" t="str">
        <f>VLOOKUP(C3673,Table_items[],3,FALSE)</f>
        <v>Obat Hipertensi</v>
      </c>
      <c r="K3673" s="23">
        <f>VLOOKUP(C3673,Table_items[],4,FALSE)</f>
        <v>5000</v>
      </c>
      <c r="L3673" s="23">
        <f>VLOOKUP(C3673,Table_items[],5,FALSE)</f>
        <v>5095</v>
      </c>
    </row>
    <row r="3674" spans="1:12" s="23" customFormat="1" x14ac:dyDescent="0.2">
      <c r="A3674" s="7" t="s">
        <v>3989</v>
      </c>
      <c r="B3674" s="27">
        <v>44422</v>
      </c>
      <c r="C3674" s="9" t="s">
        <v>10</v>
      </c>
      <c r="D3674" s="9">
        <v>41</v>
      </c>
      <c r="E3674" s="9" t="s">
        <v>4896</v>
      </c>
      <c r="F3674" s="20" t="s">
        <v>4908</v>
      </c>
      <c r="G3674" t="s">
        <v>4904</v>
      </c>
      <c r="H3674" t="str">
        <f>VLOOKUP(E3674,suppliers!$A$2:$B$18,2,)</f>
        <v>OTHER</v>
      </c>
      <c r="I3674" t="str">
        <f>VLOOKUP(C3674,Table_items[],2,FALSE)</f>
        <v>Dexteem Box Plus 100 Tablet</v>
      </c>
      <c r="J3674" t="str">
        <f>VLOOKUP(C3674,Table_items[],3,FALSE)</f>
        <v>Obat Alergi</v>
      </c>
      <c r="K3674" s="23">
        <f>VLOOKUP(C3674,Table_items[],4,FALSE)</f>
        <v>25322</v>
      </c>
      <c r="L3674" s="23">
        <f>VLOOKUP(C3674,Table_items[],5,FALSE)</f>
        <v>25449</v>
      </c>
    </row>
    <row r="3675" spans="1:12" s="23" customFormat="1" x14ac:dyDescent="0.2">
      <c r="A3675" s="11" t="s">
        <v>3990</v>
      </c>
      <c r="B3675" s="28">
        <v>44422</v>
      </c>
      <c r="C3675" s="13" t="s">
        <v>8</v>
      </c>
      <c r="D3675" s="13">
        <v>14</v>
      </c>
      <c r="E3675" s="9" t="s">
        <v>4896</v>
      </c>
      <c r="F3675" s="20" t="s">
        <v>4908</v>
      </c>
      <c r="G3675" t="s">
        <v>4904</v>
      </c>
      <c r="H3675" t="str">
        <f>VLOOKUP(E3675,suppliers!$A$2:$B$18,2,)</f>
        <v>OTHER</v>
      </c>
      <c r="I3675" t="str">
        <f>VLOOKUP(C3675,Table_items[],2,FALSE)</f>
        <v>Bisoprolol Ogb Dexa</v>
      </c>
      <c r="J3675" t="str">
        <f>VLOOKUP(C3675,Table_items[],3,FALSE)</f>
        <v>Obat Alergi</v>
      </c>
      <c r="K3675" s="23">
        <f>VLOOKUP(C3675,Table_items[],4,FALSE)</f>
        <v>10000</v>
      </c>
      <c r="L3675" s="23">
        <f>VLOOKUP(C3675,Table_items[],5,FALSE)</f>
        <v>10180</v>
      </c>
    </row>
    <row r="3676" spans="1:12" s="23" customFormat="1" x14ac:dyDescent="0.2">
      <c r="A3676" s="7" t="s">
        <v>3991</v>
      </c>
      <c r="B3676" s="27">
        <v>44423</v>
      </c>
      <c r="C3676" s="9" t="s">
        <v>12</v>
      </c>
      <c r="D3676" s="9">
        <v>43</v>
      </c>
      <c r="E3676" s="9" t="s">
        <v>4896</v>
      </c>
      <c r="F3676" s="20" t="s">
        <v>4908</v>
      </c>
      <c r="G3676" t="s">
        <v>4904</v>
      </c>
      <c r="H3676" t="str">
        <f>VLOOKUP(E3676,suppliers!$A$2:$B$18,2,)</f>
        <v>OTHER</v>
      </c>
      <c r="I3676" t="str">
        <f>VLOOKUP(C3676,Table_items[],2,FALSE)</f>
        <v>Decolsen 1 Strip 4 Tablet</v>
      </c>
      <c r="J3676" t="str">
        <f>VLOOKUP(C3676,Table_items[],3,FALSE)</f>
        <v>Obat Batuk &amp; Pilek</v>
      </c>
      <c r="K3676" s="23">
        <f>VLOOKUP(C3676,Table_items[],4,FALSE)</f>
        <v>2886</v>
      </c>
      <c r="L3676" s="23">
        <f>VLOOKUP(C3676,Table_items[],5,FALSE)</f>
        <v>2915</v>
      </c>
    </row>
    <row r="3677" spans="1:12" s="23" customFormat="1" x14ac:dyDescent="0.2">
      <c r="A3677" s="11" t="s">
        <v>3992</v>
      </c>
      <c r="B3677" s="28">
        <v>44423</v>
      </c>
      <c r="C3677" s="13" t="s">
        <v>12</v>
      </c>
      <c r="D3677" s="13">
        <v>86</v>
      </c>
      <c r="E3677" s="9" t="s">
        <v>4896</v>
      </c>
      <c r="F3677" s="20" t="s">
        <v>4908</v>
      </c>
      <c r="G3677" t="s">
        <v>4904</v>
      </c>
      <c r="H3677" t="str">
        <f>VLOOKUP(E3677,suppliers!$A$2:$B$18,2,)</f>
        <v>OTHER</v>
      </c>
      <c r="I3677" t="str">
        <f>VLOOKUP(C3677,Table_items[],2,FALSE)</f>
        <v>Decolsen 1 Strip 4 Tablet</v>
      </c>
      <c r="J3677" t="str">
        <f>VLOOKUP(C3677,Table_items[],3,FALSE)</f>
        <v>Obat Batuk &amp; Pilek</v>
      </c>
      <c r="K3677" s="23">
        <f>VLOOKUP(C3677,Table_items[],4,FALSE)</f>
        <v>2886</v>
      </c>
      <c r="L3677" s="23">
        <f>VLOOKUP(C3677,Table_items[],5,FALSE)</f>
        <v>2915</v>
      </c>
    </row>
    <row r="3678" spans="1:12" s="23" customFormat="1" x14ac:dyDescent="0.2">
      <c r="A3678" s="7" t="s">
        <v>3993</v>
      </c>
      <c r="B3678" s="27">
        <v>44423</v>
      </c>
      <c r="C3678" s="9" t="s">
        <v>9</v>
      </c>
      <c r="D3678" s="9">
        <v>43</v>
      </c>
      <c r="E3678" s="9" t="s">
        <v>4896</v>
      </c>
      <c r="F3678" s="20" t="s">
        <v>4908</v>
      </c>
      <c r="G3678" t="s">
        <v>4904</v>
      </c>
      <c r="H3678" t="str">
        <f>VLOOKUP(E3678,suppliers!$A$2:$B$18,2,)</f>
        <v>OTHER</v>
      </c>
      <c r="I3678" t="str">
        <f>VLOOKUP(C3678,Table_items[],2,FALSE)</f>
        <v>Bedak Heroxyn 150 gr</v>
      </c>
      <c r="J3678" t="str">
        <f>VLOOKUP(C3678,Table_items[],3,FALSE)</f>
        <v>Obat Alergi</v>
      </c>
      <c r="K3678" s="23">
        <f>VLOOKUP(C3678,Table_items[],4,FALSE)</f>
        <v>16950</v>
      </c>
      <c r="L3678" s="23">
        <f>VLOOKUP(C3678,Table_items[],5,FALSE)</f>
        <v>17170</v>
      </c>
    </row>
    <row r="3679" spans="1:12" s="23" customFormat="1" x14ac:dyDescent="0.2">
      <c r="A3679" s="11" t="s">
        <v>3994</v>
      </c>
      <c r="B3679" s="28">
        <v>44423</v>
      </c>
      <c r="C3679" s="13" t="s">
        <v>9</v>
      </c>
      <c r="D3679" s="13">
        <v>41</v>
      </c>
      <c r="E3679" s="9" t="s">
        <v>4896</v>
      </c>
      <c r="F3679" s="20" t="s">
        <v>4908</v>
      </c>
      <c r="G3679" t="s">
        <v>4904</v>
      </c>
      <c r="H3679" t="str">
        <f>VLOOKUP(E3679,suppliers!$A$2:$B$18,2,)</f>
        <v>OTHER</v>
      </c>
      <c r="I3679" t="str">
        <f>VLOOKUP(C3679,Table_items[],2,FALSE)</f>
        <v>Bedak Heroxyn 150 gr</v>
      </c>
      <c r="J3679" t="str">
        <f>VLOOKUP(C3679,Table_items[],3,FALSE)</f>
        <v>Obat Alergi</v>
      </c>
      <c r="K3679" s="23">
        <f>VLOOKUP(C3679,Table_items[],4,FALSE)</f>
        <v>16950</v>
      </c>
      <c r="L3679" s="23">
        <f>VLOOKUP(C3679,Table_items[],5,FALSE)</f>
        <v>17170</v>
      </c>
    </row>
    <row r="3680" spans="1:12" s="23" customFormat="1" x14ac:dyDescent="0.2">
      <c r="A3680" s="7" t="s">
        <v>3995</v>
      </c>
      <c r="B3680" s="27">
        <v>44423</v>
      </c>
      <c r="C3680" s="9" t="s">
        <v>24</v>
      </c>
      <c r="D3680" s="9">
        <v>32</v>
      </c>
      <c r="E3680" s="9" t="s">
        <v>4896</v>
      </c>
      <c r="F3680" s="20" t="s">
        <v>4908</v>
      </c>
      <c r="G3680" t="s">
        <v>4904</v>
      </c>
      <c r="H3680" t="str">
        <f>VLOOKUP(E3680,suppliers!$A$2:$B$18,2,)</f>
        <v>OTHER</v>
      </c>
      <c r="I3680" t="str">
        <f>VLOOKUP(C3680,Table_items[],2,FALSE)</f>
        <v>Irbesartan</v>
      </c>
      <c r="J3680" t="str">
        <f>VLOOKUP(C3680,Table_items[],3,FALSE)</f>
        <v>Obat Hipertensi</v>
      </c>
      <c r="K3680" s="23">
        <f>VLOOKUP(C3680,Table_items[],4,FALSE)</f>
        <v>108794</v>
      </c>
      <c r="L3680" s="23">
        <f>VLOOKUP(C3680,Table_items[],5,FALSE)</f>
        <v>109447</v>
      </c>
    </row>
    <row r="3681" spans="1:12" s="23" customFormat="1" x14ac:dyDescent="0.2">
      <c r="A3681" s="11" t="s">
        <v>3996</v>
      </c>
      <c r="B3681" s="28">
        <v>44423</v>
      </c>
      <c r="C3681" s="13" t="s">
        <v>36</v>
      </c>
      <c r="D3681" s="13">
        <v>215</v>
      </c>
      <c r="E3681" s="9" t="s">
        <v>4896</v>
      </c>
      <c r="F3681" s="20" t="s">
        <v>4908</v>
      </c>
      <c r="G3681" t="s">
        <v>4904</v>
      </c>
      <c r="H3681" t="str">
        <f>VLOOKUP(E3681,suppliers!$A$2:$B$18,2,)</f>
        <v>OTHER</v>
      </c>
      <c r="I3681" t="str">
        <f>VLOOKUP(C3681,Table_items[],2,FALSE)</f>
        <v>Sanmol Paracetamol</v>
      </c>
      <c r="J3681" t="str">
        <f>VLOOKUP(C3681,Table_items[],3,FALSE)</f>
        <v>Obat Sakit Kepala &amp; Demam</v>
      </c>
      <c r="K3681" s="23">
        <f>VLOOKUP(C3681,Table_items[],4,FALSE)</f>
        <v>16100</v>
      </c>
      <c r="L3681" s="23">
        <f>VLOOKUP(C3681,Table_items[],5,FALSE)</f>
        <v>16261</v>
      </c>
    </row>
    <row r="3682" spans="1:12" s="23" customFormat="1" x14ac:dyDescent="0.2">
      <c r="A3682" s="7" t="s">
        <v>3997</v>
      </c>
      <c r="B3682" s="27">
        <v>44423</v>
      </c>
      <c r="C3682" s="9" t="s">
        <v>40</v>
      </c>
      <c r="D3682" s="9">
        <v>103</v>
      </c>
      <c r="E3682" s="9" t="s">
        <v>4896</v>
      </c>
      <c r="F3682" s="20" t="s">
        <v>4908</v>
      </c>
      <c r="G3682" t="s">
        <v>4904</v>
      </c>
      <c r="H3682" t="str">
        <f>VLOOKUP(E3682,suppliers!$A$2:$B$18,2,)</f>
        <v>OTHER</v>
      </c>
      <c r="I3682" t="str">
        <f>VLOOKUP(C3682,Table_items[],2,FALSE)</f>
        <v>Paramex Tablet / Obat</v>
      </c>
      <c r="J3682" t="str">
        <f>VLOOKUP(C3682,Table_items[],3,FALSE)</f>
        <v>Obat Sakit Kepala &amp; Demam</v>
      </c>
      <c r="K3682" s="23">
        <f>VLOOKUP(C3682,Table_items[],4,FALSE)</f>
        <v>2560</v>
      </c>
      <c r="L3682" s="23">
        <f>VLOOKUP(C3682,Table_items[],5,FALSE)</f>
        <v>2586</v>
      </c>
    </row>
    <row r="3683" spans="1:12" s="23" customFormat="1" x14ac:dyDescent="0.2">
      <c r="A3683" s="11" t="s">
        <v>3998</v>
      </c>
      <c r="B3683" s="28">
        <v>44423</v>
      </c>
      <c r="C3683" s="13" t="s">
        <v>7</v>
      </c>
      <c r="D3683" s="13">
        <v>50</v>
      </c>
      <c r="E3683" s="9" t="s">
        <v>4896</v>
      </c>
      <c r="F3683" s="20" t="s">
        <v>4908</v>
      </c>
      <c r="G3683" t="s">
        <v>4904</v>
      </c>
      <c r="H3683" t="str">
        <f>VLOOKUP(E3683,suppliers!$A$2:$B$18,2,)</f>
        <v>OTHER</v>
      </c>
      <c r="I3683" t="str">
        <f>VLOOKUP(C3683,Table_items[],2,FALSE)</f>
        <v>Acetylcysteine Mahakam 200 mg</v>
      </c>
      <c r="J3683" t="str">
        <f>VLOOKUP(C3683,Table_items[],3,FALSE)</f>
        <v>Obat Alergi</v>
      </c>
      <c r="K3683" s="23">
        <f>VLOOKUP(C3683,Table_items[],4,FALSE)</f>
        <v>33000</v>
      </c>
      <c r="L3683" s="23">
        <f>VLOOKUP(C3683,Table_items[],5,FALSE)</f>
        <v>33330</v>
      </c>
    </row>
    <row r="3684" spans="1:12" s="23" customFormat="1" x14ac:dyDescent="0.2">
      <c r="A3684" s="7" t="s">
        <v>3999</v>
      </c>
      <c r="B3684" s="27">
        <v>44423</v>
      </c>
      <c r="C3684" s="9" t="s">
        <v>14</v>
      </c>
      <c r="D3684" s="9">
        <v>8</v>
      </c>
      <c r="E3684" s="9" t="s">
        <v>4896</v>
      </c>
      <c r="F3684" s="20" t="s">
        <v>4908</v>
      </c>
      <c r="G3684" t="s">
        <v>4904</v>
      </c>
      <c r="H3684" t="str">
        <f>VLOOKUP(E3684,suppliers!$A$2:$B$18,2,)</f>
        <v>OTHER</v>
      </c>
      <c r="I3684" t="str">
        <f>VLOOKUP(C3684,Table_items[],2,FALSE)</f>
        <v>Lo Han Kuo Infusion 12</v>
      </c>
      <c r="J3684" t="str">
        <f>VLOOKUP(C3684,Table_items[],3,FALSE)</f>
        <v>Obat Batuk &amp; Pilek</v>
      </c>
      <c r="K3684" s="23">
        <f>VLOOKUP(C3684,Table_items[],4,FALSE)</f>
        <v>23869</v>
      </c>
      <c r="L3684" s="23">
        <f>VLOOKUP(C3684,Table_items[],5,FALSE)</f>
        <v>24179</v>
      </c>
    </row>
    <row r="3685" spans="1:12" s="23" customFormat="1" x14ac:dyDescent="0.2">
      <c r="A3685" s="11" t="s">
        <v>4000</v>
      </c>
      <c r="B3685" s="28">
        <v>44423</v>
      </c>
      <c r="C3685" s="13" t="s">
        <v>23</v>
      </c>
      <c r="D3685" s="13">
        <v>35</v>
      </c>
      <c r="E3685" s="9" t="s">
        <v>4896</v>
      </c>
      <c r="F3685" s="20" t="s">
        <v>4908</v>
      </c>
      <c r="G3685" t="s">
        <v>4904</v>
      </c>
      <c r="H3685" t="str">
        <f>VLOOKUP(E3685,suppliers!$A$2:$B$18,2,)</f>
        <v>OTHER</v>
      </c>
      <c r="I3685" t="str">
        <f>VLOOKUP(C3685,Table_items[],2,FALSE)</f>
        <v>Amlodipine Besilate</v>
      </c>
      <c r="J3685" t="str">
        <f>VLOOKUP(C3685,Table_items[],3,FALSE)</f>
        <v>Obat Hipertensi</v>
      </c>
      <c r="K3685" s="23">
        <f>VLOOKUP(C3685,Table_items[],4,FALSE)</f>
        <v>7467</v>
      </c>
      <c r="L3685" s="23">
        <f>VLOOKUP(C3685,Table_items[],5,FALSE)</f>
        <v>7504</v>
      </c>
    </row>
    <row r="3686" spans="1:12" s="23" customFormat="1" x14ac:dyDescent="0.2">
      <c r="A3686" s="7" t="s">
        <v>4001</v>
      </c>
      <c r="B3686" s="27">
        <v>44423</v>
      </c>
      <c r="C3686" s="9" t="s">
        <v>25</v>
      </c>
      <c r="D3686" s="9">
        <v>100</v>
      </c>
      <c r="E3686" s="9" t="s">
        <v>4896</v>
      </c>
      <c r="F3686" s="20" t="s">
        <v>4908</v>
      </c>
      <c r="G3686" t="s">
        <v>4904</v>
      </c>
      <c r="H3686" t="str">
        <f>VLOOKUP(E3686,suppliers!$A$2:$B$18,2,)</f>
        <v>OTHER</v>
      </c>
      <c r="I3686" t="str">
        <f>VLOOKUP(C3686,Table_items[],2,FALSE)</f>
        <v>Irvell 150MG Box 20 Tablet</v>
      </c>
      <c r="J3686" t="str">
        <f>VLOOKUP(C3686,Table_items[],3,FALSE)</f>
        <v>Obat Hipertensi</v>
      </c>
      <c r="K3686" s="23">
        <f>VLOOKUP(C3686,Table_items[],4,FALSE)</f>
        <v>143991</v>
      </c>
      <c r="L3686" s="23">
        <f>VLOOKUP(C3686,Table_items[],5,FALSE)</f>
        <v>146871</v>
      </c>
    </row>
    <row r="3687" spans="1:12" s="23" customFormat="1" x14ac:dyDescent="0.2">
      <c r="A3687" s="11" t="s">
        <v>4002</v>
      </c>
      <c r="B3687" s="28">
        <v>44424</v>
      </c>
      <c r="C3687" s="13" t="s">
        <v>12</v>
      </c>
      <c r="D3687" s="13">
        <v>11</v>
      </c>
      <c r="E3687" s="9" t="s">
        <v>4896</v>
      </c>
      <c r="F3687" s="20" t="s">
        <v>4908</v>
      </c>
      <c r="G3687" t="s">
        <v>4904</v>
      </c>
      <c r="H3687" t="str">
        <f>VLOOKUP(E3687,suppliers!$A$2:$B$18,2,)</f>
        <v>OTHER</v>
      </c>
      <c r="I3687" t="str">
        <f>VLOOKUP(C3687,Table_items[],2,FALSE)</f>
        <v>Decolsen 1 Strip 4 Tablet</v>
      </c>
      <c r="J3687" t="str">
        <f>VLOOKUP(C3687,Table_items[],3,FALSE)</f>
        <v>Obat Batuk &amp; Pilek</v>
      </c>
      <c r="K3687" s="23">
        <f>VLOOKUP(C3687,Table_items[],4,FALSE)</f>
        <v>2886</v>
      </c>
      <c r="L3687" s="23">
        <f>VLOOKUP(C3687,Table_items[],5,FALSE)</f>
        <v>2915</v>
      </c>
    </row>
    <row r="3688" spans="1:12" s="23" customFormat="1" x14ac:dyDescent="0.2">
      <c r="A3688" s="7" t="s">
        <v>4003</v>
      </c>
      <c r="B3688" s="27">
        <v>44424</v>
      </c>
      <c r="C3688" s="9" t="s">
        <v>12</v>
      </c>
      <c r="D3688" s="9">
        <v>32</v>
      </c>
      <c r="E3688" s="9" t="s">
        <v>4896</v>
      </c>
      <c r="F3688" s="20" t="s">
        <v>4908</v>
      </c>
      <c r="G3688" t="s">
        <v>4904</v>
      </c>
      <c r="H3688" t="str">
        <f>VLOOKUP(E3688,suppliers!$A$2:$B$18,2,)</f>
        <v>OTHER</v>
      </c>
      <c r="I3688" t="str">
        <f>VLOOKUP(C3688,Table_items[],2,FALSE)</f>
        <v>Decolsen 1 Strip 4 Tablet</v>
      </c>
      <c r="J3688" t="str">
        <f>VLOOKUP(C3688,Table_items[],3,FALSE)</f>
        <v>Obat Batuk &amp; Pilek</v>
      </c>
      <c r="K3688" s="23">
        <f>VLOOKUP(C3688,Table_items[],4,FALSE)</f>
        <v>2886</v>
      </c>
      <c r="L3688" s="23">
        <f>VLOOKUP(C3688,Table_items[],5,FALSE)</f>
        <v>2915</v>
      </c>
    </row>
    <row r="3689" spans="1:12" s="23" customFormat="1" x14ac:dyDescent="0.2">
      <c r="A3689" s="11" t="s">
        <v>4004</v>
      </c>
      <c r="B3689" s="28">
        <v>44424</v>
      </c>
      <c r="C3689" s="13" t="s">
        <v>9</v>
      </c>
      <c r="D3689" s="13">
        <v>17</v>
      </c>
      <c r="E3689" s="9" t="s">
        <v>4896</v>
      </c>
      <c r="F3689" s="20" t="s">
        <v>4908</v>
      </c>
      <c r="G3689" t="s">
        <v>4904</v>
      </c>
      <c r="H3689" t="str">
        <f>VLOOKUP(E3689,suppliers!$A$2:$B$18,2,)</f>
        <v>OTHER</v>
      </c>
      <c r="I3689" t="str">
        <f>VLOOKUP(C3689,Table_items[],2,FALSE)</f>
        <v>Bedak Heroxyn 150 gr</v>
      </c>
      <c r="J3689" t="str">
        <f>VLOOKUP(C3689,Table_items[],3,FALSE)</f>
        <v>Obat Alergi</v>
      </c>
      <c r="K3689" s="23">
        <f>VLOOKUP(C3689,Table_items[],4,FALSE)</f>
        <v>16950</v>
      </c>
      <c r="L3689" s="23">
        <f>VLOOKUP(C3689,Table_items[],5,FALSE)</f>
        <v>17170</v>
      </c>
    </row>
    <row r="3690" spans="1:12" s="23" customFormat="1" x14ac:dyDescent="0.2">
      <c r="A3690" s="7" t="s">
        <v>4005</v>
      </c>
      <c r="B3690" s="27">
        <v>44424</v>
      </c>
      <c r="C3690" s="9" t="s">
        <v>24</v>
      </c>
      <c r="D3690" s="9">
        <v>20</v>
      </c>
      <c r="E3690" s="9" t="s">
        <v>4896</v>
      </c>
      <c r="F3690" s="20" t="s">
        <v>4908</v>
      </c>
      <c r="G3690" t="s">
        <v>4904</v>
      </c>
      <c r="H3690" t="str">
        <f>VLOOKUP(E3690,suppliers!$A$2:$B$18,2,)</f>
        <v>OTHER</v>
      </c>
      <c r="I3690" t="str">
        <f>VLOOKUP(C3690,Table_items[],2,FALSE)</f>
        <v>Irbesartan</v>
      </c>
      <c r="J3690" t="str">
        <f>VLOOKUP(C3690,Table_items[],3,FALSE)</f>
        <v>Obat Hipertensi</v>
      </c>
      <c r="K3690" s="23">
        <f>VLOOKUP(C3690,Table_items[],4,FALSE)</f>
        <v>108794</v>
      </c>
      <c r="L3690" s="23">
        <f>VLOOKUP(C3690,Table_items[],5,FALSE)</f>
        <v>109447</v>
      </c>
    </row>
    <row r="3691" spans="1:12" s="23" customFormat="1" x14ac:dyDescent="0.2">
      <c r="A3691" s="11" t="s">
        <v>4006</v>
      </c>
      <c r="B3691" s="28">
        <v>44424</v>
      </c>
      <c r="C3691" s="13" t="s">
        <v>41</v>
      </c>
      <c r="D3691" s="13">
        <v>1</v>
      </c>
      <c r="E3691" s="9" t="s">
        <v>4896</v>
      </c>
      <c r="F3691" s="20" t="s">
        <v>4908</v>
      </c>
      <c r="G3691" t="s">
        <v>4904</v>
      </c>
      <c r="H3691" t="str">
        <f>VLOOKUP(E3691,suppliers!$A$2:$B$18,2,)</f>
        <v>OTHER</v>
      </c>
      <c r="I3691" t="str">
        <f>VLOOKUP(C3691,Table_items[],2,FALSE)</f>
        <v>Otilon Ear Drops 8 mL</v>
      </c>
      <c r="J3691" t="str">
        <f>VLOOKUP(C3691,Table_items[],3,FALSE)</f>
        <v>Obat Telinga</v>
      </c>
      <c r="K3691" s="23">
        <f>VLOOKUP(C3691,Table_items[],4,FALSE)</f>
        <v>55000</v>
      </c>
      <c r="L3691" s="23">
        <f>VLOOKUP(C3691,Table_items[],5,FALSE)</f>
        <v>55935</v>
      </c>
    </row>
    <row r="3692" spans="1:12" s="23" customFormat="1" x14ac:dyDescent="0.2">
      <c r="A3692" s="7" t="s">
        <v>4007</v>
      </c>
      <c r="B3692" s="27">
        <v>44424</v>
      </c>
      <c r="C3692" s="9" t="s">
        <v>5</v>
      </c>
      <c r="D3692" s="9">
        <v>3</v>
      </c>
      <c r="E3692" s="9" t="s">
        <v>4896</v>
      </c>
      <c r="F3692" s="20" t="s">
        <v>4908</v>
      </c>
      <c r="G3692" t="s">
        <v>4904</v>
      </c>
      <c r="H3692" t="str">
        <f>VLOOKUP(E3692,suppliers!$A$2:$B$18,2,)</f>
        <v>OTHER</v>
      </c>
      <c r="I3692" t="str">
        <f>VLOOKUP(C3692,Table_items[],2,FALSE)</f>
        <v>Ozen 10 MG Blister</v>
      </c>
      <c r="J3692" t="str">
        <f>VLOOKUP(C3692,Table_items[],3,FALSE)</f>
        <v>Obat Alergi</v>
      </c>
      <c r="K3692" s="23">
        <f>VLOOKUP(C3692,Table_items[],4,FALSE)</f>
        <v>18611</v>
      </c>
      <c r="L3692" s="23">
        <f>VLOOKUP(C3692,Table_items[],5,FALSE)</f>
        <v>18816</v>
      </c>
    </row>
    <row r="3693" spans="1:12" s="23" customFormat="1" x14ac:dyDescent="0.2">
      <c r="A3693" s="11" t="s">
        <v>4008</v>
      </c>
      <c r="B3693" s="28">
        <v>44424</v>
      </c>
      <c r="C3693" s="13" t="s">
        <v>21</v>
      </c>
      <c r="D3693" s="13">
        <v>22</v>
      </c>
      <c r="E3693" s="9" t="s">
        <v>4896</v>
      </c>
      <c r="F3693" s="20" t="s">
        <v>4908</v>
      </c>
      <c r="G3693" t="s">
        <v>4904</v>
      </c>
      <c r="H3693" t="str">
        <f>VLOOKUP(E3693,suppliers!$A$2:$B$18,2,)</f>
        <v>OTHER</v>
      </c>
      <c r="I3693" t="str">
        <f>VLOOKUP(C3693,Table_items[],2,FALSE)</f>
        <v>Concor 5MG Strip 10</v>
      </c>
      <c r="J3693" t="str">
        <f>VLOOKUP(C3693,Table_items[],3,FALSE)</f>
        <v>Obat Hipertensi</v>
      </c>
      <c r="K3693" s="23">
        <f>VLOOKUP(C3693,Table_items[],4,FALSE)</f>
        <v>102000</v>
      </c>
      <c r="L3693" s="23">
        <f>VLOOKUP(C3693,Table_items[],5,FALSE)</f>
        <v>103632</v>
      </c>
    </row>
    <row r="3694" spans="1:12" s="23" customFormat="1" x14ac:dyDescent="0.2">
      <c r="A3694" s="7" t="s">
        <v>4009</v>
      </c>
      <c r="B3694" s="27">
        <v>44425</v>
      </c>
      <c r="C3694" s="9" t="s">
        <v>24</v>
      </c>
      <c r="D3694" s="9">
        <v>27</v>
      </c>
      <c r="E3694" s="9" t="s">
        <v>4896</v>
      </c>
      <c r="F3694" s="20" t="s">
        <v>4908</v>
      </c>
      <c r="G3694" t="s">
        <v>4904</v>
      </c>
      <c r="H3694" t="str">
        <f>VLOOKUP(E3694,suppliers!$A$2:$B$18,2,)</f>
        <v>OTHER</v>
      </c>
      <c r="I3694" t="str">
        <f>VLOOKUP(C3694,Table_items[],2,FALSE)</f>
        <v>Irbesartan</v>
      </c>
      <c r="J3694" t="str">
        <f>VLOOKUP(C3694,Table_items[],3,FALSE)</f>
        <v>Obat Hipertensi</v>
      </c>
      <c r="K3694" s="23">
        <f>VLOOKUP(C3694,Table_items[],4,FALSE)</f>
        <v>108794</v>
      </c>
      <c r="L3694" s="23">
        <f>VLOOKUP(C3694,Table_items[],5,FALSE)</f>
        <v>109447</v>
      </c>
    </row>
    <row r="3695" spans="1:12" s="23" customFormat="1" x14ac:dyDescent="0.2">
      <c r="A3695" s="11" t="s">
        <v>4010</v>
      </c>
      <c r="B3695" s="28">
        <v>44425</v>
      </c>
      <c r="C3695" s="13" t="s">
        <v>30</v>
      </c>
      <c r="D3695" s="13">
        <v>41</v>
      </c>
      <c r="E3695" s="9" t="s">
        <v>4896</v>
      </c>
      <c r="F3695" s="20" t="s">
        <v>4908</v>
      </c>
      <c r="G3695" t="s">
        <v>4904</v>
      </c>
      <c r="H3695" t="str">
        <f>VLOOKUP(E3695,suppliers!$A$2:$B$18,2,)</f>
        <v>OTHER</v>
      </c>
      <c r="I3695" t="str">
        <f>VLOOKUP(C3695,Table_items[],2,FALSE)</f>
        <v>Koolfever</v>
      </c>
      <c r="J3695" t="str">
        <f>VLOOKUP(C3695,Table_items[],3,FALSE)</f>
        <v>Obat Sakit Kepala &amp; Demam</v>
      </c>
      <c r="K3695" s="23">
        <f>VLOOKUP(C3695,Table_items[],4,FALSE)</f>
        <v>7500</v>
      </c>
      <c r="L3695" s="23">
        <f>VLOOKUP(C3695,Table_items[],5,FALSE)</f>
        <v>7620</v>
      </c>
    </row>
    <row r="3696" spans="1:12" s="23" customFormat="1" x14ac:dyDescent="0.2">
      <c r="A3696" s="7" t="s">
        <v>4011</v>
      </c>
      <c r="B3696" s="27">
        <v>44425</v>
      </c>
      <c r="C3696" s="9" t="s">
        <v>20</v>
      </c>
      <c r="D3696" s="9">
        <v>63</v>
      </c>
      <c r="E3696" s="9" t="s">
        <v>4896</v>
      </c>
      <c r="F3696" s="20" t="s">
        <v>4908</v>
      </c>
      <c r="G3696" t="s">
        <v>4904</v>
      </c>
      <c r="H3696" t="str">
        <f>VLOOKUP(E3696,suppliers!$A$2:$B$18,2,)</f>
        <v>OTHER</v>
      </c>
      <c r="I3696" t="str">
        <f>VLOOKUP(C3696,Table_items[],2,FALSE)</f>
        <v>Carditens</v>
      </c>
      <c r="J3696" t="str">
        <f>VLOOKUP(C3696,Table_items[],3,FALSE)</f>
        <v>Obat Hipertensi</v>
      </c>
      <c r="K3696" s="23">
        <f>VLOOKUP(C3696,Table_items[],4,FALSE)</f>
        <v>100000</v>
      </c>
      <c r="L3696" s="23">
        <f>VLOOKUP(C3696,Table_items[],5,FALSE)</f>
        <v>100900</v>
      </c>
    </row>
    <row r="3697" spans="1:12" s="23" customFormat="1" x14ac:dyDescent="0.2">
      <c r="A3697" s="11" t="s">
        <v>4012</v>
      </c>
      <c r="B3697" s="28">
        <v>44425</v>
      </c>
      <c r="C3697" s="13" t="s">
        <v>21</v>
      </c>
      <c r="D3697" s="13">
        <v>29</v>
      </c>
      <c r="E3697" s="9" t="s">
        <v>4896</v>
      </c>
      <c r="F3697" s="20" t="s">
        <v>4908</v>
      </c>
      <c r="G3697" t="s">
        <v>4904</v>
      </c>
      <c r="H3697" t="str">
        <f>VLOOKUP(E3697,suppliers!$A$2:$B$18,2,)</f>
        <v>OTHER</v>
      </c>
      <c r="I3697" t="str">
        <f>VLOOKUP(C3697,Table_items[],2,FALSE)</f>
        <v>Concor 5MG Strip 10</v>
      </c>
      <c r="J3697" t="str">
        <f>VLOOKUP(C3697,Table_items[],3,FALSE)</f>
        <v>Obat Hipertensi</v>
      </c>
      <c r="K3697" s="23">
        <f>VLOOKUP(C3697,Table_items[],4,FALSE)</f>
        <v>102000</v>
      </c>
      <c r="L3697" s="23">
        <f>VLOOKUP(C3697,Table_items[],5,FALSE)</f>
        <v>103632</v>
      </c>
    </row>
    <row r="3698" spans="1:12" s="23" customFormat="1" x14ac:dyDescent="0.2">
      <c r="A3698" s="7" t="s">
        <v>4013</v>
      </c>
      <c r="B3698" s="27">
        <v>44425</v>
      </c>
      <c r="C3698" s="9" t="s">
        <v>39</v>
      </c>
      <c r="D3698" s="9">
        <v>215</v>
      </c>
      <c r="E3698" s="9" t="s">
        <v>4896</v>
      </c>
      <c r="F3698" s="20" t="s">
        <v>4908</v>
      </c>
      <c r="G3698" t="s">
        <v>4904</v>
      </c>
      <c r="H3698" t="str">
        <f>VLOOKUP(E3698,suppliers!$A$2:$B$18,2,)</f>
        <v>OTHER</v>
      </c>
      <c r="I3698" t="str">
        <f>VLOOKUP(C3698,Table_items[],2,FALSE)</f>
        <v>Cilostazol Bernofarm</v>
      </c>
      <c r="J3698" t="str">
        <f>VLOOKUP(C3698,Table_items[],3,FALSE)</f>
        <v>Obat Sakit Kepala &amp; Demam</v>
      </c>
      <c r="K3698" s="23">
        <f>VLOOKUP(C3698,Table_items[],4,FALSE)</f>
        <v>45450</v>
      </c>
      <c r="L3698" s="23">
        <f>VLOOKUP(C3698,Table_items[],5,FALSE)</f>
        <v>46223</v>
      </c>
    </row>
    <row r="3699" spans="1:12" s="23" customFormat="1" x14ac:dyDescent="0.2">
      <c r="A3699" s="11" t="s">
        <v>4014</v>
      </c>
      <c r="B3699" s="28">
        <v>44426</v>
      </c>
      <c r="C3699" s="13" t="s">
        <v>37</v>
      </c>
      <c r="D3699" s="13">
        <v>46</v>
      </c>
      <c r="E3699" s="9" t="s">
        <v>4896</v>
      </c>
      <c r="F3699" s="20" t="s">
        <v>4908</v>
      </c>
      <c r="G3699" t="s">
        <v>4904</v>
      </c>
      <c r="H3699" t="str">
        <f>VLOOKUP(E3699,suppliers!$A$2:$B$18,2,)</f>
        <v>OTHER</v>
      </c>
      <c r="I3699" t="str">
        <f>VLOOKUP(C3699,Table_items[],2,FALSE)</f>
        <v>Bodrex Extra</v>
      </c>
      <c r="J3699" t="str">
        <f>VLOOKUP(C3699,Table_items[],3,FALSE)</f>
        <v>Obat Sakit Kepala &amp; Demam</v>
      </c>
      <c r="K3699" s="23">
        <f>VLOOKUP(C3699,Table_items[],4,FALSE)</f>
        <v>50788</v>
      </c>
      <c r="L3699" s="23">
        <f>VLOOKUP(C3699,Table_items[],5,FALSE)</f>
        <v>51753</v>
      </c>
    </row>
    <row r="3700" spans="1:12" s="23" customFormat="1" x14ac:dyDescent="0.2">
      <c r="A3700" s="7" t="s">
        <v>4015</v>
      </c>
      <c r="B3700" s="27">
        <v>44426</v>
      </c>
      <c r="C3700" s="9" t="s">
        <v>24</v>
      </c>
      <c r="D3700" s="9">
        <v>32</v>
      </c>
      <c r="E3700" s="9" t="s">
        <v>4896</v>
      </c>
      <c r="F3700" s="20" t="s">
        <v>4908</v>
      </c>
      <c r="G3700" t="s">
        <v>4904</v>
      </c>
      <c r="H3700" t="str">
        <f>VLOOKUP(E3700,suppliers!$A$2:$B$18,2,)</f>
        <v>OTHER</v>
      </c>
      <c r="I3700" t="str">
        <f>VLOOKUP(C3700,Table_items[],2,FALSE)</f>
        <v>Irbesartan</v>
      </c>
      <c r="J3700" t="str">
        <f>VLOOKUP(C3700,Table_items[],3,FALSE)</f>
        <v>Obat Hipertensi</v>
      </c>
      <c r="K3700" s="23">
        <f>VLOOKUP(C3700,Table_items[],4,FALSE)</f>
        <v>108794</v>
      </c>
      <c r="L3700" s="23">
        <f>VLOOKUP(C3700,Table_items[],5,FALSE)</f>
        <v>109447</v>
      </c>
    </row>
    <row r="3701" spans="1:12" s="23" customFormat="1" x14ac:dyDescent="0.2">
      <c r="A3701" s="11" t="s">
        <v>4016</v>
      </c>
      <c r="B3701" s="28">
        <v>44426</v>
      </c>
      <c r="C3701" s="13" t="s">
        <v>10</v>
      </c>
      <c r="D3701" s="13">
        <v>2</v>
      </c>
      <c r="E3701" s="9" t="s">
        <v>4896</v>
      </c>
      <c r="F3701" s="20" t="s">
        <v>4908</v>
      </c>
      <c r="G3701" t="s">
        <v>4904</v>
      </c>
      <c r="H3701" t="str">
        <f>VLOOKUP(E3701,suppliers!$A$2:$B$18,2,)</f>
        <v>OTHER</v>
      </c>
      <c r="I3701" t="str">
        <f>VLOOKUP(C3701,Table_items[],2,FALSE)</f>
        <v>Dexteem Box Plus 100 Tablet</v>
      </c>
      <c r="J3701" t="str">
        <f>VLOOKUP(C3701,Table_items[],3,FALSE)</f>
        <v>Obat Alergi</v>
      </c>
      <c r="K3701" s="23">
        <f>VLOOKUP(C3701,Table_items[],4,FALSE)</f>
        <v>25322</v>
      </c>
      <c r="L3701" s="23">
        <f>VLOOKUP(C3701,Table_items[],5,FALSE)</f>
        <v>25449</v>
      </c>
    </row>
    <row r="3702" spans="1:12" s="23" customFormat="1" x14ac:dyDescent="0.2">
      <c r="A3702" s="7" t="s">
        <v>4017</v>
      </c>
      <c r="B3702" s="27">
        <v>44426</v>
      </c>
      <c r="C3702" s="9" t="s">
        <v>36</v>
      </c>
      <c r="D3702" s="9">
        <v>22</v>
      </c>
      <c r="E3702" s="9" t="s">
        <v>4896</v>
      </c>
      <c r="F3702" s="20" t="s">
        <v>4908</v>
      </c>
      <c r="G3702" t="s">
        <v>4904</v>
      </c>
      <c r="H3702" t="str">
        <f>VLOOKUP(E3702,suppliers!$A$2:$B$18,2,)</f>
        <v>OTHER</v>
      </c>
      <c r="I3702" t="str">
        <f>VLOOKUP(C3702,Table_items[],2,FALSE)</f>
        <v>Sanmol Paracetamol</v>
      </c>
      <c r="J3702" t="str">
        <f>VLOOKUP(C3702,Table_items[],3,FALSE)</f>
        <v>Obat Sakit Kepala &amp; Demam</v>
      </c>
      <c r="K3702" s="23">
        <f>VLOOKUP(C3702,Table_items[],4,FALSE)</f>
        <v>16100</v>
      </c>
      <c r="L3702" s="23">
        <f>VLOOKUP(C3702,Table_items[],5,FALSE)</f>
        <v>16261</v>
      </c>
    </row>
    <row r="3703" spans="1:12" s="23" customFormat="1" x14ac:dyDescent="0.2">
      <c r="A3703" s="11" t="s">
        <v>4018</v>
      </c>
      <c r="B3703" s="28">
        <v>44426</v>
      </c>
      <c r="C3703" s="13" t="s">
        <v>30</v>
      </c>
      <c r="D3703" s="13">
        <v>7</v>
      </c>
      <c r="E3703" s="9" t="s">
        <v>4896</v>
      </c>
      <c r="F3703" s="20" t="s">
        <v>4908</v>
      </c>
      <c r="G3703" t="s">
        <v>4904</v>
      </c>
      <c r="H3703" t="str">
        <f>VLOOKUP(E3703,suppliers!$A$2:$B$18,2,)</f>
        <v>OTHER</v>
      </c>
      <c r="I3703" t="str">
        <f>VLOOKUP(C3703,Table_items[],2,FALSE)</f>
        <v>Koolfever</v>
      </c>
      <c r="J3703" t="str">
        <f>VLOOKUP(C3703,Table_items[],3,FALSE)</f>
        <v>Obat Sakit Kepala &amp; Demam</v>
      </c>
      <c r="K3703" s="23">
        <f>VLOOKUP(C3703,Table_items[],4,FALSE)</f>
        <v>7500</v>
      </c>
      <c r="L3703" s="23">
        <f>VLOOKUP(C3703,Table_items[],5,FALSE)</f>
        <v>7620</v>
      </c>
    </row>
    <row r="3704" spans="1:12" s="23" customFormat="1" x14ac:dyDescent="0.2">
      <c r="A3704" s="7" t="s">
        <v>4019</v>
      </c>
      <c r="B3704" s="27">
        <v>44426</v>
      </c>
      <c r="C3704" s="9" t="s">
        <v>23</v>
      </c>
      <c r="D3704" s="9">
        <v>226</v>
      </c>
      <c r="E3704" s="9" t="s">
        <v>4896</v>
      </c>
      <c r="F3704" s="20" t="s">
        <v>4908</v>
      </c>
      <c r="G3704" t="s">
        <v>4904</v>
      </c>
      <c r="H3704" t="str">
        <f>VLOOKUP(E3704,suppliers!$A$2:$B$18,2,)</f>
        <v>OTHER</v>
      </c>
      <c r="I3704" t="str">
        <f>VLOOKUP(C3704,Table_items[],2,FALSE)</f>
        <v>Amlodipine Besilate</v>
      </c>
      <c r="J3704" t="str">
        <f>VLOOKUP(C3704,Table_items[],3,FALSE)</f>
        <v>Obat Hipertensi</v>
      </c>
      <c r="K3704" s="23">
        <f>VLOOKUP(C3704,Table_items[],4,FALSE)</f>
        <v>7467</v>
      </c>
      <c r="L3704" s="23">
        <f>VLOOKUP(C3704,Table_items[],5,FALSE)</f>
        <v>7504</v>
      </c>
    </row>
    <row r="3705" spans="1:12" s="23" customFormat="1" x14ac:dyDescent="0.2">
      <c r="A3705" s="11" t="s">
        <v>4020</v>
      </c>
      <c r="B3705" s="28">
        <v>44426</v>
      </c>
      <c r="C3705" s="13" t="s">
        <v>35</v>
      </c>
      <c r="D3705" s="13">
        <v>2</v>
      </c>
      <c r="E3705" s="9" t="s">
        <v>4896</v>
      </c>
      <c r="F3705" s="20" t="s">
        <v>4908</v>
      </c>
      <c r="G3705" t="s">
        <v>4904</v>
      </c>
      <c r="H3705" t="str">
        <f>VLOOKUP(E3705,suppliers!$A$2:$B$18,2,)</f>
        <v>OTHER</v>
      </c>
      <c r="I3705" t="str">
        <f>VLOOKUP(C3705,Table_items[],2,FALSE)</f>
        <v>Proris Ibuprofen</v>
      </c>
      <c r="J3705" t="str">
        <f>VLOOKUP(C3705,Table_items[],3,FALSE)</f>
        <v>Obat Sakit Kepala &amp; Demam</v>
      </c>
      <c r="K3705" s="23">
        <f>VLOOKUP(C3705,Table_items[],4,FALSE)</f>
        <v>25000</v>
      </c>
      <c r="L3705" s="23">
        <f>VLOOKUP(C3705,Table_items[],5,FALSE)</f>
        <v>25275</v>
      </c>
    </row>
    <row r="3706" spans="1:12" s="23" customFormat="1" x14ac:dyDescent="0.2">
      <c r="A3706" s="7" t="s">
        <v>4021</v>
      </c>
      <c r="B3706" s="27">
        <v>44427</v>
      </c>
      <c r="C3706" s="9" t="s">
        <v>41</v>
      </c>
      <c r="D3706" s="9">
        <v>39</v>
      </c>
      <c r="E3706" s="9" t="s">
        <v>4896</v>
      </c>
      <c r="F3706" s="20" t="s">
        <v>4908</v>
      </c>
      <c r="G3706" t="s">
        <v>4904</v>
      </c>
      <c r="H3706" t="str">
        <f>VLOOKUP(E3706,suppliers!$A$2:$B$18,2,)</f>
        <v>OTHER</v>
      </c>
      <c r="I3706" t="str">
        <f>VLOOKUP(C3706,Table_items[],2,FALSE)</f>
        <v>Otilon Ear Drops 8 mL</v>
      </c>
      <c r="J3706" t="str">
        <f>VLOOKUP(C3706,Table_items[],3,FALSE)</f>
        <v>Obat Telinga</v>
      </c>
      <c r="K3706" s="23">
        <f>VLOOKUP(C3706,Table_items[],4,FALSE)</f>
        <v>55000</v>
      </c>
      <c r="L3706" s="23">
        <f>VLOOKUP(C3706,Table_items[],5,FALSE)</f>
        <v>55935</v>
      </c>
    </row>
    <row r="3707" spans="1:12" s="23" customFormat="1" x14ac:dyDescent="0.2">
      <c r="A3707" s="11" t="s">
        <v>4022</v>
      </c>
      <c r="B3707" s="28">
        <v>44427</v>
      </c>
      <c r="C3707" s="13" t="s">
        <v>41</v>
      </c>
      <c r="D3707" s="13">
        <v>50</v>
      </c>
      <c r="E3707" s="9" t="s">
        <v>4896</v>
      </c>
      <c r="F3707" s="20" t="s">
        <v>4908</v>
      </c>
      <c r="G3707" t="s">
        <v>4904</v>
      </c>
      <c r="H3707" t="str">
        <f>VLOOKUP(E3707,suppliers!$A$2:$B$18,2,)</f>
        <v>OTHER</v>
      </c>
      <c r="I3707" t="str">
        <f>VLOOKUP(C3707,Table_items[],2,FALSE)</f>
        <v>Otilon Ear Drops 8 mL</v>
      </c>
      <c r="J3707" t="str">
        <f>VLOOKUP(C3707,Table_items[],3,FALSE)</f>
        <v>Obat Telinga</v>
      </c>
      <c r="K3707" s="23">
        <f>VLOOKUP(C3707,Table_items[],4,FALSE)</f>
        <v>55000</v>
      </c>
      <c r="L3707" s="23">
        <f>VLOOKUP(C3707,Table_items[],5,FALSE)</f>
        <v>55935</v>
      </c>
    </row>
    <row r="3708" spans="1:12" s="23" customFormat="1" x14ac:dyDescent="0.2">
      <c r="A3708" s="7" t="s">
        <v>4023</v>
      </c>
      <c r="B3708" s="27">
        <v>44427</v>
      </c>
      <c r="C3708" s="9" t="s">
        <v>10</v>
      </c>
      <c r="D3708" s="9">
        <v>74</v>
      </c>
      <c r="E3708" s="9" t="s">
        <v>4896</v>
      </c>
      <c r="F3708" s="20" t="s">
        <v>4908</v>
      </c>
      <c r="G3708" t="s">
        <v>4904</v>
      </c>
      <c r="H3708" t="str">
        <f>VLOOKUP(E3708,suppliers!$A$2:$B$18,2,)</f>
        <v>OTHER</v>
      </c>
      <c r="I3708" t="str">
        <f>VLOOKUP(C3708,Table_items[],2,FALSE)</f>
        <v>Dexteem Box Plus 100 Tablet</v>
      </c>
      <c r="J3708" t="str">
        <f>VLOOKUP(C3708,Table_items[],3,FALSE)</f>
        <v>Obat Alergi</v>
      </c>
      <c r="K3708" s="23">
        <f>VLOOKUP(C3708,Table_items[],4,FALSE)</f>
        <v>25322</v>
      </c>
      <c r="L3708" s="23">
        <f>VLOOKUP(C3708,Table_items[],5,FALSE)</f>
        <v>25449</v>
      </c>
    </row>
    <row r="3709" spans="1:12" s="23" customFormat="1" x14ac:dyDescent="0.2">
      <c r="A3709" s="11" t="s">
        <v>4024</v>
      </c>
      <c r="B3709" s="28">
        <v>44427</v>
      </c>
      <c r="C3709" s="13" t="s">
        <v>36</v>
      </c>
      <c r="D3709" s="13">
        <v>4</v>
      </c>
      <c r="E3709" s="9" t="s">
        <v>4896</v>
      </c>
      <c r="F3709" s="20" t="s">
        <v>4908</v>
      </c>
      <c r="G3709" t="s">
        <v>4904</v>
      </c>
      <c r="H3709" t="str">
        <f>VLOOKUP(E3709,suppliers!$A$2:$B$18,2,)</f>
        <v>OTHER</v>
      </c>
      <c r="I3709" t="str">
        <f>VLOOKUP(C3709,Table_items[],2,FALSE)</f>
        <v>Sanmol Paracetamol</v>
      </c>
      <c r="J3709" t="str">
        <f>VLOOKUP(C3709,Table_items[],3,FALSE)</f>
        <v>Obat Sakit Kepala &amp; Demam</v>
      </c>
      <c r="K3709" s="23">
        <f>VLOOKUP(C3709,Table_items[],4,FALSE)</f>
        <v>16100</v>
      </c>
      <c r="L3709" s="23">
        <f>VLOOKUP(C3709,Table_items[],5,FALSE)</f>
        <v>16261</v>
      </c>
    </row>
    <row r="3710" spans="1:12" s="23" customFormat="1" x14ac:dyDescent="0.2">
      <c r="A3710" s="7" t="s">
        <v>4025</v>
      </c>
      <c r="B3710" s="27">
        <v>44427</v>
      </c>
      <c r="C3710" s="9" t="s">
        <v>7</v>
      </c>
      <c r="D3710" s="9">
        <v>10</v>
      </c>
      <c r="E3710" s="9" t="s">
        <v>4896</v>
      </c>
      <c r="F3710" s="20" t="s">
        <v>4908</v>
      </c>
      <c r="G3710" t="s">
        <v>4904</v>
      </c>
      <c r="H3710" t="str">
        <f>VLOOKUP(E3710,suppliers!$A$2:$B$18,2,)</f>
        <v>OTHER</v>
      </c>
      <c r="I3710" t="str">
        <f>VLOOKUP(C3710,Table_items[],2,FALSE)</f>
        <v>Acetylcysteine Mahakam 200 mg</v>
      </c>
      <c r="J3710" t="str">
        <f>VLOOKUP(C3710,Table_items[],3,FALSE)</f>
        <v>Obat Alergi</v>
      </c>
      <c r="K3710" s="23">
        <f>VLOOKUP(C3710,Table_items[],4,FALSE)</f>
        <v>33000</v>
      </c>
      <c r="L3710" s="23">
        <f>VLOOKUP(C3710,Table_items[],5,FALSE)</f>
        <v>33330</v>
      </c>
    </row>
    <row r="3711" spans="1:12" s="23" customFormat="1" x14ac:dyDescent="0.2">
      <c r="A3711" s="11" t="s">
        <v>4026</v>
      </c>
      <c r="B3711" s="28">
        <v>44427</v>
      </c>
      <c r="C3711" s="13" t="s">
        <v>14</v>
      </c>
      <c r="D3711" s="13">
        <v>1</v>
      </c>
      <c r="E3711" s="9" t="s">
        <v>4896</v>
      </c>
      <c r="F3711" s="20" t="s">
        <v>4908</v>
      </c>
      <c r="G3711" t="s">
        <v>4904</v>
      </c>
      <c r="H3711" t="str">
        <f>VLOOKUP(E3711,suppliers!$A$2:$B$18,2,)</f>
        <v>OTHER</v>
      </c>
      <c r="I3711" t="str">
        <f>VLOOKUP(C3711,Table_items[],2,FALSE)</f>
        <v>Lo Han Kuo Infusion 12</v>
      </c>
      <c r="J3711" t="str">
        <f>VLOOKUP(C3711,Table_items[],3,FALSE)</f>
        <v>Obat Batuk &amp; Pilek</v>
      </c>
      <c r="K3711" s="23">
        <f>VLOOKUP(C3711,Table_items[],4,FALSE)</f>
        <v>23869</v>
      </c>
      <c r="L3711" s="23">
        <f>VLOOKUP(C3711,Table_items[],5,FALSE)</f>
        <v>24179</v>
      </c>
    </row>
    <row r="3712" spans="1:12" s="23" customFormat="1" x14ac:dyDescent="0.2">
      <c r="A3712" s="7" t="s">
        <v>4027</v>
      </c>
      <c r="B3712" s="27">
        <v>44428</v>
      </c>
      <c r="C3712" s="9" t="s">
        <v>12</v>
      </c>
      <c r="D3712" s="9">
        <v>19</v>
      </c>
      <c r="E3712" s="9" t="s">
        <v>4896</v>
      </c>
      <c r="F3712" s="20" t="s">
        <v>4908</v>
      </c>
      <c r="G3712" t="s">
        <v>4904</v>
      </c>
      <c r="H3712" t="str">
        <f>VLOOKUP(E3712,suppliers!$A$2:$B$18,2,)</f>
        <v>OTHER</v>
      </c>
      <c r="I3712" t="str">
        <f>VLOOKUP(C3712,Table_items[],2,FALSE)</f>
        <v>Decolsen 1 Strip 4 Tablet</v>
      </c>
      <c r="J3712" t="str">
        <f>VLOOKUP(C3712,Table_items[],3,FALSE)</f>
        <v>Obat Batuk &amp; Pilek</v>
      </c>
      <c r="K3712" s="23">
        <f>VLOOKUP(C3712,Table_items[],4,FALSE)</f>
        <v>2886</v>
      </c>
      <c r="L3712" s="23">
        <f>VLOOKUP(C3712,Table_items[],5,FALSE)</f>
        <v>2915</v>
      </c>
    </row>
    <row r="3713" spans="1:12" s="23" customFormat="1" x14ac:dyDescent="0.2">
      <c r="A3713" s="11" t="s">
        <v>4028</v>
      </c>
      <c r="B3713" s="28">
        <v>44428</v>
      </c>
      <c r="C3713" s="13" t="s">
        <v>12</v>
      </c>
      <c r="D3713" s="13">
        <v>87</v>
      </c>
      <c r="E3713" s="9" t="s">
        <v>4896</v>
      </c>
      <c r="F3713" s="20" t="s">
        <v>4908</v>
      </c>
      <c r="G3713" t="s">
        <v>4904</v>
      </c>
      <c r="H3713" t="str">
        <f>VLOOKUP(E3713,suppliers!$A$2:$B$18,2,)</f>
        <v>OTHER</v>
      </c>
      <c r="I3713" t="str">
        <f>VLOOKUP(C3713,Table_items[],2,FALSE)</f>
        <v>Decolsen 1 Strip 4 Tablet</v>
      </c>
      <c r="J3713" t="str">
        <f>VLOOKUP(C3713,Table_items[],3,FALSE)</f>
        <v>Obat Batuk &amp; Pilek</v>
      </c>
      <c r="K3713" s="23">
        <f>VLOOKUP(C3713,Table_items[],4,FALSE)</f>
        <v>2886</v>
      </c>
      <c r="L3713" s="23">
        <f>VLOOKUP(C3713,Table_items[],5,FALSE)</f>
        <v>2915</v>
      </c>
    </row>
    <row r="3714" spans="1:12" s="23" customFormat="1" x14ac:dyDescent="0.2">
      <c r="A3714" s="7" t="s">
        <v>4029</v>
      </c>
      <c r="B3714" s="27">
        <v>44428</v>
      </c>
      <c r="C3714" s="9" t="s">
        <v>12</v>
      </c>
      <c r="D3714" s="9">
        <v>21</v>
      </c>
      <c r="E3714" s="9" t="s">
        <v>4896</v>
      </c>
      <c r="F3714" s="20" t="s">
        <v>4908</v>
      </c>
      <c r="G3714" t="s">
        <v>4904</v>
      </c>
      <c r="H3714" t="str">
        <f>VLOOKUP(E3714,suppliers!$A$2:$B$18,2,)</f>
        <v>OTHER</v>
      </c>
      <c r="I3714" t="str">
        <f>VLOOKUP(C3714,Table_items[],2,FALSE)</f>
        <v>Decolsen 1 Strip 4 Tablet</v>
      </c>
      <c r="J3714" t="str">
        <f>VLOOKUP(C3714,Table_items[],3,FALSE)</f>
        <v>Obat Batuk &amp; Pilek</v>
      </c>
      <c r="K3714" s="23">
        <f>VLOOKUP(C3714,Table_items[],4,FALSE)</f>
        <v>2886</v>
      </c>
      <c r="L3714" s="23">
        <f>VLOOKUP(C3714,Table_items[],5,FALSE)</f>
        <v>2915</v>
      </c>
    </row>
    <row r="3715" spans="1:12" s="23" customFormat="1" x14ac:dyDescent="0.2">
      <c r="A3715" s="11" t="s">
        <v>4030</v>
      </c>
      <c r="B3715" s="28">
        <v>44428</v>
      </c>
      <c r="C3715" s="13" t="s">
        <v>12</v>
      </c>
      <c r="D3715" s="13">
        <v>31</v>
      </c>
      <c r="E3715" s="9" t="s">
        <v>4896</v>
      </c>
      <c r="F3715" s="20" t="s">
        <v>4908</v>
      </c>
      <c r="G3715" t="s">
        <v>4904</v>
      </c>
      <c r="H3715" t="str">
        <f>VLOOKUP(E3715,suppliers!$A$2:$B$18,2,)</f>
        <v>OTHER</v>
      </c>
      <c r="I3715" t="str">
        <f>VLOOKUP(C3715,Table_items[],2,FALSE)</f>
        <v>Decolsen 1 Strip 4 Tablet</v>
      </c>
      <c r="J3715" t="str">
        <f>VLOOKUP(C3715,Table_items[],3,FALSE)</f>
        <v>Obat Batuk &amp; Pilek</v>
      </c>
      <c r="K3715" s="23">
        <f>VLOOKUP(C3715,Table_items[],4,FALSE)</f>
        <v>2886</v>
      </c>
      <c r="L3715" s="23">
        <f>VLOOKUP(C3715,Table_items[],5,FALSE)</f>
        <v>2915</v>
      </c>
    </row>
    <row r="3716" spans="1:12" s="23" customFormat="1" x14ac:dyDescent="0.2">
      <c r="A3716" s="7" t="s">
        <v>4031</v>
      </c>
      <c r="B3716" s="27">
        <v>44428</v>
      </c>
      <c r="C3716" s="9" t="s">
        <v>9</v>
      </c>
      <c r="D3716" s="9">
        <v>16</v>
      </c>
      <c r="E3716" s="9" t="s">
        <v>4896</v>
      </c>
      <c r="F3716" s="20" t="s">
        <v>4908</v>
      </c>
      <c r="G3716" t="s">
        <v>4904</v>
      </c>
      <c r="H3716" t="str">
        <f>VLOOKUP(E3716,suppliers!$A$2:$B$18,2,)</f>
        <v>OTHER</v>
      </c>
      <c r="I3716" t="str">
        <f>VLOOKUP(C3716,Table_items[],2,FALSE)</f>
        <v>Bedak Heroxyn 150 gr</v>
      </c>
      <c r="J3716" t="str">
        <f>VLOOKUP(C3716,Table_items[],3,FALSE)</f>
        <v>Obat Alergi</v>
      </c>
      <c r="K3716" s="23">
        <f>VLOOKUP(C3716,Table_items[],4,FALSE)</f>
        <v>16950</v>
      </c>
      <c r="L3716" s="23">
        <f>VLOOKUP(C3716,Table_items[],5,FALSE)</f>
        <v>17170</v>
      </c>
    </row>
    <row r="3717" spans="1:12" s="23" customFormat="1" x14ac:dyDescent="0.2">
      <c r="A3717" s="11" t="s">
        <v>4032</v>
      </c>
      <c r="B3717" s="28">
        <v>44428</v>
      </c>
      <c r="C3717" s="13" t="s">
        <v>38</v>
      </c>
      <c r="D3717" s="13">
        <v>6</v>
      </c>
      <c r="E3717" s="9" t="s">
        <v>4896</v>
      </c>
      <c r="F3717" s="20" t="s">
        <v>4908</v>
      </c>
      <c r="G3717" t="s">
        <v>4904</v>
      </c>
      <c r="H3717" t="str">
        <f>VLOOKUP(E3717,suppliers!$A$2:$B$18,2,)</f>
        <v>OTHER</v>
      </c>
      <c r="I3717" t="str">
        <f>VLOOKUP(C3717,Table_items[],2,FALSE)</f>
        <v>Sanmol 500 MG 4 Tablet</v>
      </c>
      <c r="J3717" t="str">
        <f>VLOOKUP(C3717,Table_items[],3,FALSE)</f>
        <v>Obat Sakit Kepala &amp; Demam</v>
      </c>
      <c r="K3717" s="23">
        <f>VLOOKUP(C3717,Table_items[],4,FALSE)</f>
        <v>1600</v>
      </c>
      <c r="L3717" s="23">
        <f>VLOOKUP(C3717,Table_items[],5,FALSE)</f>
        <v>1619</v>
      </c>
    </row>
    <row r="3718" spans="1:12" s="23" customFormat="1" x14ac:dyDescent="0.2">
      <c r="A3718" s="7" t="s">
        <v>4033</v>
      </c>
      <c r="B3718" s="27">
        <v>44428</v>
      </c>
      <c r="C3718" s="9" t="s">
        <v>22</v>
      </c>
      <c r="D3718" s="9">
        <v>25</v>
      </c>
      <c r="E3718" s="9" t="s">
        <v>4896</v>
      </c>
      <c r="F3718" s="20" t="s">
        <v>4908</v>
      </c>
      <c r="G3718" t="s">
        <v>4904</v>
      </c>
      <c r="H3718" t="str">
        <f>VLOOKUP(E3718,suppliers!$A$2:$B$18,2,)</f>
        <v>OTHER</v>
      </c>
      <c r="I3718" t="str">
        <f>VLOOKUP(C3718,Table_items[],2,FALSE)</f>
        <v>Candesartan Ogb Dexa</v>
      </c>
      <c r="J3718" t="str">
        <f>VLOOKUP(C3718,Table_items[],3,FALSE)</f>
        <v>Obat Hipertensi</v>
      </c>
      <c r="K3718" s="23">
        <f>VLOOKUP(C3718,Table_items[],4,FALSE)</f>
        <v>5000</v>
      </c>
      <c r="L3718" s="23">
        <f>VLOOKUP(C3718,Table_items[],5,FALSE)</f>
        <v>5095</v>
      </c>
    </row>
    <row r="3719" spans="1:12" s="23" customFormat="1" x14ac:dyDescent="0.2">
      <c r="A3719" s="11" t="s">
        <v>4034</v>
      </c>
      <c r="B3719" s="28">
        <v>44428</v>
      </c>
      <c r="C3719" s="13" t="s">
        <v>30</v>
      </c>
      <c r="D3719" s="13">
        <v>91</v>
      </c>
      <c r="E3719" s="9" t="s">
        <v>4896</v>
      </c>
      <c r="F3719" s="20" t="s">
        <v>4908</v>
      </c>
      <c r="G3719" t="s">
        <v>4904</v>
      </c>
      <c r="H3719" t="str">
        <f>VLOOKUP(E3719,suppliers!$A$2:$B$18,2,)</f>
        <v>OTHER</v>
      </c>
      <c r="I3719" t="str">
        <f>VLOOKUP(C3719,Table_items[],2,FALSE)</f>
        <v>Koolfever</v>
      </c>
      <c r="J3719" t="str">
        <f>VLOOKUP(C3719,Table_items[],3,FALSE)</f>
        <v>Obat Sakit Kepala &amp; Demam</v>
      </c>
      <c r="K3719" s="23">
        <f>VLOOKUP(C3719,Table_items[],4,FALSE)</f>
        <v>7500</v>
      </c>
      <c r="L3719" s="23">
        <f>VLOOKUP(C3719,Table_items[],5,FALSE)</f>
        <v>7620</v>
      </c>
    </row>
    <row r="3720" spans="1:12" s="23" customFormat="1" x14ac:dyDescent="0.2">
      <c r="A3720" s="7" t="s">
        <v>4035</v>
      </c>
      <c r="B3720" s="27">
        <v>44428</v>
      </c>
      <c r="C3720" s="9" t="s">
        <v>35</v>
      </c>
      <c r="D3720" s="9">
        <v>89</v>
      </c>
      <c r="E3720" s="9" t="s">
        <v>4896</v>
      </c>
      <c r="F3720" s="20" t="s">
        <v>4908</v>
      </c>
      <c r="G3720" t="s">
        <v>4904</v>
      </c>
      <c r="H3720" t="str">
        <f>VLOOKUP(E3720,suppliers!$A$2:$B$18,2,)</f>
        <v>OTHER</v>
      </c>
      <c r="I3720" t="str">
        <f>VLOOKUP(C3720,Table_items[],2,FALSE)</f>
        <v>Proris Ibuprofen</v>
      </c>
      <c r="J3720" t="str">
        <f>VLOOKUP(C3720,Table_items[],3,FALSE)</f>
        <v>Obat Sakit Kepala &amp; Demam</v>
      </c>
      <c r="K3720" s="23">
        <f>VLOOKUP(C3720,Table_items[],4,FALSE)</f>
        <v>25000</v>
      </c>
      <c r="L3720" s="23">
        <f>VLOOKUP(C3720,Table_items[],5,FALSE)</f>
        <v>25275</v>
      </c>
    </row>
    <row r="3721" spans="1:12" s="23" customFormat="1" x14ac:dyDescent="0.2">
      <c r="A3721" s="11" t="s">
        <v>4036</v>
      </c>
      <c r="B3721" s="28">
        <v>44429</v>
      </c>
      <c r="C3721" s="13" t="s">
        <v>12</v>
      </c>
      <c r="D3721" s="13">
        <v>10</v>
      </c>
      <c r="E3721" s="9" t="s">
        <v>4896</v>
      </c>
      <c r="F3721" s="20" t="s">
        <v>4908</v>
      </c>
      <c r="G3721" t="s">
        <v>4904</v>
      </c>
      <c r="H3721" t="str">
        <f>VLOOKUP(E3721,suppliers!$A$2:$B$18,2,)</f>
        <v>OTHER</v>
      </c>
      <c r="I3721" t="str">
        <f>VLOOKUP(C3721,Table_items[],2,FALSE)</f>
        <v>Decolsen 1 Strip 4 Tablet</v>
      </c>
      <c r="J3721" t="str">
        <f>VLOOKUP(C3721,Table_items[],3,FALSE)</f>
        <v>Obat Batuk &amp; Pilek</v>
      </c>
      <c r="K3721" s="23">
        <f>VLOOKUP(C3721,Table_items[],4,FALSE)</f>
        <v>2886</v>
      </c>
      <c r="L3721" s="23">
        <f>VLOOKUP(C3721,Table_items[],5,FALSE)</f>
        <v>2915</v>
      </c>
    </row>
    <row r="3722" spans="1:12" s="23" customFormat="1" x14ac:dyDescent="0.2">
      <c r="A3722" s="7" t="s">
        <v>4037</v>
      </c>
      <c r="B3722" s="27">
        <v>44429</v>
      </c>
      <c r="C3722" s="9" t="s">
        <v>37</v>
      </c>
      <c r="D3722" s="9">
        <v>42</v>
      </c>
      <c r="E3722" s="9" t="s">
        <v>4896</v>
      </c>
      <c r="F3722" s="20" t="s">
        <v>4908</v>
      </c>
      <c r="G3722" t="s">
        <v>4904</v>
      </c>
      <c r="H3722" t="str">
        <f>VLOOKUP(E3722,suppliers!$A$2:$B$18,2,)</f>
        <v>OTHER</v>
      </c>
      <c r="I3722" t="str">
        <f>VLOOKUP(C3722,Table_items[],2,FALSE)</f>
        <v>Bodrex Extra</v>
      </c>
      <c r="J3722" t="str">
        <f>VLOOKUP(C3722,Table_items[],3,FALSE)</f>
        <v>Obat Sakit Kepala &amp; Demam</v>
      </c>
      <c r="K3722" s="23">
        <f>VLOOKUP(C3722,Table_items[],4,FALSE)</f>
        <v>50788</v>
      </c>
      <c r="L3722" s="23">
        <f>VLOOKUP(C3722,Table_items[],5,FALSE)</f>
        <v>51753</v>
      </c>
    </row>
    <row r="3723" spans="1:12" s="23" customFormat="1" x14ac:dyDescent="0.2">
      <c r="A3723" s="11" t="s">
        <v>4038</v>
      </c>
      <c r="B3723" s="28">
        <v>44429</v>
      </c>
      <c r="C3723" s="13" t="s">
        <v>37</v>
      </c>
      <c r="D3723" s="13">
        <v>15</v>
      </c>
      <c r="E3723" s="9" t="s">
        <v>4896</v>
      </c>
      <c r="F3723" s="20" t="s">
        <v>4908</v>
      </c>
      <c r="G3723" t="s">
        <v>4904</v>
      </c>
      <c r="H3723" t="str">
        <f>VLOOKUP(E3723,suppliers!$A$2:$B$18,2,)</f>
        <v>OTHER</v>
      </c>
      <c r="I3723" t="str">
        <f>VLOOKUP(C3723,Table_items[],2,FALSE)</f>
        <v>Bodrex Extra</v>
      </c>
      <c r="J3723" t="str">
        <f>VLOOKUP(C3723,Table_items[],3,FALSE)</f>
        <v>Obat Sakit Kepala &amp; Demam</v>
      </c>
      <c r="K3723" s="23">
        <f>VLOOKUP(C3723,Table_items[],4,FALSE)</f>
        <v>50788</v>
      </c>
      <c r="L3723" s="23">
        <f>VLOOKUP(C3723,Table_items[],5,FALSE)</f>
        <v>51753</v>
      </c>
    </row>
    <row r="3724" spans="1:12" s="23" customFormat="1" x14ac:dyDescent="0.2">
      <c r="A3724" s="7" t="s">
        <v>4039</v>
      </c>
      <c r="B3724" s="27">
        <v>44429</v>
      </c>
      <c r="C3724" s="9" t="s">
        <v>41</v>
      </c>
      <c r="D3724" s="9">
        <v>47</v>
      </c>
      <c r="E3724" s="9" t="s">
        <v>4896</v>
      </c>
      <c r="F3724" s="20" t="s">
        <v>4908</v>
      </c>
      <c r="G3724" t="s">
        <v>4904</v>
      </c>
      <c r="H3724" t="str">
        <f>VLOOKUP(E3724,suppliers!$A$2:$B$18,2,)</f>
        <v>OTHER</v>
      </c>
      <c r="I3724" t="str">
        <f>VLOOKUP(C3724,Table_items[],2,FALSE)</f>
        <v>Otilon Ear Drops 8 mL</v>
      </c>
      <c r="J3724" t="str">
        <f>VLOOKUP(C3724,Table_items[],3,FALSE)</f>
        <v>Obat Telinga</v>
      </c>
      <c r="K3724" s="23">
        <f>VLOOKUP(C3724,Table_items[],4,FALSE)</f>
        <v>55000</v>
      </c>
      <c r="L3724" s="23">
        <f>VLOOKUP(C3724,Table_items[],5,FALSE)</f>
        <v>55935</v>
      </c>
    </row>
    <row r="3725" spans="1:12" s="23" customFormat="1" x14ac:dyDescent="0.2">
      <c r="A3725" s="11" t="s">
        <v>4040</v>
      </c>
      <c r="B3725" s="28">
        <v>44429</v>
      </c>
      <c r="C3725" s="13" t="s">
        <v>30</v>
      </c>
      <c r="D3725" s="13">
        <v>31</v>
      </c>
      <c r="E3725" s="9" t="s">
        <v>4896</v>
      </c>
      <c r="F3725" s="20" t="s">
        <v>4908</v>
      </c>
      <c r="G3725" t="s">
        <v>4904</v>
      </c>
      <c r="H3725" t="str">
        <f>VLOOKUP(E3725,suppliers!$A$2:$B$18,2,)</f>
        <v>OTHER</v>
      </c>
      <c r="I3725" t="str">
        <f>VLOOKUP(C3725,Table_items[],2,FALSE)</f>
        <v>Koolfever</v>
      </c>
      <c r="J3725" t="str">
        <f>VLOOKUP(C3725,Table_items[],3,FALSE)</f>
        <v>Obat Sakit Kepala &amp; Demam</v>
      </c>
      <c r="K3725" s="23">
        <f>VLOOKUP(C3725,Table_items[],4,FALSE)</f>
        <v>7500</v>
      </c>
      <c r="L3725" s="23">
        <f>VLOOKUP(C3725,Table_items[],5,FALSE)</f>
        <v>7620</v>
      </c>
    </row>
    <row r="3726" spans="1:12" s="23" customFormat="1" x14ac:dyDescent="0.2">
      <c r="A3726" s="7" t="s">
        <v>4041</v>
      </c>
      <c r="B3726" s="27">
        <v>44429</v>
      </c>
      <c r="C3726" s="9" t="s">
        <v>17</v>
      </c>
      <c r="D3726" s="9">
        <v>75</v>
      </c>
      <c r="E3726" s="9" t="s">
        <v>4896</v>
      </c>
      <c r="F3726" s="20" t="s">
        <v>4908</v>
      </c>
      <c r="G3726" t="s">
        <v>4904</v>
      </c>
      <c r="H3726" t="str">
        <f>VLOOKUP(E3726,suppliers!$A$2:$B$18,2,)</f>
        <v>OTHER</v>
      </c>
      <c r="I3726" t="str">
        <f>VLOOKUP(C3726,Table_items[],2,FALSE)</f>
        <v>Vicks Inhaler 0.5 mL</v>
      </c>
      <c r="J3726" t="str">
        <f>VLOOKUP(C3726,Table_items[],3,FALSE)</f>
        <v>Obat Batuk &amp; Pilek</v>
      </c>
      <c r="K3726" s="23">
        <f>VLOOKUP(C3726,Table_items[],4,FALSE)</f>
        <v>16155</v>
      </c>
      <c r="L3726" s="23">
        <f>VLOOKUP(C3726,Table_items[],5,FALSE)</f>
        <v>16430</v>
      </c>
    </row>
    <row r="3727" spans="1:12" s="23" customFormat="1" x14ac:dyDescent="0.2">
      <c r="A3727" s="11" t="s">
        <v>4042</v>
      </c>
      <c r="B3727" s="28">
        <v>44429</v>
      </c>
      <c r="C3727" s="13" t="s">
        <v>23</v>
      </c>
      <c r="D3727" s="13">
        <v>10</v>
      </c>
      <c r="E3727" s="9" t="s">
        <v>4896</v>
      </c>
      <c r="F3727" s="20" t="s">
        <v>4908</v>
      </c>
      <c r="G3727" t="s">
        <v>4904</v>
      </c>
      <c r="H3727" t="str">
        <f>VLOOKUP(E3727,suppliers!$A$2:$B$18,2,)</f>
        <v>OTHER</v>
      </c>
      <c r="I3727" t="str">
        <f>VLOOKUP(C3727,Table_items[],2,FALSE)</f>
        <v>Amlodipine Besilate</v>
      </c>
      <c r="J3727" t="str">
        <f>VLOOKUP(C3727,Table_items[],3,FALSE)</f>
        <v>Obat Hipertensi</v>
      </c>
      <c r="K3727" s="23">
        <f>VLOOKUP(C3727,Table_items[],4,FALSE)</f>
        <v>7467</v>
      </c>
      <c r="L3727" s="23">
        <f>VLOOKUP(C3727,Table_items[],5,FALSE)</f>
        <v>7504</v>
      </c>
    </row>
    <row r="3728" spans="1:12" s="23" customFormat="1" x14ac:dyDescent="0.2">
      <c r="A3728" s="7" t="s">
        <v>4043</v>
      </c>
      <c r="B3728" s="27">
        <v>44429</v>
      </c>
      <c r="C3728" s="9" t="s">
        <v>35</v>
      </c>
      <c r="D3728" s="9">
        <v>11</v>
      </c>
      <c r="E3728" s="9" t="s">
        <v>4896</v>
      </c>
      <c r="F3728" s="20" t="s">
        <v>4908</v>
      </c>
      <c r="G3728" t="s">
        <v>4904</v>
      </c>
      <c r="H3728" t="str">
        <f>VLOOKUP(E3728,suppliers!$A$2:$B$18,2,)</f>
        <v>OTHER</v>
      </c>
      <c r="I3728" t="str">
        <f>VLOOKUP(C3728,Table_items[],2,FALSE)</f>
        <v>Proris Ibuprofen</v>
      </c>
      <c r="J3728" t="str">
        <f>VLOOKUP(C3728,Table_items[],3,FALSE)</f>
        <v>Obat Sakit Kepala &amp; Demam</v>
      </c>
      <c r="K3728" s="23">
        <f>VLOOKUP(C3728,Table_items[],4,FALSE)</f>
        <v>25000</v>
      </c>
      <c r="L3728" s="23">
        <f>VLOOKUP(C3728,Table_items[],5,FALSE)</f>
        <v>25275</v>
      </c>
    </row>
    <row r="3729" spans="1:12" s="23" customFormat="1" x14ac:dyDescent="0.2">
      <c r="A3729" s="11" t="s">
        <v>4044</v>
      </c>
      <c r="B3729" s="28">
        <v>44429</v>
      </c>
      <c r="C3729" s="13" t="s">
        <v>25</v>
      </c>
      <c r="D3729" s="13">
        <v>45</v>
      </c>
      <c r="E3729" s="9" t="s">
        <v>4896</v>
      </c>
      <c r="F3729" s="20" t="s">
        <v>4908</v>
      </c>
      <c r="G3729" t="s">
        <v>4904</v>
      </c>
      <c r="H3729" t="str">
        <f>VLOOKUP(E3729,suppliers!$A$2:$B$18,2,)</f>
        <v>OTHER</v>
      </c>
      <c r="I3729" t="str">
        <f>VLOOKUP(C3729,Table_items[],2,FALSE)</f>
        <v>Irvell 150MG Box 20 Tablet</v>
      </c>
      <c r="J3729" t="str">
        <f>VLOOKUP(C3729,Table_items[],3,FALSE)</f>
        <v>Obat Hipertensi</v>
      </c>
      <c r="K3729" s="23">
        <f>VLOOKUP(C3729,Table_items[],4,FALSE)</f>
        <v>143991</v>
      </c>
      <c r="L3729" s="23">
        <f>VLOOKUP(C3729,Table_items[],5,FALSE)</f>
        <v>146871</v>
      </c>
    </row>
    <row r="3730" spans="1:12" s="23" customFormat="1" x14ac:dyDescent="0.2">
      <c r="A3730" s="7" t="s">
        <v>4045</v>
      </c>
      <c r="B3730" s="27">
        <v>44430</v>
      </c>
      <c r="C3730" s="9" t="s">
        <v>12</v>
      </c>
      <c r="D3730" s="9">
        <v>18</v>
      </c>
      <c r="E3730" s="9" t="s">
        <v>4896</v>
      </c>
      <c r="F3730" s="20" t="s">
        <v>4908</v>
      </c>
      <c r="G3730" t="s">
        <v>4904</v>
      </c>
      <c r="H3730" t="str">
        <f>VLOOKUP(E3730,suppliers!$A$2:$B$18,2,)</f>
        <v>OTHER</v>
      </c>
      <c r="I3730" t="str">
        <f>VLOOKUP(C3730,Table_items[],2,FALSE)</f>
        <v>Decolsen 1 Strip 4 Tablet</v>
      </c>
      <c r="J3730" t="str">
        <f>VLOOKUP(C3730,Table_items[],3,FALSE)</f>
        <v>Obat Batuk &amp; Pilek</v>
      </c>
      <c r="K3730" s="23">
        <f>VLOOKUP(C3730,Table_items[],4,FALSE)</f>
        <v>2886</v>
      </c>
      <c r="L3730" s="23">
        <f>VLOOKUP(C3730,Table_items[],5,FALSE)</f>
        <v>2915</v>
      </c>
    </row>
    <row r="3731" spans="1:12" s="23" customFormat="1" x14ac:dyDescent="0.2">
      <c r="A3731" s="11" t="s">
        <v>4046</v>
      </c>
      <c r="B3731" s="28">
        <v>44430</v>
      </c>
      <c r="C3731" s="13" t="s">
        <v>9</v>
      </c>
      <c r="D3731" s="13">
        <v>49</v>
      </c>
      <c r="E3731" s="9" t="s">
        <v>4896</v>
      </c>
      <c r="F3731" s="20" t="s">
        <v>4908</v>
      </c>
      <c r="G3731" t="s">
        <v>4904</v>
      </c>
      <c r="H3731" t="str">
        <f>VLOOKUP(E3731,suppliers!$A$2:$B$18,2,)</f>
        <v>OTHER</v>
      </c>
      <c r="I3731" t="str">
        <f>VLOOKUP(C3731,Table_items[],2,FALSE)</f>
        <v>Bedak Heroxyn 150 gr</v>
      </c>
      <c r="J3731" t="str">
        <f>VLOOKUP(C3731,Table_items[],3,FALSE)</f>
        <v>Obat Alergi</v>
      </c>
      <c r="K3731" s="23">
        <f>VLOOKUP(C3731,Table_items[],4,FALSE)</f>
        <v>16950</v>
      </c>
      <c r="L3731" s="23">
        <f>VLOOKUP(C3731,Table_items[],5,FALSE)</f>
        <v>17170</v>
      </c>
    </row>
    <row r="3732" spans="1:12" s="23" customFormat="1" x14ac:dyDescent="0.2">
      <c r="A3732" s="7" t="s">
        <v>4047</v>
      </c>
      <c r="B3732" s="27">
        <v>44430</v>
      </c>
      <c r="C3732" s="9" t="s">
        <v>9</v>
      </c>
      <c r="D3732" s="9">
        <v>40</v>
      </c>
      <c r="E3732" s="9" t="s">
        <v>4896</v>
      </c>
      <c r="F3732" s="20" t="s">
        <v>4908</v>
      </c>
      <c r="G3732" t="s">
        <v>4904</v>
      </c>
      <c r="H3732" t="str">
        <f>VLOOKUP(E3732,suppliers!$A$2:$B$18,2,)</f>
        <v>OTHER</v>
      </c>
      <c r="I3732" t="str">
        <f>VLOOKUP(C3732,Table_items[],2,FALSE)</f>
        <v>Bedak Heroxyn 150 gr</v>
      </c>
      <c r="J3732" t="str">
        <f>VLOOKUP(C3732,Table_items[],3,FALSE)</f>
        <v>Obat Alergi</v>
      </c>
      <c r="K3732" s="23">
        <f>VLOOKUP(C3732,Table_items[],4,FALSE)</f>
        <v>16950</v>
      </c>
      <c r="L3732" s="23">
        <f>VLOOKUP(C3732,Table_items[],5,FALSE)</f>
        <v>17170</v>
      </c>
    </row>
    <row r="3733" spans="1:12" s="23" customFormat="1" x14ac:dyDescent="0.2">
      <c r="A3733" s="11" t="s">
        <v>4048</v>
      </c>
      <c r="B3733" s="28">
        <v>44430</v>
      </c>
      <c r="C3733" s="13" t="s">
        <v>9</v>
      </c>
      <c r="D3733" s="13">
        <v>69</v>
      </c>
      <c r="E3733" s="9" t="s">
        <v>4896</v>
      </c>
      <c r="F3733" s="20" t="s">
        <v>4908</v>
      </c>
      <c r="G3733" t="s">
        <v>4904</v>
      </c>
      <c r="H3733" t="str">
        <f>VLOOKUP(E3733,suppliers!$A$2:$B$18,2,)</f>
        <v>OTHER</v>
      </c>
      <c r="I3733" t="str">
        <f>VLOOKUP(C3733,Table_items[],2,FALSE)</f>
        <v>Bedak Heroxyn 150 gr</v>
      </c>
      <c r="J3733" t="str">
        <f>VLOOKUP(C3733,Table_items[],3,FALSE)</f>
        <v>Obat Alergi</v>
      </c>
      <c r="K3733" s="23">
        <f>VLOOKUP(C3733,Table_items[],4,FALSE)</f>
        <v>16950</v>
      </c>
      <c r="L3733" s="23">
        <f>VLOOKUP(C3733,Table_items[],5,FALSE)</f>
        <v>17170</v>
      </c>
    </row>
    <row r="3734" spans="1:12" s="23" customFormat="1" x14ac:dyDescent="0.2">
      <c r="A3734" s="7" t="s">
        <v>4049</v>
      </c>
      <c r="B3734" s="27">
        <v>44430</v>
      </c>
      <c r="C3734" s="9" t="s">
        <v>41</v>
      </c>
      <c r="D3734" s="9">
        <v>25</v>
      </c>
      <c r="E3734" s="9" t="s">
        <v>4896</v>
      </c>
      <c r="F3734" s="20" t="s">
        <v>4908</v>
      </c>
      <c r="G3734" t="s">
        <v>4904</v>
      </c>
      <c r="H3734" t="str">
        <f>VLOOKUP(E3734,suppliers!$A$2:$B$18,2,)</f>
        <v>OTHER</v>
      </c>
      <c r="I3734" t="str">
        <f>VLOOKUP(C3734,Table_items[],2,FALSE)</f>
        <v>Otilon Ear Drops 8 mL</v>
      </c>
      <c r="J3734" t="str">
        <f>VLOOKUP(C3734,Table_items[],3,FALSE)</f>
        <v>Obat Telinga</v>
      </c>
      <c r="K3734" s="23">
        <f>VLOOKUP(C3734,Table_items[],4,FALSE)</f>
        <v>55000</v>
      </c>
      <c r="L3734" s="23">
        <f>VLOOKUP(C3734,Table_items[],5,FALSE)</f>
        <v>55935</v>
      </c>
    </row>
    <row r="3735" spans="1:12" s="23" customFormat="1" x14ac:dyDescent="0.2">
      <c r="A3735" s="11" t="s">
        <v>4050</v>
      </c>
      <c r="B3735" s="28">
        <v>44430</v>
      </c>
      <c r="C3735" s="13" t="s">
        <v>16</v>
      </c>
      <c r="D3735" s="13">
        <v>6</v>
      </c>
      <c r="E3735" s="9" t="s">
        <v>4896</v>
      </c>
      <c r="F3735" s="20" t="s">
        <v>4908</v>
      </c>
      <c r="G3735" t="s">
        <v>4904</v>
      </c>
      <c r="H3735" t="str">
        <f>VLOOKUP(E3735,suppliers!$A$2:$B$18,2,)</f>
        <v>OTHER</v>
      </c>
      <c r="I3735" t="str">
        <f>VLOOKUP(C3735,Table_items[],2,FALSE)</f>
        <v>Ultraflu Box Isi 25 Strip</v>
      </c>
      <c r="J3735" t="str">
        <f>VLOOKUP(C3735,Table_items[],3,FALSE)</f>
        <v>Obat Batuk &amp; Pilek</v>
      </c>
      <c r="K3735" s="23">
        <f>VLOOKUP(C3735,Table_items[],4,FALSE)</f>
        <v>72500</v>
      </c>
      <c r="L3735" s="23">
        <f>VLOOKUP(C3735,Table_items[],5,FALSE)</f>
        <v>73805</v>
      </c>
    </row>
    <row r="3736" spans="1:12" s="23" customFormat="1" x14ac:dyDescent="0.2">
      <c r="A3736" s="7" t="s">
        <v>4051</v>
      </c>
      <c r="B3736" s="27">
        <v>44430</v>
      </c>
      <c r="C3736" s="9" t="s">
        <v>17</v>
      </c>
      <c r="D3736" s="9">
        <v>35</v>
      </c>
      <c r="E3736" s="9" t="s">
        <v>4896</v>
      </c>
      <c r="F3736" s="20" t="s">
        <v>4908</v>
      </c>
      <c r="G3736" t="s">
        <v>4904</v>
      </c>
      <c r="H3736" t="str">
        <f>VLOOKUP(E3736,suppliers!$A$2:$B$18,2,)</f>
        <v>OTHER</v>
      </c>
      <c r="I3736" t="str">
        <f>VLOOKUP(C3736,Table_items[],2,FALSE)</f>
        <v>Vicks Inhaler 0.5 mL</v>
      </c>
      <c r="J3736" t="str">
        <f>VLOOKUP(C3736,Table_items[],3,FALSE)</f>
        <v>Obat Batuk &amp; Pilek</v>
      </c>
      <c r="K3736" s="23">
        <f>VLOOKUP(C3736,Table_items[],4,FALSE)</f>
        <v>16155</v>
      </c>
      <c r="L3736" s="23">
        <f>VLOOKUP(C3736,Table_items[],5,FALSE)</f>
        <v>16430</v>
      </c>
    </row>
    <row r="3737" spans="1:12" s="23" customFormat="1" x14ac:dyDescent="0.2">
      <c r="A3737" s="11" t="s">
        <v>4052</v>
      </c>
      <c r="B3737" s="28">
        <v>44430</v>
      </c>
      <c r="C3737" s="13" t="s">
        <v>17</v>
      </c>
      <c r="D3737" s="13">
        <v>1</v>
      </c>
      <c r="E3737" s="9" t="s">
        <v>4896</v>
      </c>
      <c r="F3737" s="20" t="s">
        <v>4908</v>
      </c>
      <c r="G3737" t="s">
        <v>4904</v>
      </c>
      <c r="H3737" t="str">
        <f>VLOOKUP(E3737,suppliers!$A$2:$B$18,2,)</f>
        <v>OTHER</v>
      </c>
      <c r="I3737" t="str">
        <f>VLOOKUP(C3737,Table_items[],2,FALSE)</f>
        <v>Vicks Inhaler 0.5 mL</v>
      </c>
      <c r="J3737" t="str">
        <f>VLOOKUP(C3737,Table_items[],3,FALSE)</f>
        <v>Obat Batuk &amp; Pilek</v>
      </c>
      <c r="K3737" s="23">
        <f>VLOOKUP(C3737,Table_items[],4,FALSE)</f>
        <v>16155</v>
      </c>
      <c r="L3737" s="23">
        <f>VLOOKUP(C3737,Table_items[],5,FALSE)</f>
        <v>16430</v>
      </c>
    </row>
    <row r="3738" spans="1:12" s="23" customFormat="1" x14ac:dyDescent="0.2">
      <c r="A3738" s="7" t="s">
        <v>4053</v>
      </c>
      <c r="B3738" s="27">
        <v>44430</v>
      </c>
      <c r="C3738" s="9" t="s">
        <v>7</v>
      </c>
      <c r="D3738" s="9">
        <v>85</v>
      </c>
      <c r="E3738" s="9" t="s">
        <v>4896</v>
      </c>
      <c r="F3738" s="20" t="s">
        <v>4908</v>
      </c>
      <c r="G3738" t="s">
        <v>4904</v>
      </c>
      <c r="H3738" t="str">
        <f>VLOOKUP(E3738,suppliers!$A$2:$B$18,2,)</f>
        <v>OTHER</v>
      </c>
      <c r="I3738" t="str">
        <f>VLOOKUP(C3738,Table_items[],2,FALSE)</f>
        <v>Acetylcysteine Mahakam 200 mg</v>
      </c>
      <c r="J3738" t="str">
        <f>VLOOKUP(C3738,Table_items[],3,FALSE)</f>
        <v>Obat Alergi</v>
      </c>
      <c r="K3738" s="23">
        <f>VLOOKUP(C3738,Table_items[],4,FALSE)</f>
        <v>33000</v>
      </c>
      <c r="L3738" s="23">
        <f>VLOOKUP(C3738,Table_items[],5,FALSE)</f>
        <v>33330</v>
      </c>
    </row>
    <row r="3739" spans="1:12" s="23" customFormat="1" x14ac:dyDescent="0.2">
      <c r="A3739" s="11" t="s">
        <v>4054</v>
      </c>
      <c r="B3739" s="28">
        <v>44430</v>
      </c>
      <c r="C3739" s="13" t="s">
        <v>35</v>
      </c>
      <c r="D3739" s="13">
        <v>42</v>
      </c>
      <c r="E3739" s="9" t="s">
        <v>4896</v>
      </c>
      <c r="F3739" s="20" t="s">
        <v>4908</v>
      </c>
      <c r="G3739" t="s">
        <v>4904</v>
      </c>
      <c r="H3739" t="str">
        <f>VLOOKUP(E3739,suppliers!$A$2:$B$18,2,)</f>
        <v>OTHER</v>
      </c>
      <c r="I3739" t="str">
        <f>VLOOKUP(C3739,Table_items[],2,FALSE)</f>
        <v>Proris Ibuprofen</v>
      </c>
      <c r="J3739" t="str">
        <f>VLOOKUP(C3739,Table_items[],3,FALSE)</f>
        <v>Obat Sakit Kepala &amp; Demam</v>
      </c>
      <c r="K3739" s="23">
        <f>VLOOKUP(C3739,Table_items[],4,FALSE)</f>
        <v>25000</v>
      </c>
      <c r="L3739" s="23">
        <f>VLOOKUP(C3739,Table_items[],5,FALSE)</f>
        <v>25275</v>
      </c>
    </row>
    <row r="3740" spans="1:12" s="23" customFormat="1" x14ac:dyDescent="0.2">
      <c r="A3740" s="7" t="s">
        <v>4055</v>
      </c>
      <c r="B3740" s="27">
        <v>44430</v>
      </c>
      <c r="C3740" s="9" t="s">
        <v>21</v>
      </c>
      <c r="D3740" s="9">
        <v>84</v>
      </c>
      <c r="E3740" s="9" t="s">
        <v>4896</v>
      </c>
      <c r="F3740" s="20" t="s">
        <v>4908</v>
      </c>
      <c r="G3740" t="s">
        <v>4904</v>
      </c>
      <c r="H3740" t="str">
        <f>VLOOKUP(E3740,suppliers!$A$2:$B$18,2,)</f>
        <v>OTHER</v>
      </c>
      <c r="I3740" t="str">
        <f>VLOOKUP(C3740,Table_items[],2,FALSE)</f>
        <v>Concor 5MG Strip 10</v>
      </c>
      <c r="J3740" t="str">
        <f>VLOOKUP(C3740,Table_items[],3,FALSE)</f>
        <v>Obat Hipertensi</v>
      </c>
      <c r="K3740" s="23">
        <f>VLOOKUP(C3740,Table_items[],4,FALSE)</f>
        <v>102000</v>
      </c>
      <c r="L3740" s="23">
        <f>VLOOKUP(C3740,Table_items[],5,FALSE)</f>
        <v>103632</v>
      </c>
    </row>
    <row r="3741" spans="1:12" s="23" customFormat="1" x14ac:dyDescent="0.2">
      <c r="A3741" s="11" t="s">
        <v>4056</v>
      </c>
      <c r="B3741" s="28">
        <v>44431</v>
      </c>
      <c r="C3741" s="13" t="s">
        <v>37</v>
      </c>
      <c r="D3741" s="13">
        <v>49</v>
      </c>
      <c r="E3741" s="9" t="s">
        <v>4896</v>
      </c>
      <c r="F3741" s="20" t="s">
        <v>4908</v>
      </c>
      <c r="G3741" t="s">
        <v>4904</v>
      </c>
      <c r="H3741" t="str">
        <f>VLOOKUP(E3741,suppliers!$A$2:$B$18,2,)</f>
        <v>OTHER</v>
      </c>
      <c r="I3741" t="str">
        <f>VLOOKUP(C3741,Table_items[],2,FALSE)</f>
        <v>Bodrex Extra</v>
      </c>
      <c r="J3741" t="str">
        <f>VLOOKUP(C3741,Table_items[],3,FALSE)</f>
        <v>Obat Sakit Kepala &amp; Demam</v>
      </c>
      <c r="K3741" s="23">
        <f>VLOOKUP(C3741,Table_items[],4,FALSE)</f>
        <v>50788</v>
      </c>
      <c r="L3741" s="23">
        <f>VLOOKUP(C3741,Table_items[],5,FALSE)</f>
        <v>51753</v>
      </c>
    </row>
    <row r="3742" spans="1:12" s="23" customFormat="1" x14ac:dyDescent="0.2">
      <c r="A3742" s="7" t="s">
        <v>4057</v>
      </c>
      <c r="B3742" s="27">
        <v>44431</v>
      </c>
      <c r="C3742" s="9" t="s">
        <v>24</v>
      </c>
      <c r="D3742" s="9">
        <v>4</v>
      </c>
      <c r="E3742" s="9" t="s">
        <v>4896</v>
      </c>
      <c r="F3742" s="20" t="s">
        <v>4908</v>
      </c>
      <c r="G3742" t="s">
        <v>4904</v>
      </c>
      <c r="H3742" t="str">
        <f>VLOOKUP(E3742,suppliers!$A$2:$B$18,2,)</f>
        <v>OTHER</v>
      </c>
      <c r="I3742" t="str">
        <f>VLOOKUP(C3742,Table_items[],2,FALSE)</f>
        <v>Irbesartan</v>
      </c>
      <c r="J3742" t="str">
        <f>VLOOKUP(C3742,Table_items[],3,FALSE)</f>
        <v>Obat Hipertensi</v>
      </c>
      <c r="K3742" s="23">
        <f>VLOOKUP(C3742,Table_items[],4,FALSE)</f>
        <v>108794</v>
      </c>
      <c r="L3742" s="23">
        <f>VLOOKUP(C3742,Table_items[],5,FALSE)</f>
        <v>109447</v>
      </c>
    </row>
    <row r="3743" spans="1:12" s="23" customFormat="1" x14ac:dyDescent="0.2">
      <c r="A3743" s="11" t="s">
        <v>4058</v>
      </c>
      <c r="B3743" s="28">
        <v>44431</v>
      </c>
      <c r="C3743" s="13" t="s">
        <v>40</v>
      </c>
      <c r="D3743" s="13">
        <v>61</v>
      </c>
      <c r="E3743" s="9" t="s">
        <v>4896</v>
      </c>
      <c r="F3743" s="20" t="s">
        <v>4908</v>
      </c>
      <c r="G3743" t="s">
        <v>4904</v>
      </c>
      <c r="H3743" t="str">
        <f>VLOOKUP(E3743,suppliers!$A$2:$B$18,2,)</f>
        <v>OTHER</v>
      </c>
      <c r="I3743" t="str">
        <f>VLOOKUP(C3743,Table_items[],2,FALSE)</f>
        <v>Paramex Tablet / Obat</v>
      </c>
      <c r="J3743" t="str">
        <f>VLOOKUP(C3743,Table_items[],3,FALSE)</f>
        <v>Obat Sakit Kepala &amp; Demam</v>
      </c>
      <c r="K3743" s="23">
        <f>VLOOKUP(C3743,Table_items[],4,FALSE)</f>
        <v>2560</v>
      </c>
      <c r="L3743" s="23">
        <f>VLOOKUP(C3743,Table_items[],5,FALSE)</f>
        <v>2586</v>
      </c>
    </row>
    <row r="3744" spans="1:12" s="23" customFormat="1" x14ac:dyDescent="0.2">
      <c r="A3744" s="7" t="s">
        <v>4059</v>
      </c>
      <c r="B3744" s="27">
        <v>44431</v>
      </c>
      <c r="C3744" s="9" t="s">
        <v>7</v>
      </c>
      <c r="D3744" s="9">
        <v>6</v>
      </c>
      <c r="E3744" s="9" t="s">
        <v>4896</v>
      </c>
      <c r="F3744" s="20" t="s">
        <v>4908</v>
      </c>
      <c r="G3744" t="s">
        <v>4904</v>
      </c>
      <c r="H3744" t="str">
        <f>VLOOKUP(E3744,suppliers!$A$2:$B$18,2,)</f>
        <v>OTHER</v>
      </c>
      <c r="I3744" t="str">
        <f>VLOOKUP(C3744,Table_items[],2,FALSE)</f>
        <v>Acetylcysteine Mahakam 200 mg</v>
      </c>
      <c r="J3744" t="str">
        <f>VLOOKUP(C3744,Table_items[],3,FALSE)</f>
        <v>Obat Alergi</v>
      </c>
      <c r="K3744" s="23">
        <f>VLOOKUP(C3744,Table_items[],4,FALSE)</f>
        <v>33000</v>
      </c>
      <c r="L3744" s="23">
        <f>VLOOKUP(C3744,Table_items[],5,FALSE)</f>
        <v>33330</v>
      </c>
    </row>
    <row r="3745" spans="1:12" s="23" customFormat="1" x14ac:dyDescent="0.2">
      <c r="A3745" s="11" t="s">
        <v>4060</v>
      </c>
      <c r="B3745" s="28">
        <v>44431</v>
      </c>
      <c r="C3745" s="13" t="s">
        <v>23</v>
      </c>
      <c r="D3745" s="13">
        <v>1</v>
      </c>
      <c r="E3745" s="9" t="s">
        <v>4896</v>
      </c>
      <c r="F3745" s="20" t="s">
        <v>4908</v>
      </c>
      <c r="G3745" t="s">
        <v>4904</v>
      </c>
      <c r="H3745" t="str">
        <f>VLOOKUP(E3745,suppliers!$A$2:$B$18,2,)</f>
        <v>OTHER</v>
      </c>
      <c r="I3745" t="str">
        <f>VLOOKUP(C3745,Table_items[],2,FALSE)</f>
        <v>Amlodipine Besilate</v>
      </c>
      <c r="J3745" t="str">
        <f>VLOOKUP(C3745,Table_items[],3,FALSE)</f>
        <v>Obat Hipertensi</v>
      </c>
      <c r="K3745" s="23">
        <f>VLOOKUP(C3745,Table_items[],4,FALSE)</f>
        <v>7467</v>
      </c>
      <c r="L3745" s="23">
        <f>VLOOKUP(C3745,Table_items[],5,FALSE)</f>
        <v>7504</v>
      </c>
    </row>
    <row r="3746" spans="1:12" s="23" customFormat="1" x14ac:dyDescent="0.2">
      <c r="A3746" s="7" t="s">
        <v>4061</v>
      </c>
      <c r="B3746" s="27">
        <v>44432</v>
      </c>
      <c r="C3746" s="9" t="s">
        <v>12</v>
      </c>
      <c r="D3746" s="9">
        <v>19</v>
      </c>
      <c r="E3746" s="9" t="s">
        <v>4896</v>
      </c>
      <c r="F3746" s="20" t="s">
        <v>4908</v>
      </c>
      <c r="G3746" t="s">
        <v>4904</v>
      </c>
      <c r="H3746" t="str">
        <f>VLOOKUP(E3746,suppliers!$A$2:$B$18,2,)</f>
        <v>OTHER</v>
      </c>
      <c r="I3746" t="str">
        <f>VLOOKUP(C3746,Table_items[],2,FALSE)</f>
        <v>Decolsen 1 Strip 4 Tablet</v>
      </c>
      <c r="J3746" t="str">
        <f>VLOOKUP(C3746,Table_items[],3,FALSE)</f>
        <v>Obat Batuk &amp; Pilek</v>
      </c>
      <c r="K3746" s="23">
        <f>VLOOKUP(C3746,Table_items[],4,FALSE)</f>
        <v>2886</v>
      </c>
      <c r="L3746" s="23">
        <f>VLOOKUP(C3746,Table_items[],5,FALSE)</f>
        <v>2915</v>
      </c>
    </row>
    <row r="3747" spans="1:12" s="23" customFormat="1" x14ac:dyDescent="0.2">
      <c r="A3747" s="11" t="s">
        <v>4062</v>
      </c>
      <c r="B3747" s="28">
        <v>44432</v>
      </c>
      <c r="C3747" s="13" t="s">
        <v>12</v>
      </c>
      <c r="D3747" s="13">
        <v>39</v>
      </c>
      <c r="E3747" s="9" t="s">
        <v>4896</v>
      </c>
      <c r="F3747" s="20" t="s">
        <v>4908</v>
      </c>
      <c r="G3747" t="s">
        <v>4904</v>
      </c>
      <c r="H3747" t="str">
        <f>VLOOKUP(E3747,suppliers!$A$2:$B$18,2,)</f>
        <v>OTHER</v>
      </c>
      <c r="I3747" t="str">
        <f>VLOOKUP(C3747,Table_items[],2,FALSE)</f>
        <v>Decolsen 1 Strip 4 Tablet</v>
      </c>
      <c r="J3747" t="str">
        <f>VLOOKUP(C3747,Table_items[],3,FALSE)</f>
        <v>Obat Batuk &amp; Pilek</v>
      </c>
      <c r="K3747" s="23">
        <f>VLOOKUP(C3747,Table_items[],4,FALSE)</f>
        <v>2886</v>
      </c>
      <c r="L3747" s="23">
        <f>VLOOKUP(C3747,Table_items[],5,FALSE)</f>
        <v>2915</v>
      </c>
    </row>
    <row r="3748" spans="1:12" s="23" customFormat="1" x14ac:dyDescent="0.2">
      <c r="A3748" s="7" t="s">
        <v>4063</v>
      </c>
      <c r="B3748" s="27">
        <v>44433</v>
      </c>
      <c r="C3748" s="9" t="s">
        <v>12</v>
      </c>
      <c r="D3748" s="9">
        <v>67</v>
      </c>
      <c r="E3748" s="9" t="s">
        <v>4896</v>
      </c>
      <c r="F3748" s="20" t="s">
        <v>4908</v>
      </c>
      <c r="G3748" t="s">
        <v>4904</v>
      </c>
      <c r="H3748" t="str">
        <f>VLOOKUP(E3748,suppliers!$A$2:$B$18,2,)</f>
        <v>OTHER</v>
      </c>
      <c r="I3748" t="str">
        <f>VLOOKUP(C3748,Table_items[],2,FALSE)</f>
        <v>Decolsen 1 Strip 4 Tablet</v>
      </c>
      <c r="J3748" t="str">
        <f>VLOOKUP(C3748,Table_items[],3,FALSE)</f>
        <v>Obat Batuk &amp; Pilek</v>
      </c>
      <c r="K3748" s="23">
        <f>VLOOKUP(C3748,Table_items[],4,FALSE)</f>
        <v>2886</v>
      </c>
      <c r="L3748" s="23">
        <f>VLOOKUP(C3748,Table_items[],5,FALSE)</f>
        <v>2915</v>
      </c>
    </row>
    <row r="3749" spans="1:12" s="23" customFormat="1" x14ac:dyDescent="0.2">
      <c r="A3749" s="11" t="s">
        <v>4064</v>
      </c>
      <c r="B3749" s="28">
        <v>44433</v>
      </c>
      <c r="C3749" s="13" t="s">
        <v>37</v>
      </c>
      <c r="D3749" s="13">
        <v>71</v>
      </c>
      <c r="E3749" s="9" t="s">
        <v>4896</v>
      </c>
      <c r="F3749" s="20" t="s">
        <v>4908</v>
      </c>
      <c r="G3749" t="s">
        <v>4904</v>
      </c>
      <c r="H3749" t="str">
        <f>VLOOKUP(E3749,suppliers!$A$2:$B$18,2,)</f>
        <v>OTHER</v>
      </c>
      <c r="I3749" t="str">
        <f>VLOOKUP(C3749,Table_items[],2,FALSE)</f>
        <v>Bodrex Extra</v>
      </c>
      <c r="J3749" t="str">
        <f>VLOOKUP(C3749,Table_items[],3,FALSE)</f>
        <v>Obat Sakit Kepala &amp; Demam</v>
      </c>
      <c r="K3749" s="23">
        <f>VLOOKUP(C3749,Table_items[],4,FALSE)</f>
        <v>50788</v>
      </c>
      <c r="L3749" s="23">
        <f>VLOOKUP(C3749,Table_items[],5,FALSE)</f>
        <v>51753</v>
      </c>
    </row>
    <row r="3750" spans="1:12" s="23" customFormat="1" x14ac:dyDescent="0.2">
      <c r="A3750" s="7" t="s">
        <v>4065</v>
      </c>
      <c r="B3750" s="27">
        <v>44433</v>
      </c>
      <c r="C3750" s="9" t="s">
        <v>24</v>
      </c>
      <c r="D3750" s="9">
        <v>1</v>
      </c>
      <c r="E3750" s="9" t="s">
        <v>4896</v>
      </c>
      <c r="F3750" s="20" t="s">
        <v>4908</v>
      </c>
      <c r="G3750" t="s">
        <v>4904</v>
      </c>
      <c r="H3750" t="str">
        <f>VLOOKUP(E3750,suppliers!$A$2:$B$18,2,)</f>
        <v>OTHER</v>
      </c>
      <c r="I3750" t="str">
        <f>VLOOKUP(C3750,Table_items[],2,FALSE)</f>
        <v>Irbesartan</v>
      </c>
      <c r="J3750" t="str">
        <f>VLOOKUP(C3750,Table_items[],3,FALSE)</f>
        <v>Obat Hipertensi</v>
      </c>
      <c r="K3750" s="23">
        <f>VLOOKUP(C3750,Table_items[],4,FALSE)</f>
        <v>108794</v>
      </c>
      <c r="L3750" s="23">
        <f>VLOOKUP(C3750,Table_items[],5,FALSE)</f>
        <v>109447</v>
      </c>
    </row>
    <row r="3751" spans="1:12" s="23" customFormat="1" x14ac:dyDescent="0.2">
      <c r="A3751" s="11" t="s">
        <v>4066</v>
      </c>
      <c r="B3751" s="28">
        <v>44433</v>
      </c>
      <c r="C3751" s="13" t="s">
        <v>10</v>
      </c>
      <c r="D3751" s="13">
        <v>23</v>
      </c>
      <c r="E3751" s="9" t="s">
        <v>4896</v>
      </c>
      <c r="F3751" s="20" t="s">
        <v>4908</v>
      </c>
      <c r="G3751" t="s">
        <v>4904</v>
      </c>
      <c r="H3751" t="str">
        <f>VLOOKUP(E3751,suppliers!$A$2:$B$18,2,)</f>
        <v>OTHER</v>
      </c>
      <c r="I3751" t="str">
        <f>VLOOKUP(C3751,Table_items[],2,FALSE)</f>
        <v>Dexteem Box Plus 100 Tablet</v>
      </c>
      <c r="J3751" t="str">
        <f>VLOOKUP(C3751,Table_items[],3,FALSE)</f>
        <v>Obat Alergi</v>
      </c>
      <c r="K3751" s="23">
        <f>VLOOKUP(C3751,Table_items[],4,FALSE)</f>
        <v>25322</v>
      </c>
      <c r="L3751" s="23">
        <f>VLOOKUP(C3751,Table_items[],5,FALSE)</f>
        <v>25449</v>
      </c>
    </row>
    <row r="3752" spans="1:12" s="23" customFormat="1" x14ac:dyDescent="0.2">
      <c r="A3752" s="7" t="s">
        <v>4067</v>
      </c>
      <c r="B3752" s="27">
        <v>44433</v>
      </c>
      <c r="C3752" s="9" t="s">
        <v>10</v>
      </c>
      <c r="D3752" s="9">
        <v>30</v>
      </c>
      <c r="E3752" s="9" t="s">
        <v>4896</v>
      </c>
      <c r="F3752" s="20" t="s">
        <v>4908</v>
      </c>
      <c r="G3752" t="s">
        <v>4904</v>
      </c>
      <c r="H3752" t="str">
        <f>VLOOKUP(E3752,suppliers!$A$2:$B$18,2,)</f>
        <v>OTHER</v>
      </c>
      <c r="I3752" t="str">
        <f>VLOOKUP(C3752,Table_items[],2,FALSE)</f>
        <v>Dexteem Box Plus 100 Tablet</v>
      </c>
      <c r="J3752" t="str">
        <f>VLOOKUP(C3752,Table_items[],3,FALSE)</f>
        <v>Obat Alergi</v>
      </c>
      <c r="K3752" s="23">
        <f>VLOOKUP(C3752,Table_items[],4,FALSE)</f>
        <v>25322</v>
      </c>
      <c r="L3752" s="23">
        <f>VLOOKUP(C3752,Table_items[],5,FALSE)</f>
        <v>25449</v>
      </c>
    </row>
    <row r="3753" spans="1:12" s="23" customFormat="1" x14ac:dyDescent="0.2">
      <c r="A3753" s="11" t="s">
        <v>4068</v>
      </c>
      <c r="B3753" s="28">
        <v>44433</v>
      </c>
      <c r="C3753" s="13" t="s">
        <v>10</v>
      </c>
      <c r="D3753" s="13">
        <v>405</v>
      </c>
      <c r="E3753" s="9" t="s">
        <v>4896</v>
      </c>
      <c r="F3753" s="20" t="s">
        <v>4908</v>
      </c>
      <c r="G3753" t="s">
        <v>4904</v>
      </c>
      <c r="H3753" t="str">
        <f>VLOOKUP(E3753,suppliers!$A$2:$B$18,2,)</f>
        <v>OTHER</v>
      </c>
      <c r="I3753" t="str">
        <f>VLOOKUP(C3753,Table_items[],2,FALSE)</f>
        <v>Dexteem Box Plus 100 Tablet</v>
      </c>
      <c r="J3753" t="str">
        <f>VLOOKUP(C3753,Table_items[],3,FALSE)</f>
        <v>Obat Alergi</v>
      </c>
      <c r="K3753" s="23">
        <f>VLOOKUP(C3753,Table_items[],4,FALSE)</f>
        <v>25322</v>
      </c>
      <c r="L3753" s="23">
        <f>VLOOKUP(C3753,Table_items[],5,FALSE)</f>
        <v>25449</v>
      </c>
    </row>
    <row r="3754" spans="1:12" s="23" customFormat="1" x14ac:dyDescent="0.2">
      <c r="A3754" s="7" t="s">
        <v>4069</v>
      </c>
      <c r="B3754" s="27">
        <v>44433</v>
      </c>
      <c r="C3754" s="9" t="s">
        <v>40</v>
      </c>
      <c r="D3754" s="9">
        <v>3</v>
      </c>
      <c r="E3754" s="9" t="s">
        <v>4896</v>
      </c>
      <c r="F3754" s="20" t="s">
        <v>4908</v>
      </c>
      <c r="G3754" t="s">
        <v>4904</v>
      </c>
      <c r="H3754" t="str">
        <f>VLOOKUP(E3754,suppliers!$A$2:$B$18,2,)</f>
        <v>OTHER</v>
      </c>
      <c r="I3754" t="str">
        <f>VLOOKUP(C3754,Table_items[],2,FALSE)</f>
        <v>Paramex Tablet / Obat</v>
      </c>
      <c r="J3754" t="str">
        <f>VLOOKUP(C3754,Table_items[],3,FALSE)</f>
        <v>Obat Sakit Kepala &amp; Demam</v>
      </c>
      <c r="K3754" s="23">
        <f>VLOOKUP(C3754,Table_items[],4,FALSE)</f>
        <v>2560</v>
      </c>
      <c r="L3754" s="23">
        <f>VLOOKUP(C3754,Table_items[],5,FALSE)</f>
        <v>2586</v>
      </c>
    </row>
    <row r="3755" spans="1:12" s="23" customFormat="1" x14ac:dyDescent="0.2">
      <c r="A3755" s="11" t="s">
        <v>4070</v>
      </c>
      <c r="B3755" s="28">
        <v>44433</v>
      </c>
      <c r="C3755" s="13" t="s">
        <v>17</v>
      </c>
      <c r="D3755" s="13">
        <v>5</v>
      </c>
      <c r="E3755" s="9" t="s">
        <v>4896</v>
      </c>
      <c r="F3755" s="20" t="s">
        <v>4908</v>
      </c>
      <c r="G3755" t="s">
        <v>4904</v>
      </c>
      <c r="H3755" t="str">
        <f>VLOOKUP(E3755,suppliers!$A$2:$B$18,2,)</f>
        <v>OTHER</v>
      </c>
      <c r="I3755" t="str">
        <f>VLOOKUP(C3755,Table_items[],2,FALSE)</f>
        <v>Vicks Inhaler 0.5 mL</v>
      </c>
      <c r="J3755" t="str">
        <f>VLOOKUP(C3755,Table_items[],3,FALSE)</f>
        <v>Obat Batuk &amp; Pilek</v>
      </c>
      <c r="K3755" s="23">
        <f>VLOOKUP(C3755,Table_items[],4,FALSE)</f>
        <v>16155</v>
      </c>
      <c r="L3755" s="23">
        <f>VLOOKUP(C3755,Table_items[],5,FALSE)</f>
        <v>16430</v>
      </c>
    </row>
    <row r="3756" spans="1:12" s="23" customFormat="1" x14ac:dyDescent="0.2">
      <c r="A3756" s="7" t="s">
        <v>4071</v>
      </c>
      <c r="B3756" s="27">
        <v>44433</v>
      </c>
      <c r="C3756" s="9" t="s">
        <v>35</v>
      </c>
      <c r="D3756" s="9">
        <v>5</v>
      </c>
      <c r="E3756" s="9" t="s">
        <v>4896</v>
      </c>
      <c r="F3756" s="20" t="s">
        <v>4908</v>
      </c>
      <c r="G3756" t="s">
        <v>4904</v>
      </c>
      <c r="H3756" t="str">
        <f>VLOOKUP(E3756,suppliers!$A$2:$B$18,2,)</f>
        <v>OTHER</v>
      </c>
      <c r="I3756" t="str">
        <f>VLOOKUP(C3756,Table_items[],2,FALSE)</f>
        <v>Proris Ibuprofen</v>
      </c>
      <c r="J3756" t="str">
        <f>VLOOKUP(C3756,Table_items[],3,FALSE)</f>
        <v>Obat Sakit Kepala &amp; Demam</v>
      </c>
      <c r="K3756" s="23">
        <f>VLOOKUP(C3756,Table_items[],4,FALSE)</f>
        <v>25000</v>
      </c>
      <c r="L3756" s="23">
        <f>VLOOKUP(C3756,Table_items[],5,FALSE)</f>
        <v>25275</v>
      </c>
    </row>
    <row r="3757" spans="1:12" s="23" customFormat="1" x14ac:dyDescent="0.2">
      <c r="A3757" s="11" t="s">
        <v>4072</v>
      </c>
      <c r="B3757" s="28">
        <v>44433</v>
      </c>
      <c r="C3757" s="13" t="s">
        <v>5</v>
      </c>
      <c r="D3757" s="13">
        <v>2</v>
      </c>
      <c r="E3757" s="9" t="s">
        <v>4896</v>
      </c>
      <c r="F3757" s="20" t="s">
        <v>4908</v>
      </c>
      <c r="G3757" t="s">
        <v>4904</v>
      </c>
      <c r="H3757" t="str">
        <f>VLOOKUP(E3757,suppliers!$A$2:$B$18,2,)</f>
        <v>OTHER</v>
      </c>
      <c r="I3757" t="str">
        <f>VLOOKUP(C3757,Table_items[],2,FALSE)</f>
        <v>Ozen 10 MG Blister</v>
      </c>
      <c r="J3757" t="str">
        <f>VLOOKUP(C3757,Table_items[],3,FALSE)</f>
        <v>Obat Alergi</v>
      </c>
      <c r="K3757" s="23">
        <f>VLOOKUP(C3757,Table_items[],4,FALSE)</f>
        <v>18611</v>
      </c>
      <c r="L3757" s="23">
        <f>VLOOKUP(C3757,Table_items[],5,FALSE)</f>
        <v>18816</v>
      </c>
    </row>
    <row r="3758" spans="1:12" s="23" customFormat="1" x14ac:dyDescent="0.2">
      <c r="A3758" s="7" t="s">
        <v>4073</v>
      </c>
      <c r="B3758" s="27">
        <v>44434</v>
      </c>
      <c r="C3758" s="9" t="s">
        <v>12</v>
      </c>
      <c r="D3758" s="9">
        <v>25</v>
      </c>
      <c r="E3758" s="9" t="s">
        <v>4896</v>
      </c>
      <c r="F3758" s="20" t="s">
        <v>4908</v>
      </c>
      <c r="G3758" t="s">
        <v>4904</v>
      </c>
      <c r="H3758" t="str">
        <f>VLOOKUP(E3758,suppliers!$A$2:$B$18,2,)</f>
        <v>OTHER</v>
      </c>
      <c r="I3758" t="str">
        <f>VLOOKUP(C3758,Table_items[],2,FALSE)</f>
        <v>Decolsen 1 Strip 4 Tablet</v>
      </c>
      <c r="J3758" t="str">
        <f>VLOOKUP(C3758,Table_items[],3,FALSE)</f>
        <v>Obat Batuk &amp; Pilek</v>
      </c>
      <c r="K3758" s="23">
        <f>VLOOKUP(C3758,Table_items[],4,FALSE)</f>
        <v>2886</v>
      </c>
      <c r="L3758" s="23">
        <f>VLOOKUP(C3758,Table_items[],5,FALSE)</f>
        <v>2915</v>
      </c>
    </row>
    <row r="3759" spans="1:12" s="23" customFormat="1" x14ac:dyDescent="0.2">
      <c r="A3759" s="11" t="s">
        <v>4074</v>
      </c>
      <c r="B3759" s="28">
        <v>44434</v>
      </c>
      <c r="C3759" s="13" t="s">
        <v>12</v>
      </c>
      <c r="D3759" s="13">
        <v>94</v>
      </c>
      <c r="E3759" s="9" t="s">
        <v>4896</v>
      </c>
      <c r="F3759" s="20" t="s">
        <v>4908</v>
      </c>
      <c r="G3759" t="s">
        <v>4904</v>
      </c>
      <c r="H3759" t="str">
        <f>VLOOKUP(E3759,suppliers!$A$2:$B$18,2,)</f>
        <v>OTHER</v>
      </c>
      <c r="I3759" t="str">
        <f>VLOOKUP(C3759,Table_items[],2,FALSE)</f>
        <v>Decolsen 1 Strip 4 Tablet</v>
      </c>
      <c r="J3759" t="str">
        <f>VLOOKUP(C3759,Table_items[],3,FALSE)</f>
        <v>Obat Batuk &amp; Pilek</v>
      </c>
      <c r="K3759" s="23">
        <f>VLOOKUP(C3759,Table_items[],4,FALSE)</f>
        <v>2886</v>
      </c>
      <c r="L3759" s="23">
        <f>VLOOKUP(C3759,Table_items[],5,FALSE)</f>
        <v>2915</v>
      </c>
    </row>
    <row r="3760" spans="1:12" s="23" customFormat="1" x14ac:dyDescent="0.2">
      <c r="A3760" s="7" t="s">
        <v>4075</v>
      </c>
      <c r="B3760" s="27">
        <v>44434</v>
      </c>
      <c r="C3760" s="9" t="s">
        <v>36</v>
      </c>
      <c r="D3760" s="9">
        <v>3</v>
      </c>
      <c r="E3760" s="9" t="s">
        <v>4896</v>
      </c>
      <c r="F3760" s="20" t="s">
        <v>4908</v>
      </c>
      <c r="G3760" t="s">
        <v>4904</v>
      </c>
      <c r="H3760" t="str">
        <f>VLOOKUP(E3760,suppliers!$A$2:$B$18,2,)</f>
        <v>OTHER</v>
      </c>
      <c r="I3760" t="str">
        <f>VLOOKUP(C3760,Table_items[],2,FALSE)</f>
        <v>Sanmol Paracetamol</v>
      </c>
      <c r="J3760" t="str">
        <f>VLOOKUP(C3760,Table_items[],3,FALSE)</f>
        <v>Obat Sakit Kepala &amp; Demam</v>
      </c>
      <c r="K3760" s="23">
        <f>VLOOKUP(C3760,Table_items[],4,FALSE)</f>
        <v>16100</v>
      </c>
      <c r="L3760" s="23">
        <f>VLOOKUP(C3760,Table_items[],5,FALSE)</f>
        <v>16261</v>
      </c>
    </row>
    <row r="3761" spans="1:12" s="23" customFormat="1" x14ac:dyDescent="0.2">
      <c r="A3761" s="11" t="s">
        <v>4076</v>
      </c>
      <c r="B3761" s="28">
        <v>44434</v>
      </c>
      <c r="C3761" s="13" t="s">
        <v>36</v>
      </c>
      <c r="D3761" s="13">
        <v>86</v>
      </c>
      <c r="E3761" s="9" t="s">
        <v>4896</v>
      </c>
      <c r="F3761" s="20" t="s">
        <v>4908</v>
      </c>
      <c r="G3761" t="s">
        <v>4904</v>
      </c>
      <c r="H3761" t="str">
        <f>VLOOKUP(E3761,suppliers!$A$2:$B$18,2,)</f>
        <v>OTHER</v>
      </c>
      <c r="I3761" t="str">
        <f>VLOOKUP(C3761,Table_items[],2,FALSE)</f>
        <v>Sanmol Paracetamol</v>
      </c>
      <c r="J3761" t="str">
        <f>VLOOKUP(C3761,Table_items[],3,FALSE)</f>
        <v>Obat Sakit Kepala &amp; Demam</v>
      </c>
      <c r="K3761" s="23">
        <f>VLOOKUP(C3761,Table_items[],4,FALSE)</f>
        <v>16100</v>
      </c>
      <c r="L3761" s="23">
        <f>VLOOKUP(C3761,Table_items[],5,FALSE)</f>
        <v>16261</v>
      </c>
    </row>
    <row r="3762" spans="1:12" s="23" customFormat="1" x14ac:dyDescent="0.2">
      <c r="A3762" s="7" t="s">
        <v>4077</v>
      </c>
      <c r="B3762" s="27">
        <v>44434</v>
      </c>
      <c r="C3762" s="9" t="s">
        <v>16</v>
      </c>
      <c r="D3762" s="9">
        <v>33</v>
      </c>
      <c r="E3762" s="9" t="s">
        <v>4896</v>
      </c>
      <c r="F3762" s="20" t="s">
        <v>4908</v>
      </c>
      <c r="G3762" t="s">
        <v>4904</v>
      </c>
      <c r="H3762" t="str">
        <f>VLOOKUP(E3762,suppliers!$A$2:$B$18,2,)</f>
        <v>OTHER</v>
      </c>
      <c r="I3762" t="str">
        <f>VLOOKUP(C3762,Table_items[],2,FALSE)</f>
        <v>Ultraflu Box Isi 25 Strip</v>
      </c>
      <c r="J3762" t="str">
        <f>VLOOKUP(C3762,Table_items[],3,FALSE)</f>
        <v>Obat Batuk &amp; Pilek</v>
      </c>
      <c r="K3762" s="23">
        <f>VLOOKUP(C3762,Table_items[],4,FALSE)</f>
        <v>72500</v>
      </c>
      <c r="L3762" s="23">
        <f>VLOOKUP(C3762,Table_items[],5,FALSE)</f>
        <v>73805</v>
      </c>
    </row>
    <row r="3763" spans="1:12" s="23" customFormat="1" x14ac:dyDescent="0.2">
      <c r="A3763" s="11" t="s">
        <v>4078</v>
      </c>
      <c r="B3763" s="28">
        <v>44435</v>
      </c>
      <c r="C3763" s="13" t="s">
        <v>37</v>
      </c>
      <c r="D3763" s="13">
        <v>47</v>
      </c>
      <c r="E3763" s="9" t="s">
        <v>4896</v>
      </c>
      <c r="F3763" s="20" t="s">
        <v>4908</v>
      </c>
      <c r="G3763" t="s">
        <v>4904</v>
      </c>
      <c r="H3763" t="str">
        <f>VLOOKUP(E3763,suppliers!$A$2:$B$18,2,)</f>
        <v>OTHER</v>
      </c>
      <c r="I3763" t="str">
        <f>VLOOKUP(C3763,Table_items[],2,FALSE)</f>
        <v>Bodrex Extra</v>
      </c>
      <c r="J3763" t="str">
        <f>VLOOKUP(C3763,Table_items[],3,FALSE)</f>
        <v>Obat Sakit Kepala &amp; Demam</v>
      </c>
      <c r="K3763" s="23">
        <f>VLOOKUP(C3763,Table_items[],4,FALSE)</f>
        <v>50788</v>
      </c>
      <c r="L3763" s="23">
        <f>VLOOKUP(C3763,Table_items[],5,FALSE)</f>
        <v>51753</v>
      </c>
    </row>
    <row r="3764" spans="1:12" s="23" customFormat="1" x14ac:dyDescent="0.2">
      <c r="A3764" s="7" t="s">
        <v>4079</v>
      </c>
      <c r="B3764" s="27">
        <v>44435</v>
      </c>
      <c r="C3764" s="9" t="s">
        <v>38</v>
      </c>
      <c r="D3764" s="9">
        <v>42</v>
      </c>
      <c r="E3764" s="9" t="s">
        <v>4896</v>
      </c>
      <c r="F3764" s="20" t="s">
        <v>4908</v>
      </c>
      <c r="G3764" t="s">
        <v>4904</v>
      </c>
      <c r="H3764" t="str">
        <f>VLOOKUP(E3764,suppliers!$A$2:$B$18,2,)</f>
        <v>OTHER</v>
      </c>
      <c r="I3764" t="str">
        <f>VLOOKUP(C3764,Table_items[],2,FALSE)</f>
        <v>Sanmol 500 MG 4 Tablet</v>
      </c>
      <c r="J3764" t="str">
        <f>VLOOKUP(C3764,Table_items[],3,FALSE)</f>
        <v>Obat Sakit Kepala &amp; Demam</v>
      </c>
      <c r="K3764" s="23">
        <f>VLOOKUP(C3764,Table_items[],4,FALSE)</f>
        <v>1600</v>
      </c>
      <c r="L3764" s="23">
        <f>VLOOKUP(C3764,Table_items[],5,FALSE)</f>
        <v>1619</v>
      </c>
    </row>
    <row r="3765" spans="1:12" s="23" customFormat="1" x14ac:dyDescent="0.2">
      <c r="A3765" s="11" t="s">
        <v>4080</v>
      </c>
      <c r="B3765" s="28">
        <v>44435</v>
      </c>
      <c r="C3765" s="13" t="s">
        <v>10</v>
      </c>
      <c r="D3765" s="13">
        <v>25</v>
      </c>
      <c r="E3765" s="9" t="s">
        <v>4896</v>
      </c>
      <c r="F3765" s="20" t="s">
        <v>4908</v>
      </c>
      <c r="G3765" t="s">
        <v>4904</v>
      </c>
      <c r="H3765" t="str">
        <f>VLOOKUP(E3765,suppliers!$A$2:$B$18,2,)</f>
        <v>OTHER</v>
      </c>
      <c r="I3765" t="str">
        <f>VLOOKUP(C3765,Table_items[],2,FALSE)</f>
        <v>Dexteem Box Plus 100 Tablet</v>
      </c>
      <c r="J3765" t="str">
        <f>VLOOKUP(C3765,Table_items[],3,FALSE)</f>
        <v>Obat Alergi</v>
      </c>
      <c r="K3765" s="23">
        <f>VLOOKUP(C3765,Table_items[],4,FALSE)</f>
        <v>25322</v>
      </c>
      <c r="L3765" s="23">
        <f>VLOOKUP(C3765,Table_items[],5,FALSE)</f>
        <v>25449</v>
      </c>
    </row>
    <row r="3766" spans="1:12" s="23" customFormat="1" x14ac:dyDescent="0.2">
      <c r="A3766" s="7" t="s">
        <v>4081</v>
      </c>
      <c r="B3766" s="27">
        <v>44435</v>
      </c>
      <c r="C3766" s="9" t="s">
        <v>28</v>
      </c>
      <c r="D3766" s="9">
        <v>24</v>
      </c>
      <c r="E3766" s="9" t="s">
        <v>4896</v>
      </c>
      <c r="F3766" s="20" t="s">
        <v>4908</v>
      </c>
      <c r="G3766" t="s">
        <v>4904</v>
      </c>
      <c r="H3766" t="str">
        <f>VLOOKUP(E3766,suppliers!$A$2:$B$18,2,)</f>
        <v>OTHER</v>
      </c>
      <c r="I3766" t="str">
        <f>VLOOKUP(C3766,Table_items[],2,FALSE)</f>
        <v>Hyperchol 100 MG 12 KPS</v>
      </c>
      <c r="J3766" t="str">
        <f>VLOOKUP(C3766,Table_items[],3,FALSE)</f>
        <v>Obat Kolesterol</v>
      </c>
      <c r="K3766" s="23">
        <f>VLOOKUP(C3766,Table_items[],4,FALSE)</f>
        <v>42800</v>
      </c>
      <c r="L3766" s="23">
        <f>VLOOKUP(C3766,Table_items[],5,FALSE)</f>
        <v>43442</v>
      </c>
    </row>
    <row r="3767" spans="1:12" s="23" customFormat="1" x14ac:dyDescent="0.2">
      <c r="A3767" s="11" t="s">
        <v>4082</v>
      </c>
      <c r="B3767" s="28">
        <v>44436</v>
      </c>
      <c r="C3767" s="13" t="s">
        <v>37</v>
      </c>
      <c r="D3767" s="13">
        <v>2</v>
      </c>
      <c r="E3767" s="9" t="s">
        <v>4896</v>
      </c>
      <c r="F3767" s="20" t="s">
        <v>4908</v>
      </c>
      <c r="G3767" t="s">
        <v>4904</v>
      </c>
      <c r="H3767" t="str">
        <f>VLOOKUP(E3767,suppliers!$A$2:$B$18,2,)</f>
        <v>OTHER</v>
      </c>
      <c r="I3767" t="str">
        <f>VLOOKUP(C3767,Table_items[],2,FALSE)</f>
        <v>Bodrex Extra</v>
      </c>
      <c r="J3767" t="str">
        <f>VLOOKUP(C3767,Table_items[],3,FALSE)</f>
        <v>Obat Sakit Kepala &amp; Demam</v>
      </c>
      <c r="K3767" s="23">
        <f>VLOOKUP(C3767,Table_items[],4,FALSE)</f>
        <v>50788</v>
      </c>
      <c r="L3767" s="23">
        <f>VLOOKUP(C3767,Table_items[],5,FALSE)</f>
        <v>51753</v>
      </c>
    </row>
    <row r="3768" spans="1:12" s="23" customFormat="1" x14ac:dyDescent="0.2">
      <c r="A3768" s="7" t="s">
        <v>4083</v>
      </c>
      <c r="B3768" s="27">
        <v>44436</v>
      </c>
      <c r="C3768" s="9" t="s">
        <v>37</v>
      </c>
      <c r="D3768" s="9">
        <v>19</v>
      </c>
      <c r="E3768" s="9" t="s">
        <v>4896</v>
      </c>
      <c r="F3768" s="20" t="s">
        <v>4908</v>
      </c>
      <c r="G3768" t="s">
        <v>4904</v>
      </c>
      <c r="H3768" t="str">
        <f>VLOOKUP(E3768,suppliers!$A$2:$B$18,2,)</f>
        <v>OTHER</v>
      </c>
      <c r="I3768" t="str">
        <f>VLOOKUP(C3768,Table_items[],2,FALSE)</f>
        <v>Bodrex Extra</v>
      </c>
      <c r="J3768" t="str">
        <f>VLOOKUP(C3768,Table_items[],3,FALSE)</f>
        <v>Obat Sakit Kepala &amp; Demam</v>
      </c>
      <c r="K3768" s="23">
        <f>VLOOKUP(C3768,Table_items[],4,FALSE)</f>
        <v>50788</v>
      </c>
      <c r="L3768" s="23">
        <f>VLOOKUP(C3768,Table_items[],5,FALSE)</f>
        <v>51753</v>
      </c>
    </row>
    <row r="3769" spans="1:12" s="23" customFormat="1" x14ac:dyDescent="0.2">
      <c r="A3769" s="11" t="s">
        <v>4084</v>
      </c>
      <c r="B3769" s="28">
        <v>44436</v>
      </c>
      <c r="C3769" s="13" t="s">
        <v>9</v>
      </c>
      <c r="D3769" s="13">
        <v>53</v>
      </c>
      <c r="E3769" s="9" t="s">
        <v>4896</v>
      </c>
      <c r="F3769" s="20" t="s">
        <v>4908</v>
      </c>
      <c r="G3769" t="s">
        <v>4904</v>
      </c>
      <c r="H3769" t="str">
        <f>VLOOKUP(E3769,suppliers!$A$2:$B$18,2,)</f>
        <v>OTHER</v>
      </c>
      <c r="I3769" t="str">
        <f>VLOOKUP(C3769,Table_items[],2,FALSE)</f>
        <v>Bedak Heroxyn 150 gr</v>
      </c>
      <c r="J3769" t="str">
        <f>VLOOKUP(C3769,Table_items[],3,FALSE)</f>
        <v>Obat Alergi</v>
      </c>
      <c r="K3769" s="23">
        <f>VLOOKUP(C3769,Table_items[],4,FALSE)</f>
        <v>16950</v>
      </c>
      <c r="L3769" s="23">
        <f>VLOOKUP(C3769,Table_items[],5,FALSE)</f>
        <v>17170</v>
      </c>
    </row>
    <row r="3770" spans="1:12" s="23" customFormat="1" x14ac:dyDescent="0.2">
      <c r="A3770" s="7" t="s">
        <v>4085</v>
      </c>
      <c r="B3770" s="27">
        <v>44436</v>
      </c>
      <c r="C3770" s="9" t="s">
        <v>9</v>
      </c>
      <c r="D3770" s="9">
        <v>5</v>
      </c>
      <c r="E3770" s="9" t="s">
        <v>4896</v>
      </c>
      <c r="F3770" s="20" t="s">
        <v>4908</v>
      </c>
      <c r="G3770" t="s">
        <v>4904</v>
      </c>
      <c r="H3770" t="str">
        <f>VLOOKUP(E3770,suppliers!$A$2:$B$18,2,)</f>
        <v>OTHER</v>
      </c>
      <c r="I3770" t="str">
        <f>VLOOKUP(C3770,Table_items[],2,FALSE)</f>
        <v>Bedak Heroxyn 150 gr</v>
      </c>
      <c r="J3770" t="str">
        <f>VLOOKUP(C3770,Table_items[],3,FALSE)</f>
        <v>Obat Alergi</v>
      </c>
      <c r="K3770" s="23">
        <f>VLOOKUP(C3770,Table_items[],4,FALSE)</f>
        <v>16950</v>
      </c>
      <c r="L3770" s="23">
        <f>VLOOKUP(C3770,Table_items[],5,FALSE)</f>
        <v>17170</v>
      </c>
    </row>
    <row r="3771" spans="1:12" x14ac:dyDescent="0.2">
      <c r="A3771" s="11" t="s">
        <v>4086</v>
      </c>
      <c r="B3771" s="28">
        <v>44436</v>
      </c>
      <c r="C3771" s="13" t="s">
        <v>41</v>
      </c>
      <c r="D3771" s="13">
        <v>14</v>
      </c>
      <c r="E3771" s="9" t="s">
        <v>4896</v>
      </c>
      <c r="F3771" s="20" t="s">
        <v>4908</v>
      </c>
      <c r="G3771" t="s">
        <v>4904</v>
      </c>
      <c r="H3771" t="str">
        <f>VLOOKUP(E3771,suppliers!$A$2:$B$18,2,)</f>
        <v>OTHER</v>
      </c>
      <c r="I3771" t="str">
        <f>VLOOKUP(C3771,Table_items[],2,FALSE)</f>
        <v>Otilon Ear Drops 8 mL</v>
      </c>
      <c r="J3771" t="str">
        <f>VLOOKUP(C3771,Table_items[],3,FALSE)</f>
        <v>Obat Telinga</v>
      </c>
      <c r="K3771" s="23">
        <f>VLOOKUP(C3771,Table_items[],4,FALSE)</f>
        <v>55000</v>
      </c>
      <c r="L3771" s="23">
        <f>VLOOKUP(C3771,Table_items[],5,FALSE)</f>
        <v>55935</v>
      </c>
    </row>
    <row r="3772" spans="1:12" x14ac:dyDescent="0.2">
      <c r="A3772" s="7" t="s">
        <v>4087</v>
      </c>
      <c r="B3772" s="27">
        <v>44436</v>
      </c>
      <c r="C3772" s="9" t="s">
        <v>10</v>
      </c>
      <c r="D3772" s="9">
        <v>92</v>
      </c>
      <c r="E3772" s="9" t="s">
        <v>4896</v>
      </c>
      <c r="F3772" s="20" t="s">
        <v>4908</v>
      </c>
      <c r="G3772" t="s">
        <v>4904</v>
      </c>
      <c r="H3772" t="str">
        <f>VLOOKUP(E3772,suppliers!$A$2:$B$18,2,)</f>
        <v>OTHER</v>
      </c>
      <c r="I3772" t="str">
        <f>VLOOKUP(C3772,Table_items[],2,FALSE)</f>
        <v>Dexteem Box Plus 100 Tablet</v>
      </c>
      <c r="J3772" t="str">
        <f>VLOOKUP(C3772,Table_items[],3,FALSE)</f>
        <v>Obat Alergi</v>
      </c>
      <c r="K3772" s="23">
        <f>VLOOKUP(C3772,Table_items[],4,FALSE)</f>
        <v>25322</v>
      </c>
      <c r="L3772" s="23">
        <f>VLOOKUP(C3772,Table_items[],5,FALSE)</f>
        <v>25449</v>
      </c>
    </row>
    <row r="3773" spans="1:12" x14ac:dyDescent="0.2">
      <c r="A3773" s="11" t="s">
        <v>4088</v>
      </c>
      <c r="B3773" s="28">
        <v>44437</v>
      </c>
      <c r="C3773" s="13" t="s">
        <v>33</v>
      </c>
      <c r="D3773" s="13">
        <v>18</v>
      </c>
      <c r="E3773" s="9" t="s">
        <v>4896</v>
      </c>
      <c r="F3773" s="20" t="s">
        <v>4908</v>
      </c>
      <c r="G3773" t="s">
        <v>4904</v>
      </c>
      <c r="H3773" t="str">
        <f>VLOOKUP(E3773,suppliers!$A$2:$B$18,2,)</f>
        <v>OTHER</v>
      </c>
      <c r="I3773" t="str">
        <f>VLOOKUP(C3773,Table_items[],2,FALSE)</f>
        <v>Hisamitsu Bye Bye Fever</v>
      </c>
      <c r="J3773" t="str">
        <f>VLOOKUP(C3773,Table_items[],3,FALSE)</f>
        <v>Obat Sakit Kepala &amp; Demam</v>
      </c>
      <c r="K3773" s="23">
        <f>VLOOKUP(C3773,Table_items[],4,FALSE)</f>
        <v>7000</v>
      </c>
      <c r="L3773" s="23">
        <f>VLOOKUP(C3773,Table_items[],5,FALSE)</f>
        <v>7035</v>
      </c>
    </row>
    <row r="3774" spans="1:12" x14ac:dyDescent="0.2">
      <c r="A3774" s="7" t="s">
        <v>4089</v>
      </c>
      <c r="B3774" s="27">
        <v>44437</v>
      </c>
      <c r="C3774" s="9" t="s">
        <v>10</v>
      </c>
      <c r="D3774" s="9">
        <v>4</v>
      </c>
      <c r="E3774" s="9" t="s">
        <v>4896</v>
      </c>
      <c r="F3774" s="20" t="s">
        <v>4908</v>
      </c>
      <c r="G3774" t="s">
        <v>4904</v>
      </c>
      <c r="H3774" t="str">
        <f>VLOOKUP(E3774,suppliers!$A$2:$B$18,2,)</f>
        <v>OTHER</v>
      </c>
      <c r="I3774" t="str">
        <f>VLOOKUP(C3774,Table_items[],2,FALSE)</f>
        <v>Dexteem Box Plus 100 Tablet</v>
      </c>
      <c r="J3774" t="str">
        <f>VLOOKUP(C3774,Table_items[],3,FALSE)</f>
        <v>Obat Alergi</v>
      </c>
      <c r="K3774" s="23">
        <f>VLOOKUP(C3774,Table_items[],4,FALSE)</f>
        <v>25322</v>
      </c>
      <c r="L3774" s="23">
        <f>VLOOKUP(C3774,Table_items[],5,FALSE)</f>
        <v>25449</v>
      </c>
    </row>
    <row r="3775" spans="1:12" x14ac:dyDescent="0.2">
      <c r="A3775" s="11" t="s">
        <v>4090</v>
      </c>
      <c r="B3775" s="28">
        <v>44437</v>
      </c>
      <c r="C3775" s="13" t="s">
        <v>20</v>
      </c>
      <c r="D3775" s="13">
        <v>6</v>
      </c>
      <c r="E3775" s="9" t="s">
        <v>4896</v>
      </c>
      <c r="F3775" s="20" t="s">
        <v>4908</v>
      </c>
      <c r="G3775" t="s">
        <v>4904</v>
      </c>
      <c r="H3775" t="str">
        <f>VLOOKUP(E3775,suppliers!$A$2:$B$18,2,)</f>
        <v>OTHER</v>
      </c>
      <c r="I3775" t="str">
        <f>VLOOKUP(C3775,Table_items[],2,FALSE)</f>
        <v>Carditens</v>
      </c>
      <c r="J3775" t="str">
        <f>VLOOKUP(C3775,Table_items[],3,FALSE)</f>
        <v>Obat Hipertensi</v>
      </c>
      <c r="K3775" s="23">
        <f>VLOOKUP(C3775,Table_items[],4,FALSE)</f>
        <v>100000</v>
      </c>
      <c r="L3775" s="23">
        <f>VLOOKUP(C3775,Table_items[],5,FALSE)</f>
        <v>100900</v>
      </c>
    </row>
    <row r="3776" spans="1:12" x14ac:dyDescent="0.2">
      <c r="A3776" s="7" t="s">
        <v>4091</v>
      </c>
      <c r="B3776" s="27">
        <v>44437</v>
      </c>
      <c r="C3776" s="9" t="s">
        <v>23</v>
      </c>
      <c r="D3776" s="9">
        <v>15</v>
      </c>
      <c r="E3776" s="9" t="s">
        <v>4896</v>
      </c>
      <c r="F3776" s="20" t="s">
        <v>4908</v>
      </c>
      <c r="G3776" t="s">
        <v>4904</v>
      </c>
      <c r="H3776" t="str">
        <f>VLOOKUP(E3776,suppliers!$A$2:$B$18,2,)</f>
        <v>OTHER</v>
      </c>
      <c r="I3776" t="str">
        <f>VLOOKUP(C3776,Table_items[],2,FALSE)</f>
        <v>Amlodipine Besilate</v>
      </c>
      <c r="J3776" t="str">
        <f>VLOOKUP(C3776,Table_items[],3,FALSE)</f>
        <v>Obat Hipertensi</v>
      </c>
      <c r="K3776" s="23">
        <f>VLOOKUP(C3776,Table_items[],4,FALSE)</f>
        <v>7467</v>
      </c>
      <c r="L3776" s="23">
        <f>VLOOKUP(C3776,Table_items[],5,FALSE)</f>
        <v>7504</v>
      </c>
    </row>
    <row r="3777" spans="1:12" x14ac:dyDescent="0.2">
      <c r="A3777" s="11" t="s">
        <v>4092</v>
      </c>
      <c r="B3777" s="28">
        <v>44438</v>
      </c>
      <c r="C3777" s="13" t="s">
        <v>24</v>
      </c>
      <c r="D3777" s="13">
        <v>15</v>
      </c>
      <c r="E3777" s="9" t="s">
        <v>4896</v>
      </c>
      <c r="F3777" s="20" t="s">
        <v>4908</v>
      </c>
      <c r="G3777" t="s">
        <v>4904</v>
      </c>
      <c r="H3777" t="str">
        <f>VLOOKUP(E3777,suppliers!$A$2:$B$18,2,)</f>
        <v>OTHER</v>
      </c>
      <c r="I3777" t="str">
        <f>VLOOKUP(C3777,Table_items[],2,FALSE)</f>
        <v>Irbesartan</v>
      </c>
      <c r="J3777" t="str">
        <f>VLOOKUP(C3777,Table_items[],3,FALSE)</f>
        <v>Obat Hipertensi</v>
      </c>
      <c r="K3777" s="23">
        <f>VLOOKUP(C3777,Table_items[],4,FALSE)</f>
        <v>108794</v>
      </c>
      <c r="L3777" s="23">
        <f>VLOOKUP(C3777,Table_items[],5,FALSE)</f>
        <v>109447</v>
      </c>
    </row>
    <row r="3778" spans="1:12" x14ac:dyDescent="0.2">
      <c r="A3778" s="7" t="s">
        <v>4093</v>
      </c>
      <c r="B3778" s="27">
        <v>44438</v>
      </c>
      <c r="C3778" s="9" t="s">
        <v>38</v>
      </c>
      <c r="D3778" s="9">
        <v>18</v>
      </c>
      <c r="E3778" s="9" t="s">
        <v>4896</v>
      </c>
      <c r="F3778" s="20" t="s">
        <v>4908</v>
      </c>
      <c r="G3778" t="s">
        <v>4904</v>
      </c>
      <c r="H3778" t="str">
        <f>VLOOKUP(E3778,suppliers!$A$2:$B$18,2,)</f>
        <v>OTHER</v>
      </c>
      <c r="I3778" t="str">
        <f>VLOOKUP(C3778,Table_items[],2,FALSE)</f>
        <v>Sanmol 500 MG 4 Tablet</v>
      </c>
      <c r="J3778" t="str">
        <f>VLOOKUP(C3778,Table_items[],3,FALSE)</f>
        <v>Obat Sakit Kepala &amp; Demam</v>
      </c>
      <c r="K3778" s="23">
        <f>VLOOKUP(C3778,Table_items[],4,FALSE)</f>
        <v>1600</v>
      </c>
      <c r="L3778" s="23">
        <f>VLOOKUP(C3778,Table_items[],5,FALSE)</f>
        <v>1619</v>
      </c>
    </row>
    <row r="3779" spans="1:12" x14ac:dyDescent="0.2">
      <c r="A3779" s="11" t="s">
        <v>4094</v>
      </c>
      <c r="B3779" s="28">
        <v>44438</v>
      </c>
      <c r="C3779" s="13" t="s">
        <v>36</v>
      </c>
      <c r="D3779" s="13">
        <v>0</v>
      </c>
      <c r="E3779" s="9" t="s">
        <v>4896</v>
      </c>
      <c r="F3779" s="20" t="s">
        <v>4908</v>
      </c>
      <c r="G3779" t="s">
        <v>4904</v>
      </c>
      <c r="H3779" t="str">
        <f>VLOOKUP(E3779,suppliers!$A$2:$B$18,2,)</f>
        <v>OTHER</v>
      </c>
      <c r="I3779" t="str">
        <f>VLOOKUP(C3779,Table_items[],2,FALSE)</f>
        <v>Sanmol Paracetamol</v>
      </c>
      <c r="J3779" t="str">
        <f>VLOOKUP(C3779,Table_items[],3,FALSE)</f>
        <v>Obat Sakit Kepala &amp; Demam</v>
      </c>
      <c r="K3779" s="23">
        <f>VLOOKUP(C3779,Table_items[],4,FALSE)</f>
        <v>16100</v>
      </c>
      <c r="L3779" s="23">
        <f>VLOOKUP(C3779,Table_items[],5,FALSE)</f>
        <v>16261</v>
      </c>
    </row>
    <row r="3780" spans="1:12" x14ac:dyDescent="0.2">
      <c r="A3780" s="7" t="s">
        <v>4095</v>
      </c>
      <c r="B3780" s="27">
        <v>44438</v>
      </c>
      <c r="C3780" s="9" t="s">
        <v>16</v>
      </c>
      <c r="D3780" s="9">
        <v>598</v>
      </c>
      <c r="E3780" s="9" t="s">
        <v>4896</v>
      </c>
      <c r="F3780" s="20" t="s">
        <v>4908</v>
      </c>
      <c r="G3780" t="s">
        <v>4904</v>
      </c>
      <c r="H3780" t="str">
        <f>VLOOKUP(E3780,suppliers!$A$2:$B$18,2,)</f>
        <v>OTHER</v>
      </c>
      <c r="I3780" t="str">
        <f>VLOOKUP(C3780,Table_items[],2,FALSE)</f>
        <v>Ultraflu Box Isi 25 Strip</v>
      </c>
      <c r="J3780" t="str">
        <f>VLOOKUP(C3780,Table_items[],3,FALSE)</f>
        <v>Obat Batuk &amp; Pilek</v>
      </c>
      <c r="K3780" s="23">
        <f>VLOOKUP(C3780,Table_items[],4,FALSE)</f>
        <v>72500</v>
      </c>
      <c r="L3780" s="23">
        <f>VLOOKUP(C3780,Table_items[],5,FALSE)</f>
        <v>73805</v>
      </c>
    </row>
    <row r="3781" spans="1:12" x14ac:dyDescent="0.2">
      <c r="A3781" s="11" t="s">
        <v>4096</v>
      </c>
      <c r="B3781" s="28">
        <v>44438</v>
      </c>
      <c r="C3781" s="13" t="s">
        <v>40</v>
      </c>
      <c r="D3781" s="13">
        <v>3</v>
      </c>
      <c r="E3781" s="9" t="s">
        <v>4896</v>
      </c>
      <c r="F3781" s="20" t="s">
        <v>4908</v>
      </c>
      <c r="G3781" t="s">
        <v>4904</v>
      </c>
      <c r="H3781" t="str">
        <f>VLOOKUP(E3781,suppliers!$A$2:$B$18,2,)</f>
        <v>OTHER</v>
      </c>
      <c r="I3781" t="str">
        <f>VLOOKUP(C3781,Table_items[],2,FALSE)</f>
        <v>Paramex Tablet / Obat</v>
      </c>
      <c r="J3781" t="str">
        <f>VLOOKUP(C3781,Table_items[],3,FALSE)</f>
        <v>Obat Sakit Kepala &amp; Demam</v>
      </c>
      <c r="K3781" s="23">
        <f>VLOOKUP(C3781,Table_items[],4,FALSE)</f>
        <v>2560</v>
      </c>
      <c r="L3781" s="23">
        <f>VLOOKUP(C3781,Table_items[],5,FALSE)</f>
        <v>2586</v>
      </c>
    </row>
    <row r="3782" spans="1:12" x14ac:dyDescent="0.2">
      <c r="A3782" s="7" t="s">
        <v>4097</v>
      </c>
      <c r="B3782" s="27">
        <v>44438</v>
      </c>
      <c r="C3782" s="9" t="s">
        <v>20</v>
      </c>
      <c r="D3782" s="9">
        <v>42</v>
      </c>
      <c r="E3782" s="9" t="s">
        <v>4896</v>
      </c>
      <c r="F3782" s="20" t="s">
        <v>4908</v>
      </c>
      <c r="G3782" t="s">
        <v>4904</v>
      </c>
      <c r="H3782" t="str">
        <f>VLOOKUP(E3782,suppliers!$A$2:$B$18,2,)</f>
        <v>OTHER</v>
      </c>
      <c r="I3782" t="str">
        <f>VLOOKUP(C3782,Table_items[],2,FALSE)</f>
        <v>Carditens</v>
      </c>
      <c r="J3782" t="str">
        <f>VLOOKUP(C3782,Table_items[],3,FALSE)</f>
        <v>Obat Hipertensi</v>
      </c>
      <c r="K3782" s="23">
        <f>VLOOKUP(C3782,Table_items[],4,FALSE)</f>
        <v>100000</v>
      </c>
      <c r="L3782" s="23">
        <f>VLOOKUP(C3782,Table_items[],5,FALSE)</f>
        <v>100900</v>
      </c>
    </row>
    <row r="3783" spans="1:12" x14ac:dyDescent="0.2">
      <c r="A3783" s="11" t="s">
        <v>4098</v>
      </c>
      <c r="B3783" s="28">
        <v>44438</v>
      </c>
      <c r="C3783" s="13" t="s">
        <v>17</v>
      </c>
      <c r="D3783" s="13">
        <v>15</v>
      </c>
      <c r="E3783" s="9" t="s">
        <v>4896</v>
      </c>
      <c r="F3783" s="20" t="s">
        <v>4908</v>
      </c>
      <c r="G3783" t="s">
        <v>4904</v>
      </c>
      <c r="H3783" t="str">
        <f>VLOOKUP(E3783,suppliers!$A$2:$B$18,2,)</f>
        <v>OTHER</v>
      </c>
      <c r="I3783" t="str">
        <f>VLOOKUP(C3783,Table_items[],2,FALSE)</f>
        <v>Vicks Inhaler 0.5 mL</v>
      </c>
      <c r="J3783" t="str">
        <f>VLOOKUP(C3783,Table_items[],3,FALSE)</f>
        <v>Obat Batuk &amp; Pilek</v>
      </c>
      <c r="K3783" s="23">
        <f>VLOOKUP(C3783,Table_items[],4,FALSE)</f>
        <v>16155</v>
      </c>
      <c r="L3783" s="23">
        <f>VLOOKUP(C3783,Table_items[],5,FALSE)</f>
        <v>16430</v>
      </c>
    </row>
    <row r="3784" spans="1:12" x14ac:dyDescent="0.2">
      <c r="A3784" s="7" t="s">
        <v>4099</v>
      </c>
      <c r="B3784" s="27">
        <v>44438</v>
      </c>
      <c r="C3784" s="9" t="s">
        <v>25</v>
      </c>
      <c r="D3784" s="9">
        <v>14</v>
      </c>
      <c r="E3784" s="9" t="s">
        <v>4896</v>
      </c>
      <c r="F3784" s="20" t="s">
        <v>4908</v>
      </c>
      <c r="G3784" t="s">
        <v>4904</v>
      </c>
      <c r="H3784" t="str">
        <f>VLOOKUP(E3784,suppliers!$A$2:$B$18,2,)</f>
        <v>OTHER</v>
      </c>
      <c r="I3784" t="str">
        <f>VLOOKUP(C3784,Table_items[],2,FALSE)</f>
        <v>Irvell 150MG Box 20 Tablet</v>
      </c>
      <c r="J3784" t="str">
        <f>VLOOKUP(C3784,Table_items[],3,FALSE)</f>
        <v>Obat Hipertensi</v>
      </c>
      <c r="K3784" s="23">
        <f>VLOOKUP(C3784,Table_items[],4,FALSE)</f>
        <v>143991</v>
      </c>
      <c r="L3784" s="23">
        <f>VLOOKUP(C3784,Table_items[],5,FALSE)</f>
        <v>146871</v>
      </c>
    </row>
    <row r="3785" spans="1:12" x14ac:dyDescent="0.2">
      <c r="A3785" s="11" t="s">
        <v>4100</v>
      </c>
      <c r="B3785" s="28">
        <v>44439</v>
      </c>
      <c r="C3785" s="13" t="s">
        <v>9</v>
      </c>
      <c r="D3785" s="13">
        <v>83</v>
      </c>
      <c r="E3785" s="9" t="s">
        <v>4896</v>
      </c>
      <c r="F3785" s="20" t="s">
        <v>4908</v>
      </c>
      <c r="G3785" t="s">
        <v>4904</v>
      </c>
      <c r="H3785" t="str">
        <f>VLOOKUP(E3785,suppliers!$A$2:$B$18,2,)</f>
        <v>OTHER</v>
      </c>
      <c r="I3785" t="str">
        <f>VLOOKUP(C3785,Table_items[],2,FALSE)</f>
        <v>Bedak Heroxyn 150 gr</v>
      </c>
      <c r="J3785" t="str">
        <f>VLOOKUP(C3785,Table_items[],3,FALSE)</f>
        <v>Obat Alergi</v>
      </c>
      <c r="K3785" s="23">
        <f>VLOOKUP(C3785,Table_items[],4,FALSE)</f>
        <v>16950</v>
      </c>
      <c r="L3785" s="23">
        <f>VLOOKUP(C3785,Table_items[],5,FALSE)</f>
        <v>17170</v>
      </c>
    </row>
    <row r="3786" spans="1:12" x14ac:dyDescent="0.2">
      <c r="A3786" s="7" t="s">
        <v>4101</v>
      </c>
      <c r="B3786" s="27">
        <v>44439</v>
      </c>
      <c r="C3786" s="9" t="s">
        <v>24</v>
      </c>
      <c r="D3786" s="9">
        <v>14</v>
      </c>
      <c r="E3786" s="9" t="s">
        <v>4896</v>
      </c>
      <c r="F3786" s="20" t="s">
        <v>4908</v>
      </c>
      <c r="G3786" t="s">
        <v>4904</v>
      </c>
      <c r="H3786" t="str">
        <f>VLOOKUP(E3786,suppliers!$A$2:$B$18,2,)</f>
        <v>OTHER</v>
      </c>
      <c r="I3786" t="str">
        <f>VLOOKUP(C3786,Table_items[],2,FALSE)</f>
        <v>Irbesartan</v>
      </c>
      <c r="J3786" t="str">
        <f>VLOOKUP(C3786,Table_items[],3,FALSE)</f>
        <v>Obat Hipertensi</v>
      </c>
      <c r="K3786" s="23">
        <f>VLOOKUP(C3786,Table_items[],4,FALSE)</f>
        <v>108794</v>
      </c>
      <c r="L3786" s="23">
        <f>VLOOKUP(C3786,Table_items[],5,FALSE)</f>
        <v>109447</v>
      </c>
    </row>
    <row r="3787" spans="1:12" s="23" customFormat="1" x14ac:dyDescent="0.2">
      <c r="A3787" s="11" t="s">
        <v>4102</v>
      </c>
      <c r="B3787" s="28">
        <v>44439</v>
      </c>
      <c r="C3787" s="13" t="s">
        <v>38</v>
      </c>
      <c r="D3787" s="13">
        <v>32</v>
      </c>
      <c r="E3787" s="9" t="s">
        <v>4896</v>
      </c>
      <c r="F3787" s="20" t="s">
        <v>4908</v>
      </c>
      <c r="G3787" t="s">
        <v>4904</v>
      </c>
      <c r="H3787" t="str">
        <f>VLOOKUP(E3787,suppliers!$A$2:$B$18,2,)</f>
        <v>OTHER</v>
      </c>
      <c r="I3787" t="str">
        <f>VLOOKUP(C3787,Table_items[],2,FALSE)</f>
        <v>Sanmol 500 MG 4 Tablet</v>
      </c>
      <c r="J3787" t="str">
        <f>VLOOKUP(C3787,Table_items[],3,FALSE)</f>
        <v>Obat Sakit Kepala &amp; Demam</v>
      </c>
      <c r="K3787" s="23">
        <f>VLOOKUP(C3787,Table_items[],4,FALSE)</f>
        <v>1600</v>
      </c>
      <c r="L3787" s="23">
        <f>VLOOKUP(C3787,Table_items[],5,FALSE)</f>
        <v>1619</v>
      </c>
    </row>
    <row r="3788" spans="1:12" s="23" customFormat="1" x14ac:dyDescent="0.2">
      <c r="A3788" s="7" t="s">
        <v>4103</v>
      </c>
      <c r="B3788" s="27">
        <v>44439</v>
      </c>
      <c r="C3788" s="9" t="s">
        <v>22</v>
      </c>
      <c r="D3788" s="9">
        <v>9</v>
      </c>
      <c r="E3788" s="9" t="s">
        <v>4896</v>
      </c>
      <c r="F3788" s="20" t="s">
        <v>4908</v>
      </c>
      <c r="G3788" t="s">
        <v>4904</v>
      </c>
      <c r="H3788" t="str">
        <f>VLOOKUP(E3788,suppliers!$A$2:$B$18,2,)</f>
        <v>OTHER</v>
      </c>
      <c r="I3788" t="str">
        <f>VLOOKUP(C3788,Table_items[],2,FALSE)</f>
        <v>Candesartan Ogb Dexa</v>
      </c>
      <c r="J3788" t="str">
        <f>VLOOKUP(C3788,Table_items[],3,FALSE)</f>
        <v>Obat Hipertensi</v>
      </c>
      <c r="K3788" s="23">
        <f>VLOOKUP(C3788,Table_items[],4,FALSE)</f>
        <v>5000</v>
      </c>
      <c r="L3788" s="23">
        <f>VLOOKUP(C3788,Table_items[],5,FALSE)</f>
        <v>5095</v>
      </c>
    </row>
    <row r="3789" spans="1:12" s="23" customFormat="1" x14ac:dyDescent="0.2">
      <c r="A3789" s="11" t="s">
        <v>4104</v>
      </c>
      <c r="B3789" s="28">
        <v>44439</v>
      </c>
      <c r="C3789" s="13" t="s">
        <v>40</v>
      </c>
      <c r="D3789" s="13">
        <v>95</v>
      </c>
      <c r="E3789" s="9" t="s">
        <v>4896</v>
      </c>
      <c r="F3789" s="20" t="s">
        <v>4908</v>
      </c>
      <c r="G3789" t="s">
        <v>4904</v>
      </c>
      <c r="H3789" t="str">
        <f>VLOOKUP(E3789,suppliers!$A$2:$B$18,2,)</f>
        <v>OTHER</v>
      </c>
      <c r="I3789" t="str">
        <f>VLOOKUP(C3789,Table_items[],2,FALSE)</f>
        <v>Paramex Tablet / Obat</v>
      </c>
      <c r="J3789" t="str">
        <f>VLOOKUP(C3789,Table_items[],3,FALSE)</f>
        <v>Obat Sakit Kepala &amp; Demam</v>
      </c>
      <c r="K3789" s="23">
        <f>VLOOKUP(C3789,Table_items[],4,FALSE)</f>
        <v>2560</v>
      </c>
      <c r="L3789" s="23">
        <f>VLOOKUP(C3789,Table_items[],5,FALSE)</f>
        <v>2586</v>
      </c>
    </row>
    <row r="3790" spans="1:12" s="23" customFormat="1" x14ac:dyDescent="0.2">
      <c r="A3790" s="7" t="s">
        <v>4105</v>
      </c>
      <c r="B3790" s="27">
        <v>44439</v>
      </c>
      <c r="C3790" s="9" t="s">
        <v>20</v>
      </c>
      <c r="D3790" s="9">
        <v>15</v>
      </c>
      <c r="E3790" s="9" t="s">
        <v>4896</v>
      </c>
      <c r="F3790" s="20" t="s">
        <v>4908</v>
      </c>
      <c r="G3790" t="s">
        <v>4904</v>
      </c>
      <c r="H3790" t="str">
        <f>VLOOKUP(E3790,suppliers!$A$2:$B$18,2,)</f>
        <v>OTHER</v>
      </c>
      <c r="I3790" t="str">
        <f>VLOOKUP(C3790,Table_items[],2,FALSE)</f>
        <v>Carditens</v>
      </c>
      <c r="J3790" t="str">
        <f>VLOOKUP(C3790,Table_items[],3,FALSE)</f>
        <v>Obat Hipertensi</v>
      </c>
      <c r="K3790" s="23">
        <f>VLOOKUP(C3790,Table_items[],4,FALSE)</f>
        <v>100000</v>
      </c>
      <c r="L3790" s="23">
        <f>VLOOKUP(C3790,Table_items[],5,FALSE)</f>
        <v>100900</v>
      </c>
    </row>
    <row r="3791" spans="1:12" s="23" customFormat="1" x14ac:dyDescent="0.2">
      <c r="A3791" s="11" t="s">
        <v>4106</v>
      </c>
      <c r="B3791" s="28">
        <v>44439</v>
      </c>
      <c r="C3791" s="13" t="s">
        <v>14</v>
      </c>
      <c r="D3791" s="13">
        <v>33</v>
      </c>
      <c r="E3791" s="9" t="s">
        <v>4896</v>
      </c>
      <c r="F3791" s="20" t="s">
        <v>4908</v>
      </c>
      <c r="G3791" t="s">
        <v>4904</v>
      </c>
      <c r="H3791" t="str">
        <f>VLOOKUP(E3791,suppliers!$A$2:$B$18,2,)</f>
        <v>OTHER</v>
      </c>
      <c r="I3791" t="str">
        <f>VLOOKUP(C3791,Table_items[],2,FALSE)</f>
        <v>Lo Han Kuo Infusion 12</v>
      </c>
      <c r="J3791" t="str">
        <f>VLOOKUP(C3791,Table_items[],3,FALSE)</f>
        <v>Obat Batuk &amp; Pilek</v>
      </c>
      <c r="K3791" s="23">
        <f>VLOOKUP(C3791,Table_items[],4,FALSE)</f>
        <v>23869</v>
      </c>
      <c r="L3791" s="23">
        <f>VLOOKUP(C3791,Table_items[],5,FALSE)</f>
        <v>24179</v>
      </c>
    </row>
    <row r="3792" spans="1:12" s="23" customFormat="1" x14ac:dyDescent="0.2">
      <c r="A3792" s="7" t="s">
        <v>4107</v>
      </c>
      <c r="B3792" s="27">
        <v>44440</v>
      </c>
      <c r="C3792" s="9" t="s">
        <v>12</v>
      </c>
      <c r="D3792" s="9">
        <v>21</v>
      </c>
      <c r="E3792" s="9" t="s">
        <v>4896</v>
      </c>
      <c r="F3792" s="20" t="s">
        <v>4908</v>
      </c>
      <c r="G3792" t="s">
        <v>4904</v>
      </c>
      <c r="H3792" t="str">
        <f>VLOOKUP(E3792,suppliers!$A$2:$B$18,2,)</f>
        <v>OTHER</v>
      </c>
      <c r="I3792" t="str">
        <f>VLOOKUP(C3792,Table_items[],2,FALSE)</f>
        <v>Decolsen 1 Strip 4 Tablet</v>
      </c>
      <c r="J3792" t="str">
        <f>VLOOKUP(C3792,Table_items[],3,FALSE)</f>
        <v>Obat Batuk &amp; Pilek</v>
      </c>
      <c r="K3792" s="23">
        <f>VLOOKUP(C3792,Table_items[],4,FALSE)</f>
        <v>2886</v>
      </c>
      <c r="L3792" s="23">
        <f>VLOOKUP(C3792,Table_items[],5,FALSE)</f>
        <v>2915</v>
      </c>
    </row>
    <row r="3793" spans="1:12" s="23" customFormat="1" x14ac:dyDescent="0.2">
      <c r="A3793" s="11" t="s">
        <v>4108</v>
      </c>
      <c r="B3793" s="28">
        <v>44440</v>
      </c>
      <c r="C3793" s="13" t="s">
        <v>24</v>
      </c>
      <c r="D3793" s="13">
        <v>9</v>
      </c>
      <c r="E3793" s="9" t="s">
        <v>4896</v>
      </c>
      <c r="F3793" s="20" t="s">
        <v>4908</v>
      </c>
      <c r="G3793" t="s">
        <v>4904</v>
      </c>
      <c r="H3793" t="str">
        <f>VLOOKUP(E3793,suppliers!$A$2:$B$18,2,)</f>
        <v>OTHER</v>
      </c>
      <c r="I3793" t="str">
        <f>VLOOKUP(C3793,Table_items[],2,FALSE)</f>
        <v>Irbesartan</v>
      </c>
      <c r="J3793" t="str">
        <f>VLOOKUP(C3793,Table_items[],3,FALSE)</f>
        <v>Obat Hipertensi</v>
      </c>
      <c r="K3793" s="23">
        <f>VLOOKUP(C3793,Table_items[],4,FALSE)</f>
        <v>108794</v>
      </c>
      <c r="L3793" s="23">
        <f>VLOOKUP(C3793,Table_items[],5,FALSE)</f>
        <v>109447</v>
      </c>
    </row>
    <row r="3794" spans="1:12" s="23" customFormat="1" x14ac:dyDescent="0.2">
      <c r="A3794" s="7" t="s">
        <v>4109</v>
      </c>
      <c r="B3794" s="27">
        <v>44440</v>
      </c>
      <c r="C3794" s="9" t="s">
        <v>28</v>
      </c>
      <c r="D3794" s="9">
        <v>65</v>
      </c>
      <c r="E3794" s="9" t="s">
        <v>4896</v>
      </c>
      <c r="F3794" s="20" t="s">
        <v>4908</v>
      </c>
      <c r="G3794" t="s">
        <v>4904</v>
      </c>
      <c r="H3794" t="str">
        <f>VLOOKUP(E3794,suppliers!$A$2:$B$18,2,)</f>
        <v>OTHER</v>
      </c>
      <c r="I3794" t="str">
        <f>VLOOKUP(C3794,Table_items[],2,FALSE)</f>
        <v>Hyperchol 100 MG 12 KPS</v>
      </c>
      <c r="J3794" t="str">
        <f>VLOOKUP(C3794,Table_items[],3,FALSE)</f>
        <v>Obat Kolesterol</v>
      </c>
      <c r="K3794" s="23">
        <f>VLOOKUP(C3794,Table_items[],4,FALSE)</f>
        <v>42800</v>
      </c>
      <c r="L3794" s="23">
        <f>VLOOKUP(C3794,Table_items[],5,FALSE)</f>
        <v>43442</v>
      </c>
    </row>
    <row r="3795" spans="1:12" s="23" customFormat="1" x14ac:dyDescent="0.2">
      <c r="A3795" s="11" t="s">
        <v>4110</v>
      </c>
      <c r="B3795" s="28">
        <v>44440</v>
      </c>
      <c r="C3795" s="13" t="s">
        <v>28</v>
      </c>
      <c r="D3795" s="13">
        <v>45</v>
      </c>
      <c r="E3795" s="9" t="s">
        <v>4896</v>
      </c>
      <c r="F3795" s="20" t="s">
        <v>4908</v>
      </c>
      <c r="G3795" t="s">
        <v>4904</v>
      </c>
      <c r="H3795" t="str">
        <f>VLOOKUP(E3795,suppliers!$A$2:$B$18,2,)</f>
        <v>OTHER</v>
      </c>
      <c r="I3795" t="str">
        <f>VLOOKUP(C3795,Table_items[],2,FALSE)</f>
        <v>Hyperchol 100 MG 12 KPS</v>
      </c>
      <c r="J3795" t="str">
        <f>VLOOKUP(C3795,Table_items[],3,FALSE)</f>
        <v>Obat Kolesterol</v>
      </c>
      <c r="K3795" s="23">
        <f>VLOOKUP(C3795,Table_items[],4,FALSE)</f>
        <v>42800</v>
      </c>
      <c r="L3795" s="23">
        <f>VLOOKUP(C3795,Table_items[],5,FALSE)</f>
        <v>43442</v>
      </c>
    </row>
    <row r="3796" spans="1:12" s="23" customFormat="1" x14ac:dyDescent="0.2">
      <c r="A3796" s="7" t="s">
        <v>4111</v>
      </c>
      <c r="B3796" s="27">
        <v>44440</v>
      </c>
      <c r="C3796" s="9" t="s">
        <v>39</v>
      </c>
      <c r="D3796" s="9">
        <v>96</v>
      </c>
      <c r="E3796" s="9" t="s">
        <v>4896</v>
      </c>
      <c r="F3796" s="20" t="s">
        <v>4908</v>
      </c>
      <c r="G3796" t="s">
        <v>4904</v>
      </c>
      <c r="H3796" t="str">
        <f>VLOOKUP(E3796,suppliers!$A$2:$B$18,2,)</f>
        <v>OTHER</v>
      </c>
      <c r="I3796" t="str">
        <f>VLOOKUP(C3796,Table_items[],2,FALSE)</f>
        <v>Cilostazol Bernofarm</v>
      </c>
      <c r="J3796" t="str">
        <f>VLOOKUP(C3796,Table_items[],3,FALSE)</f>
        <v>Obat Sakit Kepala &amp; Demam</v>
      </c>
      <c r="K3796" s="23">
        <f>VLOOKUP(C3796,Table_items[],4,FALSE)</f>
        <v>45450</v>
      </c>
      <c r="L3796" s="23">
        <f>VLOOKUP(C3796,Table_items[],5,FALSE)</f>
        <v>46223</v>
      </c>
    </row>
    <row r="3797" spans="1:12" s="23" customFormat="1" x14ac:dyDescent="0.2">
      <c r="A3797" s="11" t="s">
        <v>4118</v>
      </c>
      <c r="B3797" s="28">
        <v>44441</v>
      </c>
      <c r="C3797" s="13" t="s">
        <v>37</v>
      </c>
      <c r="D3797" s="13">
        <v>51</v>
      </c>
      <c r="E3797" s="9" t="s">
        <v>4896</v>
      </c>
      <c r="F3797" s="20" t="s">
        <v>4908</v>
      </c>
      <c r="G3797" t="s">
        <v>4904</v>
      </c>
      <c r="H3797" t="str">
        <f>VLOOKUP(E3797,suppliers!$A$2:$B$18,2,)</f>
        <v>OTHER</v>
      </c>
      <c r="I3797" t="str">
        <f>VLOOKUP(C3797,Table_items[],2,FALSE)</f>
        <v>Bodrex Extra</v>
      </c>
      <c r="J3797" t="str">
        <f>VLOOKUP(C3797,Table_items[],3,FALSE)</f>
        <v>Obat Sakit Kepala &amp; Demam</v>
      </c>
      <c r="K3797" s="23">
        <f>VLOOKUP(C3797,Table_items[],4,FALSE)</f>
        <v>50788</v>
      </c>
      <c r="L3797" s="23">
        <f>VLOOKUP(C3797,Table_items[],5,FALSE)</f>
        <v>51753</v>
      </c>
    </row>
    <row r="3798" spans="1:12" s="23" customFormat="1" x14ac:dyDescent="0.2">
      <c r="A3798" s="7" t="s">
        <v>4119</v>
      </c>
      <c r="B3798" s="27">
        <v>44441</v>
      </c>
      <c r="C3798" s="9" t="s">
        <v>41</v>
      </c>
      <c r="D3798" s="9">
        <v>9</v>
      </c>
      <c r="E3798" s="9" t="s">
        <v>4896</v>
      </c>
      <c r="F3798" s="20" t="s">
        <v>4908</v>
      </c>
      <c r="G3798" t="s">
        <v>4904</v>
      </c>
      <c r="H3798" t="str">
        <f>VLOOKUP(E3798,suppliers!$A$2:$B$18,2,)</f>
        <v>OTHER</v>
      </c>
      <c r="I3798" t="str">
        <f>VLOOKUP(C3798,Table_items[],2,FALSE)</f>
        <v>Otilon Ear Drops 8 mL</v>
      </c>
      <c r="J3798" t="str">
        <f>VLOOKUP(C3798,Table_items[],3,FALSE)</f>
        <v>Obat Telinga</v>
      </c>
      <c r="K3798" s="23">
        <f>VLOOKUP(C3798,Table_items[],4,FALSE)</f>
        <v>55000</v>
      </c>
      <c r="L3798" s="23">
        <f>VLOOKUP(C3798,Table_items[],5,FALSE)</f>
        <v>55935</v>
      </c>
    </row>
    <row r="3799" spans="1:12" s="23" customFormat="1" x14ac:dyDescent="0.2">
      <c r="A3799" s="11" t="s">
        <v>4120</v>
      </c>
      <c r="B3799" s="28">
        <v>44441</v>
      </c>
      <c r="C3799" s="13" t="s">
        <v>22</v>
      </c>
      <c r="D3799" s="13">
        <v>49</v>
      </c>
      <c r="E3799" s="9" t="s">
        <v>4896</v>
      </c>
      <c r="F3799" s="20" t="s">
        <v>4908</v>
      </c>
      <c r="G3799" t="s">
        <v>4904</v>
      </c>
      <c r="H3799" t="str">
        <f>VLOOKUP(E3799,suppliers!$A$2:$B$18,2,)</f>
        <v>OTHER</v>
      </c>
      <c r="I3799" t="str">
        <f>VLOOKUP(C3799,Table_items[],2,FALSE)</f>
        <v>Candesartan Ogb Dexa</v>
      </c>
      <c r="J3799" t="str">
        <f>VLOOKUP(C3799,Table_items[],3,FALSE)</f>
        <v>Obat Hipertensi</v>
      </c>
      <c r="K3799" s="23">
        <f>VLOOKUP(C3799,Table_items[],4,FALSE)</f>
        <v>5000</v>
      </c>
      <c r="L3799" s="23">
        <f>VLOOKUP(C3799,Table_items[],5,FALSE)</f>
        <v>5095</v>
      </c>
    </row>
    <row r="3800" spans="1:12" s="23" customFormat="1" x14ac:dyDescent="0.2">
      <c r="A3800" s="7" t="s">
        <v>4121</v>
      </c>
      <c r="B3800" s="27">
        <v>44441</v>
      </c>
      <c r="C3800" s="9" t="s">
        <v>40</v>
      </c>
      <c r="D3800" s="9">
        <v>478</v>
      </c>
      <c r="E3800" s="9" t="s">
        <v>4896</v>
      </c>
      <c r="F3800" s="20" t="s">
        <v>4908</v>
      </c>
      <c r="G3800" t="s">
        <v>4904</v>
      </c>
      <c r="H3800" t="str">
        <f>VLOOKUP(E3800,suppliers!$A$2:$B$18,2,)</f>
        <v>OTHER</v>
      </c>
      <c r="I3800" t="str">
        <f>VLOOKUP(C3800,Table_items[],2,FALSE)</f>
        <v>Paramex Tablet / Obat</v>
      </c>
      <c r="J3800" t="str">
        <f>VLOOKUP(C3800,Table_items[],3,FALSE)</f>
        <v>Obat Sakit Kepala &amp; Demam</v>
      </c>
      <c r="K3800" s="23">
        <f>VLOOKUP(C3800,Table_items[],4,FALSE)</f>
        <v>2560</v>
      </c>
      <c r="L3800" s="23">
        <f>VLOOKUP(C3800,Table_items[],5,FALSE)</f>
        <v>2586</v>
      </c>
    </row>
    <row r="3801" spans="1:12" s="23" customFormat="1" x14ac:dyDescent="0.2">
      <c r="A3801" s="11" t="s">
        <v>4122</v>
      </c>
      <c r="B3801" s="28">
        <v>44441</v>
      </c>
      <c r="C3801" s="13" t="s">
        <v>28</v>
      </c>
      <c r="D3801" s="13">
        <v>51</v>
      </c>
      <c r="E3801" s="9" t="s">
        <v>4896</v>
      </c>
      <c r="F3801" s="20" t="s">
        <v>4908</v>
      </c>
      <c r="G3801" t="s">
        <v>4904</v>
      </c>
      <c r="H3801" t="str">
        <f>VLOOKUP(E3801,suppliers!$A$2:$B$18,2,)</f>
        <v>OTHER</v>
      </c>
      <c r="I3801" t="str">
        <f>VLOOKUP(C3801,Table_items[],2,FALSE)</f>
        <v>Hyperchol 100 MG 12 KPS</v>
      </c>
      <c r="J3801" t="str">
        <f>VLOOKUP(C3801,Table_items[],3,FALSE)</f>
        <v>Obat Kolesterol</v>
      </c>
      <c r="K3801" s="23">
        <f>VLOOKUP(C3801,Table_items[],4,FALSE)</f>
        <v>42800</v>
      </c>
      <c r="L3801" s="23">
        <f>VLOOKUP(C3801,Table_items[],5,FALSE)</f>
        <v>43442</v>
      </c>
    </row>
    <row r="3802" spans="1:12" s="23" customFormat="1" x14ac:dyDescent="0.2">
      <c r="A3802" s="7" t="s">
        <v>4123</v>
      </c>
      <c r="B3802" s="27">
        <v>44441</v>
      </c>
      <c r="C3802" s="9" t="s">
        <v>14</v>
      </c>
      <c r="D3802" s="9">
        <v>9</v>
      </c>
      <c r="E3802" s="9" t="s">
        <v>4896</v>
      </c>
      <c r="F3802" s="20" t="s">
        <v>4908</v>
      </c>
      <c r="G3802" t="s">
        <v>4904</v>
      </c>
      <c r="H3802" t="str">
        <f>VLOOKUP(E3802,suppliers!$A$2:$B$18,2,)</f>
        <v>OTHER</v>
      </c>
      <c r="I3802" t="str">
        <f>VLOOKUP(C3802,Table_items[],2,FALSE)</f>
        <v>Lo Han Kuo Infusion 12</v>
      </c>
      <c r="J3802" t="str">
        <f>VLOOKUP(C3802,Table_items[],3,FALSE)</f>
        <v>Obat Batuk &amp; Pilek</v>
      </c>
      <c r="K3802" s="23">
        <f>VLOOKUP(C3802,Table_items[],4,FALSE)</f>
        <v>23869</v>
      </c>
      <c r="L3802" s="23">
        <f>VLOOKUP(C3802,Table_items[],5,FALSE)</f>
        <v>24179</v>
      </c>
    </row>
    <row r="3803" spans="1:12" s="23" customFormat="1" x14ac:dyDescent="0.2">
      <c r="A3803" s="11" t="s">
        <v>4124</v>
      </c>
      <c r="B3803" s="28">
        <v>44441</v>
      </c>
      <c r="C3803" s="13" t="s">
        <v>5</v>
      </c>
      <c r="D3803" s="13">
        <v>9</v>
      </c>
      <c r="E3803" s="9" t="s">
        <v>4896</v>
      </c>
      <c r="F3803" s="20" t="s">
        <v>4908</v>
      </c>
      <c r="G3803" t="s">
        <v>4904</v>
      </c>
      <c r="H3803" t="str">
        <f>VLOOKUP(E3803,suppliers!$A$2:$B$18,2,)</f>
        <v>OTHER</v>
      </c>
      <c r="I3803" t="str">
        <f>VLOOKUP(C3803,Table_items[],2,FALSE)</f>
        <v>Ozen 10 MG Blister</v>
      </c>
      <c r="J3803" t="str">
        <f>VLOOKUP(C3803,Table_items[],3,FALSE)</f>
        <v>Obat Alergi</v>
      </c>
      <c r="K3803" s="23">
        <f>VLOOKUP(C3803,Table_items[],4,FALSE)</f>
        <v>18611</v>
      </c>
      <c r="L3803" s="23">
        <f>VLOOKUP(C3803,Table_items[],5,FALSE)</f>
        <v>18816</v>
      </c>
    </row>
    <row r="3804" spans="1:12" s="23" customFormat="1" x14ac:dyDescent="0.2">
      <c r="A3804" s="7" t="s">
        <v>4125</v>
      </c>
      <c r="B3804" s="27">
        <v>44442</v>
      </c>
      <c r="C3804" s="9" t="s">
        <v>10</v>
      </c>
      <c r="D3804" s="9">
        <v>32</v>
      </c>
      <c r="E3804" s="9" t="s">
        <v>4896</v>
      </c>
      <c r="F3804" s="20" t="s">
        <v>4908</v>
      </c>
      <c r="G3804" t="s">
        <v>4904</v>
      </c>
      <c r="H3804" t="str">
        <f>VLOOKUP(E3804,suppliers!$A$2:$B$18,2,)</f>
        <v>OTHER</v>
      </c>
      <c r="I3804" t="str">
        <f>VLOOKUP(C3804,Table_items[],2,FALSE)</f>
        <v>Dexteem Box Plus 100 Tablet</v>
      </c>
      <c r="J3804" t="str">
        <f>VLOOKUP(C3804,Table_items[],3,FALSE)</f>
        <v>Obat Alergi</v>
      </c>
      <c r="K3804" s="23">
        <f>VLOOKUP(C3804,Table_items[],4,FALSE)</f>
        <v>25322</v>
      </c>
      <c r="L3804" s="23">
        <f>VLOOKUP(C3804,Table_items[],5,FALSE)</f>
        <v>25449</v>
      </c>
    </row>
    <row r="3805" spans="1:12" s="23" customFormat="1" x14ac:dyDescent="0.2">
      <c r="A3805" s="11" t="s">
        <v>4126</v>
      </c>
      <c r="B3805" s="28">
        <v>44442</v>
      </c>
      <c r="C3805" s="13" t="s">
        <v>17</v>
      </c>
      <c r="D3805" s="13">
        <v>65</v>
      </c>
      <c r="E3805" s="9" t="s">
        <v>4896</v>
      </c>
      <c r="F3805" s="20" t="s">
        <v>4908</v>
      </c>
      <c r="G3805" t="s">
        <v>4904</v>
      </c>
      <c r="H3805" t="str">
        <f>VLOOKUP(E3805,suppliers!$A$2:$B$18,2,)</f>
        <v>OTHER</v>
      </c>
      <c r="I3805" t="str">
        <f>VLOOKUP(C3805,Table_items[],2,FALSE)</f>
        <v>Vicks Inhaler 0.5 mL</v>
      </c>
      <c r="J3805" t="str">
        <f>VLOOKUP(C3805,Table_items[],3,FALSE)</f>
        <v>Obat Batuk &amp; Pilek</v>
      </c>
      <c r="K3805" s="23">
        <f>VLOOKUP(C3805,Table_items[],4,FALSE)</f>
        <v>16155</v>
      </c>
      <c r="L3805" s="23">
        <f>VLOOKUP(C3805,Table_items[],5,FALSE)</f>
        <v>16430</v>
      </c>
    </row>
    <row r="3806" spans="1:12" s="23" customFormat="1" x14ac:dyDescent="0.2">
      <c r="A3806" s="7" t="s">
        <v>4127</v>
      </c>
      <c r="B3806" s="27">
        <v>44442</v>
      </c>
      <c r="C3806" s="9" t="s">
        <v>23</v>
      </c>
      <c r="D3806" s="9">
        <v>83</v>
      </c>
      <c r="E3806" s="9" t="s">
        <v>4896</v>
      </c>
      <c r="F3806" s="20" t="s">
        <v>4908</v>
      </c>
      <c r="G3806" t="s">
        <v>4904</v>
      </c>
      <c r="H3806" t="str">
        <f>VLOOKUP(E3806,suppliers!$A$2:$B$18,2,)</f>
        <v>OTHER</v>
      </c>
      <c r="I3806" t="str">
        <f>VLOOKUP(C3806,Table_items[],2,FALSE)</f>
        <v>Amlodipine Besilate</v>
      </c>
      <c r="J3806" t="str">
        <f>VLOOKUP(C3806,Table_items[],3,FALSE)</f>
        <v>Obat Hipertensi</v>
      </c>
      <c r="K3806" s="23">
        <f>VLOOKUP(C3806,Table_items[],4,FALSE)</f>
        <v>7467</v>
      </c>
      <c r="L3806" s="23">
        <f>VLOOKUP(C3806,Table_items[],5,FALSE)</f>
        <v>7504</v>
      </c>
    </row>
    <row r="3807" spans="1:12" s="23" customFormat="1" x14ac:dyDescent="0.2">
      <c r="A3807" s="11" t="s">
        <v>4128</v>
      </c>
      <c r="B3807" s="28">
        <v>44443</v>
      </c>
      <c r="C3807" s="13" t="s">
        <v>12</v>
      </c>
      <c r="D3807" s="13">
        <v>37</v>
      </c>
      <c r="E3807" s="9" t="s">
        <v>4896</v>
      </c>
      <c r="F3807" s="20" t="s">
        <v>4908</v>
      </c>
      <c r="G3807" t="s">
        <v>4904</v>
      </c>
      <c r="H3807" t="str">
        <f>VLOOKUP(E3807,suppliers!$A$2:$B$18,2,)</f>
        <v>OTHER</v>
      </c>
      <c r="I3807" t="str">
        <f>VLOOKUP(C3807,Table_items[],2,FALSE)</f>
        <v>Decolsen 1 Strip 4 Tablet</v>
      </c>
      <c r="J3807" t="str">
        <f>VLOOKUP(C3807,Table_items[],3,FALSE)</f>
        <v>Obat Batuk &amp; Pilek</v>
      </c>
      <c r="K3807" s="23">
        <f>VLOOKUP(C3807,Table_items[],4,FALSE)</f>
        <v>2886</v>
      </c>
      <c r="L3807" s="23">
        <f>VLOOKUP(C3807,Table_items[],5,FALSE)</f>
        <v>2915</v>
      </c>
    </row>
    <row r="3808" spans="1:12" s="23" customFormat="1" x14ac:dyDescent="0.2">
      <c r="A3808" s="7" t="s">
        <v>4129</v>
      </c>
      <c r="B3808" s="27">
        <v>44443</v>
      </c>
      <c r="C3808" s="9" t="s">
        <v>12</v>
      </c>
      <c r="D3808" s="9">
        <v>73</v>
      </c>
      <c r="E3808" s="9" t="s">
        <v>4896</v>
      </c>
      <c r="F3808" s="20" t="s">
        <v>4908</v>
      </c>
      <c r="G3808" t="s">
        <v>4904</v>
      </c>
      <c r="H3808" t="str">
        <f>VLOOKUP(E3808,suppliers!$A$2:$B$18,2,)</f>
        <v>OTHER</v>
      </c>
      <c r="I3808" t="str">
        <f>VLOOKUP(C3808,Table_items[],2,FALSE)</f>
        <v>Decolsen 1 Strip 4 Tablet</v>
      </c>
      <c r="J3808" t="str">
        <f>VLOOKUP(C3808,Table_items[],3,FALSE)</f>
        <v>Obat Batuk &amp; Pilek</v>
      </c>
      <c r="K3808" s="23">
        <f>VLOOKUP(C3808,Table_items[],4,FALSE)</f>
        <v>2886</v>
      </c>
      <c r="L3808" s="23">
        <f>VLOOKUP(C3808,Table_items[],5,FALSE)</f>
        <v>2915</v>
      </c>
    </row>
    <row r="3809" spans="1:12" s="23" customFormat="1" x14ac:dyDescent="0.2">
      <c r="A3809" s="11" t="s">
        <v>4130</v>
      </c>
      <c r="B3809" s="28">
        <v>44443</v>
      </c>
      <c r="C3809" s="13" t="s">
        <v>37</v>
      </c>
      <c r="D3809" s="13">
        <v>15</v>
      </c>
      <c r="E3809" s="9" t="s">
        <v>4896</v>
      </c>
      <c r="F3809" s="20" t="s">
        <v>4908</v>
      </c>
      <c r="G3809" t="s">
        <v>4904</v>
      </c>
      <c r="H3809" t="str">
        <f>VLOOKUP(E3809,suppliers!$A$2:$B$18,2,)</f>
        <v>OTHER</v>
      </c>
      <c r="I3809" t="str">
        <f>VLOOKUP(C3809,Table_items[],2,FALSE)</f>
        <v>Bodrex Extra</v>
      </c>
      <c r="J3809" t="str">
        <f>VLOOKUP(C3809,Table_items[],3,FALSE)</f>
        <v>Obat Sakit Kepala &amp; Demam</v>
      </c>
      <c r="K3809" s="23">
        <f>VLOOKUP(C3809,Table_items[],4,FALSE)</f>
        <v>50788</v>
      </c>
      <c r="L3809" s="23">
        <f>VLOOKUP(C3809,Table_items[],5,FALSE)</f>
        <v>51753</v>
      </c>
    </row>
    <row r="3810" spans="1:12" s="23" customFormat="1" x14ac:dyDescent="0.2">
      <c r="A3810" s="7" t="s">
        <v>4131</v>
      </c>
      <c r="B3810" s="27">
        <v>44443</v>
      </c>
      <c r="C3810" s="9" t="s">
        <v>37</v>
      </c>
      <c r="D3810" s="9">
        <v>74</v>
      </c>
      <c r="E3810" s="9" t="s">
        <v>4896</v>
      </c>
      <c r="F3810" s="20" t="s">
        <v>4908</v>
      </c>
      <c r="G3810" t="s">
        <v>4904</v>
      </c>
      <c r="H3810" t="str">
        <f>VLOOKUP(E3810,suppliers!$A$2:$B$18,2,)</f>
        <v>OTHER</v>
      </c>
      <c r="I3810" t="str">
        <f>VLOOKUP(C3810,Table_items[],2,FALSE)</f>
        <v>Bodrex Extra</v>
      </c>
      <c r="J3810" t="str">
        <f>VLOOKUP(C3810,Table_items[],3,FALSE)</f>
        <v>Obat Sakit Kepala &amp; Demam</v>
      </c>
      <c r="K3810" s="23">
        <f>VLOOKUP(C3810,Table_items[],4,FALSE)</f>
        <v>50788</v>
      </c>
      <c r="L3810" s="23">
        <f>VLOOKUP(C3810,Table_items[],5,FALSE)</f>
        <v>51753</v>
      </c>
    </row>
    <row r="3811" spans="1:12" s="23" customFormat="1" x14ac:dyDescent="0.2">
      <c r="A3811" s="11" t="s">
        <v>4132</v>
      </c>
      <c r="B3811" s="28">
        <v>44443</v>
      </c>
      <c r="C3811" s="13" t="s">
        <v>9</v>
      </c>
      <c r="D3811" s="13">
        <v>57</v>
      </c>
      <c r="E3811" s="9" t="s">
        <v>4896</v>
      </c>
      <c r="F3811" s="20" t="s">
        <v>4908</v>
      </c>
      <c r="G3811" t="s">
        <v>4904</v>
      </c>
      <c r="H3811" t="str">
        <f>VLOOKUP(E3811,suppliers!$A$2:$B$18,2,)</f>
        <v>OTHER</v>
      </c>
      <c r="I3811" t="str">
        <f>VLOOKUP(C3811,Table_items[],2,FALSE)</f>
        <v>Bedak Heroxyn 150 gr</v>
      </c>
      <c r="J3811" t="str">
        <f>VLOOKUP(C3811,Table_items[],3,FALSE)</f>
        <v>Obat Alergi</v>
      </c>
      <c r="K3811" s="23">
        <f>VLOOKUP(C3811,Table_items[],4,FALSE)</f>
        <v>16950</v>
      </c>
      <c r="L3811" s="23">
        <f>VLOOKUP(C3811,Table_items[],5,FALSE)</f>
        <v>17170</v>
      </c>
    </row>
    <row r="3812" spans="1:12" s="23" customFormat="1" x14ac:dyDescent="0.2">
      <c r="A3812" s="7" t="s">
        <v>4133</v>
      </c>
      <c r="B3812" s="27">
        <v>44443</v>
      </c>
      <c r="C3812" s="9" t="s">
        <v>36</v>
      </c>
      <c r="D3812" s="9">
        <v>107</v>
      </c>
      <c r="E3812" s="9" t="s">
        <v>4896</v>
      </c>
      <c r="F3812" s="20" t="s">
        <v>4908</v>
      </c>
      <c r="G3812" t="s">
        <v>4904</v>
      </c>
      <c r="H3812" t="str">
        <f>VLOOKUP(E3812,suppliers!$A$2:$B$18,2,)</f>
        <v>OTHER</v>
      </c>
      <c r="I3812" t="str">
        <f>VLOOKUP(C3812,Table_items[],2,FALSE)</f>
        <v>Sanmol Paracetamol</v>
      </c>
      <c r="J3812" t="str">
        <f>VLOOKUP(C3812,Table_items[],3,FALSE)</f>
        <v>Obat Sakit Kepala &amp; Demam</v>
      </c>
      <c r="K3812" s="23">
        <f>VLOOKUP(C3812,Table_items[],4,FALSE)</f>
        <v>16100</v>
      </c>
      <c r="L3812" s="23">
        <f>VLOOKUP(C3812,Table_items[],5,FALSE)</f>
        <v>16261</v>
      </c>
    </row>
    <row r="3813" spans="1:12" s="23" customFormat="1" x14ac:dyDescent="0.2">
      <c r="A3813" s="11" t="s">
        <v>4134</v>
      </c>
      <c r="B3813" s="28">
        <v>44443</v>
      </c>
      <c r="C3813" s="13" t="s">
        <v>8</v>
      </c>
      <c r="D3813" s="13">
        <v>20</v>
      </c>
      <c r="E3813" s="9" t="s">
        <v>4896</v>
      </c>
      <c r="F3813" s="20" t="s">
        <v>4908</v>
      </c>
      <c r="G3813" t="s">
        <v>4904</v>
      </c>
      <c r="H3813" t="str">
        <f>VLOOKUP(E3813,suppliers!$A$2:$B$18,2,)</f>
        <v>OTHER</v>
      </c>
      <c r="I3813" t="str">
        <f>VLOOKUP(C3813,Table_items[],2,FALSE)</f>
        <v>Bisoprolol Ogb Dexa</v>
      </c>
      <c r="J3813" t="str">
        <f>VLOOKUP(C3813,Table_items[],3,FALSE)</f>
        <v>Obat Alergi</v>
      </c>
      <c r="K3813" s="23">
        <f>VLOOKUP(C3813,Table_items[],4,FALSE)</f>
        <v>10000</v>
      </c>
      <c r="L3813" s="23">
        <f>VLOOKUP(C3813,Table_items[],5,FALSE)</f>
        <v>10180</v>
      </c>
    </row>
    <row r="3814" spans="1:12" s="23" customFormat="1" x14ac:dyDescent="0.2">
      <c r="A3814" s="7" t="s">
        <v>4135</v>
      </c>
      <c r="B3814" s="27">
        <v>44444</v>
      </c>
      <c r="C3814" s="9" t="s">
        <v>12</v>
      </c>
      <c r="D3814" s="9">
        <v>61</v>
      </c>
      <c r="E3814" s="9" t="s">
        <v>4896</v>
      </c>
      <c r="F3814" s="20" t="s">
        <v>4908</v>
      </c>
      <c r="G3814" t="s">
        <v>4904</v>
      </c>
      <c r="H3814" t="str">
        <f>VLOOKUP(E3814,suppliers!$A$2:$B$18,2,)</f>
        <v>OTHER</v>
      </c>
      <c r="I3814" t="str">
        <f>VLOOKUP(C3814,Table_items[],2,FALSE)</f>
        <v>Decolsen 1 Strip 4 Tablet</v>
      </c>
      <c r="J3814" t="str">
        <f>VLOOKUP(C3814,Table_items[],3,FALSE)</f>
        <v>Obat Batuk &amp; Pilek</v>
      </c>
      <c r="K3814" s="23">
        <f>VLOOKUP(C3814,Table_items[],4,FALSE)</f>
        <v>2886</v>
      </c>
      <c r="L3814" s="23">
        <f>VLOOKUP(C3814,Table_items[],5,FALSE)</f>
        <v>2915</v>
      </c>
    </row>
    <row r="3815" spans="1:12" s="23" customFormat="1" x14ac:dyDescent="0.2">
      <c r="A3815" s="11" t="s">
        <v>4136</v>
      </c>
      <c r="B3815" s="28">
        <v>44444</v>
      </c>
      <c r="C3815" s="13" t="s">
        <v>37</v>
      </c>
      <c r="D3815" s="13">
        <v>63</v>
      </c>
      <c r="E3815" s="9" t="s">
        <v>4896</v>
      </c>
      <c r="F3815" s="20" t="s">
        <v>4908</v>
      </c>
      <c r="G3815" t="s">
        <v>4904</v>
      </c>
      <c r="H3815" t="str">
        <f>VLOOKUP(E3815,suppliers!$A$2:$B$18,2,)</f>
        <v>OTHER</v>
      </c>
      <c r="I3815" t="str">
        <f>VLOOKUP(C3815,Table_items[],2,FALSE)</f>
        <v>Bodrex Extra</v>
      </c>
      <c r="J3815" t="str">
        <f>VLOOKUP(C3815,Table_items[],3,FALSE)</f>
        <v>Obat Sakit Kepala &amp; Demam</v>
      </c>
      <c r="K3815" s="23">
        <f>VLOOKUP(C3815,Table_items[],4,FALSE)</f>
        <v>50788</v>
      </c>
      <c r="L3815" s="23">
        <f>VLOOKUP(C3815,Table_items[],5,FALSE)</f>
        <v>51753</v>
      </c>
    </row>
    <row r="3816" spans="1:12" s="23" customFormat="1" x14ac:dyDescent="0.2">
      <c r="A3816" s="7" t="s">
        <v>4137</v>
      </c>
      <c r="B3816" s="27">
        <v>44444</v>
      </c>
      <c r="C3816" s="9" t="s">
        <v>24</v>
      </c>
      <c r="D3816" s="9">
        <v>21</v>
      </c>
      <c r="E3816" s="9" t="s">
        <v>4896</v>
      </c>
      <c r="F3816" s="20" t="s">
        <v>4908</v>
      </c>
      <c r="G3816" t="s">
        <v>4904</v>
      </c>
      <c r="H3816" t="str">
        <f>VLOOKUP(E3816,suppliers!$A$2:$B$18,2,)</f>
        <v>OTHER</v>
      </c>
      <c r="I3816" t="str">
        <f>VLOOKUP(C3816,Table_items[],2,FALSE)</f>
        <v>Irbesartan</v>
      </c>
      <c r="J3816" t="str">
        <f>VLOOKUP(C3816,Table_items[],3,FALSE)</f>
        <v>Obat Hipertensi</v>
      </c>
      <c r="K3816" s="23">
        <f>VLOOKUP(C3816,Table_items[],4,FALSE)</f>
        <v>108794</v>
      </c>
      <c r="L3816" s="23">
        <f>VLOOKUP(C3816,Table_items[],5,FALSE)</f>
        <v>109447</v>
      </c>
    </row>
    <row r="3817" spans="1:12" s="23" customFormat="1" x14ac:dyDescent="0.2">
      <c r="A3817" s="11" t="s">
        <v>4138</v>
      </c>
      <c r="B3817" s="28">
        <v>44444</v>
      </c>
      <c r="C3817" s="13" t="s">
        <v>22</v>
      </c>
      <c r="D3817" s="13">
        <v>9</v>
      </c>
      <c r="E3817" s="9" t="s">
        <v>4896</v>
      </c>
      <c r="F3817" s="20" t="s">
        <v>4908</v>
      </c>
      <c r="G3817" t="s">
        <v>4904</v>
      </c>
      <c r="H3817" t="str">
        <f>VLOOKUP(E3817,suppliers!$A$2:$B$18,2,)</f>
        <v>OTHER</v>
      </c>
      <c r="I3817" t="str">
        <f>VLOOKUP(C3817,Table_items[],2,FALSE)</f>
        <v>Candesartan Ogb Dexa</v>
      </c>
      <c r="J3817" t="str">
        <f>VLOOKUP(C3817,Table_items[],3,FALSE)</f>
        <v>Obat Hipertensi</v>
      </c>
      <c r="K3817" s="23">
        <f>VLOOKUP(C3817,Table_items[],4,FALSE)</f>
        <v>5000</v>
      </c>
      <c r="L3817" s="23">
        <f>VLOOKUP(C3817,Table_items[],5,FALSE)</f>
        <v>5095</v>
      </c>
    </row>
    <row r="3818" spans="1:12" s="23" customFormat="1" x14ac:dyDescent="0.2">
      <c r="A3818" s="7" t="s">
        <v>4139</v>
      </c>
      <c r="B3818" s="27">
        <v>44444</v>
      </c>
      <c r="C3818" s="9" t="s">
        <v>40</v>
      </c>
      <c r="D3818" s="9">
        <v>61</v>
      </c>
      <c r="E3818" s="9" t="s">
        <v>4896</v>
      </c>
      <c r="F3818" s="20" t="s">
        <v>4908</v>
      </c>
      <c r="G3818" t="s">
        <v>4904</v>
      </c>
      <c r="H3818" t="str">
        <f>VLOOKUP(E3818,suppliers!$A$2:$B$18,2,)</f>
        <v>OTHER</v>
      </c>
      <c r="I3818" t="str">
        <f>VLOOKUP(C3818,Table_items[],2,FALSE)</f>
        <v>Paramex Tablet / Obat</v>
      </c>
      <c r="J3818" t="str">
        <f>VLOOKUP(C3818,Table_items[],3,FALSE)</f>
        <v>Obat Sakit Kepala &amp; Demam</v>
      </c>
      <c r="K3818" s="23">
        <f>VLOOKUP(C3818,Table_items[],4,FALSE)</f>
        <v>2560</v>
      </c>
      <c r="L3818" s="23">
        <f>VLOOKUP(C3818,Table_items[],5,FALSE)</f>
        <v>2586</v>
      </c>
    </row>
    <row r="3819" spans="1:12" s="23" customFormat="1" x14ac:dyDescent="0.2">
      <c r="A3819" s="11" t="s">
        <v>4140</v>
      </c>
      <c r="B3819" s="28">
        <v>44445</v>
      </c>
      <c r="C3819" s="13" t="s">
        <v>12</v>
      </c>
      <c r="D3819" s="13">
        <v>17</v>
      </c>
      <c r="E3819" s="9" t="s">
        <v>4896</v>
      </c>
      <c r="F3819" s="20" t="s">
        <v>4908</v>
      </c>
      <c r="G3819" t="s">
        <v>4904</v>
      </c>
      <c r="H3819" t="str">
        <f>VLOOKUP(E3819,suppliers!$A$2:$B$18,2,)</f>
        <v>OTHER</v>
      </c>
      <c r="I3819" t="str">
        <f>VLOOKUP(C3819,Table_items[],2,FALSE)</f>
        <v>Decolsen 1 Strip 4 Tablet</v>
      </c>
      <c r="J3819" t="str">
        <f>VLOOKUP(C3819,Table_items[],3,FALSE)</f>
        <v>Obat Batuk &amp; Pilek</v>
      </c>
      <c r="K3819" s="23">
        <f>VLOOKUP(C3819,Table_items[],4,FALSE)</f>
        <v>2886</v>
      </c>
      <c r="L3819" s="23">
        <f>VLOOKUP(C3819,Table_items[],5,FALSE)</f>
        <v>2915</v>
      </c>
    </row>
    <row r="3820" spans="1:12" s="23" customFormat="1" x14ac:dyDescent="0.2">
      <c r="A3820" s="7" t="s">
        <v>4141</v>
      </c>
      <c r="B3820" s="27">
        <v>44445</v>
      </c>
      <c r="C3820" s="9" t="s">
        <v>37</v>
      </c>
      <c r="D3820" s="9">
        <v>3</v>
      </c>
      <c r="E3820" s="9" t="s">
        <v>4896</v>
      </c>
      <c r="F3820" s="20" t="s">
        <v>4908</v>
      </c>
      <c r="G3820" t="s">
        <v>4904</v>
      </c>
      <c r="H3820" t="str">
        <f>VLOOKUP(E3820,suppliers!$A$2:$B$18,2,)</f>
        <v>OTHER</v>
      </c>
      <c r="I3820" t="str">
        <f>VLOOKUP(C3820,Table_items[],2,FALSE)</f>
        <v>Bodrex Extra</v>
      </c>
      <c r="J3820" t="str">
        <f>VLOOKUP(C3820,Table_items[],3,FALSE)</f>
        <v>Obat Sakit Kepala &amp; Demam</v>
      </c>
      <c r="K3820" s="23">
        <f>VLOOKUP(C3820,Table_items[],4,FALSE)</f>
        <v>50788</v>
      </c>
      <c r="L3820" s="23">
        <f>VLOOKUP(C3820,Table_items[],5,FALSE)</f>
        <v>51753</v>
      </c>
    </row>
    <row r="3821" spans="1:12" s="23" customFormat="1" x14ac:dyDescent="0.2">
      <c r="A3821" s="11" t="s">
        <v>4142</v>
      </c>
      <c r="B3821" s="28">
        <v>44445</v>
      </c>
      <c r="C3821" s="13" t="s">
        <v>24</v>
      </c>
      <c r="D3821" s="13">
        <v>2</v>
      </c>
      <c r="E3821" s="9" t="s">
        <v>4896</v>
      </c>
      <c r="F3821" s="20" t="s">
        <v>4908</v>
      </c>
      <c r="G3821" t="s">
        <v>4904</v>
      </c>
      <c r="H3821" t="str">
        <f>VLOOKUP(E3821,suppliers!$A$2:$B$18,2,)</f>
        <v>OTHER</v>
      </c>
      <c r="I3821" t="str">
        <f>VLOOKUP(C3821,Table_items[],2,FALSE)</f>
        <v>Irbesartan</v>
      </c>
      <c r="J3821" t="str">
        <f>VLOOKUP(C3821,Table_items[],3,FALSE)</f>
        <v>Obat Hipertensi</v>
      </c>
      <c r="K3821" s="23">
        <f>VLOOKUP(C3821,Table_items[],4,FALSE)</f>
        <v>108794</v>
      </c>
      <c r="L3821" s="23">
        <f>VLOOKUP(C3821,Table_items[],5,FALSE)</f>
        <v>109447</v>
      </c>
    </row>
    <row r="3822" spans="1:12" s="23" customFormat="1" x14ac:dyDescent="0.2">
      <c r="A3822" s="7" t="s">
        <v>4143</v>
      </c>
      <c r="B3822" s="27">
        <v>44445</v>
      </c>
      <c r="C3822" s="9" t="s">
        <v>41</v>
      </c>
      <c r="D3822" s="9">
        <v>38</v>
      </c>
      <c r="E3822" s="9" t="s">
        <v>4896</v>
      </c>
      <c r="F3822" s="20" t="s">
        <v>4908</v>
      </c>
      <c r="G3822" t="s">
        <v>4904</v>
      </c>
      <c r="H3822" t="str">
        <f>VLOOKUP(E3822,suppliers!$A$2:$B$18,2,)</f>
        <v>OTHER</v>
      </c>
      <c r="I3822" t="str">
        <f>VLOOKUP(C3822,Table_items[],2,FALSE)</f>
        <v>Otilon Ear Drops 8 mL</v>
      </c>
      <c r="J3822" t="str">
        <f>VLOOKUP(C3822,Table_items[],3,FALSE)</f>
        <v>Obat Telinga</v>
      </c>
      <c r="K3822" s="23">
        <f>VLOOKUP(C3822,Table_items[],4,FALSE)</f>
        <v>55000</v>
      </c>
      <c r="L3822" s="23">
        <f>VLOOKUP(C3822,Table_items[],5,FALSE)</f>
        <v>55935</v>
      </c>
    </row>
    <row r="3823" spans="1:12" s="23" customFormat="1" x14ac:dyDescent="0.2">
      <c r="A3823" s="11" t="s">
        <v>4144</v>
      </c>
      <c r="B3823" s="28">
        <v>44445</v>
      </c>
      <c r="C3823" s="13" t="s">
        <v>28</v>
      </c>
      <c r="D3823" s="13">
        <v>2</v>
      </c>
      <c r="E3823" s="9" t="s">
        <v>4896</v>
      </c>
      <c r="F3823" s="20" t="s">
        <v>4908</v>
      </c>
      <c r="G3823" t="s">
        <v>4904</v>
      </c>
      <c r="H3823" t="str">
        <f>VLOOKUP(E3823,suppliers!$A$2:$B$18,2,)</f>
        <v>OTHER</v>
      </c>
      <c r="I3823" t="str">
        <f>VLOOKUP(C3823,Table_items[],2,FALSE)</f>
        <v>Hyperchol 100 MG 12 KPS</v>
      </c>
      <c r="J3823" t="str">
        <f>VLOOKUP(C3823,Table_items[],3,FALSE)</f>
        <v>Obat Kolesterol</v>
      </c>
      <c r="K3823" s="23">
        <f>VLOOKUP(C3823,Table_items[],4,FALSE)</f>
        <v>42800</v>
      </c>
      <c r="L3823" s="23">
        <f>VLOOKUP(C3823,Table_items[],5,FALSE)</f>
        <v>43442</v>
      </c>
    </row>
    <row r="3824" spans="1:12" s="23" customFormat="1" x14ac:dyDescent="0.2">
      <c r="A3824" s="7" t="s">
        <v>4145</v>
      </c>
      <c r="B3824" s="27">
        <v>44445</v>
      </c>
      <c r="C3824" s="9" t="s">
        <v>11</v>
      </c>
      <c r="D3824" s="9">
        <v>169</v>
      </c>
      <c r="E3824" s="9" t="s">
        <v>4896</v>
      </c>
      <c r="F3824" s="20" t="s">
        <v>4908</v>
      </c>
      <c r="G3824" t="s">
        <v>4904</v>
      </c>
      <c r="H3824" t="str">
        <f>VLOOKUP(E3824,suppliers!$A$2:$B$18,2,)</f>
        <v>OTHER</v>
      </c>
      <c r="I3824" t="str">
        <f>VLOOKUP(C3824,Table_items[],2,FALSE)</f>
        <v>Neozep Forte 1 Strip 4 Tablet</v>
      </c>
      <c r="J3824" t="str">
        <f>VLOOKUP(C3824,Table_items[],3,FALSE)</f>
        <v>Obat Batuk &amp; Pilek</v>
      </c>
      <c r="K3824" s="23">
        <f>VLOOKUP(C3824,Table_items[],4,FALSE)</f>
        <v>2324</v>
      </c>
      <c r="L3824" s="23">
        <f>VLOOKUP(C3824,Table_items[],5,FALSE)</f>
        <v>2338</v>
      </c>
    </row>
    <row r="3825" spans="1:12" s="23" customFormat="1" x14ac:dyDescent="0.2">
      <c r="A3825" s="11" t="s">
        <v>4146</v>
      </c>
      <c r="B3825" s="28">
        <v>44446</v>
      </c>
      <c r="C3825" s="13" t="s">
        <v>37</v>
      </c>
      <c r="D3825" s="13">
        <v>2</v>
      </c>
      <c r="E3825" s="9" t="s">
        <v>4896</v>
      </c>
      <c r="F3825" s="20" t="s">
        <v>4908</v>
      </c>
      <c r="G3825" t="s">
        <v>4904</v>
      </c>
      <c r="H3825" t="str">
        <f>VLOOKUP(E3825,suppliers!$A$2:$B$18,2,)</f>
        <v>OTHER</v>
      </c>
      <c r="I3825" t="str">
        <f>VLOOKUP(C3825,Table_items[],2,FALSE)</f>
        <v>Bodrex Extra</v>
      </c>
      <c r="J3825" t="str">
        <f>VLOOKUP(C3825,Table_items[],3,FALSE)</f>
        <v>Obat Sakit Kepala &amp; Demam</v>
      </c>
      <c r="K3825" s="23">
        <f>VLOOKUP(C3825,Table_items[],4,FALSE)</f>
        <v>50788</v>
      </c>
      <c r="L3825" s="23">
        <f>VLOOKUP(C3825,Table_items[],5,FALSE)</f>
        <v>51753</v>
      </c>
    </row>
    <row r="3826" spans="1:12" s="23" customFormat="1" x14ac:dyDescent="0.2">
      <c r="A3826" s="7" t="s">
        <v>4147</v>
      </c>
      <c r="B3826" s="27">
        <v>44446</v>
      </c>
      <c r="C3826" s="9" t="s">
        <v>37</v>
      </c>
      <c r="D3826" s="9">
        <v>44</v>
      </c>
      <c r="E3826" s="9" t="s">
        <v>4896</v>
      </c>
      <c r="F3826" s="20" t="s">
        <v>4908</v>
      </c>
      <c r="G3826" t="s">
        <v>4904</v>
      </c>
      <c r="H3826" t="str">
        <f>VLOOKUP(E3826,suppliers!$A$2:$B$18,2,)</f>
        <v>OTHER</v>
      </c>
      <c r="I3826" t="str">
        <f>VLOOKUP(C3826,Table_items[],2,FALSE)</f>
        <v>Bodrex Extra</v>
      </c>
      <c r="J3826" t="str">
        <f>VLOOKUP(C3826,Table_items[],3,FALSE)</f>
        <v>Obat Sakit Kepala &amp; Demam</v>
      </c>
      <c r="K3826" s="23">
        <f>VLOOKUP(C3826,Table_items[],4,FALSE)</f>
        <v>50788</v>
      </c>
      <c r="L3826" s="23">
        <f>VLOOKUP(C3826,Table_items[],5,FALSE)</f>
        <v>51753</v>
      </c>
    </row>
    <row r="3827" spans="1:12" s="23" customFormat="1" x14ac:dyDescent="0.2">
      <c r="A3827" s="11" t="s">
        <v>4148</v>
      </c>
      <c r="B3827" s="28">
        <v>44446</v>
      </c>
      <c r="C3827" s="13" t="s">
        <v>41</v>
      </c>
      <c r="D3827" s="13">
        <v>48</v>
      </c>
      <c r="E3827" s="9" t="s">
        <v>4896</v>
      </c>
      <c r="F3827" s="20" t="s">
        <v>4908</v>
      </c>
      <c r="G3827" t="s">
        <v>4904</v>
      </c>
      <c r="H3827" t="str">
        <f>VLOOKUP(E3827,suppliers!$A$2:$B$18,2,)</f>
        <v>OTHER</v>
      </c>
      <c r="I3827" t="str">
        <f>VLOOKUP(C3827,Table_items[],2,FALSE)</f>
        <v>Otilon Ear Drops 8 mL</v>
      </c>
      <c r="J3827" t="str">
        <f>VLOOKUP(C3827,Table_items[],3,FALSE)</f>
        <v>Obat Telinga</v>
      </c>
      <c r="K3827" s="23">
        <f>VLOOKUP(C3827,Table_items[],4,FALSE)</f>
        <v>55000</v>
      </c>
      <c r="L3827" s="23">
        <f>VLOOKUP(C3827,Table_items[],5,FALSE)</f>
        <v>55935</v>
      </c>
    </row>
    <row r="3828" spans="1:12" s="23" customFormat="1" x14ac:dyDescent="0.2">
      <c r="A3828" s="7" t="s">
        <v>4149</v>
      </c>
      <c r="B3828" s="27">
        <v>44446</v>
      </c>
      <c r="C3828" s="9" t="s">
        <v>16</v>
      </c>
      <c r="D3828" s="9">
        <v>119</v>
      </c>
      <c r="E3828" s="9" t="s">
        <v>4896</v>
      </c>
      <c r="F3828" s="20" t="s">
        <v>4908</v>
      </c>
      <c r="G3828" t="s">
        <v>4904</v>
      </c>
      <c r="H3828" t="str">
        <f>VLOOKUP(E3828,suppliers!$A$2:$B$18,2,)</f>
        <v>OTHER</v>
      </c>
      <c r="I3828" t="str">
        <f>VLOOKUP(C3828,Table_items[],2,FALSE)</f>
        <v>Ultraflu Box Isi 25 Strip</v>
      </c>
      <c r="J3828" t="str">
        <f>VLOOKUP(C3828,Table_items[],3,FALSE)</f>
        <v>Obat Batuk &amp; Pilek</v>
      </c>
      <c r="K3828" s="23">
        <f>VLOOKUP(C3828,Table_items[],4,FALSE)</f>
        <v>72500</v>
      </c>
      <c r="L3828" s="23">
        <f>VLOOKUP(C3828,Table_items[],5,FALSE)</f>
        <v>73805</v>
      </c>
    </row>
    <row r="3829" spans="1:12" s="23" customFormat="1" x14ac:dyDescent="0.2">
      <c r="A3829" s="11" t="s">
        <v>4150</v>
      </c>
      <c r="B3829" s="28">
        <v>44446</v>
      </c>
      <c r="C3829" s="13" t="s">
        <v>8</v>
      </c>
      <c r="D3829" s="13">
        <v>27</v>
      </c>
      <c r="E3829" s="9" t="s">
        <v>4896</v>
      </c>
      <c r="F3829" s="20" t="s">
        <v>4908</v>
      </c>
      <c r="G3829" t="s">
        <v>4904</v>
      </c>
      <c r="H3829" t="str">
        <f>VLOOKUP(E3829,suppliers!$A$2:$B$18,2,)</f>
        <v>OTHER</v>
      </c>
      <c r="I3829" t="str">
        <f>VLOOKUP(C3829,Table_items[],2,FALSE)</f>
        <v>Bisoprolol Ogb Dexa</v>
      </c>
      <c r="J3829" t="str">
        <f>VLOOKUP(C3829,Table_items[],3,FALSE)</f>
        <v>Obat Alergi</v>
      </c>
      <c r="K3829" s="23">
        <f>VLOOKUP(C3829,Table_items[],4,FALSE)</f>
        <v>10000</v>
      </c>
      <c r="L3829" s="23">
        <f>VLOOKUP(C3829,Table_items[],5,FALSE)</f>
        <v>10180</v>
      </c>
    </row>
    <row r="3830" spans="1:12" s="23" customFormat="1" x14ac:dyDescent="0.2">
      <c r="A3830" s="7" t="s">
        <v>4151</v>
      </c>
      <c r="B3830" s="27">
        <v>44446</v>
      </c>
      <c r="C3830" s="9" t="s">
        <v>39</v>
      </c>
      <c r="D3830" s="9">
        <v>21</v>
      </c>
      <c r="E3830" s="9" t="s">
        <v>4896</v>
      </c>
      <c r="F3830" s="20" t="s">
        <v>4908</v>
      </c>
      <c r="G3830" t="s">
        <v>4904</v>
      </c>
      <c r="H3830" t="str">
        <f>VLOOKUP(E3830,suppliers!$A$2:$B$18,2,)</f>
        <v>OTHER</v>
      </c>
      <c r="I3830" t="str">
        <f>VLOOKUP(C3830,Table_items[],2,FALSE)</f>
        <v>Cilostazol Bernofarm</v>
      </c>
      <c r="J3830" t="str">
        <f>VLOOKUP(C3830,Table_items[],3,FALSE)</f>
        <v>Obat Sakit Kepala &amp; Demam</v>
      </c>
      <c r="K3830" s="23">
        <f>VLOOKUP(C3830,Table_items[],4,FALSE)</f>
        <v>45450</v>
      </c>
      <c r="L3830" s="23">
        <f>VLOOKUP(C3830,Table_items[],5,FALSE)</f>
        <v>46223</v>
      </c>
    </row>
    <row r="3831" spans="1:12" s="23" customFormat="1" x14ac:dyDescent="0.2">
      <c r="A3831" s="11" t="s">
        <v>4152</v>
      </c>
      <c r="B3831" s="28">
        <v>44447</v>
      </c>
      <c r="C3831" s="13" t="s">
        <v>37</v>
      </c>
      <c r="D3831" s="13">
        <v>58</v>
      </c>
      <c r="E3831" s="9" t="s">
        <v>4896</v>
      </c>
      <c r="F3831" s="20" t="s">
        <v>4908</v>
      </c>
      <c r="G3831" t="s">
        <v>4904</v>
      </c>
      <c r="H3831" t="str">
        <f>VLOOKUP(E3831,suppliers!$A$2:$B$18,2,)</f>
        <v>OTHER</v>
      </c>
      <c r="I3831" t="str">
        <f>VLOOKUP(C3831,Table_items[],2,FALSE)</f>
        <v>Bodrex Extra</v>
      </c>
      <c r="J3831" t="str">
        <f>VLOOKUP(C3831,Table_items[],3,FALSE)</f>
        <v>Obat Sakit Kepala &amp; Demam</v>
      </c>
      <c r="K3831" s="23">
        <f>VLOOKUP(C3831,Table_items[],4,FALSE)</f>
        <v>50788</v>
      </c>
      <c r="L3831" s="23">
        <f>VLOOKUP(C3831,Table_items[],5,FALSE)</f>
        <v>51753</v>
      </c>
    </row>
    <row r="3832" spans="1:12" s="23" customFormat="1" x14ac:dyDescent="0.2">
      <c r="A3832" s="7" t="s">
        <v>4153</v>
      </c>
      <c r="B3832" s="27">
        <v>44447</v>
      </c>
      <c r="C3832" s="9" t="s">
        <v>36</v>
      </c>
      <c r="D3832" s="9">
        <v>10</v>
      </c>
      <c r="E3832" s="9" t="s">
        <v>4896</v>
      </c>
      <c r="F3832" s="20" t="s">
        <v>4908</v>
      </c>
      <c r="G3832" t="s">
        <v>4904</v>
      </c>
      <c r="H3832" t="str">
        <f>VLOOKUP(E3832,suppliers!$A$2:$B$18,2,)</f>
        <v>OTHER</v>
      </c>
      <c r="I3832" t="str">
        <f>VLOOKUP(C3832,Table_items[],2,FALSE)</f>
        <v>Sanmol Paracetamol</v>
      </c>
      <c r="J3832" t="str">
        <f>VLOOKUP(C3832,Table_items[],3,FALSE)</f>
        <v>Obat Sakit Kepala &amp; Demam</v>
      </c>
      <c r="K3832" s="23">
        <f>VLOOKUP(C3832,Table_items[],4,FALSE)</f>
        <v>16100</v>
      </c>
      <c r="L3832" s="23">
        <f>VLOOKUP(C3832,Table_items[],5,FALSE)</f>
        <v>16261</v>
      </c>
    </row>
    <row r="3833" spans="1:12" s="23" customFormat="1" x14ac:dyDescent="0.2">
      <c r="A3833" s="11" t="s">
        <v>4154</v>
      </c>
      <c r="B3833" s="28">
        <v>44447</v>
      </c>
      <c r="C3833" s="13" t="s">
        <v>36</v>
      </c>
      <c r="D3833" s="13">
        <v>13</v>
      </c>
      <c r="E3833" s="9" t="s">
        <v>4896</v>
      </c>
      <c r="F3833" s="20" t="s">
        <v>4908</v>
      </c>
      <c r="G3833" t="s">
        <v>4904</v>
      </c>
      <c r="H3833" t="str">
        <f>VLOOKUP(E3833,suppliers!$A$2:$B$18,2,)</f>
        <v>OTHER</v>
      </c>
      <c r="I3833" t="str">
        <f>VLOOKUP(C3833,Table_items[],2,FALSE)</f>
        <v>Sanmol Paracetamol</v>
      </c>
      <c r="J3833" t="str">
        <f>VLOOKUP(C3833,Table_items[],3,FALSE)</f>
        <v>Obat Sakit Kepala &amp; Demam</v>
      </c>
      <c r="K3833" s="23">
        <f>VLOOKUP(C3833,Table_items[],4,FALSE)</f>
        <v>16100</v>
      </c>
      <c r="L3833" s="23">
        <f>VLOOKUP(C3833,Table_items[],5,FALSE)</f>
        <v>16261</v>
      </c>
    </row>
    <row r="3834" spans="1:12" s="23" customFormat="1" x14ac:dyDescent="0.2">
      <c r="A3834" s="7" t="s">
        <v>4155</v>
      </c>
      <c r="B3834" s="27">
        <v>44447</v>
      </c>
      <c r="C3834" s="9" t="s">
        <v>36</v>
      </c>
      <c r="D3834" s="9">
        <v>28</v>
      </c>
      <c r="E3834" s="9" t="s">
        <v>4896</v>
      </c>
      <c r="F3834" s="20" t="s">
        <v>4908</v>
      </c>
      <c r="G3834" t="s">
        <v>4904</v>
      </c>
      <c r="H3834" t="str">
        <f>VLOOKUP(E3834,suppliers!$A$2:$B$18,2,)</f>
        <v>OTHER</v>
      </c>
      <c r="I3834" t="str">
        <f>VLOOKUP(C3834,Table_items[],2,FALSE)</f>
        <v>Sanmol Paracetamol</v>
      </c>
      <c r="J3834" t="str">
        <f>VLOOKUP(C3834,Table_items[],3,FALSE)</f>
        <v>Obat Sakit Kepala &amp; Demam</v>
      </c>
      <c r="K3834" s="23">
        <f>VLOOKUP(C3834,Table_items[],4,FALSE)</f>
        <v>16100</v>
      </c>
      <c r="L3834" s="23">
        <f>VLOOKUP(C3834,Table_items[],5,FALSE)</f>
        <v>16261</v>
      </c>
    </row>
    <row r="3835" spans="1:12" s="23" customFormat="1" x14ac:dyDescent="0.2">
      <c r="A3835" s="11" t="s">
        <v>4156</v>
      </c>
      <c r="B3835" s="28">
        <v>44447</v>
      </c>
      <c r="C3835" s="13" t="s">
        <v>30</v>
      </c>
      <c r="D3835" s="13">
        <v>6</v>
      </c>
      <c r="E3835" s="9" t="s">
        <v>4896</v>
      </c>
      <c r="F3835" s="20" t="s">
        <v>4908</v>
      </c>
      <c r="G3835" t="s">
        <v>4904</v>
      </c>
      <c r="H3835" t="str">
        <f>VLOOKUP(E3835,suppliers!$A$2:$B$18,2,)</f>
        <v>OTHER</v>
      </c>
      <c r="I3835" t="str">
        <f>VLOOKUP(C3835,Table_items[],2,FALSE)</f>
        <v>Koolfever</v>
      </c>
      <c r="J3835" t="str">
        <f>VLOOKUP(C3835,Table_items[],3,FALSE)</f>
        <v>Obat Sakit Kepala &amp; Demam</v>
      </c>
      <c r="K3835" s="23">
        <f>VLOOKUP(C3835,Table_items[],4,FALSE)</f>
        <v>7500</v>
      </c>
      <c r="L3835" s="23">
        <f>VLOOKUP(C3835,Table_items[],5,FALSE)</f>
        <v>7620</v>
      </c>
    </row>
    <row r="3836" spans="1:12" s="23" customFormat="1" x14ac:dyDescent="0.2">
      <c r="A3836" s="7" t="s">
        <v>4157</v>
      </c>
      <c r="B3836" s="27">
        <v>44447</v>
      </c>
      <c r="C3836" s="9" t="s">
        <v>17</v>
      </c>
      <c r="D3836" s="9">
        <v>68</v>
      </c>
      <c r="E3836" s="9" t="s">
        <v>4896</v>
      </c>
      <c r="F3836" s="20" t="s">
        <v>4908</v>
      </c>
      <c r="G3836" t="s">
        <v>4904</v>
      </c>
      <c r="H3836" t="str">
        <f>VLOOKUP(E3836,suppliers!$A$2:$B$18,2,)</f>
        <v>OTHER</v>
      </c>
      <c r="I3836" t="str">
        <f>VLOOKUP(C3836,Table_items[],2,FALSE)</f>
        <v>Vicks Inhaler 0.5 mL</v>
      </c>
      <c r="J3836" t="str">
        <f>VLOOKUP(C3836,Table_items[],3,FALSE)</f>
        <v>Obat Batuk &amp; Pilek</v>
      </c>
      <c r="K3836" s="23">
        <f>VLOOKUP(C3836,Table_items[],4,FALSE)</f>
        <v>16155</v>
      </c>
      <c r="L3836" s="23">
        <f>VLOOKUP(C3836,Table_items[],5,FALSE)</f>
        <v>16430</v>
      </c>
    </row>
    <row r="3837" spans="1:12" s="23" customFormat="1" x14ac:dyDescent="0.2">
      <c r="A3837" s="11" t="s">
        <v>4158</v>
      </c>
      <c r="B3837" s="28">
        <v>44448</v>
      </c>
      <c r="C3837" s="13" t="s">
        <v>37</v>
      </c>
      <c r="D3837" s="13">
        <v>3</v>
      </c>
      <c r="E3837" s="9" t="s">
        <v>4896</v>
      </c>
      <c r="F3837" s="20" t="s">
        <v>4908</v>
      </c>
      <c r="G3837" t="s">
        <v>4904</v>
      </c>
      <c r="H3837" t="str">
        <f>VLOOKUP(E3837,suppliers!$A$2:$B$18,2,)</f>
        <v>OTHER</v>
      </c>
      <c r="I3837" t="str">
        <f>VLOOKUP(C3837,Table_items[],2,FALSE)</f>
        <v>Bodrex Extra</v>
      </c>
      <c r="J3837" t="str">
        <f>VLOOKUP(C3837,Table_items[],3,FALSE)</f>
        <v>Obat Sakit Kepala &amp; Demam</v>
      </c>
      <c r="K3837" s="23">
        <f>VLOOKUP(C3837,Table_items[],4,FALSE)</f>
        <v>50788</v>
      </c>
      <c r="L3837" s="23">
        <f>VLOOKUP(C3837,Table_items[],5,FALSE)</f>
        <v>51753</v>
      </c>
    </row>
    <row r="3838" spans="1:12" s="23" customFormat="1" x14ac:dyDescent="0.2">
      <c r="A3838" s="7" t="s">
        <v>4159</v>
      </c>
      <c r="B3838" s="27">
        <v>44448</v>
      </c>
      <c r="C3838" s="9" t="s">
        <v>37</v>
      </c>
      <c r="D3838" s="9">
        <v>45</v>
      </c>
      <c r="E3838" s="9" t="s">
        <v>4896</v>
      </c>
      <c r="F3838" s="20" t="s">
        <v>4908</v>
      </c>
      <c r="G3838" t="s">
        <v>4904</v>
      </c>
      <c r="H3838" t="str">
        <f>VLOOKUP(E3838,suppliers!$A$2:$B$18,2,)</f>
        <v>OTHER</v>
      </c>
      <c r="I3838" t="str">
        <f>VLOOKUP(C3838,Table_items[],2,FALSE)</f>
        <v>Bodrex Extra</v>
      </c>
      <c r="J3838" t="str">
        <f>VLOOKUP(C3838,Table_items[],3,FALSE)</f>
        <v>Obat Sakit Kepala &amp; Demam</v>
      </c>
      <c r="K3838" s="23">
        <f>VLOOKUP(C3838,Table_items[],4,FALSE)</f>
        <v>50788</v>
      </c>
      <c r="L3838" s="23">
        <f>VLOOKUP(C3838,Table_items[],5,FALSE)</f>
        <v>51753</v>
      </c>
    </row>
    <row r="3839" spans="1:12" s="23" customFormat="1" x14ac:dyDescent="0.2">
      <c r="A3839" s="11" t="s">
        <v>4160</v>
      </c>
      <c r="B3839" s="28">
        <v>44448</v>
      </c>
      <c r="C3839" s="13" t="s">
        <v>9</v>
      </c>
      <c r="D3839" s="13">
        <v>45</v>
      </c>
      <c r="E3839" s="9" t="s">
        <v>4896</v>
      </c>
      <c r="F3839" s="20" t="s">
        <v>4908</v>
      </c>
      <c r="G3839" t="s">
        <v>4904</v>
      </c>
      <c r="H3839" t="str">
        <f>VLOOKUP(E3839,suppliers!$A$2:$B$18,2,)</f>
        <v>OTHER</v>
      </c>
      <c r="I3839" t="str">
        <f>VLOOKUP(C3839,Table_items[],2,FALSE)</f>
        <v>Bedak Heroxyn 150 gr</v>
      </c>
      <c r="J3839" t="str">
        <f>VLOOKUP(C3839,Table_items[],3,FALSE)</f>
        <v>Obat Alergi</v>
      </c>
      <c r="K3839" s="23">
        <f>VLOOKUP(C3839,Table_items[],4,FALSE)</f>
        <v>16950</v>
      </c>
      <c r="L3839" s="23">
        <f>VLOOKUP(C3839,Table_items[],5,FALSE)</f>
        <v>17170</v>
      </c>
    </row>
    <row r="3840" spans="1:12" s="23" customFormat="1" x14ac:dyDescent="0.2">
      <c r="A3840" s="7" t="s">
        <v>4161</v>
      </c>
      <c r="B3840" s="27">
        <v>44448</v>
      </c>
      <c r="C3840" s="9" t="s">
        <v>16</v>
      </c>
      <c r="D3840" s="9">
        <v>1</v>
      </c>
      <c r="E3840" s="9" t="s">
        <v>4896</v>
      </c>
      <c r="F3840" s="20" t="s">
        <v>4908</v>
      </c>
      <c r="G3840" t="s">
        <v>4904</v>
      </c>
      <c r="H3840" t="str">
        <f>VLOOKUP(E3840,suppliers!$A$2:$B$18,2,)</f>
        <v>OTHER</v>
      </c>
      <c r="I3840" t="str">
        <f>VLOOKUP(C3840,Table_items[],2,FALSE)</f>
        <v>Ultraflu Box Isi 25 Strip</v>
      </c>
      <c r="J3840" t="str">
        <f>VLOOKUP(C3840,Table_items[],3,FALSE)</f>
        <v>Obat Batuk &amp; Pilek</v>
      </c>
      <c r="K3840" s="23">
        <f>VLOOKUP(C3840,Table_items[],4,FALSE)</f>
        <v>72500</v>
      </c>
      <c r="L3840" s="23">
        <f>VLOOKUP(C3840,Table_items[],5,FALSE)</f>
        <v>73805</v>
      </c>
    </row>
    <row r="3841" spans="1:12" s="23" customFormat="1" x14ac:dyDescent="0.2">
      <c r="A3841" s="11" t="s">
        <v>4162</v>
      </c>
      <c r="B3841" s="28">
        <v>44448</v>
      </c>
      <c r="C3841" s="13" t="s">
        <v>11</v>
      </c>
      <c r="D3841" s="13">
        <v>5</v>
      </c>
      <c r="E3841" s="9" t="s">
        <v>4896</v>
      </c>
      <c r="F3841" s="20" t="s">
        <v>4908</v>
      </c>
      <c r="G3841" t="s">
        <v>4904</v>
      </c>
      <c r="H3841" t="str">
        <f>VLOOKUP(E3841,suppliers!$A$2:$B$18,2,)</f>
        <v>OTHER</v>
      </c>
      <c r="I3841" t="str">
        <f>VLOOKUP(C3841,Table_items[],2,FALSE)</f>
        <v>Neozep Forte 1 Strip 4 Tablet</v>
      </c>
      <c r="J3841" t="str">
        <f>VLOOKUP(C3841,Table_items[],3,FALSE)</f>
        <v>Obat Batuk &amp; Pilek</v>
      </c>
      <c r="K3841" s="23">
        <f>VLOOKUP(C3841,Table_items[],4,FALSE)</f>
        <v>2324</v>
      </c>
      <c r="L3841" s="23">
        <f>VLOOKUP(C3841,Table_items[],5,FALSE)</f>
        <v>2338</v>
      </c>
    </row>
    <row r="3842" spans="1:12" s="23" customFormat="1" x14ac:dyDescent="0.2">
      <c r="A3842" s="7" t="s">
        <v>4163</v>
      </c>
      <c r="B3842" s="27">
        <v>44449</v>
      </c>
      <c r="C3842" s="9" t="s">
        <v>37</v>
      </c>
      <c r="D3842" s="9">
        <v>81</v>
      </c>
      <c r="E3842" s="9" t="s">
        <v>4896</v>
      </c>
      <c r="F3842" s="20" t="s">
        <v>4908</v>
      </c>
      <c r="G3842" t="s">
        <v>4904</v>
      </c>
      <c r="H3842" t="str">
        <f>VLOOKUP(E3842,suppliers!$A$2:$B$18,2,)</f>
        <v>OTHER</v>
      </c>
      <c r="I3842" t="str">
        <f>VLOOKUP(C3842,Table_items[],2,FALSE)</f>
        <v>Bodrex Extra</v>
      </c>
      <c r="J3842" t="str">
        <f>VLOOKUP(C3842,Table_items[],3,FALSE)</f>
        <v>Obat Sakit Kepala &amp; Demam</v>
      </c>
      <c r="K3842" s="23">
        <f>VLOOKUP(C3842,Table_items[],4,FALSE)</f>
        <v>50788</v>
      </c>
      <c r="L3842" s="23">
        <f>VLOOKUP(C3842,Table_items[],5,FALSE)</f>
        <v>51753</v>
      </c>
    </row>
    <row r="3843" spans="1:12" s="23" customFormat="1" x14ac:dyDescent="0.2">
      <c r="A3843" s="11" t="s">
        <v>4164</v>
      </c>
      <c r="B3843" s="28">
        <v>44449</v>
      </c>
      <c r="C3843" s="13" t="s">
        <v>9</v>
      </c>
      <c r="D3843" s="13">
        <v>51</v>
      </c>
      <c r="E3843" s="9" t="s">
        <v>4896</v>
      </c>
      <c r="F3843" s="20" t="s">
        <v>4908</v>
      </c>
      <c r="G3843" t="s">
        <v>4904</v>
      </c>
      <c r="H3843" t="str">
        <f>VLOOKUP(E3843,suppliers!$A$2:$B$18,2,)</f>
        <v>OTHER</v>
      </c>
      <c r="I3843" t="str">
        <f>VLOOKUP(C3843,Table_items[],2,FALSE)</f>
        <v>Bedak Heroxyn 150 gr</v>
      </c>
      <c r="J3843" t="str">
        <f>VLOOKUP(C3843,Table_items[],3,FALSE)</f>
        <v>Obat Alergi</v>
      </c>
      <c r="K3843" s="23">
        <f>VLOOKUP(C3843,Table_items[],4,FALSE)</f>
        <v>16950</v>
      </c>
      <c r="L3843" s="23">
        <f>VLOOKUP(C3843,Table_items[],5,FALSE)</f>
        <v>17170</v>
      </c>
    </row>
    <row r="3844" spans="1:12" s="23" customFormat="1" x14ac:dyDescent="0.2">
      <c r="A3844" s="7" t="s">
        <v>4165</v>
      </c>
      <c r="B3844" s="27">
        <v>44449</v>
      </c>
      <c r="C3844" s="9" t="s">
        <v>22</v>
      </c>
      <c r="D3844" s="9">
        <v>40</v>
      </c>
      <c r="E3844" s="9" t="s">
        <v>4896</v>
      </c>
      <c r="F3844" s="20" t="s">
        <v>4908</v>
      </c>
      <c r="G3844" t="s">
        <v>4904</v>
      </c>
      <c r="H3844" t="str">
        <f>VLOOKUP(E3844,suppliers!$A$2:$B$18,2,)</f>
        <v>OTHER</v>
      </c>
      <c r="I3844" t="str">
        <f>VLOOKUP(C3844,Table_items[],2,FALSE)</f>
        <v>Candesartan Ogb Dexa</v>
      </c>
      <c r="J3844" t="str">
        <f>VLOOKUP(C3844,Table_items[],3,FALSE)</f>
        <v>Obat Hipertensi</v>
      </c>
      <c r="K3844" s="23">
        <f>VLOOKUP(C3844,Table_items[],4,FALSE)</f>
        <v>5000</v>
      </c>
      <c r="L3844" s="23">
        <f>VLOOKUP(C3844,Table_items[],5,FALSE)</f>
        <v>5095</v>
      </c>
    </row>
    <row r="3845" spans="1:12" s="23" customFormat="1" x14ac:dyDescent="0.2">
      <c r="A3845" s="11" t="s">
        <v>4166</v>
      </c>
      <c r="B3845" s="28">
        <v>44449</v>
      </c>
      <c r="C3845" s="13" t="s">
        <v>23</v>
      </c>
      <c r="D3845" s="13">
        <v>14</v>
      </c>
      <c r="E3845" s="9" t="s">
        <v>4896</v>
      </c>
      <c r="F3845" s="20" t="s">
        <v>4908</v>
      </c>
      <c r="G3845" t="s">
        <v>4904</v>
      </c>
      <c r="H3845" t="str">
        <f>VLOOKUP(E3845,suppliers!$A$2:$B$18,2,)</f>
        <v>OTHER</v>
      </c>
      <c r="I3845" t="str">
        <f>VLOOKUP(C3845,Table_items[],2,FALSE)</f>
        <v>Amlodipine Besilate</v>
      </c>
      <c r="J3845" t="str">
        <f>VLOOKUP(C3845,Table_items[],3,FALSE)</f>
        <v>Obat Hipertensi</v>
      </c>
      <c r="K3845" s="23">
        <f>VLOOKUP(C3845,Table_items[],4,FALSE)</f>
        <v>7467</v>
      </c>
      <c r="L3845" s="23">
        <f>VLOOKUP(C3845,Table_items[],5,FALSE)</f>
        <v>7504</v>
      </c>
    </row>
    <row r="3846" spans="1:12" s="23" customFormat="1" x14ac:dyDescent="0.2">
      <c r="A3846" s="7" t="s">
        <v>4167</v>
      </c>
      <c r="B3846" s="27">
        <v>44449</v>
      </c>
      <c r="C3846" s="9" t="s">
        <v>11</v>
      </c>
      <c r="D3846" s="9">
        <v>26</v>
      </c>
      <c r="E3846" s="9" t="s">
        <v>4896</v>
      </c>
      <c r="F3846" s="20" t="s">
        <v>4908</v>
      </c>
      <c r="G3846" t="s">
        <v>4904</v>
      </c>
      <c r="H3846" t="str">
        <f>VLOOKUP(E3846,suppliers!$A$2:$B$18,2,)</f>
        <v>OTHER</v>
      </c>
      <c r="I3846" t="str">
        <f>VLOOKUP(C3846,Table_items[],2,FALSE)</f>
        <v>Neozep Forte 1 Strip 4 Tablet</v>
      </c>
      <c r="J3846" t="str">
        <f>VLOOKUP(C3846,Table_items[],3,FALSE)</f>
        <v>Obat Batuk &amp; Pilek</v>
      </c>
      <c r="K3846" s="23">
        <f>VLOOKUP(C3846,Table_items[],4,FALSE)</f>
        <v>2324</v>
      </c>
      <c r="L3846" s="23">
        <f>VLOOKUP(C3846,Table_items[],5,FALSE)</f>
        <v>2338</v>
      </c>
    </row>
    <row r="3847" spans="1:12" s="23" customFormat="1" x14ac:dyDescent="0.2">
      <c r="A3847" s="11" t="s">
        <v>4168</v>
      </c>
      <c r="B3847" s="28">
        <v>44450</v>
      </c>
      <c r="C3847" s="13" t="s">
        <v>12</v>
      </c>
      <c r="D3847" s="13">
        <v>73</v>
      </c>
      <c r="E3847" s="9" t="s">
        <v>4896</v>
      </c>
      <c r="F3847" s="20" t="s">
        <v>4908</v>
      </c>
      <c r="G3847" t="s">
        <v>4904</v>
      </c>
      <c r="H3847" t="str">
        <f>VLOOKUP(E3847,suppliers!$A$2:$B$18,2,)</f>
        <v>OTHER</v>
      </c>
      <c r="I3847" t="str">
        <f>VLOOKUP(C3847,Table_items[],2,FALSE)</f>
        <v>Decolsen 1 Strip 4 Tablet</v>
      </c>
      <c r="J3847" t="str">
        <f>VLOOKUP(C3847,Table_items[],3,FALSE)</f>
        <v>Obat Batuk &amp; Pilek</v>
      </c>
      <c r="K3847" s="23">
        <f>VLOOKUP(C3847,Table_items[],4,FALSE)</f>
        <v>2886</v>
      </c>
      <c r="L3847" s="23">
        <f>VLOOKUP(C3847,Table_items[],5,FALSE)</f>
        <v>2915</v>
      </c>
    </row>
    <row r="3848" spans="1:12" s="23" customFormat="1" x14ac:dyDescent="0.2">
      <c r="A3848" s="7" t="s">
        <v>4169</v>
      </c>
      <c r="B3848" s="27">
        <v>44450</v>
      </c>
      <c r="C3848" s="9" t="s">
        <v>37</v>
      </c>
      <c r="D3848" s="9">
        <v>49</v>
      </c>
      <c r="E3848" s="9" t="s">
        <v>4896</v>
      </c>
      <c r="F3848" s="20" t="s">
        <v>4908</v>
      </c>
      <c r="G3848" t="s">
        <v>4904</v>
      </c>
      <c r="H3848" t="str">
        <f>VLOOKUP(E3848,suppliers!$A$2:$B$18,2,)</f>
        <v>OTHER</v>
      </c>
      <c r="I3848" t="str">
        <f>VLOOKUP(C3848,Table_items[],2,FALSE)</f>
        <v>Bodrex Extra</v>
      </c>
      <c r="J3848" t="str">
        <f>VLOOKUP(C3848,Table_items[],3,FALSE)</f>
        <v>Obat Sakit Kepala &amp; Demam</v>
      </c>
      <c r="K3848" s="23">
        <f>VLOOKUP(C3848,Table_items[],4,FALSE)</f>
        <v>50788</v>
      </c>
      <c r="L3848" s="23">
        <f>VLOOKUP(C3848,Table_items[],5,FALSE)</f>
        <v>51753</v>
      </c>
    </row>
    <row r="3849" spans="1:12" s="23" customFormat="1" x14ac:dyDescent="0.2">
      <c r="A3849" s="11" t="s">
        <v>4170</v>
      </c>
      <c r="B3849" s="28">
        <v>44450</v>
      </c>
      <c r="C3849" s="13" t="s">
        <v>37</v>
      </c>
      <c r="D3849" s="13">
        <v>53</v>
      </c>
      <c r="E3849" s="9" t="s">
        <v>4896</v>
      </c>
      <c r="F3849" s="20" t="s">
        <v>4908</v>
      </c>
      <c r="G3849" t="s">
        <v>4904</v>
      </c>
      <c r="H3849" t="str">
        <f>VLOOKUP(E3849,suppliers!$A$2:$B$18,2,)</f>
        <v>OTHER</v>
      </c>
      <c r="I3849" t="str">
        <f>VLOOKUP(C3849,Table_items[],2,FALSE)</f>
        <v>Bodrex Extra</v>
      </c>
      <c r="J3849" t="str">
        <f>VLOOKUP(C3849,Table_items[],3,FALSE)</f>
        <v>Obat Sakit Kepala &amp; Demam</v>
      </c>
      <c r="K3849" s="23">
        <f>VLOOKUP(C3849,Table_items[],4,FALSE)</f>
        <v>50788</v>
      </c>
      <c r="L3849" s="23">
        <f>VLOOKUP(C3849,Table_items[],5,FALSE)</f>
        <v>51753</v>
      </c>
    </row>
    <row r="3850" spans="1:12" s="23" customFormat="1" x14ac:dyDescent="0.2">
      <c r="A3850" s="7" t="s">
        <v>4171</v>
      </c>
      <c r="B3850" s="27">
        <v>44450</v>
      </c>
      <c r="C3850" s="9" t="s">
        <v>9</v>
      </c>
      <c r="D3850" s="9">
        <v>2</v>
      </c>
      <c r="E3850" s="9" t="s">
        <v>4896</v>
      </c>
      <c r="F3850" s="20" t="s">
        <v>4908</v>
      </c>
      <c r="G3850" t="s">
        <v>4904</v>
      </c>
      <c r="H3850" t="str">
        <f>VLOOKUP(E3850,suppliers!$A$2:$B$18,2,)</f>
        <v>OTHER</v>
      </c>
      <c r="I3850" t="str">
        <f>VLOOKUP(C3850,Table_items[],2,FALSE)</f>
        <v>Bedak Heroxyn 150 gr</v>
      </c>
      <c r="J3850" t="str">
        <f>VLOOKUP(C3850,Table_items[],3,FALSE)</f>
        <v>Obat Alergi</v>
      </c>
      <c r="K3850" s="23">
        <f>VLOOKUP(C3850,Table_items[],4,FALSE)</f>
        <v>16950</v>
      </c>
      <c r="L3850" s="23">
        <f>VLOOKUP(C3850,Table_items[],5,FALSE)</f>
        <v>17170</v>
      </c>
    </row>
    <row r="3851" spans="1:12" s="23" customFormat="1" x14ac:dyDescent="0.2">
      <c r="A3851" s="11" t="s">
        <v>4172</v>
      </c>
      <c r="B3851" s="28">
        <v>44450</v>
      </c>
      <c r="C3851" s="13" t="s">
        <v>36</v>
      </c>
      <c r="D3851" s="13">
        <v>2</v>
      </c>
      <c r="E3851" s="9" t="s">
        <v>4896</v>
      </c>
      <c r="F3851" s="20" t="s">
        <v>4908</v>
      </c>
      <c r="G3851" t="s">
        <v>4904</v>
      </c>
      <c r="H3851" t="str">
        <f>VLOOKUP(E3851,suppliers!$A$2:$B$18,2,)</f>
        <v>OTHER</v>
      </c>
      <c r="I3851" t="str">
        <f>VLOOKUP(C3851,Table_items[],2,FALSE)</f>
        <v>Sanmol Paracetamol</v>
      </c>
      <c r="J3851" t="str">
        <f>VLOOKUP(C3851,Table_items[],3,FALSE)</f>
        <v>Obat Sakit Kepala &amp; Demam</v>
      </c>
      <c r="K3851" s="23">
        <f>VLOOKUP(C3851,Table_items[],4,FALSE)</f>
        <v>16100</v>
      </c>
      <c r="L3851" s="23">
        <f>VLOOKUP(C3851,Table_items[],5,FALSE)</f>
        <v>16261</v>
      </c>
    </row>
    <row r="3852" spans="1:12" s="23" customFormat="1" x14ac:dyDescent="0.2">
      <c r="A3852" s="7" t="s">
        <v>4173</v>
      </c>
      <c r="B3852" s="27">
        <v>44450</v>
      </c>
      <c r="C3852" s="9" t="s">
        <v>40</v>
      </c>
      <c r="D3852" s="9">
        <v>8</v>
      </c>
      <c r="E3852" s="9" t="s">
        <v>4896</v>
      </c>
      <c r="F3852" s="20" t="s">
        <v>4908</v>
      </c>
      <c r="G3852" t="s">
        <v>4904</v>
      </c>
      <c r="H3852" t="str">
        <f>VLOOKUP(E3852,suppliers!$A$2:$B$18,2,)</f>
        <v>OTHER</v>
      </c>
      <c r="I3852" t="str">
        <f>VLOOKUP(C3852,Table_items[],2,FALSE)</f>
        <v>Paramex Tablet / Obat</v>
      </c>
      <c r="J3852" t="str">
        <f>VLOOKUP(C3852,Table_items[],3,FALSE)</f>
        <v>Obat Sakit Kepala &amp; Demam</v>
      </c>
      <c r="K3852" s="23">
        <f>VLOOKUP(C3852,Table_items[],4,FALSE)</f>
        <v>2560</v>
      </c>
      <c r="L3852" s="23">
        <f>VLOOKUP(C3852,Table_items[],5,FALSE)</f>
        <v>2586</v>
      </c>
    </row>
    <row r="3853" spans="1:12" s="23" customFormat="1" x14ac:dyDescent="0.2">
      <c r="A3853" s="11" t="s">
        <v>4174</v>
      </c>
      <c r="B3853" s="28">
        <v>44450</v>
      </c>
      <c r="C3853" s="13" t="s">
        <v>20</v>
      </c>
      <c r="D3853" s="13">
        <v>95</v>
      </c>
      <c r="E3853" s="9" t="s">
        <v>4896</v>
      </c>
      <c r="F3853" s="20" t="s">
        <v>4908</v>
      </c>
      <c r="G3853" t="s">
        <v>4904</v>
      </c>
      <c r="H3853" t="str">
        <f>VLOOKUP(E3853,suppliers!$A$2:$B$18,2,)</f>
        <v>OTHER</v>
      </c>
      <c r="I3853" t="str">
        <f>VLOOKUP(C3853,Table_items[],2,FALSE)</f>
        <v>Carditens</v>
      </c>
      <c r="J3853" t="str">
        <f>VLOOKUP(C3853,Table_items[],3,FALSE)</f>
        <v>Obat Hipertensi</v>
      </c>
      <c r="K3853" s="23">
        <f>VLOOKUP(C3853,Table_items[],4,FALSE)</f>
        <v>100000</v>
      </c>
      <c r="L3853" s="23">
        <f>VLOOKUP(C3853,Table_items[],5,FALSE)</f>
        <v>100900</v>
      </c>
    </row>
    <row r="3854" spans="1:12" s="23" customFormat="1" x14ac:dyDescent="0.2">
      <c r="A3854" s="7" t="s">
        <v>4175</v>
      </c>
      <c r="B3854" s="27">
        <v>44450</v>
      </c>
      <c r="C3854" s="9" t="s">
        <v>11</v>
      </c>
      <c r="D3854" s="9">
        <v>11</v>
      </c>
      <c r="E3854" s="9" t="s">
        <v>4896</v>
      </c>
      <c r="F3854" s="20" t="s">
        <v>4908</v>
      </c>
      <c r="G3854" t="s">
        <v>4904</v>
      </c>
      <c r="H3854" t="str">
        <f>VLOOKUP(E3854,suppliers!$A$2:$B$18,2,)</f>
        <v>OTHER</v>
      </c>
      <c r="I3854" t="str">
        <f>VLOOKUP(C3854,Table_items[],2,FALSE)</f>
        <v>Neozep Forte 1 Strip 4 Tablet</v>
      </c>
      <c r="J3854" t="str">
        <f>VLOOKUP(C3854,Table_items[],3,FALSE)</f>
        <v>Obat Batuk &amp; Pilek</v>
      </c>
      <c r="K3854" s="23">
        <f>VLOOKUP(C3854,Table_items[],4,FALSE)</f>
        <v>2324</v>
      </c>
      <c r="L3854" s="23">
        <f>VLOOKUP(C3854,Table_items[],5,FALSE)</f>
        <v>2338</v>
      </c>
    </row>
    <row r="3855" spans="1:12" s="23" customFormat="1" x14ac:dyDescent="0.2">
      <c r="A3855" s="11" t="s">
        <v>4176</v>
      </c>
      <c r="B3855" s="28">
        <v>44450</v>
      </c>
      <c r="C3855" s="13" t="s">
        <v>21</v>
      </c>
      <c r="D3855" s="13">
        <v>53</v>
      </c>
      <c r="E3855" s="9" t="s">
        <v>4896</v>
      </c>
      <c r="F3855" s="20" t="s">
        <v>4908</v>
      </c>
      <c r="G3855" t="s">
        <v>4904</v>
      </c>
      <c r="H3855" t="str">
        <f>VLOOKUP(E3855,suppliers!$A$2:$B$18,2,)</f>
        <v>OTHER</v>
      </c>
      <c r="I3855" t="str">
        <f>VLOOKUP(C3855,Table_items[],2,FALSE)</f>
        <v>Concor 5MG Strip 10</v>
      </c>
      <c r="J3855" t="str">
        <f>VLOOKUP(C3855,Table_items[],3,FALSE)</f>
        <v>Obat Hipertensi</v>
      </c>
      <c r="K3855" s="23">
        <f>VLOOKUP(C3855,Table_items[],4,FALSE)</f>
        <v>102000</v>
      </c>
      <c r="L3855" s="23">
        <f>VLOOKUP(C3855,Table_items[],5,FALSE)</f>
        <v>103632</v>
      </c>
    </row>
    <row r="3856" spans="1:12" s="23" customFormat="1" x14ac:dyDescent="0.2">
      <c r="A3856" s="7" t="s">
        <v>4177</v>
      </c>
      <c r="B3856" s="27">
        <v>44451</v>
      </c>
      <c r="C3856" s="9" t="s">
        <v>12</v>
      </c>
      <c r="D3856" s="9">
        <v>22</v>
      </c>
      <c r="E3856" s="9" t="s">
        <v>4896</v>
      </c>
      <c r="F3856" s="20" t="s">
        <v>4908</v>
      </c>
      <c r="G3856" t="s">
        <v>4904</v>
      </c>
      <c r="H3856" t="str">
        <f>VLOOKUP(E3856,suppliers!$A$2:$B$18,2,)</f>
        <v>OTHER</v>
      </c>
      <c r="I3856" t="str">
        <f>VLOOKUP(C3856,Table_items[],2,FALSE)</f>
        <v>Decolsen 1 Strip 4 Tablet</v>
      </c>
      <c r="J3856" t="str">
        <f>VLOOKUP(C3856,Table_items[],3,FALSE)</f>
        <v>Obat Batuk &amp; Pilek</v>
      </c>
      <c r="K3856" s="23">
        <f>VLOOKUP(C3856,Table_items[],4,FALSE)</f>
        <v>2886</v>
      </c>
      <c r="L3856" s="23">
        <f>VLOOKUP(C3856,Table_items[],5,FALSE)</f>
        <v>2915</v>
      </c>
    </row>
    <row r="3857" spans="1:12" s="23" customFormat="1" x14ac:dyDescent="0.2">
      <c r="A3857" s="11" t="s">
        <v>4178</v>
      </c>
      <c r="B3857" s="28">
        <v>44451</v>
      </c>
      <c r="C3857" s="13" t="s">
        <v>9</v>
      </c>
      <c r="D3857" s="13">
        <v>39</v>
      </c>
      <c r="E3857" s="9" t="s">
        <v>4896</v>
      </c>
      <c r="F3857" s="20" t="s">
        <v>4908</v>
      </c>
      <c r="G3857" t="s">
        <v>4904</v>
      </c>
      <c r="H3857" t="str">
        <f>VLOOKUP(E3857,suppliers!$A$2:$B$18,2,)</f>
        <v>OTHER</v>
      </c>
      <c r="I3857" t="str">
        <f>VLOOKUP(C3857,Table_items[],2,FALSE)</f>
        <v>Bedak Heroxyn 150 gr</v>
      </c>
      <c r="J3857" t="str">
        <f>VLOOKUP(C3857,Table_items[],3,FALSE)</f>
        <v>Obat Alergi</v>
      </c>
      <c r="K3857" s="23">
        <f>VLOOKUP(C3857,Table_items[],4,FALSE)</f>
        <v>16950</v>
      </c>
      <c r="L3857" s="23">
        <f>VLOOKUP(C3857,Table_items[],5,FALSE)</f>
        <v>17170</v>
      </c>
    </row>
    <row r="3858" spans="1:12" s="23" customFormat="1" x14ac:dyDescent="0.2">
      <c r="A3858" s="7" t="s">
        <v>4179</v>
      </c>
      <c r="B3858" s="27">
        <v>44451</v>
      </c>
      <c r="C3858" s="9" t="s">
        <v>24</v>
      </c>
      <c r="D3858" s="9">
        <v>51</v>
      </c>
      <c r="E3858" s="9" t="s">
        <v>4896</v>
      </c>
      <c r="F3858" s="20" t="s">
        <v>4908</v>
      </c>
      <c r="G3858" t="s">
        <v>4904</v>
      </c>
      <c r="H3858" t="str">
        <f>VLOOKUP(E3858,suppliers!$A$2:$B$18,2,)</f>
        <v>OTHER</v>
      </c>
      <c r="I3858" t="str">
        <f>VLOOKUP(C3858,Table_items[],2,FALSE)</f>
        <v>Irbesartan</v>
      </c>
      <c r="J3858" t="str">
        <f>VLOOKUP(C3858,Table_items[],3,FALSE)</f>
        <v>Obat Hipertensi</v>
      </c>
      <c r="K3858" s="23">
        <f>VLOOKUP(C3858,Table_items[],4,FALSE)</f>
        <v>108794</v>
      </c>
      <c r="L3858" s="23">
        <f>VLOOKUP(C3858,Table_items[],5,FALSE)</f>
        <v>109447</v>
      </c>
    </row>
    <row r="3859" spans="1:12" s="23" customFormat="1" x14ac:dyDescent="0.2">
      <c r="A3859" s="11" t="s">
        <v>4180</v>
      </c>
      <c r="B3859" s="28">
        <v>44451</v>
      </c>
      <c r="C3859" s="13" t="s">
        <v>24</v>
      </c>
      <c r="D3859" s="13">
        <v>1</v>
      </c>
      <c r="E3859" s="9" t="s">
        <v>4896</v>
      </c>
      <c r="F3859" s="20" t="s">
        <v>4908</v>
      </c>
      <c r="G3859" t="s">
        <v>4904</v>
      </c>
      <c r="H3859" t="str">
        <f>VLOOKUP(E3859,suppliers!$A$2:$B$18,2,)</f>
        <v>OTHER</v>
      </c>
      <c r="I3859" t="str">
        <f>VLOOKUP(C3859,Table_items[],2,FALSE)</f>
        <v>Irbesartan</v>
      </c>
      <c r="J3859" t="str">
        <f>VLOOKUP(C3859,Table_items[],3,FALSE)</f>
        <v>Obat Hipertensi</v>
      </c>
      <c r="K3859" s="23">
        <f>VLOOKUP(C3859,Table_items[],4,FALSE)</f>
        <v>108794</v>
      </c>
      <c r="L3859" s="23">
        <f>VLOOKUP(C3859,Table_items[],5,FALSE)</f>
        <v>109447</v>
      </c>
    </row>
    <row r="3860" spans="1:12" s="23" customFormat="1" x14ac:dyDescent="0.2">
      <c r="A3860" s="7" t="s">
        <v>4181</v>
      </c>
      <c r="B3860" s="27">
        <v>44451</v>
      </c>
      <c r="C3860" s="9" t="s">
        <v>36</v>
      </c>
      <c r="D3860" s="9">
        <v>20</v>
      </c>
      <c r="E3860" s="9" t="s">
        <v>4896</v>
      </c>
      <c r="F3860" s="20" t="s">
        <v>4908</v>
      </c>
      <c r="G3860" t="s">
        <v>4904</v>
      </c>
      <c r="H3860" t="str">
        <f>VLOOKUP(E3860,suppliers!$A$2:$B$18,2,)</f>
        <v>OTHER</v>
      </c>
      <c r="I3860" t="str">
        <f>VLOOKUP(C3860,Table_items[],2,FALSE)</f>
        <v>Sanmol Paracetamol</v>
      </c>
      <c r="J3860" t="str">
        <f>VLOOKUP(C3860,Table_items[],3,FALSE)</f>
        <v>Obat Sakit Kepala &amp; Demam</v>
      </c>
      <c r="K3860" s="23">
        <f>VLOOKUP(C3860,Table_items[],4,FALSE)</f>
        <v>16100</v>
      </c>
      <c r="L3860" s="23">
        <f>VLOOKUP(C3860,Table_items[],5,FALSE)</f>
        <v>16261</v>
      </c>
    </row>
    <row r="3861" spans="1:12" s="23" customFormat="1" x14ac:dyDescent="0.2">
      <c r="A3861" s="11" t="s">
        <v>4182</v>
      </c>
      <c r="B3861" s="28">
        <v>44451</v>
      </c>
      <c r="C3861" s="13" t="s">
        <v>36</v>
      </c>
      <c r="D3861" s="13">
        <v>124</v>
      </c>
      <c r="E3861" s="9" t="s">
        <v>4896</v>
      </c>
      <c r="F3861" s="20" t="s">
        <v>4908</v>
      </c>
      <c r="G3861" t="s">
        <v>4904</v>
      </c>
      <c r="H3861" t="str">
        <f>VLOOKUP(E3861,suppliers!$A$2:$B$18,2,)</f>
        <v>OTHER</v>
      </c>
      <c r="I3861" t="str">
        <f>VLOOKUP(C3861,Table_items[],2,FALSE)</f>
        <v>Sanmol Paracetamol</v>
      </c>
      <c r="J3861" t="str">
        <f>VLOOKUP(C3861,Table_items[],3,FALSE)</f>
        <v>Obat Sakit Kepala &amp; Demam</v>
      </c>
      <c r="K3861" s="23">
        <f>VLOOKUP(C3861,Table_items[],4,FALSE)</f>
        <v>16100</v>
      </c>
      <c r="L3861" s="23">
        <f>VLOOKUP(C3861,Table_items[],5,FALSE)</f>
        <v>16261</v>
      </c>
    </row>
    <row r="3862" spans="1:12" s="23" customFormat="1" x14ac:dyDescent="0.2">
      <c r="A3862" s="7" t="s">
        <v>4183</v>
      </c>
      <c r="B3862" s="27">
        <v>44451</v>
      </c>
      <c r="C3862" s="9" t="s">
        <v>40</v>
      </c>
      <c r="D3862" s="9">
        <v>27</v>
      </c>
      <c r="E3862" s="9" t="s">
        <v>4896</v>
      </c>
      <c r="F3862" s="20" t="s">
        <v>4908</v>
      </c>
      <c r="G3862" t="s">
        <v>4904</v>
      </c>
      <c r="H3862" t="str">
        <f>VLOOKUP(E3862,suppliers!$A$2:$B$18,2,)</f>
        <v>OTHER</v>
      </c>
      <c r="I3862" t="str">
        <f>VLOOKUP(C3862,Table_items[],2,FALSE)</f>
        <v>Paramex Tablet / Obat</v>
      </c>
      <c r="J3862" t="str">
        <f>VLOOKUP(C3862,Table_items[],3,FALSE)</f>
        <v>Obat Sakit Kepala &amp; Demam</v>
      </c>
      <c r="K3862" s="23">
        <f>VLOOKUP(C3862,Table_items[],4,FALSE)</f>
        <v>2560</v>
      </c>
      <c r="L3862" s="23">
        <f>VLOOKUP(C3862,Table_items[],5,FALSE)</f>
        <v>2586</v>
      </c>
    </row>
    <row r="3863" spans="1:12" s="23" customFormat="1" x14ac:dyDescent="0.2">
      <c r="A3863" s="11" t="s">
        <v>4184</v>
      </c>
      <c r="B3863" s="28">
        <v>44451</v>
      </c>
      <c r="C3863" s="13" t="s">
        <v>20</v>
      </c>
      <c r="D3863" s="13">
        <v>177</v>
      </c>
      <c r="E3863" s="9" t="s">
        <v>4896</v>
      </c>
      <c r="F3863" s="20" t="s">
        <v>4908</v>
      </c>
      <c r="G3863" t="s">
        <v>4904</v>
      </c>
      <c r="H3863" t="str">
        <f>VLOOKUP(E3863,suppliers!$A$2:$B$18,2,)</f>
        <v>OTHER</v>
      </c>
      <c r="I3863" t="str">
        <f>VLOOKUP(C3863,Table_items[],2,FALSE)</f>
        <v>Carditens</v>
      </c>
      <c r="J3863" t="str">
        <f>VLOOKUP(C3863,Table_items[],3,FALSE)</f>
        <v>Obat Hipertensi</v>
      </c>
      <c r="K3863" s="23">
        <f>VLOOKUP(C3863,Table_items[],4,FALSE)</f>
        <v>100000</v>
      </c>
      <c r="L3863" s="23">
        <f>VLOOKUP(C3863,Table_items[],5,FALSE)</f>
        <v>100900</v>
      </c>
    </row>
    <row r="3864" spans="1:12" s="23" customFormat="1" x14ac:dyDescent="0.2">
      <c r="A3864" s="7" t="s">
        <v>4185</v>
      </c>
      <c r="B3864" s="27">
        <v>44451</v>
      </c>
      <c r="C3864" s="9" t="s">
        <v>8</v>
      </c>
      <c r="D3864" s="9">
        <v>24</v>
      </c>
      <c r="E3864" s="9" t="s">
        <v>4896</v>
      </c>
      <c r="F3864" s="20" t="s">
        <v>4908</v>
      </c>
      <c r="G3864" t="s">
        <v>4904</v>
      </c>
      <c r="H3864" t="str">
        <f>VLOOKUP(E3864,suppliers!$A$2:$B$18,2,)</f>
        <v>OTHER</v>
      </c>
      <c r="I3864" t="str">
        <f>VLOOKUP(C3864,Table_items[],2,FALSE)</f>
        <v>Bisoprolol Ogb Dexa</v>
      </c>
      <c r="J3864" t="str">
        <f>VLOOKUP(C3864,Table_items[],3,FALSE)</f>
        <v>Obat Alergi</v>
      </c>
      <c r="K3864" s="23">
        <f>VLOOKUP(C3864,Table_items[],4,FALSE)</f>
        <v>10000</v>
      </c>
      <c r="L3864" s="23">
        <f>VLOOKUP(C3864,Table_items[],5,FALSE)</f>
        <v>10180</v>
      </c>
    </row>
    <row r="3865" spans="1:12" s="23" customFormat="1" x14ac:dyDescent="0.2">
      <c r="A3865" s="11" t="s">
        <v>4186</v>
      </c>
      <c r="B3865" s="28">
        <v>44452</v>
      </c>
      <c r="C3865" s="13" t="s">
        <v>37</v>
      </c>
      <c r="D3865" s="13">
        <v>16</v>
      </c>
      <c r="E3865" s="9" t="s">
        <v>4896</v>
      </c>
      <c r="F3865" s="20" t="s">
        <v>4908</v>
      </c>
      <c r="G3865" t="s">
        <v>4904</v>
      </c>
      <c r="H3865" t="str">
        <f>VLOOKUP(E3865,suppliers!$A$2:$B$18,2,)</f>
        <v>OTHER</v>
      </c>
      <c r="I3865" t="str">
        <f>VLOOKUP(C3865,Table_items[],2,FALSE)</f>
        <v>Bodrex Extra</v>
      </c>
      <c r="J3865" t="str">
        <f>VLOOKUP(C3865,Table_items[],3,FALSE)</f>
        <v>Obat Sakit Kepala &amp; Demam</v>
      </c>
      <c r="K3865" s="23">
        <f>VLOOKUP(C3865,Table_items[],4,FALSE)</f>
        <v>50788</v>
      </c>
      <c r="L3865" s="23">
        <f>VLOOKUP(C3865,Table_items[],5,FALSE)</f>
        <v>51753</v>
      </c>
    </row>
    <row r="3866" spans="1:12" s="23" customFormat="1" x14ac:dyDescent="0.2">
      <c r="A3866" s="7" t="s">
        <v>4187</v>
      </c>
      <c r="B3866" s="27">
        <v>44452</v>
      </c>
      <c r="C3866" s="9" t="s">
        <v>9</v>
      </c>
      <c r="D3866" s="9">
        <v>23</v>
      </c>
      <c r="E3866" s="9" t="s">
        <v>4896</v>
      </c>
      <c r="F3866" s="20" t="s">
        <v>4908</v>
      </c>
      <c r="G3866" t="s">
        <v>4904</v>
      </c>
      <c r="H3866" t="str">
        <f>VLOOKUP(E3866,suppliers!$A$2:$B$18,2,)</f>
        <v>OTHER</v>
      </c>
      <c r="I3866" t="str">
        <f>VLOOKUP(C3866,Table_items[],2,FALSE)</f>
        <v>Bedak Heroxyn 150 gr</v>
      </c>
      <c r="J3866" t="str">
        <f>VLOOKUP(C3866,Table_items[],3,FALSE)</f>
        <v>Obat Alergi</v>
      </c>
      <c r="K3866" s="23">
        <f>VLOOKUP(C3866,Table_items[],4,FALSE)</f>
        <v>16950</v>
      </c>
      <c r="L3866" s="23">
        <f>VLOOKUP(C3866,Table_items[],5,FALSE)</f>
        <v>17170</v>
      </c>
    </row>
    <row r="3867" spans="1:12" s="23" customFormat="1" x14ac:dyDescent="0.2">
      <c r="A3867" s="11" t="s">
        <v>4188</v>
      </c>
      <c r="B3867" s="28">
        <v>44452</v>
      </c>
      <c r="C3867" s="13" t="s">
        <v>9</v>
      </c>
      <c r="D3867" s="13">
        <v>11</v>
      </c>
      <c r="E3867" s="9" t="s">
        <v>4896</v>
      </c>
      <c r="F3867" s="20" t="s">
        <v>4908</v>
      </c>
      <c r="G3867" t="s">
        <v>4904</v>
      </c>
      <c r="H3867" t="str">
        <f>VLOOKUP(E3867,suppliers!$A$2:$B$18,2,)</f>
        <v>OTHER</v>
      </c>
      <c r="I3867" t="str">
        <f>VLOOKUP(C3867,Table_items[],2,FALSE)</f>
        <v>Bedak Heroxyn 150 gr</v>
      </c>
      <c r="J3867" t="str">
        <f>VLOOKUP(C3867,Table_items[],3,FALSE)</f>
        <v>Obat Alergi</v>
      </c>
      <c r="K3867" s="23">
        <f>VLOOKUP(C3867,Table_items[],4,FALSE)</f>
        <v>16950</v>
      </c>
      <c r="L3867" s="23">
        <f>VLOOKUP(C3867,Table_items[],5,FALSE)</f>
        <v>17170</v>
      </c>
    </row>
    <row r="3868" spans="1:12" s="23" customFormat="1" x14ac:dyDescent="0.2">
      <c r="A3868" s="7" t="s">
        <v>4189</v>
      </c>
      <c r="B3868" s="27">
        <v>44452</v>
      </c>
      <c r="C3868" s="9" t="s">
        <v>9</v>
      </c>
      <c r="D3868" s="9">
        <v>60</v>
      </c>
      <c r="E3868" s="9" t="s">
        <v>4896</v>
      </c>
      <c r="F3868" s="20" t="s">
        <v>4908</v>
      </c>
      <c r="G3868" t="s">
        <v>4904</v>
      </c>
      <c r="H3868" t="str">
        <f>VLOOKUP(E3868,suppliers!$A$2:$B$18,2,)</f>
        <v>OTHER</v>
      </c>
      <c r="I3868" t="str">
        <f>VLOOKUP(C3868,Table_items[],2,FALSE)</f>
        <v>Bedak Heroxyn 150 gr</v>
      </c>
      <c r="J3868" t="str">
        <f>VLOOKUP(C3868,Table_items[],3,FALSE)</f>
        <v>Obat Alergi</v>
      </c>
      <c r="K3868" s="23">
        <f>VLOOKUP(C3868,Table_items[],4,FALSE)</f>
        <v>16950</v>
      </c>
      <c r="L3868" s="23">
        <f>VLOOKUP(C3868,Table_items[],5,FALSE)</f>
        <v>17170</v>
      </c>
    </row>
    <row r="3869" spans="1:12" s="23" customFormat="1" x14ac:dyDescent="0.2">
      <c r="A3869" s="11" t="s">
        <v>4190</v>
      </c>
      <c r="B3869" s="28">
        <v>44452</v>
      </c>
      <c r="C3869" s="13" t="s">
        <v>24</v>
      </c>
      <c r="D3869" s="13">
        <v>13</v>
      </c>
      <c r="E3869" s="9" t="s">
        <v>4896</v>
      </c>
      <c r="F3869" s="20" t="s">
        <v>4908</v>
      </c>
      <c r="G3869" t="s">
        <v>4904</v>
      </c>
      <c r="H3869" t="str">
        <f>VLOOKUP(E3869,suppliers!$A$2:$B$18,2,)</f>
        <v>OTHER</v>
      </c>
      <c r="I3869" t="str">
        <f>VLOOKUP(C3869,Table_items[],2,FALSE)</f>
        <v>Irbesartan</v>
      </c>
      <c r="J3869" t="str">
        <f>VLOOKUP(C3869,Table_items[],3,FALSE)</f>
        <v>Obat Hipertensi</v>
      </c>
      <c r="K3869" s="23">
        <f>VLOOKUP(C3869,Table_items[],4,FALSE)</f>
        <v>108794</v>
      </c>
      <c r="L3869" s="23">
        <f>VLOOKUP(C3869,Table_items[],5,FALSE)</f>
        <v>109447</v>
      </c>
    </row>
    <row r="3870" spans="1:12" s="23" customFormat="1" x14ac:dyDescent="0.2">
      <c r="A3870" s="7" t="s">
        <v>4191</v>
      </c>
      <c r="B3870" s="27">
        <v>44452</v>
      </c>
      <c r="C3870" s="9" t="s">
        <v>24</v>
      </c>
      <c r="D3870" s="9">
        <v>33</v>
      </c>
      <c r="E3870" s="9" t="s">
        <v>4896</v>
      </c>
      <c r="F3870" s="20" t="s">
        <v>4908</v>
      </c>
      <c r="G3870" t="s">
        <v>4904</v>
      </c>
      <c r="H3870" t="str">
        <f>VLOOKUP(E3870,suppliers!$A$2:$B$18,2,)</f>
        <v>OTHER</v>
      </c>
      <c r="I3870" t="str">
        <f>VLOOKUP(C3870,Table_items[],2,FALSE)</f>
        <v>Irbesartan</v>
      </c>
      <c r="J3870" t="str">
        <f>VLOOKUP(C3870,Table_items[],3,FALSE)</f>
        <v>Obat Hipertensi</v>
      </c>
      <c r="K3870" s="23">
        <f>VLOOKUP(C3870,Table_items[],4,FALSE)</f>
        <v>108794</v>
      </c>
      <c r="L3870" s="23">
        <f>VLOOKUP(C3870,Table_items[],5,FALSE)</f>
        <v>109447</v>
      </c>
    </row>
    <row r="3871" spans="1:12" s="23" customFormat="1" x14ac:dyDescent="0.2">
      <c r="A3871" s="11" t="s">
        <v>4192</v>
      </c>
      <c r="B3871" s="28">
        <v>44453</v>
      </c>
      <c r="C3871" s="13" t="s">
        <v>12</v>
      </c>
      <c r="D3871" s="13">
        <v>2</v>
      </c>
      <c r="E3871" s="9" t="s">
        <v>4896</v>
      </c>
      <c r="F3871" s="20" t="s">
        <v>4908</v>
      </c>
      <c r="G3871" t="s">
        <v>4904</v>
      </c>
      <c r="H3871" t="str">
        <f>VLOOKUP(E3871,suppliers!$A$2:$B$18,2,)</f>
        <v>OTHER</v>
      </c>
      <c r="I3871" t="str">
        <f>VLOOKUP(C3871,Table_items[],2,FALSE)</f>
        <v>Decolsen 1 Strip 4 Tablet</v>
      </c>
      <c r="J3871" t="str">
        <f>VLOOKUP(C3871,Table_items[],3,FALSE)</f>
        <v>Obat Batuk &amp; Pilek</v>
      </c>
      <c r="K3871" s="23">
        <f>VLOOKUP(C3871,Table_items[],4,FALSE)</f>
        <v>2886</v>
      </c>
      <c r="L3871" s="23">
        <f>VLOOKUP(C3871,Table_items[],5,FALSE)</f>
        <v>2915</v>
      </c>
    </row>
    <row r="3872" spans="1:12" s="23" customFormat="1" x14ac:dyDescent="0.2">
      <c r="A3872" s="7" t="s">
        <v>4193</v>
      </c>
      <c r="B3872" s="27">
        <v>44453</v>
      </c>
      <c r="C3872" s="9" t="s">
        <v>37</v>
      </c>
      <c r="D3872" s="9">
        <v>19</v>
      </c>
      <c r="E3872" s="9" t="s">
        <v>4896</v>
      </c>
      <c r="F3872" s="20" t="s">
        <v>4908</v>
      </c>
      <c r="G3872" t="s">
        <v>4904</v>
      </c>
      <c r="H3872" t="str">
        <f>VLOOKUP(E3872,suppliers!$A$2:$B$18,2,)</f>
        <v>OTHER</v>
      </c>
      <c r="I3872" t="str">
        <f>VLOOKUP(C3872,Table_items[],2,FALSE)</f>
        <v>Bodrex Extra</v>
      </c>
      <c r="J3872" t="str">
        <f>VLOOKUP(C3872,Table_items[],3,FALSE)</f>
        <v>Obat Sakit Kepala &amp; Demam</v>
      </c>
      <c r="K3872" s="23">
        <f>VLOOKUP(C3872,Table_items[],4,FALSE)</f>
        <v>50788</v>
      </c>
      <c r="L3872" s="23">
        <f>VLOOKUP(C3872,Table_items[],5,FALSE)</f>
        <v>51753</v>
      </c>
    </row>
    <row r="3873" spans="1:12" s="23" customFormat="1" x14ac:dyDescent="0.2">
      <c r="A3873" s="11" t="s">
        <v>4194</v>
      </c>
      <c r="B3873" s="28">
        <v>44453</v>
      </c>
      <c r="C3873" s="13" t="s">
        <v>9</v>
      </c>
      <c r="D3873" s="13">
        <v>6</v>
      </c>
      <c r="E3873" s="9" t="s">
        <v>4896</v>
      </c>
      <c r="F3873" s="20" t="s">
        <v>4908</v>
      </c>
      <c r="G3873" t="s">
        <v>4904</v>
      </c>
      <c r="H3873" t="str">
        <f>VLOOKUP(E3873,suppliers!$A$2:$B$18,2,)</f>
        <v>OTHER</v>
      </c>
      <c r="I3873" t="str">
        <f>VLOOKUP(C3873,Table_items[],2,FALSE)</f>
        <v>Bedak Heroxyn 150 gr</v>
      </c>
      <c r="J3873" t="str">
        <f>VLOOKUP(C3873,Table_items[],3,FALSE)</f>
        <v>Obat Alergi</v>
      </c>
      <c r="K3873" s="23">
        <f>VLOOKUP(C3873,Table_items[],4,FALSE)</f>
        <v>16950</v>
      </c>
      <c r="L3873" s="23">
        <f>VLOOKUP(C3873,Table_items[],5,FALSE)</f>
        <v>17170</v>
      </c>
    </row>
    <row r="3874" spans="1:12" s="23" customFormat="1" x14ac:dyDescent="0.2">
      <c r="A3874" s="7" t="s">
        <v>4195</v>
      </c>
      <c r="B3874" s="27">
        <v>44453</v>
      </c>
      <c r="C3874" s="9" t="s">
        <v>9</v>
      </c>
      <c r="D3874" s="9">
        <v>28</v>
      </c>
      <c r="E3874" s="9" t="s">
        <v>4896</v>
      </c>
      <c r="F3874" s="20" t="s">
        <v>4908</v>
      </c>
      <c r="G3874" t="s">
        <v>4904</v>
      </c>
      <c r="H3874" t="str">
        <f>VLOOKUP(E3874,suppliers!$A$2:$B$18,2,)</f>
        <v>OTHER</v>
      </c>
      <c r="I3874" t="str">
        <f>VLOOKUP(C3874,Table_items[],2,FALSE)</f>
        <v>Bedak Heroxyn 150 gr</v>
      </c>
      <c r="J3874" t="str">
        <f>VLOOKUP(C3874,Table_items[],3,FALSE)</f>
        <v>Obat Alergi</v>
      </c>
      <c r="K3874" s="23">
        <f>VLOOKUP(C3874,Table_items[],4,FALSE)</f>
        <v>16950</v>
      </c>
      <c r="L3874" s="23">
        <f>VLOOKUP(C3874,Table_items[],5,FALSE)</f>
        <v>17170</v>
      </c>
    </row>
    <row r="3875" spans="1:12" s="23" customFormat="1" x14ac:dyDescent="0.2">
      <c r="A3875" s="11" t="s">
        <v>4196</v>
      </c>
      <c r="B3875" s="28">
        <v>44453</v>
      </c>
      <c r="C3875" s="13" t="s">
        <v>24</v>
      </c>
      <c r="D3875" s="13">
        <v>46</v>
      </c>
      <c r="E3875" s="9" t="s">
        <v>4896</v>
      </c>
      <c r="F3875" s="20" t="s">
        <v>4908</v>
      </c>
      <c r="G3875" t="s">
        <v>4904</v>
      </c>
      <c r="H3875" t="str">
        <f>VLOOKUP(E3875,suppliers!$A$2:$B$18,2,)</f>
        <v>OTHER</v>
      </c>
      <c r="I3875" t="str">
        <f>VLOOKUP(C3875,Table_items[],2,FALSE)</f>
        <v>Irbesartan</v>
      </c>
      <c r="J3875" t="str">
        <f>VLOOKUP(C3875,Table_items[],3,FALSE)</f>
        <v>Obat Hipertensi</v>
      </c>
      <c r="K3875" s="23">
        <f>VLOOKUP(C3875,Table_items[],4,FALSE)</f>
        <v>108794</v>
      </c>
      <c r="L3875" s="23">
        <f>VLOOKUP(C3875,Table_items[],5,FALSE)</f>
        <v>109447</v>
      </c>
    </row>
    <row r="3876" spans="1:12" s="23" customFormat="1" x14ac:dyDescent="0.2">
      <c r="A3876" s="7" t="s">
        <v>4197</v>
      </c>
      <c r="B3876" s="27">
        <v>44453</v>
      </c>
      <c r="C3876" s="9" t="s">
        <v>24</v>
      </c>
      <c r="D3876" s="9">
        <v>52</v>
      </c>
      <c r="E3876" s="9" t="s">
        <v>4896</v>
      </c>
      <c r="F3876" s="20" t="s">
        <v>4908</v>
      </c>
      <c r="G3876" t="s">
        <v>4904</v>
      </c>
      <c r="H3876" t="str">
        <f>VLOOKUP(E3876,suppliers!$A$2:$B$18,2,)</f>
        <v>OTHER</v>
      </c>
      <c r="I3876" t="str">
        <f>VLOOKUP(C3876,Table_items[],2,FALSE)</f>
        <v>Irbesartan</v>
      </c>
      <c r="J3876" t="str">
        <f>VLOOKUP(C3876,Table_items[],3,FALSE)</f>
        <v>Obat Hipertensi</v>
      </c>
      <c r="K3876" s="23">
        <f>VLOOKUP(C3876,Table_items[],4,FALSE)</f>
        <v>108794</v>
      </c>
      <c r="L3876" s="23">
        <f>VLOOKUP(C3876,Table_items[],5,FALSE)</f>
        <v>109447</v>
      </c>
    </row>
    <row r="3877" spans="1:12" s="23" customFormat="1" x14ac:dyDescent="0.2">
      <c r="A3877" s="11" t="s">
        <v>4198</v>
      </c>
      <c r="B3877" s="28">
        <v>44453</v>
      </c>
      <c r="C3877" s="13" t="s">
        <v>41</v>
      </c>
      <c r="D3877" s="13">
        <v>44</v>
      </c>
      <c r="E3877" s="9" t="s">
        <v>4896</v>
      </c>
      <c r="F3877" s="20" t="s">
        <v>4908</v>
      </c>
      <c r="G3877" t="s">
        <v>4904</v>
      </c>
      <c r="H3877" t="str">
        <f>VLOOKUP(E3877,suppliers!$A$2:$B$18,2,)</f>
        <v>OTHER</v>
      </c>
      <c r="I3877" t="str">
        <f>VLOOKUP(C3877,Table_items[],2,FALSE)</f>
        <v>Otilon Ear Drops 8 mL</v>
      </c>
      <c r="J3877" t="str">
        <f>VLOOKUP(C3877,Table_items[],3,FALSE)</f>
        <v>Obat Telinga</v>
      </c>
      <c r="K3877" s="23">
        <f>VLOOKUP(C3877,Table_items[],4,FALSE)</f>
        <v>55000</v>
      </c>
      <c r="L3877" s="23">
        <f>VLOOKUP(C3877,Table_items[],5,FALSE)</f>
        <v>55935</v>
      </c>
    </row>
    <row r="3878" spans="1:12" s="23" customFormat="1" x14ac:dyDescent="0.2">
      <c r="A3878" s="7" t="s">
        <v>4199</v>
      </c>
      <c r="B3878" s="27">
        <v>44453</v>
      </c>
      <c r="C3878" s="9" t="s">
        <v>36</v>
      </c>
      <c r="D3878" s="9">
        <v>103</v>
      </c>
      <c r="E3878" s="9" t="s">
        <v>4896</v>
      </c>
      <c r="F3878" s="20" t="s">
        <v>4908</v>
      </c>
      <c r="G3878" t="s">
        <v>4904</v>
      </c>
      <c r="H3878" t="str">
        <f>VLOOKUP(E3878,suppliers!$A$2:$B$18,2,)</f>
        <v>OTHER</v>
      </c>
      <c r="I3878" t="str">
        <f>VLOOKUP(C3878,Table_items[],2,FALSE)</f>
        <v>Sanmol Paracetamol</v>
      </c>
      <c r="J3878" t="str">
        <f>VLOOKUP(C3878,Table_items[],3,FALSE)</f>
        <v>Obat Sakit Kepala &amp; Demam</v>
      </c>
      <c r="K3878" s="23">
        <f>VLOOKUP(C3878,Table_items[],4,FALSE)</f>
        <v>16100</v>
      </c>
      <c r="L3878" s="23">
        <f>VLOOKUP(C3878,Table_items[],5,FALSE)</f>
        <v>16261</v>
      </c>
    </row>
    <row r="3879" spans="1:12" s="23" customFormat="1" x14ac:dyDescent="0.2">
      <c r="A3879" s="11" t="s">
        <v>4200</v>
      </c>
      <c r="B3879" s="28">
        <v>44453</v>
      </c>
      <c r="C3879" s="13" t="s">
        <v>36</v>
      </c>
      <c r="D3879" s="13">
        <v>82</v>
      </c>
      <c r="E3879" s="9" t="s">
        <v>4896</v>
      </c>
      <c r="F3879" s="20" t="s">
        <v>4908</v>
      </c>
      <c r="G3879" t="s">
        <v>4904</v>
      </c>
      <c r="H3879" t="str">
        <f>VLOOKUP(E3879,suppliers!$A$2:$B$18,2,)</f>
        <v>OTHER</v>
      </c>
      <c r="I3879" t="str">
        <f>VLOOKUP(C3879,Table_items[],2,FALSE)</f>
        <v>Sanmol Paracetamol</v>
      </c>
      <c r="J3879" t="str">
        <f>VLOOKUP(C3879,Table_items[],3,FALSE)</f>
        <v>Obat Sakit Kepala &amp; Demam</v>
      </c>
      <c r="K3879" s="23">
        <f>VLOOKUP(C3879,Table_items[],4,FALSE)</f>
        <v>16100</v>
      </c>
      <c r="L3879" s="23">
        <f>VLOOKUP(C3879,Table_items[],5,FALSE)</f>
        <v>16261</v>
      </c>
    </row>
    <row r="3880" spans="1:12" s="23" customFormat="1" x14ac:dyDescent="0.2">
      <c r="A3880" s="7" t="s">
        <v>4201</v>
      </c>
      <c r="B3880" s="27">
        <v>44453</v>
      </c>
      <c r="C3880" s="9" t="s">
        <v>11</v>
      </c>
      <c r="D3880" s="9">
        <v>336</v>
      </c>
      <c r="E3880" s="9" t="s">
        <v>4896</v>
      </c>
      <c r="F3880" s="20" t="s">
        <v>4908</v>
      </c>
      <c r="G3880" t="s">
        <v>4904</v>
      </c>
      <c r="H3880" t="str">
        <f>VLOOKUP(E3880,suppliers!$A$2:$B$18,2,)</f>
        <v>OTHER</v>
      </c>
      <c r="I3880" t="str">
        <f>VLOOKUP(C3880,Table_items[],2,FALSE)</f>
        <v>Neozep Forte 1 Strip 4 Tablet</v>
      </c>
      <c r="J3880" t="str">
        <f>VLOOKUP(C3880,Table_items[],3,FALSE)</f>
        <v>Obat Batuk &amp; Pilek</v>
      </c>
      <c r="K3880" s="23">
        <f>VLOOKUP(C3880,Table_items[],4,FALSE)</f>
        <v>2324</v>
      </c>
      <c r="L3880" s="23">
        <f>VLOOKUP(C3880,Table_items[],5,FALSE)</f>
        <v>2338</v>
      </c>
    </row>
    <row r="3881" spans="1:12" s="23" customFormat="1" x14ac:dyDescent="0.2">
      <c r="A3881" s="11" t="s">
        <v>4202</v>
      </c>
      <c r="B3881" s="28">
        <v>44453</v>
      </c>
      <c r="C3881" s="13" t="s">
        <v>39</v>
      </c>
      <c r="D3881" s="13">
        <v>1</v>
      </c>
      <c r="E3881" s="9" t="s">
        <v>4896</v>
      </c>
      <c r="F3881" s="20" t="s">
        <v>4908</v>
      </c>
      <c r="G3881" t="s">
        <v>4904</v>
      </c>
      <c r="H3881" t="str">
        <f>VLOOKUP(E3881,suppliers!$A$2:$B$18,2,)</f>
        <v>OTHER</v>
      </c>
      <c r="I3881" t="str">
        <f>VLOOKUP(C3881,Table_items[],2,FALSE)</f>
        <v>Cilostazol Bernofarm</v>
      </c>
      <c r="J3881" t="str">
        <f>VLOOKUP(C3881,Table_items[],3,FALSE)</f>
        <v>Obat Sakit Kepala &amp; Demam</v>
      </c>
      <c r="K3881" s="23">
        <f>VLOOKUP(C3881,Table_items[],4,FALSE)</f>
        <v>45450</v>
      </c>
      <c r="L3881" s="23">
        <f>VLOOKUP(C3881,Table_items[],5,FALSE)</f>
        <v>46223</v>
      </c>
    </row>
    <row r="3882" spans="1:12" s="23" customFormat="1" x14ac:dyDescent="0.2">
      <c r="A3882" s="7" t="s">
        <v>4203</v>
      </c>
      <c r="B3882" s="27">
        <v>44454</v>
      </c>
      <c r="C3882" s="9" t="s">
        <v>24</v>
      </c>
      <c r="D3882" s="9">
        <v>11</v>
      </c>
      <c r="E3882" s="9" t="s">
        <v>4896</v>
      </c>
      <c r="F3882" s="20" t="s">
        <v>4908</v>
      </c>
      <c r="G3882" t="s">
        <v>4904</v>
      </c>
      <c r="H3882" t="str">
        <f>VLOOKUP(E3882,suppliers!$A$2:$B$18,2,)</f>
        <v>OTHER</v>
      </c>
      <c r="I3882" t="str">
        <f>VLOOKUP(C3882,Table_items[],2,FALSE)</f>
        <v>Irbesartan</v>
      </c>
      <c r="J3882" t="str">
        <f>VLOOKUP(C3882,Table_items[],3,FALSE)</f>
        <v>Obat Hipertensi</v>
      </c>
      <c r="K3882" s="23">
        <f>VLOOKUP(C3882,Table_items[],4,FALSE)</f>
        <v>108794</v>
      </c>
      <c r="L3882" s="23">
        <f>VLOOKUP(C3882,Table_items[],5,FALSE)</f>
        <v>109447</v>
      </c>
    </row>
    <row r="3883" spans="1:12" s="23" customFormat="1" x14ac:dyDescent="0.2">
      <c r="A3883" s="11" t="s">
        <v>4204</v>
      </c>
      <c r="B3883" s="28">
        <v>44454</v>
      </c>
      <c r="C3883" s="13" t="s">
        <v>41</v>
      </c>
      <c r="D3883" s="13">
        <v>24</v>
      </c>
      <c r="E3883" s="9" t="s">
        <v>4896</v>
      </c>
      <c r="F3883" s="20" t="s">
        <v>4908</v>
      </c>
      <c r="G3883" t="s">
        <v>4904</v>
      </c>
      <c r="H3883" t="str">
        <f>VLOOKUP(E3883,suppliers!$A$2:$B$18,2,)</f>
        <v>OTHER</v>
      </c>
      <c r="I3883" t="str">
        <f>VLOOKUP(C3883,Table_items[],2,FALSE)</f>
        <v>Otilon Ear Drops 8 mL</v>
      </c>
      <c r="J3883" t="str">
        <f>VLOOKUP(C3883,Table_items[],3,FALSE)</f>
        <v>Obat Telinga</v>
      </c>
      <c r="K3883" s="23">
        <f>VLOOKUP(C3883,Table_items[],4,FALSE)</f>
        <v>55000</v>
      </c>
      <c r="L3883" s="23">
        <f>VLOOKUP(C3883,Table_items[],5,FALSE)</f>
        <v>55935</v>
      </c>
    </row>
    <row r="3884" spans="1:12" s="23" customFormat="1" x14ac:dyDescent="0.2">
      <c r="A3884" s="7" t="s">
        <v>4205</v>
      </c>
      <c r="B3884" s="27">
        <v>44454</v>
      </c>
      <c r="C3884" s="9" t="s">
        <v>10</v>
      </c>
      <c r="D3884" s="9">
        <v>5</v>
      </c>
      <c r="E3884" s="9" t="s">
        <v>4896</v>
      </c>
      <c r="F3884" s="20" t="s">
        <v>4908</v>
      </c>
      <c r="G3884" t="s">
        <v>4904</v>
      </c>
      <c r="H3884" t="str">
        <f>VLOOKUP(E3884,suppliers!$A$2:$B$18,2,)</f>
        <v>OTHER</v>
      </c>
      <c r="I3884" t="str">
        <f>VLOOKUP(C3884,Table_items[],2,FALSE)</f>
        <v>Dexteem Box Plus 100 Tablet</v>
      </c>
      <c r="J3884" t="str">
        <f>VLOOKUP(C3884,Table_items[],3,FALSE)</f>
        <v>Obat Alergi</v>
      </c>
      <c r="K3884" s="23">
        <f>VLOOKUP(C3884,Table_items[],4,FALSE)</f>
        <v>25322</v>
      </c>
      <c r="L3884" s="23">
        <f>VLOOKUP(C3884,Table_items[],5,FALSE)</f>
        <v>25449</v>
      </c>
    </row>
    <row r="3885" spans="1:12" s="23" customFormat="1" x14ac:dyDescent="0.2">
      <c r="A3885" s="11" t="s">
        <v>4206</v>
      </c>
      <c r="B3885" s="28">
        <v>44454</v>
      </c>
      <c r="C3885" s="13" t="s">
        <v>30</v>
      </c>
      <c r="D3885" s="13">
        <v>25</v>
      </c>
      <c r="E3885" s="9" t="s">
        <v>4896</v>
      </c>
      <c r="F3885" s="20" t="s">
        <v>4908</v>
      </c>
      <c r="G3885" t="s">
        <v>4904</v>
      </c>
      <c r="H3885" t="str">
        <f>VLOOKUP(E3885,suppliers!$A$2:$B$18,2,)</f>
        <v>OTHER</v>
      </c>
      <c r="I3885" t="str">
        <f>VLOOKUP(C3885,Table_items[],2,FALSE)</f>
        <v>Koolfever</v>
      </c>
      <c r="J3885" t="str">
        <f>VLOOKUP(C3885,Table_items[],3,FALSE)</f>
        <v>Obat Sakit Kepala &amp; Demam</v>
      </c>
      <c r="K3885" s="23">
        <f>VLOOKUP(C3885,Table_items[],4,FALSE)</f>
        <v>7500</v>
      </c>
      <c r="L3885" s="23">
        <f>VLOOKUP(C3885,Table_items[],5,FALSE)</f>
        <v>7620</v>
      </c>
    </row>
    <row r="3886" spans="1:12" s="23" customFormat="1" x14ac:dyDescent="0.2">
      <c r="A3886" s="7" t="s">
        <v>4207</v>
      </c>
      <c r="B3886" s="27">
        <v>44455</v>
      </c>
      <c r="C3886" s="9" t="s">
        <v>12</v>
      </c>
      <c r="D3886" s="9">
        <v>30</v>
      </c>
      <c r="E3886" s="9" t="s">
        <v>4896</v>
      </c>
      <c r="F3886" s="20" t="s">
        <v>4908</v>
      </c>
      <c r="G3886" t="s">
        <v>4904</v>
      </c>
      <c r="H3886" t="str">
        <f>VLOOKUP(E3886,suppliers!$A$2:$B$18,2,)</f>
        <v>OTHER</v>
      </c>
      <c r="I3886" t="str">
        <f>VLOOKUP(C3886,Table_items[],2,FALSE)</f>
        <v>Decolsen 1 Strip 4 Tablet</v>
      </c>
      <c r="J3886" t="str">
        <f>VLOOKUP(C3886,Table_items[],3,FALSE)</f>
        <v>Obat Batuk &amp; Pilek</v>
      </c>
      <c r="K3886" s="23">
        <f>VLOOKUP(C3886,Table_items[],4,FALSE)</f>
        <v>2886</v>
      </c>
      <c r="L3886" s="23">
        <f>VLOOKUP(C3886,Table_items[],5,FALSE)</f>
        <v>2915</v>
      </c>
    </row>
    <row r="3887" spans="1:12" s="23" customFormat="1" x14ac:dyDescent="0.2">
      <c r="A3887" s="11" t="s">
        <v>4208</v>
      </c>
      <c r="B3887" s="28">
        <v>44455</v>
      </c>
      <c r="C3887" s="13" t="s">
        <v>9</v>
      </c>
      <c r="D3887" s="13">
        <v>63</v>
      </c>
      <c r="E3887" s="9" t="s">
        <v>4896</v>
      </c>
      <c r="F3887" s="20" t="s">
        <v>4908</v>
      </c>
      <c r="G3887" t="s">
        <v>4904</v>
      </c>
      <c r="H3887" t="str">
        <f>VLOOKUP(E3887,suppliers!$A$2:$B$18,2,)</f>
        <v>OTHER</v>
      </c>
      <c r="I3887" t="str">
        <f>VLOOKUP(C3887,Table_items[],2,FALSE)</f>
        <v>Bedak Heroxyn 150 gr</v>
      </c>
      <c r="J3887" t="str">
        <f>VLOOKUP(C3887,Table_items[],3,FALSE)</f>
        <v>Obat Alergi</v>
      </c>
      <c r="K3887" s="23">
        <f>VLOOKUP(C3887,Table_items[],4,FALSE)</f>
        <v>16950</v>
      </c>
      <c r="L3887" s="23">
        <f>VLOOKUP(C3887,Table_items[],5,FALSE)</f>
        <v>17170</v>
      </c>
    </row>
    <row r="3888" spans="1:12" s="23" customFormat="1" x14ac:dyDescent="0.2">
      <c r="A3888" s="7" t="s">
        <v>4209</v>
      </c>
      <c r="B3888" s="27">
        <v>44455</v>
      </c>
      <c r="C3888" s="9" t="s">
        <v>41</v>
      </c>
      <c r="D3888" s="9">
        <v>32</v>
      </c>
      <c r="E3888" s="9" t="s">
        <v>4896</v>
      </c>
      <c r="F3888" s="20" t="s">
        <v>4908</v>
      </c>
      <c r="G3888" t="s">
        <v>4904</v>
      </c>
      <c r="H3888" t="str">
        <f>VLOOKUP(E3888,suppliers!$A$2:$B$18,2,)</f>
        <v>OTHER</v>
      </c>
      <c r="I3888" t="str">
        <f>VLOOKUP(C3888,Table_items[],2,FALSE)</f>
        <v>Otilon Ear Drops 8 mL</v>
      </c>
      <c r="J3888" t="str">
        <f>VLOOKUP(C3888,Table_items[],3,FALSE)</f>
        <v>Obat Telinga</v>
      </c>
      <c r="K3888" s="23">
        <f>VLOOKUP(C3888,Table_items[],4,FALSE)</f>
        <v>55000</v>
      </c>
      <c r="L3888" s="23">
        <f>VLOOKUP(C3888,Table_items[],5,FALSE)</f>
        <v>55935</v>
      </c>
    </row>
    <row r="3889" spans="1:12" s="23" customFormat="1" x14ac:dyDescent="0.2">
      <c r="A3889" s="11" t="s">
        <v>4211</v>
      </c>
      <c r="B3889" s="28">
        <v>44455</v>
      </c>
      <c r="C3889" s="13" t="s">
        <v>41</v>
      </c>
      <c r="D3889" s="13">
        <v>41</v>
      </c>
      <c r="E3889" s="9" t="s">
        <v>4896</v>
      </c>
      <c r="F3889" s="20" t="s">
        <v>4908</v>
      </c>
      <c r="G3889" t="s">
        <v>4904</v>
      </c>
      <c r="H3889" t="str">
        <f>VLOOKUP(E3889,suppliers!$A$2:$B$18,2,)</f>
        <v>OTHER</v>
      </c>
      <c r="I3889" t="str">
        <f>VLOOKUP(C3889,Table_items[],2,FALSE)</f>
        <v>Otilon Ear Drops 8 mL</v>
      </c>
      <c r="J3889" t="str">
        <f>VLOOKUP(C3889,Table_items[],3,FALSE)</f>
        <v>Obat Telinga</v>
      </c>
      <c r="K3889" s="23">
        <f>VLOOKUP(C3889,Table_items[],4,FALSE)</f>
        <v>55000</v>
      </c>
      <c r="L3889" s="23">
        <f>VLOOKUP(C3889,Table_items[],5,FALSE)</f>
        <v>55935</v>
      </c>
    </row>
    <row r="3890" spans="1:12" s="23" customFormat="1" x14ac:dyDescent="0.2">
      <c r="A3890" s="7" t="s">
        <v>4212</v>
      </c>
      <c r="B3890" s="27">
        <v>44455</v>
      </c>
      <c r="C3890" s="9" t="s">
        <v>40</v>
      </c>
      <c r="D3890" s="9">
        <v>6</v>
      </c>
      <c r="E3890" s="9" t="s">
        <v>4896</v>
      </c>
      <c r="F3890" s="20" t="s">
        <v>4908</v>
      </c>
      <c r="G3890" t="s">
        <v>4904</v>
      </c>
      <c r="H3890" t="str">
        <f>VLOOKUP(E3890,suppliers!$A$2:$B$18,2,)</f>
        <v>OTHER</v>
      </c>
      <c r="I3890" t="str">
        <f>VLOOKUP(C3890,Table_items[],2,FALSE)</f>
        <v>Paramex Tablet / Obat</v>
      </c>
      <c r="J3890" t="str">
        <f>VLOOKUP(C3890,Table_items[],3,FALSE)</f>
        <v>Obat Sakit Kepala &amp; Demam</v>
      </c>
      <c r="K3890" s="23">
        <f>VLOOKUP(C3890,Table_items[],4,FALSE)</f>
        <v>2560</v>
      </c>
      <c r="L3890" s="23">
        <f>VLOOKUP(C3890,Table_items[],5,FALSE)</f>
        <v>2586</v>
      </c>
    </row>
    <row r="3891" spans="1:12" s="23" customFormat="1" x14ac:dyDescent="0.2">
      <c r="A3891" s="11" t="s">
        <v>4213</v>
      </c>
      <c r="B3891" s="28">
        <v>44455</v>
      </c>
      <c r="C3891" s="13" t="s">
        <v>28</v>
      </c>
      <c r="D3891" s="13">
        <v>29</v>
      </c>
      <c r="E3891" s="9" t="s">
        <v>4896</v>
      </c>
      <c r="F3891" s="20" t="s">
        <v>4908</v>
      </c>
      <c r="G3891" t="s">
        <v>4904</v>
      </c>
      <c r="H3891" t="str">
        <f>VLOOKUP(E3891,suppliers!$A$2:$B$18,2,)</f>
        <v>OTHER</v>
      </c>
      <c r="I3891" t="str">
        <f>VLOOKUP(C3891,Table_items[],2,FALSE)</f>
        <v>Hyperchol 100 MG 12 KPS</v>
      </c>
      <c r="J3891" t="str">
        <f>VLOOKUP(C3891,Table_items[],3,FALSE)</f>
        <v>Obat Kolesterol</v>
      </c>
      <c r="K3891" s="23">
        <f>VLOOKUP(C3891,Table_items[],4,FALSE)</f>
        <v>42800</v>
      </c>
      <c r="L3891" s="23">
        <f>VLOOKUP(C3891,Table_items[],5,FALSE)</f>
        <v>43442</v>
      </c>
    </row>
    <row r="3892" spans="1:12" s="23" customFormat="1" x14ac:dyDescent="0.2">
      <c r="A3892" s="7" t="s">
        <v>4214</v>
      </c>
      <c r="B3892" s="27">
        <v>44455</v>
      </c>
      <c r="C3892" s="9" t="s">
        <v>28</v>
      </c>
      <c r="D3892" s="9">
        <v>2</v>
      </c>
      <c r="E3892" s="9" t="s">
        <v>4896</v>
      </c>
      <c r="F3892" s="20" t="s">
        <v>4908</v>
      </c>
      <c r="G3892" t="s">
        <v>4904</v>
      </c>
      <c r="H3892" t="str">
        <f>VLOOKUP(E3892,suppliers!$A$2:$B$18,2,)</f>
        <v>OTHER</v>
      </c>
      <c r="I3892" t="str">
        <f>VLOOKUP(C3892,Table_items[],2,FALSE)</f>
        <v>Hyperchol 100 MG 12 KPS</v>
      </c>
      <c r="J3892" t="str">
        <f>VLOOKUP(C3892,Table_items[],3,FALSE)</f>
        <v>Obat Kolesterol</v>
      </c>
      <c r="K3892" s="23">
        <f>VLOOKUP(C3892,Table_items[],4,FALSE)</f>
        <v>42800</v>
      </c>
      <c r="L3892" s="23">
        <f>VLOOKUP(C3892,Table_items[],5,FALSE)</f>
        <v>43442</v>
      </c>
    </row>
    <row r="3893" spans="1:12" s="23" customFormat="1" x14ac:dyDescent="0.2">
      <c r="A3893" s="11" t="s">
        <v>4215</v>
      </c>
      <c r="B3893" s="28">
        <v>44456</v>
      </c>
      <c r="C3893" s="13" t="s">
        <v>12</v>
      </c>
      <c r="D3893" s="13">
        <v>31</v>
      </c>
      <c r="E3893" s="9" t="s">
        <v>4896</v>
      </c>
      <c r="F3893" s="20" t="s">
        <v>4908</v>
      </c>
      <c r="G3893" t="s">
        <v>4904</v>
      </c>
      <c r="H3893" t="str">
        <f>VLOOKUP(E3893,suppliers!$A$2:$B$18,2,)</f>
        <v>OTHER</v>
      </c>
      <c r="I3893" t="str">
        <f>VLOOKUP(C3893,Table_items[],2,FALSE)</f>
        <v>Decolsen 1 Strip 4 Tablet</v>
      </c>
      <c r="J3893" t="str">
        <f>VLOOKUP(C3893,Table_items[],3,FALSE)</f>
        <v>Obat Batuk &amp; Pilek</v>
      </c>
      <c r="K3893" s="23">
        <f>VLOOKUP(C3893,Table_items[],4,FALSE)</f>
        <v>2886</v>
      </c>
      <c r="L3893" s="23">
        <f>VLOOKUP(C3893,Table_items[],5,FALSE)</f>
        <v>2915</v>
      </c>
    </row>
    <row r="3894" spans="1:12" s="23" customFormat="1" x14ac:dyDescent="0.2">
      <c r="A3894" s="7" t="s">
        <v>4216</v>
      </c>
      <c r="B3894" s="27">
        <v>44456</v>
      </c>
      <c r="C3894" s="9" t="s">
        <v>37</v>
      </c>
      <c r="D3894" s="9">
        <v>67</v>
      </c>
      <c r="E3894" s="9" t="s">
        <v>4896</v>
      </c>
      <c r="F3894" s="20" t="s">
        <v>4908</v>
      </c>
      <c r="G3894" t="s">
        <v>4904</v>
      </c>
      <c r="H3894" t="str">
        <f>VLOOKUP(E3894,suppliers!$A$2:$B$18,2,)</f>
        <v>OTHER</v>
      </c>
      <c r="I3894" t="str">
        <f>VLOOKUP(C3894,Table_items[],2,FALSE)</f>
        <v>Bodrex Extra</v>
      </c>
      <c r="J3894" t="str">
        <f>VLOOKUP(C3894,Table_items[],3,FALSE)</f>
        <v>Obat Sakit Kepala &amp; Demam</v>
      </c>
      <c r="K3894" s="23">
        <f>VLOOKUP(C3894,Table_items[],4,FALSE)</f>
        <v>50788</v>
      </c>
      <c r="L3894" s="23">
        <f>VLOOKUP(C3894,Table_items[],5,FALSE)</f>
        <v>51753</v>
      </c>
    </row>
    <row r="3895" spans="1:12" s="23" customFormat="1" x14ac:dyDescent="0.2">
      <c r="A3895" s="11" t="s">
        <v>4217</v>
      </c>
      <c r="B3895" s="28">
        <v>44456</v>
      </c>
      <c r="C3895" s="13" t="s">
        <v>9</v>
      </c>
      <c r="D3895" s="13">
        <v>31</v>
      </c>
      <c r="E3895" s="9" t="s">
        <v>4896</v>
      </c>
      <c r="F3895" s="20" t="s">
        <v>4908</v>
      </c>
      <c r="G3895" t="s">
        <v>4904</v>
      </c>
      <c r="H3895" t="str">
        <f>VLOOKUP(E3895,suppliers!$A$2:$B$18,2,)</f>
        <v>OTHER</v>
      </c>
      <c r="I3895" t="str">
        <f>VLOOKUP(C3895,Table_items[],2,FALSE)</f>
        <v>Bedak Heroxyn 150 gr</v>
      </c>
      <c r="J3895" t="str">
        <f>VLOOKUP(C3895,Table_items[],3,FALSE)</f>
        <v>Obat Alergi</v>
      </c>
      <c r="K3895" s="23">
        <f>VLOOKUP(C3895,Table_items[],4,FALSE)</f>
        <v>16950</v>
      </c>
      <c r="L3895" s="23">
        <f>VLOOKUP(C3895,Table_items[],5,FALSE)</f>
        <v>17170</v>
      </c>
    </row>
    <row r="3896" spans="1:12" s="23" customFormat="1" x14ac:dyDescent="0.2">
      <c r="A3896" s="7" t="s">
        <v>4218</v>
      </c>
      <c r="B3896" s="27">
        <v>44456</v>
      </c>
      <c r="C3896" s="9" t="s">
        <v>38</v>
      </c>
      <c r="D3896" s="9">
        <v>15</v>
      </c>
      <c r="E3896" s="9" t="s">
        <v>4896</v>
      </c>
      <c r="F3896" s="20" t="s">
        <v>4908</v>
      </c>
      <c r="G3896" t="s">
        <v>4904</v>
      </c>
      <c r="H3896" t="str">
        <f>VLOOKUP(E3896,suppliers!$A$2:$B$18,2,)</f>
        <v>OTHER</v>
      </c>
      <c r="I3896" t="str">
        <f>VLOOKUP(C3896,Table_items[],2,FALSE)</f>
        <v>Sanmol 500 MG 4 Tablet</v>
      </c>
      <c r="J3896" t="str">
        <f>VLOOKUP(C3896,Table_items[],3,FALSE)</f>
        <v>Obat Sakit Kepala &amp; Demam</v>
      </c>
      <c r="K3896" s="23">
        <f>VLOOKUP(C3896,Table_items[],4,FALSE)</f>
        <v>1600</v>
      </c>
      <c r="L3896" s="23">
        <f>VLOOKUP(C3896,Table_items[],5,FALSE)</f>
        <v>1619</v>
      </c>
    </row>
    <row r="3897" spans="1:12" s="23" customFormat="1" x14ac:dyDescent="0.2">
      <c r="A3897" s="11" t="s">
        <v>4219</v>
      </c>
      <c r="B3897" s="28">
        <v>44456</v>
      </c>
      <c r="C3897" s="13" t="s">
        <v>38</v>
      </c>
      <c r="D3897" s="13">
        <v>30</v>
      </c>
      <c r="E3897" s="9" t="s">
        <v>4896</v>
      </c>
      <c r="F3897" s="20" t="s">
        <v>4908</v>
      </c>
      <c r="G3897" t="s">
        <v>4904</v>
      </c>
      <c r="H3897" t="str">
        <f>VLOOKUP(E3897,suppliers!$A$2:$B$18,2,)</f>
        <v>OTHER</v>
      </c>
      <c r="I3897" t="str">
        <f>VLOOKUP(C3897,Table_items[],2,FALSE)</f>
        <v>Sanmol 500 MG 4 Tablet</v>
      </c>
      <c r="J3897" t="str">
        <f>VLOOKUP(C3897,Table_items[],3,FALSE)</f>
        <v>Obat Sakit Kepala &amp; Demam</v>
      </c>
      <c r="K3897" s="23">
        <f>VLOOKUP(C3897,Table_items[],4,FALSE)</f>
        <v>1600</v>
      </c>
      <c r="L3897" s="23">
        <f>VLOOKUP(C3897,Table_items[],5,FALSE)</f>
        <v>1619</v>
      </c>
    </row>
    <row r="3898" spans="1:12" s="23" customFormat="1" x14ac:dyDescent="0.2">
      <c r="A3898" s="7" t="s">
        <v>4220</v>
      </c>
      <c r="B3898" s="27">
        <v>44456</v>
      </c>
      <c r="C3898" s="9" t="s">
        <v>16</v>
      </c>
      <c r="D3898" s="9">
        <v>2</v>
      </c>
      <c r="E3898" s="9" t="s">
        <v>4896</v>
      </c>
      <c r="F3898" s="20" t="s">
        <v>4908</v>
      </c>
      <c r="G3898" t="s">
        <v>4904</v>
      </c>
      <c r="H3898" t="str">
        <f>VLOOKUP(E3898,suppliers!$A$2:$B$18,2,)</f>
        <v>OTHER</v>
      </c>
      <c r="I3898" t="str">
        <f>VLOOKUP(C3898,Table_items[],2,FALSE)</f>
        <v>Ultraflu Box Isi 25 Strip</v>
      </c>
      <c r="J3898" t="str">
        <f>VLOOKUP(C3898,Table_items[],3,FALSE)</f>
        <v>Obat Batuk &amp; Pilek</v>
      </c>
      <c r="K3898" s="23">
        <f>VLOOKUP(C3898,Table_items[],4,FALSE)</f>
        <v>72500</v>
      </c>
      <c r="L3898" s="23">
        <f>VLOOKUP(C3898,Table_items[],5,FALSE)</f>
        <v>73805</v>
      </c>
    </row>
    <row r="3899" spans="1:12" s="23" customFormat="1" x14ac:dyDescent="0.2">
      <c r="A3899" s="11" t="s">
        <v>4221</v>
      </c>
      <c r="B3899" s="28">
        <v>44456</v>
      </c>
      <c r="C3899" s="13" t="s">
        <v>20</v>
      </c>
      <c r="D3899" s="13">
        <v>534</v>
      </c>
      <c r="E3899" s="9" t="s">
        <v>4896</v>
      </c>
      <c r="F3899" s="20" t="s">
        <v>4908</v>
      </c>
      <c r="G3899" t="s">
        <v>4904</v>
      </c>
      <c r="H3899" t="str">
        <f>VLOOKUP(E3899,suppliers!$A$2:$B$18,2,)</f>
        <v>OTHER</v>
      </c>
      <c r="I3899" t="str">
        <f>VLOOKUP(C3899,Table_items[],2,FALSE)</f>
        <v>Carditens</v>
      </c>
      <c r="J3899" t="str">
        <f>VLOOKUP(C3899,Table_items[],3,FALSE)</f>
        <v>Obat Hipertensi</v>
      </c>
      <c r="K3899" s="23">
        <f>VLOOKUP(C3899,Table_items[],4,FALSE)</f>
        <v>100000</v>
      </c>
      <c r="L3899" s="23">
        <f>VLOOKUP(C3899,Table_items[],5,FALSE)</f>
        <v>100900</v>
      </c>
    </row>
    <row r="3900" spans="1:12" s="23" customFormat="1" x14ac:dyDescent="0.2">
      <c r="A3900" s="7" t="s">
        <v>4222</v>
      </c>
      <c r="B3900" s="27">
        <v>44456</v>
      </c>
      <c r="C3900" s="9" t="s">
        <v>17</v>
      </c>
      <c r="D3900" s="9">
        <v>48</v>
      </c>
      <c r="E3900" s="9" t="s">
        <v>4896</v>
      </c>
      <c r="F3900" s="20" t="s">
        <v>4908</v>
      </c>
      <c r="G3900" t="s">
        <v>4904</v>
      </c>
      <c r="H3900" t="str">
        <f>VLOOKUP(E3900,suppliers!$A$2:$B$18,2,)</f>
        <v>OTHER</v>
      </c>
      <c r="I3900" t="str">
        <f>VLOOKUP(C3900,Table_items[],2,FALSE)</f>
        <v>Vicks Inhaler 0.5 mL</v>
      </c>
      <c r="J3900" t="str">
        <f>VLOOKUP(C3900,Table_items[],3,FALSE)</f>
        <v>Obat Batuk &amp; Pilek</v>
      </c>
      <c r="K3900" s="23">
        <f>VLOOKUP(C3900,Table_items[],4,FALSE)</f>
        <v>16155</v>
      </c>
      <c r="L3900" s="23">
        <f>VLOOKUP(C3900,Table_items[],5,FALSE)</f>
        <v>16430</v>
      </c>
    </row>
    <row r="3901" spans="1:12" s="23" customFormat="1" x14ac:dyDescent="0.2">
      <c r="A3901" s="11" t="s">
        <v>4223</v>
      </c>
      <c r="B3901" s="28">
        <v>44457</v>
      </c>
      <c r="C3901" s="13" t="s">
        <v>37</v>
      </c>
      <c r="D3901" s="13">
        <v>82</v>
      </c>
      <c r="E3901" s="9" t="s">
        <v>4896</v>
      </c>
      <c r="F3901" s="20" t="s">
        <v>4908</v>
      </c>
      <c r="G3901" t="s">
        <v>4904</v>
      </c>
      <c r="H3901" t="str">
        <f>VLOOKUP(E3901,suppliers!$A$2:$B$18,2,)</f>
        <v>OTHER</v>
      </c>
      <c r="I3901" t="str">
        <f>VLOOKUP(C3901,Table_items[],2,FALSE)</f>
        <v>Bodrex Extra</v>
      </c>
      <c r="J3901" t="str">
        <f>VLOOKUP(C3901,Table_items[],3,FALSE)</f>
        <v>Obat Sakit Kepala &amp; Demam</v>
      </c>
      <c r="K3901" s="23">
        <f>VLOOKUP(C3901,Table_items[],4,FALSE)</f>
        <v>50788</v>
      </c>
      <c r="L3901" s="23">
        <f>VLOOKUP(C3901,Table_items[],5,FALSE)</f>
        <v>51753</v>
      </c>
    </row>
    <row r="3902" spans="1:12" s="23" customFormat="1" x14ac:dyDescent="0.2">
      <c r="A3902" s="7" t="s">
        <v>4224</v>
      </c>
      <c r="B3902" s="27">
        <v>44457</v>
      </c>
      <c r="C3902" s="9" t="s">
        <v>37</v>
      </c>
      <c r="D3902" s="9">
        <v>2</v>
      </c>
      <c r="E3902" s="9" t="s">
        <v>4896</v>
      </c>
      <c r="F3902" s="20" t="s">
        <v>4908</v>
      </c>
      <c r="G3902" t="s">
        <v>4904</v>
      </c>
      <c r="H3902" t="str">
        <f>VLOOKUP(E3902,suppliers!$A$2:$B$18,2,)</f>
        <v>OTHER</v>
      </c>
      <c r="I3902" t="str">
        <f>VLOOKUP(C3902,Table_items[],2,FALSE)</f>
        <v>Bodrex Extra</v>
      </c>
      <c r="J3902" t="str">
        <f>VLOOKUP(C3902,Table_items[],3,FALSE)</f>
        <v>Obat Sakit Kepala &amp; Demam</v>
      </c>
      <c r="K3902" s="23">
        <f>VLOOKUP(C3902,Table_items[],4,FALSE)</f>
        <v>50788</v>
      </c>
      <c r="L3902" s="23">
        <f>VLOOKUP(C3902,Table_items[],5,FALSE)</f>
        <v>51753</v>
      </c>
    </row>
    <row r="3903" spans="1:12" s="23" customFormat="1" x14ac:dyDescent="0.2">
      <c r="A3903" s="11" t="s">
        <v>4225</v>
      </c>
      <c r="B3903" s="28">
        <v>44457</v>
      </c>
      <c r="C3903" s="13" t="s">
        <v>9</v>
      </c>
      <c r="D3903" s="13">
        <v>10</v>
      </c>
      <c r="E3903" s="9" t="s">
        <v>4896</v>
      </c>
      <c r="F3903" s="20" t="s">
        <v>4908</v>
      </c>
      <c r="G3903" t="s">
        <v>4904</v>
      </c>
      <c r="H3903" t="str">
        <f>VLOOKUP(E3903,suppliers!$A$2:$B$18,2,)</f>
        <v>OTHER</v>
      </c>
      <c r="I3903" t="str">
        <f>VLOOKUP(C3903,Table_items[],2,FALSE)</f>
        <v>Bedak Heroxyn 150 gr</v>
      </c>
      <c r="J3903" t="str">
        <f>VLOOKUP(C3903,Table_items[],3,FALSE)</f>
        <v>Obat Alergi</v>
      </c>
      <c r="K3903" s="23">
        <f>VLOOKUP(C3903,Table_items[],4,FALSE)</f>
        <v>16950</v>
      </c>
      <c r="L3903" s="23">
        <f>VLOOKUP(C3903,Table_items[],5,FALSE)</f>
        <v>17170</v>
      </c>
    </row>
    <row r="3904" spans="1:12" s="23" customFormat="1" x14ac:dyDescent="0.2">
      <c r="A3904" s="7" t="s">
        <v>4226</v>
      </c>
      <c r="B3904" s="27">
        <v>44457</v>
      </c>
      <c r="C3904" s="9" t="s">
        <v>24</v>
      </c>
      <c r="D3904" s="9">
        <v>22</v>
      </c>
      <c r="E3904" s="9" t="s">
        <v>4896</v>
      </c>
      <c r="F3904" s="20" t="s">
        <v>4908</v>
      </c>
      <c r="G3904" t="s">
        <v>4904</v>
      </c>
      <c r="H3904" t="str">
        <f>VLOOKUP(E3904,suppliers!$A$2:$B$18,2,)</f>
        <v>OTHER</v>
      </c>
      <c r="I3904" t="str">
        <f>VLOOKUP(C3904,Table_items[],2,FALSE)</f>
        <v>Irbesartan</v>
      </c>
      <c r="J3904" t="str">
        <f>VLOOKUP(C3904,Table_items[],3,FALSE)</f>
        <v>Obat Hipertensi</v>
      </c>
      <c r="K3904" s="23">
        <f>VLOOKUP(C3904,Table_items[],4,FALSE)</f>
        <v>108794</v>
      </c>
      <c r="L3904" s="23">
        <f>VLOOKUP(C3904,Table_items[],5,FALSE)</f>
        <v>109447</v>
      </c>
    </row>
    <row r="3905" spans="1:12" s="23" customFormat="1" x14ac:dyDescent="0.2">
      <c r="A3905" s="11" t="s">
        <v>4227</v>
      </c>
      <c r="B3905" s="28">
        <v>44457</v>
      </c>
      <c r="C3905" s="13" t="s">
        <v>20</v>
      </c>
      <c r="D3905" s="13">
        <v>48</v>
      </c>
      <c r="E3905" s="9" t="s">
        <v>4896</v>
      </c>
      <c r="F3905" s="20" t="s">
        <v>4908</v>
      </c>
      <c r="G3905" t="s">
        <v>4904</v>
      </c>
      <c r="H3905" t="str">
        <f>VLOOKUP(E3905,suppliers!$A$2:$B$18,2,)</f>
        <v>OTHER</v>
      </c>
      <c r="I3905" t="str">
        <f>VLOOKUP(C3905,Table_items[],2,FALSE)</f>
        <v>Carditens</v>
      </c>
      <c r="J3905" t="str">
        <f>VLOOKUP(C3905,Table_items[],3,FALSE)</f>
        <v>Obat Hipertensi</v>
      </c>
      <c r="K3905" s="23">
        <f>VLOOKUP(C3905,Table_items[],4,FALSE)</f>
        <v>100000</v>
      </c>
      <c r="L3905" s="23">
        <f>VLOOKUP(C3905,Table_items[],5,FALSE)</f>
        <v>100900</v>
      </c>
    </row>
    <row r="3906" spans="1:12" s="23" customFormat="1" x14ac:dyDescent="0.2">
      <c r="A3906" s="7" t="s">
        <v>4228</v>
      </c>
      <c r="B3906" s="27">
        <v>44457</v>
      </c>
      <c r="C3906" s="9" t="s">
        <v>17</v>
      </c>
      <c r="D3906" s="9">
        <v>29</v>
      </c>
      <c r="E3906" s="9" t="s">
        <v>4896</v>
      </c>
      <c r="F3906" s="20" t="s">
        <v>4908</v>
      </c>
      <c r="G3906" t="s">
        <v>4904</v>
      </c>
      <c r="H3906" t="str">
        <f>VLOOKUP(E3906,suppliers!$A$2:$B$18,2,)</f>
        <v>OTHER</v>
      </c>
      <c r="I3906" t="str">
        <f>VLOOKUP(C3906,Table_items[],2,FALSE)</f>
        <v>Vicks Inhaler 0.5 mL</v>
      </c>
      <c r="J3906" t="str">
        <f>VLOOKUP(C3906,Table_items[],3,FALSE)</f>
        <v>Obat Batuk &amp; Pilek</v>
      </c>
      <c r="K3906" s="23">
        <f>VLOOKUP(C3906,Table_items[],4,FALSE)</f>
        <v>16155</v>
      </c>
      <c r="L3906" s="23">
        <f>VLOOKUP(C3906,Table_items[],5,FALSE)</f>
        <v>16430</v>
      </c>
    </row>
    <row r="3907" spans="1:12" s="23" customFormat="1" x14ac:dyDescent="0.2">
      <c r="A3907" s="11" t="s">
        <v>4229</v>
      </c>
      <c r="B3907" s="28">
        <v>44458</v>
      </c>
      <c r="C3907" s="13" t="s">
        <v>37</v>
      </c>
      <c r="D3907" s="13">
        <v>70</v>
      </c>
      <c r="E3907" s="9" t="s">
        <v>4896</v>
      </c>
      <c r="F3907" s="20" t="s">
        <v>4908</v>
      </c>
      <c r="G3907" t="s">
        <v>4904</v>
      </c>
      <c r="H3907" t="str">
        <f>VLOOKUP(E3907,suppliers!$A$2:$B$18,2,)</f>
        <v>OTHER</v>
      </c>
      <c r="I3907" t="str">
        <f>VLOOKUP(C3907,Table_items[],2,FALSE)</f>
        <v>Bodrex Extra</v>
      </c>
      <c r="J3907" t="str">
        <f>VLOOKUP(C3907,Table_items[],3,FALSE)</f>
        <v>Obat Sakit Kepala &amp; Demam</v>
      </c>
      <c r="K3907" s="23">
        <f>VLOOKUP(C3907,Table_items[],4,FALSE)</f>
        <v>50788</v>
      </c>
      <c r="L3907" s="23">
        <f>VLOOKUP(C3907,Table_items[],5,FALSE)</f>
        <v>51753</v>
      </c>
    </row>
    <row r="3908" spans="1:12" s="23" customFormat="1" x14ac:dyDescent="0.2">
      <c r="A3908" s="7" t="s">
        <v>4230</v>
      </c>
      <c r="B3908" s="27">
        <v>44458</v>
      </c>
      <c r="C3908" s="9" t="s">
        <v>9</v>
      </c>
      <c r="D3908" s="9">
        <v>21</v>
      </c>
      <c r="E3908" s="9" t="s">
        <v>4896</v>
      </c>
      <c r="F3908" s="20" t="s">
        <v>4908</v>
      </c>
      <c r="G3908" t="s">
        <v>4904</v>
      </c>
      <c r="H3908" t="str">
        <f>VLOOKUP(E3908,suppliers!$A$2:$B$18,2,)</f>
        <v>OTHER</v>
      </c>
      <c r="I3908" t="str">
        <f>VLOOKUP(C3908,Table_items[],2,FALSE)</f>
        <v>Bedak Heroxyn 150 gr</v>
      </c>
      <c r="J3908" t="str">
        <f>VLOOKUP(C3908,Table_items[],3,FALSE)</f>
        <v>Obat Alergi</v>
      </c>
      <c r="K3908" s="23">
        <f>VLOOKUP(C3908,Table_items[],4,FALSE)</f>
        <v>16950</v>
      </c>
      <c r="L3908" s="23">
        <f>VLOOKUP(C3908,Table_items[],5,FALSE)</f>
        <v>17170</v>
      </c>
    </row>
    <row r="3909" spans="1:12" s="23" customFormat="1" x14ac:dyDescent="0.2">
      <c r="A3909" s="11" t="s">
        <v>4231</v>
      </c>
      <c r="B3909" s="28">
        <v>44458</v>
      </c>
      <c r="C3909" s="13" t="s">
        <v>22</v>
      </c>
      <c r="D3909" s="13">
        <v>1</v>
      </c>
      <c r="E3909" s="9" t="s">
        <v>4896</v>
      </c>
      <c r="F3909" s="20" t="s">
        <v>4908</v>
      </c>
      <c r="G3909" t="s">
        <v>4904</v>
      </c>
      <c r="H3909" t="str">
        <f>VLOOKUP(E3909,suppliers!$A$2:$B$18,2,)</f>
        <v>OTHER</v>
      </c>
      <c r="I3909" t="str">
        <f>VLOOKUP(C3909,Table_items[],2,FALSE)</f>
        <v>Candesartan Ogb Dexa</v>
      </c>
      <c r="J3909" t="str">
        <f>VLOOKUP(C3909,Table_items[],3,FALSE)</f>
        <v>Obat Hipertensi</v>
      </c>
      <c r="K3909" s="23">
        <f>VLOOKUP(C3909,Table_items[],4,FALSE)</f>
        <v>5000</v>
      </c>
      <c r="L3909" s="23">
        <f>VLOOKUP(C3909,Table_items[],5,FALSE)</f>
        <v>5095</v>
      </c>
    </row>
    <row r="3910" spans="1:12" s="23" customFormat="1" x14ac:dyDescent="0.2">
      <c r="A3910" s="7" t="s">
        <v>4232</v>
      </c>
      <c r="B3910" s="27">
        <v>44458</v>
      </c>
      <c r="C3910" s="9" t="s">
        <v>22</v>
      </c>
      <c r="D3910" s="9">
        <v>37</v>
      </c>
      <c r="E3910" s="9" t="s">
        <v>4896</v>
      </c>
      <c r="F3910" s="20" t="s">
        <v>4908</v>
      </c>
      <c r="G3910" t="s">
        <v>4904</v>
      </c>
      <c r="H3910" t="str">
        <f>VLOOKUP(E3910,suppliers!$A$2:$B$18,2,)</f>
        <v>OTHER</v>
      </c>
      <c r="I3910" t="str">
        <f>VLOOKUP(C3910,Table_items[],2,FALSE)</f>
        <v>Candesartan Ogb Dexa</v>
      </c>
      <c r="J3910" t="str">
        <f>VLOOKUP(C3910,Table_items[],3,FALSE)</f>
        <v>Obat Hipertensi</v>
      </c>
      <c r="K3910" s="23">
        <f>VLOOKUP(C3910,Table_items[],4,FALSE)</f>
        <v>5000</v>
      </c>
      <c r="L3910" s="23">
        <f>VLOOKUP(C3910,Table_items[],5,FALSE)</f>
        <v>5095</v>
      </c>
    </row>
    <row r="3911" spans="1:12" s="23" customFormat="1" x14ac:dyDescent="0.2">
      <c r="A3911" s="11" t="s">
        <v>4233</v>
      </c>
      <c r="B3911" s="28">
        <v>44458</v>
      </c>
      <c r="C3911" s="13" t="s">
        <v>28</v>
      </c>
      <c r="D3911" s="13">
        <v>6</v>
      </c>
      <c r="E3911" s="9" t="s">
        <v>4896</v>
      </c>
      <c r="F3911" s="20" t="s">
        <v>4908</v>
      </c>
      <c r="G3911" t="s">
        <v>4904</v>
      </c>
      <c r="H3911" t="str">
        <f>VLOOKUP(E3911,suppliers!$A$2:$B$18,2,)</f>
        <v>OTHER</v>
      </c>
      <c r="I3911" t="str">
        <f>VLOOKUP(C3911,Table_items[],2,FALSE)</f>
        <v>Hyperchol 100 MG 12 KPS</v>
      </c>
      <c r="J3911" t="str">
        <f>VLOOKUP(C3911,Table_items[],3,FALSE)</f>
        <v>Obat Kolesterol</v>
      </c>
      <c r="K3911" s="23">
        <f>VLOOKUP(C3911,Table_items[],4,FALSE)</f>
        <v>42800</v>
      </c>
      <c r="L3911" s="23">
        <f>VLOOKUP(C3911,Table_items[],5,FALSE)</f>
        <v>43442</v>
      </c>
    </row>
    <row r="3912" spans="1:12" s="23" customFormat="1" x14ac:dyDescent="0.2">
      <c r="A3912" s="7" t="s">
        <v>4234</v>
      </c>
      <c r="B3912" s="27">
        <v>44458</v>
      </c>
      <c r="C3912" s="9" t="s">
        <v>17</v>
      </c>
      <c r="D3912" s="9">
        <v>15</v>
      </c>
      <c r="E3912" s="9" t="s">
        <v>4896</v>
      </c>
      <c r="F3912" s="20" t="s">
        <v>4908</v>
      </c>
      <c r="G3912" t="s">
        <v>4904</v>
      </c>
      <c r="H3912" t="str">
        <f>VLOOKUP(E3912,suppliers!$A$2:$B$18,2,)</f>
        <v>OTHER</v>
      </c>
      <c r="I3912" t="str">
        <f>VLOOKUP(C3912,Table_items[],2,FALSE)</f>
        <v>Vicks Inhaler 0.5 mL</v>
      </c>
      <c r="J3912" t="str">
        <f>VLOOKUP(C3912,Table_items[],3,FALSE)</f>
        <v>Obat Batuk &amp; Pilek</v>
      </c>
      <c r="K3912" s="23">
        <f>VLOOKUP(C3912,Table_items[],4,FALSE)</f>
        <v>16155</v>
      </c>
      <c r="L3912" s="23">
        <f>VLOOKUP(C3912,Table_items[],5,FALSE)</f>
        <v>16430</v>
      </c>
    </row>
    <row r="3913" spans="1:12" s="23" customFormat="1" x14ac:dyDescent="0.2">
      <c r="A3913" s="11" t="s">
        <v>4235</v>
      </c>
      <c r="B3913" s="28">
        <v>44458</v>
      </c>
      <c r="C3913" s="13" t="s">
        <v>7</v>
      </c>
      <c r="D3913" s="13">
        <v>3</v>
      </c>
      <c r="E3913" s="9" t="s">
        <v>4896</v>
      </c>
      <c r="F3913" s="20" t="s">
        <v>4908</v>
      </c>
      <c r="G3913" t="s">
        <v>4904</v>
      </c>
      <c r="H3913" t="str">
        <f>VLOOKUP(E3913,suppliers!$A$2:$B$18,2,)</f>
        <v>OTHER</v>
      </c>
      <c r="I3913" t="str">
        <f>VLOOKUP(C3913,Table_items[],2,FALSE)</f>
        <v>Acetylcysteine Mahakam 200 mg</v>
      </c>
      <c r="J3913" t="str">
        <f>VLOOKUP(C3913,Table_items[],3,FALSE)</f>
        <v>Obat Alergi</v>
      </c>
      <c r="K3913" s="23">
        <f>VLOOKUP(C3913,Table_items[],4,FALSE)</f>
        <v>33000</v>
      </c>
      <c r="L3913" s="23">
        <f>VLOOKUP(C3913,Table_items[],5,FALSE)</f>
        <v>33330</v>
      </c>
    </row>
    <row r="3914" spans="1:12" s="23" customFormat="1" x14ac:dyDescent="0.2">
      <c r="A3914" s="7" t="s">
        <v>4236</v>
      </c>
      <c r="B3914" s="27">
        <v>44459</v>
      </c>
      <c r="C3914" s="9" t="s">
        <v>12</v>
      </c>
      <c r="D3914" s="9">
        <v>62</v>
      </c>
      <c r="E3914" s="9" t="s">
        <v>4896</v>
      </c>
      <c r="F3914" s="20" t="s">
        <v>4908</v>
      </c>
      <c r="G3914" t="s">
        <v>4904</v>
      </c>
      <c r="H3914" t="str">
        <f>VLOOKUP(E3914,suppliers!$A$2:$B$18,2,)</f>
        <v>OTHER</v>
      </c>
      <c r="I3914" t="str">
        <f>VLOOKUP(C3914,Table_items[],2,FALSE)</f>
        <v>Decolsen 1 Strip 4 Tablet</v>
      </c>
      <c r="J3914" t="str">
        <f>VLOOKUP(C3914,Table_items[],3,FALSE)</f>
        <v>Obat Batuk &amp; Pilek</v>
      </c>
      <c r="K3914" s="23">
        <f>VLOOKUP(C3914,Table_items[],4,FALSE)</f>
        <v>2886</v>
      </c>
      <c r="L3914" s="23">
        <f>VLOOKUP(C3914,Table_items[],5,FALSE)</f>
        <v>2915</v>
      </c>
    </row>
    <row r="3915" spans="1:12" s="23" customFormat="1" x14ac:dyDescent="0.2">
      <c r="A3915" s="11" t="s">
        <v>4237</v>
      </c>
      <c r="B3915" s="28">
        <v>44459</v>
      </c>
      <c r="C3915" s="13" t="s">
        <v>37</v>
      </c>
      <c r="D3915" s="13">
        <v>77</v>
      </c>
      <c r="E3915" s="9" t="s">
        <v>4896</v>
      </c>
      <c r="F3915" s="20" t="s">
        <v>4908</v>
      </c>
      <c r="G3915" t="s">
        <v>4904</v>
      </c>
      <c r="H3915" t="str">
        <f>VLOOKUP(E3915,suppliers!$A$2:$B$18,2,)</f>
        <v>OTHER</v>
      </c>
      <c r="I3915" t="str">
        <f>VLOOKUP(C3915,Table_items[],2,FALSE)</f>
        <v>Bodrex Extra</v>
      </c>
      <c r="J3915" t="str">
        <f>VLOOKUP(C3915,Table_items[],3,FALSE)</f>
        <v>Obat Sakit Kepala &amp; Demam</v>
      </c>
      <c r="K3915" s="23">
        <f>VLOOKUP(C3915,Table_items[],4,FALSE)</f>
        <v>50788</v>
      </c>
      <c r="L3915" s="23">
        <f>VLOOKUP(C3915,Table_items[],5,FALSE)</f>
        <v>51753</v>
      </c>
    </row>
    <row r="3916" spans="1:12" s="23" customFormat="1" x14ac:dyDescent="0.2">
      <c r="A3916" s="7" t="s">
        <v>4238</v>
      </c>
      <c r="B3916" s="27">
        <v>44459</v>
      </c>
      <c r="C3916" s="9" t="s">
        <v>37</v>
      </c>
      <c r="D3916" s="9">
        <v>23</v>
      </c>
      <c r="E3916" s="9" t="s">
        <v>4896</v>
      </c>
      <c r="F3916" s="20" t="s">
        <v>4908</v>
      </c>
      <c r="G3916" t="s">
        <v>4904</v>
      </c>
      <c r="H3916" t="str">
        <f>VLOOKUP(E3916,suppliers!$A$2:$B$18,2,)</f>
        <v>OTHER</v>
      </c>
      <c r="I3916" t="str">
        <f>VLOOKUP(C3916,Table_items[],2,FALSE)</f>
        <v>Bodrex Extra</v>
      </c>
      <c r="J3916" t="str">
        <f>VLOOKUP(C3916,Table_items[],3,FALSE)</f>
        <v>Obat Sakit Kepala &amp; Demam</v>
      </c>
      <c r="K3916" s="23">
        <f>VLOOKUP(C3916,Table_items[],4,FALSE)</f>
        <v>50788</v>
      </c>
      <c r="L3916" s="23">
        <f>VLOOKUP(C3916,Table_items[],5,FALSE)</f>
        <v>51753</v>
      </c>
    </row>
    <row r="3917" spans="1:12" s="23" customFormat="1" x14ac:dyDescent="0.2">
      <c r="A3917" s="11" t="s">
        <v>4239</v>
      </c>
      <c r="B3917" s="28">
        <v>44459</v>
      </c>
      <c r="C3917" s="13" t="s">
        <v>9</v>
      </c>
      <c r="D3917" s="13">
        <v>32</v>
      </c>
      <c r="E3917" s="9" t="s">
        <v>4896</v>
      </c>
      <c r="F3917" s="20" t="s">
        <v>4908</v>
      </c>
      <c r="G3917" t="s">
        <v>4904</v>
      </c>
      <c r="H3917" t="str">
        <f>VLOOKUP(E3917,suppliers!$A$2:$B$18,2,)</f>
        <v>OTHER</v>
      </c>
      <c r="I3917" t="str">
        <f>VLOOKUP(C3917,Table_items[],2,FALSE)</f>
        <v>Bedak Heroxyn 150 gr</v>
      </c>
      <c r="J3917" t="str">
        <f>VLOOKUP(C3917,Table_items[],3,FALSE)</f>
        <v>Obat Alergi</v>
      </c>
      <c r="K3917" s="23">
        <f>VLOOKUP(C3917,Table_items[],4,FALSE)</f>
        <v>16950</v>
      </c>
      <c r="L3917" s="23">
        <f>VLOOKUP(C3917,Table_items[],5,FALSE)</f>
        <v>17170</v>
      </c>
    </row>
    <row r="3918" spans="1:12" s="23" customFormat="1" x14ac:dyDescent="0.2">
      <c r="A3918" s="7" t="s">
        <v>4240</v>
      </c>
      <c r="B3918" s="27">
        <v>44459</v>
      </c>
      <c r="C3918" s="9" t="s">
        <v>36</v>
      </c>
      <c r="D3918" s="9">
        <v>3</v>
      </c>
      <c r="E3918" s="9" t="s">
        <v>4896</v>
      </c>
      <c r="F3918" s="20" t="s">
        <v>4908</v>
      </c>
      <c r="G3918" t="s">
        <v>4904</v>
      </c>
      <c r="H3918" t="str">
        <f>VLOOKUP(E3918,suppliers!$A$2:$B$18,2,)</f>
        <v>OTHER</v>
      </c>
      <c r="I3918" t="str">
        <f>VLOOKUP(C3918,Table_items[],2,FALSE)</f>
        <v>Sanmol Paracetamol</v>
      </c>
      <c r="J3918" t="str">
        <f>VLOOKUP(C3918,Table_items[],3,FALSE)</f>
        <v>Obat Sakit Kepala &amp; Demam</v>
      </c>
      <c r="K3918" s="23">
        <f>VLOOKUP(C3918,Table_items[],4,FALSE)</f>
        <v>16100</v>
      </c>
      <c r="L3918" s="23">
        <f>VLOOKUP(C3918,Table_items[],5,FALSE)</f>
        <v>16261</v>
      </c>
    </row>
    <row r="3919" spans="1:12" s="23" customFormat="1" x14ac:dyDescent="0.2">
      <c r="A3919" s="11" t="s">
        <v>4241</v>
      </c>
      <c r="B3919" s="28">
        <v>44459</v>
      </c>
      <c r="C3919" s="13" t="s">
        <v>28</v>
      </c>
      <c r="D3919" s="13">
        <v>11</v>
      </c>
      <c r="E3919" s="9" t="s">
        <v>4896</v>
      </c>
      <c r="F3919" s="20" t="s">
        <v>4908</v>
      </c>
      <c r="G3919" t="s">
        <v>4904</v>
      </c>
      <c r="H3919" t="str">
        <f>VLOOKUP(E3919,suppliers!$A$2:$B$18,2,)</f>
        <v>OTHER</v>
      </c>
      <c r="I3919" t="str">
        <f>VLOOKUP(C3919,Table_items[],2,FALSE)</f>
        <v>Hyperchol 100 MG 12 KPS</v>
      </c>
      <c r="J3919" t="str">
        <f>VLOOKUP(C3919,Table_items[],3,FALSE)</f>
        <v>Obat Kolesterol</v>
      </c>
      <c r="K3919" s="23">
        <f>VLOOKUP(C3919,Table_items[],4,FALSE)</f>
        <v>42800</v>
      </c>
      <c r="L3919" s="23">
        <f>VLOOKUP(C3919,Table_items[],5,FALSE)</f>
        <v>43442</v>
      </c>
    </row>
    <row r="3920" spans="1:12" s="23" customFormat="1" x14ac:dyDescent="0.2">
      <c r="A3920" s="7" t="s">
        <v>4242</v>
      </c>
      <c r="B3920" s="27">
        <v>44459</v>
      </c>
      <c r="C3920" s="9" t="s">
        <v>17</v>
      </c>
      <c r="D3920" s="9">
        <v>6</v>
      </c>
      <c r="E3920" s="9" t="s">
        <v>4896</v>
      </c>
      <c r="F3920" s="20" t="s">
        <v>4908</v>
      </c>
      <c r="G3920" t="s">
        <v>4904</v>
      </c>
      <c r="H3920" t="str">
        <f>VLOOKUP(E3920,suppliers!$A$2:$B$18,2,)</f>
        <v>OTHER</v>
      </c>
      <c r="I3920" t="str">
        <f>VLOOKUP(C3920,Table_items[],2,FALSE)</f>
        <v>Vicks Inhaler 0.5 mL</v>
      </c>
      <c r="J3920" t="str">
        <f>VLOOKUP(C3920,Table_items[],3,FALSE)</f>
        <v>Obat Batuk &amp; Pilek</v>
      </c>
      <c r="K3920" s="23">
        <f>VLOOKUP(C3920,Table_items[],4,FALSE)</f>
        <v>16155</v>
      </c>
      <c r="L3920" s="23">
        <f>VLOOKUP(C3920,Table_items[],5,FALSE)</f>
        <v>16430</v>
      </c>
    </row>
    <row r="3921" spans="1:12" s="23" customFormat="1" x14ac:dyDescent="0.2">
      <c r="A3921" s="11" t="s">
        <v>4243</v>
      </c>
      <c r="B3921" s="28">
        <v>44460</v>
      </c>
      <c r="C3921" s="13" t="s">
        <v>12</v>
      </c>
      <c r="D3921" s="13">
        <v>16</v>
      </c>
      <c r="E3921" s="9" t="s">
        <v>4896</v>
      </c>
      <c r="F3921" s="20" t="s">
        <v>4908</v>
      </c>
      <c r="G3921" t="s">
        <v>4904</v>
      </c>
      <c r="H3921" t="str">
        <f>VLOOKUP(E3921,suppliers!$A$2:$B$18,2,)</f>
        <v>OTHER</v>
      </c>
      <c r="I3921" t="str">
        <f>VLOOKUP(C3921,Table_items[],2,FALSE)</f>
        <v>Decolsen 1 Strip 4 Tablet</v>
      </c>
      <c r="J3921" t="str">
        <f>VLOOKUP(C3921,Table_items[],3,FALSE)</f>
        <v>Obat Batuk &amp; Pilek</v>
      </c>
      <c r="K3921" s="23">
        <f>VLOOKUP(C3921,Table_items[],4,FALSE)</f>
        <v>2886</v>
      </c>
      <c r="L3921" s="23">
        <f>VLOOKUP(C3921,Table_items[],5,FALSE)</f>
        <v>2915</v>
      </c>
    </row>
    <row r="3922" spans="1:12" s="23" customFormat="1" x14ac:dyDescent="0.2">
      <c r="A3922" s="7" t="s">
        <v>4244</v>
      </c>
      <c r="B3922" s="27">
        <v>44460</v>
      </c>
      <c r="C3922" s="9" t="s">
        <v>37</v>
      </c>
      <c r="D3922" s="9">
        <v>71</v>
      </c>
      <c r="E3922" s="9" t="s">
        <v>4896</v>
      </c>
      <c r="F3922" s="20" t="s">
        <v>4908</v>
      </c>
      <c r="G3922" t="s">
        <v>4904</v>
      </c>
      <c r="H3922" t="str">
        <f>VLOOKUP(E3922,suppliers!$A$2:$B$18,2,)</f>
        <v>OTHER</v>
      </c>
      <c r="I3922" t="str">
        <f>VLOOKUP(C3922,Table_items[],2,FALSE)</f>
        <v>Bodrex Extra</v>
      </c>
      <c r="J3922" t="str">
        <f>VLOOKUP(C3922,Table_items[],3,FALSE)</f>
        <v>Obat Sakit Kepala &amp; Demam</v>
      </c>
      <c r="K3922" s="23">
        <f>VLOOKUP(C3922,Table_items[],4,FALSE)</f>
        <v>50788</v>
      </c>
      <c r="L3922" s="23">
        <f>VLOOKUP(C3922,Table_items[],5,FALSE)</f>
        <v>51753</v>
      </c>
    </row>
    <row r="3923" spans="1:12" s="23" customFormat="1" x14ac:dyDescent="0.2">
      <c r="A3923" s="11" t="s">
        <v>4245</v>
      </c>
      <c r="B3923" s="28">
        <v>44460</v>
      </c>
      <c r="C3923" s="13" t="s">
        <v>24</v>
      </c>
      <c r="D3923" s="13">
        <v>19</v>
      </c>
      <c r="E3923" s="9" t="s">
        <v>4896</v>
      </c>
      <c r="F3923" s="20" t="s">
        <v>4908</v>
      </c>
      <c r="G3923" t="s">
        <v>4904</v>
      </c>
      <c r="H3923" t="str">
        <f>VLOOKUP(E3923,suppliers!$A$2:$B$18,2,)</f>
        <v>OTHER</v>
      </c>
      <c r="I3923" t="str">
        <f>VLOOKUP(C3923,Table_items[],2,FALSE)</f>
        <v>Irbesartan</v>
      </c>
      <c r="J3923" t="str">
        <f>VLOOKUP(C3923,Table_items[],3,FALSE)</f>
        <v>Obat Hipertensi</v>
      </c>
      <c r="K3923" s="23">
        <f>VLOOKUP(C3923,Table_items[],4,FALSE)</f>
        <v>108794</v>
      </c>
      <c r="L3923" s="23">
        <f>VLOOKUP(C3923,Table_items[],5,FALSE)</f>
        <v>109447</v>
      </c>
    </row>
    <row r="3924" spans="1:12" s="23" customFormat="1" x14ac:dyDescent="0.2">
      <c r="A3924" s="7" t="s">
        <v>4246</v>
      </c>
      <c r="B3924" s="27">
        <v>44460</v>
      </c>
      <c r="C3924" s="9" t="s">
        <v>38</v>
      </c>
      <c r="D3924" s="9">
        <v>48</v>
      </c>
      <c r="E3924" s="9" t="s">
        <v>4896</v>
      </c>
      <c r="F3924" s="20" t="s">
        <v>4908</v>
      </c>
      <c r="G3924" t="s">
        <v>4904</v>
      </c>
      <c r="H3924" t="str">
        <f>VLOOKUP(E3924,suppliers!$A$2:$B$18,2,)</f>
        <v>OTHER</v>
      </c>
      <c r="I3924" t="str">
        <f>VLOOKUP(C3924,Table_items[],2,FALSE)</f>
        <v>Sanmol 500 MG 4 Tablet</v>
      </c>
      <c r="J3924" t="str">
        <f>VLOOKUP(C3924,Table_items[],3,FALSE)</f>
        <v>Obat Sakit Kepala &amp; Demam</v>
      </c>
      <c r="K3924" s="23">
        <f>VLOOKUP(C3924,Table_items[],4,FALSE)</f>
        <v>1600</v>
      </c>
      <c r="L3924" s="23">
        <f>VLOOKUP(C3924,Table_items[],5,FALSE)</f>
        <v>1619</v>
      </c>
    </row>
    <row r="3925" spans="1:12" s="23" customFormat="1" x14ac:dyDescent="0.2">
      <c r="A3925" s="11" t="s">
        <v>4247</v>
      </c>
      <c r="B3925" s="28">
        <v>44460</v>
      </c>
      <c r="C3925" s="13" t="s">
        <v>10</v>
      </c>
      <c r="D3925" s="13">
        <v>43</v>
      </c>
      <c r="E3925" s="9" t="s">
        <v>4896</v>
      </c>
      <c r="F3925" s="20" t="s">
        <v>4908</v>
      </c>
      <c r="G3925" t="s">
        <v>4904</v>
      </c>
      <c r="H3925" t="str">
        <f>VLOOKUP(E3925,suppliers!$A$2:$B$18,2,)</f>
        <v>OTHER</v>
      </c>
      <c r="I3925" t="str">
        <f>VLOOKUP(C3925,Table_items[],2,FALSE)</f>
        <v>Dexteem Box Plus 100 Tablet</v>
      </c>
      <c r="J3925" t="str">
        <f>VLOOKUP(C3925,Table_items[],3,FALSE)</f>
        <v>Obat Alergi</v>
      </c>
      <c r="K3925" s="23">
        <f>VLOOKUP(C3925,Table_items[],4,FALSE)</f>
        <v>25322</v>
      </c>
      <c r="L3925" s="23">
        <f>VLOOKUP(C3925,Table_items[],5,FALSE)</f>
        <v>25449</v>
      </c>
    </row>
    <row r="3926" spans="1:12" s="23" customFormat="1" x14ac:dyDescent="0.2">
      <c r="A3926" s="7" t="s">
        <v>4248</v>
      </c>
      <c r="B3926" s="27">
        <v>44460</v>
      </c>
      <c r="C3926" s="9" t="s">
        <v>28</v>
      </c>
      <c r="D3926" s="9">
        <v>19</v>
      </c>
      <c r="E3926" s="9" t="s">
        <v>4896</v>
      </c>
      <c r="F3926" s="20" t="s">
        <v>4908</v>
      </c>
      <c r="G3926" t="s">
        <v>4904</v>
      </c>
      <c r="H3926" t="str">
        <f>VLOOKUP(E3926,suppliers!$A$2:$B$18,2,)</f>
        <v>OTHER</v>
      </c>
      <c r="I3926" t="str">
        <f>VLOOKUP(C3926,Table_items[],2,FALSE)</f>
        <v>Hyperchol 100 MG 12 KPS</v>
      </c>
      <c r="J3926" t="str">
        <f>VLOOKUP(C3926,Table_items[],3,FALSE)</f>
        <v>Obat Kolesterol</v>
      </c>
      <c r="K3926" s="23">
        <f>VLOOKUP(C3926,Table_items[],4,FALSE)</f>
        <v>42800</v>
      </c>
      <c r="L3926" s="23">
        <f>VLOOKUP(C3926,Table_items[],5,FALSE)</f>
        <v>43442</v>
      </c>
    </row>
    <row r="3927" spans="1:12" s="23" customFormat="1" x14ac:dyDescent="0.2">
      <c r="A3927" s="11" t="s">
        <v>4249</v>
      </c>
      <c r="B3927" s="28">
        <v>44460</v>
      </c>
      <c r="C3927" s="13" t="s">
        <v>28</v>
      </c>
      <c r="D3927" s="13">
        <v>45</v>
      </c>
      <c r="E3927" s="9" t="s">
        <v>4896</v>
      </c>
      <c r="F3927" s="20" t="s">
        <v>4908</v>
      </c>
      <c r="G3927" t="s">
        <v>4904</v>
      </c>
      <c r="H3927" t="str">
        <f>VLOOKUP(E3927,suppliers!$A$2:$B$18,2,)</f>
        <v>OTHER</v>
      </c>
      <c r="I3927" t="str">
        <f>VLOOKUP(C3927,Table_items[],2,FALSE)</f>
        <v>Hyperchol 100 MG 12 KPS</v>
      </c>
      <c r="J3927" t="str">
        <f>VLOOKUP(C3927,Table_items[],3,FALSE)</f>
        <v>Obat Kolesterol</v>
      </c>
      <c r="K3927" s="23">
        <f>VLOOKUP(C3927,Table_items[],4,FALSE)</f>
        <v>42800</v>
      </c>
      <c r="L3927" s="23">
        <f>VLOOKUP(C3927,Table_items[],5,FALSE)</f>
        <v>43442</v>
      </c>
    </row>
    <row r="3928" spans="1:12" s="23" customFormat="1" x14ac:dyDescent="0.2">
      <c r="A3928" s="7" t="s">
        <v>4250</v>
      </c>
      <c r="B3928" s="27">
        <v>44460</v>
      </c>
      <c r="C3928" s="9" t="s">
        <v>35</v>
      </c>
      <c r="D3928" s="9">
        <v>7</v>
      </c>
      <c r="E3928" s="9" t="s">
        <v>4896</v>
      </c>
      <c r="F3928" s="20" t="s">
        <v>4908</v>
      </c>
      <c r="G3928" t="s">
        <v>4904</v>
      </c>
      <c r="H3928" t="str">
        <f>VLOOKUP(E3928,suppliers!$A$2:$B$18,2,)</f>
        <v>OTHER</v>
      </c>
      <c r="I3928" t="str">
        <f>VLOOKUP(C3928,Table_items[],2,FALSE)</f>
        <v>Proris Ibuprofen</v>
      </c>
      <c r="J3928" t="str">
        <f>VLOOKUP(C3928,Table_items[],3,FALSE)</f>
        <v>Obat Sakit Kepala &amp; Demam</v>
      </c>
      <c r="K3928" s="23">
        <f>VLOOKUP(C3928,Table_items[],4,FALSE)</f>
        <v>25000</v>
      </c>
      <c r="L3928" s="23">
        <f>VLOOKUP(C3928,Table_items[],5,FALSE)</f>
        <v>25275</v>
      </c>
    </row>
    <row r="3929" spans="1:12" s="23" customFormat="1" x14ac:dyDescent="0.2">
      <c r="A3929" s="11" t="s">
        <v>4251</v>
      </c>
      <c r="B3929" s="28">
        <v>44461</v>
      </c>
      <c r="C3929" s="13" t="s">
        <v>9</v>
      </c>
      <c r="D3929" s="13">
        <v>52</v>
      </c>
      <c r="E3929" s="9" t="s">
        <v>4896</v>
      </c>
      <c r="F3929" s="20" t="s">
        <v>4908</v>
      </c>
      <c r="G3929" t="s">
        <v>4904</v>
      </c>
      <c r="H3929" t="str">
        <f>VLOOKUP(E3929,suppliers!$A$2:$B$18,2,)</f>
        <v>OTHER</v>
      </c>
      <c r="I3929" t="str">
        <f>VLOOKUP(C3929,Table_items[],2,FALSE)</f>
        <v>Bedak Heroxyn 150 gr</v>
      </c>
      <c r="J3929" t="str">
        <f>VLOOKUP(C3929,Table_items[],3,FALSE)</f>
        <v>Obat Alergi</v>
      </c>
      <c r="K3929" s="23">
        <f>VLOOKUP(C3929,Table_items[],4,FALSE)</f>
        <v>16950</v>
      </c>
      <c r="L3929" s="23">
        <f>VLOOKUP(C3929,Table_items[],5,FALSE)</f>
        <v>17170</v>
      </c>
    </row>
    <row r="3930" spans="1:12" s="23" customFormat="1" x14ac:dyDescent="0.2">
      <c r="A3930" s="7" t="s">
        <v>4252</v>
      </c>
      <c r="B3930" s="27">
        <v>44461</v>
      </c>
      <c r="C3930" s="9" t="s">
        <v>38</v>
      </c>
      <c r="D3930" s="9">
        <v>21</v>
      </c>
      <c r="E3930" s="9" t="s">
        <v>4896</v>
      </c>
      <c r="F3930" s="20" t="s">
        <v>4908</v>
      </c>
      <c r="G3930" t="s">
        <v>4904</v>
      </c>
      <c r="H3930" t="str">
        <f>VLOOKUP(E3930,suppliers!$A$2:$B$18,2,)</f>
        <v>OTHER</v>
      </c>
      <c r="I3930" t="str">
        <f>VLOOKUP(C3930,Table_items[],2,FALSE)</f>
        <v>Sanmol 500 MG 4 Tablet</v>
      </c>
      <c r="J3930" t="str">
        <f>VLOOKUP(C3930,Table_items[],3,FALSE)</f>
        <v>Obat Sakit Kepala &amp; Demam</v>
      </c>
      <c r="K3930" s="23">
        <f>VLOOKUP(C3930,Table_items[],4,FALSE)</f>
        <v>1600</v>
      </c>
      <c r="L3930" s="23">
        <f>VLOOKUP(C3930,Table_items[],5,FALSE)</f>
        <v>1619</v>
      </c>
    </row>
    <row r="3931" spans="1:12" s="23" customFormat="1" x14ac:dyDescent="0.2">
      <c r="A3931" s="11" t="s">
        <v>4253</v>
      </c>
      <c r="B3931" s="28">
        <v>44461</v>
      </c>
      <c r="C3931" s="13" t="s">
        <v>22</v>
      </c>
      <c r="D3931" s="13">
        <v>18</v>
      </c>
      <c r="E3931" s="9" t="s">
        <v>4896</v>
      </c>
      <c r="F3931" s="20" t="s">
        <v>4908</v>
      </c>
      <c r="G3931" t="s">
        <v>4904</v>
      </c>
      <c r="H3931" t="str">
        <f>VLOOKUP(E3931,suppliers!$A$2:$B$18,2,)</f>
        <v>OTHER</v>
      </c>
      <c r="I3931" t="str">
        <f>VLOOKUP(C3931,Table_items[],2,FALSE)</f>
        <v>Candesartan Ogb Dexa</v>
      </c>
      <c r="J3931" t="str">
        <f>VLOOKUP(C3931,Table_items[],3,FALSE)</f>
        <v>Obat Hipertensi</v>
      </c>
      <c r="K3931" s="23">
        <f>VLOOKUP(C3931,Table_items[],4,FALSE)</f>
        <v>5000</v>
      </c>
      <c r="L3931" s="23">
        <f>VLOOKUP(C3931,Table_items[],5,FALSE)</f>
        <v>5095</v>
      </c>
    </row>
    <row r="3932" spans="1:12" s="23" customFormat="1" x14ac:dyDescent="0.2">
      <c r="A3932" s="7" t="s">
        <v>4254</v>
      </c>
      <c r="B3932" s="27">
        <v>44461</v>
      </c>
      <c r="C3932" s="9" t="s">
        <v>28</v>
      </c>
      <c r="D3932" s="9">
        <v>114</v>
      </c>
      <c r="E3932" s="9" t="s">
        <v>4896</v>
      </c>
      <c r="F3932" s="20" t="s">
        <v>4908</v>
      </c>
      <c r="G3932" t="s">
        <v>4904</v>
      </c>
      <c r="H3932" t="str">
        <f>VLOOKUP(E3932,suppliers!$A$2:$B$18,2,)</f>
        <v>OTHER</v>
      </c>
      <c r="I3932" t="str">
        <f>VLOOKUP(C3932,Table_items[],2,FALSE)</f>
        <v>Hyperchol 100 MG 12 KPS</v>
      </c>
      <c r="J3932" t="str">
        <f>VLOOKUP(C3932,Table_items[],3,FALSE)</f>
        <v>Obat Kolesterol</v>
      </c>
      <c r="K3932" s="23">
        <f>VLOOKUP(C3932,Table_items[],4,FALSE)</f>
        <v>42800</v>
      </c>
      <c r="L3932" s="23">
        <f>VLOOKUP(C3932,Table_items[],5,FALSE)</f>
        <v>43442</v>
      </c>
    </row>
    <row r="3933" spans="1:12" s="23" customFormat="1" x14ac:dyDescent="0.2">
      <c r="A3933" s="11" t="s">
        <v>4255</v>
      </c>
      <c r="B3933" s="28">
        <v>44461</v>
      </c>
      <c r="C3933" s="13" t="s">
        <v>8</v>
      </c>
      <c r="D3933" s="13">
        <v>9</v>
      </c>
      <c r="E3933" s="9" t="s">
        <v>4896</v>
      </c>
      <c r="F3933" s="20" t="s">
        <v>4908</v>
      </c>
      <c r="G3933" t="s">
        <v>4904</v>
      </c>
      <c r="H3933" t="str">
        <f>VLOOKUP(E3933,suppliers!$A$2:$B$18,2,)</f>
        <v>OTHER</v>
      </c>
      <c r="I3933" t="str">
        <f>VLOOKUP(C3933,Table_items[],2,FALSE)</f>
        <v>Bisoprolol Ogb Dexa</v>
      </c>
      <c r="J3933" t="str">
        <f>VLOOKUP(C3933,Table_items[],3,FALSE)</f>
        <v>Obat Alergi</v>
      </c>
      <c r="K3933" s="23">
        <f>VLOOKUP(C3933,Table_items[],4,FALSE)</f>
        <v>10000</v>
      </c>
      <c r="L3933" s="23">
        <f>VLOOKUP(C3933,Table_items[],5,FALSE)</f>
        <v>10180</v>
      </c>
    </row>
    <row r="3934" spans="1:12" s="23" customFormat="1" x14ac:dyDescent="0.2">
      <c r="A3934" s="7" t="s">
        <v>4256</v>
      </c>
      <c r="B3934" s="27">
        <v>44461</v>
      </c>
      <c r="C3934" s="9" t="s">
        <v>14</v>
      </c>
      <c r="D3934" s="9">
        <v>3</v>
      </c>
      <c r="E3934" s="9" t="s">
        <v>4896</v>
      </c>
      <c r="F3934" s="20" t="s">
        <v>4908</v>
      </c>
      <c r="G3934" t="s">
        <v>4904</v>
      </c>
      <c r="H3934" t="str">
        <f>VLOOKUP(E3934,suppliers!$A$2:$B$18,2,)</f>
        <v>OTHER</v>
      </c>
      <c r="I3934" t="str">
        <f>VLOOKUP(C3934,Table_items[],2,FALSE)</f>
        <v>Lo Han Kuo Infusion 12</v>
      </c>
      <c r="J3934" t="str">
        <f>VLOOKUP(C3934,Table_items[],3,FALSE)</f>
        <v>Obat Batuk &amp; Pilek</v>
      </c>
      <c r="K3934" s="23">
        <f>VLOOKUP(C3934,Table_items[],4,FALSE)</f>
        <v>23869</v>
      </c>
      <c r="L3934" s="23">
        <f>VLOOKUP(C3934,Table_items[],5,FALSE)</f>
        <v>24179</v>
      </c>
    </row>
    <row r="3935" spans="1:12" s="23" customFormat="1" x14ac:dyDescent="0.2">
      <c r="A3935" s="11" t="s">
        <v>4257</v>
      </c>
      <c r="B3935" s="28">
        <v>44461</v>
      </c>
      <c r="C3935" s="13" t="s">
        <v>39</v>
      </c>
      <c r="D3935" s="13">
        <v>18</v>
      </c>
      <c r="E3935" s="9" t="s">
        <v>4896</v>
      </c>
      <c r="F3935" s="20" t="s">
        <v>4908</v>
      </c>
      <c r="G3935" t="s">
        <v>4904</v>
      </c>
      <c r="H3935" t="str">
        <f>VLOOKUP(E3935,suppliers!$A$2:$B$18,2,)</f>
        <v>OTHER</v>
      </c>
      <c r="I3935" t="str">
        <f>VLOOKUP(C3935,Table_items[],2,FALSE)</f>
        <v>Cilostazol Bernofarm</v>
      </c>
      <c r="J3935" t="str">
        <f>VLOOKUP(C3935,Table_items[],3,FALSE)</f>
        <v>Obat Sakit Kepala &amp; Demam</v>
      </c>
      <c r="K3935" s="23">
        <f>VLOOKUP(C3935,Table_items[],4,FALSE)</f>
        <v>45450</v>
      </c>
      <c r="L3935" s="23">
        <f>VLOOKUP(C3935,Table_items[],5,FALSE)</f>
        <v>46223</v>
      </c>
    </row>
    <row r="3936" spans="1:12" s="23" customFormat="1" x14ac:dyDescent="0.2">
      <c r="A3936" s="7" t="s">
        <v>4258</v>
      </c>
      <c r="B3936" s="27">
        <v>44462</v>
      </c>
      <c r="C3936" s="9" t="s">
        <v>12</v>
      </c>
      <c r="D3936" s="9">
        <v>44</v>
      </c>
      <c r="E3936" s="9" t="s">
        <v>4896</v>
      </c>
      <c r="F3936" s="20" t="s">
        <v>4908</v>
      </c>
      <c r="G3936" t="s">
        <v>4904</v>
      </c>
      <c r="H3936" t="str">
        <f>VLOOKUP(E3936,suppliers!$A$2:$B$18,2,)</f>
        <v>OTHER</v>
      </c>
      <c r="I3936" t="str">
        <f>VLOOKUP(C3936,Table_items[],2,FALSE)</f>
        <v>Decolsen 1 Strip 4 Tablet</v>
      </c>
      <c r="J3936" t="str">
        <f>VLOOKUP(C3936,Table_items[],3,FALSE)</f>
        <v>Obat Batuk &amp; Pilek</v>
      </c>
      <c r="K3936" s="23">
        <f>VLOOKUP(C3936,Table_items[],4,FALSE)</f>
        <v>2886</v>
      </c>
      <c r="L3936" s="23">
        <f>VLOOKUP(C3936,Table_items[],5,FALSE)</f>
        <v>2915</v>
      </c>
    </row>
    <row r="3937" spans="1:12" s="23" customFormat="1" x14ac:dyDescent="0.2">
      <c r="A3937" s="11" t="s">
        <v>4259</v>
      </c>
      <c r="B3937" s="28">
        <v>44462</v>
      </c>
      <c r="C3937" s="13" t="s">
        <v>9</v>
      </c>
      <c r="D3937" s="13">
        <v>23</v>
      </c>
      <c r="E3937" s="9" t="s">
        <v>4896</v>
      </c>
      <c r="F3937" s="20" t="s">
        <v>4908</v>
      </c>
      <c r="G3937" t="s">
        <v>4904</v>
      </c>
      <c r="H3937" t="str">
        <f>VLOOKUP(E3937,suppliers!$A$2:$B$18,2,)</f>
        <v>OTHER</v>
      </c>
      <c r="I3937" t="str">
        <f>VLOOKUP(C3937,Table_items[],2,FALSE)</f>
        <v>Bedak Heroxyn 150 gr</v>
      </c>
      <c r="J3937" t="str">
        <f>VLOOKUP(C3937,Table_items[],3,FALSE)</f>
        <v>Obat Alergi</v>
      </c>
      <c r="K3937" s="23">
        <f>VLOOKUP(C3937,Table_items[],4,FALSE)</f>
        <v>16950</v>
      </c>
      <c r="L3937" s="23">
        <f>VLOOKUP(C3937,Table_items[],5,FALSE)</f>
        <v>17170</v>
      </c>
    </row>
    <row r="3938" spans="1:12" s="23" customFormat="1" x14ac:dyDescent="0.2">
      <c r="A3938" s="7" t="s">
        <v>4260</v>
      </c>
      <c r="B3938" s="27">
        <v>44462</v>
      </c>
      <c r="C3938" s="9" t="s">
        <v>36</v>
      </c>
      <c r="D3938" s="9">
        <v>64</v>
      </c>
      <c r="E3938" s="9" t="s">
        <v>4896</v>
      </c>
      <c r="F3938" s="20" t="s">
        <v>4908</v>
      </c>
      <c r="G3938" t="s">
        <v>4904</v>
      </c>
      <c r="H3938" t="str">
        <f>VLOOKUP(E3938,suppliers!$A$2:$B$18,2,)</f>
        <v>OTHER</v>
      </c>
      <c r="I3938" t="str">
        <f>VLOOKUP(C3938,Table_items[],2,FALSE)</f>
        <v>Sanmol Paracetamol</v>
      </c>
      <c r="J3938" t="str">
        <f>VLOOKUP(C3938,Table_items[],3,FALSE)</f>
        <v>Obat Sakit Kepala &amp; Demam</v>
      </c>
      <c r="K3938" s="23">
        <f>VLOOKUP(C3938,Table_items[],4,FALSE)</f>
        <v>16100</v>
      </c>
      <c r="L3938" s="23">
        <f>VLOOKUP(C3938,Table_items[],5,FALSE)</f>
        <v>16261</v>
      </c>
    </row>
    <row r="3939" spans="1:12" s="23" customFormat="1" x14ac:dyDescent="0.2">
      <c r="A3939" s="11" t="s">
        <v>4261</v>
      </c>
      <c r="B3939" s="28">
        <v>44462</v>
      </c>
      <c r="C3939" s="13" t="s">
        <v>16</v>
      </c>
      <c r="D3939" s="13">
        <v>75</v>
      </c>
      <c r="E3939" s="9" t="s">
        <v>4896</v>
      </c>
      <c r="F3939" s="20" t="s">
        <v>4908</v>
      </c>
      <c r="G3939" t="s">
        <v>4904</v>
      </c>
      <c r="H3939" t="str">
        <f>VLOOKUP(E3939,suppliers!$A$2:$B$18,2,)</f>
        <v>OTHER</v>
      </c>
      <c r="I3939" t="str">
        <f>VLOOKUP(C3939,Table_items[],2,FALSE)</f>
        <v>Ultraflu Box Isi 25 Strip</v>
      </c>
      <c r="J3939" t="str">
        <f>VLOOKUP(C3939,Table_items[],3,FALSE)</f>
        <v>Obat Batuk &amp; Pilek</v>
      </c>
      <c r="K3939" s="23">
        <f>VLOOKUP(C3939,Table_items[],4,FALSE)</f>
        <v>72500</v>
      </c>
      <c r="L3939" s="23">
        <f>VLOOKUP(C3939,Table_items[],5,FALSE)</f>
        <v>73805</v>
      </c>
    </row>
    <row r="3940" spans="1:12" s="23" customFormat="1" x14ac:dyDescent="0.2">
      <c r="A3940" s="7" t="s">
        <v>4262</v>
      </c>
      <c r="B3940" s="27">
        <v>44462</v>
      </c>
      <c r="C3940" s="9" t="s">
        <v>14</v>
      </c>
      <c r="D3940" s="9">
        <v>33</v>
      </c>
      <c r="E3940" s="9" t="s">
        <v>4896</v>
      </c>
      <c r="F3940" s="20" t="s">
        <v>4908</v>
      </c>
      <c r="G3940" t="s">
        <v>4904</v>
      </c>
      <c r="H3940" t="str">
        <f>VLOOKUP(E3940,suppliers!$A$2:$B$18,2,)</f>
        <v>OTHER</v>
      </c>
      <c r="I3940" t="str">
        <f>VLOOKUP(C3940,Table_items[],2,FALSE)</f>
        <v>Lo Han Kuo Infusion 12</v>
      </c>
      <c r="J3940" t="str">
        <f>VLOOKUP(C3940,Table_items[],3,FALSE)</f>
        <v>Obat Batuk &amp; Pilek</v>
      </c>
      <c r="K3940" s="23">
        <f>VLOOKUP(C3940,Table_items[],4,FALSE)</f>
        <v>23869</v>
      </c>
      <c r="L3940" s="23">
        <f>VLOOKUP(C3940,Table_items[],5,FALSE)</f>
        <v>24179</v>
      </c>
    </row>
    <row r="3941" spans="1:12" s="23" customFormat="1" x14ac:dyDescent="0.2">
      <c r="A3941" s="11" t="s">
        <v>4263</v>
      </c>
      <c r="B3941" s="28">
        <v>44463</v>
      </c>
      <c r="C3941" s="13" t="s">
        <v>38</v>
      </c>
      <c r="D3941" s="13">
        <v>4</v>
      </c>
      <c r="E3941" s="9" t="s">
        <v>4896</v>
      </c>
      <c r="F3941" s="20" t="s">
        <v>4908</v>
      </c>
      <c r="G3941" t="s">
        <v>4904</v>
      </c>
      <c r="H3941" t="str">
        <f>VLOOKUP(E3941,suppliers!$A$2:$B$18,2,)</f>
        <v>OTHER</v>
      </c>
      <c r="I3941" t="str">
        <f>VLOOKUP(C3941,Table_items[],2,FALSE)</f>
        <v>Sanmol 500 MG 4 Tablet</v>
      </c>
      <c r="J3941" t="str">
        <f>VLOOKUP(C3941,Table_items[],3,FALSE)</f>
        <v>Obat Sakit Kepala &amp; Demam</v>
      </c>
      <c r="K3941" s="23">
        <f>VLOOKUP(C3941,Table_items[],4,FALSE)</f>
        <v>1600</v>
      </c>
      <c r="L3941" s="23">
        <f>VLOOKUP(C3941,Table_items[],5,FALSE)</f>
        <v>1619</v>
      </c>
    </row>
    <row r="3942" spans="1:12" s="23" customFormat="1" x14ac:dyDescent="0.2">
      <c r="A3942" s="7" t="s">
        <v>4264</v>
      </c>
      <c r="B3942" s="27">
        <v>44463</v>
      </c>
      <c r="C3942" s="9" t="s">
        <v>22</v>
      </c>
      <c r="D3942" s="9">
        <v>8</v>
      </c>
      <c r="E3942" s="9" t="s">
        <v>4896</v>
      </c>
      <c r="F3942" s="20" t="s">
        <v>4908</v>
      </c>
      <c r="G3942" t="s">
        <v>4904</v>
      </c>
      <c r="H3942" t="str">
        <f>VLOOKUP(E3942,suppliers!$A$2:$B$18,2,)</f>
        <v>OTHER</v>
      </c>
      <c r="I3942" t="str">
        <f>VLOOKUP(C3942,Table_items[],2,FALSE)</f>
        <v>Candesartan Ogb Dexa</v>
      </c>
      <c r="J3942" t="str">
        <f>VLOOKUP(C3942,Table_items[],3,FALSE)</f>
        <v>Obat Hipertensi</v>
      </c>
      <c r="K3942" s="23">
        <f>VLOOKUP(C3942,Table_items[],4,FALSE)</f>
        <v>5000</v>
      </c>
      <c r="L3942" s="23">
        <f>VLOOKUP(C3942,Table_items[],5,FALSE)</f>
        <v>5095</v>
      </c>
    </row>
    <row r="3943" spans="1:12" s="23" customFormat="1" x14ac:dyDescent="0.2">
      <c r="A3943" s="11" t="s">
        <v>4265</v>
      </c>
      <c r="B3943" s="28">
        <v>44463</v>
      </c>
      <c r="C3943" s="13" t="s">
        <v>16</v>
      </c>
      <c r="D3943" s="13">
        <v>38</v>
      </c>
      <c r="E3943" s="9" t="s">
        <v>4896</v>
      </c>
      <c r="F3943" s="20" t="s">
        <v>4908</v>
      </c>
      <c r="G3943" t="s">
        <v>4904</v>
      </c>
      <c r="H3943" t="str">
        <f>VLOOKUP(E3943,suppliers!$A$2:$B$18,2,)</f>
        <v>OTHER</v>
      </c>
      <c r="I3943" t="str">
        <f>VLOOKUP(C3943,Table_items[],2,FALSE)</f>
        <v>Ultraflu Box Isi 25 Strip</v>
      </c>
      <c r="J3943" t="str">
        <f>VLOOKUP(C3943,Table_items[],3,FALSE)</f>
        <v>Obat Batuk &amp; Pilek</v>
      </c>
      <c r="K3943" s="23">
        <f>VLOOKUP(C3943,Table_items[],4,FALSE)</f>
        <v>72500</v>
      </c>
      <c r="L3943" s="23">
        <f>VLOOKUP(C3943,Table_items[],5,FALSE)</f>
        <v>73805</v>
      </c>
    </row>
    <row r="3944" spans="1:12" s="23" customFormat="1" x14ac:dyDescent="0.2">
      <c r="A3944" s="7" t="s">
        <v>4266</v>
      </c>
      <c r="B3944" s="27">
        <v>44463</v>
      </c>
      <c r="C3944" s="9" t="s">
        <v>8</v>
      </c>
      <c r="D3944" s="9">
        <v>45</v>
      </c>
      <c r="E3944" s="9" t="s">
        <v>4896</v>
      </c>
      <c r="F3944" s="20" t="s">
        <v>4908</v>
      </c>
      <c r="G3944" t="s">
        <v>4904</v>
      </c>
      <c r="H3944" t="str">
        <f>VLOOKUP(E3944,suppliers!$A$2:$B$18,2,)</f>
        <v>OTHER</v>
      </c>
      <c r="I3944" t="str">
        <f>VLOOKUP(C3944,Table_items[],2,FALSE)</f>
        <v>Bisoprolol Ogb Dexa</v>
      </c>
      <c r="J3944" t="str">
        <f>VLOOKUP(C3944,Table_items[],3,FALSE)</f>
        <v>Obat Alergi</v>
      </c>
      <c r="K3944" s="23">
        <f>VLOOKUP(C3944,Table_items[],4,FALSE)</f>
        <v>10000</v>
      </c>
      <c r="L3944" s="23">
        <f>VLOOKUP(C3944,Table_items[],5,FALSE)</f>
        <v>10180</v>
      </c>
    </row>
    <row r="3945" spans="1:12" s="23" customFormat="1" x14ac:dyDescent="0.2">
      <c r="A3945" s="11" t="s">
        <v>4267</v>
      </c>
      <c r="B3945" s="28">
        <v>44463</v>
      </c>
      <c r="C3945" s="13" t="s">
        <v>5</v>
      </c>
      <c r="D3945" s="13">
        <v>32</v>
      </c>
      <c r="E3945" s="9" t="s">
        <v>4896</v>
      </c>
      <c r="F3945" s="20" t="s">
        <v>4908</v>
      </c>
      <c r="G3945" t="s">
        <v>4904</v>
      </c>
      <c r="H3945" t="str">
        <f>VLOOKUP(E3945,suppliers!$A$2:$B$18,2,)</f>
        <v>OTHER</v>
      </c>
      <c r="I3945" t="str">
        <f>VLOOKUP(C3945,Table_items[],2,FALSE)</f>
        <v>Ozen 10 MG Blister</v>
      </c>
      <c r="J3945" t="str">
        <f>VLOOKUP(C3945,Table_items[],3,FALSE)</f>
        <v>Obat Alergi</v>
      </c>
      <c r="K3945" s="23">
        <f>VLOOKUP(C3945,Table_items[],4,FALSE)</f>
        <v>18611</v>
      </c>
      <c r="L3945" s="23">
        <f>VLOOKUP(C3945,Table_items[],5,FALSE)</f>
        <v>18816</v>
      </c>
    </row>
    <row r="3946" spans="1:12" s="23" customFormat="1" x14ac:dyDescent="0.2">
      <c r="A3946" s="7" t="s">
        <v>4268</v>
      </c>
      <c r="B3946" s="27">
        <v>44464</v>
      </c>
      <c r="C3946" s="9" t="s">
        <v>12</v>
      </c>
      <c r="D3946" s="9">
        <v>35</v>
      </c>
      <c r="E3946" s="9" t="s">
        <v>4896</v>
      </c>
      <c r="F3946" s="20" t="s">
        <v>4908</v>
      </c>
      <c r="G3946" t="s">
        <v>4904</v>
      </c>
      <c r="H3946" t="str">
        <f>VLOOKUP(E3946,suppliers!$A$2:$B$18,2,)</f>
        <v>OTHER</v>
      </c>
      <c r="I3946" t="str">
        <f>VLOOKUP(C3946,Table_items[],2,FALSE)</f>
        <v>Decolsen 1 Strip 4 Tablet</v>
      </c>
      <c r="J3946" t="str">
        <f>VLOOKUP(C3946,Table_items[],3,FALSE)</f>
        <v>Obat Batuk &amp; Pilek</v>
      </c>
      <c r="K3946" s="23">
        <f>VLOOKUP(C3946,Table_items[],4,FALSE)</f>
        <v>2886</v>
      </c>
      <c r="L3946" s="23">
        <f>VLOOKUP(C3946,Table_items[],5,FALSE)</f>
        <v>2915</v>
      </c>
    </row>
    <row r="3947" spans="1:12" s="23" customFormat="1" x14ac:dyDescent="0.2">
      <c r="A3947" s="11" t="s">
        <v>4269</v>
      </c>
      <c r="B3947" s="28">
        <v>44464</v>
      </c>
      <c r="C3947" s="13" t="s">
        <v>37</v>
      </c>
      <c r="D3947" s="13">
        <v>11</v>
      </c>
      <c r="E3947" s="9" t="s">
        <v>4896</v>
      </c>
      <c r="F3947" s="20" t="s">
        <v>4908</v>
      </c>
      <c r="G3947" t="s">
        <v>4904</v>
      </c>
      <c r="H3947" t="str">
        <f>VLOOKUP(E3947,suppliers!$A$2:$B$18,2,)</f>
        <v>OTHER</v>
      </c>
      <c r="I3947" t="str">
        <f>VLOOKUP(C3947,Table_items[],2,FALSE)</f>
        <v>Bodrex Extra</v>
      </c>
      <c r="J3947" t="str">
        <f>VLOOKUP(C3947,Table_items[],3,FALSE)</f>
        <v>Obat Sakit Kepala &amp; Demam</v>
      </c>
      <c r="K3947" s="23">
        <f>VLOOKUP(C3947,Table_items[],4,FALSE)</f>
        <v>50788</v>
      </c>
      <c r="L3947" s="23">
        <f>VLOOKUP(C3947,Table_items[],5,FALSE)</f>
        <v>51753</v>
      </c>
    </row>
    <row r="3948" spans="1:12" s="23" customFormat="1" x14ac:dyDescent="0.2">
      <c r="A3948" s="7" t="s">
        <v>4270</v>
      </c>
      <c r="B3948" s="27">
        <v>44464</v>
      </c>
      <c r="C3948" s="9" t="s">
        <v>37</v>
      </c>
      <c r="D3948" s="9">
        <v>28</v>
      </c>
      <c r="E3948" s="9" t="s">
        <v>4896</v>
      </c>
      <c r="F3948" s="20" t="s">
        <v>4908</v>
      </c>
      <c r="G3948" t="s">
        <v>4904</v>
      </c>
      <c r="H3948" t="str">
        <f>VLOOKUP(E3948,suppliers!$A$2:$B$18,2,)</f>
        <v>OTHER</v>
      </c>
      <c r="I3948" t="str">
        <f>VLOOKUP(C3948,Table_items[],2,FALSE)</f>
        <v>Bodrex Extra</v>
      </c>
      <c r="J3948" t="str">
        <f>VLOOKUP(C3948,Table_items[],3,FALSE)</f>
        <v>Obat Sakit Kepala &amp; Demam</v>
      </c>
      <c r="K3948" s="23">
        <f>VLOOKUP(C3948,Table_items[],4,FALSE)</f>
        <v>50788</v>
      </c>
      <c r="L3948" s="23">
        <f>VLOOKUP(C3948,Table_items[],5,FALSE)</f>
        <v>51753</v>
      </c>
    </row>
    <row r="3949" spans="1:12" s="23" customFormat="1" x14ac:dyDescent="0.2">
      <c r="A3949" s="11" t="s">
        <v>4271</v>
      </c>
      <c r="B3949" s="28">
        <v>44464</v>
      </c>
      <c r="C3949" s="13" t="s">
        <v>37</v>
      </c>
      <c r="D3949" s="13">
        <v>2</v>
      </c>
      <c r="E3949" s="9" t="s">
        <v>4896</v>
      </c>
      <c r="F3949" s="20" t="s">
        <v>4908</v>
      </c>
      <c r="G3949" t="s">
        <v>4904</v>
      </c>
      <c r="H3949" t="str">
        <f>VLOOKUP(E3949,suppliers!$A$2:$B$18,2,)</f>
        <v>OTHER</v>
      </c>
      <c r="I3949" t="str">
        <f>VLOOKUP(C3949,Table_items[],2,FALSE)</f>
        <v>Bodrex Extra</v>
      </c>
      <c r="J3949" t="str">
        <f>VLOOKUP(C3949,Table_items[],3,FALSE)</f>
        <v>Obat Sakit Kepala &amp; Demam</v>
      </c>
      <c r="K3949" s="23">
        <f>VLOOKUP(C3949,Table_items[],4,FALSE)</f>
        <v>50788</v>
      </c>
      <c r="L3949" s="23">
        <f>VLOOKUP(C3949,Table_items[],5,FALSE)</f>
        <v>51753</v>
      </c>
    </row>
    <row r="3950" spans="1:12" s="23" customFormat="1" x14ac:dyDescent="0.2">
      <c r="A3950" s="7" t="s">
        <v>4272</v>
      </c>
      <c r="B3950" s="27">
        <v>44464</v>
      </c>
      <c r="C3950" s="9" t="s">
        <v>38</v>
      </c>
      <c r="D3950" s="9">
        <v>44</v>
      </c>
      <c r="E3950" s="9" t="s">
        <v>4896</v>
      </c>
      <c r="F3950" s="20" t="s">
        <v>4908</v>
      </c>
      <c r="G3950" t="s">
        <v>4904</v>
      </c>
      <c r="H3950" t="str">
        <f>VLOOKUP(E3950,suppliers!$A$2:$B$18,2,)</f>
        <v>OTHER</v>
      </c>
      <c r="I3950" t="str">
        <f>VLOOKUP(C3950,Table_items[],2,FALSE)</f>
        <v>Sanmol 500 MG 4 Tablet</v>
      </c>
      <c r="J3950" t="str">
        <f>VLOOKUP(C3950,Table_items[],3,FALSE)</f>
        <v>Obat Sakit Kepala &amp; Demam</v>
      </c>
      <c r="K3950" s="23">
        <f>VLOOKUP(C3950,Table_items[],4,FALSE)</f>
        <v>1600</v>
      </c>
      <c r="L3950" s="23">
        <f>VLOOKUP(C3950,Table_items[],5,FALSE)</f>
        <v>1619</v>
      </c>
    </row>
    <row r="3951" spans="1:12" s="23" customFormat="1" x14ac:dyDescent="0.2">
      <c r="A3951" s="11" t="s">
        <v>4273</v>
      </c>
      <c r="B3951" s="28">
        <v>44464</v>
      </c>
      <c r="C3951" s="13" t="s">
        <v>41</v>
      </c>
      <c r="D3951" s="13">
        <v>37</v>
      </c>
      <c r="E3951" s="9" t="s">
        <v>4896</v>
      </c>
      <c r="F3951" s="20" t="s">
        <v>4908</v>
      </c>
      <c r="G3951" t="s">
        <v>4904</v>
      </c>
      <c r="H3951" t="str">
        <f>VLOOKUP(E3951,suppliers!$A$2:$B$18,2,)</f>
        <v>OTHER</v>
      </c>
      <c r="I3951" t="str">
        <f>VLOOKUP(C3951,Table_items[],2,FALSE)</f>
        <v>Otilon Ear Drops 8 mL</v>
      </c>
      <c r="J3951" t="str">
        <f>VLOOKUP(C3951,Table_items[],3,FALSE)</f>
        <v>Obat Telinga</v>
      </c>
      <c r="K3951" s="23">
        <f>VLOOKUP(C3951,Table_items[],4,FALSE)</f>
        <v>55000</v>
      </c>
      <c r="L3951" s="23">
        <f>VLOOKUP(C3951,Table_items[],5,FALSE)</f>
        <v>55935</v>
      </c>
    </row>
    <row r="3952" spans="1:12" s="23" customFormat="1" x14ac:dyDescent="0.2">
      <c r="A3952" s="7" t="s">
        <v>4274</v>
      </c>
      <c r="B3952" s="27">
        <v>44464</v>
      </c>
      <c r="C3952" s="9" t="s">
        <v>22</v>
      </c>
      <c r="D3952" s="9">
        <v>3</v>
      </c>
      <c r="E3952" s="9" t="s">
        <v>4896</v>
      </c>
      <c r="F3952" s="20" t="s">
        <v>4908</v>
      </c>
      <c r="G3952" t="s">
        <v>4904</v>
      </c>
      <c r="H3952" t="str">
        <f>VLOOKUP(E3952,suppliers!$A$2:$B$18,2,)</f>
        <v>OTHER</v>
      </c>
      <c r="I3952" t="str">
        <f>VLOOKUP(C3952,Table_items[],2,FALSE)</f>
        <v>Candesartan Ogb Dexa</v>
      </c>
      <c r="J3952" t="str">
        <f>VLOOKUP(C3952,Table_items[],3,FALSE)</f>
        <v>Obat Hipertensi</v>
      </c>
      <c r="K3952" s="23">
        <f>VLOOKUP(C3952,Table_items[],4,FALSE)</f>
        <v>5000</v>
      </c>
      <c r="L3952" s="23">
        <f>VLOOKUP(C3952,Table_items[],5,FALSE)</f>
        <v>5095</v>
      </c>
    </row>
    <row r="3953" spans="1:12" s="23" customFormat="1" x14ac:dyDescent="0.2">
      <c r="A3953" s="11" t="s">
        <v>4275</v>
      </c>
      <c r="B3953" s="28">
        <v>44464</v>
      </c>
      <c r="C3953" s="13" t="s">
        <v>22</v>
      </c>
      <c r="D3953" s="13">
        <v>48</v>
      </c>
      <c r="E3953" s="9" t="s">
        <v>4896</v>
      </c>
      <c r="F3953" s="20" t="s">
        <v>4908</v>
      </c>
      <c r="G3953" t="s">
        <v>4904</v>
      </c>
      <c r="H3953" t="str">
        <f>VLOOKUP(E3953,suppliers!$A$2:$B$18,2,)</f>
        <v>OTHER</v>
      </c>
      <c r="I3953" t="str">
        <f>VLOOKUP(C3953,Table_items[],2,FALSE)</f>
        <v>Candesartan Ogb Dexa</v>
      </c>
      <c r="J3953" t="str">
        <f>VLOOKUP(C3953,Table_items[],3,FALSE)</f>
        <v>Obat Hipertensi</v>
      </c>
      <c r="K3953" s="23">
        <f>VLOOKUP(C3953,Table_items[],4,FALSE)</f>
        <v>5000</v>
      </c>
      <c r="L3953" s="23">
        <f>VLOOKUP(C3953,Table_items[],5,FALSE)</f>
        <v>5095</v>
      </c>
    </row>
    <row r="3954" spans="1:12" s="23" customFormat="1" x14ac:dyDescent="0.2">
      <c r="A3954" s="7" t="s">
        <v>4276</v>
      </c>
      <c r="B3954" s="27">
        <v>44465</v>
      </c>
      <c r="C3954" s="9" t="s">
        <v>12</v>
      </c>
      <c r="D3954" s="9">
        <v>73</v>
      </c>
      <c r="E3954" s="9" t="s">
        <v>4896</v>
      </c>
      <c r="F3954" s="20" t="s">
        <v>4908</v>
      </c>
      <c r="G3954" t="s">
        <v>4904</v>
      </c>
      <c r="H3954" t="str">
        <f>VLOOKUP(E3954,suppliers!$A$2:$B$18,2,)</f>
        <v>OTHER</v>
      </c>
      <c r="I3954" t="str">
        <f>VLOOKUP(C3954,Table_items[],2,FALSE)</f>
        <v>Decolsen 1 Strip 4 Tablet</v>
      </c>
      <c r="J3954" t="str">
        <f>VLOOKUP(C3954,Table_items[],3,FALSE)</f>
        <v>Obat Batuk &amp; Pilek</v>
      </c>
      <c r="K3954" s="23">
        <f>VLOOKUP(C3954,Table_items[],4,FALSE)</f>
        <v>2886</v>
      </c>
      <c r="L3954" s="23">
        <f>VLOOKUP(C3954,Table_items[],5,FALSE)</f>
        <v>2915</v>
      </c>
    </row>
    <row r="3955" spans="1:12" s="23" customFormat="1" x14ac:dyDescent="0.2">
      <c r="A3955" s="11" t="s">
        <v>4277</v>
      </c>
      <c r="B3955" s="28">
        <v>44465</v>
      </c>
      <c r="C3955" s="13" t="s">
        <v>18</v>
      </c>
      <c r="D3955" s="13">
        <v>64</v>
      </c>
      <c r="E3955" s="9" t="s">
        <v>4896</v>
      </c>
      <c r="F3955" s="20" t="s">
        <v>4908</v>
      </c>
      <c r="G3955" t="s">
        <v>4904</v>
      </c>
      <c r="H3955" t="str">
        <f>VLOOKUP(E3955,suppliers!$A$2:$B$18,2,)</f>
        <v>OTHER</v>
      </c>
      <c r="I3955" t="str">
        <f>VLOOKUP(C3955,Table_items[],2,FALSE)</f>
        <v>Konidin 4 Tablet</v>
      </c>
      <c r="J3955" t="str">
        <f>VLOOKUP(C3955,Table_items[],3,FALSE)</f>
        <v>Obat Batuk &amp; Pilek</v>
      </c>
      <c r="K3955" s="23">
        <f>VLOOKUP(C3955,Table_items[],4,FALSE)</f>
        <v>2460</v>
      </c>
      <c r="L3955" s="23">
        <f>VLOOKUP(C3955,Table_items[],5,FALSE)</f>
        <v>2490</v>
      </c>
    </row>
    <row r="3956" spans="1:12" s="23" customFormat="1" x14ac:dyDescent="0.2">
      <c r="A3956" s="7" t="s">
        <v>4278</v>
      </c>
      <c r="B3956" s="27">
        <v>44465</v>
      </c>
      <c r="C3956" s="9" t="s">
        <v>21</v>
      </c>
      <c r="D3956" s="9">
        <v>53</v>
      </c>
      <c r="E3956" s="9" t="s">
        <v>4896</v>
      </c>
      <c r="F3956" s="20" t="s">
        <v>4908</v>
      </c>
      <c r="G3956" t="s">
        <v>4904</v>
      </c>
      <c r="H3956" t="str">
        <f>VLOOKUP(E3956,suppliers!$A$2:$B$18,2,)</f>
        <v>OTHER</v>
      </c>
      <c r="I3956" t="str">
        <f>VLOOKUP(C3956,Table_items[],2,FALSE)</f>
        <v>Concor 5MG Strip 10</v>
      </c>
      <c r="J3956" t="str">
        <f>VLOOKUP(C3956,Table_items[],3,FALSE)</f>
        <v>Obat Hipertensi</v>
      </c>
      <c r="K3956" s="23">
        <f>VLOOKUP(C3956,Table_items[],4,FALSE)</f>
        <v>102000</v>
      </c>
      <c r="L3956" s="23">
        <f>VLOOKUP(C3956,Table_items[],5,FALSE)</f>
        <v>103632</v>
      </c>
    </row>
    <row r="3957" spans="1:12" s="23" customFormat="1" x14ac:dyDescent="0.2">
      <c r="A3957" s="11" t="s">
        <v>4279</v>
      </c>
      <c r="B3957" s="28">
        <v>44466</v>
      </c>
      <c r="C3957" s="13" t="s">
        <v>9</v>
      </c>
      <c r="D3957" s="13">
        <v>17</v>
      </c>
      <c r="E3957" s="9" t="s">
        <v>4896</v>
      </c>
      <c r="F3957" s="20" t="s">
        <v>4908</v>
      </c>
      <c r="G3957" t="s">
        <v>4904</v>
      </c>
      <c r="H3957" t="str">
        <f>VLOOKUP(E3957,suppliers!$A$2:$B$18,2,)</f>
        <v>OTHER</v>
      </c>
      <c r="I3957" t="str">
        <f>VLOOKUP(C3957,Table_items[],2,FALSE)</f>
        <v>Bedak Heroxyn 150 gr</v>
      </c>
      <c r="J3957" t="str">
        <f>VLOOKUP(C3957,Table_items[],3,FALSE)</f>
        <v>Obat Alergi</v>
      </c>
      <c r="K3957" s="23">
        <f>VLOOKUP(C3957,Table_items[],4,FALSE)</f>
        <v>16950</v>
      </c>
      <c r="L3957" s="23">
        <f>VLOOKUP(C3957,Table_items[],5,FALSE)</f>
        <v>17170</v>
      </c>
    </row>
    <row r="3958" spans="1:12" s="23" customFormat="1" x14ac:dyDescent="0.2">
      <c r="A3958" s="7" t="s">
        <v>4280</v>
      </c>
      <c r="B3958" s="27">
        <v>44466</v>
      </c>
      <c r="C3958" s="9" t="s">
        <v>9</v>
      </c>
      <c r="D3958" s="9">
        <v>49</v>
      </c>
      <c r="E3958" s="9" t="s">
        <v>4896</v>
      </c>
      <c r="F3958" s="20" t="s">
        <v>4908</v>
      </c>
      <c r="G3958" t="s">
        <v>4904</v>
      </c>
      <c r="H3958" t="str">
        <f>VLOOKUP(E3958,suppliers!$A$2:$B$18,2,)</f>
        <v>OTHER</v>
      </c>
      <c r="I3958" t="str">
        <f>VLOOKUP(C3958,Table_items[],2,FALSE)</f>
        <v>Bedak Heroxyn 150 gr</v>
      </c>
      <c r="J3958" t="str">
        <f>VLOOKUP(C3958,Table_items[],3,FALSE)</f>
        <v>Obat Alergi</v>
      </c>
      <c r="K3958" s="23">
        <f>VLOOKUP(C3958,Table_items[],4,FALSE)</f>
        <v>16950</v>
      </c>
      <c r="L3958" s="23">
        <f>VLOOKUP(C3958,Table_items[],5,FALSE)</f>
        <v>17170</v>
      </c>
    </row>
    <row r="3959" spans="1:12" s="23" customFormat="1" x14ac:dyDescent="0.2">
      <c r="A3959" s="11" t="s">
        <v>4281</v>
      </c>
      <c r="B3959" s="28">
        <v>44466</v>
      </c>
      <c r="C3959" s="13" t="s">
        <v>24</v>
      </c>
      <c r="D3959" s="13">
        <v>5</v>
      </c>
      <c r="E3959" s="9" t="s">
        <v>4896</v>
      </c>
      <c r="F3959" s="20" t="s">
        <v>4908</v>
      </c>
      <c r="G3959" t="s">
        <v>4904</v>
      </c>
      <c r="H3959" t="str">
        <f>VLOOKUP(E3959,suppliers!$A$2:$B$18,2,)</f>
        <v>OTHER</v>
      </c>
      <c r="I3959" t="str">
        <f>VLOOKUP(C3959,Table_items[],2,FALSE)</f>
        <v>Irbesartan</v>
      </c>
      <c r="J3959" t="str">
        <f>VLOOKUP(C3959,Table_items[],3,FALSE)</f>
        <v>Obat Hipertensi</v>
      </c>
      <c r="K3959" s="23">
        <f>VLOOKUP(C3959,Table_items[],4,FALSE)</f>
        <v>108794</v>
      </c>
      <c r="L3959" s="23">
        <f>VLOOKUP(C3959,Table_items[],5,FALSE)</f>
        <v>109447</v>
      </c>
    </row>
    <row r="3960" spans="1:12" s="23" customFormat="1" x14ac:dyDescent="0.2">
      <c r="A3960" s="7" t="s">
        <v>4282</v>
      </c>
      <c r="B3960" s="27">
        <v>44467</v>
      </c>
      <c r="C3960" s="9" t="s">
        <v>24</v>
      </c>
      <c r="D3960" s="9">
        <v>32</v>
      </c>
      <c r="E3960" s="9" t="s">
        <v>4896</v>
      </c>
      <c r="F3960" s="20" t="s">
        <v>4908</v>
      </c>
      <c r="G3960" t="s">
        <v>4904</v>
      </c>
      <c r="H3960" t="str">
        <f>VLOOKUP(E3960,suppliers!$A$2:$B$18,2,)</f>
        <v>OTHER</v>
      </c>
      <c r="I3960" t="str">
        <f>VLOOKUP(C3960,Table_items[],2,FALSE)</f>
        <v>Irbesartan</v>
      </c>
      <c r="J3960" t="str">
        <f>VLOOKUP(C3960,Table_items[],3,FALSE)</f>
        <v>Obat Hipertensi</v>
      </c>
      <c r="K3960" s="23">
        <f>VLOOKUP(C3960,Table_items[],4,FALSE)</f>
        <v>108794</v>
      </c>
      <c r="L3960" s="23">
        <f>VLOOKUP(C3960,Table_items[],5,FALSE)</f>
        <v>109447</v>
      </c>
    </row>
    <row r="3961" spans="1:12" s="23" customFormat="1" x14ac:dyDescent="0.2">
      <c r="A3961" s="11" t="s">
        <v>4283</v>
      </c>
      <c r="B3961" s="28">
        <v>44467</v>
      </c>
      <c r="C3961" s="13" t="s">
        <v>16</v>
      </c>
      <c r="D3961" s="13">
        <v>99</v>
      </c>
      <c r="E3961" s="9" t="s">
        <v>4896</v>
      </c>
      <c r="F3961" s="20" t="s">
        <v>4908</v>
      </c>
      <c r="G3961" t="s">
        <v>4904</v>
      </c>
      <c r="H3961" t="str">
        <f>VLOOKUP(E3961,suppliers!$A$2:$B$18,2,)</f>
        <v>OTHER</v>
      </c>
      <c r="I3961" t="str">
        <f>VLOOKUP(C3961,Table_items[],2,FALSE)</f>
        <v>Ultraflu Box Isi 25 Strip</v>
      </c>
      <c r="J3961" t="str">
        <f>VLOOKUP(C3961,Table_items[],3,FALSE)</f>
        <v>Obat Batuk &amp; Pilek</v>
      </c>
      <c r="K3961" s="23">
        <f>VLOOKUP(C3961,Table_items[],4,FALSE)</f>
        <v>72500</v>
      </c>
      <c r="L3961" s="23">
        <f>VLOOKUP(C3961,Table_items[],5,FALSE)</f>
        <v>73805</v>
      </c>
    </row>
    <row r="3962" spans="1:12" s="23" customFormat="1" x14ac:dyDescent="0.2">
      <c r="A3962" s="7" t="s">
        <v>4284</v>
      </c>
      <c r="B3962" s="27">
        <v>44467</v>
      </c>
      <c r="C3962" s="9" t="s">
        <v>16</v>
      </c>
      <c r="D3962" s="9">
        <v>13</v>
      </c>
      <c r="E3962" s="9" t="s">
        <v>4896</v>
      </c>
      <c r="F3962" s="20" t="s">
        <v>4908</v>
      </c>
      <c r="G3962" t="s">
        <v>4904</v>
      </c>
      <c r="H3962" t="str">
        <f>VLOOKUP(E3962,suppliers!$A$2:$B$18,2,)</f>
        <v>OTHER</v>
      </c>
      <c r="I3962" t="str">
        <f>VLOOKUP(C3962,Table_items[],2,FALSE)</f>
        <v>Ultraflu Box Isi 25 Strip</v>
      </c>
      <c r="J3962" t="str">
        <f>VLOOKUP(C3962,Table_items[],3,FALSE)</f>
        <v>Obat Batuk &amp; Pilek</v>
      </c>
      <c r="K3962" s="23">
        <f>VLOOKUP(C3962,Table_items[],4,FALSE)</f>
        <v>72500</v>
      </c>
      <c r="L3962" s="23">
        <f>VLOOKUP(C3962,Table_items[],5,FALSE)</f>
        <v>73805</v>
      </c>
    </row>
    <row r="3963" spans="1:12" x14ac:dyDescent="0.2">
      <c r="A3963" s="11" t="s">
        <v>4285</v>
      </c>
      <c r="B3963" s="28">
        <v>44467</v>
      </c>
      <c r="C3963" s="13" t="s">
        <v>17</v>
      </c>
      <c r="D3963" s="13">
        <v>4</v>
      </c>
      <c r="E3963" s="9" t="s">
        <v>4896</v>
      </c>
      <c r="F3963" s="20" t="s">
        <v>4908</v>
      </c>
      <c r="G3963" t="s">
        <v>4904</v>
      </c>
      <c r="H3963" t="str">
        <f>VLOOKUP(E3963,suppliers!$A$2:$B$18,2,)</f>
        <v>OTHER</v>
      </c>
      <c r="I3963" t="str">
        <f>VLOOKUP(C3963,Table_items[],2,FALSE)</f>
        <v>Vicks Inhaler 0.5 mL</v>
      </c>
      <c r="J3963" t="str">
        <f>VLOOKUP(C3963,Table_items[],3,FALSE)</f>
        <v>Obat Batuk &amp; Pilek</v>
      </c>
      <c r="K3963" s="23">
        <f>VLOOKUP(C3963,Table_items[],4,FALSE)</f>
        <v>16155</v>
      </c>
      <c r="L3963" s="23">
        <f>VLOOKUP(C3963,Table_items[],5,FALSE)</f>
        <v>16430</v>
      </c>
    </row>
    <row r="3964" spans="1:12" x14ac:dyDescent="0.2">
      <c r="A3964" s="7" t="s">
        <v>4286</v>
      </c>
      <c r="B3964" s="27">
        <v>44467</v>
      </c>
      <c r="C3964" s="9" t="s">
        <v>7</v>
      </c>
      <c r="D3964" s="9">
        <v>119</v>
      </c>
      <c r="E3964" s="9" t="s">
        <v>4896</v>
      </c>
      <c r="F3964" s="20" t="s">
        <v>4908</v>
      </c>
      <c r="G3964" t="s">
        <v>4904</v>
      </c>
      <c r="H3964" t="str">
        <f>VLOOKUP(E3964,suppliers!$A$2:$B$18,2,)</f>
        <v>OTHER</v>
      </c>
      <c r="I3964" t="str">
        <f>VLOOKUP(C3964,Table_items[],2,FALSE)</f>
        <v>Acetylcysteine Mahakam 200 mg</v>
      </c>
      <c r="J3964" t="str">
        <f>VLOOKUP(C3964,Table_items[],3,FALSE)</f>
        <v>Obat Alergi</v>
      </c>
      <c r="K3964" s="23">
        <f>VLOOKUP(C3964,Table_items[],4,FALSE)</f>
        <v>33000</v>
      </c>
      <c r="L3964" s="23">
        <f>VLOOKUP(C3964,Table_items[],5,FALSE)</f>
        <v>33330</v>
      </c>
    </row>
    <row r="3965" spans="1:12" x14ac:dyDescent="0.2">
      <c r="A3965" s="11" t="s">
        <v>4287</v>
      </c>
      <c r="B3965" s="28">
        <v>44467</v>
      </c>
      <c r="C3965" s="13" t="s">
        <v>14</v>
      </c>
      <c r="D3965" s="13">
        <v>24</v>
      </c>
      <c r="E3965" s="9" t="s">
        <v>4896</v>
      </c>
      <c r="F3965" s="20" t="s">
        <v>4908</v>
      </c>
      <c r="G3965" t="s">
        <v>4904</v>
      </c>
      <c r="H3965" t="str">
        <f>VLOOKUP(E3965,suppliers!$A$2:$B$18,2,)</f>
        <v>OTHER</v>
      </c>
      <c r="I3965" t="str">
        <f>VLOOKUP(C3965,Table_items[],2,FALSE)</f>
        <v>Lo Han Kuo Infusion 12</v>
      </c>
      <c r="J3965" t="str">
        <f>VLOOKUP(C3965,Table_items[],3,FALSE)</f>
        <v>Obat Batuk &amp; Pilek</v>
      </c>
      <c r="K3965" s="23">
        <f>VLOOKUP(C3965,Table_items[],4,FALSE)</f>
        <v>23869</v>
      </c>
      <c r="L3965" s="23">
        <f>VLOOKUP(C3965,Table_items[],5,FALSE)</f>
        <v>24179</v>
      </c>
    </row>
    <row r="3966" spans="1:12" x14ac:dyDescent="0.2">
      <c r="A3966" s="7" t="s">
        <v>4288</v>
      </c>
      <c r="B3966" s="27">
        <v>44467</v>
      </c>
      <c r="C3966" s="9" t="s">
        <v>5</v>
      </c>
      <c r="D3966" s="9">
        <v>37</v>
      </c>
      <c r="E3966" s="9" t="s">
        <v>4896</v>
      </c>
      <c r="F3966" s="20" t="s">
        <v>4908</v>
      </c>
      <c r="G3966" t="s">
        <v>4904</v>
      </c>
      <c r="H3966" t="str">
        <f>VLOOKUP(E3966,suppliers!$A$2:$B$18,2,)</f>
        <v>OTHER</v>
      </c>
      <c r="I3966" t="str">
        <f>VLOOKUP(C3966,Table_items[],2,FALSE)</f>
        <v>Ozen 10 MG Blister</v>
      </c>
      <c r="J3966" t="str">
        <f>VLOOKUP(C3966,Table_items[],3,FALSE)</f>
        <v>Obat Alergi</v>
      </c>
      <c r="K3966" s="23">
        <f>VLOOKUP(C3966,Table_items[],4,FALSE)</f>
        <v>18611</v>
      </c>
      <c r="L3966" s="23">
        <f>VLOOKUP(C3966,Table_items[],5,FALSE)</f>
        <v>18816</v>
      </c>
    </row>
    <row r="3967" spans="1:12" x14ac:dyDescent="0.2">
      <c r="A3967" s="11" t="s">
        <v>4289</v>
      </c>
      <c r="B3967" s="28">
        <v>44467</v>
      </c>
      <c r="C3967" s="13" t="s">
        <v>25</v>
      </c>
      <c r="D3967" s="13">
        <v>95</v>
      </c>
      <c r="E3967" s="9" t="s">
        <v>4896</v>
      </c>
      <c r="F3967" s="20" t="s">
        <v>4908</v>
      </c>
      <c r="G3967" t="s">
        <v>4904</v>
      </c>
      <c r="H3967" t="str">
        <f>VLOOKUP(E3967,suppliers!$A$2:$B$18,2,)</f>
        <v>OTHER</v>
      </c>
      <c r="I3967" t="str">
        <f>VLOOKUP(C3967,Table_items[],2,FALSE)</f>
        <v>Irvell 150MG Box 20 Tablet</v>
      </c>
      <c r="J3967" t="str">
        <f>VLOOKUP(C3967,Table_items[],3,FALSE)</f>
        <v>Obat Hipertensi</v>
      </c>
      <c r="K3967" s="23">
        <f>VLOOKUP(C3967,Table_items[],4,FALSE)</f>
        <v>143991</v>
      </c>
      <c r="L3967" s="23">
        <f>VLOOKUP(C3967,Table_items[],5,FALSE)</f>
        <v>146871</v>
      </c>
    </row>
    <row r="3968" spans="1:12" x14ac:dyDescent="0.2">
      <c r="A3968" s="7" t="s">
        <v>4290</v>
      </c>
      <c r="B3968" s="27">
        <v>44468</v>
      </c>
      <c r="C3968" s="9" t="s">
        <v>12</v>
      </c>
      <c r="D3968" s="9">
        <v>85</v>
      </c>
      <c r="E3968" s="9" t="s">
        <v>4896</v>
      </c>
      <c r="F3968" s="20" t="s">
        <v>4908</v>
      </c>
      <c r="G3968" t="s">
        <v>4904</v>
      </c>
      <c r="H3968" t="str">
        <f>VLOOKUP(E3968,suppliers!$A$2:$B$18,2,)</f>
        <v>OTHER</v>
      </c>
      <c r="I3968" t="str">
        <f>VLOOKUP(C3968,Table_items[],2,FALSE)</f>
        <v>Decolsen 1 Strip 4 Tablet</v>
      </c>
      <c r="J3968" t="str">
        <f>VLOOKUP(C3968,Table_items[],3,FALSE)</f>
        <v>Obat Batuk &amp; Pilek</v>
      </c>
      <c r="K3968" s="23">
        <f>VLOOKUP(C3968,Table_items[],4,FALSE)</f>
        <v>2886</v>
      </c>
      <c r="L3968" s="23">
        <f>VLOOKUP(C3968,Table_items[],5,FALSE)</f>
        <v>2915</v>
      </c>
    </row>
    <row r="3969" spans="1:12" x14ac:dyDescent="0.2">
      <c r="A3969" s="11" t="s">
        <v>4291</v>
      </c>
      <c r="B3969" s="28">
        <v>44468</v>
      </c>
      <c r="C3969" s="13" t="s">
        <v>24</v>
      </c>
      <c r="D3969" s="13">
        <v>6</v>
      </c>
      <c r="E3969" s="9" t="s">
        <v>4896</v>
      </c>
      <c r="F3969" s="20" t="s">
        <v>4908</v>
      </c>
      <c r="G3969" t="s">
        <v>4904</v>
      </c>
      <c r="H3969" t="str">
        <f>VLOOKUP(E3969,suppliers!$A$2:$B$18,2,)</f>
        <v>OTHER</v>
      </c>
      <c r="I3969" t="str">
        <f>VLOOKUP(C3969,Table_items[],2,FALSE)</f>
        <v>Irbesartan</v>
      </c>
      <c r="J3969" t="str">
        <f>VLOOKUP(C3969,Table_items[],3,FALSE)</f>
        <v>Obat Hipertensi</v>
      </c>
      <c r="K3969" s="23">
        <f>VLOOKUP(C3969,Table_items[],4,FALSE)</f>
        <v>108794</v>
      </c>
      <c r="L3969" s="23">
        <f>VLOOKUP(C3969,Table_items[],5,FALSE)</f>
        <v>109447</v>
      </c>
    </row>
    <row r="3970" spans="1:12" x14ac:dyDescent="0.2">
      <c r="A3970" s="7" t="s">
        <v>4292</v>
      </c>
      <c r="B3970" s="27">
        <v>44468</v>
      </c>
      <c r="C3970" s="9" t="s">
        <v>38</v>
      </c>
      <c r="D3970" s="9">
        <v>34</v>
      </c>
      <c r="E3970" s="9" t="s">
        <v>4896</v>
      </c>
      <c r="F3970" s="20" t="s">
        <v>4908</v>
      </c>
      <c r="G3970" t="s">
        <v>4904</v>
      </c>
      <c r="H3970" t="str">
        <f>VLOOKUP(E3970,suppliers!$A$2:$B$18,2,)</f>
        <v>OTHER</v>
      </c>
      <c r="I3970" t="str">
        <f>VLOOKUP(C3970,Table_items[],2,FALSE)</f>
        <v>Sanmol 500 MG 4 Tablet</v>
      </c>
      <c r="J3970" t="str">
        <f>VLOOKUP(C3970,Table_items[],3,FALSE)</f>
        <v>Obat Sakit Kepala &amp; Demam</v>
      </c>
      <c r="K3970" s="23">
        <f>VLOOKUP(C3970,Table_items[],4,FALSE)</f>
        <v>1600</v>
      </c>
      <c r="L3970" s="23">
        <f>VLOOKUP(C3970,Table_items[],5,FALSE)</f>
        <v>1619</v>
      </c>
    </row>
    <row r="3971" spans="1:12" x14ac:dyDescent="0.2">
      <c r="A3971" s="11" t="s">
        <v>4293</v>
      </c>
      <c r="B3971" s="28">
        <v>44468</v>
      </c>
      <c r="C3971" s="13" t="s">
        <v>20</v>
      </c>
      <c r="D3971" s="13">
        <v>101</v>
      </c>
      <c r="E3971" s="9" t="s">
        <v>4896</v>
      </c>
      <c r="F3971" s="20" t="s">
        <v>4908</v>
      </c>
      <c r="G3971" t="s">
        <v>4904</v>
      </c>
      <c r="H3971" t="str">
        <f>VLOOKUP(E3971,suppliers!$A$2:$B$18,2,)</f>
        <v>OTHER</v>
      </c>
      <c r="I3971" t="str">
        <f>VLOOKUP(C3971,Table_items[],2,FALSE)</f>
        <v>Carditens</v>
      </c>
      <c r="J3971" t="str">
        <f>VLOOKUP(C3971,Table_items[],3,FALSE)</f>
        <v>Obat Hipertensi</v>
      </c>
      <c r="K3971" s="23">
        <f>VLOOKUP(C3971,Table_items[],4,FALSE)</f>
        <v>100000</v>
      </c>
      <c r="L3971" s="23">
        <f>VLOOKUP(C3971,Table_items[],5,FALSE)</f>
        <v>100900</v>
      </c>
    </row>
    <row r="3972" spans="1:12" x14ac:dyDescent="0.2">
      <c r="A3972" s="7" t="s">
        <v>4294</v>
      </c>
      <c r="B3972" s="27">
        <v>44469</v>
      </c>
      <c r="C3972" s="9" t="s">
        <v>37</v>
      </c>
      <c r="D3972" s="9">
        <v>53</v>
      </c>
      <c r="E3972" s="9" t="s">
        <v>4896</v>
      </c>
      <c r="F3972" s="20" t="s">
        <v>4908</v>
      </c>
      <c r="G3972" t="s">
        <v>4904</v>
      </c>
      <c r="H3972" t="str">
        <f>VLOOKUP(E3972,suppliers!$A$2:$B$18,2,)</f>
        <v>OTHER</v>
      </c>
      <c r="I3972" t="str">
        <f>VLOOKUP(C3972,Table_items[],2,FALSE)</f>
        <v>Bodrex Extra</v>
      </c>
      <c r="J3972" t="str">
        <f>VLOOKUP(C3972,Table_items[],3,FALSE)</f>
        <v>Obat Sakit Kepala &amp; Demam</v>
      </c>
      <c r="K3972" s="23">
        <f>VLOOKUP(C3972,Table_items[],4,FALSE)</f>
        <v>50788</v>
      </c>
      <c r="L3972" s="23">
        <f>VLOOKUP(C3972,Table_items[],5,FALSE)</f>
        <v>51753</v>
      </c>
    </row>
    <row r="3973" spans="1:12" x14ac:dyDescent="0.2">
      <c r="A3973" s="11" t="s">
        <v>4295</v>
      </c>
      <c r="B3973" s="28">
        <v>44469</v>
      </c>
      <c r="C3973" s="13" t="s">
        <v>41</v>
      </c>
      <c r="D3973" s="13">
        <v>28</v>
      </c>
      <c r="E3973" s="9" t="s">
        <v>4896</v>
      </c>
      <c r="F3973" s="20" t="s">
        <v>4908</v>
      </c>
      <c r="G3973" t="s">
        <v>4904</v>
      </c>
      <c r="H3973" t="str">
        <f>VLOOKUP(E3973,suppliers!$A$2:$B$18,2,)</f>
        <v>OTHER</v>
      </c>
      <c r="I3973" t="str">
        <f>VLOOKUP(C3973,Table_items[],2,FALSE)</f>
        <v>Otilon Ear Drops 8 mL</v>
      </c>
      <c r="J3973" t="str">
        <f>VLOOKUP(C3973,Table_items[],3,FALSE)</f>
        <v>Obat Telinga</v>
      </c>
      <c r="K3973" s="23">
        <f>VLOOKUP(C3973,Table_items[],4,FALSE)</f>
        <v>55000</v>
      </c>
      <c r="L3973" s="23">
        <f>VLOOKUP(C3973,Table_items[],5,FALSE)</f>
        <v>55935</v>
      </c>
    </row>
    <row r="3974" spans="1:12" x14ac:dyDescent="0.2">
      <c r="A3974" s="7" t="s">
        <v>4296</v>
      </c>
      <c r="B3974" s="27">
        <v>44469</v>
      </c>
      <c r="C3974" s="9" t="s">
        <v>16</v>
      </c>
      <c r="D3974" s="9">
        <v>2</v>
      </c>
      <c r="E3974" s="9" t="s">
        <v>4896</v>
      </c>
      <c r="F3974" s="20" t="s">
        <v>4908</v>
      </c>
      <c r="G3974" t="s">
        <v>4904</v>
      </c>
      <c r="H3974" t="str">
        <f>VLOOKUP(E3974,suppliers!$A$2:$B$18,2,)</f>
        <v>OTHER</v>
      </c>
      <c r="I3974" t="str">
        <f>VLOOKUP(C3974,Table_items[],2,FALSE)</f>
        <v>Ultraflu Box Isi 25 Strip</v>
      </c>
      <c r="J3974" t="str">
        <f>VLOOKUP(C3974,Table_items[],3,FALSE)</f>
        <v>Obat Batuk &amp; Pilek</v>
      </c>
      <c r="K3974" s="23">
        <f>VLOOKUP(C3974,Table_items[],4,FALSE)</f>
        <v>72500</v>
      </c>
      <c r="L3974" s="23">
        <f>VLOOKUP(C3974,Table_items[],5,FALSE)</f>
        <v>73805</v>
      </c>
    </row>
    <row r="3975" spans="1:12" x14ac:dyDescent="0.2">
      <c r="A3975" s="11" t="s">
        <v>4297</v>
      </c>
      <c r="B3975" s="28">
        <v>44469</v>
      </c>
      <c r="C3975" s="13" t="s">
        <v>16</v>
      </c>
      <c r="D3975" s="13">
        <v>2</v>
      </c>
      <c r="E3975" s="9" t="s">
        <v>4896</v>
      </c>
      <c r="F3975" s="20" t="s">
        <v>4908</v>
      </c>
      <c r="G3975" t="s">
        <v>4904</v>
      </c>
      <c r="H3975" t="str">
        <f>VLOOKUP(E3975,suppliers!$A$2:$B$18,2,)</f>
        <v>OTHER</v>
      </c>
      <c r="I3975" t="str">
        <f>VLOOKUP(C3975,Table_items[],2,FALSE)</f>
        <v>Ultraflu Box Isi 25 Strip</v>
      </c>
      <c r="J3975" t="str">
        <f>VLOOKUP(C3975,Table_items[],3,FALSE)</f>
        <v>Obat Batuk &amp; Pilek</v>
      </c>
      <c r="K3975" s="23">
        <f>VLOOKUP(C3975,Table_items[],4,FALSE)</f>
        <v>72500</v>
      </c>
      <c r="L3975" s="23">
        <f>VLOOKUP(C3975,Table_items[],5,FALSE)</f>
        <v>73805</v>
      </c>
    </row>
    <row r="3976" spans="1:12" x14ac:dyDescent="0.2">
      <c r="A3976" s="7" t="s">
        <v>4298</v>
      </c>
      <c r="B3976" s="27">
        <v>44469</v>
      </c>
      <c r="C3976" s="9" t="s">
        <v>40</v>
      </c>
      <c r="D3976" s="9">
        <v>6</v>
      </c>
      <c r="E3976" s="9" t="s">
        <v>4896</v>
      </c>
      <c r="F3976" s="20" t="s">
        <v>4908</v>
      </c>
      <c r="G3976" t="s">
        <v>4904</v>
      </c>
      <c r="H3976" t="str">
        <f>VLOOKUP(E3976,suppliers!$A$2:$B$18,2,)</f>
        <v>OTHER</v>
      </c>
      <c r="I3976" t="str">
        <f>VLOOKUP(C3976,Table_items[],2,FALSE)</f>
        <v>Paramex Tablet / Obat</v>
      </c>
      <c r="J3976" t="str">
        <f>VLOOKUP(C3976,Table_items[],3,FALSE)</f>
        <v>Obat Sakit Kepala &amp; Demam</v>
      </c>
      <c r="K3976" s="23">
        <f>VLOOKUP(C3976,Table_items[],4,FALSE)</f>
        <v>2560</v>
      </c>
      <c r="L3976" s="23">
        <f>VLOOKUP(C3976,Table_items[],5,FALSE)</f>
        <v>2586</v>
      </c>
    </row>
    <row r="3977" spans="1:12" x14ac:dyDescent="0.2">
      <c r="A3977" s="11" t="s">
        <v>4299</v>
      </c>
      <c r="B3977" s="28">
        <v>44470</v>
      </c>
      <c r="C3977" s="13" t="s">
        <v>37</v>
      </c>
      <c r="D3977" s="13">
        <v>40</v>
      </c>
      <c r="E3977" s="9" t="s">
        <v>4896</v>
      </c>
      <c r="F3977" s="20" t="s">
        <v>4908</v>
      </c>
      <c r="G3977" t="s">
        <v>4904</v>
      </c>
      <c r="H3977" t="str">
        <f>VLOOKUP(E3977,suppliers!$A$2:$B$18,2,)</f>
        <v>OTHER</v>
      </c>
      <c r="I3977" t="str">
        <f>VLOOKUP(C3977,Table_items[],2,FALSE)</f>
        <v>Bodrex Extra</v>
      </c>
      <c r="J3977" t="str">
        <f>VLOOKUP(C3977,Table_items[],3,FALSE)</f>
        <v>Obat Sakit Kepala &amp; Demam</v>
      </c>
      <c r="K3977" s="23">
        <f>VLOOKUP(C3977,Table_items[],4,FALSE)</f>
        <v>50788</v>
      </c>
      <c r="L3977" s="23">
        <f>VLOOKUP(C3977,Table_items[],5,FALSE)</f>
        <v>51753</v>
      </c>
    </row>
    <row r="3978" spans="1:12" x14ac:dyDescent="0.2">
      <c r="A3978" s="7" t="s">
        <v>4300</v>
      </c>
      <c r="B3978" s="27">
        <v>44470</v>
      </c>
      <c r="C3978" s="9" t="s">
        <v>37</v>
      </c>
      <c r="D3978" s="9">
        <v>41</v>
      </c>
      <c r="E3978" s="9" t="s">
        <v>4896</v>
      </c>
      <c r="F3978" s="20" t="s">
        <v>4908</v>
      </c>
      <c r="G3978" t="s">
        <v>4904</v>
      </c>
      <c r="H3978" t="str">
        <f>VLOOKUP(E3978,suppliers!$A$2:$B$18,2,)</f>
        <v>OTHER</v>
      </c>
      <c r="I3978" t="str">
        <f>VLOOKUP(C3978,Table_items[],2,FALSE)</f>
        <v>Bodrex Extra</v>
      </c>
      <c r="J3978" t="str">
        <f>VLOOKUP(C3978,Table_items[],3,FALSE)</f>
        <v>Obat Sakit Kepala &amp; Demam</v>
      </c>
      <c r="K3978" s="23">
        <f>VLOOKUP(C3978,Table_items[],4,FALSE)</f>
        <v>50788</v>
      </c>
      <c r="L3978" s="23">
        <f>VLOOKUP(C3978,Table_items[],5,FALSE)</f>
        <v>51753</v>
      </c>
    </row>
    <row r="3979" spans="1:12" x14ac:dyDescent="0.2">
      <c r="A3979" s="11" t="s">
        <v>4301</v>
      </c>
      <c r="B3979" s="28">
        <v>44470</v>
      </c>
      <c r="C3979" s="13" t="s">
        <v>9</v>
      </c>
      <c r="D3979" s="13">
        <v>21</v>
      </c>
      <c r="E3979" s="9" t="s">
        <v>4896</v>
      </c>
      <c r="F3979" s="20" t="s">
        <v>4908</v>
      </c>
      <c r="G3979" t="s">
        <v>4904</v>
      </c>
      <c r="H3979" t="str">
        <f>VLOOKUP(E3979,suppliers!$A$2:$B$18,2,)</f>
        <v>OTHER</v>
      </c>
      <c r="I3979" t="str">
        <f>VLOOKUP(C3979,Table_items[],2,FALSE)</f>
        <v>Bedak Heroxyn 150 gr</v>
      </c>
      <c r="J3979" t="str">
        <f>VLOOKUP(C3979,Table_items[],3,FALSE)</f>
        <v>Obat Alergi</v>
      </c>
      <c r="K3979" s="23">
        <f>VLOOKUP(C3979,Table_items[],4,FALSE)</f>
        <v>16950</v>
      </c>
      <c r="L3979" s="23">
        <f>VLOOKUP(C3979,Table_items[],5,FALSE)</f>
        <v>17170</v>
      </c>
    </row>
    <row r="3980" spans="1:12" x14ac:dyDescent="0.2">
      <c r="A3980" s="7" t="s">
        <v>4302</v>
      </c>
      <c r="B3980" s="27">
        <v>44470</v>
      </c>
      <c r="C3980" s="9" t="s">
        <v>24</v>
      </c>
      <c r="D3980" s="9">
        <v>41</v>
      </c>
      <c r="E3980" s="9" t="s">
        <v>4896</v>
      </c>
      <c r="F3980" s="20" t="s">
        <v>4908</v>
      </c>
      <c r="G3980" t="s">
        <v>4904</v>
      </c>
      <c r="H3980" t="str">
        <f>VLOOKUP(E3980,suppliers!$A$2:$B$18,2,)</f>
        <v>OTHER</v>
      </c>
      <c r="I3980" t="str">
        <f>VLOOKUP(C3980,Table_items[],2,FALSE)</f>
        <v>Irbesartan</v>
      </c>
      <c r="J3980" t="str">
        <f>VLOOKUP(C3980,Table_items[],3,FALSE)</f>
        <v>Obat Hipertensi</v>
      </c>
      <c r="K3980" s="23">
        <f>VLOOKUP(C3980,Table_items[],4,FALSE)</f>
        <v>108794</v>
      </c>
      <c r="L3980" s="23">
        <f>VLOOKUP(C3980,Table_items[],5,FALSE)</f>
        <v>109447</v>
      </c>
    </row>
    <row r="3981" spans="1:12" x14ac:dyDescent="0.2">
      <c r="A3981" s="11" t="s">
        <v>4303</v>
      </c>
      <c r="B3981" s="28">
        <v>44470</v>
      </c>
      <c r="C3981" s="13" t="s">
        <v>24</v>
      </c>
      <c r="D3981" s="13">
        <v>15</v>
      </c>
      <c r="E3981" s="9" t="s">
        <v>4896</v>
      </c>
      <c r="F3981" s="20" t="s">
        <v>4908</v>
      </c>
      <c r="G3981" t="s">
        <v>4904</v>
      </c>
      <c r="H3981" t="str">
        <f>VLOOKUP(E3981,suppliers!$A$2:$B$18,2,)</f>
        <v>OTHER</v>
      </c>
      <c r="I3981" t="str">
        <f>VLOOKUP(C3981,Table_items[],2,FALSE)</f>
        <v>Irbesartan</v>
      </c>
      <c r="J3981" t="str">
        <f>VLOOKUP(C3981,Table_items[],3,FALSE)</f>
        <v>Obat Hipertensi</v>
      </c>
      <c r="K3981" s="23">
        <f>VLOOKUP(C3981,Table_items[],4,FALSE)</f>
        <v>108794</v>
      </c>
      <c r="L3981" s="23">
        <f>VLOOKUP(C3981,Table_items[],5,FALSE)</f>
        <v>109447</v>
      </c>
    </row>
    <row r="3982" spans="1:12" x14ac:dyDescent="0.2">
      <c r="A3982" s="7" t="s">
        <v>4304</v>
      </c>
      <c r="B3982" s="27">
        <v>44470</v>
      </c>
      <c r="C3982" s="9" t="s">
        <v>22</v>
      </c>
      <c r="D3982" s="9">
        <v>22</v>
      </c>
      <c r="E3982" s="9" t="s">
        <v>4896</v>
      </c>
      <c r="F3982" s="20" t="s">
        <v>4908</v>
      </c>
      <c r="G3982" t="s">
        <v>4904</v>
      </c>
      <c r="H3982" t="str">
        <f>VLOOKUP(E3982,suppliers!$A$2:$B$18,2,)</f>
        <v>OTHER</v>
      </c>
      <c r="I3982" t="str">
        <f>VLOOKUP(C3982,Table_items[],2,FALSE)</f>
        <v>Candesartan Ogb Dexa</v>
      </c>
      <c r="J3982" t="str">
        <f>VLOOKUP(C3982,Table_items[],3,FALSE)</f>
        <v>Obat Hipertensi</v>
      </c>
      <c r="K3982" s="23">
        <f>VLOOKUP(C3982,Table_items[],4,FALSE)</f>
        <v>5000</v>
      </c>
      <c r="L3982" s="23">
        <f>VLOOKUP(C3982,Table_items[],5,FALSE)</f>
        <v>5095</v>
      </c>
    </row>
    <row r="3983" spans="1:12" x14ac:dyDescent="0.2">
      <c r="A3983" s="11" t="s">
        <v>4305</v>
      </c>
      <c r="B3983" s="28">
        <v>44470</v>
      </c>
      <c r="C3983" s="13" t="s">
        <v>7</v>
      </c>
      <c r="D3983" s="13">
        <v>72</v>
      </c>
      <c r="E3983" s="9" t="s">
        <v>4896</v>
      </c>
      <c r="F3983" s="20" t="s">
        <v>4908</v>
      </c>
      <c r="G3983" t="s">
        <v>4904</v>
      </c>
      <c r="H3983" t="str">
        <f>VLOOKUP(E3983,suppliers!$A$2:$B$18,2,)</f>
        <v>OTHER</v>
      </c>
      <c r="I3983" t="str">
        <f>VLOOKUP(C3983,Table_items[],2,FALSE)</f>
        <v>Acetylcysteine Mahakam 200 mg</v>
      </c>
      <c r="J3983" t="str">
        <f>VLOOKUP(C3983,Table_items[],3,FALSE)</f>
        <v>Obat Alergi</v>
      </c>
      <c r="K3983" s="23">
        <f>VLOOKUP(C3983,Table_items[],4,FALSE)</f>
        <v>33000</v>
      </c>
      <c r="L3983" s="23">
        <f>VLOOKUP(C3983,Table_items[],5,FALSE)</f>
        <v>33330</v>
      </c>
    </row>
    <row r="3984" spans="1:12" x14ac:dyDescent="0.2">
      <c r="A3984" s="7" t="s">
        <v>4306</v>
      </c>
      <c r="B3984" s="27">
        <v>44470</v>
      </c>
      <c r="C3984" s="9" t="s">
        <v>14</v>
      </c>
      <c r="D3984" s="9">
        <v>95</v>
      </c>
      <c r="E3984" s="9" t="s">
        <v>4896</v>
      </c>
      <c r="F3984" s="20" t="s">
        <v>4908</v>
      </c>
      <c r="G3984" t="s">
        <v>4904</v>
      </c>
      <c r="H3984" t="str">
        <f>VLOOKUP(E3984,suppliers!$A$2:$B$18,2,)</f>
        <v>OTHER</v>
      </c>
      <c r="I3984" t="str">
        <f>VLOOKUP(C3984,Table_items[],2,FALSE)</f>
        <v>Lo Han Kuo Infusion 12</v>
      </c>
      <c r="J3984" t="str">
        <f>VLOOKUP(C3984,Table_items[],3,FALSE)</f>
        <v>Obat Batuk &amp; Pilek</v>
      </c>
      <c r="K3984" s="23">
        <f>VLOOKUP(C3984,Table_items[],4,FALSE)</f>
        <v>23869</v>
      </c>
      <c r="L3984" s="23">
        <f>VLOOKUP(C3984,Table_items[],5,FALSE)</f>
        <v>24179</v>
      </c>
    </row>
    <row r="3985" spans="1:12" x14ac:dyDescent="0.2">
      <c r="A3985" s="7" t="s">
        <v>4314</v>
      </c>
      <c r="B3985" s="27">
        <v>44471</v>
      </c>
      <c r="C3985" s="9" t="s">
        <v>9</v>
      </c>
      <c r="D3985" s="9">
        <v>46</v>
      </c>
      <c r="E3985" s="9" t="s">
        <v>4896</v>
      </c>
      <c r="F3985" s="20" t="s">
        <v>4908</v>
      </c>
      <c r="G3985" t="s">
        <v>4904</v>
      </c>
      <c r="H3985" t="str">
        <f>VLOOKUP(E3985,suppliers!$A$2:$B$18,2,)</f>
        <v>OTHER</v>
      </c>
      <c r="I3985" t="str">
        <f>VLOOKUP(C3985,Table_items[],2,FALSE)</f>
        <v>Bedak Heroxyn 150 gr</v>
      </c>
      <c r="J3985" t="str">
        <f>VLOOKUP(C3985,Table_items[],3,FALSE)</f>
        <v>Obat Alergi</v>
      </c>
      <c r="K3985" s="23">
        <f>VLOOKUP(C3985,Table_items[],4,FALSE)</f>
        <v>16950</v>
      </c>
      <c r="L3985" s="23">
        <f>VLOOKUP(C3985,Table_items[],5,FALSE)</f>
        <v>17170</v>
      </c>
    </row>
    <row r="3986" spans="1:12" x14ac:dyDescent="0.2">
      <c r="A3986" s="11" t="s">
        <v>4315</v>
      </c>
      <c r="B3986" s="28">
        <v>44471</v>
      </c>
      <c r="C3986" s="13" t="s">
        <v>41</v>
      </c>
      <c r="D3986" s="13">
        <v>30</v>
      </c>
      <c r="E3986" s="9" t="s">
        <v>4896</v>
      </c>
      <c r="F3986" s="20" t="s">
        <v>4908</v>
      </c>
      <c r="G3986" t="s">
        <v>4904</v>
      </c>
      <c r="H3986" t="str">
        <f>VLOOKUP(E3986,suppliers!$A$2:$B$18,2,)</f>
        <v>OTHER</v>
      </c>
      <c r="I3986" t="str">
        <f>VLOOKUP(C3986,Table_items[],2,FALSE)</f>
        <v>Otilon Ear Drops 8 mL</v>
      </c>
      <c r="J3986" t="str">
        <f>VLOOKUP(C3986,Table_items[],3,FALSE)</f>
        <v>Obat Telinga</v>
      </c>
      <c r="K3986" s="23">
        <f>VLOOKUP(C3986,Table_items[],4,FALSE)</f>
        <v>55000</v>
      </c>
      <c r="L3986" s="23">
        <f>VLOOKUP(C3986,Table_items[],5,FALSE)</f>
        <v>55935</v>
      </c>
    </row>
    <row r="3987" spans="1:12" x14ac:dyDescent="0.2">
      <c r="A3987" s="7" t="s">
        <v>4316</v>
      </c>
      <c r="B3987" s="27">
        <v>44471</v>
      </c>
      <c r="C3987" s="9" t="s">
        <v>41</v>
      </c>
      <c r="D3987" s="9">
        <v>6</v>
      </c>
      <c r="E3987" s="9" t="s">
        <v>4896</v>
      </c>
      <c r="F3987" s="20" t="s">
        <v>4908</v>
      </c>
      <c r="G3987" t="s">
        <v>4904</v>
      </c>
      <c r="H3987" t="str">
        <f>VLOOKUP(E3987,suppliers!$A$2:$B$18,2,)</f>
        <v>OTHER</v>
      </c>
      <c r="I3987" t="str">
        <f>VLOOKUP(C3987,Table_items[],2,FALSE)</f>
        <v>Otilon Ear Drops 8 mL</v>
      </c>
      <c r="J3987" t="str">
        <f>VLOOKUP(C3987,Table_items[],3,FALSE)</f>
        <v>Obat Telinga</v>
      </c>
      <c r="K3987" s="23">
        <f>VLOOKUP(C3987,Table_items[],4,FALSE)</f>
        <v>55000</v>
      </c>
      <c r="L3987" s="23">
        <f>VLOOKUP(C3987,Table_items[],5,FALSE)</f>
        <v>55935</v>
      </c>
    </row>
    <row r="3988" spans="1:12" x14ac:dyDescent="0.2">
      <c r="A3988" s="11" t="s">
        <v>4317</v>
      </c>
      <c r="B3988" s="28">
        <v>44471</v>
      </c>
      <c r="C3988" s="13" t="s">
        <v>7</v>
      </c>
      <c r="D3988" s="13">
        <v>45</v>
      </c>
      <c r="E3988" s="9" t="s">
        <v>4896</v>
      </c>
      <c r="F3988" s="20" t="s">
        <v>4908</v>
      </c>
      <c r="G3988" t="s">
        <v>4904</v>
      </c>
      <c r="H3988" t="str">
        <f>VLOOKUP(E3988,suppliers!$A$2:$B$18,2,)</f>
        <v>OTHER</v>
      </c>
      <c r="I3988" t="str">
        <f>VLOOKUP(C3988,Table_items[],2,FALSE)</f>
        <v>Acetylcysteine Mahakam 200 mg</v>
      </c>
      <c r="J3988" t="str">
        <f>VLOOKUP(C3988,Table_items[],3,FALSE)</f>
        <v>Obat Alergi</v>
      </c>
      <c r="K3988" s="23">
        <f>VLOOKUP(C3988,Table_items[],4,FALSE)</f>
        <v>33000</v>
      </c>
      <c r="L3988" s="23">
        <f>VLOOKUP(C3988,Table_items[],5,FALSE)</f>
        <v>33330</v>
      </c>
    </row>
    <row r="3989" spans="1:12" x14ac:dyDescent="0.2">
      <c r="A3989" s="7" t="s">
        <v>4318</v>
      </c>
      <c r="B3989" s="27">
        <v>44471</v>
      </c>
      <c r="C3989" s="9" t="s">
        <v>34</v>
      </c>
      <c r="D3989" s="9">
        <v>29</v>
      </c>
      <c r="E3989" s="9" t="s">
        <v>4896</v>
      </c>
      <c r="F3989" s="20" t="s">
        <v>4908</v>
      </c>
      <c r="G3989" t="s">
        <v>4904</v>
      </c>
      <c r="H3989" t="str">
        <f>VLOOKUP(E3989,suppliers!$A$2:$B$18,2,)</f>
        <v>OTHER</v>
      </c>
      <c r="I3989" t="str">
        <f>VLOOKUP(C3989,Table_items[],2,FALSE)</f>
        <v>Panadol Anak Tablet 1 Strip</v>
      </c>
      <c r="J3989" t="str">
        <f>VLOOKUP(C3989,Table_items[],3,FALSE)</f>
        <v>Obat Sakit Kepala &amp; Demam</v>
      </c>
      <c r="K3989" s="23">
        <f>VLOOKUP(C3989,Table_items[],4,FALSE)</f>
        <v>25000</v>
      </c>
      <c r="L3989" s="23">
        <f>VLOOKUP(C3989,Table_items[],5,FALSE)</f>
        <v>25450</v>
      </c>
    </row>
    <row r="3990" spans="1:12" x14ac:dyDescent="0.2">
      <c r="A3990" s="11" t="s">
        <v>4319</v>
      </c>
      <c r="B3990" s="28">
        <v>44471</v>
      </c>
      <c r="C3990" s="13" t="s">
        <v>21</v>
      </c>
      <c r="D3990" s="13">
        <v>14</v>
      </c>
      <c r="E3990" s="9" t="s">
        <v>4896</v>
      </c>
      <c r="F3990" s="20" t="s">
        <v>4908</v>
      </c>
      <c r="G3990" t="s">
        <v>4904</v>
      </c>
      <c r="H3990" t="str">
        <f>VLOOKUP(E3990,suppliers!$A$2:$B$18,2,)</f>
        <v>OTHER</v>
      </c>
      <c r="I3990" t="str">
        <f>VLOOKUP(C3990,Table_items[],2,FALSE)</f>
        <v>Concor 5MG Strip 10</v>
      </c>
      <c r="J3990" t="str">
        <f>VLOOKUP(C3990,Table_items[],3,FALSE)</f>
        <v>Obat Hipertensi</v>
      </c>
      <c r="K3990" s="23">
        <f>VLOOKUP(C3990,Table_items[],4,FALSE)</f>
        <v>102000</v>
      </c>
      <c r="L3990" s="23">
        <f>VLOOKUP(C3990,Table_items[],5,FALSE)</f>
        <v>103632</v>
      </c>
    </row>
    <row r="3991" spans="1:12" x14ac:dyDescent="0.2">
      <c r="A3991" s="7" t="s">
        <v>4320</v>
      </c>
      <c r="B3991" s="27">
        <v>44471</v>
      </c>
      <c r="C3991" s="9" t="s">
        <v>21</v>
      </c>
      <c r="D3991" s="9">
        <v>20</v>
      </c>
      <c r="E3991" s="9" t="s">
        <v>4896</v>
      </c>
      <c r="F3991" s="20" t="s">
        <v>4908</v>
      </c>
      <c r="G3991" t="s">
        <v>4904</v>
      </c>
      <c r="H3991" t="str">
        <f>VLOOKUP(E3991,suppliers!$A$2:$B$18,2,)</f>
        <v>OTHER</v>
      </c>
      <c r="I3991" t="str">
        <f>VLOOKUP(C3991,Table_items[],2,FALSE)</f>
        <v>Concor 5MG Strip 10</v>
      </c>
      <c r="J3991" t="str">
        <f>VLOOKUP(C3991,Table_items[],3,FALSE)</f>
        <v>Obat Hipertensi</v>
      </c>
      <c r="K3991" s="23">
        <f>VLOOKUP(C3991,Table_items[],4,FALSE)</f>
        <v>102000</v>
      </c>
      <c r="L3991" s="23">
        <f>VLOOKUP(C3991,Table_items[],5,FALSE)</f>
        <v>103632</v>
      </c>
    </row>
    <row r="3992" spans="1:12" x14ac:dyDescent="0.2">
      <c r="A3992" s="11" t="s">
        <v>4321</v>
      </c>
      <c r="B3992" s="28">
        <v>44472</v>
      </c>
      <c r="C3992" s="13" t="s">
        <v>12</v>
      </c>
      <c r="D3992" s="13">
        <v>66</v>
      </c>
      <c r="E3992" s="9" t="s">
        <v>4896</v>
      </c>
      <c r="F3992" s="20" t="s">
        <v>4908</v>
      </c>
      <c r="G3992" t="s">
        <v>4904</v>
      </c>
      <c r="H3992" t="str">
        <f>VLOOKUP(E3992,suppliers!$A$2:$B$18,2,)</f>
        <v>OTHER</v>
      </c>
      <c r="I3992" t="str">
        <f>VLOOKUP(C3992,Table_items[],2,FALSE)</f>
        <v>Decolsen 1 Strip 4 Tablet</v>
      </c>
      <c r="J3992" t="str">
        <f>VLOOKUP(C3992,Table_items[],3,FALSE)</f>
        <v>Obat Batuk &amp; Pilek</v>
      </c>
      <c r="K3992" s="23">
        <f>VLOOKUP(C3992,Table_items[],4,FALSE)</f>
        <v>2886</v>
      </c>
      <c r="L3992" s="23">
        <f>VLOOKUP(C3992,Table_items[],5,FALSE)</f>
        <v>2915</v>
      </c>
    </row>
    <row r="3993" spans="1:12" x14ac:dyDescent="0.2">
      <c r="A3993" s="7" t="s">
        <v>4322</v>
      </c>
      <c r="B3993" s="27">
        <v>44472</v>
      </c>
      <c r="C3993" s="9" t="s">
        <v>12</v>
      </c>
      <c r="D3993" s="9">
        <v>62</v>
      </c>
      <c r="E3993" s="9" t="s">
        <v>4896</v>
      </c>
      <c r="F3993" s="20" t="s">
        <v>4908</v>
      </c>
      <c r="G3993" t="s">
        <v>4904</v>
      </c>
      <c r="H3993" t="str">
        <f>VLOOKUP(E3993,suppliers!$A$2:$B$18,2,)</f>
        <v>OTHER</v>
      </c>
      <c r="I3993" t="str">
        <f>VLOOKUP(C3993,Table_items[],2,FALSE)</f>
        <v>Decolsen 1 Strip 4 Tablet</v>
      </c>
      <c r="J3993" t="str">
        <f>VLOOKUP(C3993,Table_items[],3,FALSE)</f>
        <v>Obat Batuk &amp; Pilek</v>
      </c>
      <c r="K3993" s="23">
        <f>VLOOKUP(C3993,Table_items[],4,FALSE)</f>
        <v>2886</v>
      </c>
      <c r="L3993" s="23">
        <f>VLOOKUP(C3993,Table_items[],5,FALSE)</f>
        <v>2915</v>
      </c>
    </row>
    <row r="3994" spans="1:12" x14ac:dyDescent="0.2">
      <c r="A3994" s="11" t="s">
        <v>4323</v>
      </c>
      <c r="B3994" s="28">
        <v>44472</v>
      </c>
      <c r="C3994" s="13" t="s">
        <v>12</v>
      </c>
      <c r="D3994" s="13">
        <v>21</v>
      </c>
      <c r="E3994" s="9" t="s">
        <v>4896</v>
      </c>
      <c r="F3994" s="20" t="s">
        <v>4908</v>
      </c>
      <c r="G3994" t="s">
        <v>4904</v>
      </c>
      <c r="H3994" t="str">
        <f>VLOOKUP(E3994,suppliers!$A$2:$B$18,2,)</f>
        <v>OTHER</v>
      </c>
      <c r="I3994" t="str">
        <f>VLOOKUP(C3994,Table_items[],2,FALSE)</f>
        <v>Decolsen 1 Strip 4 Tablet</v>
      </c>
      <c r="J3994" t="str">
        <f>VLOOKUP(C3994,Table_items[],3,FALSE)</f>
        <v>Obat Batuk &amp; Pilek</v>
      </c>
      <c r="K3994" s="23">
        <f>VLOOKUP(C3994,Table_items[],4,FALSE)</f>
        <v>2886</v>
      </c>
      <c r="L3994" s="23">
        <f>VLOOKUP(C3994,Table_items[],5,FALSE)</f>
        <v>2915</v>
      </c>
    </row>
    <row r="3995" spans="1:12" s="23" customFormat="1" x14ac:dyDescent="0.2">
      <c r="A3995" s="7" t="s">
        <v>4324</v>
      </c>
      <c r="B3995" s="27">
        <v>44472</v>
      </c>
      <c r="C3995" s="9" t="s">
        <v>38</v>
      </c>
      <c r="D3995" s="9">
        <v>40</v>
      </c>
      <c r="E3995" s="9" t="s">
        <v>4896</v>
      </c>
      <c r="F3995" s="20" t="s">
        <v>4908</v>
      </c>
      <c r="G3995" t="s">
        <v>4904</v>
      </c>
      <c r="H3995" t="str">
        <f>VLOOKUP(E3995,suppliers!$A$2:$B$18,2,)</f>
        <v>OTHER</v>
      </c>
      <c r="I3995" t="str">
        <f>VLOOKUP(C3995,Table_items[],2,FALSE)</f>
        <v>Sanmol 500 MG 4 Tablet</v>
      </c>
      <c r="J3995" t="str">
        <f>VLOOKUP(C3995,Table_items[],3,FALSE)</f>
        <v>Obat Sakit Kepala &amp; Demam</v>
      </c>
      <c r="K3995" s="23">
        <f>VLOOKUP(C3995,Table_items[],4,FALSE)</f>
        <v>1600</v>
      </c>
      <c r="L3995" s="23">
        <f>VLOOKUP(C3995,Table_items[],5,FALSE)</f>
        <v>1619</v>
      </c>
    </row>
    <row r="3996" spans="1:12" s="23" customFormat="1" x14ac:dyDescent="0.2">
      <c r="A3996" s="11" t="s">
        <v>4325</v>
      </c>
      <c r="B3996" s="28">
        <v>44472</v>
      </c>
      <c r="C3996" s="13" t="s">
        <v>41</v>
      </c>
      <c r="D3996" s="13">
        <v>7</v>
      </c>
      <c r="E3996" s="9" t="s">
        <v>4896</v>
      </c>
      <c r="F3996" s="20" t="s">
        <v>4908</v>
      </c>
      <c r="G3996" t="s">
        <v>4904</v>
      </c>
      <c r="H3996" t="str">
        <f>VLOOKUP(E3996,suppliers!$A$2:$B$18,2,)</f>
        <v>OTHER</v>
      </c>
      <c r="I3996" t="str">
        <f>VLOOKUP(C3996,Table_items[],2,FALSE)</f>
        <v>Otilon Ear Drops 8 mL</v>
      </c>
      <c r="J3996" t="str">
        <f>VLOOKUP(C3996,Table_items[],3,FALSE)</f>
        <v>Obat Telinga</v>
      </c>
      <c r="K3996" s="23">
        <f>VLOOKUP(C3996,Table_items[],4,FALSE)</f>
        <v>55000</v>
      </c>
      <c r="L3996" s="23">
        <f>VLOOKUP(C3996,Table_items[],5,FALSE)</f>
        <v>55935</v>
      </c>
    </row>
    <row r="3997" spans="1:12" s="23" customFormat="1" x14ac:dyDescent="0.2">
      <c r="A3997" s="7" t="s">
        <v>4326</v>
      </c>
      <c r="B3997" s="27">
        <v>44472</v>
      </c>
      <c r="C3997" s="9" t="s">
        <v>10</v>
      </c>
      <c r="D3997" s="9">
        <v>90</v>
      </c>
      <c r="E3997" s="9" t="s">
        <v>4896</v>
      </c>
      <c r="F3997" s="20" t="s">
        <v>4908</v>
      </c>
      <c r="G3997" t="s">
        <v>4904</v>
      </c>
      <c r="H3997" t="str">
        <f>VLOOKUP(E3997,suppliers!$A$2:$B$18,2,)</f>
        <v>OTHER</v>
      </c>
      <c r="I3997" t="str">
        <f>VLOOKUP(C3997,Table_items[],2,FALSE)</f>
        <v>Dexteem Box Plus 100 Tablet</v>
      </c>
      <c r="J3997" t="str">
        <f>VLOOKUP(C3997,Table_items[],3,FALSE)</f>
        <v>Obat Alergi</v>
      </c>
      <c r="K3997" s="23">
        <f>VLOOKUP(C3997,Table_items[],4,FALSE)</f>
        <v>25322</v>
      </c>
      <c r="L3997" s="23">
        <f>VLOOKUP(C3997,Table_items[],5,FALSE)</f>
        <v>25449</v>
      </c>
    </row>
    <row r="3998" spans="1:12" s="23" customFormat="1" x14ac:dyDescent="0.2">
      <c r="A3998" s="11" t="s">
        <v>4327</v>
      </c>
      <c r="B3998" s="28">
        <v>44472</v>
      </c>
      <c r="C3998" s="13" t="s">
        <v>36</v>
      </c>
      <c r="D3998" s="13">
        <v>16</v>
      </c>
      <c r="E3998" s="9" t="s">
        <v>4896</v>
      </c>
      <c r="F3998" s="20" t="s">
        <v>4908</v>
      </c>
      <c r="G3998" t="s">
        <v>4904</v>
      </c>
      <c r="H3998" t="str">
        <f>VLOOKUP(E3998,suppliers!$A$2:$B$18,2,)</f>
        <v>OTHER</v>
      </c>
      <c r="I3998" t="str">
        <f>VLOOKUP(C3998,Table_items[],2,FALSE)</f>
        <v>Sanmol Paracetamol</v>
      </c>
      <c r="J3998" t="str">
        <f>VLOOKUP(C3998,Table_items[],3,FALSE)</f>
        <v>Obat Sakit Kepala &amp; Demam</v>
      </c>
      <c r="K3998" s="23">
        <f>VLOOKUP(C3998,Table_items[],4,FALSE)</f>
        <v>16100</v>
      </c>
      <c r="L3998" s="23">
        <f>VLOOKUP(C3998,Table_items[],5,FALSE)</f>
        <v>16261</v>
      </c>
    </row>
    <row r="3999" spans="1:12" s="23" customFormat="1" x14ac:dyDescent="0.2">
      <c r="A3999" s="7" t="s">
        <v>4328</v>
      </c>
      <c r="B3999" s="27">
        <v>44472</v>
      </c>
      <c r="C3999" s="9" t="s">
        <v>7</v>
      </c>
      <c r="D3999" s="9">
        <v>7</v>
      </c>
      <c r="E3999" s="9" t="s">
        <v>4896</v>
      </c>
      <c r="F3999" s="20" t="s">
        <v>4908</v>
      </c>
      <c r="G3999" t="s">
        <v>4904</v>
      </c>
      <c r="H3999" t="str">
        <f>VLOOKUP(E3999,suppliers!$A$2:$B$18,2,)</f>
        <v>OTHER</v>
      </c>
      <c r="I3999" t="str">
        <f>VLOOKUP(C3999,Table_items[],2,FALSE)</f>
        <v>Acetylcysteine Mahakam 200 mg</v>
      </c>
      <c r="J3999" t="str">
        <f>VLOOKUP(C3999,Table_items[],3,FALSE)</f>
        <v>Obat Alergi</v>
      </c>
      <c r="K3999" s="23">
        <f>VLOOKUP(C3999,Table_items[],4,FALSE)</f>
        <v>33000</v>
      </c>
      <c r="L3999" s="23">
        <f>VLOOKUP(C3999,Table_items[],5,FALSE)</f>
        <v>33330</v>
      </c>
    </row>
    <row r="4000" spans="1:12" s="23" customFormat="1" x14ac:dyDescent="0.2">
      <c r="A4000" s="11" t="s">
        <v>4329</v>
      </c>
      <c r="B4000" s="28">
        <v>44473</v>
      </c>
      <c r="C4000" s="13" t="s">
        <v>38</v>
      </c>
      <c r="D4000" s="13">
        <v>40</v>
      </c>
      <c r="E4000" s="9" t="s">
        <v>4896</v>
      </c>
      <c r="F4000" s="20" t="s">
        <v>4908</v>
      </c>
      <c r="G4000" t="s">
        <v>4904</v>
      </c>
      <c r="H4000" t="str">
        <f>VLOOKUP(E4000,suppliers!$A$2:$B$18,2,)</f>
        <v>OTHER</v>
      </c>
      <c r="I4000" t="str">
        <f>VLOOKUP(C4000,Table_items[],2,FALSE)</f>
        <v>Sanmol 500 MG 4 Tablet</v>
      </c>
      <c r="J4000" t="str">
        <f>VLOOKUP(C4000,Table_items[],3,FALSE)</f>
        <v>Obat Sakit Kepala &amp; Demam</v>
      </c>
      <c r="K4000" s="23">
        <f>VLOOKUP(C4000,Table_items[],4,FALSE)</f>
        <v>1600</v>
      </c>
      <c r="L4000" s="23">
        <f>VLOOKUP(C4000,Table_items[],5,FALSE)</f>
        <v>1619</v>
      </c>
    </row>
    <row r="4001" spans="1:12" s="23" customFormat="1" x14ac:dyDescent="0.2">
      <c r="A4001" s="7" t="s">
        <v>4330</v>
      </c>
      <c r="B4001" s="27">
        <v>44473</v>
      </c>
      <c r="C4001" s="9" t="s">
        <v>41</v>
      </c>
      <c r="D4001" s="9">
        <v>46</v>
      </c>
      <c r="E4001" s="9" t="s">
        <v>4896</v>
      </c>
      <c r="F4001" s="20" t="s">
        <v>4908</v>
      </c>
      <c r="G4001" t="s">
        <v>4904</v>
      </c>
      <c r="H4001" t="str">
        <f>VLOOKUP(E4001,suppliers!$A$2:$B$18,2,)</f>
        <v>OTHER</v>
      </c>
      <c r="I4001" t="str">
        <f>VLOOKUP(C4001,Table_items[],2,FALSE)</f>
        <v>Otilon Ear Drops 8 mL</v>
      </c>
      <c r="J4001" t="str">
        <f>VLOOKUP(C4001,Table_items[],3,FALSE)</f>
        <v>Obat Telinga</v>
      </c>
      <c r="K4001" s="23">
        <f>VLOOKUP(C4001,Table_items[],4,FALSE)</f>
        <v>55000</v>
      </c>
      <c r="L4001" s="23">
        <f>VLOOKUP(C4001,Table_items[],5,FALSE)</f>
        <v>55935</v>
      </c>
    </row>
    <row r="4002" spans="1:12" s="23" customFormat="1" x14ac:dyDescent="0.2">
      <c r="A4002" s="11" t="s">
        <v>4331</v>
      </c>
      <c r="B4002" s="28">
        <v>44473</v>
      </c>
      <c r="C4002" s="13" t="s">
        <v>20</v>
      </c>
      <c r="D4002" s="13">
        <v>22</v>
      </c>
      <c r="E4002" s="9" t="s">
        <v>4896</v>
      </c>
      <c r="F4002" s="20" t="s">
        <v>4908</v>
      </c>
      <c r="G4002" t="s">
        <v>4904</v>
      </c>
      <c r="H4002" t="str">
        <f>VLOOKUP(E4002,suppliers!$A$2:$B$18,2,)</f>
        <v>OTHER</v>
      </c>
      <c r="I4002" t="str">
        <f>VLOOKUP(C4002,Table_items[],2,FALSE)</f>
        <v>Carditens</v>
      </c>
      <c r="J4002" t="str">
        <f>VLOOKUP(C4002,Table_items[],3,FALSE)</f>
        <v>Obat Hipertensi</v>
      </c>
      <c r="K4002" s="23">
        <f>VLOOKUP(C4002,Table_items[],4,FALSE)</f>
        <v>100000</v>
      </c>
      <c r="L4002" s="23">
        <f>VLOOKUP(C4002,Table_items[],5,FALSE)</f>
        <v>100900</v>
      </c>
    </row>
    <row r="4003" spans="1:12" s="23" customFormat="1" x14ac:dyDescent="0.2">
      <c r="A4003" s="7" t="s">
        <v>4332</v>
      </c>
      <c r="B4003" s="27">
        <v>44473</v>
      </c>
      <c r="C4003" s="9" t="s">
        <v>8</v>
      </c>
      <c r="D4003" s="9">
        <v>174</v>
      </c>
      <c r="E4003" s="9" t="s">
        <v>4896</v>
      </c>
      <c r="F4003" s="20" t="s">
        <v>4908</v>
      </c>
      <c r="G4003" t="s">
        <v>4904</v>
      </c>
      <c r="H4003" t="str">
        <f>VLOOKUP(E4003,suppliers!$A$2:$B$18,2,)</f>
        <v>OTHER</v>
      </c>
      <c r="I4003" t="str">
        <f>VLOOKUP(C4003,Table_items[],2,FALSE)</f>
        <v>Bisoprolol Ogb Dexa</v>
      </c>
      <c r="J4003" t="str">
        <f>VLOOKUP(C4003,Table_items[],3,FALSE)</f>
        <v>Obat Alergi</v>
      </c>
      <c r="K4003" s="23">
        <f>VLOOKUP(C4003,Table_items[],4,FALSE)</f>
        <v>10000</v>
      </c>
      <c r="L4003" s="23">
        <f>VLOOKUP(C4003,Table_items[],5,FALSE)</f>
        <v>10180</v>
      </c>
    </row>
    <row r="4004" spans="1:12" s="23" customFormat="1" x14ac:dyDescent="0.2">
      <c r="A4004" s="11" t="s">
        <v>4333</v>
      </c>
      <c r="B4004" s="28">
        <v>44474</v>
      </c>
      <c r="C4004" s="13" t="s">
        <v>12</v>
      </c>
      <c r="D4004" s="13">
        <v>40</v>
      </c>
      <c r="E4004" s="9" t="s">
        <v>4896</v>
      </c>
      <c r="F4004" s="20" t="s">
        <v>4908</v>
      </c>
      <c r="G4004" t="s">
        <v>4904</v>
      </c>
      <c r="H4004" t="str">
        <f>VLOOKUP(E4004,suppliers!$A$2:$B$18,2,)</f>
        <v>OTHER</v>
      </c>
      <c r="I4004" t="str">
        <f>VLOOKUP(C4004,Table_items[],2,FALSE)</f>
        <v>Decolsen 1 Strip 4 Tablet</v>
      </c>
      <c r="J4004" t="str">
        <f>VLOOKUP(C4004,Table_items[],3,FALSE)</f>
        <v>Obat Batuk &amp; Pilek</v>
      </c>
      <c r="K4004" s="23">
        <f>VLOOKUP(C4004,Table_items[],4,FALSE)</f>
        <v>2886</v>
      </c>
      <c r="L4004" s="23">
        <f>VLOOKUP(C4004,Table_items[],5,FALSE)</f>
        <v>2915</v>
      </c>
    </row>
    <row r="4005" spans="1:12" s="23" customFormat="1" x14ac:dyDescent="0.2">
      <c r="A4005" s="7" t="s">
        <v>4334</v>
      </c>
      <c r="B4005" s="27">
        <v>44474</v>
      </c>
      <c r="C4005" s="9" t="s">
        <v>37</v>
      </c>
      <c r="D4005" s="9">
        <v>30</v>
      </c>
      <c r="E4005" s="9" t="s">
        <v>4896</v>
      </c>
      <c r="F4005" s="20" t="s">
        <v>4908</v>
      </c>
      <c r="G4005" t="s">
        <v>4904</v>
      </c>
      <c r="H4005" t="str">
        <f>VLOOKUP(E4005,suppliers!$A$2:$B$18,2,)</f>
        <v>OTHER</v>
      </c>
      <c r="I4005" t="str">
        <f>VLOOKUP(C4005,Table_items[],2,FALSE)</f>
        <v>Bodrex Extra</v>
      </c>
      <c r="J4005" t="str">
        <f>VLOOKUP(C4005,Table_items[],3,FALSE)</f>
        <v>Obat Sakit Kepala &amp; Demam</v>
      </c>
      <c r="K4005" s="23">
        <f>VLOOKUP(C4005,Table_items[],4,FALSE)</f>
        <v>50788</v>
      </c>
      <c r="L4005" s="23">
        <f>VLOOKUP(C4005,Table_items[],5,FALSE)</f>
        <v>51753</v>
      </c>
    </row>
    <row r="4006" spans="1:12" s="23" customFormat="1" x14ac:dyDescent="0.2">
      <c r="A4006" s="11" t="s">
        <v>4335</v>
      </c>
      <c r="B4006" s="28">
        <v>44474</v>
      </c>
      <c r="C4006" s="13" t="s">
        <v>37</v>
      </c>
      <c r="D4006" s="13">
        <v>71</v>
      </c>
      <c r="E4006" s="9" t="s">
        <v>4896</v>
      </c>
      <c r="F4006" s="20" t="s">
        <v>4908</v>
      </c>
      <c r="G4006" t="s">
        <v>4904</v>
      </c>
      <c r="H4006" t="str">
        <f>VLOOKUP(E4006,suppliers!$A$2:$B$18,2,)</f>
        <v>OTHER</v>
      </c>
      <c r="I4006" t="str">
        <f>VLOOKUP(C4006,Table_items[],2,FALSE)</f>
        <v>Bodrex Extra</v>
      </c>
      <c r="J4006" t="str">
        <f>VLOOKUP(C4006,Table_items[],3,FALSE)</f>
        <v>Obat Sakit Kepala &amp; Demam</v>
      </c>
      <c r="K4006" s="23">
        <f>VLOOKUP(C4006,Table_items[],4,FALSE)</f>
        <v>50788</v>
      </c>
      <c r="L4006" s="23">
        <f>VLOOKUP(C4006,Table_items[],5,FALSE)</f>
        <v>51753</v>
      </c>
    </row>
    <row r="4007" spans="1:12" s="23" customFormat="1" x14ac:dyDescent="0.2">
      <c r="A4007" s="7" t="s">
        <v>4336</v>
      </c>
      <c r="B4007" s="27">
        <v>44474</v>
      </c>
      <c r="C4007" s="9" t="s">
        <v>41</v>
      </c>
      <c r="D4007" s="9">
        <v>19</v>
      </c>
      <c r="E4007" s="9" t="s">
        <v>4896</v>
      </c>
      <c r="F4007" s="20" t="s">
        <v>4908</v>
      </c>
      <c r="G4007" t="s">
        <v>4904</v>
      </c>
      <c r="H4007" t="str">
        <f>VLOOKUP(E4007,suppliers!$A$2:$B$18,2,)</f>
        <v>OTHER</v>
      </c>
      <c r="I4007" t="str">
        <f>VLOOKUP(C4007,Table_items[],2,FALSE)</f>
        <v>Otilon Ear Drops 8 mL</v>
      </c>
      <c r="J4007" t="str">
        <f>VLOOKUP(C4007,Table_items[],3,FALSE)</f>
        <v>Obat Telinga</v>
      </c>
      <c r="K4007" s="23">
        <f>VLOOKUP(C4007,Table_items[],4,FALSE)</f>
        <v>55000</v>
      </c>
      <c r="L4007" s="23">
        <f>VLOOKUP(C4007,Table_items[],5,FALSE)</f>
        <v>55935</v>
      </c>
    </row>
    <row r="4008" spans="1:12" s="23" customFormat="1" x14ac:dyDescent="0.2">
      <c r="A4008" s="11" t="s">
        <v>4337</v>
      </c>
      <c r="B4008" s="28">
        <v>44474</v>
      </c>
      <c r="C4008" s="13" t="s">
        <v>40</v>
      </c>
      <c r="D4008" s="13">
        <v>16</v>
      </c>
      <c r="E4008" s="9" t="s">
        <v>4896</v>
      </c>
      <c r="F4008" s="20" t="s">
        <v>4908</v>
      </c>
      <c r="G4008" t="s">
        <v>4904</v>
      </c>
      <c r="H4008" t="str">
        <f>VLOOKUP(E4008,suppliers!$A$2:$B$18,2,)</f>
        <v>OTHER</v>
      </c>
      <c r="I4008" t="str">
        <f>VLOOKUP(C4008,Table_items[],2,FALSE)</f>
        <v>Paramex Tablet / Obat</v>
      </c>
      <c r="J4008" t="str">
        <f>VLOOKUP(C4008,Table_items[],3,FALSE)</f>
        <v>Obat Sakit Kepala &amp; Demam</v>
      </c>
      <c r="K4008" s="23">
        <f>VLOOKUP(C4008,Table_items[],4,FALSE)</f>
        <v>2560</v>
      </c>
      <c r="L4008" s="23">
        <f>VLOOKUP(C4008,Table_items[],5,FALSE)</f>
        <v>2586</v>
      </c>
    </row>
    <row r="4009" spans="1:12" s="23" customFormat="1" x14ac:dyDescent="0.2">
      <c r="A4009" s="7" t="s">
        <v>4338</v>
      </c>
      <c r="B4009" s="27">
        <v>44474</v>
      </c>
      <c r="C4009" s="9" t="s">
        <v>20</v>
      </c>
      <c r="D4009" s="9">
        <v>12</v>
      </c>
      <c r="E4009" s="9" t="s">
        <v>4896</v>
      </c>
      <c r="F4009" s="20" t="s">
        <v>4908</v>
      </c>
      <c r="G4009" t="s">
        <v>4904</v>
      </c>
      <c r="H4009" t="str">
        <f>VLOOKUP(E4009,suppliers!$A$2:$B$18,2,)</f>
        <v>OTHER</v>
      </c>
      <c r="I4009" t="str">
        <f>VLOOKUP(C4009,Table_items[],2,FALSE)</f>
        <v>Carditens</v>
      </c>
      <c r="J4009" t="str">
        <f>VLOOKUP(C4009,Table_items[],3,FALSE)</f>
        <v>Obat Hipertensi</v>
      </c>
      <c r="K4009" s="23">
        <f>VLOOKUP(C4009,Table_items[],4,FALSE)</f>
        <v>100000</v>
      </c>
      <c r="L4009" s="23">
        <f>VLOOKUP(C4009,Table_items[],5,FALSE)</f>
        <v>100900</v>
      </c>
    </row>
    <row r="4010" spans="1:12" s="23" customFormat="1" x14ac:dyDescent="0.2">
      <c r="A4010" s="11" t="s">
        <v>4339</v>
      </c>
      <c r="B4010" s="28">
        <v>44474</v>
      </c>
      <c r="C4010" s="13" t="s">
        <v>8</v>
      </c>
      <c r="D4010" s="13">
        <v>6</v>
      </c>
      <c r="E4010" s="9" t="s">
        <v>4896</v>
      </c>
      <c r="F4010" s="20" t="s">
        <v>4908</v>
      </c>
      <c r="G4010" t="s">
        <v>4904</v>
      </c>
      <c r="H4010" t="str">
        <f>VLOOKUP(E4010,suppliers!$A$2:$B$18,2,)</f>
        <v>OTHER</v>
      </c>
      <c r="I4010" t="str">
        <f>VLOOKUP(C4010,Table_items[],2,FALSE)</f>
        <v>Bisoprolol Ogb Dexa</v>
      </c>
      <c r="J4010" t="str">
        <f>VLOOKUP(C4010,Table_items[],3,FALSE)</f>
        <v>Obat Alergi</v>
      </c>
      <c r="K4010" s="23">
        <f>VLOOKUP(C4010,Table_items[],4,FALSE)</f>
        <v>10000</v>
      </c>
      <c r="L4010" s="23">
        <f>VLOOKUP(C4010,Table_items[],5,FALSE)</f>
        <v>10180</v>
      </c>
    </row>
    <row r="4011" spans="1:12" s="23" customFormat="1" x14ac:dyDescent="0.2">
      <c r="A4011" s="7" t="s">
        <v>4340</v>
      </c>
      <c r="B4011" s="27">
        <v>44474</v>
      </c>
      <c r="C4011" s="9" t="s">
        <v>34</v>
      </c>
      <c r="D4011" s="9">
        <v>43</v>
      </c>
      <c r="E4011" s="9" t="s">
        <v>4896</v>
      </c>
      <c r="F4011" s="20" t="s">
        <v>4908</v>
      </c>
      <c r="G4011" t="s">
        <v>4904</v>
      </c>
      <c r="H4011" t="str">
        <f>VLOOKUP(E4011,suppliers!$A$2:$B$18,2,)</f>
        <v>OTHER</v>
      </c>
      <c r="I4011" t="str">
        <f>VLOOKUP(C4011,Table_items[],2,FALSE)</f>
        <v>Panadol Anak Tablet 1 Strip</v>
      </c>
      <c r="J4011" t="str">
        <f>VLOOKUP(C4011,Table_items[],3,FALSE)</f>
        <v>Obat Sakit Kepala &amp; Demam</v>
      </c>
      <c r="K4011" s="23">
        <f>VLOOKUP(C4011,Table_items[],4,FALSE)</f>
        <v>25000</v>
      </c>
      <c r="L4011" s="23">
        <f>VLOOKUP(C4011,Table_items[],5,FALSE)</f>
        <v>25450</v>
      </c>
    </row>
    <row r="4012" spans="1:12" s="23" customFormat="1" x14ac:dyDescent="0.2">
      <c r="A4012" s="11" t="s">
        <v>4341</v>
      </c>
      <c r="B4012" s="28">
        <v>44475</v>
      </c>
      <c r="C4012" s="13" t="s">
        <v>40</v>
      </c>
      <c r="D4012" s="13">
        <v>24</v>
      </c>
      <c r="E4012" s="9" t="s">
        <v>4896</v>
      </c>
      <c r="F4012" s="20" t="s">
        <v>4908</v>
      </c>
      <c r="G4012" t="s">
        <v>4904</v>
      </c>
      <c r="H4012" t="str">
        <f>VLOOKUP(E4012,suppliers!$A$2:$B$18,2,)</f>
        <v>OTHER</v>
      </c>
      <c r="I4012" t="str">
        <f>VLOOKUP(C4012,Table_items[],2,FALSE)</f>
        <v>Paramex Tablet / Obat</v>
      </c>
      <c r="J4012" t="str">
        <f>VLOOKUP(C4012,Table_items[],3,FALSE)</f>
        <v>Obat Sakit Kepala &amp; Demam</v>
      </c>
      <c r="K4012" s="23">
        <f>VLOOKUP(C4012,Table_items[],4,FALSE)</f>
        <v>2560</v>
      </c>
      <c r="L4012" s="23">
        <f>VLOOKUP(C4012,Table_items[],5,FALSE)</f>
        <v>2586</v>
      </c>
    </row>
    <row r="4013" spans="1:12" s="23" customFormat="1" x14ac:dyDescent="0.2">
      <c r="A4013" s="7" t="s">
        <v>4342</v>
      </c>
      <c r="B4013" s="27">
        <v>44475</v>
      </c>
      <c r="C4013" s="9" t="s">
        <v>8</v>
      </c>
      <c r="D4013" s="9">
        <v>8</v>
      </c>
      <c r="E4013" s="9" t="s">
        <v>4896</v>
      </c>
      <c r="F4013" s="20" t="s">
        <v>4908</v>
      </c>
      <c r="G4013" t="s">
        <v>4904</v>
      </c>
      <c r="H4013" t="str">
        <f>VLOOKUP(E4013,suppliers!$A$2:$B$18,2,)</f>
        <v>OTHER</v>
      </c>
      <c r="I4013" t="str">
        <f>VLOOKUP(C4013,Table_items[],2,FALSE)</f>
        <v>Bisoprolol Ogb Dexa</v>
      </c>
      <c r="J4013" t="str">
        <f>VLOOKUP(C4013,Table_items[],3,FALSE)</f>
        <v>Obat Alergi</v>
      </c>
      <c r="K4013" s="23">
        <f>VLOOKUP(C4013,Table_items[],4,FALSE)</f>
        <v>10000</v>
      </c>
      <c r="L4013" s="23">
        <f>VLOOKUP(C4013,Table_items[],5,FALSE)</f>
        <v>10180</v>
      </c>
    </row>
    <row r="4014" spans="1:12" s="23" customFormat="1" x14ac:dyDescent="0.2">
      <c r="A4014" s="11" t="s">
        <v>4343</v>
      </c>
      <c r="B4014" s="28">
        <v>44475</v>
      </c>
      <c r="C4014" s="13" t="s">
        <v>11</v>
      </c>
      <c r="D4014" s="13">
        <v>33</v>
      </c>
      <c r="E4014" s="9" t="s">
        <v>4896</v>
      </c>
      <c r="F4014" s="20" t="s">
        <v>4908</v>
      </c>
      <c r="G4014" t="s">
        <v>4904</v>
      </c>
      <c r="H4014" t="str">
        <f>VLOOKUP(E4014,suppliers!$A$2:$B$18,2,)</f>
        <v>OTHER</v>
      </c>
      <c r="I4014" t="str">
        <f>VLOOKUP(C4014,Table_items[],2,FALSE)</f>
        <v>Neozep Forte 1 Strip 4 Tablet</v>
      </c>
      <c r="J4014" t="str">
        <f>VLOOKUP(C4014,Table_items[],3,FALSE)</f>
        <v>Obat Batuk &amp; Pilek</v>
      </c>
      <c r="K4014" s="23">
        <f>VLOOKUP(C4014,Table_items[],4,FALSE)</f>
        <v>2324</v>
      </c>
      <c r="L4014" s="23">
        <f>VLOOKUP(C4014,Table_items[],5,FALSE)</f>
        <v>2338</v>
      </c>
    </row>
    <row r="4015" spans="1:12" s="23" customFormat="1" x14ac:dyDescent="0.2">
      <c r="A4015" s="7" t="s">
        <v>4344</v>
      </c>
      <c r="B4015" s="27">
        <v>44475</v>
      </c>
      <c r="C4015" s="9" t="s">
        <v>18</v>
      </c>
      <c r="D4015" s="9">
        <v>85</v>
      </c>
      <c r="E4015" s="9" t="s">
        <v>4896</v>
      </c>
      <c r="F4015" s="20" t="s">
        <v>4908</v>
      </c>
      <c r="G4015" t="s">
        <v>4904</v>
      </c>
      <c r="H4015" t="str">
        <f>VLOOKUP(E4015,suppliers!$A$2:$B$18,2,)</f>
        <v>OTHER</v>
      </c>
      <c r="I4015" t="str">
        <f>VLOOKUP(C4015,Table_items[],2,FALSE)</f>
        <v>Konidin 4 Tablet</v>
      </c>
      <c r="J4015" t="str">
        <f>VLOOKUP(C4015,Table_items[],3,FALSE)</f>
        <v>Obat Batuk &amp; Pilek</v>
      </c>
      <c r="K4015" s="23">
        <f>VLOOKUP(C4015,Table_items[],4,FALSE)</f>
        <v>2460</v>
      </c>
      <c r="L4015" s="23">
        <f>VLOOKUP(C4015,Table_items[],5,FALSE)</f>
        <v>2490</v>
      </c>
    </row>
    <row r="4016" spans="1:12" s="23" customFormat="1" x14ac:dyDescent="0.2">
      <c r="A4016" s="11" t="s">
        <v>4345</v>
      </c>
      <c r="B4016" s="28">
        <v>44476</v>
      </c>
      <c r="C4016" s="13" t="s">
        <v>12</v>
      </c>
      <c r="D4016" s="13">
        <v>9</v>
      </c>
      <c r="E4016" s="9" t="s">
        <v>4896</v>
      </c>
      <c r="F4016" s="20" t="s">
        <v>4908</v>
      </c>
      <c r="G4016" t="s">
        <v>4904</v>
      </c>
      <c r="H4016" t="str">
        <f>VLOOKUP(E4016,suppliers!$A$2:$B$18,2,)</f>
        <v>OTHER</v>
      </c>
      <c r="I4016" t="str">
        <f>VLOOKUP(C4016,Table_items[],2,FALSE)</f>
        <v>Decolsen 1 Strip 4 Tablet</v>
      </c>
      <c r="J4016" t="str">
        <f>VLOOKUP(C4016,Table_items[],3,FALSE)</f>
        <v>Obat Batuk &amp; Pilek</v>
      </c>
      <c r="K4016" s="23">
        <f>VLOOKUP(C4016,Table_items[],4,FALSE)</f>
        <v>2886</v>
      </c>
      <c r="L4016" s="23">
        <f>VLOOKUP(C4016,Table_items[],5,FALSE)</f>
        <v>2915</v>
      </c>
    </row>
    <row r="4017" spans="1:12" s="23" customFormat="1" x14ac:dyDescent="0.2">
      <c r="A4017" s="7" t="s">
        <v>4346</v>
      </c>
      <c r="B4017" s="27">
        <v>44476</v>
      </c>
      <c r="C4017" s="9" t="s">
        <v>38</v>
      </c>
      <c r="D4017" s="9">
        <v>41</v>
      </c>
      <c r="E4017" s="9" t="s">
        <v>4896</v>
      </c>
      <c r="F4017" s="20" t="s">
        <v>4908</v>
      </c>
      <c r="G4017" t="s">
        <v>4904</v>
      </c>
      <c r="H4017" t="str">
        <f>VLOOKUP(E4017,suppliers!$A$2:$B$18,2,)</f>
        <v>OTHER</v>
      </c>
      <c r="I4017" t="str">
        <f>VLOOKUP(C4017,Table_items[],2,FALSE)</f>
        <v>Sanmol 500 MG 4 Tablet</v>
      </c>
      <c r="J4017" t="str">
        <f>VLOOKUP(C4017,Table_items[],3,FALSE)</f>
        <v>Obat Sakit Kepala &amp; Demam</v>
      </c>
      <c r="K4017" s="23">
        <f>VLOOKUP(C4017,Table_items[],4,FALSE)</f>
        <v>1600</v>
      </c>
      <c r="L4017" s="23">
        <f>VLOOKUP(C4017,Table_items[],5,FALSE)</f>
        <v>1619</v>
      </c>
    </row>
    <row r="4018" spans="1:12" s="23" customFormat="1" x14ac:dyDescent="0.2">
      <c r="A4018" s="11" t="s">
        <v>4347</v>
      </c>
      <c r="B4018" s="28">
        <v>44476</v>
      </c>
      <c r="C4018" s="13" t="s">
        <v>16</v>
      </c>
      <c r="D4018" s="13">
        <v>4</v>
      </c>
      <c r="E4018" s="9" t="s">
        <v>4896</v>
      </c>
      <c r="F4018" s="20" t="s">
        <v>4908</v>
      </c>
      <c r="G4018" t="s">
        <v>4904</v>
      </c>
      <c r="H4018" t="str">
        <f>VLOOKUP(E4018,suppliers!$A$2:$B$18,2,)</f>
        <v>OTHER</v>
      </c>
      <c r="I4018" t="str">
        <f>VLOOKUP(C4018,Table_items[],2,FALSE)</f>
        <v>Ultraflu Box Isi 25 Strip</v>
      </c>
      <c r="J4018" t="str">
        <f>VLOOKUP(C4018,Table_items[],3,FALSE)</f>
        <v>Obat Batuk &amp; Pilek</v>
      </c>
      <c r="K4018" s="23">
        <f>VLOOKUP(C4018,Table_items[],4,FALSE)</f>
        <v>72500</v>
      </c>
      <c r="L4018" s="23">
        <f>VLOOKUP(C4018,Table_items[],5,FALSE)</f>
        <v>73805</v>
      </c>
    </row>
    <row r="4019" spans="1:12" s="23" customFormat="1" x14ac:dyDescent="0.2">
      <c r="A4019" s="7" t="s">
        <v>4348</v>
      </c>
      <c r="B4019" s="27">
        <v>44476</v>
      </c>
      <c r="C4019" s="9" t="s">
        <v>7</v>
      </c>
      <c r="D4019" s="9">
        <v>20</v>
      </c>
      <c r="E4019" s="9" t="s">
        <v>4896</v>
      </c>
      <c r="F4019" s="20" t="s">
        <v>4908</v>
      </c>
      <c r="G4019" t="s">
        <v>4904</v>
      </c>
      <c r="H4019" t="str">
        <f>VLOOKUP(E4019,suppliers!$A$2:$B$18,2,)</f>
        <v>OTHER</v>
      </c>
      <c r="I4019" t="str">
        <f>VLOOKUP(C4019,Table_items[],2,FALSE)</f>
        <v>Acetylcysteine Mahakam 200 mg</v>
      </c>
      <c r="J4019" t="str">
        <f>VLOOKUP(C4019,Table_items[],3,FALSE)</f>
        <v>Obat Alergi</v>
      </c>
      <c r="K4019" s="23">
        <f>VLOOKUP(C4019,Table_items[],4,FALSE)</f>
        <v>33000</v>
      </c>
      <c r="L4019" s="23">
        <f>VLOOKUP(C4019,Table_items[],5,FALSE)</f>
        <v>33330</v>
      </c>
    </row>
    <row r="4020" spans="1:12" s="23" customFormat="1" x14ac:dyDescent="0.2">
      <c r="A4020" s="11" t="s">
        <v>4349</v>
      </c>
      <c r="B4020" s="28">
        <v>44476</v>
      </c>
      <c r="C4020" s="13" t="s">
        <v>35</v>
      </c>
      <c r="D4020" s="13">
        <v>8</v>
      </c>
      <c r="E4020" s="9" t="s">
        <v>4896</v>
      </c>
      <c r="F4020" s="20" t="s">
        <v>4908</v>
      </c>
      <c r="G4020" t="s">
        <v>4904</v>
      </c>
      <c r="H4020" t="str">
        <f>VLOOKUP(E4020,suppliers!$A$2:$B$18,2,)</f>
        <v>OTHER</v>
      </c>
      <c r="I4020" t="str">
        <f>VLOOKUP(C4020,Table_items[],2,FALSE)</f>
        <v>Proris Ibuprofen</v>
      </c>
      <c r="J4020" t="str">
        <f>VLOOKUP(C4020,Table_items[],3,FALSE)</f>
        <v>Obat Sakit Kepala &amp; Demam</v>
      </c>
      <c r="K4020" s="23">
        <f>VLOOKUP(C4020,Table_items[],4,FALSE)</f>
        <v>25000</v>
      </c>
      <c r="L4020" s="23">
        <f>VLOOKUP(C4020,Table_items[],5,FALSE)</f>
        <v>25275</v>
      </c>
    </row>
    <row r="4021" spans="1:12" s="23" customFormat="1" x14ac:dyDescent="0.2">
      <c r="A4021" s="7" t="s">
        <v>4350</v>
      </c>
      <c r="B4021" s="27">
        <v>44477</v>
      </c>
      <c r="C4021" s="9" t="s">
        <v>24</v>
      </c>
      <c r="D4021" s="9">
        <v>8</v>
      </c>
      <c r="E4021" s="9" t="s">
        <v>4896</v>
      </c>
      <c r="F4021" s="20" t="s">
        <v>4908</v>
      </c>
      <c r="G4021" t="s">
        <v>4904</v>
      </c>
      <c r="H4021" t="str">
        <f>VLOOKUP(E4021,suppliers!$A$2:$B$18,2,)</f>
        <v>OTHER</v>
      </c>
      <c r="I4021" t="str">
        <f>VLOOKUP(C4021,Table_items[],2,FALSE)</f>
        <v>Irbesartan</v>
      </c>
      <c r="J4021" t="str">
        <f>VLOOKUP(C4021,Table_items[],3,FALSE)</f>
        <v>Obat Hipertensi</v>
      </c>
      <c r="K4021" s="23">
        <f>VLOOKUP(C4021,Table_items[],4,FALSE)</f>
        <v>108794</v>
      </c>
      <c r="L4021" s="23">
        <f>VLOOKUP(C4021,Table_items[],5,FALSE)</f>
        <v>109447</v>
      </c>
    </row>
    <row r="4022" spans="1:12" s="23" customFormat="1" x14ac:dyDescent="0.2">
      <c r="A4022" s="11" t="s">
        <v>4351</v>
      </c>
      <c r="B4022" s="28">
        <v>44477</v>
      </c>
      <c r="C4022" s="13" t="s">
        <v>30</v>
      </c>
      <c r="D4022" s="13">
        <v>22</v>
      </c>
      <c r="E4022" s="9" t="s">
        <v>4896</v>
      </c>
      <c r="F4022" s="20" t="s">
        <v>4908</v>
      </c>
      <c r="G4022" t="s">
        <v>4904</v>
      </c>
      <c r="H4022" t="str">
        <f>VLOOKUP(E4022,suppliers!$A$2:$B$18,2,)</f>
        <v>OTHER</v>
      </c>
      <c r="I4022" t="str">
        <f>VLOOKUP(C4022,Table_items[],2,FALSE)</f>
        <v>Koolfever</v>
      </c>
      <c r="J4022" t="str">
        <f>VLOOKUP(C4022,Table_items[],3,FALSE)</f>
        <v>Obat Sakit Kepala &amp; Demam</v>
      </c>
      <c r="K4022" s="23">
        <f>VLOOKUP(C4022,Table_items[],4,FALSE)</f>
        <v>7500</v>
      </c>
      <c r="L4022" s="23">
        <f>VLOOKUP(C4022,Table_items[],5,FALSE)</f>
        <v>7620</v>
      </c>
    </row>
    <row r="4023" spans="1:12" s="23" customFormat="1" x14ac:dyDescent="0.2">
      <c r="A4023" s="7" t="s">
        <v>4352</v>
      </c>
      <c r="B4023" s="27">
        <v>44477</v>
      </c>
      <c r="C4023" s="9" t="s">
        <v>39</v>
      </c>
      <c r="D4023" s="9">
        <v>35</v>
      </c>
      <c r="E4023" s="9" t="s">
        <v>4896</v>
      </c>
      <c r="F4023" s="20" t="s">
        <v>4908</v>
      </c>
      <c r="G4023" t="s">
        <v>4904</v>
      </c>
      <c r="H4023" t="str">
        <f>VLOOKUP(E4023,suppliers!$A$2:$B$18,2,)</f>
        <v>OTHER</v>
      </c>
      <c r="I4023" t="str">
        <f>VLOOKUP(C4023,Table_items[],2,FALSE)</f>
        <v>Cilostazol Bernofarm</v>
      </c>
      <c r="J4023" t="str">
        <f>VLOOKUP(C4023,Table_items[],3,FALSE)</f>
        <v>Obat Sakit Kepala &amp; Demam</v>
      </c>
      <c r="K4023" s="23">
        <f>VLOOKUP(C4023,Table_items[],4,FALSE)</f>
        <v>45450</v>
      </c>
      <c r="L4023" s="23">
        <f>VLOOKUP(C4023,Table_items[],5,FALSE)</f>
        <v>46223</v>
      </c>
    </row>
    <row r="4024" spans="1:12" s="23" customFormat="1" x14ac:dyDescent="0.2">
      <c r="A4024" s="11" t="s">
        <v>4353</v>
      </c>
      <c r="B4024" s="28">
        <v>44477</v>
      </c>
      <c r="C4024" s="13" t="s">
        <v>39</v>
      </c>
      <c r="D4024" s="13">
        <v>4</v>
      </c>
      <c r="E4024" s="9" t="s">
        <v>4896</v>
      </c>
      <c r="F4024" s="20" t="s">
        <v>4908</v>
      </c>
      <c r="G4024" t="s">
        <v>4904</v>
      </c>
      <c r="H4024" t="str">
        <f>VLOOKUP(E4024,suppliers!$A$2:$B$18,2,)</f>
        <v>OTHER</v>
      </c>
      <c r="I4024" t="str">
        <f>VLOOKUP(C4024,Table_items[],2,FALSE)</f>
        <v>Cilostazol Bernofarm</v>
      </c>
      <c r="J4024" t="str">
        <f>VLOOKUP(C4024,Table_items[],3,FALSE)</f>
        <v>Obat Sakit Kepala &amp; Demam</v>
      </c>
      <c r="K4024" s="23">
        <f>VLOOKUP(C4024,Table_items[],4,FALSE)</f>
        <v>45450</v>
      </c>
      <c r="L4024" s="23">
        <f>VLOOKUP(C4024,Table_items[],5,FALSE)</f>
        <v>46223</v>
      </c>
    </row>
    <row r="4025" spans="1:12" s="23" customFormat="1" x14ac:dyDescent="0.2">
      <c r="A4025" s="7" t="s">
        <v>4354</v>
      </c>
      <c r="B4025" s="27">
        <v>44478</v>
      </c>
      <c r="C4025" s="9" t="s">
        <v>41</v>
      </c>
      <c r="D4025" s="9">
        <v>5</v>
      </c>
      <c r="E4025" s="9" t="s">
        <v>4896</v>
      </c>
      <c r="F4025" s="20" t="s">
        <v>4908</v>
      </c>
      <c r="G4025" t="s">
        <v>4904</v>
      </c>
      <c r="H4025" t="str">
        <f>VLOOKUP(E4025,suppliers!$A$2:$B$18,2,)</f>
        <v>OTHER</v>
      </c>
      <c r="I4025" t="str">
        <f>VLOOKUP(C4025,Table_items[],2,FALSE)</f>
        <v>Otilon Ear Drops 8 mL</v>
      </c>
      <c r="J4025" t="str">
        <f>VLOOKUP(C4025,Table_items[],3,FALSE)</f>
        <v>Obat Telinga</v>
      </c>
      <c r="K4025" s="23">
        <f>VLOOKUP(C4025,Table_items[],4,FALSE)</f>
        <v>55000</v>
      </c>
      <c r="L4025" s="23">
        <f>VLOOKUP(C4025,Table_items[],5,FALSE)</f>
        <v>55935</v>
      </c>
    </row>
    <row r="4026" spans="1:12" s="23" customFormat="1" x14ac:dyDescent="0.2">
      <c r="A4026" s="11" t="s">
        <v>4355</v>
      </c>
      <c r="B4026" s="28">
        <v>44478</v>
      </c>
      <c r="C4026" s="13" t="s">
        <v>10</v>
      </c>
      <c r="D4026" s="13">
        <v>48</v>
      </c>
      <c r="E4026" s="9" t="s">
        <v>4896</v>
      </c>
      <c r="F4026" s="20" t="s">
        <v>4908</v>
      </c>
      <c r="G4026" t="s">
        <v>4904</v>
      </c>
      <c r="H4026" t="str">
        <f>VLOOKUP(E4026,suppliers!$A$2:$B$18,2,)</f>
        <v>OTHER</v>
      </c>
      <c r="I4026" t="str">
        <f>VLOOKUP(C4026,Table_items[],2,FALSE)</f>
        <v>Dexteem Box Plus 100 Tablet</v>
      </c>
      <c r="J4026" t="str">
        <f>VLOOKUP(C4026,Table_items[],3,FALSE)</f>
        <v>Obat Alergi</v>
      </c>
      <c r="K4026" s="23">
        <f>VLOOKUP(C4026,Table_items[],4,FALSE)</f>
        <v>25322</v>
      </c>
      <c r="L4026" s="23">
        <f>VLOOKUP(C4026,Table_items[],5,FALSE)</f>
        <v>25449</v>
      </c>
    </row>
    <row r="4027" spans="1:12" s="23" customFormat="1" x14ac:dyDescent="0.2">
      <c r="A4027" s="7" t="s">
        <v>4356</v>
      </c>
      <c r="B4027" s="27">
        <v>44478</v>
      </c>
      <c r="C4027" s="9" t="s">
        <v>36</v>
      </c>
      <c r="D4027" s="9">
        <v>20</v>
      </c>
      <c r="E4027" s="9" t="s">
        <v>4896</v>
      </c>
      <c r="F4027" s="20" t="s">
        <v>4908</v>
      </c>
      <c r="G4027" t="s">
        <v>4904</v>
      </c>
      <c r="H4027" t="str">
        <f>VLOOKUP(E4027,suppliers!$A$2:$B$18,2,)</f>
        <v>OTHER</v>
      </c>
      <c r="I4027" t="str">
        <f>VLOOKUP(C4027,Table_items[],2,FALSE)</f>
        <v>Sanmol Paracetamol</v>
      </c>
      <c r="J4027" t="str">
        <f>VLOOKUP(C4027,Table_items[],3,FALSE)</f>
        <v>Obat Sakit Kepala &amp; Demam</v>
      </c>
      <c r="K4027" s="23">
        <f>VLOOKUP(C4027,Table_items[],4,FALSE)</f>
        <v>16100</v>
      </c>
      <c r="L4027" s="23">
        <f>VLOOKUP(C4027,Table_items[],5,FALSE)</f>
        <v>16261</v>
      </c>
    </row>
    <row r="4028" spans="1:12" s="23" customFormat="1" x14ac:dyDescent="0.2">
      <c r="A4028" s="11" t="s">
        <v>4357</v>
      </c>
      <c r="B4028" s="28">
        <v>44478</v>
      </c>
      <c r="C4028" s="13" t="s">
        <v>7</v>
      </c>
      <c r="D4028" s="13">
        <v>90</v>
      </c>
      <c r="E4028" s="9" t="s">
        <v>4896</v>
      </c>
      <c r="F4028" s="20" t="s">
        <v>4908</v>
      </c>
      <c r="G4028" t="s">
        <v>4904</v>
      </c>
      <c r="H4028" t="str">
        <f>VLOOKUP(E4028,suppliers!$A$2:$B$18,2,)</f>
        <v>OTHER</v>
      </c>
      <c r="I4028" t="str">
        <f>VLOOKUP(C4028,Table_items[],2,FALSE)</f>
        <v>Acetylcysteine Mahakam 200 mg</v>
      </c>
      <c r="J4028" t="str">
        <f>VLOOKUP(C4028,Table_items[],3,FALSE)</f>
        <v>Obat Alergi</v>
      </c>
      <c r="K4028" s="23">
        <f>VLOOKUP(C4028,Table_items[],4,FALSE)</f>
        <v>33000</v>
      </c>
      <c r="L4028" s="23">
        <f>VLOOKUP(C4028,Table_items[],5,FALSE)</f>
        <v>33330</v>
      </c>
    </row>
    <row r="4029" spans="1:12" s="23" customFormat="1" x14ac:dyDescent="0.2">
      <c r="A4029" s="7" t="s">
        <v>4358</v>
      </c>
      <c r="B4029" s="27">
        <v>44479</v>
      </c>
      <c r="C4029" s="9" t="s">
        <v>22</v>
      </c>
      <c r="D4029" s="9">
        <v>5</v>
      </c>
      <c r="E4029" s="9" t="s">
        <v>4896</v>
      </c>
      <c r="F4029" s="20" t="s">
        <v>4908</v>
      </c>
      <c r="G4029" t="s">
        <v>4904</v>
      </c>
      <c r="H4029" t="str">
        <f>VLOOKUP(E4029,suppliers!$A$2:$B$18,2,)</f>
        <v>OTHER</v>
      </c>
      <c r="I4029" t="str">
        <f>VLOOKUP(C4029,Table_items[],2,FALSE)</f>
        <v>Candesartan Ogb Dexa</v>
      </c>
      <c r="J4029" t="str">
        <f>VLOOKUP(C4029,Table_items[],3,FALSE)</f>
        <v>Obat Hipertensi</v>
      </c>
      <c r="K4029" s="23">
        <f>VLOOKUP(C4029,Table_items[],4,FALSE)</f>
        <v>5000</v>
      </c>
      <c r="L4029" s="23">
        <f>VLOOKUP(C4029,Table_items[],5,FALSE)</f>
        <v>5095</v>
      </c>
    </row>
    <row r="4030" spans="1:12" s="23" customFormat="1" x14ac:dyDescent="0.2">
      <c r="A4030" s="11" t="s">
        <v>4359</v>
      </c>
      <c r="B4030" s="28">
        <v>44479</v>
      </c>
      <c r="C4030" s="13" t="s">
        <v>17</v>
      </c>
      <c r="D4030" s="13">
        <v>364</v>
      </c>
      <c r="E4030" s="9" t="s">
        <v>4896</v>
      </c>
      <c r="F4030" s="20" t="s">
        <v>4908</v>
      </c>
      <c r="G4030" t="s">
        <v>4904</v>
      </c>
      <c r="H4030" t="str">
        <f>VLOOKUP(E4030,suppliers!$A$2:$B$18,2,)</f>
        <v>OTHER</v>
      </c>
      <c r="I4030" t="str">
        <f>VLOOKUP(C4030,Table_items[],2,FALSE)</f>
        <v>Vicks Inhaler 0.5 mL</v>
      </c>
      <c r="J4030" t="str">
        <f>VLOOKUP(C4030,Table_items[],3,FALSE)</f>
        <v>Obat Batuk &amp; Pilek</v>
      </c>
      <c r="K4030" s="23">
        <f>VLOOKUP(C4030,Table_items[],4,FALSE)</f>
        <v>16155</v>
      </c>
      <c r="L4030" s="23">
        <f>VLOOKUP(C4030,Table_items[],5,FALSE)</f>
        <v>16430</v>
      </c>
    </row>
    <row r="4031" spans="1:12" s="23" customFormat="1" x14ac:dyDescent="0.2">
      <c r="A4031" s="7" t="s">
        <v>4360</v>
      </c>
      <c r="B4031" s="27">
        <v>44479</v>
      </c>
      <c r="C4031" s="9" t="s">
        <v>25</v>
      </c>
      <c r="D4031" s="9">
        <v>92</v>
      </c>
      <c r="E4031" s="9" t="s">
        <v>4896</v>
      </c>
      <c r="F4031" s="20" t="s">
        <v>4908</v>
      </c>
      <c r="G4031" t="s">
        <v>4904</v>
      </c>
      <c r="H4031" t="str">
        <f>VLOOKUP(E4031,suppliers!$A$2:$B$18,2,)</f>
        <v>OTHER</v>
      </c>
      <c r="I4031" t="str">
        <f>VLOOKUP(C4031,Table_items[],2,FALSE)</f>
        <v>Irvell 150MG Box 20 Tablet</v>
      </c>
      <c r="J4031" t="str">
        <f>VLOOKUP(C4031,Table_items[],3,FALSE)</f>
        <v>Obat Hipertensi</v>
      </c>
      <c r="K4031" s="23">
        <f>VLOOKUP(C4031,Table_items[],4,FALSE)</f>
        <v>143991</v>
      </c>
      <c r="L4031" s="23">
        <f>VLOOKUP(C4031,Table_items[],5,FALSE)</f>
        <v>146871</v>
      </c>
    </row>
    <row r="4032" spans="1:12" s="23" customFormat="1" x14ac:dyDescent="0.2">
      <c r="A4032" s="11" t="s">
        <v>4361</v>
      </c>
      <c r="B4032" s="28">
        <v>44480</v>
      </c>
      <c r="C4032" s="13" t="s">
        <v>9</v>
      </c>
      <c r="D4032" s="13">
        <v>33</v>
      </c>
      <c r="E4032" s="9" t="s">
        <v>4896</v>
      </c>
      <c r="F4032" s="20" t="s">
        <v>4908</v>
      </c>
      <c r="G4032" t="s">
        <v>4904</v>
      </c>
      <c r="H4032" t="str">
        <f>VLOOKUP(E4032,suppliers!$A$2:$B$18,2,)</f>
        <v>OTHER</v>
      </c>
      <c r="I4032" t="str">
        <f>VLOOKUP(C4032,Table_items[],2,FALSE)</f>
        <v>Bedak Heroxyn 150 gr</v>
      </c>
      <c r="J4032" t="str">
        <f>VLOOKUP(C4032,Table_items[],3,FALSE)</f>
        <v>Obat Alergi</v>
      </c>
      <c r="K4032" s="23">
        <f>VLOOKUP(C4032,Table_items[],4,FALSE)</f>
        <v>16950</v>
      </c>
      <c r="L4032" s="23">
        <f>VLOOKUP(C4032,Table_items[],5,FALSE)</f>
        <v>17170</v>
      </c>
    </row>
    <row r="4033" spans="1:12" s="23" customFormat="1" x14ac:dyDescent="0.2">
      <c r="A4033" s="7" t="s">
        <v>4362</v>
      </c>
      <c r="B4033" s="27">
        <v>44480</v>
      </c>
      <c r="C4033" s="9" t="s">
        <v>24</v>
      </c>
      <c r="D4033" s="9">
        <v>26</v>
      </c>
      <c r="E4033" s="9" t="s">
        <v>4896</v>
      </c>
      <c r="F4033" s="20" t="s">
        <v>4908</v>
      </c>
      <c r="G4033" t="s">
        <v>4904</v>
      </c>
      <c r="H4033" t="str">
        <f>VLOOKUP(E4033,suppliers!$A$2:$B$18,2,)</f>
        <v>OTHER</v>
      </c>
      <c r="I4033" t="str">
        <f>VLOOKUP(C4033,Table_items[],2,FALSE)</f>
        <v>Irbesartan</v>
      </c>
      <c r="J4033" t="str">
        <f>VLOOKUP(C4033,Table_items[],3,FALSE)</f>
        <v>Obat Hipertensi</v>
      </c>
      <c r="K4033" s="23">
        <f>VLOOKUP(C4033,Table_items[],4,FALSE)</f>
        <v>108794</v>
      </c>
      <c r="L4033" s="23">
        <f>VLOOKUP(C4033,Table_items[],5,FALSE)</f>
        <v>109447</v>
      </c>
    </row>
    <row r="4034" spans="1:12" s="23" customFormat="1" x14ac:dyDescent="0.2">
      <c r="A4034" s="11" t="s">
        <v>4363</v>
      </c>
      <c r="B4034" s="28">
        <v>44480</v>
      </c>
      <c r="C4034" s="13" t="s">
        <v>38</v>
      </c>
      <c r="D4034" s="13">
        <v>27</v>
      </c>
      <c r="E4034" s="9" t="s">
        <v>4896</v>
      </c>
      <c r="F4034" s="20" t="s">
        <v>4908</v>
      </c>
      <c r="G4034" t="s">
        <v>4904</v>
      </c>
      <c r="H4034" t="str">
        <f>VLOOKUP(E4034,suppliers!$A$2:$B$18,2,)</f>
        <v>OTHER</v>
      </c>
      <c r="I4034" t="str">
        <f>VLOOKUP(C4034,Table_items[],2,FALSE)</f>
        <v>Sanmol 500 MG 4 Tablet</v>
      </c>
      <c r="J4034" t="str">
        <f>VLOOKUP(C4034,Table_items[],3,FALSE)</f>
        <v>Obat Sakit Kepala &amp; Demam</v>
      </c>
      <c r="K4034" s="23">
        <f>VLOOKUP(C4034,Table_items[],4,FALSE)</f>
        <v>1600</v>
      </c>
      <c r="L4034" s="23">
        <f>VLOOKUP(C4034,Table_items[],5,FALSE)</f>
        <v>1619</v>
      </c>
    </row>
    <row r="4035" spans="1:12" s="23" customFormat="1" x14ac:dyDescent="0.2">
      <c r="A4035" s="7" t="s">
        <v>4364</v>
      </c>
      <c r="B4035" s="27">
        <v>44480</v>
      </c>
      <c r="C4035" s="9" t="s">
        <v>20</v>
      </c>
      <c r="D4035" s="9">
        <v>87</v>
      </c>
      <c r="E4035" s="9" t="s">
        <v>4896</v>
      </c>
      <c r="F4035" s="20" t="s">
        <v>4908</v>
      </c>
      <c r="G4035" t="s">
        <v>4904</v>
      </c>
      <c r="H4035" t="str">
        <f>VLOOKUP(E4035,suppliers!$A$2:$B$18,2,)</f>
        <v>OTHER</v>
      </c>
      <c r="I4035" t="str">
        <f>VLOOKUP(C4035,Table_items[],2,FALSE)</f>
        <v>Carditens</v>
      </c>
      <c r="J4035" t="str">
        <f>VLOOKUP(C4035,Table_items[],3,FALSE)</f>
        <v>Obat Hipertensi</v>
      </c>
      <c r="K4035" s="23">
        <f>VLOOKUP(C4035,Table_items[],4,FALSE)</f>
        <v>100000</v>
      </c>
      <c r="L4035" s="23">
        <f>VLOOKUP(C4035,Table_items[],5,FALSE)</f>
        <v>100900</v>
      </c>
    </row>
    <row r="4036" spans="1:12" s="23" customFormat="1" x14ac:dyDescent="0.2">
      <c r="A4036" s="11" t="s">
        <v>4365</v>
      </c>
      <c r="B4036" s="28">
        <v>44480</v>
      </c>
      <c r="C4036" s="13" t="s">
        <v>8</v>
      </c>
      <c r="D4036" s="13">
        <v>6</v>
      </c>
      <c r="E4036" s="9" t="s">
        <v>4896</v>
      </c>
      <c r="F4036" s="20" t="s">
        <v>4908</v>
      </c>
      <c r="G4036" t="s">
        <v>4904</v>
      </c>
      <c r="H4036" t="str">
        <f>VLOOKUP(E4036,suppliers!$A$2:$B$18,2,)</f>
        <v>OTHER</v>
      </c>
      <c r="I4036" t="str">
        <f>VLOOKUP(C4036,Table_items[],2,FALSE)</f>
        <v>Bisoprolol Ogb Dexa</v>
      </c>
      <c r="J4036" t="str">
        <f>VLOOKUP(C4036,Table_items[],3,FALSE)</f>
        <v>Obat Alergi</v>
      </c>
      <c r="K4036" s="23">
        <f>VLOOKUP(C4036,Table_items[],4,FALSE)</f>
        <v>10000</v>
      </c>
      <c r="L4036" s="23">
        <f>VLOOKUP(C4036,Table_items[],5,FALSE)</f>
        <v>10180</v>
      </c>
    </row>
    <row r="4037" spans="1:12" s="23" customFormat="1" x14ac:dyDescent="0.2">
      <c r="A4037" s="7" t="s">
        <v>4366</v>
      </c>
      <c r="B4037" s="27">
        <v>44481</v>
      </c>
      <c r="C4037" s="9" t="s">
        <v>16</v>
      </c>
      <c r="D4037" s="9">
        <v>177</v>
      </c>
      <c r="E4037" s="9" t="s">
        <v>4896</v>
      </c>
      <c r="F4037" s="20" t="s">
        <v>4908</v>
      </c>
      <c r="G4037" t="s">
        <v>4904</v>
      </c>
      <c r="H4037" t="str">
        <f>VLOOKUP(E4037,suppliers!$A$2:$B$18,2,)</f>
        <v>OTHER</v>
      </c>
      <c r="I4037" t="str">
        <f>VLOOKUP(C4037,Table_items[],2,FALSE)</f>
        <v>Ultraflu Box Isi 25 Strip</v>
      </c>
      <c r="J4037" t="str">
        <f>VLOOKUP(C4037,Table_items[],3,FALSE)</f>
        <v>Obat Batuk &amp; Pilek</v>
      </c>
      <c r="K4037" s="23">
        <f>VLOOKUP(C4037,Table_items[],4,FALSE)</f>
        <v>72500</v>
      </c>
      <c r="L4037" s="23">
        <f>VLOOKUP(C4037,Table_items[],5,FALSE)</f>
        <v>73805</v>
      </c>
    </row>
    <row r="4038" spans="1:12" s="23" customFormat="1" x14ac:dyDescent="0.2">
      <c r="A4038" s="11" t="s">
        <v>4367</v>
      </c>
      <c r="B4038" s="28">
        <v>44481</v>
      </c>
      <c r="C4038" s="13" t="s">
        <v>17</v>
      </c>
      <c r="D4038" s="13">
        <v>43</v>
      </c>
      <c r="E4038" s="9" t="s">
        <v>4896</v>
      </c>
      <c r="F4038" s="20" t="s">
        <v>4908</v>
      </c>
      <c r="G4038" t="s">
        <v>4904</v>
      </c>
      <c r="H4038" t="str">
        <f>VLOOKUP(E4038,suppliers!$A$2:$B$18,2,)</f>
        <v>OTHER</v>
      </c>
      <c r="I4038" t="str">
        <f>VLOOKUP(C4038,Table_items[],2,FALSE)</f>
        <v>Vicks Inhaler 0.5 mL</v>
      </c>
      <c r="J4038" t="str">
        <f>VLOOKUP(C4038,Table_items[],3,FALSE)</f>
        <v>Obat Batuk &amp; Pilek</v>
      </c>
      <c r="K4038" s="23">
        <f>VLOOKUP(C4038,Table_items[],4,FALSE)</f>
        <v>16155</v>
      </c>
      <c r="L4038" s="23">
        <f>VLOOKUP(C4038,Table_items[],5,FALSE)</f>
        <v>16430</v>
      </c>
    </row>
    <row r="4039" spans="1:12" s="23" customFormat="1" x14ac:dyDescent="0.2">
      <c r="A4039" s="7" t="s">
        <v>4368</v>
      </c>
      <c r="B4039" s="27">
        <v>44481</v>
      </c>
      <c r="C4039" s="9" t="s">
        <v>11</v>
      </c>
      <c r="D4039" s="9">
        <v>74</v>
      </c>
      <c r="E4039" s="9" t="s">
        <v>4896</v>
      </c>
      <c r="F4039" s="20" t="s">
        <v>4908</v>
      </c>
      <c r="G4039" t="s">
        <v>4904</v>
      </c>
      <c r="H4039" t="str">
        <f>VLOOKUP(E4039,suppliers!$A$2:$B$18,2,)</f>
        <v>OTHER</v>
      </c>
      <c r="I4039" t="str">
        <f>VLOOKUP(C4039,Table_items[],2,FALSE)</f>
        <v>Neozep Forte 1 Strip 4 Tablet</v>
      </c>
      <c r="J4039" t="str">
        <f>VLOOKUP(C4039,Table_items[],3,FALSE)</f>
        <v>Obat Batuk &amp; Pilek</v>
      </c>
      <c r="K4039" s="23">
        <f>VLOOKUP(C4039,Table_items[],4,FALSE)</f>
        <v>2324</v>
      </c>
      <c r="L4039" s="23">
        <f>VLOOKUP(C4039,Table_items[],5,FALSE)</f>
        <v>2338</v>
      </c>
    </row>
    <row r="4040" spans="1:12" s="23" customFormat="1" x14ac:dyDescent="0.2">
      <c r="A4040" s="11" t="s">
        <v>4369</v>
      </c>
      <c r="B4040" s="28">
        <v>44481</v>
      </c>
      <c r="C4040" s="13" t="s">
        <v>5</v>
      </c>
      <c r="D4040" s="13">
        <v>99</v>
      </c>
      <c r="E4040" s="9" t="s">
        <v>4896</v>
      </c>
      <c r="F4040" s="20" t="s">
        <v>4908</v>
      </c>
      <c r="G4040" t="s">
        <v>4904</v>
      </c>
      <c r="H4040" t="str">
        <f>VLOOKUP(E4040,suppliers!$A$2:$B$18,2,)</f>
        <v>OTHER</v>
      </c>
      <c r="I4040" t="str">
        <f>VLOOKUP(C4040,Table_items[],2,FALSE)</f>
        <v>Ozen 10 MG Blister</v>
      </c>
      <c r="J4040" t="str">
        <f>VLOOKUP(C4040,Table_items[],3,FALSE)</f>
        <v>Obat Alergi</v>
      </c>
      <c r="K4040" s="23">
        <f>VLOOKUP(C4040,Table_items[],4,FALSE)</f>
        <v>18611</v>
      </c>
      <c r="L4040" s="23">
        <f>VLOOKUP(C4040,Table_items[],5,FALSE)</f>
        <v>18816</v>
      </c>
    </row>
    <row r="4041" spans="1:12" s="23" customFormat="1" x14ac:dyDescent="0.2">
      <c r="A4041" s="7" t="s">
        <v>4370</v>
      </c>
      <c r="B4041" s="27">
        <v>44482</v>
      </c>
      <c r="C4041" s="9" t="s">
        <v>37</v>
      </c>
      <c r="D4041" s="9">
        <v>58</v>
      </c>
      <c r="E4041" s="9" t="s">
        <v>4896</v>
      </c>
      <c r="F4041" s="20" t="s">
        <v>4908</v>
      </c>
      <c r="G4041" t="s">
        <v>4904</v>
      </c>
      <c r="H4041" t="str">
        <f>VLOOKUP(E4041,suppliers!$A$2:$B$18,2,)</f>
        <v>OTHER</v>
      </c>
      <c r="I4041" t="str">
        <f>VLOOKUP(C4041,Table_items[],2,FALSE)</f>
        <v>Bodrex Extra</v>
      </c>
      <c r="J4041" t="str">
        <f>VLOOKUP(C4041,Table_items[],3,FALSE)</f>
        <v>Obat Sakit Kepala &amp; Demam</v>
      </c>
      <c r="K4041" s="23">
        <f>VLOOKUP(C4041,Table_items[],4,FALSE)</f>
        <v>50788</v>
      </c>
      <c r="L4041" s="23">
        <f>VLOOKUP(C4041,Table_items[],5,FALSE)</f>
        <v>51753</v>
      </c>
    </row>
    <row r="4042" spans="1:12" s="23" customFormat="1" x14ac:dyDescent="0.2">
      <c r="A4042" s="11" t="s">
        <v>4371</v>
      </c>
      <c r="B4042" s="28">
        <v>44482</v>
      </c>
      <c r="C4042" s="13" t="s">
        <v>9</v>
      </c>
      <c r="D4042" s="13">
        <v>36</v>
      </c>
      <c r="E4042" s="9" t="s">
        <v>4896</v>
      </c>
      <c r="F4042" s="20" t="s">
        <v>4908</v>
      </c>
      <c r="G4042" t="s">
        <v>4904</v>
      </c>
      <c r="H4042" t="str">
        <f>VLOOKUP(E4042,suppliers!$A$2:$B$18,2,)</f>
        <v>OTHER</v>
      </c>
      <c r="I4042" t="str">
        <f>VLOOKUP(C4042,Table_items[],2,FALSE)</f>
        <v>Bedak Heroxyn 150 gr</v>
      </c>
      <c r="J4042" t="str">
        <f>VLOOKUP(C4042,Table_items[],3,FALSE)</f>
        <v>Obat Alergi</v>
      </c>
      <c r="K4042" s="23">
        <f>VLOOKUP(C4042,Table_items[],4,FALSE)</f>
        <v>16950</v>
      </c>
      <c r="L4042" s="23">
        <f>VLOOKUP(C4042,Table_items[],5,FALSE)</f>
        <v>17170</v>
      </c>
    </row>
    <row r="4043" spans="1:12" s="23" customFormat="1" x14ac:dyDescent="0.2">
      <c r="A4043" s="7" t="s">
        <v>4372</v>
      </c>
      <c r="B4043" s="27">
        <v>44482</v>
      </c>
      <c r="C4043" s="9" t="s">
        <v>22</v>
      </c>
      <c r="D4043" s="9">
        <v>19</v>
      </c>
      <c r="E4043" s="9" t="s">
        <v>4896</v>
      </c>
      <c r="F4043" s="20" t="s">
        <v>4908</v>
      </c>
      <c r="G4043" t="s">
        <v>4904</v>
      </c>
      <c r="H4043" t="str">
        <f>VLOOKUP(E4043,suppliers!$A$2:$B$18,2,)</f>
        <v>OTHER</v>
      </c>
      <c r="I4043" t="str">
        <f>VLOOKUP(C4043,Table_items[],2,FALSE)</f>
        <v>Candesartan Ogb Dexa</v>
      </c>
      <c r="J4043" t="str">
        <f>VLOOKUP(C4043,Table_items[],3,FALSE)</f>
        <v>Obat Hipertensi</v>
      </c>
      <c r="K4043" s="23">
        <f>VLOOKUP(C4043,Table_items[],4,FALSE)</f>
        <v>5000</v>
      </c>
      <c r="L4043" s="23">
        <f>VLOOKUP(C4043,Table_items[],5,FALSE)</f>
        <v>5095</v>
      </c>
    </row>
    <row r="4044" spans="1:12" s="23" customFormat="1" x14ac:dyDescent="0.2">
      <c r="A4044" s="11" t="s">
        <v>4373</v>
      </c>
      <c r="B4044" s="28">
        <v>44482</v>
      </c>
      <c r="C4044" s="13" t="s">
        <v>17</v>
      </c>
      <c r="D4044" s="13">
        <v>57</v>
      </c>
      <c r="E4044" s="9" t="s">
        <v>4896</v>
      </c>
      <c r="F4044" s="20" t="s">
        <v>4908</v>
      </c>
      <c r="G4044" t="s">
        <v>4904</v>
      </c>
      <c r="H4044" t="str">
        <f>VLOOKUP(E4044,suppliers!$A$2:$B$18,2,)</f>
        <v>OTHER</v>
      </c>
      <c r="I4044" t="str">
        <f>VLOOKUP(C4044,Table_items[],2,FALSE)</f>
        <v>Vicks Inhaler 0.5 mL</v>
      </c>
      <c r="J4044" t="str">
        <f>VLOOKUP(C4044,Table_items[],3,FALSE)</f>
        <v>Obat Batuk &amp; Pilek</v>
      </c>
      <c r="K4044" s="23">
        <f>VLOOKUP(C4044,Table_items[],4,FALSE)</f>
        <v>16155</v>
      </c>
      <c r="L4044" s="23">
        <f>VLOOKUP(C4044,Table_items[],5,FALSE)</f>
        <v>16430</v>
      </c>
    </row>
    <row r="4045" spans="1:12" s="23" customFormat="1" x14ac:dyDescent="0.2">
      <c r="A4045" s="7" t="s">
        <v>4374</v>
      </c>
      <c r="B4045" s="27">
        <v>44482</v>
      </c>
      <c r="C4045" s="9" t="s">
        <v>14</v>
      </c>
      <c r="D4045" s="9">
        <v>80</v>
      </c>
      <c r="E4045" s="9" t="s">
        <v>4896</v>
      </c>
      <c r="F4045" s="20" t="s">
        <v>4908</v>
      </c>
      <c r="G4045" t="s">
        <v>4904</v>
      </c>
      <c r="H4045" t="str">
        <f>VLOOKUP(E4045,suppliers!$A$2:$B$18,2,)</f>
        <v>OTHER</v>
      </c>
      <c r="I4045" t="str">
        <f>VLOOKUP(C4045,Table_items[],2,FALSE)</f>
        <v>Lo Han Kuo Infusion 12</v>
      </c>
      <c r="J4045" t="str">
        <f>VLOOKUP(C4045,Table_items[],3,FALSE)</f>
        <v>Obat Batuk &amp; Pilek</v>
      </c>
      <c r="K4045" s="23">
        <f>VLOOKUP(C4045,Table_items[],4,FALSE)</f>
        <v>23869</v>
      </c>
      <c r="L4045" s="23">
        <f>VLOOKUP(C4045,Table_items[],5,FALSE)</f>
        <v>24179</v>
      </c>
    </row>
    <row r="4046" spans="1:12" s="23" customFormat="1" x14ac:dyDescent="0.2">
      <c r="A4046" s="11" t="s">
        <v>4375</v>
      </c>
      <c r="B4046" s="28">
        <v>44482</v>
      </c>
      <c r="C4046" s="13" t="s">
        <v>25</v>
      </c>
      <c r="D4046" s="13">
        <v>11</v>
      </c>
      <c r="E4046" s="9" t="s">
        <v>4896</v>
      </c>
      <c r="F4046" s="20" t="s">
        <v>4908</v>
      </c>
      <c r="G4046" t="s">
        <v>4904</v>
      </c>
      <c r="H4046" t="str">
        <f>VLOOKUP(E4046,suppliers!$A$2:$B$18,2,)</f>
        <v>OTHER</v>
      </c>
      <c r="I4046" t="str">
        <f>VLOOKUP(C4046,Table_items[],2,FALSE)</f>
        <v>Irvell 150MG Box 20 Tablet</v>
      </c>
      <c r="J4046" t="str">
        <f>VLOOKUP(C4046,Table_items[],3,FALSE)</f>
        <v>Obat Hipertensi</v>
      </c>
      <c r="K4046" s="23">
        <f>VLOOKUP(C4046,Table_items[],4,FALSE)</f>
        <v>143991</v>
      </c>
      <c r="L4046" s="23">
        <f>VLOOKUP(C4046,Table_items[],5,FALSE)</f>
        <v>146871</v>
      </c>
    </row>
    <row r="4047" spans="1:12" s="23" customFormat="1" x14ac:dyDescent="0.2">
      <c r="A4047" s="7" t="s">
        <v>4376</v>
      </c>
      <c r="B4047" s="27">
        <v>44483</v>
      </c>
      <c r="C4047" s="9" t="s">
        <v>12</v>
      </c>
      <c r="D4047" s="9">
        <v>36</v>
      </c>
      <c r="E4047" s="9" t="s">
        <v>4896</v>
      </c>
      <c r="F4047" s="20" t="s">
        <v>4908</v>
      </c>
      <c r="G4047" t="s">
        <v>4904</v>
      </c>
      <c r="H4047" t="str">
        <f>VLOOKUP(E4047,suppliers!$A$2:$B$18,2,)</f>
        <v>OTHER</v>
      </c>
      <c r="I4047" t="str">
        <f>VLOOKUP(C4047,Table_items[],2,FALSE)</f>
        <v>Decolsen 1 Strip 4 Tablet</v>
      </c>
      <c r="J4047" t="str">
        <f>VLOOKUP(C4047,Table_items[],3,FALSE)</f>
        <v>Obat Batuk &amp; Pilek</v>
      </c>
      <c r="K4047" s="23">
        <f>VLOOKUP(C4047,Table_items[],4,FALSE)</f>
        <v>2886</v>
      </c>
      <c r="L4047" s="23">
        <f>VLOOKUP(C4047,Table_items[],5,FALSE)</f>
        <v>2915</v>
      </c>
    </row>
    <row r="4048" spans="1:12" s="23" customFormat="1" x14ac:dyDescent="0.2">
      <c r="A4048" s="11" t="s">
        <v>4377</v>
      </c>
      <c r="B4048" s="28">
        <v>44483</v>
      </c>
      <c r="C4048" s="13" t="s">
        <v>38</v>
      </c>
      <c r="D4048" s="13">
        <v>6</v>
      </c>
      <c r="E4048" s="9" t="s">
        <v>4896</v>
      </c>
      <c r="F4048" s="20" t="s">
        <v>4908</v>
      </c>
      <c r="G4048" t="s">
        <v>4904</v>
      </c>
      <c r="H4048" t="str">
        <f>VLOOKUP(E4048,suppliers!$A$2:$B$18,2,)</f>
        <v>OTHER</v>
      </c>
      <c r="I4048" t="str">
        <f>VLOOKUP(C4048,Table_items[],2,FALSE)</f>
        <v>Sanmol 500 MG 4 Tablet</v>
      </c>
      <c r="J4048" t="str">
        <f>VLOOKUP(C4048,Table_items[],3,FALSE)</f>
        <v>Obat Sakit Kepala &amp; Demam</v>
      </c>
      <c r="K4048" s="23">
        <f>VLOOKUP(C4048,Table_items[],4,FALSE)</f>
        <v>1600</v>
      </c>
      <c r="L4048" s="23">
        <f>VLOOKUP(C4048,Table_items[],5,FALSE)</f>
        <v>1619</v>
      </c>
    </row>
    <row r="4049" spans="1:12" s="23" customFormat="1" x14ac:dyDescent="0.2">
      <c r="A4049" s="7" t="s">
        <v>4378</v>
      </c>
      <c r="B4049" s="27">
        <v>44483</v>
      </c>
      <c r="C4049" s="9" t="s">
        <v>41</v>
      </c>
      <c r="D4049" s="9">
        <v>52</v>
      </c>
      <c r="E4049" s="9" t="s">
        <v>4896</v>
      </c>
      <c r="F4049" s="20" t="s">
        <v>4908</v>
      </c>
      <c r="G4049" t="s">
        <v>4904</v>
      </c>
      <c r="H4049" t="str">
        <f>VLOOKUP(E4049,suppliers!$A$2:$B$18,2,)</f>
        <v>OTHER</v>
      </c>
      <c r="I4049" t="str">
        <f>VLOOKUP(C4049,Table_items[],2,FALSE)</f>
        <v>Otilon Ear Drops 8 mL</v>
      </c>
      <c r="J4049" t="str">
        <f>VLOOKUP(C4049,Table_items[],3,FALSE)</f>
        <v>Obat Telinga</v>
      </c>
      <c r="K4049" s="23">
        <f>VLOOKUP(C4049,Table_items[],4,FALSE)</f>
        <v>55000</v>
      </c>
      <c r="L4049" s="23">
        <f>VLOOKUP(C4049,Table_items[],5,FALSE)</f>
        <v>55935</v>
      </c>
    </row>
    <row r="4050" spans="1:12" s="23" customFormat="1" x14ac:dyDescent="0.2">
      <c r="A4050" s="11" t="s">
        <v>4379</v>
      </c>
      <c r="B4050" s="28">
        <v>44483</v>
      </c>
      <c r="C4050" s="13" t="s">
        <v>16</v>
      </c>
      <c r="D4050" s="13">
        <v>1</v>
      </c>
      <c r="E4050" s="9" t="s">
        <v>4896</v>
      </c>
      <c r="F4050" s="20" t="s">
        <v>4908</v>
      </c>
      <c r="G4050" t="s">
        <v>4904</v>
      </c>
      <c r="H4050" t="str">
        <f>VLOOKUP(E4050,suppliers!$A$2:$B$18,2,)</f>
        <v>OTHER</v>
      </c>
      <c r="I4050" t="str">
        <f>VLOOKUP(C4050,Table_items[],2,FALSE)</f>
        <v>Ultraflu Box Isi 25 Strip</v>
      </c>
      <c r="J4050" t="str">
        <f>VLOOKUP(C4050,Table_items[],3,FALSE)</f>
        <v>Obat Batuk &amp; Pilek</v>
      </c>
      <c r="K4050" s="23">
        <f>VLOOKUP(C4050,Table_items[],4,FALSE)</f>
        <v>72500</v>
      </c>
      <c r="L4050" s="23">
        <f>VLOOKUP(C4050,Table_items[],5,FALSE)</f>
        <v>73805</v>
      </c>
    </row>
    <row r="4051" spans="1:12" s="23" customFormat="1" x14ac:dyDescent="0.2">
      <c r="A4051" s="7" t="s">
        <v>4380</v>
      </c>
      <c r="B4051" s="27">
        <v>44483</v>
      </c>
      <c r="C4051" s="9" t="s">
        <v>40</v>
      </c>
      <c r="D4051" s="9">
        <v>38</v>
      </c>
      <c r="E4051" s="9" t="s">
        <v>4896</v>
      </c>
      <c r="F4051" s="20" t="s">
        <v>4908</v>
      </c>
      <c r="G4051" t="s">
        <v>4904</v>
      </c>
      <c r="H4051" t="str">
        <f>VLOOKUP(E4051,suppliers!$A$2:$B$18,2,)</f>
        <v>OTHER</v>
      </c>
      <c r="I4051" t="str">
        <f>VLOOKUP(C4051,Table_items[],2,FALSE)</f>
        <v>Paramex Tablet / Obat</v>
      </c>
      <c r="J4051" t="str">
        <f>VLOOKUP(C4051,Table_items[],3,FALSE)</f>
        <v>Obat Sakit Kepala &amp; Demam</v>
      </c>
      <c r="K4051" s="23">
        <f>VLOOKUP(C4051,Table_items[],4,FALSE)</f>
        <v>2560</v>
      </c>
      <c r="L4051" s="23">
        <f>VLOOKUP(C4051,Table_items[],5,FALSE)</f>
        <v>2586</v>
      </c>
    </row>
    <row r="4052" spans="1:12" s="23" customFormat="1" x14ac:dyDescent="0.2">
      <c r="A4052" s="11" t="s">
        <v>4381</v>
      </c>
      <c r="B4052" s="28">
        <v>44484</v>
      </c>
      <c r="C4052" s="13" t="s">
        <v>41</v>
      </c>
      <c r="D4052" s="13">
        <v>24</v>
      </c>
      <c r="E4052" s="9" t="s">
        <v>4896</v>
      </c>
      <c r="F4052" s="20" t="s">
        <v>4908</v>
      </c>
      <c r="G4052" t="s">
        <v>4904</v>
      </c>
      <c r="H4052" t="str">
        <f>VLOOKUP(E4052,suppliers!$A$2:$B$18,2,)</f>
        <v>OTHER</v>
      </c>
      <c r="I4052" t="str">
        <f>VLOOKUP(C4052,Table_items[],2,FALSE)</f>
        <v>Otilon Ear Drops 8 mL</v>
      </c>
      <c r="J4052" t="str">
        <f>VLOOKUP(C4052,Table_items[],3,FALSE)</f>
        <v>Obat Telinga</v>
      </c>
      <c r="K4052" s="23">
        <f>VLOOKUP(C4052,Table_items[],4,FALSE)</f>
        <v>55000</v>
      </c>
      <c r="L4052" s="23">
        <f>VLOOKUP(C4052,Table_items[],5,FALSE)</f>
        <v>55935</v>
      </c>
    </row>
    <row r="4053" spans="1:12" s="23" customFormat="1" x14ac:dyDescent="0.2">
      <c r="A4053" s="7" t="s">
        <v>4382</v>
      </c>
      <c r="B4053" s="27">
        <v>44484</v>
      </c>
      <c r="C4053" s="9" t="s">
        <v>10</v>
      </c>
      <c r="D4053" s="9">
        <v>28</v>
      </c>
      <c r="E4053" s="9" t="s">
        <v>4896</v>
      </c>
      <c r="F4053" s="20" t="s">
        <v>4908</v>
      </c>
      <c r="G4053" t="s">
        <v>4904</v>
      </c>
      <c r="H4053" t="str">
        <f>VLOOKUP(E4053,suppliers!$A$2:$B$18,2,)</f>
        <v>OTHER</v>
      </c>
      <c r="I4053" t="str">
        <f>VLOOKUP(C4053,Table_items[],2,FALSE)</f>
        <v>Dexteem Box Plus 100 Tablet</v>
      </c>
      <c r="J4053" t="str">
        <f>VLOOKUP(C4053,Table_items[],3,FALSE)</f>
        <v>Obat Alergi</v>
      </c>
      <c r="K4053" s="23">
        <f>VLOOKUP(C4053,Table_items[],4,FALSE)</f>
        <v>25322</v>
      </c>
      <c r="L4053" s="23">
        <f>VLOOKUP(C4053,Table_items[],5,FALSE)</f>
        <v>25449</v>
      </c>
    </row>
    <row r="4054" spans="1:12" s="23" customFormat="1" x14ac:dyDescent="0.2">
      <c r="A4054" s="11" t="s">
        <v>4383</v>
      </c>
      <c r="B4054" s="28">
        <v>44484</v>
      </c>
      <c r="C4054" s="13" t="s">
        <v>36</v>
      </c>
      <c r="D4054" s="13">
        <v>22</v>
      </c>
      <c r="E4054" s="9" t="s">
        <v>4896</v>
      </c>
      <c r="F4054" s="20" t="s">
        <v>4908</v>
      </c>
      <c r="G4054" t="s">
        <v>4904</v>
      </c>
      <c r="H4054" t="str">
        <f>VLOOKUP(E4054,suppliers!$A$2:$B$18,2,)</f>
        <v>OTHER</v>
      </c>
      <c r="I4054" t="str">
        <f>VLOOKUP(C4054,Table_items[],2,FALSE)</f>
        <v>Sanmol Paracetamol</v>
      </c>
      <c r="J4054" t="str">
        <f>VLOOKUP(C4054,Table_items[],3,FALSE)</f>
        <v>Obat Sakit Kepala &amp; Demam</v>
      </c>
      <c r="K4054" s="23">
        <f>VLOOKUP(C4054,Table_items[],4,FALSE)</f>
        <v>16100</v>
      </c>
      <c r="L4054" s="23">
        <f>VLOOKUP(C4054,Table_items[],5,FALSE)</f>
        <v>16261</v>
      </c>
    </row>
    <row r="4055" spans="1:12" s="23" customFormat="1" x14ac:dyDescent="0.2">
      <c r="A4055" s="7" t="s">
        <v>4384</v>
      </c>
      <c r="B4055" s="27">
        <v>44484</v>
      </c>
      <c r="C4055" s="9" t="s">
        <v>8</v>
      </c>
      <c r="D4055" s="9">
        <v>76</v>
      </c>
      <c r="E4055" s="9" t="s">
        <v>4896</v>
      </c>
      <c r="F4055" s="20" t="s">
        <v>4908</v>
      </c>
      <c r="G4055" t="s">
        <v>4904</v>
      </c>
      <c r="H4055" t="str">
        <f>VLOOKUP(E4055,suppliers!$A$2:$B$18,2,)</f>
        <v>OTHER</v>
      </c>
      <c r="I4055" t="str">
        <f>VLOOKUP(C4055,Table_items[],2,FALSE)</f>
        <v>Bisoprolol Ogb Dexa</v>
      </c>
      <c r="J4055" t="str">
        <f>VLOOKUP(C4055,Table_items[],3,FALSE)</f>
        <v>Obat Alergi</v>
      </c>
      <c r="K4055" s="23">
        <f>VLOOKUP(C4055,Table_items[],4,FALSE)</f>
        <v>10000</v>
      </c>
      <c r="L4055" s="23">
        <f>VLOOKUP(C4055,Table_items[],5,FALSE)</f>
        <v>10180</v>
      </c>
    </row>
    <row r="4056" spans="1:12" s="23" customFormat="1" x14ac:dyDescent="0.2">
      <c r="A4056" s="11" t="s">
        <v>4385</v>
      </c>
      <c r="B4056" s="28">
        <v>44484</v>
      </c>
      <c r="C4056" s="13" t="s">
        <v>21</v>
      </c>
      <c r="D4056" s="13">
        <v>132</v>
      </c>
      <c r="E4056" s="9" t="s">
        <v>4896</v>
      </c>
      <c r="F4056" s="20" t="s">
        <v>4908</v>
      </c>
      <c r="G4056" t="s">
        <v>4904</v>
      </c>
      <c r="H4056" t="str">
        <f>VLOOKUP(E4056,suppliers!$A$2:$B$18,2,)</f>
        <v>OTHER</v>
      </c>
      <c r="I4056" t="str">
        <f>VLOOKUP(C4056,Table_items[],2,FALSE)</f>
        <v>Concor 5MG Strip 10</v>
      </c>
      <c r="J4056" t="str">
        <f>VLOOKUP(C4056,Table_items[],3,FALSE)</f>
        <v>Obat Hipertensi</v>
      </c>
      <c r="K4056" s="23">
        <f>VLOOKUP(C4056,Table_items[],4,FALSE)</f>
        <v>102000</v>
      </c>
      <c r="L4056" s="23">
        <f>VLOOKUP(C4056,Table_items[],5,FALSE)</f>
        <v>103632</v>
      </c>
    </row>
    <row r="4057" spans="1:12" s="23" customFormat="1" x14ac:dyDescent="0.2">
      <c r="A4057" s="7" t="s">
        <v>4386</v>
      </c>
      <c r="B4057" s="27">
        <v>44485</v>
      </c>
      <c r="C4057" s="9" t="s">
        <v>37</v>
      </c>
      <c r="D4057" s="9">
        <v>69</v>
      </c>
      <c r="E4057" s="9" t="s">
        <v>4896</v>
      </c>
      <c r="F4057" s="20" t="s">
        <v>4908</v>
      </c>
      <c r="G4057" t="s">
        <v>4904</v>
      </c>
      <c r="H4057" t="str">
        <f>VLOOKUP(E4057,suppliers!$A$2:$B$18,2,)</f>
        <v>OTHER</v>
      </c>
      <c r="I4057" t="str">
        <f>VLOOKUP(C4057,Table_items[],2,FALSE)</f>
        <v>Bodrex Extra</v>
      </c>
      <c r="J4057" t="str">
        <f>VLOOKUP(C4057,Table_items[],3,FALSE)</f>
        <v>Obat Sakit Kepala &amp; Demam</v>
      </c>
      <c r="K4057" s="23">
        <f>VLOOKUP(C4057,Table_items[],4,FALSE)</f>
        <v>50788</v>
      </c>
      <c r="L4057" s="23">
        <f>VLOOKUP(C4057,Table_items[],5,FALSE)</f>
        <v>51753</v>
      </c>
    </row>
    <row r="4058" spans="1:12" s="23" customFormat="1" x14ac:dyDescent="0.2">
      <c r="A4058" s="11" t="s">
        <v>4387</v>
      </c>
      <c r="B4058" s="28">
        <v>44485</v>
      </c>
      <c r="C4058" s="13" t="s">
        <v>24</v>
      </c>
      <c r="D4058" s="13">
        <v>45</v>
      </c>
      <c r="E4058" s="9" t="s">
        <v>4896</v>
      </c>
      <c r="F4058" s="20" t="s">
        <v>4908</v>
      </c>
      <c r="G4058" t="s">
        <v>4904</v>
      </c>
      <c r="H4058" t="str">
        <f>VLOOKUP(E4058,suppliers!$A$2:$B$18,2,)</f>
        <v>OTHER</v>
      </c>
      <c r="I4058" t="str">
        <f>VLOOKUP(C4058,Table_items[],2,FALSE)</f>
        <v>Irbesartan</v>
      </c>
      <c r="J4058" t="str">
        <f>VLOOKUP(C4058,Table_items[],3,FALSE)</f>
        <v>Obat Hipertensi</v>
      </c>
      <c r="K4058" s="23">
        <f>VLOOKUP(C4058,Table_items[],4,FALSE)</f>
        <v>108794</v>
      </c>
      <c r="L4058" s="23">
        <f>VLOOKUP(C4058,Table_items[],5,FALSE)</f>
        <v>109447</v>
      </c>
    </row>
    <row r="4059" spans="1:12" s="23" customFormat="1" x14ac:dyDescent="0.2">
      <c r="A4059" s="7" t="s">
        <v>4388</v>
      </c>
      <c r="B4059" s="27">
        <v>44485</v>
      </c>
      <c r="C4059" s="9" t="s">
        <v>24</v>
      </c>
      <c r="D4059" s="9">
        <v>15</v>
      </c>
      <c r="E4059" s="9" t="s">
        <v>4896</v>
      </c>
      <c r="F4059" s="20" t="s">
        <v>4908</v>
      </c>
      <c r="G4059" t="s">
        <v>4904</v>
      </c>
      <c r="H4059" t="str">
        <f>VLOOKUP(E4059,suppliers!$A$2:$B$18,2,)</f>
        <v>OTHER</v>
      </c>
      <c r="I4059" t="str">
        <f>VLOOKUP(C4059,Table_items[],2,FALSE)</f>
        <v>Irbesartan</v>
      </c>
      <c r="J4059" t="str">
        <f>VLOOKUP(C4059,Table_items[],3,FALSE)</f>
        <v>Obat Hipertensi</v>
      </c>
      <c r="K4059" s="23">
        <f>VLOOKUP(C4059,Table_items[],4,FALSE)</f>
        <v>108794</v>
      </c>
      <c r="L4059" s="23">
        <f>VLOOKUP(C4059,Table_items[],5,FALSE)</f>
        <v>109447</v>
      </c>
    </row>
    <row r="4060" spans="1:12" s="23" customFormat="1" x14ac:dyDescent="0.2">
      <c r="A4060" s="11" t="s">
        <v>4389</v>
      </c>
      <c r="B4060" s="28">
        <v>44485</v>
      </c>
      <c r="C4060" s="13" t="s">
        <v>41</v>
      </c>
      <c r="D4060" s="13">
        <v>36</v>
      </c>
      <c r="E4060" s="9" t="s">
        <v>4896</v>
      </c>
      <c r="F4060" s="20" t="s">
        <v>4908</v>
      </c>
      <c r="G4060" t="s">
        <v>4904</v>
      </c>
      <c r="H4060" t="str">
        <f>VLOOKUP(E4060,suppliers!$A$2:$B$18,2,)</f>
        <v>OTHER</v>
      </c>
      <c r="I4060" t="str">
        <f>VLOOKUP(C4060,Table_items[],2,FALSE)</f>
        <v>Otilon Ear Drops 8 mL</v>
      </c>
      <c r="J4060" t="str">
        <f>VLOOKUP(C4060,Table_items[],3,FALSE)</f>
        <v>Obat Telinga</v>
      </c>
      <c r="K4060" s="23">
        <f>VLOOKUP(C4060,Table_items[],4,FALSE)</f>
        <v>55000</v>
      </c>
      <c r="L4060" s="23">
        <f>VLOOKUP(C4060,Table_items[],5,FALSE)</f>
        <v>55935</v>
      </c>
    </row>
    <row r="4061" spans="1:12" s="23" customFormat="1" x14ac:dyDescent="0.2">
      <c r="A4061" s="7" t="s">
        <v>4390</v>
      </c>
      <c r="B4061" s="27">
        <v>44485</v>
      </c>
      <c r="C4061" s="9" t="s">
        <v>41</v>
      </c>
      <c r="D4061" s="9">
        <v>11</v>
      </c>
      <c r="E4061" s="9" t="s">
        <v>4896</v>
      </c>
      <c r="F4061" s="20" t="s">
        <v>4908</v>
      </c>
      <c r="G4061" t="s">
        <v>4904</v>
      </c>
      <c r="H4061" t="str">
        <f>VLOOKUP(E4061,suppliers!$A$2:$B$18,2,)</f>
        <v>OTHER</v>
      </c>
      <c r="I4061" t="str">
        <f>VLOOKUP(C4061,Table_items[],2,FALSE)</f>
        <v>Otilon Ear Drops 8 mL</v>
      </c>
      <c r="J4061" t="str">
        <f>VLOOKUP(C4061,Table_items[],3,FALSE)</f>
        <v>Obat Telinga</v>
      </c>
      <c r="K4061" s="23">
        <f>VLOOKUP(C4061,Table_items[],4,FALSE)</f>
        <v>55000</v>
      </c>
      <c r="L4061" s="23">
        <f>VLOOKUP(C4061,Table_items[],5,FALSE)</f>
        <v>55935</v>
      </c>
    </row>
    <row r="4062" spans="1:12" s="23" customFormat="1" x14ac:dyDescent="0.2">
      <c r="A4062" s="11" t="s">
        <v>4391</v>
      </c>
      <c r="B4062" s="28">
        <v>44485</v>
      </c>
      <c r="C4062" s="13" t="s">
        <v>16</v>
      </c>
      <c r="D4062" s="13">
        <v>33</v>
      </c>
      <c r="E4062" s="9" t="s">
        <v>4896</v>
      </c>
      <c r="F4062" s="20" t="s">
        <v>4908</v>
      </c>
      <c r="G4062" t="s">
        <v>4904</v>
      </c>
      <c r="H4062" t="str">
        <f>VLOOKUP(E4062,suppliers!$A$2:$B$18,2,)</f>
        <v>OTHER</v>
      </c>
      <c r="I4062" t="str">
        <f>VLOOKUP(C4062,Table_items[],2,FALSE)</f>
        <v>Ultraflu Box Isi 25 Strip</v>
      </c>
      <c r="J4062" t="str">
        <f>VLOOKUP(C4062,Table_items[],3,FALSE)</f>
        <v>Obat Batuk &amp; Pilek</v>
      </c>
      <c r="K4062" s="23">
        <f>VLOOKUP(C4062,Table_items[],4,FALSE)</f>
        <v>72500</v>
      </c>
      <c r="L4062" s="23">
        <f>VLOOKUP(C4062,Table_items[],5,FALSE)</f>
        <v>73805</v>
      </c>
    </row>
    <row r="4063" spans="1:12" s="23" customFormat="1" x14ac:dyDescent="0.2">
      <c r="A4063" s="7" t="s">
        <v>4392</v>
      </c>
      <c r="B4063" s="27">
        <v>44485</v>
      </c>
      <c r="C4063" s="9" t="s">
        <v>40</v>
      </c>
      <c r="D4063" s="9">
        <v>18</v>
      </c>
      <c r="E4063" s="9" t="s">
        <v>4896</v>
      </c>
      <c r="F4063" s="20" t="s">
        <v>4908</v>
      </c>
      <c r="G4063" t="s">
        <v>4904</v>
      </c>
      <c r="H4063" t="str">
        <f>VLOOKUP(E4063,suppliers!$A$2:$B$18,2,)</f>
        <v>OTHER</v>
      </c>
      <c r="I4063" t="str">
        <f>VLOOKUP(C4063,Table_items[],2,FALSE)</f>
        <v>Paramex Tablet / Obat</v>
      </c>
      <c r="J4063" t="str">
        <f>VLOOKUP(C4063,Table_items[],3,FALSE)</f>
        <v>Obat Sakit Kepala &amp; Demam</v>
      </c>
      <c r="K4063" s="23">
        <f>VLOOKUP(C4063,Table_items[],4,FALSE)</f>
        <v>2560</v>
      </c>
      <c r="L4063" s="23">
        <f>VLOOKUP(C4063,Table_items[],5,FALSE)</f>
        <v>2586</v>
      </c>
    </row>
    <row r="4064" spans="1:12" s="23" customFormat="1" x14ac:dyDescent="0.2">
      <c r="A4064" s="11" t="s">
        <v>4393</v>
      </c>
      <c r="B4064" s="28">
        <v>44485</v>
      </c>
      <c r="C4064" s="13" t="s">
        <v>40</v>
      </c>
      <c r="D4064" s="13">
        <v>74</v>
      </c>
      <c r="E4064" s="9" t="s">
        <v>4896</v>
      </c>
      <c r="F4064" s="20" t="s">
        <v>4908</v>
      </c>
      <c r="G4064" t="s">
        <v>4904</v>
      </c>
      <c r="H4064" t="str">
        <f>VLOOKUP(E4064,suppliers!$A$2:$B$18,2,)</f>
        <v>OTHER</v>
      </c>
      <c r="I4064" t="str">
        <f>VLOOKUP(C4064,Table_items[],2,FALSE)</f>
        <v>Paramex Tablet / Obat</v>
      </c>
      <c r="J4064" t="str">
        <f>VLOOKUP(C4064,Table_items[],3,FALSE)</f>
        <v>Obat Sakit Kepala &amp; Demam</v>
      </c>
      <c r="K4064" s="23">
        <f>VLOOKUP(C4064,Table_items[],4,FALSE)</f>
        <v>2560</v>
      </c>
      <c r="L4064" s="23">
        <f>VLOOKUP(C4064,Table_items[],5,FALSE)</f>
        <v>2586</v>
      </c>
    </row>
    <row r="4065" spans="1:12" s="23" customFormat="1" x14ac:dyDescent="0.2">
      <c r="A4065" s="7" t="s">
        <v>4394</v>
      </c>
      <c r="B4065" s="27">
        <v>44485</v>
      </c>
      <c r="C4065" s="9" t="s">
        <v>20</v>
      </c>
      <c r="D4065" s="9">
        <v>17</v>
      </c>
      <c r="E4065" s="9" t="s">
        <v>4896</v>
      </c>
      <c r="F4065" s="20" t="s">
        <v>4908</v>
      </c>
      <c r="G4065" t="s">
        <v>4904</v>
      </c>
      <c r="H4065" t="str">
        <f>VLOOKUP(E4065,suppliers!$A$2:$B$18,2,)</f>
        <v>OTHER</v>
      </c>
      <c r="I4065" t="str">
        <f>VLOOKUP(C4065,Table_items[],2,FALSE)</f>
        <v>Carditens</v>
      </c>
      <c r="J4065" t="str">
        <f>VLOOKUP(C4065,Table_items[],3,FALSE)</f>
        <v>Obat Hipertensi</v>
      </c>
      <c r="K4065" s="23">
        <f>VLOOKUP(C4065,Table_items[],4,FALSE)</f>
        <v>100000</v>
      </c>
      <c r="L4065" s="23">
        <f>VLOOKUP(C4065,Table_items[],5,FALSE)</f>
        <v>100900</v>
      </c>
    </row>
    <row r="4066" spans="1:12" s="23" customFormat="1" x14ac:dyDescent="0.2">
      <c r="A4066" s="11" t="s">
        <v>4395</v>
      </c>
      <c r="B4066" s="28">
        <v>44485</v>
      </c>
      <c r="C4066" s="13" t="s">
        <v>7</v>
      </c>
      <c r="D4066" s="13">
        <v>18</v>
      </c>
      <c r="E4066" s="9" t="s">
        <v>4896</v>
      </c>
      <c r="F4066" s="20" t="s">
        <v>4908</v>
      </c>
      <c r="G4066" t="s">
        <v>4904</v>
      </c>
      <c r="H4066" t="str">
        <f>VLOOKUP(E4066,suppliers!$A$2:$B$18,2,)</f>
        <v>OTHER</v>
      </c>
      <c r="I4066" t="str">
        <f>VLOOKUP(C4066,Table_items[],2,FALSE)</f>
        <v>Acetylcysteine Mahakam 200 mg</v>
      </c>
      <c r="J4066" t="str">
        <f>VLOOKUP(C4066,Table_items[],3,FALSE)</f>
        <v>Obat Alergi</v>
      </c>
      <c r="K4066" s="23">
        <f>VLOOKUP(C4066,Table_items[],4,FALSE)</f>
        <v>33000</v>
      </c>
      <c r="L4066" s="23">
        <f>VLOOKUP(C4066,Table_items[],5,FALSE)</f>
        <v>33330</v>
      </c>
    </row>
    <row r="4067" spans="1:12" s="23" customFormat="1" x14ac:dyDescent="0.2">
      <c r="A4067" s="7" t="s">
        <v>4396</v>
      </c>
      <c r="B4067" s="27">
        <v>44486</v>
      </c>
      <c r="C4067" s="9" t="s">
        <v>12</v>
      </c>
      <c r="D4067" s="9">
        <v>44</v>
      </c>
      <c r="E4067" s="9" t="s">
        <v>4896</v>
      </c>
      <c r="F4067" s="20" t="s">
        <v>4908</v>
      </c>
      <c r="G4067" t="s">
        <v>4904</v>
      </c>
      <c r="H4067" t="str">
        <f>VLOOKUP(E4067,suppliers!$A$2:$B$18,2,)</f>
        <v>OTHER</v>
      </c>
      <c r="I4067" t="str">
        <f>VLOOKUP(C4067,Table_items[],2,FALSE)</f>
        <v>Decolsen 1 Strip 4 Tablet</v>
      </c>
      <c r="J4067" t="str">
        <f>VLOOKUP(C4067,Table_items[],3,FALSE)</f>
        <v>Obat Batuk &amp; Pilek</v>
      </c>
      <c r="K4067" s="23">
        <f>VLOOKUP(C4067,Table_items[],4,FALSE)</f>
        <v>2886</v>
      </c>
      <c r="L4067" s="23">
        <f>VLOOKUP(C4067,Table_items[],5,FALSE)</f>
        <v>2915</v>
      </c>
    </row>
    <row r="4068" spans="1:12" s="23" customFormat="1" x14ac:dyDescent="0.2">
      <c r="A4068" s="11" t="s">
        <v>4397</v>
      </c>
      <c r="B4068" s="28">
        <v>44486</v>
      </c>
      <c r="C4068" s="13" t="s">
        <v>9</v>
      </c>
      <c r="D4068" s="13">
        <v>48</v>
      </c>
      <c r="E4068" s="9" t="s">
        <v>4896</v>
      </c>
      <c r="F4068" s="20" t="s">
        <v>4908</v>
      </c>
      <c r="G4068" t="s">
        <v>4904</v>
      </c>
      <c r="H4068" t="str">
        <f>VLOOKUP(E4068,suppliers!$A$2:$B$18,2,)</f>
        <v>OTHER</v>
      </c>
      <c r="I4068" t="str">
        <f>VLOOKUP(C4068,Table_items[],2,FALSE)</f>
        <v>Bedak Heroxyn 150 gr</v>
      </c>
      <c r="J4068" t="str">
        <f>VLOOKUP(C4068,Table_items[],3,FALSE)</f>
        <v>Obat Alergi</v>
      </c>
      <c r="K4068" s="23">
        <f>VLOOKUP(C4068,Table_items[],4,FALSE)</f>
        <v>16950</v>
      </c>
      <c r="L4068" s="23">
        <f>VLOOKUP(C4068,Table_items[],5,FALSE)</f>
        <v>17170</v>
      </c>
    </row>
    <row r="4069" spans="1:12" s="23" customFormat="1" x14ac:dyDescent="0.2">
      <c r="A4069" s="7" t="s">
        <v>4398</v>
      </c>
      <c r="B4069" s="27">
        <v>44486</v>
      </c>
      <c r="C4069" s="9" t="s">
        <v>40</v>
      </c>
      <c r="D4069" s="9">
        <v>103</v>
      </c>
      <c r="E4069" s="9" t="s">
        <v>4896</v>
      </c>
      <c r="F4069" s="20" t="s">
        <v>4908</v>
      </c>
      <c r="G4069" t="s">
        <v>4904</v>
      </c>
      <c r="H4069" t="str">
        <f>VLOOKUP(E4069,suppliers!$A$2:$B$18,2,)</f>
        <v>OTHER</v>
      </c>
      <c r="I4069" t="str">
        <f>VLOOKUP(C4069,Table_items[],2,FALSE)</f>
        <v>Paramex Tablet / Obat</v>
      </c>
      <c r="J4069" t="str">
        <f>VLOOKUP(C4069,Table_items[],3,FALSE)</f>
        <v>Obat Sakit Kepala &amp; Demam</v>
      </c>
      <c r="K4069" s="23">
        <f>VLOOKUP(C4069,Table_items[],4,FALSE)</f>
        <v>2560</v>
      </c>
      <c r="L4069" s="23">
        <f>VLOOKUP(C4069,Table_items[],5,FALSE)</f>
        <v>2586</v>
      </c>
    </row>
    <row r="4070" spans="1:12" s="23" customFormat="1" x14ac:dyDescent="0.2">
      <c r="A4070" s="11" t="s">
        <v>4399</v>
      </c>
      <c r="B4070" s="28">
        <v>44487</v>
      </c>
      <c r="C4070" s="13" t="s">
        <v>38</v>
      </c>
      <c r="D4070" s="13">
        <v>45</v>
      </c>
      <c r="E4070" s="9" t="s">
        <v>4896</v>
      </c>
      <c r="F4070" s="20" t="s">
        <v>4908</v>
      </c>
      <c r="G4070" t="s">
        <v>4904</v>
      </c>
      <c r="H4070" t="str">
        <f>VLOOKUP(E4070,suppliers!$A$2:$B$18,2,)</f>
        <v>OTHER</v>
      </c>
      <c r="I4070" t="str">
        <f>VLOOKUP(C4070,Table_items[],2,FALSE)</f>
        <v>Sanmol 500 MG 4 Tablet</v>
      </c>
      <c r="J4070" t="str">
        <f>VLOOKUP(C4070,Table_items[],3,FALSE)</f>
        <v>Obat Sakit Kepala &amp; Demam</v>
      </c>
      <c r="K4070" s="23">
        <f>VLOOKUP(C4070,Table_items[],4,FALSE)</f>
        <v>1600</v>
      </c>
      <c r="L4070" s="23">
        <f>VLOOKUP(C4070,Table_items[],5,FALSE)</f>
        <v>1619</v>
      </c>
    </row>
    <row r="4071" spans="1:12" s="23" customFormat="1" x14ac:dyDescent="0.2">
      <c r="A4071" s="7" t="s">
        <v>4400</v>
      </c>
      <c r="B4071" s="27">
        <v>44487</v>
      </c>
      <c r="C4071" s="9" t="s">
        <v>10</v>
      </c>
      <c r="D4071" s="9">
        <v>100</v>
      </c>
      <c r="E4071" s="9" t="s">
        <v>4896</v>
      </c>
      <c r="F4071" s="20" t="s">
        <v>4908</v>
      </c>
      <c r="G4071" t="s">
        <v>4904</v>
      </c>
      <c r="H4071" t="str">
        <f>VLOOKUP(E4071,suppliers!$A$2:$B$18,2,)</f>
        <v>OTHER</v>
      </c>
      <c r="I4071" t="str">
        <f>VLOOKUP(C4071,Table_items[],2,FALSE)</f>
        <v>Dexteem Box Plus 100 Tablet</v>
      </c>
      <c r="J4071" t="str">
        <f>VLOOKUP(C4071,Table_items[],3,FALSE)</f>
        <v>Obat Alergi</v>
      </c>
      <c r="K4071" s="23">
        <f>VLOOKUP(C4071,Table_items[],4,FALSE)</f>
        <v>25322</v>
      </c>
      <c r="L4071" s="23">
        <f>VLOOKUP(C4071,Table_items[],5,FALSE)</f>
        <v>25449</v>
      </c>
    </row>
    <row r="4072" spans="1:12" s="23" customFormat="1" x14ac:dyDescent="0.2">
      <c r="A4072" s="11" t="s">
        <v>4401</v>
      </c>
      <c r="B4072" s="28">
        <v>44487</v>
      </c>
      <c r="C4072" s="13" t="s">
        <v>16</v>
      </c>
      <c r="D4072" s="13">
        <v>44</v>
      </c>
      <c r="E4072" s="9" t="s">
        <v>4896</v>
      </c>
      <c r="F4072" s="20" t="s">
        <v>4908</v>
      </c>
      <c r="G4072" t="s">
        <v>4904</v>
      </c>
      <c r="H4072" t="str">
        <f>VLOOKUP(E4072,suppliers!$A$2:$B$18,2,)</f>
        <v>OTHER</v>
      </c>
      <c r="I4072" t="str">
        <f>VLOOKUP(C4072,Table_items[],2,FALSE)</f>
        <v>Ultraflu Box Isi 25 Strip</v>
      </c>
      <c r="J4072" t="str">
        <f>VLOOKUP(C4072,Table_items[],3,FALSE)</f>
        <v>Obat Batuk &amp; Pilek</v>
      </c>
      <c r="K4072" s="23">
        <f>VLOOKUP(C4072,Table_items[],4,FALSE)</f>
        <v>72500</v>
      </c>
      <c r="L4072" s="23">
        <f>VLOOKUP(C4072,Table_items[],5,FALSE)</f>
        <v>73805</v>
      </c>
    </row>
    <row r="4073" spans="1:12" s="23" customFormat="1" x14ac:dyDescent="0.2">
      <c r="A4073" s="7" t="s">
        <v>4402</v>
      </c>
      <c r="B4073" s="27">
        <v>44488</v>
      </c>
      <c r="C4073" s="9" t="s">
        <v>10</v>
      </c>
      <c r="D4073" s="9">
        <v>1</v>
      </c>
      <c r="E4073" s="9" t="s">
        <v>4896</v>
      </c>
      <c r="F4073" s="20" t="s">
        <v>4908</v>
      </c>
      <c r="G4073" t="s">
        <v>4904</v>
      </c>
      <c r="H4073" t="str">
        <f>VLOOKUP(E4073,suppliers!$A$2:$B$18,2,)</f>
        <v>OTHER</v>
      </c>
      <c r="I4073" t="str">
        <f>VLOOKUP(C4073,Table_items[],2,FALSE)</f>
        <v>Dexteem Box Plus 100 Tablet</v>
      </c>
      <c r="J4073" t="str">
        <f>VLOOKUP(C4073,Table_items[],3,FALSE)</f>
        <v>Obat Alergi</v>
      </c>
      <c r="K4073" s="23">
        <f>VLOOKUP(C4073,Table_items[],4,FALSE)</f>
        <v>25322</v>
      </c>
      <c r="L4073" s="23">
        <f>VLOOKUP(C4073,Table_items[],5,FALSE)</f>
        <v>25449</v>
      </c>
    </row>
    <row r="4074" spans="1:12" s="23" customFormat="1" x14ac:dyDescent="0.2">
      <c r="A4074" s="11" t="s">
        <v>4403</v>
      </c>
      <c r="B4074" s="28">
        <v>44488</v>
      </c>
      <c r="C4074" s="13" t="s">
        <v>40</v>
      </c>
      <c r="D4074" s="13">
        <v>4</v>
      </c>
      <c r="E4074" s="9" t="s">
        <v>4896</v>
      </c>
      <c r="F4074" s="20" t="s">
        <v>4908</v>
      </c>
      <c r="G4074" t="s">
        <v>4904</v>
      </c>
      <c r="H4074" t="str">
        <f>VLOOKUP(E4074,suppliers!$A$2:$B$18,2,)</f>
        <v>OTHER</v>
      </c>
      <c r="I4074" t="str">
        <f>VLOOKUP(C4074,Table_items[],2,FALSE)</f>
        <v>Paramex Tablet / Obat</v>
      </c>
      <c r="J4074" t="str">
        <f>VLOOKUP(C4074,Table_items[],3,FALSE)</f>
        <v>Obat Sakit Kepala &amp; Demam</v>
      </c>
      <c r="K4074" s="23">
        <f>VLOOKUP(C4074,Table_items[],4,FALSE)</f>
        <v>2560</v>
      </c>
      <c r="L4074" s="23">
        <f>VLOOKUP(C4074,Table_items[],5,FALSE)</f>
        <v>2586</v>
      </c>
    </row>
    <row r="4075" spans="1:12" s="23" customFormat="1" x14ac:dyDescent="0.2">
      <c r="A4075" s="7" t="s">
        <v>4404</v>
      </c>
      <c r="B4075" s="27">
        <v>44488</v>
      </c>
      <c r="C4075" s="9" t="s">
        <v>28</v>
      </c>
      <c r="D4075" s="9">
        <v>33</v>
      </c>
      <c r="E4075" s="9" t="s">
        <v>4896</v>
      </c>
      <c r="F4075" s="20" t="s">
        <v>4908</v>
      </c>
      <c r="G4075" t="s">
        <v>4904</v>
      </c>
      <c r="H4075" t="str">
        <f>VLOOKUP(E4075,suppliers!$A$2:$B$18,2,)</f>
        <v>OTHER</v>
      </c>
      <c r="I4075" t="str">
        <f>VLOOKUP(C4075,Table_items[],2,FALSE)</f>
        <v>Hyperchol 100 MG 12 KPS</v>
      </c>
      <c r="J4075" t="str">
        <f>VLOOKUP(C4075,Table_items[],3,FALSE)</f>
        <v>Obat Kolesterol</v>
      </c>
      <c r="K4075" s="23">
        <f>VLOOKUP(C4075,Table_items[],4,FALSE)</f>
        <v>42800</v>
      </c>
      <c r="L4075" s="23">
        <f>VLOOKUP(C4075,Table_items[],5,FALSE)</f>
        <v>43442</v>
      </c>
    </row>
    <row r="4076" spans="1:12" s="23" customFormat="1" x14ac:dyDescent="0.2">
      <c r="A4076" s="11" t="s">
        <v>4405</v>
      </c>
      <c r="B4076" s="28">
        <v>44488</v>
      </c>
      <c r="C4076" s="13" t="s">
        <v>28</v>
      </c>
      <c r="D4076" s="13">
        <v>3</v>
      </c>
      <c r="E4076" s="9" t="s">
        <v>4896</v>
      </c>
      <c r="F4076" s="20" t="s">
        <v>4908</v>
      </c>
      <c r="G4076" t="s">
        <v>4904</v>
      </c>
      <c r="H4076" t="str">
        <f>VLOOKUP(E4076,suppliers!$A$2:$B$18,2,)</f>
        <v>OTHER</v>
      </c>
      <c r="I4076" t="str">
        <f>VLOOKUP(C4076,Table_items[],2,FALSE)</f>
        <v>Hyperchol 100 MG 12 KPS</v>
      </c>
      <c r="J4076" t="str">
        <f>VLOOKUP(C4076,Table_items[],3,FALSE)</f>
        <v>Obat Kolesterol</v>
      </c>
      <c r="K4076" s="23">
        <f>VLOOKUP(C4076,Table_items[],4,FALSE)</f>
        <v>42800</v>
      </c>
      <c r="L4076" s="23">
        <f>VLOOKUP(C4076,Table_items[],5,FALSE)</f>
        <v>43442</v>
      </c>
    </row>
    <row r="4077" spans="1:12" s="23" customFormat="1" x14ac:dyDescent="0.2">
      <c r="A4077" s="7" t="s">
        <v>4406</v>
      </c>
      <c r="B4077" s="27">
        <v>44488</v>
      </c>
      <c r="C4077" s="9" t="s">
        <v>35</v>
      </c>
      <c r="D4077" s="9">
        <v>690</v>
      </c>
      <c r="E4077" s="9" t="s">
        <v>4896</v>
      </c>
      <c r="F4077" s="20" t="s">
        <v>4908</v>
      </c>
      <c r="G4077" t="s">
        <v>4904</v>
      </c>
      <c r="H4077" t="str">
        <f>VLOOKUP(E4077,suppliers!$A$2:$B$18,2,)</f>
        <v>OTHER</v>
      </c>
      <c r="I4077" t="str">
        <f>VLOOKUP(C4077,Table_items[],2,FALSE)</f>
        <v>Proris Ibuprofen</v>
      </c>
      <c r="J4077" t="str">
        <f>VLOOKUP(C4077,Table_items[],3,FALSE)</f>
        <v>Obat Sakit Kepala &amp; Demam</v>
      </c>
      <c r="K4077" s="23">
        <f>VLOOKUP(C4077,Table_items[],4,FALSE)</f>
        <v>25000</v>
      </c>
      <c r="L4077" s="23">
        <f>VLOOKUP(C4077,Table_items[],5,FALSE)</f>
        <v>25275</v>
      </c>
    </row>
    <row r="4078" spans="1:12" s="23" customFormat="1" x14ac:dyDescent="0.2">
      <c r="A4078" s="11" t="s">
        <v>4407</v>
      </c>
      <c r="B4078" s="28">
        <v>44488</v>
      </c>
      <c r="C4078" s="13" t="s">
        <v>25</v>
      </c>
      <c r="D4078" s="13">
        <v>11</v>
      </c>
      <c r="E4078" s="9" t="s">
        <v>4896</v>
      </c>
      <c r="F4078" s="20" t="s">
        <v>4908</v>
      </c>
      <c r="G4078" t="s">
        <v>4904</v>
      </c>
      <c r="H4078" t="str">
        <f>VLOOKUP(E4078,suppliers!$A$2:$B$18,2,)</f>
        <v>OTHER</v>
      </c>
      <c r="I4078" t="str">
        <f>VLOOKUP(C4078,Table_items[],2,FALSE)</f>
        <v>Irvell 150MG Box 20 Tablet</v>
      </c>
      <c r="J4078" t="str">
        <f>VLOOKUP(C4078,Table_items[],3,FALSE)</f>
        <v>Obat Hipertensi</v>
      </c>
      <c r="K4078" s="23">
        <f>VLOOKUP(C4078,Table_items[],4,FALSE)</f>
        <v>143991</v>
      </c>
      <c r="L4078" s="23">
        <f>VLOOKUP(C4078,Table_items[],5,FALSE)</f>
        <v>146871</v>
      </c>
    </row>
    <row r="4079" spans="1:12" s="23" customFormat="1" x14ac:dyDescent="0.2">
      <c r="A4079" s="7" t="s">
        <v>4408</v>
      </c>
      <c r="B4079" s="27">
        <v>44489</v>
      </c>
      <c r="C4079" s="9" t="s">
        <v>12</v>
      </c>
      <c r="D4079" s="9">
        <v>8</v>
      </c>
      <c r="E4079" s="9" t="s">
        <v>4896</v>
      </c>
      <c r="F4079" s="20" t="s">
        <v>4908</v>
      </c>
      <c r="G4079" t="s">
        <v>4904</v>
      </c>
      <c r="H4079" t="str">
        <f>VLOOKUP(E4079,suppliers!$A$2:$B$18,2,)</f>
        <v>OTHER</v>
      </c>
      <c r="I4079" t="str">
        <f>VLOOKUP(C4079,Table_items[],2,FALSE)</f>
        <v>Decolsen 1 Strip 4 Tablet</v>
      </c>
      <c r="J4079" t="str">
        <f>VLOOKUP(C4079,Table_items[],3,FALSE)</f>
        <v>Obat Batuk &amp; Pilek</v>
      </c>
      <c r="K4079" s="23">
        <f>VLOOKUP(C4079,Table_items[],4,FALSE)</f>
        <v>2886</v>
      </c>
      <c r="L4079" s="23">
        <f>VLOOKUP(C4079,Table_items[],5,FALSE)</f>
        <v>2915</v>
      </c>
    </row>
    <row r="4080" spans="1:12" s="23" customFormat="1" x14ac:dyDescent="0.2">
      <c r="A4080" s="11" t="s">
        <v>4409</v>
      </c>
      <c r="B4080" s="28">
        <v>44489</v>
      </c>
      <c r="C4080" s="13" t="s">
        <v>24</v>
      </c>
      <c r="D4080" s="13">
        <v>17</v>
      </c>
      <c r="E4080" s="9" t="s">
        <v>4896</v>
      </c>
      <c r="F4080" s="20" t="s">
        <v>4908</v>
      </c>
      <c r="G4080" t="s">
        <v>4904</v>
      </c>
      <c r="H4080" t="str">
        <f>VLOOKUP(E4080,suppliers!$A$2:$B$18,2,)</f>
        <v>OTHER</v>
      </c>
      <c r="I4080" t="str">
        <f>VLOOKUP(C4080,Table_items[],2,FALSE)</f>
        <v>Irbesartan</v>
      </c>
      <c r="J4080" t="str">
        <f>VLOOKUP(C4080,Table_items[],3,FALSE)</f>
        <v>Obat Hipertensi</v>
      </c>
      <c r="K4080" s="23">
        <f>VLOOKUP(C4080,Table_items[],4,FALSE)</f>
        <v>108794</v>
      </c>
      <c r="L4080" s="23">
        <f>VLOOKUP(C4080,Table_items[],5,FALSE)</f>
        <v>109447</v>
      </c>
    </row>
    <row r="4081" spans="1:12" s="23" customFormat="1" x14ac:dyDescent="0.2">
      <c r="A4081" s="7" t="s">
        <v>4410</v>
      </c>
      <c r="B4081" s="27">
        <v>44489</v>
      </c>
      <c r="C4081" s="9" t="s">
        <v>38</v>
      </c>
      <c r="D4081" s="9">
        <v>50</v>
      </c>
      <c r="E4081" s="9" t="s">
        <v>4896</v>
      </c>
      <c r="F4081" s="20" t="s">
        <v>4908</v>
      </c>
      <c r="G4081" t="s">
        <v>4904</v>
      </c>
      <c r="H4081" t="str">
        <f>VLOOKUP(E4081,suppliers!$A$2:$B$18,2,)</f>
        <v>OTHER</v>
      </c>
      <c r="I4081" t="str">
        <f>VLOOKUP(C4081,Table_items[],2,FALSE)</f>
        <v>Sanmol 500 MG 4 Tablet</v>
      </c>
      <c r="J4081" t="str">
        <f>VLOOKUP(C4081,Table_items[],3,FALSE)</f>
        <v>Obat Sakit Kepala &amp; Demam</v>
      </c>
      <c r="K4081" s="23">
        <f>VLOOKUP(C4081,Table_items[],4,FALSE)</f>
        <v>1600</v>
      </c>
      <c r="L4081" s="23">
        <f>VLOOKUP(C4081,Table_items[],5,FALSE)</f>
        <v>1619</v>
      </c>
    </row>
    <row r="4082" spans="1:12" s="23" customFormat="1" x14ac:dyDescent="0.2">
      <c r="A4082" s="11" t="s">
        <v>4411</v>
      </c>
      <c r="B4082" s="28">
        <v>44489</v>
      </c>
      <c r="C4082" s="13" t="s">
        <v>18</v>
      </c>
      <c r="D4082" s="13">
        <v>14</v>
      </c>
      <c r="E4082" s="9" t="s">
        <v>4896</v>
      </c>
      <c r="F4082" s="20" t="s">
        <v>4908</v>
      </c>
      <c r="G4082" t="s">
        <v>4904</v>
      </c>
      <c r="H4082" t="str">
        <f>VLOOKUP(E4082,suppliers!$A$2:$B$18,2,)</f>
        <v>OTHER</v>
      </c>
      <c r="I4082" t="str">
        <f>VLOOKUP(C4082,Table_items[],2,FALSE)</f>
        <v>Konidin 4 Tablet</v>
      </c>
      <c r="J4082" t="str">
        <f>VLOOKUP(C4082,Table_items[],3,FALSE)</f>
        <v>Obat Batuk &amp; Pilek</v>
      </c>
      <c r="K4082" s="23">
        <f>VLOOKUP(C4082,Table_items[],4,FALSE)</f>
        <v>2460</v>
      </c>
      <c r="L4082" s="23">
        <f>VLOOKUP(C4082,Table_items[],5,FALSE)</f>
        <v>2490</v>
      </c>
    </row>
    <row r="4083" spans="1:12" s="23" customFormat="1" x14ac:dyDescent="0.2">
      <c r="A4083" s="7" t="s">
        <v>4412</v>
      </c>
      <c r="B4083" s="27">
        <v>44490</v>
      </c>
      <c r="C4083" s="9" t="s">
        <v>24</v>
      </c>
      <c r="D4083" s="9">
        <v>1</v>
      </c>
      <c r="E4083" s="9" t="s">
        <v>4896</v>
      </c>
      <c r="F4083" s="20" t="s">
        <v>4908</v>
      </c>
      <c r="G4083" t="s">
        <v>4904</v>
      </c>
      <c r="H4083" t="str">
        <f>VLOOKUP(E4083,suppliers!$A$2:$B$18,2,)</f>
        <v>OTHER</v>
      </c>
      <c r="I4083" t="str">
        <f>VLOOKUP(C4083,Table_items[],2,FALSE)</f>
        <v>Irbesartan</v>
      </c>
      <c r="J4083" t="str">
        <f>VLOOKUP(C4083,Table_items[],3,FALSE)</f>
        <v>Obat Hipertensi</v>
      </c>
      <c r="K4083" s="23">
        <f>VLOOKUP(C4083,Table_items[],4,FALSE)</f>
        <v>108794</v>
      </c>
      <c r="L4083" s="23">
        <f>VLOOKUP(C4083,Table_items[],5,FALSE)</f>
        <v>109447</v>
      </c>
    </row>
    <row r="4084" spans="1:12" s="23" customFormat="1" x14ac:dyDescent="0.2">
      <c r="A4084" s="11" t="s">
        <v>4413</v>
      </c>
      <c r="B4084" s="28">
        <v>44490</v>
      </c>
      <c r="C4084" s="13" t="s">
        <v>24</v>
      </c>
      <c r="D4084" s="13">
        <v>40</v>
      </c>
      <c r="E4084" s="9" t="s">
        <v>4896</v>
      </c>
      <c r="F4084" s="20" t="s">
        <v>4908</v>
      </c>
      <c r="G4084" t="s">
        <v>4904</v>
      </c>
      <c r="H4084" t="str">
        <f>VLOOKUP(E4084,suppliers!$A$2:$B$18,2,)</f>
        <v>OTHER</v>
      </c>
      <c r="I4084" t="str">
        <f>VLOOKUP(C4084,Table_items[],2,FALSE)</f>
        <v>Irbesartan</v>
      </c>
      <c r="J4084" t="str">
        <f>VLOOKUP(C4084,Table_items[],3,FALSE)</f>
        <v>Obat Hipertensi</v>
      </c>
      <c r="K4084" s="23">
        <f>VLOOKUP(C4084,Table_items[],4,FALSE)</f>
        <v>108794</v>
      </c>
      <c r="L4084" s="23">
        <f>VLOOKUP(C4084,Table_items[],5,FALSE)</f>
        <v>109447</v>
      </c>
    </row>
    <row r="4085" spans="1:12" s="23" customFormat="1" x14ac:dyDescent="0.2">
      <c r="A4085" s="7" t="s">
        <v>4414</v>
      </c>
      <c r="B4085" s="27">
        <v>44490</v>
      </c>
      <c r="C4085" s="9" t="s">
        <v>38</v>
      </c>
      <c r="D4085" s="9">
        <v>27</v>
      </c>
      <c r="E4085" s="9" t="s">
        <v>4896</v>
      </c>
      <c r="F4085" s="20" t="s">
        <v>4908</v>
      </c>
      <c r="G4085" t="s">
        <v>4904</v>
      </c>
      <c r="H4085" t="str">
        <f>VLOOKUP(E4085,suppliers!$A$2:$B$18,2,)</f>
        <v>OTHER</v>
      </c>
      <c r="I4085" t="str">
        <f>VLOOKUP(C4085,Table_items[],2,FALSE)</f>
        <v>Sanmol 500 MG 4 Tablet</v>
      </c>
      <c r="J4085" t="str">
        <f>VLOOKUP(C4085,Table_items[],3,FALSE)</f>
        <v>Obat Sakit Kepala &amp; Demam</v>
      </c>
      <c r="K4085" s="23">
        <f>VLOOKUP(C4085,Table_items[],4,FALSE)</f>
        <v>1600</v>
      </c>
      <c r="L4085" s="23">
        <f>VLOOKUP(C4085,Table_items[],5,FALSE)</f>
        <v>1619</v>
      </c>
    </row>
    <row r="4086" spans="1:12" s="23" customFormat="1" x14ac:dyDescent="0.2">
      <c r="A4086" s="11" t="s">
        <v>4415</v>
      </c>
      <c r="B4086" s="28">
        <v>44490</v>
      </c>
      <c r="C4086" s="13" t="s">
        <v>22</v>
      </c>
      <c r="D4086" s="13">
        <v>18</v>
      </c>
      <c r="E4086" s="9" t="s">
        <v>4896</v>
      </c>
      <c r="F4086" s="20" t="s">
        <v>4908</v>
      </c>
      <c r="G4086" t="s">
        <v>4904</v>
      </c>
      <c r="H4086" t="str">
        <f>VLOOKUP(E4086,suppliers!$A$2:$B$18,2,)</f>
        <v>OTHER</v>
      </c>
      <c r="I4086" t="str">
        <f>VLOOKUP(C4086,Table_items[],2,FALSE)</f>
        <v>Candesartan Ogb Dexa</v>
      </c>
      <c r="J4086" t="str">
        <f>VLOOKUP(C4086,Table_items[],3,FALSE)</f>
        <v>Obat Hipertensi</v>
      </c>
      <c r="K4086" s="23">
        <f>VLOOKUP(C4086,Table_items[],4,FALSE)</f>
        <v>5000</v>
      </c>
      <c r="L4086" s="23">
        <f>VLOOKUP(C4086,Table_items[],5,FALSE)</f>
        <v>5095</v>
      </c>
    </row>
    <row r="4087" spans="1:12" s="23" customFormat="1" x14ac:dyDescent="0.2">
      <c r="A4087" s="7" t="s">
        <v>4416</v>
      </c>
      <c r="B4087" s="27">
        <v>44490</v>
      </c>
      <c r="C4087" s="9" t="s">
        <v>22</v>
      </c>
      <c r="D4087" s="9">
        <v>13</v>
      </c>
      <c r="E4087" s="9" t="s">
        <v>4896</v>
      </c>
      <c r="F4087" s="20" t="s">
        <v>4908</v>
      </c>
      <c r="G4087" t="s">
        <v>4904</v>
      </c>
      <c r="H4087" t="str">
        <f>VLOOKUP(E4087,suppliers!$A$2:$B$18,2,)</f>
        <v>OTHER</v>
      </c>
      <c r="I4087" t="str">
        <f>VLOOKUP(C4087,Table_items[],2,FALSE)</f>
        <v>Candesartan Ogb Dexa</v>
      </c>
      <c r="J4087" t="str">
        <f>VLOOKUP(C4087,Table_items[],3,FALSE)</f>
        <v>Obat Hipertensi</v>
      </c>
      <c r="K4087" s="23">
        <f>VLOOKUP(C4087,Table_items[],4,FALSE)</f>
        <v>5000</v>
      </c>
      <c r="L4087" s="23">
        <f>VLOOKUP(C4087,Table_items[],5,FALSE)</f>
        <v>5095</v>
      </c>
    </row>
    <row r="4088" spans="1:12" s="23" customFormat="1" x14ac:dyDescent="0.2">
      <c r="A4088" s="11" t="s">
        <v>4417</v>
      </c>
      <c r="B4088" s="28">
        <v>44491</v>
      </c>
      <c r="C4088" s="13" t="s">
        <v>12</v>
      </c>
      <c r="D4088" s="13">
        <v>85</v>
      </c>
      <c r="E4088" s="9" t="s">
        <v>4896</v>
      </c>
      <c r="F4088" s="20" t="s">
        <v>4908</v>
      </c>
      <c r="G4088" t="s">
        <v>4904</v>
      </c>
      <c r="H4088" t="str">
        <f>VLOOKUP(E4088,suppliers!$A$2:$B$18,2,)</f>
        <v>OTHER</v>
      </c>
      <c r="I4088" t="str">
        <f>VLOOKUP(C4088,Table_items[],2,FALSE)</f>
        <v>Decolsen 1 Strip 4 Tablet</v>
      </c>
      <c r="J4088" t="str">
        <f>VLOOKUP(C4088,Table_items[],3,FALSE)</f>
        <v>Obat Batuk &amp; Pilek</v>
      </c>
      <c r="K4088" s="23">
        <f>VLOOKUP(C4088,Table_items[],4,FALSE)</f>
        <v>2886</v>
      </c>
      <c r="L4088" s="23">
        <f>VLOOKUP(C4088,Table_items[],5,FALSE)</f>
        <v>2915</v>
      </c>
    </row>
    <row r="4089" spans="1:12" s="23" customFormat="1" x14ac:dyDescent="0.2">
      <c r="A4089" s="7" t="s">
        <v>4418</v>
      </c>
      <c r="B4089" s="27">
        <v>44491</v>
      </c>
      <c r="C4089" s="9" t="s">
        <v>37</v>
      </c>
      <c r="D4089" s="9">
        <v>16</v>
      </c>
      <c r="E4089" s="9" t="s">
        <v>4896</v>
      </c>
      <c r="F4089" s="20" t="s">
        <v>4908</v>
      </c>
      <c r="G4089" t="s">
        <v>4904</v>
      </c>
      <c r="H4089" t="str">
        <f>VLOOKUP(E4089,suppliers!$A$2:$B$18,2,)</f>
        <v>OTHER</v>
      </c>
      <c r="I4089" t="str">
        <f>VLOOKUP(C4089,Table_items[],2,FALSE)</f>
        <v>Bodrex Extra</v>
      </c>
      <c r="J4089" t="str">
        <f>VLOOKUP(C4089,Table_items[],3,FALSE)</f>
        <v>Obat Sakit Kepala &amp; Demam</v>
      </c>
      <c r="K4089" s="23">
        <f>VLOOKUP(C4089,Table_items[],4,FALSE)</f>
        <v>50788</v>
      </c>
      <c r="L4089" s="23">
        <f>VLOOKUP(C4089,Table_items[],5,FALSE)</f>
        <v>51753</v>
      </c>
    </row>
    <row r="4090" spans="1:12" s="23" customFormat="1" x14ac:dyDescent="0.2">
      <c r="A4090" s="11" t="s">
        <v>4419</v>
      </c>
      <c r="B4090" s="28">
        <v>44491</v>
      </c>
      <c r="C4090" s="13" t="s">
        <v>37</v>
      </c>
      <c r="D4090" s="13">
        <v>28</v>
      </c>
      <c r="E4090" s="9" t="s">
        <v>4896</v>
      </c>
      <c r="F4090" s="20" t="s">
        <v>4908</v>
      </c>
      <c r="G4090" t="s">
        <v>4904</v>
      </c>
      <c r="H4090" t="str">
        <f>VLOOKUP(E4090,suppliers!$A$2:$B$18,2,)</f>
        <v>OTHER</v>
      </c>
      <c r="I4090" t="str">
        <f>VLOOKUP(C4090,Table_items[],2,FALSE)</f>
        <v>Bodrex Extra</v>
      </c>
      <c r="J4090" t="str">
        <f>VLOOKUP(C4090,Table_items[],3,FALSE)</f>
        <v>Obat Sakit Kepala &amp; Demam</v>
      </c>
      <c r="K4090" s="23">
        <f>VLOOKUP(C4090,Table_items[],4,FALSE)</f>
        <v>50788</v>
      </c>
      <c r="L4090" s="23">
        <f>VLOOKUP(C4090,Table_items[],5,FALSE)</f>
        <v>51753</v>
      </c>
    </row>
    <row r="4091" spans="1:12" s="23" customFormat="1" x14ac:dyDescent="0.2">
      <c r="A4091" s="7" t="s">
        <v>4420</v>
      </c>
      <c r="B4091" s="27">
        <v>44491</v>
      </c>
      <c r="C4091" s="9" t="s">
        <v>24</v>
      </c>
      <c r="D4091" s="9">
        <v>32</v>
      </c>
      <c r="E4091" s="9" t="s">
        <v>4896</v>
      </c>
      <c r="F4091" s="20" t="s">
        <v>4908</v>
      </c>
      <c r="G4091" t="s">
        <v>4904</v>
      </c>
      <c r="H4091" t="str">
        <f>VLOOKUP(E4091,suppliers!$A$2:$B$18,2,)</f>
        <v>OTHER</v>
      </c>
      <c r="I4091" t="str">
        <f>VLOOKUP(C4091,Table_items[],2,FALSE)</f>
        <v>Irbesartan</v>
      </c>
      <c r="J4091" t="str">
        <f>VLOOKUP(C4091,Table_items[],3,FALSE)</f>
        <v>Obat Hipertensi</v>
      </c>
      <c r="K4091" s="23">
        <f>VLOOKUP(C4091,Table_items[],4,FALSE)</f>
        <v>108794</v>
      </c>
      <c r="L4091" s="23">
        <f>VLOOKUP(C4091,Table_items[],5,FALSE)</f>
        <v>109447</v>
      </c>
    </row>
    <row r="4092" spans="1:12" s="23" customFormat="1" x14ac:dyDescent="0.2">
      <c r="A4092" s="11" t="s">
        <v>4421</v>
      </c>
      <c r="B4092" s="28">
        <v>44491</v>
      </c>
      <c r="C4092" s="13" t="s">
        <v>24</v>
      </c>
      <c r="D4092" s="13">
        <v>17</v>
      </c>
      <c r="E4092" s="9" t="s">
        <v>4896</v>
      </c>
      <c r="F4092" s="20" t="s">
        <v>4908</v>
      </c>
      <c r="G4092" t="s">
        <v>4904</v>
      </c>
      <c r="H4092" t="str">
        <f>VLOOKUP(E4092,suppliers!$A$2:$B$18,2,)</f>
        <v>OTHER</v>
      </c>
      <c r="I4092" t="str">
        <f>VLOOKUP(C4092,Table_items[],2,FALSE)</f>
        <v>Irbesartan</v>
      </c>
      <c r="J4092" t="str">
        <f>VLOOKUP(C4092,Table_items[],3,FALSE)</f>
        <v>Obat Hipertensi</v>
      </c>
      <c r="K4092" s="23">
        <f>VLOOKUP(C4092,Table_items[],4,FALSE)</f>
        <v>108794</v>
      </c>
      <c r="L4092" s="23">
        <f>VLOOKUP(C4092,Table_items[],5,FALSE)</f>
        <v>109447</v>
      </c>
    </row>
    <row r="4093" spans="1:12" s="23" customFormat="1" x14ac:dyDescent="0.2">
      <c r="A4093" s="7" t="s">
        <v>4422</v>
      </c>
      <c r="B4093" s="27">
        <v>44491</v>
      </c>
      <c r="C4093" s="9" t="s">
        <v>38</v>
      </c>
      <c r="D4093" s="9">
        <v>33</v>
      </c>
      <c r="E4093" s="9" t="s">
        <v>4896</v>
      </c>
      <c r="F4093" s="20" t="s">
        <v>4908</v>
      </c>
      <c r="G4093" t="s">
        <v>4904</v>
      </c>
      <c r="H4093" t="str">
        <f>VLOOKUP(E4093,suppliers!$A$2:$B$18,2,)</f>
        <v>OTHER</v>
      </c>
      <c r="I4093" t="str">
        <f>VLOOKUP(C4093,Table_items[],2,FALSE)</f>
        <v>Sanmol 500 MG 4 Tablet</v>
      </c>
      <c r="J4093" t="str">
        <f>VLOOKUP(C4093,Table_items[],3,FALSE)</f>
        <v>Obat Sakit Kepala &amp; Demam</v>
      </c>
      <c r="K4093" s="23">
        <f>VLOOKUP(C4093,Table_items[],4,FALSE)</f>
        <v>1600</v>
      </c>
      <c r="L4093" s="23">
        <f>VLOOKUP(C4093,Table_items[],5,FALSE)</f>
        <v>1619</v>
      </c>
    </row>
    <row r="4094" spans="1:12" s="23" customFormat="1" x14ac:dyDescent="0.2">
      <c r="A4094" s="11" t="s">
        <v>4423</v>
      </c>
      <c r="B4094" s="28">
        <v>44491</v>
      </c>
      <c r="C4094" s="13" t="s">
        <v>30</v>
      </c>
      <c r="D4094" s="13">
        <v>21</v>
      </c>
      <c r="E4094" s="9" t="s">
        <v>4896</v>
      </c>
      <c r="F4094" s="20" t="s">
        <v>4908</v>
      </c>
      <c r="G4094" t="s">
        <v>4904</v>
      </c>
      <c r="H4094" t="str">
        <f>VLOOKUP(E4094,suppliers!$A$2:$B$18,2,)</f>
        <v>OTHER</v>
      </c>
      <c r="I4094" t="str">
        <f>VLOOKUP(C4094,Table_items[],2,FALSE)</f>
        <v>Koolfever</v>
      </c>
      <c r="J4094" t="str">
        <f>VLOOKUP(C4094,Table_items[],3,FALSE)</f>
        <v>Obat Sakit Kepala &amp; Demam</v>
      </c>
      <c r="K4094" s="23">
        <f>VLOOKUP(C4094,Table_items[],4,FALSE)</f>
        <v>7500</v>
      </c>
      <c r="L4094" s="23">
        <f>VLOOKUP(C4094,Table_items[],5,FALSE)</f>
        <v>7620</v>
      </c>
    </row>
    <row r="4095" spans="1:12" s="23" customFormat="1" x14ac:dyDescent="0.2">
      <c r="A4095" s="7" t="s">
        <v>4424</v>
      </c>
      <c r="B4095" s="27">
        <v>44491</v>
      </c>
      <c r="C4095" s="9" t="s">
        <v>7</v>
      </c>
      <c r="D4095" s="9">
        <v>20</v>
      </c>
      <c r="E4095" s="9" t="s">
        <v>4896</v>
      </c>
      <c r="F4095" s="20" t="s">
        <v>4908</v>
      </c>
      <c r="G4095" t="s">
        <v>4904</v>
      </c>
      <c r="H4095" t="str">
        <f>VLOOKUP(E4095,suppliers!$A$2:$B$18,2,)</f>
        <v>OTHER</v>
      </c>
      <c r="I4095" t="str">
        <f>VLOOKUP(C4095,Table_items[],2,FALSE)</f>
        <v>Acetylcysteine Mahakam 200 mg</v>
      </c>
      <c r="J4095" t="str">
        <f>VLOOKUP(C4095,Table_items[],3,FALSE)</f>
        <v>Obat Alergi</v>
      </c>
      <c r="K4095" s="23">
        <f>VLOOKUP(C4095,Table_items[],4,FALSE)</f>
        <v>33000</v>
      </c>
      <c r="L4095" s="23">
        <f>VLOOKUP(C4095,Table_items[],5,FALSE)</f>
        <v>33330</v>
      </c>
    </row>
    <row r="4096" spans="1:12" s="23" customFormat="1" x14ac:dyDescent="0.2">
      <c r="A4096" s="11" t="s">
        <v>4425</v>
      </c>
      <c r="B4096" s="28">
        <v>44491</v>
      </c>
      <c r="C4096" s="13" t="s">
        <v>25</v>
      </c>
      <c r="D4096" s="13">
        <v>24</v>
      </c>
      <c r="E4096" s="9" t="s">
        <v>4896</v>
      </c>
      <c r="F4096" s="20" t="s">
        <v>4908</v>
      </c>
      <c r="G4096" t="s">
        <v>4904</v>
      </c>
      <c r="H4096" t="str">
        <f>VLOOKUP(E4096,suppliers!$A$2:$B$18,2,)</f>
        <v>OTHER</v>
      </c>
      <c r="I4096" t="str">
        <f>VLOOKUP(C4096,Table_items[],2,FALSE)</f>
        <v>Irvell 150MG Box 20 Tablet</v>
      </c>
      <c r="J4096" t="str">
        <f>VLOOKUP(C4096,Table_items[],3,FALSE)</f>
        <v>Obat Hipertensi</v>
      </c>
      <c r="K4096" s="23">
        <f>VLOOKUP(C4096,Table_items[],4,FALSE)</f>
        <v>143991</v>
      </c>
      <c r="L4096" s="23">
        <f>VLOOKUP(C4096,Table_items[],5,FALSE)</f>
        <v>146871</v>
      </c>
    </row>
    <row r="4097" spans="1:12" s="23" customFormat="1" x14ac:dyDescent="0.2">
      <c r="A4097" s="7" t="s">
        <v>4426</v>
      </c>
      <c r="B4097" s="27">
        <v>44492</v>
      </c>
      <c r="C4097" s="9" t="s">
        <v>12</v>
      </c>
      <c r="D4097" s="9">
        <v>44</v>
      </c>
      <c r="E4097" s="9" t="s">
        <v>4896</v>
      </c>
      <c r="F4097" s="20" t="s">
        <v>4908</v>
      </c>
      <c r="G4097" t="s">
        <v>4904</v>
      </c>
      <c r="H4097" t="str">
        <f>VLOOKUP(E4097,suppliers!$A$2:$B$18,2,)</f>
        <v>OTHER</v>
      </c>
      <c r="I4097" t="str">
        <f>VLOOKUP(C4097,Table_items[],2,FALSE)</f>
        <v>Decolsen 1 Strip 4 Tablet</v>
      </c>
      <c r="J4097" t="str">
        <f>VLOOKUP(C4097,Table_items[],3,FALSE)</f>
        <v>Obat Batuk &amp; Pilek</v>
      </c>
      <c r="K4097" s="23">
        <f>VLOOKUP(C4097,Table_items[],4,FALSE)</f>
        <v>2886</v>
      </c>
      <c r="L4097" s="23">
        <f>VLOOKUP(C4097,Table_items[],5,FALSE)</f>
        <v>2915</v>
      </c>
    </row>
    <row r="4098" spans="1:12" s="23" customFormat="1" x14ac:dyDescent="0.2">
      <c r="A4098" s="11" t="s">
        <v>4427</v>
      </c>
      <c r="B4098" s="28">
        <v>44492</v>
      </c>
      <c r="C4098" s="13" t="s">
        <v>12</v>
      </c>
      <c r="D4098" s="13">
        <v>5</v>
      </c>
      <c r="E4098" s="9" t="s">
        <v>4896</v>
      </c>
      <c r="F4098" s="20" t="s">
        <v>4908</v>
      </c>
      <c r="G4098" t="s">
        <v>4904</v>
      </c>
      <c r="H4098" t="str">
        <f>VLOOKUP(E4098,suppliers!$A$2:$B$18,2,)</f>
        <v>OTHER</v>
      </c>
      <c r="I4098" t="str">
        <f>VLOOKUP(C4098,Table_items[],2,FALSE)</f>
        <v>Decolsen 1 Strip 4 Tablet</v>
      </c>
      <c r="J4098" t="str">
        <f>VLOOKUP(C4098,Table_items[],3,FALSE)</f>
        <v>Obat Batuk &amp; Pilek</v>
      </c>
      <c r="K4098" s="23">
        <f>VLOOKUP(C4098,Table_items[],4,FALSE)</f>
        <v>2886</v>
      </c>
      <c r="L4098" s="23">
        <f>VLOOKUP(C4098,Table_items[],5,FALSE)</f>
        <v>2915</v>
      </c>
    </row>
    <row r="4099" spans="1:12" s="23" customFormat="1" x14ac:dyDescent="0.2">
      <c r="A4099" s="7" t="s">
        <v>4428</v>
      </c>
      <c r="B4099" s="27">
        <v>44492</v>
      </c>
      <c r="C4099" s="9" t="s">
        <v>12</v>
      </c>
      <c r="D4099" s="9">
        <v>64</v>
      </c>
      <c r="E4099" s="9" t="s">
        <v>4896</v>
      </c>
      <c r="F4099" s="20" t="s">
        <v>4908</v>
      </c>
      <c r="G4099" t="s">
        <v>4904</v>
      </c>
      <c r="H4099" t="str">
        <f>VLOOKUP(E4099,suppliers!$A$2:$B$18,2,)</f>
        <v>OTHER</v>
      </c>
      <c r="I4099" t="str">
        <f>VLOOKUP(C4099,Table_items[],2,FALSE)</f>
        <v>Decolsen 1 Strip 4 Tablet</v>
      </c>
      <c r="J4099" t="str">
        <f>VLOOKUP(C4099,Table_items[],3,FALSE)</f>
        <v>Obat Batuk &amp; Pilek</v>
      </c>
      <c r="K4099" s="23">
        <f>VLOOKUP(C4099,Table_items[],4,FALSE)</f>
        <v>2886</v>
      </c>
      <c r="L4099" s="23">
        <f>VLOOKUP(C4099,Table_items[],5,FALSE)</f>
        <v>2915</v>
      </c>
    </row>
    <row r="4100" spans="1:12" s="23" customFormat="1" x14ac:dyDescent="0.2">
      <c r="A4100" s="11" t="s">
        <v>4429</v>
      </c>
      <c r="B4100" s="28">
        <v>44492</v>
      </c>
      <c r="C4100" s="13" t="s">
        <v>37</v>
      </c>
      <c r="D4100" s="13">
        <v>38</v>
      </c>
      <c r="E4100" s="9" t="s">
        <v>4896</v>
      </c>
      <c r="F4100" s="20" t="s">
        <v>4908</v>
      </c>
      <c r="G4100" t="s">
        <v>4904</v>
      </c>
      <c r="H4100" t="str">
        <f>VLOOKUP(E4100,suppliers!$A$2:$B$18,2,)</f>
        <v>OTHER</v>
      </c>
      <c r="I4100" t="str">
        <f>VLOOKUP(C4100,Table_items[],2,FALSE)</f>
        <v>Bodrex Extra</v>
      </c>
      <c r="J4100" t="str">
        <f>VLOOKUP(C4100,Table_items[],3,FALSE)</f>
        <v>Obat Sakit Kepala &amp; Demam</v>
      </c>
      <c r="K4100" s="23">
        <f>VLOOKUP(C4100,Table_items[],4,FALSE)</f>
        <v>50788</v>
      </c>
      <c r="L4100" s="23">
        <f>VLOOKUP(C4100,Table_items[],5,FALSE)</f>
        <v>51753</v>
      </c>
    </row>
    <row r="4101" spans="1:12" s="23" customFormat="1" x14ac:dyDescent="0.2">
      <c r="A4101" s="7" t="s">
        <v>4430</v>
      </c>
      <c r="B4101" s="27">
        <v>44492</v>
      </c>
      <c r="C4101" s="9" t="s">
        <v>37</v>
      </c>
      <c r="D4101" s="9">
        <v>5</v>
      </c>
      <c r="E4101" s="9" t="s">
        <v>4896</v>
      </c>
      <c r="F4101" s="20" t="s">
        <v>4908</v>
      </c>
      <c r="G4101" t="s">
        <v>4904</v>
      </c>
      <c r="H4101" t="str">
        <f>VLOOKUP(E4101,suppliers!$A$2:$B$18,2,)</f>
        <v>OTHER</v>
      </c>
      <c r="I4101" t="str">
        <f>VLOOKUP(C4101,Table_items[],2,FALSE)</f>
        <v>Bodrex Extra</v>
      </c>
      <c r="J4101" t="str">
        <f>VLOOKUP(C4101,Table_items[],3,FALSE)</f>
        <v>Obat Sakit Kepala &amp; Demam</v>
      </c>
      <c r="K4101" s="23">
        <f>VLOOKUP(C4101,Table_items[],4,FALSE)</f>
        <v>50788</v>
      </c>
      <c r="L4101" s="23">
        <f>VLOOKUP(C4101,Table_items[],5,FALSE)</f>
        <v>51753</v>
      </c>
    </row>
    <row r="4102" spans="1:12" s="23" customFormat="1" x14ac:dyDescent="0.2">
      <c r="A4102" s="11" t="s">
        <v>4431</v>
      </c>
      <c r="B4102" s="28">
        <v>44492</v>
      </c>
      <c r="C4102" s="13" t="s">
        <v>37</v>
      </c>
      <c r="D4102" s="13">
        <v>60</v>
      </c>
      <c r="E4102" s="9" t="s">
        <v>4896</v>
      </c>
      <c r="F4102" s="20" t="s">
        <v>4908</v>
      </c>
      <c r="G4102" t="s">
        <v>4904</v>
      </c>
      <c r="H4102" t="str">
        <f>VLOOKUP(E4102,suppliers!$A$2:$B$18,2,)</f>
        <v>OTHER</v>
      </c>
      <c r="I4102" t="str">
        <f>VLOOKUP(C4102,Table_items[],2,FALSE)</f>
        <v>Bodrex Extra</v>
      </c>
      <c r="J4102" t="str">
        <f>VLOOKUP(C4102,Table_items[],3,FALSE)</f>
        <v>Obat Sakit Kepala &amp; Demam</v>
      </c>
      <c r="K4102" s="23">
        <f>VLOOKUP(C4102,Table_items[],4,FALSE)</f>
        <v>50788</v>
      </c>
      <c r="L4102" s="23">
        <f>VLOOKUP(C4102,Table_items[],5,FALSE)</f>
        <v>51753</v>
      </c>
    </row>
    <row r="4103" spans="1:12" s="23" customFormat="1" x14ac:dyDescent="0.2">
      <c r="A4103" s="7" t="s">
        <v>4432</v>
      </c>
      <c r="B4103" s="27">
        <v>44492</v>
      </c>
      <c r="C4103" s="9" t="s">
        <v>24</v>
      </c>
      <c r="D4103" s="9">
        <v>41</v>
      </c>
      <c r="E4103" s="9" t="s">
        <v>4896</v>
      </c>
      <c r="F4103" s="20" t="s">
        <v>4908</v>
      </c>
      <c r="G4103" t="s">
        <v>4904</v>
      </c>
      <c r="H4103" t="str">
        <f>VLOOKUP(E4103,suppliers!$A$2:$B$18,2,)</f>
        <v>OTHER</v>
      </c>
      <c r="I4103" t="str">
        <f>VLOOKUP(C4103,Table_items[],2,FALSE)</f>
        <v>Irbesartan</v>
      </c>
      <c r="J4103" t="str">
        <f>VLOOKUP(C4103,Table_items[],3,FALSE)</f>
        <v>Obat Hipertensi</v>
      </c>
      <c r="K4103" s="23">
        <f>VLOOKUP(C4103,Table_items[],4,FALSE)</f>
        <v>108794</v>
      </c>
      <c r="L4103" s="23">
        <f>VLOOKUP(C4103,Table_items[],5,FALSE)</f>
        <v>109447</v>
      </c>
    </row>
    <row r="4104" spans="1:12" s="23" customFormat="1" x14ac:dyDescent="0.2">
      <c r="A4104" s="11" t="s">
        <v>4433</v>
      </c>
      <c r="B4104" s="28">
        <v>44492</v>
      </c>
      <c r="C4104" s="13" t="s">
        <v>10</v>
      </c>
      <c r="D4104" s="13">
        <v>17</v>
      </c>
      <c r="E4104" s="9" t="s">
        <v>4896</v>
      </c>
      <c r="F4104" s="20" t="s">
        <v>4908</v>
      </c>
      <c r="G4104" t="s">
        <v>4904</v>
      </c>
      <c r="H4104" t="str">
        <f>VLOOKUP(E4104,suppliers!$A$2:$B$18,2,)</f>
        <v>OTHER</v>
      </c>
      <c r="I4104" t="str">
        <f>VLOOKUP(C4104,Table_items[],2,FALSE)</f>
        <v>Dexteem Box Plus 100 Tablet</v>
      </c>
      <c r="J4104" t="str">
        <f>VLOOKUP(C4104,Table_items[],3,FALSE)</f>
        <v>Obat Alergi</v>
      </c>
      <c r="K4104" s="23">
        <f>VLOOKUP(C4104,Table_items[],4,FALSE)</f>
        <v>25322</v>
      </c>
      <c r="L4104" s="23">
        <f>VLOOKUP(C4104,Table_items[],5,FALSE)</f>
        <v>25449</v>
      </c>
    </row>
    <row r="4105" spans="1:12" s="23" customFormat="1" x14ac:dyDescent="0.2">
      <c r="A4105" s="7" t="s">
        <v>4434</v>
      </c>
      <c r="B4105" s="27">
        <v>44492</v>
      </c>
      <c r="C4105" s="9" t="s">
        <v>30</v>
      </c>
      <c r="D4105" s="9">
        <v>21</v>
      </c>
      <c r="E4105" s="9" t="s">
        <v>4896</v>
      </c>
      <c r="F4105" s="20" t="s">
        <v>4908</v>
      </c>
      <c r="G4105" t="s">
        <v>4904</v>
      </c>
      <c r="H4105" t="str">
        <f>VLOOKUP(E4105,suppliers!$A$2:$B$18,2,)</f>
        <v>OTHER</v>
      </c>
      <c r="I4105" t="str">
        <f>VLOOKUP(C4105,Table_items[],2,FALSE)</f>
        <v>Koolfever</v>
      </c>
      <c r="J4105" t="str">
        <f>VLOOKUP(C4105,Table_items[],3,FALSE)</f>
        <v>Obat Sakit Kepala &amp; Demam</v>
      </c>
      <c r="K4105" s="23">
        <f>VLOOKUP(C4105,Table_items[],4,FALSE)</f>
        <v>7500</v>
      </c>
      <c r="L4105" s="23">
        <f>VLOOKUP(C4105,Table_items[],5,FALSE)</f>
        <v>7620</v>
      </c>
    </row>
    <row r="4106" spans="1:12" s="23" customFormat="1" x14ac:dyDescent="0.2">
      <c r="A4106" s="11" t="s">
        <v>4435</v>
      </c>
      <c r="B4106" s="28">
        <v>44492</v>
      </c>
      <c r="C4106" s="13" t="s">
        <v>28</v>
      </c>
      <c r="D4106" s="13">
        <v>31</v>
      </c>
      <c r="E4106" s="9" t="s">
        <v>4896</v>
      </c>
      <c r="F4106" s="20" t="s">
        <v>4908</v>
      </c>
      <c r="G4106" t="s">
        <v>4904</v>
      </c>
      <c r="H4106" t="str">
        <f>VLOOKUP(E4106,suppliers!$A$2:$B$18,2,)</f>
        <v>OTHER</v>
      </c>
      <c r="I4106" t="str">
        <f>VLOOKUP(C4106,Table_items[],2,FALSE)</f>
        <v>Hyperchol 100 MG 12 KPS</v>
      </c>
      <c r="J4106" t="str">
        <f>VLOOKUP(C4106,Table_items[],3,FALSE)</f>
        <v>Obat Kolesterol</v>
      </c>
      <c r="K4106" s="23">
        <f>VLOOKUP(C4106,Table_items[],4,FALSE)</f>
        <v>42800</v>
      </c>
      <c r="L4106" s="23">
        <f>VLOOKUP(C4106,Table_items[],5,FALSE)</f>
        <v>43442</v>
      </c>
    </row>
    <row r="4107" spans="1:12" s="23" customFormat="1" x14ac:dyDescent="0.2">
      <c r="A4107" s="7" t="s">
        <v>4436</v>
      </c>
      <c r="B4107" s="27">
        <v>44492</v>
      </c>
      <c r="C4107" s="9" t="s">
        <v>20</v>
      </c>
      <c r="D4107" s="9">
        <v>4</v>
      </c>
      <c r="E4107" s="9" t="s">
        <v>4896</v>
      </c>
      <c r="F4107" s="20" t="s">
        <v>4908</v>
      </c>
      <c r="G4107" t="s">
        <v>4904</v>
      </c>
      <c r="H4107" t="str">
        <f>VLOOKUP(E4107,suppliers!$A$2:$B$18,2,)</f>
        <v>OTHER</v>
      </c>
      <c r="I4107" t="str">
        <f>VLOOKUP(C4107,Table_items[],2,FALSE)</f>
        <v>Carditens</v>
      </c>
      <c r="J4107" t="str">
        <f>VLOOKUP(C4107,Table_items[],3,FALSE)</f>
        <v>Obat Hipertensi</v>
      </c>
      <c r="K4107" s="23">
        <f>VLOOKUP(C4107,Table_items[],4,FALSE)</f>
        <v>100000</v>
      </c>
      <c r="L4107" s="23">
        <f>VLOOKUP(C4107,Table_items[],5,FALSE)</f>
        <v>100900</v>
      </c>
    </row>
    <row r="4108" spans="1:12" s="23" customFormat="1" x14ac:dyDescent="0.2">
      <c r="A4108" s="11" t="s">
        <v>4437</v>
      </c>
      <c r="B4108" s="28">
        <v>44492</v>
      </c>
      <c r="C4108" s="13" t="s">
        <v>17</v>
      </c>
      <c r="D4108" s="13">
        <v>9</v>
      </c>
      <c r="E4108" s="9" t="s">
        <v>4896</v>
      </c>
      <c r="F4108" s="20" t="s">
        <v>4908</v>
      </c>
      <c r="G4108" t="s">
        <v>4904</v>
      </c>
      <c r="H4108" t="str">
        <f>VLOOKUP(E4108,suppliers!$A$2:$B$18,2,)</f>
        <v>OTHER</v>
      </c>
      <c r="I4108" t="str">
        <f>VLOOKUP(C4108,Table_items[],2,FALSE)</f>
        <v>Vicks Inhaler 0.5 mL</v>
      </c>
      <c r="J4108" t="str">
        <f>VLOOKUP(C4108,Table_items[],3,FALSE)</f>
        <v>Obat Batuk &amp; Pilek</v>
      </c>
      <c r="K4108" s="23">
        <f>VLOOKUP(C4108,Table_items[],4,FALSE)</f>
        <v>16155</v>
      </c>
      <c r="L4108" s="23">
        <f>VLOOKUP(C4108,Table_items[],5,FALSE)</f>
        <v>16430</v>
      </c>
    </row>
    <row r="4109" spans="1:12" s="23" customFormat="1" x14ac:dyDescent="0.2">
      <c r="A4109" s="7" t="s">
        <v>4438</v>
      </c>
      <c r="B4109" s="27">
        <v>44493</v>
      </c>
      <c r="C4109" s="9" t="s">
        <v>12</v>
      </c>
      <c r="D4109" s="9">
        <v>36</v>
      </c>
      <c r="E4109" s="9" t="s">
        <v>4896</v>
      </c>
      <c r="F4109" s="20" t="s">
        <v>4908</v>
      </c>
      <c r="G4109" t="s">
        <v>4904</v>
      </c>
      <c r="H4109" t="str">
        <f>VLOOKUP(E4109,suppliers!$A$2:$B$18,2,)</f>
        <v>OTHER</v>
      </c>
      <c r="I4109" t="str">
        <f>VLOOKUP(C4109,Table_items[],2,FALSE)</f>
        <v>Decolsen 1 Strip 4 Tablet</v>
      </c>
      <c r="J4109" t="str">
        <f>VLOOKUP(C4109,Table_items[],3,FALSE)</f>
        <v>Obat Batuk &amp; Pilek</v>
      </c>
      <c r="K4109" s="23">
        <f>VLOOKUP(C4109,Table_items[],4,FALSE)</f>
        <v>2886</v>
      </c>
      <c r="L4109" s="23">
        <f>VLOOKUP(C4109,Table_items[],5,FALSE)</f>
        <v>2915</v>
      </c>
    </row>
    <row r="4110" spans="1:12" s="23" customFormat="1" x14ac:dyDescent="0.2">
      <c r="A4110" s="11" t="s">
        <v>4439</v>
      </c>
      <c r="B4110" s="28">
        <v>44493</v>
      </c>
      <c r="C4110" s="13" t="s">
        <v>24</v>
      </c>
      <c r="D4110" s="13">
        <v>31</v>
      </c>
      <c r="E4110" s="9" t="s">
        <v>4896</v>
      </c>
      <c r="F4110" s="20" t="s">
        <v>4908</v>
      </c>
      <c r="G4110" t="s">
        <v>4904</v>
      </c>
      <c r="H4110" t="str">
        <f>VLOOKUP(E4110,suppliers!$A$2:$B$18,2,)</f>
        <v>OTHER</v>
      </c>
      <c r="I4110" t="str">
        <f>VLOOKUP(C4110,Table_items[],2,FALSE)</f>
        <v>Irbesartan</v>
      </c>
      <c r="J4110" t="str">
        <f>VLOOKUP(C4110,Table_items[],3,FALSE)</f>
        <v>Obat Hipertensi</v>
      </c>
      <c r="K4110" s="23">
        <f>VLOOKUP(C4110,Table_items[],4,FALSE)</f>
        <v>108794</v>
      </c>
      <c r="L4110" s="23">
        <f>VLOOKUP(C4110,Table_items[],5,FALSE)</f>
        <v>109447</v>
      </c>
    </row>
    <row r="4111" spans="1:12" s="23" customFormat="1" x14ac:dyDescent="0.2">
      <c r="A4111" s="7" t="s">
        <v>4440</v>
      </c>
      <c r="B4111" s="27">
        <v>44493</v>
      </c>
      <c r="C4111" s="9" t="s">
        <v>41</v>
      </c>
      <c r="D4111" s="9">
        <v>4</v>
      </c>
      <c r="E4111" s="9" t="s">
        <v>4896</v>
      </c>
      <c r="F4111" s="20" t="s">
        <v>4908</v>
      </c>
      <c r="G4111" t="s">
        <v>4904</v>
      </c>
      <c r="H4111" t="str">
        <f>VLOOKUP(E4111,suppliers!$A$2:$B$18,2,)</f>
        <v>OTHER</v>
      </c>
      <c r="I4111" t="str">
        <f>VLOOKUP(C4111,Table_items[],2,FALSE)</f>
        <v>Otilon Ear Drops 8 mL</v>
      </c>
      <c r="J4111" t="str">
        <f>VLOOKUP(C4111,Table_items[],3,FALSE)</f>
        <v>Obat Telinga</v>
      </c>
      <c r="K4111" s="23">
        <f>VLOOKUP(C4111,Table_items[],4,FALSE)</f>
        <v>55000</v>
      </c>
      <c r="L4111" s="23">
        <f>VLOOKUP(C4111,Table_items[],5,FALSE)</f>
        <v>55935</v>
      </c>
    </row>
    <row r="4112" spans="1:12" s="23" customFormat="1" x14ac:dyDescent="0.2">
      <c r="A4112" s="11" t="s">
        <v>4441</v>
      </c>
      <c r="B4112" s="28">
        <v>44493</v>
      </c>
      <c r="C4112" s="13" t="s">
        <v>8</v>
      </c>
      <c r="D4112" s="13">
        <v>98</v>
      </c>
      <c r="E4112" s="9" t="s">
        <v>4896</v>
      </c>
      <c r="F4112" s="20" t="s">
        <v>4908</v>
      </c>
      <c r="G4112" t="s">
        <v>4904</v>
      </c>
      <c r="H4112" t="str">
        <f>VLOOKUP(E4112,suppliers!$A$2:$B$18,2,)</f>
        <v>OTHER</v>
      </c>
      <c r="I4112" t="str">
        <f>VLOOKUP(C4112,Table_items[],2,FALSE)</f>
        <v>Bisoprolol Ogb Dexa</v>
      </c>
      <c r="J4112" t="str">
        <f>VLOOKUP(C4112,Table_items[],3,FALSE)</f>
        <v>Obat Alergi</v>
      </c>
      <c r="K4112" s="23">
        <f>VLOOKUP(C4112,Table_items[],4,FALSE)</f>
        <v>10000</v>
      </c>
      <c r="L4112" s="23">
        <f>VLOOKUP(C4112,Table_items[],5,FALSE)</f>
        <v>10180</v>
      </c>
    </row>
    <row r="4113" spans="1:12" s="23" customFormat="1" x14ac:dyDescent="0.2">
      <c r="A4113" s="7" t="s">
        <v>4442</v>
      </c>
      <c r="B4113" s="27">
        <v>44493</v>
      </c>
      <c r="C4113" s="9" t="s">
        <v>7</v>
      </c>
      <c r="D4113" s="9">
        <v>16</v>
      </c>
      <c r="E4113" s="9" t="s">
        <v>4896</v>
      </c>
      <c r="F4113" s="20" t="s">
        <v>4908</v>
      </c>
      <c r="G4113" t="s">
        <v>4904</v>
      </c>
      <c r="H4113" t="str">
        <f>VLOOKUP(E4113,suppliers!$A$2:$B$18,2,)</f>
        <v>OTHER</v>
      </c>
      <c r="I4113" t="str">
        <f>VLOOKUP(C4113,Table_items[],2,FALSE)</f>
        <v>Acetylcysteine Mahakam 200 mg</v>
      </c>
      <c r="J4113" t="str">
        <f>VLOOKUP(C4113,Table_items[],3,FALSE)</f>
        <v>Obat Alergi</v>
      </c>
      <c r="K4113" s="23">
        <f>VLOOKUP(C4113,Table_items[],4,FALSE)</f>
        <v>33000</v>
      </c>
      <c r="L4113" s="23">
        <f>VLOOKUP(C4113,Table_items[],5,FALSE)</f>
        <v>33330</v>
      </c>
    </row>
    <row r="4114" spans="1:12" s="23" customFormat="1" x14ac:dyDescent="0.2">
      <c r="A4114" s="11" t="s">
        <v>4443</v>
      </c>
      <c r="B4114" s="28">
        <v>44494</v>
      </c>
      <c r="C4114" s="13" t="s">
        <v>22</v>
      </c>
      <c r="D4114" s="13">
        <v>3</v>
      </c>
      <c r="E4114" s="9" t="s">
        <v>4896</v>
      </c>
      <c r="F4114" s="20" t="s">
        <v>4908</v>
      </c>
      <c r="G4114" t="s">
        <v>4904</v>
      </c>
      <c r="H4114" t="str">
        <f>VLOOKUP(E4114,suppliers!$A$2:$B$18,2,)</f>
        <v>OTHER</v>
      </c>
      <c r="I4114" t="str">
        <f>VLOOKUP(C4114,Table_items[],2,FALSE)</f>
        <v>Candesartan Ogb Dexa</v>
      </c>
      <c r="J4114" t="str">
        <f>VLOOKUP(C4114,Table_items[],3,FALSE)</f>
        <v>Obat Hipertensi</v>
      </c>
      <c r="K4114" s="23">
        <f>VLOOKUP(C4114,Table_items[],4,FALSE)</f>
        <v>5000</v>
      </c>
      <c r="L4114" s="23">
        <f>VLOOKUP(C4114,Table_items[],5,FALSE)</f>
        <v>5095</v>
      </c>
    </row>
    <row r="4115" spans="1:12" s="23" customFormat="1" x14ac:dyDescent="0.2">
      <c r="A4115" s="7" t="s">
        <v>4444</v>
      </c>
      <c r="B4115" s="27">
        <v>44494</v>
      </c>
      <c r="C4115" s="9" t="s">
        <v>20</v>
      </c>
      <c r="D4115" s="9">
        <v>15</v>
      </c>
      <c r="E4115" s="9" t="s">
        <v>4896</v>
      </c>
      <c r="F4115" s="20" t="s">
        <v>4908</v>
      </c>
      <c r="G4115" t="s">
        <v>4904</v>
      </c>
      <c r="H4115" t="str">
        <f>VLOOKUP(E4115,suppliers!$A$2:$B$18,2,)</f>
        <v>OTHER</v>
      </c>
      <c r="I4115" t="str">
        <f>VLOOKUP(C4115,Table_items[],2,FALSE)</f>
        <v>Carditens</v>
      </c>
      <c r="J4115" t="str">
        <f>VLOOKUP(C4115,Table_items[],3,FALSE)</f>
        <v>Obat Hipertensi</v>
      </c>
      <c r="K4115" s="23">
        <f>VLOOKUP(C4115,Table_items[],4,FALSE)</f>
        <v>100000</v>
      </c>
      <c r="L4115" s="23">
        <f>VLOOKUP(C4115,Table_items[],5,FALSE)</f>
        <v>100900</v>
      </c>
    </row>
    <row r="4116" spans="1:12" s="23" customFormat="1" x14ac:dyDescent="0.2">
      <c r="A4116" s="11" t="s">
        <v>4445</v>
      </c>
      <c r="B4116" s="28">
        <v>44494</v>
      </c>
      <c r="C4116" s="13" t="s">
        <v>20</v>
      </c>
      <c r="D4116" s="13">
        <v>57</v>
      </c>
      <c r="E4116" s="9" t="s">
        <v>4896</v>
      </c>
      <c r="F4116" s="20" t="s">
        <v>4908</v>
      </c>
      <c r="G4116" t="s">
        <v>4904</v>
      </c>
      <c r="H4116" t="str">
        <f>VLOOKUP(E4116,suppliers!$A$2:$B$18,2,)</f>
        <v>OTHER</v>
      </c>
      <c r="I4116" t="str">
        <f>VLOOKUP(C4116,Table_items[],2,FALSE)</f>
        <v>Carditens</v>
      </c>
      <c r="J4116" t="str">
        <f>VLOOKUP(C4116,Table_items[],3,FALSE)</f>
        <v>Obat Hipertensi</v>
      </c>
      <c r="K4116" s="23">
        <f>VLOOKUP(C4116,Table_items[],4,FALSE)</f>
        <v>100000</v>
      </c>
      <c r="L4116" s="23">
        <f>VLOOKUP(C4116,Table_items[],5,FALSE)</f>
        <v>100900</v>
      </c>
    </row>
    <row r="4117" spans="1:12" s="23" customFormat="1" x14ac:dyDescent="0.2">
      <c r="A4117" s="7" t="s">
        <v>4446</v>
      </c>
      <c r="B4117" s="27">
        <v>44494</v>
      </c>
      <c r="C4117" s="9" t="s">
        <v>14</v>
      </c>
      <c r="D4117" s="9">
        <v>14</v>
      </c>
      <c r="E4117" s="9" t="s">
        <v>4896</v>
      </c>
      <c r="F4117" s="20" t="s">
        <v>4908</v>
      </c>
      <c r="G4117" t="s">
        <v>4904</v>
      </c>
      <c r="H4117" t="str">
        <f>VLOOKUP(E4117,suppliers!$A$2:$B$18,2,)</f>
        <v>OTHER</v>
      </c>
      <c r="I4117" t="str">
        <f>VLOOKUP(C4117,Table_items[],2,FALSE)</f>
        <v>Lo Han Kuo Infusion 12</v>
      </c>
      <c r="J4117" t="str">
        <f>VLOOKUP(C4117,Table_items[],3,FALSE)</f>
        <v>Obat Batuk &amp; Pilek</v>
      </c>
      <c r="K4117" s="23">
        <f>VLOOKUP(C4117,Table_items[],4,FALSE)</f>
        <v>23869</v>
      </c>
      <c r="L4117" s="23">
        <f>VLOOKUP(C4117,Table_items[],5,FALSE)</f>
        <v>24179</v>
      </c>
    </row>
    <row r="4118" spans="1:12" s="23" customFormat="1" x14ac:dyDescent="0.2">
      <c r="A4118" s="11" t="s">
        <v>4447</v>
      </c>
      <c r="B4118" s="28">
        <v>44495</v>
      </c>
      <c r="C4118" s="13" t="s">
        <v>27</v>
      </c>
      <c r="D4118" s="13">
        <v>30</v>
      </c>
      <c r="E4118" s="9" t="s">
        <v>4896</v>
      </c>
      <c r="F4118" s="20" t="s">
        <v>4908</v>
      </c>
      <c r="G4118" t="s">
        <v>4904</v>
      </c>
      <c r="H4118" t="str">
        <f>VLOOKUP(E4118,suppliers!$A$2:$B$18,2,)</f>
        <v>OTHER</v>
      </c>
      <c r="I4118" t="str">
        <f>VLOOKUP(C4118,Table_items[],2,FALSE)</f>
        <v>Simvastatin 10 MG Strip 10</v>
      </c>
      <c r="J4118" t="str">
        <f>VLOOKUP(C4118,Table_items[],3,FALSE)</f>
        <v>Obat Kolesterol</v>
      </c>
      <c r="K4118" s="23">
        <f>VLOOKUP(C4118,Table_items[],4,FALSE)</f>
        <v>6222</v>
      </c>
      <c r="L4118" s="23">
        <f>VLOOKUP(C4118,Table_items[],5,FALSE)</f>
        <v>6253</v>
      </c>
    </row>
    <row r="4119" spans="1:12" s="23" customFormat="1" x14ac:dyDescent="0.2">
      <c r="A4119" s="7" t="s">
        <v>4448</v>
      </c>
      <c r="B4119" s="27">
        <v>44495</v>
      </c>
      <c r="C4119" s="9" t="s">
        <v>37</v>
      </c>
      <c r="D4119" s="9">
        <v>31</v>
      </c>
      <c r="E4119" s="9" t="s">
        <v>4896</v>
      </c>
      <c r="F4119" s="20" t="s">
        <v>4908</v>
      </c>
      <c r="G4119" t="s">
        <v>4904</v>
      </c>
      <c r="H4119" t="str">
        <f>VLOOKUP(E4119,suppliers!$A$2:$B$18,2,)</f>
        <v>OTHER</v>
      </c>
      <c r="I4119" t="str">
        <f>VLOOKUP(C4119,Table_items[],2,FALSE)</f>
        <v>Bodrex Extra</v>
      </c>
      <c r="J4119" t="str">
        <f>VLOOKUP(C4119,Table_items[],3,FALSE)</f>
        <v>Obat Sakit Kepala &amp; Demam</v>
      </c>
      <c r="K4119" s="23">
        <f>VLOOKUP(C4119,Table_items[],4,FALSE)</f>
        <v>50788</v>
      </c>
      <c r="L4119" s="23">
        <f>VLOOKUP(C4119,Table_items[],5,FALSE)</f>
        <v>51753</v>
      </c>
    </row>
    <row r="4120" spans="1:12" s="23" customFormat="1" x14ac:dyDescent="0.2">
      <c r="A4120" s="11" t="s">
        <v>4449</v>
      </c>
      <c r="B4120" s="28">
        <v>44495</v>
      </c>
      <c r="C4120" s="13" t="s">
        <v>9</v>
      </c>
      <c r="D4120" s="13">
        <v>13</v>
      </c>
      <c r="E4120" s="9" t="s">
        <v>4896</v>
      </c>
      <c r="F4120" s="20" t="s">
        <v>4908</v>
      </c>
      <c r="G4120" t="s">
        <v>4904</v>
      </c>
      <c r="H4120" t="str">
        <f>VLOOKUP(E4120,suppliers!$A$2:$B$18,2,)</f>
        <v>OTHER</v>
      </c>
      <c r="I4120" t="str">
        <f>VLOOKUP(C4120,Table_items[],2,FALSE)</f>
        <v>Bedak Heroxyn 150 gr</v>
      </c>
      <c r="J4120" t="str">
        <f>VLOOKUP(C4120,Table_items[],3,FALSE)</f>
        <v>Obat Alergi</v>
      </c>
      <c r="K4120" s="23">
        <f>VLOOKUP(C4120,Table_items[],4,FALSE)</f>
        <v>16950</v>
      </c>
      <c r="L4120" s="23">
        <f>VLOOKUP(C4120,Table_items[],5,FALSE)</f>
        <v>17170</v>
      </c>
    </row>
    <row r="4121" spans="1:12" s="23" customFormat="1" x14ac:dyDescent="0.2">
      <c r="A4121" s="7" t="s">
        <v>4450</v>
      </c>
      <c r="B4121" s="27">
        <v>44495</v>
      </c>
      <c r="C4121" s="9" t="s">
        <v>22</v>
      </c>
      <c r="D4121" s="9">
        <v>52</v>
      </c>
      <c r="E4121" s="9" t="s">
        <v>4896</v>
      </c>
      <c r="F4121" s="20" t="s">
        <v>4908</v>
      </c>
      <c r="G4121" t="s">
        <v>4904</v>
      </c>
      <c r="H4121" t="str">
        <f>VLOOKUP(E4121,suppliers!$A$2:$B$18,2,)</f>
        <v>OTHER</v>
      </c>
      <c r="I4121" t="str">
        <f>VLOOKUP(C4121,Table_items[],2,FALSE)</f>
        <v>Candesartan Ogb Dexa</v>
      </c>
      <c r="J4121" t="str">
        <f>VLOOKUP(C4121,Table_items[],3,FALSE)</f>
        <v>Obat Hipertensi</v>
      </c>
      <c r="K4121" s="23">
        <f>VLOOKUP(C4121,Table_items[],4,FALSE)</f>
        <v>5000</v>
      </c>
      <c r="L4121" s="23">
        <f>VLOOKUP(C4121,Table_items[],5,FALSE)</f>
        <v>5095</v>
      </c>
    </row>
    <row r="4122" spans="1:12" s="23" customFormat="1" x14ac:dyDescent="0.2">
      <c r="A4122" s="11" t="s">
        <v>4451</v>
      </c>
      <c r="B4122" s="28">
        <v>44496</v>
      </c>
      <c r="C4122" s="13" t="s">
        <v>24</v>
      </c>
      <c r="D4122" s="13">
        <v>10</v>
      </c>
      <c r="E4122" s="9" t="s">
        <v>4896</v>
      </c>
      <c r="F4122" s="20" t="s">
        <v>4908</v>
      </c>
      <c r="G4122" t="s">
        <v>4904</v>
      </c>
      <c r="H4122" t="str">
        <f>VLOOKUP(E4122,suppliers!$A$2:$B$18,2,)</f>
        <v>OTHER</v>
      </c>
      <c r="I4122" t="str">
        <f>VLOOKUP(C4122,Table_items[],2,FALSE)</f>
        <v>Irbesartan</v>
      </c>
      <c r="J4122" t="str">
        <f>VLOOKUP(C4122,Table_items[],3,FALSE)</f>
        <v>Obat Hipertensi</v>
      </c>
      <c r="K4122" s="23">
        <f>VLOOKUP(C4122,Table_items[],4,FALSE)</f>
        <v>108794</v>
      </c>
      <c r="L4122" s="23">
        <f>VLOOKUP(C4122,Table_items[],5,FALSE)</f>
        <v>109447</v>
      </c>
    </row>
    <row r="4123" spans="1:12" s="23" customFormat="1" x14ac:dyDescent="0.2">
      <c r="A4123" s="7" t="s">
        <v>4452</v>
      </c>
      <c r="B4123" s="27">
        <v>44496</v>
      </c>
      <c r="C4123" s="9" t="s">
        <v>41</v>
      </c>
      <c r="D4123" s="9">
        <v>22</v>
      </c>
      <c r="E4123" s="9" t="s">
        <v>4896</v>
      </c>
      <c r="F4123" s="20" t="s">
        <v>4908</v>
      </c>
      <c r="G4123" t="s">
        <v>4904</v>
      </c>
      <c r="H4123" t="str">
        <f>VLOOKUP(E4123,suppliers!$A$2:$B$18,2,)</f>
        <v>OTHER</v>
      </c>
      <c r="I4123" t="str">
        <f>VLOOKUP(C4123,Table_items[],2,FALSE)</f>
        <v>Otilon Ear Drops 8 mL</v>
      </c>
      <c r="J4123" t="str">
        <f>VLOOKUP(C4123,Table_items[],3,FALSE)</f>
        <v>Obat Telinga</v>
      </c>
      <c r="K4123" s="23">
        <f>VLOOKUP(C4123,Table_items[],4,FALSE)</f>
        <v>55000</v>
      </c>
      <c r="L4123" s="23">
        <f>VLOOKUP(C4123,Table_items[],5,FALSE)</f>
        <v>55935</v>
      </c>
    </row>
    <row r="4124" spans="1:12" s="23" customFormat="1" x14ac:dyDescent="0.2">
      <c r="A4124" s="11" t="s">
        <v>4453</v>
      </c>
      <c r="B4124" s="28">
        <v>44496</v>
      </c>
      <c r="C4124" s="13" t="s">
        <v>36</v>
      </c>
      <c r="D4124" s="13">
        <v>31</v>
      </c>
      <c r="E4124" s="9" t="s">
        <v>4896</v>
      </c>
      <c r="F4124" s="20" t="s">
        <v>4908</v>
      </c>
      <c r="G4124" t="s">
        <v>4904</v>
      </c>
      <c r="H4124" t="str">
        <f>VLOOKUP(E4124,suppliers!$A$2:$B$18,2,)</f>
        <v>OTHER</v>
      </c>
      <c r="I4124" t="str">
        <f>VLOOKUP(C4124,Table_items[],2,FALSE)</f>
        <v>Sanmol Paracetamol</v>
      </c>
      <c r="J4124" t="str">
        <f>VLOOKUP(C4124,Table_items[],3,FALSE)</f>
        <v>Obat Sakit Kepala &amp; Demam</v>
      </c>
      <c r="K4124" s="23">
        <f>VLOOKUP(C4124,Table_items[],4,FALSE)</f>
        <v>16100</v>
      </c>
      <c r="L4124" s="23">
        <f>VLOOKUP(C4124,Table_items[],5,FALSE)</f>
        <v>16261</v>
      </c>
    </row>
    <row r="4125" spans="1:12" s="23" customFormat="1" x14ac:dyDescent="0.2">
      <c r="A4125" s="7" t="s">
        <v>4454</v>
      </c>
      <c r="B4125" s="27">
        <v>44496</v>
      </c>
      <c r="C4125" s="9" t="s">
        <v>20</v>
      </c>
      <c r="D4125" s="9">
        <v>27</v>
      </c>
      <c r="E4125" s="9" t="s">
        <v>4896</v>
      </c>
      <c r="F4125" s="20" t="s">
        <v>4908</v>
      </c>
      <c r="G4125" t="s">
        <v>4904</v>
      </c>
      <c r="H4125" t="str">
        <f>VLOOKUP(E4125,suppliers!$A$2:$B$18,2,)</f>
        <v>OTHER</v>
      </c>
      <c r="I4125" t="str">
        <f>VLOOKUP(C4125,Table_items[],2,FALSE)</f>
        <v>Carditens</v>
      </c>
      <c r="J4125" t="str">
        <f>VLOOKUP(C4125,Table_items[],3,FALSE)</f>
        <v>Obat Hipertensi</v>
      </c>
      <c r="K4125" s="23">
        <f>VLOOKUP(C4125,Table_items[],4,FALSE)</f>
        <v>100000</v>
      </c>
      <c r="L4125" s="23">
        <f>VLOOKUP(C4125,Table_items[],5,FALSE)</f>
        <v>100900</v>
      </c>
    </row>
    <row r="4126" spans="1:12" s="23" customFormat="1" x14ac:dyDescent="0.2">
      <c r="A4126" s="11" t="s">
        <v>4455</v>
      </c>
      <c r="B4126" s="28">
        <v>44496</v>
      </c>
      <c r="C4126" s="13" t="s">
        <v>35</v>
      </c>
      <c r="D4126" s="13">
        <v>544</v>
      </c>
      <c r="E4126" s="9" t="s">
        <v>4896</v>
      </c>
      <c r="F4126" s="20" t="s">
        <v>4908</v>
      </c>
      <c r="G4126" t="s">
        <v>4904</v>
      </c>
      <c r="H4126" t="str">
        <f>VLOOKUP(E4126,suppliers!$A$2:$B$18,2,)</f>
        <v>OTHER</v>
      </c>
      <c r="I4126" t="str">
        <f>VLOOKUP(C4126,Table_items[],2,FALSE)</f>
        <v>Proris Ibuprofen</v>
      </c>
      <c r="J4126" t="str">
        <f>VLOOKUP(C4126,Table_items[],3,FALSE)</f>
        <v>Obat Sakit Kepala &amp; Demam</v>
      </c>
      <c r="K4126" s="23">
        <f>VLOOKUP(C4126,Table_items[],4,FALSE)</f>
        <v>25000</v>
      </c>
      <c r="L4126" s="23">
        <f>VLOOKUP(C4126,Table_items[],5,FALSE)</f>
        <v>25275</v>
      </c>
    </row>
    <row r="4127" spans="1:12" s="23" customFormat="1" x14ac:dyDescent="0.2">
      <c r="A4127" s="7" t="s">
        <v>4456</v>
      </c>
      <c r="B4127" s="27">
        <v>44496</v>
      </c>
      <c r="C4127" s="9" t="s">
        <v>5</v>
      </c>
      <c r="D4127" s="9">
        <v>1</v>
      </c>
      <c r="E4127" s="9" t="s">
        <v>4896</v>
      </c>
      <c r="F4127" s="20" t="s">
        <v>4908</v>
      </c>
      <c r="G4127" t="s">
        <v>4904</v>
      </c>
      <c r="H4127" t="str">
        <f>VLOOKUP(E4127,suppliers!$A$2:$B$18,2,)</f>
        <v>OTHER</v>
      </c>
      <c r="I4127" t="str">
        <f>VLOOKUP(C4127,Table_items[],2,FALSE)</f>
        <v>Ozen 10 MG Blister</v>
      </c>
      <c r="J4127" t="str">
        <f>VLOOKUP(C4127,Table_items[],3,FALSE)</f>
        <v>Obat Alergi</v>
      </c>
      <c r="K4127" s="23">
        <f>VLOOKUP(C4127,Table_items[],4,FALSE)</f>
        <v>18611</v>
      </c>
      <c r="L4127" s="23">
        <f>VLOOKUP(C4127,Table_items[],5,FALSE)</f>
        <v>18816</v>
      </c>
    </row>
    <row r="4128" spans="1:12" s="23" customFormat="1" x14ac:dyDescent="0.2">
      <c r="A4128" s="11" t="s">
        <v>4457</v>
      </c>
      <c r="B4128" s="28">
        <v>44497</v>
      </c>
      <c r="C4128" s="13" t="s">
        <v>29</v>
      </c>
      <c r="D4128" s="13">
        <v>15</v>
      </c>
      <c r="E4128" s="9" t="s">
        <v>4896</v>
      </c>
      <c r="F4128" s="20" t="s">
        <v>4908</v>
      </c>
      <c r="G4128" t="s">
        <v>4904</v>
      </c>
      <c r="H4128" t="str">
        <f>VLOOKUP(E4128,suppliers!$A$2:$B$18,2,)</f>
        <v>OTHER</v>
      </c>
      <c r="I4128" t="str">
        <f>VLOOKUP(C4128,Table_items[],2,FALSE)</f>
        <v>Trolip 100 MG 10 KPS</v>
      </c>
      <c r="J4128" t="str">
        <f>VLOOKUP(C4128,Table_items[],3,FALSE)</f>
        <v>Obat Kolesterol</v>
      </c>
      <c r="K4128" s="23">
        <f>VLOOKUP(C4128,Table_items[],4,FALSE)</f>
        <v>56300</v>
      </c>
      <c r="L4128" s="23">
        <f>VLOOKUP(C4128,Table_items[],5,FALSE)</f>
        <v>56694</v>
      </c>
    </row>
    <row r="4129" spans="1:12" s="23" customFormat="1" x14ac:dyDescent="0.2">
      <c r="A4129" s="7" t="s">
        <v>4458</v>
      </c>
      <c r="B4129" s="27">
        <v>44497</v>
      </c>
      <c r="C4129" s="9" t="s">
        <v>9</v>
      </c>
      <c r="D4129" s="9">
        <v>10</v>
      </c>
      <c r="E4129" s="9" t="s">
        <v>4896</v>
      </c>
      <c r="F4129" s="20" t="s">
        <v>4908</v>
      </c>
      <c r="G4129" t="s">
        <v>4904</v>
      </c>
      <c r="H4129" t="str">
        <f>VLOOKUP(E4129,suppliers!$A$2:$B$18,2,)</f>
        <v>OTHER</v>
      </c>
      <c r="I4129" t="str">
        <f>VLOOKUP(C4129,Table_items[],2,FALSE)</f>
        <v>Bedak Heroxyn 150 gr</v>
      </c>
      <c r="J4129" t="str">
        <f>VLOOKUP(C4129,Table_items[],3,FALSE)</f>
        <v>Obat Alergi</v>
      </c>
      <c r="K4129" s="23">
        <f>VLOOKUP(C4129,Table_items[],4,FALSE)</f>
        <v>16950</v>
      </c>
      <c r="L4129" s="23">
        <f>VLOOKUP(C4129,Table_items[],5,FALSE)</f>
        <v>17170</v>
      </c>
    </row>
    <row r="4130" spans="1:12" s="23" customFormat="1" x14ac:dyDescent="0.2">
      <c r="A4130" s="11" t="s">
        <v>4459</v>
      </c>
      <c r="B4130" s="28">
        <v>44497</v>
      </c>
      <c r="C4130" s="13" t="s">
        <v>24</v>
      </c>
      <c r="D4130" s="13">
        <v>5</v>
      </c>
      <c r="E4130" s="9" t="s">
        <v>4896</v>
      </c>
      <c r="F4130" s="20" t="s">
        <v>4908</v>
      </c>
      <c r="G4130" t="s">
        <v>4904</v>
      </c>
      <c r="H4130" t="str">
        <f>VLOOKUP(E4130,suppliers!$A$2:$B$18,2,)</f>
        <v>OTHER</v>
      </c>
      <c r="I4130" t="str">
        <f>VLOOKUP(C4130,Table_items[],2,FALSE)</f>
        <v>Irbesartan</v>
      </c>
      <c r="J4130" t="str">
        <f>VLOOKUP(C4130,Table_items[],3,FALSE)</f>
        <v>Obat Hipertensi</v>
      </c>
      <c r="K4130" s="23">
        <f>VLOOKUP(C4130,Table_items[],4,FALSE)</f>
        <v>108794</v>
      </c>
      <c r="L4130" s="23">
        <f>VLOOKUP(C4130,Table_items[],5,FALSE)</f>
        <v>109447</v>
      </c>
    </row>
    <row r="4131" spans="1:12" s="23" customFormat="1" x14ac:dyDescent="0.2">
      <c r="A4131" s="7" t="s">
        <v>4460</v>
      </c>
      <c r="B4131" s="27">
        <v>44497</v>
      </c>
      <c r="C4131" s="9" t="s">
        <v>40</v>
      </c>
      <c r="D4131" s="9">
        <v>94</v>
      </c>
      <c r="E4131" s="9" t="s">
        <v>4896</v>
      </c>
      <c r="F4131" s="20" t="s">
        <v>4908</v>
      </c>
      <c r="G4131" t="s">
        <v>4904</v>
      </c>
      <c r="H4131" t="str">
        <f>VLOOKUP(E4131,suppliers!$A$2:$B$18,2,)</f>
        <v>OTHER</v>
      </c>
      <c r="I4131" t="str">
        <f>VLOOKUP(C4131,Table_items[],2,FALSE)</f>
        <v>Paramex Tablet / Obat</v>
      </c>
      <c r="J4131" t="str">
        <f>VLOOKUP(C4131,Table_items[],3,FALSE)</f>
        <v>Obat Sakit Kepala &amp; Demam</v>
      </c>
      <c r="K4131" s="23">
        <f>VLOOKUP(C4131,Table_items[],4,FALSE)</f>
        <v>2560</v>
      </c>
      <c r="L4131" s="23">
        <f>VLOOKUP(C4131,Table_items[],5,FALSE)</f>
        <v>2586</v>
      </c>
    </row>
    <row r="4132" spans="1:12" s="23" customFormat="1" x14ac:dyDescent="0.2">
      <c r="A4132" s="11" t="s">
        <v>4461</v>
      </c>
      <c r="B4132" s="28">
        <v>44497</v>
      </c>
      <c r="C4132" s="13" t="s">
        <v>14</v>
      </c>
      <c r="D4132" s="13">
        <v>35</v>
      </c>
      <c r="E4132" s="9" t="s">
        <v>4896</v>
      </c>
      <c r="F4132" s="20" t="s">
        <v>4908</v>
      </c>
      <c r="G4132" t="s">
        <v>4904</v>
      </c>
      <c r="H4132" t="str">
        <f>VLOOKUP(E4132,suppliers!$A$2:$B$18,2,)</f>
        <v>OTHER</v>
      </c>
      <c r="I4132" t="str">
        <f>VLOOKUP(C4132,Table_items[],2,FALSE)</f>
        <v>Lo Han Kuo Infusion 12</v>
      </c>
      <c r="J4132" t="str">
        <f>VLOOKUP(C4132,Table_items[],3,FALSE)</f>
        <v>Obat Batuk &amp; Pilek</v>
      </c>
      <c r="K4132" s="23">
        <f>VLOOKUP(C4132,Table_items[],4,FALSE)</f>
        <v>23869</v>
      </c>
      <c r="L4132" s="23">
        <f>VLOOKUP(C4132,Table_items[],5,FALSE)</f>
        <v>24179</v>
      </c>
    </row>
    <row r="4133" spans="1:12" s="23" customFormat="1" x14ac:dyDescent="0.2">
      <c r="A4133" s="7" t="s">
        <v>4462</v>
      </c>
      <c r="B4133" s="27">
        <v>44497</v>
      </c>
      <c r="C4133" s="9" t="s">
        <v>34</v>
      </c>
      <c r="D4133" s="9">
        <v>2</v>
      </c>
      <c r="E4133" s="9" t="s">
        <v>4896</v>
      </c>
      <c r="F4133" s="20" t="s">
        <v>4908</v>
      </c>
      <c r="G4133" t="s">
        <v>4904</v>
      </c>
      <c r="H4133" t="str">
        <f>VLOOKUP(E4133,suppliers!$A$2:$B$18,2,)</f>
        <v>OTHER</v>
      </c>
      <c r="I4133" t="str">
        <f>VLOOKUP(C4133,Table_items[],2,FALSE)</f>
        <v>Panadol Anak Tablet 1 Strip</v>
      </c>
      <c r="J4133" t="str">
        <f>VLOOKUP(C4133,Table_items[],3,FALSE)</f>
        <v>Obat Sakit Kepala &amp; Demam</v>
      </c>
      <c r="K4133" s="23">
        <f>VLOOKUP(C4133,Table_items[],4,FALSE)</f>
        <v>25000</v>
      </c>
      <c r="L4133" s="23">
        <f>VLOOKUP(C4133,Table_items[],5,FALSE)</f>
        <v>25450</v>
      </c>
    </row>
    <row r="4134" spans="1:12" s="23" customFormat="1" x14ac:dyDescent="0.2">
      <c r="A4134" s="11" t="s">
        <v>4463</v>
      </c>
      <c r="B4134" s="28">
        <v>44498</v>
      </c>
      <c r="C4134" s="13" t="s">
        <v>12</v>
      </c>
      <c r="D4134" s="13">
        <v>41</v>
      </c>
      <c r="E4134" s="9" t="s">
        <v>4896</v>
      </c>
      <c r="F4134" s="20" t="s">
        <v>4908</v>
      </c>
      <c r="G4134" t="s">
        <v>4904</v>
      </c>
      <c r="H4134" t="str">
        <f>VLOOKUP(E4134,suppliers!$A$2:$B$18,2,)</f>
        <v>OTHER</v>
      </c>
      <c r="I4134" t="str">
        <f>VLOOKUP(C4134,Table_items[],2,FALSE)</f>
        <v>Decolsen 1 Strip 4 Tablet</v>
      </c>
      <c r="J4134" t="str">
        <f>VLOOKUP(C4134,Table_items[],3,FALSE)</f>
        <v>Obat Batuk &amp; Pilek</v>
      </c>
      <c r="K4134" s="23">
        <f>VLOOKUP(C4134,Table_items[],4,FALSE)</f>
        <v>2886</v>
      </c>
      <c r="L4134" s="23">
        <f>VLOOKUP(C4134,Table_items[],5,FALSE)</f>
        <v>2915</v>
      </c>
    </row>
    <row r="4135" spans="1:12" s="23" customFormat="1" x14ac:dyDescent="0.2">
      <c r="A4135" s="7" t="s">
        <v>4464</v>
      </c>
      <c r="B4135" s="27">
        <v>44498</v>
      </c>
      <c r="C4135" s="9" t="s">
        <v>37</v>
      </c>
      <c r="D4135" s="9">
        <v>20</v>
      </c>
      <c r="E4135" s="9" t="s">
        <v>4896</v>
      </c>
      <c r="F4135" s="20" t="s">
        <v>4908</v>
      </c>
      <c r="G4135" t="s">
        <v>4904</v>
      </c>
      <c r="H4135" t="str">
        <f>VLOOKUP(E4135,suppliers!$A$2:$B$18,2,)</f>
        <v>OTHER</v>
      </c>
      <c r="I4135" t="str">
        <f>VLOOKUP(C4135,Table_items[],2,FALSE)</f>
        <v>Bodrex Extra</v>
      </c>
      <c r="J4135" t="str">
        <f>VLOOKUP(C4135,Table_items[],3,FALSE)</f>
        <v>Obat Sakit Kepala &amp; Demam</v>
      </c>
      <c r="K4135" s="23">
        <f>VLOOKUP(C4135,Table_items[],4,FALSE)</f>
        <v>50788</v>
      </c>
      <c r="L4135" s="23">
        <f>VLOOKUP(C4135,Table_items[],5,FALSE)</f>
        <v>51753</v>
      </c>
    </row>
    <row r="4136" spans="1:12" s="23" customFormat="1" x14ac:dyDescent="0.2">
      <c r="A4136" s="11" t="s">
        <v>4465</v>
      </c>
      <c r="B4136" s="28">
        <v>44498</v>
      </c>
      <c r="C4136" s="13" t="s">
        <v>41</v>
      </c>
      <c r="D4136" s="13">
        <v>46</v>
      </c>
      <c r="E4136" s="9" t="s">
        <v>4896</v>
      </c>
      <c r="F4136" s="20" t="s">
        <v>4908</v>
      </c>
      <c r="G4136" t="s">
        <v>4904</v>
      </c>
      <c r="H4136" t="str">
        <f>VLOOKUP(E4136,suppliers!$A$2:$B$18,2,)</f>
        <v>OTHER</v>
      </c>
      <c r="I4136" t="str">
        <f>VLOOKUP(C4136,Table_items[],2,FALSE)</f>
        <v>Otilon Ear Drops 8 mL</v>
      </c>
      <c r="J4136" t="str">
        <f>VLOOKUP(C4136,Table_items[],3,FALSE)</f>
        <v>Obat Telinga</v>
      </c>
      <c r="K4136" s="23">
        <f>VLOOKUP(C4136,Table_items[],4,FALSE)</f>
        <v>55000</v>
      </c>
      <c r="L4136" s="23">
        <f>VLOOKUP(C4136,Table_items[],5,FALSE)</f>
        <v>55935</v>
      </c>
    </row>
    <row r="4137" spans="1:12" s="23" customFormat="1" x14ac:dyDescent="0.2">
      <c r="A4137" s="7" t="s">
        <v>4466</v>
      </c>
      <c r="B4137" s="27">
        <v>44498</v>
      </c>
      <c r="C4137" s="9" t="s">
        <v>36</v>
      </c>
      <c r="D4137" s="9">
        <v>141</v>
      </c>
      <c r="E4137" s="9" t="s">
        <v>4896</v>
      </c>
      <c r="F4137" s="20" t="s">
        <v>4908</v>
      </c>
      <c r="G4137" t="s">
        <v>4904</v>
      </c>
      <c r="H4137" t="str">
        <f>VLOOKUP(E4137,suppliers!$A$2:$B$18,2,)</f>
        <v>OTHER</v>
      </c>
      <c r="I4137" t="str">
        <f>VLOOKUP(C4137,Table_items[],2,FALSE)</f>
        <v>Sanmol Paracetamol</v>
      </c>
      <c r="J4137" t="str">
        <f>VLOOKUP(C4137,Table_items[],3,FALSE)</f>
        <v>Obat Sakit Kepala &amp; Demam</v>
      </c>
      <c r="K4137" s="23">
        <f>VLOOKUP(C4137,Table_items[],4,FALSE)</f>
        <v>16100</v>
      </c>
      <c r="L4137" s="23">
        <f>VLOOKUP(C4137,Table_items[],5,FALSE)</f>
        <v>16261</v>
      </c>
    </row>
    <row r="4138" spans="1:12" s="23" customFormat="1" x14ac:dyDescent="0.2">
      <c r="A4138" s="11" t="s">
        <v>4467</v>
      </c>
      <c r="B4138" s="28">
        <v>44498</v>
      </c>
      <c r="C4138" s="13" t="s">
        <v>11</v>
      </c>
      <c r="D4138" s="13">
        <v>64</v>
      </c>
      <c r="E4138" s="9" t="s">
        <v>4896</v>
      </c>
      <c r="F4138" s="20" t="s">
        <v>4908</v>
      </c>
      <c r="G4138" t="s">
        <v>4904</v>
      </c>
      <c r="H4138" t="str">
        <f>VLOOKUP(E4138,suppliers!$A$2:$B$18,2,)</f>
        <v>OTHER</v>
      </c>
      <c r="I4138" t="str">
        <f>VLOOKUP(C4138,Table_items[],2,FALSE)</f>
        <v>Neozep Forte 1 Strip 4 Tablet</v>
      </c>
      <c r="J4138" t="str">
        <f>VLOOKUP(C4138,Table_items[],3,FALSE)</f>
        <v>Obat Batuk &amp; Pilek</v>
      </c>
      <c r="K4138" s="23">
        <f>VLOOKUP(C4138,Table_items[],4,FALSE)</f>
        <v>2324</v>
      </c>
      <c r="L4138" s="23">
        <f>VLOOKUP(C4138,Table_items[],5,FALSE)</f>
        <v>2338</v>
      </c>
    </row>
    <row r="4139" spans="1:12" s="23" customFormat="1" x14ac:dyDescent="0.2">
      <c r="A4139" s="7" t="s">
        <v>4468</v>
      </c>
      <c r="B4139" s="27">
        <v>44498</v>
      </c>
      <c r="C4139" s="9" t="s">
        <v>25</v>
      </c>
      <c r="D4139" s="9">
        <v>3</v>
      </c>
      <c r="E4139" s="9" t="s">
        <v>4896</v>
      </c>
      <c r="F4139" s="20" t="s">
        <v>4908</v>
      </c>
      <c r="G4139" t="s">
        <v>4904</v>
      </c>
      <c r="H4139" t="str">
        <f>VLOOKUP(E4139,suppliers!$A$2:$B$18,2,)</f>
        <v>OTHER</v>
      </c>
      <c r="I4139" t="str">
        <f>VLOOKUP(C4139,Table_items[],2,FALSE)</f>
        <v>Irvell 150MG Box 20 Tablet</v>
      </c>
      <c r="J4139" t="str">
        <f>VLOOKUP(C4139,Table_items[],3,FALSE)</f>
        <v>Obat Hipertensi</v>
      </c>
      <c r="K4139" s="23">
        <f>VLOOKUP(C4139,Table_items[],4,FALSE)</f>
        <v>143991</v>
      </c>
      <c r="L4139" s="23">
        <f>VLOOKUP(C4139,Table_items[],5,FALSE)</f>
        <v>146871</v>
      </c>
    </row>
    <row r="4140" spans="1:12" s="23" customFormat="1" x14ac:dyDescent="0.2">
      <c r="A4140" s="11" t="s">
        <v>4469</v>
      </c>
      <c r="B4140" s="28">
        <v>44498</v>
      </c>
      <c r="C4140" s="13" t="s">
        <v>18</v>
      </c>
      <c r="D4140" s="13">
        <v>56</v>
      </c>
      <c r="E4140" s="9" t="s">
        <v>4896</v>
      </c>
      <c r="F4140" s="20" t="s">
        <v>4908</v>
      </c>
      <c r="G4140" t="s">
        <v>4904</v>
      </c>
      <c r="H4140" t="str">
        <f>VLOOKUP(E4140,suppliers!$A$2:$B$18,2,)</f>
        <v>OTHER</v>
      </c>
      <c r="I4140" t="str">
        <f>VLOOKUP(C4140,Table_items[],2,FALSE)</f>
        <v>Konidin 4 Tablet</v>
      </c>
      <c r="J4140" t="str">
        <f>VLOOKUP(C4140,Table_items[],3,FALSE)</f>
        <v>Obat Batuk &amp; Pilek</v>
      </c>
      <c r="K4140" s="23">
        <f>VLOOKUP(C4140,Table_items[],4,FALSE)</f>
        <v>2460</v>
      </c>
      <c r="L4140" s="23">
        <f>VLOOKUP(C4140,Table_items[],5,FALSE)</f>
        <v>2490</v>
      </c>
    </row>
    <row r="4141" spans="1:12" s="23" customFormat="1" x14ac:dyDescent="0.2">
      <c r="A4141" s="7" t="s">
        <v>4470</v>
      </c>
      <c r="B4141" s="27">
        <v>44499</v>
      </c>
      <c r="C4141" s="9" t="s">
        <v>12</v>
      </c>
      <c r="D4141" s="9">
        <v>83</v>
      </c>
      <c r="E4141" s="9" t="s">
        <v>4896</v>
      </c>
      <c r="F4141" s="20" t="s">
        <v>4908</v>
      </c>
      <c r="G4141" t="s">
        <v>4904</v>
      </c>
      <c r="H4141" t="str">
        <f>VLOOKUP(E4141,suppliers!$A$2:$B$18,2,)</f>
        <v>OTHER</v>
      </c>
      <c r="I4141" t="str">
        <f>VLOOKUP(C4141,Table_items[],2,FALSE)</f>
        <v>Decolsen 1 Strip 4 Tablet</v>
      </c>
      <c r="J4141" t="str">
        <f>VLOOKUP(C4141,Table_items[],3,FALSE)</f>
        <v>Obat Batuk &amp; Pilek</v>
      </c>
      <c r="K4141" s="23">
        <f>VLOOKUP(C4141,Table_items[],4,FALSE)</f>
        <v>2886</v>
      </c>
      <c r="L4141" s="23">
        <f>VLOOKUP(C4141,Table_items[],5,FALSE)</f>
        <v>2915</v>
      </c>
    </row>
    <row r="4142" spans="1:12" s="23" customFormat="1" x14ac:dyDescent="0.2">
      <c r="A4142" s="11" t="s">
        <v>4471</v>
      </c>
      <c r="B4142" s="28">
        <v>44499</v>
      </c>
      <c r="C4142" s="13" t="s">
        <v>37</v>
      </c>
      <c r="D4142" s="13">
        <v>64</v>
      </c>
      <c r="E4142" s="9" t="s">
        <v>4896</v>
      </c>
      <c r="F4142" s="20" t="s">
        <v>4908</v>
      </c>
      <c r="G4142" t="s">
        <v>4904</v>
      </c>
      <c r="H4142" t="str">
        <f>VLOOKUP(E4142,suppliers!$A$2:$B$18,2,)</f>
        <v>OTHER</v>
      </c>
      <c r="I4142" t="str">
        <f>VLOOKUP(C4142,Table_items[],2,FALSE)</f>
        <v>Bodrex Extra</v>
      </c>
      <c r="J4142" t="str">
        <f>VLOOKUP(C4142,Table_items[],3,FALSE)</f>
        <v>Obat Sakit Kepala &amp; Demam</v>
      </c>
      <c r="K4142" s="23">
        <f>VLOOKUP(C4142,Table_items[],4,FALSE)</f>
        <v>50788</v>
      </c>
      <c r="L4142" s="23">
        <f>VLOOKUP(C4142,Table_items[],5,FALSE)</f>
        <v>51753</v>
      </c>
    </row>
    <row r="4143" spans="1:12" s="23" customFormat="1" x14ac:dyDescent="0.2">
      <c r="A4143" s="7" t="s">
        <v>4472</v>
      </c>
      <c r="B4143" s="27">
        <v>44499</v>
      </c>
      <c r="C4143" s="9" t="s">
        <v>37</v>
      </c>
      <c r="D4143" s="9">
        <v>5</v>
      </c>
      <c r="E4143" s="9" t="s">
        <v>4896</v>
      </c>
      <c r="F4143" s="20" t="s">
        <v>4908</v>
      </c>
      <c r="G4143" t="s">
        <v>4904</v>
      </c>
      <c r="H4143" t="str">
        <f>VLOOKUP(E4143,suppliers!$A$2:$B$18,2,)</f>
        <v>OTHER</v>
      </c>
      <c r="I4143" t="str">
        <f>VLOOKUP(C4143,Table_items[],2,FALSE)</f>
        <v>Bodrex Extra</v>
      </c>
      <c r="J4143" t="str">
        <f>VLOOKUP(C4143,Table_items[],3,FALSE)</f>
        <v>Obat Sakit Kepala &amp; Demam</v>
      </c>
      <c r="K4143" s="23">
        <f>VLOOKUP(C4143,Table_items[],4,FALSE)</f>
        <v>50788</v>
      </c>
      <c r="L4143" s="23">
        <f>VLOOKUP(C4143,Table_items[],5,FALSE)</f>
        <v>51753</v>
      </c>
    </row>
    <row r="4144" spans="1:12" s="23" customFormat="1" x14ac:dyDescent="0.2">
      <c r="A4144" s="11" t="s">
        <v>4473</v>
      </c>
      <c r="B4144" s="28">
        <v>44499</v>
      </c>
      <c r="C4144" s="13" t="s">
        <v>38</v>
      </c>
      <c r="D4144" s="13">
        <v>3</v>
      </c>
      <c r="E4144" s="9" t="s">
        <v>4896</v>
      </c>
      <c r="F4144" s="20" t="s">
        <v>4908</v>
      </c>
      <c r="G4144" t="s">
        <v>4904</v>
      </c>
      <c r="H4144" t="str">
        <f>VLOOKUP(E4144,suppliers!$A$2:$B$18,2,)</f>
        <v>OTHER</v>
      </c>
      <c r="I4144" t="str">
        <f>VLOOKUP(C4144,Table_items[],2,FALSE)</f>
        <v>Sanmol 500 MG 4 Tablet</v>
      </c>
      <c r="J4144" t="str">
        <f>VLOOKUP(C4144,Table_items[],3,FALSE)</f>
        <v>Obat Sakit Kepala &amp; Demam</v>
      </c>
      <c r="K4144" s="23">
        <f>VLOOKUP(C4144,Table_items[],4,FALSE)</f>
        <v>1600</v>
      </c>
      <c r="L4144" s="23">
        <f>VLOOKUP(C4144,Table_items[],5,FALSE)</f>
        <v>1619</v>
      </c>
    </row>
    <row r="4145" spans="1:12" s="23" customFormat="1" x14ac:dyDescent="0.2">
      <c r="A4145" s="7" t="s">
        <v>4474</v>
      </c>
      <c r="B4145" s="27">
        <v>44499</v>
      </c>
      <c r="C4145" s="9" t="s">
        <v>22</v>
      </c>
      <c r="D4145" s="9">
        <v>38</v>
      </c>
      <c r="E4145" s="9" t="s">
        <v>4896</v>
      </c>
      <c r="F4145" s="20" t="s">
        <v>4908</v>
      </c>
      <c r="G4145" t="s">
        <v>4904</v>
      </c>
      <c r="H4145" t="str">
        <f>VLOOKUP(E4145,suppliers!$A$2:$B$18,2,)</f>
        <v>OTHER</v>
      </c>
      <c r="I4145" t="str">
        <f>VLOOKUP(C4145,Table_items[],2,FALSE)</f>
        <v>Candesartan Ogb Dexa</v>
      </c>
      <c r="J4145" t="str">
        <f>VLOOKUP(C4145,Table_items[],3,FALSE)</f>
        <v>Obat Hipertensi</v>
      </c>
      <c r="K4145" s="23">
        <f>VLOOKUP(C4145,Table_items[],4,FALSE)</f>
        <v>5000</v>
      </c>
      <c r="L4145" s="23">
        <f>VLOOKUP(C4145,Table_items[],5,FALSE)</f>
        <v>5095</v>
      </c>
    </row>
    <row r="4146" spans="1:12" s="23" customFormat="1" x14ac:dyDescent="0.2">
      <c r="A4146" s="11" t="s">
        <v>4475</v>
      </c>
      <c r="B4146" s="28">
        <v>44499</v>
      </c>
      <c r="C4146" s="13" t="s">
        <v>16</v>
      </c>
      <c r="D4146" s="13">
        <v>6</v>
      </c>
      <c r="E4146" s="9" t="s">
        <v>4896</v>
      </c>
      <c r="F4146" s="20" t="s">
        <v>4908</v>
      </c>
      <c r="G4146" t="s">
        <v>4904</v>
      </c>
      <c r="H4146" t="str">
        <f>VLOOKUP(E4146,suppliers!$A$2:$B$18,2,)</f>
        <v>OTHER</v>
      </c>
      <c r="I4146" t="str">
        <f>VLOOKUP(C4146,Table_items[],2,FALSE)</f>
        <v>Ultraflu Box Isi 25 Strip</v>
      </c>
      <c r="J4146" t="str">
        <f>VLOOKUP(C4146,Table_items[],3,FALSE)</f>
        <v>Obat Batuk &amp; Pilek</v>
      </c>
      <c r="K4146" s="23">
        <f>VLOOKUP(C4146,Table_items[],4,FALSE)</f>
        <v>72500</v>
      </c>
      <c r="L4146" s="23">
        <f>VLOOKUP(C4146,Table_items[],5,FALSE)</f>
        <v>73805</v>
      </c>
    </row>
    <row r="4147" spans="1:12" s="23" customFormat="1" x14ac:dyDescent="0.2">
      <c r="A4147" s="7" t="s">
        <v>4476</v>
      </c>
      <c r="B4147" s="27">
        <v>44499</v>
      </c>
      <c r="C4147" s="9" t="s">
        <v>30</v>
      </c>
      <c r="D4147" s="9">
        <v>5</v>
      </c>
      <c r="E4147" s="9" t="s">
        <v>4896</v>
      </c>
      <c r="F4147" s="20" t="s">
        <v>4908</v>
      </c>
      <c r="G4147" t="s">
        <v>4904</v>
      </c>
      <c r="H4147" t="str">
        <f>VLOOKUP(E4147,suppliers!$A$2:$B$18,2,)</f>
        <v>OTHER</v>
      </c>
      <c r="I4147" t="str">
        <f>VLOOKUP(C4147,Table_items[],2,FALSE)</f>
        <v>Koolfever</v>
      </c>
      <c r="J4147" t="str">
        <f>VLOOKUP(C4147,Table_items[],3,FALSE)</f>
        <v>Obat Sakit Kepala &amp; Demam</v>
      </c>
      <c r="K4147" s="23">
        <f>VLOOKUP(C4147,Table_items[],4,FALSE)</f>
        <v>7500</v>
      </c>
      <c r="L4147" s="23">
        <f>VLOOKUP(C4147,Table_items[],5,FALSE)</f>
        <v>7620</v>
      </c>
    </row>
    <row r="4148" spans="1:12" s="23" customFormat="1" x14ac:dyDescent="0.2">
      <c r="A4148" s="11" t="s">
        <v>4477</v>
      </c>
      <c r="B4148" s="28">
        <v>44499</v>
      </c>
      <c r="C4148" s="13" t="s">
        <v>20</v>
      </c>
      <c r="D4148" s="13">
        <v>10</v>
      </c>
      <c r="E4148" s="9" t="s">
        <v>4896</v>
      </c>
      <c r="F4148" s="20" t="s">
        <v>4908</v>
      </c>
      <c r="G4148" t="s">
        <v>4904</v>
      </c>
      <c r="H4148" t="str">
        <f>VLOOKUP(E4148,suppliers!$A$2:$B$18,2,)</f>
        <v>OTHER</v>
      </c>
      <c r="I4148" t="str">
        <f>VLOOKUP(C4148,Table_items[],2,FALSE)</f>
        <v>Carditens</v>
      </c>
      <c r="J4148" t="str">
        <f>VLOOKUP(C4148,Table_items[],3,FALSE)</f>
        <v>Obat Hipertensi</v>
      </c>
      <c r="K4148" s="23">
        <f>VLOOKUP(C4148,Table_items[],4,FALSE)</f>
        <v>100000</v>
      </c>
      <c r="L4148" s="23">
        <f>VLOOKUP(C4148,Table_items[],5,FALSE)</f>
        <v>100900</v>
      </c>
    </row>
    <row r="4149" spans="1:12" s="23" customFormat="1" x14ac:dyDescent="0.2">
      <c r="A4149" s="7" t="s">
        <v>4478</v>
      </c>
      <c r="B4149" s="27">
        <v>44499</v>
      </c>
      <c r="C4149" s="9" t="s">
        <v>14</v>
      </c>
      <c r="D4149" s="9">
        <v>9</v>
      </c>
      <c r="E4149" s="9" t="s">
        <v>4896</v>
      </c>
      <c r="F4149" s="20" t="s">
        <v>4908</v>
      </c>
      <c r="G4149" t="s">
        <v>4904</v>
      </c>
      <c r="H4149" t="str">
        <f>VLOOKUP(E4149,suppliers!$A$2:$B$18,2,)</f>
        <v>OTHER</v>
      </c>
      <c r="I4149" t="str">
        <f>VLOOKUP(C4149,Table_items[],2,FALSE)</f>
        <v>Lo Han Kuo Infusion 12</v>
      </c>
      <c r="J4149" t="str">
        <f>VLOOKUP(C4149,Table_items[],3,FALSE)</f>
        <v>Obat Batuk &amp; Pilek</v>
      </c>
      <c r="K4149" s="23">
        <f>VLOOKUP(C4149,Table_items[],4,FALSE)</f>
        <v>23869</v>
      </c>
      <c r="L4149" s="23">
        <f>VLOOKUP(C4149,Table_items[],5,FALSE)</f>
        <v>24179</v>
      </c>
    </row>
    <row r="4150" spans="1:12" s="23" customFormat="1" x14ac:dyDescent="0.2">
      <c r="A4150" s="11" t="s">
        <v>4479</v>
      </c>
      <c r="B4150" s="28">
        <v>44499</v>
      </c>
      <c r="C4150" s="13" t="s">
        <v>34</v>
      </c>
      <c r="D4150" s="13">
        <v>22</v>
      </c>
      <c r="E4150" s="9" t="s">
        <v>4896</v>
      </c>
      <c r="F4150" s="20" t="s">
        <v>4908</v>
      </c>
      <c r="G4150" t="s">
        <v>4904</v>
      </c>
      <c r="H4150" t="str">
        <f>VLOOKUP(E4150,suppliers!$A$2:$B$18,2,)</f>
        <v>OTHER</v>
      </c>
      <c r="I4150" t="str">
        <f>VLOOKUP(C4150,Table_items[],2,FALSE)</f>
        <v>Panadol Anak Tablet 1 Strip</v>
      </c>
      <c r="J4150" t="str">
        <f>VLOOKUP(C4150,Table_items[],3,FALSE)</f>
        <v>Obat Sakit Kepala &amp; Demam</v>
      </c>
      <c r="K4150" s="23">
        <f>VLOOKUP(C4150,Table_items[],4,FALSE)</f>
        <v>25000</v>
      </c>
      <c r="L4150" s="23">
        <f>VLOOKUP(C4150,Table_items[],5,FALSE)</f>
        <v>25450</v>
      </c>
    </row>
    <row r="4151" spans="1:12" s="23" customFormat="1" x14ac:dyDescent="0.2">
      <c r="A4151" s="7" t="s">
        <v>4480</v>
      </c>
      <c r="B4151" s="27">
        <v>44500</v>
      </c>
      <c r="C4151" s="9" t="s">
        <v>12</v>
      </c>
      <c r="D4151" s="9">
        <v>97</v>
      </c>
      <c r="E4151" s="9" t="s">
        <v>4896</v>
      </c>
      <c r="F4151" s="20" t="s">
        <v>4908</v>
      </c>
      <c r="G4151" t="s">
        <v>4904</v>
      </c>
      <c r="H4151" t="str">
        <f>VLOOKUP(E4151,suppliers!$A$2:$B$18,2,)</f>
        <v>OTHER</v>
      </c>
      <c r="I4151" t="str">
        <f>VLOOKUP(C4151,Table_items[],2,FALSE)</f>
        <v>Decolsen 1 Strip 4 Tablet</v>
      </c>
      <c r="J4151" t="str">
        <f>VLOOKUP(C4151,Table_items[],3,FALSE)</f>
        <v>Obat Batuk &amp; Pilek</v>
      </c>
      <c r="K4151" s="23">
        <f>VLOOKUP(C4151,Table_items[],4,FALSE)</f>
        <v>2886</v>
      </c>
      <c r="L4151" s="23">
        <f>VLOOKUP(C4151,Table_items[],5,FALSE)</f>
        <v>2915</v>
      </c>
    </row>
    <row r="4152" spans="1:12" s="23" customFormat="1" x14ac:dyDescent="0.2">
      <c r="A4152" s="11" t="s">
        <v>4481</v>
      </c>
      <c r="B4152" s="28">
        <v>44500</v>
      </c>
      <c r="C4152" s="13" t="s">
        <v>24</v>
      </c>
      <c r="D4152" s="13">
        <v>21</v>
      </c>
      <c r="E4152" s="9" t="s">
        <v>4896</v>
      </c>
      <c r="F4152" s="20" t="s">
        <v>4908</v>
      </c>
      <c r="G4152" t="s">
        <v>4904</v>
      </c>
      <c r="H4152" t="str">
        <f>VLOOKUP(E4152,suppliers!$A$2:$B$18,2,)</f>
        <v>OTHER</v>
      </c>
      <c r="I4152" t="str">
        <f>VLOOKUP(C4152,Table_items[],2,FALSE)</f>
        <v>Irbesartan</v>
      </c>
      <c r="J4152" t="str">
        <f>VLOOKUP(C4152,Table_items[],3,FALSE)</f>
        <v>Obat Hipertensi</v>
      </c>
      <c r="K4152" s="23">
        <f>VLOOKUP(C4152,Table_items[],4,FALSE)</f>
        <v>108794</v>
      </c>
      <c r="L4152" s="23">
        <f>VLOOKUP(C4152,Table_items[],5,FALSE)</f>
        <v>109447</v>
      </c>
    </row>
    <row r="4153" spans="1:12" s="23" customFormat="1" x14ac:dyDescent="0.2">
      <c r="A4153" s="7" t="s">
        <v>4482</v>
      </c>
      <c r="B4153" s="27">
        <v>44500</v>
      </c>
      <c r="C4153" s="9" t="s">
        <v>38</v>
      </c>
      <c r="D4153" s="9">
        <v>33</v>
      </c>
      <c r="E4153" s="9" t="s">
        <v>4896</v>
      </c>
      <c r="F4153" s="20" t="s">
        <v>4908</v>
      </c>
      <c r="G4153" t="s">
        <v>4904</v>
      </c>
      <c r="H4153" t="str">
        <f>VLOOKUP(E4153,suppliers!$A$2:$B$18,2,)</f>
        <v>OTHER</v>
      </c>
      <c r="I4153" t="str">
        <f>VLOOKUP(C4153,Table_items[],2,FALSE)</f>
        <v>Sanmol 500 MG 4 Tablet</v>
      </c>
      <c r="J4153" t="str">
        <f>VLOOKUP(C4153,Table_items[],3,FALSE)</f>
        <v>Obat Sakit Kepala &amp; Demam</v>
      </c>
      <c r="K4153" s="23">
        <f>VLOOKUP(C4153,Table_items[],4,FALSE)</f>
        <v>1600</v>
      </c>
      <c r="L4153" s="23">
        <f>VLOOKUP(C4153,Table_items[],5,FALSE)</f>
        <v>1619</v>
      </c>
    </row>
    <row r="4154" spans="1:12" s="23" customFormat="1" x14ac:dyDescent="0.2">
      <c r="A4154" s="11" t="s">
        <v>4483</v>
      </c>
      <c r="B4154" s="28">
        <v>44500</v>
      </c>
      <c r="C4154" s="13" t="s">
        <v>20</v>
      </c>
      <c r="D4154" s="13">
        <v>13</v>
      </c>
      <c r="E4154" s="9" t="s">
        <v>4896</v>
      </c>
      <c r="F4154" s="20" t="s">
        <v>4908</v>
      </c>
      <c r="G4154" t="s">
        <v>4904</v>
      </c>
      <c r="H4154" t="str">
        <f>VLOOKUP(E4154,suppliers!$A$2:$B$18,2,)</f>
        <v>OTHER</v>
      </c>
      <c r="I4154" t="str">
        <f>VLOOKUP(C4154,Table_items[],2,FALSE)</f>
        <v>Carditens</v>
      </c>
      <c r="J4154" t="str">
        <f>VLOOKUP(C4154,Table_items[],3,FALSE)</f>
        <v>Obat Hipertensi</v>
      </c>
      <c r="K4154" s="23">
        <f>VLOOKUP(C4154,Table_items[],4,FALSE)</f>
        <v>100000</v>
      </c>
      <c r="L4154" s="23">
        <f>VLOOKUP(C4154,Table_items[],5,FALSE)</f>
        <v>100900</v>
      </c>
    </row>
    <row r="4155" spans="1:12" x14ac:dyDescent="0.2">
      <c r="A4155" s="7" t="s">
        <v>4484</v>
      </c>
      <c r="B4155" s="27">
        <v>44500</v>
      </c>
      <c r="C4155" s="9" t="s">
        <v>17</v>
      </c>
      <c r="D4155" s="9">
        <v>11</v>
      </c>
      <c r="E4155" s="9" t="s">
        <v>4896</v>
      </c>
      <c r="F4155" s="20" t="s">
        <v>4908</v>
      </c>
      <c r="G4155" t="s">
        <v>4904</v>
      </c>
      <c r="H4155" t="str">
        <f>VLOOKUP(E4155,suppliers!$A$2:$B$18,2,)</f>
        <v>OTHER</v>
      </c>
      <c r="I4155" t="str">
        <f>VLOOKUP(C4155,Table_items[],2,FALSE)</f>
        <v>Vicks Inhaler 0.5 mL</v>
      </c>
      <c r="J4155" t="str">
        <f>VLOOKUP(C4155,Table_items[],3,FALSE)</f>
        <v>Obat Batuk &amp; Pilek</v>
      </c>
      <c r="K4155" s="23">
        <f>VLOOKUP(C4155,Table_items[],4,FALSE)</f>
        <v>16155</v>
      </c>
      <c r="L4155" s="23">
        <f>VLOOKUP(C4155,Table_items[],5,FALSE)</f>
        <v>16430</v>
      </c>
    </row>
    <row r="4156" spans="1:12" x14ac:dyDescent="0.2">
      <c r="A4156" s="11" t="s">
        <v>4485</v>
      </c>
      <c r="B4156" s="28">
        <v>44501</v>
      </c>
      <c r="C4156" s="13" t="s">
        <v>12</v>
      </c>
      <c r="D4156" s="13">
        <v>46</v>
      </c>
      <c r="E4156" s="9" t="s">
        <v>4896</v>
      </c>
      <c r="F4156" s="20" t="s">
        <v>4908</v>
      </c>
      <c r="G4156" t="s">
        <v>4904</v>
      </c>
      <c r="H4156" t="str">
        <f>VLOOKUP(E4156,suppliers!$A$2:$B$18,2,)</f>
        <v>OTHER</v>
      </c>
      <c r="I4156" t="str">
        <f>VLOOKUP(C4156,Table_items[],2,FALSE)</f>
        <v>Decolsen 1 Strip 4 Tablet</v>
      </c>
      <c r="J4156" t="str">
        <f>VLOOKUP(C4156,Table_items[],3,FALSE)</f>
        <v>Obat Batuk &amp; Pilek</v>
      </c>
      <c r="K4156" s="23">
        <f>VLOOKUP(C4156,Table_items[],4,FALSE)</f>
        <v>2886</v>
      </c>
      <c r="L4156" s="23">
        <f>VLOOKUP(C4156,Table_items[],5,FALSE)</f>
        <v>2915</v>
      </c>
    </row>
    <row r="4157" spans="1:12" x14ac:dyDescent="0.2">
      <c r="A4157" s="7" t="s">
        <v>4486</v>
      </c>
      <c r="B4157" s="27">
        <v>44501</v>
      </c>
      <c r="C4157" s="9" t="s">
        <v>37</v>
      </c>
      <c r="D4157" s="9">
        <v>42</v>
      </c>
      <c r="E4157" s="9" t="s">
        <v>4896</v>
      </c>
      <c r="F4157" s="20" t="s">
        <v>4908</v>
      </c>
      <c r="G4157" t="s">
        <v>4904</v>
      </c>
      <c r="H4157" t="str">
        <f>VLOOKUP(E4157,suppliers!$A$2:$B$18,2,)</f>
        <v>OTHER</v>
      </c>
      <c r="I4157" t="str">
        <f>VLOOKUP(C4157,Table_items[],2,FALSE)</f>
        <v>Bodrex Extra</v>
      </c>
      <c r="J4157" t="str">
        <f>VLOOKUP(C4157,Table_items[],3,FALSE)</f>
        <v>Obat Sakit Kepala &amp; Demam</v>
      </c>
      <c r="K4157" s="23">
        <f>VLOOKUP(C4157,Table_items[],4,FALSE)</f>
        <v>50788</v>
      </c>
      <c r="L4157" s="23">
        <f>VLOOKUP(C4157,Table_items[],5,FALSE)</f>
        <v>51753</v>
      </c>
    </row>
    <row r="4158" spans="1:12" x14ac:dyDescent="0.2">
      <c r="A4158" s="11" t="s">
        <v>4487</v>
      </c>
      <c r="B4158" s="28">
        <v>44501</v>
      </c>
      <c r="C4158" s="13" t="s">
        <v>22</v>
      </c>
      <c r="D4158" s="13">
        <v>35</v>
      </c>
      <c r="E4158" s="9" t="s">
        <v>4896</v>
      </c>
      <c r="F4158" s="20" t="s">
        <v>4908</v>
      </c>
      <c r="G4158" t="s">
        <v>4904</v>
      </c>
      <c r="H4158" t="str">
        <f>VLOOKUP(E4158,suppliers!$A$2:$B$18,2,)</f>
        <v>OTHER</v>
      </c>
      <c r="I4158" t="str">
        <f>VLOOKUP(C4158,Table_items[],2,FALSE)</f>
        <v>Candesartan Ogb Dexa</v>
      </c>
      <c r="J4158" t="str">
        <f>VLOOKUP(C4158,Table_items[],3,FALSE)</f>
        <v>Obat Hipertensi</v>
      </c>
      <c r="K4158" s="23">
        <f>VLOOKUP(C4158,Table_items[],4,FALSE)</f>
        <v>5000</v>
      </c>
      <c r="L4158" s="23">
        <f>VLOOKUP(C4158,Table_items[],5,FALSE)</f>
        <v>5095</v>
      </c>
    </row>
    <row r="4159" spans="1:12" x14ac:dyDescent="0.2">
      <c r="A4159" s="7" t="s">
        <v>4488</v>
      </c>
      <c r="B4159" s="27">
        <v>44501</v>
      </c>
      <c r="C4159" s="9" t="s">
        <v>28</v>
      </c>
      <c r="D4159" s="9">
        <v>30</v>
      </c>
      <c r="E4159" s="9" t="s">
        <v>4896</v>
      </c>
      <c r="F4159" s="20" t="s">
        <v>4908</v>
      </c>
      <c r="G4159" t="s">
        <v>4904</v>
      </c>
      <c r="H4159" t="str">
        <f>VLOOKUP(E4159,suppliers!$A$2:$B$18,2,)</f>
        <v>OTHER</v>
      </c>
      <c r="I4159" t="str">
        <f>VLOOKUP(C4159,Table_items[],2,FALSE)</f>
        <v>Hyperchol 100 MG 12 KPS</v>
      </c>
      <c r="J4159" t="str">
        <f>VLOOKUP(C4159,Table_items[],3,FALSE)</f>
        <v>Obat Kolesterol</v>
      </c>
      <c r="K4159" s="23">
        <f>VLOOKUP(C4159,Table_items[],4,FALSE)</f>
        <v>42800</v>
      </c>
      <c r="L4159" s="23">
        <f>VLOOKUP(C4159,Table_items[],5,FALSE)</f>
        <v>43442</v>
      </c>
    </row>
    <row r="4160" spans="1:12" x14ac:dyDescent="0.2">
      <c r="A4160" s="11" t="s">
        <v>4493</v>
      </c>
      <c r="B4160" s="28">
        <v>44502</v>
      </c>
      <c r="C4160" s="13" t="s">
        <v>27</v>
      </c>
      <c r="D4160" s="13">
        <v>36</v>
      </c>
      <c r="E4160" s="9" t="s">
        <v>4896</v>
      </c>
      <c r="F4160" s="20" t="s">
        <v>4908</v>
      </c>
      <c r="G4160" t="s">
        <v>4904</v>
      </c>
      <c r="H4160" t="str">
        <f>VLOOKUP(E4160,suppliers!$A$2:$B$18,2,)</f>
        <v>OTHER</v>
      </c>
      <c r="I4160" t="str">
        <f>VLOOKUP(C4160,Table_items[],2,FALSE)</f>
        <v>Simvastatin 10 MG Strip 10</v>
      </c>
      <c r="J4160" t="str">
        <f>VLOOKUP(C4160,Table_items[],3,FALSE)</f>
        <v>Obat Kolesterol</v>
      </c>
      <c r="K4160" s="23">
        <f>VLOOKUP(C4160,Table_items[],4,FALSE)</f>
        <v>6222</v>
      </c>
      <c r="L4160" s="23">
        <f>VLOOKUP(C4160,Table_items[],5,FALSE)</f>
        <v>6253</v>
      </c>
    </row>
    <row r="4161" spans="1:12" x14ac:dyDescent="0.2">
      <c r="A4161" s="7" t="s">
        <v>4494</v>
      </c>
      <c r="B4161" s="27">
        <v>44502</v>
      </c>
      <c r="C4161" s="9" t="s">
        <v>12</v>
      </c>
      <c r="D4161" s="9">
        <v>80</v>
      </c>
      <c r="E4161" s="9" t="s">
        <v>4896</v>
      </c>
      <c r="F4161" s="20" t="s">
        <v>4908</v>
      </c>
      <c r="G4161" t="s">
        <v>4904</v>
      </c>
      <c r="H4161" t="str">
        <f>VLOOKUP(E4161,suppliers!$A$2:$B$18,2,)</f>
        <v>OTHER</v>
      </c>
      <c r="I4161" t="str">
        <f>VLOOKUP(C4161,Table_items[],2,FALSE)</f>
        <v>Decolsen 1 Strip 4 Tablet</v>
      </c>
      <c r="J4161" t="str">
        <f>VLOOKUP(C4161,Table_items[],3,FALSE)</f>
        <v>Obat Batuk &amp; Pilek</v>
      </c>
      <c r="K4161" s="23">
        <f>VLOOKUP(C4161,Table_items[],4,FALSE)</f>
        <v>2886</v>
      </c>
      <c r="L4161" s="23">
        <f>VLOOKUP(C4161,Table_items[],5,FALSE)</f>
        <v>2915</v>
      </c>
    </row>
    <row r="4162" spans="1:12" x14ac:dyDescent="0.2">
      <c r="A4162" s="11" t="s">
        <v>4495</v>
      </c>
      <c r="B4162" s="28">
        <v>44502</v>
      </c>
      <c r="C4162" s="13" t="s">
        <v>9</v>
      </c>
      <c r="D4162" s="13">
        <v>82</v>
      </c>
      <c r="E4162" s="9" t="s">
        <v>4896</v>
      </c>
      <c r="F4162" s="20" t="s">
        <v>4908</v>
      </c>
      <c r="G4162" t="s">
        <v>4904</v>
      </c>
      <c r="H4162" t="str">
        <f>VLOOKUP(E4162,suppliers!$A$2:$B$18,2,)</f>
        <v>OTHER</v>
      </c>
      <c r="I4162" t="str">
        <f>VLOOKUP(C4162,Table_items[],2,FALSE)</f>
        <v>Bedak Heroxyn 150 gr</v>
      </c>
      <c r="J4162" t="str">
        <f>VLOOKUP(C4162,Table_items[],3,FALSE)</f>
        <v>Obat Alergi</v>
      </c>
      <c r="K4162" s="23">
        <f>VLOOKUP(C4162,Table_items[],4,FALSE)</f>
        <v>16950</v>
      </c>
      <c r="L4162" s="23">
        <f>VLOOKUP(C4162,Table_items[],5,FALSE)</f>
        <v>17170</v>
      </c>
    </row>
    <row r="4163" spans="1:12" x14ac:dyDescent="0.2">
      <c r="A4163" s="7" t="s">
        <v>4496</v>
      </c>
      <c r="B4163" s="27">
        <v>44502</v>
      </c>
      <c r="C4163" s="9" t="s">
        <v>9</v>
      </c>
      <c r="D4163" s="9">
        <v>5</v>
      </c>
      <c r="E4163" s="9" t="s">
        <v>4896</v>
      </c>
      <c r="F4163" s="20" t="s">
        <v>4908</v>
      </c>
      <c r="G4163" t="s">
        <v>4904</v>
      </c>
      <c r="H4163" t="str">
        <f>VLOOKUP(E4163,suppliers!$A$2:$B$18,2,)</f>
        <v>OTHER</v>
      </c>
      <c r="I4163" t="str">
        <f>VLOOKUP(C4163,Table_items[],2,FALSE)</f>
        <v>Bedak Heroxyn 150 gr</v>
      </c>
      <c r="J4163" t="str">
        <f>VLOOKUP(C4163,Table_items[],3,FALSE)</f>
        <v>Obat Alergi</v>
      </c>
      <c r="K4163" s="23">
        <f>VLOOKUP(C4163,Table_items[],4,FALSE)</f>
        <v>16950</v>
      </c>
      <c r="L4163" s="23">
        <f>VLOOKUP(C4163,Table_items[],5,FALSE)</f>
        <v>17170</v>
      </c>
    </row>
    <row r="4164" spans="1:12" x14ac:dyDescent="0.2">
      <c r="A4164" s="11" t="s">
        <v>4497</v>
      </c>
      <c r="B4164" s="28">
        <v>44502</v>
      </c>
      <c r="C4164" s="13" t="s">
        <v>38</v>
      </c>
      <c r="D4164" s="13">
        <v>24</v>
      </c>
      <c r="E4164" s="9" t="s">
        <v>4896</v>
      </c>
      <c r="F4164" s="20" t="s">
        <v>4908</v>
      </c>
      <c r="G4164" t="s">
        <v>4904</v>
      </c>
      <c r="H4164" t="str">
        <f>VLOOKUP(E4164,suppliers!$A$2:$B$18,2,)</f>
        <v>OTHER</v>
      </c>
      <c r="I4164" t="str">
        <f>VLOOKUP(C4164,Table_items[],2,FALSE)</f>
        <v>Sanmol 500 MG 4 Tablet</v>
      </c>
      <c r="J4164" t="str">
        <f>VLOOKUP(C4164,Table_items[],3,FALSE)</f>
        <v>Obat Sakit Kepala &amp; Demam</v>
      </c>
      <c r="K4164" s="23">
        <f>VLOOKUP(C4164,Table_items[],4,FALSE)</f>
        <v>1600</v>
      </c>
      <c r="L4164" s="23">
        <f>VLOOKUP(C4164,Table_items[],5,FALSE)</f>
        <v>1619</v>
      </c>
    </row>
    <row r="4165" spans="1:12" x14ac:dyDescent="0.2">
      <c r="A4165" s="7" t="s">
        <v>4498</v>
      </c>
      <c r="B4165" s="27">
        <v>44502</v>
      </c>
      <c r="C4165" s="9" t="s">
        <v>22</v>
      </c>
      <c r="D4165" s="9">
        <v>19</v>
      </c>
      <c r="E4165" s="9" t="s">
        <v>4896</v>
      </c>
      <c r="F4165" s="20" t="s">
        <v>4908</v>
      </c>
      <c r="G4165" t="s">
        <v>4904</v>
      </c>
      <c r="H4165" t="str">
        <f>VLOOKUP(E4165,suppliers!$A$2:$B$18,2,)</f>
        <v>OTHER</v>
      </c>
      <c r="I4165" t="str">
        <f>VLOOKUP(C4165,Table_items[],2,FALSE)</f>
        <v>Candesartan Ogb Dexa</v>
      </c>
      <c r="J4165" t="str">
        <f>VLOOKUP(C4165,Table_items[],3,FALSE)</f>
        <v>Obat Hipertensi</v>
      </c>
      <c r="K4165" s="23">
        <f>VLOOKUP(C4165,Table_items[],4,FALSE)</f>
        <v>5000</v>
      </c>
      <c r="L4165" s="23">
        <f>VLOOKUP(C4165,Table_items[],5,FALSE)</f>
        <v>5095</v>
      </c>
    </row>
    <row r="4166" spans="1:12" x14ac:dyDescent="0.2">
      <c r="A4166" s="11" t="s">
        <v>4499</v>
      </c>
      <c r="B4166" s="28">
        <v>44502</v>
      </c>
      <c r="C4166" s="13" t="s">
        <v>10</v>
      </c>
      <c r="D4166" s="13">
        <v>12</v>
      </c>
      <c r="E4166" s="9" t="s">
        <v>4896</v>
      </c>
      <c r="F4166" s="20" t="s">
        <v>4908</v>
      </c>
      <c r="G4166" t="s">
        <v>4904</v>
      </c>
      <c r="H4166" t="str">
        <f>VLOOKUP(E4166,suppliers!$A$2:$B$18,2,)</f>
        <v>OTHER</v>
      </c>
      <c r="I4166" t="str">
        <f>VLOOKUP(C4166,Table_items[],2,FALSE)</f>
        <v>Dexteem Box Plus 100 Tablet</v>
      </c>
      <c r="J4166" t="str">
        <f>VLOOKUP(C4166,Table_items[],3,FALSE)</f>
        <v>Obat Alergi</v>
      </c>
      <c r="K4166" s="23">
        <f>VLOOKUP(C4166,Table_items[],4,FALSE)</f>
        <v>25322</v>
      </c>
      <c r="L4166" s="23">
        <f>VLOOKUP(C4166,Table_items[],5,FALSE)</f>
        <v>25449</v>
      </c>
    </row>
    <row r="4167" spans="1:12" x14ac:dyDescent="0.2">
      <c r="A4167" s="7" t="s">
        <v>4500</v>
      </c>
      <c r="B4167" s="27">
        <v>44502</v>
      </c>
      <c r="C4167" s="9" t="s">
        <v>36</v>
      </c>
      <c r="D4167" s="9">
        <v>8</v>
      </c>
      <c r="E4167" s="9" t="s">
        <v>4896</v>
      </c>
      <c r="F4167" s="20" t="s">
        <v>4908</v>
      </c>
      <c r="G4167" t="s">
        <v>4904</v>
      </c>
      <c r="H4167" t="str">
        <f>VLOOKUP(E4167,suppliers!$A$2:$B$18,2,)</f>
        <v>OTHER</v>
      </c>
      <c r="I4167" t="str">
        <f>VLOOKUP(C4167,Table_items[],2,FALSE)</f>
        <v>Sanmol Paracetamol</v>
      </c>
      <c r="J4167" t="str">
        <f>VLOOKUP(C4167,Table_items[],3,FALSE)</f>
        <v>Obat Sakit Kepala &amp; Demam</v>
      </c>
      <c r="K4167" s="23">
        <f>VLOOKUP(C4167,Table_items[],4,FALSE)</f>
        <v>16100</v>
      </c>
      <c r="L4167" s="23">
        <f>VLOOKUP(C4167,Table_items[],5,FALSE)</f>
        <v>16261</v>
      </c>
    </row>
    <row r="4168" spans="1:12" x14ac:dyDescent="0.2">
      <c r="A4168" s="11" t="s">
        <v>4501</v>
      </c>
      <c r="B4168" s="28">
        <v>44502</v>
      </c>
      <c r="C4168" s="13" t="s">
        <v>36</v>
      </c>
      <c r="D4168" s="13">
        <v>11</v>
      </c>
      <c r="E4168" s="9" t="s">
        <v>4896</v>
      </c>
      <c r="F4168" s="20" t="s">
        <v>4908</v>
      </c>
      <c r="G4168" t="s">
        <v>4904</v>
      </c>
      <c r="H4168" t="str">
        <f>VLOOKUP(E4168,suppliers!$A$2:$B$18,2,)</f>
        <v>OTHER</v>
      </c>
      <c r="I4168" t="str">
        <f>VLOOKUP(C4168,Table_items[],2,FALSE)</f>
        <v>Sanmol Paracetamol</v>
      </c>
      <c r="J4168" t="str">
        <f>VLOOKUP(C4168,Table_items[],3,FALSE)</f>
        <v>Obat Sakit Kepala &amp; Demam</v>
      </c>
      <c r="K4168" s="23">
        <f>VLOOKUP(C4168,Table_items[],4,FALSE)</f>
        <v>16100</v>
      </c>
      <c r="L4168" s="23">
        <f>VLOOKUP(C4168,Table_items[],5,FALSE)</f>
        <v>16261</v>
      </c>
    </row>
    <row r="4169" spans="1:12" x14ac:dyDescent="0.2">
      <c r="A4169" s="7" t="s">
        <v>4502</v>
      </c>
      <c r="B4169" s="27">
        <v>44502</v>
      </c>
      <c r="C4169" s="9" t="s">
        <v>39</v>
      </c>
      <c r="D4169" s="9">
        <v>9</v>
      </c>
      <c r="E4169" s="9" t="s">
        <v>4896</v>
      </c>
      <c r="F4169" s="20" t="s">
        <v>4908</v>
      </c>
      <c r="G4169" t="s">
        <v>4904</v>
      </c>
      <c r="H4169" t="str">
        <f>VLOOKUP(E4169,suppliers!$A$2:$B$18,2,)</f>
        <v>OTHER</v>
      </c>
      <c r="I4169" t="str">
        <f>VLOOKUP(C4169,Table_items[],2,FALSE)</f>
        <v>Cilostazol Bernofarm</v>
      </c>
      <c r="J4169" t="str">
        <f>VLOOKUP(C4169,Table_items[],3,FALSE)</f>
        <v>Obat Sakit Kepala &amp; Demam</v>
      </c>
      <c r="K4169" s="23">
        <f>VLOOKUP(C4169,Table_items[],4,FALSE)</f>
        <v>45450</v>
      </c>
      <c r="L4169" s="23">
        <f>VLOOKUP(C4169,Table_items[],5,FALSE)</f>
        <v>46223</v>
      </c>
    </row>
    <row r="4170" spans="1:12" x14ac:dyDescent="0.2">
      <c r="A4170" s="11" t="s">
        <v>4503</v>
      </c>
      <c r="B4170" s="28">
        <v>44503</v>
      </c>
      <c r="C4170" s="13" t="s">
        <v>37</v>
      </c>
      <c r="D4170" s="13">
        <v>41</v>
      </c>
      <c r="E4170" s="9" t="s">
        <v>4896</v>
      </c>
      <c r="F4170" s="20" t="s">
        <v>4908</v>
      </c>
      <c r="G4170" t="s">
        <v>4904</v>
      </c>
      <c r="H4170" t="str">
        <f>VLOOKUP(E4170,suppliers!$A$2:$B$18,2,)</f>
        <v>OTHER</v>
      </c>
      <c r="I4170" t="str">
        <f>VLOOKUP(C4170,Table_items[],2,FALSE)</f>
        <v>Bodrex Extra</v>
      </c>
      <c r="J4170" t="str">
        <f>VLOOKUP(C4170,Table_items[],3,FALSE)</f>
        <v>Obat Sakit Kepala &amp; Demam</v>
      </c>
      <c r="K4170" s="23">
        <f>VLOOKUP(C4170,Table_items[],4,FALSE)</f>
        <v>50788</v>
      </c>
      <c r="L4170" s="23">
        <f>VLOOKUP(C4170,Table_items[],5,FALSE)</f>
        <v>51753</v>
      </c>
    </row>
    <row r="4171" spans="1:12" s="23" customFormat="1" x14ac:dyDescent="0.2">
      <c r="A4171" s="7" t="s">
        <v>4504</v>
      </c>
      <c r="B4171" s="27">
        <v>44503</v>
      </c>
      <c r="C4171" s="9" t="s">
        <v>41</v>
      </c>
      <c r="D4171" s="9">
        <v>45</v>
      </c>
      <c r="E4171" s="9" t="s">
        <v>4896</v>
      </c>
      <c r="F4171" s="20" t="s">
        <v>4908</v>
      </c>
      <c r="G4171" t="s">
        <v>4904</v>
      </c>
      <c r="H4171" t="str">
        <f>VLOOKUP(E4171,suppliers!$A$2:$B$18,2,)</f>
        <v>OTHER</v>
      </c>
      <c r="I4171" t="str">
        <f>VLOOKUP(C4171,Table_items[],2,FALSE)</f>
        <v>Otilon Ear Drops 8 mL</v>
      </c>
      <c r="J4171" t="str">
        <f>VLOOKUP(C4171,Table_items[],3,FALSE)</f>
        <v>Obat Telinga</v>
      </c>
      <c r="K4171" s="23">
        <f>VLOOKUP(C4171,Table_items[],4,FALSE)</f>
        <v>55000</v>
      </c>
      <c r="L4171" s="23">
        <f>VLOOKUP(C4171,Table_items[],5,FALSE)</f>
        <v>55935</v>
      </c>
    </row>
    <row r="4172" spans="1:12" s="23" customFormat="1" x14ac:dyDescent="0.2">
      <c r="A4172" s="11" t="s">
        <v>4505</v>
      </c>
      <c r="B4172" s="28">
        <v>44503</v>
      </c>
      <c r="C4172" s="13" t="s">
        <v>40</v>
      </c>
      <c r="D4172" s="13">
        <v>180</v>
      </c>
      <c r="E4172" s="9" t="s">
        <v>4896</v>
      </c>
      <c r="F4172" s="20" t="s">
        <v>4896</v>
      </c>
      <c r="G4172" t="s">
        <v>4904</v>
      </c>
      <c r="H4172" t="str">
        <f>VLOOKUP(E4172,suppliers!$A$2:$B$18,2,)</f>
        <v>OTHER</v>
      </c>
      <c r="I4172" t="str">
        <f>VLOOKUP(C4172,Table_items[],2,FALSE)</f>
        <v>Paramex Tablet / Obat</v>
      </c>
      <c r="J4172" t="str">
        <f>VLOOKUP(C4172,Table_items[],3,FALSE)</f>
        <v>Obat Sakit Kepala &amp; Demam</v>
      </c>
      <c r="K4172" s="23">
        <f>VLOOKUP(C4172,Table_items[],4,FALSE)</f>
        <v>2560</v>
      </c>
      <c r="L4172" s="23">
        <f>VLOOKUP(C4172,Table_items[],5,FALSE)</f>
        <v>2586</v>
      </c>
    </row>
    <row r="4173" spans="1:12" s="23" customFormat="1" x14ac:dyDescent="0.2">
      <c r="A4173" s="7" t="s">
        <v>4506</v>
      </c>
      <c r="B4173" s="27">
        <v>44503</v>
      </c>
      <c r="C4173" s="9" t="s">
        <v>30</v>
      </c>
      <c r="D4173" s="9">
        <v>46</v>
      </c>
      <c r="E4173" s="9" t="s">
        <v>4896</v>
      </c>
      <c r="F4173" s="20" t="s">
        <v>4896</v>
      </c>
      <c r="G4173" t="s">
        <v>4904</v>
      </c>
      <c r="H4173" t="str">
        <f>VLOOKUP(E4173,suppliers!$A$2:$B$18,2,)</f>
        <v>OTHER</v>
      </c>
      <c r="I4173" t="str">
        <f>VLOOKUP(C4173,Table_items[],2,FALSE)</f>
        <v>Koolfever</v>
      </c>
      <c r="J4173" t="str">
        <f>VLOOKUP(C4173,Table_items[],3,FALSE)</f>
        <v>Obat Sakit Kepala &amp; Demam</v>
      </c>
      <c r="K4173" s="23">
        <f>VLOOKUP(C4173,Table_items[],4,FALSE)</f>
        <v>7500</v>
      </c>
      <c r="L4173" s="23">
        <f>VLOOKUP(C4173,Table_items[],5,FALSE)</f>
        <v>7620</v>
      </c>
    </row>
    <row r="4174" spans="1:12" s="23" customFormat="1" x14ac:dyDescent="0.2">
      <c r="A4174" s="11" t="s">
        <v>4507</v>
      </c>
      <c r="B4174" s="28">
        <v>44503</v>
      </c>
      <c r="C4174" s="13" t="s">
        <v>8</v>
      </c>
      <c r="D4174" s="13">
        <v>81</v>
      </c>
      <c r="E4174" s="9" t="s">
        <v>4896</v>
      </c>
      <c r="F4174" s="20" t="s">
        <v>4896</v>
      </c>
      <c r="G4174" t="s">
        <v>4904</v>
      </c>
      <c r="H4174" t="str">
        <f>VLOOKUP(E4174,suppliers!$A$2:$B$18,2,)</f>
        <v>OTHER</v>
      </c>
      <c r="I4174" t="str">
        <f>VLOOKUP(C4174,Table_items[],2,FALSE)</f>
        <v>Bisoprolol Ogb Dexa</v>
      </c>
      <c r="J4174" t="str">
        <f>VLOOKUP(C4174,Table_items[],3,FALSE)</f>
        <v>Obat Alergi</v>
      </c>
      <c r="K4174" s="23">
        <f>VLOOKUP(C4174,Table_items[],4,FALSE)</f>
        <v>10000</v>
      </c>
      <c r="L4174" s="23">
        <f>VLOOKUP(C4174,Table_items[],5,FALSE)</f>
        <v>10180</v>
      </c>
    </row>
    <row r="4175" spans="1:12" s="23" customFormat="1" x14ac:dyDescent="0.2">
      <c r="A4175" s="7" t="s">
        <v>4508</v>
      </c>
      <c r="B4175" s="27">
        <v>44503</v>
      </c>
      <c r="C4175" s="9" t="s">
        <v>17</v>
      </c>
      <c r="D4175" s="9">
        <v>45</v>
      </c>
      <c r="E4175" s="9" t="s">
        <v>4896</v>
      </c>
      <c r="F4175" s="20" t="s">
        <v>4896</v>
      </c>
      <c r="G4175" t="s">
        <v>4904</v>
      </c>
      <c r="H4175" t="str">
        <f>VLOOKUP(E4175,suppliers!$A$2:$B$18,2,)</f>
        <v>OTHER</v>
      </c>
      <c r="I4175" t="str">
        <f>VLOOKUP(C4175,Table_items[],2,FALSE)</f>
        <v>Vicks Inhaler 0.5 mL</v>
      </c>
      <c r="J4175" t="str">
        <f>VLOOKUP(C4175,Table_items[],3,FALSE)</f>
        <v>Obat Batuk &amp; Pilek</v>
      </c>
      <c r="K4175" s="23">
        <f>VLOOKUP(C4175,Table_items[],4,FALSE)</f>
        <v>16155</v>
      </c>
      <c r="L4175" s="23">
        <f>VLOOKUP(C4175,Table_items[],5,FALSE)</f>
        <v>16430</v>
      </c>
    </row>
    <row r="4176" spans="1:12" s="23" customFormat="1" x14ac:dyDescent="0.2">
      <c r="A4176" s="11" t="s">
        <v>4509</v>
      </c>
      <c r="B4176" s="28">
        <v>44503</v>
      </c>
      <c r="C4176" s="13" t="s">
        <v>14</v>
      </c>
      <c r="D4176" s="13">
        <v>67</v>
      </c>
      <c r="E4176" s="9" t="s">
        <v>4896</v>
      </c>
      <c r="F4176" s="20" t="s">
        <v>4896</v>
      </c>
      <c r="G4176" t="s">
        <v>4904</v>
      </c>
      <c r="H4176" t="str">
        <f>VLOOKUP(E4176,suppliers!$A$2:$B$18,2,)</f>
        <v>OTHER</v>
      </c>
      <c r="I4176" t="str">
        <f>VLOOKUP(C4176,Table_items[],2,FALSE)</f>
        <v>Lo Han Kuo Infusion 12</v>
      </c>
      <c r="J4176" t="str">
        <f>VLOOKUP(C4176,Table_items[],3,FALSE)</f>
        <v>Obat Batuk &amp; Pilek</v>
      </c>
      <c r="K4176" s="23">
        <f>VLOOKUP(C4176,Table_items[],4,FALSE)</f>
        <v>23869</v>
      </c>
      <c r="L4176" s="23">
        <f>VLOOKUP(C4176,Table_items[],5,FALSE)</f>
        <v>24179</v>
      </c>
    </row>
    <row r="4177" spans="1:12" s="23" customFormat="1" x14ac:dyDescent="0.2">
      <c r="A4177" s="7" t="s">
        <v>4510</v>
      </c>
      <c r="B4177" s="27">
        <v>44504</v>
      </c>
      <c r="C4177" s="9" t="s">
        <v>24</v>
      </c>
      <c r="D4177" s="9">
        <v>18</v>
      </c>
      <c r="E4177" s="9" t="s">
        <v>4896</v>
      </c>
      <c r="F4177" s="20" t="s">
        <v>4896</v>
      </c>
      <c r="G4177" t="s">
        <v>4904</v>
      </c>
      <c r="H4177" t="str">
        <f>VLOOKUP(E4177,suppliers!$A$2:$B$18,2,)</f>
        <v>OTHER</v>
      </c>
      <c r="I4177" t="str">
        <f>VLOOKUP(C4177,Table_items[],2,FALSE)</f>
        <v>Irbesartan</v>
      </c>
      <c r="J4177" t="str">
        <f>VLOOKUP(C4177,Table_items[],3,FALSE)</f>
        <v>Obat Hipertensi</v>
      </c>
      <c r="K4177" s="23">
        <f>VLOOKUP(C4177,Table_items[],4,FALSE)</f>
        <v>108794</v>
      </c>
      <c r="L4177" s="23">
        <f>VLOOKUP(C4177,Table_items[],5,FALSE)</f>
        <v>109447</v>
      </c>
    </row>
    <row r="4178" spans="1:12" s="23" customFormat="1" x14ac:dyDescent="0.2">
      <c r="A4178" s="11" t="s">
        <v>4511</v>
      </c>
      <c r="B4178" s="28">
        <v>44504</v>
      </c>
      <c r="C4178" s="13" t="s">
        <v>22</v>
      </c>
      <c r="D4178" s="13">
        <v>23</v>
      </c>
      <c r="E4178" s="9" t="s">
        <v>4896</v>
      </c>
      <c r="F4178" s="20" t="s">
        <v>4896</v>
      </c>
      <c r="G4178" t="s">
        <v>4904</v>
      </c>
      <c r="H4178" t="str">
        <f>VLOOKUP(E4178,suppliers!$A$2:$B$18,2,)</f>
        <v>OTHER</v>
      </c>
      <c r="I4178" t="str">
        <f>VLOOKUP(C4178,Table_items[],2,FALSE)</f>
        <v>Candesartan Ogb Dexa</v>
      </c>
      <c r="J4178" t="str">
        <f>VLOOKUP(C4178,Table_items[],3,FALSE)</f>
        <v>Obat Hipertensi</v>
      </c>
      <c r="K4178" s="23">
        <f>VLOOKUP(C4178,Table_items[],4,FALSE)</f>
        <v>5000</v>
      </c>
      <c r="L4178" s="23">
        <f>VLOOKUP(C4178,Table_items[],5,FALSE)</f>
        <v>5095</v>
      </c>
    </row>
    <row r="4179" spans="1:12" s="23" customFormat="1" x14ac:dyDescent="0.2">
      <c r="A4179" s="7" t="s">
        <v>4512</v>
      </c>
      <c r="B4179" s="27">
        <v>44504</v>
      </c>
      <c r="C4179" s="9" t="s">
        <v>10</v>
      </c>
      <c r="D4179" s="9">
        <v>28</v>
      </c>
      <c r="E4179" s="9" t="s">
        <v>4896</v>
      </c>
      <c r="F4179" s="20" t="s">
        <v>4908</v>
      </c>
      <c r="G4179" t="s">
        <v>4904</v>
      </c>
      <c r="H4179" t="str">
        <f>VLOOKUP(E4179,suppliers!$A$2:$B$18,2,)</f>
        <v>OTHER</v>
      </c>
      <c r="I4179" t="str">
        <f>VLOOKUP(C4179,Table_items[],2,FALSE)</f>
        <v>Dexteem Box Plus 100 Tablet</v>
      </c>
      <c r="J4179" t="str">
        <f>VLOOKUP(C4179,Table_items[],3,FALSE)</f>
        <v>Obat Alergi</v>
      </c>
      <c r="K4179" s="23">
        <f>VLOOKUP(C4179,Table_items[],4,FALSE)</f>
        <v>25322</v>
      </c>
      <c r="L4179" s="23">
        <f>VLOOKUP(C4179,Table_items[],5,FALSE)</f>
        <v>25449</v>
      </c>
    </row>
    <row r="4180" spans="1:12" s="23" customFormat="1" x14ac:dyDescent="0.2">
      <c r="A4180" s="11" t="s">
        <v>4513</v>
      </c>
      <c r="B4180" s="28">
        <v>44504</v>
      </c>
      <c r="C4180" s="13" t="s">
        <v>36</v>
      </c>
      <c r="D4180" s="13">
        <v>2</v>
      </c>
      <c r="E4180" s="9" t="s">
        <v>4896</v>
      </c>
      <c r="F4180" s="20" t="s">
        <v>4908</v>
      </c>
      <c r="G4180" t="s">
        <v>4904</v>
      </c>
      <c r="H4180" t="str">
        <f>VLOOKUP(E4180,suppliers!$A$2:$B$18,2,)</f>
        <v>OTHER</v>
      </c>
      <c r="I4180" t="str">
        <f>VLOOKUP(C4180,Table_items[],2,FALSE)</f>
        <v>Sanmol Paracetamol</v>
      </c>
      <c r="J4180" t="str">
        <f>VLOOKUP(C4180,Table_items[],3,FALSE)</f>
        <v>Obat Sakit Kepala &amp; Demam</v>
      </c>
      <c r="K4180" s="23">
        <f>VLOOKUP(C4180,Table_items[],4,FALSE)</f>
        <v>16100</v>
      </c>
      <c r="L4180" s="23">
        <f>VLOOKUP(C4180,Table_items[],5,FALSE)</f>
        <v>16261</v>
      </c>
    </row>
    <row r="4181" spans="1:12" s="23" customFormat="1" x14ac:dyDescent="0.2">
      <c r="A4181" s="7" t="s">
        <v>4514</v>
      </c>
      <c r="B4181" s="27">
        <v>44504</v>
      </c>
      <c r="C4181" s="9" t="s">
        <v>20</v>
      </c>
      <c r="D4181" s="9">
        <v>26</v>
      </c>
      <c r="E4181" s="9" t="s">
        <v>4896</v>
      </c>
      <c r="F4181" s="20" t="s">
        <v>4908</v>
      </c>
      <c r="G4181" t="s">
        <v>4904</v>
      </c>
      <c r="H4181" t="str">
        <f>VLOOKUP(E4181,suppliers!$A$2:$B$18,2,)</f>
        <v>OTHER</v>
      </c>
      <c r="I4181" t="str">
        <f>VLOOKUP(C4181,Table_items[],2,FALSE)</f>
        <v>Carditens</v>
      </c>
      <c r="J4181" t="str">
        <f>VLOOKUP(C4181,Table_items[],3,FALSE)</f>
        <v>Obat Hipertensi</v>
      </c>
      <c r="K4181" s="23">
        <f>VLOOKUP(C4181,Table_items[],4,FALSE)</f>
        <v>100000</v>
      </c>
      <c r="L4181" s="23">
        <f>VLOOKUP(C4181,Table_items[],5,FALSE)</f>
        <v>100900</v>
      </c>
    </row>
    <row r="4182" spans="1:12" s="23" customFormat="1" x14ac:dyDescent="0.2">
      <c r="A4182" s="11" t="s">
        <v>4515</v>
      </c>
      <c r="B4182" s="28">
        <v>44505</v>
      </c>
      <c r="C4182" s="13" t="s">
        <v>41</v>
      </c>
      <c r="D4182" s="13">
        <v>5</v>
      </c>
      <c r="E4182" s="9" t="s">
        <v>4896</v>
      </c>
      <c r="F4182" s="20" t="s">
        <v>4908</v>
      </c>
      <c r="G4182" t="s">
        <v>4904</v>
      </c>
      <c r="H4182" t="str">
        <f>VLOOKUP(E4182,suppliers!$A$2:$B$18,2,)</f>
        <v>OTHER</v>
      </c>
      <c r="I4182" t="str">
        <f>VLOOKUP(C4182,Table_items[],2,FALSE)</f>
        <v>Otilon Ear Drops 8 mL</v>
      </c>
      <c r="J4182" t="str">
        <f>VLOOKUP(C4182,Table_items[],3,FALSE)</f>
        <v>Obat Telinga</v>
      </c>
      <c r="K4182" s="23">
        <f>VLOOKUP(C4182,Table_items[],4,FALSE)</f>
        <v>55000</v>
      </c>
      <c r="L4182" s="23">
        <f>VLOOKUP(C4182,Table_items[],5,FALSE)</f>
        <v>55935</v>
      </c>
    </row>
    <row r="4183" spans="1:12" s="23" customFormat="1" x14ac:dyDescent="0.2">
      <c r="A4183" s="7" t="s">
        <v>4516</v>
      </c>
      <c r="B4183" s="27">
        <v>44505</v>
      </c>
      <c r="C4183" s="9" t="s">
        <v>28</v>
      </c>
      <c r="D4183" s="9">
        <v>5</v>
      </c>
      <c r="E4183" s="9" t="s">
        <v>4896</v>
      </c>
      <c r="F4183" s="20" t="s">
        <v>4908</v>
      </c>
      <c r="G4183" t="s">
        <v>4904</v>
      </c>
      <c r="H4183" t="str">
        <f>VLOOKUP(E4183,suppliers!$A$2:$B$18,2,)</f>
        <v>OTHER</v>
      </c>
      <c r="I4183" t="str">
        <f>VLOOKUP(C4183,Table_items[],2,FALSE)</f>
        <v>Hyperchol 100 MG 12 KPS</v>
      </c>
      <c r="J4183" t="str">
        <f>VLOOKUP(C4183,Table_items[],3,FALSE)</f>
        <v>Obat Kolesterol</v>
      </c>
      <c r="K4183" s="23">
        <f>VLOOKUP(C4183,Table_items[],4,FALSE)</f>
        <v>42800</v>
      </c>
      <c r="L4183" s="23">
        <f>VLOOKUP(C4183,Table_items[],5,FALSE)</f>
        <v>43442</v>
      </c>
    </row>
    <row r="4184" spans="1:12" s="23" customFormat="1" x14ac:dyDescent="0.2">
      <c r="A4184" s="11" t="s">
        <v>4517</v>
      </c>
      <c r="B4184" s="28">
        <v>44506</v>
      </c>
      <c r="C4184" s="13" t="s">
        <v>41</v>
      </c>
      <c r="D4184" s="13">
        <v>21</v>
      </c>
      <c r="E4184" s="9" t="s">
        <v>4896</v>
      </c>
      <c r="F4184" s="20" t="s">
        <v>4908</v>
      </c>
      <c r="G4184" t="s">
        <v>4904</v>
      </c>
      <c r="H4184" t="str">
        <f>VLOOKUP(E4184,suppliers!$A$2:$B$18,2,)</f>
        <v>OTHER</v>
      </c>
      <c r="I4184" t="str">
        <f>VLOOKUP(C4184,Table_items[],2,FALSE)</f>
        <v>Otilon Ear Drops 8 mL</v>
      </c>
      <c r="J4184" t="str">
        <f>VLOOKUP(C4184,Table_items[],3,FALSE)</f>
        <v>Obat Telinga</v>
      </c>
      <c r="K4184" s="23">
        <f>VLOOKUP(C4184,Table_items[],4,FALSE)</f>
        <v>55000</v>
      </c>
      <c r="L4184" s="23">
        <f>VLOOKUP(C4184,Table_items[],5,FALSE)</f>
        <v>55935</v>
      </c>
    </row>
    <row r="4185" spans="1:12" s="23" customFormat="1" x14ac:dyDescent="0.2">
      <c r="A4185" s="7" t="s">
        <v>4518</v>
      </c>
      <c r="B4185" s="27">
        <v>44506</v>
      </c>
      <c r="C4185" s="9" t="s">
        <v>10</v>
      </c>
      <c r="D4185" s="9">
        <v>139</v>
      </c>
      <c r="E4185" s="9" t="s">
        <v>4896</v>
      </c>
      <c r="F4185" s="20" t="s">
        <v>4908</v>
      </c>
      <c r="G4185" t="s">
        <v>4904</v>
      </c>
      <c r="H4185" t="str">
        <f>VLOOKUP(E4185,suppliers!$A$2:$B$18,2,)</f>
        <v>OTHER</v>
      </c>
      <c r="I4185" t="str">
        <f>VLOOKUP(C4185,Table_items[],2,FALSE)</f>
        <v>Dexteem Box Plus 100 Tablet</v>
      </c>
      <c r="J4185" t="str">
        <f>VLOOKUP(C4185,Table_items[],3,FALSE)</f>
        <v>Obat Alergi</v>
      </c>
      <c r="K4185" s="23">
        <f>VLOOKUP(C4185,Table_items[],4,FALSE)</f>
        <v>25322</v>
      </c>
      <c r="L4185" s="23">
        <f>VLOOKUP(C4185,Table_items[],5,FALSE)</f>
        <v>25449</v>
      </c>
    </row>
    <row r="4186" spans="1:12" s="23" customFormat="1" x14ac:dyDescent="0.2">
      <c r="A4186" s="11" t="s">
        <v>4519</v>
      </c>
      <c r="B4186" s="28">
        <v>44506</v>
      </c>
      <c r="C4186" s="13" t="s">
        <v>20</v>
      </c>
      <c r="D4186" s="13">
        <v>14</v>
      </c>
      <c r="E4186" s="9" t="s">
        <v>4896</v>
      </c>
      <c r="F4186" s="20" t="s">
        <v>4908</v>
      </c>
      <c r="G4186" t="s">
        <v>4904</v>
      </c>
      <c r="H4186" t="str">
        <f>VLOOKUP(E4186,suppliers!$A$2:$B$18,2,)</f>
        <v>OTHER</v>
      </c>
      <c r="I4186" t="str">
        <f>VLOOKUP(C4186,Table_items[],2,FALSE)</f>
        <v>Carditens</v>
      </c>
      <c r="J4186" t="str">
        <f>VLOOKUP(C4186,Table_items[],3,FALSE)</f>
        <v>Obat Hipertensi</v>
      </c>
      <c r="K4186" s="23">
        <f>VLOOKUP(C4186,Table_items[],4,FALSE)</f>
        <v>100000</v>
      </c>
      <c r="L4186" s="23">
        <f>VLOOKUP(C4186,Table_items[],5,FALSE)</f>
        <v>100900</v>
      </c>
    </row>
    <row r="4187" spans="1:12" s="23" customFormat="1" x14ac:dyDescent="0.2">
      <c r="A4187" s="7" t="s">
        <v>4520</v>
      </c>
      <c r="B4187" s="27">
        <v>44506</v>
      </c>
      <c r="C4187" s="9" t="s">
        <v>20</v>
      </c>
      <c r="D4187" s="9">
        <v>1</v>
      </c>
      <c r="E4187" s="9" t="s">
        <v>4896</v>
      </c>
      <c r="F4187" s="20" t="s">
        <v>4908</v>
      </c>
      <c r="G4187" t="s">
        <v>4904</v>
      </c>
      <c r="H4187" t="str">
        <f>VLOOKUP(E4187,suppliers!$A$2:$B$18,2,)</f>
        <v>OTHER</v>
      </c>
      <c r="I4187" t="str">
        <f>VLOOKUP(C4187,Table_items[],2,FALSE)</f>
        <v>Carditens</v>
      </c>
      <c r="J4187" t="str">
        <f>VLOOKUP(C4187,Table_items[],3,FALSE)</f>
        <v>Obat Hipertensi</v>
      </c>
      <c r="K4187" s="23">
        <f>VLOOKUP(C4187,Table_items[],4,FALSE)</f>
        <v>100000</v>
      </c>
      <c r="L4187" s="23">
        <f>VLOOKUP(C4187,Table_items[],5,FALSE)</f>
        <v>100900</v>
      </c>
    </row>
    <row r="4188" spans="1:12" s="23" customFormat="1" x14ac:dyDescent="0.2">
      <c r="A4188" s="11" t="s">
        <v>4521</v>
      </c>
      <c r="B4188" s="28">
        <v>44506</v>
      </c>
      <c r="C4188" s="13" t="s">
        <v>39</v>
      </c>
      <c r="D4188" s="13">
        <v>23</v>
      </c>
      <c r="E4188" s="9" t="s">
        <v>4896</v>
      </c>
      <c r="F4188" s="20" t="s">
        <v>4908</v>
      </c>
      <c r="G4188" t="s">
        <v>4904</v>
      </c>
      <c r="H4188" t="str">
        <f>VLOOKUP(E4188,suppliers!$A$2:$B$18,2,)</f>
        <v>OTHER</v>
      </c>
      <c r="I4188" t="str">
        <f>VLOOKUP(C4188,Table_items[],2,FALSE)</f>
        <v>Cilostazol Bernofarm</v>
      </c>
      <c r="J4188" t="str">
        <f>VLOOKUP(C4188,Table_items[],3,FALSE)</f>
        <v>Obat Sakit Kepala &amp; Demam</v>
      </c>
      <c r="K4188" s="23">
        <f>VLOOKUP(C4188,Table_items[],4,FALSE)</f>
        <v>45450</v>
      </c>
      <c r="L4188" s="23">
        <f>VLOOKUP(C4188,Table_items[],5,FALSE)</f>
        <v>46223</v>
      </c>
    </row>
    <row r="4189" spans="1:12" s="23" customFormat="1" x14ac:dyDescent="0.2">
      <c r="A4189" s="7" t="s">
        <v>4522</v>
      </c>
      <c r="B4189" s="27">
        <v>44507</v>
      </c>
      <c r="C4189" s="9" t="s">
        <v>9</v>
      </c>
      <c r="D4189" s="9">
        <v>57</v>
      </c>
      <c r="E4189" s="9" t="s">
        <v>4896</v>
      </c>
      <c r="F4189" s="20" t="s">
        <v>4908</v>
      </c>
      <c r="G4189" t="s">
        <v>4904</v>
      </c>
      <c r="H4189" t="str">
        <f>VLOOKUP(E4189,suppliers!$A$2:$B$18,2,)</f>
        <v>OTHER</v>
      </c>
      <c r="I4189" t="str">
        <f>VLOOKUP(C4189,Table_items[],2,FALSE)</f>
        <v>Bedak Heroxyn 150 gr</v>
      </c>
      <c r="J4189" t="str">
        <f>VLOOKUP(C4189,Table_items[],3,FALSE)</f>
        <v>Obat Alergi</v>
      </c>
      <c r="K4189" s="23">
        <f>VLOOKUP(C4189,Table_items[],4,FALSE)</f>
        <v>16950</v>
      </c>
      <c r="L4189" s="23">
        <f>VLOOKUP(C4189,Table_items[],5,FALSE)</f>
        <v>17170</v>
      </c>
    </row>
    <row r="4190" spans="1:12" s="23" customFormat="1" x14ac:dyDescent="0.2">
      <c r="A4190" s="11" t="s">
        <v>4523</v>
      </c>
      <c r="B4190" s="28">
        <v>44507</v>
      </c>
      <c r="C4190" s="13" t="s">
        <v>38</v>
      </c>
      <c r="D4190" s="13">
        <v>42</v>
      </c>
      <c r="E4190" s="9" t="s">
        <v>4896</v>
      </c>
      <c r="F4190" s="20" t="s">
        <v>4908</v>
      </c>
      <c r="G4190" t="s">
        <v>4904</v>
      </c>
      <c r="H4190" t="str">
        <f>VLOOKUP(E4190,suppliers!$A$2:$B$18,2,)</f>
        <v>OTHER</v>
      </c>
      <c r="I4190" t="str">
        <f>VLOOKUP(C4190,Table_items[],2,FALSE)</f>
        <v>Sanmol 500 MG 4 Tablet</v>
      </c>
      <c r="J4190" t="str">
        <f>VLOOKUP(C4190,Table_items[],3,FALSE)</f>
        <v>Obat Sakit Kepala &amp; Demam</v>
      </c>
      <c r="K4190" s="23">
        <f>VLOOKUP(C4190,Table_items[],4,FALSE)</f>
        <v>1600</v>
      </c>
      <c r="L4190" s="23">
        <f>VLOOKUP(C4190,Table_items[],5,FALSE)</f>
        <v>1619</v>
      </c>
    </row>
    <row r="4191" spans="1:12" s="23" customFormat="1" x14ac:dyDescent="0.2">
      <c r="A4191" s="7" t="s">
        <v>4524</v>
      </c>
      <c r="B4191" s="27">
        <v>44507</v>
      </c>
      <c r="C4191" s="9" t="s">
        <v>10</v>
      </c>
      <c r="D4191" s="9">
        <v>12</v>
      </c>
      <c r="E4191" s="9" t="s">
        <v>4896</v>
      </c>
      <c r="F4191" s="20" t="s">
        <v>4908</v>
      </c>
      <c r="G4191" t="s">
        <v>4904</v>
      </c>
      <c r="H4191" t="str">
        <f>VLOOKUP(E4191,suppliers!$A$2:$B$18,2,)</f>
        <v>OTHER</v>
      </c>
      <c r="I4191" t="str">
        <f>VLOOKUP(C4191,Table_items[],2,FALSE)</f>
        <v>Dexteem Box Plus 100 Tablet</v>
      </c>
      <c r="J4191" t="str">
        <f>VLOOKUP(C4191,Table_items[],3,FALSE)</f>
        <v>Obat Alergi</v>
      </c>
      <c r="K4191" s="23">
        <f>VLOOKUP(C4191,Table_items[],4,FALSE)</f>
        <v>25322</v>
      </c>
      <c r="L4191" s="23">
        <f>VLOOKUP(C4191,Table_items[],5,FALSE)</f>
        <v>25449</v>
      </c>
    </row>
    <row r="4192" spans="1:12" s="23" customFormat="1" x14ac:dyDescent="0.2">
      <c r="A4192" s="11" t="s">
        <v>4525</v>
      </c>
      <c r="B4192" s="28">
        <v>44507</v>
      </c>
      <c r="C4192" s="13" t="s">
        <v>10</v>
      </c>
      <c r="D4192" s="13">
        <v>140</v>
      </c>
      <c r="E4192" s="9" t="s">
        <v>4896</v>
      </c>
      <c r="F4192" s="20" t="s">
        <v>4908</v>
      </c>
      <c r="G4192" t="s">
        <v>4904</v>
      </c>
      <c r="H4192" t="str">
        <f>VLOOKUP(E4192,suppliers!$A$2:$B$18,2,)</f>
        <v>OTHER</v>
      </c>
      <c r="I4192" t="str">
        <f>VLOOKUP(C4192,Table_items[],2,FALSE)</f>
        <v>Dexteem Box Plus 100 Tablet</v>
      </c>
      <c r="J4192" t="str">
        <f>VLOOKUP(C4192,Table_items[],3,FALSE)</f>
        <v>Obat Alergi</v>
      </c>
      <c r="K4192" s="23">
        <f>VLOOKUP(C4192,Table_items[],4,FALSE)</f>
        <v>25322</v>
      </c>
      <c r="L4192" s="23">
        <f>VLOOKUP(C4192,Table_items[],5,FALSE)</f>
        <v>25449</v>
      </c>
    </row>
    <row r="4193" spans="1:12" s="23" customFormat="1" x14ac:dyDescent="0.2">
      <c r="A4193" s="7" t="s">
        <v>4526</v>
      </c>
      <c r="B4193" s="27">
        <v>44507</v>
      </c>
      <c r="C4193" s="9" t="s">
        <v>30</v>
      </c>
      <c r="D4193" s="9">
        <v>49</v>
      </c>
      <c r="E4193" s="9" t="s">
        <v>4896</v>
      </c>
      <c r="F4193" s="20" t="s">
        <v>4908</v>
      </c>
      <c r="G4193" t="s">
        <v>4904</v>
      </c>
      <c r="H4193" t="str">
        <f>VLOOKUP(E4193,suppliers!$A$2:$B$18,2,)</f>
        <v>OTHER</v>
      </c>
      <c r="I4193" t="str">
        <f>VLOOKUP(C4193,Table_items[],2,FALSE)</f>
        <v>Koolfever</v>
      </c>
      <c r="J4193" t="str">
        <f>VLOOKUP(C4193,Table_items[],3,FALSE)</f>
        <v>Obat Sakit Kepala &amp; Demam</v>
      </c>
      <c r="K4193" s="23">
        <f>VLOOKUP(C4193,Table_items[],4,FALSE)</f>
        <v>7500</v>
      </c>
      <c r="L4193" s="23">
        <f>VLOOKUP(C4193,Table_items[],5,FALSE)</f>
        <v>7620</v>
      </c>
    </row>
    <row r="4194" spans="1:12" s="23" customFormat="1" x14ac:dyDescent="0.2">
      <c r="A4194" s="11" t="s">
        <v>4527</v>
      </c>
      <c r="B4194" s="28">
        <v>44507</v>
      </c>
      <c r="C4194" s="13" t="s">
        <v>7</v>
      </c>
      <c r="D4194" s="13">
        <v>12</v>
      </c>
      <c r="E4194" s="9" t="s">
        <v>4896</v>
      </c>
      <c r="F4194" s="20" t="s">
        <v>4908</v>
      </c>
      <c r="G4194" t="s">
        <v>4904</v>
      </c>
      <c r="H4194" t="str">
        <f>VLOOKUP(E4194,suppliers!$A$2:$B$18,2,)</f>
        <v>OTHER</v>
      </c>
      <c r="I4194" t="str">
        <f>VLOOKUP(C4194,Table_items[],2,FALSE)</f>
        <v>Acetylcysteine Mahakam 200 mg</v>
      </c>
      <c r="J4194" t="str">
        <f>VLOOKUP(C4194,Table_items[],3,FALSE)</f>
        <v>Obat Alergi</v>
      </c>
      <c r="K4194" s="23">
        <f>VLOOKUP(C4194,Table_items[],4,FALSE)</f>
        <v>33000</v>
      </c>
      <c r="L4194" s="23">
        <f>VLOOKUP(C4194,Table_items[],5,FALSE)</f>
        <v>33330</v>
      </c>
    </row>
    <row r="4195" spans="1:12" s="23" customFormat="1" x14ac:dyDescent="0.2">
      <c r="A4195" s="7" t="s">
        <v>4528</v>
      </c>
      <c r="B4195" s="27">
        <v>44508</v>
      </c>
      <c r="C4195" s="9" t="s">
        <v>37</v>
      </c>
      <c r="D4195" s="9">
        <v>70</v>
      </c>
      <c r="E4195" s="9" t="s">
        <v>4896</v>
      </c>
      <c r="F4195" s="20" t="s">
        <v>4908</v>
      </c>
      <c r="G4195" t="s">
        <v>4904</v>
      </c>
      <c r="H4195" t="str">
        <f>VLOOKUP(E4195,suppliers!$A$2:$B$18,2,)</f>
        <v>OTHER</v>
      </c>
      <c r="I4195" t="str">
        <f>VLOOKUP(C4195,Table_items[],2,FALSE)</f>
        <v>Bodrex Extra</v>
      </c>
      <c r="J4195" t="str">
        <f>VLOOKUP(C4195,Table_items[],3,FALSE)</f>
        <v>Obat Sakit Kepala &amp; Demam</v>
      </c>
      <c r="K4195" s="23">
        <f>VLOOKUP(C4195,Table_items[],4,FALSE)</f>
        <v>50788</v>
      </c>
      <c r="L4195" s="23">
        <f>VLOOKUP(C4195,Table_items[],5,FALSE)</f>
        <v>51753</v>
      </c>
    </row>
    <row r="4196" spans="1:12" s="23" customFormat="1" x14ac:dyDescent="0.2">
      <c r="A4196" s="11" t="s">
        <v>4529</v>
      </c>
      <c r="B4196" s="28">
        <v>44508</v>
      </c>
      <c r="C4196" s="13" t="s">
        <v>24</v>
      </c>
      <c r="D4196" s="13">
        <v>24</v>
      </c>
      <c r="E4196" s="9" t="s">
        <v>4896</v>
      </c>
      <c r="F4196" s="20" t="s">
        <v>4908</v>
      </c>
      <c r="G4196" t="s">
        <v>4904</v>
      </c>
      <c r="H4196" t="str">
        <f>VLOOKUP(E4196,suppliers!$A$2:$B$18,2,)</f>
        <v>OTHER</v>
      </c>
      <c r="I4196" t="str">
        <f>VLOOKUP(C4196,Table_items[],2,FALSE)</f>
        <v>Irbesartan</v>
      </c>
      <c r="J4196" t="str">
        <f>VLOOKUP(C4196,Table_items[],3,FALSE)</f>
        <v>Obat Hipertensi</v>
      </c>
      <c r="K4196" s="23">
        <f>VLOOKUP(C4196,Table_items[],4,FALSE)</f>
        <v>108794</v>
      </c>
      <c r="L4196" s="23">
        <f>VLOOKUP(C4196,Table_items[],5,FALSE)</f>
        <v>109447</v>
      </c>
    </row>
    <row r="4197" spans="1:12" s="23" customFormat="1" x14ac:dyDescent="0.2">
      <c r="A4197" s="7" t="s">
        <v>4530</v>
      </c>
      <c r="B4197" s="27">
        <v>44508</v>
      </c>
      <c r="C4197" s="9" t="s">
        <v>22</v>
      </c>
      <c r="D4197" s="9">
        <v>28</v>
      </c>
      <c r="E4197" s="9" t="s">
        <v>4896</v>
      </c>
      <c r="F4197" s="20" t="s">
        <v>4908</v>
      </c>
      <c r="G4197" t="s">
        <v>4904</v>
      </c>
      <c r="H4197" t="str">
        <f>VLOOKUP(E4197,suppliers!$A$2:$B$18,2,)</f>
        <v>OTHER</v>
      </c>
      <c r="I4197" t="str">
        <f>VLOOKUP(C4197,Table_items[],2,FALSE)</f>
        <v>Candesartan Ogb Dexa</v>
      </c>
      <c r="J4197" t="str">
        <f>VLOOKUP(C4197,Table_items[],3,FALSE)</f>
        <v>Obat Hipertensi</v>
      </c>
      <c r="K4197" s="23">
        <f>VLOOKUP(C4197,Table_items[],4,FALSE)</f>
        <v>5000</v>
      </c>
      <c r="L4197" s="23">
        <f>VLOOKUP(C4197,Table_items[],5,FALSE)</f>
        <v>5095</v>
      </c>
    </row>
    <row r="4198" spans="1:12" s="23" customFormat="1" x14ac:dyDescent="0.2">
      <c r="A4198" s="11" t="s">
        <v>4531</v>
      </c>
      <c r="B4198" s="28">
        <v>44509</v>
      </c>
      <c r="C4198" s="13" t="s">
        <v>37</v>
      </c>
      <c r="D4198" s="13">
        <v>37</v>
      </c>
      <c r="E4198" s="9" t="s">
        <v>4896</v>
      </c>
      <c r="F4198" s="20" t="s">
        <v>4908</v>
      </c>
      <c r="G4198" t="s">
        <v>4904</v>
      </c>
      <c r="H4198" t="str">
        <f>VLOOKUP(E4198,suppliers!$A$2:$B$18,2,)</f>
        <v>OTHER</v>
      </c>
      <c r="I4198" t="str">
        <f>VLOOKUP(C4198,Table_items[],2,FALSE)</f>
        <v>Bodrex Extra</v>
      </c>
      <c r="J4198" t="str">
        <f>VLOOKUP(C4198,Table_items[],3,FALSE)</f>
        <v>Obat Sakit Kepala &amp; Demam</v>
      </c>
      <c r="K4198" s="23">
        <f>VLOOKUP(C4198,Table_items[],4,FALSE)</f>
        <v>50788</v>
      </c>
      <c r="L4198" s="23">
        <f>VLOOKUP(C4198,Table_items[],5,FALSE)</f>
        <v>51753</v>
      </c>
    </row>
    <row r="4199" spans="1:12" s="23" customFormat="1" x14ac:dyDescent="0.2">
      <c r="A4199" s="7" t="s">
        <v>4532</v>
      </c>
      <c r="B4199" s="27">
        <v>44509</v>
      </c>
      <c r="C4199" s="9" t="s">
        <v>37</v>
      </c>
      <c r="D4199" s="9">
        <v>22</v>
      </c>
      <c r="E4199" s="9" t="s">
        <v>4896</v>
      </c>
      <c r="F4199" s="20" t="s">
        <v>4908</v>
      </c>
      <c r="G4199" t="s">
        <v>4904</v>
      </c>
      <c r="H4199" t="str">
        <f>VLOOKUP(E4199,suppliers!$A$2:$B$18,2,)</f>
        <v>OTHER</v>
      </c>
      <c r="I4199" t="str">
        <f>VLOOKUP(C4199,Table_items[],2,FALSE)</f>
        <v>Bodrex Extra</v>
      </c>
      <c r="J4199" t="str">
        <f>VLOOKUP(C4199,Table_items[],3,FALSE)</f>
        <v>Obat Sakit Kepala &amp; Demam</v>
      </c>
      <c r="K4199" s="23">
        <f>VLOOKUP(C4199,Table_items[],4,FALSE)</f>
        <v>50788</v>
      </c>
      <c r="L4199" s="23">
        <f>VLOOKUP(C4199,Table_items[],5,FALSE)</f>
        <v>51753</v>
      </c>
    </row>
    <row r="4200" spans="1:12" s="23" customFormat="1" x14ac:dyDescent="0.2">
      <c r="A4200" s="11" t="s">
        <v>4533</v>
      </c>
      <c r="B4200" s="28">
        <v>44509</v>
      </c>
      <c r="C4200" s="13" t="s">
        <v>9</v>
      </c>
      <c r="D4200" s="13">
        <v>14</v>
      </c>
      <c r="E4200" s="9" t="s">
        <v>4896</v>
      </c>
      <c r="F4200" s="20" t="s">
        <v>4908</v>
      </c>
      <c r="G4200" t="s">
        <v>4904</v>
      </c>
      <c r="H4200" t="str">
        <f>VLOOKUP(E4200,suppliers!$A$2:$B$18,2,)</f>
        <v>OTHER</v>
      </c>
      <c r="I4200" t="str">
        <f>VLOOKUP(C4200,Table_items[],2,FALSE)</f>
        <v>Bedak Heroxyn 150 gr</v>
      </c>
      <c r="J4200" t="str">
        <f>VLOOKUP(C4200,Table_items[],3,FALSE)</f>
        <v>Obat Alergi</v>
      </c>
      <c r="K4200" s="23">
        <f>VLOOKUP(C4200,Table_items[],4,FALSE)</f>
        <v>16950</v>
      </c>
      <c r="L4200" s="23">
        <f>VLOOKUP(C4200,Table_items[],5,FALSE)</f>
        <v>17170</v>
      </c>
    </row>
    <row r="4201" spans="1:12" s="23" customFormat="1" x14ac:dyDescent="0.2">
      <c r="A4201" s="7" t="s">
        <v>4534</v>
      </c>
      <c r="B4201" s="27">
        <v>44509</v>
      </c>
      <c r="C4201" s="9" t="s">
        <v>9</v>
      </c>
      <c r="D4201" s="9">
        <v>17</v>
      </c>
      <c r="E4201" s="9" t="s">
        <v>4896</v>
      </c>
      <c r="F4201" s="20" t="s">
        <v>4908</v>
      </c>
      <c r="G4201" t="s">
        <v>4904</v>
      </c>
      <c r="H4201" t="str">
        <f>VLOOKUP(E4201,suppliers!$A$2:$B$18,2,)</f>
        <v>OTHER</v>
      </c>
      <c r="I4201" t="str">
        <f>VLOOKUP(C4201,Table_items[],2,FALSE)</f>
        <v>Bedak Heroxyn 150 gr</v>
      </c>
      <c r="J4201" t="str">
        <f>VLOOKUP(C4201,Table_items[],3,FALSE)</f>
        <v>Obat Alergi</v>
      </c>
      <c r="K4201" s="23">
        <f>VLOOKUP(C4201,Table_items[],4,FALSE)</f>
        <v>16950</v>
      </c>
      <c r="L4201" s="23">
        <f>VLOOKUP(C4201,Table_items[],5,FALSE)</f>
        <v>17170</v>
      </c>
    </row>
    <row r="4202" spans="1:12" s="23" customFormat="1" x14ac:dyDescent="0.2">
      <c r="A4202" s="11" t="s">
        <v>4535</v>
      </c>
      <c r="B4202" s="28">
        <v>44509</v>
      </c>
      <c r="C4202" s="13" t="s">
        <v>36</v>
      </c>
      <c r="D4202" s="13">
        <v>6</v>
      </c>
      <c r="E4202" s="9" t="s">
        <v>4896</v>
      </c>
      <c r="F4202" s="20" t="s">
        <v>4908</v>
      </c>
      <c r="G4202" t="s">
        <v>4904</v>
      </c>
      <c r="H4202" t="str">
        <f>VLOOKUP(E4202,suppliers!$A$2:$B$18,2,)</f>
        <v>OTHER</v>
      </c>
      <c r="I4202" t="str">
        <f>VLOOKUP(C4202,Table_items[],2,FALSE)</f>
        <v>Sanmol Paracetamol</v>
      </c>
      <c r="J4202" t="str">
        <f>VLOOKUP(C4202,Table_items[],3,FALSE)</f>
        <v>Obat Sakit Kepala &amp; Demam</v>
      </c>
      <c r="K4202" s="23">
        <f>VLOOKUP(C4202,Table_items[],4,FALSE)</f>
        <v>16100</v>
      </c>
      <c r="L4202" s="23">
        <f>VLOOKUP(C4202,Table_items[],5,FALSE)</f>
        <v>16261</v>
      </c>
    </row>
    <row r="4203" spans="1:12" s="23" customFormat="1" x14ac:dyDescent="0.2">
      <c r="A4203" s="7" t="s">
        <v>4536</v>
      </c>
      <c r="B4203" s="27">
        <v>44509</v>
      </c>
      <c r="C4203" s="9" t="s">
        <v>36</v>
      </c>
      <c r="D4203" s="9">
        <v>159</v>
      </c>
      <c r="E4203" s="9" t="s">
        <v>4896</v>
      </c>
      <c r="F4203" s="20" t="s">
        <v>4908</v>
      </c>
      <c r="G4203" t="s">
        <v>4904</v>
      </c>
      <c r="H4203" t="str">
        <f>VLOOKUP(E4203,suppliers!$A$2:$B$18,2,)</f>
        <v>OTHER</v>
      </c>
      <c r="I4203" t="str">
        <f>VLOOKUP(C4203,Table_items[],2,FALSE)</f>
        <v>Sanmol Paracetamol</v>
      </c>
      <c r="J4203" t="str">
        <f>VLOOKUP(C4203,Table_items[],3,FALSE)</f>
        <v>Obat Sakit Kepala &amp; Demam</v>
      </c>
      <c r="K4203" s="23">
        <f>VLOOKUP(C4203,Table_items[],4,FALSE)</f>
        <v>16100</v>
      </c>
      <c r="L4203" s="23">
        <f>VLOOKUP(C4203,Table_items[],5,FALSE)</f>
        <v>16261</v>
      </c>
    </row>
    <row r="4204" spans="1:12" s="23" customFormat="1" x14ac:dyDescent="0.2">
      <c r="A4204" s="11" t="s">
        <v>4537</v>
      </c>
      <c r="B4204" s="28">
        <v>44510</v>
      </c>
      <c r="C4204" s="13" t="s">
        <v>33</v>
      </c>
      <c r="D4204" s="13">
        <v>4</v>
      </c>
      <c r="E4204" s="9" t="s">
        <v>4896</v>
      </c>
      <c r="F4204" s="20" t="s">
        <v>4908</v>
      </c>
      <c r="G4204" t="s">
        <v>4904</v>
      </c>
      <c r="H4204" t="str">
        <f>VLOOKUP(E4204,suppliers!$A$2:$B$18,2,)</f>
        <v>OTHER</v>
      </c>
      <c r="I4204" t="str">
        <f>VLOOKUP(C4204,Table_items[],2,FALSE)</f>
        <v>Hisamitsu Bye Bye Fever</v>
      </c>
      <c r="J4204" t="str">
        <f>VLOOKUP(C4204,Table_items[],3,FALSE)</f>
        <v>Obat Sakit Kepala &amp; Demam</v>
      </c>
      <c r="K4204" s="23">
        <f>VLOOKUP(C4204,Table_items[],4,FALSE)</f>
        <v>7000</v>
      </c>
      <c r="L4204" s="23">
        <f>VLOOKUP(C4204,Table_items[],5,FALSE)</f>
        <v>7035</v>
      </c>
    </row>
    <row r="4205" spans="1:12" s="23" customFormat="1" x14ac:dyDescent="0.2">
      <c r="A4205" s="7" t="s">
        <v>4538</v>
      </c>
      <c r="B4205" s="27">
        <v>44510</v>
      </c>
      <c r="C4205" s="9" t="s">
        <v>12</v>
      </c>
      <c r="D4205" s="9">
        <v>47</v>
      </c>
      <c r="E4205" s="9" t="s">
        <v>4896</v>
      </c>
      <c r="F4205" s="20" t="s">
        <v>4908</v>
      </c>
      <c r="G4205" t="s">
        <v>4904</v>
      </c>
      <c r="H4205" t="str">
        <f>VLOOKUP(E4205,suppliers!$A$2:$B$18,2,)</f>
        <v>OTHER</v>
      </c>
      <c r="I4205" t="str">
        <f>VLOOKUP(C4205,Table_items[],2,FALSE)</f>
        <v>Decolsen 1 Strip 4 Tablet</v>
      </c>
      <c r="J4205" t="str">
        <f>VLOOKUP(C4205,Table_items[],3,FALSE)</f>
        <v>Obat Batuk &amp; Pilek</v>
      </c>
      <c r="K4205" s="23">
        <f>VLOOKUP(C4205,Table_items[],4,FALSE)</f>
        <v>2886</v>
      </c>
      <c r="L4205" s="23">
        <f>VLOOKUP(C4205,Table_items[],5,FALSE)</f>
        <v>2915</v>
      </c>
    </row>
    <row r="4206" spans="1:12" s="23" customFormat="1" x14ac:dyDescent="0.2">
      <c r="A4206" s="11" t="s">
        <v>4539</v>
      </c>
      <c r="B4206" s="28">
        <v>44510</v>
      </c>
      <c r="C4206" s="13" t="s">
        <v>37</v>
      </c>
      <c r="D4206" s="13">
        <v>14</v>
      </c>
      <c r="E4206" s="9" t="s">
        <v>4896</v>
      </c>
      <c r="F4206" s="20" t="s">
        <v>4908</v>
      </c>
      <c r="G4206" t="s">
        <v>4904</v>
      </c>
      <c r="H4206" t="str">
        <f>VLOOKUP(E4206,suppliers!$A$2:$B$18,2,)</f>
        <v>OTHER</v>
      </c>
      <c r="I4206" t="str">
        <f>VLOOKUP(C4206,Table_items[],2,FALSE)</f>
        <v>Bodrex Extra</v>
      </c>
      <c r="J4206" t="str">
        <f>VLOOKUP(C4206,Table_items[],3,FALSE)</f>
        <v>Obat Sakit Kepala &amp; Demam</v>
      </c>
      <c r="K4206" s="23">
        <f>VLOOKUP(C4206,Table_items[],4,FALSE)</f>
        <v>50788</v>
      </c>
      <c r="L4206" s="23">
        <f>VLOOKUP(C4206,Table_items[],5,FALSE)</f>
        <v>51753</v>
      </c>
    </row>
    <row r="4207" spans="1:12" s="23" customFormat="1" x14ac:dyDescent="0.2">
      <c r="A4207" s="7" t="s">
        <v>4540</v>
      </c>
      <c r="B4207" s="27">
        <v>44510</v>
      </c>
      <c r="C4207" s="9" t="s">
        <v>24</v>
      </c>
      <c r="D4207" s="9">
        <v>5</v>
      </c>
      <c r="E4207" s="9" t="s">
        <v>4896</v>
      </c>
      <c r="F4207" s="20" t="s">
        <v>4908</v>
      </c>
      <c r="G4207" t="s">
        <v>4904</v>
      </c>
      <c r="H4207" t="str">
        <f>VLOOKUP(E4207,suppliers!$A$2:$B$18,2,)</f>
        <v>OTHER</v>
      </c>
      <c r="I4207" t="str">
        <f>VLOOKUP(C4207,Table_items[],2,FALSE)</f>
        <v>Irbesartan</v>
      </c>
      <c r="J4207" t="str">
        <f>VLOOKUP(C4207,Table_items[],3,FALSE)</f>
        <v>Obat Hipertensi</v>
      </c>
      <c r="K4207" s="23">
        <f>VLOOKUP(C4207,Table_items[],4,FALSE)</f>
        <v>108794</v>
      </c>
      <c r="L4207" s="23">
        <f>VLOOKUP(C4207,Table_items[],5,FALSE)</f>
        <v>109447</v>
      </c>
    </row>
    <row r="4208" spans="1:12" s="23" customFormat="1" x14ac:dyDescent="0.2">
      <c r="A4208" s="11" t="s">
        <v>4541</v>
      </c>
      <c r="B4208" s="28">
        <v>44510</v>
      </c>
      <c r="C4208" s="13" t="s">
        <v>41</v>
      </c>
      <c r="D4208" s="13">
        <v>8</v>
      </c>
      <c r="E4208" s="9" t="s">
        <v>4896</v>
      </c>
      <c r="F4208" s="20" t="s">
        <v>4908</v>
      </c>
      <c r="G4208" t="s">
        <v>4904</v>
      </c>
      <c r="H4208" t="str">
        <f>VLOOKUP(E4208,suppliers!$A$2:$B$18,2,)</f>
        <v>OTHER</v>
      </c>
      <c r="I4208" t="str">
        <f>VLOOKUP(C4208,Table_items[],2,FALSE)</f>
        <v>Otilon Ear Drops 8 mL</v>
      </c>
      <c r="J4208" t="str">
        <f>VLOOKUP(C4208,Table_items[],3,FALSE)</f>
        <v>Obat Telinga</v>
      </c>
      <c r="K4208" s="23">
        <f>VLOOKUP(C4208,Table_items[],4,FALSE)</f>
        <v>55000</v>
      </c>
      <c r="L4208" s="23">
        <f>VLOOKUP(C4208,Table_items[],5,FALSE)</f>
        <v>55935</v>
      </c>
    </row>
    <row r="4209" spans="1:12" s="23" customFormat="1" x14ac:dyDescent="0.2">
      <c r="A4209" s="7" t="s">
        <v>4542</v>
      </c>
      <c r="B4209" s="27">
        <v>44510</v>
      </c>
      <c r="C4209" s="9" t="s">
        <v>36</v>
      </c>
      <c r="D4209" s="9">
        <v>9</v>
      </c>
      <c r="E4209" s="9" t="s">
        <v>4896</v>
      </c>
      <c r="F4209" s="20" t="s">
        <v>4908</v>
      </c>
      <c r="G4209" t="s">
        <v>4904</v>
      </c>
      <c r="H4209" t="str">
        <f>VLOOKUP(E4209,suppliers!$A$2:$B$18,2,)</f>
        <v>OTHER</v>
      </c>
      <c r="I4209" t="str">
        <f>VLOOKUP(C4209,Table_items[],2,FALSE)</f>
        <v>Sanmol Paracetamol</v>
      </c>
      <c r="J4209" t="str">
        <f>VLOOKUP(C4209,Table_items[],3,FALSE)</f>
        <v>Obat Sakit Kepala &amp; Demam</v>
      </c>
      <c r="K4209" s="23">
        <f>VLOOKUP(C4209,Table_items[],4,FALSE)</f>
        <v>16100</v>
      </c>
      <c r="L4209" s="23">
        <f>VLOOKUP(C4209,Table_items[],5,FALSE)</f>
        <v>16261</v>
      </c>
    </row>
    <row r="4210" spans="1:12" s="23" customFormat="1" x14ac:dyDescent="0.2">
      <c r="A4210" s="11" t="s">
        <v>4543</v>
      </c>
      <c r="B4210" s="28">
        <v>44510</v>
      </c>
      <c r="C4210" s="13" t="s">
        <v>16</v>
      </c>
      <c r="D4210" s="13">
        <v>162</v>
      </c>
      <c r="E4210" s="9" t="s">
        <v>4896</v>
      </c>
      <c r="F4210" s="20" t="s">
        <v>4908</v>
      </c>
      <c r="G4210" t="s">
        <v>4904</v>
      </c>
      <c r="H4210" t="str">
        <f>VLOOKUP(E4210,suppliers!$A$2:$B$18,2,)</f>
        <v>OTHER</v>
      </c>
      <c r="I4210" t="str">
        <f>VLOOKUP(C4210,Table_items[],2,FALSE)</f>
        <v>Ultraflu Box Isi 25 Strip</v>
      </c>
      <c r="J4210" t="str">
        <f>VLOOKUP(C4210,Table_items[],3,FALSE)</f>
        <v>Obat Batuk &amp; Pilek</v>
      </c>
      <c r="K4210" s="23">
        <f>VLOOKUP(C4210,Table_items[],4,FALSE)</f>
        <v>72500</v>
      </c>
      <c r="L4210" s="23">
        <f>VLOOKUP(C4210,Table_items[],5,FALSE)</f>
        <v>73805</v>
      </c>
    </row>
    <row r="4211" spans="1:12" s="23" customFormat="1" x14ac:dyDescent="0.2">
      <c r="A4211" s="7" t="s">
        <v>4544</v>
      </c>
      <c r="B4211" s="27">
        <v>44510</v>
      </c>
      <c r="C4211" s="9" t="s">
        <v>8</v>
      </c>
      <c r="D4211" s="9">
        <v>74</v>
      </c>
      <c r="E4211" s="9" t="s">
        <v>4896</v>
      </c>
      <c r="F4211" s="20" t="s">
        <v>4908</v>
      </c>
      <c r="G4211" t="s">
        <v>4904</v>
      </c>
      <c r="H4211" t="str">
        <f>VLOOKUP(E4211,suppliers!$A$2:$B$18,2,)</f>
        <v>OTHER</v>
      </c>
      <c r="I4211" t="str">
        <f>VLOOKUP(C4211,Table_items[],2,FALSE)</f>
        <v>Bisoprolol Ogb Dexa</v>
      </c>
      <c r="J4211" t="str">
        <f>VLOOKUP(C4211,Table_items[],3,FALSE)</f>
        <v>Obat Alergi</v>
      </c>
      <c r="K4211" s="23">
        <f>VLOOKUP(C4211,Table_items[],4,FALSE)</f>
        <v>10000</v>
      </c>
      <c r="L4211" s="23">
        <f>VLOOKUP(C4211,Table_items[],5,FALSE)</f>
        <v>10180</v>
      </c>
    </row>
    <row r="4212" spans="1:12" s="23" customFormat="1" x14ac:dyDescent="0.2">
      <c r="A4212" s="11" t="s">
        <v>4545</v>
      </c>
      <c r="B4212" s="28">
        <v>44511</v>
      </c>
      <c r="C4212" s="13" t="s">
        <v>37</v>
      </c>
      <c r="D4212" s="13">
        <v>67</v>
      </c>
      <c r="E4212" s="9" t="s">
        <v>4896</v>
      </c>
      <c r="F4212" s="20" t="s">
        <v>4908</v>
      </c>
      <c r="G4212" t="s">
        <v>4904</v>
      </c>
      <c r="H4212" t="str">
        <f>VLOOKUP(E4212,suppliers!$A$2:$B$18,2,)</f>
        <v>OTHER</v>
      </c>
      <c r="I4212" t="str">
        <f>VLOOKUP(C4212,Table_items[],2,FALSE)</f>
        <v>Bodrex Extra</v>
      </c>
      <c r="J4212" t="str">
        <f>VLOOKUP(C4212,Table_items[],3,FALSE)</f>
        <v>Obat Sakit Kepala &amp; Demam</v>
      </c>
      <c r="K4212" s="23">
        <f>VLOOKUP(C4212,Table_items[],4,FALSE)</f>
        <v>50788</v>
      </c>
      <c r="L4212" s="23">
        <f>VLOOKUP(C4212,Table_items[],5,FALSE)</f>
        <v>51753</v>
      </c>
    </row>
    <row r="4213" spans="1:12" s="23" customFormat="1" x14ac:dyDescent="0.2">
      <c r="A4213" s="7" t="s">
        <v>4546</v>
      </c>
      <c r="B4213" s="27">
        <v>44511</v>
      </c>
      <c r="C4213" s="9" t="s">
        <v>41</v>
      </c>
      <c r="D4213" s="9">
        <v>50</v>
      </c>
      <c r="E4213" s="9" t="s">
        <v>4896</v>
      </c>
      <c r="F4213" s="20" t="s">
        <v>4908</v>
      </c>
      <c r="G4213" t="s">
        <v>4904</v>
      </c>
      <c r="H4213" t="str">
        <f>VLOOKUP(E4213,suppliers!$A$2:$B$18,2,)</f>
        <v>OTHER</v>
      </c>
      <c r="I4213" t="str">
        <f>VLOOKUP(C4213,Table_items[],2,FALSE)</f>
        <v>Otilon Ear Drops 8 mL</v>
      </c>
      <c r="J4213" t="str">
        <f>VLOOKUP(C4213,Table_items[],3,FALSE)</f>
        <v>Obat Telinga</v>
      </c>
      <c r="K4213" s="23">
        <f>VLOOKUP(C4213,Table_items[],4,FALSE)</f>
        <v>55000</v>
      </c>
      <c r="L4213" s="23">
        <f>VLOOKUP(C4213,Table_items[],5,FALSE)</f>
        <v>55935</v>
      </c>
    </row>
    <row r="4214" spans="1:12" s="23" customFormat="1" x14ac:dyDescent="0.2">
      <c r="A4214" s="11" t="s">
        <v>4547</v>
      </c>
      <c r="B4214" s="28">
        <v>44512</v>
      </c>
      <c r="C4214" s="13" t="s">
        <v>12</v>
      </c>
      <c r="D4214" s="13">
        <v>31</v>
      </c>
      <c r="E4214" s="9" t="s">
        <v>4896</v>
      </c>
      <c r="F4214" s="20" t="s">
        <v>4908</v>
      </c>
      <c r="G4214" t="s">
        <v>4904</v>
      </c>
      <c r="H4214" t="str">
        <f>VLOOKUP(E4214,suppliers!$A$2:$B$18,2,)</f>
        <v>OTHER</v>
      </c>
      <c r="I4214" t="str">
        <f>VLOOKUP(C4214,Table_items[],2,FALSE)</f>
        <v>Decolsen 1 Strip 4 Tablet</v>
      </c>
      <c r="J4214" t="str">
        <f>VLOOKUP(C4214,Table_items[],3,FALSE)</f>
        <v>Obat Batuk &amp; Pilek</v>
      </c>
      <c r="K4214" s="23">
        <f>VLOOKUP(C4214,Table_items[],4,FALSE)</f>
        <v>2886</v>
      </c>
      <c r="L4214" s="23">
        <f>VLOOKUP(C4214,Table_items[],5,FALSE)</f>
        <v>2915</v>
      </c>
    </row>
    <row r="4215" spans="1:12" s="23" customFormat="1" x14ac:dyDescent="0.2">
      <c r="A4215" s="7" t="s">
        <v>4548</v>
      </c>
      <c r="B4215" s="27">
        <v>44512</v>
      </c>
      <c r="C4215" s="9" t="s">
        <v>12</v>
      </c>
      <c r="D4215" s="9">
        <v>64</v>
      </c>
      <c r="E4215" s="9" t="s">
        <v>4896</v>
      </c>
      <c r="F4215" s="20" t="s">
        <v>4908</v>
      </c>
      <c r="G4215" t="s">
        <v>4904</v>
      </c>
      <c r="H4215" t="str">
        <f>VLOOKUP(E4215,suppliers!$A$2:$B$18,2,)</f>
        <v>OTHER</v>
      </c>
      <c r="I4215" t="str">
        <f>VLOOKUP(C4215,Table_items[],2,FALSE)</f>
        <v>Decolsen 1 Strip 4 Tablet</v>
      </c>
      <c r="J4215" t="str">
        <f>VLOOKUP(C4215,Table_items[],3,FALSE)</f>
        <v>Obat Batuk &amp; Pilek</v>
      </c>
      <c r="K4215" s="23">
        <f>VLOOKUP(C4215,Table_items[],4,FALSE)</f>
        <v>2886</v>
      </c>
      <c r="L4215" s="23">
        <f>VLOOKUP(C4215,Table_items[],5,FALSE)</f>
        <v>2915</v>
      </c>
    </row>
    <row r="4216" spans="1:12" s="23" customFormat="1" x14ac:dyDescent="0.2">
      <c r="A4216" s="11" t="s">
        <v>4549</v>
      </c>
      <c r="B4216" s="28">
        <v>44512</v>
      </c>
      <c r="C4216" s="13" t="s">
        <v>41</v>
      </c>
      <c r="D4216" s="13">
        <v>2</v>
      </c>
      <c r="E4216" s="9" t="s">
        <v>4896</v>
      </c>
      <c r="F4216" s="20" t="s">
        <v>4908</v>
      </c>
      <c r="G4216" t="s">
        <v>4904</v>
      </c>
      <c r="H4216" t="str">
        <f>VLOOKUP(E4216,suppliers!$A$2:$B$18,2,)</f>
        <v>OTHER</v>
      </c>
      <c r="I4216" t="str">
        <f>VLOOKUP(C4216,Table_items[],2,FALSE)</f>
        <v>Otilon Ear Drops 8 mL</v>
      </c>
      <c r="J4216" t="str">
        <f>VLOOKUP(C4216,Table_items[],3,FALSE)</f>
        <v>Obat Telinga</v>
      </c>
      <c r="K4216" s="23">
        <f>VLOOKUP(C4216,Table_items[],4,FALSE)</f>
        <v>55000</v>
      </c>
      <c r="L4216" s="23">
        <f>VLOOKUP(C4216,Table_items[],5,FALSE)</f>
        <v>55935</v>
      </c>
    </row>
    <row r="4217" spans="1:12" s="23" customFormat="1" x14ac:dyDescent="0.2">
      <c r="A4217" s="7" t="s">
        <v>4550</v>
      </c>
      <c r="B4217" s="27">
        <v>44512</v>
      </c>
      <c r="C4217" s="9" t="s">
        <v>22</v>
      </c>
      <c r="D4217" s="9">
        <v>38</v>
      </c>
      <c r="E4217" s="9" t="s">
        <v>4896</v>
      </c>
      <c r="F4217" s="20" t="s">
        <v>4908</v>
      </c>
      <c r="G4217" t="s">
        <v>4904</v>
      </c>
      <c r="H4217" t="str">
        <f>VLOOKUP(E4217,suppliers!$A$2:$B$18,2,)</f>
        <v>OTHER</v>
      </c>
      <c r="I4217" t="str">
        <f>VLOOKUP(C4217,Table_items[],2,FALSE)</f>
        <v>Candesartan Ogb Dexa</v>
      </c>
      <c r="J4217" t="str">
        <f>VLOOKUP(C4217,Table_items[],3,FALSE)</f>
        <v>Obat Hipertensi</v>
      </c>
      <c r="K4217" s="23">
        <f>VLOOKUP(C4217,Table_items[],4,FALSE)</f>
        <v>5000</v>
      </c>
      <c r="L4217" s="23">
        <f>VLOOKUP(C4217,Table_items[],5,FALSE)</f>
        <v>5095</v>
      </c>
    </row>
    <row r="4218" spans="1:12" s="23" customFormat="1" x14ac:dyDescent="0.2">
      <c r="A4218" s="11" t="s">
        <v>4551</v>
      </c>
      <c r="B4218" s="28">
        <v>44512</v>
      </c>
      <c r="C4218" s="13" t="s">
        <v>22</v>
      </c>
      <c r="D4218" s="13">
        <v>13</v>
      </c>
      <c r="E4218" s="9" t="s">
        <v>4896</v>
      </c>
      <c r="F4218" s="20" t="s">
        <v>4908</v>
      </c>
      <c r="G4218" t="s">
        <v>4904</v>
      </c>
      <c r="H4218" t="str">
        <f>VLOOKUP(E4218,suppliers!$A$2:$B$18,2,)</f>
        <v>OTHER</v>
      </c>
      <c r="I4218" t="str">
        <f>VLOOKUP(C4218,Table_items[],2,FALSE)</f>
        <v>Candesartan Ogb Dexa</v>
      </c>
      <c r="J4218" t="str">
        <f>VLOOKUP(C4218,Table_items[],3,FALSE)</f>
        <v>Obat Hipertensi</v>
      </c>
      <c r="K4218" s="23">
        <f>VLOOKUP(C4218,Table_items[],4,FALSE)</f>
        <v>5000</v>
      </c>
      <c r="L4218" s="23">
        <f>VLOOKUP(C4218,Table_items[],5,FALSE)</f>
        <v>5095</v>
      </c>
    </row>
    <row r="4219" spans="1:12" s="23" customFormat="1" x14ac:dyDescent="0.2">
      <c r="A4219" s="7" t="s">
        <v>4552</v>
      </c>
      <c r="B4219" s="27">
        <v>44512</v>
      </c>
      <c r="C4219" s="9" t="s">
        <v>22</v>
      </c>
      <c r="D4219" s="9">
        <v>7</v>
      </c>
      <c r="E4219" s="9" t="s">
        <v>4896</v>
      </c>
      <c r="F4219" s="20" t="s">
        <v>4908</v>
      </c>
      <c r="G4219" t="s">
        <v>4904</v>
      </c>
      <c r="H4219" t="str">
        <f>VLOOKUP(E4219,suppliers!$A$2:$B$18,2,)</f>
        <v>OTHER</v>
      </c>
      <c r="I4219" t="str">
        <f>VLOOKUP(C4219,Table_items[],2,FALSE)</f>
        <v>Candesartan Ogb Dexa</v>
      </c>
      <c r="J4219" t="str">
        <f>VLOOKUP(C4219,Table_items[],3,FALSE)</f>
        <v>Obat Hipertensi</v>
      </c>
      <c r="K4219" s="23">
        <f>VLOOKUP(C4219,Table_items[],4,FALSE)</f>
        <v>5000</v>
      </c>
      <c r="L4219" s="23">
        <f>VLOOKUP(C4219,Table_items[],5,FALSE)</f>
        <v>5095</v>
      </c>
    </row>
    <row r="4220" spans="1:12" s="23" customFormat="1" x14ac:dyDescent="0.2">
      <c r="A4220" s="11" t="s">
        <v>4553</v>
      </c>
      <c r="B4220" s="28">
        <v>44512</v>
      </c>
      <c r="C4220" s="13" t="s">
        <v>30</v>
      </c>
      <c r="D4220" s="13">
        <v>510</v>
      </c>
      <c r="E4220" s="9" t="s">
        <v>4896</v>
      </c>
      <c r="F4220" s="20" t="s">
        <v>4908</v>
      </c>
      <c r="G4220" t="s">
        <v>4904</v>
      </c>
      <c r="H4220" t="str">
        <f>VLOOKUP(E4220,suppliers!$A$2:$B$18,2,)</f>
        <v>OTHER</v>
      </c>
      <c r="I4220" t="str">
        <f>VLOOKUP(C4220,Table_items[],2,FALSE)</f>
        <v>Koolfever</v>
      </c>
      <c r="J4220" t="str">
        <f>VLOOKUP(C4220,Table_items[],3,FALSE)</f>
        <v>Obat Sakit Kepala &amp; Demam</v>
      </c>
      <c r="K4220" s="23">
        <f>VLOOKUP(C4220,Table_items[],4,FALSE)</f>
        <v>7500</v>
      </c>
      <c r="L4220" s="23">
        <f>VLOOKUP(C4220,Table_items[],5,FALSE)</f>
        <v>7620</v>
      </c>
    </row>
    <row r="4221" spans="1:12" s="23" customFormat="1" x14ac:dyDescent="0.2">
      <c r="A4221" s="7" t="s">
        <v>4554</v>
      </c>
      <c r="B4221" s="27">
        <v>44512</v>
      </c>
      <c r="C4221" s="9" t="s">
        <v>30</v>
      </c>
      <c r="D4221" s="9">
        <v>31</v>
      </c>
      <c r="E4221" s="9" t="s">
        <v>4896</v>
      </c>
      <c r="F4221" s="20" t="s">
        <v>4908</v>
      </c>
      <c r="G4221" t="s">
        <v>4904</v>
      </c>
      <c r="H4221" t="str">
        <f>VLOOKUP(E4221,suppliers!$A$2:$B$18,2,)</f>
        <v>OTHER</v>
      </c>
      <c r="I4221" t="str">
        <f>VLOOKUP(C4221,Table_items[],2,FALSE)</f>
        <v>Koolfever</v>
      </c>
      <c r="J4221" t="str">
        <f>VLOOKUP(C4221,Table_items[],3,FALSE)</f>
        <v>Obat Sakit Kepala &amp; Demam</v>
      </c>
      <c r="K4221" s="23">
        <f>VLOOKUP(C4221,Table_items[],4,FALSE)</f>
        <v>7500</v>
      </c>
      <c r="L4221" s="23">
        <f>VLOOKUP(C4221,Table_items[],5,FALSE)</f>
        <v>7620</v>
      </c>
    </row>
    <row r="4222" spans="1:12" s="23" customFormat="1" x14ac:dyDescent="0.2">
      <c r="A4222" s="11" t="s">
        <v>4555</v>
      </c>
      <c r="B4222" s="28">
        <v>44512</v>
      </c>
      <c r="C4222" s="13" t="s">
        <v>20</v>
      </c>
      <c r="D4222" s="13">
        <v>82</v>
      </c>
      <c r="E4222" s="9" t="s">
        <v>4896</v>
      </c>
      <c r="F4222" s="20" t="s">
        <v>4908</v>
      </c>
      <c r="G4222" t="s">
        <v>4904</v>
      </c>
      <c r="H4222" t="str">
        <f>VLOOKUP(E4222,suppliers!$A$2:$B$18,2,)</f>
        <v>OTHER</v>
      </c>
      <c r="I4222" t="str">
        <f>VLOOKUP(C4222,Table_items[],2,FALSE)</f>
        <v>Carditens</v>
      </c>
      <c r="J4222" t="str">
        <f>VLOOKUP(C4222,Table_items[],3,FALSE)</f>
        <v>Obat Hipertensi</v>
      </c>
      <c r="K4222" s="23">
        <f>VLOOKUP(C4222,Table_items[],4,FALSE)</f>
        <v>100000</v>
      </c>
      <c r="L4222" s="23">
        <f>VLOOKUP(C4222,Table_items[],5,FALSE)</f>
        <v>100900</v>
      </c>
    </row>
    <row r="4223" spans="1:12" s="23" customFormat="1" x14ac:dyDescent="0.2">
      <c r="A4223" s="7" t="s">
        <v>4556</v>
      </c>
      <c r="B4223" s="27">
        <v>44512</v>
      </c>
      <c r="C4223" s="9" t="s">
        <v>17</v>
      </c>
      <c r="D4223" s="9">
        <v>52</v>
      </c>
      <c r="E4223" s="9" t="s">
        <v>4896</v>
      </c>
      <c r="F4223" s="20" t="s">
        <v>4908</v>
      </c>
      <c r="G4223" t="s">
        <v>4904</v>
      </c>
      <c r="H4223" t="str">
        <f>VLOOKUP(E4223,suppliers!$A$2:$B$18,2,)</f>
        <v>OTHER</v>
      </c>
      <c r="I4223" t="str">
        <f>VLOOKUP(C4223,Table_items[],2,FALSE)</f>
        <v>Vicks Inhaler 0.5 mL</v>
      </c>
      <c r="J4223" t="str">
        <f>VLOOKUP(C4223,Table_items[],3,FALSE)</f>
        <v>Obat Batuk &amp; Pilek</v>
      </c>
      <c r="K4223" s="23">
        <f>VLOOKUP(C4223,Table_items[],4,FALSE)</f>
        <v>16155</v>
      </c>
      <c r="L4223" s="23">
        <f>VLOOKUP(C4223,Table_items[],5,FALSE)</f>
        <v>16430</v>
      </c>
    </row>
    <row r="4224" spans="1:12" s="23" customFormat="1" x14ac:dyDescent="0.2">
      <c r="A4224" s="11" t="s">
        <v>4557</v>
      </c>
      <c r="B4224" s="28">
        <v>44512</v>
      </c>
      <c r="C4224" s="13" t="s">
        <v>21</v>
      </c>
      <c r="D4224" s="13">
        <v>58</v>
      </c>
      <c r="E4224" s="9" t="s">
        <v>4896</v>
      </c>
      <c r="F4224" s="20" t="s">
        <v>4908</v>
      </c>
      <c r="G4224" t="s">
        <v>4904</v>
      </c>
      <c r="H4224" t="str">
        <f>VLOOKUP(E4224,suppliers!$A$2:$B$18,2,)</f>
        <v>OTHER</v>
      </c>
      <c r="I4224" t="str">
        <f>VLOOKUP(C4224,Table_items[],2,FALSE)</f>
        <v>Concor 5MG Strip 10</v>
      </c>
      <c r="J4224" t="str">
        <f>VLOOKUP(C4224,Table_items[],3,FALSE)</f>
        <v>Obat Hipertensi</v>
      </c>
      <c r="K4224" s="23">
        <f>VLOOKUP(C4224,Table_items[],4,FALSE)</f>
        <v>102000</v>
      </c>
      <c r="L4224" s="23">
        <f>VLOOKUP(C4224,Table_items[],5,FALSE)</f>
        <v>103632</v>
      </c>
    </row>
    <row r="4225" spans="1:12" s="23" customFormat="1" x14ac:dyDescent="0.2">
      <c r="A4225" s="7" t="s">
        <v>4558</v>
      </c>
      <c r="B4225" s="27">
        <v>44513</v>
      </c>
      <c r="C4225" s="9" t="s">
        <v>22</v>
      </c>
      <c r="D4225" s="9">
        <v>50</v>
      </c>
      <c r="E4225" s="9" t="s">
        <v>4896</v>
      </c>
      <c r="F4225" s="20" t="s">
        <v>4908</v>
      </c>
      <c r="G4225" t="s">
        <v>4904</v>
      </c>
      <c r="H4225" t="str">
        <f>VLOOKUP(E4225,suppliers!$A$2:$B$18,2,)</f>
        <v>OTHER</v>
      </c>
      <c r="I4225" t="str">
        <f>VLOOKUP(C4225,Table_items[],2,FALSE)</f>
        <v>Candesartan Ogb Dexa</v>
      </c>
      <c r="J4225" t="str">
        <f>VLOOKUP(C4225,Table_items[],3,FALSE)</f>
        <v>Obat Hipertensi</v>
      </c>
      <c r="K4225" s="23">
        <f>VLOOKUP(C4225,Table_items[],4,FALSE)</f>
        <v>5000</v>
      </c>
      <c r="L4225" s="23">
        <f>VLOOKUP(C4225,Table_items[],5,FALSE)</f>
        <v>5095</v>
      </c>
    </row>
    <row r="4226" spans="1:12" s="23" customFormat="1" x14ac:dyDescent="0.2">
      <c r="A4226" s="11" t="s">
        <v>4559</v>
      </c>
      <c r="B4226" s="28">
        <v>44513</v>
      </c>
      <c r="C4226" s="13" t="s">
        <v>10</v>
      </c>
      <c r="D4226" s="13">
        <v>350</v>
      </c>
      <c r="E4226" s="9" t="s">
        <v>4896</v>
      </c>
      <c r="F4226" s="20" t="s">
        <v>4908</v>
      </c>
      <c r="G4226" t="s">
        <v>4904</v>
      </c>
      <c r="H4226" t="str">
        <f>VLOOKUP(E4226,suppliers!$A$2:$B$18,2,)</f>
        <v>OTHER</v>
      </c>
      <c r="I4226" t="str">
        <f>VLOOKUP(C4226,Table_items[],2,FALSE)</f>
        <v>Dexteem Box Plus 100 Tablet</v>
      </c>
      <c r="J4226" t="str">
        <f>VLOOKUP(C4226,Table_items[],3,FALSE)</f>
        <v>Obat Alergi</v>
      </c>
      <c r="K4226" s="23">
        <f>VLOOKUP(C4226,Table_items[],4,FALSE)</f>
        <v>25322</v>
      </c>
      <c r="L4226" s="23">
        <f>VLOOKUP(C4226,Table_items[],5,FALSE)</f>
        <v>25449</v>
      </c>
    </row>
    <row r="4227" spans="1:12" s="23" customFormat="1" x14ac:dyDescent="0.2">
      <c r="A4227" s="7" t="s">
        <v>4560</v>
      </c>
      <c r="B4227" s="27">
        <v>44513</v>
      </c>
      <c r="C4227" s="9" t="s">
        <v>14</v>
      </c>
      <c r="D4227" s="9">
        <v>3</v>
      </c>
      <c r="E4227" s="9" t="s">
        <v>4896</v>
      </c>
      <c r="F4227" s="20" t="s">
        <v>4908</v>
      </c>
      <c r="G4227" t="s">
        <v>4904</v>
      </c>
      <c r="H4227" t="str">
        <f>VLOOKUP(E4227,suppliers!$A$2:$B$18,2,)</f>
        <v>OTHER</v>
      </c>
      <c r="I4227" t="str">
        <f>VLOOKUP(C4227,Table_items[],2,FALSE)</f>
        <v>Lo Han Kuo Infusion 12</v>
      </c>
      <c r="J4227" t="str">
        <f>VLOOKUP(C4227,Table_items[],3,FALSE)</f>
        <v>Obat Batuk &amp; Pilek</v>
      </c>
      <c r="K4227" s="23">
        <f>VLOOKUP(C4227,Table_items[],4,FALSE)</f>
        <v>23869</v>
      </c>
      <c r="L4227" s="23">
        <f>VLOOKUP(C4227,Table_items[],5,FALSE)</f>
        <v>24179</v>
      </c>
    </row>
    <row r="4228" spans="1:12" s="23" customFormat="1" x14ac:dyDescent="0.2">
      <c r="A4228" s="11" t="s">
        <v>4561</v>
      </c>
      <c r="B4228" s="28">
        <v>44513</v>
      </c>
      <c r="C4228" s="13" t="s">
        <v>11</v>
      </c>
      <c r="D4228" s="13">
        <v>89</v>
      </c>
      <c r="E4228" s="9" t="s">
        <v>4896</v>
      </c>
      <c r="F4228" s="20" t="s">
        <v>4908</v>
      </c>
      <c r="G4228" t="s">
        <v>4904</v>
      </c>
      <c r="H4228" t="str">
        <f>VLOOKUP(E4228,suppliers!$A$2:$B$18,2,)</f>
        <v>OTHER</v>
      </c>
      <c r="I4228" t="str">
        <f>VLOOKUP(C4228,Table_items[],2,FALSE)</f>
        <v>Neozep Forte 1 Strip 4 Tablet</v>
      </c>
      <c r="J4228" t="str">
        <f>VLOOKUP(C4228,Table_items[],3,FALSE)</f>
        <v>Obat Batuk &amp; Pilek</v>
      </c>
      <c r="K4228" s="23">
        <f>VLOOKUP(C4228,Table_items[],4,FALSE)</f>
        <v>2324</v>
      </c>
      <c r="L4228" s="23">
        <f>VLOOKUP(C4228,Table_items[],5,FALSE)</f>
        <v>2338</v>
      </c>
    </row>
    <row r="4229" spans="1:12" s="23" customFormat="1" x14ac:dyDescent="0.2">
      <c r="A4229" s="7" t="s">
        <v>4562</v>
      </c>
      <c r="B4229" s="27">
        <v>44514</v>
      </c>
      <c r="C4229" s="9" t="s">
        <v>12</v>
      </c>
      <c r="D4229" s="9">
        <v>81</v>
      </c>
      <c r="E4229" s="9" t="s">
        <v>4896</v>
      </c>
      <c r="F4229" s="20" t="s">
        <v>4908</v>
      </c>
      <c r="G4229" t="s">
        <v>4904</v>
      </c>
      <c r="H4229" t="str">
        <f>VLOOKUP(E4229,suppliers!$A$2:$B$18,2,)</f>
        <v>OTHER</v>
      </c>
      <c r="I4229" t="str">
        <f>VLOOKUP(C4229,Table_items[],2,FALSE)</f>
        <v>Decolsen 1 Strip 4 Tablet</v>
      </c>
      <c r="J4229" t="str">
        <f>VLOOKUP(C4229,Table_items[],3,FALSE)</f>
        <v>Obat Batuk &amp; Pilek</v>
      </c>
      <c r="K4229" s="23">
        <f>VLOOKUP(C4229,Table_items[],4,FALSE)</f>
        <v>2886</v>
      </c>
      <c r="L4229" s="23">
        <f>VLOOKUP(C4229,Table_items[],5,FALSE)</f>
        <v>2915</v>
      </c>
    </row>
    <row r="4230" spans="1:12" s="23" customFormat="1" x14ac:dyDescent="0.2">
      <c r="A4230" s="11" t="s">
        <v>4563</v>
      </c>
      <c r="B4230" s="28">
        <v>44514</v>
      </c>
      <c r="C4230" s="13" t="s">
        <v>12</v>
      </c>
      <c r="D4230" s="13">
        <v>36</v>
      </c>
      <c r="E4230" s="9" t="s">
        <v>4896</v>
      </c>
      <c r="F4230" s="20" t="s">
        <v>4908</v>
      </c>
      <c r="G4230" t="s">
        <v>4904</v>
      </c>
      <c r="H4230" t="str">
        <f>VLOOKUP(E4230,suppliers!$A$2:$B$18,2,)</f>
        <v>OTHER</v>
      </c>
      <c r="I4230" t="str">
        <f>VLOOKUP(C4230,Table_items[],2,FALSE)</f>
        <v>Decolsen 1 Strip 4 Tablet</v>
      </c>
      <c r="J4230" t="str">
        <f>VLOOKUP(C4230,Table_items[],3,FALSE)</f>
        <v>Obat Batuk &amp; Pilek</v>
      </c>
      <c r="K4230" s="23">
        <f>VLOOKUP(C4230,Table_items[],4,FALSE)</f>
        <v>2886</v>
      </c>
      <c r="L4230" s="23">
        <f>VLOOKUP(C4230,Table_items[],5,FALSE)</f>
        <v>2915</v>
      </c>
    </row>
    <row r="4231" spans="1:12" s="23" customFormat="1" x14ac:dyDescent="0.2">
      <c r="A4231" s="7" t="s">
        <v>4564</v>
      </c>
      <c r="B4231" s="27">
        <v>44514</v>
      </c>
      <c r="C4231" s="9" t="s">
        <v>9</v>
      </c>
      <c r="D4231" s="9">
        <v>4</v>
      </c>
      <c r="E4231" s="9" t="s">
        <v>4896</v>
      </c>
      <c r="F4231" s="20" t="s">
        <v>4908</v>
      </c>
      <c r="G4231" t="s">
        <v>4904</v>
      </c>
      <c r="H4231" t="str">
        <f>VLOOKUP(E4231,suppliers!$A$2:$B$18,2,)</f>
        <v>OTHER</v>
      </c>
      <c r="I4231" t="str">
        <f>VLOOKUP(C4231,Table_items[],2,FALSE)</f>
        <v>Bedak Heroxyn 150 gr</v>
      </c>
      <c r="J4231" t="str">
        <f>VLOOKUP(C4231,Table_items[],3,FALSE)</f>
        <v>Obat Alergi</v>
      </c>
      <c r="K4231" s="23">
        <f>VLOOKUP(C4231,Table_items[],4,FALSE)</f>
        <v>16950</v>
      </c>
      <c r="L4231" s="23">
        <f>VLOOKUP(C4231,Table_items[],5,FALSE)</f>
        <v>17170</v>
      </c>
    </row>
    <row r="4232" spans="1:12" s="23" customFormat="1" x14ac:dyDescent="0.2">
      <c r="A4232" s="11" t="s">
        <v>4565</v>
      </c>
      <c r="B4232" s="28">
        <v>44514</v>
      </c>
      <c r="C4232" s="13" t="s">
        <v>9</v>
      </c>
      <c r="D4232" s="13">
        <v>82</v>
      </c>
      <c r="E4232" s="9" t="s">
        <v>4896</v>
      </c>
      <c r="F4232" s="20" t="s">
        <v>4908</v>
      </c>
      <c r="G4232" t="s">
        <v>4904</v>
      </c>
      <c r="H4232" t="str">
        <f>VLOOKUP(E4232,suppliers!$A$2:$B$18,2,)</f>
        <v>OTHER</v>
      </c>
      <c r="I4232" t="str">
        <f>VLOOKUP(C4232,Table_items[],2,FALSE)</f>
        <v>Bedak Heroxyn 150 gr</v>
      </c>
      <c r="J4232" t="str">
        <f>VLOOKUP(C4232,Table_items[],3,FALSE)</f>
        <v>Obat Alergi</v>
      </c>
      <c r="K4232" s="23">
        <f>VLOOKUP(C4232,Table_items[],4,FALSE)</f>
        <v>16950</v>
      </c>
      <c r="L4232" s="23">
        <f>VLOOKUP(C4232,Table_items[],5,FALSE)</f>
        <v>17170</v>
      </c>
    </row>
    <row r="4233" spans="1:12" s="23" customFormat="1" x14ac:dyDescent="0.2">
      <c r="A4233" s="7" t="s">
        <v>4566</v>
      </c>
      <c r="B4233" s="27">
        <v>44514</v>
      </c>
      <c r="C4233" s="9" t="s">
        <v>40</v>
      </c>
      <c r="D4233" s="9">
        <v>6</v>
      </c>
      <c r="E4233" s="9" t="s">
        <v>4896</v>
      </c>
      <c r="F4233" s="20" t="s">
        <v>4908</v>
      </c>
      <c r="G4233" t="s">
        <v>4904</v>
      </c>
      <c r="H4233" t="str">
        <f>VLOOKUP(E4233,suppliers!$A$2:$B$18,2,)</f>
        <v>OTHER</v>
      </c>
      <c r="I4233" t="str">
        <f>VLOOKUP(C4233,Table_items[],2,FALSE)</f>
        <v>Paramex Tablet / Obat</v>
      </c>
      <c r="J4233" t="str">
        <f>VLOOKUP(C4233,Table_items[],3,FALSE)</f>
        <v>Obat Sakit Kepala &amp; Demam</v>
      </c>
      <c r="K4233" s="23">
        <f>VLOOKUP(C4233,Table_items[],4,FALSE)</f>
        <v>2560</v>
      </c>
      <c r="L4233" s="23">
        <f>VLOOKUP(C4233,Table_items[],5,FALSE)</f>
        <v>2586</v>
      </c>
    </row>
    <row r="4234" spans="1:12" s="23" customFormat="1" x14ac:dyDescent="0.2">
      <c r="A4234" s="11" t="s">
        <v>4567</v>
      </c>
      <c r="B4234" s="28">
        <v>44514</v>
      </c>
      <c r="C4234" s="13" t="s">
        <v>20</v>
      </c>
      <c r="D4234" s="13">
        <v>60</v>
      </c>
      <c r="E4234" s="9" t="s">
        <v>4896</v>
      </c>
      <c r="F4234" s="20" t="s">
        <v>4908</v>
      </c>
      <c r="G4234" t="s">
        <v>4904</v>
      </c>
      <c r="H4234" t="str">
        <f>VLOOKUP(E4234,suppliers!$A$2:$B$18,2,)</f>
        <v>OTHER</v>
      </c>
      <c r="I4234" t="str">
        <f>VLOOKUP(C4234,Table_items[],2,FALSE)</f>
        <v>Carditens</v>
      </c>
      <c r="J4234" t="str">
        <f>VLOOKUP(C4234,Table_items[],3,FALSE)</f>
        <v>Obat Hipertensi</v>
      </c>
      <c r="K4234" s="23">
        <f>VLOOKUP(C4234,Table_items[],4,FALSE)</f>
        <v>100000</v>
      </c>
      <c r="L4234" s="23">
        <f>VLOOKUP(C4234,Table_items[],5,FALSE)</f>
        <v>100900</v>
      </c>
    </row>
    <row r="4235" spans="1:12" s="23" customFormat="1" x14ac:dyDescent="0.2">
      <c r="A4235" s="7" t="s">
        <v>4568</v>
      </c>
      <c r="B4235" s="27">
        <v>44514</v>
      </c>
      <c r="C4235" s="9" t="s">
        <v>7</v>
      </c>
      <c r="D4235" s="9">
        <v>67</v>
      </c>
      <c r="E4235" s="9" t="s">
        <v>4896</v>
      </c>
      <c r="F4235" s="20" t="s">
        <v>4908</v>
      </c>
      <c r="G4235" t="s">
        <v>4904</v>
      </c>
      <c r="H4235" t="str">
        <f>VLOOKUP(E4235,suppliers!$A$2:$B$18,2,)</f>
        <v>OTHER</v>
      </c>
      <c r="I4235" t="str">
        <f>VLOOKUP(C4235,Table_items[],2,FALSE)</f>
        <v>Acetylcysteine Mahakam 200 mg</v>
      </c>
      <c r="J4235" t="str">
        <f>VLOOKUP(C4235,Table_items[],3,FALSE)</f>
        <v>Obat Alergi</v>
      </c>
      <c r="K4235" s="23">
        <f>VLOOKUP(C4235,Table_items[],4,FALSE)</f>
        <v>33000</v>
      </c>
      <c r="L4235" s="23">
        <f>VLOOKUP(C4235,Table_items[],5,FALSE)</f>
        <v>33330</v>
      </c>
    </row>
    <row r="4236" spans="1:12" s="23" customFormat="1" x14ac:dyDescent="0.2">
      <c r="A4236" s="11" t="s">
        <v>4569</v>
      </c>
      <c r="B4236" s="28">
        <v>44515</v>
      </c>
      <c r="C4236" s="13" t="s">
        <v>9</v>
      </c>
      <c r="D4236" s="13">
        <v>50</v>
      </c>
      <c r="E4236" s="9" t="s">
        <v>4896</v>
      </c>
      <c r="F4236" s="20" t="s">
        <v>4908</v>
      </c>
      <c r="G4236" t="s">
        <v>4904</v>
      </c>
      <c r="H4236" t="str">
        <f>VLOOKUP(E4236,suppliers!$A$2:$B$18,2,)</f>
        <v>OTHER</v>
      </c>
      <c r="I4236" t="str">
        <f>VLOOKUP(C4236,Table_items[],2,FALSE)</f>
        <v>Bedak Heroxyn 150 gr</v>
      </c>
      <c r="J4236" t="str">
        <f>VLOOKUP(C4236,Table_items[],3,FALSE)</f>
        <v>Obat Alergi</v>
      </c>
      <c r="K4236" s="23">
        <f>VLOOKUP(C4236,Table_items[],4,FALSE)</f>
        <v>16950</v>
      </c>
      <c r="L4236" s="23">
        <f>VLOOKUP(C4236,Table_items[],5,FALSE)</f>
        <v>17170</v>
      </c>
    </row>
    <row r="4237" spans="1:12" s="23" customFormat="1" x14ac:dyDescent="0.2">
      <c r="A4237" s="7" t="s">
        <v>4570</v>
      </c>
      <c r="B4237" s="27">
        <v>44515</v>
      </c>
      <c r="C4237" s="9" t="s">
        <v>9</v>
      </c>
      <c r="D4237" s="9">
        <v>25</v>
      </c>
      <c r="E4237" s="9" t="s">
        <v>4896</v>
      </c>
      <c r="F4237" s="20" t="s">
        <v>4908</v>
      </c>
      <c r="G4237" t="s">
        <v>4904</v>
      </c>
      <c r="H4237" t="str">
        <f>VLOOKUP(E4237,suppliers!$A$2:$B$18,2,)</f>
        <v>OTHER</v>
      </c>
      <c r="I4237" t="str">
        <f>VLOOKUP(C4237,Table_items[],2,FALSE)</f>
        <v>Bedak Heroxyn 150 gr</v>
      </c>
      <c r="J4237" t="str">
        <f>VLOOKUP(C4237,Table_items[],3,FALSE)</f>
        <v>Obat Alergi</v>
      </c>
      <c r="K4237" s="23">
        <f>VLOOKUP(C4237,Table_items[],4,FALSE)</f>
        <v>16950</v>
      </c>
      <c r="L4237" s="23">
        <f>VLOOKUP(C4237,Table_items[],5,FALSE)</f>
        <v>17170</v>
      </c>
    </row>
    <row r="4238" spans="1:12" s="23" customFormat="1" x14ac:dyDescent="0.2">
      <c r="A4238" s="11" t="s">
        <v>4571</v>
      </c>
      <c r="B4238" s="28">
        <v>44515</v>
      </c>
      <c r="C4238" s="13" t="s">
        <v>24</v>
      </c>
      <c r="D4238" s="13">
        <v>17</v>
      </c>
      <c r="E4238" s="9" t="s">
        <v>4896</v>
      </c>
      <c r="F4238" s="20" t="s">
        <v>4908</v>
      </c>
      <c r="G4238" t="s">
        <v>4904</v>
      </c>
      <c r="H4238" t="str">
        <f>VLOOKUP(E4238,suppliers!$A$2:$B$18,2,)</f>
        <v>OTHER</v>
      </c>
      <c r="I4238" t="str">
        <f>VLOOKUP(C4238,Table_items[],2,FALSE)</f>
        <v>Irbesartan</v>
      </c>
      <c r="J4238" t="str">
        <f>VLOOKUP(C4238,Table_items[],3,FALSE)</f>
        <v>Obat Hipertensi</v>
      </c>
      <c r="K4238" s="23">
        <f>VLOOKUP(C4238,Table_items[],4,FALSE)</f>
        <v>108794</v>
      </c>
      <c r="L4238" s="23">
        <f>VLOOKUP(C4238,Table_items[],5,FALSE)</f>
        <v>109447</v>
      </c>
    </row>
    <row r="4239" spans="1:12" s="23" customFormat="1" x14ac:dyDescent="0.2">
      <c r="A4239" s="7" t="s">
        <v>4572</v>
      </c>
      <c r="B4239" s="27">
        <v>44515</v>
      </c>
      <c r="C4239" s="9" t="s">
        <v>38</v>
      </c>
      <c r="D4239" s="9">
        <v>49</v>
      </c>
      <c r="E4239" s="9" t="s">
        <v>4896</v>
      </c>
      <c r="F4239" s="20" t="s">
        <v>4908</v>
      </c>
      <c r="G4239" t="s">
        <v>4904</v>
      </c>
      <c r="H4239" t="str">
        <f>VLOOKUP(E4239,suppliers!$A$2:$B$18,2,)</f>
        <v>OTHER</v>
      </c>
      <c r="I4239" t="str">
        <f>VLOOKUP(C4239,Table_items[],2,FALSE)</f>
        <v>Sanmol 500 MG 4 Tablet</v>
      </c>
      <c r="J4239" t="str">
        <f>VLOOKUP(C4239,Table_items[],3,FALSE)</f>
        <v>Obat Sakit Kepala &amp; Demam</v>
      </c>
      <c r="K4239" s="23">
        <f>VLOOKUP(C4239,Table_items[],4,FALSE)</f>
        <v>1600</v>
      </c>
      <c r="L4239" s="23">
        <f>VLOOKUP(C4239,Table_items[],5,FALSE)</f>
        <v>1619</v>
      </c>
    </row>
    <row r="4240" spans="1:12" s="23" customFormat="1" x14ac:dyDescent="0.2">
      <c r="A4240" s="11" t="s">
        <v>4573</v>
      </c>
      <c r="B4240" s="28">
        <v>44515</v>
      </c>
      <c r="C4240" s="13" t="s">
        <v>38</v>
      </c>
      <c r="D4240" s="13">
        <v>30</v>
      </c>
      <c r="E4240" s="9" t="s">
        <v>4896</v>
      </c>
      <c r="F4240" s="20" t="s">
        <v>4908</v>
      </c>
      <c r="G4240" t="s">
        <v>4904</v>
      </c>
      <c r="H4240" t="str">
        <f>VLOOKUP(E4240,suppliers!$A$2:$B$18,2,)</f>
        <v>OTHER</v>
      </c>
      <c r="I4240" t="str">
        <f>VLOOKUP(C4240,Table_items[],2,FALSE)</f>
        <v>Sanmol 500 MG 4 Tablet</v>
      </c>
      <c r="J4240" t="str">
        <f>VLOOKUP(C4240,Table_items[],3,FALSE)</f>
        <v>Obat Sakit Kepala &amp; Demam</v>
      </c>
      <c r="K4240" s="23">
        <f>VLOOKUP(C4240,Table_items[],4,FALSE)</f>
        <v>1600</v>
      </c>
      <c r="L4240" s="23">
        <f>VLOOKUP(C4240,Table_items[],5,FALSE)</f>
        <v>1619</v>
      </c>
    </row>
    <row r="4241" spans="1:12" s="23" customFormat="1" x14ac:dyDescent="0.2">
      <c r="A4241" s="7" t="s">
        <v>4574</v>
      </c>
      <c r="B4241" s="27">
        <v>44516</v>
      </c>
      <c r="C4241" s="9" t="s">
        <v>12</v>
      </c>
      <c r="D4241" s="9">
        <v>42</v>
      </c>
      <c r="E4241" s="9" t="s">
        <v>4896</v>
      </c>
      <c r="F4241" s="20" t="s">
        <v>4908</v>
      </c>
      <c r="G4241" t="s">
        <v>4904</v>
      </c>
      <c r="H4241" t="str">
        <f>VLOOKUP(E4241,suppliers!$A$2:$B$18,2,)</f>
        <v>OTHER</v>
      </c>
      <c r="I4241" t="str">
        <f>VLOOKUP(C4241,Table_items[],2,FALSE)</f>
        <v>Decolsen 1 Strip 4 Tablet</v>
      </c>
      <c r="J4241" t="str">
        <f>VLOOKUP(C4241,Table_items[],3,FALSE)</f>
        <v>Obat Batuk &amp; Pilek</v>
      </c>
      <c r="K4241" s="23">
        <f>VLOOKUP(C4241,Table_items[],4,FALSE)</f>
        <v>2886</v>
      </c>
      <c r="L4241" s="23">
        <f>VLOOKUP(C4241,Table_items[],5,FALSE)</f>
        <v>2915</v>
      </c>
    </row>
    <row r="4242" spans="1:12" s="23" customFormat="1" x14ac:dyDescent="0.2">
      <c r="A4242" s="11" t="s">
        <v>4575</v>
      </c>
      <c r="B4242" s="28">
        <v>44516</v>
      </c>
      <c r="C4242" s="13" t="s">
        <v>9</v>
      </c>
      <c r="D4242" s="13">
        <v>21</v>
      </c>
      <c r="E4242" s="9" t="s">
        <v>4896</v>
      </c>
      <c r="F4242" s="20" t="s">
        <v>4908</v>
      </c>
      <c r="G4242" t="s">
        <v>4904</v>
      </c>
      <c r="H4242" t="str">
        <f>VLOOKUP(E4242,suppliers!$A$2:$B$18,2,)</f>
        <v>OTHER</v>
      </c>
      <c r="I4242" t="str">
        <f>VLOOKUP(C4242,Table_items[],2,FALSE)</f>
        <v>Bedak Heroxyn 150 gr</v>
      </c>
      <c r="J4242" t="str">
        <f>VLOOKUP(C4242,Table_items[],3,FALSE)</f>
        <v>Obat Alergi</v>
      </c>
      <c r="K4242" s="23">
        <f>VLOOKUP(C4242,Table_items[],4,FALSE)</f>
        <v>16950</v>
      </c>
      <c r="L4242" s="23">
        <f>VLOOKUP(C4242,Table_items[],5,FALSE)</f>
        <v>17170</v>
      </c>
    </row>
    <row r="4243" spans="1:12" s="23" customFormat="1" x14ac:dyDescent="0.2">
      <c r="A4243" s="7" t="s">
        <v>4576</v>
      </c>
      <c r="B4243" s="27">
        <v>44516</v>
      </c>
      <c r="C4243" s="9" t="s">
        <v>24</v>
      </c>
      <c r="D4243" s="9">
        <v>2</v>
      </c>
      <c r="E4243" s="9" t="s">
        <v>4896</v>
      </c>
      <c r="F4243" s="20" t="s">
        <v>4908</v>
      </c>
      <c r="G4243" t="s">
        <v>4904</v>
      </c>
      <c r="H4243" t="str">
        <f>VLOOKUP(E4243,suppliers!$A$2:$B$18,2,)</f>
        <v>OTHER</v>
      </c>
      <c r="I4243" t="str">
        <f>VLOOKUP(C4243,Table_items[],2,FALSE)</f>
        <v>Irbesartan</v>
      </c>
      <c r="J4243" t="str">
        <f>VLOOKUP(C4243,Table_items[],3,FALSE)</f>
        <v>Obat Hipertensi</v>
      </c>
      <c r="K4243" s="23">
        <f>VLOOKUP(C4243,Table_items[],4,FALSE)</f>
        <v>108794</v>
      </c>
      <c r="L4243" s="23">
        <f>VLOOKUP(C4243,Table_items[],5,FALSE)</f>
        <v>109447</v>
      </c>
    </row>
    <row r="4244" spans="1:12" s="23" customFormat="1" x14ac:dyDescent="0.2">
      <c r="A4244" s="11" t="s">
        <v>4577</v>
      </c>
      <c r="B4244" s="28">
        <v>44516</v>
      </c>
      <c r="C4244" s="13" t="s">
        <v>41</v>
      </c>
      <c r="D4244" s="13">
        <v>1</v>
      </c>
      <c r="E4244" s="9" t="s">
        <v>4896</v>
      </c>
      <c r="F4244" s="20" t="s">
        <v>4908</v>
      </c>
      <c r="G4244" t="s">
        <v>4904</v>
      </c>
      <c r="H4244" t="str">
        <f>VLOOKUP(E4244,suppliers!$A$2:$B$18,2,)</f>
        <v>OTHER</v>
      </c>
      <c r="I4244" t="str">
        <f>VLOOKUP(C4244,Table_items[],2,FALSE)</f>
        <v>Otilon Ear Drops 8 mL</v>
      </c>
      <c r="J4244" t="str">
        <f>VLOOKUP(C4244,Table_items[],3,FALSE)</f>
        <v>Obat Telinga</v>
      </c>
      <c r="K4244" s="23">
        <f>VLOOKUP(C4244,Table_items[],4,FALSE)</f>
        <v>55000</v>
      </c>
      <c r="L4244" s="23">
        <f>VLOOKUP(C4244,Table_items[],5,FALSE)</f>
        <v>55935</v>
      </c>
    </row>
    <row r="4245" spans="1:12" s="23" customFormat="1" x14ac:dyDescent="0.2">
      <c r="A4245" s="7" t="s">
        <v>4578</v>
      </c>
      <c r="B4245" s="27">
        <v>44516</v>
      </c>
      <c r="C4245" s="9" t="s">
        <v>41</v>
      </c>
      <c r="D4245" s="9">
        <v>14</v>
      </c>
      <c r="E4245" s="9" t="s">
        <v>4896</v>
      </c>
      <c r="F4245" s="20" t="s">
        <v>4908</v>
      </c>
      <c r="G4245" t="s">
        <v>4904</v>
      </c>
      <c r="H4245" t="str">
        <f>VLOOKUP(E4245,suppliers!$A$2:$B$18,2,)</f>
        <v>OTHER</v>
      </c>
      <c r="I4245" t="str">
        <f>VLOOKUP(C4245,Table_items[],2,FALSE)</f>
        <v>Otilon Ear Drops 8 mL</v>
      </c>
      <c r="J4245" t="str">
        <f>VLOOKUP(C4245,Table_items[],3,FALSE)</f>
        <v>Obat Telinga</v>
      </c>
      <c r="K4245" s="23">
        <f>VLOOKUP(C4245,Table_items[],4,FALSE)</f>
        <v>55000</v>
      </c>
      <c r="L4245" s="23">
        <f>VLOOKUP(C4245,Table_items[],5,FALSE)</f>
        <v>55935</v>
      </c>
    </row>
    <row r="4246" spans="1:12" s="23" customFormat="1" x14ac:dyDescent="0.2">
      <c r="A4246" s="11" t="s">
        <v>4579</v>
      </c>
      <c r="B4246" s="28">
        <v>44516</v>
      </c>
      <c r="C4246" s="13" t="s">
        <v>40</v>
      </c>
      <c r="D4246" s="13">
        <v>3</v>
      </c>
      <c r="E4246" s="9" t="s">
        <v>4896</v>
      </c>
      <c r="F4246" s="20" t="s">
        <v>4908</v>
      </c>
      <c r="G4246" t="s">
        <v>4904</v>
      </c>
      <c r="H4246" t="str">
        <f>VLOOKUP(E4246,suppliers!$A$2:$B$18,2,)</f>
        <v>OTHER</v>
      </c>
      <c r="I4246" t="str">
        <f>VLOOKUP(C4246,Table_items[],2,FALSE)</f>
        <v>Paramex Tablet / Obat</v>
      </c>
      <c r="J4246" t="str">
        <f>VLOOKUP(C4246,Table_items[],3,FALSE)</f>
        <v>Obat Sakit Kepala &amp; Demam</v>
      </c>
      <c r="K4246" s="23">
        <f>VLOOKUP(C4246,Table_items[],4,FALSE)</f>
        <v>2560</v>
      </c>
      <c r="L4246" s="23">
        <f>VLOOKUP(C4246,Table_items[],5,FALSE)</f>
        <v>2586</v>
      </c>
    </row>
    <row r="4247" spans="1:12" s="23" customFormat="1" x14ac:dyDescent="0.2">
      <c r="A4247" s="7" t="s">
        <v>4580</v>
      </c>
      <c r="B4247" s="27">
        <v>44516</v>
      </c>
      <c r="C4247" s="9" t="s">
        <v>5</v>
      </c>
      <c r="D4247" s="9">
        <v>28</v>
      </c>
      <c r="E4247" s="9" t="s">
        <v>4896</v>
      </c>
      <c r="F4247" s="20" t="s">
        <v>4908</v>
      </c>
      <c r="G4247" t="s">
        <v>4904</v>
      </c>
      <c r="H4247" t="str">
        <f>VLOOKUP(E4247,suppliers!$A$2:$B$18,2,)</f>
        <v>OTHER</v>
      </c>
      <c r="I4247" t="str">
        <f>VLOOKUP(C4247,Table_items[],2,FALSE)</f>
        <v>Ozen 10 MG Blister</v>
      </c>
      <c r="J4247" t="str">
        <f>VLOOKUP(C4247,Table_items[],3,FALSE)</f>
        <v>Obat Alergi</v>
      </c>
      <c r="K4247" s="23">
        <f>VLOOKUP(C4247,Table_items[],4,FALSE)</f>
        <v>18611</v>
      </c>
      <c r="L4247" s="23">
        <f>VLOOKUP(C4247,Table_items[],5,FALSE)</f>
        <v>18816</v>
      </c>
    </row>
    <row r="4248" spans="1:12" s="23" customFormat="1" x14ac:dyDescent="0.2">
      <c r="A4248" s="11" t="s">
        <v>4581</v>
      </c>
      <c r="B4248" s="28">
        <v>44517</v>
      </c>
      <c r="C4248" s="13" t="s">
        <v>29</v>
      </c>
      <c r="D4248" s="13">
        <v>57</v>
      </c>
      <c r="E4248" s="9" t="s">
        <v>4896</v>
      </c>
      <c r="F4248" s="20" t="s">
        <v>4908</v>
      </c>
      <c r="G4248" t="s">
        <v>4904</v>
      </c>
      <c r="H4248" t="str">
        <f>VLOOKUP(E4248,suppliers!$A$2:$B$18,2,)</f>
        <v>OTHER</v>
      </c>
      <c r="I4248" t="str">
        <f>VLOOKUP(C4248,Table_items[],2,FALSE)</f>
        <v>Trolip 100 MG 10 KPS</v>
      </c>
      <c r="J4248" t="str">
        <f>VLOOKUP(C4248,Table_items[],3,FALSE)</f>
        <v>Obat Kolesterol</v>
      </c>
      <c r="K4248" s="23">
        <f>VLOOKUP(C4248,Table_items[],4,FALSE)</f>
        <v>56300</v>
      </c>
      <c r="L4248" s="23">
        <f>VLOOKUP(C4248,Table_items[],5,FALSE)</f>
        <v>56694</v>
      </c>
    </row>
    <row r="4249" spans="1:12" s="23" customFormat="1" x14ac:dyDescent="0.2">
      <c r="A4249" s="7" t="s">
        <v>4582</v>
      </c>
      <c r="B4249" s="27">
        <v>44517</v>
      </c>
      <c r="C4249" s="9" t="s">
        <v>12</v>
      </c>
      <c r="D4249" s="9">
        <v>82</v>
      </c>
      <c r="E4249" s="9" t="s">
        <v>4896</v>
      </c>
      <c r="F4249" s="20" t="s">
        <v>4908</v>
      </c>
      <c r="G4249" t="s">
        <v>4904</v>
      </c>
      <c r="H4249" t="str">
        <f>VLOOKUP(E4249,suppliers!$A$2:$B$18,2,)</f>
        <v>OTHER</v>
      </c>
      <c r="I4249" t="str">
        <f>VLOOKUP(C4249,Table_items[],2,FALSE)</f>
        <v>Decolsen 1 Strip 4 Tablet</v>
      </c>
      <c r="J4249" t="str">
        <f>VLOOKUP(C4249,Table_items[],3,FALSE)</f>
        <v>Obat Batuk &amp; Pilek</v>
      </c>
      <c r="K4249" s="23">
        <f>VLOOKUP(C4249,Table_items[],4,FALSE)</f>
        <v>2886</v>
      </c>
      <c r="L4249" s="23">
        <f>VLOOKUP(C4249,Table_items[],5,FALSE)</f>
        <v>2915</v>
      </c>
    </row>
    <row r="4250" spans="1:12" s="23" customFormat="1" x14ac:dyDescent="0.2">
      <c r="A4250" s="11" t="s">
        <v>4583</v>
      </c>
      <c r="B4250" s="28">
        <v>44517</v>
      </c>
      <c r="C4250" s="13" t="s">
        <v>37</v>
      </c>
      <c r="D4250" s="13">
        <v>72</v>
      </c>
      <c r="E4250" s="9" t="s">
        <v>4896</v>
      </c>
      <c r="F4250" s="20" t="s">
        <v>4908</v>
      </c>
      <c r="G4250" t="s">
        <v>4904</v>
      </c>
      <c r="H4250" t="str">
        <f>VLOOKUP(E4250,suppliers!$A$2:$B$18,2,)</f>
        <v>OTHER</v>
      </c>
      <c r="I4250" t="str">
        <f>VLOOKUP(C4250,Table_items[],2,FALSE)</f>
        <v>Bodrex Extra</v>
      </c>
      <c r="J4250" t="str">
        <f>VLOOKUP(C4250,Table_items[],3,FALSE)</f>
        <v>Obat Sakit Kepala &amp; Demam</v>
      </c>
      <c r="K4250" s="23">
        <f>VLOOKUP(C4250,Table_items[],4,FALSE)</f>
        <v>50788</v>
      </c>
      <c r="L4250" s="23">
        <f>VLOOKUP(C4250,Table_items[],5,FALSE)</f>
        <v>51753</v>
      </c>
    </row>
    <row r="4251" spans="1:12" s="23" customFormat="1" x14ac:dyDescent="0.2">
      <c r="A4251" s="7" t="s">
        <v>4584</v>
      </c>
      <c r="B4251" s="27">
        <v>44517</v>
      </c>
      <c r="C4251" s="9" t="s">
        <v>9</v>
      </c>
      <c r="D4251" s="9">
        <v>37</v>
      </c>
      <c r="E4251" s="9" t="s">
        <v>4896</v>
      </c>
      <c r="F4251" s="20" t="s">
        <v>4908</v>
      </c>
      <c r="G4251" t="s">
        <v>4904</v>
      </c>
      <c r="H4251" t="str">
        <f>VLOOKUP(E4251,suppliers!$A$2:$B$18,2,)</f>
        <v>OTHER</v>
      </c>
      <c r="I4251" t="str">
        <f>VLOOKUP(C4251,Table_items[],2,FALSE)</f>
        <v>Bedak Heroxyn 150 gr</v>
      </c>
      <c r="J4251" t="str">
        <f>VLOOKUP(C4251,Table_items[],3,FALSE)</f>
        <v>Obat Alergi</v>
      </c>
      <c r="K4251" s="23">
        <f>VLOOKUP(C4251,Table_items[],4,FALSE)</f>
        <v>16950</v>
      </c>
      <c r="L4251" s="23">
        <f>VLOOKUP(C4251,Table_items[],5,FALSE)</f>
        <v>17170</v>
      </c>
    </row>
    <row r="4252" spans="1:12" s="23" customFormat="1" x14ac:dyDescent="0.2">
      <c r="A4252" s="11" t="s">
        <v>4585</v>
      </c>
      <c r="B4252" s="28">
        <v>44517</v>
      </c>
      <c r="C4252" s="13" t="s">
        <v>10</v>
      </c>
      <c r="D4252" s="13">
        <v>2</v>
      </c>
      <c r="E4252" s="9" t="s">
        <v>4896</v>
      </c>
      <c r="F4252" s="20" t="s">
        <v>4908</v>
      </c>
      <c r="G4252" t="s">
        <v>4904</v>
      </c>
      <c r="H4252" t="str">
        <f>VLOOKUP(E4252,suppliers!$A$2:$B$18,2,)</f>
        <v>OTHER</v>
      </c>
      <c r="I4252" t="str">
        <f>VLOOKUP(C4252,Table_items[],2,FALSE)</f>
        <v>Dexteem Box Plus 100 Tablet</v>
      </c>
      <c r="J4252" t="str">
        <f>VLOOKUP(C4252,Table_items[],3,FALSE)</f>
        <v>Obat Alergi</v>
      </c>
      <c r="K4252" s="23">
        <f>VLOOKUP(C4252,Table_items[],4,FALSE)</f>
        <v>25322</v>
      </c>
      <c r="L4252" s="23">
        <f>VLOOKUP(C4252,Table_items[],5,FALSE)</f>
        <v>25449</v>
      </c>
    </row>
    <row r="4253" spans="1:12" s="23" customFormat="1" x14ac:dyDescent="0.2">
      <c r="A4253" s="7" t="s">
        <v>4586</v>
      </c>
      <c r="B4253" s="27">
        <v>44518</v>
      </c>
      <c r="C4253" s="9" t="s">
        <v>37</v>
      </c>
      <c r="D4253" s="9">
        <v>68</v>
      </c>
      <c r="E4253" s="9" t="s">
        <v>4896</v>
      </c>
      <c r="F4253" s="20" t="s">
        <v>4908</v>
      </c>
      <c r="G4253" t="s">
        <v>4904</v>
      </c>
      <c r="H4253" t="str">
        <f>VLOOKUP(E4253,suppliers!$A$2:$B$18,2,)</f>
        <v>OTHER</v>
      </c>
      <c r="I4253" t="str">
        <f>VLOOKUP(C4253,Table_items[],2,FALSE)</f>
        <v>Bodrex Extra</v>
      </c>
      <c r="J4253" t="str">
        <f>VLOOKUP(C4253,Table_items[],3,FALSE)</f>
        <v>Obat Sakit Kepala &amp; Demam</v>
      </c>
      <c r="K4253" s="23">
        <f>VLOOKUP(C4253,Table_items[],4,FALSE)</f>
        <v>50788</v>
      </c>
      <c r="L4253" s="23">
        <f>VLOOKUP(C4253,Table_items[],5,FALSE)</f>
        <v>51753</v>
      </c>
    </row>
    <row r="4254" spans="1:12" s="23" customFormat="1" x14ac:dyDescent="0.2">
      <c r="A4254" s="11" t="s">
        <v>4587</v>
      </c>
      <c r="B4254" s="28">
        <v>44518</v>
      </c>
      <c r="C4254" s="13" t="s">
        <v>22</v>
      </c>
      <c r="D4254" s="13">
        <v>14</v>
      </c>
      <c r="E4254" s="9" t="s">
        <v>4896</v>
      </c>
      <c r="F4254" s="20" t="s">
        <v>4908</v>
      </c>
      <c r="G4254" t="s">
        <v>4904</v>
      </c>
      <c r="H4254" t="str">
        <f>VLOOKUP(E4254,suppliers!$A$2:$B$18,2,)</f>
        <v>OTHER</v>
      </c>
      <c r="I4254" t="str">
        <f>VLOOKUP(C4254,Table_items[],2,FALSE)</f>
        <v>Candesartan Ogb Dexa</v>
      </c>
      <c r="J4254" t="str">
        <f>VLOOKUP(C4254,Table_items[],3,FALSE)</f>
        <v>Obat Hipertensi</v>
      </c>
      <c r="K4254" s="23">
        <f>VLOOKUP(C4254,Table_items[],4,FALSE)</f>
        <v>5000</v>
      </c>
      <c r="L4254" s="23">
        <f>VLOOKUP(C4254,Table_items[],5,FALSE)</f>
        <v>5095</v>
      </c>
    </row>
    <row r="4255" spans="1:12" s="23" customFormat="1" x14ac:dyDescent="0.2">
      <c r="A4255" s="7" t="s">
        <v>4588</v>
      </c>
      <c r="B4255" s="27">
        <v>44518</v>
      </c>
      <c r="C4255" s="9" t="s">
        <v>8</v>
      </c>
      <c r="D4255" s="9">
        <v>11</v>
      </c>
      <c r="E4255" s="9" t="s">
        <v>4896</v>
      </c>
      <c r="F4255" s="20" t="s">
        <v>4908</v>
      </c>
      <c r="G4255" t="s">
        <v>4904</v>
      </c>
      <c r="H4255" t="str">
        <f>VLOOKUP(E4255,suppliers!$A$2:$B$18,2,)</f>
        <v>OTHER</v>
      </c>
      <c r="I4255" t="str">
        <f>VLOOKUP(C4255,Table_items[],2,FALSE)</f>
        <v>Bisoprolol Ogb Dexa</v>
      </c>
      <c r="J4255" t="str">
        <f>VLOOKUP(C4255,Table_items[],3,FALSE)</f>
        <v>Obat Alergi</v>
      </c>
      <c r="K4255" s="23">
        <f>VLOOKUP(C4255,Table_items[],4,FALSE)</f>
        <v>10000</v>
      </c>
      <c r="L4255" s="23">
        <f>VLOOKUP(C4255,Table_items[],5,FALSE)</f>
        <v>10180</v>
      </c>
    </row>
    <row r="4256" spans="1:12" s="23" customFormat="1" x14ac:dyDescent="0.2">
      <c r="A4256" s="11" t="s">
        <v>4589</v>
      </c>
      <c r="B4256" s="28">
        <v>44519</v>
      </c>
      <c r="C4256" s="13" t="s">
        <v>38</v>
      </c>
      <c r="D4256" s="13">
        <v>45</v>
      </c>
      <c r="E4256" s="9" t="s">
        <v>4896</v>
      </c>
      <c r="F4256" s="20" t="s">
        <v>4908</v>
      </c>
      <c r="G4256" t="s">
        <v>4904</v>
      </c>
      <c r="H4256" t="str">
        <f>VLOOKUP(E4256,suppliers!$A$2:$B$18,2,)</f>
        <v>OTHER</v>
      </c>
      <c r="I4256" t="str">
        <f>VLOOKUP(C4256,Table_items[],2,FALSE)</f>
        <v>Sanmol 500 MG 4 Tablet</v>
      </c>
      <c r="J4256" t="str">
        <f>VLOOKUP(C4256,Table_items[],3,FALSE)</f>
        <v>Obat Sakit Kepala &amp; Demam</v>
      </c>
      <c r="K4256" s="23">
        <f>VLOOKUP(C4256,Table_items[],4,FALSE)</f>
        <v>1600</v>
      </c>
      <c r="L4256" s="23">
        <f>VLOOKUP(C4256,Table_items[],5,FALSE)</f>
        <v>1619</v>
      </c>
    </row>
    <row r="4257" spans="1:12" s="23" customFormat="1" x14ac:dyDescent="0.2">
      <c r="A4257" s="7" t="s">
        <v>4590</v>
      </c>
      <c r="B4257" s="27">
        <v>44519</v>
      </c>
      <c r="C4257" s="9" t="s">
        <v>10</v>
      </c>
      <c r="D4257" s="9">
        <v>54</v>
      </c>
      <c r="E4257" s="9" t="s">
        <v>4896</v>
      </c>
      <c r="F4257" s="20" t="s">
        <v>4908</v>
      </c>
      <c r="G4257" t="s">
        <v>4904</v>
      </c>
      <c r="H4257" t="str">
        <f>VLOOKUP(E4257,suppliers!$A$2:$B$18,2,)</f>
        <v>OTHER</v>
      </c>
      <c r="I4257" t="str">
        <f>VLOOKUP(C4257,Table_items[],2,FALSE)</f>
        <v>Dexteem Box Plus 100 Tablet</v>
      </c>
      <c r="J4257" t="str">
        <f>VLOOKUP(C4257,Table_items[],3,FALSE)</f>
        <v>Obat Alergi</v>
      </c>
      <c r="K4257" s="23">
        <f>VLOOKUP(C4257,Table_items[],4,FALSE)</f>
        <v>25322</v>
      </c>
      <c r="L4257" s="23">
        <f>VLOOKUP(C4257,Table_items[],5,FALSE)</f>
        <v>25449</v>
      </c>
    </row>
    <row r="4258" spans="1:12" s="23" customFormat="1" x14ac:dyDescent="0.2">
      <c r="A4258" s="11" t="s">
        <v>4591</v>
      </c>
      <c r="B4258" s="28">
        <v>44519</v>
      </c>
      <c r="C4258" s="13" t="s">
        <v>23</v>
      </c>
      <c r="D4258" s="13">
        <v>6</v>
      </c>
      <c r="E4258" s="9" t="s">
        <v>4896</v>
      </c>
      <c r="F4258" s="20" t="s">
        <v>4908</v>
      </c>
      <c r="G4258" t="s">
        <v>4904</v>
      </c>
      <c r="H4258" t="str">
        <f>VLOOKUP(E4258,suppliers!$A$2:$B$18,2,)</f>
        <v>OTHER</v>
      </c>
      <c r="I4258" t="str">
        <f>VLOOKUP(C4258,Table_items[],2,FALSE)</f>
        <v>Amlodipine Besilate</v>
      </c>
      <c r="J4258" t="str">
        <f>VLOOKUP(C4258,Table_items[],3,FALSE)</f>
        <v>Obat Hipertensi</v>
      </c>
      <c r="K4258" s="23">
        <f>VLOOKUP(C4258,Table_items[],4,FALSE)</f>
        <v>7467</v>
      </c>
      <c r="L4258" s="23">
        <f>VLOOKUP(C4258,Table_items[],5,FALSE)</f>
        <v>7504</v>
      </c>
    </row>
    <row r="4259" spans="1:12" s="23" customFormat="1" x14ac:dyDescent="0.2">
      <c r="A4259" s="7" t="s">
        <v>4592</v>
      </c>
      <c r="B4259" s="27">
        <v>44519</v>
      </c>
      <c r="C4259" s="9" t="s">
        <v>23</v>
      </c>
      <c r="D4259" s="9">
        <v>5</v>
      </c>
      <c r="E4259" s="9" t="s">
        <v>4896</v>
      </c>
      <c r="F4259" s="20" t="s">
        <v>4908</v>
      </c>
      <c r="G4259" t="s">
        <v>4904</v>
      </c>
      <c r="H4259" t="str">
        <f>VLOOKUP(E4259,suppliers!$A$2:$B$18,2,)</f>
        <v>OTHER</v>
      </c>
      <c r="I4259" t="str">
        <f>VLOOKUP(C4259,Table_items[],2,FALSE)</f>
        <v>Amlodipine Besilate</v>
      </c>
      <c r="J4259" t="str">
        <f>VLOOKUP(C4259,Table_items[],3,FALSE)</f>
        <v>Obat Hipertensi</v>
      </c>
      <c r="K4259" s="23">
        <f>VLOOKUP(C4259,Table_items[],4,FALSE)</f>
        <v>7467</v>
      </c>
      <c r="L4259" s="23">
        <f>VLOOKUP(C4259,Table_items[],5,FALSE)</f>
        <v>7504</v>
      </c>
    </row>
    <row r="4260" spans="1:12" s="23" customFormat="1" x14ac:dyDescent="0.2">
      <c r="A4260" s="11" t="s">
        <v>4593</v>
      </c>
      <c r="B4260" s="28">
        <v>44519</v>
      </c>
      <c r="C4260" s="13" t="s">
        <v>39</v>
      </c>
      <c r="D4260" s="13">
        <v>2</v>
      </c>
      <c r="E4260" s="9" t="s">
        <v>4896</v>
      </c>
      <c r="F4260" s="20" t="s">
        <v>4908</v>
      </c>
      <c r="G4260" t="s">
        <v>4904</v>
      </c>
      <c r="H4260" t="str">
        <f>VLOOKUP(E4260,suppliers!$A$2:$B$18,2,)</f>
        <v>OTHER</v>
      </c>
      <c r="I4260" t="str">
        <f>VLOOKUP(C4260,Table_items[],2,FALSE)</f>
        <v>Cilostazol Bernofarm</v>
      </c>
      <c r="J4260" t="str">
        <f>VLOOKUP(C4260,Table_items[],3,FALSE)</f>
        <v>Obat Sakit Kepala &amp; Demam</v>
      </c>
      <c r="K4260" s="23">
        <f>VLOOKUP(C4260,Table_items[],4,FALSE)</f>
        <v>45450</v>
      </c>
      <c r="L4260" s="23">
        <f>VLOOKUP(C4260,Table_items[],5,FALSE)</f>
        <v>46223</v>
      </c>
    </row>
    <row r="4261" spans="1:12" s="23" customFormat="1" x14ac:dyDescent="0.2">
      <c r="A4261" s="7" t="s">
        <v>4594</v>
      </c>
      <c r="B4261" s="27">
        <v>44520</v>
      </c>
      <c r="C4261" s="9" t="s">
        <v>37</v>
      </c>
      <c r="D4261" s="9">
        <v>34</v>
      </c>
      <c r="E4261" s="9" t="s">
        <v>4896</v>
      </c>
      <c r="F4261" s="20" t="s">
        <v>4908</v>
      </c>
      <c r="G4261" t="s">
        <v>4904</v>
      </c>
      <c r="H4261" t="str">
        <f>VLOOKUP(E4261,suppliers!$A$2:$B$18,2,)</f>
        <v>OTHER</v>
      </c>
      <c r="I4261" t="str">
        <f>VLOOKUP(C4261,Table_items[],2,FALSE)</f>
        <v>Bodrex Extra</v>
      </c>
      <c r="J4261" t="str">
        <f>VLOOKUP(C4261,Table_items[],3,FALSE)</f>
        <v>Obat Sakit Kepala &amp; Demam</v>
      </c>
      <c r="K4261" s="23">
        <f>VLOOKUP(C4261,Table_items[],4,FALSE)</f>
        <v>50788</v>
      </c>
      <c r="L4261" s="23">
        <f>VLOOKUP(C4261,Table_items[],5,FALSE)</f>
        <v>51753</v>
      </c>
    </row>
    <row r="4262" spans="1:12" s="23" customFormat="1" x14ac:dyDescent="0.2">
      <c r="A4262" s="11" t="s">
        <v>4595</v>
      </c>
      <c r="B4262" s="28">
        <v>44520</v>
      </c>
      <c r="C4262" s="13" t="s">
        <v>9</v>
      </c>
      <c r="D4262" s="13">
        <v>34</v>
      </c>
      <c r="E4262" s="9" t="s">
        <v>4896</v>
      </c>
      <c r="F4262" s="20" t="s">
        <v>4908</v>
      </c>
      <c r="G4262" t="s">
        <v>4904</v>
      </c>
      <c r="H4262" t="str">
        <f>VLOOKUP(E4262,suppliers!$A$2:$B$18,2,)</f>
        <v>OTHER</v>
      </c>
      <c r="I4262" t="str">
        <f>VLOOKUP(C4262,Table_items[],2,FALSE)</f>
        <v>Bedak Heroxyn 150 gr</v>
      </c>
      <c r="J4262" t="str">
        <f>VLOOKUP(C4262,Table_items[],3,FALSE)</f>
        <v>Obat Alergi</v>
      </c>
      <c r="K4262" s="23">
        <f>VLOOKUP(C4262,Table_items[],4,FALSE)</f>
        <v>16950</v>
      </c>
      <c r="L4262" s="23">
        <f>VLOOKUP(C4262,Table_items[],5,FALSE)</f>
        <v>17170</v>
      </c>
    </row>
    <row r="4263" spans="1:12" s="23" customFormat="1" x14ac:dyDescent="0.2">
      <c r="A4263" s="7" t="s">
        <v>4596</v>
      </c>
      <c r="B4263" s="27">
        <v>44520</v>
      </c>
      <c r="C4263" s="9" t="s">
        <v>22</v>
      </c>
      <c r="D4263" s="9">
        <v>10</v>
      </c>
      <c r="E4263" s="9" t="s">
        <v>4896</v>
      </c>
      <c r="F4263" s="20" t="s">
        <v>4908</v>
      </c>
      <c r="G4263" t="s">
        <v>4904</v>
      </c>
      <c r="H4263" t="str">
        <f>VLOOKUP(E4263,suppliers!$A$2:$B$18,2,)</f>
        <v>OTHER</v>
      </c>
      <c r="I4263" t="str">
        <f>VLOOKUP(C4263,Table_items[],2,FALSE)</f>
        <v>Candesartan Ogb Dexa</v>
      </c>
      <c r="J4263" t="str">
        <f>VLOOKUP(C4263,Table_items[],3,FALSE)</f>
        <v>Obat Hipertensi</v>
      </c>
      <c r="K4263" s="23">
        <f>VLOOKUP(C4263,Table_items[],4,FALSE)</f>
        <v>5000</v>
      </c>
      <c r="L4263" s="23">
        <f>VLOOKUP(C4263,Table_items[],5,FALSE)</f>
        <v>5095</v>
      </c>
    </row>
    <row r="4264" spans="1:12" s="23" customFormat="1" x14ac:dyDescent="0.2">
      <c r="A4264" s="11" t="s">
        <v>4597</v>
      </c>
      <c r="B4264" s="28">
        <v>44520</v>
      </c>
      <c r="C4264" s="13" t="s">
        <v>40</v>
      </c>
      <c r="D4264" s="13">
        <v>15</v>
      </c>
      <c r="E4264" s="9" t="s">
        <v>4896</v>
      </c>
      <c r="F4264" s="20" t="s">
        <v>4908</v>
      </c>
      <c r="G4264" t="s">
        <v>4904</v>
      </c>
      <c r="H4264" t="str">
        <f>VLOOKUP(E4264,suppliers!$A$2:$B$18,2,)</f>
        <v>OTHER</v>
      </c>
      <c r="I4264" t="str">
        <f>VLOOKUP(C4264,Table_items[],2,FALSE)</f>
        <v>Paramex Tablet / Obat</v>
      </c>
      <c r="J4264" t="str">
        <f>VLOOKUP(C4264,Table_items[],3,FALSE)</f>
        <v>Obat Sakit Kepala &amp; Demam</v>
      </c>
      <c r="K4264" s="23">
        <f>VLOOKUP(C4264,Table_items[],4,FALSE)</f>
        <v>2560</v>
      </c>
      <c r="L4264" s="23">
        <f>VLOOKUP(C4264,Table_items[],5,FALSE)</f>
        <v>2586</v>
      </c>
    </row>
    <row r="4265" spans="1:12" s="23" customFormat="1" x14ac:dyDescent="0.2">
      <c r="A4265" s="7" t="s">
        <v>4598</v>
      </c>
      <c r="B4265" s="27">
        <v>44520</v>
      </c>
      <c r="C4265" s="9" t="s">
        <v>14</v>
      </c>
      <c r="D4265" s="9">
        <v>14</v>
      </c>
      <c r="E4265" s="9" t="s">
        <v>4896</v>
      </c>
      <c r="F4265" s="20" t="s">
        <v>4908</v>
      </c>
      <c r="G4265" t="s">
        <v>4904</v>
      </c>
      <c r="H4265" t="str">
        <f>VLOOKUP(E4265,suppliers!$A$2:$B$18,2,)</f>
        <v>OTHER</v>
      </c>
      <c r="I4265" t="str">
        <f>VLOOKUP(C4265,Table_items[],2,FALSE)</f>
        <v>Lo Han Kuo Infusion 12</v>
      </c>
      <c r="J4265" t="str">
        <f>VLOOKUP(C4265,Table_items[],3,FALSE)</f>
        <v>Obat Batuk &amp; Pilek</v>
      </c>
      <c r="K4265" s="23">
        <f>VLOOKUP(C4265,Table_items[],4,FALSE)</f>
        <v>23869</v>
      </c>
      <c r="L4265" s="23">
        <f>VLOOKUP(C4265,Table_items[],5,FALSE)</f>
        <v>24179</v>
      </c>
    </row>
    <row r="4266" spans="1:12" s="23" customFormat="1" x14ac:dyDescent="0.2">
      <c r="A4266" s="11" t="s">
        <v>4599</v>
      </c>
      <c r="B4266" s="28">
        <v>44521</v>
      </c>
      <c r="C4266" s="13" t="s">
        <v>6</v>
      </c>
      <c r="D4266" s="13">
        <v>15</v>
      </c>
      <c r="E4266" s="9" t="s">
        <v>4896</v>
      </c>
      <c r="F4266" s="20" t="s">
        <v>4908</v>
      </c>
      <c r="G4266" t="s">
        <v>4904</v>
      </c>
      <c r="H4266" t="str">
        <f>VLOOKUP(E4266,suppliers!$A$2:$B$18,2,)</f>
        <v>OTHER</v>
      </c>
      <c r="I4266" t="str">
        <f>VLOOKUP(C4266,Table_items[],2,FALSE)</f>
        <v>Ketoconazole Ogb Dexa</v>
      </c>
      <c r="J4266" t="str">
        <f>VLOOKUP(C4266,Table_items[],3,FALSE)</f>
        <v>Obat Alergi</v>
      </c>
      <c r="K4266" s="23">
        <f>VLOOKUP(C4266,Table_items[],4,FALSE)</f>
        <v>4480</v>
      </c>
      <c r="L4266" s="23">
        <f>VLOOKUP(C4266,Table_items[],5,FALSE)</f>
        <v>4507</v>
      </c>
    </row>
    <row r="4267" spans="1:12" s="23" customFormat="1" x14ac:dyDescent="0.2">
      <c r="A4267" s="7" t="s">
        <v>4600</v>
      </c>
      <c r="B4267" s="27">
        <v>44521</v>
      </c>
      <c r="C4267" s="9" t="s">
        <v>12</v>
      </c>
      <c r="D4267" s="9">
        <v>80</v>
      </c>
      <c r="E4267" s="9" t="s">
        <v>4896</v>
      </c>
      <c r="F4267" s="20" t="s">
        <v>4908</v>
      </c>
      <c r="G4267" t="s">
        <v>4904</v>
      </c>
      <c r="H4267" t="str">
        <f>VLOOKUP(E4267,suppliers!$A$2:$B$18,2,)</f>
        <v>OTHER</v>
      </c>
      <c r="I4267" t="str">
        <f>VLOOKUP(C4267,Table_items[],2,FALSE)</f>
        <v>Decolsen 1 Strip 4 Tablet</v>
      </c>
      <c r="J4267" t="str">
        <f>VLOOKUP(C4267,Table_items[],3,FALSE)</f>
        <v>Obat Batuk &amp; Pilek</v>
      </c>
      <c r="K4267" s="23">
        <f>VLOOKUP(C4267,Table_items[],4,FALSE)</f>
        <v>2886</v>
      </c>
      <c r="L4267" s="23">
        <f>VLOOKUP(C4267,Table_items[],5,FALSE)</f>
        <v>2915</v>
      </c>
    </row>
    <row r="4268" spans="1:12" s="23" customFormat="1" x14ac:dyDescent="0.2">
      <c r="A4268" s="11" t="s">
        <v>4601</v>
      </c>
      <c r="B4268" s="28">
        <v>44521</v>
      </c>
      <c r="C4268" s="13" t="s">
        <v>37</v>
      </c>
      <c r="D4268" s="13">
        <v>9</v>
      </c>
      <c r="E4268" s="9" t="s">
        <v>4896</v>
      </c>
      <c r="F4268" s="20" t="s">
        <v>4908</v>
      </c>
      <c r="G4268" t="s">
        <v>4904</v>
      </c>
      <c r="H4268" t="str">
        <f>VLOOKUP(E4268,suppliers!$A$2:$B$18,2,)</f>
        <v>OTHER</v>
      </c>
      <c r="I4268" t="str">
        <f>VLOOKUP(C4268,Table_items[],2,FALSE)</f>
        <v>Bodrex Extra</v>
      </c>
      <c r="J4268" t="str">
        <f>VLOOKUP(C4268,Table_items[],3,FALSE)</f>
        <v>Obat Sakit Kepala &amp; Demam</v>
      </c>
      <c r="K4268" s="23">
        <f>VLOOKUP(C4268,Table_items[],4,FALSE)</f>
        <v>50788</v>
      </c>
      <c r="L4268" s="23">
        <f>VLOOKUP(C4268,Table_items[],5,FALSE)</f>
        <v>51753</v>
      </c>
    </row>
    <row r="4269" spans="1:12" s="23" customFormat="1" x14ac:dyDescent="0.2">
      <c r="A4269" s="7" t="s">
        <v>4602</v>
      </c>
      <c r="B4269" s="27">
        <v>44521</v>
      </c>
      <c r="C4269" s="9" t="s">
        <v>9</v>
      </c>
      <c r="D4269" s="9">
        <v>45</v>
      </c>
      <c r="E4269" s="9" t="s">
        <v>4896</v>
      </c>
      <c r="F4269" s="20" t="s">
        <v>4908</v>
      </c>
      <c r="G4269" t="s">
        <v>4904</v>
      </c>
      <c r="H4269" t="str">
        <f>VLOOKUP(E4269,suppliers!$A$2:$B$18,2,)</f>
        <v>OTHER</v>
      </c>
      <c r="I4269" t="str">
        <f>VLOOKUP(C4269,Table_items[],2,FALSE)</f>
        <v>Bedak Heroxyn 150 gr</v>
      </c>
      <c r="J4269" t="str">
        <f>VLOOKUP(C4269,Table_items[],3,FALSE)</f>
        <v>Obat Alergi</v>
      </c>
      <c r="K4269" s="23">
        <f>VLOOKUP(C4269,Table_items[],4,FALSE)</f>
        <v>16950</v>
      </c>
      <c r="L4269" s="23">
        <f>VLOOKUP(C4269,Table_items[],5,FALSE)</f>
        <v>17170</v>
      </c>
    </row>
    <row r="4270" spans="1:12" s="23" customFormat="1" x14ac:dyDescent="0.2">
      <c r="A4270" s="11" t="s">
        <v>4603</v>
      </c>
      <c r="B4270" s="28">
        <v>44521</v>
      </c>
      <c r="C4270" s="13" t="s">
        <v>18</v>
      </c>
      <c r="D4270" s="13">
        <v>25</v>
      </c>
      <c r="E4270" s="9" t="s">
        <v>4896</v>
      </c>
      <c r="F4270" s="20" t="s">
        <v>4908</v>
      </c>
      <c r="G4270" t="s">
        <v>4904</v>
      </c>
      <c r="H4270" t="str">
        <f>VLOOKUP(E4270,suppliers!$A$2:$B$18,2,)</f>
        <v>OTHER</v>
      </c>
      <c r="I4270" t="str">
        <f>VLOOKUP(C4270,Table_items[],2,FALSE)</f>
        <v>Konidin 4 Tablet</v>
      </c>
      <c r="J4270" t="str">
        <f>VLOOKUP(C4270,Table_items[],3,FALSE)</f>
        <v>Obat Batuk &amp; Pilek</v>
      </c>
      <c r="K4270" s="23">
        <f>VLOOKUP(C4270,Table_items[],4,FALSE)</f>
        <v>2460</v>
      </c>
      <c r="L4270" s="23">
        <f>VLOOKUP(C4270,Table_items[],5,FALSE)</f>
        <v>2490</v>
      </c>
    </row>
    <row r="4271" spans="1:12" s="23" customFormat="1" x14ac:dyDescent="0.2">
      <c r="A4271" s="7" t="s">
        <v>4604</v>
      </c>
      <c r="B4271" s="27">
        <v>44522</v>
      </c>
      <c r="C4271" s="9" t="s">
        <v>9</v>
      </c>
      <c r="D4271" s="9">
        <v>17</v>
      </c>
      <c r="E4271" s="9" t="s">
        <v>4896</v>
      </c>
      <c r="F4271" s="20" t="s">
        <v>4908</v>
      </c>
      <c r="G4271" t="s">
        <v>4904</v>
      </c>
      <c r="H4271" t="str">
        <f>VLOOKUP(E4271,suppliers!$A$2:$B$18,2,)</f>
        <v>OTHER</v>
      </c>
      <c r="I4271" t="str">
        <f>VLOOKUP(C4271,Table_items[],2,FALSE)</f>
        <v>Bedak Heroxyn 150 gr</v>
      </c>
      <c r="J4271" t="str">
        <f>VLOOKUP(C4271,Table_items[],3,FALSE)</f>
        <v>Obat Alergi</v>
      </c>
      <c r="K4271" s="23">
        <f>VLOOKUP(C4271,Table_items[],4,FALSE)</f>
        <v>16950</v>
      </c>
      <c r="L4271" s="23">
        <f>VLOOKUP(C4271,Table_items[],5,FALSE)</f>
        <v>17170</v>
      </c>
    </row>
    <row r="4272" spans="1:12" s="23" customFormat="1" x14ac:dyDescent="0.2">
      <c r="A4272" s="11" t="s">
        <v>4605</v>
      </c>
      <c r="B4272" s="28">
        <v>44522</v>
      </c>
      <c r="C4272" s="13" t="s">
        <v>41</v>
      </c>
      <c r="D4272" s="13">
        <v>18</v>
      </c>
      <c r="E4272" s="9" t="s">
        <v>4896</v>
      </c>
      <c r="F4272" s="20" t="s">
        <v>4908</v>
      </c>
      <c r="G4272" t="s">
        <v>4904</v>
      </c>
      <c r="H4272" t="str">
        <f>VLOOKUP(E4272,suppliers!$A$2:$B$18,2,)</f>
        <v>OTHER</v>
      </c>
      <c r="I4272" t="str">
        <f>VLOOKUP(C4272,Table_items[],2,FALSE)</f>
        <v>Otilon Ear Drops 8 mL</v>
      </c>
      <c r="J4272" t="str">
        <f>VLOOKUP(C4272,Table_items[],3,FALSE)</f>
        <v>Obat Telinga</v>
      </c>
      <c r="K4272" s="23">
        <f>VLOOKUP(C4272,Table_items[],4,FALSE)</f>
        <v>55000</v>
      </c>
      <c r="L4272" s="23">
        <f>VLOOKUP(C4272,Table_items[],5,FALSE)</f>
        <v>55935</v>
      </c>
    </row>
    <row r="4273" spans="1:12" s="23" customFormat="1" x14ac:dyDescent="0.2">
      <c r="A4273" s="7" t="s">
        <v>4606</v>
      </c>
      <c r="B4273" s="27">
        <v>44522</v>
      </c>
      <c r="C4273" s="9" t="s">
        <v>28</v>
      </c>
      <c r="D4273" s="9">
        <v>39</v>
      </c>
      <c r="E4273" s="9" t="s">
        <v>4896</v>
      </c>
      <c r="F4273" s="20" t="s">
        <v>4908</v>
      </c>
      <c r="G4273" t="s">
        <v>4904</v>
      </c>
      <c r="H4273" t="str">
        <f>VLOOKUP(E4273,suppliers!$A$2:$B$18,2,)</f>
        <v>OTHER</v>
      </c>
      <c r="I4273" t="str">
        <f>VLOOKUP(C4273,Table_items[],2,FALSE)</f>
        <v>Hyperchol 100 MG 12 KPS</v>
      </c>
      <c r="J4273" t="str">
        <f>VLOOKUP(C4273,Table_items[],3,FALSE)</f>
        <v>Obat Kolesterol</v>
      </c>
      <c r="K4273" s="23">
        <f>VLOOKUP(C4273,Table_items[],4,FALSE)</f>
        <v>42800</v>
      </c>
      <c r="L4273" s="23">
        <f>VLOOKUP(C4273,Table_items[],5,FALSE)</f>
        <v>43442</v>
      </c>
    </row>
    <row r="4274" spans="1:12" s="23" customFormat="1" x14ac:dyDescent="0.2">
      <c r="A4274" s="11" t="s">
        <v>4607</v>
      </c>
      <c r="B4274" s="28">
        <v>44522</v>
      </c>
      <c r="C4274" s="13" t="s">
        <v>11</v>
      </c>
      <c r="D4274" s="13">
        <v>9</v>
      </c>
      <c r="E4274" s="9" t="s">
        <v>4896</v>
      </c>
      <c r="F4274" s="20" t="s">
        <v>4908</v>
      </c>
      <c r="G4274" t="s">
        <v>4904</v>
      </c>
      <c r="H4274" t="str">
        <f>VLOOKUP(E4274,suppliers!$A$2:$B$18,2,)</f>
        <v>OTHER</v>
      </c>
      <c r="I4274" t="str">
        <f>VLOOKUP(C4274,Table_items[],2,FALSE)</f>
        <v>Neozep Forte 1 Strip 4 Tablet</v>
      </c>
      <c r="J4274" t="str">
        <f>VLOOKUP(C4274,Table_items[],3,FALSE)</f>
        <v>Obat Batuk &amp; Pilek</v>
      </c>
      <c r="K4274" s="23">
        <f>VLOOKUP(C4274,Table_items[],4,FALSE)</f>
        <v>2324</v>
      </c>
      <c r="L4274" s="23">
        <f>VLOOKUP(C4274,Table_items[],5,FALSE)</f>
        <v>2338</v>
      </c>
    </row>
    <row r="4275" spans="1:12" s="23" customFormat="1" x14ac:dyDescent="0.2">
      <c r="A4275" s="7" t="s">
        <v>4608</v>
      </c>
      <c r="B4275" s="27">
        <v>44523</v>
      </c>
      <c r="C4275" s="9" t="s">
        <v>12</v>
      </c>
      <c r="D4275" s="9">
        <v>72</v>
      </c>
      <c r="E4275" s="9" t="s">
        <v>4896</v>
      </c>
      <c r="F4275" s="20" t="s">
        <v>4908</v>
      </c>
      <c r="G4275" t="s">
        <v>4904</v>
      </c>
      <c r="H4275" t="str">
        <f>VLOOKUP(E4275,suppliers!$A$2:$B$18,2,)</f>
        <v>OTHER</v>
      </c>
      <c r="I4275" t="str">
        <f>VLOOKUP(C4275,Table_items[],2,FALSE)</f>
        <v>Decolsen 1 Strip 4 Tablet</v>
      </c>
      <c r="J4275" t="str">
        <f>VLOOKUP(C4275,Table_items[],3,FALSE)</f>
        <v>Obat Batuk &amp; Pilek</v>
      </c>
      <c r="K4275" s="23">
        <f>VLOOKUP(C4275,Table_items[],4,FALSE)</f>
        <v>2886</v>
      </c>
      <c r="L4275" s="23">
        <f>VLOOKUP(C4275,Table_items[],5,FALSE)</f>
        <v>2915</v>
      </c>
    </row>
    <row r="4276" spans="1:12" s="23" customFormat="1" x14ac:dyDescent="0.2">
      <c r="A4276" s="11" t="s">
        <v>4609</v>
      </c>
      <c r="B4276" s="28">
        <v>44523</v>
      </c>
      <c r="C4276" s="13" t="s">
        <v>41</v>
      </c>
      <c r="D4276" s="13">
        <v>52</v>
      </c>
      <c r="E4276" s="9" t="s">
        <v>4896</v>
      </c>
      <c r="F4276" s="20" t="s">
        <v>4908</v>
      </c>
      <c r="G4276" t="s">
        <v>4904</v>
      </c>
      <c r="H4276" t="str">
        <f>VLOOKUP(E4276,suppliers!$A$2:$B$18,2,)</f>
        <v>OTHER</v>
      </c>
      <c r="I4276" t="str">
        <f>VLOOKUP(C4276,Table_items[],2,FALSE)</f>
        <v>Otilon Ear Drops 8 mL</v>
      </c>
      <c r="J4276" t="str">
        <f>VLOOKUP(C4276,Table_items[],3,FALSE)</f>
        <v>Obat Telinga</v>
      </c>
      <c r="K4276" s="23">
        <f>VLOOKUP(C4276,Table_items[],4,FALSE)</f>
        <v>55000</v>
      </c>
      <c r="L4276" s="23">
        <f>VLOOKUP(C4276,Table_items[],5,FALSE)</f>
        <v>55935</v>
      </c>
    </row>
    <row r="4277" spans="1:12" s="23" customFormat="1" x14ac:dyDescent="0.2">
      <c r="A4277" s="7" t="s">
        <v>4610</v>
      </c>
      <c r="B4277" s="27">
        <v>44523</v>
      </c>
      <c r="C4277" s="9" t="s">
        <v>17</v>
      </c>
      <c r="D4277" s="9">
        <v>1</v>
      </c>
      <c r="E4277" s="9" t="s">
        <v>4896</v>
      </c>
      <c r="F4277" s="20" t="s">
        <v>4908</v>
      </c>
      <c r="G4277" t="s">
        <v>4904</v>
      </c>
      <c r="H4277" t="str">
        <f>VLOOKUP(E4277,suppliers!$A$2:$B$18,2,)</f>
        <v>OTHER</v>
      </c>
      <c r="I4277" t="str">
        <f>VLOOKUP(C4277,Table_items[],2,FALSE)</f>
        <v>Vicks Inhaler 0.5 mL</v>
      </c>
      <c r="J4277" t="str">
        <f>VLOOKUP(C4277,Table_items[],3,FALSE)</f>
        <v>Obat Batuk &amp; Pilek</v>
      </c>
      <c r="K4277" s="23">
        <f>VLOOKUP(C4277,Table_items[],4,FALSE)</f>
        <v>16155</v>
      </c>
      <c r="L4277" s="23">
        <f>VLOOKUP(C4277,Table_items[],5,FALSE)</f>
        <v>16430</v>
      </c>
    </row>
    <row r="4278" spans="1:12" s="23" customFormat="1" x14ac:dyDescent="0.2">
      <c r="A4278" s="11" t="s">
        <v>4611</v>
      </c>
      <c r="B4278" s="28">
        <v>44523</v>
      </c>
      <c r="C4278" s="13" t="s">
        <v>5</v>
      </c>
      <c r="D4278" s="13">
        <v>24</v>
      </c>
      <c r="E4278" s="9" t="s">
        <v>4896</v>
      </c>
      <c r="F4278" s="20" t="s">
        <v>4908</v>
      </c>
      <c r="G4278" t="s">
        <v>4904</v>
      </c>
      <c r="H4278" t="str">
        <f>VLOOKUP(E4278,suppliers!$A$2:$B$18,2,)</f>
        <v>OTHER</v>
      </c>
      <c r="I4278" t="str">
        <f>VLOOKUP(C4278,Table_items[],2,FALSE)</f>
        <v>Ozen 10 MG Blister</v>
      </c>
      <c r="J4278" t="str">
        <f>VLOOKUP(C4278,Table_items[],3,FALSE)</f>
        <v>Obat Alergi</v>
      </c>
      <c r="K4278" s="23">
        <f>VLOOKUP(C4278,Table_items[],4,FALSE)</f>
        <v>18611</v>
      </c>
      <c r="L4278" s="23">
        <f>VLOOKUP(C4278,Table_items[],5,FALSE)</f>
        <v>18816</v>
      </c>
    </row>
    <row r="4279" spans="1:12" s="23" customFormat="1" x14ac:dyDescent="0.2">
      <c r="A4279" s="7" t="s">
        <v>4612</v>
      </c>
      <c r="B4279" s="27">
        <v>44523</v>
      </c>
      <c r="C4279" s="9" t="s">
        <v>25</v>
      </c>
      <c r="D4279" s="9">
        <v>3</v>
      </c>
      <c r="E4279" s="9" t="s">
        <v>4896</v>
      </c>
      <c r="F4279" s="20" t="s">
        <v>4908</v>
      </c>
      <c r="G4279" t="s">
        <v>4904</v>
      </c>
      <c r="H4279" t="str">
        <f>VLOOKUP(E4279,suppliers!$A$2:$B$18,2,)</f>
        <v>OTHER</v>
      </c>
      <c r="I4279" t="str">
        <f>VLOOKUP(C4279,Table_items[],2,FALSE)</f>
        <v>Irvell 150MG Box 20 Tablet</v>
      </c>
      <c r="J4279" t="str">
        <f>VLOOKUP(C4279,Table_items[],3,FALSE)</f>
        <v>Obat Hipertensi</v>
      </c>
      <c r="K4279" s="23">
        <f>VLOOKUP(C4279,Table_items[],4,FALSE)</f>
        <v>143991</v>
      </c>
      <c r="L4279" s="23">
        <f>VLOOKUP(C4279,Table_items[],5,FALSE)</f>
        <v>146871</v>
      </c>
    </row>
    <row r="4280" spans="1:12" s="23" customFormat="1" x14ac:dyDescent="0.2">
      <c r="A4280" s="11" t="s">
        <v>4613</v>
      </c>
      <c r="B4280" s="28">
        <v>44523</v>
      </c>
      <c r="C4280" s="13" t="s">
        <v>18</v>
      </c>
      <c r="D4280" s="13">
        <v>2</v>
      </c>
      <c r="E4280" s="9" t="s">
        <v>4896</v>
      </c>
      <c r="F4280" s="20" t="s">
        <v>4908</v>
      </c>
      <c r="G4280" t="s">
        <v>4904</v>
      </c>
      <c r="H4280" t="str">
        <f>VLOOKUP(E4280,suppliers!$A$2:$B$18,2,)</f>
        <v>OTHER</v>
      </c>
      <c r="I4280" t="str">
        <f>VLOOKUP(C4280,Table_items[],2,FALSE)</f>
        <v>Konidin 4 Tablet</v>
      </c>
      <c r="J4280" t="str">
        <f>VLOOKUP(C4280,Table_items[],3,FALSE)</f>
        <v>Obat Batuk &amp; Pilek</v>
      </c>
      <c r="K4280" s="23">
        <f>VLOOKUP(C4280,Table_items[],4,FALSE)</f>
        <v>2460</v>
      </c>
      <c r="L4280" s="23">
        <f>VLOOKUP(C4280,Table_items[],5,FALSE)</f>
        <v>2490</v>
      </c>
    </row>
    <row r="4281" spans="1:12" s="23" customFormat="1" x14ac:dyDescent="0.2">
      <c r="A4281" s="7" t="s">
        <v>4614</v>
      </c>
      <c r="B4281" s="27">
        <v>44524</v>
      </c>
      <c r="C4281" s="9" t="s">
        <v>12</v>
      </c>
      <c r="D4281" s="9">
        <v>89</v>
      </c>
      <c r="E4281" s="9" t="s">
        <v>4896</v>
      </c>
      <c r="F4281" s="20" t="s">
        <v>4908</v>
      </c>
      <c r="G4281" t="s">
        <v>4904</v>
      </c>
      <c r="H4281" t="str">
        <f>VLOOKUP(E4281,suppliers!$A$2:$B$18,2,)</f>
        <v>OTHER</v>
      </c>
      <c r="I4281" t="str">
        <f>VLOOKUP(C4281,Table_items[],2,FALSE)</f>
        <v>Decolsen 1 Strip 4 Tablet</v>
      </c>
      <c r="J4281" t="str">
        <f>VLOOKUP(C4281,Table_items[],3,FALSE)</f>
        <v>Obat Batuk &amp; Pilek</v>
      </c>
      <c r="K4281" s="23">
        <f>VLOOKUP(C4281,Table_items[],4,FALSE)</f>
        <v>2886</v>
      </c>
      <c r="L4281" s="23">
        <f>VLOOKUP(C4281,Table_items[],5,FALSE)</f>
        <v>2915</v>
      </c>
    </row>
    <row r="4282" spans="1:12" s="23" customFormat="1" x14ac:dyDescent="0.2">
      <c r="A4282" s="11" t="s">
        <v>4615</v>
      </c>
      <c r="B4282" s="28">
        <v>44524</v>
      </c>
      <c r="C4282" s="13" t="s">
        <v>12</v>
      </c>
      <c r="D4282" s="13">
        <v>50</v>
      </c>
      <c r="E4282" s="9" t="s">
        <v>4896</v>
      </c>
      <c r="F4282" s="20" t="s">
        <v>4908</v>
      </c>
      <c r="G4282" t="s">
        <v>4904</v>
      </c>
      <c r="H4282" t="str">
        <f>VLOOKUP(E4282,suppliers!$A$2:$B$18,2,)</f>
        <v>OTHER</v>
      </c>
      <c r="I4282" t="str">
        <f>VLOOKUP(C4282,Table_items[],2,FALSE)</f>
        <v>Decolsen 1 Strip 4 Tablet</v>
      </c>
      <c r="J4282" t="str">
        <f>VLOOKUP(C4282,Table_items[],3,FALSE)</f>
        <v>Obat Batuk &amp; Pilek</v>
      </c>
      <c r="K4282" s="23">
        <f>VLOOKUP(C4282,Table_items[],4,FALSE)</f>
        <v>2886</v>
      </c>
      <c r="L4282" s="23">
        <f>VLOOKUP(C4282,Table_items[],5,FALSE)</f>
        <v>2915</v>
      </c>
    </row>
    <row r="4283" spans="1:12" s="23" customFormat="1" x14ac:dyDescent="0.2">
      <c r="A4283" s="7" t="s">
        <v>4616</v>
      </c>
      <c r="B4283" s="27">
        <v>44524</v>
      </c>
      <c r="C4283" s="9" t="s">
        <v>9</v>
      </c>
      <c r="D4283" s="9">
        <v>32</v>
      </c>
      <c r="E4283" s="9" t="s">
        <v>4896</v>
      </c>
      <c r="F4283" s="20" t="s">
        <v>4908</v>
      </c>
      <c r="G4283" t="s">
        <v>4904</v>
      </c>
      <c r="H4283" t="str">
        <f>VLOOKUP(E4283,suppliers!$A$2:$B$18,2,)</f>
        <v>OTHER</v>
      </c>
      <c r="I4283" t="str">
        <f>VLOOKUP(C4283,Table_items[],2,FALSE)</f>
        <v>Bedak Heroxyn 150 gr</v>
      </c>
      <c r="J4283" t="str">
        <f>VLOOKUP(C4283,Table_items[],3,FALSE)</f>
        <v>Obat Alergi</v>
      </c>
      <c r="K4283" s="23">
        <f>VLOOKUP(C4283,Table_items[],4,FALSE)</f>
        <v>16950</v>
      </c>
      <c r="L4283" s="23">
        <f>VLOOKUP(C4283,Table_items[],5,FALSE)</f>
        <v>17170</v>
      </c>
    </row>
    <row r="4284" spans="1:12" s="23" customFormat="1" x14ac:dyDescent="0.2">
      <c r="A4284" s="11" t="s">
        <v>4617</v>
      </c>
      <c r="B4284" s="28">
        <v>44524</v>
      </c>
      <c r="C4284" s="13" t="s">
        <v>9</v>
      </c>
      <c r="D4284" s="13">
        <v>65</v>
      </c>
      <c r="E4284" s="9" t="s">
        <v>4896</v>
      </c>
      <c r="F4284" s="20" t="s">
        <v>4908</v>
      </c>
      <c r="G4284" t="s">
        <v>4904</v>
      </c>
      <c r="H4284" t="str">
        <f>VLOOKUP(E4284,suppliers!$A$2:$B$18,2,)</f>
        <v>OTHER</v>
      </c>
      <c r="I4284" t="str">
        <f>VLOOKUP(C4284,Table_items[],2,FALSE)</f>
        <v>Bedak Heroxyn 150 gr</v>
      </c>
      <c r="J4284" t="str">
        <f>VLOOKUP(C4284,Table_items[],3,FALSE)</f>
        <v>Obat Alergi</v>
      </c>
      <c r="K4284" s="23">
        <f>VLOOKUP(C4284,Table_items[],4,FALSE)</f>
        <v>16950</v>
      </c>
      <c r="L4284" s="23">
        <f>VLOOKUP(C4284,Table_items[],5,FALSE)</f>
        <v>17170</v>
      </c>
    </row>
    <row r="4285" spans="1:12" s="23" customFormat="1" x14ac:dyDescent="0.2">
      <c r="A4285" s="7" t="s">
        <v>4618</v>
      </c>
      <c r="B4285" s="27">
        <v>44524</v>
      </c>
      <c r="C4285" s="9" t="s">
        <v>9</v>
      </c>
      <c r="D4285" s="9">
        <v>53</v>
      </c>
      <c r="E4285" s="9" t="s">
        <v>4896</v>
      </c>
      <c r="F4285" s="20" t="s">
        <v>4908</v>
      </c>
      <c r="G4285" t="s">
        <v>4904</v>
      </c>
      <c r="H4285" t="str">
        <f>VLOOKUP(E4285,suppliers!$A$2:$B$18,2,)</f>
        <v>OTHER</v>
      </c>
      <c r="I4285" t="str">
        <f>VLOOKUP(C4285,Table_items[],2,FALSE)</f>
        <v>Bedak Heroxyn 150 gr</v>
      </c>
      <c r="J4285" t="str">
        <f>VLOOKUP(C4285,Table_items[],3,FALSE)</f>
        <v>Obat Alergi</v>
      </c>
      <c r="K4285" s="23">
        <f>VLOOKUP(C4285,Table_items[],4,FALSE)</f>
        <v>16950</v>
      </c>
      <c r="L4285" s="23">
        <f>VLOOKUP(C4285,Table_items[],5,FALSE)</f>
        <v>17170</v>
      </c>
    </row>
    <row r="4286" spans="1:12" s="23" customFormat="1" x14ac:dyDescent="0.2">
      <c r="A4286" s="11" t="s">
        <v>4619</v>
      </c>
      <c r="B4286" s="28">
        <v>44524</v>
      </c>
      <c r="C4286" s="13" t="s">
        <v>41</v>
      </c>
      <c r="D4286" s="13">
        <v>49</v>
      </c>
      <c r="E4286" s="9" t="s">
        <v>4896</v>
      </c>
      <c r="F4286" s="20" t="s">
        <v>4908</v>
      </c>
      <c r="G4286" t="s">
        <v>4904</v>
      </c>
      <c r="H4286" t="str">
        <f>VLOOKUP(E4286,suppliers!$A$2:$B$18,2,)</f>
        <v>OTHER</v>
      </c>
      <c r="I4286" t="str">
        <f>VLOOKUP(C4286,Table_items[],2,FALSE)</f>
        <v>Otilon Ear Drops 8 mL</v>
      </c>
      <c r="J4286" t="str">
        <f>VLOOKUP(C4286,Table_items[],3,FALSE)</f>
        <v>Obat Telinga</v>
      </c>
      <c r="K4286" s="23">
        <f>VLOOKUP(C4286,Table_items[],4,FALSE)</f>
        <v>55000</v>
      </c>
      <c r="L4286" s="23">
        <f>VLOOKUP(C4286,Table_items[],5,FALSE)</f>
        <v>55935</v>
      </c>
    </row>
    <row r="4287" spans="1:12" s="23" customFormat="1" x14ac:dyDescent="0.2">
      <c r="A4287" s="7" t="s">
        <v>4620</v>
      </c>
      <c r="B4287" s="27">
        <v>44524</v>
      </c>
      <c r="C4287" s="9" t="s">
        <v>22</v>
      </c>
      <c r="D4287" s="9">
        <v>20</v>
      </c>
      <c r="E4287" s="9" t="s">
        <v>4896</v>
      </c>
      <c r="F4287" s="20" t="s">
        <v>4908</v>
      </c>
      <c r="G4287" t="s">
        <v>4904</v>
      </c>
      <c r="H4287" t="str">
        <f>VLOOKUP(E4287,suppliers!$A$2:$B$18,2,)</f>
        <v>OTHER</v>
      </c>
      <c r="I4287" t="str">
        <f>VLOOKUP(C4287,Table_items[],2,FALSE)</f>
        <v>Candesartan Ogb Dexa</v>
      </c>
      <c r="J4287" t="str">
        <f>VLOOKUP(C4287,Table_items[],3,FALSE)</f>
        <v>Obat Hipertensi</v>
      </c>
      <c r="K4287" s="23">
        <f>VLOOKUP(C4287,Table_items[],4,FALSE)</f>
        <v>5000</v>
      </c>
      <c r="L4287" s="23">
        <f>VLOOKUP(C4287,Table_items[],5,FALSE)</f>
        <v>5095</v>
      </c>
    </row>
    <row r="4288" spans="1:12" s="23" customFormat="1" x14ac:dyDescent="0.2">
      <c r="A4288" s="11" t="s">
        <v>4621</v>
      </c>
      <c r="B4288" s="28">
        <v>44524</v>
      </c>
      <c r="C4288" s="13" t="s">
        <v>36</v>
      </c>
      <c r="D4288" s="13">
        <v>33</v>
      </c>
      <c r="E4288" s="9" t="s">
        <v>4896</v>
      </c>
      <c r="F4288" s="20" t="s">
        <v>4908</v>
      </c>
      <c r="G4288" t="s">
        <v>4904</v>
      </c>
      <c r="H4288" t="str">
        <f>VLOOKUP(E4288,suppliers!$A$2:$B$18,2,)</f>
        <v>OTHER</v>
      </c>
      <c r="I4288" t="str">
        <f>VLOOKUP(C4288,Table_items[],2,FALSE)</f>
        <v>Sanmol Paracetamol</v>
      </c>
      <c r="J4288" t="str">
        <f>VLOOKUP(C4288,Table_items[],3,FALSE)</f>
        <v>Obat Sakit Kepala &amp; Demam</v>
      </c>
      <c r="K4288" s="23">
        <f>VLOOKUP(C4288,Table_items[],4,FALSE)</f>
        <v>16100</v>
      </c>
      <c r="L4288" s="23">
        <f>VLOOKUP(C4288,Table_items[],5,FALSE)</f>
        <v>16261</v>
      </c>
    </row>
    <row r="4289" spans="1:12" s="23" customFormat="1" x14ac:dyDescent="0.2">
      <c r="A4289" s="7" t="s">
        <v>4622</v>
      </c>
      <c r="B4289" s="27">
        <v>44524</v>
      </c>
      <c r="C4289" s="9" t="s">
        <v>17</v>
      </c>
      <c r="D4289" s="9">
        <v>16</v>
      </c>
      <c r="E4289" s="9" t="s">
        <v>4896</v>
      </c>
      <c r="F4289" s="20" t="s">
        <v>4908</v>
      </c>
      <c r="G4289" t="s">
        <v>4904</v>
      </c>
      <c r="H4289" t="str">
        <f>VLOOKUP(E4289,suppliers!$A$2:$B$18,2,)</f>
        <v>OTHER</v>
      </c>
      <c r="I4289" t="str">
        <f>VLOOKUP(C4289,Table_items[],2,FALSE)</f>
        <v>Vicks Inhaler 0.5 mL</v>
      </c>
      <c r="J4289" t="str">
        <f>VLOOKUP(C4289,Table_items[],3,FALSE)</f>
        <v>Obat Batuk &amp; Pilek</v>
      </c>
      <c r="K4289" s="23">
        <f>VLOOKUP(C4289,Table_items[],4,FALSE)</f>
        <v>16155</v>
      </c>
      <c r="L4289" s="23">
        <f>VLOOKUP(C4289,Table_items[],5,FALSE)</f>
        <v>16430</v>
      </c>
    </row>
    <row r="4290" spans="1:12" s="23" customFormat="1" x14ac:dyDescent="0.2">
      <c r="A4290" s="11" t="s">
        <v>4623</v>
      </c>
      <c r="B4290" s="28">
        <v>44524</v>
      </c>
      <c r="C4290" s="13" t="s">
        <v>7</v>
      </c>
      <c r="D4290" s="13">
        <v>80</v>
      </c>
      <c r="E4290" s="9" t="s">
        <v>4896</v>
      </c>
      <c r="F4290" s="20" t="s">
        <v>4908</v>
      </c>
      <c r="G4290" t="s">
        <v>4904</v>
      </c>
      <c r="H4290" t="str">
        <f>VLOOKUP(E4290,suppliers!$A$2:$B$18,2,)</f>
        <v>OTHER</v>
      </c>
      <c r="I4290" t="str">
        <f>VLOOKUP(C4290,Table_items[],2,FALSE)</f>
        <v>Acetylcysteine Mahakam 200 mg</v>
      </c>
      <c r="J4290" t="str">
        <f>VLOOKUP(C4290,Table_items[],3,FALSE)</f>
        <v>Obat Alergi</v>
      </c>
      <c r="K4290" s="23">
        <f>VLOOKUP(C4290,Table_items[],4,FALSE)</f>
        <v>33000</v>
      </c>
      <c r="L4290" s="23">
        <f>VLOOKUP(C4290,Table_items[],5,FALSE)</f>
        <v>33330</v>
      </c>
    </row>
    <row r="4291" spans="1:12" s="23" customFormat="1" x14ac:dyDescent="0.2">
      <c r="A4291" s="7" t="s">
        <v>4624</v>
      </c>
      <c r="B4291" s="27">
        <v>44524</v>
      </c>
      <c r="C4291" s="9" t="s">
        <v>7</v>
      </c>
      <c r="D4291" s="9">
        <v>117</v>
      </c>
      <c r="E4291" s="9" t="s">
        <v>4896</v>
      </c>
      <c r="F4291" s="20" t="s">
        <v>4908</v>
      </c>
      <c r="G4291" t="s">
        <v>4904</v>
      </c>
      <c r="H4291" t="str">
        <f>VLOOKUP(E4291,suppliers!$A$2:$B$18,2,)</f>
        <v>OTHER</v>
      </c>
      <c r="I4291" t="str">
        <f>VLOOKUP(C4291,Table_items[],2,FALSE)</f>
        <v>Acetylcysteine Mahakam 200 mg</v>
      </c>
      <c r="J4291" t="str">
        <f>VLOOKUP(C4291,Table_items[],3,FALSE)</f>
        <v>Obat Alergi</v>
      </c>
      <c r="K4291" s="23">
        <f>VLOOKUP(C4291,Table_items[],4,FALSE)</f>
        <v>33000</v>
      </c>
      <c r="L4291" s="23">
        <f>VLOOKUP(C4291,Table_items[],5,FALSE)</f>
        <v>33330</v>
      </c>
    </row>
    <row r="4292" spans="1:12" s="23" customFormat="1" x14ac:dyDescent="0.2">
      <c r="A4292" s="11" t="s">
        <v>4625</v>
      </c>
      <c r="B4292" s="28">
        <v>44524</v>
      </c>
      <c r="C4292" s="13" t="s">
        <v>23</v>
      </c>
      <c r="D4292" s="13">
        <v>17</v>
      </c>
      <c r="E4292" s="9" t="s">
        <v>4896</v>
      </c>
      <c r="F4292" s="20" t="s">
        <v>4908</v>
      </c>
      <c r="G4292" t="s">
        <v>4904</v>
      </c>
      <c r="H4292" t="str">
        <f>VLOOKUP(E4292,suppliers!$A$2:$B$18,2,)</f>
        <v>OTHER</v>
      </c>
      <c r="I4292" t="str">
        <f>VLOOKUP(C4292,Table_items[],2,FALSE)</f>
        <v>Amlodipine Besilate</v>
      </c>
      <c r="J4292" t="str">
        <f>VLOOKUP(C4292,Table_items[],3,FALSE)</f>
        <v>Obat Hipertensi</v>
      </c>
      <c r="K4292" s="23">
        <f>VLOOKUP(C4292,Table_items[],4,FALSE)</f>
        <v>7467</v>
      </c>
      <c r="L4292" s="23">
        <f>VLOOKUP(C4292,Table_items[],5,FALSE)</f>
        <v>7504</v>
      </c>
    </row>
    <row r="4293" spans="1:12" s="23" customFormat="1" x14ac:dyDescent="0.2">
      <c r="A4293" s="7" t="s">
        <v>4626</v>
      </c>
      <c r="B4293" s="27">
        <v>44524</v>
      </c>
      <c r="C4293" s="9" t="s">
        <v>25</v>
      </c>
      <c r="D4293" s="9">
        <v>12</v>
      </c>
      <c r="E4293" s="9" t="s">
        <v>4896</v>
      </c>
      <c r="F4293" s="20" t="s">
        <v>4908</v>
      </c>
      <c r="G4293" t="s">
        <v>4904</v>
      </c>
      <c r="H4293" t="str">
        <f>VLOOKUP(E4293,suppliers!$A$2:$B$18,2,)</f>
        <v>OTHER</v>
      </c>
      <c r="I4293" t="str">
        <f>VLOOKUP(C4293,Table_items[],2,FALSE)</f>
        <v>Irvell 150MG Box 20 Tablet</v>
      </c>
      <c r="J4293" t="str">
        <f>VLOOKUP(C4293,Table_items[],3,FALSE)</f>
        <v>Obat Hipertensi</v>
      </c>
      <c r="K4293" s="23">
        <f>VLOOKUP(C4293,Table_items[],4,FALSE)</f>
        <v>143991</v>
      </c>
      <c r="L4293" s="23">
        <f>VLOOKUP(C4293,Table_items[],5,FALSE)</f>
        <v>146871</v>
      </c>
    </row>
    <row r="4294" spans="1:12" s="23" customFormat="1" x14ac:dyDescent="0.2">
      <c r="A4294" s="11" t="s">
        <v>4627</v>
      </c>
      <c r="B4294" s="28">
        <v>44525</v>
      </c>
      <c r="C4294" s="13" t="s">
        <v>12</v>
      </c>
      <c r="D4294" s="13">
        <v>40</v>
      </c>
      <c r="E4294" s="9" t="s">
        <v>4896</v>
      </c>
      <c r="F4294" s="20" t="s">
        <v>4908</v>
      </c>
      <c r="G4294" t="s">
        <v>4904</v>
      </c>
      <c r="H4294" t="str">
        <f>VLOOKUP(E4294,suppliers!$A$2:$B$18,2,)</f>
        <v>OTHER</v>
      </c>
      <c r="I4294" t="str">
        <f>VLOOKUP(C4294,Table_items[],2,FALSE)</f>
        <v>Decolsen 1 Strip 4 Tablet</v>
      </c>
      <c r="J4294" t="str">
        <f>VLOOKUP(C4294,Table_items[],3,FALSE)</f>
        <v>Obat Batuk &amp; Pilek</v>
      </c>
      <c r="K4294" s="23">
        <f>VLOOKUP(C4294,Table_items[],4,FALSE)</f>
        <v>2886</v>
      </c>
      <c r="L4294" s="23">
        <f>VLOOKUP(C4294,Table_items[],5,FALSE)</f>
        <v>2915</v>
      </c>
    </row>
    <row r="4295" spans="1:12" s="23" customFormat="1" x14ac:dyDescent="0.2">
      <c r="A4295" s="7" t="s">
        <v>4628</v>
      </c>
      <c r="B4295" s="27">
        <v>44525</v>
      </c>
      <c r="C4295" s="9" t="s">
        <v>9</v>
      </c>
      <c r="D4295" s="9">
        <v>80</v>
      </c>
      <c r="E4295" s="9" t="s">
        <v>4896</v>
      </c>
      <c r="F4295" s="20" t="s">
        <v>4908</v>
      </c>
      <c r="G4295" t="s">
        <v>4904</v>
      </c>
      <c r="H4295" t="str">
        <f>VLOOKUP(E4295,suppliers!$A$2:$B$18,2,)</f>
        <v>OTHER</v>
      </c>
      <c r="I4295" t="str">
        <f>VLOOKUP(C4295,Table_items[],2,FALSE)</f>
        <v>Bedak Heroxyn 150 gr</v>
      </c>
      <c r="J4295" t="str">
        <f>VLOOKUP(C4295,Table_items[],3,FALSE)</f>
        <v>Obat Alergi</v>
      </c>
      <c r="K4295" s="23">
        <f>VLOOKUP(C4295,Table_items[],4,FALSE)</f>
        <v>16950</v>
      </c>
      <c r="L4295" s="23">
        <f>VLOOKUP(C4295,Table_items[],5,FALSE)</f>
        <v>17170</v>
      </c>
    </row>
    <row r="4296" spans="1:12" s="23" customFormat="1" x14ac:dyDescent="0.2">
      <c r="A4296" s="11" t="s">
        <v>4629</v>
      </c>
      <c r="B4296" s="28">
        <v>44525</v>
      </c>
      <c r="C4296" s="13" t="s">
        <v>38</v>
      </c>
      <c r="D4296" s="13">
        <v>19</v>
      </c>
      <c r="E4296" s="9" t="s">
        <v>4896</v>
      </c>
      <c r="F4296" s="20" t="s">
        <v>4908</v>
      </c>
      <c r="G4296" t="s">
        <v>4904</v>
      </c>
      <c r="H4296" t="str">
        <f>VLOOKUP(E4296,suppliers!$A$2:$B$18,2,)</f>
        <v>OTHER</v>
      </c>
      <c r="I4296" t="str">
        <f>VLOOKUP(C4296,Table_items[],2,FALSE)</f>
        <v>Sanmol 500 MG 4 Tablet</v>
      </c>
      <c r="J4296" t="str">
        <f>VLOOKUP(C4296,Table_items[],3,FALSE)</f>
        <v>Obat Sakit Kepala &amp; Demam</v>
      </c>
      <c r="K4296" s="23">
        <f>VLOOKUP(C4296,Table_items[],4,FALSE)</f>
        <v>1600</v>
      </c>
      <c r="L4296" s="23">
        <f>VLOOKUP(C4296,Table_items[],5,FALSE)</f>
        <v>1619</v>
      </c>
    </row>
    <row r="4297" spans="1:12" s="23" customFormat="1" x14ac:dyDescent="0.2">
      <c r="A4297" s="7" t="s">
        <v>4630</v>
      </c>
      <c r="B4297" s="27">
        <v>44525</v>
      </c>
      <c r="C4297" s="9" t="s">
        <v>41</v>
      </c>
      <c r="D4297" s="9">
        <v>10</v>
      </c>
      <c r="E4297" s="9" t="s">
        <v>4896</v>
      </c>
      <c r="F4297" s="20" t="s">
        <v>4908</v>
      </c>
      <c r="G4297" t="s">
        <v>4904</v>
      </c>
      <c r="H4297" t="str">
        <f>VLOOKUP(E4297,suppliers!$A$2:$B$18,2,)</f>
        <v>OTHER</v>
      </c>
      <c r="I4297" t="str">
        <f>VLOOKUP(C4297,Table_items[],2,FALSE)</f>
        <v>Otilon Ear Drops 8 mL</v>
      </c>
      <c r="J4297" t="str">
        <f>VLOOKUP(C4297,Table_items[],3,FALSE)</f>
        <v>Obat Telinga</v>
      </c>
      <c r="K4297" s="23">
        <f>VLOOKUP(C4297,Table_items[],4,FALSE)</f>
        <v>55000</v>
      </c>
      <c r="L4297" s="23">
        <f>VLOOKUP(C4297,Table_items[],5,FALSE)</f>
        <v>55935</v>
      </c>
    </row>
    <row r="4298" spans="1:12" s="23" customFormat="1" x14ac:dyDescent="0.2">
      <c r="A4298" s="11" t="s">
        <v>4631</v>
      </c>
      <c r="B4298" s="28">
        <v>44525</v>
      </c>
      <c r="C4298" s="13" t="s">
        <v>36</v>
      </c>
      <c r="D4298" s="13">
        <v>175</v>
      </c>
      <c r="E4298" s="9" t="s">
        <v>4896</v>
      </c>
      <c r="F4298" s="20" t="s">
        <v>4908</v>
      </c>
      <c r="G4298" t="s">
        <v>4904</v>
      </c>
      <c r="H4298" t="str">
        <f>VLOOKUP(E4298,suppliers!$A$2:$B$18,2,)</f>
        <v>OTHER</v>
      </c>
      <c r="I4298" t="str">
        <f>VLOOKUP(C4298,Table_items[],2,FALSE)</f>
        <v>Sanmol Paracetamol</v>
      </c>
      <c r="J4298" t="str">
        <f>VLOOKUP(C4298,Table_items[],3,FALSE)</f>
        <v>Obat Sakit Kepala &amp; Demam</v>
      </c>
      <c r="K4298" s="23">
        <f>VLOOKUP(C4298,Table_items[],4,FALSE)</f>
        <v>16100</v>
      </c>
      <c r="L4298" s="23">
        <f>VLOOKUP(C4298,Table_items[],5,FALSE)</f>
        <v>16261</v>
      </c>
    </row>
    <row r="4299" spans="1:12" s="23" customFormat="1" x14ac:dyDescent="0.2">
      <c r="A4299" s="7" t="s">
        <v>4632</v>
      </c>
      <c r="B4299" s="27">
        <v>44525</v>
      </c>
      <c r="C4299" s="9" t="s">
        <v>16</v>
      </c>
      <c r="D4299" s="9">
        <v>26</v>
      </c>
      <c r="E4299" s="9" t="s">
        <v>4896</v>
      </c>
      <c r="F4299" s="20" t="s">
        <v>4908</v>
      </c>
      <c r="G4299" t="s">
        <v>4904</v>
      </c>
      <c r="H4299" t="str">
        <f>VLOOKUP(E4299,suppliers!$A$2:$B$18,2,)</f>
        <v>OTHER</v>
      </c>
      <c r="I4299" t="str">
        <f>VLOOKUP(C4299,Table_items[],2,FALSE)</f>
        <v>Ultraflu Box Isi 25 Strip</v>
      </c>
      <c r="J4299" t="str">
        <f>VLOOKUP(C4299,Table_items[],3,FALSE)</f>
        <v>Obat Batuk &amp; Pilek</v>
      </c>
      <c r="K4299" s="23">
        <f>VLOOKUP(C4299,Table_items[],4,FALSE)</f>
        <v>72500</v>
      </c>
      <c r="L4299" s="23">
        <f>VLOOKUP(C4299,Table_items[],5,FALSE)</f>
        <v>73805</v>
      </c>
    </row>
    <row r="4300" spans="1:12" s="23" customFormat="1" x14ac:dyDescent="0.2">
      <c r="A4300" s="11" t="s">
        <v>4633</v>
      </c>
      <c r="B4300" s="28">
        <v>44525</v>
      </c>
      <c r="C4300" s="13" t="s">
        <v>28</v>
      </c>
      <c r="D4300" s="13">
        <v>107</v>
      </c>
      <c r="E4300" s="9" t="s">
        <v>4896</v>
      </c>
      <c r="F4300" s="20" t="s">
        <v>4908</v>
      </c>
      <c r="G4300" t="s">
        <v>4904</v>
      </c>
      <c r="H4300" t="str">
        <f>VLOOKUP(E4300,suppliers!$A$2:$B$18,2,)</f>
        <v>OTHER</v>
      </c>
      <c r="I4300" t="str">
        <f>VLOOKUP(C4300,Table_items[],2,FALSE)</f>
        <v>Hyperchol 100 MG 12 KPS</v>
      </c>
      <c r="J4300" t="str">
        <f>VLOOKUP(C4300,Table_items[],3,FALSE)</f>
        <v>Obat Kolesterol</v>
      </c>
      <c r="K4300" s="23">
        <f>VLOOKUP(C4300,Table_items[],4,FALSE)</f>
        <v>42800</v>
      </c>
      <c r="L4300" s="23">
        <f>VLOOKUP(C4300,Table_items[],5,FALSE)</f>
        <v>43442</v>
      </c>
    </row>
    <row r="4301" spans="1:12" s="23" customFormat="1" x14ac:dyDescent="0.2">
      <c r="A4301" s="7" t="s">
        <v>4634</v>
      </c>
      <c r="B4301" s="27">
        <v>44525</v>
      </c>
      <c r="C4301" s="9" t="s">
        <v>23</v>
      </c>
      <c r="D4301" s="9">
        <v>74</v>
      </c>
      <c r="E4301" s="9" t="s">
        <v>4896</v>
      </c>
      <c r="F4301" s="20" t="s">
        <v>4908</v>
      </c>
      <c r="G4301" t="s">
        <v>4904</v>
      </c>
      <c r="H4301" t="str">
        <f>VLOOKUP(E4301,suppliers!$A$2:$B$18,2,)</f>
        <v>OTHER</v>
      </c>
      <c r="I4301" t="str">
        <f>VLOOKUP(C4301,Table_items[],2,FALSE)</f>
        <v>Amlodipine Besilate</v>
      </c>
      <c r="J4301" t="str">
        <f>VLOOKUP(C4301,Table_items[],3,FALSE)</f>
        <v>Obat Hipertensi</v>
      </c>
      <c r="K4301" s="23">
        <f>VLOOKUP(C4301,Table_items[],4,FALSE)</f>
        <v>7467</v>
      </c>
      <c r="L4301" s="23">
        <f>VLOOKUP(C4301,Table_items[],5,FALSE)</f>
        <v>7504</v>
      </c>
    </row>
    <row r="4302" spans="1:12" s="23" customFormat="1" x14ac:dyDescent="0.2">
      <c r="A4302" s="11" t="s">
        <v>4635</v>
      </c>
      <c r="B4302" s="28">
        <v>44525</v>
      </c>
      <c r="C4302" s="13" t="s">
        <v>25</v>
      </c>
      <c r="D4302" s="13">
        <v>58</v>
      </c>
      <c r="E4302" s="9" t="s">
        <v>4896</v>
      </c>
      <c r="F4302" s="20" t="s">
        <v>4908</v>
      </c>
      <c r="G4302" t="s">
        <v>4904</v>
      </c>
      <c r="H4302" t="str">
        <f>VLOOKUP(E4302,suppliers!$A$2:$B$18,2,)</f>
        <v>OTHER</v>
      </c>
      <c r="I4302" t="str">
        <f>VLOOKUP(C4302,Table_items[],2,FALSE)</f>
        <v>Irvell 150MG Box 20 Tablet</v>
      </c>
      <c r="J4302" t="str">
        <f>VLOOKUP(C4302,Table_items[],3,FALSE)</f>
        <v>Obat Hipertensi</v>
      </c>
      <c r="K4302" s="23">
        <f>VLOOKUP(C4302,Table_items[],4,FALSE)</f>
        <v>143991</v>
      </c>
      <c r="L4302" s="23">
        <f>VLOOKUP(C4302,Table_items[],5,FALSE)</f>
        <v>146871</v>
      </c>
    </row>
    <row r="4303" spans="1:12" s="23" customFormat="1" x14ac:dyDescent="0.2">
      <c r="A4303" s="7" t="s">
        <v>4636</v>
      </c>
      <c r="B4303" s="27">
        <v>44526</v>
      </c>
      <c r="C4303" s="9" t="s">
        <v>19</v>
      </c>
      <c r="D4303" s="9">
        <v>20</v>
      </c>
      <c r="E4303" s="9" t="s">
        <v>4896</v>
      </c>
      <c r="F4303" s="20" t="s">
        <v>4908</v>
      </c>
      <c r="G4303" t="s">
        <v>4904</v>
      </c>
      <c r="H4303" t="str">
        <f>VLOOKUP(E4303,suppliers!$A$2:$B$18,2,)</f>
        <v>OTHER</v>
      </c>
      <c r="I4303" t="str">
        <f>VLOOKUP(C4303,Table_items[],2,FALSE)</f>
        <v>Paratusin 1 Strip 10 Tablet</v>
      </c>
      <c r="J4303" t="str">
        <f>VLOOKUP(C4303,Table_items[],3,FALSE)</f>
        <v>Obat Batuk &amp; Pilek</v>
      </c>
      <c r="K4303" s="23">
        <f>VLOOKUP(C4303,Table_items[],4,FALSE)</f>
        <v>13600</v>
      </c>
      <c r="L4303" s="23">
        <f>VLOOKUP(C4303,Table_items[],5,FALSE)</f>
        <v>13818</v>
      </c>
    </row>
    <row r="4304" spans="1:12" s="23" customFormat="1" x14ac:dyDescent="0.2">
      <c r="A4304" s="11" t="s">
        <v>4637</v>
      </c>
      <c r="B4304" s="28">
        <v>44526</v>
      </c>
      <c r="C4304" s="13" t="s">
        <v>12</v>
      </c>
      <c r="D4304" s="13">
        <v>53</v>
      </c>
      <c r="E4304" s="9" t="s">
        <v>4896</v>
      </c>
      <c r="F4304" s="20" t="s">
        <v>4908</v>
      </c>
      <c r="G4304" t="s">
        <v>4904</v>
      </c>
      <c r="H4304" t="str">
        <f>VLOOKUP(E4304,suppliers!$A$2:$B$18,2,)</f>
        <v>OTHER</v>
      </c>
      <c r="I4304" t="str">
        <f>VLOOKUP(C4304,Table_items[],2,FALSE)</f>
        <v>Decolsen 1 Strip 4 Tablet</v>
      </c>
      <c r="J4304" t="str">
        <f>VLOOKUP(C4304,Table_items[],3,FALSE)</f>
        <v>Obat Batuk &amp; Pilek</v>
      </c>
      <c r="K4304" s="23">
        <f>VLOOKUP(C4304,Table_items[],4,FALSE)</f>
        <v>2886</v>
      </c>
      <c r="L4304" s="23">
        <f>VLOOKUP(C4304,Table_items[],5,FALSE)</f>
        <v>2915</v>
      </c>
    </row>
    <row r="4305" spans="1:12" s="23" customFormat="1" x14ac:dyDescent="0.2">
      <c r="A4305" s="7" t="s">
        <v>4638</v>
      </c>
      <c r="B4305" s="27">
        <v>44526</v>
      </c>
      <c r="C4305" s="9" t="s">
        <v>22</v>
      </c>
      <c r="D4305" s="9">
        <v>5</v>
      </c>
      <c r="E4305" s="9" t="s">
        <v>4896</v>
      </c>
      <c r="F4305" s="20" t="s">
        <v>4908</v>
      </c>
      <c r="G4305" t="s">
        <v>4904</v>
      </c>
      <c r="H4305" t="str">
        <f>VLOOKUP(E4305,suppliers!$A$2:$B$18,2,)</f>
        <v>OTHER</v>
      </c>
      <c r="I4305" t="str">
        <f>VLOOKUP(C4305,Table_items[],2,FALSE)</f>
        <v>Candesartan Ogb Dexa</v>
      </c>
      <c r="J4305" t="str">
        <f>VLOOKUP(C4305,Table_items[],3,FALSE)</f>
        <v>Obat Hipertensi</v>
      </c>
      <c r="K4305" s="23">
        <f>VLOOKUP(C4305,Table_items[],4,FALSE)</f>
        <v>5000</v>
      </c>
      <c r="L4305" s="23">
        <f>VLOOKUP(C4305,Table_items[],5,FALSE)</f>
        <v>5095</v>
      </c>
    </row>
    <row r="4306" spans="1:12" s="23" customFormat="1" x14ac:dyDescent="0.2">
      <c r="A4306" s="11" t="s">
        <v>4639</v>
      </c>
      <c r="B4306" s="28">
        <v>44526</v>
      </c>
      <c r="C4306" s="13" t="s">
        <v>8</v>
      </c>
      <c r="D4306" s="13">
        <v>12</v>
      </c>
      <c r="E4306" s="9" t="s">
        <v>4896</v>
      </c>
      <c r="F4306" s="20" t="s">
        <v>4908</v>
      </c>
      <c r="G4306" t="s">
        <v>4904</v>
      </c>
      <c r="H4306" t="str">
        <f>VLOOKUP(E4306,suppliers!$A$2:$B$18,2,)</f>
        <v>OTHER</v>
      </c>
      <c r="I4306" t="str">
        <f>VLOOKUP(C4306,Table_items[],2,FALSE)</f>
        <v>Bisoprolol Ogb Dexa</v>
      </c>
      <c r="J4306" t="str">
        <f>VLOOKUP(C4306,Table_items[],3,FALSE)</f>
        <v>Obat Alergi</v>
      </c>
      <c r="K4306" s="23">
        <f>VLOOKUP(C4306,Table_items[],4,FALSE)</f>
        <v>10000</v>
      </c>
      <c r="L4306" s="23">
        <f>VLOOKUP(C4306,Table_items[],5,FALSE)</f>
        <v>10180</v>
      </c>
    </row>
    <row r="4307" spans="1:12" s="23" customFormat="1" x14ac:dyDescent="0.2">
      <c r="A4307" s="7" t="s">
        <v>4641</v>
      </c>
      <c r="B4307" s="27">
        <v>44527</v>
      </c>
      <c r="C4307" s="9" t="s">
        <v>12</v>
      </c>
      <c r="D4307" s="9">
        <v>5</v>
      </c>
      <c r="E4307" s="9" t="s">
        <v>4896</v>
      </c>
      <c r="F4307" s="20" t="s">
        <v>4908</v>
      </c>
      <c r="G4307" t="s">
        <v>4904</v>
      </c>
      <c r="H4307" t="str">
        <f>VLOOKUP(E4307,suppliers!$A$2:$B$18,2,)</f>
        <v>OTHER</v>
      </c>
      <c r="I4307" t="str">
        <f>VLOOKUP(C4307,Table_items[],2,FALSE)</f>
        <v>Decolsen 1 Strip 4 Tablet</v>
      </c>
      <c r="J4307" t="str">
        <f>VLOOKUP(C4307,Table_items[],3,FALSE)</f>
        <v>Obat Batuk &amp; Pilek</v>
      </c>
      <c r="K4307" s="23">
        <f>VLOOKUP(C4307,Table_items[],4,FALSE)</f>
        <v>2886</v>
      </c>
      <c r="L4307" s="23">
        <f>VLOOKUP(C4307,Table_items[],5,FALSE)</f>
        <v>2915</v>
      </c>
    </row>
    <row r="4308" spans="1:12" s="23" customFormat="1" x14ac:dyDescent="0.2">
      <c r="A4308" s="11" t="s">
        <v>4642</v>
      </c>
      <c r="B4308" s="28">
        <v>44527</v>
      </c>
      <c r="C4308" s="13" t="s">
        <v>38</v>
      </c>
      <c r="D4308" s="13">
        <v>13</v>
      </c>
      <c r="E4308" s="9" t="s">
        <v>4896</v>
      </c>
      <c r="F4308" s="20" t="s">
        <v>4908</v>
      </c>
      <c r="G4308" t="s">
        <v>4904</v>
      </c>
      <c r="H4308" t="str">
        <f>VLOOKUP(E4308,suppliers!$A$2:$B$18,2,)</f>
        <v>OTHER</v>
      </c>
      <c r="I4308" t="str">
        <f>VLOOKUP(C4308,Table_items[],2,FALSE)</f>
        <v>Sanmol 500 MG 4 Tablet</v>
      </c>
      <c r="J4308" t="str">
        <f>VLOOKUP(C4308,Table_items[],3,FALSE)</f>
        <v>Obat Sakit Kepala &amp; Demam</v>
      </c>
      <c r="K4308" s="23">
        <f>VLOOKUP(C4308,Table_items[],4,FALSE)</f>
        <v>1600</v>
      </c>
      <c r="L4308" s="23">
        <f>VLOOKUP(C4308,Table_items[],5,FALSE)</f>
        <v>1619</v>
      </c>
    </row>
    <row r="4309" spans="1:12" s="23" customFormat="1" x14ac:dyDescent="0.2">
      <c r="A4309" s="7" t="s">
        <v>4643</v>
      </c>
      <c r="B4309" s="27">
        <v>44527</v>
      </c>
      <c r="C4309" s="9" t="s">
        <v>38</v>
      </c>
      <c r="D4309" s="9">
        <v>4</v>
      </c>
      <c r="E4309" s="9" t="s">
        <v>4896</v>
      </c>
      <c r="F4309" s="20" t="s">
        <v>4908</v>
      </c>
      <c r="G4309" t="s">
        <v>4904</v>
      </c>
      <c r="H4309" t="str">
        <f>VLOOKUP(E4309,suppliers!$A$2:$B$18,2,)</f>
        <v>OTHER</v>
      </c>
      <c r="I4309" t="str">
        <f>VLOOKUP(C4309,Table_items[],2,FALSE)</f>
        <v>Sanmol 500 MG 4 Tablet</v>
      </c>
      <c r="J4309" t="str">
        <f>VLOOKUP(C4309,Table_items[],3,FALSE)</f>
        <v>Obat Sakit Kepala &amp; Demam</v>
      </c>
      <c r="K4309" s="23">
        <f>VLOOKUP(C4309,Table_items[],4,FALSE)</f>
        <v>1600</v>
      </c>
      <c r="L4309" s="23">
        <f>VLOOKUP(C4309,Table_items[],5,FALSE)</f>
        <v>1619</v>
      </c>
    </row>
    <row r="4310" spans="1:12" s="23" customFormat="1" x14ac:dyDescent="0.2">
      <c r="A4310" s="11" t="s">
        <v>4644</v>
      </c>
      <c r="B4310" s="28">
        <v>44527</v>
      </c>
      <c r="C4310" s="13" t="s">
        <v>41</v>
      </c>
      <c r="D4310" s="13">
        <v>29</v>
      </c>
      <c r="E4310" s="9" t="s">
        <v>4896</v>
      </c>
      <c r="F4310" s="20" t="s">
        <v>4908</v>
      </c>
      <c r="G4310" t="s">
        <v>4904</v>
      </c>
      <c r="H4310" t="str">
        <f>VLOOKUP(E4310,suppliers!$A$2:$B$18,2,)</f>
        <v>OTHER</v>
      </c>
      <c r="I4310" t="str">
        <f>VLOOKUP(C4310,Table_items[],2,FALSE)</f>
        <v>Otilon Ear Drops 8 mL</v>
      </c>
      <c r="J4310" t="str">
        <f>VLOOKUP(C4310,Table_items[],3,FALSE)</f>
        <v>Obat Telinga</v>
      </c>
      <c r="K4310" s="23">
        <f>VLOOKUP(C4310,Table_items[],4,FALSE)</f>
        <v>55000</v>
      </c>
      <c r="L4310" s="23">
        <f>VLOOKUP(C4310,Table_items[],5,FALSE)</f>
        <v>55935</v>
      </c>
    </row>
    <row r="4311" spans="1:12" s="23" customFormat="1" x14ac:dyDescent="0.2">
      <c r="A4311" s="7" t="s">
        <v>4645</v>
      </c>
      <c r="B4311" s="27">
        <v>44527</v>
      </c>
      <c r="C4311" s="9" t="s">
        <v>36</v>
      </c>
      <c r="D4311" s="9">
        <v>31</v>
      </c>
      <c r="E4311" s="9" t="s">
        <v>4896</v>
      </c>
      <c r="F4311" s="20" t="s">
        <v>4908</v>
      </c>
      <c r="G4311" t="s">
        <v>4904</v>
      </c>
      <c r="H4311" t="str">
        <f>VLOOKUP(E4311,suppliers!$A$2:$B$18,2,)</f>
        <v>OTHER</v>
      </c>
      <c r="I4311" t="str">
        <f>VLOOKUP(C4311,Table_items[],2,FALSE)</f>
        <v>Sanmol Paracetamol</v>
      </c>
      <c r="J4311" t="str">
        <f>VLOOKUP(C4311,Table_items[],3,FALSE)</f>
        <v>Obat Sakit Kepala &amp; Demam</v>
      </c>
      <c r="K4311" s="23">
        <f>VLOOKUP(C4311,Table_items[],4,FALSE)</f>
        <v>16100</v>
      </c>
      <c r="L4311" s="23">
        <f>VLOOKUP(C4311,Table_items[],5,FALSE)</f>
        <v>16261</v>
      </c>
    </row>
    <row r="4312" spans="1:12" s="23" customFormat="1" x14ac:dyDescent="0.2">
      <c r="A4312" s="11" t="s">
        <v>4646</v>
      </c>
      <c r="B4312" s="28">
        <v>44527</v>
      </c>
      <c r="C4312" s="13" t="s">
        <v>36</v>
      </c>
      <c r="D4312" s="13">
        <v>13</v>
      </c>
      <c r="E4312" s="9" t="s">
        <v>4896</v>
      </c>
      <c r="F4312" s="20" t="s">
        <v>4908</v>
      </c>
      <c r="G4312" t="s">
        <v>4904</v>
      </c>
      <c r="H4312" t="str">
        <f>VLOOKUP(E4312,suppliers!$A$2:$B$18,2,)</f>
        <v>OTHER</v>
      </c>
      <c r="I4312" t="str">
        <f>VLOOKUP(C4312,Table_items[],2,FALSE)</f>
        <v>Sanmol Paracetamol</v>
      </c>
      <c r="J4312" t="str">
        <f>VLOOKUP(C4312,Table_items[],3,FALSE)</f>
        <v>Obat Sakit Kepala &amp; Demam</v>
      </c>
      <c r="K4312" s="23">
        <f>VLOOKUP(C4312,Table_items[],4,FALSE)</f>
        <v>16100</v>
      </c>
      <c r="L4312" s="23">
        <f>VLOOKUP(C4312,Table_items[],5,FALSE)</f>
        <v>16261</v>
      </c>
    </row>
    <row r="4313" spans="1:12" s="23" customFormat="1" x14ac:dyDescent="0.2">
      <c r="A4313" s="7" t="s">
        <v>4647</v>
      </c>
      <c r="B4313" s="27">
        <v>44527</v>
      </c>
      <c r="C4313" s="9" t="s">
        <v>20</v>
      </c>
      <c r="D4313" s="9">
        <v>49</v>
      </c>
      <c r="E4313" s="9" t="s">
        <v>4896</v>
      </c>
      <c r="F4313" s="20" t="s">
        <v>4908</v>
      </c>
      <c r="G4313" t="s">
        <v>4904</v>
      </c>
      <c r="H4313" t="str">
        <f>VLOOKUP(E4313,suppliers!$A$2:$B$18,2,)</f>
        <v>OTHER</v>
      </c>
      <c r="I4313" t="str">
        <f>VLOOKUP(C4313,Table_items[],2,FALSE)</f>
        <v>Carditens</v>
      </c>
      <c r="J4313" t="str">
        <f>VLOOKUP(C4313,Table_items[],3,FALSE)</f>
        <v>Obat Hipertensi</v>
      </c>
      <c r="K4313" s="23">
        <f>VLOOKUP(C4313,Table_items[],4,FALSE)</f>
        <v>100000</v>
      </c>
      <c r="L4313" s="23">
        <f>VLOOKUP(C4313,Table_items[],5,FALSE)</f>
        <v>100900</v>
      </c>
    </row>
    <row r="4314" spans="1:12" s="23" customFormat="1" x14ac:dyDescent="0.2">
      <c r="A4314" s="11" t="s">
        <v>4648</v>
      </c>
      <c r="B4314" s="28">
        <v>44528</v>
      </c>
      <c r="C4314" s="13" t="s">
        <v>38</v>
      </c>
      <c r="D4314" s="13">
        <v>27</v>
      </c>
      <c r="E4314" s="9" t="s">
        <v>4896</v>
      </c>
      <c r="F4314" s="20" t="s">
        <v>4908</v>
      </c>
      <c r="G4314" t="s">
        <v>4904</v>
      </c>
      <c r="H4314" t="str">
        <f>VLOOKUP(E4314,suppliers!$A$2:$B$18,2,)</f>
        <v>OTHER</v>
      </c>
      <c r="I4314" t="str">
        <f>VLOOKUP(C4314,Table_items[],2,FALSE)</f>
        <v>Sanmol 500 MG 4 Tablet</v>
      </c>
      <c r="J4314" t="str">
        <f>VLOOKUP(C4314,Table_items[],3,FALSE)</f>
        <v>Obat Sakit Kepala &amp; Demam</v>
      </c>
      <c r="K4314" s="23">
        <f>VLOOKUP(C4314,Table_items[],4,FALSE)</f>
        <v>1600</v>
      </c>
      <c r="L4314" s="23">
        <f>VLOOKUP(C4314,Table_items[],5,FALSE)</f>
        <v>1619</v>
      </c>
    </row>
    <row r="4315" spans="1:12" s="23" customFormat="1" x14ac:dyDescent="0.2">
      <c r="A4315" s="7" t="s">
        <v>4649</v>
      </c>
      <c r="B4315" s="27">
        <v>44528</v>
      </c>
      <c r="C4315" s="9" t="s">
        <v>22</v>
      </c>
      <c r="D4315" s="9">
        <v>15</v>
      </c>
      <c r="E4315" s="9" t="s">
        <v>4896</v>
      </c>
      <c r="F4315" s="20" t="s">
        <v>4908</v>
      </c>
      <c r="G4315" t="s">
        <v>4904</v>
      </c>
      <c r="H4315" t="str">
        <f>VLOOKUP(E4315,suppliers!$A$2:$B$18,2,)</f>
        <v>OTHER</v>
      </c>
      <c r="I4315" t="str">
        <f>VLOOKUP(C4315,Table_items[],2,FALSE)</f>
        <v>Candesartan Ogb Dexa</v>
      </c>
      <c r="J4315" t="str">
        <f>VLOOKUP(C4315,Table_items[],3,FALSE)</f>
        <v>Obat Hipertensi</v>
      </c>
      <c r="K4315" s="23">
        <f>VLOOKUP(C4315,Table_items[],4,FALSE)</f>
        <v>5000</v>
      </c>
      <c r="L4315" s="23">
        <f>VLOOKUP(C4315,Table_items[],5,FALSE)</f>
        <v>5095</v>
      </c>
    </row>
    <row r="4316" spans="1:12" s="23" customFormat="1" x14ac:dyDescent="0.2">
      <c r="A4316" s="11" t="s">
        <v>4650</v>
      </c>
      <c r="B4316" s="28">
        <v>44528</v>
      </c>
      <c r="C4316" s="13" t="s">
        <v>20</v>
      </c>
      <c r="D4316" s="13">
        <v>3</v>
      </c>
      <c r="E4316" s="9" t="s">
        <v>4896</v>
      </c>
      <c r="F4316" s="20" t="s">
        <v>4908</v>
      </c>
      <c r="G4316" t="s">
        <v>4904</v>
      </c>
      <c r="H4316" t="str">
        <f>VLOOKUP(E4316,suppliers!$A$2:$B$18,2,)</f>
        <v>OTHER</v>
      </c>
      <c r="I4316" t="str">
        <f>VLOOKUP(C4316,Table_items[],2,FALSE)</f>
        <v>Carditens</v>
      </c>
      <c r="J4316" t="str">
        <f>VLOOKUP(C4316,Table_items[],3,FALSE)</f>
        <v>Obat Hipertensi</v>
      </c>
      <c r="K4316" s="23">
        <f>VLOOKUP(C4316,Table_items[],4,FALSE)</f>
        <v>100000</v>
      </c>
      <c r="L4316" s="23">
        <f>VLOOKUP(C4316,Table_items[],5,FALSE)</f>
        <v>100900</v>
      </c>
    </row>
    <row r="4317" spans="1:12" s="23" customFormat="1" x14ac:dyDescent="0.2">
      <c r="A4317" s="7" t="s">
        <v>4651</v>
      </c>
      <c r="B4317" s="27">
        <v>44528</v>
      </c>
      <c r="C4317" s="9" t="s">
        <v>8</v>
      </c>
      <c r="D4317" s="9">
        <v>169</v>
      </c>
      <c r="E4317" s="9" t="s">
        <v>4896</v>
      </c>
      <c r="F4317" s="20" t="s">
        <v>4908</v>
      </c>
      <c r="G4317" t="s">
        <v>4904</v>
      </c>
      <c r="H4317" t="str">
        <f>VLOOKUP(E4317,suppliers!$A$2:$B$18,2,)</f>
        <v>OTHER</v>
      </c>
      <c r="I4317" t="str">
        <f>VLOOKUP(C4317,Table_items[],2,FALSE)</f>
        <v>Bisoprolol Ogb Dexa</v>
      </c>
      <c r="J4317" t="str">
        <f>VLOOKUP(C4317,Table_items[],3,FALSE)</f>
        <v>Obat Alergi</v>
      </c>
      <c r="K4317" s="23">
        <f>VLOOKUP(C4317,Table_items[],4,FALSE)</f>
        <v>10000</v>
      </c>
      <c r="L4317" s="23">
        <f>VLOOKUP(C4317,Table_items[],5,FALSE)</f>
        <v>10180</v>
      </c>
    </row>
    <row r="4318" spans="1:12" s="23" customFormat="1" x14ac:dyDescent="0.2">
      <c r="A4318" s="11" t="s">
        <v>4652</v>
      </c>
      <c r="B4318" s="28">
        <v>44529</v>
      </c>
      <c r="C4318" s="13" t="s">
        <v>19</v>
      </c>
      <c r="D4318" s="13">
        <v>10</v>
      </c>
      <c r="E4318" s="9" t="s">
        <v>4896</v>
      </c>
      <c r="F4318" s="20" t="s">
        <v>4908</v>
      </c>
      <c r="G4318" t="s">
        <v>4904</v>
      </c>
      <c r="H4318" t="str">
        <f>VLOOKUP(E4318,suppliers!$A$2:$B$18,2,)</f>
        <v>OTHER</v>
      </c>
      <c r="I4318" t="str">
        <f>VLOOKUP(C4318,Table_items[],2,FALSE)</f>
        <v>Paratusin 1 Strip 10 Tablet</v>
      </c>
      <c r="J4318" t="str">
        <f>VLOOKUP(C4318,Table_items[],3,FALSE)</f>
        <v>Obat Batuk &amp; Pilek</v>
      </c>
      <c r="K4318" s="23">
        <f>VLOOKUP(C4318,Table_items[],4,FALSE)</f>
        <v>13600</v>
      </c>
      <c r="L4318" s="23">
        <f>VLOOKUP(C4318,Table_items[],5,FALSE)</f>
        <v>13818</v>
      </c>
    </row>
    <row r="4319" spans="1:12" s="23" customFormat="1" x14ac:dyDescent="0.2">
      <c r="A4319" s="7" t="s">
        <v>4653</v>
      </c>
      <c r="B4319" s="27">
        <v>44529</v>
      </c>
      <c r="C4319" s="9" t="s">
        <v>37</v>
      </c>
      <c r="D4319" s="9">
        <v>10</v>
      </c>
      <c r="E4319" s="9" t="s">
        <v>4896</v>
      </c>
      <c r="F4319" s="20" t="s">
        <v>4908</v>
      </c>
      <c r="G4319" t="s">
        <v>4904</v>
      </c>
      <c r="H4319" t="str">
        <f>VLOOKUP(E4319,suppliers!$A$2:$B$18,2,)</f>
        <v>OTHER</v>
      </c>
      <c r="I4319" t="str">
        <f>VLOOKUP(C4319,Table_items[],2,FALSE)</f>
        <v>Bodrex Extra</v>
      </c>
      <c r="J4319" t="str">
        <f>VLOOKUP(C4319,Table_items[],3,FALSE)</f>
        <v>Obat Sakit Kepala &amp; Demam</v>
      </c>
      <c r="K4319" s="23">
        <f>VLOOKUP(C4319,Table_items[],4,FALSE)</f>
        <v>50788</v>
      </c>
      <c r="L4319" s="23">
        <f>VLOOKUP(C4319,Table_items[],5,FALSE)</f>
        <v>51753</v>
      </c>
    </row>
    <row r="4320" spans="1:12" s="23" customFormat="1" x14ac:dyDescent="0.2">
      <c r="A4320" s="11" t="s">
        <v>4654</v>
      </c>
      <c r="B4320" s="28">
        <v>44529</v>
      </c>
      <c r="C4320" s="13" t="s">
        <v>37</v>
      </c>
      <c r="D4320" s="13">
        <v>27</v>
      </c>
      <c r="E4320" s="9" t="s">
        <v>4896</v>
      </c>
      <c r="F4320" s="20" t="s">
        <v>4908</v>
      </c>
      <c r="G4320" t="s">
        <v>4904</v>
      </c>
      <c r="H4320" t="str">
        <f>VLOOKUP(E4320,suppliers!$A$2:$B$18,2,)</f>
        <v>OTHER</v>
      </c>
      <c r="I4320" t="str">
        <f>VLOOKUP(C4320,Table_items[],2,FALSE)</f>
        <v>Bodrex Extra</v>
      </c>
      <c r="J4320" t="str">
        <f>VLOOKUP(C4320,Table_items[],3,FALSE)</f>
        <v>Obat Sakit Kepala &amp; Demam</v>
      </c>
      <c r="K4320" s="23">
        <f>VLOOKUP(C4320,Table_items[],4,FALSE)</f>
        <v>50788</v>
      </c>
      <c r="L4320" s="23">
        <f>VLOOKUP(C4320,Table_items[],5,FALSE)</f>
        <v>51753</v>
      </c>
    </row>
    <row r="4321" spans="1:12" s="23" customFormat="1" x14ac:dyDescent="0.2">
      <c r="A4321" s="7" t="s">
        <v>4655</v>
      </c>
      <c r="B4321" s="27">
        <v>44529</v>
      </c>
      <c r="C4321" s="9" t="s">
        <v>41</v>
      </c>
      <c r="D4321" s="9">
        <v>38</v>
      </c>
      <c r="E4321" s="9" t="s">
        <v>4896</v>
      </c>
      <c r="F4321" s="20" t="s">
        <v>4908</v>
      </c>
      <c r="G4321" t="s">
        <v>4904</v>
      </c>
      <c r="H4321" t="str">
        <f>VLOOKUP(E4321,suppliers!$A$2:$B$18,2,)</f>
        <v>OTHER</v>
      </c>
      <c r="I4321" t="str">
        <f>VLOOKUP(C4321,Table_items[],2,FALSE)</f>
        <v>Otilon Ear Drops 8 mL</v>
      </c>
      <c r="J4321" t="str">
        <f>VLOOKUP(C4321,Table_items[],3,FALSE)</f>
        <v>Obat Telinga</v>
      </c>
      <c r="K4321" s="23">
        <f>VLOOKUP(C4321,Table_items[],4,FALSE)</f>
        <v>55000</v>
      </c>
      <c r="L4321" s="23">
        <f>VLOOKUP(C4321,Table_items[],5,FALSE)</f>
        <v>55935</v>
      </c>
    </row>
    <row r="4322" spans="1:12" s="23" customFormat="1" x14ac:dyDescent="0.2">
      <c r="A4322" s="11" t="s">
        <v>4656</v>
      </c>
      <c r="B4322" s="28">
        <v>44529</v>
      </c>
      <c r="C4322" s="13" t="s">
        <v>17</v>
      </c>
      <c r="D4322" s="13">
        <v>122</v>
      </c>
      <c r="E4322" s="9" t="s">
        <v>4896</v>
      </c>
      <c r="F4322" s="20" t="s">
        <v>4908</v>
      </c>
      <c r="G4322" t="s">
        <v>4904</v>
      </c>
      <c r="H4322" t="str">
        <f>VLOOKUP(E4322,suppliers!$A$2:$B$18,2,)</f>
        <v>OTHER</v>
      </c>
      <c r="I4322" t="str">
        <f>VLOOKUP(C4322,Table_items[],2,FALSE)</f>
        <v>Vicks Inhaler 0.5 mL</v>
      </c>
      <c r="J4322" t="str">
        <f>VLOOKUP(C4322,Table_items[],3,FALSE)</f>
        <v>Obat Batuk &amp; Pilek</v>
      </c>
      <c r="K4322" s="23">
        <f>VLOOKUP(C4322,Table_items[],4,FALSE)</f>
        <v>16155</v>
      </c>
      <c r="L4322" s="23">
        <f>VLOOKUP(C4322,Table_items[],5,FALSE)</f>
        <v>16430</v>
      </c>
    </row>
    <row r="4323" spans="1:12" s="23" customFormat="1" x14ac:dyDescent="0.2">
      <c r="A4323" s="7" t="s">
        <v>4657</v>
      </c>
      <c r="B4323" s="27">
        <v>44529</v>
      </c>
      <c r="C4323" s="9" t="s">
        <v>7</v>
      </c>
      <c r="D4323" s="9">
        <v>480</v>
      </c>
      <c r="E4323" s="9" t="s">
        <v>4896</v>
      </c>
      <c r="F4323" s="20" t="s">
        <v>4908</v>
      </c>
      <c r="G4323" t="s">
        <v>4904</v>
      </c>
      <c r="H4323" t="str">
        <f>VLOOKUP(E4323,suppliers!$A$2:$B$18,2,)</f>
        <v>OTHER</v>
      </c>
      <c r="I4323" t="str">
        <f>VLOOKUP(C4323,Table_items[],2,FALSE)</f>
        <v>Acetylcysteine Mahakam 200 mg</v>
      </c>
      <c r="J4323" t="str">
        <f>VLOOKUP(C4323,Table_items[],3,FALSE)</f>
        <v>Obat Alergi</v>
      </c>
      <c r="K4323" s="23">
        <f>VLOOKUP(C4323,Table_items[],4,FALSE)</f>
        <v>33000</v>
      </c>
      <c r="L4323" s="23">
        <f>VLOOKUP(C4323,Table_items[],5,FALSE)</f>
        <v>33330</v>
      </c>
    </row>
    <row r="4324" spans="1:12" s="23" customFormat="1" x14ac:dyDescent="0.2">
      <c r="A4324" s="11" t="s">
        <v>4658</v>
      </c>
      <c r="B4324" s="28">
        <v>44529</v>
      </c>
      <c r="C4324" s="13" t="s">
        <v>14</v>
      </c>
      <c r="D4324" s="13">
        <v>15</v>
      </c>
      <c r="E4324" s="9" t="s">
        <v>4896</v>
      </c>
      <c r="F4324" s="20" t="s">
        <v>4908</v>
      </c>
      <c r="G4324" t="s">
        <v>4904</v>
      </c>
      <c r="H4324" t="str">
        <f>VLOOKUP(E4324,suppliers!$A$2:$B$18,2,)</f>
        <v>OTHER</v>
      </c>
      <c r="I4324" t="str">
        <f>VLOOKUP(C4324,Table_items[],2,FALSE)</f>
        <v>Lo Han Kuo Infusion 12</v>
      </c>
      <c r="J4324" t="str">
        <f>VLOOKUP(C4324,Table_items[],3,FALSE)</f>
        <v>Obat Batuk &amp; Pilek</v>
      </c>
      <c r="K4324" s="23">
        <f>VLOOKUP(C4324,Table_items[],4,FALSE)</f>
        <v>23869</v>
      </c>
      <c r="L4324" s="23">
        <f>VLOOKUP(C4324,Table_items[],5,FALSE)</f>
        <v>24179</v>
      </c>
    </row>
    <row r="4325" spans="1:12" s="23" customFormat="1" x14ac:dyDescent="0.2">
      <c r="A4325" s="7" t="s">
        <v>4659</v>
      </c>
      <c r="B4325" s="27">
        <v>44530</v>
      </c>
      <c r="C4325" s="9" t="s">
        <v>12</v>
      </c>
      <c r="D4325" s="9">
        <v>63</v>
      </c>
      <c r="E4325" s="9" t="s">
        <v>4896</v>
      </c>
      <c r="F4325" s="20" t="s">
        <v>4908</v>
      </c>
      <c r="G4325" t="s">
        <v>4904</v>
      </c>
      <c r="H4325" t="str">
        <f>VLOOKUP(E4325,suppliers!$A$2:$B$18,2,)</f>
        <v>OTHER</v>
      </c>
      <c r="I4325" t="str">
        <f>VLOOKUP(C4325,Table_items[],2,FALSE)</f>
        <v>Decolsen 1 Strip 4 Tablet</v>
      </c>
      <c r="J4325" t="str">
        <f>VLOOKUP(C4325,Table_items[],3,FALSE)</f>
        <v>Obat Batuk &amp; Pilek</v>
      </c>
      <c r="K4325" s="23">
        <f>VLOOKUP(C4325,Table_items[],4,FALSE)</f>
        <v>2886</v>
      </c>
      <c r="L4325" s="23">
        <f>VLOOKUP(C4325,Table_items[],5,FALSE)</f>
        <v>2915</v>
      </c>
    </row>
    <row r="4326" spans="1:12" s="23" customFormat="1" x14ac:dyDescent="0.2">
      <c r="A4326" s="11" t="s">
        <v>4660</v>
      </c>
      <c r="B4326" s="28">
        <v>44530</v>
      </c>
      <c r="C4326" s="13" t="s">
        <v>9</v>
      </c>
      <c r="D4326" s="13">
        <v>83</v>
      </c>
      <c r="E4326" s="9" t="s">
        <v>4896</v>
      </c>
      <c r="F4326" s="20" t="s">
        <v>4908</v>
      </c>
      <c r="G4326" t="s">
        <v>4904</v>
      </c>
      <c r="H4326" t="str">
        <f>VLOOKUP(E4326,suppliers!$A$2:$B$18,2,)</f>
        <v>OTHER</v>
      </c>
      <c r="I4326" t="str">
        <f>VLOOKUP(C4326,Table_items[],2,FALSE)</f>
        <v>Bedak Heroxyn 150 gr</v>
      </c>
      <c r="J4326" t="str">
        <f>VLOOKUP(C4326,Table_items[],3,FALSE)</f>
        <v>Obat Alergi</v>
      </c>
      <c r="K4326" s="23">
        <f>VLOOKUP(C4326,Table_items[],4,FALSE)</f>
        <v>16950</v>
      </c>
      <c r="L4326" s="23">
        <f>VLOOKUP(C4326,Table_items[],5,FALSE)</f>
        <v>17170</v>
      </c>
    </row>
    <row r="4327" spans="1:12" s="23" customFormat="1" x14ac:dyDescent="0.2">
      <c r="A4327" s="7" t="s">
        <v>4661</v>
      </c>
      <c r="B4327" s="27">
        <v>44530</v>
      </c>
      <c r="C4327" s="9" t="s">
        <v>24</v>
      </c>
      <c r="D4327" s="9">
        <v>39</v>
      </c>
      <c r="E4327" s="9" t="s">
        <v>4896</v>
      </c>
      <c r="F4327" s="20" t="s">
        <v>4908</v>
      </c>
      <c r="G4327" t="s">
        <v>4904</v>
      </c>
      <c r="H4327" t="str">
        <f>VLOOKUP(E4327,suppliers!$A$2:$B$18,2,)</f>
        <v>OTHER</v>
      </c>
      <c r="I4327" t="str">
        <f>VLOOKUP(C4327,Table_items[],2,FALSE)</f>
        <v>Irbesartan</v>
      </c>
      <c r="J4327" t="str">
        <f>VLOOKUP(C4327,Table_items[],3,FALSE)</f>
        <v>Obat Hipertensi</v>
      </c>
      <c r="K4327" s="23">
        <f>VLOOKUP(C4327,Table_items[],4,FALSE)</f>
        <v>108794</v>
      </c>
      <c r="L4327" s="23">
        <f>VLOOKUP(C4327,Table_items[],5,FALSE)</f>
        <v>109447</v>
      </c>
    </row>
    <row r="4328" spans="1:12" s="23" customFormat="1" x14ac:dyDescent="0.2">
      <c r="A4328" s="11" t="s">
        <v>4662</v>
      </c>
      <c r="B4328" s="28">
        <v>44530</v>
      </c>
      <c r="C4328" s="13" t="s">
        <v>24</v>
      </c>
      <c r="D4328" s="13">
        <v>46</v>
      </c>
      <c r="E4328" s="9" t="s">
        <v>4896</v>
      </c>
      <c r="F4328" s="20" t="s">
        <v>4908</v>
      </c>
      <c r="G4328" t="s">
        <v>4904</v>
      </c>
      <c r="H4328" t="str">
        <f>VLOOKUP(E4328,suppliers!$A$2:$B$18,2,)</f>
        <v>OTHER</v>
      </c>
      <c r="I4328" t="str">
        <f>VLOOKUP(C4328,Table_items[],2,FALSE)</f>
        <v>Irbesartan</v>
      </c>
      <c r="J4328" t="str">
        <f>VLOOKUP(C4328,Table_items[],3,FALSE)</f>
        <v>Obat Hipertensi</v>
      </c>
      <c r="K4328" s="23">
        <f>VLOOKUP(C4328,Table_items[],4,FALSE)</f>
        <v>108794</v>
      </c>
      <c r="L4328" s="23">
        <f>VLOOKUP(C4328,Table_items[],5,FALSE)</f>
        <v>109447</v>
      </c>
    </row>
    <row r="4329" spans="1:12" s="23" customFormat="1" x14ac:dyDescent="0.2">
      <c r="A4329" s="7" t="s">
        <v>4663</v>
      </c>
      <c r="B4329" s="27">
        <v>44530</v>
      </c>
      <c r="C4329" s="9" t="s">
        <v>24</v>
      </c>
      <c r="D4329" s="9">
        <v>31</v>
      </c>
      <c r="E4329" s="9" t="s">
        <v>4896</v>
      </c>
      <c r="F4329" s="20" t="s">
        <v>4908</v>
      </c>
      <c r="G4329" t="s">
        <v>4904</v>
      </c>
      <c r="H4329" t="str">
        <f>VLOOKUP(E4329,suppliers!$A$2:$B$18,2,)</f>
        <v>OTHER</v>
      </c>
      <c r="I4329" t="str">
        <f>VLOOKUP(C4329,Table_items[],2,FALSE)</f>
        <v>Irbesartan</v>
      </c>
      <c r="J4329" t="str">
        <f>VLOOKUP(C4329,Table_items[],3,FALSE)</f>
        <v>Obat Hipertensi</v>
      </c>
      <c r="K4329" s="23">
        <f>VLOOKUP(C4329,Table_items[],4,FALSE)</f>
        <v>108794</v>
      </c>
      <c r="L4329" s="23">
        <f>VLOOKUP(C4329,Table_items[],5,FALSE)</f>
        <v>109447</v>
      </c>
    </row>
    <row r="4330" spans="1:12" s="23" customFormat="1" x14ac:dyDescent="0.2">
      <c r="A4330" s="11" t="s">
        <v>4664</v>
      </c>
      <c r="B4330" s="28">
        <v>44530</v>
      </c>
      <c r="C4330" s="13" t="s">
        <v>41</v>
      </c>
      <c r="D4330" s="13">
        <v>3</v>
      </c>
      <c r="E4330" s="9" t="s">
        <v>4896</v>
      </c>
      <c r="F4330" s="20" t="s">
        <v>4908</v>
      </c>
      <c r="G4330" t="s">
        <v>4904</v>
      </c>
      <c r="H4330" t="str">
        <f>VLOOKUP(E4330,suppliers!$A$2:$B$18,2,)</f>
        <v>OTHER</v>
      </c>
      <c r="I4330" t="str">
        <f>VLOOKUP(C4330,Table_items[],2,FALSE)</f>
        <v>Otilon Ear Drops 8 mL</v>
      </c>
      <c r="J4330" t="str">
        <f>VLOOKUP(C4330,Table_items[],3,FALSE)</f>
        <v>Obat Telinga</v>
      </c>
      <c r="K4330" s="23">
        <f>VLOOKUP(C4330,Table_items[],4,FALSE)</f>
        <v>55000</v>
      </c>
      <c r="L4330" s="23">
        <f>VLOOKUP(C4330,Table_items[],5,FALSE)</f>
        <v>55935</v>
      </c>
    </row>
    <row r="4331" spans="1:12" x14ac:dyDescent="0.2">
      <c r="A4331" s="7" t="s">
        <v>4665</v>
      </c>
      <c r="B4331" s="27">
        <v>44530</v>
      </c>
      <c r="C4331" s="9" t="s">
        <v>41</v>
      </c>
      <c r="D4331" s="9">
        <v>6</v>
      </c>
      <c r="E4331" s="9" t="s">
        <v>4896</v>
      </c>
      <c r="F4331" s="20" t="s">
        <v>4908</v>
      </c>
      <c r="G4331" t="s">
        <v>4904</v>
      </c>
      <c r="H4331" t="str">
        <f>VLOOKUP(E4331,suppliers!$A$2:$B$18,2,)</f>
        <v>OTHER</v>
      </c>
      <c r="I4331" t="str">
        <f>VLOOKUP(C4331,Table_items[],2,FALSE)</f>
        <v>Otilon Ear Drops 8 mL</v>
      </c>
      <c r="J4331" t="str">
        <f>VLOOKUP(C4331,Table_items[],3,FALSE)</f>
        <v>Obat Telinga</v>
      </c>
      <c r="K4331" s="23">
        <f>VLOOKUP(C4331,Table_items[],4,FALSE)</f>
        <v>55000</v>
      </c>
      <c r="L4331" s="23">
        <f>VLOOKUP(C4331,Table_items[],5,FALSE)</f>
        <v>55935</v>
      </c>
    </row>
    <row r="4332" spans="1:12" x14ac:dyDescent="0.2">
      <c r="A4332" s="11" t="s">
        <v>4666</v>
      </c>
      <c r="B4332" s="28">
        <v>44530</v>
      </c>
      <c r="C4332" s="13" t="s">
        <v>22</v>
      </c>
      <c r="D4332" s="13">
        <v>10</v>
      </c>
      <c r="E4332" s="9" t="s">
        <v>4896</v>
      </c>
      <c r="F4332" s="20" t="s">
        <v>4908</v>
      </c>
      <c r="G4332" t="s">
        <v>4904</v>
      </c>
      <c r="H4332" t="str">
        <f>VLOOKUP(E4332,suppliers!$A$2:$B$18,2,)</f>
        <v>OTHER</v>
      </c>
      <c r="I4332" t="str">
        <f>VLOOKUP(C4332,Table_items[],2,FALSE)</f>
        <v>Candesartan Ogb Dexa</v>
      </c>
      <c r="J4332" t="str">
        <f>VLOOKUP(C4332,Table_items[],3,FALSE)</f>
        <v>Obat Hipertensi</v>
      </c>
      <c r="K4332" s="23">
        <f>VLOOKUP(C4332,Table_items[],4,FALSE)</f>
        <v>5000</v>
      </c>
      <c r="L4332" s="23">
        <f>VLOOKUP(C4332,Table_items[],5,FALSE)</f>
        <v>5095</v>
      </c>
    </row>
    <row r="4333" spans="1:12" x14ac:dyDescent="0.2">
      <c r="A4333" s="7" t="s">
        <v>4667</v>
      </c>
      <c r="B4333" s="27">
        <v>44530</v>
      </c>
      <c r="C4333" s="9" t="s">
        <v>20</v>
      </c>
      <c r="D4333" s="9">
        <v>114</v>
      </c>
      <c r="E4333" s="9" t="s">
        <v>4896</v>
      </c>
      <c r="F4333" s="20" t="s">
        <v>4908</v>
      </c>
      <c r="G4333" t="s">
        <v>4904</v>
      </c>
      <c r="H4333" t="str">
        <f>VLOOKUP(E4333,suppliers!$A$2:$B$18,2,)</f>
        <v>OTHER</v>
      </c>
      <c r="I4333" t="str">
        <f>VLOOKUP(C4333,Table_items[],2,FALSE)</f>
        <v>Carditens</v>
      </c>
      <c r="J4333" t="str">
        <f>VLOOKUP(C4333,Table_items[],3,FALSE)</f>
        <v>Obat Hipertensi</v>
      </c>
      <c r="K4333" s="23">
        <f>VLOOKUP(C4333,Table_items[],4,FALSE)</f>
        <v>100000</v>
      </c>
      <c r="L4333" s="23">
        <f>VLOOKUP(C4333,Table_items[],5,FALSE)</f>
        <v>100900</v>
      </c>
    </row>
    <row r="4334" spans="1:12" x14ac:dyDescent="0.2">
      <c r="A4334" s="11" t="s">
        <v>4668</v>
      </c>
      <c r="B4334" s="28">
        <v>44530</v>
      </c>
      <c r="C4334" s="13" t="s">
        <v>21</v>
      </c>
      <c r="D4334" s="13">
        <v>55</v>
      </c>
      <c r="E4334" s="9" t="s">
        <v>4896</v>
      </c>
      <c r="F4334" s="20" t="s">
        <v>4908</v>
      </c>
      <c r="G4334" t="s">
        <v>4904</v>
      </c>
      <c r="H4334" t="str">
        <f>VLOOKUP(E4334,suppliers!$A$2:$B$18,2,)</f>
        <v>OTHER</v>
      </c>
      <c r="I4334" t="str">
        <f>VLOOKUP(C4334,Table_items[],2,FALSE)</f>
        <v>Concor 5MG Strip 10</v>
      </c>
      <c r="J4334" t="str">
        <f>VLOOKUP(C4334,Table_items[],3,FALSE)</f>
        <v>Obat Hipertensi</v>
      </c>
      <c r="K4334" s="23">
        <f>VLOOKUP(C4334,Table_items[],4,FALSE)</f>
        <v>102000</v>
      </c>
      <c r="L4334" s="23">
        <f>VLOOKUP(C4334,Table_items[],5,FALSE)</f>
        <v>103632</v>
      </c>
    </row>
    <row r="4335" spans="1:12" x14ac:dyDescent="0.2">
      <c r="A4335" s="7" t="s">
        <v>4669</v>
      </c>
      <c r="B4335" s="27">
        <v>44531</v>
      </c>
      <c r="C4335" s="9" t="s">
        <v>9</v>
      </c>
      <c r="D4335" s="9">
        <v>13</v>
      </c>
      <c r="E4335" s="9" t="s">
        <v>4896</v>
      </c>
      <c r="F4335" s="20" t="s">
        <v>4908</v>
      </c>
      <c r="G4335" t="s">
        <v>4904</v>
      </c>
      <c r="H4335" t="str">
        <f>VLOOKUP(E4335,suppliers!$A$2:$B$18,2,)</f>
        <v>OTHER</v>
      </c>
      <c r="I4335" t="str">
        <f>VLOOKUP(C4335,Table_items[],2,FALSE)</f>
        <v>Bedak Heroxyn 150 gr</v>
      </c>
      <c r="J4335" t="str">
        <f>VLOOKUP(C4335,Table_items[],3,FALSE)</f>
        <v>Obat Alergi</v>
      </c>
      <c r="K4335" s="23">
        <f>VLOOKUP(C4335,Table_items[],4,FALSE)</f>
        <v>16950</v>
      </c>
      <c r="L4335" s="23">
        <f>VLOOKUP(C4335,Table_items[],5,FALSE)</f>
        <v>17170</v>
      </c>
    </row>
    <row r="4336" spans="1:12" x14ac:dyDescent="0.2">
      <c r="A4336" s="11" t="s">
        <v>4670</v>
      </c>
      <c r="B4336" s="28">
        <v>44531</v>
      </c>
      <c r="C4336" s="13" t="s">
        <v>8</v>
      </c>
      <c r="D4336" s="13">
        <v>415</v>
      </c>
      <c r="E4336" s="9" t="s">
        <v>4896</v>
      </c>
      <c r="F4336" s="20" t="s">
        <v>4908</v>
      </c>
      <c r="G4336" t="s">
        <v>4904</v>
      </c>
      <c r="H4336" t="str">
        <f>VLOOKUP(E4336,suppliers!$A$2:$B$18,2,)</f>
        <v>OTHER</v>
      </c>
      <c r="I4336" t="str">
        <f>VLOOKUP(C4336,Table_items[],2,FALSE)</f>
        <v>Bisoprolol Ogb Dexa</v>
      </c>
      <c r="J4336" t="str">
        <f>VLOOKUP(C4336,Table_items[],3,FALSE)</f>
        <v>Obat Alergi</v>
      </c>
      <c r="K4336" s="23">
        <f>VLOOKUP(C4336,Table_items[],4,FALSE)</f>
        <v>10000</v>
      </c>
      <c r="L4336" s="23">
        <f>VLOOKUP(C4336,Table_items[],5,FALSE)</f>
        <v>10180</v>
      </c>
    </row>
    <row r="4337" spans="1:12" x14ac:dyDescent="0.2">
      <c r="A4337" s="7" t="s">
        <v>4675</v>
      </c>
      <c r="B4337" s="27">
        <v>44532</v>
      </c>
      <c r="C4337" s="9" t="s">
        <v>9</v>
      </c>
      <c r="D4337" s="9">
        <v>15</v>
      </c>
      <c r="E4337" s="9" t="s">
        <v>4896</v>
      </c>
      <c r="F4337" s="20" t="s">
        <v>4908</v>
      </c>
      <c r="G4337" t="s">
        <v>4904</v>
      </c>
      <c r="H4337" t="str">
        <f>VLOOKUP(E4337,suppliers!$A$2:$B$18,2,)</f>
        <v>OTHER</v>
      </c>
      <c r="I4337" t="str">
        <f>VLOOKUP(C4337,Table_items[],2,FALSE)</f>
        <v>Bedak Heroxyn 150 gr</v>
      </c>
      <c r="J4337" t="str">
        <f>VLOOKUP(C4337,Table_items[],3,FALSE)</f>
        <v>Obat Alergi</v>
      </c>
      <c r="K4337" s="23">
        <f>VLOOKUP(C4337,Table_items[],4,FALSE)</f>
        <v>16950</v>
      </c>
      <c r="L4337" s="23">
        <f>VLOOKUP(C4337,Table_items[],5,FALSE)</f>
        <v>17170</v>
      </c>
    </row>
    <row r="4338" spans="1:12" x14ac:dyDescent="0.2">
      <c r="A4338" s="11" t="s">
        <v>4676</v>
      </c>
      <c r="B4338" s="28">
        <v>44532</v>
      </c>
      <c r="C4338" s="13" t="s">
        <v>24</v>
      </c>
      <c r="D4338" s="13">
        <v>9</v>
      </c>
      <c r="E4338" s="9" t="s">
        <v>4896</v>
      </c>
      <c r="F4338" s="20" t="s">
        <v>4908</v>
      </c>
      <c r="G4338" t="s">
        <v>4904</v>
      </c>
      <c r="H4338" t="str">
        <f>VLOOKUP(E4338,suppliers!$A$2:$B$18,2,)</f>
        <v>OTHER</v>
      </c>
      <c r="I4338" t="str">
        <f>VLOOKUP(C4338,Table_items[],2,FALSE)</f>
        <v>Irbesartan</v>
      </c>
      <c r="J4338" t="str">
        <f>VLOOKUP(C4338,Table_items[],3,FALSE)</f>
        <v>Obat Hipertensi</v>
      </c>
      <c r="K4338" s="23">
        <f>VLOOKUP(C4338,Table_items[],4,FALSE)</f>
        <v>108794</v>
      </c>
      <c r="L4338" s="23">
        <f>VLOOKUP(C4338,Table_items[],5,FALSE)</f>
        <v>109447</v>
      </c>
    </row>
    <row r="4339" spans="1:12" x14ac:dyDescent="0.2">
      <c r="A4339" s="7" t="s">
        <v>4677</v>
      </c>
      <c r="B4339" s="27">
        <v>44532</v>
      </c>
      <c r="C4339" s="9" t="s">
        <v>10</v>
      </c>
      <c r="D4339" s="9">
        <v>3</v>
      </c>
      <c r="E4339" s="9" t="s">
        <v>4896</v>
      </c>
      <c r="F4339" s="20" t="s">
        <v>4908</v>
      </c>
      <c r="G4339" t="s">
        <v>4904</v>
      </c>
      <c r="H4339" t="str">
        <f>VLOOKUP(E4339,suppliers!$A$2:$B$18,2,)</f>
        <v>OTHER</v>
      </c>
      <c r="I4339" t="str">
        <f>VLOOKUP(C4339,Table_items[],2,FALSE)</f>
        <v>Dexteem Box Plus 100 Tablet</v>
      </c>
      <c r="J4339" t="str">
        <f>VLOOKUP(C4339,Table_items[],3,FALSE)</f>
        <v>Obat Alergi</v>
      </c>
      <c r="K4339" s="23">
        <f>VLOOKUP(C4339,Table_items[],4,FALSE)</f>
        <v>25322</v>
      </c>
      <c r="L4339" s="23">
        <f>VLOOKUP(C4339,Table_items[],5,FALSE)</f>
        <v>25449</v>
      </c>
    </row>
    <row r="4340" spans="1:12" x14ac:dyDescent="0.2">
      <c r="A4340" s="11" t="s">
        <v>4678</v>
      </c>
      <c r="B4340" s="28">
        <v>44532</v>
      </c>
      <c r="C4340" s="13" t="s">
        <v>36</v>
      </c>
      <c r="D4340" s="13">
        <v>54</v>
      </c>
      <c r="E4340" s="9" t="s">
        <v>4896</v>
      </c>
      <c r="F4340" s="20" t="s">
        <v>4908</v>
      </c>
      <c r="G4340" t="s">
        <v>4904</v>
      </c>
      <c r="H4340" t="str">
        <f>VLOOKUP(E4340,suppliers!$A$2:$B$18,2,)</f>
        <v>OTHER</v>
      </c>
      <c r="I4340" t="str">
        <f>VLOOKUP(C4340,Table_items[],2,FALSE)</f>
        <v>Sanmol Paracetamol</v>
      </c>
      <c r="J4340" t="str">
        <f>VLOOKUP(C4340,Table_items[],3,FALSE)</f>
        <v>Obat Sakit Kepala &amp; Demam</v>
      </c>
      <c r="K4340" s="23">
        <f>VLOOKUP(C4340,Table_items[],4,FALSE)</f>
        <v>16100</v>
      </c>
      <c r="L4340" s="23">
        <f>VLOOKUP(C4340,Table_items[],5,FALSE)</f>
        <v>16261</v>
      </c>
    </row>
    <row r="4341" spans="1:12" x14ac:dyDescent="0.2">
      <c r="A4341" s="7" t="s">
        <v>4679</v>
      </c>
      <c r="B4341" s="27">
        <v>44532</v>
      </c>
      <c r="C4341" s="9" t="s">
        <v>20</v>
      </c>
      <c r="D4341" s="9">
        <v>64</v>
      </c>
      <c r="E4341" s="9" t="s">
        <v>4896</v>
      </c>
      <c r="F4341" s="20" t="s">
        <v>4908</v>
      </c>
      <c r="G4341" t="s">
        <v>4904</v>
      </c>
      <c r="H4341" t="str">
        <f>VLOOKUP(E4341,suppliers!$A$2:$B$18,2,)</f>
        <v>OTHER</v>
      </c>
      <c r="I4341" t="str">
        <f>VLOOKUP(C4341,Table_items[],2,FALSE)</f>
        <v>Carditens</v>
      </c>
      <c r="J4341" t="str">
        <f>VLOOKUP(C4341,Table_items[],3,FALSE)</f>
        <v>Obat Hipertensi</v>
      </c>
      <c r="K4341" s="23">
        <f>VLOOKUP(C4341,Table_items[],4,FALSE)</f>
        <v>100000</v>
      </c>
      <c r="L4341" s="23">
        <f>VLOOKUP(C4341,Table_items[],5,FALSE)</f>
        <v>100900</v>
      </c>
    </row>
    <row r="4342" spans="1:12" x14ac:dyDescent="0.2">
      <c r="A4342" s="11" t="s">
        <v>4680</v>
      </c>
      <c r="B4342" s="28">
        <v>44533</v>
      </c>
      <c r="C4342" s="13" t="s">
        <v>9</v>
      </c>
      <c r="D4342" s="13">
        <v>61</v>
      </c>
      <c r="E4342" s="9" t="s">
        <v>4896</v>
      </c>
      <c r="F4342" s="20" t="s">
        <v>4908</v>
      </c>
      <c r="G4342" t="s">
        <v>4904</v>
      </c>
      <c r="H4342" t="str">
        <f>VLOOKUP(E4342,suppliers!$A$2:$B$18,2,)</f>
        <v>OTHER</v>
      </c>
      <c r="I4342" t="str">
        <f>VLOOKUP(C4342,Table_items[],2,FALSE)</f>
        <v>Bedak Heroxyn 150 gr</v>
      </c>
      <c r="J4342" t="str">
        <f>VLOOKUP(C4342,Table_items[],3,FALSE)</f>
        <v>Obat Alergi</v>
      </c>
      <c r="K4342" s="23">
        <f>VLOOKUP(C4342,Table_items[],4,FALSE)</f>
        <v>16950</v>
      </c>
      <c r="L4342" s="23">
        <f>VLOOKUP(C4342,Table_items[],5,FALSE)</f>
        <v>17170</v>
      </c>
    </row>
    <row r="4343" spans="1:12" x14ac:dyDescent="0.2">
      <c r="A4343" s="7" t="s">
        <v>4681</v>
      </c>
      <c r="B4343" s="27">
        <v>44533</v>
      </c>
      <c r="C4343" s="9" t="s">
        <v>40</v>
      </c>
      <c r="D4343" s="9">
        <v>25</v>
      </c>
      <c r="E4343" s="9" t="s">
        <v>4896</v>
      </c>
      <c r="F4343" s="20" t="s">
        <v>4908</v>
      </c>
      <c r="G4343" t="s">
        <v>4904</v>
      </c>
      <c r="H4343" t="str">
        <f>VLOOKUP(E4343,suppliers!$A$2:$B$18,2,)</f>
        <v>OTHER</v>
      </c>
      <c r="I4343" t="str">
        <f>VLOOKUP(C4343,Table_items[],2,FALSE)</f>
        <v>Paramex Tablet / Obat</v>
      </c>
      <c r="J4343" t="str">
        <f>VLOOKUP(C4343,Table_items[],3,FALSE)</f>
        <v>Obat Sakit Kepala &amp; Demam</v>
      </c>
      <c r="K4343" s="23">
        <f>VLOOKUP(C4343,Table_items[],4,FALSE)</f>
        <v>2560</v>
      </c>
      <c r="L4343" s="23">
        <f>VLOOKUP(C4343,Table_items[],5,FALSE)</f>
        <v>2586</v>
      </c>
    </row>
    <row r="4344" spans="1:12" x14ac:dyDescent="0.2">
      <c r="A4344" s="11" t="s">
        <v>4682</v>
      </c>
      <c r="B4344" s="28">
        <v>44533</v>
      </c>
      <c r="C4344" s="13" t="s">
        <v>30</v>
      </c>
      <c r="D4344" s="13">
        <v>41</v>
      </c>
      <c r="E4344" s="9" t="s">
        <v>4896</v>
      </c>
      <c r="F4344" s="20" t="s">
        <v>4908</v>
      </c>
      <c r="G4344" t="s">
        <v>4904</v>
      </c>
      <c r="H4344" t="str">
        <f>VLOOKUP(E4344,suppliers!$A$2:$B$18,2,)</f>
        <v>OTHER</v>
      </c>
      <c r="I4344" t="str">
        <f>VLOOKUP(C4344,Table_items[],2,FALSE)</f>
        <v>Koolfever</v>
      </c>
      <c r="J4344" t="str">
        <f>VLOOKUP(C4344,Table_items[],3,FALSE)</f>
        <v>Obat Sakit Kepala &amp; Demam</v>
      </c>
      <c r="K4344" s="23">
        <f>VLOOKUP(C4344,Table_items[],4,FALSE)</f>
        <v>7500</v>
      </c>
      <c r="L4344" s="23">
        <f>VLOOKUP(C4344,Table_items[],5,FALSE)</f>
        <v>7620</v>
      </c>
    </row>
    <row r="4345" spans="1:12" x14ac:dyDescent="0.2">
      <c r="A4345" s="7" t="s">
        <v>4683</v>
      </c>
      <c r="B4345" s="27">
        <v>44533</v>
      </c>
      <c r="C4345" s="9" t="s">
        <v>20</v>
      </c>
      <c r="D4345" s="9">
        <v>34</v>
      </c>
      <c r="E4345" s="9" t="s">
        <v>4896</v>
      </c>
      <c r="F4345" s="20" t="s">
        <v>4908</v>
      </c>
      <c r="G4345" t="s">
        <v>4904</v>
      </c>
      <c r="H4345" t="str">
        <f>VLOOKUP(E4345,suppliers!$A$2:$B$18,2,)</f>
        <v>OTHER</v>
      </c>
      <c r="I4345" t="str">
        <f>VLOOKUP(C4345,Table_items[],2,FALSE)</f>
        <v>Carditens</v>
      </c>
      <c r="J4345" t="str">
        <f>VLOOKUP(C4345,Table_items[],3,FALSE)</f>
        <v>Obat Hipertensi</v>
      </c>
      <c r="K4345" s="23">
        <f>VLOOKUP(C4345,Table_items[],4,FALSE)</f>
        <v>100000</v>
      </c>
      <c r="L4345" s="23">
        <f>VLOOKUP(C4345,Table_items[],5,FALSE)</f>
        <v>100900</v>
      </c>
    </row>
    <row r="4346" spans="1:12" x14ac:dyDescent="0.2">
      <c r="A4346" s="11" t="s">
        <v>4684</v>
      </c>
      <c r="B4346" s="28">
        <v>44533</v>
      </c>
      <c r="C4346" s="13" t="s">
        <v>7</v>
      </c>
      <c r="D4346" s="13">
        <v>0</v>
      </c>
      <c r="E4346" s="9" t="s">
        <v>4896</v>
      </c>
      <c r="F4346" s="20" t="s">
        <v>4908</v>
      </c>
      <c r="G4346" t="s">
        <v>4904</v>
      </c>
      <c r="H4346" t="str">
        <f>VLOOKUP(E4346,suppliers!$A$2:$B$18,2,)</f>
        <v>OTHER</v>
      </c>
      <c r="I4346" t="str">
        <f>VLOOKUP(C4346,Table_items[],2,FALSE)</f>
        <v>Acetylcysteine Mahakam 200 mg</v>
      </c>
      <c r="J4346" t="str">
        <f>VLOOKUP(C4346,Table_items[],3,FALSE)</f>
        <v>Obat Alergi</v>
      </c>
      <c r="K4346" s="23">
        <f>VLOOKUP(C4346,Table_items[],4,FALSE)</f>
        <v>33000</v>
      </c>
      <c r="L4346" s="23">
        <f>VLOOKUP(C4346,Table_items[],5,FALSE)</f>
        <v>33330</v>
      </c>
    </row>
    <row r="4347" spans="1:12" s="23" customFormat="1" x14ac:dyDescent="0.2">
      <c r="A4347" s="7" t="s">
        <v>4685</v>
      </c>
      <c r="B4347" s="27">
        <v>44533</v>
      </c>
      <c r="C4347" s="9" t="s">
        <v>14</v>
      </c>
      <c r="D4347" s="9">
        <v>121</v>
      </c>
      <c r="E4347" s="9" t="s">
        <v>4896</v>
      </c>
      <c r="F4347" s="20" t="s">
        <v>4908</v>
      </c>
      <c r="G4347" t="s">
        <v>4904</v>
      </c>
      <c r="H4347" t="str">
        <f>VLOOKUP(E4347,suppliers!$A$2:$B$18,2,)</f>
        <v>OTHER</v>
      </c>
      <c r="I4347" t="str">
        <f>VLOOKUP(C4347,Table_items[],2,FALSE)</f>
        <v>Lo Han Kuo Infusion 12</v>
      </c>
      <c r="J4347" t="str">
        <f>VLOOKUP(C4347,Table_items[],3,FALSE)</f>
        <v>Obat Batuk &amp; Pilek</v>
      </c>
      <c r="K4347" s="23">
        <f>VLOOKUP(C4347,Table_items[],4,FALSE)</f>
        <v>23869</v>
      </c>
      <c r="L4347" s="23">
        <f>VLOOKUP(C4347,Table_items[],5,FALSE)</f>
        <v>24179</v>
      </c>
    </row>
    <row r="4348" spans="1:12" s="23" customFormat="1" x14ac:dyDescent="0.2">
      <c r="A4348" s="11" t="s">
        <v>4686</v>
      </c>
      <c r="B4348" s="28">
        <v>44533</v>
      </c>
      <c r="C4348" s="13" t="s">
        <v>35</v>
      </c>
      <c r="D4348" s="13">
        <v>74</v>
      </c>
      <c r="E4348" s="9" t="s">
        <v>4896</v>
      </c>
      <c r="F4348" s="20" t="s">
        <v>4908</v>
      </c>
      <c r="G4348" t="s">
        <v>4904</v>
      </c>
      <c r="H4348" t="str">
        <f>VLOOKUP(E4348,suppliers!$A$2:$B$18,2,)</f>
        <v>OTHER</v>
      </c>
      <c r="I4348" t="str">
        <f>VLOOKUP(C4348,Table_items[],2,FALSE)</f>
        <v>Proris Ibuprofen</v>
      </c>
      <c r="J4348" t="str">
        <f>VLOOKUP(C4348,Table_items[],3,FALSE)</f>
        <v>Obat Sakit Kepala &amp; Demam</v>
      </c>
      <c r="K4348" s="23">
        <f>VLOOKUP(C4348,Table_items[],4,FALSE)</f>
        <v>25000</v>
      </c>
      <c r="L4348" s="23">
        <f>VLOOKUP(C4348,Table_items[],5,FALSE)</f>
        <v>25275</v>
      </c>
    </row>
    <row r="4349" spans="1:12" s="23" customFormat="1" x14ac:dyDescent="0.2">
      <c r="A4349" s="7" t="s">
        <v>4687</v>
      </c>
      <c r="B4349" s="27">
        <v>44534</v>
      </c>
      <c r="C4349" s="9" t="s">
        <v>12</v>
      </c>
      <c r="D4349" s="9">
        <v>87</v>
      </c>
      <c r="E4349" s="9" t="s">
        <v>4896</v>
      </c>
      <c r="F4349" s="20" t="s">
        <v>4908</v>
      </c>
      <c r="G4349" t="s">
        <v>4904</v>
      </c>
      <c r="H4349" t="str">
        <f>VLOOKUP(E4349,suppliers!$A$2:$B$18,2,)</f>
        <v>OTHER</v>
      </c>
      <c r="I4349" t="str">
        <f>VLOOKUP(C4349,Table_items[],2,FALSE)</f>
        <v>Decolsen 1 Strip 4 Tablet</v>
      </c>
      <c r="J4349" t="str">
        <f>VLOOKUP(C4349,Table_items[],3,FALSE)</f>
        <v>Obat Batuk &amp; Pilek</v>
      </c>
      <c r="K4349" s="23">
        <f>VLOOKUP(C4349,Table_items[],4,FALSE)</f>
        <v>2886</v>
      </c>
      <c r="L4349" s="23">
        <f>VLOOKUP(C4349,Table_items[],5,FALSE)</f>
        <v>2915</v>
      </c>
    </row>
    <row r="4350" spans="1:12" s="23" customFormat="1" x14ac:dyDescent="0.2">
      <c r="A4350" s="11" t="s">
        <v>4688</v>
      </c>
      <c r="B4350" s="28">
        <v>44534</v>
      </c>
      <c r="C4350" s="13" t="s">
        <v>9</v>
      </c>
      <c r="D4350" s="13">
        <v>29</v>
      </c>
      <c r="E4350" s="9" t="s">
        <v>4896</v>
      </c>
      <c r="F4350" s="20" t="s">
        <v>4908</v>
      </c>
      <c r="G4350" t="s">
        <v>4904</v>
      </c>
      <c r="H4350" t="str">
        <f>VLOOKUP(E4350,suppliers!$A$2:$B$18,2,)</f>
        <v>OTHER</v>
      </c>
      <c r="I4350" t="str">
        <f>VLOOKUP(C4350,Table_items[],2,FALSE)</f>
        <v>Bedak Heroxyn 150 gr</v>
      </c>
      <c r="J4350" t="str">
        <f>VLOOKUP(C4350,Table_items[],3,FALSE)</f>
        <v>Obat Alergi</v>
      </c>
      <c r="K4350" s="23">
        <f>VLOOKUP(C4350,Table_items[],4,FALSE)</f>
        <v>16950</v>
      </c>
      <c r="L4350" s="23">
        <f>VLOOKUP(C4350,Table_items[],5,FALSE)</f>
        <v>17170</v>
      </c>
    </row>
    <row r="4351" spans="1:12" s="23" customFormat="1" x14ac:dyDescent="0.2">
      <c r="A4351" s="7" t="s">
        <v>4689</v>
      </c>
      <c r="B4351" s="27">
        <v>44534</v>
      </c>
      <c r="C4351" s="9" t="s">
        <v>24</v>
      </c>
      <c r="D4351" s="9">
        <v>45</v>
      </c>
      <c r="E4351" s="9" t="s">
        <v>4896</v>
      </c>
      <c r="F4351" s="20" t="s">
        <v>4908</v>
      </c>
      <c r="G4351" t="s">
        <v>4904</v>
      </c>
      <c r="H4351" t="str">
        <f>VLOOKUP(E4351,suppliers!$A$2:$B$18,2,)</f>
        <v>OTHER</v>
      </c>
      <c r="I4351" t="str">
        <f>VLOOKUP(C4351,Table_items[],2,FALSE)</f>
        <v>Irbesartan</v>
      </c>
      <c r="J4351" t="str">
        <f>VLOOKUP(C4351,Table_items[],3,FALSE)</f>
        <v>Obat Hipertensi</v>
      </c>
      <c r="K4351" s="23">
        <f>VLOOKUP(C4351,Table_items[],4,FALSE)</f>
        <v>108794</v>
      </c>
      <c r="L4351" s="23">
        <f>VLOOKUP(C4351,Table_items[],5,FALSE)</f>
        <v>109447</v>
      </c>
    </row>
    <row r="4352" spans="1:12" s="23" customFormat="1" x14ac:dyDescent="0.2">
      <c r="A4352" s="11" t="s">
        <v>4690</v>
      </c>
      <c r="B4352" s="28">
        <v>44534</v>
      </c>
      <c r="C4352" s="13" t="s">
        <v>24</v>
      </c>
      <c r="D4352" s="13">
        <v>8</v>
      </c>
      <c r="E4352" s="9" t="s">
        <v>4896</v>
      </c>
      <c r="F4352" s="20" t="s">
        <v>4908</v>
      </c>
      <c r="G4352" t="s">
        <v>4904</v>
      </c>
      <c r="H4352" t="str">
        <f>VLOOKUP(E4352,suppliers!$A$2:$B$18,2,)</f>
        <v>OTHER</v>
      </c>
      <c r="I4352" t="str">
        <f>VLOOKUP(C4352,Table_items[],2,FALSE)</f>
        <v>Irbesartan</v>
      </c>
      <c r="J4352" t="str">
        <f>VLOOKUP(C4352,Table_items[],3,FALSE)</f>
        <v>Obat Hipertensi</v>
      </c>
      <c r="K4352" s="23">
        <f>VLOOKUP(C4352,Table_items[],4,FALSE)</f>
        <v>108794</v>
      </c>
      <c r="L4352" s="23">
        <f>VLOOKUP(C4352,Table_items[],5,FALSE)</f>
        <v>109447</v>
      </c>
    </row>
    <row r="4353" spans="1:12" s="23" customFormat="1" x14ac:dyDescent="0.2">
      <c r="A4353" s="7" t="s">
        <v>4691</v>
      </c>
      <c r="B4353" s="27">
        <v>44534</v>
      </c>
      <c r="C4353" s="9" t="s">
        <v>38</v>
      </c>
      <c r="D4353" s="9">
        <v>28</v>
      </c>
      <c r="E4353" s="9" t="s">
        <v>4896</v>
      </c>
      <c r="F4353" s="20" t="s">
        <v>4908</v>
      </c>
      <c r="G4353" t="s">
        <v>4904</v>
      </c>
      <c r="H4353" t="str">
        <f>VLOOKUP(E4353,suppliers!$A$2:$B$18,2,)</f>
        <v>OTHER</v>
      </c>
      <c r="I4353" t="str">
        <f>VLOOKUP(C4353,Table_items[],2,FALSE)</f>
        <v>Sanmol 500 MG 4 Tablet</v>
      </c>
      <c r="J4353" t="str">
        <f>VLOOKUP(C4353,Table_items[],3,FALSE)</f>
        <v>Obat Sakit Kepala &amp; Demam</v>
      </c>
      <c r="K4353" s="23">
        <f>VLOOKUP(C4353,Table_items[],4,FALSE)</f>
        <v>1600</v>
      </c>
      <c r="L4353" s="23">
        <f>VLOOKUP(C4353,Table_items[],5,FALSE)</f>
        <v>1619</v>
      </c>
    </row>
    <row r="4354" spans="1:12" s="23" customFormat="1" x14ac:dyDescent="0.2">
      <c r="A4354" s="11" t="s">
        <v>4692</v>
      </c>
      <c r="B4354" s="28">
        <v>44534</v>
      </c>
      <c r="C4354" s="13" t="s">
        <v>22</v>
      </c>
      <c r="D4354" s="13">
        <v>7</v>
      </c>
      <c r="E4354" s="9" t="s">
        <v>4896</v>
      </c>
      <c r="F4354" s="20" t="s">
        <v>4908</v>
      </c>
      <c r="G4354" t="s">
        <v>4904</v>
      </c>
      <c r="H4354" t="str">
        <f>VLOOKUP(E4354,suppliers!$A$2:$B$18,2,)</f>
        <v>OTHER</v>
      </c>
      <c r="I4354" t="str">
        <f>VLOOKUP(C4354,Table_items[],2,FALSE)</f>
        <v>Candesartan Ogb Dexa</v>
      </c>
      <c r="J4354" t="str">
        <f>VLOOKUP(C4354,Table_items[],3,FALSE)</f>
        <v>Obat Hipertensi</v>
      </c>
      <c r="K4354" s="23">
        <f>VLOOKUP(C4354,Table_items[],4,FALSE)</f>
        <v>5000</v>
      </c>
      <c r="L4354" s="23">
        <f>VLOOKUP(C4354,Table_items[],5,FALSE)</f>
        <v>5095</v>
      </c>
    </row>
    <row r="4355" spans="1:12" s="23" customFormat="1" x14ac:dyDescent="0.2">
      <c r="A4355" s="7" t="s">
        <v>4693</v>
      </c>
      <c r="B4355" s="27">
        <v>44534</v>
      </c>
      <c r="C4355" s="9" t="s">
        <v>35</v>
      </c>
      <c r="D4355" s="9">
        <v>52</v>
      </c>
      <c r="E4355" s="9" t="s">
        <v>4896</v>
      </c>
      <c r="F4355" s="20" t="s">
        <v>4908</v>
      </c>
      <c r="G4355" t="s">
        <v>4904</v>
      </c>
      <c r="H4355" t="str">
        <f>VLOOKUP(E4355,suppliers!$A$2:$B$18,2,)</f>
        <v>OTHER</v>
      </c>
      <c r="I4355" t="str">
        <f>VLOOKUP(C4355,Table_items[],2,FALSE)</f>
        <v>Proris Ibuprofen</v>
      </c>
      <c r="J4355" t="str">
        <f>VLOOKUP(C4355,Table_items[],3,FALSE)</f>
        <v>Obat Sakit Kepala &amp; Demam</v>
      </c>
      <c r="K4355" s="23">
        <f>VLOOKUP(C4355,Table_items[],4,FALSE)</f>
        <v>25000</v>
      </c>
      <c r="L4355" s="23">
        <f>VLOOKUP(C4355,Table_items[],5,FALSE)</f>
        <v>25275</v>
      </c>
    </row>
    <row r="4356" spans="1:12" s="23" customFormat="1" x14ac:dyDescent="0.2">
      <c r="A4356" s="11" t="s">
        <v>4694</v>
      </c>
      <c r="B4356" s="28">
        <v>44535</v>
      </c>
      <c r="C4356" s="13" t="s">
        <v>12</v>
      </c>
      <c r="D4356" s="13">
        <v>16</v>
      </c>
      <c r="E4356" s="9" t="s">
        <v>4896</v>
      </c>
      <c r="F4356" s="20" t="s">
        <v>4908</v>
      </c>
      <c r="G4356" t="s">
        <v>4904</v>
      </c>
      <c r="H4356" t="str">
        <f>VLOOKUP(E4356,suppliers!$A$2:$B$18,2,)</f>
        <v>OTHER</v>
      </c>
      <c r="I4356" t="str">
        <f>VLOOKUP(C4356,Table_items[],2,FALSE)</f>
        <v>Decolsen 1 Strip 4 Tablet</v>
      </c>
      <c r="J4356" t="str">
        <f>VLOOKUP(C4356,Table_items[],3,FALSE)</f>
        <v>Obat Batuk &amp; Pilek</v>
      </c>
      <c r="K4356" s="23">
        <f>VLOOKUP(C4356,Table_items[],4,FALSE)</f>
        <v>2886</v>
      </c>
      <c r="L4356" s="23">
        <f>VLOOKUP(C4356,Table_items[],5,FALSE)</f>
        <v>2915</v>
      </c>
    </row>
    <row r="4357" spans="1:12" s="23" customFormat="1" x14ac:dyDescent="0.2">
      <c r="A4357" s="7" t="s">
        <v>4695</v>
      </c>
      <c r="B4357" s="27">
        <v>44535</v>
      </c>
      <c r="C4357" s="9" t="s">
        <v>37</v>
      </c>
      <c r="D4357" s="9">
        <v>56</v>
      </c>
      <c r="E4357" s="9" t="s">
        <v>4896</v>
      </c>
      <c r="F4357" s="20" t="s">
        <v>4908</v>
      </c>
      <c r="G4357" t="s">
        <v>4904</v>
      </c>
      <c r="H4357" t="str">
        <f>VLOOKUP(E4357,suppliers!$A$2:$B$18,2,)</f>
        <v>OTHER</v>
      </c>
      <c r="I4357" t="str">
        <f>VLOOKUP(C4357,Table_items[],2,FALSE)</f>
        <v>Bodrex Extra</v>
      </c>
      <c r="J4357" t="str">
        <f>VLOOKUP(C4357,Table_items[],3,FALSE)</f>
        <v>Obat Sakit Kepala &amp; Demam</v>
      </c>
      <c r="K4357" s="23">
        <f>VLOOKUP(C4357,Table_items[],4,FALSE)</f>
        <v>50788</v>
      </c>
      <c r="L4357" s="23">
        <f>VLOOKUP(C4357,Table_items[],5,FALSE)</f>
        <v>51753</v>
      </c>
    </row>
    <row r="4358" spans="1:12" s="23" customFormat="1" x14ac:dyDescent="0.2">
      <c r="A4358" s="11" t="s">
        <v>4696</v>
      </c>
      <c r="B4358" s="28">
        <v>44535</v>
      </c>
      <c r="C4358" s="13" t="s">
        <v>9</v>
      </c>
      <c r="D4358" s="13">
        <v>33</v>
      </c>
      <c r="E4358" s="9" t="s">
        <v>4896</v>
      </c>
      <c r="F4358" s="20" t="s">
        <v>4908</v>
      </c>
      <c r="G4358" t="s">
        <v>4904</v>
      </c>
      <c r="H4358" t="str">
        <f>VLOOKUP(E4358,suppliers!$A$2:$B$18,2,)</f>
        <v>OTHER</v>
      </c>
      <c r="I4358" t="str">
        <f>VLOOKUP(C4358,Table_items[],2,FALSE)</f>
        <v>Bedak Heroxyn 150 gr</v>
      </c>
      <c r="J4358" t="str">
        <f>VLOOKUP(C4358,Table_items[],3,FALSE)</f>
        <v>Obat Alergi</v>
      </c>
      <c r="K4358" s="23">
        <f>VLOOKUP(C4358,Table_items[],4,FALSE)</f>
        <v>16950</v>
      </c>
      <c r="L4358" s="23">
        <f>VLOOKUP(C4358,Table_items[],5,FALSE)</f>
        <v>17170</v>
      </c>
    </row>
    <row r="4359" spans="1:12" s="23" customFormat="1" x14ac:dyDescent="0.2">
      <c r="A4359" s="7" t="s">
        <v>4697</v>
      </c>
      <c r="B4359" s="27">
        <v>44535</v>
      </c>
      <c r="C4359" s="9" t="s">
        <v>24</v>
      </c>
      <c r="D4359" s="9">
        <v>8</v>
      </c>
      <c r="E4359" s="9" t="s">
        <v>4896</v>
      </c>
      <c r="F4359" s="20" t="s">
        <v>4908</v>
      </c>
      <c r="G4359" t="s">
        <v>4904</v>
      </c>
      <c r="H4359" t="str">
        <f>VLOOKUP(E4359,suppliers!$A$2:$B$18,2,)</f>
        <v>OTHER</v>
      </c>
      <c r="I4359" t="str">
        <f>VLOOKUP(C4359,Table_items[],2,FALSE)</f>
        <v>Irbesartan</v>
      </c>
      <c r="J4359" t="str">
        <f>VLOOKUP(C4359,Table_items[],3,FALSE)</f>
        <v>Obat Hipertensi</v>
      </c>
      <c r="K4359" s="23">
        <f>VLOOKUP(C4359,Table_items[],4,FALSE)</f>
        <v>108794</v>
      </c>
      <c r="L4359" s="23">
        <f>VLOOKUP(C4359,Table_items[],5,FALSE)</f>
        <v>109447</v>
      </c>
    </row>
    <row r="4360" spans="1:12" s="23" customFormat="1" x14ac:dyDescent="0.2">
      <c r="A4360" s="11" t="s">
        <v>4698</v>
      </c>
      <c r="B4360" s="28">
        <v>44535</v>
      </c>
      <c r="C4360" s="13" t="s">
        <v>41</v>
      </c>
      <c r="D4360" s="13">
        <v>19</v>
      </c>
      <c r="E4360" s="9" t="s">
        <v>4896</v>
      </c>
      <c r="F4360" s="20" t="s">
        <v>4908</v>
      </c>
      <c r="G4360" t="s">
        <v>4904</v>
      </c>
      <c r="H4360" t="str">
        <f>VLOOKUP(E4360,suppliers!$A$2:$B$18,2,)</f>
        <v>OTHER</v>
      </c>
      <c r="I4360" t="str">
        <f>VLOOKUP(C4360,Table_items[],2,FALSE)</f>
        <v>Otilon Ear Drops 8 mL</v>
      </c>
      <c r="J4360" t="str">
        <f>VLOOKUP(C4360,Table_items[],3,FALSE)</f>
        <v>Obat Telinga</v>
      </c>
      <c r="K4360" s="23">
        <f>VLOOKUP(C4360,Table_items[],4,FALSE)</f>
        <v>55000</v>
      </c>
      <c r="L4360" s="23">
        <f>VLOOKUP(C4360,Table_items[],5,FALSE)</f>
        <v>55935</v>
      </c>
    </row>
    <row r="4361" spans="1:12" s="23" customFormat="1" x14ac:dyDescent="0.2">
      <c r="A4361" s="7" t="s">
        <v>4699</v>
      </c>
      <c r="B4361" s="27">
        <v>44535</v>
      </c>
      <c r="C4361" s="9" t="s">
        <v>22</v>
      </c>
      <c r="D4361" s="9">
        <v>40</v>
      </c>
      <c r="E4361" s="9" t="s">
        <v>4896</v>
      </c>
      <c r="F4361" s="20" t="s">
        <v>4908</v>
      </c>
      <c r="G4361" t="s">
        <v>4904</v>
      </c>
      <c r="H4361" t="str">
        <f>VLOOKUP(E4361,suppliers!$A$2:$B$18,2,)</f>
        <v>OTHER</v>
      </c>
      <c r="I4361" t="str">
        <f>VLOOKUP(C4361,Table_items[],2,FALSE)</f>
        <v>Candesartan Ogb Dexa</v>
      </c>
      <c r="J4361" t="str">
        <f>VLOOKUP(C4361,Table_items[],3,FALSE)</f>
        <v>Obat Hipertensi</v>
      </c>
      <c r="K4361" s="23">
        <f>VLOOKUP(C4361,Table_items[],4,FALSE)</f>
        <v>5000</v>
      </c>
      <c r="L4361" s="23">
        <f>VLOOKUP(C4361,Table_items[],5,FALSE)</f>
        <v>5095</v>
      </c>
    </row>
    <row r="4362" spans="1:12" s="23" customFormat="1" x14ac:dyDescent="0.2">
      <c r="A4362" s="11" t="s">
        <v>4700</v>
      </c>
      <c r="B4362" s="28">
        <v>44535</v>
      </c>
      <c r="C4362" s="13" t="s">
        <v>22</v>
      </c>
      <c r="D4362" s="13">
        <v>3</v>
      </c>
      <c r="E4362" s="9" t="s">
        <v>4896</v>
      </c>
      <c r="F4362" s="20" t="s">
        <v>4908</v>
      </c>
      <c r="G4362" t="s">
        <v>4904</v>
      </c>
      <c r="H4362" t="str">
        <f>VLOOKUP(E4362,suppliers!$A$2:$B$18,2,)</f>
        <v>OTHER</v>
      </c>
      <c r="I4362" t="str">
        <f>VLOOKUP(C4362,Table_items[],2,FALSE)</f>
        <v>Candesartan Ogb Dexa</v>
      </c>
      <c r="J4362" t="str">
        <f>VLOOKUP(C4362,Table_items[],3,FALSE)</f>
        <v>Obat Hipertensi</v>
      </c>
      <c r="K4362" s="23">
        <f>VLOOKUP(C4362,Table_items[],4,FALSE)</f>
        <v>5000</v>
      </c>
      <c r="L4362" s="23">
        <f>VLOOKUP(C4362,Table_items[],5,FALSE)</f>
        <v>5095</v>
      </c>
    </row>
    <row r="4363" spans="1:12" s="23" customFormat="1" x14ac:dyDescent="0.2">
      <c r="A4363" s="7" t="s">
        <v>4701</v>
      </c>
      <c r="B4363" s="27">
        <v>44535</v>
      </c>
      <c r="C4363" s="9" t="s">
        <v>36</v>
      </c>
      <c r="D4363" s="9">
        <v>83</v>
      </c>
      <c r="E4363" s="9" t="s">
        <v>4896</v>
      </c>
      <c r="F4363" s="20" t="s">
        <v>4908</v>
      </c>
      <c r="G4363" t="s">
        <v>4904</v>
      </c>
      <c r="H4363" t="str">
        <f>VLOOKUP(E4363,suppliers!$A$2:$B$18,2,)</f>
        <v>OTHER</v>
      </c>
      <c r="I4363" t="str">
        <f>VLOOKUP(C4363,Table_items[],2,FALSE)</f>
        <v>Sanmol Paracetamol</v>
      </c>
      <c r="J4363" t="str">
        <f>VLOOKUP(C4363,Table_items[],3,FALSE)</f>
        <v>Obat Sakit Kepala &amp; Demam</v>
      </c>
      <c r="K4363" s="23">
        <f>VLOOKUP(C4363,Table_items[],4,FALSE)</f>
        <v>16100</v>
      </c>
      <c r="L4363" s="23">
        <f>VLOOKUP(C4363,Table_items[],5,FALSE)</f>
        <v>16261</v>
      </c>
    </row>
    <row r="4364" spans="1:12" s="23" customFormat="1" x14ac:dyDescent="0.2">
      <c r="A4364" s="11" t="s">
        <v>4702</v>
      </c>
      <c r="B4364" s="28">
        <v>44535</v>
      </c>
      <c r="C4364" s="13" t="s">
        <v>20</v>
      </c>
      <c r="D4364" s="13">
        <v>18</v>
      </c>
      <c r="E4364" s="9" t="s">
        <v>4896</v>
      </c>
      <c r="F4364" s="20" t="s">
        <v>4908</v>
      </c>
      <c r="G4364" t="s">
        <v>4904</v>
      </c>
      <c r="H4364" t="str">
        <f>VLOOKUP(E4364,suppliers!$A$2:$B$18,2,)</f>
        <v>OTHER</v>
      </c>
      <c r="I4364" t="str">
        <f>VLOOKUP(C4364,Table_items[],2,FALSE)</f>
        <v>Carditens</v>
      </c>
      <c r="J4364" t="str">
        <f>VLOOKUP(C4364,Table_items[],3,FALSE)</f>
        <v>Obat Hipertensi</v>
      </c>
      <c r="K4364" s="23">
        <f>VLOOKUP(C4364,Table_items[],4,FALSE)</f>
        <v>100000</v>
      </c>
      <c r="L4364" s="23">
        <f>VLOOKUP(C4364,Table_items[],5,FALSE)</f>
        <v>100900</v>
      </c>
    </row>
    <row r="4365" spans="1:12" s="23" customFormat="1" x14ac:dyDescent="0.2">
      <c r="A4365" s="7" t="s">
        <v>4703</v>
      </c>
      <c r="B4365" s="27">
        <v>44536</v>
      </c>
      <c r="C4365" s="9" t="s">
        <v>12</v>
      </c>
      <c r="D4365" s="9">
        <v>11</v>
      </c>
      <c r="E4365" s="9" t="s">
        <v>4896</v>
      </c>
      <c r="F4365" s="20" t="s">
        <v>4908</v>
      </c>
      <c r="G4365" t="s">
        <v>4904</v>
      </c>
      <c r="H4365" t="str">
        <f>VLOOKUP(E4365,suppliers!$A$2:$B$18,2,)</f>
        <v>OTHER</v>
      </c>
      <c r="I4365" t="str">
        <f>VLOOKUP(C4365,Table_items[],2,FALSE)</f>
        <v>Decolsen 1 Strip 4 Tablet</v>
      </c>
      <c r="J4365" t="str">
        <f>VLOOKUP(C4365,Table_items[],3,FALSE)</f>
        <v>Obat Batuk &amp; Pilek</v>
      </c>
      <c r="K4365" s="23">
        <f>VLOOKUP(C4365,Table_items[],4,FALSE)</f>
        <v>2886</v>
      </c>
      <c r="L4365" s="23">
        <f>VLOOKUP(C4365,Table_items[],5,FALSE)</f>
        <v>2915</v>
      </c>
    </row>
    <row r="4366" spans="1:12" s="23" customFormat="1" x14ac:dyDescent="0.2">
      <c r="A4366" s="11" t="s">
        <v>4704</v>
      </c>
      <c r="B4366" s="28">
        <v>44536</v>
      </c>
      <c r="C4366" s="13" t="s">
        <v>12</v>
      </c>
      <c r="D4366" s="13">
        <v>29</v>
      </c>
      <c r="E4366" s="9" t="s">
        <v>4896</v>
      </c>
      <c r="F4366" s="20" t="s">
        <v>4908</v>
      </c>
      <c r="G4366" t="s">
        <v>4904</v>
      </c>
      <c r="H4366" t="str">
        <f>VLOOKUP(E4366,suppliers!$A$2:$B$18,2,)</f>
        <v>OTHER</v>
      </c>
      <c r="I4366" t="str">
        <f>VLOOKUP(C4366,Table_items[],2,FALSE)</f>
        <v>Decolsen 1 Strip 4 Tablet</v>
      </c>
      <c r="J4366" t="str">
        <f>VLOOKUP(C4366,Table_items[],3,FALSE)</f>
        <v>Obat Batuk &amp; Pilek</v>
      </c>
      <c r="K4366" s="23">
        <f>VLOOKUP(C4366,Table_items[],4,FALSE)</f>
        <v>2886</v>
      </c>
      <c r="L4366" s="23">
        <f>VLOOKUP(C4366,Table_items[],5,FALSE)</f>
        <v>2915</v>
      </c>
    </row>
    <row r="4367" spans="1:12" s="23" customFormat="1" x14ac:dyDescent="0.2">
      <c r="A4367" s="7" t="s">
        <v>4705</v>
      </c>
      <c r="B4367" s="27">
        <v>44536</v>
      </c>
      <c r="C4367" s="9" t="s">
        <v>24</v>
      </c>
      <c r="D4367" s="9">
        <v>8</v>
      </c>
      <c r="E4367" s="9" t="s">
        <v>4896</v>
      </c>
      <c r="F4367" s="20" t="s">
        <v>4908</v>
      </c>
      <c r="G4367" t="s">
        <v>4904</v>
      </c>
      <c r="H4367" t="str">
        <f>VLOOKUP(E4367,suppliers!$A$2:$B$18,2,)</f>
        <v>OTHER</v>
      </c>
      <c r="I4367" t="str">
        <f>VLOOKUP(C4367,Table_items[],2,FALSE)</f>
        <v>Irbesartan</v>
      </c>
      <c r="J4367" t="str">
        <f>VLOOKUP(C4367,Table_items[],3,FALSE)</f>
        <v>Obat Hipertensi</v>
      </c>
      <c r="K4367" s="23">
        <f>VLOOKUP(C4367,Table_items[],4,FALSE)</f>
        <v>108794</v>
      </c>
      <c r="L4367" s="23">
        <f>VLOOKUP(C4367,Table_items[],5,FALSE)</f>
        <v>109447</v>
      </c>
    </row>
    <row r="4368" spans="1:12" s="23" customFormat="1" x14ac:dyDescent="0.2">
      <c r="A4368" s="11" t="s">
        <v>4706</v>
      </c>
      <c r="B4368" s="28">
        <v>44536</v>
      </c>
      <c r="C4368" s="13" t="s">
        <v>40</v>
      </c>
      <c r="D4368" s="13">
        <v>21</v>
      </c>
      <c r="E4368" s="9" t="s">
        <v>4896</v>
      </c>
      <c r="F4368" s="20" t="s">
        <v>4908</v>
      </c>
      <c r="G4368" t="s">
        <v>4904</v>
      </c>
      <c r="H4368" t="str">
        <f>VLOOKUP(E4368,suppliers!$A$2:$B$18,2,)</f>
        <v>OTHER</v>
      </c>
      <c r="I4368" t="str">
        <f>VLOOKUP(C4368,Table_items[],2,FALSE)</f>
        <v>Paramex Tablet / Obat</v>
      </c>
      <c r="J4368" t="str">
        <f>VLOOKUP(C4368,Table_items[],3,FALSE)</f>
        <v>Obat Sakit Kepala &amp; Demam</v>
      </c>
      <c r="K4368" s="23">
        <f>VLOOKUP(C4368,Table_items[],4,FALSE)</f>
        <v>2560</v>
      </c>
      <c r="L4368" s="23">
        <f>VLOOKUP(C4368,Table_items[],5,FALSE)</f>
        <v>2586</v>
      </c>
    </row>
    <row r="4369" spans="1:12" s="23" customFormat="1" x14ac:dyDescent="0.2">
      <c r="A4369" s="7" t="s">
        <v>4707</v>
      </c>
      <c r="B4369" s="27">
        <v>44537</v>
      </c>
      <c r="C4369" s="9" t="s">
        <v>38</v>
      </c>
      <c r="D4369" s="9">
        <v>13</v>
      </c>
      <c r="E4369" s="9" t="s">
        <v>4896</v>
      </c>
      <c r="F4369" s="20" t="s">
        <v>4908</v>
      </c>
      <c r="G4369" t="s">
        <v>4904</v>
      </c>
      <c r="H4369" t="str">
        <f>VLOOKUP(E4369,suppliers!$A$2:$B$18,2,)</f>
        <v>OTHER</v>
      </c>
      <c r="I4369" t="str">
        <f>VLOOKUP(C4369,Table_items[],2,FALSE)</f>
        <v>Sanmol 500 MG 4 Tablet</v>
      </c>
      <c r="J4369" t="str">
        <f>VLOOKUP(C4369,Table_items[],3,FALSE)</f>
        <v>Obat Sakit Kepala &amp; Demam</v>
      </c>
      <c r="K4369" s="23">
        <f>VLOOKUP(C4369,Table_items[],4,FALSE)</f>
        <v>1600</v>
      </c>
      <c r="L4369" s="23">
        <f>VLOOKUP(C4369,Table_items[],5,FALSE)</f>
        <v>1619</v>
      </c>
    </row>
    <row r="4370" spans="1:12" s="23" customFormat="1" x14ac:dyDescent="0.2">
      <c r="A4370" s="11" t="s">
        <v>4708</v>
      </c>
      <c r="B4370" s="28">
        <v>44537</v>
      </c>
      <c r="C4370" s="13" t="s">
        <v>38</v>
      </c>
      <c r="D4370" s="13">
        <v>20</v>
      </c>
      <c r="E4370" s="9" t="s">
        <v>4896</v>
      </c>
      <c r="F4370" s="20" t="s">
        <v>4908</v>
      </c>
      <c r="G4370" t="s">
        <v>4904</v>
      </c>
      <c r="H4370" t="str">
        <f>VLOOKUP(E4370,suppliers!$A$2:$B$18,2,)</f>
        <v>OTHER</v>
      </c>
      <c r="I4370" t="str">
        <f>VLOOKUP(C4370,Table_items[],2,FALSE)</f>
        <v>Sanmol 500 MG 4 Tablet</v>
      </c>
      <c r="J4370" t="str">
        <f>VLOOKUP(C4370,Table_items[],3,FALSE)</f>
        <v>Obat Sakit Kepala &amp; Demam</v>
      </c>
      <c r="K4370" s="23">
        <f>VLOOKUP(C4370,Table_items[],4,FALSE)</f>
        <v>1600</v>
      </c>
      <c r="L4370" s="23">
        <f>VLOOKUP(C4370,Table_items[],5,FALSE)</f>
        <v>1619</v>
      </c>
    </row>
    <row r="4371" spans="1:12" s="23" customFormat="1" x14ac:dyDescent="0.2">
      <c r="A4371" s="7" t="s">
        <v>4709</v>
      </c>
      <c r="B4371" s="27">
        <v>44537</v>
      </c>
      <c r="C4371" s="9" t="s">
        <v>36</v>
      </c>
      <c r="D4371" s="9">
        <v>35</v>
      </c>
      <c r="E4371" s="9" t="s">
        <v>4896</v>
      </c>
      <c r="F4371" s="20" t="s">
        <v>4908</v>
      </c>
      <c r="G4371" t="s">
        <v>4904</v>
      </c>
      <c r="H4371" t="str">
        <f>VLOOKUP(E4371,suppliers!$A$2:$B$18,2,)</f>
        <v>OTHER</v>
      </c>
      <c r="I4371" t="str">
        <f>VLOOKUP(C4371,Table_items[],2,FALSE)</f>
        <v>Sanmol Paracetamol</v>
      </c>
      <c r="J4371" t="str">
        <f>VLOOKUP(C4371,Table_items[],3,FALSE)</f>
        <v>Obat Sakit Kepala &amp; Demam</v>
      </c>
      <c r="K4371" s="23">
        <f>VLOOKUP(C4371,Table_items[],4,FALSE)</f>
        <v>16100</v>
      </c>
      <c r="L4371" s="23">
        <f>VLOOKUP(C4371,Table_items[],5,FALSE)</f>
        <v>16261</v>
      </c>
    </row>
    <row r="4372" spans="1:12" s="23" customFormat="1" x14ac:dyDescent="0.2">
      <c r="A4372" s="11" t="s">
        <v>4710</v>
      </c>
      <c r="B4372" s="28">
        <v>44537</v>
      </c>
      <c r="C4372" s="13" t="s">
        <v>40</v>
      </c>
      <c r="D4372" s="13">
        <v>80</v>
      </c>
      <c r="E4372" s="9" t="s">
        <v>4896</v>
      </c>
      <c r="F4372" s="20" t="s">
        <v>4908</v>
      </c>
      <c r="G4372" t="s">
        <v>4904</v>
      </c>
      <c r="H4372" t="str">
        <f>VLOOKUP(E4372,suppliers!$A$2:$B$18,2,)</f>
        <v>OTHER</v>
      </c>
      <c r="I4372" t="str">
        <f>VLOOKUP(C4372,Table_items[],2,FALSE)</f>
        <v>Paramex Tablet / Obat</v>
      </c>
      <c r="J4372" t="str">
        <f>VLOOKUP(C4372,Table_items[],3,FALSE)</f>
        <v>Obat Sakit Kepala &amp; Demam</v>
      </c>
      <c r="K4372" s="23">
        <f>VLOOKUP(C4372,Table_items[],4,FALSE)</f>
        <v>2560</v>
      </c>
      <c r="L4372" s="23">
        <f>VLOOKUP(C4372,Table_items[],5,FALSE)</f>
        <v>2586</v>
      </c>
    </row>
    <row r="4373" spans="1:12" s="23" customFormat="1" x14ac:dyDescent="0.2">
      <c r="A4373" s="7" t="s">
        <v>4711</v>
      </c>
      <c r="B4373" s="27">
        <v>44537</v>
      </c>
      <c r="C4373" s="9" t="s">
        <v>40</v>
      </c>
      <c r="D4373" s="9">
        <v>28</v>
      </c>
      <c r="E4373" s="9" t="s">
        <v>4896</v>
      </c>
      <c r="F4373" s="20" t="s">
        <v>4908</v>
      </c>
      <c r="G4373" t="s">
        <v>4904</v>
      </c>
      <c r="H4373" t="str">
        <f>VLOOKUP(E4373,suppliers!$A$2:$B$18,2,)</f>
        <v>OTHER</v>
      </c>
      <c r="I4373" t="str">
        <f>VLOOKUP(C4373,Table_items[],2,FALSE)</f>
        <v>Paramex Tablet / Obat</v>
      </c>
      <c r="J4373" t="str">
        <f>VLOOKUP(C4373,Table_items[],3,FALSE)</f>
        <v>Obat Sakit Kepala &amp; Demam</v>
      </c>
      <c r="K4373" s="23">
        <f>VLOOKUP(C4373,Table_items[],4,FALSE)</f>
        <v>2560</v>
      </c>
      <c r="L4373" s="23">
        <f>VLOOKUP(C4373,Table_items[],5,FALSE)</f>
        <v>2586</v>
      </c>
    </row>
    <row r="4374" spans="1:12" s="23" customFormat="1" x14ac:dyDescent="0.2">
      <c r="A4374" s="11" t="s">
        <v>4712</v>
      </c>
      <c r="B4374" s="28">
        <v>44537</v>
      </c>
      <c r="C4374" s="13" t="s">
        <v>30</v>
      </c>
      <c r="D4374" s="13">
        <v>25</v>
      </c>
      <c r="E4374" s="9" t="s">
        <v>4896</v>
      </c>
      <c r="F4374" s="20" t="s">
        <v>4908</v>
      </c>
      <c r="G4374" t="s">
        <v>4904</v>
      </c>
      <c r="H4374" t="str">
        <f>VLOOKUP(E4374,suppliers!$A$2:$B$18,2,)</f>
        <v>OTHER</v>
      </c>
      <c r="I4374" t="str">
        <f>VLOOKUP(C4374,Table_items[],2,FALSE)</f>
        <v>Koolfever</v>
      </c>
      <c r="J4374" t="str">
        <f>VLOOKUP(C4374,Table_items[],3,FALSE)</f>
        <v>Obat Sakit Kepala &amp; Demam</v>
      </c>
      <c r="K4374" s="23">
        <f>VLOOKUP(C4374,Table_items[],4,FALSE)</f>
        <v>7500</v>
      </c>
      <c r="L4374" s="23">
        <f>VLOOKUP(C4374,Table_items[],5,FALSE)</f>
        <v>7620</v>
      </c>
    </row>
    <row r="4375" spans="1:12" s="23" customFormat="1" x14ac:dyDescent="0.2">
      <c r="A4375" s="7" t="s">
        <v>4713</v>
      </c>
      <c r="B4375" s="27">
        <v>44537</v>
      </c>
      <c r="C4375" s="9" t="s">
        <v>5</v>
      </c>
      <c r="D4375" s="9">
        <v>2</v>
      </c>
      <c r="E4375" s="9" t="s">
        <v>4896</v>
      </c>
      <c r="F4375" s="20" t="s">
        <v>4908</v>
      </c>
      <c r="G4375" t="s">
        <v>4904</v>
      </c>
      <c r="H4375" t="str">
        <f>VLOOKUP(E4375,suppliers!$A$2:$B$18,2,)</f>
        <v>OTHER</v>
      </c>
      <c r="I4375" t="str">
        <f>VLOOKUP(C4375,Table_items[],2,FALSE)</f>
        <v>Ozen 10 MG Blister</v>
      </c>
      <c r="J4375" t="str">
        <f>VLOOKUP(C4375,Table_items[],3,FALSE)</f>
        <v>Obat Alergi</v>
      </c>
      <c r="K4375" s="23">
        <f>VLOOKUP(C4375,Table_items[],4,FALSE)</f>
        <v>18611</v>
      </c>
      <c r="L4375" s="23">
        <f>VLOOKUP(C4375,Table_items[],5,FALSE)</f>
        <v>18816</v>
      </c>
    </row>
    <row r="4376" spans="1:12" s="23" customFormat="1" x14ac:dyDescent="0.2">
      <c r="A4376" s="11" t="s">
        <v>4714</v>
      </c>
      <c r="B4376" s="28">
        <v>44538</v>
      </c>
      <c r="C4376" s="13" t="s">
        <v>12</v>
      </c>
      <c r="D4376" s="13">
        <v>28</v>
      </c>
      <c r="E4376" s="9" t="s">
        <v>4896</v>
      </c>
      <c r="F4376" s="20" t="s">
        <v>4908</v>
      </c>
      <c r="G4376" t="s">
        <v>4904</v>
      </c>
      <c r="H4376" t="str">
        <f>VLOOKUP(E4376,suppliers!$A$2:$B$18,2,)</f>
        <v>OTHER</v>
      </c>
      <c r="I4376" t="str">
        <f>VLOOKUP(C4376,Table_items[],2,FALSE)</f>
        <v>Decolsen 1 Strip 4 Tablet</v>
      </c>
      <c r="J4376" t="str">
        <f>VLOOKUP(C4376,Table_items[],3,FALSE)</f>
        <v>Obat Batuk &amp; Pilek</v>
      </c>
      <c r="K4376" s="23">
        <f>VLOOKUP(C4376,Table_items[],4,FALSE)</f>
        <v>2886</v>
      </c>
      <c r="L4376" s="23">
        <f>VLOOKUP(C4376,Table_items[],5,FALSE)</f>
        <v>2915</v>
      </c>
    </row>
    <row r="4377" spans="1:12" s="23" customFormat="1" x14ac:dyDescent="0.2">
      <c r="A4377" s="7" t="s">
        <v>4715</v>
      </c>
      <c r="B4377" s="27">
        <v>44538</v>
      </c>
      <c r="C4377" s="9" t="s">
        <v>12</v>
      </c>
      <c r="D4377" s="9">
        <v>93</v>
      </c>
      <c r="E4377" s="9" t="s">
        <v>4896</v>
      </c>
      <c r="F4377" s="20" t="s">
        <v>4908</v>
      </c>
      <c r="G4377" t="s">
        <v>4904</v>
      </c>
      <c r="H4377" t="str">
        <f>VLOOKUP(E4377,suppliers!$A$2:$B$18,2,)</f>
        <v>OTHER</v>
      </c>
      <c r="I4377" t="str">
        <f>VLOOKUP(C4377,Table_items[],2,FALSE)</f>
        <v>Decolsen 1 Strip 4 Tablet</v>
      </c>
      <c r="J4377" t="str">
        <f>VLOOKUP(C4377,Table_items[],3,FALSE)</f>
        <v>Obat Batuk &amp; Pilek</v>
      </c>
      <c r="K4377" s="23">
        <f>VLOOKUP(C4377,Table_items[],4,FALSE)</f>
        <v>2886</v>
      </c>
      <c r="L4377" s="23">
        <f>VLOOKUP(C4377,Table_items[],5,FALSE)</f>
        <v>2915</v>
      </c>
    </row>
    <row r="4378" spans="1:12" s="23" customFormat="1" x14ac:dyDescent="0.2">
      <c r="A4378" s="11" t="s">
        <v>4716</v>
      </c>
      <c r="B4378" s="28">
        <v>44538</v>
      </c>
      <c r="C4378" s="13" t="s">
        <v>9</v>
      </c>
      <c r="D4378" s="13">
        <v>66</v>
      </c>
      <c r="E4378" s="9" t="s">
        <v>4896</v>
      </c>
      <c r="F4378" s="20" t="s">
        <v>4908</v>
      </c>
      <c r="G4378" t="s">
        <v>4904</v>
      </c>
      <c r="H4378" t="str">
        <f>VLOOKUP(E4378,suppliers!$A$2:$B$18,2,)</f>
        <v>OTHER</v>
      </c>
      <c r="I4378" t="str">
        <f>VLOOKUP(C4378,Table_items[],2,FALSE)</f>
        <v>Bedak Heroxyn 150 gr</v>
      </c>
      <c r="J4378" t="str">
        <f>VLOOKUP(C4378,Table_items[],3,FALSE)</f>
        <v>Obat Alergi</v>
      </c>
      <c r="K4378" s="23">
        <f>VLOOKUP(C4378,Table_items[],4,FALSE)</f>
        <v>16950</v>
      </c>
      <c r="L4378" s="23">
        <f>VLOOKUP(C4378,Table_items[],5,FALSE)</f>
        <v>17170</v>
      </c>
    </row>
    <row r="4379" spans="1:12" s="23" customFormat="1" x14ac:dyDescent="0.2">
      <c r="A4379" s="7" t="s">
        <v>4717</v>
      </c>
      <c r="B4379" s="27">
        <v>44538</v>
      </c>
      <c r="C4379" s="9" t="s">
        <v>38</v>
      </c>
      <c r="D4379" s="9">
        <v>48</v>
      </c>
      <c r="E4379" s="9" t="s">
        <v>4896</v>
      </c>
      <c r="F4379" s="20" t="s">
        <v>4908</v>
      </c>
      <c r="G4379" t="s">
        <v>4904</v>
      </c>
      <c r="H4379" t="str">
        <f>VLOOKUP(E4379,suppliers!$A$2:$B$18,2,)</f>
        <v>OTHER</v>
      </c>
      <c r="I4379" t="str">
        <f>VLOOKUP(C4379,Table_items[],2,FALSE)</f>
        <v>Sanmol 500 MG 4 Tablet</v>
      </c>
      <c r="J4379" t="str">
        <f>VLOOKUP(C4379,Table_items[],3,FALSE)</f>
        <v>Obat Sakit Kepala &amp; Demam</v>
      </c>
      <c r="K4379" s="23">
        <f>VLOOKUP(C4379,Table_items[],4,FALSE)</f>
        <v>1600</v>
      </c>
      <c r="L4379" s="23">
        <f>VLOOKUP(C4379,Table_items[],5,FALSE)</f>
        <v>1619</v>
      </c>
    </row>
    <row r="4380" spans="1:12" s="23" customFormat="1" x14ac:dyDescent="0.2">
      <c r="A4380" s="11" t="s">
        <v>4718</v>
      </c>
      <c r="B4380" s="28">
        <v>44538</v>
      </c>
      <c r="C4380" s="13" t="s">
        <v>10</v>
      </c>
      <c r="D4380" s="13">
        <v>3</v>
      </c>
      <c r="E4380" s="9" t="s">
        <v>4896</v>
      </c>
      <c r="F4380" s="20" t="s">
        <v>4908</v>
      </c>
      <c r="G4380" t="s">
        <v>4904</v>
      </c>
      <c r="H4380" t="str">
        <f>VLOOKUP(E4380,suppliers!$A$2:$B$18,2,)</f>
        <v>OTHER</v>
      </c>
      <c r="I4380" t="str">
        <f>VLOOKUP(C4380,Table_items[],2,FALSE)</f>
        <v>Dexteem Box Plus 100 Tablet</v>
      </c>
      <c r="J4380" t="str">
        <f>VLOOKUP(C4380,Table_items[],3,FALSE)</f>
        <v>Obat Alergi</v>
      </c>
      <c r="K4380" s="23">
        <f>VLOOKUP(C4380,Table_items[],4,FALSE)</f>
        <v>25322</v>
      </c>
      <c r="L4380" s="23">
        <f>VLOOKUP(C4380,Table_items[],5,FALSE)</f>
        <v>25449</v>
      </c>
    </row>
    <row r="4381" spans="1:12" s="23" customFormat="1" x14ac:dyDescent="0.2">
      <c r="A4381" s="7" t="s">
        <v>4719</v>
      </c>
      <c r="B4381" s="27">
        <v>44538</v>
      </c>
      <c r="C4381" s="9" t="s">
        <v>16</v>
      </c>
      <c r="D4381" s="9">
        <v>51</v>
      </c>
      <c r="E4381" s="9" t="s">
        <v>4896</v>
      </c>
      <c r="F4381" s="20" t="s">
        <v>4908</v>
      </c>
      <c r="G4381" t="s">
        <v>4904</v>
      </c>
      <c r="H4381" t="str">
        <f>VLOOKUP(E4381,suppliers!$A$2:$B$18,2,)</f>
        <v>OTHER</v>
      </c>
      <c r="I4381" t="str">
        <f>VLOOKUP(C4381,Table_items[],2,FALSE)</f>
        <v>Ultraflu Box Isi 25 Strip</v>
      </c>
      <c r="J4381" t="str">
        <f>VLOOKUP(C4381,Table_items[],3,FALSE)</f>
        <v>Obat Batuk &amp; Pilek</v>
      </c>
      <c r="K4381" s="23">
        <f>VLOOKUP(C4381,Table_items[],4,FALSE)</f>
        <v>72500</v>
      </c>
      <c r="L4381" s="23">
        <f>VLOOKUP(C4381,Table_items[],5,FALSE)</f>
        <v>73805</v>
      </c>
    </row>
    <row r="4382" spans="1:12" s="23" customFormat="1" x14ac:dyDescent="0.2">
      <c r="A4382" s="11" t="s">
        <v>4720</v>
      </c>
      <c r="B4382" s="28">
        <v>44538</v>
      </c>
      <c r="C4382" s="13" t="s">
        <v>30</v>
      </c>
      <c r="D4382" s="13">
        <v>30</v>
      </c>
      <c r="E4382" s="9" t="s">
        <v>4896</v>
      </c>
      <c r="F4382" s="20" t="s">
        <v>4908</v>
      </c>
      <c r="G4382" t="s">
        <v>4904</v>
      </c>
      <c r="H4382" t="str">
        <f>VLOOKUP(E4382,suppliers!$A$2:$B$18,2,)</f>
        <v>OTHER</v>
      </c>
      <c r="I4382" t="str">
        <f>VLOOKUP(C4382,Table_items[],2,FALSE)</f>
        <v>Koolfever</v>
      </c>
      <c r="J4382" t="str">
        <f>VLOOKUP(C4382,Table_items[],3,FALSE)</f>
        <v>Obat Sakit Kepala &amp; Demam</v>
      </c>
      <c r="K4382" s="23">
        <f>VLOOKUP(C4382,Table_items[],4,FALSE)</f>
        <v>7500</v>
      </c>
      <c r="L4382" s="23">
        <f>VLOOKUP(C4382,Table_items[],5,FALSE)</f>
        <v>7620</v>
      </c>
    </row>
    <row r="4383" spans="1:12" s="23" customFormat="1" x14ac:dyDescent="0.2">
      <c r="A4383" s="7" t="s">
        <v>4721</v>
      </c>
      <c r="B4383" s="27">
        <v>44538</v>
      </c>
      <c r="C4383" s="9" t="s">
        <v>20</v>
      </c>
      <c r="D4383" s="9">
        <v>57</v>
      </c>
      <c r="E4383" s="9" t="s">
        <v>4896</v>
      </c>
      <c r="F4383" s="20" t="s">
        <v>4908</v>
      </c>
      <c r="G4383" t="s">
        <v>4904</v>
      </c>
      <c r="H4383" t="str">
        <f>VLOOKUP(E4383,suppliers!$A$2:$B$18,2,)</f>
        <v>OTHER</v>
      </c>
      <c r="I4383" t="str">
        <f>VLOOKUP(C4383,Table_items[],2,FALSE)</f>
        <v>Carditens</v>
      </c>
      <c r="J4383" t="str">
        <f>VLOOKUP(C4383,Table_items[],3,FALSE)</f>
        <v>Obat Hipertensi</v>
      </c>
      <c r="K4383" s="23">
        <f>VLOOKUP(C4383,Table_items[],4,FALSE)</f>
        <v>100000</v>
      </c>
      <c r="L4383" s="23">
        <f>VLOOKUP(C4383,Table_items[],5,FALSE)</f>
        <v>100900</v>
      </c>
    </row>
    <row r="4384" spans="1:12" s="23" customFormat="1" x14ac:dyDescent="0.2">
      <c r="A4384" s="11" t="s">
        <v>4722</v>
      </c>
      <c r="B4384" s="28">
        <v>44539</v>
      </c>
      <c r="C4384" s="13" t="s">
        <v>12</v>
      </c>
      <c r="D4384" s="13">
        <v>47</v>
      </c>
      <c r="E4384" s="9" t="s">
        <v>4896</v>
      </c>
      <c r="F4384" s="20" t="s">
        <v>4908</v>
      </c>
      <c r="G4384" t="s">
        <v>4904</v>
      </c>
      <c r="H4384" t="str">
        <f>VLOOKUP(E4384,suppliers!$A$2:$B$18,2,)</f>
        <v>OTHER</v>
      </c>
      <c r="I4384" t="str">
        <f>VLOOKUP(C4384,Table_items[],2,FALSE)</f>
        <v>Decolsen 1 Strip 4 Tablet</v>
      </c>
      <c r="J4384" t="str">
        <f>VLOOKUP(C4384,Table_items[],3,FALSE)</f>
        <v>Obat Batuk &amp; Pilek</v>
      </c>
      <c r="K4384" s="23">
        <f>VLOOKUP(C4384,Table_items[],4,FALSE)</f>
        <v>2886</v>
      </c>
      <c r="L4384" s="23">
        <f>VLOOKUP(C4384,Table_items[],5,FALSE)</f>
        <v>2915</v>
      </c>
    </row>
    <row r="4385" spans="1:12" s="23" customFormat="1" x14ac:dyDescent="0.2">
      <c r="A4385" s="7" t="s">
        <v>4723</v>
      </c>
      <c r="B4385" s="27">
        <v>44539</v>
      </c>
      <c r="C4385" s="9" t="s">
        <v>12</v>
      </c>
      <c r="D4385" s="9">
        <v>55</v>
      </c>
      <c r="E4385" s="9" t="s">
        <v>4896</v>
      </c>
      <c r="F4385" s="20" t="s">
        <v>4908</v>
      </c>
      <c r="G4385" t="s">
        <v>4904</v>
      </c>
      <c r="H4385" t="str">
        <f>VLOOKUP(E4385,suppliers!$A$2:$B$18,2,)</f>
        <v>OTHER</v>
      </c>
      <c r="I4385" t="str">
        <f>VLOOKUP(C4385,Table_items[],2,FALSE)</f>
        <v>Decolsen 1 Strip 4 Tablet</v>
      </c>
      <c r="J4385" t="str">
        <f>VLOOKUP(C4385,Table_items[],3,FALSE)</f>
        <v>Obat Batuk &amp; Pilek</v>
      </c>
      <c r="K4385" s="23">
        <f>VLOOKUP(C4385,Table_items[],4,FALSE)</f>
        <v>2886</v>
      </c>
      <c r="L4385" s="23">
        <f>VLOOKUP(C4385,Table_items[],5,FALSE)</f>
        <v>2915</v>
      </c>
    </row>
    <row r="4386" spans="1:12" s="23" customFormat="1" x14ac:dyDescent="0.2">
      <c r="A4386" s="11" t="s">
        <v>4724</v>
      </c>
      <c r="B4386" s="28">
        <v>44539</v>
      </c>
      <c r="C4386" s="13" t="s">
        <v>9</v>
      </c>
      <c r="D4386" s="13">
        <v>50</v>
      </c>
      <c r="E4386" s="9" t="s">
        <v>4896</v>
      </c>
      <c r="F4386" s="20" t="s">
        <v>4908</v>
      </c>
      <c r="G4386" t="s">
        <v>4904</v>
      </c>
      <c r="H4386" t="str">
        <f>VLOOKUP(E4386,suppliers!$A$2:$B$18,2,)</f>
        <v>OTHER</v>
      </c>
      <c r="I4386" t="str">
        <f>VLOOKUP(C4386,Table_items[],2,FALSE)</f>
        <v>Bedak Heroxyn 150 gr</v>
      </c>
      <c r="J4386" t="str">
        <f>VLOOKUP(C4386,Table_items[],3,FALSE)</f>
        <v>Obat Alergi</v>
      </c>
      <c r="K4386" s="23">
        <f>VLOOKUP(C4386,Table_items[],4,FALSE)</f>
        <v>16950</v>
      </c>
      <c r="L4386" s="23">
        <f>VLOOKUP(C4386,Table_items[],5,FALSE)</f>
        <v>17170</v>
      </c>
    </row>
    <row r="4387" spans="1:12" s="23" customFormat="1" x14ac:dyDescent="0.2">
      <c r="A4387" s="7" t="s">
        <v>4725</v>
      </c>
      <c r="B4387" s="27">
        <v>44539</v>
      </c>
      <c r="C4387" s="9" t="s">
        <v>36</v>
      </c>
      <c r="D4387" s="9">
        <v>34</v>
      </c>
      <c r="E4387" s="9" t="s">
        <v>4896</v>
      </c>
      <c r="F4387" s="20" t="s">
        <v>4908</v>
      </c>
      <c r="G4387" t="s">
        <v>4904</v>
      </c>
      <c r="H4387" t="str">
        <f>VLOOKUP(E4387,suppliers!$A$2:$B$18,2,)</f>
        <v>OTHER</v>
      </c>
      <c r="I4387" t="str">
        <f>VLOOKUP(C4387,Table_items[],2,FALSE)</f>
        <v>Sanmol Paracetamol</v>
      </c>
      <c r="J4387" t="str">
        <f>VLOOKUP(C4387,Table_items[],3,FALSE)</f>
        <v>Obat Sakit Kepala &amp; Demam</v>
      </c>
      <c r="K4387" s="23">
        <f>VLOOKUP(C4387,Table_items[],4,FALSE)</f>
        <v>16100</v>
      </c>
      <c r="L4387" s="23">
        <f>VLOOKUP(C4387,Table_items[],5,FALSE)</f>
        <v>16261</v>
      </c>
    </row>
    <row r="4388" spans="1:12" s="23" customFormat="1" x14ac:dyDescent="0.2">
      <c r="A4388" s="11" t="s">
        <v>4726</v>
      </c>
      <c r="B4388" s="28">
        <v>44539</v>
      </c>
      <c r="C4388" s="13" t="s">
        <v>40</v>
      </c>
      <c r="D4388" s="13">
        <v>192</v>
      </c>
      <c r="E4388" s="9" t="s">
        <v>4896</v>
      </c>
      <c r="F4388" s="20" t="s">
        <v>4908</v>
      </c>
      <c r="G4388" t="s">
        <v>4904</v>
      </c>
      <c r="H4388" t="str">
        <f>VLOOKUP(E4388,suppliers!$A$2:$B$18,2,)</f>
        <v>OTHER</v>
      </c>
      <c r="I4388" t="str">
        <f>VLOOKUP(C4388,Table_items[],2,FALSE)</f>
        <v>Paramex Tablet / Obat</v>
      </c>
      <c r="J4388" t="str">
        <f>VLOOKUP(C4388,Table_items[],3,FALSE)</f>
        <v>Obat Sakit Kepala &amp; Demam</v>
      </c>
      <c r="K4388" s="23">
        <f>VLOOKUP(C4388,Table_items[],4,FALSE)</f>
        <v>2560</v>
      </c>
      <c r="L4388" s="23">
        <f>VLOOKUP(C4388,Table_items[],5,FALSE)</f>
        <v>2586</v>
      </c>
    </row>
    <row r="4389" spans="1:12" s="23" customFormat="1" x14ac:dyDescent="0.2">
      <c r="A4389" s="7" t="s">
        <v>4727</v>
      </c>
      <c r="B4389" s="27">
        <v>44539</v>
      </c>
      <c r="C4389" s="9" t="s">
        <v>28</v>
      </c>
      <c r="D4389" s="9">
        <v>60</v>
      </c>
      <c r="E4389" s="9" t="s">
        <v>4896</v>
      </c>
      <c r="F4389" s="20" t="s">
        <v>4908</v>
      </c>
      <c r="G4389" t="s">
        <v>4904</v>
      </c>
      <c r="H4389" t="str">
        <f>VLOOKUP(E4389,suppliers!$A$2:$B$18,2,)</f>
        <v>OTHER</v>
      </c>
      <c r="I4389" t="str">
        <f>VLOOKUP(C4389,Table_items[],2,FALSE)</f>
        <v>Hyperchol 100 MG 12 KPS</v>
      </c>
      <c r="J4389" t="str">
        <f>VLOOKUP(C4389,Table_items[],3,FALSE)</f>
        <v>Obat Kolesterol</v>
      </c>
      <c r="K4389" s="23">
        <f>VLOOKUP(C4389,Table_items[],4,FALSE)</f>
        <v>42800</v>
      </c>
      <c r="L4389" s="23">
        <f>VLOOKUP(C4389,Table_items[],5,FALSE)</f>
        <v>43442</v>
      </c>
    </row>
    <row r="4390" spans="1:12" s="23" customFormat="1" x14ac:dyDescent="0.2">
      <c r="A4390" s="11" t="s">
        <v>4728</v>
      </c>
      <c r="B4390" s="28">
        <v>44539</v>
      </c>
      <c r="C4390" s="13" t="s">
        <v>8</v>
      </c>
      <c r="D4390" s="13">
        <v>13</v>
      </c>
      <c r="E4390" s="9" t="s">
        <v>4896</v>
      </c>
      <c r="F4390" s="20" t="s">
        <v>4908</v>
      </c>
      <c r="G4390" t="s">
        <v>4904</v>
      </c>
      <c r="H4390" t="str">
        <f>VLOOKUP(E4390,suppliers!$A$2:$B$18,2,)</f>
        <v>OTHER</v>
      </c>
      <c r="I4390" t="str">
        <f>VLOOKUP(C4390,Table_items[],2,FALSE)</f>
        <v>Bisoprolol Ogb Dexa</v>
      </c>
      <c r="J4390" t="str">
        <f>VLOOKUP(C4390,Table_items[],3,FALSE)</f>
        <v>Obat Alergi</v>
      </c>
      <c r="K4390" s="23">
        <f>VLOOKUP(C4390,Table_items[],4,FALSE)</f>
        <v>10000</v>
      </c>
      <c r="L4390" s="23">
        <f>VLOOKUP(C4390,Table_items[],5,FALSE)</f>
        <v>10180</v>
      </c>
    </row>
    <row r="4391" spans="1:12" s="23" customFormat="1" x14ac:dyDescent="0.2">
      <c r="A4391" s="7" t="s">
        <v>4729</v>
      </c>
      <c r="B4391" s="27">
        <v>44539</v>
      </c>
      <c r="C4391" s="9" t="s">
        <v>17</v>
      </c>
      <c r="D4391" s="9">
        <v>37</v>
      </c>
      <c r="E4391" s="9" t="s">
        <v>4896</v>
      </c>
      <c r="F4391" s="20" t="s">
        <v>4908</v>
      </c>
      <c r="G4391" t="s">
        <v>4904</v>
      </c>
      <c r="H4391" t="str">
        <f>VLOOKUP(E4391,suppliers!$A$2:$B$18,2,)</f>
        <v>OTHER</v>
      </c>
      <c r="I4391" t="str">
        <f>VLOOKUP(C4391,Table_items[],2,FALSE)</f>
        <v>Vicks Inhaler 0.5 mL</v>
      </c>
      <c r="J4391" t="str">
        <f>VLOOKUP(C4391,Table_items[],3,FALSE)</f>
        <v>Obat Batuk &amp; Pilek</v>
      </c>
      <c r="K4391" s="23">
        <f>VLOOKUP(C4391,Table_items[],4,FALSE)</f>
        <v>16155</v>
      </c>
      <c r="L4391" s="23">
        <f>VLOOKUP(C4391,Table_items[],5,FALSE)</f>
        <v>16430</v>
      </c>
    </row>
    <row r="4392" spans="1:12" s="23" customFormat="1" x14ac:dyDescent="0.2">
      <c r="A4392" s="11" t="s">
        <v>4730</v>
      </c>
      <c r="B4392" s="28">
        <v>44540</v>
      </c>
      <c r="C4392" s="13" t="s">
        <v>37</v>
      </c>
      <c r="D4392" s="13">
        <v>3</v>
      </c>
      <c r="E4392" s="9" t="s">
        <v>4896</v>
      </c>
      <c r="F4392" s="20" t="s">
        <v>4908</v>
      </c>
      <c r="G4392" t="s">
        <v>4904</v>
      </c>
      <c r="H4392" t="str">
        <f>VLOOKUP(E4392,suppliers!$A$2:$B$18,2,)</f>
        <v>OTHER</v>
      </c>
      <c r="I4392" t="str">
        <f>VLOOKUP(C4392,Table_items[],2,FALSE)</f>
        <v>Bodrex Extra</v>
      </c>
      <c r="J4392" t="str">
        <f>VLOOKUP(C4392,Table_items[],3,FALSE)</f>
        <v>Obat Sakit Kepala &amp; Demam</v>
      </c>
      <c r="K4392" s="23">
        <f>VLOOKUP(C4392,Table_items[],4,FALSE)</f>
        <v>50788</v>
      </c>
      <c r="L4392" s="23">
        <f>VLOOKUP(C4392,Table_items[],5,FALSE)</f>
        <v>51753</v>
      </c>
    </row>
    <row r="4393" spans="1:12" s="23" customFormat="1" x14ac:dyDescent="0.2">
      <c r="A4393" s="7" t="s">
        <v>4731</v>
      </c>
      <c r="B4393" s="27">
        <v>44540</v>
      </c>
      <c r="C4393" s="9" t="s">
        <v>38</v>
      </c>
      <c r="D4393" s="9">
        <v>27</v>
      </c>
      <c r="E4393" s="9" t="s">
        <v>4896</v>
      </c>
      <c r="F4393" s="20" t="s">
        <v>4908</v>
      </c>
      <c r="G4393" t="s">
        <v>4904</v>
      </c>
      <c r="H4393" t="str">
        <f>VLOOKUP(E4393,suppliers!$A$2:$B$18,2,)</f>
        <v>OTHER</v>
      </c>
      <c r="I4393" t="str">
        <f>VLOOKUP(C4393,Table_items[],2,FALSE)</f>
        <v>Sanmol 500 MG 4 Tablet</v>
      </c>
      <c r="J4393" t="str">
        <f>VLOOKUP(C4393,Table_items[],3,FALSE)</f>
        <v>Obat Sakit Kepala &amp; Demam</v>
      </c>
      <c r="K4393" s="23">
        <f>VLOOKUP(C4393,Table_items[],4,FALSE)</f>
        <v>1600</v>
      </c>
      <c r="L4393" s="23">
        <f>VLOOKUP(C4393,Table_items[],5,FALSE)</f>
        <v>1619</v>
      </c>
    </row>
    <row r="4394" spans="1:12" s="23" customFormat="1" x14ac:dyDescent="0.2">
      <c r="A4394" s="11" t="s">
        <v>4732</v>
      </c>
      <c r="B4394" s="28">
        <v>44540</v>
      </c>
      <c r="C4394" s="13" t="s">
        <v>22</v>
      </c>
      <c r="D4394" s="13">
        <v>52</v>
      </c>
      <c r="E4394" s="9" t="s">
        <v>4896</v>
      </c>
      <c r="F4394" s="20" t="s">
        <v>4908</v>
      </c>
      <c r="G4394" t="s">
        <v>4904</v>
      </c>
      <c r="H4394" t="str">
        <f>VLOOKUP(E4394,suppliers!$A$2:$B$18,2,)</f>
        <v>OTHER</v>
      </c>
      <c r="I4394" t="str">
        <f>VLOOKUP(C4394,Table_items[],2,FALSE)</f>
        <v>Candesartan Ogb Dexa</v>
      </c>
      <c r="J4394" t="str">
        <f>VLOOKUP(C4394,Table_items[],3,FALSE)</f>
        <v>Obat Hipertensi</v>
      </c>
      <c r="K4394" s="23">
        <f>VLOOKUP(C4394,Table_items[],4,FALSE)</f>
        <v>5000</v>
      </c>
      <c r="L4394" s="23">
        <f>VLOOKUP(C4394,Table_items[],5,FALSE)</f>
        <v>5095</v>
      </c>
    </row>
    <row r="4395" spans="1:12" s="23" customFormat="1" x14ac:dyDescent="0.2">
      <c r="A4395" s="7" t="s">
        <v>4733</v>
      </c>
      <c r="B4395" s="27">
        <v>44540</v>
      </c>
      <c r="C4395" s="9" t="s">
        <v>40</v>
      </c>
      <c r="D4395" s="9">
        <v>20</v>
      </c>
      <c r="E4395" s="9" t="s">
        <v>4896</v>
      </c>
      <c r="F4395" s="20" t="s">
        <v>4908</v>
      </c>
      <c r="G4395" t="s">
        <v>4904</v>
      </c>
      <c r="H4395" t="str">
        <f>VLOOKUP(E4395,suppliers!$A$2:$B$18,2,)</f>
        <v>OTHER</v>
      </c>
      <c r="I4395" t="str">
        <f>VLOOKUP(C4395,Table_items[],2,FALSE)</f>
        <v>Paramex Tablet / Obat</v>
      </c>
      <c r="J4395" t="str">
        <f>VLOOKUP(C4395,Table_items[],3,FALSE)</f>
        <v>Obat Sakit Kepala &amp; Demam</v>
      </c>
      <c r="K4395" s="23">
        <f>VLOOKUP(C4395,Table_items[],4,FALSE)</f>
        <v>2560</v>
      </c>
      <c r="L4395" s="23">
        <f>VLOOKUP(C4395,Table_items[],5,FALSE)</f>
        <v>2586</v>
      </c>
    </row>
    <row r="4396" spans="1:12" s="23" customFormat="1" x14ac:dyDescent="0.2">
      <c r="A4396" s="11" t="s">
        <v>4734</v>
      </c>
      <c r="B4396" s="28">
        <v>44540</v>
      </c>
      <c r="C4396" s="13" t="s">
        <v>17</v>
      </c>
      <c r="D4396" s="13">
        <v>57</v>
      </c>
      <c r="E4396" s="9" t="s">
        <v>4896</v>
      </c>
      <c r="F4396" s="20" t="s">
        <v>4908</v>
      </c>
      <c r="G4396" t="s">
        <v>4904</v>
      </c>
      <c r="H4396" t="str">
        <f>VLOOKUP(E4396,suppliers!$A$2:$B$18,2,)</f>
        <v>OTHER</v>
      </c>
      <c r="I4396" t="str">
        <f>VLOOKUP(C4396,Table_items[],2,FALSE)</f>
        <v>Vicks Inhaler 0.5 mL</v>
      </c>
      <c r="J4396" t="str">
        <f>VLOOKUP(C4396,Table_items[],3,FALSE)</f>
        <v>Obat Batuk &amp; Pilek</v>
      </c>
      <c r="K4396" s="23">
        <f>VLOOKUP(C4396,Table_items[],4,FALSE)</f>
        <v>16155</v>
      </c>
      <c r="L4396" s="23">
        <f>VLOOKUP(C4396,Table_items[],5,FALSE)</f>
        <v>16430</v>
      </c>
    </row>
    <row r="4397" spans="1:12" s="23" customFormat="1" x14ac:dyDescent="0.2">
      <c r="A4397" s="7" t="s">
        <v>4735</v>
      </c>
      <c r="B4397" s="27">
        <v>44541</v>
      </c>
      <c r="C4397" s="9" t="s">
        <v>12</v>
      </c>
      <c r="D4397" s="9">
        <v>80</v>
      </c>
      <c r="E4397" s="9" t="s">
        <v>4896</v>
      </c>
      <c r="F4397" s="20" t="s">
        <v>4908</v>
      </c>
      <c r="G4397" t="s">
        <v>4904</v>
      </c>
      <c r="H4397" t="str">
        <f>VLOOKUP(E4397,suppliers!$A$2:$B$18,2,)</f>
        <v>OTHER</v>
      </c>
      <c r="I4397" t="str">
        <f>VLOOKUP(C4397,Table_items[],2,FALSE)</f>
        <v>Decolsen 1 Strip 4 Tablet</v>
      </c>
      <c r="J4397" t="str">
        <f>VLOOKUP(C4397,Table_items[],3,FALSE)</f>
        <v>Obat Batuk &amp; Pilek</v>
      </c>
      <c r="K4397" s="23">
        <f>VLOOKUP(C4397,Table_items[],4,FALSE)</f>
        <v>2886</v>
      </c>
      <c r="L4397" s="23">
        <f>VLOOKUP(C4397,Table_items[],5,FALSE)</f>
        <v>2915</v>
      </c>
    </row>
    <row r="4398" spans="1:12" s="23" customFormat="1" x14ac:dyDescent="0.2">
      <c r="A4398" s="11" t="s">
        <v>4736</v>
      </c>
      <c r="B4398" s="28">
        <v>44541</v>
      </c>
      <c r="C4398" s="13" t="s">
        <v>12</v>
      </c>
      <c r="D4398" s="13">
        <v>4</v>
      </c>
      <c r="E4398" s="9" t="s">
        <v>4896</v>
      </c>
      <c r="F4398" s="20" t="s">
        <v>4908</v>
      </c>
      <c r="G4398" t="s">
        <v>4904</v>
      </c>
      <c r="H4398" t="str">
        <f>VLOOKUP(E4398,suppliers!$A$2:$B$18,2,)</f>
        <v>OTHER</v>
      </c>
      <c r="I4398" t="str">
        <f>VLOOKUP(C4398,Table_items[],2,FALSE)</f>
        <v>Decolsen 1 Strip 4 Tablet</v>
      </c>
      <c r="J4398" t="str">
        <f>VLOOKUP(C4398,Table_items[],3,FALSE)</f>
        <v>Obat Batuk &amp; Pilek</v>
      </c>
      <c r="K4398" s="23">
        <f>VLOOKUP(C4398,Table_items[],4,FALSE)</f>
        <v>2886</v>
      </c>
      <c r="L4398" s="23">
        <f>VLOOKUP(C4398,Table_items[],5,FALSE)</f>
        <v>2915</v>
      </c>
    </row>
    <row r="4399" spans="1:12" s="23" customFormat="1" x14ac:dyDescent="0.2">
      <c r="A4399" s="7" t="s">
        <v>4737</v>
      </c>
      <c r="B4399" s="27">
        <v>44541</v>
      </c>
      <c r="C4399" s="9" t="s">
        <v>12</v>
      </c>
      <c r="D4399" s="9">
        <v>71</v>
      </c>
      <c r="E4399" s="9" t="s">
        <v>4896</v>
      </c>
      <c r="F4399" s="20" t="s">
        <v>4908</v>
      </c>
      <c r="G4399" t="s">
        <v>4904</v>
      </c>
      <c r="H4399" t="str">
        <f>VLOOKUP(E4399,suppliers!$A$2:$B$18,2,)</f>
        <v>OTHER</v>
      </c>
      <c r="I4399" t="str">
        <f>VLOOKUP(C4399,Table_items[],2,FALSE)</f>
        <v>Decolsen 1 Strip 4 Tablet</v>
      </c>
      <c r="J4399" t="str">
        <f>VLOOKUP(C4399,Table_items[],3,FALSE)</f>
        <v>Obat Batuk &amp; Pilek</v>
      </c>
      <c r="K4399" s="23">
        <f>VLOOKUP(C4399,Table_items[],4,FALSE)</f>
        <v>2886</v>
      </c>
      <c r="L4399" s="23">
        <f>VLOOKUP(C4399,Table_items[],5,FALSE)</f>
        <v>2915</v>
      </c>
    </row>
    <row r="4400" spans="1:12" s="23" customFormat="1" x14ac:dyDescent="0.2">
      <c r="A4400" s="11" t="s">
        <v>4738</v>
      </c>
      <c r="B4400" s="28">
        <v>44541</v>
      </c>
      <c r="C4400" s="13" t="s">
        <v>9</v>
      </c>
      <c r="D4400" s="13">
        <v>1</v>
      </c>
      <c r="E4400" s="9" t="s">
        <v>4896</v>
      </c>
      <c r="F4400" s="20" t="s">
        <v>4908</v>
      </c>
      <c r="G4400" t="s">
        <v>4904</v>
      </c>
      <c r="H4400" t="str">
        <f>VLOOKUP(E4400,suppliers!$A$2:$B$18,2,)</f>
        <v>OTHER</v>
      </c>
      <c r="I4400" t="str">
        <f>VLOOKUP(C4400,Table_items[],2,FALSE)</f>
        <v>Bedak Heroxyn 150 gr</v>
      </c>
      <c r="J4400" t="str">
        <f>VLOOKUP(C4400,Table_items[],3,FALSE)</f>
        <v>Obat Alergi</v>
      </c>
      <c r="K4400" s="23">
        <f>VLOOKUP(C4400,Table_items[],4,FALSE)</f>
        <v>16950</v>
      </c>
      <c r="L4400" s="23">
        <f>VLOOKUP(C4400,Table_items[],5,FALSE)</f>
        <v>17170</v>
      </c>
    </row>
    <row r="4401" spans="1:12" s="23" customFormat="1" x14ac:dyDescent="0.2">
      <c r="A4401" s="7" t="s">
        <v>4739</v>
      </c>
      <c r="B4401" s="27">
        <v>44541</v>
      </c>
      <c r="C4401" s="9" t="s">
        <v>22</v>
      </c>
      <c r="D4401" s="9">
        <v>3</v>
      </c>
      <c r="E4401" s="9" t="s">
        <v>4896</v>
      </c>
      <c r="F4401" s="20" t="s">
        <v>4908</v>
      </c>
      <c r="G4401" t="s">
        <v>4904</v>
      </c>
      <c r="H4401" t="str">
        <f>VLOOKUP(E4401,suppliers!$A$2:$B$18,2,)</f>
        <v>OTHER</v>
      </c>
      <c r="I4401" t="str">
        <f>VLOOKUP(C4401,Table_items[],2,FALSE)</f>
        <v>Candesartan Ogb Dexa</v>
      </c>
      <c r="J4401" t="str">
        <f>VLOOKUP(C4401,Table_items[],3,FALSE)</f>
        <v>Obat Hipertensi</v>
      </c>
      <c r="K4401" s="23">
        <f>VLOOKUP(C4401,Table_items[],4,FALSE)</f>
        <v>5000</v>
      </c>
      <c r="L4401" s="23">
        <f>VLOOKUP(C4401,Table_items[],5,FALSE)</f>
        <v>5095</v>
      </c>
    </row>
    <row r="4402" spans="1:12" s="23" customFormat="1" x14ac:dyDescent="0.2">
      <c r="A4402" s="11" t="s">
        <v>4740</v>
      </c>
      <c r="B4402" s="28">
        <v>44541</v>
      </c>
      <c r="C4402" s="13" t="s">
        <v>10</v>
      </c>
      <c r="D4402" s="13">
        <v>5</v>
      </c>
      <c r="E4402" s="9" t="s">
        <v>4896</v>
      </c>
      <c r="F4402" s="20" t="s">
        <v>4908</v>
      </c>
      <c r="G4402" t="s">
        <v>4904</v>
      </c>
      <c r="H4402" t="str">
        <f>VLOOKUP(E4402,suppliers!$A$2:$B$18,2,)</f>
        <v>OTHER</v>
      </c>
      <c r="I4402" t="str">
        <f>VLOOKUP(C4402,Table_items[],2,FALSE)</f>
        <v>Dexteem Box Plus 100 Tablet</v>
      </c>
      <c r="J4402" t="str">
        <f>VLOOKUP(C4402,Table_items[],3,FALSE)</f>
        <v>Obat Alergi</v>
      </c>
      <c r="K4402" s="23">
        <f>VLOOKUP(C4402,Table_items[],4,FALSE)</f>
        <v>25322</v>
      </c>
      <c r="L4402" s="23">
        <f>VLOOKUP(C4402,Table_items[],5,FALSE)</f>
        <v>25449</v>
      </c>
    </row>
    <row r="4403" spans="1:12" s="23" customFormat="1" x14ac:dyDescent="0.2">
      <c r="A4403" s="7" t="s">
        <v>4741</v>
      </c>
      <c r="B4403" s="27">
        <v>44541</v>
      </c>
      <c r="C4403" s="9" t="s">
        <v>16</v>
      </c>
      <c r="D4403" s="9">
        <v>20</v>
      </c>
      <c r="E4403" s="9" t="s">
        <v>4896</v>
      </c>
      <c r="F4403" s="20" t="s">
        <v>4908</v>
      </c>
      <c r="G4403" t="s">
        <v>4904</v>
      </c>
      <c r="H4403" t="str">
        <f>VLOOKUP(E4403,suppliers!$A$2:$B$18,2,)</f>
        <v>OTHER</v>
      </c>
      <c r="I4403" t="str">
        <f>VLOOKUP(C4403,Table_items[],2,FALSE)</f>
        <v>Ultraflu Box Isi 25 Strip</v>
      </c>
      <c r="J4403" t="str">
        <f>VLOOKUP(C4403,Table_items[],3,FALSE)</f>
        <v>Obat Batuk &amp; Pilek</v>
      </c>
      <c r="K4403" s="23">
        <f>VLOOKUP(C4403,Table_items[],4,FALSE)</f>
        <v>72500</v>
      </c>
      <c r="L4403" s="23">
        <f>VLOOKUP(C4403,Table_items[],5,FALSE)</f>
        <v>73805</v>
      </c>
    </row>
    <row r="4404" spans="1:12" s="23" customFormat="1" x14ac:dyDescent="0.2">
      <c r="A4404" s="11" t="s">
        <v>4742</v>
      </c>
      <c r="B4404" s="28">
        <v>44541</v>
      </c>
      <c r="C4404" s="13" t="s">
        <v>16</v>
      </c>
      <c r="D4404" s="13">
        <v>55</v>
      </c>
      <c r="E4404" s="9" t="s">
        <v>4896</v>
      </c>
      <c r="F4404" s="20" t="s">
        <v>4908</v>
      </c>
      <c r="G4404" t="s">
        <v>4904</v>
      </c>
      <c r="H4404" t="str">
        <f>VLOOKUP(E4404,suppliers!$A$2:$B$18,2,)</f>
        <v>OTHER</v>
      </c>
      <c r="I4404" t="str">
        <f>VLOOKUP(C4404,Table_items[],2,FALSE)</f>
        <v>Ultraflu Box Isi 25 Strip</v>
      </c>
      <c r="J4404" t="str">
        <f>VLOOKUP(C4404,Table_items[],3,FALSE)</f>
        <v>Obat Batuk &amp; Pilek</v>
      </c>
      <c r="K4404" s="23">
        <f>VLOOKUP(C4404,Table_items[],4,FALSE)</f>
        <v>72500</v>
      </c>
      <c r="L4404" s="23">
        <f>VLOOKUP(C4404,Table_items[],5,FALSE)</f>
        <v>73805</v>
      </c>
    </row>
    <row r="4405" spans="1:12" s="23" customFormat="1" x14ac:dyDescent="0.2">
      <c r="A4405" s="7" t="s">
        <v>4743</v>
      </c>
      <c r="B4405" s="27">
        <v>44541</v>
      </c>
      <c r="C4405" s="9" t="s">
        <v>18</v>
      </c>
      <c r="D4405" s="9">
        <v>17</v>
      </c>
      <c r="E4405" s="9" t="s">
        <v>4896</v>
      </c>
      <c r="F4405" s="20" t="s">
        <v>4908</v>
      </c>
      <c r="G4405" t="s">
        <v>4904</v>
      </c>
      <c r="H4405" t="str">
        <f>VLOOKUP(E4405,suppliers!$A$2:$B$18,2,)</f>
        <v>OTHER</v>
      </c>
      <c r="I4405" t="str">
        <f>VLOOKUP(C4405,Table_items[],2,FALSE)</f>
        <v>Konidin 4 Tablet</v>
      </c>
      <c r="J4405" t="str">
        <f>VLOOKUP(C4405,Table_items[],3,FALSE)</f>
        <v>Obat Batuk &amp; Pilek</v>
      </c>
      <c r="K4405" s="23">
        <f>VLOOKUP(C4405,Table_items[],4,FALSE)</f>
        <v>2460</v>
      </c>
      <c r="L4405" s="23">
        <f>VLOOKUP(C4405,Table_items[],5,FALSE)</f>
        <v>2490</v>
      </c>
    </row>
    <row r="4406" spans="1:12" s="23" customFormat="1" x14ac:dyDescent="0.2">
      <c r="A4406" s="11" t="s">
        <v>4744</v>
      </c>
      <c r="B4406" s="28">
        <v>44542</v>
      </c>
      <c r="C4406" s="13" t="s">
        <v>12</v>
      </c>
      <c r="D4406" s="13">
        <v>80</v>
      </c>
      <c r="E4406" s="9" t="s">
        <v>4896</v>
      </c>
      <c r="F4406" s="20" t="s">
        <v>4908</v>
      </c>
      <c r="G4406" t="s">
        <v>4904</v>
      </c>
      <c r="H4406" t="str">
        <f>VLOOKUP(E4406,suppliers!$A$2:$B$18,2,)</f>
        <v>OTHER</v>
      </c>
      <c r="I4406" t="str">
        <f>VLOOKUP(C4406,Table_items[],2,FALSE)</f>
        <v>Decolsen 1 Strip 4 Tablet</v>
      </c>
      <c r="J4406" t="str">
        <f>VLOOKUP(C4406,Table_items[],3,FALSE)</f>
        <v>Obat Batuk &amp; Pilek</v>
      </c>
      <c r="K4406" s="23">
        <f>VLOOKUP(C4406,Table_items[],4,FALSE)</f>
        <v>2886</v>
      </c>
      <c r="L4406" s="23">
        <f>VLOOKUP(C4406,Table_items[],5,FALSE)</f>
        <v>2915</v>
      </c>
    </row>
    <row r="4407" spans="1:12" s="23" customFormat="1" x14ac:dyDescent="0.2">
      <c r="A4407" s="7" t="s">
        <v>4745</v>
      </c>
      <c r="B4407" s="27">
        <v>44543</v>
      </c>
      <c r="C4407" s="9" t="s">
        <v>37</v>
      </c>
      <c r="D4407" s="9">
        <v>59</v>
      </c>
      <c r="E4407" s="9" t="s">
        <v>4896</v>
      </c>
      <c r="F4407" s="20" t="s">
        <v>4908</v>
      </c>
      <c r="G4407" t="s">
        <v>4904</v>
      </c>
      <c r="H4407" t="str">
        <f>VLOOKUP(E4407,suppliers!$A$2:$B$18,2,)</f>
        <v>OTHER</v>
      </c>
      <c r="I4407" t="str">
        <f>VLOOKUP(C4407,Table_items[],2,FALSE)</f>
        <v>Bodrex Extra</v>
      </c>
      <c r="J4407" t="str">
        <f>VLOOKUP(C4407,Table_items[],3,FALSE)</f>
        <v>Obat Sakit Kepala &amp; Demam</v>
      </c>
      <c r="K4407" s="23">
        <f>VLOOKUP(C4407,Table_items[],4,FALSE)</f>
        <v>50788</v>
      </c>
      <c r="L4407" s="23">
        <f>VLOOKUP(C4407,Table_items[],5,FALSE)</f>
        <v>51753</v>
      </c>
    </row>
    <row r="4408" spans="1:12" s="23" customFormat="1" x14ac:dyDescent="0.2">
      <c r="A4408" s="11" t="s">
        <v>4746</v>
      </c>
      <c r="B4408" s="28">
        <v>44543</v>
      </c>
      <c r="C4408" s="13" t="s">
        <v>22</v>
      </c>
      <c r="D4408" s="13">
        <v>48</v>
      </c>
      <c r="E4408" s="9" t="s">
        <v>4896</v>
      </c>
      <c r="F4408" s="20" t="s">
        <v>4908</v>
      </c>
      <c r="G4408" t="s">
        <v>4904</v>
      </c>
      <c r="H4408" t="str">
        <f>VLOOKUP(E4408,suppliers!$A$2:$B$18,2,)</f>
        <v>OTHER</v>
      </c>
      <c r="I4408" t="str">
        <f>VLOOKUP(C4408,Table_items[],2,FALSE)</f>
        <v>Candesartan Ogb Dexa</v>
      </c>
      <c r="J4408" t="str">
        <f>VLOOKUP(C4408,Table_items[],3,FALSE)</f>
        <v>Obat Hipertensi</v>
      </c>
      <c r="K4408" s="23">
        <f>VLOOKUP(C4408,Table_items[],4,FALSE)</f>
        <v>5000</v>
      </c>
      <c r="L4408" s="23">
        <f>VLOOKUP(C4408,Table_items[],5,FALSE)</f>
        <v>5095</v>
      </c>
    </row>
    <row r="4409" spans="1:12" s="23" customFormat="1" x14ac:dyDescent="0.2">
      <c r="A4409" s="7" t="s">
        <v>4747</v>
      </c>
      <c r="B4409" s="27">
        <v>44543</v>
      </c>
      <c r="C4409" s="9" t="s">
        <v>10</v>
      </c>
      <c r="D4409" s="9">
        <v>19</v>
      </c>
      <c r="E4409" s="9" t="s">
        <v>4896</v>
      </c>
      <c r="F4409" s="20" t="s">
        <v>4908</v>
      </c>
      <c r="G4409" t="s">
        <v>4904</v>
      </c>
      <c r="H4409" t="str">
        <f>VLOOKUP(E4409,suppliers!$A$2:$B$18,2,)</f>
        <v>OTHER</v>
      </c>
      <c r="I4409" t="str">
        <f>VLOOKUP(C4409,Table_items[],2,FALSE)</f>
        <v>Dexteem Box Plus 100 Tablet</v>
      </c>
      <c r="J4409" t="str">
        <f>VLOOKUP(C4409,Table_items[],3,FALSE)</f>
        <v>Obat Alergi</v>
      </c>
      <c r="K4409" s="23">
        <f>VLOOKUP(C4409,Table_items[],4,FALSE)</f>
        <v>25322</v>
      </c>
      <c r="L4409" s="23">
        <f>VLOOKUP(C4409,Table_items[],5,FALSE)</f>
        <v>25449</v>
      </c>
    </row>
    <row r="4410" spans="1:12" s="23" customFormat="1" x14ac:dyDescent="0.2">
      <c r="A4410" s="11" t="s">
        <v>4748</v>
      </c>
      <c r="B4410" s="28">
        <v>44543</v>
      </c>
      <c r="C4410" s="13" t="s">
        <v>36</v>
      </c>
      <c r="D4410" s="13">
        <v>24</v>
      </c>
      <c r="E4410" s="9" t="s">
        <v>4896</v>
      </c>
      <c r="F4410" s="20" t="s">
        <v>4908</v>
      </c>
      <c r="G4410" t="s">
        <v>4904</v>
      </c>
      <c r="H4410" t="str">
        <f>VLOOKUP(E4410,suppliers!$A$2:$B$18,2,)</f>
        <v>OTHER</v>
      </c>
      <c r="I4410" t="str">
        <f>VLOOKUP(C4410,Table_items[],2,FALSE)</f>
        <v>Sanmol Paracetamol</v>
      </c>
      <c r="J4410" t="str">
        <f>VLOOKUP(C4410,Table_items[],3,FALSE)</f>
        <v>Obat Sakit Kepala &amp; Demam</v>
      </c>
      <c r="K4410" s="23">
        <f>VLOOKUP(C4410,Table_items[],4,FALSE)</f>
        <v>16100</v>
      </c>
      <c r="L4410" s="23">
        <f>VLOOKUP(C4410,Table_items[],5,FALSE)</f>
        <v>16261</v>
      </c>
    </row>
    <row r="4411" spans="1:12" s="23" customFormat="1" x14ac:dyDescent="0.2">
      <c r="A4411" s="7" t="s">
        <v>4749</v>
      </c>
      <c r="B4411" s="27">
        <v>44543</v>
      </c>
      <c r="C4411" s="9" t="s">
        <v>16</v>
      </c>
      <c r="D4411" s="9">
        <v>88</v>
      </c>
      <c r="E4411" s="9" t="s">
        <v>4896</v>
      </c>
      <c r="F4411" s="20" t="s">
        <v>4908</v>
      </c>
      <c r="G4411" t="s">
        <v>4904</v>
      </c>
      <c r="H4411" t="str">
        <f>VLOOKUP(E4411,suppliers!$A$2:$B$18,2,)</f>
        <v>OTHER</v>
      </c>
      <c r="I4411" t="str">
        <f>VLOOKUP(C4411,Table_items[],2,FALSE)</f>
        <v>Ultraflu Box Isi 25 Strip</v>
      </c>
      <c r="J4411" t="str">
        <f>VLOOKUP(C4411,Table_items[],3,FALSE)</f>
        <v>Obat Batuk &amp; Pilek</v>
      </c>
      <c r="K4411" s="23">
        <f>VLOOKUP(C4411,Table_items[],4,FALSE)</f>
        <v>72500</v>
      </c>
      <c r="L4411" s="23">
        <f>VLOOKUP(C4411,Table_items[],5,FALSE)</f>
        <v>73805</v>
      </c>
    </row>
    <row r="4412" spans="1:12" s="23" customFormat="1" x14ac:dyDescent="0.2">
      <c r="A4412" s="11" t="s">
        <v>4750</v>
      </c>
      <c r="B4412" s="28">
        <v>44543</v>
      </c>
      <c r="C4412" s="13" t="s">
        <v>28</v>
      </c>
      <c r="D4412" s="13">
        <v>2</v>
      </c>
      <c r="E4412" s="9" t="s">
        <v>4896</v>
      </c>
      <c r="F4412" s="20" t="s">
        <v>4908</v>
      </c>
      <c r="G4412" t="s">
        <v>4904</v>
      </c>
      <c r="H4412" t="str">
        <f>VLOOKUP(E4412,suppliers!$A$2:$B$18,2,)</f>
        <v>OTHER</v>
      </c>
      <c r="I4412" t="str">
        <f>VLOOKUP(C4412,Table_items[],2,FALSE)</f>
        <v>Hyperchol 100 MG 12 KPS</v>
      </c>
      <c r="J4412" t="str">
        <f>VLOOKUP(C4412,Table_items[],3,FALSE)</f>
        <v>Obat Kolesterol</v>
      </c>
      <c r="K4412" s="23">
        <f>VLOOKUP(C4412,Table_items[],4,FALSE)</f>
        <v>42800</v>
      </c>
      <c r="L4412" s="23">
        <f>VLOOKUP(C4412,Table_items[],5,FALSE)</f>
        <v>43442</v>
      </c>
    </row>
    <row r="4413" spans="1:12" s="23" customFormat="1" x14ac:dyDescent="0.2">
      <c r="A4413" s="7" t="s">
        <v>4751</v>
      </c>
      <c r="B4413" s="27">
        <v>44543</v>
      </c>
      <c r="C4413" s="9" t="s">
        <v>28</v>
      </c>
      <c r="D4413" s="9">
        <v>37</v>
      </c>
      <c r="E4413" s="9" t="s">
        <v>4896</v>
      </c>
      <c r="F4413" s="20" t="s">
        <v>4908</v>
      </c>
      <c r="G4413" t="s">
        <v>4904</v>
      </c>
      <c r="H4413" t="str">
        <f>VLOOKUP(E4413,suppliers!$A$2:$B$18,2,)</f>
        <v>OTHER</v>
      </c>
      <c r="I4413" t="str">
        <f>VLOOKUP(C4413,Table_items[],2,FALSE)</f>
        <v>Hyperchol 100 MG 12 KPS</v>
      </c>
      <c r="J4413" t="str">
        <f>VLOOKUP(C4413,Table_items[],3,FALSE)</f>
        <v>Obat Kolesterol</v>
      </c>
      <c r="K4413" s="23">
        <f>VLOOKUP(C4413,Table_items[],4,FALSE)</f>
        <v>42800</v>
      </c>
      <c r="L4413" s="23">
        <f>VLOOKUP(C4413,Table_items[],5,FALSE)</f>
        <v>43442</v>
      </c>
    </row>
    <row r="4414" spans="1:12" s="23" customFormat="1" x14ac:dyDescent="0.2">
      <c r="A4414" s="11" t="s">
        <v>4752</v>
      </c>
      <c r="B4414" s="28">
        <v>44543</v>
      </c>
      <c r="C4414" s="13" t="s">
        <v>23</v>
      </c>
      <c r="D4414" s="13">
        <v>19</v>
      </c>
      <c r="E4414" s="9" t="s">
        <v>4896</v>
      </c>
      <c r="F4414" s="20" t="s">
        <v>4908</v>
      </c>
      <c r="G4414" t="s">
        <v>4904</v>
      </c>
      <c r="H4414" t="str">
        <f>VLOOKUP(E4414,suppliers!$A$2:$B$18,2,)</f>
        <v>OTHER</v>
      </c>
      <c r="I4414" t="str">
        <f>VLOOKUP(C4414,Table_items[],2,FALSE)</f>
        <v>Amlodipine Besilate</v>
      </c>
      <c r="J4414" t="str">
        <f>VLOOKUP(C4414,Table_items[],3,FALSE)</f>
        <v>Obat Hipertensi</v>
      </c>
      <c r="K4414" s="23">
        <f>VLOOKUP(C4414,Table_items[],4,FALSE)</f>
        <v>7467</v>
      </c>
      <c r="L4414" s="23">
        <f>VLOOKUP(C4414,Table_items[],5,FALSE)</f>
        <v>7504</v>
      </c>
    </row>
    <row r="4415" spans="1:12" s="23" customFormat="1" x14ac:dyDescent="0.2">
      <c r="A4415" s="7" t="s">
        <v>4753</v>
      </c>
      <c r="B4415" s="27">
        <v>44543</v>
      </c>
      <c r="C4415" s="9" t="s">
        <v>21</v>
      </c>
      <c r="D4415" s="9">
        <v>6</v>
      </c>
      <c r="E4415" s="9" t="s">
        <v>4896</v>
      </c>
      <c r="F4415" s="20" t="s">
        <v>4908</v>
      </c>
      <c r="G4415" t="s">
        <v>4904</v>
      </c>
      <c r="H4415" t="str">
        <f>VLOOKUP(E4415,suppliers!$A$2:$B$18,2,)</f>
        <v>OTHER</v>
      </c>
      <c r="I4415" t="str">
        <f>VLOOKUP(C4415,Table_items[],2,FALSE)</f>
        <v>Concor 5MG Strip 10</v>
      </c>
      <c r="J4415" t="str">
        <f>VLOOKUP(C4415,Table_items[],3,FALSE)</f>
        <v>Obat Hipertensi</v>
      </c>
      <c r="K4415" s="23">
        <f>VLOOKUP(C4415,Table_items[],4,FALSE)</f>
        <v>102000</v>
      </c>
      <c r="L4415" s="23">
        <f>VLOOKUP(C4415,Table_items[],5,FALSE)</f>
        <v>103632</v>
      </c>
    </row>
    <row r="4416" spans="1:12" s="23" customFormat="1" x14ac:dyDescent="0.2">
      <c r="A4416" s="11" t="s">
        <v>4754</v>
      </c>
      <c r="B4416" s="28">
        <v>44544</v>
      </c>
      <c r="C4416" s="13" t="s">
        <v>9</v>
      </c>
      <c r="D4416" s="13">
        <v>51</v>
      </c>
      <c r="E4416" s="9" t="s">
        <v>4896</v>
      </c>
      <c r="F4416" s="20" t="s">
        <v>4908</v>
      </c>
      <c r="G4416" t="s">
        <v>4904</v>
      </c>
      <c r="H4416" t="str">
        <f>VLOOKUP(E4416,suppliers!$A$2:$B$18,2,)</f>
        <v>OTHER</v>
      </c>
      <c r="I4416" t="str">
        <f>VLOOKUP(C4416,Table_items[],2,FALSE)</f>
        <v>Bedak Heroxyn 150 gr</v>
      </c>
      <c r="J4416" t="str">
        <f>VLOOKUP(C4416,Table_items[],3,FALSE)</f>
        <v>Obat Alergi</v>
      </c>
      <c r="K4416" s="23">
        <f>VLOOKUP(C4416,Table_items[],4,FALSE)</f>
        <v>16950</v>
      </c>
      <c r="L4416" s="23">
        <f>VLOOKUP(C4416,Table_items[],5,FALSE)</f>
        <v>17170</v>
      </c>
    </row>
    <row r="4417" spans="1:12" s="23" customFormat="1" x14ac:dyDescent="0.2">
      <c r="A4417" s="7" t="s">
        <v>4755</v>
      </c>
      <c r="B4417" s="27">
        <v>44544</v>
      </c>
      <c r="C4417" s="9" t="s">
        <v>41</v>
      </c>
      <c r="D4417" s="9">
        <v>11</v>
      </c>
      <c r="E4417" s="9" t="s">
        <v>4896</v>
      </c>
      <c r="F4417" s="20" t="s">
        <v>4908</v>
      </c>
      <c r="G4417" t="s">
        <v>4904</v>
      </c>
      <c r="H4417" t="str">
        <f>VLOOKUP(E4417,suppliers!$A$2:$B$18,2,)</f>
        <v>OTHER</v>
      </c>
      <c r="I4417" t="str">
        <f>VLOOKUP(C4417,Table_items[],2,FALSE)</f>
        <v>Otilon Ear Drops 8 mL</v>
      </c>
      <c r="J4417" t="str">
        <f>VLOOKUP(C4417,Table_items[],3,FALSE)</f>
        <v>Obat Telinga</v>
      </c>
      <c r="K4417" s="23">
        <f>VLOOKUP(C4417,Table_items[],4,FALSE)</f>
        <v>55000</v>
      </c>
      <c r="L4417" s="23">
        <f>VLOOKUP(C4417,Table_items[],5,FALSE)</f>
        <v>55935</v>
      </c>
    </row>
    <row r="4418" spans="1:12" s="23" customFormat="1" x14ac:dyDescent="0.2">
      <c r="A4418" s="11" t="s">
        <v>4756</v>
      </c>
      <c r="B4418" s="28">
        <v>44544</v>
      </c>
      <c r="C4418" s="13" t="s">
        <v>22</v>
      </c>
      <c r="D4418" s="13">
        <v>34</v>
      </c>
      <c r="E4418" s="9" t="s">
        <v>4896</v>
      </c>
      <c r="F4418" s="20" t="s">
        <v>4908</v>
      </c>
      <c r="G4418" t="s">
        <v>4904</v>
      </c>
      <c r="H4418" t="str">
        <f>VLOOKUP(E4418,suppliers!$A$2:$B$18,2,)</f>
        <v>OTHER</v>
      </c>
      <c r="I4418" t="str">
        <f>VLOOKUP(C4418,Table_items[],2,FALSE)</f>
        <v>Candesartan Ogb Dexa</v>
      </c>
      <c r="J4418" t="str">
        <f>VLOOKUP(C4418,Table_items[],3,FALSE)</f>
        <v>Obat Hipertensi</v>
      </c>
      <c r="K4418" s="23">
        <f>VLOOKUP(C4418,Table_items[],4,FALSE)</f>
        <v>5000</v>
      </c>
      <c r="L4418" s="23">
        <f>VLOOKUP(C4418,Table_items[],5,FALSE)</f>
        <v>5095</v>
      </c>
    </row>
    <row r="4419" spans="1:12" s="23" customFormat="1" x14ac:dyDescent="0.2">
      <c r="A4419" s="7" t="s">
        <v>4757</v>
      </c>
      <c r="B4419" s="27">
        <v>44544</v>
      </c>
      <c r="C4419" s="9" t="s">
        <v>11</v>
      </c>
      <c r="D4419" s="9">
        <v>58</v>
      </c>
      <c r="E4419" s="9" t="s">
        <v>4896</v>
      </c>
      <c r="F4419" s="20" t="s">
        <v>4908</v>
      </c>
      <c r="G4419" t="s">
        <v>4904</v>
      </c>
      <c r="H4419" t="str">
        <f>VLOOKUP(E4419,suppliers!$A$2:$B$18,2,)</f>
        <v>OTHER</v>
      </c>
      <c r="I4419" t="str">
        <f>VLOOKUP(C4419,Table_items[],2,FALSE)</f>
        <v>Neozep Forte 1 Strip 4 Tablet</v>
      </c>
      <c r="J4419" t="str">
        <f>VLOOKUP(C4419,Table_items[],3,FALSE)</f>
        <v>Obat Batuk &amp; Pilek</v>
      </c>
      <c r="K4419" s="23">
        <f>VLOOKUP(C4419,Table_items[],4,FALSE)</f>
        <v>2324</v>
      </c>
      <c r="L4419" s="23">
        <f>VLOOKUP(C4419,Table_items[],5,FALSE)</f>
        <v>2338</v>
      </c>
    </row>
    <row r="4420" spans="1:12" s="23" customFormat="1" x14ac:dyDescent="0.2">
      <c r="A4420" s="11" t="s">
        <v>4758</v>
      </c>
      <c r="B4420" s="28">
        <v>44545</v>
      </c>
      <c r="C4420" s="13" t="s">
        <v>9</v>
      </c>
      <c r="D4420" s="13">
        <v>34</v>
      </c>
      <c r="E4420" s="9" t="s">
        <v>4896</v>
      </c>
      <c r="F4420" s="20" t="s">
        <v>4908</v>
      </c>
      <c r="G4420" t="s">
        <v>4904</v>
      </c>
      <c r="H4420" t="str">
        <f>VLOOKUP(E4420,suppliers!$A$2:$B$18,2,)</f>
        <v>OTHER</v>
      </c>
      <c r="I4420" t="str">
        <f>VLOOKUP(C4420,Table_items[],2,FALSE)</f>
        <v>Bedak Heroxyn 150 gr</v>
      </c>
      <c r="J4420" t="str">
        <f>VLOOKUP(C4420,Table_items[],3,FALSE)</f>
        <v>Obat Alergi</v>
      </c>
      <c r="K4420" s="23">
        <f>VLOOKUP(C4420,Table_items[],4,FALSE)</f>
        <v>16950</v>
      </c>
      <c r="L4420" s="23">
        <f>VLOOKUP(C4420,Table_items[],5,FALSE)</f>
        <v>17170</v>
      </c>
    </row>
    <row r="4421" spans="1:12" s="23" customFormat="1" x14ac:dyDescent="0.2">
      <c r="A4421" s="7" t="s">
        <v>4759</v>
      </c>
      <c r="B4421" s="27">
        <v>44545</v>
      </c>
      <c r="C4421" s="9" t="s">
        <v>24</v>
      </c>
      <c r="D4421" s="9">
        <v>45</v>
      </c>
      <c r="E4421" s="9" t="s">
        <v>4896</v>
      </c>
      <c r="F4421" s="20" t="s">
        <v>4908</v>
      </c>
      <c r="G4421" t="s">
        <v>4904</v>
      </c>
      <c r="H4421" t="str">
        <f>VLOOKUP(E4421,suppliers!$A$2:$B$18,2,)</f>
        <v>OTHER</v>
      </c>
      <c r="I4421" t="str">
        <f>VLOOKUP(C4421,Table_items[],2,FALSE)</f>
        <v>Irbesartan</v>
      </c>
      <c r="J4421" t="str">
        <f>VLOOKUP(C4421,Table_items[],3,FALSE)</f>
        <v>Obat Hipertensi</v>
      </c>
      <c r="K4421" s="23">
        <f>VLOOKUP(C4421,Table_items[],4,FALSE)</f>
        <v>108794</v>
      </c>
      <c r="L4421" s="23">
        <f>VLOOKUP(C4421,Table_items[],5,FALSE)</f>
        <v>109447</v>
      </c>
    </row>
    <row r="4422" spans="1:12" s="23" customFormat="1" x14ac:dyDescent="0.2">
      <c r="A4422" s="11" t="s">
        <v>4760</v>
      </c>
      <c r="B4422" s="28">
        <v>44545</v>
      </c>
      <c r="C4422" s="13" t="s">
        <v>24</v>
      </c>
      <c r="D4422" s="13">
        <v>38</v>
      </c>
      <c r="E4422" s="9" t="s">
        <v>4896</v>
      </c>
      <c r="F4422" s="20" t="s">
        <v>4908</v>
      </c>
      <c r="G4422" t="s">
        <v>4904</v>
      </c>
      <c r="H4422" t="str">
        <f>VLOOKUP(E4422,suppliers!$A$2:$B$18,2,)</f>
        <v>OTHER</v>
      </c>
      <c r="I4422" t="str">
        <f>VLOOKUP(C4422,Table_items[],2,FALSE)</f>
        <v>Irbesartan</v>
      </c>
      <c r="J4422" t="str">
        <f>VLOOKUP(C4422,Table_items[],3,FALSE)</f>
        <v>Obat Hipertensi</v>
      </c>
      <c r="K4422" s="23">
        <f>VLOOKUP(C4422,Table_items[],4,FALSE)</f>
        <v>108794</v>
      </c>
      <c r="L4422" s="23">
        <f>VLOOKUP(C4422,Table_items[],5,FALSE)</f>
        <v>109447</v>
      </c>
    </row>
    <row r="4423" spans="1:12" s="23" customFormat="1" x14ac:dyDescent="0.2">
      <c r="A4423" s="7" t="s">
        <v>4761</v>
      </c>
      <c r="B4423" s="27">
        <v>44545</v>
      </c>
      <c r="C4423" s="9" t="s">
        <v>38</v>
      </c>
      <c r="D4423" s="9">
        <v>21</v>
      </c>
      <c r="E4423" s="9" t="s">
        <v>4896</v>
      </c>
      <c r="F4423" s="20" t="s">
        <v>4908</v>
      </c>
      <c r="G4423" t="s">
        <v>4904</v>
      </c>
      <c r="H4423" t="str">
        <f>VLOOKUP(E4423,suppliers!$A$2:$B$18,2,)</f>
        <v>OTHER</v>
      </c>
      <c r="I4423" t="str">
        <f>VLOOKUP(C4423,Table_items[],2,FALSE)</f>
        <v>Sanmol 500 MG 4 Tablet</v>
      </c>
      <c r="J4423" t="str">
        <f>VLOOKUP(C4423,Table_items[],3,FALSE)</f>
        <v>Obat Sakit Kepala &amp; Demam</v>
      </c>
      <c r="K4423" s="23">
        <f>VLOOKUP(C4423,Table_items[],4,FALSE)</f>
        <v>1600</v>
      </c>
      <c r="L4423" s="23">
        <f>VLOOKUP(C4423,Table_items[],5,FALSE)</f>
        <v>1619</v>
      </c>
    </row>
    <row r="4424" spans="1:12" s="23" customFormat="1" x14ac:dyDescent="0.2">
      <c r="A4424" s="11" t="s">
        <v>4762</v>
      </c>
      <c r="B4424" s="28">
        <v>44545</v>
      </c>
      <c r="C4424" s="13" t="s">
        <v>41</v>
      </c>
      <c r="D4424" s="13">
        <v>33</v>
      </c>
      <c r="E4424" s="9" t="s">
        <v>4896</v>
      </c>
      <c r="F4424" s="20" t="s">
        <v>4908</v>
      </c>
      <c r="G4424" t="s">
        <v>4904</v>
      </c>
      <c r="H4424" t="str">
        <f>VLOOKUP(E4424,suppliers!$A$2:$B$18,2,)</f>
        <v>OTHER</v>
      </c>
      <c r="I4424" t="str">
        <f>VLOOKUP(C4424,Table_items[],2,FALSE)</f>
        <v>Otilon Ear Drops 8 mL</v>
      </c>
      <c r="J4424" t="str">
        <f>VLOOKUP(C4424,Table_items[],3,FALSE)</f>
        <v>Obat Telinga</v>
      </c>
      <c r="K4424" s="23">
        <f>VLOOKUP(C4424,Table_items[],4,FALSE)</f>
        <v>55000</v>
      </c>
      <c r="L4424" s="23">
        <f>VLOOKUP(C4424,Table_items[],5,FALSE)</f>
        <v>55935</v>
      </c>
    </row>
    <row r="4425" spans="1:12" s="23" customFormat="1" x14ac:dyDescent="0.2">
      <c r="A4425" s="7" t="s">
        <v>4763</v>
      </c>
      <c r="B4425" s="27">
        <v>44545</v>
      </c>
      <c r="C4425" s="9" t="s">
        <v>10</v>
      </c>
      <c r="D4425" s="9">
        <v>39</v>
      </c>
      <c r="E4425" s="9" t="s">
        <v>4896</v>
      </c>
      <c r="F4425" s="20" t="s">
        <v>4908</v>
      </c>
      <c r="G4425" t="s">
        <v>4904</v>
      </c>
      <c r="H4425" t="str">
        <f>VLOOKUP(E4425,suppliers!$A$2:$B$18,2,)</f>
        <v>OTHER</v>
      </c>
      <c r="I4425" t="str">
        <f>VLOOKUP(C4425,Table_items[],2,FALSE)</f>
        <v>Dexteem Box Plus 100 Tablet</v>
      </c>
      <c r="J4425" t="str">
        <f>VLOOKUP(C4425,Table_items[],3,FALSE)</f>
        <v>Obat Alergi</v>
      </c>
      <c r="K4425" s="23">
        <f>VLOOKUP(C4425,Table_items[],4,FALSE)</f>
        <v>25322</v>
      </c>
      <c r="L4425" s="23">
        <f>VLOOKUP(C4425,Table_items[],5,FALSE)</f>
        <v>25449</v>
      </c>
    </row>
    <row r="4426" spans="1:12" s="23" customFormat="1" x14ac:dyDescent="0.2">
      <c r="A4426" s="11" t="s">
        <v>4764</v>
      </c>
      <c r="B4426" s="28">
        <v>44545</v>
      </c>
      <c r="C4426" s="13" t="s">
        <v>36</v>
      </c>
      <c r="D4426" s="13">
        <v>65</v>
      </c>
      <c r="E4426" s="9" t="s">
        <v>4896</v>
      </c>
      <c r="F4426" s="20" t="s">
        <v>4908</v>
      </c>
      <c r="G4426" t="s">
        <v>4904</v>
      </c>
      <c r="H4426" t="str">
        <f>VLOOKUP(E4426,suppliers!$A$2:$B$18,2,)</f>
        <v>OTHER</v>
      </c>
      <c r="I4426" t="str">
        <f>VLOOKUP(C4426,Table_items[],2,FALSE)</f>
        <v>Sanmol Paracetamol</v>
      </c>
      <c r="J4426" t="str">
        <f>VLOOKUP(C4426,Table_items[],3,FALSE)</f>
        <v>Obat Sakit Kepala &amp; Demam</v>
      </c>
      <c r="K4426" s="23">
        <f>VLOOKUP(C4426,Table_items[],4,FALSE)</f>
        <v>16100</v>
      </c>
      <c r="L4426" s="23">
        <f>VLOOKUP(C4426,Table_items[],5,FALSE)</f>
        <v>16261</v>
      </c>
    </row>
    <row r="4427" spans="1:12" s="23" customFormat="1" x14ac:dyDescent="0.2">
      <c r="A4427" s="7" t="s">
        <v>4765</v>
      </c>
      <c r="B4427" s="27">
        <v>44545</v>
      </c>
      <c r="C4427" s="9" t="s">
        <v>8</v>
      </c>
      <c r="D4427" s="9">
        <v>79</v>
      </c>
      <c r="E4427" s="9" t="s">
        <v>4896</v>
      </c>
      <c r="F4427" s="20" t="s">
        <v>4908</v>
      </c>
      <c r="G4427" t="s">
        <v>4904</v>
      </c>
      <c r="H4427" t="str">
        <f>VLOOKUP(E4427,suppliers!$A$2:$B$18,2,)</f>
        <v>OTHER</v>
      </c>
      <c r="I4427" t="str">
        <f>VLOOKUP(C4427,Table_items[],2,FALSE)</f>
        <v>Bisoprolol Ogb Dexa</v>
      </c>
      <c r="J4427" t="str">
        <f>VLOOKUP(C4427,Table_items[],3,FALSE)</f>
        <v>Obat Alergi</v>
      </c>
      <c r="K4427" s="23">
        <f>VLOOKUP(C4427,Table_items[],4,FALSE)</f>
        <v>10000</v>
      </c>
      <c r="L4427" s="23">
        <f>VLOOKUP(C4427,Table_items[],5,FALSE)</f>
        <v>10180</v>
      </c>
    </row>
    <row r="4428" spans="1:12" s="23" customFormat="1" x14ac:dyDescent="0.2">
      <c r="A4428" s="11" t="s">
        <v>4766</v>
      </c>
      <c r="B4428" s="28">
        <v>44545</v>
      </c>
      <c r="C4428" s="13" t="s">
        <v>17</v>
      </c>
      <c r="D4428" s="13">
        <v>8</v>
      </c>
      <c r="E4428" s="9" t="s">
        <v>4896</v>
      </c>
      <c r="F4428" s="20" t="s">
        <v>4908</v>
      </c>
      <c r="G4428" t="s">
        <v>4904</v>
      </c>
      <c r="H4428" t="str">
        <f>VLOOKUP(E4428,suppliers!$A$2:$B$18,2,)</f>
        <v>OTHER</v>
      </c>
      <c r="I4428" t="str">
        <f>VLOOKUP(C4428,Table_items[],2,FALSE)</f>
        <v>Vicks Inhaler 0.5 mL</v>
      </c>
      <c r="J4428" t="str">
        <f>VLOOKUP(C4428,Table_items[],3,FALSE)</f>
        <v>Obat Batuk &amp; Pilek</v>
      </c>
      <c r="K4428" s="23">
        <f>VLOOKUP(C4428,Table_items[],4,FALSE)</f>
        <v>16155</v>
      </c>
      <c r="L4428" s="23">
        <f>VLOOKUP(C4428,Table_items[],5,FALSE)</f>
        <v>16430</v>
      </c>
    </row>
    <row r="4429" spans="1:12" s="23" customFormat="1" x14ac:dyDescent="0.2">
      <c r="A4429" s="7" t="s">
        <v>4767</v>
      </c>
      <c r="B4429" s="27">
        <v>44545</v>
      </c>
      <c r="C4429" s="9" t="s">
        <v>17</v>
      </c>
      <c r="D4429" s="9">
        <v>5</v>
      </c>
      <c r="E4429" s="9" t="s">
        <v>4896</v>
      </c>
      <c r="F4429" s="20" t="s">
        <v>4908</v>
      </c>
      <c r="G4429" t="s">
        <v>4904</v>
      </c>
      <c r="H4429" t="str">
        <f>VLOOKUP(E4429,suppliers!$A$2:$B$18,2,)</f>
        <v>OTHER</v>
      </c>
      <c r="I4429" t="str">
        <f>VLOOKUP(C4429,Table_items[],2,FALSE)</f>
        <v>Vicks Inhaler 0.5 mL</v>
      </c>
      <c r="J4429" t="str">
        <f>VLOOKUP(C4429,Table_items[],3,FALSE)</f>
        <v>Obat Batuk &amp; Pilek</v>
      </c>
      <c r="K4429" s="23">
        <f>VLOOKUP(C4429,Table_items[],4,FALSE)</f>
        <v>16155</v>
      </c>
      <c r="L4429" s="23">
        <f>VLOOKUP(C4429,Table_items[],5,FALSE)</f>
        <v>16430</v>
      </c>
    </row>
    <row r="4430" spans="1:12" s="23" customFormat="1" x14ac:dyDescent="0.2">
      <c r="A4430" s="11" t="s">
        <v>4768</v>
      </c>
      <c r="B4430" s="28">
        <v>44545</v>
      </c>
      <c r="C4430" s="13" t="s">
        <v>17</v>
      </c>
      <c r="D4430" s="13">
        <v>1</v>
      </c>
      <c r="E4430" s="9" t="s">
        <v>4896</v>
      </c>
      <c r="F4430" s="20" t="s">
        <v>4908</v>
      </c>
      <c r="G4430" t="s">
        <v>4904</v>
      </c>
      <c r="H4430" t="str">
        <f>VLOOKUP(E4430,suppliers!$A$2:$B$18,2,)</f>
        <v>OTHER</v>
      </c>
      <c r="I4430" t="str">
        <f>VLOOKUP(C4430,Table_items[],2,FALSE)</f>
        <v>Vicks Inhaler 0.5 mL</v>
      </c>
      <c r="J4430" t="str">
        <f>VLOOKUP(C4430,Table_items[],3,FALSE)</f>
        <v>Obat Batuk &amp; Pilek</v>
      </c>
      <c r="K4430" s="23">
        <f>VLOOKUP(C4430,Table_items[],4,FALSE)</f>
        <v>16155</v>
      </c>
      <c r="L4430" s="23">
        <f>VLOOKUP(C4430,Table_items[],5,FALSE)</f>
        <v>16430</v>
      </c>
    </row>
    <row r="4431" spans="1:12" s="23" customFormat="1" x14ac:dyDescent="0.2">
      <c r="A4431" s="7" t="s">
        <v>4769</v>
      </c>
      <c r="B4431" s="27">
        <v>44545</v>
      </c>
      <c r="C4431" s="9" t="s">
        <v>14</v>
      </c>
      <c r="D4431" s="9">
        <v>100</v>
      </c>
      <c r="E4431" s="9" t="s">
        <v>4896</v>
      </c>
      <c r="F4431" s="20" t="s">
        <v>4908</v>
      </c>
      <c r="G4431" t="s">
        <v>4904</v>
      </c>
      <c r="H4431" t="str">
        <f>VLOOKUP(E4431,suppliers!$A$2:$B$18,2,)</f>
        <v>OTHER</v>
      </c>
      <c r="I4431" t="str">
        <f>VLOOKUP(C4431,Table_items[],2,FALSE)</f>
        <v>Lo Han Kuo Infusion 12</v>
      </c>
      <c r="J4431" t="str">
        <f>VLOOKUP(C4431,Table_items[],3,FALSE)</f>
        <v>Obat Batuk &amp; Pilek</v>
      </c>
      <c r="K4431" s="23">
        <f>VLOOKUP(C4431,Table_items[],4,FALSE)</f>
        <v>23869</v>
      </c>
      <c r="L4431" s="23">
        <f>VLOOKUP(C4431,Table_items[],5,FALSE)</f>
        <v>24179</v>
      </c>
    </row>
    <row r="4432" spans="1:12" s="23" customFormat="1" x14ac:dyDescent="0.2">
      <c r="A4432" s="11" t="s">
        <v>4770</v>
      </c>
      <c r="B4432" s="28">
        <v>44545</v>
      </c>
      <c r="C4432" s="13" t="s">
        <v>23</v>
      </c>
      <c r="D4432" s="13">
        <v>55</v>
      </c>
      <c r="E4432" s="9" t="s">
        <v>4896</v>
      </c>
      <c r="F4432" s="20" t="s">
        <v>4908</v>
      </c>
      <c r="G4432" t="s">
        <v>4904</v>
      </c>
      <c r="H4432" t="str">
        <f>VLOOKUP(E4432,suppliers!$A$2:$B$18,2,)</f>
        <v>OTHER</v>
      </c>
      <c r="I4432" t="str">
        <f>VLOOKUP(C4432,Table_items[],2,FALSE)</f>
        <v>Amlodipine Besilate</v>
      </c>
      <c r="J4432" t="str">
        <f>VLOOKUP(C4432,Table_items[],3,FALSE)</f>
        <v>Obat Hipertensi</v>
      </c>
      <c r="K4432" s="23">
        <f>VLOOKUP(C4432,Table_items[],4,FALSE)</f>
        <v>7467</v>
      </c>
      <c r="L4432" s="23">
        <f>VLOOKUP(C4432,Table_items[],5,FALSE)</f>
        <v>7504</v>
      </c>
    </row>
    <row r="4433" spans="1:12" s="23" customFormat="1" x14ac:dyDescent="0.2">
      <c r="A4433" s="7" t="s">
        <v>4771</v>
      </c>
      <c r="B4433" s="27">
        <v>44546</v>
      </c>
      <c r="C4433" s="9" t="s">
        <v>22</v>
      </c>
      <c r="D4433" s="9">
        <v>40</v>
      </c>
      <c r="E4433" s="9" t="s">
        <v>4896</v>
      </c>
      <c r="F4433" s="20" t="s">
        <v>4908</v>
      </c>
      <c r="G4433" t="s">
        <v>4904</v>
      </c>
      <c r="H4433" t="str">
        <f>VLOOKUP(E4433,suppliers!$A$2:$B$18,2,)</f>
        <v>OTHER</v>
      </c>
      <c r="I4433" t="str">
        <f>VLOOKUP(C4433,Table_items[],2,FALSE)</f>
        <v>Candesartan Ogb Dexa</v>
      </c>
      <c r="J4433" t="str">
        <f>VLOOKUP(C4433,Table_items[],3,FALSE)</f>
        <v>Obat Hipertensi</v>
      </c>
      <c r="K4433" s="23">
        <f>VLOOKUP(C4433,Table_items[],4,FALSE)</f>
        <v>5000</v>
      </c>
      <c r="L4433" s="23">
        <f>VLOOKUP(C4433,Table_items[],5,FALSE)</f>
        <v>5095</v>
      </c>
    </row>
    <row r="4434" spans="1:12" s="23" customFormat="1" x14ac:dyDescent="0.2">
      <c r="A4434" s="11" t="s">
        <v>4772</v>
      </c>
      <c r="B4434" s="28">
        <v>44546</v>
      </c>
      <c r="C4434" s="13" t="s">
        <v>16</v>
      </c>
      <c r="D4434" s="13">
        <v>18</v>
      </c>
      <c r="E4434" s="9" t="s">
        <v>4896</v>
      </c>
      <c r="F4434" s="20" t="s">
        <v>4908</v>
      </c>
      <c r="G4434" t="s">
        <v>4904</v>
      </c>
      <c r="H4434" t="str">
        <f>VLOOKUP(E4434,suppliers!$A$2:$B$18,2,)</f>
        <v>OTHER</v>
      </c>
      <c r="I4434" t="str">
        <f>VLOOKUP(C4434,Table_items[],2,FALSE)</f>
        <v>Ultraflu Box Isi 25 Strip</v>
      </c>
      <c r="J4434" t="str">
        <f>VLOOKUP(C4434,Table_items[],3,FALSE)</f>
        <v>Obat Batuk &amp; Pilek</v>
      </c>
      <c r="K4434" s="23">
        <f>VLOOKUP(C4434,Table_items[],4,FALSE)</f>
        <v>72500</v>
      </c>
      <c r="L4434" s="23">
        <f>VLOOKUP(C4434,Table_items[],5,FALSE)</f>
        <v>73805</v>
      </c>
    </row>
    <row r="4435" spans="1:12" s="23" customFormat="1" x14ac:dyDescent="0.2">
      <c r="A4435" s="7" t="s">
        <v>4773</v>
      </c>
      <c r="B4435" s="27">
        <v>44546</v>
      </c>
      <c r="C4435" s="9" t="s">
        <v>28</v>
      </c>
      <c r="D4435" s="9">
        <v>21</v>
      </c>
      <c r="E4435" s="9" t="s">
        <v>4896</v>
      </c>
      <c r="F4435" s="20" t="s">
        <v>4908</v>
      </c>
      <c r="G4435" t="s">
        <v>4904</v>
      </c>
      <c r="H4435" t="str">
        <f>VLOOKUP(E4435,suppliers!$A$2:$B$18,2,)</f>
        <v>OTHER</v>
      </c>
      <c r="I4435" t="str">
        <f>VLOOKUP(C4435,Table_items[],2,FALSE)</f>
        <v>Hyperchol 100 MG 12 KPS</v>
      </c>
      <c r="J4435" t="str">
        <f>VLOOKUP(C4435,Table_items[],3,FALSE)</f>
        <v>Obat Kolesterol</v>
      </c>
      <c r="K4435" s="23">
        <f>VLOOKUP(C4435,Table_items[],4,FALSE)</f>
        <v>42800</v>
      </c>
      <c r="L4435" s="23">
        <f>VLOOKUP(C4435,Table_items[],5,FALSE)</f>
        <v>43442</v>
      </c>
    </row>
    <row r="4436" spans="1:12" s="23" customFormat="1" x14ac:dyDescent="0.2">
      <c r="A4436" s="11" t="s">
        <v>4774</v>
      </c>
      <c r="B4436" s="28">
        <v>44546</v>
      </c>
      <c r="C4436" s="13" t="s">
        <v>17</v>
      </c>
      <c r="D4436" s="13">
        <v>75</v>
      </c>
      <c r="E4436" s="9" t="s">
        <v>4896</v>
      </c>
      <c r="F4436" s="20" t="s">
        <v>4908</v>
      </c>
      <c r="G4436" t="s">
        <v>4904</v>
      </c>
      <c r="H4436" t="str">
        <f>VLOOKUP(E4436,suppliers!$A$2:$B$18,2,)</f>
        <v>OTHER</v>
      </c>
      <c r="I4436" t="str">
        <f>VLOOKUP(C4436,Table_items[],2,FALSE)</f>
        <v>Vicks Inhaler 0.5 mL</v>
      </c>
      <c r="J4436" t="str">
        <f>VLOOKUP(C4436,Table_items[],3,FALSE)</f>
        <v>Obat Batuk &amp; Pilek</v>
      </c>
      <c r="K4436" s="23">
        <f>VLOOKUP(C4436,Table_items[],4,FALSE)</f>
        <v>16155</v>
      </c>
      <c r="L4436" s="23">
        <f>VLOOKUP(C4436,Table_items[],5,FALSE)</f>
        <v>16430</v>
      </c>
    </row>
    <row r="4437" spans="1:12" s="23" customFormat="1" x14ac:dyDescent="0.2">
      <c r="A4437" s="7" t="s">
        <v>4775</v>
      </c>
      <c r="B4437" s="27">
        <v>44546</v>
      </c>
      <c r="C4437" s="9" t="s">
        <v>5</v>
      </c>
      <c r="D4437" s="9">
        <v>68</v>
      </c>
      <c r="E4437" s="9" t="s">
        <v>4896</v>
      </c>
      <c r="F4437" s="20" t="s">
        <v>4908</v>
      </c>
      <c r="G4437" t="s">
        <v>4904</v>
      </c>
      <c r="H4437" t="str">
        <f>VLOOKUP(E4437,suppliers!$A$2:$B$18,2,)</f>
        <v>OTHER</v>
      </c>
      <c r="I4437" t="str">
        <f>VLOOKUP(C4437,Table_items[],2,FALSE)</f>
        <v>Ozen 10 MG Blister</v>
      </c>
      <c r="J4437" t="str">
        <f>VLOOKUP(C4437,Table_items[],3,FALSE)</f>
        <v>Obat Alergi</v>
      </c>
      <c r="K4437" s="23">
        <f>VLOOKUP(C4437,Table_items[],4,FALSE)</f>
        <v>18611</v>
      </c>
      <c r="L4437" s="23">
        <f>VLOOKUP(C4437,Table_items[],5,FALSE)</f>
        <v>18816</v>
      </c>
    </row>
    <row r="4438" spans="1:12" s="23" customFormat="1" x14ac:dyDescent="0.2">
      <c r="A4438" s="11" t="s">
        <v>4776</v>
      </c>
      <c r="B4438" s="28">
        <v>44547</v>
      </c>
      <c r="C4438" s="13" t="s">
        <v>24</v>
      </c>
      <c r="D4438" s="13">
        <v>27</v>
      </c>
      <c r="E4438" s="9" t="s">
        <v>4896</v>
      </c>
      <c r="F4438" s="20" t="s">
        <v>4908</v>
      </c>
      <c r="G4438" t="s">
        <v>4904</v>
      </c>
      <c r="H4438" t="str">
        <f>VLOOKUP(E4438,suppliers!$A$2:$B$18,2,)</f>
        <v>OTHER</v>
      </c>
      <c r="I4438" t="str">
        <f>VLOOKUP(C4438,Table_items[],2,FALSE)</f>
        <v>Irbesartan</v>
      </c>
      <c r="J4438" t="str">
        <f>VLOOKUP(C4438,Table_items[],3,FALSE)</f>
        <v>Obat Hipertensi</v>
      </c>
      <c r="K4438" s="23">
        <f>VLOOKUP(C4438,Table_items[],4,FALSE)</f>
        <v>108794</v>
      </c>
      <c r="L4438" s="23">
        <f>VLOOKUP(C4438,Table_items[],5,FALSE)</f>
        <v>109447</v>
      </c>
    </row>
    <row r="4439" spans="1:12" s="23" customFormat="1" x14ac:dyDescent="0.2">
      <c r="A4439" s="7" t="s">
        <v>4777</v>
      </c>
      <c r="B4439" s="27">
        <v>44547</v>
      </c>
      <c r="C4439" s="9" t="s">
        <v>38</v>
      </c>
      <c r="D4439" s="9">
        <v>22</v>
      </c>
      <c r="E4439" s="9" t="s">
        <v>4896</v>
      </c>
      <c r="F4439" s="20" t="s">
        <v>4908</v>
      </c>
      <c r="G4439" t="s">
        <v>4904</v>
      </c>
      <c r="H4439" t="str">
        <f>VLOOKUP(E4439,suppliers!$A$2:$B$18,2,)</f>
        <v>OTHER</v>
      </c>
      <c r="I4439" t="str">
        <f>VLOOKUP(C4439,Table_items[],2,FALSE)</f>
        <v>Sanmol 500 MG 4 Tablet</v>
      </c>
      <c r="J4439" t="str">
        <f>VLOOKUP(C4439,Table_items[],3,FALSE)</f>
        <v>Obat Sakit Kepala &amp; Demam</v>
      </c>
      <c r="K4439" s="23">
        <f>VLOOKUP(C4439,Table_items[],4,FALSE)</f>
        <v>1600</v>
      </c>
      <c r="L4439" s="23">
        <f>VLOOKUP(C4439,Table_items[],5,FALSE)</f>
        <v>1619</v>
      </c>
    </row>
    <row r="4440" spans="1:12" s="23" customFormat="1" x14ac:dyDescent="0.2">
      <c r="A4440" s="11" t="s">
        <v>4778</v>
      </c>
      <c r="B4440" s="28">
        <v>44547</v>
      </c>
      <c r="C4440" s="13" t="s">
        <v>25</v>
      </c>
      <c r="D4440" s="13">
        <v>31</v>
      </c>
      <c r="E4440" s="9" t="s">
        <v>4896</v>
      </c>
      <c r="F4440" s="20" t="s">
        <v>4908</v>
      </c>
      <c r="G4440" t="s">
        <v>4904</v>
      </c>
      <c r="H4440" t="str">
        <f>VLOOKUP(E4440,suppliers!$A$2:$B$18,2,)</f>
        <v>OTHER</v>
      </c>
      <c r="I4440" t="str">
        <f>VLOOKUP(C4440,Table_items[],2,FALSE)</f>
        <v>Irvell 150MG Box 20 Tablet</v>
      </c>
      <c r="J4440" t="str">
        <f>VLOOKUP(C4440,Table_items[],3,FALSE)</f>
        <v>Obat Hipertensi</v>
      </c>
      <c r="K4440" s="23">
        <f>VLOOKUP(C4440,Table_items[],4,FALSE)</f>
        <v>143991</v>
      </c>
      <c r="L4440" s="23">
        <f>VLOOKUP(C4440,Table_items[],5,FALSE)</f>
        <v>146871</v>
      </c>
    </row>
    <row r="4441" spans="1:12" s="23" customFormat="1" x14ac:dyDescent="0.2">
      <c r="A4441" s="7" t="s">
        <v>4779</v>
      </c>
      <c r="B4441" s="27">
        <v>44548</v>
      </c>
      <c r="C4441" s="9" t="s">
        <v>37</v>
      </c>
      <c r="D4441" s="9">
        <v>27</v>
      </c>
      <c r="E4441" s="9" t="s">
        <v>4896</v>
      </c>
      <c r="F4441" s="20" t="s">
        <v>4908</v>
      </c>
      <c r="G4441" t="s">
        <v>4904</v>
      </c>
      <c r="H4441" t="str">
        <f>VLOOKUP(E4441,suppliers!$A$2:$B$18,2,)</f>
        <v>OTHER</v>
      </c>
      <c r="I4441" t="str">
        <f>VLOOKUP(C4441,Table_items[],2,FALSE)</f>
        <v>Bodrex Extra</v>
      </c>
      <c r="J4441" t="str">
        <f>VLOOKUP(C4441,Table_items[],3,FALSE)</f>
        <v>Obat Sakit Kepala &amp; Demam</v>
      </c>
      <c r="K4441" s="23">
        <f>VLOOKUP(C4441,Table_items[],4,FALSE)</f>
        <v>50788</v>
      </c>
      <c r="L4441" s="23">
        <f>VLOOKUP(C4441,Table_items[],5,FALSE)</f>
        <v>51753</v>
      </c>
    </row>
    <row r="4442" spans="1:12" s="23" customFormat="1" x14ac:dyDescent="0.2">
      <c r="A4442" s="11" t="s">
        <v>4780</v>
      </c>
      <c r="B4442" s="28">
        <v>44548</v>
      </c>
      <c r="C4442" s="13" t="s">
        <v>24</v>
      </c>
      <c r="D4442" s="13">
        <v>31</v>
      </c>
      <c r="E4442" s="9" t="s">
        <v>4896</v>
      </c>
      <c r="F4442" s="20" t="s">
        <v>4908</v>
      </c>
      <c r="G4442" t="s">
        <v>4904</v>
      </c>
      <c r="H4442" t="str">
        <f>VLOOKUP(E4442,suppliers!$A$2:$B$18,2,)</f>
        <v>OTHER</v>
      </c>
      <c r="I4442" t="str">
        <f>VLOOKUP(C4442,Table_items[],2,FALSE)</f>
        <v>Irbesartan</v>
      </c>
      <c r="J4442" t="str">
        <f>VLOOKUP(C4442,Table_items[],3,FALSE)</f>
        <v>Obat Hipertensi</v>
      </c>
      <c r="K4442" s="23">
        <f>VLOOKUP(C4442,Table_items[],4,FALSE)</f>
        <v>108794</v>
      </c>
      <c r="L4442" s="23">
        <f>VLOOKUP(C4442,Table_items[],5,FALSE)</f>
        <v>109447</v>
      </c>
    </row>
    <row r="4443" spans="1:12" s="23" customFormat="1" x14ac:dyDescent="0.2">
      <c r="A4443" s="7" t="s">
        <v>4781</v>
      </c>
      <c r="B4443" s="27">
        <v>44548</v>
      </c>
      <c r="C4443" s="9" t="s">
        <v>41</v>
      </c>
      <c r="D4443" s="9">
        <v>34</v>
      </c>
      <c r="E4443" s="9" t="s">
        <v>4896</v>
      </c>
      <c r="F4443" s="20" t="s">
        <v>4908</v>
      </c>
      <c r="G4443" t="s">
        <v>4904</v>
      </c>
      <c r="H4443" t="str">
        <f>VLOOKUP(E4443,suppliers!$A$2:$B$18,2,)</f>
        <v>OTHER</v>
      </c>
      <c r="I4443" t="str">
        <f>VLOOKUP(C4443,Table_items[],2,FALSE)</f>
        <v>Otilon Ear Drops 8 mL</v>
      </c>
      <c r="J4443" t="str">
        <f>VLOOKUP(C4443,Table_items[],3,FALSE)</f>
        <v>Obat Telinga</v>
      </c>
      <c r="K4443" s="23">
        <f>VLOOKUP(C4443,Table_items[],4,FALSE)</f>
        <v>55000</v>
      </c>
      <c r="L4443" s="23">
        <f>VLOOKUP(C4443,Table_items[],5,FALSE)</f>
        <v>55935</v>
      </c>
    </row>
    <row r="4444" spans="1:12" s="23" customFormat="1" x14ac:dyDescent="0.2">
      <c r="A4444" s="11" t="s">
        <v>4782</v>
      </c>
      <c r="B4444" s="28">
        <v>44548</v>
      </c>
      <c r="C4444" s="13" t="s">
        <v>41</v>
      </c>
      <c r="D4444" s="13">
        <v>9</v>
      </c>
      <c r="E4444" s="9" t="s">
        <v>4896</v>
      </c>
      <c r="F4444" s="20" t="s">
        <v>4908</v>
      </c>
      <c r="G4444" t="s">
        <v>4904</v>
      </c>
      <c r="H4444" t="str">
        <f>VLOOKUP(E4444,suppliers!$A$2:$B$18,2,)</f>
        <v>OTHER</v>
      </c>
      <c r="I4444" t="str">
        <f>VLOOKUP(C4444,Table_items[],2,FALSE)</f>
        <v>Otilon Ear Drops 8 mL</v>
      </c>
      <c r="J4444" t="str">
        <f>VLOOKUP(C4444,Table_items[],3,FALSE)</f>
        <v>Obat Telinga</v>
      </c>
      <c r="K4444" s="23">
        <f>VLOOKUP(C4444,Table_items[],4,FALSE)</f>
        <v>55000</v>
      </c>
      <c r="L4444" s="23">
        <f>VLOOKUP(C4444,Table_items[],5,FALSE)</f>
        <v>55935</v>
      </c>
    </row>
    <row r="4445" spans="1:12" s="23" customFormat="1" x14ac:dyDescent="0.2">
      <c r="A4445" s="7" t="s">
        <v>4783</v>
      </c>
      <c r="B4445" s="27">
        <v>44548</v>
      </c>
      <c r="C4445" s="9" t="s">
        <v>41</v>
      </c>
      <c r="D4445" s="9">
        <v>44</v>
      </c>
      <c r="E4445" s="9" t="s">
        <v>4896</v>
      </c>
      <c r="F4445" s="20" t="s">
        <v>4908</v>
      </c>
      <c r="G4445" t="s">
        <v>4904</v>
      </c>
      <c r="H4445" t="str">
        <f>VLOOKUP(E4445,suppliers!$A$2:$B$18,2,)</f>
        <v>OTHER</v>
      </c>
      <c r="I4445" t="str">
        <f>VLOOKUP(C4445,Table_items[],2,FALSE)</f>
        <v>Otilon Ear Drops 8 mL</v>
      </c>
      <c r="J4445" t="str">
        <f>VLOOKUP(C4445,Table_items[],3,FALSE)</f>
        <v>Obat Telinga</v>
      </c>
      <c r="K4445" s="23">
        <f>VLOOKUP(C4445,Table_items[],4,FALSE)</f>
        <v>55000</v>
      </c>
      <c r="L4445" s="23">
        <f>VLOOKUP(C4445,Table_items[],5,FALSE)</f>
        <v>55935</v>
      </c>
    </row>
    <row r="4446" spans="1:12" s="23" customFormat="1" x14ac:dyDescent="0.2">
      <c r="A4446" s="11" t="s">
        <v>4784</v>
      </c>
      <c r="B4446" s="28">
        <v>44548</v>
      </c>
      <c r="C4446" s="13" t="s">
        <v>22</v>
      </c>
      <c r="D4446" s="13">
        <v>21</v>
      </c>
      <c r="E4446" s="9" t="s">
        <v>4896</v>
      </c>
      <c r="F4446" s="20" t="s">
        <v>4908</v>
      </c>
      <c r="G4446" t="s">
        <v>4904</v>
      </c>
      <c r="H4446" t="str">
        <f>VLOOKUP(E4446,suppliers!$A$2:$B$18,2,)</f>
        <v>OTHER</v>
      </c>
      <c r="I4446" t="str">
        <f>VLOOKUP(C4446,Table_items[],2,FALSE)</f>
        <v>Candesartan Ogb Dexa</v>
      </c>
      <c r="J4446" t="str">
        <f>VLOOKUP(C4446,Table_items[],3,FALSE)</f>
        <v>Obat Hipertensi</v>
      </c>
      <c r="K4446" s="23">
        <f>VLOOKUP(C4446,Table_items[],4,FALSE)</f>
        <v>5000</v>
      </c>
      <c r="L4446" s="23">
        <f>VLOOKUP(C4446,Table_items[],5,FALSE)</f>
        <v>5095</v>
      </c>
    </row>
    <row r="4447" spans="1:12" s="23" customFormat="1" x14ac:dyDescent="0.2">
      <c r="A4447" s="7" t="s">
        <v>4785</v>
      </c>
      <c r="B4447" s="27">
        <v>44548</v>
      </c>
      <c r="C4447" s="9" t="s">
        <v>36</v>
      </c>
      <c r="D4447" s="9">
        <v>214</v>
      </c>
      <c r="E4447" s="9" t="s">
        <v>4896</v>
      </c>
      <c r="F4447" s="20" t="s">
        <v>4908</v>
      </c>
      <c r="G4447" t="s">
        <v>4904</v>
      </c>
      <c r="H4447" t="str">
        <f>VLOOKUP(E4447,suppliers!$A$2:$B$18,2,)</f>
        <v>OTHER</v>
      </c>
      <c r="I4447" t="str">
        <f>VLOOKUP(C4447,Table_items[],2,FALSE)</f>
        <v>Sanmol Paracetamol</v>
      </c>
      <c r="J4447" t="str">
        <f>VLOOKUP(C4447,Table_items[],3,FALSE)</f>
        <v>Obat Sakit Kepala &amp; Demam</v>
      </c>
      <c r="K4447" s="23">
        <f>VLOOKUP(C4447,Table_items[],4,FALSE)</f>
        <v>16100</v>
      </c>
      <c r="L4447" s="23">
        <f>VLOOKUP(C4447,Table_items[],5,FALSE)</f>
        <v>16261</v>
      </c>
    </row>
    <row r="4448" spans="1:12" s="23" customFormat="1" x14ac:dyDescent="0.2">
      <c r="A4448" s="11" t="s">
        <v>4786</v>
      </c>
      <c r="B4448" s="28">
        <v>44548</v>
      </c>
      <c r="C4448" s="13" t="s">
        <v>30</v>
      </c>
      <c r="D4448" s="13">
        <v>105</v>
      </c>
      <c r="E4448" s="9" t="s">
        <v>4896</v>
      </c>
      <c r="F4448" s="20" t="s">
        <v>4908</v>
      </c>
      <c r="G4448" t="s">
        <v>4904</v>
      </c>
      <c r="H4448" t="str">
        <f>VLOOKUP(E4448,suppliers!$A$2:$B$18,2,)</f>
        <v>OTHER</v>
      </c>
      <c r="I4448" t="str">
        <f>VLOOKUP(C4448,Table_items[],2,FALSE)</f>
        <v>Koolfever</v>
      </c>
      <c r="J4448" t="str">
        <f>VLOOKUP(C4448,Table_items[],3,FALSE)</f>
        <v>Obat Sakit Kepala &amp; Demam</v>
      </c>
      <c r="K4448" s="23">
        <f>VLOOKUP(C4448,Table_items[],4,FALSE)</f>
        <v>7500</v>
      </c>
      <c r="L4448" s="23">
        <f>VLOOKUP(C4448,Table_items[],5,FALSE)</f>
        <v>7620</v>
      </c>
    </row>
    <row r="4449" spans="1:12" s="23" customFormat="1" x14ac:dyDescent="0.2">
      <c r="A4449" s="7" t="s">
        <v>4787</v>
      </c>
      <c r="B4449" s="27">
        <v>44548</v>
      </c>
      <c r="C4449" s="9" t="s">
        <v>5</v>
      </c>
      <c r="D4449" s="9">
        <v>22</v>
      </c>
      <c r="E4449" s="9" t="s">
        <v>4896</v>
      </c>
      <c r="F4449" s="20" t="s">
        <v>4908</v>
      </c>
      <c r="G4449" t="s">
        <v>4904</v>
      </c>
      <c r="H4449" t="str">
        <f>VLOOKUP(E4449,suppliers!$A$2:$B$18,2,)</f>
        <v>OTHER</v>
      </c>
      <c r="I4449" t="str">
        <f>VLOOKUP(C4449,Table_items[],2,FALSE)</f>
        <v>Ozen 10 MG Blister</v>
      </c>
      <c r="J4449" t="str">
        <f>VLOOKUP(C4449,Table_items[],3,FALSE)</f>
        <v>Obat Alergi</v>
      </c>
      <c r="K4449" s="23">
        <f>VLOOKUP(C4449,Table_items[],4,FALSE)</f>
        <v>18611</v>
      </c>
      <c r="L4449" s="23">
        <f>VLOOKUP(C4449,Table_items[],5,FALSE)</f>
        <v>18816</v>
      </c>
    </row>
    <row r="4450" spans="1:12" s="23" customFormat="1" x14ac:dyDescent="0.2">
      <c r="A4450" s="11" t="s">
        <v>4788</v>
      </c>
      <c r="B4450" s="28">
        <v>44548</v>
      </c>
      <c r="C4450" s="13" t="s">
        <v>25</v>
      </c>
      <c r="D4450" s="13">
        <v>31</v>
      </c>
      <c r="E4450" s="9" t="s">
        <v>4896</v>
      </c>
      <c r="F4450" s="20" t="s">
        <v>4908</v>
      </c>
      <c r="G4450" t="s">
        <v>4904</v>
      </c>
      <c r="H4450" t="str">
        <f>VLOOKUP(E4450,suppliers!$A$2:$B$18,2,)</f>
        <v>OTHER</v>
      </c>
      <c r="I4450" t="str">
        <f>VLOOKUP(C4450,Table_items[],2,FALSE)</f>
        <v>Irvell 150MG Box 20 Tablet</v>
      </c>
      <c r="J4450" t="str">
        <f>VLOOKUP(C4450,Table_items[],3,FALSE)</f>
        <v>Obat Hipertensi</v>
      </c>
      <c r="K4450" s="23">
        <f>VLOOKUP(C4450,Table_items[],4,FALSE)</f>
        <v>143991</v>
      </c>
      <c r="L4450" s="23">
        <f>VLOOKUP(C4450,Table_items[],5,FALSE)</f>
        <v>146871</v>
      </c>
    </row>
    <row r="4451" spans="1:12" s="23" customFormat="1" x14ac:dyDescent="0.2">
      <c r="A4451" s="7" t="s">
        <v>4789</v>
      </c>
      <c r="B4451" s="27">
        <v>44549</v>
      </c>
      <c r="C4451" s="9" t="s">
        <v>27</v>
      </c>
      <c r="D4451" s="9">
        <v>26</v>
      </c>
      <c r="E4451" s="9" t="s">
        <v>4896</v>
      </c>
      <c r="F4451" s="20" t="s">
        <v>4908</v>
      </c>
      <c r="G4451" t="s">
        <v>4904</v>
      </c>
      <c r="H4451" t="str">
        <f>VLOOKUP(E4451,suppliers!$A$2:$B$18,2,)</f>
        <v>OTHER</v>
      </c>
      <c r="I4451" t="str">
        <f>VLOOKUP(C4451,Table_items[],2,FALSE)</f>
        <v>Simvastatin 10 MG Strip 10</v>
      </c>
      <c r="J4451" t="str">
        <f>VLOOKUP(C4451,Table_items[],3,FALSE)</f>
        <v>Obat Kolesterol</v>
      </c>
      <c r="K4451" s="23">
        <f>VLOOKUP(C4451,Table_items[],4,FALSE)</f>
        <v>6222</v>
      </c>
      <c r="L4451" s="23">
        <f>VLOOKUP(C4451,Table_items[],5,FALSE)</f>
        <v>6253</v>
      </c>
    </row>
    <row r="4452" spans="1:12" s="23" customFormat="1" x14ac:dyDescent="0.2">
      <c r="A4452" s="11" t="s">
        <v>4790</v>
      </c>
      <c r="B4452" s="28">
        <v>44549</v>
      </c>
      <c r="C4452" s="13" t="s">
        <v>12</v>
      </c>
      <c r="D4452" s="13">
        <v>7</v>
      </c>
      <c r="E4452" s="9" t="s">
        <v>4896</v>
      </c>
      <c r="F4452" s="20" t="s">
        <v>4908</v>
      </c>
      <c r="G4452" t="s">
        <v>4904</v>
      </c>
      <c r="H4452" t="str">
        <f>VLOOKUP(E4452,suppliers!$A$2:$B$18,2,)</f>
        <v>OTHER</v>
      </c>
      <c r="I4452" t="str">
        <f>VLOOKUP(C4452,Table_items[],2,FALSE)</f>
        <v>Decolsen 1 Strip 4 Tablet</v>
      </c>
      <c r="J4452" t="str">
        <f>VLOOKUP(C4452,Table_items[],3,FALSE)</f>
        <v>Obat Batuk &amp; Pilek</v>
      </c>
      <c r="K4452" s="23">
        <f>VLOOKUP(C4452,Table_items[],4,FALSE)</f>
        <v>2886</v>
      </c>
      <c r="L4452" s="23">
        <f>VLOOKUP(C4452,Table_items[],5,FALSE)</f>
        <v>2915</v>
      </c>
    </row>
    <row r="4453" spans="1:12" s="23" customFormat="1" x14ac:dyDescent="0.2">
      <c r="A4453" s="7" t="s">
        <v>4791</v>
      </c>
      <c r="B4453" s="27">
        <v>44549</v>
      </c>
      <c r="C4453" s="9" t="s">
        <v>12</v>
      </c>
      <c r="D4453" s="9">
        <v>46</v>
      </c>
      <c r="E4453" s="9" t="s">
        <v>4896</v>
      </c>
      <c r="F4453" s="20" t="s">
        <v>4908</v>
      </c>
      <c r="G4453" t="s">
        <v>4904</v>
      </c>
      <c r="H4453" t="str">
        <f>VLOOKUP(E4453,suppliers!$A$2:$B$18,2,)</f>
        <v>OTHER</v>
      </c>
      <c r="I4453" t="str">
        <f>VLOOKUP(C4453,Table_items[],2,FALSE)</f>
        <v>Decolsen 1 Strip 4 Tablet</v>
      </c>
      <c r="J4453" t="str">
        <f>VLOOKUP(C4453,Table_items[],3,FALSE)</f>
        <v>Obat Batuk &amp; Pilek</v>
      </c>
      <c r="K4453" s="23">
        <f>VLOOKUP(C4453,Table_items[],4,FALSE)</f>
        <v>2886</v>
      </c>
      <c r="L4453" s="23">
        <f>VLOOKUP(C4453,Table_items[],5,FALSE)</f>
        <v>2915</v>
      </c>
    </row>
    <row r="4454" spans="1:12" s="23" customFormat="1" x14ac:dyDescent="0.2">
      <c r="A4454" s="11" t="s">
        <v>4792</v>
      </c>
      <c r="B4454" s="28">
        <v>44549</v>
      </c>
      <c r="C4454" s="13" t="s">
        <v>37</v>
      </c>
      <c r="D4454" s="13">
        <v>47</v>
      </c>
      <c r="E4454" s="9" t="s">
        <v>4896</v>
      </c>
      <c r="F4454" s="20" t="s">
        <v>4908</v>
      </c>
      <c r="G4454" t="s">
        <v>4904</v>
      </c>
      <c r="H4454" t="str">
        <f>VLOOKUP(E4454,suppliers!$A$2:$B$18,2,)</f>
        <v>OTHER</v>
      </c>
      <c r="I4454" t="str">
        <f>VLOOKUP(C4454,Table_items[],2,FALSE)</f>
        <v>Bodrex Extra</v>
      </c>
      <c r="J4454" t="str">
        <f>VLOOKUP(C4454,Table_items[],3,FALSE)</f>
        <v>Obat Sakit Kepala &amp; Demam</v>
      </c>
      <c r="K4454" s="23">
        <f>VLOOKUP(C4454,Table_items[],4,FALSE)</f>
        <v>50788</v>
      </c>
      <c r="L4454" s="23">
        <f>VLOOKUP(C4454,Table_items[],5,FALSE)</f>
        <v>51753</v>
      </c>
    </row>
    <row r="4455" spans="1:12" s="23" customFormat="1" x14ac:dyDescent="0.2">
      <c r="A4455" s="7" t="s">
        <v>4793</v>
      </c>
      <c r="B4455" s="27">
        <v>44549</v>
      </c>
      <c r="C4455" s="9" t="s">
        <v>37</v>
      </c>
      <c r="D4455" s="9">
        <v>19</v>
      </c>
      <c r="E4455" s="9" t="s">
        <v>4896</v>
      </c>
      <c r="F4455" s="20" t="s">
        <v>4908</v>
      </c>
      <c r="G4455" t="s">
        <v>4904</v>
      </c>
      <c r="H4455" t="str">
        <f>VLOOKUP(E4455,suppliers!$A$2:$B$18,2,)</f>
        <v>OTHER</v>
      </c>
      <c r="I4455" t="str">
        <f>VLOOKUP(C4455,Table_items[],2,FALSE)</f>
        <v>Bodrex Extra</v>
      </c>
      <c r="J4455" t="str">
        <f>VLOOKUP(C4455,Table_items[],3,FALSE)</f>
        <v>Obat Sakit Kepala &amp; Demam</v>
      </c>
      <c r="K4455" s="23">
        <f>VLOOKUP(C4455,Table_items[],4,FALSE)</f>
        <v>50788</v>
      </c>
      <c r="L4455" s="23">
        <f>VLOOKUP(C4455,Table_items[],5,FALSE)</f>
        <v>51753</v>
      </c>
    </row>
    <row r="4456" spans="1:12" s="23" customFormat="1" x14ac:dyDescent="0.2">
      <c r="A4456" s="11" t="s">
        <v>4794</v>
      </c>
      <c r="B4456" s="28">
        <v>44549</v>
      </c>
      <c r="C4456" s="13" t="s">
        <v>37</v>
      </c>
      <c r="D4456" s="13">
        <v>36</v>
      </c>
      <c r="E4456" s="9" t="s">
        <v>4896</v>
      </c>
      <c r="F4456" s="20" t="s">
        <v>4908</v>
      </c>
      <c r="G4456" t="s">
        <v>4904</v>
      </c>
      <c r="H4456" t="str">
        <f>VLOOKUP(E4456,suppliers!$A$2:$B$18,2,)</f>
        <v>OTHER</v>
      </c>
      <c r="I4456" t="str">
        <f>VLOOKUP(C4456,Table_items[],2,FALSE)</f>
        <v>Bodrex Extra</v>
      </c>
      <c r="J4456" t="str">
        <f>VLOOKUP(C4456,Table_items[],3,FALSE)</f>
        <v>Obat Sakit Kepala &amp; Demam</v>
      </c>
      <c r="K4456" s="23">
        <f>VLOOKUP(C4456,Table_items[],4,FALSE)</f>
        <v>50788</v>
      </c>
      <c r="L4456" s="23">
        <f>VLOOKUP(C4456,Table_items[],5,FALSE)</f>
        <v>51753</v>
      </c>
    </row>
    <row r="4457" spans="1:12" s="23" customFormat="1" x14ac:dyDescent="0.2">
      <c r="A4457" s="7" t="s">
        <v>4795</v>
      </c>
      <c r="B4457" s="27">
        <v>44549</v>
      </c>
      <c r="C4457" s="9" t="s">
        <v>24</v>
      </c>
      <c r="D4457" s="9">
        <v>43</v>
      </c>
      <c r="E4457" s="9" t="s">
        <v>4896</v>
      </c>
      <c r="F4457" s="20" t="s">
        <v>4908</v>
      </c>
      <c r="G4457" t="s">
        <v>4904</v>
      </c>
      <c r="H4457" t="str">
        <f>VLOOKUP(E4457,suppliers!$A$2:$B$18,2,)</f>
        <v>OTHER</v>
      </c>
      <c r="I4457" t="str">
        <f>VLOOKUP(C4457,Table_items[],2,FALSE)</f>
        <v>Irbesartan</v>
      </c>
      <c r="J4457" t="str">
        <f>VLOOKUP(C4457,Table_items[],3,FALSE)</f>
        <v>Obat Hipertensi</v>
      </c>
      <c r="K4457" s="23">
        <f>VLOOKUP(C4457,Table_items[],4,FALSE)</f>
        <v>108794</v>
      </c>
      <c r="L4457" s="23">
        <f>VLOOKUP(C4457,Table_items[],5,FALSE)</f>
        <v>109447</v>
      </c>
    </row>
    <row r="4458" spans="1:12" s="23" customFormat="1" x14ac:dyDescent="0.2">
      <c r="A4458" s="11" t="s">
        <v>4796</v>
      </c>
      <c r="B4458" s="28">
        <v>44549</v>
      </c>
      <c r="C4458" s="13" t="s">
        <v>24</v>
      </c>
      <c r="D4458" s="13">
        <v>5</v>
      </c>
      <c r="E4458" s="9" t="s">
        <v>4896</v>
      </c>
      <c r="F4458" s="20" t="s">
        <v>4908</v>
      </c>
      <c r="G4458" t="s">
        <v>4904</v>
      </c>
      <c r="H4458" t="str">
        <f>VLOOKUP(E4458,suppliers!$A$2:$B$18,2,)</f>
        <v>OTHER</v>
      </c>
      <c r="I4458" t="str">
        <f>VLOOKUP(C4458,Table_items[],2,FALSE)</f>
        <v>Irbesartan</v>
      </c>
      <c r="J4458" t="str">
        <f>VLOOKUP(C4458,Table_items[],3,FALSE)</f>
        <v>Obat Hipertensi</v>
      </c>
      <c r="K4458" s="23">
        <f>VLOOKUP(C4458,Table_items[],4,FALSE)</f>
        <v>108794</v>
      </c>
      <c r="L4458" s="23">
        <f>VLOOKUP(C4458,Table_items[],5,FALSE)</f>
        <v>109447</v>
      </c>
    </row>
    <row r="4459" spans="1:12" s="23" customFormat="1" x14ac:dyDescent="0.2">
      <c r="A4459" s="7" t="s">
        <v>4797</v>
      </c>
      <c r="B4459" s="27">
        <v>44549</v>
      </c>
      <c r="C4459" s="9" t="s">
        <v>41</v>
      </c>
      <c r="D4459" s="9">
        <v>34</v>
      </c>
      <c r="E4459" s="9" t="s">
        <v>4896</v>
      </c>
      <c r="F4459" s="20" t="s">
        <v>4908</v>
      </c>
      <c r="G4459" t="s">
        <v>4904</v>
      </c>
      <c r="H4459" t="str">
        <f>VLOOKUP(E4459,suppliers!$A$2:$B$18,2,)</f>
        <v>OTHER</v>
      </c>
      <c r="I4459" t="str">
        <f>VLOOKUP(C4459,Table_items[],2,FALSE)</f>
        <v>Otilon Ear Drops 8 mL</v>
      </c>
      <c r="J4459" t="str">
        <f>VLOOKUP(C4459,Table_items[],3,FALSE)</f>
        <v>Obat Telinga</v>
      </c>
      <c r="K4459" s="23">
        <f>VLOOKUP(C4459,Table_items[],4,FALSE)</f>
        <v>55000</v>
      </c>
      <c r="L4459" s="23">
        <f>VLOOKUP(C4459,Table_items[],5,FALSE)</f>
        <v>55935</v>
      </c>
    </row>
    <row r="4460" spans="1:12" s="23" customFormat="1" x14ac:dyDescent="0.2">
      <c r="A4460" s="11" t="s">
        <v>4798</v>
      </c>
      <c r="B4460" s="28">
        <v>44549</v>
      </c>
      <c r="C4460" s="13" t="s">
        <v>16</v>
      </c>
      <c r="D4460" s="13">
        <v>12</v>
      </c>
      <c r="E4460" s="9" t="s">
        <v>4896</v>
      </c>
      <c r="F4460" s="20" t="s">
        <v>4908</v>
      </c>
      <c r="G4460" t="s">
        <v>4904</v>
      </c>
      <c r="H4460" t="str">
        <f>VLOOKUP(E4460,suppliers!$A$2:$B$18,2,)</f>
        <v>OTHER</v>
      </c>
      <c r="I4460" t="str">
        <f>VLOOKUP(C4460,Table_items[],2,FALSE)</f>
        <v>Ultraflu Box Isi 25 Strip</v>
      </c>
      <c r="J4460" t="str">
        <f>VLOOKUP(C4460,Table_items[],3,FALSE)</f>
        <v>Obat Batuk &amp; Pilek</v>
      </c>
      <c r="K4460" s="23">
        <f>VLOOKUP(C4460,Table_items[],4,FALSE)</f>
        <v>72500</v>
      </c>
      <c r="L4460" s="23">
        <f>VLOOKUP(C4460,Table_items[],5,FALSE)</f>
        <v>73805</v>
      </c>
    </row>
    <row r="4461" spans="1:12" s="23" customFormat="1" x14ac:dyDescent="0.2">
      <c r="A4461" s="7" t="s">
        <v>4799</v>
      </c>
      <c r="B4461" s="27">
        <v>44549</v>
      </c>
      <c r="C4461" s="9" t="s">
        <v>20</v>
      </c>
      <c r="D4461" s="9">
        <v>28</v>
      </c>
      <c r="E4461" s="9" t="s">
        <v>4896</v>
      </c>
      <c r="F4461" s="20" t="s">
        <v>4908</v>
      </c>
      <c r="G4461" t="s">
        <v>4904</v>
      </c>
      <c r="H4461" t="str">
        <f>VLOOKUP(E4461,suppliers!$A$2:$B$18,2,)</f>
        <v>OTHER</v>
      </c>
      <c r="I4461" t="str">
        <f>VLOOKUP(C4461,Table_items[],2,FALSE)</f>
        <v>Carditens</v>
      </c>
      <c r="J4461" t="str">
        <f>VLOOKUP(C4461,Table_items[],3,FALSE)</f>
        <v>Obat Hipertensi</v>
      </c>
      <c r="K4461" s="23">
        <f>VLOOKUP(C4461,Table_items[],4,FALSE)</f>
        <v>100000</v>
      </c>
      <c r="L4461" s="23">
        <f>VLOOKUP(C4461,Table_items[],5,FALSE)</f>
        <v>100900</v>
      </c>
    </row>
    <row r="4462" spans="1:12" s="23" customFormat="1" x14ac:dyDescent="0.2">
      <c r="A4462" s="11" t="s">
        <v>4800</v>
      </c>
      <c r="B4462" s="28">
        <v>44549</v>
      </c>
      <c r="C4462" s="13" t="s">
        <v>20</v>
      </c>
      <c r="D4462" s="13">
        <v>36</v>
      </c>
      <c r="E4462" s="9" t="s">
        <v>4896</v>
      </c>
      <c r="F4462" s="20" t="s">
        <v>4908</v>
      </c>
      <c r="G4462" t="s">
        <v>4904</v>
      </c>
      <c r="H4462" t="str">
        <f>VLOOKUP(E4462,suppliers!$A$2:$B$18,2,)</f>
        <v>OTHER</v>
      </c>
      <c r="I4462" t="str">
        <f>VLOOKUP(C4462,Table_items[],2,FALSE)</f>
        <v>Carditens</v>
      </c>
      <c r="J4462" t="str">
        <f>VLOOKUP(C4462,Table_items[],3,FALSE)</f>
        <v>Obat Hipertensi</v>
      </c>
      <c r="K4462" s="23">
        <f>VLOOKUP(C4462,Table_items[],4,FALSE)</f>
        <v>100000</v>
      </c>
      <c r="L4462" s="23">
        <f>VLOOKUP(C4462,Table_items[],5,FALSE)</f>
        <v>100900</v>
      </c>
    </row>
    <row r="4463" spans="1:12" s="23" customFormat="1" x14ac:dyDescent="0.2">
      <c r="A4463" s="7" t="s">
        <v>4801</v>
      </c>
      <c r="B4463" s="27">
        <v>44549</v>
      </c>
      <c r="C4463" s="9" t="s">
        <v>5</v>
      </c>
      <c r="D4463" s="9">
        <v>153</v>
      </c>
      <c r="E4463" s="9" t="s">
        <v>4896</v>
      </c>
      <c r="F4463" s="20" t="s">
        <v>4908</v>
      </c>
      <c r="G4463" t="s">
        <v>4904</v>
      </c>
      <c r="H4463" t="str">
        <f>VLOOKUP(E4463,suppliers!$A$2:$B$18,2,)</f>
        <v>OTHER</v>
      </c>
      <c r="I4463" t="str">
        <f>VLOOKUP(C4463,Table_items[],2,FALSE)</f>
        <v>Ozen 10 MG Blister</v>
      </c>
      <c r="J4463" t="str">
        <f>VLOOKUP(C4463,Table_items[],3,FALSE)</f>
        <v>Obat Alergi</v>
      </c>
      <c r="K4463" s="23">
        <f>VLOOKUP(C4463,Table_items[],4,FALSE)</f>
        <v>18611</v>
      </c>
      <c r="L4463" s="23">
        <f>VLOOKUP(C4463,Table_items[],5,FALSE)</f>
        <v>18816</v>
      </c>
    </row>
    <row r="4464" spans="1:12" s="23" customFormat="1" x14ac:dyDescent="0.2">
      <c r="A4464" s="11" t="s">
        <v>4802</v>
      </c>
      <c r="B4464" s="28">
        <v>44549</v>
      </c>
      <c r="C4464" s="13" t="s">
        <v>34</v>
      </c>
      <c r="D4464" s="13">
        <v>20</v>
      </c>
      <c r="E4464" s="9" t="s">
        <v>4896</v>
      </c>
      <c r="F4464" s="20" t="s">
        <v>4908</v>
      </c>
      <c r="G4464" t="s">
        <v>4904</v>
      </c>
      <c r="H4464" t="str">
        <f>VLOOKUP(E4464,suppliers!$A$2:$B$18,2,)</f>
        <v>OTHER</v>
      </c>
      <c r="I4464" t="str">
        <f>VLOOKUP(C4464,Table_items[],2,FALSE)</f>
        <v>Panadol Anak Tablet 1 Strip</v>
      </c>
      <c r="J4464" t="str">
        <f>VLOOKUP(C4464,Table_items[],3,FALSE)</f>
        <v>Obat Sakit Kepala &amp; Demam</v>
      </c>
      <c r="K4464" s="23">
        <f>VLOOKUP(C4464,Table_items[],4,FALSE)</f>
        <v>25000</v>
      </c>
      <c r="L4464" s="23">
        <f>VLOOKUP(C4464,Table_items[],5,FALSE)</f>
        <v>25450</v>
      </c>
    </row>
    <row r="4465" spans="1:12" s="23" customFormat="1" x14ac:dyDescent="0.2">
      <c r="A4465" s="7" t="s">
        <v>4803</v>
      </c>
      <c r="B4465" s="27">
        <v>44549</v>
      </c>
      <c r="C4465" s="9" t="s">
        <v>21</v>
      </c>
      <c r="D4465" s="9">
        <v>587</v>
      </c>
      <c r="E4465" s="9" t="s">
        <v>4896</v>
      </c>
      <c r="F4465" s="20" t="s">
        <v>4908</v>
      </c>
      <c r="G4465" t="s">
        <v>4904</v>
      </c>
      <c r="H4465" t="str">
        <f>VLOOKUP(E4465,suppliers!$A$2:$B$18,2,)</f>
        <v>OTHER</v>
      </c>
      <c r="I4465" t="str">
        <f>VLOOKUP(C4465,Table_items[],2,FALSE)</f>
        <v>Concor 5MG Strip 10</v>
      </c>
      <c r="J4465" t="str">
        <f>VLOOKUP(C4465,Table_items[],3,FALSE)</f>
        <v>Obat Hipertensi</v>
      </c>
      <c r="K4465" s="23">
        <f>VLOOKUP(C4465,Table_items[],4,FALSE)</f>
        <v>102000</v>
      </c>
      <c r="L4465" s="23">
        <f>VLOOKUP(C4465,Table_items[],5,FALSE)</f>
        <v>103632</v>
      </c>
    </row>
    <row r="4466" spans="1:12" s="23" customFormat="1" x14ac:dyDescent="0.2">
      <c r="A4466" s="11" t="s">
        <v>4804</v>
      </c>
      <c r="B4466" s="28">
        <v>44550</v>
      </c>
      <c r="C4466" s="13" t="s">
        <v>8</v>
      </c>
      <c r="D4466" s="13">
        <v>30</v>
      </c>
      <c r="E4466" s="9" t="s">
        <v>4896</v>
      </c>
      <c r="F4466" s="20" t="s">
        <v>4908</v>
      </c>
      <c r="G4466" t="s">
        <v>4904</v>
      </c>
      <c r="H4466" t="str">
        <f>VLOOKUP(E4466,suppliers!$A$2:$B$18,2,)</f>
        <v>OTHER</v>
      </c>
      <c r="I4466" t="str">
        <f>VLOOKUP(C4466,Table_items[],2,FALSE)</f>
        <v>Bisoprolol Ogb Dexa</v>
      </c>
      <c r="J4466" t="str">
        <f>VLOOKUP(C4466,Table_items[],3,FALSE)</f>
        <v>Obat Alergi</v>
      </c>
      <c r="K4466" s="23">
        <f>VLOOKUP(C4466,Table_items[],4,FALSE)</f>
        <v>10000</v>
      </c>
      <c r="L4466" s="23">
        <f>VLOOKUP(C4466,Table_items[],5,FALSE)</f>
        <v>10180</v>
      </c>
    </row>
    <row r="4467" spans="1:12" s="23" customFormat="1" x14ac:dyDescent="0.2">
      <c r="A4467" s="7" t="s">
        <v>4805</v>
      </c>
      <c r="B4467" s="27">
        <v>44550</v>
      </c>
      <c r="C4467" s="9" t="s">
        <v>23</v>
      </c>
      <c r="D4467" s="9">
        <v>23</v>
      </c>
      <c r="E4467" s="9" t="s">
        <v>4896</v>
      </c>
      <c r="F4467" s="20" t="s">
        <v>4908</v>
      </c>
      <c r="G4467" t="s">
        <v>4904</v>
      </c>
      <c r="H4467" t="str">
        <f>VLOOKUP(E4467,suppliers!$A$2:$B$18,2,)</f>
        <v>OTHER</v>
      </c>
      <c r="I4467" t="str">
        <f>VLOOKUP(C4467,Table_items[],2,FALSE)</f>
        <v>Amlodipine Besilate</v>
      </c>
      <c r="J4467" t="str">
        <f>VLOOKUP(C4467,Table_items[],3,FALSE)</f>
        <v>Obat Hipertensi</v>
      </c>
      <c r="K4467" s="23">
        <f>VLOOKUP(C4467,Table_items[],4,FALSE)</f>
        <v>7467</v>
      </c>
      <c r="L4467" s="23">
        <f>VLOOKUP(C4467,Table_items[],5,FALSE)</f>
        <v>7504</v>
      </c>
    </row>
    <row r="4468" spans="1:12" s="23" customFormat="1" x14ac:dyDescent="0.2">
      <c r="A4468" s="11" t="s">
        <v>4806</v>
      </c>
      <c r="B4468" s="28">
        <v>44551</v>
      </c>
      <c r="C4468" s="13" t="s">
        <v>37</v>
      </c>
      <c r="D4468" s="13">
        <v>345</v>
      </c>
      <c r="E4468" s="9" t="s">
        <v>4896</v>
      </c>
      <c r="F4468" s="20" t="s">
        <v>4908</v>
      </c>
      <c r="G4468" t="s">
        <v>4904</v>
      </c>
      <c r="H4468" t="str">
        <f>VLOOKUP(E4468,suppliers!$A$2:$B$18,2,)</f>
        <v>OTHER</v>
      </c>
      <c r="I4468" t="str">
        <f>VLOOKUP(C4468,Table_items[],2,FALSE)</f>
        <v>Bodrex Extra</v>
      </c>
      <c r="J4468" t="str">
        <f>VLOOKUP(C4468,Table_items[],3,FALSE)</f>
        <v>Obat Sakit Kepala &amp; Demam</v>
      </c>
      <c r="K4468" s="23">
        <f>VLOOKUP(C4468,Table_items[],4,FALSE)</f>
        <v>50788</v>
      </c>
      <c r="L4468" s="23">
        <f>VLOOKUP(C4468,Table_items[],5,FALSE)</f>
        <v>51753</v>
      </c>
    </row>
    <row r="4469" spans="1:12" s="23" customFormat="1" x14ac:dyDescent="0.2">
      <c r="A4469" s="7" t="s">
        <v>4807</v>
      </c>
      <c r="B4469" s="27">
        <v>44551</v>
      </c>
      <c r="C4469" s="9" t="s">
        <v>28</v>
      </c>
      <c r="D4469" s="9">
        <v>4</v>
      </c>
      <c r="E4469" s="9" t="s">
        <v>4896</v>
      </c>
      <c r="F4469" s="20" t="s">
        <v>4908</v>
      </c>
      <c r="G4469" t="s">
        <v>4904</v>
      </c>
      <c r="H4469" t="str">
        <f>VLOOKUP(E4469,suppliers!$A$2:$B$18,2,)</f>
        <v>OTHER</v>
      </c>
      <c r="I4469" t="str">
        <f>VLOOKUP(C4469,Table_items[],2,FALSE)</f>
        <v>Hyperchol 100 MG 12 KPS</v>
      </c>
      <c r="J4469" t="str">
        <f>VLOOKUP(C4469,Table_items[],3,FALSE)</f>
        <v>Obat Kolesterol</v>
      </c>
      <c r="K4469" s="23">
        <f>VLOOKUP(C4469,Table_items[],4,FALSE)</f>
        <v>42800</v>
      </c>
      <c r="L4469" s="23">
        <f>VLOOKUP(C4469,Table_items[],5,FALSE)</f>
        <v>43442</v>
      </c>
    </row>
    <row r="4470" spans="1:12" s="23" customFormat="1" x14ac:dyDescent="0.2">
      <c r="A4470" s="11" t="s">
        <v>4808</v>
      </c>
      <c r="B4470" s="28">
        <v>44552</v>
      </c>
      <c r="C4470" s="13" t="s">
        <v>38</v>
      </c>
      <c r="D4470" s="13">
        <v>20</v>
      </c>
      <c r="E4470" s="9" t="s">
        <v>4896</v>
      </c>
      <c r="F4470" s="20" t="s">
        <v>4908</v>
      </c>
      <c r="G4470" t="s">
        <v>4904</v>
      </c>
      <c r="H4470" t="str">
        <f>VLOOKUP(E4470,suppliers!$A$2:$B$18,2,)</f>
        <v>OTHER</v>
      </c>
      <c r="I4470" t="str">
        <f>VLOOKUP(C4470,Table_items[],2,FALSE)</f>
        <v>Sanmol 500 MG 4 Tablet</v>
      </c>
      <c r="J4470" t="str">
        <f>VLOOKUP(C4470,Table_items[],3,FALSE)</f>
        <v>Obat Sakit Kepala &amp; Demam</v>
      </c>
      <c r="K4470" s="23">
        <f>VLOOKUP(C4470,Table_items[],4,FALSE)</f>
        <v>1600</v>
      </c>
      <c r="L4470" s="23">
        <f>VLOOKUP(C4470,Table_items[],5,FALSE)</f>
        <v>1619</v>
      </c>
    </row>
    <row r="4471" spans="1:12" s="23" customFormat="1" x14ac:dyDescent="0.2">
      <c r="A4471" s="7" t="s">
        <v>4809</v>
      </c>
      <c r="B4471" s="27">
        <v>44552</v>
      </c>
      <c r="C4471" s="9" t="s">
        <v>10</v>
      </c>
      <c r="D4471" s="9">
        <v>19</v>
      </c>
      <c r="E4471" s="9" t="s">
        <v>4896</v>
      </c>
      <c r="F4471" s="20" t="s">
        <v>4908</v>
      </c>
      <c r="G4471" t="s">
        <v>4904</v>
      </c>
      <c r="H4471" t="str">
        <f>VLOOKUP(E4471,suppliers!$A$2:$B$18,2,)</f>
        <v>OTHER</v>
      </c>
      <c r="I4471" t="str">
        <f>VLOOKUP(C4471,Table_items[],2,FALSE)</f>
        <v>Dexteem Box Plus 100 Tablet</v>
      </c>
      <c r="J4471" t="str">
        <f>VLOOKUP(C4471,Table_items[],3,FALSE)</f>
        <v>Obat Alergi</v>
      </c>
      <c r="K4471" s="23">
        <f>VLOOKUP(C4471,Table_items[],4,FALSE)</f>
        <v>25322</v>
      </c>
      <c r="L4471" s="23">
        <f>VLOOKUP(C4471,Table_items[],5,FALSE)</f>
        <v>25449</v>
      </c>
    </row>
    <row r="4472" spans="1:12" s="23" customFormat="1" x14ac:dyDescent="0.2">
      <c r="A4472" s="11" t="s">
        <v>4810</v>
      </c>
      <c r="B4472" s="28">
        <v>44552</v>
      </c>
      <c r="C4472" s="13" t="s">
        <v>40</v>
      </c>
      <c r="D4472" s="13">
        <v>174</v>
      </c>
      <c r="E4472" s="9" t="s">
        <v>4896</v>
      </c>
      <c r="F4472" s="20" t="s">
        <v>4908</v>
      </c>
      <c r="G4472" t="s">
        <v>4904</v>
      </c>
      <c r="H4472" t="str">
        <f>VLOOKUP(E4472,suppliers!$A$2:$B$18,2,)</f>
        <v>OTHER</v>
      </c>
      <c r="I4472" t="str">
        <f>VLOOKUP(C4472,Table_items[],2,FALSE)</f>
        <v>Paramex Tablet / Obat</v>
      </c>
      <c r="J4472" t="str">
        <f>VLOOKUP(C4472,Table_items[],3,FALSE)</f>
        <v>Obat Sakit Kepala &amp; Demam</v>
      </c>
      <c r="K4472" s="23">
        <f>VLOOKUP(C4472,Table_items[],4,FALSE)</f>
        <v>2560</v>
      </c>
      <c r="L4472" s="23">
        <f>VLOOKUP(C4472,Table_items[],5,FALSE)</f>
        <v>2586</v>
      </c>
    </row>
    <row r="4473" spans="1:12" s="23" customFormat="1" x14ac:dyDescent="0.2">
      <c r="A4473" s="7" t="s">
        <v>4811</v>
      </c>
      <c r="B4473" s="27">
        <v>44552</v>
      </c>
      <c r="C4473" s="9" t="s">
        <v>14</v>
      </c>
      <c r="D4473" s="9">
        <v>23</v>
      </c>
      <c r="E4473" s="9" t="s">
        <v>4896</v>
      </c>
      <c r="F4473" s="20" t="s">
        <v>4908</v>
      </c>
      <c r="G4473" t="s">
        <v>4904</v>
      </c>
      <c r="H4473" t="str">
        <f>VLOOKUP(E4473,suppliers!$A$2:$B$18,2,)</f>
        <v>OTHER</v>
      </c>
      <c r="I4473" t="str">
        <f>VLOOKUP(C4473,Table_items[],2,FALSE)</f>
        <v>Lo Han Kuo Infusion 12</v>
      </c>
      <c r="J4473" t="str">
        <f>VLOOKUP(C4473,Table_items[],3,FALSE)</f>
        <v>Obat Batuk &amp; Pilek</v>
      </c>
      <c r="K4473" s="23">
        <f>VLOOKUP(C4473,Table_items[],4,FALSE)</f>
        <v>23869</v>
      </c>
      <c r="L4473" s="23">
        <f>VLOOKUP(C4473,Table_items[],5,FALSE)</f>
        <v>24179</v>
      </c>
    </row>
    <row r="4474" spans="1:12" s="23" customFormat="1" x14ac:dyDescent="0.2">
      <c r="A4474" s="11" t="s">
        <v>4812</v>
      </c>
      <c r="B4474" s="28">
        <v>44553</v>
      </c>
      <c r="C4474" s="13" t="s">
        <v>37</v>
      </c>
      <c r="D4474" s="13">
        <v>51</v>
      </c>
      <c r="E4474" s="9" t="s">
        <v>4896</v>
      </c>
      <c r="F4474" s="20" t="s">
        <v>4908</v>
      </c>
      <c r="G4474" t="s">
        <v>4904</v>
      </c>
      <c r="H4474" t="str">
        <f>VLOOKUP(E4474,suppliers!$A$2:$B$18,2,)</f>
        <v>OTHER</v>
      </c>
      <c r="I4474" t="str">
        <f>VLOOKUP(C4474,Table_items[],2,FALSE)</f>
        <v>Bodrex Extra</v>
      </c>
      <c r="J4474" t="str">
        <f>VLOOKUP(C4474,Table_items[],3,FALSE)</f>
        <v>Obat Sakit Kepala &amp; Demam</v>
      </c>
      <c r="K4474" s="23">
        <f>VLOOKUP(C4474,Table_items[],4,FALSE)</f>
        <v>50788</v>
      </c>
      <c r="L4474" s="23">
        <f>VLOOKUP(C4474,Table_items[],5,FALSE)</f>
        <v>51753</v>
      </c>
    </row>
    <row r="4475" spans="1:12" s="23" customFormat="1" x14ac:dyDescent="0.2">
      <c r="A4475" s="7" t="s">
        <v>4813</v>
      </c>
      <c r="B4475" s="27">
        <v>44553</v>
      </c>
      <c r="C4475" s="9" t="s">
        <v>24</v>
      </c>
      <c r="D4475" s="9">
        <v>21</v>
      </c>
      <c r="E4475" s="9" t="s">
        <v>4896</v>
      </c>
      <c r="F4475" s="20" t="s">
        <v>4908</v>
      </c>
      <c r="G4475" t="s">
        <v>4904</v>
      </c>
      <c r="H4475" t="str">
        <f>VLOOKUP(E4475,suppliers!$A$2:$B$18,2,)</f>
        <v>OTHER</v>
      </c>
      <c r="I4475" t="str">
        <f>VLOOKUP(C4475,Table_items[],2,FALSE)</f>
        <v>Irbesartan</v>
      </c>
      <c r="J4475" t="str">
        <f>VLOOKUP(C4475,Table_items[],3,FALSE)</f>
        <v>Obat Hipertensi</v>
      </c>
      <c r="K4475" s="23">
        <f>VLOOKUP(C4475,Table_items[],4,FALSE)</f>
        <v>108794</v>
      </c>
      <c r="L4475" s="23">
        <f>VLOOKUP(C4475,Table_items[],5,FALSE)</f>
        <v>109447</v>
      </c>
    </row>
    <row r="4476" spans="1:12" s="23" customFormat="1" x14ac:dyDescent="0.2">
      <c r="A4476" s="11" t="s">
        <v>4814</v>
      </c>
      <c r="B4476" s="28">
        <v>44553</v>
      </c>
      <c r="C4476" s="13" t="s">
        <v>22</v>
      </c>
      <c r="D4476" s="13">
        <v>36</v>
      </c>
      <c r="E4476" s="9" t="s">
        <v>4896</v>
      </c>
      <c r="F4476" s="20" t="s">
        <v>4908</v>
      </c>
      <c r="G4476" t="s">
        <v>4904</v>
      </c>
      <c r="H4476" t="str">
        <f>VLOOKUP(E4476,suppliers!$A$2:$B$18,2,)</f>
        <v>OTHER</v>
      </c>
      <c r="I4476" t="str">
        <f>VLOOKUP(C4476,Table_items[],2,FALSE)</f>
        <v>Candesartan Ogb Dexa</v>
      </c>
      <c r="J4476" t="str">
        <f>VLOOKUP(C4476,Table_items[],3,FALSE)</f>
        <v>Obat Hipertensi</v>
      </c>
      <c r="K4476" s="23">
        <f>VLOOKUP(C4476,Table_items[],4,FALSE)</f>
        <v>5000</v>
      </c>
      <c r="L4476" s="23">
        <f>VLOOKUP(C4476,Table_items[],5,FALSE)</f>
        <v>5095</v>
      </c>
    </row>
    <row r="4477" spans="1:12" s="23" customFormat="1" x14ac:dyDescent="0.2">
      <c r="A4477" s="7" t="s">
        <v>4815</v>
      </c>
      <c r="B4477" s="27">
        <v>44553</v>
      </c>
      <c r="C4477" s="9" t="s">
        <v>10</v>
      </c>
      <c r="D4477" s="9">
        <v>14</v>
      </c>
      <c r="E4477" s="9" t="s">
        <v>4896</v>
      </c>
      <c r="F4477" s="20" t="s">
        <v>4908</v>
      </c>
      <c r="G4477" t="s">
        <v>4904</v>
      </c>
      <c r="H4477" t="str">
        <f>VLOOKUP(E4477,suppliers!$A$2:$B$18,2,)</f>
        <v>OTHER</v>
      </c>
      <c r="I4477" t="str">
        <f>VLOOKUP(C4477,Table_items[],2,FALSE)</f>
        <v>Dexteem Box Plus 100 Tablet</v>
      </c>
      <c r="J4477" t="str">
        <f>VLOOKUP(C4477,Table_items[],3,FALSE)</f>
        <v>Obat Alergi</v>
      </c>
      <c r="K4477" s="23">
        <f>VLOOKUP(C4477,Table_items[],4,FALSE)</f>
        <v>25322</v>
      </c>
      <c r="L4477" s="23">
        <f>VLOOKUP(C4477,Table_items[],5,FALSE)</f>
        <v>25449</v>
      </c>
    </row>
    <row r="4478" spans="1:12" s="23" customFormat="1" x14ac:dyDescent="0.2">
      <c r="A4478" s="11" t="s">
        <v>4816</v>
      </c>
      <c r="B4478" s="28">
        <v>44553</v>
      </c>
      <c r="C4478" s="13" t="s">
        <v>7</v>
      </c>
      <c r="D4478" s="13">
        <v>66</v>
      </c>
      <c r="E4478" s="9" t="s">
        <v>4896</v>
      </c>
      <c r="F4478" s="20" t="s">
        <v>4908</v>
      </c>
      <c r="G4478" t="s">
        <v>4904</v>
      </c>
      <c r="H4478" t="str">
        <f>VLOOKUP(E4478,suppliers!$A$2:$B$18,2,)</f>
        <v>OTHER</v>
      </c>
      <c r="I4478" t="str">
        <f>VLOOKUP(C4478,Table_items[],2,FALSE)</f>
        <v>Acetylcysteine Mahakam 200 mg</v>
      </c>
      <c r="J4478" t="str">
        <f>VLOOKUP(C4478,Table_items[],3,FALSE)</f>
        <v>Obat Alergi</v>
      </c>
      <c r="K4478" s="23">
        <f>VLOOKUP(C4478,Table_items[],4,FALSE)</f>
        <v>33000</v>
      </c>
      <c r="L4478" s="23">
        <f>VLOOKUP(C4478,Table_items[],5,FALSE)</f>
        <v>33330</v>
      </c>
    </row>
    <row r="4479" spans="1:12" s="23" customFormat="1" x14ac:dyDescent="0.2">
      <c r="A4479" s="7" t="s">
        <v>4817</v>
      </c>
      <c r="B4479" s="27">
        <v>44554</v>
      </c>
      <c r="C4479" s="9" t="s">
        <v>37</v>
      </c>
      <c r="D4479" s="9">
        <v>73</v>
      </c>
      <c r="E4479" s="9" t="s">
        <v>4896</v>
      </c>
      <c r="F4479" s="20" t="s">
        <v>4908</v>
      </c>
      <c r="G4479" t="s">
        <v>4904</v>
      </c>
      <c r="H4479" t="str">
        <f>VLOOKUP(E4479,suppliers!$A$2:$B$18,2,)</f>
        <v>OTHER</v>
      </c>
      <c r="I4479" t="str">
        <f>VLOOKUP(C4479,Table_items[],2,FALSE)</f>
        <v>Bodrex Extra</v>
      </c>
      <c r="J4479" t="str">
        <f>VLOOKUP(C4479,Table_items[],3,FALSE)</f>
        <v>Obat Sakit Kepala &amp; Demam</v>
      </c>
      <c r="K4479" s="23">
        <f>VLOOKUP(C4479,Table_items[],4,FALSE)</f>
        <v>50788</v>
      </c>
      <c r="L4479" s="23">
        <f>VLOOKUP(C4479,Table_items[],5,FALSE)</f>
        <v>51753</v>
      </c>
    </row>
    <row r="4480" spans="1:12" s="23" customFormat="1" x14ac:dyDescent="0.2">
      <c r="A4480" s="11" t="s">
        <v>4818</v>
      </c>
      <c r="B4480" s="28">
        <v>44554</v>
      </c>
      <c r="C4480" s="13" t="s">
        <v>9</v>
      </c>
      <c r="D4480" s="13">
        <v>1</v>
      </c>
      <c r="E4480" s="9" t="s">
        <v>4896</v>
      </c>
      <c r="F4480" s="20" t="s">
        <v>4908</v>
      </c>
      <c r="G4480" t="s">
        <v>4904</v>
      </c>
      <c r="H4480" t="str">
        <f>VLOOKUP(E4480,suppliers!$A$2:$B$18,2,)</f>
        <v>OTHER</v>
      </c>
      <c r="I4480" t="str">
        <f>VLOOKUP(C4480,Table_items[],2,FALSE)</f>
        <v>Bedak Heroxyn 150 gr</v>
      </c>
      <c r="J4480" t="str">
        <f>VLOOKUP(C4480,Table_items[],3,FALSE)</f>
        <v>Obat Alergi</v>
      </c>
      <c r="K4480" s="23">
        <f>VLOOKUP(C4480,Table_items[],4,FALSE)</f>
        <v>16950</v>
      </c>
      <c r="L4480" s="23">
        <f>VLOOKUP(C4480,Table_items[],5,FALSE)</f>
        <v>17170</v>
      </c>
    </row>
    <row r="4481" spans="1:12" s="23" customFormat="1" x14ac:dyDescent="0.2">
      <c r="A4481" s="7" t="s">
        <v>4819</v>
      </c>
      <c r="B4481" s="27">
        <v>44554</v>
      </c>
      <c r="C4481" s="9" t="s">
        <v>38</v>
      </c>
      <c r="D4481" s="9">
        <v>183</v>
      </c>
      <c r="E4481" s="9" t="s">
        <v>4896</v>
      </c>
      <c r="F4481" s="20" t="s">
        <v>4908</v>
      </c>
      <c r="G4481" t="s">
        <v>4904</v>
      </c>
      <c r="H4481" t="str">
        <f>VLOOKUP(E4481,suppliers!$A$2:$B$18,2,)</f>
        <v>OTHER</v>
      </c>
      <c r="I4481" t="str">
        <f>VLOOKUP(C4481,Table_items[],2,FALSE)</f>
        <v>Sanmol 500 MG 4 Tablet</v>
      </c>
      <c r="J4481" t="str">
        <f>VLOOKUP(C4481,Table_items[],3,FALSE)</f>
        <v>Obat Sakit Kepala &amp; Demam</v>
      </c>
      <c r="K4481" s="23">
        <f>VLOOKUP(C4481,Table_items[],4,FALSE)</f>
        <v>1600</v>
      </c>
      <c r="L4481" s="23">
        <f>VLOOKUP(C4481,Table_items[],5,FALSE)</f>
        <v>1619</v>
      </c>
    </row>
    <row r="4482" spans="1:12" s="23" customFormat="1" x14ac:dyDescent="0.2">
      <c r="A4482" s="11" t="s">
        <v>4820</v>
      </c>
      <c r="B4482" s="28">
        <v>44554</v>
      </c>
      <c r="C4482" s="13" t="s">
        <v>18</v>
      </c>
      <c r="D4482" s="13">
        <v>272</v>
      </c>
      <c r="E4482" s="9" t="s">
        <v>4896</v>
      </c>
      <c r="F4482" s="20" t="s">
        <v>4908</v>
      </c>
      <c r="G4482" t="s">
        <v>4904</v>
      </c>
      <c r="H4482" t="str">
        <f>VLOOKUP(E4482,suppliers!$A$2:$B$18,2,)</f>
        <v>OTHER</v>
      </c>
      <c r="I4482" t="str">
        <f>VLOOKUP(C4482,Table_items[],2,FALSE)</f>
        <v>Konidin 4 Tablet</v>
      </c>
      <c r="J4482" t="str">
        <f>VLOOKUP(C4482,Table_items[],3,FALSE)</f>
        <v>Obat Batuk &amp; Pilek</v>
      </c>
      <c r="K4482" s="23">
        <f>VLOOKUP(C4482,Table_items[],4,FALSE)</f>
        <v>2460</v>
      </c>
      <c r="L4482" s="23">
        <f>VLOOKUP(C4482,Table_items[],5,FALSE)</f>
        <v>2490</v>
      </c>
    </row>
    <row r="4483" spans="1:12" s="23" customFormat="1" x14ac:dyDescent="0.2">
      <c r="A4483" s="7" t="s">
        <v>4821</v>
      </c>
      <c r="B4483" s="27">
        <v>44554</v>
      </c>
      <c r="C4483" s="9" t="s">
        <v>39</v>
      </c>
      <c r="D4483" s="9">
        <v>13</v>
      </c>
      <c r="E4483" s="9" t="s">
        <v>4896</v>
      </c>
      <c r="F4483" s="20" t="s">
        <v>4908</v>
      </c>
      <c r="G4483" t="s">
        <v>4904</v>
      </c>
      <c r="H4483" t="str">
        <f>VLOOKUP(E4483,suppliers!$A$2:$B$18,2,)</f>
        <v>OTHER</v>
      </c>
      <c r="I4483" t="str">
        <f>VLOOKUP(C4483,Table_items[],2,FALSE)</f>
        <v>Cilostazol Bernofarm</v>
      </c>
      <c r="J4483" t="str">
        <f>VLOOKUP(C4483,Table_items[],3,FALSE)</f>
        <v>Obat Sakit Kepala &amp; Demam</v>
      </c>
      <c r="K4483" s="23">
        <f>VLOOKUP(C4483,Table_items[],4,FALSE)</f>
        <v>45450</v>
      </c>
      <c r="L4483" s="23">
        <f>VLOOKUP(C4483,Table_items[],5,FALSE)</f>
        <v>46223</v>
      </c>
    </row>
    <row r="4484" spans="1:12" s="23" customFormat="1" x14ac:dyDescent="0.2">
      <c r="A4484" s="11" t="s">
        <v>4822</v>
      </c>
      <c r="B4484" s="28">
        <v>44554</v>
      </c>
      <c r="C4484" s="13" t="s">
        <v>39</v>
      </c>
      <c r="D4484" s="13">
        <v>193</v>
      </c>
      <c r="E4484" s="9" t="s">
        <v>4896</v>
      </c>
      <c r="F4484" s="20" t="s">
        <v>4908</v>
      </c>
      <c r="G4484" t="s">
        <v>4904</v>
      </c>
      <c r="H4484" t="str">
        <f>VLOOKUP(E4484,suppliers!$A$2:$B$18,2,)</f>
        <v>OTHER</v>
      </c>
      <c r="I4484" t="str">
        <f>VLOOKUP(C4484,Table_items[],2,FALSE)</f>
        <v>Cilostazol Bernofarm</v>
      </c>
      <c r="J4484" t="str">
        <f>VLOOKUP(C4484,Table_items[],3,FALSE)</f>
        <v>Obat Sakit Kepala &amp; Demam</v>
      </c>
      <c r="K4484" s="23">
        <f>VLOOKUP(C4484,Table_items[],4,FALSE)</f>
        <v>45450</v>
      </c>
      <c r="L4484" s="23">
        <f>VLOOKUP(C4484,Table_items[],5,FALSE)</f>
        <v>46223</v>
      </c>
    </row>
    <row r="4485" spans="1:12" s="23" customFormat="1" x14ac:dyDescent="0.2">
      <c r="A4485" s="7" t="s">
        <v>4823</v>
      </c>
      <c r="B4485" s="27">
        <v>44555</v>
      </c>
      <c r="C4485" s="9" t="s">
        <v>37</v>
      </c>
      <c r="D4485" s="9">
        <v>78</v>
      </c>
      <c r="E4485" s="9" t="s">
        <v>4896</v>
      </c>
      <c r="F4485" s="20" t="s">
        <v>4908</v>
      </c>
      <c r="G4485" t="s">
        <v>4904</v>
      </c>
      <c r="H4485" t="str">
        <f>VLOOKUP(E4485,suppliers!$A$2:$B$18,2,)</f>
        <v>OTHER</v>
      </c>
      <c r="I4485" t="str">
        <f>VLOOKUP(C4485,Table_items[],2,FALSE)</f>
        <v>Bodrex Extra</v>
      </c>
      <c r="J4485" t="str">
        <f>VLOOKUP(C4485,Table_items[],3,FALSE)</f>
        <v>Obat Sakit Kepala &amp; Demam</v>
      </c>
      <c r="K4485" s="23">
        <f>VLOOKUP(C4485,Table_items[],4,FALSE)</f>
        <v>50788</v>
      </c>
      <c r="L4485" s="23">
        <f>VLOOKUP(C4485,Table_items[],5,FALSE)</f>
        <v>51753</v>
      </c>
    </row>
    <row r="4486" spans="1:12" s="23" customFormat="1" x14ac:dyDescent="0.2">
      <c r="A4486" s="11" t="s">
        <v>4824</v>
      </c>
      <c r="B4486" s="28">
        <v>44555</v>
      </c>
      <c r="C4486" s="13" t="s">
        <v>24</v>
      </c>
      <c r="D4486" s="13">
        <v>33</v>
      </c>
      <c r="E4486" s="9" t="s">
        <v>4896</v>
      </c>
      <c r="F4486" s="20" t="s">
        <v>4908</v>
      </c>
      <c r="G4486" t="s">
        <v>4904</v>
      </c>
      <c r="H4486" t="str">
        <f>VLOOKUP(E4486,suppliers!$A$2:$B$18,2,)</f>
        <v>OTHER</v>
      </c>
      <c r="I4486" t="str">
        <f>VLOOKUP(C4486,Table_items[],2,FALSE)</f>
        <v>Irbesartan</v>
      </c>
      <c r="J4486" t="str">
        <f>VLOOKUP(C4486,Table_items[],3,FALSE)</f>
        <v>Obat Hipertensi</v>
      </c>
      <c r="K4486" s="23">
        <f>VLOOKUP(C4486,Table_items[],4,FALSE)</f>
        <v>108794</v>
      </c>
      <c r="L4486" s="23">
        <f>VLOOKUP(C4486,Table_items[],5,FALSE)</f>
        <v>109447</v>
      </c>
    </row>
    <row r="4487" spans="1:12" s="23" customFormat="1" x14ac:dyDescent="0.2">
      <c r="A4487" s="7" t="s">
        <v>4825</v>
      </c>
      <c r="B4487" s="27">
        <v>44555</v>
      </c>
      <c r="C4487" s="9" t="s">
        <v>10</v>
      </c>
      <c r="D4487" s="9">
        <v>138</v>
      </c>
      <c r="E4487" s="9" t="s">
        <v>4896</v>
      </c>
      <c r="F4487" s="20" t="s">
        <v>4908</v>
      </c>
      <c r="G4487" t="s">
        <v>4904</v>
      </c>
      <c r="H4487" t="str">
        <f>VLOOKUP(E4487,suppliers!$A$2:$B$18,2,)</f>
        <v>OTHER</v>
      </c>
      <c r="I4487" t="str">
        <f>VLOOKUP(C4487,Table_items[],2,FALSE)</f>
        <v>Dexteem Box Plus 100 Tablet</v>
      </c>
      <c r="J4487" t="str">
        <f>VLOOKUP(C4487,Table_items[],3,FALSE)</f>
        <v>Obat Alergi</v>
      </c>
      <c r="K4487" s="23">
        <f>VLOOKUP(C4487,Table_items[],4,FALSE)</f>
        <v>25322</v>
      </c>
      <c r="L4487" s="23">
        <f>VLOOKUP(C4487,Table_items[],5,FALSE)</f>
        <v>25449</v>
      </c>
    </row>
    <row r="4488" spans="1:12" s="23" customFormat="1" x14ac:dyDescent="0.2">
      <c r="A4488" s="11" t="s">
        <v>4826</v>
      </c>
      <c r="B4488" s="28">
        <v>44555</v>
      </c>
      <c r="C4488" s="13" t="s">
        <v>7</v>
      </c>
      <c r="D4488" s="13">
        <v>40</v>
      </c>
      <c r="E4488" s="9" t="s">
        <v>4896</v>
      </c>
      <c r="F4488" s="20" t="s">
        <v>4908</v>
      </c>
      <c r="G4488" t="s">
        <v>4904</v>
      </c>
      <c r="H4488" t="str">
        <f>VLOOKUP(E4488,suppliers!$A$2:$B$18,2,)</f>
        <v>OTHER</v>
      </c>
      <c r="I4488" t="str">
        <f>VLOOKUP(C4488,Table_items[],2,FALSE)</f>
        <v>Acetylcysteine Mahakam 200 mg</v>
      </c>
      <c r="J4488" t="str">
        <f>VLOOKUP(C4488,Table_items[],3,FALSE)</f>
        <v>Obat Alergi</v>
      </c>
      <c r="K4488" s="23">
        <f>VLOOKUP(C4488,Table_items[],4,FALSE)</f>
        <v>33000</v>
      </c>
      <c r="L4488" s="23">
        <f>VLOOKUP(C4488,Table_items[],5,FALSE)</f>
        <v>33330</v>
      </c>
    </row>
    <row r="4489" spans="1:12" s="23" customFormat="1" x14ac:dyDescent="0.2">
      <c r="A4489" s="7" t="s">
        <v>4827</v>
      </c>
      <c r="B4489" s="27">
        <v>44555</v>
      </c>
      <c r="C4489" s="9" t="s">
        <v>25</v>
      </c>
      <c r="D4489" s="9">
        <v>52</v>
      </c>
      <c r="E4489" s="9" t="s">
        <v>4896</v>
      </c>
      <c r="F4489" s="20" t="s">
        <v>4908</v>
      </c>
      <c r="G4489" t="s">
        <v>4904</v>
      </c>
      <c r="H4489" t="str">
        <f>VLOOKUP(E4489,suppliers!$A$2:$B$18,2,)</f>
        <v>OTHER</v>
      </c>
      <c r="I4489" t="str">
        <f>VLOOKUP(C4489,Table_items[],2,FALSE)</f>
        <v>Irvell 150MG Box 20 Tablet</v>
      </c>
      <c r="J4489" t="str">
        <f>VLOOKUP(C4489,Table_items[],3,FALSE)</f>
        <v>Obat Hipertensi</v>
      </c>
      <c r="K4489" s="23">
        <f>VLOOKUP(C4489,Table_items[],4,FALSE)</f>
        <v>143991</v>
      </c>
      <c r="L4489" s="23">
        <f>VLOOKUP(C4489,Table_items[],5,FALSE)</f>
        <v>146871</v>
      </c>
    </row>
    <row r="4490" spans="1:12" s="23" customFormat="1" x14ac:dyDescent="0.2">
      <c r="A4490" s="11" t="s">
        <v>4828</v>
      </c>
      <c r="B4490" s="28">
        <v>44556</v>
      </c>
      <c r="C4490" s="13" t="s">
        <v>37</v>
      </c>
      <c r="D4490" s="13">
        <v>51</v>
      </c>
      <c r="E4490" s="9" t="s">
        <v>4896</v>
      </c>
      <c r="F4490" s="20" t="s">
        <v>4908</v>
      </c>
      <c r="G4490" t="s">
        <v>4904</v>
      </c>
      <c r="H4490" t="str">
        <f>VLOOKUP(E4490,suppliers!$A$2:$B$18,2,)</f>
        <v>OTHER</v>
      </c>
      <c r="I4490" t="str">
        <f>VLOOKUP(C4490,Table_items[],2,FALSE)</f>
        <v>Bodrex Extra</v>
      </c>
      <c r="J4490" t="str">
        <f>VLOOKUP(C4490,Table_items[],3,FALSE)</f>
        <v>Obat Sakit Kepala &amp; Demam</v>
      </c>
      <c r="K4490" s="23">
        <f>VLOOKUP(C4490,Table_items[],4,FALSE)</f>
        <v>50788</v>
      </c>
      <c r="L4490" s="23">
        <f>VLOOKUP(C4490,Table_items[],5,FALSE)</f>
        <v>51753</v>
      </c>
    </row>
    <row r="4491" spans="1:12" s="23" customFormat="1" x14ac:dyDescent="0.2">
      <c r="A4491" s="7" t="s">
        <v>4829</v>
      </c>
      <c r="B4491" s="27">
        <v>44556</v>
      </c>
      <c r="C4491" s="9" t="s">
        <v>9</v>
      </c>
      <c r="D4491" s="9">
        <v>37</v>
      </c>
      <c r="E4491" s="9" t="s">
        <v>4896</v>
      </c>
      <c r="F4491" s="20" t="s">
        <v>4908</v>
      </c>
      <c r="G4491" t="s">
        <v>4904</v>
      </c>
      <c r="H4491" t="str">
        <f>VLOOKUP(E4491,suppliers!$A$2:$B$18,2,)</f>
        <v>OTHER</v>
      </c>
      <c r="I4491" t="str">
        <f>VLOOKUP(C4491,Table_items[],2,FALSE)</f>
        <v>Bedak Heroxyn 150 gr</v>
      </c>
      <c r="J4491" t="str">
        <f>VLOOKUP(C4491,Table_items[],3,FALSE)</f>
        <v>Obat Alergi</v>
      </c>
      <c r="K4491" s="23">
        <f>VLOOKUP(C4491,Table_items[],4,FALSE)</f>
        <v>16950</v>
      </c>
      <c r="L4491" s="23">
        <f>VLOOKUP(C4491,Table_items[],5,FALSE)</f>
        <v>17170</v>
      </c>
    </row>
    <row r="4492" spans="1:12" s="23" customFormat="1" x14ac:dyDescent="0.2">
      <c r="A4492" s="11" t="s">
        <v>4830</v>
      </c>
      <c r="B4492" s="28">
        <v>44556</v>
      </c>
      <c r="C4492" s="13" t="s">
        <v>9</v>
      </c>
      <c r="D4492" s="13">
        <v>13</v>
      </c>
      <c r="E4492" s="9" t="s">
        <v>4896</v>
      </c>
      <c r="F4492" s="20" t="s">
        <v>4908</v>
      </c>
      <c r="G4492" t="s">
        <v>4904</v>
      </c>
      <c r="H4492" t="str">
        <f>VLOOKUP(E4492,suppliers!$A$2:$B$18,2,)</f>
        <v>OTHER</v>
      </c>
      <c r="I4492" t="str">
        <f>VLOOKUP(C4492,Table_items[],2,FALSE)</f>
        <v>Bedak Heroxyn 150 gr</v>
      </c>
      <c r="J4492" t="str">
        <f>VLOOKUP(C4492,Table_items[],3,FALSE)</f>
        <v>Obat Alergi</v>
      </c>
      <c r="K4492" s="23">
        <f>VLOOKUP(C4492,Table_items[],4,FALSE)</f>
        <v>16950</v>
      </c>
      <c r="L4492" s="23">
        <f>VLOOKUP(C4492,Table_items[],5,FALSE)</f>
        <v>17170</v>
      </c>
    </row>
    <row r="4493" spans="1:12" s="23" customFormat="1" x14ac:dyDescent="0.2">
      <c r="A4493" s="7" t="s">
        <v>4831</v>
      </c>
      <c r="B4493" s="27">
        <v>44556</v>
      </c>
      <c r="C4493" s="9" t="s">
        <v>24</v>
      </c>
      <c r="D4493" s="9">
        <v>39</v>
      </c>
      <c r="E4493" s="9" t="s">
        <v>4896</v>
      </c>
      <c r="F4493" s="20" t="s">
        <v>4908</v>
      </c>
      <c r="G4493" t="s">
        <v>4904</v>
      </c>
      <c r="H4493" t="str">
        <f>VLOOKUP(E4493,suppliers!$A$2:$B$18,2,)</f>
        <v>OTHER</v>
      </c>
      <c r="I4493" t="str">
        <f>VLOOKUP(C4493,Table_items[],2,FALSE)</f>
        <v>Irbesartan</v>
      </c>
      <c r="J4493" t="str">
        <f>VLOOKUP(C4493,Table_items[],3,FALSE)</f>
        <v>Obat Hipertensi</v>
      </c>
      <c r="K4493" s="23">
        <f>VLOOKUP(C4493,Table_items[],4,FALSE)</f>
        <v>108794</v>
      </c>
      <c r="L4493" s="23">
        <f>VLOOKUP(C4493,Table_items[],5,FALSE)</f>
        <v>109447</v>
      </c>
    </row>
    <row r="4494" spans="1:12" s="23" customFormat="1" x14ac:dyDescent="0.2">
      <c r="A4494" s="11" t="s">
        <v>4832</v>
      </c>
      <c r="B4494" s="28">
        <v>44556</v>
      </c>
      <c r="C4494" s="13" t="s">
        <v>10</v>
      </c>
      <c r="D4494" s="13">
        <v>6</v>
      </c>
      <c r="E4494" s="9" t="s">
        <v>4896</v>
      </c>
      <c r="F4494" s="20" t="s">
        <v>4908</v>
      </c>
      <c r="G4494" t="s">
        <v>4904</v>
      </c>
      <c r="H4494" t="str">
        <f>VLOOKUP(E4494,suppliers!$A$2:$B$18,2,)</f>
        <v>OTHER</v>
      </c>
      <c r="I4494" t="str">
        <f>VLOOKUP(C4494,Table_items[],2,FALSE)</f>
        <v>Dexteem Box Plus 100 Tablet</v>
      </c>
      <c r="J4494" t="str">
        <f>VLOOKUP(C4494,Table_items[],3,FALSE)</f>
        <v>Obat Alergi</v>
      </c>
      <c r="K4494" s="23">
        <f>VLOOKUP(C4494,Table_items[],4,FALSE)</f>
        <v>25322</v>
      </c>
      <c r="L4494" s="23">
        <f>VLOOKUP(C4494,Table_items[],5,FALSE)</f>
        <v>25449</v>
      </c>
    </row>
    <row r="4495" spans="1:12" s="23" customFormat="1" x14ac:dyDescent="0.2">
      <c r="A4495" s="7" t="s">
        <v>4833</v>
      </c>
      <c r="B4495" s="27">
        <v>44556</v>
      </c>
      <c r="C4495" s="9" t="s">
        <v>30</v>
      </c>
      <c r="D4495" s="9">
        <v>157</v>
      </c>
      <c r="E4495" s="9" t="s">
        <v>4896</v>
      </c>
      <c r="F4495" s="20" t="s">
        <v>4908</v>
      </c>
      <c r="G4495" t="s">
        <v>4904</v>
      </c>
      <c r="H4495" t="str">
        <f>VLOOKUP(E4495,suppliers!$A$2:$B$18,2,)</f>
        <v>OTHER</v>
      </c>
      <c r="I4495" t="str">
        <f>VLOOKUP(C4495,Table_items[],2,FALSE)</f>
        <v>Koolfever</v>
      </c>
      <c r="J4495" t="str">
        <f>VLOOKUP(C4495,Table_items[],3,FALSE)</f>
        <v>Obat Sakit Kepala &amp; Demam</v>
      </c>
      <c r="K4495" s="23">
        <f>VLOOKUP(C4495,Table_items[],4,FALSE)</f>
        <v>7500</v>
      </c>
      <c r="L4495" s="23">
        <f>VLOOKUP(C4495,Table_items[],5,FALSE)</f>
        <v>7620</v>
      </c>
    </row>
    <row r="4496" spans="1:12" s="23" customFormat="1" x14ac:dyDescent="0.2">
      <c r="A4496" s="11" t="s">
        <v>4834</v>
      </c>
      <c r="B4496" s="28">
        <v>44556</v>
      </c>
      <c r="C4496" s="13" t="s">
        <v>34</v>
      </c>
      <c r="D4496" s="13">
        <v>128</v>
      </c>
      <c r="E4496" s="9" t="s">
        <v>4896</v>
      </c>
      <c r="F4496" s="20" t="s">
        <v>4908</v>
      </c>
      <c r="G4496" t="s">
        <v>4904</v>
      </c>
      <c r="H4496" t="str">
        <f>VLOOKUP(E4496,suppliers!$A$2:$B$18,2,)</f>
        <v>OTHER</v>
      </c>
      <c r="I4496" t="str">
        <f>VLOOKUP(C4496,Table_items[],2,FALSE)</f>
        <v>Panadol Anak Tablet 1 Strip</v>
      </c>
      <c r="J4496" t="str">
        <f>VLOOKUP(C4496,Table_items[],3,FALSE)</f>
        <v>Obat Sakit Kepala &amp; Demam</v>
      </c>
      <c r="K4496" s="23">
        <f>VLOOKUP(C4496,Table_items[],4,FALSE)</f>
        <v>25000</v>
      </c>
      <c r="L4496" s="23">
        <f>VLOOKUP(C4496,Table_items[],5,FALSE)</f>
        <v>25450</v>
      </c>
    </row>
    <row r="4497" spans="1:12" s="23" customFormat="1" x14ac:dyDescent="0.2">
      <c r="A4497" s="7" t="s">
        <v>4835</v>
      </c>
      <c r="B4497" s="27">
        <v>44557</v>
      </c>
      <c r="C4497" s="9" t="s">
        <v>24</v>
      </c>
      <c r="D4497" s="9">
        <v>48</v>
      </c>
      <c r="E4497" s="9" t="s">
        <v>4896</v>
      </c>
      <c r="F4497" s="20" t="s">
        <v>4908</v>
      </c>
      <c r="G4497" t="s">
        <v>4904</v>
      </c>
      <c r="H4497" t="str">
        <f>VLOOKUP(E4497,suppliers!$A$2:$B$18,2,)</f>
        <v>OTHER</v>
      </c>
      <c r="I4497" t="str">
        <f>VLOOKUP(C4497,Table_items[],2,FALSE)</f>
        <v>Irbesartan</v>
      </c>
      <c r="J4497" t="str">
        <f>VLOOKUP(C4497,Table_items[],3,FALSE)</f>
        <v>Obat Hipertensi</v>
      </c>
      <c r="K4497" s="23">
        <f>VLOOKUP(C4497,Table_items[],4,FALSE)</f>
        <v>108794</v>
      </c>
      <c r="L4497" s="23">
        <f>VLOOKUP(C4497,Table_items[],5,FALSE)</f>
        <v>109447</v>
      </c>
    </row>
    <row r="4498" spans="1:12" s="23" customFormat="1" x14ac:dyDescent="0.2">
      <c r="A4498" s="11" t="s">
        <v>4836</v>
      </c>
      <c r="B4498" s="28">
        <v>44557</v>
      </c>
      <c r="C4498" s="13" t="s">
        <v>24</v>
      </c>
      <c r="D4498" s="13">
        <v>8</v>
      </c>
      <c r="E4498" s="9" t="s">
        <v>4896</v>
      </c>
      <c r="F4498" s="20" t="s">
        <v>4908</v>
      </c>
      <c r="G4498" t="s">
        <v>4904</v>
      </c>
      <c r="H4498" t="str">
        <f>VLOOKUP(E4498,suppliers!$A$2:$B$18,2,)</f>
        <v>OTHER</v>
      </c>
      <c r="I4498" t="str">
        <f>VLOOKUP(C4498,Table_items[],2,FALSE)</f>
        <v>Irbesartan</v>
      </c>
      <c r="J4498" t="str">
        <f>VLOOKUP(C4498,Table_items[],3,FALSE)</f>
        <v>Obat Hipertensi</v>
      </c>
      <c r="K4498" s="23">
        <f>VLOOKUP(C4498,Table_items[],4,FALSE)</f>
        <v>108794</v>
      </c>
      <c r="L4498" s="23">
        <f>VLOOKUP(C4498,Table_items[],5,FALSE)</f>
        <v>109447</v>
      </c>
    </row>
    <row r="4499" spans="1:12" s="23" customFormat="1" x14ac:dyDescent="0.2">
      <c r="A4499" s="7" t="s">
        <v>4837</v>
      </c>
      <c r="B4499" s="27">
        <v>44557</v>
      </c>
      <c r="C4499" s="9" t="s">
        <v>41</v>
      </c>
      <c r="D4499" s="9">
        <v>42</v>
      </c>
      <c r="E4499" s="9" t="s">
        <v>4896</v>
      </c>
      <c r="F4499" s="20" t="s">
        <v>4908</v>
      </c>
      <c r="G4499" t="s">
        <v>4904</v>
      </c>
      <c r="H4499" t="str">
        <f>VLOOKUP(E4499,suppliers!$A$2:$B$18,2,)</f>
        <v>OTHER</v>
      </c>
      <c r="I4499" t="str">
        <f>VLOOKUP(C4499,Table_items[],2,FALSE)</f>
        <v>Otilon Ear Drops 8 mL</v>
      </c>
      <c r="J4499" t="str">
        <f>VLOOKUP(C4499,Table_items[],3,FALSE)</f>
        <v>Obat Telinga</v>
      </c>
      <c r="K4499" s="23">
        <f>VLOOKUP(C4499,Table_items[],4,FALSE)</f>
        <v>55000</v>
      </c>
      <c r="L4499" s="23">
        <f>VLOOKUP(C4499,Table_items[],5,FALSE)</f>
        <v>55935</v>
      </c>
    </row>
    <row r="4500" spans="1:12" s="23" customFormat="1" x14ac:dyDescent="0.2">
      <c r="A4500" s="11" t="s">
        <v>4838</v>
      </c>
      <c r="B4500" s="28">
        <v>44557</v>
      </c>
      <c r="C4500" s="13" t="s">
        <v>16</v>
      </c>
      <c r="D4500" s="13">
        <v>25</v>
      </c>
      <c r="E4500" s="9" t="s">
        <v>4896</v>
      </c>
      <c r="F4500" s="20" t="s">
        <v>4908</v>
      </c>
      <c r="G4500" t="s">
        <v>4904</v>
      </c>
      <c r="H4500" t="str">
        <f>VLOOKUP(E4500,suppliers!$A$2:$B$18,2,)</f>
        <v>OTHER</v>
      </c>
      <c r="I4500" t="str">
        <f>VLOOKUP(C4500,Table_items[],2,FALSE)</f>
        <v>Ultraflu Box Isi 25 Strip</v>
      </c>
      <c r="J4500" t="str">
        <f>VLOOKUP(C4500,Table_items[],3,FALSE)</f>
        <v>Obat Batuk &amp; Pilek</v>
      </c>
      <c r="K4500" s="23">
        <f>VLOOKUP(C4500,Table_items[],4,FALSE)</f>
        <v>72500</v>
      </c>
      <c r="L4500" s="23">
        <f>VLOOKUP(C4500,Table_items[],5,FALSE)</f>
        <v>73805</v>
      </c>
    </row>
    <row r="4501" spans="1:12" s="23" customFormat="1" x14ac:dyDescent="0.2">
      <c r="A4501" s="7" t="s">
        <v>4839</v>
      </c>
      <c r="B4501" s="27">
        <v>44557</v>
      </c>
      <c r="C4501" s="9" t="s">
        <v>8</v>
      </c>
      <c r="D4501" s="9">
        <v>5</v>
      </c>
      <c r="E4501" s="9" t="s">
        <v>4896</v>
      </c>
      <c r="F4501" s="20" t="s">
        <v>4908</v>
      </c>
      <c r="G4501" t="s">
        <v>4904</v>
      </c>
      <c r="H4501" t="str">
        <f>VLOOKUP(E4501,suppliers!$A$2:$B$18,2,)</f>
        <v>OTHER</v>
      </c>
      <c r="I4501" t="str">
        <f>VLOOKUP(C4501,Table_items[],2,FALSE)</f>
        <v>Bisoprolol Ogb Dexa</v>
      </c>
      <c r="J4501" t="str">
        <f>VLOOKUP(C4501,Table_items[],3,FALSE)</f>
        <v>Obat Alergi</v>
      </c>
      <c r="K4501" s="23">
        <f>VLOOKUP(C4501,Table_items[],4,FALSE)</f>
        <v>10000</v>
      </c>
      <c r="L4501" s="23">
        <f>VLOOKUP(C4501,Table_items[],5,FALSE)</f>
        <v>10180</v>
      </c>
    </row>
    <row r="4502" spans="1:12" s="23" customFormat="1" x14ac:dyDescent="0.2">
      <c r="A4502" s="11" t="s">
        <v>4840</v>
      </c>
      <c r="B4502" s="28">
        <v>44558</v>
      </c>
      <c r="C4502" s="13" t="s">
        <v>12</v>
      </c>
      <c r="D4502" s="13">
        <v>38</v>
      </c>
      <c r="E4502" s="9" t="s">
        <v>4896</v>
      </c>
      <c r="F4502" s="20" t="s">
        <v>4908</v>
      </c>
      <c r="G4502" t="s">
        <v>4904</v>
      </c>
      <c r="H4502" t="str">
        <f>VLOOKUP(E4502,suppliers!$A$2:$B$18,2,)</f>
        <v>OTHER</v>
      </c>
      <c r="I4502" t="str">
        <f>VLOOKUP(C4502,Table_items[],2,FALSE)</f>
        <v>Decolsen 1 Strip 4 Tablet</v>
      </c>
      <c r="J4502" t="str">
        <f>VLOOKUP(C4502,Table_items[],3,FALSE)</f>
        <v>Obat Batuk &amp; Pilek</v>
      </c>
      <c r="K4502" s="23">
        <f>VLOOKUP(C4502,Table_items[],4,FALSE)</f>
        <v>2886</v>
      </c>
      <c r="L4502" s="23">
        <f>VLOOKUP(C4502,Table_items[],5,FALSE)</f>
        <v>2915</v>
      </c>
    </row>
    <row r="4503" spans="1:12" s="23" customFormat="1" x14ac:dyDescent="0.2">
      <c r="A4503" s="7" t="s">
        <v>4841</v>
      </c>
      <c r="B4503" s="27">
        <v>44558</v>
      </c>
      <c r="C4503" s="9" t="s">
        <v>24</v>
      </c>
      <c r="D4503" s="9">
        <v>2</v>
      </c>
      <c r="E4503" s="9" t="s">
        <v>4896</v>
      </c>
      <c r="F4503" s="20" t="s">
        <v>4908</v>
      </c>
      <c r="G4503" t="s">
        <v>4904</v>
      </c>
      <c r="H4503" t="str">
        <f>VLOOKUP(E4503,suppliers!$A$2:$B$18,2,)</f>
        <v>OTHER</v>
      </c>
      <c r="I4503" t="str">
        <f>VLOOKUP(C4503,Table_items[],2,FALSE)</f>
        <v>Irbesartan</v>
      </c>
      <c r="J4503" t="str">
        <f>VLOOKUP(C4503,Table_items[],3,FALSE)</f>
        <v>Obat Hipertensi</v>
      </c>
      <c r="K4503" s="23">
        <f>VLOOKUP(C4503,Table_items[],4,FALSE)</f>
        <v>108794</v>
      </c>
      <c r="L4503" s="23">
        <f>VLOOKUP(C4503,Table_items[],5,FALSE)</f>
        <v>109447</v>
      </c>
    </row>
    <row r="4504" spans="1:12" s="23" customFormat="1" x14ac:dyDescent="0.2">
      <c r="A4504" s="11" t="s">
        <v>4842</v>
      </c>
      <c r="B4504" s="28">
        <v>44558</v>
      </c>
      <c r="C4504" s="13" t="s">
        <v>41</v>
      </c>
      <c r="D4504" s="13">
        <v>2</v>
      </c>
      <c r="E4504" s="9" t="s">
        <v>4896</v>
      </c>
      <c r="F4504" s="20" t="s">
        <v>4908</v>
      </c>
      <c r="G4504" t="s">
        <v>4904</v>
      </c>
      <c r="H4504" t="str">
        <f>VLOOKUP(E4504,suppliers!$A$2:$B$18,2,)</f>
        <v>OTHER</v>
      </c>
      <c r="I4504" t="str">
        <f>VLOOKUP(C4504,Table_items[],2,FALSE)</f>
        <v>Otilon Ear Drops 8 mL</v>
      </c>
      <c r="J4504" t="str">
        <f>VLOOKUP(C4504,Table_items[],3,FALSE)</f>
        <v>Obat Telinga</v>
      </c>
      <c r="K4504" s="23">
        <f>VLOOKUP(C4504,Table_items[],4,FALSE)</f>
        <v>55000</v>
      </c>
      <c r="L4504" s="23">
        <f>VLOOKUP(C4504,Table_items[],5,FALSE)</f>
        <v>55935</v>
      </c>
    </row>
    <row r="4505" spans="1:12" s="23" customFormat="1" x14ac:dyDescent="0.2">
      <c r="A4505" s="7" t="s">
        <v>4843</v>
      </c>
      <c r="B4505" s="27">
        <v>44558</v>
      </c>
      <c r="C4505" s="9" t="s">
        <v>10</v>
      </c>
      <c r="D4505" s="9">
        <v>124</v>
      </c>
      <c r="E4505" s="9" t="s">
        <v>4896</v>
      </c>
      <c r="F4505" s="20" t="s">
        <v>4908</v>
      </c>
      <c r="G4505" t="s">
        <v>4904</v>
      </c>
      <c r="H4505" t="str">
        <f>VLOOKUP(E4505,suppliers!$A$2:$B$18,2,)</f>
        <v>OTHER</v>
      </c>
      <c r="I4505" t="str">
        <f>VLOOKUP(C4505,Table_items[],2,FALSE)</f>
        <v>Dexteem Box Plus 100 Tablet</v>
      </c>
      <c r="J4505" t="str">
        <f>VLOOKUP(C4505,Table_items[],3,FALSE)</f>
        <v>Obat Alergi</v>
      </c>
      <c r="K4505" s="23">
        <f>VLOOKUP(C4505,Table_items[],4,FALSE)</f>
        <v>25322</v>
      </c>
      <c r="L4505" s="23">
        <f>VLOOKUP(C4505,Table_items[],5,FALSE)</f>
        <v>25449</v>
      </c>
    </row>
    <row r="4506" spans="1:12" s="23" customFormat="1" x14ac:dyDescent="0.2">
      <c r="A4506" s="11" t="s">
        <v>4844</v>
      </c>
      <c r="B4506" s="28">
        <v>44558</v>
      </c>
      <c r="C4506" s="13" t="s">
        <v>8</v>
      </c>
      <c r="D4506" s="13">
        <v>61</v>
      </c>
      <c r="E4506" s="9" t="s">
        <v>4896</v>
      </c>
      <c r="F4506" s="20" t="s">
        <v>4908</v>
      </c>
      <c r="G4506" t="s">
        <v>4904</v>
      </c>
      <c r="H4506" t="str">
        <f>VLOOKUP(E4506,suppliers!$A$2:$B$18,2,)</f>
        <v>OTHER</v>
      </c>
      <c r="I4506" t="str">
        <f>VLOOKUP(C4506,Table_items[],2,FALSE)</f>
        <v>Bisoprolol Ogb Dexa</v>
      </c>
      <c r="J4506" t="str">
        <f>VLOOKUP(C4506,Table_items[],3,FALSE)</f>
        <v>Obat Alergi</v>
      </c>
      <c r="K4506" s="23">
        <f>VLOOKUP(C4506,Table_items[],4,FALSE)</f>
        <v>10000</v>
      </c>
      <c r="L4506" s="23">
        <f>VLOOKUP(C4506,Table_items[],5,FALSE)</f>
        <v>10180</v>
      </c>
    </row>
    <row r="4507" spans="1:12" s="23" customFormat="1" x14ac:dyDescent="0.2">
      <c r="A4507" s="7" t="s">
        <v>4845</v>
      </c>
      <c r="B4507" s="27">
        <v>44558</v>
      </c>
      <c r="C4507" s="9" t="s">
        <v>17</v>
      </c>
      <c r="D4507" s="9">
        <v>22</v>
      </c>
      <c r="E4507" s="9" t="s">
        <v>4896</v>
      </c>
      <c r="F4507" s="20" t="s">
        <v>4908</v>
      </c>
      <c r="G4507" t="s">
        <v>4904</v>
      </c>
      <c r="H4507" t="str">
        <f>VLOOKUP(E4507,suppliers!$A$2:$B$18,2,)</f>
        <v>OTHER</v>
      </c>
      <c r="I4507" t="str">
        <f>VLOOKUP(C4507,Table_items[],2,FALSE)</f>
        <v>Vicks Inhaler 0.5 mL</v>
      </c>
      <c r="J4507" t="str">
        <f>VLOOKUP(C4507,Table_items[],3,FALSE)</f>
        <v>Obat Batuk &amp; Pilek</v>
      </c>
      <c r="K4507" s="23">
        <f>VLOOKUP(C4507,Table_items[],4,FALSE)</f>
        <v>16155</v>
      </c>
      <c r="L4507" s="23">
        <f>VLOOKUP(C4507,Table_items[],5,FALSE)</f>
        <v>16430</v>
      </c>
    </row>
    <row r="4508" spans="1:12" s="23" customFormat="1" x14ac:dyDescent="0.2">
      <c r="A4508" s="11" t="s">
        <v>4846</v>
      </c>
      <c r="B4508" s="28">
        <v>44558</v>
      </c>
      <c r="C4508" s="13" t="s">
        <v>35</v>
      </c>
      <c r="D4508" s="13">
        <v>201</v>
      </c>
      <c r="E4508" s="9" t="s">
        <v>4896</v>
      </c>
      <c r="F4508" s="20" t="s">
        <v>4908</v>
      </c>
      <c r="G4508" t="s">
        <v>4904</v>
      </c>
      <c r="H4508" t="str">
        <f>VLOOKUP(E4508,suppliers!$A$2:$B$18,2,)</f>
        <v>OTHER</v>
      </c>
      <c r="I4508" t="str">
        <f>VLOOKUP(C4508,Table_items[],2,FALSE)</f>
        <v>Proris Ibuprofen</v>
      </c>
      <c r="J4508" t="str">
        <f>VLOOKUP(C4508,Table_items[],3,FALSE)</f>
        <v>Obat Sakit Kepala &amp; Demam</v>
      </c>
      <c r="K4508" s="23">
        <f>VLOOKUP(C4508,Table_items[],4,FALSE)</f>
        <v>25000</v>
      </c>
      <c r="L4508" s="23">
        <f>VLOOKUP(C4508,Table_items[],5,FALSE)</f>
        <v>25275</v>
      </c>
    </row>
    <row r="4509" spans="1:12" s="23" customFormat="1" x14ac:dyDescent="0.2">
      <c r="A4509" s="7" t="s">
        <v>4847</v>
      </c>
      <c r="B4509" s="27">
        <v>44559</v>
      </c>
      <c r="C4509" s="9" t="s">
        <v>18</v>
      </c>
      <c r="D4509" s="9">
        <v>30</v>
      </c>
      <c r="E4509" s="9" t="s">
        <v>4896</v>
      </c>
      <c r="F4509" s="20" t="s">
        <v>4908</v>
      </c>
      <c r="G4509" t="s">
        <v>4904</v>
      </c>
      <c r="H4509" t="str">
        <f>VLOOKUP(E4509,suppliers!$A$2:$B$18,2,)</f>
        <v>OTHER</v>
      </c>
      <c r="I4509" t="str">
        <f>VLOOKUP(C4509,Table_items[],2,FALSE)</f>
        <v>Konidin 4 Tablet</v>
      </c>
      <c r="J4509" t="str">
        <f>VLOOKUP(C4509,Table_items[],3,FALSE)</f>
        <v>Obat Batuk &amp; Pilek</v>
      </c>
      <c r="K4509" s="23">
        <f>VLOOKUP(C4509,Table_items[],4,FALSE)</f>
        <v>2460</v>
      </c>
      <c r="L4509" s="23">
        <f>VLOOKUP(C4509,Table_items[],5,FALSE)</f>
        <v>2490</v>
      </c>
    </row>
    <row r="4510" spans="1:12" s="23" customFormat="1" x14ac:dyDescent="0.2">
      <c r="A4510" s="11" t="s">
        <v>4848</v>
      </c>
      <c r="B4510" s="28">
        <v>44560</v>
      </c>
      <c r="C4510" s="13" t="s">
        <v>24</v>
      </c>
      <c r="D4510" s="13">
        <v>43</v>
      </c>
      <c r="E4510" s="9" t="s">
        <v>4896</v>
      </c>
      <c r="F4510" s="20" t="s">
        <v>4908</v>
      </c>
      <c r="G4510" t="s">
        <v>4904</v>
      </c>
      <c r="H4510" t="str">
        <f>VLOOKUP(E4510,suppliers!$A$2:$B$18,2,)</f>
        <v>OTHER</v>
      </c>
      <c r="I4510" t="str">
        <f>VLOOKUP(C4510,Table_items[],2,FALSE)</f>
        <v>Irbesartan</v>
      </c>
      <c r="J4510" t="str">
        <f>VLOOKUP(C4510,Table_items[],3,FALSE)</f>
        <v>Obat Hipertensi</v>
      </c>
      <c r="K4510" s="23">
        <f>VLOOKUP(C4510,Table_items[],4,FALSE)</f>
        <v>108794</v>
      </c>
      <c r="L4510" s="23">
        <f>VLOOKUP(C4510,Table_items[],5,FALSE)</f>
        <v>109447</v>
      </c>
    </row>
    <row r="4511" spans="1:12" s="23" customFormat="1" x14ac:dyDescent="0.2">
      <c r="A4511" s="7" t="s">
        <v>4849</v>
      </c>
      <c r="B4511" s="27">
        <v>44560</v>
      </c>
      <c r="C4511" s="9" t="s">
        <v>41</v>
      </c>
      <c r="D4511" s="9">
        <v>44</v>
      </c>
      <c r="E4511" s="9" t="s">
        <v>4896</v>
      </c>
      <c r="F4511" s="20" t="s">
        <v>4908</v>
      </c>
      <c r="G4511" t="s">
        <v>4904</v>
      </c>
      <c r="H4511" t="str">
        <f>VLOOKUP(E4511,suppliers!$A$2:$B$18,2,)</f>
        <v>OTHER</v>
      </c>
      <c r="I4511" t="str">
        <f>VLOOKUP(C4511,Table_items[],2,FALSE)</f>
        <v>Otilon Ear Drops 8 mL</v>
      </c>
      <c r="J4511" t="str">
        <f>VLOOKUP(C4511,Table_items[],3,FALSE)</f>
        <v>Obat Telinga</v>
      </c>
      <c r="K4511" s="23">
        <f>VLOOKUP(C4511,Table_items[],4,FALSE)</f>
        <v>55000</v>
      </c>
      <c r="L4511" s="23">
        <f>VLOOKUP(C4511,Table_items[],5,FALSE)</f>
        <v>55935</v>
      </c>
    </row>
    <row r="4512" spans="1:12" s="23" customFormat="1" x14ac:dyDescent="0.2">
      <c r="A4512" s="11" t="s">
        <v>4850</v>
      </c>
      <c r="B4512" s="28">
        <v>44560</v>
      </c>
      <c r="C4512" s="13" t="s">
        <v>30</v>
      </c>
      <c r="D4512" s="13">
        <v>26</v>
      </c>
      <c r="E4512" s="9" t="s">
        <v>4896</v>
      </c>
      <c r="F4512" s="20" t="s">
        <v>4908</v>
      </c>
      <c r="G4512" t="s">
        <v>4904</v>
      </c>
      <c r="H4512" t="str">
        <f>VLOOKUP(E4512,suppliers!$A$2:$B$18,2,)</f>
        <v>OTHER</v>
      </c>
      <c r="I4512" t="str">
        <f>VLOOKUP(C4512,Table_items[],2,FALSE)</f>
        <v>Koolfever</v>
      </c>
      <c r="J4512" t="str">
        <f>VLOOKUP(C4512,Table_items[],3,FALSE)</f>
        <v>Obat Sakit Kepala &amp; Demam</v>
      </c>
      <c r="K4512" s="23">
        <f>VLOOKUP(C4512,Table_items[],4,FALSE)</f>
        <v>7500</v>
      </c>
      <c r="L4512" s="23">
        <f>VLOOKUP(C4512,Table_items[],5,FALSE)</f>
        <v>7620</v>
      </c>
    </row>
    <row r="4513" spans="1:12" s="23" customFormat="1" x14ac:dyDescent="0.2">
      <c r="A4513" s="7" t="s">
        <v>4851</v>
      </c>
      <c r="B4513" s="27">
        <v>44560</v>
      </c>
      <c r="C4513" s="9" t="s">
        <v>8</v>
      </c>
      <c r="D4513" s="9">
        <v>598</v>
      </c>
      <c r="E4513" s="9" t="s">
        <v>4896</v>
      </c>
      <c r="F4513" s="20" t="s">
        <v>4908</v>
      </c>
      <c r="G4513" t="s">
        <v>4904</v>
      </c>
      <c r="H4513" t="str">
        <f>VLOOKUP(E4513,suppliers!$A$2:$B$18,2,)</f>
        <v>OTHER</v>
      </c>
      <c r="I4513" t="str">
        <f>VLOOKUP(C4513,Table_items[],2,FALSE)</f>
        <v>Bisoprolol Ogb Dexa</v>
      </c>
      <c r="J4513" t="str">
        <f>VLOOKUP(C4513,Table_items[],3,FALSE)</f>
        <v>Obat Alergi</v>
      </c>
      <c r="K4513" s="23">
        <f>VLOOKUP(C4513,Table_items[],4,FALSE)</f>
        <v>10000</v>
      </c>
      <c r="L4513" s="23">
        <f>VLOOKUP(C4513,Table_items[],5,FALSE)</f>
        <v>10180</v>
      </c>
    </row>
    <row r="4514" spans="1:12" s="23" customFormat="1" x14ac:dyDescent="0.2">
      <c r="A4514" s="11" t="s">
        <v>4852</v>
      </c>
      <c r="B4514" s="28">
        <v>44561</v>
      </c>
      <c r="C4514" s="13" t="s">
        <v>12</v>
      </c>
      <c r="D4514" s="13">
        <v>1</v>
      </c>
      <c r="E4514" s="9" t="s">
        <v>4896</v>
      </c>
      <c r="F4514" s="20" t="s">
        <v>4908</v>
      </c>
      <c r="G4514" t="s">
        <v>4904</v>
      </c>
      <c r="H4514" t="str">
        <f>VLOOKUP(E4514,suppliers!$A$2:$B$18,2,)</f>
        <v>OTHER</v>
      </c>
      <c r="I4514" t="str">
        <f>VLOOKUP(C4514,Table_items[],2,FALSE)</f>
        <v>Decolsen 1 Strip 4 Tablet</v>
      </c>
      <c r="J4514" t="str">
        <f>VLOOKUP(C4514,Table_items[],3,FALSE)</f>
        <v>Obat Batuk &amp; Pilek</v>
      </c>
      <c r="K4514" s="23">
        <f>VLOOKUP(C4514,Table_items[],4,FALSE)</f>
        <v>2886</v>
      </c>
      <c r="L4514" s="23">
        <f>VLOOKUP(C4514,Table_items[],5,FALSE)</f>
        <v>2915</v>
      </c>
    </row>
    <row r="4515" spans="1:12" s="23" customFormat="1" x14ac:dyDescent="0.2">
      <c r="A4515" s="7" t="s">
        <v>4853</v>
      </c>
      <c r="B4515" s="27">
        <v>44561</v>
      </c>
      <c r="C4515" s="9" t="s">
        <v>12</v>
      </c>
      <c r="D4515" s="9">
        <v>16</v>
      </c>
      <c r="E4515" s="9" t="s">
        <v>4896</v>
      </c>
      <c r="F4515" s="20" t="s">
        <v>4908</v>
      </c>
      <c r="G4515" t="s">
        <v>4904</v>
      </c>
      <c r="H4515" t="str">
        <f>VLOOKUP(E4515,suppliers!$A$2:$B$18,2,)</f>
        <v>OTHER</v>
      </c>
      <c r="I4515" t="str">
        <f>VLOOKUP(C4515,Table_items[],2,FALSE)</f>
        <v>Decolsen 1 Strip 4 Tablet</v>
      </c>
      <c r="J4515" t="str">
        <f>VLOOKUP(C4515,Table_items[],3,FALSE)</f>
        <v>Obat Batuk &amp; Pilek</v>
      </c>
      <c r="K4515" s="23">
        <f>VLOOKUP(C4515,Table_items[],4,FALSE)</f>
        <v>2886</v>
      </c>
      <c r="L4515" s="23">
        <f>VLOOKUP(C4515,Table_items[],5,FALSE)</f>
        <v>2915</v>
      </c>
    </row>
    <row r="4516" spans="1:12" s="23" customFormat="1" x14ac:dyDescent="0.2">
      <c r="A4516" s="11" t="s">
        <v>4854</v>
      </c>
      <c r="B4516" s="28">
        <v>44561</v>
      </c>
      <c r="C4516" s="13" t="s">
        <v>37</v>
      </c>
      <c r="D4516" s="13">
        <v>9</v>
      </c>
      <c r="E4516" s="9" t="s">
        <v>4896</v>
      </c>
      <c r="F4516" s="20" t="s">
        <v>4908</v>
      </c>
      <c r="G4516" t="s">
        <v>4904</v>
      </c>
      <c r="H4516" t="str">
        <f>VLOOKUP(E4516,suppliers!$A$2:$B$18,2,)</f>
        <v>OTHER</v>
      </c>
      <c r="I4516" t="str">
        <f>VLOOKUP(C4516,Table_items[],2,FALSE)</f>
        <v>Bodrex Extra</v>
      </c>
      <c r="J4516" t="str">
        <f>VLOOKUP(C4516,Table_items[],3,FALSE)</f>
        <v>Obat Sakit Kepala &amp; Demam</v>
      </c>
      <c r="K4516" s="23">
        <f>VLOOKUP(C4516,Table_items[],4,FALSE)</f>
        <v>50788</v>
      </c>
      <c r="L4516" s="23">
        <f>VLOOKUP(C4516,Table_items[],5,FALSE)</f>
        <v>51753</v>
      </c>
    </row>
    <row r="4517" spans="1:12" s="23" customFormat="1" x14ac:dyDescent="0.2">
      <c r="A4517" s="7" t="s">
        <v>4855</v>
      </c>
      <c r="B4517" s="27">
        <v>44561</v>
      </c>
      <c r="C4517" s="9" t="s">
        <v>37</v>
      </c>
      <c r="D4517" s="9">
        <v>2</v>
      </c>
      <c r="E4517" s="9" t="s">
        <v>4896</v>
      </c>
      <c r="F4517" s="20" t="s">
        <v>4908</v>
      </c>
      <c r="G4517" t="s">
        <v>4904</v>
      </c>
      <c r="H4517" t="str">
        <f>VLOOKUP(E4517,suppliers!$A$2:$B$18,2,)</f>
        <v>OTHER</v>
      </c>
      <c r="I4517" t="str">
        <f>VLOOKUP(C4517,Table_items[],2,FALSE)</f>
        <v>Bodrex Extra</v>
      </c>
      <c r="J4517" t="str">
        <f>VLOOKUP(C4517,Table_items[],3,FALSE)</f>
        <v>Obat Sakit Kepala &amp; Demam</v>
      </c>
      <c r="K4517" s="23">
        <f>VLOOKUP(C4517,Table_items[],4,FALSE)</f>
        <v>50788</v>
      </c>
      <c r="L4517" s="23">
        <f>VLOOKUP(C4517,Table_items[],5,FALSE)</f>
        <v>51753</v>
      </c>
    </row>
    <row r="4518" spans="1:12" s="23" customFormat="1" x14ac:dyDescent="0.2">
      <c r="A4518" s="11" t="s">
        <v>4856</v>
      </c>
      <c r="B4518" s="28">
        <v>44561</v>
      </c>
      <c r="C4518" s="13" t="s">
        <v>37</v>
      </c>
      <c r="D4518" s="13">
        <v>60</v>
      </c>
      <c r="E4518" s="9" t="s">
        <v>4896</v>
      </c>
      <c r="F4518" s="20" t="s">
        <v>4908</v>
      </c>
      <c r="G4518" t="s">
        <v>4904</v>
      </c>
      <c r="H4518" t="str">
        <f>VLOOKUP(E4518,suppliers!$A$2:$B$18,2,)</f>
        <v>OTHER</v>
      </c>
      <c r="I4518" t="str">
        <f>VLOOKUP(C4518,Table_items[],2,FALSE)</f>
        <v>Bodrex Extra</v>
      </c>
      <c r="J4518" t="str">
        <f>VLOOKUP(C4518,Table_items[],3,FALSE)</f>
        <v>Obat Sakit Kepala &amp; Demam</v>
      </c>
      <c r="K4518" s="23">
        <f>VLOOKUP(C4518,Table_items[],4,FALSE)</f>
        <v>50788</v>
      </c>
      <c r="L4518" s="23">
        <f>VLOOKUP(C4518,Table_items[],5,FALSE)</f>
        <v>51753</v>
      </c>
    </row>
    <row r="4519" spans="1:12" s="23" customFormat="1" x14ac:dyDescent="0.2">
      <c r="A4519" s="7" t="s">
        <v>4857</v>
      </c>
      <c r="B4519" s="27">
        <v>44561</v>
      </c>
      <c r="C4519" s="9" t="s">
        <v>9</v>
      </c>
      <c r="D4519" s="9">
        <v>34</v>
      </c>
      <c r="E4519" s="9" t="s">
        <v>4896</v>
      </c>
      <c r="F4519" s="20" t="s">
        <v>4908</v>
      </c>
      <c r="G4519" t="s">
        <v>4904</v>
      </c>
      <c r="H4519" t="str">
        <f>VLOOKUP(E4519,suppliers!$A$2:$B$18,2,)</f>
        <v>OTHER</v>
      </c>
      <c r="I4519" t="str">
        <f>VLOOKUP(C4519,Table_items[],2,FALSE)</f>
        <v>Bedak Heroxyn 150 gr</v>
      </c>
      <c r="J4519" t="str">
        <f>VLOOKUP(C4519,Table_items[],3,FALSE)</f>
        <v>Obat Alergi</v>
      </c>
      <c r="K4519" s="23">
        <f>VLOOKUP(C4519,Table_items[],4,FALSE)</f>
        <v>16950</v>
      </c>
      <c r="L4519" s="23">
        <f>VLOOKUP(C4519,Table_items[],5,FALSE)</f>
        <v>17170</v>
      </c>
    </row>
    <row r="4520" spans="1:12" s="23" customFormat="1" x14ac:dyDescent="0.2">
      <c r="A4520" s="11" t="s">
        <v>4859</v>
      </c>
      <c r="B4520" s="28">
        <v>44561</v>
      </c>
      <c r="C4520" s="13" t="s">
        <v>38</v>
      </c>
      <c r="D4520" s="13">
        <v>12</v>
      </c>
      <c r="E4520" s="9" t="s">
        <v>4896</v>
      </c>
      <c r="F4520" s="20" t="s">
        <v>4908</v>
      </c>
      <c r="G4520" t="s">
        <v>4904</v>
      </c>
      <c r="H4520" t="str">
        <f>VLOOKUP(E4520,suppliers!$A$2:$B$18,2,)</f>
        <v>OTHER</v>
      </c>
      <c r="I4520" t="str">
        <f>VLOOKUP(C4520,Table_items[],2,FALSE)</f>
        <v>Sanmol 500 MG 4 Tablet</v>
      </c>
      <c r="J4520" t="str">
        <f>VLOOKUP(C4520,Table_items[],3,FALSE)</f>
        <v>Obat Sakit Kepala &amp; Demam</v>
      </c>
      <c r="K4520" s="23">
        <f>VLOOKUP(C4520,Table_items[],4,FALSE)</f>
        <v>1600</v>
      </c>
      <c r="L4520" s="23">
        <f>VLOOKUP(C4520,Table_items[],5,FALSE)</f>
        <v>1619</v>
      </c>
    </row>
    <row r="4521" spans="1:12" s="23" customFormat="1" x14ac:dyDescent="0.2">
      <c r="A4521" s="7" t="s">
        <v>4860</v>
      </c>
      <c r="B4521" s="27">
        <v>44561</v>
      </c>
      <c r="C4521" s="9" t="s">
        <v>38</v>
      </c>
      <c r="D4521" s="9">
        <v>50</v>
      </c>
      <c r="E4521" s="9" t="s">
        <v>4896</v>
      </c>
      <c r="F4521" s="20" t="s">
        <v>4908</v>
      </c>
      <c r="G4521" t="s">
        <v>4904</v>
      </c>
      <c r="H4521" t="str">
        <f>VLOOKUP(E4521,suppliers!$A$2:$B$18,2,)</f>
        <v>OTHER</v>
      </c>
      <c r="I4521" t="str">
        <f>VLOOKUP(C4521,Table_items[],2,FALSE)</f>
        <v>Sanmol 500 MG 4 Tablet</v>
      </c>
      <c r="J4521" t="str">
        <f>VLOOKUP(C4521,Table_items[],3,FALSE)</f>
        <v>Obat Sakit Kepala &amp; Demam</v>
      </c>
      <c r="K4521" s="23">
        <f>VLOOKUP(C4521,Table_items[],4,FALSE)</f>
        <v>1600</v>
      </c>
      <c r="L4521" s="23">
        <f>VLOOKUP(C4521,Table_items[],5,FALSE)</f>
        <v>1619</v>
      </c>
    </row>
    <row r="4522" spans="1:12" s="23" customFormat="1" x14ac:dyDescent="0.2">
      <c r="A4522" s="11" t="s">
        <v>4861</v>
      </c>
      <c r="B4522" s="28">
        <v>44561</v>
      </c>
      <c r="C4522" s="13" t="s">
        <v>41</v>
      </c>
      <c r="D4522" s="13">
        <v>29</v>
      </c>
      <c r="E4522" s="9" t="s">
        <v>4896</v>
      </c>
      <c r="F4522" s="20" t="s">
        <v>4908</v>
      </c>
      <c r="G4522" t="s">
        <v>4904</v>
      </c>
      <c r="H4522" t="str">
        <f>VLOOKUP(E4522,suppliers!$A$2:$B$18,2,)</f>
        <v>OTHER</v>
      </c>
      <c r="I4522" t="str">
        <f>VLOOKUP(C4522,Table_items[],2,FALSE)</f>
        <v>Otilon Ear Drops 8 mL</v>
      </c>
      <c r="J4522" t="str">
        <f>VLOOKUP(C4522,Table_items[],3,FALSE)</f>
        <v>Obat Telinga</v>
      </c>
      <c r="K4522" s="23">
        <f>VLOOKUP(C4522,Table_items[],4,FALSE)</f>
        <v>55000</v>
      </c>
      <c r="L4522" s="23">
        <f>VLOOKUP(C4522,Table_items[],5,FALSE)</f>
        <v>55935</v>
      </c>
    </row>
    <row r="4523" spans="1:12" s="23" customFormat="1" x14ac:dyDescent="0.2">
      <c r="A4523" s="7" t="s">
        <v>4862</v>
      </c>
      <c r="B4523" s="27">
        <v>44561</v>
      </c>
      <c r="C4523" s="9" t="s">
        <v>36</v>
      </c>
      <c r="D4523" s="9">
        <v>28</v>
      </c>
      <c r="E4523" s="9" t="s">
        <v>4896</v>
      </c>
      <c r="F4523" s="20" t="s">
        <v>4908</v>
      </c>
      <c r="G4523" t="s">
        <v>4904</v>
      </c>
      <c r="H4523" t="str">
        <f>VLOOKUP(E4523,suppliers!$A$2:$B$18,2,)</f>
        <v>OTHER</v>
      </c>
      <c r="I4523" t="str">
        <f>VLOOKUP(C4523,Table_items[],2,FALSE)</f>
        <v>Sanmol Paracetamol</v>
      </c>
      <c r="J4523" t="str">
        <f>VLOOKUP(C4523,Table_items[],3,FALSE)</f>
        <v>Obat Sakit Kepala &amp; Demam</v>
      </c>
      <c r="K4523" s="23">
        <f>VLOOKUP(C4523,Table_items[],4,FALSE)</f>
        <v>16100</v>
      </c>
      <c r="L4523" s="23">
        <f>VLOOKUP(C4523,Table_items[],5,FALSE)</f>
        <v>16261</v>
      </c>
    </row>
    <row r="4524" spans="1:12" s="23" customFormat="1" x14ac:dyDescent="0.2">
      <c r="A4524" s="11" t="s">
        <v>4863</v>
      </c>
      <c r="B4524" s="28">
        <v>44561</v>
      </c>
      <c r="C4524" s="13" t="s">
        <v>28</v>
      </c>
      <c r="D4524" s="13">
        <v>6</v>
      </c>
      <c r="E4524" s="9" t="s">
        <v>4896</v>
      </c>
      <c r="F4524" s="20" t="s">
        <v>4908</v>
      </c>
      <c r="G4524" t="s">
        <v>4904</v>
      </c>
      <c r="H4524" t="str">
        <f>VLOOKUP(E4524,suppliers!$A$2:$B$18,2,)</f>
        <v>OTHER</v>
      </c>
      <c r="I4524" t="str">
        <f>VLOOKUP(C4524,Table_items[],2,FALSE)</f>
        <v>Hyperchol 100 MG 12 KPS</v>
      </c>
      <c r="J4524" t="str">
        <f>VLOOKUP(C4524,Table_items[],3,FALSE)</f>
        <v>Obat Kolesterol</v>
      </c>
      <c r="K4524" s="23">
        <f>VLOOKUP(C4524,Table_items[],4,FALSE)</f>
        <v>42800</v>
      </c>
      <c r="L4524" s="23">
        <f>VLOOKUP(C4524,Table_items[],5,FALSE)</f>
        <v>43442</v>
      </c>
    </row>
    <row r="4525" spans="1:12" s="23" customFormat="1" x14ac:dyDescent="0.2">
      <c r="A4525" s="7" t="s">
        <v>4864</v>
      </c>
      <c r="B4525" s="27">
        <v>44561</v>
      </c>
      <c r="C4525" s="9" t="s">
        <v>5</v>
      </c>
      <c r="D4525" s="9">
        <v>108</v>
      </c>
      <c r="E4525" s="9" t="s">
        <v>4896</v>
      </c>
      <c r="F4525" s="20" t="s">
        <v>4908</v>
      </c>
      <c r="G4525" t="s">
        <v>4904</v>
      </c>
      <c r="H4525" t="str">
        <f>VLOOKUP(E4525,suppliers!$A$2:$B$18,2,)</f>
        <v>OTHER</v>
      </c>
      <c r="I4525" t="str">
        <f>VLOOKUP(C4525,Table_items[],2,FALSE)</f>
        <v>Ozen 10 MG Blister</v>
      </c>
      <c r="J4525" t="str">
        <f>VLOOKUP(C4525,Table_items[],3,FALSE)</f>
        <v>Obat Alergi</v>
      </c>
      <c r="K4525" s="23">
        <f>VLOOKUP(C4525,Table_items[],4,FALSE)</f>
        <v>18611</v>
      </c>
      <c r="L4525" s="23">
        <f>VLOOKUP(C4525,Table_items[],5,FALSE)</f>
        <v>18816</v>
      </c>
    </row>
    <row r="4526" spans="1:12" s="23" customFormat="1" x14ac:dyDescent="0.2">
      <c r="A4526" s="7" t="s">
        <v>294</v>
      </c>
      <c r="B4526" s="27">
        <v>43851</v>
      </c>
      <c r="C4526" s="9" t="s">
        <v>38</v>
      </c>
      <c r="D4526" s="9">
        <v>48</v>
      </c>
      <c r="E4526" s="9" t="s">
        <v>4896</v>
      </c>
      <c r="F4526" s="20" t="s">
        <v>4908</v>
      </c>
      <c r="G4526" t="s">
        <v>4905</v>
      </c>
      <c r="H4526" t="str">
        <f>VLOOKUP(E4526,suppliers!$A$2:$B$18,2,)</f>
        <v>OTHER</v>
      </c>
      <c r="I4526" t="str">
        <f>VLOOKUP(C4526,Table_items[],2,FALSE)</f>
        <v>Sanmol 500 MG 4 Tablet</v>
      </c>
      <c r="J4526" t="str">
        <f>VLOOKUP(C4526,Table_items[],3,FALSE)</f>
        <v>Obat Sakit Kepala &amp; Demam</v>
      </c>
      <c r="K4526" s="23">
        <f>VLOOKUP(C4526,Table_items[],4,FALSE)</f>
        <v>1600</v>
      </c>
      <c r="L4526" s="23">
        <f>VLOOKUP(C4526,Table_items[],5,FALSE)</f>
        <v>1619</v>
      </c>
    </row>
    <row r="4527" spans="1:12" s="23" customFormat="1" x14ac:dyDescent="0.2">
      <c r="A4527" s="7" t="s">
        <v>335</v>
      </c>
      <c r="B4527" s="27">
        <v>43857</v>
      </c>
      <c r="C4527" s="9" t="s">
        <v>37</v>
      </c>
      <c r="D4527" s="9">
        <v>42</v>
      </c>
      <c r="E4527" s="9" t="s">
        <v>4896</v>
      </c>
      <c r="F4527" s="20" t="s">
        <v>4908</v>
      </c>
      <c r="G4527" t="s">
        <v>4905</v>
      </c>
      <c r="H4527" t="str">
        <f>VLOOKUP(E4527,suppliers!$A$2:$B$18,2,)</f>
        <v>OTHER</v>
      </c>
      <c r="I4527" t="str">
        <f>VLOOKUP(C4527,Table_items[],2,FALSE)</f>
        <v>Bodrex Extra</v>
      </c>
      <c r="J4527" t="str">
        <f>VLOOKUP(C4527,Table_items[],3,FALSE)</f>
        <v>Obat Sakit Kepala &amp; Demam</v>
      </c>
      <c r="K4527" s="23">
        <f>VLOOKUP(C4527,Table_items[],4,FALSE)</f>
        <v>50788</v>
      </c>
      <c r="L4527" s="23">
        <f>VLOOKUP(C4527,Table_items[],5,FALSE)</f>
        <v>51753</v>
      </c>
    </row>
    <row r="4528" spans="1:12" s="23" customFormat="1" x14ac:dyDescent="0.2">
      <c r="A4528" s="33" t="s">
        <v>530</v>
      </c>
      <c r="B4528" s="34">
        <v>43886</v>
      </c>
      <c r="C4528" s="35" t="s">
        <v>20</v>
      </c>
      <c r="D4528" s="35">
        <v>40</v>
      </c>
      <c r="E4528" s="9" t="s">
        <v>4896</v>
      </c>
      <c r="F4528" s="20" t="s">
        <v>4908</v>
      </c>
      <c r="G4528" t="s">
        <v>4905</v>
      </c>
      <c r="H4528" t="str">
        <f>VLOOKUP(E4528,suppliers!$A$2:$B$18,2,)</f>
        <v>OTHER</v>
      </c>
      <c r="I4528" t="str">
        <f>VLOOKUP(C4528,Table_items[],2,FALSE)</f>
        <v>Carditens</v>
      </c>
      <c r="J4528" t="str">
        <f>VLOOKUP(C4528,Table_items[],3,FALSE)</f>
        <v>Obat Hipertensi</v>
      </c>
      <c r="K4528" s="23">
        <f>VLOOKUP(C4528,Table_items[],4,FALSE)</f>
        <v>100000</v>
      </c>
      <c r="L4528" s="23">
        <f>VLOOKUP(C4528,Table_items[],5,FALSE)</f>
        <v>100900</v>
      </c>
    </row>
  </sheetData>
  <autoFilter ref="G1:G4528" xr:uid="{AB7EAF59-93AC-2241-96C6-ACD55AA3EF1A}">
    <sortState xmlns:xlrd2="http://schemas.microsoft.com/office/spreadsheetml/2017/richdata2" ref="A2:N4528">
      <sortCondition ref="G1:G4528"/>
    </sortState>
  </autoFilter>
  <conditionalFormatting sqref="G1:G1048576">
    <cfRule type="containsText" dxfId="111" priority="1" operator="containsText" text="BUY">
      <formula>NOT(ISERROR(SEARCH("BUY",G1)))</formula>
    </cfRule>
    <cfRule type="containsText" dxfId="110" priority="2" operator="containsText" text="SELL">
      <formula>NOT(ISERROR(SEARCH("SELL",G1)))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D5932-6ECA-7945-8339-1C47C7CAF2BF}">
  <dimension ref="A1:L183"/>
  <sheetViews>
    <sheetView topLeftCell="A168" zoomScale="80" zoomScaleNormal="80" workbookViewId="0">
      <selection activeCell="A2" sqref="A2:A183"/>
    </sheetView>
  </sheetViews>
  <sheetFormatPr baseColWidth="10" defaultRowHeight="16" x14ac:dyDescent="0.2"/>
  <cols>
    <col min="1" max="1" width="15.33203125" bestFit="1" customWidth="1"/>
    <col min="2" max="2" width="15.83203125" style="18" customWidth="1"/>
    <col min="3" max="3" width="13" customWidth="1"/>
    <col min="4" max="4" width="10.5" bestFit="1" customWidth="1"/>
    <col min="5" max="5" width="17" customWidth="1"/>
    <col min="6" max="7" width="15.6640625" customWidth="1"/>
    <col min="8" max="8" width="27.6640625" customWidth="1"/>
    <col min="9" max="9" width="33.5" customWidth="1"/>
    <col min="10" max="10" width="26.6640625" customWidth="1"/>
    <col min="11" max="11" width="18.6640625" style="23" customWidth="1"/>
    <col min="12" max="12" width="21.1640625" style="23" customWidth="1"/>
    <col min="13" max="13" width="15.83203125" customWidth="1"/>
  </cols>
  <sheetData>
    <row r="1" spans="1:12" x14ac:dyDescent="0.2">
      <c r="A1" s="4" t="s">
        <v>109</v>
      </c>
      <c r="B1" s="26" t="s">
        <v>110</v>
      </c>
      <c r="C1" s="5" t="s">
        <v>0</v>
      </c>
      <c r="D1" s="5" t="s">
        <v>111</v>
      </c>
      <c r="E1" s="5" t="s">
        <v>4909</v>
      </c>
      <c r="F1" s="17" t="s">
        <v>4907</v>
      </c>
      <c r="G1" s="17" t="s">
        <v>4906</v>
      </c>
      <c r="H1" s="22" t="s">
        <v>4910</v>
      </c>
      <c r="I1" s="19" t="s">
        <v>43</v>
      </c>
      <c r="J1" s="19" t="s">
        <v>44</v>
      </c>
      <c r="K1" s="21" t="s">
        <v>3</v>
      </c>
      <c r="L1" s="22" t="s">
        <v>4</v>
      </c>
    </row>
    <row r="2" spans="1:12" x14ac:dyDescent="0.2">
      <c r="A2" s="7" t="s">
        <v>115</v>
      </c>
      <c r="B2" s="27">
        <v>43831</v>
      </c>
      <c r="C2" s="9" t="s">
        <v>5</v>
      </c>
      <c r="D2" s="9">
        <v>1000</v>
      </c>
      <c r="E2" s="9" t="s">
        <v>4885</v>
      </c>
      <c r="F2" s="20" t="s">
        <v>4896</v>
      </c>
      <c r="G2" t="s">
        <v>4903</v>
      </c>
      <c r="H2" t="str">
        <f>VLOOKUP(E2,suppliers!$A$2:$B$18,2,)</f>
        <v>DQLab Pharmacy Tanjung Priuk</v>
      </c>
      <c r="I2" t="str">
        <f>VLOOKUP(C2,Table_items[],2,FALSE)</f>
        <v>Ozen 10 MG Blister</v>
      </c>
      <c r="J2" t="str">
        <f>VLOOKUP(C2,Table_items[],3,FALSE)</f>
        <v>Obat Alergi</v>
      </c>
      <c r="K2" s="23">
        <f>VLOOKUP(C2,item_suppliers!$A$2:$F$112,5,)</f>
        <v>18425</v>
      </c>
      <c r="L2" s="23">
        <f>VLOOKUP(C2,item_suppliers!$A$2:$F$112,6,)</f>
        <v>18775</v>
      </c>
    </row>
    <row r="3" spans="1:12" x14ac:dyDescent="0.2">
      <c r="A3" s="11" t="s">
        <v>118</v>
      </c>
      <c r="B3" s="28">
        <v>43831</v>
      </c>
      <c r="C3" s="13" t="s">
        <v>7</v>
      </c>
      <c r="D3" s="13">
        <v>2000</v>
      </c>
      <c r="E3" s="9" t="s">
        <v>4886</v>
      </c>
      <c r="F3" s="20" t="s">
        <v>4896</v>
      </c>
      <c r="G3" t="s">
        <v>4903</v>
      </c>
      <c r="H3" t="str">
        <f>VLOOKUP(E3,suppliers!$A$2:$B$18,2,)</f>
        <v>DQLab Pharmacy Senayan</v>
      </c>
      <c r="I3" t="str">
        <f>VLOOKUP(C3,Table_items[],2,FALSE)</f>
        <v>Acetylcysteine Mahakam 200 mg</v>
      </c>
      <c r="J3" t="str">
        <f>VLOOKUP(C3,Table_items[],3,FALSE)</f>
        <v>Obat Alergi</v>
      </c>
      <c r="K3" s="23">
        <f>VLOOKUP(C3,item_suppliers!$A$2:$F$112,5,)</f>
        <v>34320</v>
      </c>
      <c r="L3" s="23">
        <f>VLOOKUP(C3,item_suppliers!$A$2:$F$112,6,)</f>
        <v>34972</v>
      </c>
    </row>
    <row r="4" spans="1:12" x14ac:dyDescent="0.2">
      <c r="A4" s="7" t="s">
        <v>119</v>
      </c>
      <c r="B4" s="27">
        <v>43831</v>
      </c>
      <c r="C4" s="9" t="s">
        <v>8</v>
      </c>
      <c r="D4" s="9">
        <v>3000</v>
      </c>
      <c r="E4" s="9" t="s">
        <v>4887</v>
      </c>
      <c r="F4" s="20" t="s">
        <v>4896</v>
      </c>
      <c r="G4" t="s">
        <v>4903</v>
      </c>
      <c r="H4" t="str">
        <f>VLOOKUP(E4,suppliers!$A$2:$B$18,2,)</f>
        <v>DQLab Pharmacy Pancoran</v>
      </c>
      <c r="I4" t="str">
        <f>VLOOKUP(C4,Table_items[],2,FALSE)</f>
        <v>Bisoprolol Ogb Dexa</v>
      </c>
      <c r="J4" t="str">
        <f>VLOOKUP(C4,Table_items[],3,FALSE)</f>
        <v>Obat Alergi</v>
      </c>
      <c r="K4" s="23">
        <f>VLOOKUP(C4,item_suppliers!$A$2:$F$112,5,)</f>
        <v>10300</v>
      </c>
      <c r="L4" s="23">
        <f>VLOOKUP(C4,item_suppliers!$A$2:$F$112,6,)</f>
        <v>10444</v>
      </c>
    </row>
    <row r="5" spans="1:12" x14ac:dyDescent="0.2">
      <c r="A5" s="11" t="s">
        <v>120</v>
      </c>
      <c r="B5" s="28">
        <v>43831</v>
      </c>
      <c r="C5" s="13" t="s">
        <v>9</v>
      </c>
      <c r="D5" s="13">
        <v>2000</v>
      </c>
      <c r="E5" s="9" t="s">
        <v>4888</v>
      </c>
      <c r="F5" s="20" t="s">
        <v>4896</v>
      </c>
      <c r="G5" t="s">
        <v>4903</v>
      </c>
      <c r="H5" t="str">
        <f>VLOOKUP(E5,suppliers!$A$2:$B$18,2,)</f>
        <v>DQLab Pharmacy Cempaka Putih</v>
      </c>
      <c r="I5" t="str">
        <f>VLOOKUP(C5,Table_items[],2,FALSE)</f>
        <v>Bedak Heroxyn 150 gr</v>
      </c>
      <c r="J5" t="str">
        <f>VLOOKUP(C5,Table_items[],3,FALSE)</f>
        <v>Obat Alergi</v>
      </c>
      <c r="K5" s="23">
        <f>VLOOKUP(C5,item_suppliers!$A$2:$F$112,5,)</f>
        <v>16272</v>
      </c>
      <c r="L5" s="23">
        <f>VLOOKUP(C5,item_suppliers!$A$2:$F$112,6,)</f>
        <v>16435</v>
      </c>
    </row>
    <row r="6" spans="1:12" x14ac:dyDescent="0.2">
      <c r="A6" s="7" t="s">
        <v>121</v>
      </c>
      <c r="B6" s="27">
        <v>43831</v>
      </c>
      <c r="C6" s="9" t="s">
        <v>10</v>
      </c>
      <c r="D6" s="9">
        <v>1000</v>
      </c>
      <c r="E6" s="9" t="s">
        <v>4889</v>
      </c>
      <c r="F6" s="20" t="s">
        <v>4896</v>
      </c>
      <c r="G6" t="s">
        <v>4903</v>
      </c>
      <c r="H6" t="str">
        <f>VLOOKUP(E6,suppliers!$A$2:$B$18,2,)</f>
        <v>DQLab Pharmacy Kebon Jeruk</v>
      </c>
      <c r="I6" t="str">
        <f>VLOOKUP(C6,Table_items[],2,FALSE)</f>
        <v>Dexteem Box Plus 100 Tablet</v>
      </c>
      <c r="J6" t="str">
        <f>VLOOKUP(C6,Table_items[],3,FALSE)</f>
        <v>Obat Alergi</v>
      </c>
      <c r="K6" s="23">
        <f>VLOOKUP(C6,item_suppliers!$A$2:$F$112,5,)</f>
        <v>25069</v>
      </c>
      <c r="L6" s="23">
        <f>VLOOKUP(C6,item_suppliers!$A$2:$F$112,6,)</f>
        <v>25420</v>
      </c>
    </row>
    <row r="7" spans="1:12" x14ac:dyDescent="0.2">
      <c r="A7" s="11" t="s">
        <v>122</v>
      </c>
      <c r="B7" s="28">
        <v>43831</v>
      </c>
      <c r="C7" s="13" t="s">
        <v>11</v>
      </c>
      <c r="D7" s="13">
        <v>2000</v>
      </c>
      <c r="E7" s="9" t="s">
        <v>4890</v>
      </c>
      <c r="F7" s="20" t="s">
        <v>4896</v>
      </c>
      <c r="G7" t="s">
        <v>4903</v>
      </c>
      <c r="H7" t="str">
        <f>VLOOKUP(E7,suppliers!$A$2:$B$18,2,)</f>
        <v>DQLab Pharmacy Cilandak</v>
      </c>
      <c r="I7" t="str">
        <f>VLOOKUP(C7,Table_items[],2,FALSE)</f>
        <v>Neozep Forte 1 Strip 4 Tablet</v>
      </c>
      <c r="J7" t="str">
        <f>VLOOKUP(C7,Table_items[],3,FALSE)</f>
        <v>Obat Batuk &amp; Pilek</v>
      </c>
      <c r="K7" s="23">
        <f>VLOOKUP(C7,item_suppliers!$A$2:$F$112,5,)</f>
        <v>2278</v>
      </c>
      <c r="L7" s="23">
        <f>VLOOKUP(C7,item_suppliers!$A$2:$F$112,6,)</f>
        <v>2307</v>
      </c>
    </row>
    <row r="8" spans="1:12" x14ac:dyDescent="0.2">
      <c r="A8" s="7" t="s">
        <v>123</v>
      </c>
      <c r="B8" s="27">
        <v>43831</v>
      </c>
      <c r="C8" s="9" t="s">
        <v>12</v>
      </c>
      <c r="D8" s="9">
        <v>3000</v>
      </c>
      <c r="E8" s="9" t="s">
        <v>4889</v>
      </c>
      <c r="F8" s="20" t="s">
        <v>4896</v>
      </c>
      <c r="G8" t="s">
        <v>4903</v>
      </c>
      <c r="H8" t="str">
        <f>VLOOKUP(E8,suppliers!$A$2:$B$18,2,)</f>
        <v>DQLab Pharmacy Kebon Jeruk</v>
      </c>
      <c r="I8" t="str">
        <f>VLOOKUP(C8,Table_items[],2,FALSE)</f>
        <v>Decolsen 1 Strip 4 Tablet</v>
      </c>
      <c r="J8" t="str">
        <f>VLOOKUP(C8,Table_items[],3,FALSE)</f>
        <v>Obat Batuk &amp; Pilek</v>
      </c>
      <c r="K8" s="23">
        <f>VLOOKUP(C8,item_suppliers!$A$2:$F$112,5,)</f>
        <v>2944</v>
      </c>
      <c r="L8" s="23">
        <f>VLOOKUP(C8,item_suppliers!$A$2:$F$112,6,)</f>
        <v>2932</v>
      </c>
    </row>
    <row r="9" spans="1:12" x14ac:dyDescent="0.2">
      <c r="A9" s="11" t="s">
        <v>124</v>
      </c>
      <c r="B9" s="28">
        <v>43831</v>
      </c>
      <c r="C9" s="13" t="s">
        <v>14</v>
      </c>
      <c r="D9" s="13">
        <v>2000</v>
      </c>
      <c r="E9" s="9" t="s">
        <v>4891</v>
      </c>
      <c r="F9" s="20" t="s">
        <v>4896</v>
      </c>
      <c r="G9" t="s">
        <v>4903</v>
      </c>
      <c r="H9" t="str">
        <f>VLOOKUP(E9,suppliers!$A$2:$B$18,2,)</f>
        <v>DQLab Pharmacy Kelapa Gading</v>
      </c>
      <c r="I9" t="str">
        <f>VLOOKUP(C9,Table_items[],2,FALSE)</f>
        <v>Lo Han Kuo Infusion 12</v>
      </c>
      <c r="J9" t="str">
        <f>VLOOKUP(C9,Table_items[],3,FALSE)</f>
        <v>Obat Batuk &amp; Pilek</v>
      </c>
      <c r="K9" s="23">
        <f>VLOOKUP(C9,item_suppliers!$A$2:$F$112,5,)</f>
        <v>24824</v>
      </c>
      <c r="L9" s="23">
        <f>VLOOKUP(C9,item_suppliers!$A$2:$F$112,6,)</f>
        <v>24724</v>
      </c>
    </row>
    <row r="10" spans="1:12" x14ac:dyDescent="0.2">
      <c r="A10" s="7" t="s">
        <v>125</v>
      </c>
      <c r="B10" s="27">
        <v>43831</v>
      </c>
      <c r="C10" s="9" t="s">
        <v>16</v>
      </c>
      <c r="D10" s="9">
        <v>2000</v>
      </c>
      <c r="E10" s="9" t="s">
        <v>4892</v>
      </c>
      <c r="F10" s="20" t="s">
        <v>4896</v>
      </c>
      <c r="G10" t="s">
        <v>4903</v>
      </c>
      <c r="H10" t="str">
        <f>VLOOKUP(E10,suppliers!$A$2:$B$18,2,)</f>
        <v>DQLab Pharmacy Jagakarsa</v>
      </c>
      <c r="I10" t="str">
        <f>VLOOKUP(C10,Table_items[],2,FALSE)</f>
        <v>Ultraflu Box Isi 25 Strip</v>
      </c>
      <c r="J10" t="str">
        <f>VLOOKUP(C10,Table_items[],3,FALSE)</f>
        <v>Obat Batuk &amp; Pilek</v>
      </c>
      <c r="K10" s="23">
        <f>VLOOKUP(C10,item_suppliers!$A$2:$F$112,5,)</f>
        <v>71775</v>
      </c>
      <c r="L10" s="23">
        <f>VLOOKUP(C10,item_suppliers!$A$2:$F$112,6,)</f>
        <v>73713</v>
      </c>
    </row>
    <row r="11" spans="1:12" x14ac:dyDescent="0.2">
      <c r="A11" s="11" t="s">
        <v>126</v>
      </c>
      <c r="B11" s="28">
        <v>43831</v>
      </c>
      <c r="C11" s="13" t="s">
        <v>17</v>
      </c>
      <c r="D11" s="13">
        <v>2000</v>
      </c>
      <c r="E11" s="9" t="s">
        <v>4889</v>
      </c>
      <c r="F11" s="20" t="s">
        <v>4896</v>
      </c>
      <c r="G11" t="s">
        <v>4903</v>
      </c>
      <c r="H11" t="str">
        <f>VLOOKUP(E11,suppliers!$A$2:$B$18,2,)</f>
        <v>DQLab Pharmacy Kebon Jeruk</v>
      </c>
      <c r="I11" t="str">
        <f>VLOOKUP(C11,Table_items[],2,FALSE)</f>
        <v>Vicks Inhaler 0.5 mL</v>
      </c>
      <c r="J11" t="str">
        <f>VLOOKUP(C11,Table_items[],3,FALSE)</f>
        <v>Obat Batuk &amp; Pilek</v>
      </c>
      <c r="K11" s="23">
        <f>VLOOKUP(C11,item_suppliers!$A$2:$F$112,5,)</f>
        <v>16478</v>
      </c>
      <c r="L11" s="23">
        <f>VLOOKUP(C11,item_suppliers!$A$2:$F$112,6,)</f>
        <v>16972</v>
      </c>
    </row>
    <row r="12" spans="1:12" x14ac:dyDescent="0.2">
      <c r="A12" s="7" t="s">
        <v>128</v>
      </c>
      <c r="B12" s="27">
        <v>43831</v>
      </c>
      <c r="C12" s="9" t="s">
        <v>18</v>
      </c>
      <c r="D12" s="9">
        <v>1000</v>
      </c>
      <c r="E12" s="9" t="s">
        <v>4886</v>
      </c>
      <c r="F12" s="20" t="s">
        <v>4896</v>
      </c>
      <c r="G12" t="s">
        <v>4903</v>
      </c>
      <c r="H12" t="str">
        <f>VLOOKUP(E12,suppliers!$A$2:$B$18,2,)</f>
        <v>DQLab Pharmacy Senayan</v>
      </c>
      <c r="I12" t="str">
        <f>VLOOKUP(C12,Table_items[],2,FALSE)</f>
        <v>Konidin 4 Tablet</v>
      </c>
      <c r="J12" t="str">
        <f>VLOOKUP(C12,Table_items[],3,FALSE)</f>
        <v>Obat Batuk &amp; Pilek</v>
      </c>
      <c r="K12" s="23">
        <f>VLOOKUP(C12,item_suppliers!$A$2:$F$112,5,)</f>
        <v>2312</v>
      </c>
      <c r="L12" s="23">
        <f>VLOOKUP(C12,item_suppliers!$A$2:$F$112,6,)</f>
        <v>2377</v>
      </c>
    </row>
    <row r="13" spans="1:12" x14ac:dyDescent="0.2">
      <c r="A13" s="11" t="s">
        <v>129</v>
      </c>
      <c r="B13" s="28">
        <v>43831</v>
      </c>
      <c r="C13" s="13" t="s">
        <v>30</v>
      </c>
      <c r="D13" s="13">
        <v>2000</v>
      </c>
      <c r="E13" s="9" t="s">
        <v>4893</v>
      </c>
      <c r="F13" s="20" t="s">
        <v>4896</v>
      </c>
      <c r="G13" t="s">
        <v>4903</v>
      </c>
      <c r="H13" t="str">
        <f>VLOOKUP(E13,suppliers!$A$2:$B$18,2,)</f>
        <v>DQLab Pharmacy Palmerah</v>
      </c>
      <c r="I13" t="str">
        <f>VLOOKUP(C13,Table_items[],2,FALSE)</f>
        <v>Koolfever</v>
      </c>
      <c r="J13" t="str">
        <f>VLOOKUP(C13,Table_items[],3,FALSE)</f>
        <v>Obat Sakit Kepala &amp; Demam</v>
      </c>
      <c r="K13" s="23">
        <f>VLOOKUP(C13,item_suppliers!$A$2:$F$112,5,)</f>
        <v>7650</v>
      </c>
      <c r="L13" s="23">
        <f>VLOOKUP(C13,item_suppliers!$A$2:$F$112,6,)</f>
        <v>7765</v>
      </c>
    </row>
    <row r="14" spans="1:12" x14ac:dyDescent="0.2">
      <c r="A14" s="7" t="s">
        <v>130</v>
      </c>
      <c r="B14" s="27">
        <v>43831</v>
      </c>
      <c r="C14" s="9" t="s">
        <v>31</v>
      </c>
      <c r="D14" s="9">
        <v>1000</v>
      </c>
      <c r="E14" s="9" t="s">
        <v>4894</v>
      </c>
      <c r="F14" s="20" t="s">
        <v>4896</v>
      </c>
      <c r="G14" t="s">
        <v>4903</v>
      </c>
      <c r="H14" t="str">
        <f>VLOOKUP(E14,suppliers!$A$2:$B$18,2,)</f>
        <v>DQLab Pharmacy Kalideres</v>
      </c>
      <c r="I14" t="str">
        <f>VLOOKUP(C14,Table_items[],2,FALSE)</f>
        <v>Blopress 8 MG 7 Tablet</v>
      </c>
      <c r="J14" t="str">
        <f>VLOOKUP(C14,Table_items[],3,FALSE)</f>
        <v>Obat Sakit Kepala &amp; Demam</v>
      </c>
      <c r="K14" s="23">
        <f>VLOOKUP(C14,item_suppliers!$A$2:$F$112,5,)</f>
        <v>95172</v>
      </c>
      <c r="L14" s="23">
        <f>VLOOKUP(C14,item_suppliers!$A$2:$F$112,6,)</f>
        <v>97646</v>
      </c>
    </row>
    <row r="15" spans="1:12" x14ac:dyDescent="0.2">
      <c r="A15" s="11" t="s">
        <v>131</v>
      </c>
      <c r="B15" s="28">
        <v>43831</v>
      </c>
      <c r="C15" s="13" t="s">
        <v>34</v>
      </c>
      <c r="D15" s="13">
        <v>1000</v>
      </c>
      <c r="E15" s="9" t="s">
        <v>4895</v>
      </c>
      <c r="F15" s="20" t="s">
        <v>4896</v>
      </c>
      <c r="G15" t="s">
        <v>4903</v>
      </c>
      <c r="H15" t="str">
        <f>VLOOKUP(E15,suppliers!$A$2:$B$18,2,)</f>
        <v>DQLab Pharmacy Pulogadung</v>
      </c>
      <c r="I15" t="str">
        <f>VLOOKUP(C15,Table_items[],2,FALSE)</f>
        <v>Panadol Anak Tablet 1 Strip</v>
      </c>
      <c r="J15" t="str">
        <f>VLOOKUP(C15,Table_items[],3,FALSE)</f>
        <v>Obat Sakit Kepala &amp; Demam</v>
      </c>
      <c r="K15" s="23">
        <f>VLOOKUP(C15,item_suppliers!$A$2:$F$112,5,)</f>
        <v>23750</v>
      </c>
      <c r="L15" s="23">
        <f>VLOOKUP(C15,item_suppliers!$A$2:$F$112,6,)</f>
        <v>24011</v>
      </c>
    </row>
    <row r="16" spans="1:12" x14ac:dyDescent="0.2">
      <c r="A16" s="7" t="s">
        <v>132</v>
      </c>
      <c r="B16" s="27">
        <v>43831</v>
      </c>
      <c r="C16" s="9" t="s">
        <v>35</v>
      </c>
      <c r="D16" s="9">
        <v>2000</v>
      </c>
      <c r="E16" s="9" t="s">
        <v>4895</v>
      </c>
      <c r="F16" s="20" t="s">
        <v>4896</v>
      </c>
      <c r="G16" t="s">
        <v>4903</v>
      </c>
      <c r="H16" t="str">
        <f>VLOOKUP(E16,suppliers!$A$2:$B$18,2,)</f>
        <v>DQLab Pharmacy Pulogadung</v>
      </c>
      <c r="I16" t="str">
        <f>VLOOKUP(C16,Table_items[],2,FALSE)</f>
        <v>Proris Ibuprofen</v>
      </c>
      <c r="J16" t="str">
        <f>VLOOKUP(C16,Table_items[],3,FALSE)</f>
        <v>Obat Sakit Kepala &amp; Demam</v>
      </c>
      <c r="K16" s="23">
        <f>VLOOKUP(C16,item_suppliers!$A$2:$F$112,5,)</f>
        <v>25750</v>
      </c>
      <c r="L16" s="23">
        <f>VLOOKUP(C16,item_suppliers!$A$2:$F$112,6,)</f>
        <v>26420</v>
      </c>
    </row>
    <row r="17" spans="1:12" x14ac:dyDescent="0.2">
      <c r="A17" s="11" t="s">
        <v>133</v>
      </c>
      <c r="B17" s="28">
        <v>43831</v>
      </c>
      <c r="C17" s="13" t="s">
        <v>36</v>
      </c>
      <c r="D17" s="13">
        <v>2000</v>
      </c>
      <c r="E17" s="9" t="s">
        <v>4891</v>
      </c>
      <c r="F17" s="20" t="s">
        <v>4896</v>
      </c>
      <c r="G17" t="s">
        <v>4903</v>
      </c>
      <c r="H17" t="str">
        <f>VLOOKUP(E17,suppliers!$A$2:$B$18,2,)</f>
        <v>DQLab Pharmacy Kelapa Gading</v>
      </c>
      <c r="I17" t="str">
        <f>VLOOKUP(C17,Table_items[],2,FALSE)</f>
        <v>Sanmol Paracetamol</v>
      </c>
      <c r="J17" t="str">
        <f>VLOOKUP(C17,Table_items[],3,FALSE)</f>
        <v>Obat Sakit Kepala &amp; Demam</v>
      </c>
      <c r="K17" s="23">
        <f>VLOOKUP(C17,item_suppliers!$A$2:$F$112,5,)</f>
        <v>15456</v>
      </c>
      <c r="L17" s="23">
        <f>VLOOKUP(C17,item_suppliers!$A$2:$F$112,6,)</f>
        <v>15873</v>
      </c>
    </row>
    <row r="18" spans="1:12" x14ac:dyDescent="0.2">
      <c r="A18" s="7" t="s">
        <v>134</v>
      </c>
      <c r="B18" s="27">
        <v>43831</v>
      </c>
      <c r="C18" s="9" t="s">
        <v>37</v>
      </c>
      <c r="D18" s="9">
        <v>2000</v>
      </c>
      <c r="E18" s="9" t="s">
        <v>4896</v>
      </c>
      <c r="F18" s="20" t="s">
        <v>4896</v>
      </c>
      <c r="G18" t="s">
        <v>4903</v>
      </c>
      <c r="H18" t="str">
        <f>VLOOKUP(E18,suppliers!$A$2:$B$18,2,)</f>
        <v>OTHER</v>
      </c>
      <c r="I18" t="str">
        <f>VLOOKUP(C18,Table_items[],2,FALSE)</f>
        <v>Bodrex Extra</v>
      </c>
      <c r="J18" t="str">
        <f>VLOOKUP(C18,Table_items[],3,FALSE)</f>
        <v>Obat Sakit Kepala &amp; Demam</v>
      </c>
      <c r="K18" s="23">
        <f>VLOOKUP(C18,item_suppliers!$A$2:$F$112,5,)</f>
        <v>52820</v>
      </c>
      <c r="L18" s="23">
        <f>VLOOKUP(C18,item_suppliers!$A$2:$F$112,6,)</f>
        <v>53770</v>
      </c>
    </row>
    <row r="19" spans="1:12" x14ac:dyDescent="0.2">
      <c r="A19" s="11" t="s">
        <v>135</v>
      </c>
      <c r="B19" s="28">
        <v>43831</v>
      </c>
      <c r="C19" s="13" t="s">
        <v>38</v>
      </c>
      <c r="D19" s="13">
        <v>1000</v>
      </c>
      <c r="E19" s="9" t="s">
        <v>4888</v>
      </c>
      <c r="F19" s="20" t="s">
        <v>4896</v>
      </c>
      <c r="G19" t="s">
        <v>4903</v>
      </c>
      <c r="H19" t="str">
        <f>VLOOKUP(E19,suppliers!$A$2:$B$18,2,)</f>
        <v>DQLab Pharmacy Cempaka Putih</v>
      </c>
      <c r="I19" t="str">
        <f>VLOOKUP(C19,Table_items[],2,FALSE)</f>
        <v>Sanmol 500 MG 4 Tablet</v>
      </c>
      <c r="J19" t="str">
        <f>VLOOKUP(C19,Table_items[],3,FALSE)</f>
        <v>Obat Sakit Kepala &amp; Demam</v>
      </c>
      <c r="K19" s="23">
        <f>VLOOKUP(C19,item_suppliers!$A$2:$F$112,5,)</f>
        <v>1600</v>
      </c>
      <c r="L19" s="23">
        <f>VLOOKUP(C19,item_suppliers!$A$2:$F$112,6,)</f>
        <v>1648</v>
      </c>
    </row>
    <row r="20" spans="1:12" x14ac:dyDescent="0.2">
      <c r="A20" s="7" t="s">
        <v>136</v>
      </c>
      <c r="B20" s="27">
        <v>43831</v>
      </c>
      <c r="C20" s="9" t="s">
        <v>39</v>
      </c>
      <c r="D20" s="9">
        <v>1000</v>
      </c>
      <c r="E20" s="9" t="s">
        <v>4892</v>
      </c>
      <c r="F20" s="20" t="s">
        <v>4896</v>
      </c>
      <c r="G20" t="s">
        <v>4903</v>
      </c>
      <c r="H20" t="str">
        <f>VLOOKUP(E20,suppliers!$A$2:$B$18,2,)</f>
        <v>DQLab Pharmacy Jagakarsa</v>
      </c>
      <c r="I20" t="str">
        <f>VLOOKUP(C20,Table_items[],2,FALSE)</f>
        <v>Cilostazol Bernofarm</v>
      </c>
      <c r="J20" t="str">
        <f>VLOOKUP(C20,Table_items[],3,FALSE)</f>
        <v>Obat Sakit Kepala &amp; Demam</v>
      </c>
      <c r="K20" s="23">
        <f>VLOOKUP(C20,item_suppliers!$A$2:$F$112,5,)</f>
        <v>45905</v>
      </c>
      <c r="L20" s="23">
        <f>VLOOKUP(C20,item_suppliers!$A$2:$F$112,6,)</f>
        <v>45675</v>
      </c>
    </row>
    <row r="21" spans="1:12" x14ac:dyDescent="0.2">
      <c r="A21" s="11" t="s">
        <v>137</v>
      </c>
      <c r="B21" s="28">
        <v>43831</v>
      </c>
      <c r="C21" s="13" t="s">
        <v>40</v>
      </c>
      <c r="D21" s="13">
        <v>2000</v>
      </c>
      <c r="E21" s="9" t="s">
        <v>4897</v>
      </c>
      <c r="F21" s="20" t="s">
        <v>4896</v>
      </c>
      <c r="G21" t="s">
        <v>4903</v>
      </c>
      <c r="H21" t="str">
        <f>VLOOKUP(E21,suppliers!$A$2:$B$18,2,)</f>
        <v>DQLab Pharmacy Tanah Abang</v>
      </c>
      <c r="I21" t="str">
        <f>VLOOKUP(C21,Table_items[],2,FALSE)</f>
        <v>Paramex Tablet / Obat</v>
      </c>
      <c r="J21" t="str">
        <f>VLOOKUP(C21,Table_items[],3,FALSE)</f>
        <v>Obat Sakit Kepala &amp; Demam</v>
      </c>
      <c r="K21" s="23">
        <f>VLOOKUP(C21,item_suppliers!$A$2:$F$112,5,)</f>
        <v>2560</v>
      </c>
      <c r="L21" s="23">
        <f>VLOOKUP(C21,item_suppliers!$A$2:$F$112,6,)</f>
        <v>2557</v>
      </c>
    </row>
    <row r="22" spans="1:12" x14ac:dyDescent="0.2">
      <c r="A22" s="7" t="s">
        <v>138</v>
      </c>
      <c r="B22" s="27">
        <v>43831</v>
      </c>
      <c r="C22" s="9" t="s">
        <v>20</v>
      </c>
      <c r="D22" s="9">
        <v>2000</v>
      </c>
      <c r="E22" s="9" t="s">
        <v>4898</v>
      </c>
      <c r="F22" s="20" t="s">
        <v>4896</v>
      </c>
      <c r="G22" t="s">
        <v>4903</v>
      </c>
      <c r="H22" t="str">
        <f>VLOOKUP(E22,suppliers!$A$2:$B$18,2,)</f>
        <v>DQLab Pharmacy Cipayung</v>
      </c>
      <c r="I22" t="str">
        <f>VLOOKUP(C22,Table_items[],2,FALSE)</f>
        <v>Carditens</v>
      </c>
      <c r="J22" t="str">
        <f>VLOOKUP(C22,Table_items[],3,FALSE)</f>
        <v>Obat Hipertensi</v>
      </c>
      <c r="K22" s="23">
        <f>VLOOKUP(C22,item_suppliers!$A$2:$F$112,5,)</f>
        <v>94000</v>
      </c>
      <c r="L22" s="23">
        <f>VLOOKUP(C22,item_suppliers!$A$2:$F$112,6,)</f>
        <v>95034</v>
      </c>
    </row>
    <row r="23" spans="1:12" x14ac:dyDescent="0.2">
      <c r="A23" s="11" t="s">
        <v>139</v>
      </c>
      <c r="B23" s="28">
        <v>43831</v>
      </c>
      <c r="C23" s="13" t="s">
        <v>21</v>
      </c>
      <c r="D23" s="13">
        <v>1000</v>
      </c>
      <c r="E23" s="9" t="s">
        <v>4899</v>
      </c>
      <c r="F23" s="20" t="s">
        <v>4896</v>
      </c>
      <c r="G23" t="s">
        <v>4903</v>
      </c>
      <c r="H23" t="str">
        <f>VLOOKUP(E23,suppliers!$A$2:$B$18,2,)</f>
        <v>DQLab Pharmacy Jatinegara</v>
      </c>
      <c r="I23" t="str">
        <f>VLOOKUP(C23,Table_items[],2,FALSE)</f>
        <v>Concor 5MG Strip 10</v>
      </c>
      <c r="J23" t="str">
        <f>VLOOKUP(C23,Table_items[],3,FALSE)</f>
        <v>Obat Hipertensi</v>
      </c>
      <c r="K23" s="23">
        <f>VLOOKUP(C23,item_suppliers!$A$2:$F$112,5,)</f>
        <v>99960</v>
      </c>
      <c r="L23" s="23">
        <f>VLOOKUP(C23,item_suppliers!$A$2:$F$112,6,)</f>
        <v>100560</v>
      </c>
    </row>
    <row r="24" spans="1:12" x14ac:dyDescent="0.2">
      <c r="A24" s="7" t="s">
        <v>140</v>
      </c>
      <c r="B24" s="27">
        <v>43831</v>
      </c>
      <c r="C24" s="9" t="s">
        <v>22</v>
      </c>
      <c r="D24" s="9">
        <v>1000</v>
      </c>
      <c r="E24" s="9" t="s">
        <v>4895</v>
      </c>
      <c r="F24" s="20" t="s">
        <v>4896</v>
      </c>
      <c r="G24" t="s">
        <v>4903</v>
      </c>
      <c r="H24" t="str">
        <f>VLOOKUP(E24,suppliers!$A$2:$B$18,2,)</f>
        <v>DQLab Pharmacy Pulogadung</v>
      </c>
      <c r="I24" t="str">
        <f>VLOOKUP(C24,Table_items[],2,FALSE)</f>
        <v>Candesartan Ogb Dexa</v>
      </c>
      <c r="J24" t="str">
        <f>VLOOKUP(C24,Table_items[],3,FALSE)</f>
        <v>Obat Hipertensi</v>
      </c>
      <c r="K24" s="23">
        <f>VLOOKUP(C24,item_suppliers!$A$2:$F$112,5,)</f>
        <v>4700</v>
      </c>
      <c r="L24" s="23">
        <f>VLOOKUP(C24,item_suppliers!$A$2:$F$112,6,)</f>
        <v>4691</v>
      </c>
    </row>
    <row r="25" spans="1:12" x14ac:dyDescent="0.2">
      <c r="A25" s="11" t="s">
        <v>141</v>
      </c>
      <c r="B25" s="28">
        <v>43831</v>
      </c>
      <c r="C25" s="13" t="s">
        <v>23</v>
      </c>
      <c r="D25" s="13">
        <v>2000</v>
      </c>
      <c r="E25" s="9" t="s">
        <v>4900</v>
      </c>
      <c r="F25" s="20" t="s">
        <v>4896</v>
      </c>
      <c r="G25" t="s">
        <v>4903</v>
      </c>
      <c r="H25" t="str">
        <f>VLOOKUP(E25,suppliers!$A$2:$B$18,2,)</f>
        <v>DQLab Pharmacy Setiabudi</v>
      </c>
      <c r="I25" t="str">
        <f>VLOOKUP(C25,Table_items[],2,FALSE)</f>
        <v>Amlodipine Besilate</v>
      </c>
      <c r="J25" t="str">
        <f>VLOOKUP(C25,Table_items[],3,FALSE)</f>
        <v>Obat Hipertensi</v>
      </c>
      <c r="K25" s="23">
        <f>VLOOKUP(C25,item_suppliers!$A$2:$F$112,5,)</f>
        <v>7019</v>
      </c>
      <c r="L25" s="23">
        <f>VLOOKUP(C25,item_suppliers!$A$2:$F$112,6,)</f>
        <v>7089</v>
      </c>
    </row>
    <row r="26" spans="1:12" x14ac:dyDescent="0.2">
      <c r="A26" s="7" t="s">
        <v>142</v>
      </c>
      <c r="B26" s="27">
        <v>43831</v>
      </c>
      <c r="C26" s="9" t="s">
        <v>24</v>
      </c>
      <c r="D26" s="9">
        <v>1000</v>
      </c>
      <c r="E26" s="9" t="s">
        <v>4900</v>
      </c>
      <c r="F26" s="20" t="s">
        <v>4896</v>
      </c>
      <c r="G26" t="s">
        <v>4903</v>
      </c>
      <c r="H26" t="str">
        <f>VLOOKUP(E26,suppliers!$A$2:$B$18,2,)</f>
        <v>DQLab Pharmacy Setiabudi</v>
      </c>
      <c r="I26" t="str">
        <f>VLOOKUP(C26,Table_items[],2,FALSE)</f>
        <v>Irbesartan</v>
      </c>
      <c r="J26" t="str">
        <f>VLOOKUP(C26,Table_items[],3,FALSE)</f>
        <v>Obat Hipertensi</v>
      </c>
      <c r="K26" s="23">
        <f>VLOOKUP(C26,item_suppliers!$A$2:$F$112,5,)</f>
        <v>112058</v>
      </c>
      <c r="L26" s="23">
        <f>VLOOKUP(C26,item_suppliers!$A$2:$F$112,6,)</f>
        <v>113627</v>
      </c>
    </row>
    <row r="27" spans="1:12" x14ac:dyDescent="0.2">
      <c r="A27" s="11" t="s">
        <v>143</v>
      </c>
      <c r="B27" s="28">
        <v>43831</v>
      </c>
      <c r="C27" s="13" t="s">
        <v>25</v>
      </c>
      <c r="D27" s="13">
        <v>1000</v>
      </c>
      <c r="E27" s="9" t="s">
        <v>4895</v>
      </c>
      <c r="F27" s="20" t="s">
        <v>4896</v>
      </c>
      <c r="G27" t="s">
        <v>4903</v>
      </c>
      <c r="H27" t="str">
        <f>VLOOKUP(E27,suppliers!$A$2:$B$18,2,)</f>
        <v>DQLab Pharmacy Pulogadung</v>
      </c>
      <c r="I27" t="str">
        <f>VLOOKUP(C27,Table_items[],2,FALSE)</f>
        <v>Irvell 150MG Box 20 Tablet</v>
      </c>
      <c r="J27" t="str">
        <f>VLOOKUP(C27,Table_items[],3,FALSE)</f>
        <v>Obat Hipertensi</v>
      </c>
      <c r="K27" s="23">
        <f>VLOOKUP(C27,item_suppliers!$A$2:$F$112,5,)</f>
        <v>138231</v>
      </c>
      <c r="L27" s="23">
        <f>VLOOKUP(C27,item_suppliers!$A$2:$F$112,6,)</f>
        <v>141687</v>
      </c>
    </row>
    <row r="28" spans="1:12" x14ac:dyDescent="0.2">
      <c r="A28" s="7" t="s">
        <v>144</v>
      </c>
      <c r="B28" s="27">
        <v>43831</v>
      </c>
      <c r="C28" s="9" t="s">
        <v>26</v>
      </c>
      <c r="D28" s="9">
        <v>200</v>
      </c>
      <c r="E28" s="9" t="s">
        <v>4888</v>
      </c>
      <c r="F28" s="20" t="s">
        <v>4896</v>
      </c>
      <c r="G28" t="s">
        <v>4903</v>
      </c>
      <c r="H28" t="str">
        <f>VLOOKUP(E28,suppliers!$A$2:$B$18,2,)</f>
        <v>DQLab Pharmacy Cempaka Putih</v>
      </c>
      <c r="I28" t="str">
        <f>VLOOKUP(C28,Table_items[],2,FALSE)</f>
        <v>Zevask 10 MG Box 50 Kaplet</v>
      </c>
      <c r="J28" t="str">
        <f>VLOOKUP(C28,Table_items[],3,FALSE)</f>
        <v>Obat Hipertensi</v>
      </c>
      <c r="K28" s="23">
        <f>VLOOKUP(C28,item_suppliers!$A$2:$F$112,5,)</f>
        <v>30900</v>
      </c>
      <c r="L28" s="23">
        <f>VLOOKUP(C28,item_suppliers!$A$2:$F$112,6,)</f>
        <v>30746</v>
      </c>
    </row>
    <row r="29" spans="1:12" x14ac:dyDescent="0.2">
      <c r="A29" s="11" t="s">
        <v>145</v>
      </c>
      <c r="B29" s="28">
        <v>43831</v>
      </c>
      <c r="C29" s="13" t="s">
        <v>27</v>
      </c>
      <c r="D29" s="13">
        <v>200</v>
      </c>
      <c r="E29" s="9" t="s">
        <v>4897</v>
      </c>
      <c r="F29" s="20" t="s">
        <v>4896</v>
      </c>
      <c r="G29" t="s">
        <v>4903</v>
      </c>
      <c r="H29" t="str">
        <f>VLOOKUP(E29,suppliers!$A$2:$B$18,2,)</f>
        <v>DQLab Pharmacy Tanah Abang</v>
      </c>
      <c r="I29" t="str">
        <f>VLOOKUP(C29,Table_items[],2,FALSE)</f>
        <v>Simvastatin 10 MG Strip 10</v>
      </c>
      <c r="J29" t="str">
        <f>VLOOKUP(C29,Table_items[],3,FALSE)</f>
        <v>Obat Kolesterol</v>
      </c>
      <c r="K29" s="23">
        <f>VLOOKUP(C29,item_suppliers!$A$2:$F$112,5,)</f>
        <v>6409</v>
      </c>
      <c r="L29" s="23">
        <f>VLOOKUP(C29,item_suppliers!$A$2:$F$112,6,)</f>
        <v>6518</v>
      </c>
    </row>
    <row r="30" spans="1:12" x14ac:dyDescent="0.2">
      <c r="A30" s="7" t="s">
        <v>146</v>
      </c>
      <c r="B30" s="27">
        <v>43831</v>
      </c>
      <c r="C30" s="9" t="s">
        <v>28</v>
      </c>
      <c r="D30" s="9">
        <v>2000</v>
      </c>
      <c r="E30" s="9" t="s">
        <v>4892</v>
      </c>
      <c r="F30" s="20" t="s">
        <v>4896</v>
      </c>
      <c r="G30" t="s">
        <v>4903</v>
      </c>
      <c r="H30" t="str">
        <f>VLOOKUP(E30,suppliers!$A$2:$B$18,2,)</f>
        <v>DQLab Pharmacy Jagakarsa</v>
      </c>
      <c r="I30" t="str">
        <f>VLOOKUP(C30,Table_items[],2,FALSE)</f>
        <v>Hyperchol 100 MG 12 KPS</v>
      </c>
      <c r="J30" t="str">
        <f>VLOOKUP(C30,Table_items[],3,FALSE)</f>
        <v>Obat Kolesterol</v>
      </c>
      <c r="K30" s="23">
        <f>VLOOKUP(C30,item_suppliers!$A$2:$F$112,5,)</f>
        <v>40232</v>
      </c>
      <c r="L30" s="23">
        <f>VLOOKUP(C30,item_suppliers!$A$2:$F$112,6,)</f>
        <v>41238</v>
      </c>
    </row>
    <row r="31" spans="1:12" x14ac:dyDescent="0.2">
      <c r="A31" s="11" t="s">
        <v>147</v>
      </c>
      <c r="B31" s="28">
        <v>43831</v>
      </c>
      <c r="C31" s="13" t="s">
        <v>29</v>
      </c>
      <c r="D31" s="13">
        <v>500</v>
      </c>
      <c r="E31" s="9" t="s">
        <v>4889</v>
      </c>
      <c r="F31" s="20" t="s">
        <v>4896</v>
      </c>
      <c r="G31" t="s">
        <v>4903</v>
      </c>
      <c r="H31" t="str">
        <f>VLOOKUP(E31,suppliers!$A$2:$B$18,2,)</f>
        <v>DQLab Pharmacy Kebon Jeruk</v>
      </c>
      <c r="I31" t="str">
        <f>VLOOKUP(C31,Table_items[],2,FALSE)</f>
        <v>Trolip 100 MG 10 KPS</v>
      </c>
      <c r="J31" t="str">
        <f>VLOOKUP(C31,Table_items[],3,FALSE)</f>
        <v>Obat Kolesterol</v>
      </c>
      <c r="K31" s="23">
        <f>VLOOKUP(C31,item_suppliers!$A$2:$F$112,5,)</f>
        <v>58552</v>
      </c>
      <c r="L31" s="23">
        <f>VLOOKUP(C31,item_suppliers!$A$2:$F$112,6,)</f>
        <v>59782</v>
      </c>
    </row>
    <row r="32" spans="1:12" x14ac:dyDescent="0.2">
      <c r="A32" s="7" t="s">
        <v>148</v>
      </c>
      <c r="B32" s="27">
        <v>43831</v>
      </c>
      <c r="C32" s="9" t="s">
        <v>41</v>
      </c>
      <c r="D32" s="9">
        <v>1000</v>
      </c>
      <c r="E32" s="9" t="s">
        <v>4886</v>
      </c>
      <c r="F32" s="20" t="s">
        <v>4896</v>
      </c>
      <c r="G32" t="s">
        <v>4903</v>
      </c>
      <c r="H32" t="str">
        <f>VLOOKUP(E32,suppliers!$A$2:$B$18,2,)</f>
        <v>DQLab Pharmacy Senayan</v>
      </c>
      <c r="I32" t="str">
        <f>VLOOKUP(C32,Table_items[],2,FALSE)</f>
        <v>Otilon Ear Drops 8 mL</v>
      </c>
      <c r="J32" t="str">
        <f>VLOOKUP(C32,Table_items[],3,FALSE)</f>
        <v>Obat Telinga</v>
      </c>
      <c r="K32" s="23">
        <f>VLOOKUP(C32,item_suppliers!$A$2:$F$112,5,)</f>
        <v>52800</v>
      </c>
      <c r="L32" s="23">
        <f>VLOOKUP(C32,item_suppliers!$A$2:$F$112,6,)</f>
        <v>54278</v>
      </c>
    </row>
    <row r="33" spans="1:12" x14ac:dyDescent="0.2">
      <c r="A33" s="7" t="s">
        <v>383</v>
      </c>
      <c r="B33" s="27">
        <v>43862</v>
      </c>
      <c r="C33" s="9" t="s">
        <v>8</v>
      </c>
      <c r="D33" s="9">
        <v>3000</v>
      </c>
      <c r="E33" s="9" t="s">
        <v>4898</v>
      </c>
      <c r="F33" s="20" t="s">
        <v>4896</v>
      </c>
      <c r="G33" t="s">
        <v>4903</v>
      </c>
      <c r="H33" t="str">
        <f>VLOOKUP(E33,suppliers!$A$2:$B$18,2,)</f>
        <v>DQLab Pharmacy Cipayung</v>
      </c>
      <c r="I33" t="str">
        <f>VLOOKUP(C33,Table_items[],2,FALSE)</f>
        <v>Bisoprolol Ogb Dexa</v>
      </c>
      <c r="J33" t="str">
        <f>VLOOKUP(C33,Table_items[],3,FALSE)</f>
        <v>Obat Alergi</v>
      </c>
      <c r="K33" s="23">
        <f>VLOOKUP(C33,item_suppliers!$A$2:$F$112,5,)</f>
        <v>10300</v>
      </c>
      <c r="L33" s="23">
        <f>VLOOKUP(C33,item_suppliers!$A$2:$F$112,6,)</f>
        <v>10444</v>
      </c>
    </row>
    <row r="34" spans="1:12" x14ac:dyDescent="0.2">
      <c r="A34" s="11" t="s">
        <v>384</v>
      </c>
      <c r="B34" s="28">
        <v>43862</v>
      </c>
      <c r="C34" s="13" t="s">
        <v>10</v>
      </c>
      <c r="D34" s="13">
        <v>1000</v>
      </c>
      <c r="E34" s="9" t="s">
        <v>4889</v>
      </c>
      <c r="F34" s="20" t="s">
        <v>4896</v>
      </c>
      <c r="G34" t="s">
        <v>4903</v>
      </c>
      <c r="H34" t="str">
        <f>VLOOKUP(E34,suppliers!$A$2:$B$18,2,)</f>
        <v>DQLab Pharmacy Kebon Jeruk</v>
      </c>
      <c r="I34" t="str">
        <f>VLOOKUP(C34,Table_items[],2,FALSE)</f>
        <v>Dexteem Box Plus 100 Tablet</v>
      </c>
      <c r="J34" t="str">
        <f>VLOOKUP(C34,Table_items[],3,FALSE)</f>
        <v>Obat Alergi</v>
      </c>
      <c r="K34" s="23">
        <f>VLOOKUP(C34,item_suppliers!$A$2:$F$112,5,)</f>
        <v>25069</v>
      </c>
      <c r="L34" s="23">
        <f>VLOOKUP(C34,item_suppliers!$A$2:$F$112,6,)</f>
        <v>25420</v>
      </c>
    </row>
    <row r="35" spans="1:12" x14ac:dyDescent="0.2">
      <c r="A35" s="7" t="s">
        <v>385</v>
      </c>
      <c r="B35" s="27">
        <v>43862</v>
      </c>
      <c r="C35" s="9" t="s">
        <v>12</v>
      </c>
      <c r="D35" s="9">
        <v>3000</v>
      </c>
      <c r="E35" s="9" t="s">
        <v>4891</v>
      </c>
      <c r="F35" s="20" t="s">
        <v>4896</v>
      </c>
      <c r="G35" t="s">
        <v>4903</v>
      </c>
      <c r="H35" t="str">
        <f>VLOOKUP(E35,suppliers!$A$2:$B$18,2,)</f>
        <v>DQLab Pharmacy Kelapa Gading</v>
      </c>
      <c r="I35" t="str">
        <f>VLOOKUP(C35,Table_items[],2,FALSE)</f>
        <v>Decolsen 1 Strip 4 Tablet</v>
      </c>
      <c r="J35" t="str">
        <f>VLOOKUP(C35,Table_items[],3,FALSE)</f>
        <v>Obat Batuk &amp; Pilek</v>
      </c>
      <c r="K35" s="23">
        <f>VLOOKUP(C35,item_suppliers!$A$2:$F$112,5,)</f>
        <v>2944</v>
      </c>
      <c r="L35" s="23">
        <f>VLOOKUP(C35,item_suppliers!$A$2:$F$112,6,)</f>
        <v>2932</v>
      </c>
    </row>
    <row r="36" spans="1:12" x14ac:dyDescent="0.2">
      <c r="A36" s="11" t="s">
        <v>386</v>
      </c>
      <c r="B36" s="28">
        <v>43862</v>
      </c>
      <c r="C36" s="13" t="s">
        <v>14</v>
      </c>
      <c r="D36" s="13">
        <v>2000</v>
      </c>
      <c r="E36" s="9" t="s">
        <v>4891</v>
      </c>
      <c r="F36" s="20" t="s">
        <v>4896</v>
      </c>
      <c r="G36" t="s">
        <v>4903</v>
      </c>
      <c r="H36" t="str">
        <f>VLOOKUP(E36,suppliers!$A$2:$B$18,2,)</f>
        <v>DQLab Pharmacy Kelapa Gading</v>
      </c>
      <c r="I36" t="str">
        <f>VLOOKUP(C36,Table_items[],2,FALSE)</f>
        <v>Lo Han Kuo Infusion 12</v>
      </c>
      <c r="J36" t="str">
        <f>VLOOKUP(C36,Table_items[],3,FALSE)</f>
        <v>Obat Batuk &amp; Pilek</v>
      </c>
      <c r="K36" s="23">
        <f>VLOOKUP(C36,item_suppliers!$A$2:$F$112,5,)</f>
        <v>24824</v>
      </c>
      <c r="L36" s="23">
        <f>VLOOKUP(C36,item_suppliers!$A$2:$F$112,6,)</f>
        <v>24724</v>
      </c>
    </row>
    <row r="37" spans="1:12" x14ac:dyDescent="0.2">
      <c r="A37" s="7" t="s">
        <v>387</v>
      </c>
      <c r="B37" s="27">
        <v>43862</v>
      </c>
      <c r="C37" s="9" t="s">
        <v>16</v>
      </c>
      <c r="D37" s="9">
        <v>2000</v>
      </c>
      <c r="E37" s="9" t="s">
        <v>4892</v>
      </c>
      <c r="F37" s="20" t="s">
        <v>4896</v>
      </c>
      <c r="G37" t="s">
        <v>4903</v>
      </c>
      <c r="H37" t="str">
        <f>VLOOKUP(E37,suppliers!$A$2:$B$18,2,)</f>
        <v>DQLab Pharmacy Jagakarsa</v>
      </c>
      <c r="I37" t="str">
        <f>VLOOKUP(C37,Table_items[],2,FALSE)</f>
        <v>Ultraflu Box Isi 25 Strip</v>
      </c>
      <c r="J37" t="str">
        <f>VLOOKUP(C37,Table_items[],3,FALSE)</f>
        <v>Obat Batuk &amp; Pilek</v>
      </c>
      <c r="K37" s="23">
        <f>VLOOKUP(C37,item_suppliers!$A$2:$F$112,5,)</f>
        <v>71775</v>
      </c>
      <c r="L37" s="23">
        <f>VLOOKUP(C37,item_suppliers!$A$2:$F$112,6,)</f>
        <v>73713</v>
      </c>
    </row>
    <row r="38" spans="1:12" x14ac:dyDescent="0.2">
      <c r="A38" s="11" t="s">
        <v>388</v>
      </c>
      <c r="B38" s="28">
        <v>43862</v>
      </c>
      <c r="C38" s="13" t="s">
        <v>18</v>
      </c>
      <c r="D38" s="13">
        <v>1000</v>
      </c>
      <c r="E38" s="9" t="s">
        <v>4886</v>
      </c>
      <c r="F38" s="20" t="s">
        <v>4896</v>
      </c>
      <c r="G38" t="s">
        <v>4903</v>
      </c>
      <c r="H38" t="str">
        <f>VLOOKUP(E38,suppliers!$A$2:$B$18,2,)</f>
        <v>DQLab Pharmacy Senayan</v>
      </c>
      <c r="I38" t="str">
        <f>VLOOKUP(C38,Table_items[],2,FALSE)</f>
        <v>Konidin 4 Tablet</v>
      </c>
      <c r="J38" t="str">
        <f>VLOOKUP(C38,Table_items[],3,FALSE)</f>
        <v>Obat Batuk &amp; Pilek</v>
      </c>
      <c r="K38" s="23">
        <f>VLOOKUP(C38,item_suppliers!$A$2:$F$112,5,)</f>
        <v>2312</v>
      </c>
      <c r="L38" s="23">
        <f>VLOOKUP(C38,item_suppliers!$A$2:$F$112,6,)</f>
        <v>2377</v>
      </c>
    </row>
    <row r="39" spans="1:12" x14ac:dyDescent="0.2">
      <c r="A39" s="7" t="s">
        <v>389</v>
      </c>
      <c r="B39" s="27">
        <v>43862</v>
      </c>
      <c r="C39" s="9" t="s">
        <v>19</v>
      </c>
      <c r="D39" s="9">
        <v>500</v>
      </c>
      <c r="E39" s="9" t="s">
        <v>4887</v>
      </c>
      <c r="F39" s="20" t="s">
        <v>4896</v>
      </c>
      <c r="G39" t="s">
        <v>4903</v>
      </c>
      <c r="H39" t="str">
        <f>VLOOKUP(E39,suppliers!$A$2:$B$18,2,)</f>
        <v>DQLab Pharmacy Pancoran</v>
      </c>
      <c r="I39" t="str">
        <f>VLOOKUP(C39,Table_items[],2,FALSE)</f>
        <v>Paratusin 1 Strip 10 Tablet</v>
      </c>
      <c r="J39" t="str">
        <f>VLOOKUP(C39,Table_items[],3,FALSE)</f>
        <v>Obat Batuk &amp; Pilek</v>
      </c>
      <c r="K39" s="23">
        <f>VLOOKUP(C39,item_suppliers!$A$2:$F$112,5,)</f>
        <v>13192</v>
      </c>
      <c r="L39" s="23">
        <f>VLOOKUP(C39,item_suppliers!$A$2:$F$112,6,)</f>
        <v>13522</v>
      </c>
    </row>
    <row r="40" spans="1:12" x14ac:dyDescent="0.2">
      <c r="A40" s="11" t="s">
        <v>390</v>
      </c>
      <c r="B40" s="28">
        <v>43862</v>
      </c>
      <c r="C40" s="13" t="s">
        <v>30</v>
      </c>
      <c r="D40" s="13">
        <v>2000</v>
      </c>
      <c r="E40" s="9" t="s">
        <v>4893</v>
      </c>
      <c r="F40" s="20" t="s">
        <v>4896</v>
      </c>
      <c r="G40" t="s">
        <v>4903</v>
      </c>
      <c r="H40" t="str">
        <f>VLOOKUP(E40,suppliers!$A$2:$B$18,2,)</f>
        <v>DQLab Pharmacy Palmerah</v>
      </c>
      <c r="I40" t="str">
        <f>VLOOKUP(C40,Table_items[],2,FALSE)</f>
        <v>Koolfever</v>
      </c>
      <c r="J40" t="str">
        <f>VLOOKUP(C40,Table_items[],3,FALSE)</f>
        <v>Obat Sakit Kepala &amp; Demam</v>
      </c>
      <c r="K40" s="23">
        <f>VLOOKUP(C40,item_suppliers!$A$2:$F$112,5,)</f>
        <v>7650</v>
      </c>
      <c r="L40" s="23">
        <f>VLOOKUP(C40,item_suppliers!$A$2:$F$112,6,)</f>
        <v>7765</v>
      </c>
    </row>
    <row r="41" spans="1:12" x14ac:dyDescent="0.2">
      <c r="A41" s="7" t="s">
        <v>391</v>
      </c>
      <c r="B41" s="27">
        <v>43862</v>
      </c>
      <c r="C41" s="9" t="s">
        <v>37</v>
      </c>
      <c r="D41" s="9">
        <v>2000</v>
      </c>
      <c r="E41" s="9" t="s">
        <v>4896</v>
      </c>
      <c r="F41" s="20" t="s">
        <v>4896</v>
      </c>
      <c r="G41" t="s">
        <v>4903</v>
      </c>
      <c r="H41" t="str">
        <f>VLOOKUP(E41,suppliers!$A$2:$B$18,2,)</f>
        <v>OTHER</v>
      </c>
      <c r="I41" t="str">
        <f>VLOOKUP(C41,Table_items[],2,FALSE)</f>
        <v>Bodrex Extra</v>
      </c>
      <c r="J41" t="str">
        <f>VLOOKUP(C41,Table_items[],3,FALSE)</f>
        <v>Obat Sakit Kepala &amp; Demam</v>
      </c>
      <c r="K41" s="23">
        <f>VLOOKUP(C41,item_suppliers!$A$2:$F$112,5,)</f>
        <v>52820</v>
      </c>
      <c r="L41" s="23">
        <f>VLOOKUP(C41,item_suppliers!$A$2:$F$112,6,)</f>
        <v>53770</v>
      </c>
    </row>
    <row r="42" spans="1:12" x14ac:dyDescent="0.2">
      <c r="A42" s="11" t="s">
        <v>392</v>
      </c>
      <c r="B42" s="28">
        <v>43862</v>
      </c>
      <c r="C42" s="13" t="s">
        <v>38</v>
      </c>
      <c r="D42" s="13">
        <v>1000</v>
      </c>
      <c r="E42" s="9" t="s">
        <v>4888</v>
      </c>
      <c r="F42" s="20" t="s">
        <v>4896</v>
      </c>
      <c r="G42" t="s">
        <v>4903</v>
      </c>
      <c r="H42" t="str">
        <f>VLOOKUP(E42,suppliers!$A$2:$B$18,2,)</f>
        <v>DQLab Pharmacy Cempaka Putih</v>
      </c>
      <c r="I42" t="str">
        <f>VLOOKUP(C42,Table_items[],2,FALSE)</f>
        <v>Sanmol 500 MG 4 Tablet</v>
      </c>
      <c r="J42" t="str">
        <f>VLOOKUP(C42,Table_items[],3,FALSE)</f>
        <v>Obat Sakit Kepala &amp; Demam</v>
      </c>
      <c r="K42" s="23">
        <f>VLOOKUP(C42,item_suppliers!$A$2:$F$112,5,)</f>
        <v>1600</v>
      </c>
      <c r="L42" s="23">
        <f>VLOOKUP(C42,item_suppliers!$A$2:$F$112,6,)</f>
        <v>1648</v>
      </c>
    </row>
    <row r="43" spans="1:12" x14ac:dyDescent="0.2">
      <c r="A43" s="7" t="s">
        <v>393</v>
      </c>
      <c r="B43" s="27">
        <v>43862</v>
      </c>
      <c r="C43" s="9" t="s">
        <v>40</v>
      </c>
      <c r="D43" s="9">
        <v>2000</v>
      </c>
      <c r="E43" s="9" t="s">
        <v>4897</v>
      </c>
      <c r="F43" s="20" t="s">
        <v>4896</v>
      </c>
      <c r="G43" t="s">
        <v>4903</v>
      </c>
      <c r="H43" t="str">
        <f>VLOOKUP(E43,suppliers!$A$2:$B$18,2,)</f>
        <v>DQLab Pharmacy Tanah Abang</v>
      </c>
      <c r="I43" t="str">
        <f>VLOOKUP(C43,Table_items[],2,FALSE)</f>
        <v>Paramex Tablet / Obat</v>
      </c>
      <c r="J43" t="str">
        <f>VLOOKUP(C43,Table_items[],3,FALSE)</f>
        <v>Obat Sakit Kepala &amp; Demam</v>
      </c>
      <c r="K43" s="23">
        <f>VLOOKUP(C43,item_suppliers!$A$2:$F$112,5,)</f>
        <v>2560</v>
      </c>
      <c r="L43" s="23">
        <f>VLOOKUP(C43,item_suppliers!$A$2:$F$112,6,)</f>
        <v>2557</v>
      </c>
    </row>
    <row r="44" spans="1:12" x14ac:dyDescent="0.2">
      <c r="A44" s="11" t="s">
        <v>394</v>
      </c>
      <c r="B44" s="28">
        <v>43862</v>
      </c>
      <c r="C44" s="13" t="s">
        <v>22</v>
      </c>
      <c r="D44" s="13">
        <v>1000</v>
      </c>
      <c r="E44" s="9" t="s">
        <v>4895</v>
      </c>
      <c r="F44" s="20" t="s">
        <v>4896</v>
      </c>
      <c r="G44" t="s">
        <v>4903</v>
      </c>
      <c r="H44" t="str">
        <f>VLOOKUP(E44,suppliers!$A$2:$B$18,2,)</f>
        <v>DQLab Pharmacy Pulogadung</v>
      </c>
      <c r="I44" t="str">
        <f>VLOOKUP(C44,Table_items[],2,FALSE)</f>
        <v>Candesartan Ogb Dexa</v>
      </c>
      <c r="J44" t="str">
        <f>VLOOKUP(C44,Table_items[],3,FALSE)</f>
        <v>Obat Hipertensi</v>
      </c>
      <c r="K44" s="23">
        <f>VLOOKUP(C44,item_suppliers!$A$2:$F$112,5,)</f>
        <v>4700</v>
      </c>
      <c r="L44" s="23">
        <f>VLOOKUP(C44,item_suppliers!$A$2:$F$112,6,)</f>
        <v>4691</v>
      </c>
    </row>
    <row r="45" spans="1:12" x14ac:dyDescent="0.2">
      <c r="A45" s="7" t="s">
        <v>395</v>
      </c>
      <c r="B45" s="27">
        <v>43862</v>
      </c>
      <c r="C45" s="9" t="s">
        <v>23</v>
      </c>
      <c r="D45" s="9">
        <v>2000</v>
      </c>
      <c r="E45" s="9" t="s">
        <v>4900</v>
      </c>
      <c r="F45" s="20" t="s">
        <v>4896</v>
      </c>
      <c r="G45" t="s">
        <v>4903</v>
      </c>
      <c r="H45" t="str">
        <f>VLOOKUP(E45,suppliers!$A$2:$B$18,2,)</f>
        <v>DQLab Pharmacy Setiabudi</v>
      </c>
      <c r="I45" t="str">
        <f>VLOOKUP(C45,Table_items[],2,FALSE)</f>
        <v>Amlodipine Besilate</v>
      </c>
      <c r="J45" t="str">
        <f>VLOOKUP(C45,Table_items[],3,FALSE)</f>
        <v>Obat Hipertensi</v>
      </c>
      <c r="K45" s="23">
        <f>VLOOKUP(C45,item_suppliers!$A$2:$F$112,5,)</f>
        <v>7019</v>
      </c>
      <c r="L45" s="23">
        <f>VLOOKUP(C45,item_suppliers!$A$2:$F$112,6,)</f>
        <v>7089</v>
      </c>
    </row>
    <row r="46" spans="1:12" x14ac:dyDescent="0.2">
      <c r="A46" s="11" t="s">
        <v>396</v>
      </c>
      <c r="B46" s="28">
        <v>43862</v>
      </c>
      <c r="C46" s="13" t="s">
        <v>24</v>
      </c>
      <c r="D46" s="13">
        <v>1000</v>
      </c>
      <c r="E46" s="9" t="s">
        <v>4900</v>
      </c>
      <c r="F46" s="20" t="s">
        <v>4896</v>
      </c>
      <c r="G46" t="s">
        <v>4903</v>
      </c>
      <c r="H46" t="str">
        <f>VLOOKUP(E46,suppliers!$A$2:$B$18,2,)</f>
        <v>DQLab Pharmacy Setiabudi</v>
      </c>
      <c r="I46" t="str">
        <f>VLOOKUP(C46,Table_items[],2,FALSE)</f>
        <v>Irbesartan</v>
      </c>
      <c r="J46" t="str">
        <f>VLOOKUP(C46,Table_items[],3,FALSE)</f>
        <v>Obat Hipertensi</v>
      </c>
      <c r="K46" s="23">
        <f>VLOOKUP(C46,item_suppliers!$A$2:$F$112,5,)</f>
        <v>112058</v>
      </c>
      <c r="L46" s="23">
        <f>VLOOKUP(C46,item_suppliers!$A$2:$F$112,6,)</f>
        <v>113627</v>
      </c>
    </row>
    <row r="47" spans="1:12" x14ac:dyDescent="0.2">
      <c r="A47" s="7" t="s">
        <v>397</v>
      </c>
      <c r="B47" s="27">
        <v>43862</v>
      </c>
      <c r="C47" s="9" t="s">
        <v>28</v>
      </c>
      <c r="D47" s="9">
        <v>2000</v>
      </c>
      <c r="E47" s="9" t="s">
        <v>4892</v>
      </c>
      <c r="F47" s="20" t="s">
        <v>4896</v>
      </c>
      <c r="G47" t="s">
        <v>4903</v>
      </c>
      <c r="H47" t="str">
        <f>VLOOKUP(E47,suppliers!$A$2:$B$18,2,)</f>
        <v>DQLab Pharmacy Jagakarsa</v>
      </c>
      <c r="I47" t="str">
        <f>VLOOKUP(C47,Table_items[],2,FALSE)</f>
        <v>Hyperchol 100 MG 12 KPS</v>
      </c>
      <c r="J47" t="str">
        <f>VLOOKUP(C47,Table_items[],3,FALSE)</f>
        <v>Obat Kolesterol</v>
      </c>
      <c r="K47" s="23">
        <f>VLOOKUP(C47,item_suppliers!$A$2:$F$112,5,)</f>
        <v>40232</v>
      </c>
      <c r="L47" s="23">
        <f>VLOOKUP(C47,item_suppliers!$A$2:$F$112,6,)</f>
        <v>41238</v>
      </c>
    </row>
    <row r="48" spans="1:12" x14ac:dyDescent="0.2">
      <c r="A48" s="11" t="s">
        <v>398</v>
      </c>
      <c r="B48" s="28">
        <v>43862</v>
      </c>
      <c r="C48" s="13" t="s">
        <v>42</v>
      </c>
      <c r="D48" s="13">
        <v>500</v>
      </c>
      <c r="E48" s="9" t="s">
        <v>4895</v>
      </c>
      <c r="F48" s="20" t="s">
        <v>4896</v>
      </c>
      <c r="G48" t="s">
        <v>4903</v>
      </c>
      <c r="H48" t="str">
        <f>VLOOKUP(E48,suppliers!$A$2:$B$18,2,)</f>
        <v>DQLab Pharmacy Pulogadung</v>
      </c>
      <c r="I48" t="str">
        <f>VLOOKUP(C48,Table_items[],2,FALSE)</f>
        <v>Vital Ear Oil 10 mL</v>
      </c>
      <c r="J48" t="str">
        <f>VLOOKUP(C48,Table_items[],3,FALSE)</f>
        <v>Obat Telinga</v>
      </c>
      <c r="K48" s="23">
        <f>VLOOKUP(C48,item_suppliers!$A$2:$F$112,5,)</f>
        <v>16023</v>
      </c>
      <c r="L48" s="23">
        <f>VLOOKUP(C48,item_suppliers!$A$2:$F$112,6,)</f>
        <v>16392</v>
      </c>
    </row>
    <row r="49" spans="1:12" x14ac:dyDescent="0.2">
      <c r="A49" s="11" t="s">
        <v>567</v>
      </c>
      <c r="B49" s="28">
        <v>43891</v>
      </c>
      <c r="C49" s="13" t="s">
        <v>9</v>
      </c>
      <c r="D49" s="13">
        <v>2000</v>
      </c>
      <c r="E49" s="9" t="s">
        <v>4888</v>
      </c>
      <c r="F49" s="20" t="s">
        <v>4896</v>
      </c>
      <c r="G49" t="s">
        <v>4903</v>
      </c>
      <c r="H49" t="str">
        <f>VLOOKUP(E49,suppliers!$A$2:$B$18,2,)</f>
        <v>DQLab Pharmacy Cempaka Putih</v>
      </c>
      <c r="I49" t="str">
        <f>VLOOKUP(C49,Table_items[],2,FALSE)</f>
        <v>Bedak Heroxyn 150 gr</v>
      </c>
      <c r="J49" t="str">
        <f>VLOOKUP(C49,Table_items[],3,FALSE)</f>
        <v>Obat Alergi</v>
      </c>
      <c r="K49" s="23">
        <f>VLOOKUP(C49,item_suppliers!$A$2:$F$112,5,)</f>
        <v>16272</v>
      </c>
      <c r="L49" s="23">
        <f>VLOOKUP(C49,item_suppliers!$A$2:$F$112,6,)</f>
        <v>16435</v>
      </c>
    </row>
    <row r="50" spans="1:12" x14ac:dyDescent="0.2">
      <c r="A50" s="7" t="s">
        <v>568</v>
      </c>
      <c r="B50" s="27">
        <v>43891</v>
      </c>
      <c r="C50" s="9" t="s">
        <v>10</v>
      </c>
      <c r="D50" s="9">
        <v>1000</v>
      </c>
      <c r="E50" s="9" t="s">
        <v>4889</v>
      </c>
      <c r="F50" s="20" t="s">
        <v>4896</v>
      </c>
      <c r="G50" t="s">
        <v>4903</v>
      </c>
      <c r="H50" t="str">
        <f>VLOOKUP(E50,suppliers!$A$2:$B$18,2,)</f>
        <v>DQLab Pharmacy Kebon Jeruk</v>
      </c>
      <c r="I50" t="str">
        <f>VLOOKUP(C50,Table_items[],2,FALSE)</f>
        <v>Dexteem Box Plus 100 Tablet</v>
      </c>
      <c r="J50" t="str">
        <f>VLOOKUP(C50,Table_items[],3,FALSE)</f>
        <v>Obat Alergi</v>
      </c>
      <c r="K50" s="23">
        <f>VLOOKUP(C50,item_suppliers!$A$2:$F$112,5,)</f>
        <v>25069</v>
      </c>
      <c r="L50" s="23">
        <f>VLOOKUP(C50,item_suppliers!$A$2:$F$112,6,)</f>
        <v>25420</v>
      </c>
    </row>
    <row r="51" spans="1:12" x14ac:dyDescent="0.2">
      <c r="A51" s="11" t="s">
        <v>569</v>
      </c>
      <c r="B51" s="28">
        <v>43891</v>
      </c>
      <c r="C51" s="13" t="s">
        <v>11</v>
      </c>
      <c r="D51" s="13">
        <v>2000</v>
      </c>
      <c r="E51" s="9" t="s">
        <v>4899</v>
      </c>
      <c r="F51" s="20" t="s">
        <v>4896</v>
      </c>
      <c r="G51" t="s">
        <v>4903</v>
      </c>
      <c r="H51" t="str">
        <f>VLOOKUP(E51,suppliers!$A$2:$B$18,2,)</f>
        <v>DQLab Pharmacy Jatinegara</v>
      </c>
      <c r="I51" t="str">
        <f>VLOOKUP(C51,Table_items[],2,FALSE)</f>
        <v>Neozep Forte 1 Strip 4 Tablet</v>
      </c>
      <c r="J51" t="str">
        <f>VLOOKUP(C51,Table_items[],3,FALSE)</f>
        <v>Obat Batuk &amp; Pilek</v>
      </c>
      <c r="K51" s="23">
        <f>VLOOKUP(C51,item_suppliers!$A$2:$F$112,5,)</f>
        <v>2278</v>
      </c>
      <c r="L51" s="23">
        <f>VLOOKUP(C51,item_suppliers!$A$2:$F$112,6,)</f>
        <v>2307</v>
      </c>
    </row>
    <row r="52" spans="1:12" x14ac:dyDescent="0.2">
      <c r="A52" s="7" t="s">
        <v>570</v>
      </c>
      <c r="B52" s="27">
        <v>43891</v>
      </c>
      <c r="C52" s="9" t="s">
        <v>15</v>
      </c>
      <c r="D52" s="9">
        <v>500</v>
      </c>
      <c r="E52" s="9" t="s">
        <v>4886</v>
      </c>
      <c r="F52" s="20" t="s">
        <v>4896</v>
      </c>
      <c r="G52" t="s">
        <v>4903</v>
      </c>
      <c r="H52" t="str">
        <f>VLOOKUP(E52,suppliers!$A$2:$B$18,2,)</f>
        <v>DQLab Pharmacy Senayan</v>
      </c>
      <c r="I52" t="str">
        <f>VLOOKUP(C52,Table_items[],2,FALSE)</f>
        <v>Vicks Formula 44 Antitusif</v>
      </c>
      <c r="J52" t="str">
        <f>VLOOKUP(C52,Table_items[],3,FALSE)</f>
        <v>Obat Batuk &amp; Pilek</v>
      </c>
      <c r="K52" s="23">
        <f>VLOOKUP(C52,item_suppliers!$A$2:$F$112,5,)</f>
        <v>23461</v>
      </c>
      <c r="L52" s="23">
        <f>VLOOKUP(C52,item_suppliers!$A$2:$F$112,6,)</f>
        <v>24165</v>
      </c>
    </row>
    <row r="53" spans="1:12" x14ac:dyDescent="0.2">
      <c r="A53" s="11" t="s">
        <v>571</v>
      </c>
      <c r="B53" s="28">
        <v>43891</v>
      </c>
      <c r="C53" s="13" t="s">
        <v>35</v>
      </c>
      <c r="D53" s="13">
        <v>2000</v>
      </c>
      <c r="E53" s="9" t="s">
        <v>4895</v>
      </c>
      <c r="F53" s="20" t="s">
        <v>4896</v>
      </c>
      <c r="G53" t="s">
        <v>4903</v>
      </c>
      <c r="H53" t="str">
        <f>VLOOKUP(E53,suppliers!$A$2:$B$18,2,)</f>
        <v>DQLab Pharmacy Pulogadung</v>
      </c>
      <c r="I53" t="str">
        <f>VLOOKUP(C53,Table_items[],2,FALSE)</f>
        <v>Proris Ibuprofen</v>
      </c>
      <c r="J53" t="str">
        <f>VLOOKUP(C53,Table_items[],3,FALSE)</f>
        <v>Obat Sakit Kepala &amp; Demam</v>
      </c>
      <c r="K53" s="23">
        <f>VLOOKUP(C53,item_suppliers!$A$2:$F$112,5,)</f>
        <v>25750</v>
      </c>
      <c r="L53" s="23">
        <f>VLOOKUP(C53,item_suppliers!$A$2:$F$112,6,)</f>
        <v>26420</v>
      </c>
    </row>
    <row r="54" spans="1:12" x14ac:dyDescent="0.2">
      <c r="A54" s="7" t="s">
        <v>572</v>
      </c>
      <c r="B54" s="27">
        <v>43891</v>
      </c>
      <c r="C54" s="9" t="s">
        <v>20</v>
      </c>
      <c r="D54" s="9">
        <v>2000</v>
      </c>
      <c r="E54" s="9" t="s">
        <v>4888</v>
      </c>
      <c r="F54" s="20" t="s">
        <v>4896</v>
      </c>
      <c r="G54" t="s">
        <v>4903</v>
      </c>
      <c r="H54" t="str">
        <f>VLOOKUP(E54,suppliers!$A$2:$B$18,2,)</f>
        <v>DQLab Pharmacy Cempaka Putih</v>
      </c>
      <c r="I54" t="str">
        <f>VLOOKUP(C54,Table_items[],2,FALSE)</f>
        <v>Carditens</v>
      </c>
      <c r="J54" t="str">
        <f>VLOOKUP(C54,Table_items[],3,FALSE)</f>
        <v>Obat Hipertensi</v>
      </c>
      <c r="K54" s="23">
        <f>VLOOKUP(C54,item_suppliers!$A$2:$F$112,5,)</f>
        <v>94000</v>
      </c>
      <c r="L54" s="23">
        <f>VLOOKUP(C54,item_suppliers!$A$2:$F$112,6,)</f>
        <v>95034</v>
      </c>
    </row>
    <row r="55" spans="1:12" x14ac:dyDescent="0.2">
      <c r="A55" s="11" t="s">
        <v>573</v>
      </c>
      <c r="B55" s="28">
        <v>43891</v>
      </c>
      <c r="C55" s="13" t="s">
        <v>41</v>
      </c>
      <c r="D55" s="13">
        <v>1000</v>
      </c>
      <c r="E55" s="9" t="s">
        <v>4886</v>
      </c>
      <c r="F55" s="20" t="s">
        <v>4896</v>
      </c>
      <c r="G55" t="s">
        <v>4903</v>
      </c>
      <c r="H55" t="str">
        <f>VLOOKUP(E55,suppliers!$A$2:$B$18,2,)</f>
        <v>DQLab Pharmacy Senayan</v>
      </c>
      <c r="I55" t="str">
        <f>VLOOKUP(C55,Table_items[],2,FALSE)</f>
        <v>Otilon Ear Drops 8 mL</v>
      </c>
      <c r="J55" t="str">
        <f>VLOOKUP(C55,Table_items[],3,FALSE)</f>
        <v>Obat Telinga</v>
      </c>
      <c r="K55" s="23">
        <f>VLOOKUP(C55,item_suppliers!$A$2:$F$112,5,)</f>
        <v>52800</v>
      </c>
      <c r="L55" s="23">
        <f>VLOOKUP(C55,item_suppliers!$A$2:$F$112,6,)</f>
        <v>54278</v>
      </c>
    </row>
    <row r="56" spans="1:12" x14ac:dyDescent="0.2">
      <c r="A56" s="7" t="s">
        <v>752</v>
      </c>
      <c r="B56" s="27">
        <v>43922</v>
      </c>
      <c r="C56" s="9" t="s">
        <v>5</v>
      </c>
      <c r="D56" s="9">
        <v>1000</v>
      </c>
      <c r="E56" s="9" t="s">
        <v>4885</v>
      </c>
      <c r="F56" s="20" t="s">
        <v>4896</v>
      </c>
      <c r="G56" t="s">
        <v>4903</v>
      </c>
      <c r="H56" t="str">
        <f>VLOOKUP(E56,suppliers!$A$2:$B$18,2,)</f>
        <v>DQLab Pharmacy Tanjung Priuk</v>
      </c>
      <c r="I56" t="str">
        <f>VLOOKUP(C56,Table_items[],2,FALSE)</f>
        <v>Ozen 10 MG Blister</v>
      </c>
      <c r="J56" t="str">
        <f>VLOOKUP(C56,Table_items[],3,FALSE)</f>
        <v>Obat Alergi</v>
      </c>
      <c r="K56" s="23">
        <f>VLOOKUP(C56,item_suppliers!$A$2:$F$112,5,)</f>
        <v>18425</v>
      </c>
      <c r="L56" s="23">
        <f>VLOOKUP(C56,item_suppliers!$A$2:$F$112,6,)</f>
        <v>18775</v>
      </c>
    </row>
    <row r="57" spans="1:12" x14ac:dyDescent="0.2">
      <c r="A57" s="11" t="s">
        <v>753</v>
      </c>
      <c r="B57" s="28">
        <v>43922</v>
      </c>
      <c r="C57" s="13" t="s">
        <v>17</v>
      </c>
      <c r="D57" s="13">
        <v>1000</v>
      </c>
      <c r="E57" s="9" t="s">
        <v>4889</v>
      </c>
      <c r="F57" s="20" t="s">
        <v>4896</v>
      </c>
      <c r="G57" t="s">
        <v>4903</v>
      </c>
      <c r="H57" t="str">
        <f>VLOOKUP(E57,suppliers!$A$2:$B$18,2,)</f>
        <v>DQLab Pharmacy Kebon Jeruk</v>
      </c>
      <c r="I57" t="str">
        <f>VLOOKUP(C57,Table_items[],2,FALSE)</f>
        <v>Vicks Inhaler 0.5 mL</v>
      </c>
      <c r="J57" t="str">
        <f>VLOOKUP(C57,Table_items[],3,FALSE)</f>
        <v>Obat Batuk &amp; Pilek</v>
      </c>
      <c r="K57" s="23">
        <f>VLOOKUP(C57,item_suppliers!$A$2:$F$112,5,)</f>
        <v>16478</v>
      </c>
      <c r="L57" s="23">
        <f>VLOOKUP(C57,item_suppliers!$A$2:$F$112,6,)</f>
        <v>16972</v>
      </c>
    </row>
    <row r="58" spans="1:12" x14ac:dyDescent="0.2">
      <c r="A58" s="7" t="s">
        <v>754</v>
      </c>
      <c r="B58" s="27">
        <v>43922</v>
      </c>
      <c r="C58" s="9" t="s">
        <v>30</v>
      </c>
      <c r="D58" s="9">
        <v>2000</v>
      </c>
      <c r="E58" s="9" t="s">
        <v>4887</v>
      </c>
      <c r="F58" s="20" t="s">
        <v>4896</v>
      </c>
      <c r="G58" t="s">
        <v>4903</v>
      </c>
      <c r="H58" t="str">
        <f>VLOOKUP(E58,suppliers!$A$2:$B$18,2,)</f>
        <v>DQLab Pharmacy Pancoran</v>
      </c>
      <c r="I58" t="str">
        <f>VLOOKUP(C58,Table_items[],2,FALSE)</f>
        <v>Koolfever</v>
      </c>
      <c r="J58" t="str">
        <f>VLOOKUP(C58,Table_items[],3,FALSE)</f>
        <v>Obat Sakit Kepala &amp; Demam</v>
      </c>
      <c r="K58" s="23">
        <f>VLOOKUP(C58,item_suppliers!$A$2:$F$112,5,)</f>
        <v>7650</v>
      </c>
      <c r="L58" s="23">
        <f>VLOOKUP(C58,item_suppliers!$A$2:$F$112,6,)</f>
        <v>7765</v>
      </c>
    </row>
    <row r="59" spans="1:12" x14ac:dyDescent="0.2">
      <c r="A59" s="11" t="s">
        <v>755</v>
      </c>
      <c r="B59" s="28">
        <v>43922</v>
      </c>
      <c r="C59" s="13" t="s">
        <v>33</v>
      </c>
      <c r="D59" s="13">
        <v>500</v>
      </c>
      <c r="E59" s="9" t="s">
        <v>4887</v>
      </c>
      <c r="F59" s="20" t="s">
        <v>4896</v>
      </c>
      <c r="G59" t="s">
        <v>4903</v>
      </c>
      <c r="H59" t="str">
        <f>VLOOKUP(E59,suppliers!$A$2:$B$18,2,)</f>
        <v>DQLab Pharmacy Pancoran</v>
      </c>
      <c r="I59" t="str">
        <f>VLOOKUP(C59,Table_items[],2,FALSE)</f>
        <v>Hisamitsu Bye Bye Fever</v>
      </c>
      <c r="J59" t="str">
        <f>VLOOKUP(C59,Table_items[],3,FALSE)</f>
        <v>Obat Sakit Kepala &amp; Demam</v>
      </c>
      <c r="K59" s="23">
        <f>VLOOKUP(C59,item_suppliers!$A$2:$F$112,5,)</f>
        <v>6580</v>
      </c>
      <c r="L59" s="23">
        <f>VLOOKUP(C59,item_suppliers!$A$2:$F$112,6,)</f>
        <v>6646</v>
      </c>
    </row>
    <row r="60" spans="1:12" x14ac:dyDescent="0.2">
      <c r="A60" s="7" t="s">
        <v>757</v>
      </c>
      <c r="B60" s="27">
        <v>43922</v>
      </c>
      <c r="C60" s="9" t="s">
        <v>34</v>
      </c>
      <c r="D60" s="9">
        <v>1000</v>
      </c>
      <c r="E60" s="9" t="s">
        <v>4895</v>
      </c>
      <c r="F60" s="20" t="s">
        <v>4896</v>
      </c>
      <c r="G60" t="s">
        <v>4903</v>
      </c>
      <c r="H60" t="str">
        <f>VLOOKUP(E60,suppliers!$A$2:$B$18,2,)</f>
        <v>DQLab Pharmacy Pulogadung</v>
      </c>
      <c r="I60" t="str">
        <f>VLOOKUP(C60,Table_items[],2,FALSE)</f>
        <v>Panadol Anak Tablet 1 Strip</v>
      </c>
      <c r="J60" t="str">
        <f>VLOOKUP(C60,Table_items[],3,FALSE)</f>
        <v>Obat Sakit Kepala &amp; Demam</v>
      </c>
      <c r="K60" s="23">
        <f>VLOOKUP(C60,item_suppliers!$A$2:$F$112,5,)</f>
        <v>23750</v>
      </c>
      <c r="L60" s="23">
        <f>VLOOKUP(C60,item_suppliers!$A$2:$F$112,6,)</f>
        <v>24011</v>
      </c>
    </row>
    <row r="61" spans="1:12" x14ac:dyDescent="0.2">
      <c r="A61" s="11" t="s">
        <v>758</v>
      </c>
      <c r="B61" s="28">
        <v>43922</v>
      </c>
      <c r="C61" s="13" t="s">
        <v>36</v>
      </c>
      <c r="D61" s="13">
        <v>2000</v>
      </c>
      <c r="E61" s="9" t="s">
        <v>4888</v>
      </c>
      <c r="F61" s="20" t="s">
        <v>4896</v>
      </c>
      <c r="G61" t="s">
        <v>4903</v>
      </c>
      <c r="H61" t="str">
        <f>VLOOKUP(E61,suppliers!$A$2:$B$18,2,)</f>
        <v>DQLab Pharmacy Cempaka Putih</v>
      </c>
      <c r="I61" t="str">
        <f>VLOOKUP(C61,Table_items[],2,FALSE)</f>
        <v>Sanmol Paracetamol</v>
      </c>
      <c r="J61" t="str">
        <f>VLOOKUP(C61,Table_items[],3,FALSE)</f>
        <v>Obat Sakit Kepala &amp; Demam</v>
      </c>
      <c r="K61" s="23">
        <f>VLOOKUP(C61,item_suppliers!$A$2:$F$112,5,)</f>
        <v>15456</v>
      </c>
      <c r="L61" s="23">
        <f>VLOOKUP(C61,item_suppliers!$A$2:$F$112,6,)</f>
        <v>15873</v>
      </c>
    </row>
    <row r="62" spans="1:12" x14ac:dyDescent="0.2">
      <c r="A62" s="7" t="s">
        <v>759</v>
      </c>
      <c r="B62" s="27">
        <v>43922</v>
      </c>
      <c r="C62" s="9" t="s">
        <v>25</v>
      </c>
      <c r="D62" s="9">
        <v>1000</v>
      </c>
      <c r="E62" s="9" t="s">
        <v>4895</v>
      </c>
      <c r="F62" s="20" t="s">
        <v>4896</v>
      </c>
      <c r="G62" t="s">
        <v>4903</v>
      </c>
      <c r="H62" t="str">
        <f>VLOOKUP(E62,suppliers!$A$2:$B$18,2,)</f>
        <v>DQLab Pharmacy Pulogadung</v>
      </c>
      <c r="I62" t="str">
        <f>VLOOKUP(C62,Table_items[],2,FALSE)</f>
        <v>Irvell 150MG Box 20 Tablet</v>
      </c>
      <c r="J62" t="str">
        <f>VLOOKUP(C62,Table_items[],3,FALSE)</f>
        <v>Obat Hipertensi</v>
      </c>
      <c r="K62" s="23">
        <f>VLOOKUP(C62,item_suppliers!$A$2:$F$112,5,)</f>
        <v>138231</v>
      </c>
      <c r="L62" s="23">
        <f>VLOOKUP(C62,item_suppliers!$A$2:$F$112,6,)</f>
        <v>141687</v>
      </c>
    </row>
    <row r="63" spans="1:12" x14ac:dyDescent="0.2">
      <c r="A63" s="7" t="s">
        <v>930</v>
      </c>
      <c r="B63" s="27">
        <v>43952</v>
      </c>
      <c r="C63" s="9" t="s">
        <v>7</v>
      </c>
      <c r="D63" s="9">
        <v>2000</v>
      </c>
      <c r="E63" s="9" t="s">
        <v>4886</v>
      </c>
      <c r="F63" s="20" t="s">
        <v>4896</v>
      </c>
      <c r="G63" t="s">
        <v>4903</v>
      </c>
      <c r="H63" t="str">
        <f>VLOOKUP(E63,suppliers!$A$2:$B$18,2,)</f>
        <v>DQLab Pharmacy Senayan</v>
      </c>
      <c r="I63" t="str">
        <f>VLOOKUP(C63,Table_items[],2,FALSE)</f>
        <v>Acetylcysteine Mahakam 200 mg</v>
      </c>
      <c r="J63" t="str">
        <f>VLOOKUP(C63,Table_items[],3,FALSE)</f>
        <v>Obat Alergi</v>
      </c>
      <c r="K63" s="23">
        <f>VLOOKUP(C63,item_suppliers!$A$2:$F$112,5,)</f>
        <v>34320</v>
      </c>
      <c r="L63" s="23">
        <f>VLOOKUP(C63,item_suppliers!$A$2:$F$112,6,)</f>
        <v>34972</v>
      </c>
    </row>
    <row r="64" spans="1:12" x14ac:dyDescent="0.2">
      <c r="A64" s="11" t="s">
        <v>931</v>
      </c>
      <c r="B64" s="28">
        <v>43952</v>
      </c>
      <c r="C64" s="13" t="s">
        <v>10</v>
      </c>
      <c r="D64" s="13">
        <v>1000</v>
      </c>
      <c r="E64" s="9" t="s">
        <v>4889</v>
      </c>
      <c r="F64" s="20" t="s">
        <v>4896</v>
      </c>
      <c r="G64" t="s">
        <v>4903</v>
      </c>
      <c r="H64" t="str">
        <f>VLOOKUP(E64,suppliers!$A$2:$B$18,2,)</f>
        <v>DQLab Pharmacy Kebon Jeruk</v>
      </c>
      <c r="I64" t="str">
        <f>VLOOKUP(C64,Table_items[],2,FALSE)</f>
        <v>Dexteem Box Plus 100 Tablet</v>
      </c>
      <c r="J64" t="str">
        <f>VLOOKUP(C64,Table_items[],3,FALSE)</f>
        <v>Obat Alergi</v>
      </c>
      <c r="K64" s="23">
        <f>VLOOKUP(C64,item_suppliers!$A$2:$F$112,5,)</f>
        <v>25069</v>
      </c>
      <c r="L64" s="23">
        <f>VLOOKUP(C64,item_suppliers!$A$2:$F$112,6,)</f>
        <v>25420</v>
      </c>
    </row>
    <row r="65" spans="1:12" x14ac:dyDescent="0.2">
      <c r="A65" s="7" t="s">
        <v>932</v>
      </c>
      <c r="B65" s="27">
        <v>43952</v>
      </c>
      <c r="C65" s="9" t="s">
        <v>12</v>
      </c>
      <c r="D65" s="9">
        <v>3000</v>
      </c>
      <c r="E65" s="9" t="s">
        <v>4889</v>
      </c>
      <c r="F65" s="20" t="s">
        <v>4896</v>
      </c>
      <c r="G65" t="s">
        <v>4903</v>
      </c>
      <c r="H65" t="str">
        <f>VLOOKUP(E65,suppliers!$A$2:$B$18,2,)</f>
        <v>DQLab Pharmacy Kebon Jeruk</v>
      </c>
      <c r="I65" t="str">
        <f>VLOOKUP(C65,Table_items[],2,FALSE)</f>
        <v>Decolsen 1 Strip 4 Tablet</v>
      </c>
      <c r="J65" t="str">
        <f>VLOOKUP(C65,Table_items[],3,FALSE)</f>
        <v>Obat Batuk &amp; Pilek</v>
      </c>
      <c r="K65" s="23">
        <f>VLOOKUP(C65,item_suppliers!$A$2:$F$112,5,)</f>
        <v>2944</v>
      </c>
      <c r="L65" s="23">
        <f>VLOOKUP(C65,item_suppliers!$A$2:$F$112,6,)</f>
        <v>2932</v>
      </c>
    </row>
    <row r="66" spans="1:12" x14ac:dyDescent="0.2">
      <c r="A66" s="11" t="s">
        <v>933</v>
      </c>
      <c r="B66" s="28">
        <v>43952</v>
      </c>
      <c r="C66" s="13" t="s">
        <v>16</v>
      </c>
      <c r="D66" s="13">
        <v>2000</v>
      </c>
      <c r="E66" s="9" t="s">
        <v>4892</v>
      </c>
      <c r="F66" s="20" t="s">
        <v>4896</v>
      </c>
      <c r="G66" t="s">
        <v>4903</v>
      </c>
      <c r="H66" t="str">
        <f>VLOOKUP(E66,suppliers!$A$2:$B$18,2,)</f>
        <v>DQLab Pharmacy Jagakarsa</v>
      </c>
      <c r="I66" t="str">
        <f>VLOOKUP(C66,Table_items[],2,FALSE)</f>
        <v>Ultraflu Box Isi 25 Strip</v>
      </c>
      <c r="J66" t="str">
        <f>VLOOKUP(C66,Table_items[],3,FALSE)</f>
        <v>Obat Batuk &amp; Pilek</v>
      </c>
      <c r="K66" s="23">
        <f>VLOOKUP(C66,item_suppliers!$A$2:$F$112,5,)</f>
        <v>71775</v>
      </c>
      <c r="L66" s="23">
        <f>VLOOKUP(C66,item_suppliers!$A$2:$F$112,6,)</f>
        <v>73713</v>
      </c>
    </row>
    <row r="67" spans="1:12" x14ac:dyDescent="0.2">
      <c r="A67" s="7" t="s">
        <v>934</v>
      </c>
      <c r="B67" s="27">
        <v>43952</v>
      </c>
      <c r="C67" s="9" t="s">
        <v>37</v>
      </c>
      <c r="D67" s="9">
        <v>2000</v>
      </c>
      <c r="E67" s="9" t="s">
        <v>4896</v>
      </c>
      <c r="F67" s="20" t="s">
        <v>4896</v>
      </c>
      <c r="G67" t="s">
        <v>4903</v>
      </c>
      <c r="H67" t="str">
        <f>VLOOKUP(E67,suppliers!$A$2:$B$18,2,)</f>
        <v>OTHER</v>
      </c>
      <c r="I67" t="str">
        <f>VLOOKUP(C67,Table_items[],2,FALSE)</f>
        <v>Bodrex Extra</v>
      </c>
      <c r="J67" t="str">
        <f>VLOOKUP(C67,Table_items[],3,FALSE)</f>
        <v>Obat Sakit Kepala &amp; Demam</v>
      </c>
      <c r="K67" s="23">
        <f>VLOOKUP(C67,item_suppliers!$A$2:$F$112,5,)</f>
        <v>52820</v>
      </c>
      <c r="L67" s="23">
        <f>VLOOKUP(C67,item_suppliers!$A$2:$F$112,6,)</f>
        <v>53770</v>
      </c>
    </row>
    <row r="68" spans="1:12" x14ac:dyDescent="0.2">
      <c r="A68" s="11" t="s">
        <v>935</v>
      </c>
      <c r="B68" s="28">
        <v>43952</v>
      </c>
      <c r="C68" s="13" t="s">
        <v>38</v>
      </c>
      <c r="D68" s="13">
        <v>1000</v>
      </c>
      <c r="E68" s="9" t="s">
        <v>4899</v>
      </c>
      <c r="F68" s="20" t="s">
        <v>4896</v>
      </c>
      <c r="G68" t="s">
        <v>4903</v>
      </c>
      <c r="H68" t="str">
        <f>VLOOKUP(E68,suppliers!$A$2:$B$18,2,)</f>
        <v>DQLab Pharmacy Jatinegara</v>
      </c>
      <c r="I68" t="str">
        <f>VLOOKUP(C68,Table_items[],2,FALSE)</f>
        <v>Sanmol 500 MG 4 Tablet</v>
      </c>
      <c r="J68" t="str">
        <f>VLOOKUP(C68,Table_items[],3,FALSE)</f>
        <v>Obat Sakit Kepala &amp; Demam</v>
      </c>
      <c r="K68" s="23">
        <f>VLOOKUP(C68,item_suppliers!$A$2:$F$112,5,)</f>
        <v>1600</v>
      </c>
      <c r="L68" s="23">
        <f>VLOOKUP(C68,item_suppliers!$A$2:$F$112,6,)</f>
        <v>1648</v>
      </c>
    </row>
    <row r="69" spans="1:12" x14ac:dyDescent="0.2">
      <c r="A69" s="7" t="s">
        <v>936</v>
      </c>
      <c r="B69" s="27">
        <v>43952</v>
      </c>
      <c r="C69" s="9" t="s">
        <v>24</v>
      </c>
      <c r="D69" s="9">
        <v>1000</v>
      </c>
      <c r="E69" s="9" t="s">
        <v>4900</v>
      </c>
      <c r="F69" s="20" t="s">
        <v>4896</v>
      </c>
      <c r="G69" t="s">
        <v>4903</v>
      </c>
      <c r="H69" t="str">
        <f>VLOOKUP(E69,suppliers!$A$2:$B$18,2,)</f>
        <v>DQLab Pharmacy Setiabudi</v>
      </c>
      <c r="I69" t="str">
        <f>VLOOKUP(C69,Table_items[],2,FALSE)</f>
        <v>Irbesartan</v>
      </c>
      <c r="J69" t="str">
        <f>VLOOKUP(C69,Table_items[],3,FALSE)</f>
        <v>Obat Hipertensi</v>
      </c>
      <c r="K69" s="23">
        <f>VLOOKUP(C69,item_suppliers!$A$2:$F$112,5,)</f>
        <v>112058</v>
      </c>
      <c r="L69" s="23">
        <f>VLOOKUP(C69,item_suppliers!$A$2:$F$112,6,)</f>
        <v>113627</v>
      </c>
    </row>
    <row r="70" spans="1:12" x14ac:dyDescent="0.2">
      <c r="A70" s="11" t="s">
        <v>937</v>
      </c>
      <c r="B70" s="28">
        <v>43952</v>
      </c>
      <c r="C70" s="13" t="s">
        <v>25</v>
      </c>
      <c r="D70" s="13">
        <v>1000</v>
      </c>
      <c r="E70" s="9" t="s">
        <v>4895</v>
      </c>
      <c r="F70" s="20" t="s">
        <v>4896</v>
      </c>
      <c r="G70" t="s">
        <v>4903</v>
      </c>
      <c r="H70" t="str">
        <f>VLOOKUP(E70,suppliers!$A$2:$B$18,2,)</f>
        <v>DQLab Pharmacy Pulogadung</v>
      </c>
      <c r="I70" t="str">
        <f>VLOOKUP(C70,Table_items[],2,FALSE)</f>
        <v>Irvell 150MG Box 20 Tablet</v>
      </c>
      <c r="J70" t="str">
        <f>VLOOKUP(C70,Table_items[],3,FALSE)</f>
        <v>Obat Hipertensi</v>
      </c>
      <c r="K70" s="23">
        <f>VLOOKUP(C70,item_suppliers!$A$2:$F$112,5,)</f>
        <v>138231</v>
      </c>
      <c r="L70" s="23">
        <f>VLOOKUP(C70,item_suppliers!$A$2:$F$112,6,)</f>
        <v>141687</v>
      </c>
    </row>
    <row r="71" spans="1:12" x14ac:dyDescent="0.2">
      <c r="A71" s="7" t="s">
        <v>938</v>
      </c>
      <c r="B71" s="27">
        <v>43952</v>
      </c>
      <c r="C71" s="9" t="s">
        <v>28</v>
      </c>
      <c r="D71" s="9">
        <v>2000</v>
      </c>
      <c r="E71" s="9" t="s">
        <v>4892</v>
      </c>
      <c r="F71" s="20" t="s">
        <v>4896</v>
      </c>
      <c r="G71" t="s">
        <v>4903</v>
      </c>
      <c r="H71" t="str">
        <f>VLOOKUP(E71,suppliers!$A$2:$B$18,2,)</f>
        <v>DQLab Pharmacy Jagakarsa</v>
      </c>
      <c r="I71" t="str">
        <f>VLOOKUP(C71,Table_items[],2,FALSE)</f>
        <v>Hyperchol 100 MG 12 KPS</v>
      </c>
      <c r="J71" t="str">
        <f>VLOOKUP(C71,Table_items[],3,FALSE)</f>
        <v>Obat Kolesterol</v>
      </c>
      <c r="K71" s="23">
        <f>VLOOKUP(C71,item_suppliers!$A$2:$F$112,5,)</f>
        <v>40232</v>
      </c>
      <c r="L71" s="23">
        <f>VLOOKUP(C71,item_suppliers!$A$2:$F$112,6,)</f>
        <v>41238</v>
      </c>
    </row>
    <row r="72" spans="1:12" x14ac:dyDescent="0.2">
      <c r="A72" s="7" t="s">
        <v>1158</v>
      </c>
      <c r="B72" s="27">
        <v>43983</v>
      </c>
      <c r="C72" s="9" t="s">
        <v>6</v>
      </c>
      <c r="D72" s="9">
        <v>200</v>
      </c>
      <c r="E72" s="9" t="s">
        <v>4895</v>
      </c>
      <c r="F72" s="20" t="s">
        <v>4896</v>
      </c>
      <c r="G72" t="s">
        <v>4903</v>
      </c>
      <c r="H72" t="str">
        <f>VLOOKUP(E72,suppliers!$A$2:$B$18,2,)</f>
        <v>DQLab Pharmacy Pulogadung</v>
      </c>
      <c r="I72" t="str">
        <f>VLOOKUP(C72,Table_items[],2,FALSE)</f>
        <v>Ketoconazole Ogb Dexa</v>
      </c>
      <c r="J72" t="str">
        <f>VLOOKUP(C72,Table_items[],3,FALSE)</f>
        <v>Obat Alergi</v>
      </c>
      <c r="K72" s="23">
        <f>VLOOKUP(C72,item_suppliers!$A$2:$F$112,5,)</f>
        <v>4346</v>
      </c>
      <c r="L72" s="23">
        <f>VLOOKUP(C72,item_suppliers!$A$2:$F$112,6,)</f>
        <v>4472</v>
      </c>
    </row>
    <row r="73" spans="1:12" x14ac:dyDescent="0.2">
      <c r="A73" s="11" t="s">
        <v>1160</v>
      </c>
      <c r="B73" s="28">
        <v>43983</v>
      </c>
      <c r="C73" s="13" t="s">
        <v>16</v>
      </c>
      <c r="D73" s="13">
        <v>2000</v>
      </c>
      <c r="E73" s="9" t="s">
        <v>4892</v>
      </c>
      <c r="F73" s="20" t="s">
        <v>4896</v>
      </c>
      <c r="G73" t="s">
        <v>4903</v>
      </c>
      <c r="H73" t="str">
        <f>VLOOKUP(E73,suppliers!$A$2:$B$18,2,)</f>
        <v>DQLab Pharmacy Jagakarsa</v>
      </c>
      <c r="I73" t="str">
        <f>VLOOKUP(C73,Table_items[],2,FALSE)</f>
        <v>Ultraflu Box Isi 25 Strip</v>
      </c>
      <c r="J73" t="str">
        <f>VLOOKUP(C73,Table_items[],3,FALSE)</f>
        <v>Obat Batuk &amp; Pilek</v>
      </c>
      <c r="K73" s="23">
        <f>VLOOKUP(C73,item_suppliers!$A$2:$F$112,5,)</f>
        <v>71775</v>
      </c>
      <c r="L73" s="23">
        <f>VLOOKUP(C73,item_suppliers!$A$2:$F$112,6,)</f>
        <v>73713</v>
      </c>
    </row>
    <row r="74" spans="1:12" x14ac:dyDescent="0.2">
      <c r="A74" s="7" t="s">
        <v>1161</v>
      </c>
      <c r="B74" s="27">
        <v>43983</v>
      </c>
      <c r="C74" s="9" t="s">
        <v>30</v>
      </c>
      <c r="D74" s="9">
        <v>2000</v>
      </c>
      <c r="E74" s="9" t="s">
        <v>4898</v>
      </c>
      <c r="F74" s="20" t="s">
        <v>4896</v>
      </c>
      <c r="G74" t="s">
        <v>4903</v>
      </c>
      <c r="H74" t="str">
        <f>VLOOKUP(E74,suppliers!$A$2:$B$18,2,)</f>
        <v>DQLab Pharmacy Cipayung</v>
      </c>
      <c r="I74" t="str">
        <f>VLOOKUP(C74,Table_items[],2,FALSE)</f>
        <v>Koolfever</v>
      </c>
      <c r="J74" t="str">
        <f>VLOOKUP(C74,Table_items[],3,FALSE)</f>
        <v>Obat Sakit Kepala &amp; Demam</v>
      </c>
      <c r="K74" s="23">
        <f>VLOOKUP(C74,item_suppliers!$A$2:$F$112,5,)</f>
        <v>7650</v>
      </c>
      <c r="L74" s="23">
        <f>VLOOKUP(C74,item_suppliers!$A$2:$F$112,6,)</f>
        <v>7765</v>
      </c>
    </row>
    <row r="75" spans="1:12" x14ac:dyDescent="0.2">
      <c r="A75" s="11" t="s">
        <v>1162</v>
      </c>
      <c r="B75" s="28">
        <v>43983</v>
      </c>
      <c r="C75" s="13" t="s">
        <v>22</v>
      </c>
      <c r="D75" s="13">
        <v>1000</v>
      </c>
      <c r="E75" s="9" t="s">
        <v>4895</v>
      </c>
      <c r="F75" s="20" t="s">
        <v>4896</v>
      </c>
      <c r="G75" t="s">
        <v>4903</v>
      </c>
      <c r="H75" t="str">
        <f>VLOOKUP(E75,suppliers!$A$2:$B$18,2,)</f>
        <v>DQLab Pharmacy Pulogadung</v>
      </c>
      <c r="I75" t="str">
        <f>VLOOKUP(C75,Table_items[],2,FALSE)</f>
        <v>Candesartan Ogb Dexa</v>
      </c>
      <c r="J75" t="str">
        <f>VLOOKUP(C75,Table_items[],3,FALSE)</f>
        <v>Obat Hipertensi</v>
      </c>
      <c r="K75" s="23">
        <f>VLOOKUP(C75,item_suppliers!$A$2:$F$112,5,)</f>
        <v>4700</v>
      </c>
      <c r="L75" s="23">
        <f>VLOOKUP(C75,item_suppliers!$A$2:$F$112,6,)</f>
        <v>4691</v>
      </c>
    </row>
    <row r="76" spans="1:12" x14ac:dyDescent="0.2">
      <c r="A76" s="7" t="s">
        <v>1163</v>
      </c>
      <c r="B76" s="27">
        <v>43983</v>
      </c>
      <c r="C76" s="9" t="s">
        <v>41</v>
      </c>
      <c r="D76" s="9">
        <v>1000</v>
      </c>
      <c r="E76" s="9" t="s">
        <v>4896</v>
      </c>
      <c r="F76" s="20" t="s">
        <v>4896</v>
      </c>
      <c r="G76" t="s">
        <v>4903</v>
      </c>
      <c r="H76" t="str">
        <f>VLOOKUP(E76,suppliers!$A$2:$B$18,2,)</f>
        <v>OTHER</v>
      </c>
      <c r="I76" t="str">
        <f>VLOOKUP(C76,Table_items[],2,FALSE)</f>
        <v>Otilon Ear Drops 8 mL</v>
      </c>
      <c r="J76" t="str">
        <f>VLOOKUP(C76,Table_items[],3,FALSE)</f>
        <v>Obat Telinga</v>
      </c>
      <c r="K76" s="23">
        <f>VLOOKUP(C76,item_suppliers!$A$2:$F$112,5,)</f>
        <v>52800</v>
      </c>
      <c r="L76" s="23">
        <f>VLOOKUP(C76,item_suppliers!$A$2:$F$112,6,)</f>
        <v>54278</v>
      </c>
    </row>
    <row r="77" spans="1:12" x14ac:dyDescent="0.2">
      <c r="A77" s="7" t="s">
        <v>1345</v>
      </c>
      <c r="B77" s="27">
        <v>44013</v>
      </c>
      <c r="C77" s="9" t="s">
        <v>9</v>
      </c>
      <c r="D77" s="9">
        <v>2000</v>
      </c>
      <c r="E77" s="9" t="s">
        <v>4890</v>
      </c>
      <c r="F77" s="20" t="s">
        <v>4896</v>
      </c>
      <c r="G77" t="s">
        <v>4903</v>
      </c>
      <c r="H77" t="str">
        <f>VLOOKUP(E77,suppliers!$A$2:$B$18,2,)</f>
        <v>DQLab Pharmacy Cilandak</v>
      </c>
      <c r="I77" t="str">
        <f>VLOOKUP(C77,Table_items[],2,FALSE)</f>
        <v>Bedak Heroxyn 150 gr</v>
      </c>
      <c r="J77" t="str">
        <f>VLOOKUP(C77,Table_items[],3,FALSE)</f>
        <v>Obat Alergi</v>
      </c>
      <c r="K77" s="23">
        <f>VLOOKUP(C77,item_suppliers!$A$2:$F$112,5,)</f>
        <v>16272</v>
      </c>
      <c r="L77" s="23">
        <f>VLOOKUP(C77,item_suppliers!$A$2:$F$112,6,)</f>
        <v>16435</v>
      </c>
    </row>
    <row r="78" spans="1:12" x14ac:dyDescent="0.2">
      <c r="A78" s="11" t="s">
        <v>1346</v>
      </c>
      <c r="B78" s="28">
        <v>44013</v>
      </c>
      <c r="C78" s="13" t="s">
        <v>10</v>
      </c>
      <c r="D78" s="13">
        <v>1000</v>
      </c>
      <c r="E78" s="9" t="s">
        <v>4889</v>
      </c>
      <c r="F78" s="20" t="s">
        <v>4896</v>
      </c>
      <c r="G78" t="s">
        <v>4903</v>
      </c>
      <c r="H78" t="str">
        <f>VLOOKUP(E78,suppliers!$A$2:$B$18,2,)</f>
        <v>DQLab Pharmacy Kebon Jeruk</v>
      </c>
      <c r="I78" t="str">
        <f>VLOOKUP(C78,Table_items[],2,FALSE)</f>
        <v>Dexteem Box Plus 100 Tablet</v>
      </c>
      <c r="J78" t="str">
        <f>VLOOKUP(C78,Table_items[],3,FALSE)</f>
        <v>Obat Alergi</v>
      </c>
      <c r="K78" s="23">
        <f>VLOOKUP(C78,item_suppliers!$A$2:$F$112,5,)</f>
        <v>25069</v>
      </c>
      <c r="L78" s="23">
        <f>VLOOKUP(C78,item_suppliers!$A$2:$F$112,6,)</f>
        <v>25420</v>
      </c>
    </row>
    <row r="79" spans="1:12" x14ac:dyDescent="0.2">
      <c r="A79" s="7" t="s">
        <v>1347</v>
      </c>
      <c r="B79" s="27">
        <v>44013</v>
      </c>
      <c r="C79" s="9" t="s">
        <v>18</v>
      </c>
      <c r="D79" s="9">
        <v>1000</v>
      </c>
      <c r="E79" s="9" t="s">
        <v>4889</v>
      </c>
      <c r="F79" s="20" t="s">
        <v>4896</v>
      </c>
      <c r="G79" t="s">
        <v>4903</v>
      </c>
      <c r="H79" t="str">
        <f>VLOOKUP(E79,suppliers!$A$2:$B$18,2,)</f>
        <v>DQLab Pharmacy Kebon Jeruk</v>
      </c>
      <c r="I79" t="str">
        <f>VLOOKUP(C79,Table_items[],2,FALSE)</f>
        <v>Konidin 4 Tablet</v>
      </c>
      <c r="J79" t="str">
        <f>VLOOKUP(C79,Table_items[],3,FALSE)</f>
        <v>Obat Batuk &amp; Pilek</v>
      </c>
      <c r="K79" s="23">
        <f>VLOOKUP(C79,item_suppliers!$A$2:$F$112,5,)</f>
        <v>2312</v>
      </c>
      <c r="L79" s="23">
        <f>VLOOKUP(C79,item_suppliers!$A$2:$F$112,6,)</f>
        <v>2377</v>
      </c>
    </row>
    <row r="80" spans="1:12" x14ac:dyDescent="0.2">
      <c r="A80" s="11" t="s">
        <v>1348</v>
      </c>
      <c r="B80" s="28">
        <v>44013</v>
      </c>
      <c r="C80" s="13" t="s">
        <v>39</v>
      </c>
      <c r="D80" s="13">
        <v>1000</v>
      </c>
      <c r="E80" s="9" t="s">
        <v>4892</v>
      </c>
      <c r="F80" s="20" t="s">
        <v>4896</v>
      </c>
      <c r="G80" t="s">
        <v>4903</v>
      </c>
      <c r="H80" t="str">
        <f>VLOOKUP(E80,suppliers!$A$2:$B$18,2,)</f>
        <v>DQLab Pharmacy Jagakarsa</v>
      </c>
      <c r="I80" t="str">
        <f>VLOOKUP(C80,Table_items[],2,FALSE)</f>
        <v>Cilostazol Bernofarm</v>
      </c>
      <c r="J80" t="str">
        <f>VLOOKUP(C80,Table_items[],3,FALSE)</f>
        <v>Obat Sakit Kepala &amp; Demam</v>
      </c>
      <c r="K80" s="23">
        <f>VLOOKUP(C80,item_suppliers!$A$2:$F$112,5,)</f>
        <v>45905</v>
      </c>
      <c r="L80" s="23">
        <f>VLOOKUP(C80,item_suppliers!$A$2:$F$112,6,)</f>
        <v>45675</v>
      </c>
    </row>
    <row r="81" spans="1:12" x14ac:dyDescent="0.2">
      <c r="A81" s="7" t="s">
        <v>1349</v>
      </c>
      <c r="B81" s="27">
        <v>44013</v>
      </c>
      <c r="C81" s="9" t="s">
        <v>21</v>
      </c>
      <c r="D81" s="9">
        <v>1000</v>
      </c>
      <c r="E81" s="9" t="s">
        <v>4899</v>
      </c>
      <c r="F81" s="20" t="s">
        <v>4896</v>
      </c>
      <c r="G81" t="s">
        <v>4903</v>
      </c>
      <c r="H81" t="str">
        <f>VLOOKUP(E81,suppliers!$A$2:$B$18,2,)</f>
        <v>DQLab Pharmacy Jatinegara</v>
      </c>
      <c r="I81" t="str">
        <f>VLOOKUP(C81,Table_items[],2,FALSE)</f>
        <v>Concor 5MG Strip 10</v>
      </c>
      <c r="J81" t="str">
        <f>VLOOKUP(C81,Table_items[],3,FALSE)</f>
        <v>Obat Hipertensi</v>
      </c>
      <c r="K81" s="23">
        <f>VLOOKUP(C81,item_suppliers!$A$2:$F$112,5,)</f>
        <v>99960</v>
      </c>
      <c r="L81" s="23">
        <f>VLOOKUP(C81,item_suppliers!$A$2:$F$112,6,)</f>
        <v>100560</v>
      </c>
    </row>
    <row r="82" spans="1:12" x14ac:dyDescent="0.2">
      <c r="A82" s="7" t="s">
        <v>1546</v>
      </c>
      <c r="B82" s="27">
        <v>44044</v>
      </c>
      <c r="C82" s="9" t="s">
        <v>5</v>
      </c>
      <c r="D82" s="9">
        <v>1000</v>
      </c>
      <c r="E82" s="9" t="s">
        <v>4890</v>
      </c>
      <c r="F82" s="20" t="s">
        <v>4896</v>
      </c>
      <c r="G82" t="s">
        <v>4903</v>
      </c>
      <c r="H82" t="str">
        <f>VLOOKUP(E82,suppliers!$A$2:$B$18,2,)</f>
        <v>DQLab Pharmacy Cilandak</v>
      </c>
      <c r="I82" t="str">
        <f>VLOOKUP(C82,Table_items[],2,FALSE)</f>
        <v>Ozen 10 MG Blister</v>
      </c>
      <c r="J82" t="str">
        <f>VLOOKUP(C82,Table_items[],3,FALSE)</f>
        <v>Obat Alergi</v>
      </c>
      <c r="K82" s="23">
        <f>VLOOKUP(C82,item_suppliers!$A$2:$F$112,5,)</f>
        <v>18425</v>
      </c>
      <c r="L82" s="23">
        <f>VLOOKUP(C82,item_suppliers!$A$2:$F$112,6,)</f>
        <v>18775</v>
      </c>
    </row>
    <row r="83" spans="1:12" x14ac:dyDescent="0.2">
      <c r="A83" s="11" t="s">
        <v>1547</v>
      </c>
      <c r="B83" s="28">
        <v>44044</v>
      </c>
      <c r="C83" s="13" t="s">
        <v>12</v>
      </c>
      <c r="D83" s="13">
        <v>3000</v>
      </c>
      <c r="E83" s="9" t="s">
        <v>4889</v>
      </c>
      <c r="F83" s="20" t="s">
        <v>4896</v>
      </c>
      <c r="G83" t="s">
        <v>4903</v>
      </c>
      <c r="H83" t="str">
        <f>VLOOKUP(E83,suppliers!$A$2:$B$18,2,)</f>
        <v>DQLab Pharmacy Kebon Jeruk</v>
      </c>
      <c r="I83" t="str">
        <f>VLOOKUP(C83,Table_items[],2,FALSE)</f>
        <v>Decolsen 1 Strip 4 Tablet</v>
      </c>
      <c r="J83" t="str">
        <f>VLOOKUP(C83,Table_items[],3,FALSE)</f>
        <v>Obat Batuk &amp; Pilek</v>
      </c>
      <c r="K83" s="23">
        <f>VLOOKUP(C83,item_suppliers!$A$2:$F$112,5,)</f>
        <v>2944</v>
      </c>
      <c r="L83" s="23">
        <f>VLOOKUP(C83,item_suppliers!$A$2:$F$112,6,)</f>
        <v>2932</v>
      </c>
    </row>
    <row r="84" spans="1:12" x14ac:dyDescent="0.2">
      <c r="A84" s="7" t="s">
        <v>1548</v>
      </c>
      <c r="B84" s="27">
        <v>44044</v>
      </c>
      <c r="C84" s="9" t="s">
        <v>17</v>
      </c>
      <c r="D84" s="9">
        <v>1000</v>
      </c>
      <c r="E84" s="9" t="s">
        <v>4887</v>
      </c>
      <c r="F84" s="20" t="s">
        <v>4896</v>
      </c>
      <c r="G84" t="s">
        <v>4903</v>
      </c>
      <c r="H84" t="str">
        <f>VLOOKUP(E84,suppliers!$A$2:$B$18,2,)</f>
        <v>DQLab Pharmacy Pancoran</v>
      </c>
      <c r="I84" t="str">
        <f>VLOOKUP(C84,Table_items[],2,FALSE)</f>
        <v>Vicks Inhaler 0.5 mL</v>
      </c>
      <c r="J84" t="str">
        <f>VLOOKUP(C84,Table_items[],3,FALSE)</f>
        <v>Obat Batuk &amp; Pilek</v>
      </c>
      <c r="K84" s="23">
        <f>VLOOKUP(C84,item_suppliers!$A$2:$F$112,5,)</f>
        <v>16478</v>
      </c>
      <c r="L84" s="23">
        <f>VLOOKUP(C84,item_suppliers!$A$2:$F$112,6,)</f>
        <v>16972</v>
      </c>
    </row>
    <row r="85" spans="1:12" x14ac:dyDescent="0.2">
      <c r="A85" s="11" t="s">
        <v>1549</v>
      </c>
      <c r="B85" s="28">
        <v>44044</v>
      </c>
      <c r="C85" s="13" t="s">
        <v>34</v>
      </c>
      <c r="D85" s="13">
        <v>1000</v>
      </c>
      <c r="E85" s="9" t="s">
        <v>4890</v>
      </c>
      <c r="F85" s="20" t="s">
        <v>4896</v>
      </c>
      <c r="G85" t="s">
        <v>4903</v>
      </c>
      <c r="H85" t="str">
        <f>VLOOKUP(E85,suppliers!$A$2:$B$18,2,)</f>
        <v>DQLab Pharmacy Cilandak</v>
      </c>
      <c r="I85" t="str">
        <f>VLOOKUP(C85,Table_items[],2,FALSE)</f>
        <v>Panadol Anak Tablet 1 Strip</v>
      </c>
      <c r="J85" t="str">
        <f>VLOOKUP(C85,Table_items[],3,FALSE)</f>
        <v>Obat Sakit Kepala &amp; Demam</v>
      </c>
      <c r="K85" s="23">
        <f>VLOOKUP(C85,item_suppliers!$A$2:$F$112,5,)</f>
        <v>23750</v>
      </c>
      <c r="L85" s="23">
        <f>VLOOKUP(C85,item_suppliers!$A$2:$F$112,6,)</f>
        <v>24011</v>
      </c>
    </row>
    <row r="86" spans="1:12" x14ac:dyDescent="0.2">
      <c r="A86" s="7" t="s">
        <v>1551</v>
      </c>
      <c r="B86" s="27">
        <v>44044</v>
      </c>
      <c r="C86" s="9" t="s">
        <v>37</v>
      </c>
      <c r="D86" s="9">
        <v>2000</v>
      </c>
      <c r="E86" s="9" t="s">
        <v>4896</v>
      </c>
      <c r="F86" s="20" t="s">
        <v>4896</v>
      </c>
      <c r="G86" t="s">
        <v>4903</v>
      </c>
      <c r="H86" t="str">
        <f>VLOOKUP(E86,suppliers!$A$2:$B$18,2,)</f>
        <v>OTHER</v>
      </c>
      <c r="I86" t="str">
        <f>VLOOKUP(C86,Table_items[],2,FALSE)</f>
        <v>Bodrex Extra</v>
      </c>
      <c r="J86" t="str">
        <f>VLOOKUP(C86,Table_items[],3,FALSE)</f>
        <v>Obat Sakit Kepala &amp; Demam</v>
      </c>
      <c r="K86" s="23">
        <f>VLOOKUP(C86,item_suppliers!$A$2:$F$112,5,)</f>
        <v>52820</v>
      </c>
      <c r="L86" s="23">
        <f>VLOOKUP(C86,item_suppliers!$A$2:$F$112,6,)</f>
        <v>53770</v>
      </c>
    </row>
    <row r="87" spans="1:12" x14ac:dyDescent="0.2">
      <c r="A87" s="11" t="s">
        <v>1552</v>
      </c>
      <c r="B87" s="28">
        <v>44044</v>
      </c>
      <c r="C87" s="13" t="s">
        <v>38</v>
      </c>
      <c r="D87" s="13">
        <v>1000</v>
      </c>
      <c r="E87" s="9" t="s">
        <v>4899</v>
      </c>
      <c r="F87" s="20" t="s">
        <v>4896</v>
      </c>
      <c r="G87" t="s">
        <v>4903</v>
      </c>
      <c r="H87" t="str">
        <f>VLOOKUP(E87,suppliers!$A$2:$B$18,2,)</f>
        <v>DQLab Pharmacy Jatinegara</v>
      </c>
      <c r="I87" t="str">
        <f>VLOOKUP(C87,Table_items[],2,FALSE)</f>
        <v>Sanmol 500 MG 4 Tablet</v>
      </c>
      <c r="J87" t="str">
        <f>VLOOKUP(C87,Table_items[],3,FALSE)</f>
        <v>Obat Sakit Kepala &amp; Demam</v>
      </c>
      <c r="K87" s="23">
        <f>VLOOKUP(C87,item_suppliers!$A$2:$F$112,5,)</f>
        <v>1600</v>
      </c>
      <c r="L87" s="23">
        <f>VLOOKUP(C87,item_suppliers!$A$2:$F$112,6,)</f>
        <v>1648</v>
      </c>
    </row>
    <row r="88" spans="1:12" x14ac:dyDescent="0.2">
      <c r="A88" s="7" t="s">
        <v>1554</v>
      </c>
      <c r="B88" s="27">
        <v>44044</v>
      </c>
      <c r="C88" s="9" t="s">
        <v>40</v>
      </c>
      <c r="D88" s="9">
        <v>2000</v>
      </c>
      <c r="E88" s="9" t="s">
        <v>4894</v>
      </c>
      <c r="F88" s="20" t="s">
        <v>4896</v>
      </c>
      <c r="G88" t="s">
        <v>4903</v>
      </c>
      <c r="H88" t="str">
        <f>VLOOKUP(E88,suppliers!$A$2:$B$18,2,)</f>
        <v>DQLab Pharmacy Kalideres</v>
      </c>
      <c r="I88" t="str">
        <f>VLOOKUP(C88,Table_items[],2,FALSE)</f>
        <v>Paramex Tablet / Obat</v>
      </c>
      <c r="J88" t="str">
        <f>VLOOKUP(C88,Table_items[],3,FALSE)</f>
        <v>Obat Sakit Kepala &amp; Demam</v>
      </c>
      <c r="K88" s="23">
        <f>VLOOKUP(C88,item_suppliers!$A$2:$F$112,5,)</f>
        <v>2560</v>
      </c>
      <c r="L88" s="23">
        <f>VLOOKUP(C88,item_suppliers!$A$2:$F$112,6,)</f>
        <v>2557</v>
      </c>
    </row>
    <row r="89" spans="1:12" x14ac:dyDescent="0.2">
      <c r="A89" s="11" t="s">
        <v>1555</v>
      </c>
      <c r="B89" s="28">
        <v>44044</v>
      </c>
      <c r="C89" s="13" t="s">
        <v>24</v>
      </c>
      <c r="D89" s="13">
        <v>1000</v>
      </c>
      <c r="E89" s="9" t="s">
        <v>4886</v>
      </c>
      <c r="F89" s="20" t="s">
        <v>4896</v>
      </c>
      <c r="G89" t="s">
        <v>4903</v>
      </c>
      <c r="H89" t="str">
        <f>VLOOKUP(E89,suppliers!$A$2:$B$18,2,)</f>
        <v>DQLab Pharmacy Senayan</v>
      </c>
      <c r="I89" t="str">
        <f>VLOOKUP(C89,Table_items[],2,FALSE)</f>
        <v>Irbesartan</v>
      </c>
      <c r="J89" t="str">
        <f>VLOOKUP(C89,Table_items[],3,FALSE)</f>
        <v>Obat Hipertensi</v>
      </c>
      <c r="K89" s="23">
        <f>VLOOKUP(C89,item_suppliers!$A$2:$F$112,5,)</f>
        <v>112058</v>
      </c>
      <c r="L89" s="23">
        <f>VLOOKUP(C89,item_suppliers!$A$2:$F$112,6,)</f>
        <v>113627</v>
      </c>
    </row>
    <row r="90" spans="1:12" x14ac:dyDescent="0.2">
      <c r="A90" s="7" t="s">
        <v>1556</v>
      </c>
      <c r="B90" s="27">
        <v>44044</v>
      </c>
      <c r="C90" s="9" t="s">
        <v>25</v>
      </c>
      <c r="D90" s="9">
        <v>1000</v>
      </c>
      <c r="E90" s="9" t="s">
        <v>4894</v>
      </c>
      <c r="F90" s="20" t="s">
        <v>4896</v>
      </c>
      <c r="G90" t="s">
        <v>4903</v>
      </c>
      <c r="H90" t="str">
        <f>VLOOKUP(E90,suppliers!$A$2:$B$18,2,)</f>
        <v>DQLab Pharmacy Kalideres</v>
      </c>
      <c r="I90" t="str">
        <f>VLOOKUP(C90,Table_items[],2,FALSE)</f>
        <v>Irvell 150MG Box 20 Tablet</v>
      </c>
      <c r="J90" t="str">
        <f>VLOOKUP(C90,Table_items[],3,FALSE)</f>
        <v>Obat Hipertensi</v>
      </c>
      <c r="K90" s="23">
        <f>VLOOKUP(C90,item_suppliers!$A$2:$F$112,5,)</f>
        <v>138231</v>
      </c>
      <c r="L90" s="23">
        <f>VLOOKUP(C90,item_suppliers!$A$2:$F$112,6,)</f>
        <v>141687</v>
      </c>
    </row>
    <row r="91" spans="1:12" x14ac:dyDescent="0.2">
      <c r="A91" s="11" t="s">
        <v>1783</v>
      </c>
      <c r="B91" s="28">
        <v>44075</v>
      </c>
      <c r="C91" s="13" t="s">
        <v>7</v>
      </c>
      <c r="D91" s="13">
        <v>2000</v>
      </c>
      <c r="E91" s="9" t="s">
        <v>4897</v>
      </c>
      <c r="F91" s="20" t="s">
        <v>4896</v>
      </c>
      <c r="G91" t="s">
        <v>4903</v>
      </c>
      <c r="H91" t="str">
        <f>VLOOKUP(E91,suppliers!$A$2:$B$18,2,)</f>
        <v>DQLab Pharmacy Tanah Abang</v>
      </c>
      <c r="I91" t="str">
        <f>VLOOKUP(C91,Table_items[],2,FALSE)</f>
        <v>Acetylcysteine Mahakam 200 mg</v>
      </c>
      <c r="J91" t="str">
        <f>VLOOKUP(C91,Table_items[],3,FALSE)</f>
        <v>Obat Alergi</v>
      </c>
      <c r="K91" s="23">
        <f>VLOOKUP(C91,item_suppliers!$A$2:$F$112,5,)</f>
        <v>34320</v>
      </c>
      <c r="L91" s="23">
        <f>VLOOKUP(C91,item_suppliers!$A$2:$F$112,6,)</f>
        <v>34972</v>
      </c>
    </row>
    <row r="92" spans="1:12" x14ac:dyDescent="0.2">
      <c r="A92" s="7" t="s">
        <v>1784</v>
      </c>
      <c r="B92" s="27">
        <v>44075</v>
      </c>
      <c r="C92" s="9" t="s">
        <v>16</v>
      </c>
      <c r="D92" s="9">
        <v>2000</v>
      </c>
      <c r="E92" s="9" t="s">
        <v>4902</v>
      </c>
      <c r="F92" s="20" t="s">
        <v>4896</v>
      </c>
      <c r="G92" t="s">
        <v>4903</v>
      </c>
      <c r="H92" t="str">
        <f>VLOOKUP(E92,suppliers!$A$2:$B$18,2,)</f>
        <v>DQLab Pharmacy Menteng</v>
      </c>
      <c r="I92" t="str">
        <f>VLOOKUP(C92,Table_items[],2,FALSE)</f>
        <v>Ultraflu Box Isi 25 Strip</v>
      </c>
      <c r="J92" t="str">
        <f>VLOOKUP(C92,Table_items[],3,FALSE)</f>
        <v>Obat Batuk &amp; Pilek</v>
      </c>
      <c r="K92" s="23">
        <f>VLOOKUP(C92,item_suppliers!$A$2:$F$112,5,)</f>
        <v>71775</v>
      </c>
      <c r="L92" s="23">
        <f>VLOOKUP(C92,item_suppliers!$A$2:$F$112,6,)</f>
        <v>73713</v>
      </c>
    </row>
    <row r="93" spans="1:12" x14ac:dyDescent="0.2">
      <c r="A93" s="11" t="s">
        <v>1785</v>
      </c>
      <c r="B93" s="28">
        <v>44075</v>
      </c>
      <c r="C93" s="13" t="s">
        <v>36</v>
      </c>
      <c r="D93" s="13">
        <v>2000</v>
      </c>
      <c r="E93" s="9" t="s">
        <v>4889</v>
      </c>
      <c r="F93" s="20" t="s">
        <v>4896</v>
      </c>
      <c r="G93" t="s">
        <v>4903</v>
      </c>
      <c r="H93" t="str">
        <f>VLOOKUP(E93,suppliers!$A$2:$B$18,2,)</f>
        <v>DQLab Pharmacy Kebon Jeruk</v>
      </c>
      <c r="I93" t="str">
        <f>VLOOKUP(C93,Table_items[],2,FALSE)</f>
        <v>Sanmol Paracetamol</v>
      </c>
      <c r="J93" t="str">
        <f>VLOOKUP(C93,Table_items[],3,FALSE)</f>
        <v>Obat Sakit Kepala &amp; Demam</v>
      </c>
      <c r="K93" s="23">
        <f>VLOOKUP(C93,item_suppliers!$A$2:$F$112,5,)</f>
        <v>15456</v>
      </c>
      <c r="L93" s="23">
        <f>VLOOKUP(C93,item_suppliers!$A$2:$F$112,6,)</f>
        <v>15873</v>
      </c>
    </row>
    <row r="94" spans="1:12" x14ac:dyDescent="0.2">
      <c r="A94" s="7" t="s">
        <v>1786</v>
      </c>
      <c r="B94" s="27">
        <v>44075</v>
      </c>
      <c r="C94" s="9" t="s">
        <v>25</v>
      </c>
      <c r="D94" s="9">
        <v>1000</v>
      </c>
      <c r="E94" s="9" t="s">
        <v>4895</v>
      </c>
      <c r="F94" s="20" t="s">
        <v>4896</v>
      </c>
      <c r="G94" t="s">
        <v>4903</v>
      </c>
      <c r="H94" t="str">
        <f>VLOOKUP(E94,suppliers!$A$2:$B$18,2,)</f>
        <v>DQLab Pharmacy Pulogadung</v>
      </c>
      <c r="I94" t="str">
        <f>VLOOKUP(C94,Table_items[],2,FALSE)</f>
        <v>Irvell 150MG Box 20 Tablet</v>
      </c>
      <c r="J94" t="str">
        <f>VLOOKUP(C94,Table_items[],3,FALSE)</f>
        <v>Obat Hipertensi</v>
      </c>
      <c r="K94" s="23">
        <f>VLOOKUP(C94,item_suppliers!$A$2:$F$112,5,)</f>
        <v>138231</v>
      </c>
      <c r="L94" s="23">
        <f>VLOOKUP(C94,item_suppliers!$A$2:$F$112,6,)</f>
        <v>141687</v>
      </c>
    </row>
    <row r="95" spans="1:12" x14ac:dyDescent="0.2">
      <c r="A95" s="11" t="s">
        <v>1787</v>
      </c>
      <c r="B95" s="28">
        <v>44075</v>
      </c>
      <c r="C95" s="13" t="s">
        <v>28</v>
      </c>
      <c r="D95" s="13">
        <v>2000</v>
      </c>
      <c r="E95" s="9" t="s">
        <v>4892</v>
      </c>
      <c r="F95" s="20" t="s">
        <v>4896</v>
      </c>
      <c r="G95" t="s">
        <v>4903</v>
      </c>
      <c r="H95" t="str">
        <f>VLOOKUP(E95,suppliers!$A$2:$B$18,2,)</f>
        <v>DQLab Pharmacy Jagakarsa</v>
      </c>
      <c r="I95" t="str">
        <f>VLOOKUP(C95,Table_items[],2,FALSE)</f>
        <v>Hyperchol 100 MG 12 KPS</v>
      </c>
      <c r="J95" t="str">
        <f>VLOOKUP(C95,Table_items[],3,FALSE)</f>
        <v>Obat Kolesterol</v>
      </c>
      <c r="K95" s="23">
        <f>VLOOKUP(C95,item_suppliers!$A$2:$F$112,5,)</f>
        <v>40232</v>
      </c>
      <c r="L95" s="23">
        <f>VLOOKUP(C95,item_suppliers!$A$2:$F$112,6,)</f>
        <v>41238</v>
      </c>
    </row>
    <row r="96" spans="1:12" x14ac:dyDescent="0.2">
      <c r="A96" s="7" t="s">
        <v>1788</v>
      </c>
      <c r="B96" s="27">
        <v>44075</v>
      </c>
      <c r="C96" s="9" t="s">
        <v>41</v>
      </c>
      <c r="D96" s="9">
        <v>1000</v>
      </c>
      <c r="E96" s="9" t="s">
        <v>4886</v>
      </c>
      <c r="F96" s="20" t="s">
        <v>4896</v>
      </c>
      <c r="G96" t="s">
        <v>4903</v>
      </c>
      <c r="H96" t="str">
        <f>VLOOKUP(E96,suppliers!$A$2:$B$18,2,)</f>
        <v>DQLab Pharmacy Senayan</v>
      </c>
      <c r="I96" t="str">
        <f>VLOOKUP(C96,Table_items[],2,FALSE)</f>
        <v>Otilon Ear Drops 8 mL</v>
      </c>
      <c r="J96" t="str">
        <f>VLOOKUP(C96,Table_items[],3,FALSE)</f>
        <v>Obat Telinga</v>
      </c>
      <c r="K96" s="23">
        <f>VLOOKUP(C96,item_suppliers!$A$2:$F$112,5,)</f>
        <v>52800</v>
      </c>
      <c r="L96" s="23">
        <f>VLOOKUP(C96,item_suppliers!$A$2:$F$112,6,)</f>
        <v>54278</v>
      </c>
    </row>
    <row r="97" spans="1:12" x14ac:dyDescent="0.2">
      <c r="A97" s="7" t="s">
        <v>1974</v>
      </c>
      <c r="B97" s="27">
        <v>44105</v>
      </c>
      <c r="C97" s="9" t="s">
        <v>8</v>
      </c>
      <c r="D97" s="9">
        <v>3000</v>
      </c>
      <c r="E97" s="9" t="s">
        <v>4887</v>
      </c>
      <c r="F97" s="20" t="s">
        <v>4896</v>
      </c>
      <c r="G97" t="s">
        <v>4903</v>
      </c>
      <c r="H97" t="str">
        <f>VLOOKUP(E97,suppliers!$A$2:$B$18,2,)</f>
        <v>DQLab Pharmacy Pancoran</v>
      </c>
      <c r="I97" t="str">
        <f>VLOOKUP(C97,Table_items[],2,FALSE)</f>
        <v>Bisoprolol Ogb Dexa</v>
      </c>
      <c r="J97" t="str">
        <f>VLOOKUP(C97,Table_items[],3,FALSE)</f>
        <v>Obat Alergi</v>
      </c>
      <c r="K97" s="23">
        <f>VLOOKUP(C97,item_suppliers!$A$2:$F$112,5,)</f>
        <v>10300</v>
      </c>
      <c r="L97" s="23">
        <f>VLOOKUP(C97,item_suppliers!$A$2:$F$112,6,)</f>
        <v>10444</v>
      </c>
    </row>
    <row r="98" spans="1:12" x14ac:dyDescent="0.2">
      <c r="A98" s="11" t="s">
        <v>1975</v>
      </c>
      <c r="B98" s="28">
        <v>44105</v>
      </c>
      <c r="C98" s="13" t="s">
        <v>10</v>
      </c>
      <c r="D98" s="13">
        <v>1000</v>
      </c>
      <c r="E98" s="9" t="s">
        <v>4893</v>
      </c>
      <c r="F98" s="20" t="s">
        <v>4896</v>
      </c>
      <c r="G98" t="s">
        <v>4903</v>
      </c>
      <c r="H98" t="str">
        <f>VLOOKUP(E98,suppliers!$A$2:$B$18,2,)</f>
        <v>DQLab Pharmacy Palmerah</v>
      </c>
      <c r="I98" t="str">
        <f>VLOOKUP(C98,Table_items[],2,FALSE)</f>
        <v>Dexteem Box Plus 100 Tablet</v>
      </c>
      <c r="J98" t="str">
        <f>VLOOKUP(C98,Table_items[],3,FALSE)</f>
        <v>Obat Alergi</v>
      </c>
      <c r="K98" s="23">
        <f>VLOOKUP(C98,item_suppliers!$A$2:$F$112,5,)</f>
        <v>25069</v>
      </c>
      <c r="L98" s="23">
        <f>VLOOKUP(C98,item_suppliers!$A$2:$F$112,6,)</f>
        <v>25420</v>
      </c>
    </row>
    <row r="99" spans="1:12" x14ac:dyDescent="0.2">
      <c r="A99" s="7" t="s">
        <v>1976</v>
      </c>
      <c r="B99" s="27">
        <v>44105</v>
      </c>
      <c r="C99" s="9" t="s">
        <v>13</v>
      </c>
      <c r="D99" s="9">
        <v>200</v>
      </c>
      <c r="E99" s="9" t="s">
        <v>4893</v>
      </c>
      <c r="F99" s="20" t="s">
        <v>4896</v>
      </c>
      <c r="G99" t="s">
        <v>4903</v>
      </c>
      <c r="H99" t="str">
        <f>VLOOKUP(E99,suppliers!$A$2:$B$18,2,)</f>
        <v>DQLab Pharmacy Palmerah</v>
      </c>
      <c r="I99" t="str">
        <f>VLOOKUP(C99,Table_items[],2,FALSE)</f>
        <v>Silex Syrup</v>
      </c>
      <c r="J99" t="str">
        <f>VLOOKUP(C99,Table_items[],3,FALSE)</f>
        <v>Obat Batuk &amp; Pilek</v>
      </c>
      <c r="K99" s="23">
        <f>VLOOKUP(C99,item_suppliers!$A$2:$F$112,5,)</f>
        <v>75400</v>
      </c>
      <c r="L99" s="23">
        <f>VLOOKUP(C99,item_suppliers!$A$2:$F$112,6,)</f>
        <v>77662</v>
      </c>
    </row>
    <row r="100" spans="1:12" x14ac:dyDescent="0.2">
      <c r="A100" s="11" t="s">
        <v>1977</v>
      </c>
      <c r="B100" s="28">
        <v>44105</v>
      </c>
      <c r="C100" s="13" t="s">
        <v>16</v>
      </c>
      <c r="D100" s="13">
        <v>2000</v>
      </c>
      <c r="E100" s="9" t="s">
        <v>4892</v>
      </c>
      <c r="F100" s="20" t="s">
        <v>4896</v>
      </c>
      <c r="G100" t="s">
        <v>4903</v>
      </c>
      <c r="H100" t="str">
        <f>VLOOKUP(E100,suppliers!$A$2:$B$18,2,)</f>
        <v>DQLab Pharmacy Jagakarsa</v>
      </c>
      <c r="I100" t="str">
        <f>VLOOKUP(C100,Table_items[],2,FALSE)</f>
        <v>Ultraflu Box Isi 25 Strip</v>
      </c>
      <c r="J100" t="str">
        <f>VLOOKUP(C100,Table_items[],3,FALSE)</f>
        <v>Obat Batuk &amp; Pilek</v>
      </c>
      <c r="K100" s="23">
        <f>VLOOKUP(C100,item_suppliers!$A$2:$F$112,5,)</f>
        <v>71775</v>
      </c>
      <c r="L100" s="23">
        <f>VLOOKUP(C100,item_suppliers!$A$2:$F$112,6,)</f>
        <v>73713</v>
      </c>
    </row>
    <row r="101" spans="1:12" x14ac:dyDescent="0.2">
      <c r="A101" s="7" t="s">
        <v>1978</v>
      </c>
      <c r="B101" s="27">
        <v>44105</v>
      </c>
      <c r="C101" s="9" t="s">
        <v>35</v>
      </c>
      <c r="D101" s="9">
        <v>2000</v>
      </c>
      <c r="E101" s="9" t="s">
        <v>4895</v>
      </c>
      <c r="F101" s="20" t="s">
        <v>4896</v>
      </c>
      <c r="G101" t="s">
        <v>4903</v>
      </c>
      <c r="H101" t="str">
        <f>VLOOKUP(E101,suppliers!$A$2:$B$18,2,)</f>
        <v>DQLab Pharmacy Pulogadung</v>
      </c>
      <c r="I101" t="str">
        <f>VLOOKUP(C101,Table_items[],2,FALSE)</f>
        <v>Proris Ibuprofen</v>
      </c>
      <c r="J101" t="str">
        <f>VLOOKUP(C101,Table_items[],3,FALSE)</f>
        <v>Obat Sakit Kepala &amp; Demam</v>
      </c>
      <c r="K101" s="23">
        <f>VLOOKUP(C101,item_suppliers!$A$2:$F$112,5,)</f>
        <v>25750</v>
      </c>
      <c r="L101" s="23">
        <f>VLOOKUP(C101,item_suppliers!$A$2:$F$112,6,)</f>
        <v>26420</v>
      </c>
    </row>
    <row r="102" spans="1:12" x14ac:dyDescent="0.2">
      <c r="A102" s="11" t="s">
        <v>1979</v>
      </c>
      <c r="B102" s="28">
        <v>44105</v>
      </c>
      <c r="C102" s="13" t="s">
        <v>20</v>
      </c>
      <c r="D102" s="13">
        <v>2000</v>
      </c>
      <c r="E102" s="9" t="s">
        <v>4900</v>
      </c>
      <c r="F102" s="20" t="s">
        <v>4896</v>
      </c>
      <c r="G102" t="s">
        <v>4903</v>
      </c>
      <c r="H102" t="str">
        <f>VLOOKUP(E102,suppliers!$A$2:$B$18,2,)</f>
        <v>DQLab Pharmacy Setiabudi</v>
      </c>
      <c r="I102" t="str">
        <f>VLOOKUP(C102,Table_items[],2,FALSE)</f>
        <v>Carditens</v>
      </c>
      <c r="J102" t="str">
        <f>VLOOKUP(C102,Table_items[],3,FALSE)</f>
        <v>Obat Hipertensi</v>
      </c>
      <c r="K102" s="23">
        <f>VLOOKUP(C102,item_suppliers!$A$2:$F$112,5,)</f>
        <v>94000</v>
      </c>
      <c r="L102" s="23">
        <f>VLOOKUP(C102,item_suppliers!$A$2:$F$112,6,)</f>
        <v>95034</v>
      </c>
    </row>
    <row r="103" spans="1:12" x14ac:dyDescent="0.2">
      <c r="A103" s="7" t="s">
        <v>1980</v>
      </c>
      <c r="B103" s="27">
        <v>44105</v>
      </c>
      <c r="C103" s="9" t="s">
        <v>22</v>
      </c>
      <c r="D103" s="9">
        <v>1000</v>
      </c>
      <c r="E103" s="9" t="s">
        <v>4895</v>
      </c>
      <c r="F103" s="20" t="s">
        <v>4896</v>
      </c>
      <c r="G103" t="s">
        <v>4903</v>
      </c>
      <c r="H103" t="str">
        <f>VLOOKUP(E103,suppliers!$A$2:$B$18,2,)</f>
        <v>DQLab Pharmacy Pulogadung</v>
      </c>
      <c r="I103" t="str">
        <f>VLOOKUP(C103,Table_items[],2,FALSE)</f>
        <v>Candesartan Ogb Dexa</v>
      </c>
      <c r="J103" t="str">
        <f>VLOOKUP(C103,Table_items[],3,FALSE)</f>
        <v>Obat Hipertensi</v>
      </c>
      <c r="K103" s="23">
        <f>VLOOKUP(C103,item_suppliers!$A$2:$F$112,5,)</f>
        <v>4700</v>
      </c>
      <c r="L103" s="23">
        <f>VLOOKUP(C103,item_suppliers!$A$2:$F$112,6,)</f>
        <v>4691</v>
      </c>
    </row>
    <row r="104" spans="1:12" x14ac:dyDescent="0.2">
      <c r="A104" s="11" t="s">
        <v>1981</v>
      </c>
      <c r="B104" s="28">
        <v>44105</v>
      </c>
      <c r="C104" s="13" t="s">
        <v>23</v>
      </c>
      <c r="D104" s="13">
        <v>2000</v>
      </c>
      <c r="E104" s="9" t="s">
        <v>4901</v>
      </c>
      <c r="F104" s="20" t="s">
        <v>4896</v>
      </c>
      <c r="G104" t="s">
        <v>4903</v>
      </c>
      <c r="H104" t="e">
        <f>VLOOKUP(E104,suppliers!$A$2:$B$18,2,)</f>
        <v>#N/A</v>
      </c>
      <c r="I104" t="str">
        <f>VLOOKUP(C104,Table_items[],2,FALSE)</f>
        <v>Amlodipine Besilate</v>
      </c>
      <c r="J104" t="str">
        <f>VLOOKUP(C104,Table_items[],3,FALSE)</f>
        <v>Obat Hipertensi</v>
      </c>
      <c r="K104" s="23">
        <f>VLOOKUP(C104,item_suppliers!$A$2:$F$112,5,)</f>
        <v>7019</v>
      </c>
      <c r="L104" s="23">
        <f>VLOOKUP(C104,item_suppliers!$A$2:$F$112,6,)</f>
        <v>7089</v>
      </c>
    </row>
    <row r="105" spans="1:12" x14ac:dyDescent="0.2">
      <c r="A105" s="11" t="s">
        <v>2144</v>
      </c>
      <c r="B105" s="28">
        <v>44136</v>
      </c>
      <c r="C105" s="13" t="s">
        <v>9</v>
      </c>
      <c r="D105" s="13">
        <v>2000</v>
      </c>
      <c r="E105" s="9" t="s">
        <v>4888</v>
      </c>
      <c r="F105" s="20" t="s">
        <v>4896</v>
      </c>
      <c r="G105" t="s">
        <v>4903</v>
      </c>
      <c r="H105" t="str">
        <f>VLOOKUP(E105,suppliers!$A$2:$B$18,2,)</f>
        <v>DQLab Pharmacy Cempaka Putih</v>
      </c>
      <c r="I105" t="str">
        <f>VLOOKUP(C105,Table_items[],2,FALSE)</f>
        <v>Bedak Heroxyn 150 gr</v>
      </c>
      <c r="J105" t="str">
        <f>VLOOKUP(C105,Table_items[],3,FALSE)</f>
        <v>Obat Alergi</v>
      </c>
      <c r="K105" s="23">
        <f>VLOOKUP(C105,item_suppliers!$A$2:$F$112,5,)</f>
        <v>16272</v>
      </c>
      <c r="L105" s="23">
        <f>VLOOKUP(C105,item_suppliers!$A$2:$F$112,6,)</f>
        <v>16435</v>
      </c>
    </row>
    <row r="106" spans="1:12" x14ac:dyDescent="0.2">
      <c r="A106" s="7" t="s">
        <v>2146</v>
      </c>
      <c r="B106" s="27">
        <v>44136</v>
      </c>
      <c r="C106" s="9" t="s">
        <v>10</v>
      </c>
      <c r="D106" s="9">
        <v>1000</v>
      </c>
      <c r="E106" s="9" t="s">
        <v>4889</v>
      </c>
      <c r="F106" s="20" t="s">
        <v>4896</v>
      </c>
      <c r="G106" t="s">
        <v>4903</v>
      </c>
      <c r="H106" t="str">
        <f>VLOOKUP(E106,suppliers!$A$2:$B$18,2,)</f>
        <v>DQLab Pharmacy Kebon Jeruk</v>
      </c>
      <c r="I106" t="str">
        <f>VLOOKUP(C106,Table_items[],2,FALSE)</f>
        <v>Dexteem Box Plus 100 Tablet</v>
      </c>
      <c r="J106" t="str">
        <f>VLOOKUP(C106,Table_items[],3,FALSE)</f>
        <v>Obat Alergi</v>
      </c>
      <c r="K106" s="23">
        <f>VLOOKUP(C106,item_suppliers!$A$2:$F$112,5,)</f>
        <v>25069</v>
      </c>
      <c r="L106" s="23">
        <f>VLOOKUP(C106,item_suppliers!$A$2:$F$112,6,)</f>
        <v>25420</v>
      </c>
    </row>
    <row r="107" spans="1:12" x14ac:dyDescent="0.2">
      <c r="A107" s="11" t="s">
        <v>2147</v>
      </c>
      <c r="B107" s="28">
        <v>44136</v>
      </c>
      <c r="C107" s="13" t="s">
        <v>30</v>
      </c>
      <c r="D107" s="13">
        <v>2000</v>
      </c>
      <c r="E107" s="9" t="s">
        <v>4893</v>
      </c>
      <c r="F107" s="20" t="s">
        <v>4896</v>
      </c>
      <c r="G107" t="s">
        <v>4903</v>
      </c>
      <c r="H107" t="str">
        <f>VLOOKUP(E107,suppliers!$A$2:$B$18,2,)</f>
        <v>DQLab Pharmacy Palmerah</v>
      </c>
      <c r="I107" t="str">
        <f>VLOOKUP(C107,Table_items[],2,FALSE)</f>
        <v>Koolfever</v>
      </c>
      <c r="J107" t="str">
        <f>VLOOKUP(C107,Table_items[],3,FALSE)</f>
        <v>Obat Sakit Kepala &amp; Demam</v>
      </c>
      <c r="K107" s="23">
        <f>VLOOKUP(C107,item_suppliers!$A$2:$F$112,5,)</f>
        <v>7650</v>
      </c>
      <c r="L107" s="23">
        <f>VLOOKUP(C107,item_suppliers!$A$2:$F$112,6,)</f>
        <v>7765</v>
      </c>
    </row>
    <row r="108" spans="1:12" x14ac:dyDescent="0.2">
      <c r="A108" s="7" t="s">
        <v>2148</v>
      </c>
      <c r="B108" s="27">
        <v>44136</v>
      </c>
      <c r="C108" s="9" t="s">
        <v>37</v>
      </c>
      <c r="D108" s="9">
        <v>2000</v>
      </c>
      <c r="E108" s="9" t="s">
        <v>4896</v>
      </c>
      <c r="F108" s="20" t="s">
        <v>4896</v>
      </c>
      <c r="G108" t="s">
        <v>4903</v>
      </c>
      <c r="H108" t="str">
        <f>VLOOKUP(E108,suppliers!$A$2:$B$18,2,)</f>
        <v>OTHER</v>
      </c>
      <c r="I108" t="str">
        <f>VLOOKUP(C108,Table_items[],2,FALSE)</f>
        <v>Bodrex Extra</v>
      </c>
      <c r="J108" t="str">
        <f>VLOOKUP(C108,Table_items[],3,FALSE)</f>
        <v>Obat Sakit Kepala &amp; Demam</v>
      </c>
      <c r="K108" s="23">
        <f>VLOOKUP(C108,item_suppliers!$A$2:$F$112,5,)</f>
        <v>52820</v>
      </c>
      <c r="L108" s="23">
        <f>VLOOKUP(C108,item_suppliers!$A$2:$F$112,6,)</f>
        <v>53770</v>
      </c>
    </row>
    <row r="109" spans="1:12" x14ac:dyDescent="0.2">
      <c r="A109" s="11" t="s">
        <v>2149</v>
      </c>
      <c r="B109" s="28">
        <v>44136</v>
      </c>
      <c r="C109" s="13" t="s">
        <v>24</v>
      </c>
      <c r="D109" s="13">
        <v>1000</v>
      </c>
      <c r="E109" s="9" t="s">
        <v>4886</v>
      </c>
      <c r="F109" s="20" t="s">
        <v>4896</v>
      </c>
      <c r="G109" t="s">
        <v>4903</v>
      </c>
      <c r="H109" t="str">
        <f>VLOOKUP(E109,suppliers!$A$2:$B$18,2,)</f>
        <v>DQLab Pharmacy Senayan</v>
      </c>
      <c r="I109" t="str">
        <f>VLOOKUP(C109,Table_items[],2,FALSE)</f>
        <v>Irbesartan</v>
      </c>
      <c r="J109" t="str">
        <f>VLOOKUP(C109,Table_items[],3,FALSE)</f>
        <v>Obat Hipertensi</v>
      </c>
      <c r="K109" s="23">
        <f>VLOOKUP(C109,item_suppliers!$A$2:$F$112,5,)</f>
        <v>112058</v>
      </c>
      <c r="L109" s="23">
        <f>VLOOKUP(C109,item_suppliers!$A$2:$F$112,6,)</f>
        <v>113627</v>
      </c>
    </row>
    <row r="110" spans="1:12" x14ac:dyDescent="0.2">
      <c r="A110" s="7" t="s">
        <v>2151</v>
      </c>
      <c r="B110" s="27">
        <v>44136</v>
      </c>
      <c r="C110" s="9" t="s">
        <v>25</v>
      </c>
      <c r="D110" s="9">
        <v>1000</v>
      </c>
      <c r="E110" s="9" t="s">
        <v>4895</v>
      </c>
      <c r="F110" s="20" t="s">
        <v>4896</v>
      </c>
      <c r="G110" t="s">
        <v>4903</v>
      </c>
      <c r="H110" t="str">
        <f>VLOOKUP(E110,suppliers!$A$2:$B$18,2,)</f>
        <v>DQLab Pharmacy Pulogadung</v>
      </c>
      <c r="I110" t="str">
        <f>VLOOKUP(C110,Table_items[],2,FALSE)</f>
        <v>Irvell 150MG Box 20 Tablet</v>
      </c>
      <c r="J110" t="str">
        <f>VLOOKUP(C110,Table_items[],3,FALSE)</f>
        <v>Obat Hipertensi</v>
      </c>
      <c r="K110" s="23">
        <f>VLOOKUP(C110,item_suppliers!$A$2:$F$112,5,)</f>
        <v>138231</v>
      </c>
      <c r="L110" s="23">
        <f>VLOOKUP(C110,item_suppliers!$A$2:$F$112,6,)</f>
        <v>141687</v>
      </c>
    </row>
    <row r="111" spans="1:12" x14ac:dyDescent="0.2">
      <c r="A111" s="7" t="s">
        <v>2327</v>
      </c>
      <c r="B111" s="27">
        <v>44166</v>
      </c>
      <c r="C111" s="9" t="s">
        <v>10</v>
      </c>
      <c r="D111" s="9">
        <v>2000</v>
      </c>
      <c r="E111" s="9" t="s">
        <v>4897</v>
      </c>
      <c r="F111" s="20" t="s">
        <v>4896</v>
      </c>
      <c r="G111" t="s">
        <v>4903</v>
      </c>
      <c r="H111" t="str">
        <f>VLOOKUP(E111,suppliers!$A$2:$B$18,2,)</f>
        <v>DQLab Pharmacy Tanah Abang</v>
      </c>
      <c r="I111" t="str">
        <f>VLOOKUP(C111,Table_items[],2,FALSE)</f>
        <v>Dexteem Box Plus 100 Tablet</v>
      </c>
      <c r="J111" t="str">
        <f>VLOOKUP(C111,Table_items[],3,FALSE)</f>
        <v>Obat Alergi</v>
      </c>
      <c r="K111" s="23">
        <f>VLOOKUP(C111,item_suppliers!$A$2:$F$112,5,)</f>
        <v>25069</v>
      </c>
      <c r="L111" s="23">
        <f>VLOOKUP(C111,item_suppliers!$A$2:$F$112,6,)</f>
        <v>25420</v>
      </c>
    </row>
    <row r="112" spans="1:12" x14ac:dyDescent="0.2">
      <c r="A112" s="11" t="s">
        <v>2328</v>
      </c>
      <c r="B112" s="28">
        <v>44166</v>
      </c>
      <c r="C112" s="13" t="s">
        <v>11</v>
      </c>
      <c r="D112" s="13">
        <v>2000</v>
      </c>
      <c r="E112" s="9" t="s">
        <v>4890</v>
      </c>
      <c r="F112" s="20" t="s">
        <v>4896</v>
      </c>
      <c r="G112" t="s">
        <v>4903</v>
      </c>
      <c r="H112" t="str">
        <f>VLOOKUP(E112,suppliers!$A$2:$B$18,2,)</f>
        <v>DQLab Pharmacy Cilandak</v>
      </c>
      <c r="I112" t="str">
        <f>VLOOKUP(C112,Table_items[],2,FALSE)</f>
        <v>Neozep Forte 1 Strip 4 Tablet</v>
      </c>
      <c r="J112" t="str">
        <f>VLOOKUP(C112,Table_items[],3,FALSE)</f>
        <v>Obat Batuk &amp; Pilek</v>
      </c>
      <c r="K112" s="23">
        <f>VLOOKUP(C112,item_suppliers!$A$2:$F$112,5,)</f>
        <v>2278</v>
      </c>
      <c r="L112" s="23">
        <f>VLOOKUP(C112,item_suppliers!$A$2:$F$112,6,)</f>
        <v>2307</v>
      </c>
    </row>
    <row r="113" spans="1:12" x14ac:dyDescent="0.2">
      <c r="A113" s="7" t="s">
        <v>2329</v>
      </c>
      <c r="B113" s="27">
        <v>44166</v>
      </c>
      <c r="C113" s="9" t="s">
        <v>12</v>
      </c>
      <c r="D113" s="9">
        <v>3000</v>
      </c>
      <c r="E113" s="9" t="s">
        <v>4894</v>
      </c>
      <c r="F113" s="20" t="s">
        <v>4896</v>
      </c>
      <c r="G113" t="s">
        <v>4903</v>
      </c>
      <c r="H113" t="str">
        <f>VLOOKUP(E113,suppliers!$A$2:$B$18,2,)</f>
        <v>DQLab Pharmacy Kalideres</v>
      </c>
      <c r="I113" t="str">
        <f>VLOOKUP(C113,Table_items[],2,FALSE)</f>
        <v>Decolsen 1 Strip 4 Tablet</v>
      </c>
      <c r="J113" t="str">
        <f>VLOOKUP(C113,Table_items[],3,FALSE)</f>
        <v>Obat Batuk &amp; Pilek</v>
      </c>
      <c r="K113" s="23">
        <f>VLOOKUP(C113,item_suppliers!$A$2:$F$112,5,)</f>
        <v>2944</v>
      </c>
      <c r="L113" s="23">
        <f>VLOOKUP(C113,item_suppliers!$A$2:$F$112,6,)</f>
        <v>2932</v>
      </c>
    </row>
    <row r="114" spans="1:12" x14ac:dyDescent="0.2">
      <c r="A114" s="11" t="s">
        <v>2330</v>
      </c>
      <c r="B114" s="28">
        <v>44166</v>
      </c>
      <c r="C114" s="13" t="s">
        <v>14</v>
      </c>
      <c r="D114" s="13">
        <v>2000</v>
      </c>
      <c r="E114" s="9" t="s">
        <v>4892</v>
      </c>
      <c r="F114" s="20" t="s">
        <v>4896</v>
      </c>
      <c r="G114" t="s">
        <v>4903</v>
      </c>
      <c r="H114" t="str">
        <f>VLOOKUP(E114,suppliers!$A$2:$B$18,2,)</f>
        <v>DQLab Pharmacy Jagakarsa</v>
      </c>
      <c r="I114" t="str">
        <f>VLOOKUP(C114,Table_items[],2,FALSE)</f>
        <v>Lo Han Kuo Infusion 12</v>
      </c>
      <c r="J114" t="str">
        <f>VLOOKUP(C114,Table_items[],3,FALSE)</f>
        <v>Obat Batuk &amp; Pilek</v>
      </c>
      <c r="K114" s="23">
        <f>VLOOKUP(C114,item_suppliers!$A$2:$F$112,5,)</f>
        <v>24824</v>
      </c>
      <c r="L114" s="23">
        <f>VLOOKUP(C114,item_suppliers!$A$2:$F$112,6,)</f>
        <v>24724</v>
      </c>
    </row>
    <row r="115" spans="1:12" x14ac:dyDescent="0.2">
      <c r="A115" s="7" t="s">
        <v>2331</v>
      </c>
      <c r="B115" s="27">
        <v>44166</v>
      </c>
      <c r="C115" s="9" t="s">
        <v>18</v>
      </c>
      <c r="D115" s="9">
        <v>1000</v>
      </c>
      <c r="E115" s="9" t="s">
        <v>4890</v>
      </c>
      <c r="F115" s="20" t="s">
        <v>4896</v>
      </c>
      <c r="G115" t="s">
        <v>4903</v>
      </c>
      <c r="H115" t="str">
        <f>VLOOKUP(E115,suppliers!$A$2:$B$18,2,)</f>
        <v>DQLab Pharmacy Cilandak</v>
      </c>
      <c r="I115" t="str">
        <f>VLOOKUP(C115,Table_items[],2,FALSE)</f>
        <v>Konidin 4 Tablet</v>
      </c>
      <c r="J115" t="str">
        <f>VLOOKUP(C115,Table_items[],3,FALSE)</f>
        <v>Obat Batuk &amp; Pilek</v>
      </c>
      <c r="K115" s="23">
        <f>VLOOKUP(C115,item_suppliers!$A$2:$F$112,5,)</f>
        <v>2312</v>
      </c>
      <c r="L115" s="23">
        <f>VLOOKUP(C115,item_suppliers!$A$2:$F$112,6,)</f>
        <v>2377</v>
      </c>
    </row>
    <row r="116" spans="1:12" x14ac:dyDescent="0.2">
      <c r="A116" s="11" t="s">
        <v>2332</v>
      </c>
      <c r="B116" s="28">
        <v>44166</v>
      </c>
      <c r="C116" s="13" t="s">
        <v>32</v>
      </c>
      <c r="D116" s="13">
        <v>500</v>
      </c>
      <c r="E116" s="9" t="s">
        <v>4897</v>
      </c>
      <c r="F116" s="20" t="s">
        <v>4896</v>
      </c>
      <c r="G116" t="s">
        <v>4903</v>
      </c>
      <c r="H116" t="str">
        <f>VLOOKUP(E116,suppliers!$A$2:$B$18,2,)</f>
        <v>DQLab Pharmacy Tanah Abang</v>
      </c>
      <c r="I116" t="str">
        <f>VLOOKUP(C116,Table_items[],2,FALSE)</f>
        <v>Panadol Extra Tab</v>
      </c>
      <c r="J116" t="str">
        <f>VLOOKUP(C116,Table_items[],3,FALSE)</f>
        <v>Obat Sakit Kepala &amp; Demam</v>
      </c>
      <c r="K116" s="23">
        <f>VLOOKUP(C116,item_suppliers!$A$2:$F$112,5,)</f>
        <v>13493</v>
      </c>
      <c r="L116" s="23">
        <f>VLOOKUP(C116,item_suppliers!$A$2:$F$112,6,)</f>
        <v>13898</v>
      </c>
    </row>
    <row r="117" spans="1:12" x14ac:dyDescent="0.2">
      <c r="A117" s="7" t="s">
        <v>2333</v>
      </c>
      <c r="B117" s="27">
        <v>44166</v>
      </c>
      <c r="C117" s="9" t="s">
        <v>38</v>
      </c>
      <c r="D117" s="9">
        <v>1000</v>
      </c>
      <c r="E117" s="9" t="s">
        <v>4888</v>
      </c>
      <c r="F117" s="20" t="s">
        <v>4896</v>
      </c>
      <c r="G117" t="s">
        <v>4903</v>
      </c>
      <c r="H117" t="str">
        <f>VLOOKUP(E117,suppliers!$A$2:$B$18,2,)</f>
        <v>DQLab Pharmacy Cempaka Putih</v>
      </c>
      <c r="I117" t="str">
        <f>VLOOKUP(C117,Table_items[],2,FALSE)</f>
        <v>Sanmol 500 MG 4 Tablet</v>
      </c>
      <c r="J117" t="str">
        <f>VLOOKUP(C117,Table_items[],3,FALSE)</f>
        <v>Obat Sakit Kepala &amp; Demam</v>
      </c>
      <c r="K117" s="23">
        <f>VLOOKUP(C117,item_suppliers!$A$2:$F$112,5,)</f>
        <v>1600</v>
      </c>
      <c r="L117" s="23">
        <f>VLOOKUP(C117,item_suppliers!$A$2:$F$112,6,)</f>
        <v>1648</v>
      </c>
    </row>
    <row r="118" spans="1:12" x14ac:dyDescent="0.2">
      <c r="A118" s="11" t="s">
        <v>2334</v>
      </c>
      <c r="B118" s="28">
        <v>44166</v>
      </c>
      <c r="C118" s="13" t="s">
        <v>40</v>
      </c>
      <c r="D118" s="13">
        <v>2000</v>
      </c>
      <c r="E118" s="9" t="s">
        <v>4897</v>
      </c>
      <c r="F118" s="20" t="s">
        <v>4896</v>
      </c>
      <c r="G118" t="s">
        <v>4903</v>
      </c>
      <c r="H118" t="str">
        <f>VLOOKUP(E118,suppliers!$A$2:$B$18,2,)</f>
        <v>DQLab Pharmacy Tanah Abang</v>
      </c>
      <c r="I118" t="str">
        <f>VLOOKUP(C118,Table_items[],2,FALSE)</f>
        <v>Paramex Tablet / Obat</v>
      </c>
      <c r="J118" t="str">
        <f>VLOOKUP(C118,Table_items[],3,FALSE)</f>
        <v>Obat Sakit Kepala &amp; Demam</v>
      </c>
      <c r="K118" s="23">
        <f>VLOOKUP(C118,item_suppliers!$A$2:$F$112,5,)</f>
        <v>2560</v>
      </c>
      <c r="L118" s="23">
        <f>VLOOKUP(C118,item_suppliers!$A$2:$F$112,6,)</f>
        <v>2557</v>
      </c>
    </row>
    <row r="119" spans="1:12" x14ac:dyDescent="0.2">
      <c r="A119" s="11" t="s">
        <v>2522</v>
      </c>
      <c r="B119" s="28">
        <v>44197</v>
      </c>
      <c r="C119" s="13" t="s">
        <v>5</v>
      </c>
      <c r="D119" s="13">
        <v>1000</v>
      </c>
      <c r="E119" s="9" t="s">
        <v>4898</v>
      </c>
      <c r="F119" s="20" t="s">
        <v>4896</v>
      </c>
      <c r="G119" t="s">
        <v>4903</v>
      </c>
      <c r="H119" t="str">
        <f>VLOOKUP(E119,suppliers!$A$2:$B$18,2,)</f>
        <v>DQLab Pharmacy Cipayung</v>
      </c>
      <c r="I119" t="str">
        <f>VLOOKUP(C119,Table_items[],2,FALSE)</f>
        <v>Ozen 10 MG Blister</v>
      </c>
      <c r="J119" t="str">
        <f>VLOOKUP(C119,Table_items[],3,FALSE)</f>
        <v>Obat Alergi</v>
      </c>
      <c r="K119" s="23">
        <f>VLOOKUP(C119,item_suppliers!$A$2:$F$112,5,)</f>
        <v>18425</v>
      </c>
      <c r="L119" s="23">
        <f>VLOOKUP(C119,item_suppliers!$A$2:$F$112,6,)</f>
        <v>18775</v>
      </c>
    </row>
    <row r="120" spans="1:12" x14ac:dyDescent="0.2">
      <c r="A120" s="7" t="s">
        <v>2523</v>
      </c>
      <c r="B120" s="27">
        <v>44197</v>
      </c>
      <c r="C120" s="9" t="s">
        <v>17</v>
      </c>
      <c r="D120" s="9">
        <v>1000</v>
      </c>
      <c r="E120" s="9" t="s">
        <v>4893</v>
      </c>
      <c r="F120" s="20" t="s">
        <v>4896</v>
      </c>
      <c r="G120" t="s">
        <v>4903</v>
      </c>
      <c r="H120" t="str">
        <f>VLOOKUP(E120,suppliers!$A$2:$B$18,2,)</f>
        <v>DQLab Pharmacy Palmerah</v>
      </c>
      <c r="I120" t="str">
        <f>VLOOKUP(C120,Table_items[],2,FALSE)</f>
        <v>Vicks Inhaler 0.5 mL</v>
      </c>
      <c r="J120" t="str">
        <f>VLOOKUP(C120,Table_items[],3,FALSE)</f>
        <v>Obat Batuk &amp; Pilek</v>
      </c>
      <c r="K120" s="23">
        <f>VLOOKUP(C120,item_suppliers!$A$2:$F$112,5,)</f>
        <v>16478</v>
      </c>
      <c r="L120" s="23">
        <f>VLOOKUP(C120,item_suppliers!$A$2:$F$112,6,)</f>
        <v>16972</v>
      </c>
    </row>
    <row r="121" spans="1:12" x14ac:dyDescent="0.2">
      <c r="A121" s="11" t="s">
        <v>2524</v>
      </c>
      <c r="B121" s="28">
        <v>44197</v>
      </c>
      <c r="C121" s="13" t="s">
        <v>36</v>
      </c>
      <c r="D121" s="13">
        <v>2000</v>
      </c>
      <c r="E121" s="9" t="s">
        <v>4891</v>
      </c>
      <c r="F121" s="20" t="s">
        <v>4896</v>
      </c>
      <c r="G121" t="s">
        <v>4903</v>
      </c>
      <c r="H121" t="str">
        <f>VLOOKUP(E121,suppliers!$A$2:$B$18,2,)</f>
        <v>DQLab Pharmacy Kelapa Gading</v>
      </c>
      <c r="I121" t="str">
        <f>VLOOKUP(C121,Table_items[],2,FALSE)</f>
        <v>Sanmol Paracetamol</v>
      </c>
      <c r="J121" t="str">
        <f>VLOOKUP(C121,Table_items[],3,FALSE)</f>
        <v>Obat Sakit Kepala &amp; Demam</v>
      </c>
      <c r="K121" s="23">
        <f>VLOOKUP(C121,item_suppliers!$A$2:$F$112,5,)</f>
        <v>15456</v>
      </c>
      <c r="L121" s="23">
        <f>VLOOKUP(C121,item_suppliers!$A$2:$F$112,6,)</f>
        <v>15873</v>
      </c>
    </row>
    <row r="122" spans="1:12" x14ac:dyDescent="0.2">
      <c r="A122" s="7" t="s">
        <v>2525</v>
      </c>
      <c r="B122" s="27">
        <v>44197</v>
      </c>
      <c r="C122" s="9" t="s">
        <v>40</v>
      </c>
      <c r="D122" s="9">
        <v>2000</v>
      </c>
      <c r="E122" s="9" t="s">
        <v>4897</v>
      </c>
      <c r="F122" s="20" t="s">
        <v>4896</v>
      </c>
      <c r="G122" t="s">
        <v>4903</v>
      </c>
      <c r="H122" t="str">
        <f>VLOOKUP(E122,suppliers!$A$2:$B$18,2,)</f>
        <v>DQLab Pharmacy Tanah Abang</v>
      </c>
      <c r="I122" t="str">
        <f>VLOOKUP(C122,Table_items[],2,FALSE)</f>
        <v>Paramex Tablet / Obat</v>
      </c>
      <c r="J122" t="str">
        <f>VLOOKUP(C122,Table_items[],3,FALSE)</f>
        <v>Obat Sakit Kepala &amp; Demam</v>
      </c>
      <c r="K122" s="23">
        <f>VLOOKUP(C122,item_suppliers!$A$2:$F$112,5,)</f>
        <v>2560</v>
      </c>
      <c r="L122" s="23">
        <f>VLOOKUP(C122,item_suppliers!$A$2:$F$112,6,)</f>
        <v>2557</v>
      </c>
    </row>
    <row r="123" spans="1:12" x14ac:dyDescent="0.2">
      <c r="A123" s="11" t="s">
        <v>2526</v>
      </c>
      <c r="B123" s="28">
        <v>44197</v>
      </c>
      <c r="C123" s="13" t="s">
        <v>21</v>
      </c>
      <c r="D123" s="13">
        <v>1000</v>
      </c>
      <c r="E123" s="9" t="s">
        <v>4899</v>
      </c>
      <c r="F123" s="20" t="s">
        <v>4896</v>
      </c>
      <c r="G123" t="s">
        <v>4903</v>
      </c>
      <c r="H123" t="str">
        <f>VLOOKUP(E123,suppliers!$A$2:$B$18,2,)</f>
        <v>DQLab Pharmacy Jatinegara</v>
      </c>
      <c r="I123" t="str">
        <f>VLOOKUP(C123,Table_items[],2,FALSE)</f>
        <v>Concor 5MG Strip 10</v>
      </c>
      <c r="J123" t="str">
        <f>VLOOKUP(C123,Table_items[],3,FALSE)</f>
        <v>Obat Hipertensi</v>
      </c>
      <c r="K123" s="23">
        <f>VLOOKUP(C123,item_suppliers!$A$2:$F$112,5,)</f>
        <v>99960</v>
      </c>
      <c r="L123" s="23">
        <f>VLOOKUP(C123,item_suppliers!$A$2:$F$112,6,)</f>
        <v>100560</v>
      </c>
    </row>
    <row r="124" spans="1:12" x14ac:dyDescent="0.2">
      <c r="A124" s="7" t="s">
        <v>2527</v>
      </c>
      <c r="B124" s="27">
        <v>44197</v>
      </c>
      <c r="C124" s="9" t="s">
        <v>22</v>
      </c>
      <c r="D124" s="9">
        <v>1000</v>
      </c>
      <c r="E124" s="9" t="s">
        <v>4888</v>
      </c>
      <c r="F124" s="20" t="s">
        <v>4896</v>
      </c>
      <c r="G124" t="s">
        <v>4903</v>
      </c>
      <c r="H124" t="str">
        <f>VLOOKUP(E124,suppliers!$A$2:$B$18,2,)</f>
        <v>DQLab Pharmacy Cempaka Putih</v>
      </c>
      <c r="I124" t="str">
        <f>VLOOKUP(C124,Table_items[],2,FALSE)</f>
        <v>Candesartan Ogb Dexa</v>
      </c>
      <c r="J124" t="str">
        <f>VLOOKUP(C124,Table_items[],3,FALSE)</f>
        <v>Obat Hipertensi</v>
      </c>
      <c r="K124" s="23">
        <f>VLOOKUP(C124,item_suppliers!$A$2:$F$112,5,)</f>
        <v>4700</v>
      </c>
      <c r="L124" s="23">
        <f>VLOOKUP(C124,item_suppliers!$A$2:$F$112,6,)</f>
        <v>4691</v>
      </c>
    </row>
    <row r="125" spans="1:12" x14ac:dyDescent="0.2">
      <c r="A125" s="11" t="s">
        <v>2528</v>
      </c>
      <c r="B125" s="28">
        <v>44197</v>
      </c>
      <c r="C125" s="13" t="s">
        <v>41</v>
      </c>
      <c r="D125" s="13">
        <v>1000</v>
      </c>
      <c r="E125" s="9" t="s">
        <v>4886</v>
      </c>
      <c r="F125" s="20" t="s">
        <v>4896</v>
      </c>
      <c r="G125" t="s">
        <v>4903</v>
      </c>
      <c r="H125" t="str">
        <f>VLOOKUP(E125,suppliers!$A$2:$B$18,2,)</f>
        <v>DQLab Pharmacy Senayan</v>
      </c>
      <c r="I125" t="str">
        <f>VLOOKUP(C125,Table_items[],2,FALSE)</f>
        <v>Otilon Ear Drops 8 mL</v>
      </c>
      <c r="J125" t="str">
        <f>VLOOKUP(C125,Table_items[],3,FALSE)</f>
        <v>Obat Telinga</v>
      </c>
      <c r="K125" s="23">
        <f>VLOOKUP(C125,item_suppliers!$A$2:$F$112,5,)</f>
        <v>52800</v>
      </c>
      <c r="L125" s="23">
        <f>VLOOKUP(C125,item_suppliers!$A$2:$F$112,6,)</f>
        <v>54278</v>
      </c>
    </row>
    <row r="126" spans="1:12" x14ac:dyDescent="0.2">
      <c r="A126" s="7" t="s">
        <v>2728</v>
      </c>
      <c r="B126" s="27">
        <v>44228</v>
      </c>
      <c r="C126" s="9" t="s">
        <v>17</v>
      </c>
      <c r="D126" s="9">
        <v>1000</v>
      </c>
      <c r="E126" s="9" t="s">
        <v>4889</v>
      </c>
      <c r="F126" s="20" t="s">
        <v>4896</v>
      </c>
      <c r="G126" t="s">
        <v>4903</v>
      </c>
      <c r="H126" t="str">
        <f>VLOOKUP(E126,suppliers!$A$2:$B$18,2,)</f>
        <v>DQLab Pharmacy Kebon Jeruk</v>
      </c>
      <c r="I126" t="str">
        <f>VLOOKUP(C126,Table_items[],2,FALSE)</f>
        <v>Vicks Inhaler 0.5 mL</v>
      </c>
      <c r="J126" t="str">
        <f>VLOOKUP(C126,Table_items[],3,FALSE)</f>
        <v>Obat Batuk &amp; Pilek</v>
      </c>
      <c r="K126" s="23">
        <f>VLOOKUP(C126,item_suppliers!$A$2:$F$112,5,)</f>
        <v>16478</v>
      </c>
      <c r="L126" s="23">
        <f>VLOOKUP(C126,item_suppliers!$A$2:$F$112,6,)</f>
        <v>16972</v>
      </c>
    </row>
    <row r="127" spans="1:12" x14ac:dyDescent="0.2">
      <c r="A127" s="11" t="s">
        <v>2729</v>
      </c>
      <c r="B127" s="28">
        <v>44228</v>
      </c>
      <c r="C127" s="13" t="s">
        <v>37</v>
      </c>
      <c r="D127" s="13">
        <v>2000</v>
      </c>
      <c r="E127" s="9" t="s">
        <v>4896</v>
      </c>
      <c r="F127" s="20" t="s">
        <v>4896</v>
      </c>
      <c r="G127" t="s">
        <v>4903</v>
      </c>
      <c r="H127" t="str">
        <f>VLOOKUP(E127,suppliers!$A$2:$B$18,2,)</f>
        <v>OTHER</v>
      </c>
      <c r="I127" t="str">
        <f>VLOOKUP(C127,Table_items[],2,FALSE)</f>
        <v>Bodrex Extra</v>
      </c>
      <c r="J127" t="str">
        <f>VLOOKUP(C127,Table_items[],3,FALSE)</f>
        <v>Obat Sakit Kepala &amp; Demam</v>
      </c>
      <c r="K127" s="23">
        <f>VLOOKUP(C127,item_suppliers!$A$2:$F$112,5,)</f>
        <v>52820</v>
      </c>
      <c r="L127" s="23">
        <f>VLOOKUP(C127,item_suppliers!$A$2:$F$112,6,)</f>
        <v>53770</v>
      </c>
    </row>
    <row r="128" spans="1:12" x14ac:dyDescent="0.2">
      <c r="A128" s="7" t="s">
        <v>2730</v>
      </c>
      <c r="B128" s="27">
        <v>44228</v>
      </c>
      <c r="C128" s="9" t="s">
        <v>20</v>
      </c>
      <c r="D128" s="9">
        <v>2000</v>
      </c>
      <c r="E128" s="9" t="s">
        <v>4898</v>
      </c>
      <c r="F128" s="20" t="s">
        <v>4896</v>
      </c>
      <c r="G128" t="s">
        <v>4903</v>
      </c>
      <c r="H128" t="str">
        <f>VLOOKUP(E128,suppliers!$A$2:$B$18,2,)</f>
        <v>DQLab Pharmacy Cipayung</v>
      </c>
      <c r="I128" t="str">
        <f>VLOOKUP(C128,Table_items[],2,FALSE)</f>
        <v>Carditens</v>
      </c>
      <c r="J128" t="str">
        <f>VLOOKUP(C128,Table_items[],3,FALSE)</f>
        <v>Obat Hipertensi</v>
      </c>
      <c r="K128" s="23">
        <f>VLOOKUP(C128,item_suppliers!$A$2:$F$112,5,)</f>
        <v>94000</v>
      </c>
      <c r="L128" s="23">
        <f>VLOOKUP(C128,item_suppliers!$A$2:$F$112,6,)</f>
        <v>95034</v>
      </c>
    </row>
    <row r="129" spans="1:12" x14ac:dyDescent="0.2">
      <c r="A129" s="11" t="s">
        <v>2731</v>
      </c>
      <c r="B129" s="28">
        <v>44228</v>
      </c>
      <c r="C129" s="13" t="s">
        <v>24</v>
      </c>
      <c r="D129" s="13">
        <v>1000</v>
      </c>
      <c r="E129" s="9" t="s">
        <v>4900</v>
      </c>
      <c r="F129" s="20" t="s">
        <v>4896</v>
      </c>
      <c r="G129" t="s">
        <v>4903</v>
      </c>
      <c r="H129" t="str">
        <f>VLOOKUP(E129,suppliers!$A$2:$B$18,2,)</f>
        <v>DQLab Pharmacy Setiabudi</v>
      </c>
      <c r="I129" t="str">
        <f>VLOOKUP(C129,Table_items[],2,FALSE)</f>
        <v>Irbesartan</v>
      </c>
      <c r="J129" t="str">
        <f>VLOOKUP(C129,Table_items[],3,FALSE)</f>
        <v>Obat Hipertensi</v>
      </c>
      <c r="K129" s="23">
        <f>VLOOKUP(C129,item_suppliers!$A$2:$F$112,5,)</f>
        <v>112058</v>
      </c>
      <c r="L129" s="23">
        <f>VLOOKUP(C129,item_suppliers!$A$2:$F$112,6,)</f>
        <v>113627</v>
      </c>
    </row>
    <row r="130" spans="1:12" x14ac:dyDescent="0.2">
      <c r="A130" s="11" t="s">
        <v>2903</v>
      </c>
      <c r="B130" s="28">
        <v>44256</v>
      </c>
      <c r="C130" s="13" t="s">
        <v>7</v>
      </c>
      <c r="D130" s="13">
        <v>2000</v>
      </c>
      <c r="E130" s="9" t="s">
        <v>4885</v>
      </c>
      <c r="F130" s="20" t="s">
        <v>4896</v>
      </c>
      <c r="G130" t="s">
        <v>4903</v>
      </c>
      <c r="H130" t="str">
        <f>VLOOKUP(E130,suppliers!$A$2:$B$18,2,)</f>
        <v>DQLab Pharmacy Tanjung Priuk</v>
      </c>
      <c r="I130" t="str">
        <f>VLOOKUP(C130,Table_items[],2,FALSE)</f>
        <v>Acetylcysteine Mahakam 200 mg</v>
      </c>
      <c r="J130" t="str">
        <f>VLOOKUP(C130,Table_items[],3,FALSE)</f>
        <v>Obat Alergi</v>
      </c>
      <c r="K130" s="23">
        <f>VLOOKUP(C130,item_suppliers!$A$2:$F$112,5,)</f>
        <v>34320</v>
      </c>
      <c r="L130" s="23">
        <f>VLOOKUP(C130,item_suppliers!$A$2:$F$112,6,)</f>
        <v>34972</v>
      </c>
    </row>
    <row r="131" spans="1:12" x14ac:dyDescent="0.2">
      <c r="A131" s="7" t="s">
        <v>2905</v>
      </c>
      <c r="B131" s="27">
        <v>44256</v>
      </c>
      <c r="C131" s="9" t="s">
        <v>9</v>
      </c>
      <c r="D131" s="9">
        <v>2000</v>
      </c>
      <c r="E131" s="9" t="s">
        <v>4887</v>
      </c>
      <c r="F131" s="20" t="s">
        <v>4896</v>
      </c>
      <c r="G131" t="s">
        <v>4903</v>
      </c>
      <c r="H131" t="str">
        <f>VLOOKUP(E131,suppliers!$A$2:$B$18,2,)</f>
        <v>DQLab Pharmacy Pancoran</v>
      </c>
      <c r="I131" t="str">
        <f>VLOOKUP(C131,Table_items[],2,FALSE)</f>
        <v>Bedak Heroxyn 150 gr</v>
      </c>
      <c r="J131" t="str">
        <f>VLOOKUP(C131,Table_items[],3,FALSE)</f>
        <v>Obat Alergi</v>
      </c>
      <c r="K131" s="23">
        <f>VLOOKUP(C131,item_suppliers!$A$2:$F$112,5,)</f>
        <v>16272</v>
      </c>
      <c r="L131" s="23">
        <f>VLOOKUP(C131,item_suppliers!$A$2:$F$112,6,)</f>
        <v>16435</v>
      </c>
    </row>
    <row r="132" spans="1:12" x14ac:dyDescent="0.2">
      <c r="A132" s="11" t="s">
        <v>2907</v>
      </c>
      <c r="B132" s="28">
        <v>44256</v>
      </c>
      <c r="C132" s="13" t="s">
        <v>10</v>
      </c>
      <c r="D132" s="13">
        <v>2000</v>
      </c>
      <c r="E132" s="9" t="s">
        <v>4889</v>
      </c>
      <c r="F132" s="20" t="s">
        <v>4896</v>
      </c>
      <c r="G132" t="s">
        <v>4903</v>
      </c>
      <c r="H132" t="str">
        <f>VLOOKUP(E132,suppliers!$A$2:$B$18,2,)</f>
        <v>DQLab Pharmacy Kebon Jeruk</v>
      </c>
      <c r="I132" t="str">
        <f>VLOOKUP(C132,Table_items[],2,FALSE)</f>
        <v>Dexteem Box Plus 100 Tablet</v>
      </c>
      <c r="J132" t="str">
        <f>VLOOKUP(C132,Table_items[],3,FALSE)</f>
        <v>Obat Alergi</v>
      </c>
      <c r="K132" s="23">
        <f>VLOOKUP(C132,item_suppliers!$A$2:$F$112,5,)</f>
        <v>25069</v>
      </c>
      <c r="L132" s="23">
        <f>VLOOKUP(C132,item_suppliers!$A$2:$F$112,6,)</f>
        <v>25420</v>
      </c>
    </row>
    <row r="133" spans="1:12" x14ac:dyDescent="0.2">
      <c r="A133" s="7" t="s">
        <v>2908</v>
      </c>
      <c r="B133" s="27">
        <v>44256</v>
      </c>
      <c r="C133" s="9" t="s">
        <v>12</v>
      </c>
      <c r="D133" s="9">
        <v>3000</v>
      </c>
      <c r="E133" s="9" t="s">
        <v>4889</v>
      </c>
      <c r="F133" s="20" t="s">
        <v>4896</v>
      </c>
      <c r="G133" t="s">
        <v>4903</v>
      </c>
      <c r="H133" t="str">
        <f>VLOOKUP(E133,suppliers!$A$2:$B$18,2,)</f>
        <v>DQLab Pharmacy Kebon Jeruk</v>
      </c>
      <c r="I133" t="str">
        <f>VLOOKUP(C133,Table_items[],2,FALSE)</f>
        <v>Decolsen 1 Strip 4 Tablet</v>
      </c>
      <c r="J133" t="str">
        <f>VLOOKUP(C133,Table_items[],3,FALSE)</f>
        <v>Obat Batuk &amp; Pilek</v>
      </c>
      <c r="K133" s="23">
        <f>VLOOKUP(C133,item_suppliers!$A$2:$F$112,5,)</f>
        <v>2944</v>
      </c>
      <c r="L133" s="23">
        <f>VLOOKUP(C133,item_suppliers!$A$2:$F$112,6,)</f>
        <v>2932</v>
      </c>
    </row>
    <row r="134" spans="1:12" x14ac:dyDescent="0.2">
      <c r="A134" s="11" t="s">
        <v>2909</v>
      </c>
      <c r="B134" s="28">
        <v>44256</v>
      </c>
      <c r="C134" s="13" t="s">
        <v>34</v>
      </c>
      <c r="D134" s="13">
        <v>1000</v>
      </c>
      <c r="E134" s="9" t="s">
        <v>4895</v>
      </c>
      <c r="F134" s="20" t="s">
        <v>4896</v>
      </c>
      <c r="G134" t="s">
        <v>4903</v>
      </c>
      <c r="H134" t="str">
        <f>VLOOKUP(E134,suppliers!$A$2:$B$18,2,)</f>
        <v>DQLab Pharmacy Pulogadung</v>
      </c>
      <c r="I134" t="str">
        <f>VLOOKUP(C134,Table_items[],2,FALSE)</f>
        <v>Panadol Anak Tablet 1 Strip</v>
      </c>
      <c r="J134" t="str">
        <f>VLOOKUP(C134,Table_items[],3,FALSE)</f>
        <v>Obat Sakit Kepala &amp; Demam</v>
      </c>
      <c r="K134" s="23">
        <f>VLOOKUP(C134,item_suppliers!$A$2:$F$112,5,)</f>
        <v>23750</v>
      </c>
      <c r="L134" s="23">
        <f>VLOOKUP(C134,item_suppliers!$A$2:$F$112,6,)</f>
        <v>24011</v>
      </c>
    </row>
    <row r="135" spans="1:12" x14ac:dyDescent="0.2">
      <c r="A135" s="7" t="s">
        <v>2910</v>
      </c>
      <c r="B135" s="27">
        <v>44256</v>
      </c>
      <c r="C135" s="9" t="s">
        <v>38</v>
      </c>
      <c r="D135" s="9">
        <v>1000</v>
      </c>
      <c r="E135" s="9" t="s">
        <v>4888</v>
      </c>
      <c r="F135" s="20" t="s">
        <v>4896</v>
      </c>
      <c r="G135" t="s">
        <v>4903</v>
      </c>
      <c r="H135" t="str">
        <f>VLOOKUP(E135,suppliers!$A$2:$B$18,2,)</f>
        <v>DQLab Pharmacy Cempaka Putih</v>
      </c>
      <c r="I135" t="str">
        <f>VLOOKUP(C135,Table_items[],2,FALSE)</f>
        <v>Sanmol 500 MG 4 Tablet</v>
      </c>
      <c r="J135" t="str">
        <f>VLOOKUP(C135,Table_items[],3,FALSE)</f>
        <v>Obat Sakit Kepala &amp; Demam</v>
      </c>
      <c r="K135" s="23">
        <f>VLOOKUP(C135,item_suppliers!$A$2:$F$112,5,)</f>
        <v>1600</v>
      </c>
      <c r="L135" s="23">
        <f>VLOOKUP(C135,item_suppliers!$A$2:$F$112,6,)</f>
        <v>1648</v>
      </c>
    </row>
    <row r="136" spans="1:12" x14ac:dyDescent="0.2">
      <c r="A136" s="11" t="s">
        <v>2911</v>
      </c>
      <c r="B136" s="28">
        <v>44256</v>
      </c>
      <c r="C136" s="13" t="s">
        <v>39</v>
      </c>
      <c r="D136" s="13">
        <v>1000</v>
      </c>
      <c r="E136" s="9" t="s">
        <v>4892</v>
      </c>
      <c r="F136" s="20" t="s">
        <v>4896</v>
      </c>
      <c r="G136" t="s">
        <v>4903</v>
      </c>
      <c r="H136" t="str">
        <f>VLOOKUP(E136,suppliers!$A$2:$B$18,2,)</f>
        <v>DQLab Pharmacy Jagakarsa</v>
      </c>
      <c r="I136" t="str">
        <f>VLOOKUP(C136,Table_items[],2,FALSE)</f>
        <v>Cilostazol Bernofarm</v>
      </c>
      <c r="J136" t="str">
        <f>VLOOKUP(C136,Table_items[],3,FALSE)</f>
        <v>Obat Sakit Kepala &amp; Demam</v>
      </c>
      <c r="K136" s="23">
        <f>VLOOKUP(C136,item_suppliers!$A$2:$F$112,5,)</f>
        <v>45905</v>
      </c>
      <c r="L136" s="23">
        <f>VLOOKUP(C136,item_suppliers!$A$2:$F$112,6,)</f>
        <v>45675</v>
      </c>
    </row>
    <row r="137" spans="1:12" x14ac:dyDescent="0.2">
      <c r="A137" s="7" t="s">
        <v>2912</v>
      </c>
      <c r="B137" s="27">
        <v>44256</v>
      </c>
      <c r="C137" s="9" t="s">
        <v>41</v>
      </c>
      <c r="D137" s="9">
        <v>1000</v>
      </c>
      <c r="E137" s="9" t="s">
        <v>4886</v>
      </c>
      <c r="F137" s="20" t="s">
        <v>4896</v>
      </c>
      <c r="G137" t="s">
        <v>4903</v>
      </c>
      <c r="H137" t="str">
        <f>VLOOKUP(E137,suppliers!$A$2:$B$18,2,)</f>
        <v>DQLab Pharmacy Senayan</v>
      </c>
      <c r="I137" t="str">
        <f>VLOOKUP(C137,Table_items[],2,FALSE)</f>
        <v>Otilon Ear Drops 8 mL</v>
      </c>
      <c r="J137" t="str">
        <f>VLOOKUP(C137,Table_items[],3,FALSE)</f>
        <v>Obat Telinga</v>
      </c>
      <c r="K137" s="23">
        <f>VLOOKUP(C137,item_suppliers!$A$2:$F$112,5,)</f>
        <v>52800</v>
      </c>
      <c r="L137" s="23">
        <f>VLOOKUP(C137,item_suppliers!$A$2:$F$112,6,)</f>
        <v>54278</v>
      </c>
    </row>
    <row r="138" spans="1:12" x14ac:dyDescent="0.2">
      <c r="A138" s="11" t="s">
        <v>3099</v>
      </c>
      <c r="B138" s="28">
        <v>44287</v>
      </c>
      <c r="C138" s="13" t="s">
        <v>16</v>
      </c>
      <c r="D138" s="13">
        <v>2000</v>
      </c>
      <c r="E138" s="9" t="s">
        <v>4892</v>
      </c>
      <c r="F138" s="20" t="s">
        <v>4896</v>
      </c>
      <c r="G138" t="s">
        <v>4903</v>
      </c>
      <c r="H138" t="str">
        <f>VLOOKUP(E138,suppliers!$A$2:$B$18,2,)</f>
        <v>DQLab Pharmacy Jagakarsa</v>
      </c>
      <c r="I138" t="str">
        <f>VLOOKUP(C138,Table_items[],2,FALSE)</f>
        <v>Ultraflu Box Isi 25 Strip</v>
      </c>
      <c r="J138" t="str">
        <f>VLOOKUP(C138,Table_items[],3,FALSE)</f>
        <v>Obat Batuk &amp; Pilek</v>
      </c>
      <c r="K138" s="23">
        <f>VLOOKUP(C138,item_suppliers!$A$2:$F$112,5,)</f>
        <v>71775</v>
      </c>
      <c r="L138" s="23">
        <f>VLOOKUP(C138,item_suppliers!$A$2:$F$112,6,)</f>
        <v>73713</v>
      </c>
    </row>
    <row r="139" spans="1:12" x14ac:dyDescent="0.2">
      <c r="A139" s="7" t="s">
        <v>3101</v>
      </c>
      <c r="B139" s="27">
        <v>44287</v>
      </c>
      <c r="C139" s="9" t="s">
        <v>40</v>
      </c>
      <c r="D139" s="9">
        <v>2000</v>
      </c>
      <c r="E139" s="9" t="s">
        <v>4897</v>
      </c>
      <c r="F139" s="20" t="s">
        <v>4896</v>
      </c>
      <c r="G139" t="s">
        <v>4903</v>
      </c>
      <c r="H139" t="str">
        <f>VLOOKUP(E139,suppliers!$A$2:$B$18,2,)</f>
        <v>DQLab Pharmacy Tanah Abang</v>
      </c>
      <c r="I139" t="str">
        <f>VLOOKUP(C139,Table_items[],2,FALSE)</f>
        <v>Paramex Tablet / Obat</v>
      </c>
      <c r="J139" t="str">
        <f>VLOOKUP(C139,Table_items[],3,FALSE)</f>
        <v>Obat Sakit Kepala &amp; Demam</v>
      </c>
      <c r="K139" s="23">
        <f>VLOOKUP(C139,item_suppliers!$A$2:$F$112,5,)</f>
        <v>2560</v>
      </c>
      <c r="L139" s="23">
        <f>VLOOKUP(C139,item_suppliers!$A$2:$F$112,6,)</f>
        <v>2557</v>
      </c>
    </row>
    <row r="140" spans="1:12" x14ac:dyDescent="0.2">
      <c r="A140" s="11" t="s">
        <v>3102</v>
      </c>
      <c r="B140" s="28">
        <v>44287</v>
      </c>
      <c r="C140" s="13" t="s">
        <v>24</v>
      </c>
      <c r="D140" s="13">
        <v>1000</v>
      </c>
      <c r="E140" s="9" t="s">
        <v>4886</v>
      </c>
      <c r="F140" s="20" t="s">
        <v>4896</v>
      </c>
      <c r="G140" t="s">
        <v>4903</v>
      </c>
      <c r="H140" t="str">
        <f>VLOOKUP(E140,suppliers!$A$2:$B$18,2,)</f>
        <v>DQLab Pharmacy Senayan</v>
      </c>
      <c r="I140" t="str">
        <f>VLOOKUP(C140,Table_items[],2,FALSE)</f>
        <v>Irbesartan</v>
      </c>
      <c r="J140" t="str">
        <f>VLOOKUP(C140,Table_items[],3,FALSE)</f>
        <v>Obat Hipertensi</v>
      </c>
      <c r="K140" s="23">
        <f>VLOOKUP(C140,item_suppliers!$A$2:$F$112,5,)</f>
        <v>112058</v>
      </c>
      <c r="L140" s="23">
        <f>VLOOKUP(C140,item_suppliers!$A$2:$F$112,6,)</f>
        <v>113627</v>
      </c>
    </row>
    <row r="141" spans="1:12" x14ac:dyDescent="0.2">
      <c r="A141" s="7" t="s">
        <v>3103</v>
      </c>
      <c r="B141" s="27">
        <v>44287</v>
      </c>
      <c r="C141" s="9" t="s">
        <v>28</v>
      </c>
      <c r="D141" s="9">
        <v>2000</v>
      </c>
      <c r="E141" s="9" t="s">
        <v>4890</v>
      </c>
      <c r="F141" s="20" t="s">
        <v>4896</v>
      </c>
      <c r="G141" t="s">
        <v>4903</v>
      </c>
      <c r="H141" t="str">
        <f>VLOOKUP(E141,suppliers!$A$2:$B$18,2,)</f>
        <v>DQLab Pharmacy Cilandak</v>
      </c>
      <c r="I141" t="str">
        <f>VLOOKUP(C141,Table_items[],2,FALSE)</f>
        <v>Hyperchol 100 MG 12 KPS</v>
      </c>
      <c r="J141" t="str">
        <f>VLOOKUP(C141,Table_items[],3,FALSE)</f>
        <v>Obat Kolesterol</v>
      </c>
      <c r="K141" s="23">
        <f>VLOOKUP(C141,item_suppliers!$A$2:$F$112,5,)</f>
        <v>40232</v>
      </c>
      <c r="L141" s="23">
        <f>VLOOKUP(C141,item_suppliers!$A$2:$F$112,6,)</f>
        <v>41238</v>
      </c>
    </row>
    <row r="142" spans="1:12" x14ac:dyDescent="0.2">
      <c r="A142" s="7" t="s">
        <v>3307</v>
      </c>
      <c r="B142" s="27">
        <v>44317</v>
      </c>
      <c r="C142" s="9" t="s">
        <v>17</v>
      </c>
      <c r="D142" s="9">
        <v>1000</v>
      </c>
      <c r="E142" s="9" t="s">
        <v>4901</v>
      </c>
      <c r="F142" s="20" t="s">
        <v>4896</v>
      </c>
      <c r="G142" t="s">
        <v>4903</v>
      </c>
      <c r="H142" t="e">
        <f>VLOOKUP(E142,suppliers!$A$2:$B$18,2,)</f>
        <v>#N/A</v>
      </c>
      <c r="I142" t="str">
        <f>VLOOKUP(C142,Table_items[],2,FALSE)</f>
        <v>Vicks Inhaler 0.5 mL</v>
      </c>
      <c r="J142" t="str">
        <f>VLOOKUP(C142,Table_items[],3,FALSE)</f>
        <v>Obat Batuk &amp; Pilek</v>
      </c>
      <c r="K142" s="23">
        <f>VLOOKUP(C142,item_suppliers!$A$2:$F$112,5,)</f>
        <v>16478</v>
      </c>
      <c r="L142" s="23">
        <f>VLOOKUP(C142,item_suppliers!$A$2:$F$112,6,)</f>
        <v>16972</v>
      </c>
    </row>
    <row r="143" spans="1:12" x14ac:dyDescent="0.2">
      <c r="A143" s="11" t="s">
        <v>3309</v>
      </c>
      <c r="B143" s="28">
        <v>44317</v>
      </c>
      <c r="C143" s="13" t="s">
        <v>30</v>
      </c>
      <c r="D143" s="13">
        <v>2000</v>
      </c>
      <c r="E143" s="9" t="s">
        <v>4893</v>
      </c>
      <c r="F143" s="20" t="s">
        <v>4896</v>
      </c>
      <c r="G143" t="s">
        <v>4903</v>
      </c>
      <c r="H143" t="str">
        <f>VLOOKUP(E143,suppliers!$A$2:$B$18,2,)</f>
        <v>DQLab Pharmacy Palmerah</v>
      </c>
      <c r="I143" t="str">
        <f>VLOOKUP(C143,Table_items[],2,FALSE)</f>
        <v>Koolfever</v>
      </c>
      <c r="J143" t="str">
        <f>VLOOKUP(C143,Table_items[],3,FALSE)</f>
        <v>Obat Sakit Kepala &amp; Demam</v>
      </c>
      <c r="K143" s="23">
        <f>VLOOKUP(C143,item_suppliers!$A$2:$F$112,5,)</f>
        <v>7650</v>
      </c>
      <c r="L143" s="23">
        <f>VLOOKUP(C143,item_suppliers!$A$2:$F$112,6,)</f>
        <v>7765</v>
      </c>
    </row>
    <row r="144" spans="1:12" x14ac:dyDescent="0.2">
      <c r="A144" s="7" t="s">
        <v>3310</v>
      </c>
      <c r="B144" s="27">
        <v>44317</v>
      </c>
      <c r="C144" s="9" t="s">
        <v>35</v>
      </c>
      <c r="D144" s="9">
        <v>2000</v>
      </c>
      <c r="E144" s="9" t="s">
        <v>4888</v>
      </c>
      <c r="F144" s="20" t="s">
        <v>4896</v>
      </c>
      <c r="G144" t="s">
        <v>4903</v>
      </c>
      <c r="H144" t="str">
        <f>VLOOKUP(E144,suppliers!$A$2:$B$18,2,)</f>
        <v>DQLab Pharmacy Cempaka Putih</v>
      </c>
      <c r="I144" t="str">
        <f>VLOOKUP(C144,Table_items[],2,FALSE)</f>
        <v>Proris Ibuprofen</v>
      </c>
      <c r="J144" t="str">
        <f>VLOOKUP(C144,Table_items[],3,FALSE)</f>
        <v>Obat Sakit Kepala &amp; Demam</v>
      </c>
      <c r="K144" s="23">
        <f>VLOOKUP(C144,item_suppliers!$A$2:$F$112,5,)</f>
        <v>25750</v>
      </c>
      <c r="L144" s="23">
        <f>VLOOKUP(C144,item_suppliers!$A$2:$F$112,6,)</f>
        <v>26420</v>
      </c>
    </row>
    <row r="145" spans="1:12" x14ac:dyDescent="0.2">
      <c r="A145" s="11" t="s">
        <v>3311</v>
      </c>
      <c r="B145" s="28">
        <v>44317</v>
      </c>
      <c r="C145" s="13" t="s">
        <v>36</v>
      </c>
      <c r="D145" s="13">
        <v>2000</v>
      </c>
      <c r="E145" s="9" t="s">
        <v>4891</v>
      </c>
      <c r="F145" s="20" t="s">
        <v>4896</v>
      </c>
      <c r="G145" t="s">
        <v>4903</v>
      </c>
      <c r="H145" t="str">
        <f>VLOOKUP(E145,suppliers!$A$2:$B$18,2,)</f>
        <v>DQLab Pharmacy Kelapa Gading</v>
      </c>
      <c r="I145" t="str">
        <f>VLOOKUP(C145,Table_items[],2,FALSE)</f>
        <v>Sanmol Paracetamol</v>
      </c>
      <c r="J145" t="str">
        <f>VLOOKUP(C145,Table_items[],3,FALSE)</f>
        <v>Obat Sakit Kepala &amp; Demam</v>
      </c>
      <c r="K145" s="23">
        <f>VLOOKUP(C145,item_suppliers!$A$2:$F$112,5,)</f>
        <v>15456</v>
      </c>
      <c r="L145" s="23">
        <f>VLOOKUP(C145,item_suppliers!$A$2:$F$112,6,)</f>
        <v>15873</v>
      </c>
    </row>
    <row r="146" spans="1:12" x14ac:dyDescent="0.2">
      <c r="A146" s="7" t="s">
        <v>3312</v>
      </c>
      <c r="B146" s="27">
        <v>44317</v>
      </c>
      <c r="C146" s="9" t="s">
        <v>37</v>
      </c>
      <c r="D146" s="9">
        <v>2000</v>
      </c>
      <c r="E146" s="9" t="s">
        <v>4896</v>
      </c>
      <c r="F146" s="20" t="s">
        <v>4896</v>
      </c>
      <c r="G146" t="s">
        <v>4903</v>
      </c>
      <c r="H146" t="str">
        <f>VLOOKUP(E146,suppliers!$A$2:$B$18,2,)</f>
        <v>OTHER</v>
      </c>
      <c r="I146" t="str">
        <f>VLOOKUP(C146,Table_items[],2,FALSE)</f>
        <v>Bodrex Extra</v>
      </c>
      <c r="J146" t="str">
        <f>VLOOKUP(C146,Table_items[],3,FALSE)</f>
        <v>Obat Sakit Kepala &amp; Demam</v>
      </c>
      <c r="K146" s="23">
        <f>VLOOKUP(C146,item_suppliers!$A$2:$F$112,5,)</f>
        <v>52820</v>
      </c>
      <c r="L146" s="23">
        <f>VLOOKUP(C146,item_suppliers!$A$2:$F$112,6,)</f>
        <v>53770</v>
      </c>
    </row>
    <row r="147" spans="1:12" x14ac:dyDescent="0.2">
      <c r="A147" s="11" t="s">
        <v>3314</v>
      </c>
      <c r="B147" s="28">
        <v>44317</v>
      </c>
      <c r="C147" s="13" t="s">
        <v>38</v>
      </c>
      <c r="D147" s="13">
        <v>1000</v>
      </c>
      <c r="E147" s="9" t="s">
        <v>4899</v>
      </c>
      <c r="F147" s="20" t="s">
        <v>4896</v>
      </c>
      <c r="G147" t="s">
        <v>4903</v>
      </c>
      <c r="H147" t="str">
        <f>VLOOKUP(E147,suppliers!$A$2:$B$18,2,)</f>
        <v>DQLab Pharmacy Jatinegara</v>
      </c>
      <c r="I147" t="str">
        <f>VLOOKUP(C147,Table_items[],2,FALSE)</f>
        <v>Sanmol 500 MG 4 Tablet</v>
      </c>
      <c r="J147" t="str">
        <f>VLOOKUP(C147,Table_items[],3,FALSE)</f>
        <v>Obat Sakit Kepala &amp; Demam</v>
      </c>
      <c r="K147" s="23">
        <f>VLOOKUP(C147,item_suppliers!$A$2:$F$112,5,)</f>
        <v>1600</v>
      </c>
      <c r="L147" s="23">
        <f>VLOOKUP(C147,item_suppliers!$A$2:$F$112,6,)</f>
        <v>1648</v>
      </c>
    </row>
    <row r="148" spans="1:12" x14ac:dyDescent="0.2">
      <c r="A148" s="7" t="s">
        <v>3315</v>
      </c>
      <c r="B148" s="27">
        <v>44317</v>
      </c>
      <c r="C148" s="9" t="s">
        <v>22</v>
      </c>
      <c r="D148" s="9">
        <v>1000</v>
      </c>
      <c r="E148" s="9" t="s">
        <v>4888</v>
      </c>
      <c r="F148" s="20" t="s">
        <v>4896</v>
      </c>
      <c r="G148" t="s">
        <v>4903</v>
      </c>
      <c r="H148" t="str">
        <f>VLOOKUP(E148,suppliers!$A$2:$B$18,2,)</f>
        <v>DQLab Pharmacy Cempaka Putih</v>
      </c>
      <c r="I148" t="str">
        <f>VLOOKUP(C148,Table_items[],2,FALSE)</f>
        <v>Candesartan Ogb Dexa</v>
      </c>
      <c r="J148" t="str">
        <f>VLOOKUP(C148,Table_items[],3,FALSE)</f>
        <v>Obat Hipertensi</v>
      </c>
      <c r="K148" s="23">
        <f>VLOOKUP(C148,item_suppliers!$A$2:$F$112,5,)</f>
        <v>4700</v>
      </c>
      <c r="L148" s="23">
        <f>VLOOKUP(C148,item_suppliers!$A$2:$F$112,6,)</f>
        <v>4691</v>
      </c>
    </row>
    <row r="149" spans="1:12" x14ac:dyDescent="0.2">
      <c r="A149" s="11" t="s">
        <v>3316</v>
      </c>
      <c r="B149" s="28">
        <v>44317</v>
      </c>
      <c r="C149" s="13" t="s">
        <v>23</v>
      </c>
      <c r="D149" s="13">
        <v>2000</v>
      </c>
      <c r="E149" s="9" t="s">
        <v>4900</v>
      </c>
      <c r="F149" s="20" t="s">
        <v>4896</v>
      </c>
      <c r="G149" t="s">
        <v>4903</v>
      </c>
      <c r="H149" t="str">
        <f>VLOOKUP(E149,suppliers!$A$2:$B$18,2,)</f>
        <v>DQLab Pharmacy Setiabudi</v>
      </c>
      <c r="I149" t="str">
        <f>VLOOKUP(C149,Table_items[],2,FALSE)</f>
        <v>Amlodipine Besilate</v>
      </c>
      <c r="J149" t="str">
        <f>VLOOKUP(C149,Table_items[],3,FALSE)</f>
        <v>Obat Hipertensi</v>
      </c>
      <c r="K149" s="23">
        <f>VLOOKUP(C149,item_suppliers!$A$2:$F$112,5,)</f>
        <v>7019</v>
      </c>
      <c r="L149" s="23">
        <f>VLOOKUP(C149,item_suppliers!$A$2:$F$112,6,)</f>
        <v>7089</v>
      </c>
    </row>
    <row r="150" spans="1:12" x14ac:dyDescent="0.2">
      <c r="A150" s="7" t="s">
        <v>3513</v>
      </c>
      <c r="B150" s="27">
        <v>44348</v>
      </c>
      <c r="C150" s="9" t="s">
        <v>10</v>
      </c>
      <c r="D150" s="9">
        <v>2000</v>
      </c>
      <c r="E150" s="9" t="s">
        <v>4889</v>
      </c>
      <c r="F150" s="20" t="s">
        <v>4896</v>
      </c>
      <c r="G150" t="s">
        <v>4903</v>
      </c>
      <c r="H150" t="str">
        <f>VLOOKUP(E150,suppliers!$A$2:$B$18,2,)</f>
        <v>DQLab Pharmacy Kebon Jeruk</v>
      </c>
      <c r="I150" t="str">
        <f>VLOOKUP(C150,Table_items[],2,FALSE)</f>
        <v>Dexteem Box Plus 100 Tablet</v>
      </c>
      <c r="J150" t="str">
        <f>VLOOKUP(C150,Table_items[],3,FALSE)</f>
        <v>Obat Alergi</v>
      </c>
      <c r="K150" s="23">
        <f>VLOOKUP(C150,item_suppliers!$A$2:$F$112,5,)</f>
        <v>25069</v>
      </c>
      <c r="L150" s="23">
        <f>VLOOKUP(C150,item_suppliers!$A$2:$F$112,6,)</f>
        <v>25420</v>
      </c>
    </row>
    <row r="151" spans="1:12" x14ac:dyDescent="0.2">
      <c r="A151" s="7" t="s">
        <v>3711</v>
      </c>
      <c r="B151" s="27">
        <v>44378</v>
      </c>
      <c r="C151" s="9" t="s">
        <v>8</v>
      </c>
      <c r="D151" s="9">
        <v>3000</v>
      </c>
      <c r="E151" s="9" t="s">
        <v>4887</v>
      </c>
      <c r="F151" s="20" t="s">
        <v>4896</v>
      </c>
      <c r="G151" t="s">
        <v>4903</v>
      </c>
      <c r="H151" t="str">
        <f>VLOOKUP(E151,suppliers!$A$2:$B$18,2,)</f>
        <v>DQLab Pharmacy Pancoran</v>
      </c>
      <c r="I151" t="str">
        <f>VLOOKUP(C151,Table_items[],2,FALSE)</f>
        <v>Bisoprolol Ogb Dexa</v>
      </c>
      <c r="J151" t="str">
        <f>VLOOKUP(C151,Table_items[],3,FALSE)</f>
        <v>Obat Alergi</v>
      </c>
      <c r="K151" s="23">
        <f>VLOOKUP(C151,item_suppliers!$A$2:$F$112,5,)</f>
        <v>10300</v>
      </c>
      <c r="L151" s="23">
        <f>VLOOKUP(C151,item_suppliers!$A$2:$F$112,6,)</f>
        <v>10444</v>
      </c>
    </row>
    <row r="152" spans="1:12" x14ac:dyDescent="0.2">
      <c r="A152" s="11" t="s">
        <v>3712</v>
      </c>
      <c r="B152" s="28">
        <v>44378</v>
      </c>
      <c r="C152" s="13" t="s">
        <v>9</v>
      </c>
      <c r="D152" s="13">
        <v>2000</v>
      </c>
      <c r="E152" s="9" t="s">
        <v>4888</v>
      </c>
      <c r="F152" s="20" t="s">
        <v>4896</v>
      </c>
      <c r="G152" t="s">
        <v>4903</v>
      </c>
      <c r="H152" t="str">
        <f>VLOOKUP(E152,suppliers!$A$2:$B$18,2,)</f>
        <v>DQLab Pharmacy Cempaka Putih</v>
      </c>
      <c r="I152" t="str">
        <f>VLOOKUP(C152,Table_items[],2,FALSE)</f>
        <v>Bedak Heroxyn 150 gr</v>
      </c>
      <c r="J152" t="str">
        <f>VLOOKUP(C152,Table_items[],3,FALSE)</f>
        <v>Obat Alergi</v>
      </c>
      <c r="K152" s="23">
        <f>VLOOKUP(C152,item_suppliers!$A$2:$F$112,5,)</f>
        <v>16272</v>
      </c>
      <c r="L152" s="23">
        <f>VLOOKUP(C152,item_suppliers!$A$2:$F$112,6,)</f>
        <v>16435</v>
      </c>
    </row>
    <row r="153" spans="1:12" x14ac:dyDescent="0.2">
      <c r="A153" s="7" t="s">
        <v>3713</v>
      </c>
      <c r="B153" s="27">
        <v>44378</v>
      </c>
      <c r="C153" s="9" t="s">
        <v>12</v>
      </c>
      <c r="D153" s="9">
        <v>3000</v>
      </c>
      <c r="E153" s="9" t="s">
        <v>4889</v>
      </c>
      <c r="F153" s="20" t="s">
        <v>4896</v>
      </c>
      <c r="G153" t="s">
        <v>4903</v>
      </c>
      <c r="H153" t="str">
        <f>VLOOKUP(E153,suppliers!$A$2:$B$18,2,)</f>
        <v>DQLab Pharmacy Kebon Jeruk</v>
      </c>
      <c r="I153" t="str">
        <f>VLOOKUP(C153,Table_items[],2,FALSE)</f>
        <v>Decolsen 1 Strip 4 Tablet</v>
      </c>
      <c r="J153" t="str">
        <f>VLOOKUP(C153,Table_items[],3,FALSE)</f>
        <v>Obat Batuk &amp; Pilek</v>
      </c>
      <c r="K153" s="23">
        <f>VLOOKUP(C153,item_suppliers!$A$2:$F$112,5,)</f>
        <v>2944</v>
      </c>
      <c r="L153" s="23">
        <f>VLOOKUP(C153,item_suppliers!$A$2:$F$112,6,)</f>
        <v>2932</v>
      </c>
    </row>
    <row r="154" spans="1:12" x14ac:dyDescent="0.2">
      <c r="A154" s="11" t="s">
        <v>3714</v>
      </c>
      <c r="B154" s="28">
        <v>44378</v>
      </c>
      <c r="C154" s="13" t="s">
        <v>37</v>
      </c>
      <c r="D154" s="13">
        <v>2000</v>
      </c>
      <c r="E154" s="9" t="s">
        <v>4896</v>
      </c>
      <c r="F154" s="20" t="s">
        <v>4896</v>
      </c>
      <c r="G154" t="s">
        <v>4903</v>
      </c>
      <c r="H154" t="str">
        <f>VLOOKUP(E154,suppliers!$A$2:$B$18,2,)</f>
        <v>OTHER</v>
      </c>
      <c r="I154" t="str">
        <f>VLOOKUP(C154,Table_items[],2,FALSE)</f>
        <v>Bodrex Extra</v>
      </c>
      <c r="J154" t="str">
        <f>VLOOKUP(C154,Table_items[],3,FALSE)</f>
        <v>Obat Sakit Kepala &amp; Demam</v>
      </c>
      <c r="K154" s="23">
        <f>VLOOKUP(C154,item_suppliers!$A$2:$F$112,5,)</f>
        <v>52820</v>
      </c>
      <c r="L154" s="23">
        <f>VLOOKUP(C154,item_suppliers!$A$2:$F$112,6,)</f>
        <v>53770</v>
      </c>
    </row>
    <row r="155" spans="1:12" x14ac:dyDescent="0.2">
      <c r="A155" s="7" t="s">
        <v>3715</v>
      </c>
      <c r="B155" s="27">
        <v>44378</v>
      </c>
      <c r="C155" s="9" t="s">
        <v>38</v>
      </c>
      <c r="D155" s="9">
        <v>1000</v>
      </c>
      <c r="E155" s="9" t="s">
        <v>4888</v>
      </c>
      <c r="F155" s="20" t="s">
        <v>4896</v>
      </c>
      <c r="G155" t="s">
        <v>4903</v>
      </c>
      <c r="H155" t="str">
        <f>VLOOKUP(E155,suppliers!$A$2:$B$18,2,)</f>
        <v>DQLab Pharmacy Cempaka Putih</v>
      </c>
      <c r="I155" t="str">
        <f>VLOOKUP(C155,Table_items[],2,FALSE)</f>
        <v>Sanmol 500 MG 4 Tablet</v>
      </c>
      <c r="J155" t="str">
        <f>VLOOKUP(C155,Table_items[],3,FALSE)</f>
        <v>Obat Sakit Kepala &amp; Demam</v>
      </c>
      <c r="K155" s="23">
        <f>VLOOKUP(C155,item_suppliers!$A$2:$F$112,5,)</f>
        <v>1600</v>
      </c>
      <c r="L155" s="23">
        <f>VLOOKUP(C155,item_suppliers!$A$2:$F$112,6,)</f>
        <v>1648</v>
      </c>
    </row>
    <row r="156" spans="1:12" x14ac:dyDescent="0.2">
      <c r="A156" s="11" t="s">
        <v>3716</v>
      </c>
      <c r="B156" s="28">
        <v>44378</v>
      </c>
      <c r="C156" s="13" t="s">
        <v>25</v>
      </c>
      <c r="D156" s="13">
        <v>1000</v>
      </c>
      <c r="E156" s="9" t="s">
        <v>4895</v>
      </c>
      <c r="F156" s="20" t="s">
        <v>4896</v>
      </c>
      <c r="G156" t="s">
        <v>4903</v>
      </c>
      <c r="H156" t="str">
        <f>VLOOKUP(E156,suppliers!$A$2:$B$18,2,)</f>
        <v>DQLab Pharmacy Pulogadung</v>
      </c>
      <c r="I156" t="str">
        <f>VLOOKUP(C156,Table_items[],2,FALSE)</f>
        <v>Irvell 150MG Box 20 Tablet</v>
      </c>
      <c r="J156" t="str">
        <f>VLOOKUP(C156,Table_items[],3,FALSE)</f>
        <v>Obat Hipertensi</v>
      </c>
      <c r="K156" s="23">
        <f>VLOOKUP(C156,item_suppliers!$A$2:$F$112,5,)</f>
        <v>138231</v>
      </c>
      <c r="L156" s="23">
        <f>VLOOKUP(C156,item_suppliers!$A$2:$F$112,6,)</f>
        <v>141687</v>
      </c>
    </row>
    <row r="157" spans="1:12" x14ac:dyDescent="0.2">
      <c r="A157" s="7" t="s">
        <v>3717</v>
      </c>
      <c r="B157" s="27">
        <v>44378</v>
      </c>
      <c r="C157" s="9" t="s">
        <v>41</v>
      </c>
      <c r="D157" s="9">
        <v>1000</v>
      </c>
      <c r="E157" s="9" t="s">
        <v>4886</v>
      </c>
      <c r="F157" s="20" t="s">
        <v>4896</v>
      </c>
      <c r="G157" t="s">
        <v>4903</v>
      </c>
      <c r="H157" t="str">
        <f>VLOOKUP(E157,suppliers!$A$2:$B$18,2,)</f>
        <v>DQLab Pharmacy Senayan</v>
      </c>
      <c r="I157" t="str">
        <f>VLOOKUP(C157,Table_items[],2,FALSE)</f>
        <v>Otilon Ear Drops 8 mL</v>
      </c>
      <c r="J157" t="str">
        <f>VLOOKUP(C157,Table_items[],3,FALSE)</f>
        <v>Obat Telinga</v>
      </c>
      <c r="K157" s="23">
        <f>VLOOKUP(C157,item_suppliers!$A$2:$F$112,5,)</f>
        <v>52800</v>
      </c>
      <c r="L157" s="23">
        <f>VLOOKUP(C157,item_suppliers!$A$2:$F$112,6,)</f>
        <v>54278</v>
      </c>
    </row>
    <row r="158" spans="1:12" x14ac:dyDescent="0.2">
      <c r="A158" s="7" t="s">
        <v>3895</v>
      </c>
      <c r="B158" s="27">
        <v>44409</v>
      </c>
      <c r="C158" s="9" t="s">
        <v>14</v>
      </c>
      <c r="D158" s="9">
        <v>2000</v>
      </c>
      <c r="E158" s="9" t="s">
        <v>4892</v>
      </c>
      <c r="F158" s="20" t="s">
        <v>4896</v>
      </c>
      <c r="G158" t="s">
        <v>4903</v>
      </c>
      <c r="H158" t="str">
        <f>VLOOKUP(E158,suppliers!$A$2:$B$18,2,)</f>
        <v>DQLab Pharmacy Jagakarsa</v>
      </c>
      <c r="I158" t="str">
        <f>VLOOKUP(C158,Table_items[],2,FALSE)</f>
        <v>Lo Han Kuo Infusion 12</v>
      </c>
      <c r="J158" t="str">
        <f>VLOOKUP(C158,Table_items[],3,FALSE)</f>
        <v>Obat Batuk &amp; Pilek</v>
      </c>
      <c r="K158" s="23">
        <f>VLOOKUP(C158,item_suppliers!$A$2:$F$112,5,)</f>
        <v>24824</v>
      </c>
      <c r="L158" s="23">
        <f>VLOOKUP(C158,item_suppliers!$A$2:$F$112,6,)</f>
        <v>24724</v>
      </c>
    </row>
    <row r="159" spans="1:12" x14ac:dyDescent="0.2">
      <c r="A159" s="11" t="s">
        <v>3896</v>
      </c>
      <c r="B159" s="28">
        <v>44409</v>
      </c>
      <c r="C159" s="13" t="s">
        <v>34</v>
      </c>
      <c r="D159" s="13">
        <v>1000</v>
      </c>
      <c r="E159" s="9" t="s">
        <v>4887</v>
      </c>
      <c r="F159" s="20" t="s">
        <v>4896</v>
      </c>
      <c r="G159" t="s">
        <v>4903</v>
      </c>
      <c r="H159" t="str">
        <f>VLOOKUP(E159,suppliers!$A$2:$B$18,2,)</f>
        <v>DQLab Pharmacy Pancoran</v>
      </c>
      <c r="I159" t="str">
        <f>VLOOKUP(C159,Table_items[],2,FALSE)</f>
        <v>Panadol Anak Tablet 1 Strip</v>
      </c>
      <c r="J159" t="str">
        <f>VLOOKUP(C159,Table_items[],3,FALSE)</f>
        <v>Obat Sakit Kepala &amp; Demam</v>
      </c>
      <c r="K159" s="23">
        <f>VLOOKUP(C159,item_suppliers!$A$2:$F$112,5,)</f>
        <v>23750</v>
      </c>
      <c r="L159" s="23">
        <f>VLOOKUP(C159,item_suppliers!$A$2:$F$112,6,)</f>
        <v>24011</v>
      </c>
    </row>
    <row r="160" spans="1:12" x14ac:dyDescent="0.2">
      <c r="A160" s="7" t="s">
        <v>3897</v>
      </c>
      <c r="B160" s="27">
        <v>44409</v>
      </c>
      <c r="C160" s="9" t="s">
        <v>40</v>
      </c>
      <c r="D160" s="9">
        <v>2000</v>
      </c>
      <c r="E160" s="9" t="s">
        <v>4894</v>
      </c>
      <c r="F160" s="20" t="s">
        <v>4896</v>
      </c>
      <c r="G160" t="s">
        <v>4903</v>
      </c>
      <c r="H160" t="str">
        <f>VLOOKUP(E160,suppliers!$A$2:$B$18,2,)</f>
        <v>DQLab Pharmacy Kalideres</v>
      </c>
      <c r="I160" t="str">
        <f>VLOOKUP(C160,Table_items[],2,FALSE)</f>
        <v>Paramex Tablet / Obat</v>
      </c>
      <c r="J160" t="str">
        <f>VLOOKUP(C160,Table_items[],3,FALSE)</f>
        <v>Obat Sakit Kepala &amp; Demam</v>
      </c>
      <c r="K160" s="23">
        <f>VLOOKUP(C160,item_suppliers!$A$2:$F$112,5,)</f>
        <v>2560</v>
      </c>
      <c r="L160" s="23">
        <f>VLOOKUP(C160,item_suppliers!$A$2:$F$112,6,)</f>
        <v>2557</v>
      </c>
    </row>
    <row r="161" spans="1:12" x14ac:dyDescent="0.2">
      <c r="A161" s="11" t="s">
        <v>3898</v>
      </c>
      <c r="B161" s="28">
        <v>44409</v>
      </c>
      <c r="C161" s="13" t="s">
        <v>20</v>
      </c>
      <c r="D161" s="13">
        <v>2000</v>
      </c>
      <c r="E161" s="9" t="s">
        <v>4888</v>
      </c>
      <c r="F161" s="20" t="s">
        <v>4896</v>
      </c>
      <c r="G161" t="s">
        <v>4903</v>
      </c>
      <c r="H161" t="str">
        <f>VLOOKUP(E161,suppliers!$A$2:$B$18,2,)</f>
        <v>DQLab Pharmacy Cempaka Putih</v>
      </c>
      <c r="I161" t="str">
        <f>VLOOKUP(C161,Table_items[],2,FALSE)</f>
        <v>Carditens</v>
      </c>
      <c r="J161" t="str">
        <f>VLOOKUP(C161,Table_items[],3,FALSE)</f>
        <v>Obat Hipertensi</v>
      </c>
      <c r="K161" s="23">
        <f>VLOOKUP(C161,item_suppliers!$A$2:$F$112,5,)</f>
        <v>94000</v>
      </c>
      <c r="L161" s="23">
        <f>VLOOKUP(C161,item_suppliers!$A$2:$F$112,6,)</f>
        <v>95034</v>
      </c>
    </row>
    <row r="162" spans="1:12" x14ac:dyDescent="0.2">
      <c r="A162" s="7" t="s">
        <v>3899</v>
      </c>
      <c r="B162" s="27">
        <v>44409</v>
      </c>
      <c r="C162" s="9" t="s">
        <v>24</v>
      </c>
      <c r="D162" s="9">
        <v>1000</v>
      </c>
      <c r="E162" s="9" t="s">
        <v>4900</v>
      </c>
      <c r="F162" s="20" t="s">
        <v>4896</v>
      </c>
      <c r="G162" t="s">
        <v>4903</v>
      </c>
      <c r="H162" t="str">
        <f>VLOOKUP(E162,suppliers!$A$2:$B$18,2,)</f>
        <v>DQLab Pharmacy Setiabudi</v>
      </c>
      <c r="I162" t="str">
        <f>VLOOKUP(C162,Table_items[],2,FALSE)</f>
        <v>Irbesartan</v>
      </c>
      <c r="J162" t="str">
        <f>VLOOKUP(C162,Table_items[],3,FALSE)</f>
        <v>Obat Hipertensi</v>
      </c>
      <c r="K162" s="23">
        <f>VLOOKUP(C162,item_suppliers!$A$2:$F$112,5,)</f>
        <v>112058</v>
      </c>
      <c r="L162" s="23">
        <f>VLOOKUP(C162,item_suppliers!$A$2:$F$112,6,)</f>
        <v>113627</v>
      </c>
    </row>
    <row r="163" spans="1:12" x14ac:dyDescent="0.2">
      <c r="A163" s="11" t="s">
        <v>4112</v>
      </c>
      <c r="B163" s="28">
        <v>44440</v>
      </c>
      <c r="C163" s="13" t="s">
        <v>16</v>
      </c>
      <c r="D163" s="13">
        <v>2000</v>
      </c>
      <c r="E163" s="9" t="s">
        <v>4902</v>
      </c>
      <c r="F163" s="20" t="s">
        <v>4896</v>
      </c>
      <c r="G163" t="s">
        <v>4903</v>
      </c>
      <c r="H163" t="str">
        <f>VLOOKUP(E163,suppliers!$A$2:$B$18,2,)</f>
        <v>DQLab Pharmacy Menteng</v>
      </c>
      <c r="I163" t="str">
        <f>VLOOKUP(C163,Table_items[],2,FALSE)</f>
        <v>Ultraflu Box Isi 25 Strip</v>
      </c>
      <c r="J163" t="str">
        <f>VLOOKUP(C163,Table_items[],3,FALSE)</f>
        <v>Obat Batuk &amp; Pilek</v>
      </c>
      <c r="K163" s="23">
        <f>VLOOKUP(C163,item_suppliers!$A$2:$F$112,5,)</f>
        <v>71775</v>
      </c>
      <c r="L163" s="23">
        <f>VLOOKUP(C163,item_suppliers!$A$2:$F$112,6,)</f>
        <v>73713</v>
      </c>
    </row>
    <row r="164" spans="1:12" x14ac:dyDescent="0.2">
      <c r="A164" s="7" t="s">
        <v>4113</v>
      </c>
      <c r="B164" s="27">
        <v>44440</v>
      </c>
      <c r="C164" s="9" t="s">
        <v>36</v>
      </c>
      <c r="D164" s="9">
        <v>2000</v>
      </c>
      <c r="E164" s="9" t="s">
        <v>4901</v>
      </c>
      <c r="F164" s="20" t="s">
        <v>4896</v>
      </c>
      <c r="G164" t="s">
        <v>4903</v>
      </c>
      <c r="H164" t="e">
        <f>VLOOKUP(E164,suppliers!$A$2:$B$18,2,)</f>
        <v>#N/A</v>
      </c>
      <c r="I164" t="str">
        <f>VLOOKUP(C164,Table_items[],2,FALSE)</f>
        <v>Sanmol Paracetamol</v>
      </c>
      <c r="J164" t="str">
        <f>VLOOKUP(C164,Table_items[],3,FALSE)</f>
        <v>Obat Sakit Kepala &amp; Demam</v>
      </c>
      <c r="K164" s="23">
        <f>VLOOKUP(C164,item_suppliers!$A$2:$F$112,5,)</f>
        <v>15456</v>
      </c>
      <c r="L164" s="23">
        <f>VLOOKUP(C164,item_suppliers!$A$2:$F$112,6,)</f>
        <v>15873</v>
      </c>
    </row>
    <row r="165" spans="1:12" x14ac:dyDescent="0.2">
      <c r="A165" s="11" t="s">
        <v>4114</v>
      </c>
      <c r="B165" s="28">
        <v>44440</v>
      </c>
      <c r="C165" s="13" t="s">
        <v>21</v>
      </c>
      <c r="D165" s="13">
        <v>1000</v>
      </c>
      <c r="E165" s="9" t="s">
        <v>4895</v>
      </c>
      <c r="F165" s="20" t="s">
        <v>4896</v>
      </c>
      <c r="G165" t="s">
        <v>4903</v>
      </c>
      <c r="H165" t="str">
        <f>VLOOKUP(E165,suppliers!$A$2:$B$18,2,)</f>
        <v>DQLab Pharmacy Pulogadung</v>
      </c>
      <c r="I165" t="str">
        <f>VLOOKUP(C165,Table_items[],2,FALSE)</f>
        <v>Concor 5MG Strip 10</v>
      </c>
      <c r="J165" t="str">
        <f>VLOOKUP(C165,Table_items[],3,FALSE)</f>
        <v>Obat Hipertensi</v>
      </c>
      <c r="K165" s="23">
        <f>VLOOKUP(C165,item_suppliers!$A$2:$F$112,5,)</f>
        <v>99960</v>
      </c>
      <c r="L165" s="23">
        <f>VLOOKUP(C165,item_suppliers!$A$2:$F$112,6,)</f>
        <v>100560</v>
      </c>
    </row>
    <row r="166" spans="1:12" x14ac:dyDescent="0.2">
      <c r="A166" s="7" t="s">
        <v>4115</v>
      </c>
      <c r="B166" s="27">
        <v>44440</v>
      </c>
      <c r="C166" s="9" t="s">
        <v>22</v>
      </c>
      <c r="D166" s="9">
        <v>1000</v>
      </c>
      <c r="E166" s="9" t="s">
        <v>4902</v>
      </c>
      <c r="F166" s="20" t="s">
        <v>4896</v>
      </c>
      <c r="G166" t="s">
        <v>4903</v>
      </c>
      <c r="H166" t="str">
        <f>VLOOKUP(E166,suppliers!$A$2:$B$18,2,)</f>
        <v>DQLab Pharmacy Menteng</v>
      </c>
      <c r="I166" t="str">
        <f>VLOOKUP(C166,Table_items[],2,FALSE)</f>
        <v>Candesartan Ogb Dexa</v>
      </c>
      <c r="J166" t="str">
        <f>VLOOKUP(C166,Table_items[],3,FALSE)</f>
        <v>Obat Hipertensi</v>
      </c>
      <c r="K166" s="23">
        <f>VLOOKUP(C166,item_suppliers!$A$2:$F$112,5,)</f>
        <v>4700</v>
      </c>
      <c r="L166" s="23">
        <f>VLOOKUP(C166,item_suppliers!$A$2:$F$112,6,)</f>
        <v>4691</v>
      </c>
    </row>
    <row r="167" spans="1:12" x14ac:dyDescent="0.2">
      <c r="A167" s="11" t="s">
        <v>4116</v>
      </c>
      <c r="B167" s="28">
        <v>44440</v>
      </c>
      <c r="C167" s="13" t="s">
        <v>27</v>
      </c>
      <c r="D167" s="13">
        <v>200</v>
      </c>
      <c r="E167" s="9" t="s">
        <v>4894</v>
      </c>
      <c r="F167" s="20" t="s">
        <v>4896</v>
      </c>
      <c r="G167" t="s">
        <v>4903</v>
      </c>
      <c r="H167" t="str">
        <f>VLOOKUP(E167,suppliers!$A$2:$B$18,2,)</f>
        <v>DQLab Pharmacy Kalideres</v>
      </c>
      <c r="I167" t="str">
        <f>VLOOKUP(C167,Table_items[],2,FALSE)</f>
        <v>Simvastatin 10 MG Strip 10</v>
      </c>
      <c r="J167" t="str">
        <f>VLOOKUP(C167,Table_items[],3,FALSE)</f>
        <v>Obat Kolesterol</v>
      </c>
      <c r="K167" s="23">
        <f>VLOOKUP(C167,item_suppliers!$A$2:$F$112,5,)</f>
        <v>6409</v>
      </c>
      <c r="L167" s="23">
        <f>VLOOKUP(C167,item_suppliers!$A$2:$F$112,6,)</f>
        <v>6518</v>
      </c>
    </row>
    <row r="168" spans="1:12" x14ac:dyDescent="0.2">
      <c r="A168" s="7" t="s">
        <v>4117</v>
      </c>
      <c r="B168" s="27">
        <v>44440</v>
      </c>
      <c r="C168" s="9" t="s">
        <v>28</v>
      </c>
      <c r="D168" s="9">
        <v>2000</v>
      </c>
      <c r="E168" s="9" t="s">
        <v>4889</v>
      </c>
      <c r="F168" s="20" t="s">
        <v>4896</v>
      </c>
      <c r="G168" t="s">
        <v>4903</v>
      </c>
      <c r="H168" t="str">
        <f>VLOOKUP(E168,suppliers!$A$2:$B$18,2,)</f>
        <v>DQLab Pharmacy Kebon Jeruk</v>
      </c>
      <c r="I168" t="str">
        <f>VLOOKUP(C168,Table_items[],2,FALSE)</f>
        <v>Hyperchol 100 MG 12 KPS</v>
      </c>
      <c r="J168" t="str">
        <f>VLOOKUP(C168,Table_items[],3,FALSE)</f>
        <v>Obat Kolesterol</v>
      </c>
      <c r="K168" s="23">
        <f>VLOOKUP(C168,item_suppliers!$A$2:$F$112,5,)</f>
        <v>40232</v>
      </c>
      <c r="L168" s="23">
        <f>VLOOKUP(C168,item_suppliers!$A$2:$F$112,6,)</f>
        <v>41238</v>
      </c>
    </row>
    <row r="169" spans="1:12" x14ac:dyDescent="0.2">
      <c r="A169" s="11" t="s">
        <v>4307</v>
      </c>
      <c r="B169" s="28">
        <v>44470</v>
      </c>
      <c r="C169" s="13" t="s">
        <v>5</v>
      </c>
      <c r="D169" s="13">
        <v>1000</v>
      </c>
      <c r="E169" s="9" t="s">
        <v>4885</v>
      </c>
      <c r="F169" s="20" t="s">
        <v>4896</v>
      </c>
      <c r="G169" t="s">
        <v>4903</v>
      </c>
      <c r="H169" t="str">
        <f>VLOOKUP(E169,suppliers!$A$2:$B$18,2,)</f>
        <v>DQLab Pharmacy Tanjung Priuk</v>
      </c>
      <c r="I169" t="str">
        <f>VLOOKUP(C169,Table_items[],2,FALSE)</f>
        <v>Ozen 10 MG Blister</v>
      </c>
      <c r="J169" t="str">
        <f>VLOOKUP(C169,Table_items[],3,FALSE)</f>
        <v>Obat Alergi</v>
      </c>
      <c r="K169" s="23">
        <f>VLOOKUP(C169,item_suppliers!$A$2:$F$112,5,)</f>
        <v>18425</v>
      </c>
      <c r="L169" s="23">
        <f>VLOOKUP(C169,item_suppliers!$A$2:$F$112,6,)</f>
        <v>18775</v>
      </c>
    </row>
    <row r="170" spans="1:12" x14ac:dyDescent="0.2">
      <c r="A170" s="7" t="s">
        <v>4308</v>
      </c>
      <c r="B170" s="27">
        <v>44470</v>
      </c>
      <c r="C170" s="9" t="s">
        <v>7</v>
      </c>
      <c r="D170" s="9">
        <v>2000</v>
      </c>
      <c r="E170" s="9" t="s">
        <v>4886</v>
      </c>
      <c r="F170" s="20" t="s">
        <v>4896</v>
      </c>
      <c r="G170" t="s">
        <v>4903</v>
      </c>
      <c r="H170" t="str">
        <f>VLOOKUP(E170,suppliers!$A$2:$B$18,2,)</f>
        <v>DQLab Pharmacy Senayan</v>
      </c>
      <c r="I170" t="str">
        <f>VLOOKUP(C170,Table_items[],2,FALSE)</f>
        <v>Acetylcysteine Mahakam 200 mg</v>
      </c>
      <c r="J170" t="str">
        <f>VLOOKUP(C170,Table_items[],3,FALSE)</f>
        <v>Obat Alergi</v>
      </c>
      <c r="K170" s="23">
        <f>VLOOKUP(C170,item_suppliers!$A$2:$F$112,5,)</f>
        <v>34320</v>
      </c>
      <c r="L170" s="23">
        <f>VLOOKUP(C170,item_suppliers!$A$2:$F$112,6,)</f>
        <v>34972</v>
      </c>
    </row>
    <row r="171" spans="1:12" x14ac:dyDescent="0.2">
      <c r="A171" s="11" t="s">
        <v>4309</v>
      </c>
      <c r="B171" s="28">
        <v>44470</v>
      </c>
      <c r="C171" s="13" t="s">
        <v>17</v>
      </c>
      <c r="D171" s="13">
        <v>1000</v>
      </c>
      <c r="E171" s="9" t="s">
        <v>4889</v>
      </c>
      <c r="F171" s="20" t="s">
        <v>4896</v>
      </c>
      <c r="G171" t="s">
        <v>4903</v>
      </c>
      <c r="H171" t="str">
        <f>VLOOKUP(E171,suppliers!$A$2:$B$18,2,)</f>
        <v>DQLab Pharmacy Kebon Jeruk</v>
      </c>
      <c r="I171" t="str">
        <f>VLOOKUP(C171,Table_items[],2,FALSE)</f>
        <v>Vicks Inhaler 0.5 mL</v>
      </c>
      <c r="J171" t="str">
        <f>VLOOKUP(C171,Table_items[],3,FALSE)</f>
        <v>Obat Batuk &amp; Pilek</v>
      </c>
      <c r="K171" s="23">
        <f>VLOOKUP(C171,item_suppliers!$A$2:$F$112,5,)</f>
        <v>16478</v>
      </c>
      <c r="L171" s="23">
        <f>VLOOKUP(C171,item_suppliers!$A$2:$F$112,6,)</f>
        <v>16972</v>
      </c>
    </row>
    <row r="172" spans="1:12" x14ac:dyDescent="0.2">
      <c r="A172" s="7" t="s">
        <v>4310</v>
      </c>
      <c r="B172" s="27">
        <v>44470</v>
      </c>
      <c r="C172" s="9" t="s">
        <v>18</v>
      </c>
      <c r="D172" s="9">
        <v>1000</v>
      </c>
      <c r="E172" s="9" t="s">
        <v>4886</v>
      </c>
      <c r="F172" s="20" t="s">
        <v>4896</v>
      </c>
      <c r="G172" t="s">
        <v>4903</v>
      </c>
      <c r="H172" t="str">
        <f>VLOOKUP(E172,suppliers!$A$2:$B$18,2,)</f>
        <v>DQLab Pharmacy Senayan</v>
      </c>
      <c r="I172" t="str">
        <f>VLOOKUP(C172,Table_items[],2,FALSE)</f>
        <v>Konidin 4 Tablet</v>
      </c>
      <c r="J172" t="str">
        <f>VLOOKUP(C172,Table_items[],3,FALSE)</f>
        <v>Obat Batuk &amp; Pilek</v>
      </c>
      <c r="K172" s="23">
        <f>VLOOKUP(C172,item_suppliers!$A$2:$F$112,5,)</f>
        <v>2312</v>
      </c>
      <c r="L172" s="23">
        <f>VLOOKUP(C172,item_suppliers!$A$2:$F$112,6,)</f>
        <v>2377</v>
      </c>
    </row>
    <row r="173" spans="1:12" x14ac:dyDescent="0.2">
      <c r="A173" s="11" t="s">
        <v>4311</v>
      </c>
      <c r="B173" s="28">
        <v>44470</v>
      </c>
      <c r="C173" s="13" t="s">
        <v>35</v>
      </c>
      <c r="D173" s="13">
        <v>2000</v>
      </c>
      <c r="E173" s="9" t="s">
        <v>4895</v>
      </c>
      <c r="F173" s="20" t="s">
        <v>4896</v>
      </c>
      <c r="G173" t="s">
        <v>4903</v>
      </c>
      <c r="H173" t="str">
        <f>VLOOKUP(E173,suppliers!$A$2:$B$18,2,)</f>
        <v>DQLab Pharmacy Pulogadung</v>
      </c>
      <c r="I173" t="str">
        <f>VLOOKUP(C173,Table_items[],2,FALSE)</f>
        <v>Proris Ibuprofen</v>
      </c>
      <c r="J173" t="str">
        <f>VLOOKUP(C173,Table_items[],3,FALSE)</f>
        <v>Obat Sakit Kepala &amp; Demam</v>
      </c>
      <c r="K173" s="23">
        <f>VLOOKUP(C173,item_suppliers!$A$2:$F$112,5,)</f>
        <v>25750</v>
      </c>
      <c r="L173" s="23">
        <f>VLOOKUP(C173,item_suppliers!$A$2:$F$112,6,)</f>
        <v>26420</v>
      </c>
    </row>
    <row r="174" spans="1:12" x14ac:dyDescent="0.2">
      <c r="A174" s="7" t="s">
        <v>4312</v>
      </c>
      <c r="B174" s="27">
        <v>44470</v>
      </c>
      <c r="C174" s="9" t="s">
        <v>37</v>
      </c>
      <c r="D174" s="9">
        <v>2000</v>
      </c>
      <c r="E174" s="9" t="s">
        <v>4896</v>
      </c>
      <c r="F174" s="20" t="s">
        <v>4896</v>
      </c>
      <c r="G174" t="s">
        <v>4903</v>
      </c>
      <c r="H174" t="str">
        <f>VLOOKUP(E174,suppliers!$A$2:$B$18,2,)</f>
        <v>OTHER</v>
      </c>
      <c r="I174" t="str">
        <f>VLOOKUP(C174,Table_items[],2,FALSE)</f>
        <v>Bodrex Extra</v>
      </c>
      <c r="J174" t="str">
        <f>VLOOKUP(C174,Table_items[],3,FALSE)</f>
        <v>Obat Sakit Kepala &amp; Demam</v>
      </c>
      <c r="K174" s="23">
        <f>VLOOKUP(C174,item_suppliers!$A$2:$F$112,5,)</f>
        <v>52820</v>
      </c>
      <c r="L174" s="23">
        <f>VLOOKUP(C174,item_suppliers!$A$2:$F$112,6,)</f>
        <v>53770</v>
      </c>
    </row>
    <row r="175" spans="1:12" x14ac:dyDescent="0.2">
      <c r="A175" s="11" t="s">
        <v>4313</v>
      </c>
      <c r="B175" s="28">
        <v>44470</v>
      </c>
      <c r="C175" s="13" t="s">
        <v>38</v>
      </c>
      <c r="D175" s="13">
        <v>1000</v>
      </c>
      <c r="E175" s="9" t="s">
        <v>4899</v>
      </c>
      <c r="F175" s="20" t="s">
        <v>4896</v>
      </c>
      <c r="G175" t="s">
        <v>4903</v>
      </c>
      <c r="H175" t="str">
        <f>VLOOKUP(E175,suppliers!$A$2:$B$18,2,)</f>
        <v>DQLab Pharmacy Jatinegara</v>
      </c>
      <c r="I175" t="str">
        <f>VLOOKUP(C175,Table_items[],2,FALSE)</f>
        <v>Sanmol 500 MG 4 Tablet</v>
      </c>
      <c r="J175" t="str">
        <f>VLOOKUP(C175,Table_items[],3,FALSE)</f>
        <v>Obat Sakit Kepala &amp; Demam</v>
      </c>
      <c r="K175" s="23">
        <f>VLOOKUP(C175,item_suppliers!$A$2:$F$112,5,)</f>
        <v>1600</v>
      </c>
      <c r="L175" s="23">
        <f>VLOOKUP(C175,item_suppliers!$A$2:$F$112,6,)</f>
        <v>1648</v>
      </c>
    </row>
    <row r="176" spans="1:12" x14ac:dyDescent="0.2">
      <c r="A176" s="11" t="s">
        <v>4489</v>
      </c>
      <c r="B176" s="28">
        <v>44501</v>
      </c>
      <c r="C176" s="13" t="s">
        <v>9</v>
      </c>
      <c r="D176" s="13">
        <v>2000</v>
      </c>
      <c r="E176" s="9" t="s">
        <v>4888</v>
      </c>
      <c r="F176" s="20" t="s">
        <v>4896</v>
      </c>
      <c r="G176" t="s">
        <v>4903</v>
      </c>
      <c r="H176" t="str">
        <f>VLOOKUP(E176,suppliers!$A$2:$B$18,2,)</f>
        <v>DQLab Pharmacy Cempaka Putih</v>
      </c>
      <c r="I176" t="str">
        <f>VLOOKUP(C176,Table_items[],2,FALSE)</f>
        <v>Bedak Heroxyn 150 gr</v>
      </c>
      <c r="J176" t="str">
        <f>VLOOKUP(C176,Table_items[],3,FALSE)</f>
        <v>Obat Alergi</v>
      </c>
      <c r="K176" s="23">
        <f>VLOOKUP(C176,item_suppliers!$A$2:$F$112,5,)</f>
        <v>16272</v>
      </c>
      <c r="L176" s="23">
        <f>VLOOKUP(C176,item_suppliers!$A$2:$F$112,6,)</f>
        <v>16435</v>
      </c>
    </row>
    <row r="177" spans="1:12" x14ac:dyDescent="0.2">
      <c r="A177" s="7" t="s">
        <v>4490</v>
      </c>
      <c r="B177" s="27">
        <v>44501</v>
      </c>
      <c r="C177" s="9" t="s">
        <v>10</v>
      </c>
      <c r="D177" s="9">
        <v>2000</v>
      </c>
      <c r="E177" s="9" t="s">
        <v>4889</v>
      </c>
      <c r="F177" s="20" t="s">
        <v>4896</v>
      </c>
      <c r="G177" t="s">
        <v>4903</v>
      </c>
      <c r="H177" t="str">
        <f>VLOOKUP(E177,suppliers!$A$2:$B$18,2,)</f>
        <v>DQLab Pharmacy Kebon Jeruk</v>
      </c>
      <c r="I177" t="str">
        <f>VLOOKUP(C177,Table_items[],2,FALSE)</f>
        <v>Dexteem Box Plus 100 Tablet</v>
      </c>
      <c r="J177" t="str">
        <f>VLOOKUP(C177,Table_items[],3,FALSE)</f>
        <v>Obat Alergi</v>
      </c>
      <c r="K177" s="23">
        <f>VLOOKUP(C177,item_suppliers!$A$2:$F$112,5,)</f>
        <v>25069</v>
      </c>
      <c r="L177" s="23">
        <f>VLOOKUP(C177,item_suppliers!$A$2:$F$112,6,)</f>
        <v>25420</v>
      </c>
    </row>
    <row r="178" spans="1:12" x14ac:dyDescent="0.2">
      <c r="A178" s="11" t="s">
        <v>4491</v>
      </c>
      <c r="B178" s="28">
        <v>44501</v>
      </c>
      <c r="C178" s="13" t="s">
        <v>12</v>
      </c>
      <c r="D178" s="13">
        <v>3000</v>
      </c>
      <c r="E178" s="9" t="s">
        <v>4889</v>
      </c>
      <c r="F178" s="20" t="s">
        <v>4896</v>
      </c>
      <c r="G178" t="s">
        <v>4903</v>
      </c>
      <c r="H178" t="str">
        <f>VLOOKUP(E178,suppliers!$A$2:$B$18,2,)</f>
        <v>DQLab Pharmacy Kebon Jeruk</v>
      </c>
      <c r="I178" t="str">
        <f>VLOOKUP(C178,Table_items[],2,FALSE)</f>
        <v>Decolsen 1 Strip 4 Tablet</v>
      </c>
      <c r="J178" t="str">
        <f>VLOOKUP(C178,Table_items[],3,FALSE)</f>
        <v>Obat Batuk &amp; Pilek</v>
      </c>
      <c r="K178" s="23">
        <f>VLOOKUP(C178,item_suppliers!$A$2:$F$112,5,)</f>
        <v>2944</v>
      </c>
      <c r="L178" s="23">
        <f>VLOOKUP(C178,item_suppliers!$A$2:$F$112,6,)</f>
        <v>2932</v>
      </c>
    </row>
    <row r="179" spans="1:12" x14ac:dyDescent="0.2">
      <c r="A179" s="7" t="s">
        <v>4492</v>
      </c>
      <c r="B179" s="27">
        <v>44501</v>
      </c>
      <c r="C179" s="9" t="s">
        <v>41</v>
      </c>
      <c r="D179" s="9">
        <v>1000</v>
      </c>
      <c r="E179" s="9" t="s">
        <v>4896</v>
      </c>
      <c r="F179" s="20" t="s">
        <v>4896</v>
      </c>
      <c r="G179" t="s">
        <v>4903</v>
      </c>
      <c r="H179" t="str">
        <f>VLOOKUP(E179,suppliers!$A$2:$B$18,2,)</f>
        <v>OTHER</v>
      </c>
      <c r="I179" t="str">
        <f>VLOOKUP(C179,Table_items[],2,FALSE)</f>
        <v>Otilon Ear Drops 8 mL</v>
      </c>
      <c r="J179" t="str">
        <f>VLOOKUP(C179,Table_items[],3,FALSE)</f>
        <v>Obat Telinga</v>
      </c>
      <c r="K179" s="23">
        <f>VLOOKUP(C179,item_suppliers!$A$2:$F$112,5,)</f>
        <v>52800</v>
      </c>
      <c r="L179" s="23">
        <f>VLOOKUP(C179,item_suppliers!$A$2:$F$112,6,)</f>
        <v>54278</v>
      </c>
    </row>
    <row r="180" spans="1:12" x14ac:dyDescent="0.2">
      <c r="A180" s="7" t="s">
        <v>4671</v>
      </c>
      <c r="B180" s="27">
        <v>44531</v>
      </c>
      <c r="C180" s="9" t="s">
        <v>11</v>
      </c>
      <c r="D180" s="9">
        <v>2000</v>
      </c>
      <c r="E180" s="9" t="s">
        <v>4901</v>
      </c>
      <c r="F180" s="20" t="s">
        <v>4896</v>
      </c>
      <c r="G180" t="s">
        <v>4903</v>
      </c>
      <c r="H180" t="e">
        <f>VLOOKUP(E180,suppliers!$A$2:$B$18,2,)</f>
        <v>#N/A</v>
      </c>
      <c r="I180" t="str">
        <f>VLOOKUP(C180,Table_items[],2,FALSE)</f>
        <v>Neozep Forte 1 Strip 4 Tablet</v>
      </c>
      <c r="J180" t="str">
        <f>VLOOKUP(C180,Table_items[],3,FALSE)</f>
        <v>Obat Batuk &amp; Pilek</v>
      </c>
      <c r="K180" s="23">
        <f>VLOOKUP(C180,item_suppliers!$A$2:$F$112,5,)</f>
        <v>2278</v>
      </c>
      <c r="L180" s="23">
        <f>VLOOKUP(C180,item_suppliers!$A$2:$F$112,6,)</f>
        <v>2307</v>
      </c>
    </row>
    <row r="181" spans="1:12" x14ac:dyDescent="0.2">
      <c r="A181" s="11" t="s">
        <v>4672</v>
      </c>
      <c r="B181" s="28">
        <v>44531</v>
      </c>
      <c r="C181" s="13" t="s">
        <v>40</v>
      </c>
      <c r="D181" s="13">
        <v>2000</v>
      </c>
      <c r="E181" s="9" t="s">
        <v>4894</v>
      </c>
      <c r="F181" s="20" t="s">
        <v>4896</v>
      </c>
      <c r="G181" t="s">
        <v>4903</v>
      </c>
      <c r="H181" t="str">
        <f>VLOOKUP(E181,suppliers!$A$2:$B$18,2,)</f>
        <v>DQLab Pharmacy Kalideres</v>
      </c>
      <c r="I181" t="str">
        <f>VLOOKUP(C181,Table_items[],2,FALSE)</f>
        <v>Paramex Tablet / Obat</v>
      </c>
      <c r="J181" t="str">
        <f>VLOOKUP(C181,Table_items[],3,FALSE)</f>
        <v>Obat Sakit Kepala &amp; Demam</v>
      </c>
      <c r="K181" s="23">
        <f>VLOOKUP(C181,item_suppliers!$A$2:$F$112,5,)</f>
        <v>2560</v>
      </c>
      <c r="L181" s="23">
        <f>VLOOKUP(C181,item_suppliers!$A$2:$F$112,6,)</f>
        <v>2557</v>
      </c>
    </row>
    <row r="182" spans="1:12" x14ac:dyDescent="0.2">
      <c r="A182" s="7" t="s">
        <v>4673</v>
      </c>
      <c r="B182" s="27">
        <v>44531</v>
      </c>
      <c r="C182" s="9" t="s">
        <v>20</v>
      </c>
      <c r="D182" s="9">
        <v>2000</v>
      </c>
      <c r="E182" s="9" t="s">
        <v>4900</v>
      </c>
      <c r="F182" s="20" t="s">
        <v>4896</v>
      </c>
      <c r="G182" t="s">
        <v>4903</v>
      </c>
      <c r="H182" t="str">
        <f>VLOOKUP(E182,suppliers!$A$2:$B$18,2,)</f>
        <v>DQLab Pharmacy Setiabudi</v>
      </c>
      <c r="I182" t="str">
        <f>VLOOKUP(C182,Table_items[],2,FALSE)</f>
        <v>Carditens</v>
      </c>
      <c r="J182" t="str">
        <f>VLOOKUP(C182,Table_items[],3,FALSE)</f>
        <v>Obat Hipertensi</v>
      </c>
      <c r="K182" s="23">
        <f>VLOOKUP(C182,item_suppliers!$A$2:$F$112,5,)</f>
        <v>94000</v>
      </c>
      <c r="L182" s="23">
        <f>VLOOKUP(C182,item_suppliers!$A$2:$F$112,6,)</f>
        <v>95034</v>
      </c>
    </row>
    <row r="183" spans="1:12" x14ac:dyDescent="0.2">
      <c r="A183" s="11" t="s">
        <v>4674</v>
      </c>
      <c r="B183" s="28">
        <v>44531</v>
      </c>
      <c r="C183" s="13" t="s">
        <v>24</v>
      </c>
      <c r="D183" s="13">
        <v>1000</v>
      </c>
      <c r="E183" s="9" t="s">
        <v>4900</v>
      </c>
      <c r="F183" s="20" t="s">
        <v>4896</v>
      </c>
      <c r="G183" t="s">
        <v>4903</v>
      </c>
      <c r="H183" t="str">
        <f>VLOOKUP(E183,suppliers!$A$2:$B$18,2,)</f>
        <v>DQLab Pharmacy Setiabudi</v>
      </c>
      <c r="I183" t="str">
        <f>VLOOKUP(C183,Table_items[],2,FALSE)</f>
        <v>Irbesartan</v>
      </c>
      <c r="J183" t="str">
        <f>VLOOKUP(C183,Table_items[],3,FALSE)</f>
        <v>Obat Hipertensi</v>
      </c>
      <c r="K183" s="23">
        <f>VLOOKUP(C183,item_suppliers!$A$2:$F$112,5,)</f>
        <v>112058</v>
      </c>
      <c r="L183" s="23">
        <f>VLOOKUP(C183,item_suppliers!$A$2:$F$112,6,)</f>
        <v>113627</v>
      </c>
    </row>
  </sheetData>
  <autoFilter ref="G1:G183" xr:uid="{606D5932-6ECA-7945-8339-1C47C7CAF2BF}">
    <sortState xmlns:xlrd2="http://schemas.microsoft.com/office/spreadsheetml/2017/richdata2" ref="A2:N183">
      <sortCondition ref="G1:G183"/>
    </sortState>
  </autoFilter>
  <conditionalFormatting sqref="G1:G1048576">
    <cfRule type="containsText" dxfId="109" priority="1" operator="containsText" text="BUY">
      <formula>NOT(ISERROR(SEARCH("BUY",G1)))</formula>
    </cfRule>
    <cfRule type="containsText" dxfId="108" priority="2" operator="containsText" text="SELL">
      <formula>NOT(ISERROR(SEARCH("SELL",G1)))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CC80-980A-EB4C-A33E-6E8B93609653}">
  <dimension ref="B2:T820"/>
  <sheetViews>
    <sheetView showGridLines="0" tabSelected="1" zoomScale="80" zoomScaleNormal="80" workbookViewId="0">
      <selection activeCell="I35" sqref="I35"/>
    </sheetView>
  </sheetViews>
  <sheetFormatPr baseColWidth="10" defaultRowHeight="16" x14ac:dyDescent="0.2"/>
  <cols>
    <col min="1" max="1" width="4.6640625" customWidth="1"/>
    <col min="2" max="2" width="30.83203125" bestFit="1" customWidth="1"/>
    <col min="3" max="3" width="15.83203125" bestFit="1" customWidth="1"/>
    <col min="4" max="4" width="17.83203125" bestFit="1" customWidth="1"/>
    <col min="5" max="5" width="18.6640625" bestFit="1" customWidth="1"/>
    <col min="6" max="6" width="15.83203125" bestFit="1" customWidth="1"/>
    <col min="7" max="7" width="23.6640625" bestFit="1" customWidth="1"/>
    <col min="8" max="9" width="15.83203125" bestFit="1" customWidth="1"/>
    <col min="10" max="10" width="17" customWidth="1"/>
    <col min="11" max="12" width="15.1640625" bestFit="1" customWidth="1"/>
    <col min="13" max="13" width="15.83203125" bestFit="1" customWidth="1"/>
    <col min="14" max="14" width="25" bestFit="1" customWidth="1"/>
    <col min="15" max="15" width="13.33203125" bestFit="1" customWidth="1"/>
    <col min="16" max="16" width="9.5" bestFit="1" customWidth="1"/>
    <col min="17" max="17" width="15.1640625" bestFit="1" customWidth="1"/>
    <col min="18" max="18" width="15.83203125" bestFit="1" customWidth="1"/>
    <col min="19" max="19" width="13" customWidth="1"/>
    <col min="20" max="20" width="16" customWidth="1"/>
    <col min="21" max="4698" width="9.5" bestFit="1" customWidth="1"/>
    <col min="4699" max="4699" width="10.83203125" bestFit="1" customWidth="1"/>
    <col min="4700" max="9406" width="15.5" bestFit="1" customWidth="1"/>
    <col min="9407" max="9407" width="19.6640625" bestFit="1" customWidth="1"/>
    <col min="9408" max="9408" width="19.1640625" bestFit="1" customWidth="1"/>
  </cols>
  <sheetData>
    <row r="2" spans="2:19" x14ac:dyDescent="0.2">
      <c r="B2" s="36" t="s">
        <v>4948</v>
      </c>
      <c r="C2" s="36"/>
      <c r="D2" s="30"/>
      <c r="E2" s="30"/>
      <c r="K2" s="36" t="s">
        <v>4949</v>
      </c>
      <c r="L2" s="30"/>
      <c r="M2" s="30"/>
      <c r="N2" s="30"/>
    </row>
    <row r="4" spans="2:19" x14ac:dyDescent="0.2">
      <c r="B4" s="32" t="s">
        <v>4913</v>
      </c>
      <c r="C4" s="31" t="s">
        <v>4933</v>
      </c>
      <c r="D4" s="31" t="s">
        <v>4912</v>
      </c>
      <c r="E4" s="31" t="s">
        <v>4915</v>
      </c>
      <c r="F4" s="31"/>
      <c r="G4" s="31"/>
      <c r="H4" s="31"/>
      <c r="I4" s="31"/>
      <c r="K4" s="32" t="s">
        <v>4913</v>
      </c>
      <c r="L4" s="31" t="s">
        <v>4933</v>
      </c>
      <c r="M4" s="31" t="s">
        <v>4914</v>
      </c>
      <c r="N4" s="31" t="s">
        <v>4916</v>
      </c>
    </row>
    <row r="5" spans="2:19" x14ac:dyDescent="0.2">
      <c r="B5" s="40" t="s">
        <v>4934</v>
      </c>
      <c r="C5" s="31">
        <v>177800</v>
      </c>
      <c r="D5" s="31">
        <v>4274510</v>
      </c>
      <c r="E5" s="31">
        <v>4354556</v>
      </c>
      <c r="F5" s="31"/>
      <c r="H5" s="43" t="s">
        <v>4952</v>
      </c>
      <c r="I5" s="43" t="s">
        <v>4953</v>
      </c>
      <c r="K5" s="40" t="s">
        <v>4934</v>
      </c>
      <c r="L5" s="31"/>
      <c r="M5" s="31"/>
      <c r="N5" s="31"/>
      <c r="Q5" s="43" t="s">
        <v>4950</v>
      </c>
      <c r="R5" s="43" t="s">
        <v>4951</v>
      </c>
      <c r="S5" s="43"/>
    </row>
    <row r="6" spans="2:19" x14ac:dyDescent="0.2">
      <c r="B6" s="41" t="s">
        <v>4935</v>
      </c>
      <c r="C6" s="31">
        <v>46900</v>
      </c>
      <c r="D6" s="44">
        <v>1140521</v>
      </c>
      <c r="E6" s="31">
        <v>1159686</v>
      </c>
      <c r="F6" s="31"/>
      <c r="G6" t="s">
        <v>4935</v>
      </c>
      <c r="H6" s="23">
        <v>1140521</v>
      </c>
      <c r="I6" s="45">
        <v>213706</v>
      </c>
      <c r="K6" s="41" t="s">
        <v>4935</v>
      </c>
      <c r="L6" s="31">
        <v>13101</v>
      </c>
      <c r="M6" s="44">
        <v>6683854</v>
      </c>
      <c r="N6" s="31">
        <v>6771772</v>
      </c>
      <c r="P6" t="s">
        <v>4935</v>
      </c>
      <c r="Q6" s="23">
        <v>6683854</v>
      </c>
      <c r="R6" s="45">
        <v>6470253</v>
      </c>
    </row>
    <row r="7" spans="2:19" x14ac:dyDescent="0.2">
      <c r="B7" s="41" t="s">
        <v>4944</v>
      </c>
      <c r="C7" s="31">
        <v>26000</v>
      </c>
      <c r="D7" s="44">
        <v>395078</v>
      </c>
      <c r="E7" s="31">
        <v>401909</v>
      </c>
      <c r="F7" s="31"/>
      <c r="G7" t="s">
        <v>4944</v>
      </c>
      <c r="H7" s="23">
        <v>395078</v>
      </c>
      <c r="I7" s="45">
        <v>279403</v>
      </c>
      <c r="K7" s="41" t="s">
        <v>4944</v>
      </c>
      <c r="L7" s="31">
        <v>9409</v>
      </c>
      <c r="M7" s="44">
        <v>6092665</v>
      </c>
      <c r="N7" s="31">
        <v>6171756</v>
      </c>
      <c r="P7" t="s">
        <v>4944</v>
      </c>
      <c r="Q7" s="23">
        <v>6092665</v>
      </c>
      <c r="R7" s="45">
        <v>6173767</v>
      </c>
    </row>
    <row r="8" spans="2:19" x14ac:dyDescent="0.2">
      <c r="B8" s="41" t="s">
        <v>4943</v>
      </c>
      <c r="C8" s="31">
        <v>10500</v>
      </c>
      <c r="D8" s="44">
        <v>239630</v>
      </c>
      <c r="E8" s="31">
        <v>244059</v>
      </c>
      <c r="F8" s="31"/>
      <c r="G8" t="s">
        <v>4943</v>
      </c>
      <c r="H8" s="23">
        <v>239630</v>
      </c>
      <c r="I8" s="45">
        <v>205371</v>
      </c>
      <c r="K8" s="41" t="s">
        <v>4943</v>
      </c>
      <c r="L8" s="31">
        <v>7204</v>
      </c>
      <c r="M8" s="44">
        <v>6333620</v>
      </c>
      <c r="N8" s="31">
        <v>6411419</v>
      </c>
      <c r="P8" t="s">
        <v>4943</v>
      </c>
      <c r="Q8" s="23">
        <v>6333620</v>
      </c>
      <c r="R8" s="45">
        <v>6329595</v>
      </c>
    </row>
    <row r="9" spans="2:19" x14ac:dyDescent="0.2">
      <c r="B9" s="41" t="s">
        <v>4936</v>
      </c>
      <c r="C9" s="31">
        <v>8500</v>
      </c>
      <c r="D9" s="44">
        <v>226570</v>
      </c>
      <c r="E9" s="31">
        <v>231729</v>
      </c>
      <c r="F9" s="31"/>
      <c r="G9" t="s">
        <v>4936</v>
      </c>
      <c r="H9" s="23">
        <v>226570</v>
      </c>
      <c r="I9" s="45">
        <v>231135</v>
      </c>
      <c r="K9" s="41" t="s">
        <v>4936</v>
      </c>
      <c r="L9" s="31">
        <v>8712</v>
      </c>
      <c r="M9" s="44">
        <v>5261459</v>
      </c>
      <c r="N9" s="31">
        <v>5330895</v>
      </c>
      <c r="P9" t="s">
        <v>4936</v>
      </c>
      <c r="Q9" s="23">
        <v>5261459</v>
      </c>
      <c r="R9" s="45">
        <v>6543477</v>
      </c>
    </row>
    <row r="10" spans="2:19" x14ac:dyDescent="0.2">
      <c r="B10" s="41" t="s">
        <v>4941</v>
      </c>
      <c r="C10" s="31">
        <v>15000</v>
      </c>
      <c r="D10" s="44">
        <v>479049</v>
      </c>
      <c r="E10" s="31">
        <v>489007</v>
      </c>
      <c r="F10" s="31"/>
      <c r="G10" t="s">
        <v>4941</v>
      </c>
      <c r="H10" s="23">
        <v>479049</v>
      </c>
      <c r="I10" s="45">
        <v>134228</v>
      </c>
      <c r="K10" s="41" t="s">
        <v>4941</v>
      </c>
      <c r="L10" s="31">
        <v>14385</v>
      </c>
      <c r="M10" s="44">
        <v>6921408</v>
      </c>
      <c r="N10" s="31">
        <v>7018541</v>
      </c>
      <c r="P10" t="s">
        <v>4941</v>
      </c>
      <c r="Q10" s="23">
        <v>6921408</v>
      </c>
      <c r="R10" s="45">
        <v>6827565</v>
      </c>
    </row>
    <row r="11" spans="2:19" x14ac:dyDescent="0.2">
      <c r="B11" s="41" t="s">
        <v>4940</v>
      </c>
      <c r="C11" s="31">
        <v>6200</v>
      </c>
      <c r="D11" s="44">
        <v>141271</v>
      </c>
      <c r="E11" s="31">
        <v>144919</v>
      </c>
      <c r="F11" s="31"/>
      <c r="G11" t="s">
        <v>4940</v>
      </c>
      <c r="H11" s="23">
        <v>141271</v>
      </c>
      <c r="I11" s="45">
        <v>25420</v>
      </c>
      <c r="K11" s="41" t="s">
        <v>4940</v>
      </c>
      <c r="L11" s="31">
        <v>8904</v>
      </c>
      <c r="M11" s="44">
        <v>5661397</v>
      </c>
      <c r="N11" s="31">
        <v>5739024</v>
      </c>
      <c r="P11" t="s">
        <v>4940</v>
      </c>
      <c r="Q11" s="23">
        <v>5661397</v>
      </c>
      <c r="R11" s="45">
        <v>6892322</v>
      </c>
    </row>
    <row r="12" spans="2:19" x14ac:dyDescent="0.2">
      <c r="B12" s="41" t="s">
        <v>4945</v>
      </c>
      <c r="C12" s="31">
        <v>6000</v>
      </c>
      <c r="D12" s="44">
        <v>189518</v>
      </c>
      <c r="E12" s="31">
        <v>190467</v>
      </c>
      <c r="F12" s="31"/>
      <c r="G12" t="s">
        <v>4945</v>
      </c>
      <c r="H12" s="23">
        <v>189518</v>
      </c>
      <c r="I12" s="45">
        <v>281194</v>
      </c>
      <c r="K12" s="41" t="s">
        <v>4945</v>
      </c>
      <c r="L12" s="31">
        <v>11493</v>
      </c>
      <c r="M12" s="44">
        <v>6021021</v>
      </c>
      <c r="N12" s="31">
        <v>6097650</v>
      </c>
      <c r="P12" t="s">
        <v>4945</v>
      </c>
      <c r="Q12" s="23">
        <v>6021021</v>
      </c>
      <c r="R12" s="45">
        <v>5906639</v>
      </c>
    </row>
    <row r="13" spans="2:19" x14ac:dyDescent="0.2">
      <c r="B13" s="41" t="s">
        <v>4937</v>
      </c>
      <c r="C13" s="31">
        <v>13000</v>
      </c>
      <c r="D13" s="44">
        <v>368866</v>
      </c>
      <c r="E13" s="31">
        <v>375979</v>
      </c>
      <c r="F13" s="31"/>
      <c r="G13" t="s">
        <v>4937</v>
      </c>
      <c r="H13" s="23">
        <v>368866</v>
      </c>
      <c r="I13" s="45">
        <v>259953</v>
      </c>
      <c r="K13" s="41" t="s">
        <v>4937</v>
      </c>
      <c r="L13" s="31">
        <v>10351</v>
      </c>
      <c r="M13" s="44">
        <v>7312009</v>
      </c>
      <c r="N13" s="31">
        <v>7406942</v>
      </c>
      <c r="P13" t="s">
        <v>4937</v>
      </c>
      <c r="Q13" s="23">
        <v>7312009</v>
      </c>
      <c r="R13" s="45">
        <v>6866914</v>
      </c>
    </row>
    <row r="14" spans="2:19" x14ac:dyDescent="0.2">
      <c r="B14" s="41" t="s">
        <v>4942</v>
      </c>
      <c r="C14" s="31">
        <v>10000</v>
      </c>
      <c r="D14" s="44">
        <v>352814</v>
      </c>
      <c r="E14" s="31">
        <v>361761</v>
      </c>
      <c r="F14" s="31"/>
      <c r="G14" t="s">
        <v>4942</v>
      </c>
      <c r="H14" s="23">
        <v>352814</v>
      </c>
      <c r="I14" s="45">
        <v>242593</v>
      </c>
      <c r="K14" s="41" t="s">
        <v>4942</v>
      </c>
      <c r="L14" s="31">
        <v>8293</v>
      </c>
      <c r="M14" s="44">
        <v>5880425</v>
      </c>
      <c r="N14" s="31">
        <v>5957539</v>
      </c>
      <c r="P14" t="s">
        <v>4942</v>
      </c>
      <c r="Q14" s="23">
        <v>5880425</v>
      </c>
      <c r="R14" s="45">
        <v>6832561</v>
      </c>
    </row>
    <row r="15" spans="2:19" x14ac:dyDescent="0.2">
      <c r="B15" s="41" t="s">
        <v>4939</v>
      </c>
      <c r="C15" s="31">
        <v>13200</v>
      </c>
      <c r="D15" s="44">
        <v>314013</v>
      </c>
      <c r="E15" s="31">
        <v>320473</v>
      </c>
      <c r="F15" s="31"/>
      <c r="G15" t="s">
        <v>4939</v>
      </c>
      <c r="H15" s="23">
        <v>314013</v>
      </c>
      <c r="I15" s="45">
        <v>154934</v>
      </c>
      <c r="K15" s="41" t="s">
        <v>4939</v>
      </c>
      <c r="L15" s="31">
        <v>11168</v>
      </c>
      <c r="M15" s="44">
        <v>5277733</v>
      </c>
      <c r="N15" s="31">
        <v>5346457</v>
      </c>
      <c r="P15" t="s">
        <v>4939</v>
      </c>
      <c r="Q15" s="23">
        <v>5277733</v>
      </c>
      <c r="R15" s="45">
        <v>7308474</v>
      </c>
    </row>
    <row r="16" spans="2:19" x14ac:dyDescent="0.2">
      <c r="B16" s="41" t="s">
        <v>4946</v>
      </c>
      <c r="C16" s="31">
        <v>9000</v>
      </c>
      <c r="D16" s="44">
        <v>352100</v>
      </c>
      <c r="E16" s="31">
        <v>358704</v>
      </c>
      <c r="F16" s="31"/>
      <c r="G16" t="s">
        <v>4946</v>
      </c>
      <c r="H16" s="23">
        <v>352100</v>
      </c>
      <c r="I16" s="45">
        <v>99065</v>
      </c>
      <c r="K16" s="41" t="s">
        <v>4946</v>
      </c>
      <c r="L16" s="31">
        <v>8222</v>
      </c>
      <c r="M16" s="44">
        <v>5868183</v>
      </c>
      <c r="N16" s="31">
        <v>5947241</v>
      </c>
      <c r="P16" t="s">
        <v>4946</v>
      </c>
      <c r="Q16" s="23">
        <v>5868183</v>
      </c>
      <c r="R16" s="45">
        <v>5803006</v>
      </c>
    </row>
    <row r="17" spans="2:18" x14ac:dyDescent="0.2">
      <c r="B17" s="41" t="s">
        <v>4947</v>
      </c>
      <c r="C17" s="31">
        <v>13500</v>
      </c>
      <c r="D17" s="44">
        <v>75080</v>
      </c>
      <c r="E17" s="31">
        <v>75863</v>
      </c>
      <c r="F17" s="31"/>
      <c r="G17" t="s">
        <v>4947</v>
      </c>
      <c r="H17" s="23">
        <v>75080</v>
      </c>
      <c r="I17" s="45">
        <v>213525</v>
      </c>
      <c r="K17" s="41" t="s">
        <v>4947</v>
      </c>
      <c r="L17" s="31">
        <v>10113</v>
      </c>
      <c r="M17" s="44">
        <v>5674045</v>
      </c>
      <c r="N17" s="31">
        <v>5746221</v>
      </c>
      <c r="P17" t="s">
        <v>4947</v>
      </c>
      <c r="Q17" s="23">
        <v>5674045</v>
      </c>
      <c r="R17" s="45">
        <v>6909905</v>
      </c>
    </row>
    <row r="18" spans="2:18" ht="17" thickBot="1" x14ac:dyDescent="0.25">
      <c r="B18" s="40" t="s">
        <v>4938</v>
      </c>
      <c r="C18" s="31">
        <v>104200</v>
      </c>
      <c r="D18" s="31">
        <v>2301939</v>
      </c>
      <c r="E18" s="31">
        <v>2340527</v>
      </c>
      <c r="F18" s="31"/>
      <c r="G18" s="37"/>
      <c r="H18" s="38">
        <f>SUM(H6:H17)</f>
        <v>4274510</v>
      </c>
      <c r="I18" s="38">
        <f>SUM(I6:I17)</f>
        <v>2340527</v>
      </c>
      <c r="K18" s="40" t="s">
        <v>4938</v>
      </c>
      <c r="L18" s="31"/>
      <c r="M18" s="31"/>
      <c r="N18" s="31"/>
      <c r="P18" s="37"/>
      <c r="Q18" s="38">
        <f>SUM(Q6:Q17)</f>
        <v>72987819</v>
      </c>
      <c r="R18" s="38">
        <f>SUM(R6:R17)</f>
        <v>78864478</v>
      </c>
    </row>
    <row r="19" spans="2:18" ht="17" thickTop="1" x14ac:dyDescent="0.2">
      <c r="B19" s="41" t="s">
        <v>4935</v>
      </c>
      <c r="C19" s="31">
        <v>9000</v>
      </c>
      <c r="D19" s="31">
        <v>210379</v>
      </c>
      <c r="E19" s="44">
        <v>213706</v>
      </c>
      <c r="F19" s="31"/>
      <c r="G19" s="31"/>
      <c r="H19" s="31"/>
      <c r="I19" s="31"/>
      <c r="K19" s="41" t="s">
        <v>4935</v>
      </c>
      <c r="L19" s="31">
        <v>12818</v>
      </c>
      <c r="M19" s="31">
        <v>6386356</v>
      </c>
      <c r="N19" s="44">
        <v>6470253</v>
      </c>
    </row>
    <row r="20" spans="2:18" x14ac:dyDescent="0.2">
      <c r="B20" s="41" t="s">
        <v>4944</v>
      </c>
      <c r="C20" s="31">
        <v>6000</v>
      </c>
      <c r="D20" s="31">
        <v>275356</v>
      </c>
      <c r="E20" s="44">
        <v>279403</v>
      </c>
      <c r="F20" s="31"/>
      <c r="G20" s="31"/>
      <c r="H20" s="31"/>
      <c r="I20" s="31"/>
      <c r="K20" s="41" t="s">
        <v>4944</v>
      </c>
      <c r="L20" s="31">
        <v>10500</v>
      </c>
      <c r="M20" s="31">
        <v>6096976</v>
      </c>
      <c r="N20" s="44">
        <v>6173767</v>
      </c>
    </row>
    <row r="21" spans="2:18" x14ac:dyDescent="0.2">
      <c r="B21" s="41" t="s">
        <v>4943</v>
      </c>
      <c r="C21" s="31">
        <v>13000</v>
      </c>
      <c r="D21" s="31">
        <v>202660</v>
      </c>
      <c r="E21" s="44">
        <v>205371</v>
      </c>
      <c r="F21" s="31"/>
      <c r="G21" s="31"/>
      <c r="H21" s="31"/>
      <c r="I21" s="31"/>
      <c r="K21" s="41" t="s">
        <v>4943</v>
      </c>
      <c r="L21" s="31">
        <v>8087</v>
      </c>
      <c r="M21" s="31">
        <v>6244741</v>
      </c>
      <c r="N21" s="44">
        <v>6329595</v>
      </c>
    </row>
    <row r="22" spans="2:18" x14ac:dyDescent="0.2">
      <c r="B22" s="41" t="s">
        <v>4936</v>
      </c>
      <c r="C22" s="31">
        <v>7000</v>
      </c>
      <c r="D22" s="31">
        <v>226625</v>
      </c>
      <c r="E22" s="44">
        <v>231135</v>
      </c>
      <c r="F22" s="31"/>
      <c r="G22" s="31"/>
      <c r="H22" s="31"/>
      <c r="I22" s="31"/>
      <c r="K22" s="41" t="s">
        <v>4936</v>
      </c>
      <c r="L22" s="31">
        <v>10062</v>
      </c>
      <c r="M22" s="31">
        <v>6458111</v>
      </c>
      <c r="N22" s="44">
        <v>6543477</v>
      </c>
    </row>
    <row r="23" spans="2:18" x14ac:dyDescent="0.2">
      <c r="B23" s="41" t="s">
        <v>4941</v>
      </c>
      <c r="C23" s="31">
        <v>13000</v>
      </c>
      <c r="D23" s="31">
        <v>131473</v>
      </c>
      <c r="E23" s="44">
        <v>134228</v>
      </c>
      <c r="F23" s="31"/>
      <c r="G23" s="31"/>
      <c r="H23" s="31"/>
      <c r="I23" s="31"/>
      <c r="K23" s="41" t="s">
        <v>4941</v>
      </c>
      <c r="L23" s="31">
        <v>13308</v>
      </c>
      <c r="M23" s="31">
        <v>6738347</v>
      </c>
      <c r="N23" s="44">
        <v>6827565</v>
      </c>
    </row>
    <row r="24" spans="2:18" x14ac:dyDescent="0.2">
      <c r="B24" s="41" t="s">
        <v>4940</v>
      </c>
      <c r="C24" s="31">
        <v>2000</v>
      </c>
      <c r="D24" s="31">
        <v>25069</v>
      </c>
      <c r="E24" s="44">
        <v>25420</v>
      </c>
      <c r="F24" s="31"/>
      <c r="G24" s="31"/>
      <c r="H24" s="31"/>
      <c r="I24" s="31"/>
      <c r="K24" s="41" t="s">
        <v>4940</v>
      </c>
      <c r="L24" s="31">
        <v>6990</v>
      </c>
      <c r="M24" s="31">
        <v>6804858</v>
      </c>
      <c r="N24" s="44">
        <v>6892322</v>
      </c>
    </row>
    <row r="25" spans="2:18" x14ac:dyDescent="0.2">
      <c r="B25" s="41" t="s">
        <v>4945</v>
      </c>
      <c r="C25" s="31">
        <v>13000</v>
      </c>
      <c r="D25" s="31">
        <v>274967</v>
      </c>
      <c r="E25" s="44">
        <v>281194</v>
      </c>
      <c r="F25" s="31"/>
      <c r="G25" s="31"/>
      <c r="H25" s="31"/>
      <c r="I25" s="31"/>
      <c r="K25" s="41" t="s">
        <v>4945</v>
      </c>
      <c r="L25" s="31">
        <v>5289</v>
      </c>
      <c r="M25" s="31">
        <v>5828330</v>
      </c>
      <c r="N25" s="44">
        <v>5906639</v>
      </c>
    </row>
    <row r="26" spans="2:18" x14ac:dyDescent="0.2">
      <c r="B26" s="41" t="s">
        <v>4937</v>
      </c>
      <c r="C26" s="31">
        <v>8000</v>
      </c>
      <c r="D26" s="31">
        <v>257192</v>
      </c>
      <c r="E26" s="44">
        <v>259953</v>
      </c>
      <c r="F26" s="31"/>
      <c r="G26" s="31"/>
      <c r="H26" s="31"/>
      <c r="I26" s="31"/>
      <c r="K26" s="41" t="s">
        <v>4937</v>
      </c>
      <c r="L26" s="31">
        <v>10211</v>
      </c>
      <c r="M26" s="31">
        <v>6781119</v>
      </c>
      <c r="N26" s="44">
        <v>6866914</v>
      </c>
    </row>
    <row r="27" spans="2:18" x14ac:dyDescent="0.2">
      <c r="B27" s="41" t="s">
        <v>4942</v>
      </c>
      <c r="C27" s="31">
        <v>8200</v>
      </c>
      <c r="D27" s="31">
        <v>238532</v>
      </c>
      <c r="E27" s="44">
        <v>242593</v>
      </c>
      <c r="F27" s="31"/>
      <c r="G27" s="31"/>
      <c r="H27" s="31"/>
      <c r="I27" s="31"/>
      <c r="K27" s="41" t="s">
        <v>4942</v>
      </c>
      <c r="L27" s="31">
        <v>8026</v>
      </c>
      <c r="M27" s="31">
        <v>6742749</v>
      </c>
      <c r="N27" s="44">
        <v>6832561</v>
      </c>
    </row>
    <row r="28" spans="2:18" x14ac:dyDescent="0.2">
      <c r="B28" s="41" t="s">
        <v>4939</v>
      </c>
      <c r="C28" s="31">
        <v>10000</v>
      </c>
      <c r="D28" s="31">
        <v>151705</v>
      </c>
      <c r="E28" s="44">
        <v>154934</v>
      </c>
      <c r="F28" s="31"/>
      <c r="G28" s="31"/>
      <c r="H28" s="31"/>
      <c r="I28" s="31"/>
      <c r="K28" s="41" t="s">
        <v>4939</v>
      </c>
      <c r="L28" s="31">
        <v>7790</v>
      </c>
      <c r="M28" s="31">
        <v>7216333</v>
      </c>
      <c r="N28" s="44">
        <v>7308474</v>
      </c>
    </row>
    <row r="29" spans="2:18" x14ac:dyDescent="0.2">
      <c r="B29" s="41" t="s">
        <v>4946</v>
      </c>
      <c r="C29" s="31">
        <v>8000</v>
      </c>
      <c r="D29" s="31">
        <v>97085</v>
      </c>
      <c r="E29" s="44">
        <v>99065</v>
      </c>
      <c r="F29" s="31"/>
      <c r="G29" s="31"/>
      <c r="H29" s="31"/>
      <c r="I29" s="31"/>
      <c r="K29" s="41" t="s">
        <v>4946</v>
      </c>
      <c r="L29" s="31">
        <v>8171</v>
      </c>
      <c r="M29" s="31">
        <v>5727558</v>
      </c>
      <c r="N29" s="44">
        <v>5803006</v>
      </c>
    </row>
    <row r="30" spans="2:18" x14ac:dyDescent="0.2">
      <c r="B30" s="41" t="s">
        <v>4947</v>
      </c>
      <c r="C30" s="31">
        <v>7000</v>
      </c>
      <c r="D30" s="31">
        <v>210896</v>
      </c>
      <c r="E30" s="44">
        <v>213525</v>
      </c>
      <c r="F30" s="31"/>
      <c r="G30" s="31"/>
      <c r="H30" s="31"/>
      <c r="I30" s="31"/>
      <c r="K30" s="41" t="s">
        <v>4947</v>
      </c>
      <c r="L30" s="31">
        <v>10017</v>
      </c>
      <c r="M30" s="31">
        <v>6825261</v>
      </c>
      <c r="N30" s="44">
        <v>6909905</v>
      </c>
    </row>
    <row r="31" spans="2:18" x14ac:dyDescent="0.2">
      <c r="B31" s="40" t="s">
        <v>4911</v>
      </c>
      <c r="C31" s="31">
        <v>282000</v>
      </c>
      <c r="D31" s="31">
        <v>6576449</v>
      </c>
      <c r="E31" s="31">
        <v>6695083</v>
      </c>
      <c r="F31" s="31"/>
      <c r="G31" s="31"/>
      <c r="H31" s="31"/>
      <c r="I31" s="31"/>
      <c r="K31" s="40" t="s">
        <v>4911</v>
      </c>
      <c r="L31" s="31">
        <v>232624</v>
      </c>
      <c r="M31" s="31">
        <v>150838558</v>
      </c>
      <c r="N31" s="31">
        <v>152809935</v>
      </c>
    </row>
    <row r="35" spans="2:20" x14ac:dyDescent="0.2">
      <c r="B35" s="30" t="s">
        <v>4976</v>
      </c>
      <c r="C35" s="30"/>
      <c r="G35" s="30" t="s">
        <v>4977</v>
      </c>
      <c r="H35" s="30"/>
      <c r="L35" s="30" t="s">
        <v>4991</v>
      </c>
      <c r="M35" s="30"/>
      <c r="Q35" s="30" t="s">
        <v>4992</v>
      </c>
      <c r="R35" s="30"/>
    </row>
    <row r="37" spans="2:20" x14ac:dyDescent="0.2">
      <c r="B37" s="32" t="s">
        <v>4913</v>
      </c>
      <c r="C37" s="31" t="s">
        <v>4933</v>
      </c>
      <c r="G37" s="32" t="s">
        <v>4913</v>
      </c>
      <c r="H37" s="31" t="s">
        <v>4933</v>
      </c>
      <c r="L37" s="32" t="s">
        <v>4913</v>
      </c>
      <c r="M37" s="31" t="s">
        <v>4933</v>
      </c>
      <c r="Q37" s="32" t="s">
        <v>4913</v>
      </c>
      <c r="R37" s="31" t="s">
        <v>4933</v>
      </c>
    </row>
    <row r="38" spans="2:20" x14ac:dyDescent="0.2">
      <c r="B38" s="40" t="s">
        <v>4934</v>
      </c>
      <c r="C38" s="31">
        <v>177800</v>
      </c>
      <c r="G38" s="40" t="s">
        <v>4934</v>
      </c>
      <c r="H38" s="31">
        <v>177800</v>
      </c>
      <c r="L38" s="40" t="s">
        <v>4934</v>
      </c>
      <c r="M38" s="31"/>
      <c r="Q38" s="40" t="s">
        <v>4934</v>
      </c>
      <c r="R38" s="31"/>
    </row>
    <row r="39" spans="2:20" x14ac:dyDescent="0.2">
      <c r="B39" s="41" t="s">
        <v>4935</v>
      </c>
      <c r="C39" s="31">
        <v>46900</v>
      </c>
      <c r="D39" t="s">
        <v>4954</v>
      </c>
      <c r="G39" s="40" t="s">
        <v>4938</v>
      </c>
      <c r="H39" s="31">
        <v>104200</v>
      </c>
      <c r="I39" t="s">
        <v>4954</v>
      </c>
      <c r="L39" s="41" t="s">
        <v>4935</v>
      </c>
      <c r="M39" s="31">
        <v>13101</v>
      </c>
      <c r="N39" t="s">
        <v>4954</v>
      </c>
      <c r="Q39" s="41" t="s">
        <v>4935</v>
      </c>
      <c r="R39" s="31">
        <v>13101</v>
      </c>
      <c r="S39" t="s">
        <v>4954</v>
      </c>
    </row>
    <row r="40" spans="2:20" x14ac:dyDescent="0.2">
      <c r="B40" s="42" t="s">
        <v>5</v>
      </c>
      <c r="C40" s="31">
        <v>1000</v>
      </c>
      <c r="D40" s="23">
        <f>VLOOKUP(B40,item_suppliers!$A$2:$F$112,5,FALSE)</f>
        <v>18425</v>
      </c>
      <c r="E40" s="39"/>
      <c r="G40" s="41" t="s">
        <v>4935</v>
      </c>
      <c r="H40" s="31">
        <v>9000</v>
      </c>
      <c r="K40" s="23"/>
      <c r="L40" s="41" t="s">
        <v>4944</v>
      </c>
      <c r="M40" s="31">
        <v>9409</v>
      </c>
      <c r="N40" s="23" t="e">
        <f>VLOOKUP(L40,Table_items[],4,FALSE)</f>
        <v>#N/A</v>
      </c>
      <c r="O40" s="23"/>
      <c r="Q40" s="41" t="s">
        <v>4944</v>
      </c>
      <c r="R40" s="31">
        <v>9409</v>
      </c>
    </row>
    <row r="41" spans="2:20" x14ac:dyDescent="0.2">
      <c r="B41" s="42" t="s">
        <v>7</v>
      </c>
      <c r="C41" s="31">
        <v>2000</v>
      </c>
      <c r="D41" s="23">
        <f>VLOOKUP(B41,item_suppliers!$A$2:$F$112,5,FALSE)</f>
        <v>34320</v>
      </c>
      <c r="E41" s="39"/>
      <c r="G41" s="41" t="s">
        <v>4944</v>
      </c>
      <c r="H41" s="31">
        <v>6000</v>
      </c>
      <c r="I41" s="23" t="e">
        <f>VLOOKUP(G41,item_suppliers!$A$2:$F$112,6,FALSE)</f>
        <v>#N/A</v>
      </c>
      <c r="J41" s="23"/>
      <c r="K41" s="23"/>
      <c r="L41" s="41" t="s">
        <v>4943</v>
      </c>
      <c r="M41" s="31">
        <v>7204</v>
      </c>
      <c r="N41" s="23" t="e">
        <f>VLOOKUP(L41,Table_items[],4,FALSE)</f>
        <v>#N/A</v>
      </c>
      <c r="O41" s="23"/>
      <c r="Q41" s="41" t="s">
        <v>4943</v>
      </c>
      <c r="R41" s="31">
        <v>7204</v>
      </c>
      <c r="S41" s="23" t="e">
        <f>VLOOKUP(Q41,Table_items[],5,FALSE)</f>
        <v>#N/A</v>
      </c>
      <c r="T41" s="39"/>
    </row>
    <row r="42" spans="2:20" x14ac:dyDescent="0.2">
      <c r="B42" s="42" t="s">
        <v>8</v>
      </c>
      <c r="C42" s="31">
        <v>3000</v>
      </c>
      <c r="D42" s="23">
        <f>VLOOKUP(B42,item_suppliers!$A$2:$F$112,5,FALSE)</f>
        <v>10300</v>
      </c>
      <c r="E42" s="39"/>
      <c r="G42" s="41" t="s">
        <v>4943</v>
      </c>
      <c r="H42" s="31">
        <v>13000</v>
      </c>
      <c r="I42" s="23" t="e">
        <f>VLOOKUP(G42,item_suppliers!$A$2:$F$112,6,FALSE)</f>
        <v>#N/A</v>
      </c>
      <c r="J42" s="23"/>
      <c r="K42" s="23"/>
      <c r="L42" s="41" t="s">
        <v>4936</v>
      </c>
      <c r="M42" s="31">
        <v>8712</v>
      </c>
      <c r="N42" s="23" t="e">
        <f>VLOOKUP(L42,Table_items[],4,FALSE)</f>
        <v>#N/A</v>
      </c>
      <c r="O42" s="23"/>
      <c r="Q42" s="41" t="s">
        <v>4936</v>
      </c>
      <c r="R42" s="31">
        <v>8712</v>
      </c>
      <c r="S42" s="23" t="e">
        <f>VLOOKUP(Q42,Table_items[],5,FALSE)</f>
        <v>#N/A</v>
      </c>
      <c r="T42" s="39"/>
    </row>
    <row r="43" spans="2:20" x14ac:dyDescent="0.2">
      <c r="B43" s="42" t="s">
        <v>9</v>
      </c>
      <c r="C43" s="31">
        <v>2000</v>
      </c>
      <c r="D43" s="23">
        <f>VLOOKUP(B43,item_suppliers!$A$2:$F$112,5,FALSE)</f>
        <v>16272</v>
      </c>
      <c r="E43" s="39"/>
      <c r="G43" s="41" t="s">
        <v>4936</v>
      </c>
      <c r="H43" s="31">
        <v>7000</v>
      </c>
      <c r="I43" s="23" t="e">
        <f>VLOOKUP(G43,item_suppliers!$A$2:$F$112,6,FALSE)</f>
        <v>#N/A</v>
      </c>
      <c r="J43" s="23"/>
      <c r="K43" s="23"/>
      <c r="L43" s="41" t="s">
        <v>4941</v>
      </c>
      <c r="M43" s="31">
        <v>14385</v>
      </c>
      <c r="N43" s="23" t="e">
        <f>VLOOKUP(L43,Table_items[],4,FALSE)</f>
        <v>#N/A</v>
      </c>
      <c r="O43" s="23"/>
      <c r="Q43" s="41" t="s">
        <v>4941</v>
      </c>
      <c r="R43" s="31">
        <v>14385</v>
      </c>
      <c r="S43" s="23" t="e">
        <f>VLOOKUP(Q43,Table_items[],5,FALSE)</f>
        <v>#N/A</v>
      </c>
      <c r="T43" s="39"/>
    </row>
    <row r="44" spans="2:20" x14ac:dyDescent="0.2">
      <c r="B44" s="42" t="s">
        <v>10</v>
      </c>
      <c r="C44" s="31">
        <v>1000</v>
      </c>
      <c r="D44" s="23">
        <f>VLOOKUP(B44,item_suppliers!$A$2:$F$112,5,FALSE)</f>
        <v>25069</v>
      </c>
      <c r="E44" s="39"/>
      <c r="G44" s="41" t="s">
        <v>4941</v>
      </c>
      <c r="H44" s="31">
        <v>13000</v>
      </c>
      <c r="I44" s="23" t="e">
        <f>VLOOKUP(G44,item_suppliers!$A$2:$F$112,6,FALSE)</f>
        <v>#N/A</v>
      </c>
      <c r="J44" s="23"/>
      <c r="K44" s="23"/>
      <c r="L44" s="41" t="s">
        <v>4940</v>
      </c>
      <c r="M44" s="31">
        <v>8904</v>
      </c>
      <c r="N44" s="23" t="e">
        <f>VLOOKUP(L44,Table_items[],4,FALSE)</f>
        <v>#N/A</v>
      </c>
      <c r="O44" s="23"/>
      <c r="Q44" s="41" t="s">
        <v>4940</v>
      </c>
      <c r="R44" s="31">
        <v>8904</v>
      </c>
      <c r="S44" s="23" t="e">
        <f>VLOOKUP(Q44,Table_items[],5,FALSE)</f>
        <v>#N/A</v>
      </c>
      <c r="T44" s="39"/>
    </row>
    <row r="45" spans="2:20" x14ac:dyDescent="0.2">
      <c r="B45" s="42" t="s">
        <v>11</v>
      </c>
      <c r="C45" s="31">
        <v>2000</v>
      </c>
      <c r="D45" s="23">
        <f>VLOOKUP(B45,item_suppliers!$A$2:$F$112,5,FALSE)</f>
        <v>2278</v>
      </c>
      <c r="E45" s="39"/>
      <c r="G45" s="41" t="s">
        <v>4940</v>
      </c>
      <c r="H45" s="31">
        <v>2000</v>
      </c>
      <c r="I45" s="23" t="e">
        <f>VLOOKUP(G45,item_suppliers!$A$2:$F$112,6,FALSE)</f>
        <v>#N/A</v>
      </c>
      <c r="J45" s="23"/>
      <c r="K45" s="23"/>
      <c r="L45" s="41" t="s">
        <v>4945</v>
      </c>
      <c r="M45" s="31">
        <v>11493</v>
      </c>
      <c r="N45" s="23" t="e">
        <f>VLOOKUP(L45,Table_items[],4,FALSE)</f>
        <v>#N/A</v>
      </c>
      <c r="O45" s="23"/>
      <c r="Q45" s="41" t="s">
        <v>4945</v>
      </c>
      <c r="R45" s="31">
        <v>11493</v>
      </c>
      <c r="S45" s="23" t="e">
        <f>VLOOKUP(Q45,Table_items[],5,FALSE)</f>
        <v>#N/A</v>
      </c>
      <c r="T45" s="39"/>
    </row>
    <row r="46" spans="2:20" x14ac:dyDescent="0.2">
      <c r="B46" s="42" t="s">
        <v>12</v>
      </c>
      <c r="C46" s="31">
        <v>3000</v>
      </c>
      <c r="D46" s="23">
        <f>VLOOKUP(B46,item_suppliers!$A$2:$F$112,5,FALSE)</f>
        <v>2944</v>
      </c>
      <c r="E46" s="39"/>
      <c r="G46" s="41" t="s">
        <v>4945</v>
      </c>
      <c r="H46" s="31">
        <v>13000</v>
      </c>
      <c r="I46" s="23" t="e">
        <f>VLOOKUP(G46,item_suppliers!$A$2:$F$112,6,FALSE)</f>
        <v>#N/A</v>
      </c>
      <c r="J46" s="23"/>
      <c r="K46" s="23"/>
      <c r="L46" s="41" t="s">
        <v>4937</v>
      </c>
      <c r="M46" s="31">
        <v>10351</v>
      </c>
      <c r="N46" s="23" t="e">
        <f>VLOOKUP(L46,Table_items[],4,FALSE)</f>
        <v>#N/A</v>
      </c>
      <c r="O46" s="23"/>
      <c r="Q46" s="41" t="s">
        <v>4937</v>
      </c>
      <c r="R46" s="31">
        <v>10351</v>
      </c>
      <c r="S46" s="23" t="e">
        <f>VLOOKUP(Q46,Table_items[],5,FALSE)</f>
        <v>#N/A</v>
      </c>
      <c r="T46" s="39"/>
    </row>
    <row r="47" spans="2:20" x14ac:dyDescent="0.2">
      <c r="B47" s="42" t="s">
        <v>14</v>
      </c>
      <c r="C47" s="31">
        <v>2000</v>
      </c>
      <c r="D47" s="23">
        <f>VLOOKUP(B47,item_suppliers!$A$2:$F$112,5,FALSE)</f>
        <v>24824</v>
      </c>
      <c r="E47" s="39"/>
      <c r="G47" s="41" t="s">
        <v>4937</v>
      </c>
      <c r="H47" s="31">
        <v>8000</v>
      </c>
      <c r="I47" s="23" t="e">
        <f>VLOOKUP(G47,item_suppliers!$A$2:$F$112,6,FALSE)</f>
        <v>#N/A</v>
      </c>
      <c r="J47" s="23"/>
      <c r="K47" s="23"/>
      <c r="L47" s="41" t="s">
        <v>4942</v>
      </c>
      <c r="M47" s="31">
        <v>8293</v>
      </c>
      <c r="N47" s="23" t="e">
        <f>VLOOKUP(L47,Table_items[],4,FALSE)</f>
        <v>#N/A</v>
      </c>
      <c r="O47" s="23"/>
      <c r="Q47" s="41" t="s">
        <v>4942</v>
      </c>
      <c r="R47" s="31">
        <v>8293</v>
      </c>
      <c r="S47" s="23" t="e">
        <f>VLOOKUP(Q47,Table_items[],5,FALSE)</f>
        <v>#N/A</v>
      </c>
      <c r="T47" s="39"/>
    </row>
    <row r="48" spans="2:20" x14ac:dyDescent="0.2">
      <c r="B48" s="42" t="s">
        <v>16</v>
      </c>
      <c r="C48" s="31">
        <v>2000</v>
      </c>
      <c r="D48" s="23">
        <f>VLOOKUP(B48,item_suppliers!$A$2:$F$112,5,FALSE)</f>
        <v>71775</v>
      </c>
      <c r="E48" s="39"/>
      <c r="G48" s="41" t="s">
        <v>4942</v>
      </c>
      <c r="H48" s="31">
        <v>8200</v>
      </c>
      <c r="I48" s="23"/>
      <c r="J48" s="23"/>
      <c r="K48" s="23"/>
      <c r="L48" s="41" t="s">
        <v>4939</v>
      </c>
      <c r="M48" s="31">
        <v>11168</v>
      </c>
      <c r="N48" s="23" t="e">
        <f>VLOOKUP(L48,Table_items[],4,FALSE)</f>
        <v>#N/A</v>
      </c>
      <c r="O48" s="23"/>
      <c r="Q48" s="41" t="s">
        <v>4939</v>
      </c>
      <c r="R48" s="31">
        <v>11168</v>
      </c>
      <c r="S48" s="23" t="e">
        <f>VLOOKUP(Q48,Table_items[],5,FALSE)</f>
        <v>#N/A</v>
      </c>
      <c r="T48" s="39"/>
    </row>
    <row r="49" spans="2:20" x14ac:dyDescent="0.2">
      <c r="B49" s="42" t="s">
        <v>17</v>
      </c>
      <c r="C49" s="31">
        <v>2000</v>
      </c>
      <c r="D49" s="23">
        <f>VLOOKUP(B49,item_suppliers!$A$2:$F$112,5,FALSE)</f>
        <v>16478</v>
      </c>
      <c r="E49" s="39"/>
      <c r="G49" s="41" t="s">
        <v>4939</v>
      </c>
      <c r="H49" s="31">
        <v>10000</v>
      </c>
      <c r="I49" s="23" t="e">
        <f>VLOOKUP(G49,item_suppliers!$A$2:$F$112,6,FALSE)</f>
        <v>#N/A</v>
      </c>
      <c r="J49" s="23"/>
      <c r="K49" s="23"/>
      <c r="L49" s="41" t="s">
        <v>4946</v>
      </c>
      <c r="M49" s="31">
        <v>8222</v>
      </c>
      <c r="N49" s="23" t="e">
        <f>VLOOKUP(L49,Table_items[],4,FALSE)</f>
        <v>#N/A</v>
      </c>
      <c r="O49" s="23"/>
      <c r="Q49" s="41" t="s">
        <v>4946</v>
      </c>
      <c r="R49" s="31">
        <v>8222</v>
      </c>
      <c r="S49" s="23" t="e">
        <f>VLOOKUP(Q49,Table_items[],5,FALSE)</f>
        <v>#N/A</v>
      </c>
      <c r="T49" s="39"/>
    </row>
    <row r="50" spans="2:20" x14ac:dyDescent="0.2">
      <c r="B50" s="42" t="s">
        <v>18</v>
      </c>
      <c r="C50" s="31">
        <v>1000</v>
      </c>
      <c r="D50" s="23">
        <f>VLOOKUP(B50,item_suppliers!$A$2:$F$112,5,FALSE)</f>
        <v>2312</v>
      </c>
      <c r="E50" s="39"/>
      <c r="G50" s="41" t="s">
        <v>4946</v>
      </c>
      <c r="H50" s="31">
        <v>8000</v>
      </c>
      <c r="I50" s="23" t="e">
        <f>VLOOKUP(G50,item_suppliers!$A$2:$F$112,6,FALSE)</f>
        <v>#N/A</v>
      </c>
      <c r="J50" s="23"/>
      <c r="K50" s="23"/>
      <c r="L50" s="41" t="s">
        <v>4947</v>
      </c>
      <c r="M50" s="31">
        <v>10113</v>
      </c>
      <c r="N50" s="23" t="e">
        <f>VLOOKUP(L50,Table_items[],4,FALSE)</f>
        <v>#N/A</v>
      </c>
      <c r="O50" s="23"/>
      <c r="Q50" s="41" t="s">
        <v>4947</v>
      </c>
      <c r="R50" s="31">
        <v>10113</v>
      </c>
      <c r="S50" s="23" t="e">
        <f>VLOOKUP(Q50,Table_items[],5,FALSE)</f>
        <v>#N/A</v>
      </c>
      <c r="T50" s="39"/>
    </row>
    <row r="51" spans="2:20" x14ac:dyDescent="0.2">
      <c r="B51" s="42" t="s">
        <v>30</v>
      </c>
      <c r="C51" s="31">
        <v>2000</v>
      </c>
      <c r="D51" s="23">
        <f>VLOOKUP(B51,item_suppliers!$A$2:$F$112,5,FALSE)</f>
        <v>7650</v>
      </c>
      <c r="E51" s="39"/>
      <c r="G51" s="41" t="s">
        <v>4947</v>
      </c>
      <c r="H51" s="31">
        <v>7000</v>
      </c>
      <c r="I51" s="23" t="e">
        <f>VLOOKUP(G51,item_suppliers!$A$2:$F$112,6,FALSE)</f>
        <v>#N/A</v>
      </c>
      <c r="J51" s="23"/>
      <c r="K51" s="23"/>
      <c r="L51" s="40" t="s">
        <v>4938</v>
      </c>
      <c r="M51" s="31"/>
      <c r="N51" s="23" t="e">
        <f>VLOOKUP(L51,Table_items[],4,FALSE)</f>
        <v>#N/A</v>
      </c>
      <c r="O51" s="23"/>
      <c r="Q51" s="40" t="s">
        <v>4938</v>
      </c>
      <c r="R51" s="31"/>
      <c r="S51" s="23" t="e">
        <f>VLOOKUP(Q51,Table_items[],5,FALSE)</f>
        <v>#N/A</v>
      </c>
      <c r="T51" s="39"/>
    </row>
    <row r="52" spans="2:20" x14ac:dyDescent="0.2">
      <c r="B52" s="42" t="s">
        <v>31</v>
      </c>
      <c r="C52" s="31">
        <v>1000</v>
      </c>
      <c r="D52" s="23">
        <f>VLOOKUP(B52,item_suppliers!$A$2:$F$112,5,FALSE)</f>
        <v>95172</v>
      </c>
      <c r="E52" s="39"/>
      <c r="G52" s="40" t="s">
        <v>4911</v>
      </c>
      <c r="H52" s="31">
        <v>282000</v>
      </c>
      <c r="I52" s="23" t="e">
        <f>VLOOKUP(G52,item_suppliers!$A$2:$F$112,6,FALSE)</f>
        <v>#N/A</v>
      </c>
      <c r="J52" s="23"/>
      <c r="K52" s="23"/>
      <c r="L52" s="41" t="s">
        <v>4935</v>
      </c>
      <c r="M52" s="31">
        <v>12818</v>
      </c>
      <c r="N52" s="23" t="e">
        <f>VLOOKUP(L52,Table_items[],4,FALSE)</f>
        <v>#N/A</v>
      </c>
      <c r="O52" s="23"/>
      <c r="Q52" s="41" t="s">
        <v>4935</v>
      </c>
      <c r="R52" s="31">
        <v>12818</v>
      </c>
      <c r="S52" s="23" t="e">
        <f>VLOOKUP(Q52,Table_items[],5,FALSE)</f>
        <v>#N/A</v>
      </c>
      <c r="T52" s="39"/>
    </row>
    <row r="53" spans="2:20" x14ac:dyDescent="0.2">
      <c r="B53" s="42" t="s">
        <v>34</v>
      </c>
      <c r="C53" s="31">
        <v>1000</v>
      </c>
      <c r="D53" s="23">
        <f>VLOOKUP(B53,item_suppliers!$A$2:$F$112,5,FALSE)</f>
        <v>23750</v>
      </c>
      <c r="E53" s="39"/>
      <c r="I53" s="23"/>
      <c r="J53" s="23"/>
      <c r="K53" s="23"/>
      <c r="L53" s="41" t="s">
        <v>4944</v>
      </c>
      <c r="M53" s="31">
        <v>10500</v>
      </c>
      <c r="N53" s="23" t="e">
        <f>VLOOKUP(L53,Table_items[],4,FALSE)</f>
        <v>#N/A</v>
      </c>
      <c r="O53" s="23"/>
      <c r="Q53" s="41" t="s">
        <v>4944</v>
      </c>
      <c r="R53" s="31">
        <v>10500</v>
      </c>
      <c r="S53" s="23" t="e">
        <f>VLOOKUP(Q53,Table_items[],5,FALSE)</f>
        <v>#N/A</v>
      </c>
      <c r="T53" s="39"/>
    </row>
    <row r="54" spans="2:20" x14ac:dyDescent="0.2">
      <c r="B54" s="42" t="s">
        <v>35</v>
      </c>
      <c r="C54" s="31">
        <v>2000</v>
      </c>
      <c r="D54" s="23">
        <f>VLOOKUP(B54,item_suppliers!$A$2:$F$112,5,FALSE)</f>
        <v>25750</v>
      </c>
      <c r="E54" s="39"/>
      <c r="I54" s="23" t="e">
        <f>VLOOKUP(G54,item_suppliers!$A$2:$F$112,6,FALSE)</f>
        <v>#N/A</v>
      </c>
      <c r="J54" s="23"/>
      <c r="K54" s="23"/>
      <c r="L54" s="41" t="s">
        <v>4943</v>
      </c>
      <c r="M54" s="31">
        <v>8087</v>
      </c>
      <c r="N54" s="23" t="e">
        <f>VLOOKUP(L54,Table_items[],4,FALSE)</f>
        <v>#N/A</v>
      </c>
      <c r="O54" s="23"/>
      <c r="Q54" s="41" t="s">
        <v>4943</v>
      </c>
      <c r="R54" s="31">
        <v>8087</v>
      </c>
      <c r="S54" s="23" t="e">
        <f>VLOOKUP(Q54,Table_items[],5,FALSE)</f>
        <v>#N/A</v>
      </c>
      <c r="T54" s="39"/>
    </row>
    <row r="55" spans="2:20" x14ac:dyDescent="0.2">
      <c r="B55" s="42" t="s">
        <v>36</v>
      </c>
      <c r="C55" s="31">
        <v>2000</v>
      </c>
      <c r="D55" s="23">
        <f>VLOOKUP(B55,item_suppliers!$A$2:$F$112,5,FALSE)</f>
        <v>15456</v>
      </c>
      <c r="E55" s="39"/>
      <c r="I55" s="23" t="e">
        <f>VLOOKUP(G55,item_suppliers!$A$2:$F$112,6,FALSE)</f>
        <v>#N/A</v>
      </c>
      <c r="J55" s="23"/>
      <c r="K55" s="23"/>
      <c r="L55" s="41" t="s">
        <v>4936</v>
      </c>
      <c r="M55" s="31">
        <v>10062</v>
      </c>
      <c r="N55" s="23" t="e">
        <f>VLOOKUP(L55,Table_items[],4,FALSE)</f>
        <v>#N/A</v>
      </c>
      <c r="O55" s="23"/>
      <c r="Q55" s="41" t="s">
        <v>4936</v>
      </c>
      <c r="R55" s="31">
        <v>10062</v>
      </c>
      <c r="S55" s="23" t="e">
        <f>VLOOKUP(Q55,Table_items[],5,FALSE)</f>
        <v>#N/A</v>
      </c>
      <c r="T55" s="39"/>
    </row>
    <row r="56" spans="2:20" x14ac:dyDescent="0.2">
      <c r="B56" s="42" t="s">
        <v>37</v>
      </c>
      <c r="C56" s="31">
        <v>2000</v>
      </c>
      <c r="D56" s="23">
        <f>VLOOKUP(B56,item_suppliers!$A$2:$F$112,5,FALSE)</f>
        <v>52820</v>
      </c>
      <c r="E56" s="39"/>
      <c r="I56" s="23" t="e">
        <f>VLOOKUP(G56,item_suppliers!$A$2:$F$112,6,FALSE)</f>
        <v>#N/A</v>
      </c>
      <c r="J56" s="23"/>
      <c r="K56" s="23"/>
      <c r="L56" s="41" t="s">
        <v>4941</v>
      </c>
      <c r="M56" s="31">
        <v>13308</v>
      </c>
      <c r="N56" s="23" t="e">
        <f>VLOOKUP(L56,Table_items[],4,FALSE)</f>
        <v>#N/A</v>
      </c>
      <c r="O56" s="23"/>
      <c r="Q56" s="41" t="s">
        <v>4941</v>
      </c>
      <c r="R56" s="31">
        <v>13308</v>
      </c>
      <c r="S56" s="23" t="e">
        <f>VLOOKUP(Q56,Table_items[],5,FALSE)</f>
        <v>#N/A</v>
      </c>
      <c r="T56" s="39"/>
    </row>
    <row r="57" spans="2:20" x14ac:dyDescent="0.2">
      <c r="B57" s="42" t="s">
        <v>38</v>
      </c>
      <c r="C57" s="31">
        <v>1000</v>
      </c>
      <c r="D57" s="23">
        <f>VLOOKUP(B57,item_suppliers!$A$2:$F$112,5,FALSE)</f>
        <v>1600</v>
      </c>
      <c r="E57" s="39"/>
      <c r="I57" s="23" t="e">
        <f>VLOOKUP(G57,item_suppliers!$A$2:$F$112,6,FALSE)</f>
        <v>#N/A</v>
      </c>
      <c r="J57" s="23"/>
      <c r="K57" s="23"/>
      <c r="L57" s="41" t="s">
        <v>4940</v>
      </c>
      <c r="M57" s="31">
        <v>6990</v>
      </c>
      <c r="N57" s="23" t="e">
        <f>VLOOKUP(L57,Table_items[],4,FALSE)</f>
        <v>#N/A</v>
      </c>
      <c r="O57" s="23"/>
      <c r="Q57" s="41" t="s">
        <v>4940</v>
      </c>
      <c r="R57" s="31">
        <v>6990</v>
      </c>
      <c r="S57" s="23" t="e">
        <f>VLOOKUP(Q57,Table_items[],5,FALSE)</f>
        <v>#N/A</v>
      </c>
      <c r="T57" s="39"/>
    </row>
    <row r="58" spans="2:20" x14ac:dyDescent="0.2">
      <c r="B58" s="42" t="s">
        <v>39</v>
      </c>
      <c r="C58" s="31">
        <v>1000</v>
      </c>
      <c r="D58" s="23">
        <f>VLOOKUP(B58,item_suppliers!$A$2:$F$112,5,FALSE)</f>
        <v>45905</v>
      </c>
      <c r="E58" s="39"/>
      <c r="I58" s="23" t="e">
        <f>VLOOKUP(G58,item_suppliers!$A$2:$F$112,6,FALSE)</f>
        <v>#N/A</v>
      </c>
      <c r="J58" s="23"/>
      <c r="K58" s="23"/>
      <c r="L58" s="41" t="s">
        <v>4945</v>
      </c>
      <c r="M58" s="31">
        <v>5289</v>
      </c>
      <c r="N58" s="23" t="e">
        <f>VLOOKUP(L58,Table_items[],4,FALSE)</f>
        <v>#N/A</v>
      </c>
      <c r="O58" s="23"/>
      <c r="Q58" s="41" t="s">
        <v>4945</v>
      </c>
      <c r="R58" s="31">
        <v>5289</v>
      </c>
      <c r="S58" s="23" t="e">
        <f>VLOOKUP(Q58,Table_items[],5,FALSE)</f>
        <v>#N/A</v>
      </c>
      <c r="T58" s="39"/>
    </row>
    <row r="59" spans="2:20" x14ac:dyDescent="0.2">
      <c r="B59" s="42" t="s">
        <v>40</v>
      </c>
      <c r="C59" s="31">
        <v>2000</v>
      </c>
      <c r="D59" s="23">
        <f>VLOOKUP(B59,item_suppliers!$A$2:$F$112,5,FALSE)</f>
        <v>2560</v>
      </c>
      <c r="E59" s="39"/>
      <c r="I59" s="23" t="e">
        <f>VLOOKUP(G59,item_suppliers!$A$2:$F$112,6,FALSE)</f>
        <v>#N/A</v>
      </c>
      <c r="J59" s="23"/>
      <c r="K59" s="23"/>
      <c r="L59" s="41" t="s">
        <v>4937</v>
      </c>
      <c r="M59" s="31">
        <v>10211</v>
      </c>
      <c r="N59" s="23" t="e">
        <f>VLOOKUP(L59,Table_items[],4,FALSE)</f>
        <v>#N/A</v>
      </c>
      <c r="O59" s="23"/>
      <c r="Q59" s="41" t="s">
        <v>4937</v>
      </c>
      <c r="R59" s="31">
        <v>10211</v>
      </c>
      <c r="S59" s="23" t="e">
        <f>VLOOKUP(Q59,Table_items[],5,FALSE)</f>
        <v>#N/A</v>
      </c>
      <c r="T59" s="39"/>
    </row>
    <row r="60" spans="2:20" x14ac:dyDescent="0.2">
      <c r="B60" s="42" t="s">
        <v>20</v>
      </c>
      <c r="C60" s="31">
        <v>2000</v>
      </c>
      <c r="D60" s="23">
        <f>VLOOKUP(B60,item_suppliers!$A$2:$F$112,5,FALSE)</f>
        <v>94000</v>
      </c>
      <c r="E60" s="39"/>
      <c r="I60" s="23" t="e">
        <f>VLOOKUP(G60,item_suppliers!$A$2:$F$112,6,FALSE)</f>
        <v>#N/A</v>
      </c>
      <c r="J60" s="23"/>
      <c r="K60" s="23"/>
      <c r="L60" s="41" t="s">
        <v>4942</v>
      </c>
      <c r="M60" s="31">
        <v>8026</v>
      </c>
      <c r="N60" s="23" t="e">
        <f>VLOOKUP(L60,Table_items[],4,FALSE)</f>
        <v>#N/A</v>
      </c>
      <c r="O60" s="23"/>
      <c r="Q60" s="41" t="s">
        <v>4942</v>
      </c>
      <c r="R60" s="31">
        <v>8026</v>
      </c>
      <c r="S60" s="23" t="e">
        <f>VLOOKUP(Q60,Table_items[],5,FALSE)</f>
        <v>#N/A</v>
      </c>
      <c r="T60" s="39"/>
    </row>
    <row r="61" spans="2:20" x14ac:dyDescent="0.2">
      <c r="B61" s="42" t="s">
        <v>21</v>
      </c>
      <c r="C61" s="31">
        <v>1000</v>
      </c>
      <c r="D61" s="23">
        <f>VLOOKUP(B61,item_suppliers!$A$2:$F$112,5,FALSE)</f>
        <v>99960</v>
      </c>
      <c r="E61" s="39"/>
      <c r="I61" s="23" t="e">
        <f>VLOOKUP(G61,item_suppliers!$A$2:$F$112,6,FALSE)</f>
        <v>#N/A</v>
      </c>
      <c r="J61" s="23"/>
      <c r="K61" s="23"/>
      <c r="L61" s="41" t="s">
        <v>4939</v>
      </c>
      <c r="M61" s="31">
        <v>7790</v>
      </c>
      <c r="N61" s="23" t="e">
        <f>VLOOKUP(L61,Table_items[],4,FALSE)</f>
        <v>#N/A</v>
      </c>
      <c r="O61" s="23"/>
      <c r="Q61" s="41" t="s">
        <v>4939</v>
      </c>
      <c r="R61" s="31">
        <v>7790</v>
      </c>
      <c r="S61" s="23" t="e">
        <f>VLOOKUP(Q61,Table_items[],5,FALSE)</f>
        <v>#N/A</v>
      </c>
      <c r="T61" s="39"/>
    </row>
    <row r="62" spans="2:20" x14ac:dyDescent="0.2">
      <c r="B62" s="42" t="s">
        <v>22</v>
      </c>
      <c r="C62" s="31">
        <v>1000</v>
      </c>
      <c r="D62" s="23">
        <f>VLOOKUP(B62,item_suppliers!$A$2:$F$112,5,FALSE)</f>
        <v>4700</v>
      </c>
      <c r="E62" s="39"/>
      <c r="I62" s="23"/>
      <c r="J62" s="23"/>
      <c r="K62" s="23"/>
      <c r="L62" s="41" t="s">
        <v>4946</v>
      </c>
      <c r="M62" s="31">
        <v>8171</v>
      </c>
      <c r="N62" s="23" t="e">
        <f>VLOOKUP(L62,Table_items[],4,FALSE)</f>
        <v>#N/A</v>
      </c>
      <c r="O62" s="23"/>
      <c r="Q62" s="41" t="s">
        <v>4946</v>
      </c>
      <c r="R62" s="31">
        <v>8171</v>
      </c>
      <c r="S62" s="23" t="e">
        <f>VLOOKUP(Q62,Table_items[],5,FALSE)</f>
        <v>#N/A</v>
      </c>
      <c r="T62" s="39"/>
    </row>
    <row r="63" spans="2:20" x14ac:dyDescent="0.2">
      <c r="B63" s="42" t="s">
        <v>23</v>
      </c>
      <c r="C63" s="31">
        <v>2000</v>
      </c>
      <c r="D63" s="23">
        <f>VLOOKUP(B63,item_suppliers!$A$2:$F$112,5,FALSE)</f>
        <v>7019</v>
      </c>
      <c r="E63" s="39"/>
      <c r="I63" s="23" t="e">
        <f>VLOOKUP(G63,item_suppliers!$A$2:$F$112,6,FALSE)</f>
        <v>#N/A</v>
      </c>
      <c r="J63" s="23"/>
      <c r="K63" s="23"/>
      <c r="L63" s="41" t="s">
        <v>4947</v>
      </c>
      <c r="M63" s="31">
        <v>10017</v>
      </c>
      <c r="N63" s="23" t="e">
        <f>VLOOKUP(L63,Table_items[],4,FALSE)</f>
        <v>#N/A</v>
      </c>
      <c r="O63" s="23"/>
      <c r="Q63" s="41" t="s">
        <v>4947</v>
      </c>
      <c r="R63" s="31">
        <v>10017</v>
      </c>
      <c r="S63" s="23" t="e">
        <f>VLOOKUP(Q63,Table_items[],5,FALSE)</f>
        <v>#N/A</v>
      </c>
      <c r="T63" s="39"/>
    </row>
    <row r="64" spans="2:20" x14ac:dyDescent="0.2">
      <c r="B64" s="42" t="s">
        <v>24</v>
      </c>
      <c r="C64" s="31">
        <v>1000</v>
      </c>
      <c r="D64" s="23">
        <f>VLOOKUP(B64,item_suppliers!$A$2:$F$112,5,FALSE)</f>
        <v>112058</v>
      </c>
      <c r="E64" s="39"/>
      <c r="I64" s="23" t="e">
        <f>VLOOKUP(G64,item_suppliers!$A$2:$F$112,6,FALSE)</f>
        <v>#N/A</v>
      </c>
      <c r="J64" s="23"/>
      <c r="K64" s="23"/>
      <c r="L64" s="40" t="s">
        <v>4911</v>
      </c>
      <c r="M64" s="31">
        <v>232624</v>
      </c>
      <c r="N64" s="23" t="e">
        <f>VLOOKUP(L64,Table_items[],4,FALSE)</f>
        <v>#N/A</v>
      </c>
      <c r="O64" s="23"/>
      <c r="Q64" s="40" t="s">
        <v>4911</v>
      </c>
      <c r="R64" s="31">
        <v>232624</v>
      </c>
      <c r="S64" s="23" t="e">
        <f>VLOOKUP(Q64,Table_items[],5,FALSE)</f>
        <v>#N/A</v>
      </c>
      <c r="T64" s="39"/>
    </row>
    <row r="65" spans="2:20" x14ac:dyDescent="0.2">
      <c r="B65" s="42" t="s">
        <v>25</v>
      </c>
      <c r="C65" s="31">
        <v>1000</v>
      </c>
      <c r="D65" s="23">
        <f>VLOOKUP(B65,item_suppliers!$A$2:$F$112,5,FALSE)</f>
        <v>138231</v>
      </c>
      <c r="E65" s="39"/>
      <c r="I65" s="23" t="e">
        <f>VLOOKUP(G65,item_suppliers!$A$2:$F$112,6,FALSE)</f>
        <v>#N/A</v>
      </c>
      <c r="J65" s="23"/>
      <c r="K65" s="23"/>
      <c r="N65" s="23" t="e">
        <f>VLOOKUP(L65,Table_items[],4,FALSE)</f>
        <v>#N/A</v>
      </c>
      <c r="O65" s="23"/>
      <c r="S65" s="23" t="e">
        <f>VLOOKUP(Q65,Table_items[],5,FALSE)</f>
        <v>#N/A</v>
      </c>
      <c r="T65" s="39"/>
    </row>
    <row r="66" spans="2:20" x14ac:dyDescent="0.2">
      <c r="B66" s="42" t="s">
        <v>26</v>
      </c>
      <c r="C66" s="31">
        <v>200</v>
      </c>
      <c r="D66" s="23">
        <f>VLOOKUP(B66,item_suppliers!$A$2:$F$112,5,FALSE)</f>
        <v>30900</v>
      </c>
      <c r="E66" s="39"/>
      <c r="I66" s="23" t="e">
        <f>VLOOKUP(G66,item_suppliers!$A$2:$F$112,6,FALSE)</f>
        <v>#N/A</v>
      </c>
      <c r="J66" s="23"/>
      <c r="K66" s="23"/>
      <c r="N66" s="23" t="e">
        <f>VLOOKUP(L66,Table_items[],4,FALSE)</f>
        <v>#N/A</v>
      </c>
      <c r="O66" s="23"/>
      <c r="S66" s="23" t="e">
        <f>VLOOKUP(Q66,Table_items[],5,FALSE)</f>
        <v>#N/A</v>
      </c>
      <c r="T66" s="39"/>
    </row>
    <row r="67" spans="2:20" x14ac:dyDescent="0.2">
      <c r="B67" s="42" t="s">
        <v>27</v>
      </c>
      <c r="C67" s="31">
        <v>200</v>
      </c>
      <c r="D67" s="23">
        <f>VLOOKUP(B67,item_suppliers!$A$2:$F$112,5,FALSE)</f>
        <v>6409</v>
      </c>
      <c r="E67" s="39"/>
      <c r="I67" s="23"/>
      <c r="J67" s="23"/>
      <c r="K67" s="23"/>
      <c r="N67" s="23" t="e">
        <f>VLOOKUP(L67,Table_items[],4,FALSE)</f>
        <v>#N/A</v>
      </c>
      <c r="O67" s="23"/>
      <c r="S67" s="23" t="e">
        <f>VLOOKUP(Q67,Table_items[],5,FALSE)</f>
        <v>#N/A</v>
      </c>
      <c r="T67" s="39"/>
    </row>
    <row r="68" spans="2:20" x14ac:dyDescent="0.2">
      <c r="B68" s="42" t="s">
        <v>28</v>
      </c>
      <c r="C68" s="31">
        <v>2000</v>
      </c>
      <c r="D68" s="23">
        <f>VLOOKUP(B68,item_suppliers!$A$2:$F$112,5,FALSE)</f>
        <v>40232</v>
      </c>
      <c r="E68" s="39"/>
      <c r="I68" s="23" t="e">
        <f>VLOOKUP(G68,item_suppliers!$A$2:$F$112,6,FALSE)</f>
        <v>#N/A</v>
      </c>
      <c r="J68" s="23"/>
      <c r="K68" s="23"/>
      <c r="N68" s="23" t="e">
        <f>VLOOKUP(L68,Table_items[],4,FALSE)</f>
        <v>#N/A</v>
      </c>
      <c r="O68" s="23"/>
      <c r="S68" s="23" t="e">
        <f>VLOOKUP(Q68,Table_items[],5,FALSE)</f>
        <v>#N/A</v>
      </c>
      <c r="T68" s="39"/>
    </row>
    <row r="69" spans="2:20" x14ac:dyDescent="0.2">
      <c r="B69" s="42" t="s">
        <v>29</v>
      </c>
      <c r="C69" s="31">
        <v>500</v>
      </c>
      <c r="D69" s="23">
        <f>VLOOKUP(B69,item_suppliers!$A$2:$F$112,5,FALSE)</f>
        <v>58552</v>
      </c>
      <c r="E69" s="39"/>
      <c r="I69" s="23" t="e">
        <f>VLOOKUP(G69,item_suppliers!$A$2:$F$112,6,FALSE)</f>
        <v>#N/A</v>
      </c>
      <c r="J69" s="23"/>
      <c r="K69" s="23"/>
      <c r="N69" s="23" t="e">
        <f>VLOOKUP(L69,Table_items[],4,FALSE)</f>
        <v>#N/A</v>
      </c>
      <c r="O69" s="23"/>
      <c r="S69" s="23" t="e">
        <f>VLOOKUP(Q69,Table_items[],5,FALSE)</f>
        <v>#N/A</v>
      </c>
      <c r="T69" s="39"/>
    </row>
    <row r="70" spans="2:20" x14ac:dyDescent="0.2">
      <c r="B70" s="42" t="s">
        <v>41</v>
      </c>
      <c r="C70" s="31">
        <v>1000</v>
      </c>
      <c r="D70" s="23">
        <f>VLOOKUP(B70,item_suppliers!$A$2:$F$112,5,FALSE)</f>
        <v>52800</v>
      </c>
      <c r="E70" s="39"/>
      <c r="I70" s="23" t="e">
        <f>VLOOKUP(G70,item_suppliers!$A$2:$F$112,6,FALSE)</f>
        <v>#N/A</v>
      </c>
      <c r="J70" s="23"/>
      <c r="K70" s="23"/>
      <c r="N70" s="23"/>
      <c r="O70" s="23"/>
      <c r="S70" s="23"/>
      <c r="T70" s="39"/>
    </row>
    <row r="71" spans="2:20" x14ac:dyDescent="0.2">
      <c r="B71" s="41" t="s">
        <v>4944</v>
      </c>
      <c r="C71" s="31">
        <v>26000</v>
      </c>
      <c r="D71" s="23"/>
      <c r="E71" s="39"/>
      <c r="I71" s="23" t="e">
        <f>VLOOKUP(G71,item_suppliers!$A$2:$F$112,6,FALSE)</f>
        <v>#N/A</v>
      </c>
      <c r="J71" s="23"/>
      <c r="K71" s="23"/>
      <c r="N71" s="23" t="e">
        <f>VLOOKUP(L71,Table_items[],4,FALSE)</f>
        <v>#N/A</v>
      </c>
      <c r="O71" s="23"/>
      <c r="S71" s="23" t="e">
        <f>VLOOKUP(Q71,Table_items[],5,FALSE)</f>
        <v>#N/A</v>
      </c>
      <c r="T71" s="39"/>
    </row>
    <row r="72" spans="2:20" x14ac:dyDescent="0.2">
      <c r="B72" s="42" t="s">
        <v>8</v>
      </c>
      <c r="C72" s="31">
        <v>3000</v>
      </c>
      <c r="D72" s="23">
        <f>VLOOKUP(B72,item_suppliers!$A$2:$F$112,5,FALSE)</f>
        <v>10300</v>
      </c>
      <c r="E72" s="39"/>
      <c r="I72" s="23" t="e">
        <f>VLOOKUP(G72,item_suppliers!$A$2:$F$112,6,FALSE)</f>
        <v>#N/A</v>
      </c>
      <c r="J72" s="23"/>
      <c r="K72" s="23"/>
      <c r="N72" s="23" t="e">
        <f>VLOOKUP(L72,Table_items[],4,FALSE)</f>
        <v>#N/A</v>
      </c>
      <c r="O72" s="23"/>
      <c r="S72" s="23" t="e">
        <f>VLOOKUP(Q72,Table_items[],5,FALSE)</f>
        <v>#N/A</v>
      </c>
      <c r="T72" s="39"/>
    </row>
    <row r="73" spans="2:20" x14ac:dyDescent="0.2">
      <c r="B73" s="42" t="s">
        <v>10</v>
      </c>
      <c r="C73" s="31">
        <v>1000</v>
      </c>
      <c r="D73" s="23">
        <f>VLOOKUP(B73,item_suppliers!$A$2:$F$112,5,FALSE)</f>
        <v>25069</v>
      </c>
      <c r="E73" s="39"/>
      <c r="I73" s="23" t="e">
        <f>VLOOKUP(G73,item_suppliers!$A$2:$F$112,6,FALSE)</f>
        <v>#N/A</v>
      </c>
      <c r="J73" s="23"/>
      <c r="K73" s="23"/>
      <c r="N73" s="23" t="e">
        <f>VLOOKUP(L73,Table_items[],4,FALSE)</f>
        <v>#N/A</v>
      </c>
      <c r="O73" s="23"/>
      <c r="S73" s="23" t="e">
        <f>VLOOKUP(Q73,Table_items[],5,FALSE)</f>
        <v>#N/A</v>
      </c>
      <c r="T73" s="39"/>
    </row>
    <row r="74" spans="2:20" x14ac:dyDescent="0.2">
      <c r="B74" s="42" t="s">
        <v>12</v>
      </c>
      <c r="C74" s="31">
        <v>3000</v>
      </c>
      <c r="D74" s="23">
        <f>VLOOKUP(B74,item_suppliers!$A$2:$F$112,5,FALSE)</f>
        <v>2944</v>
      </c>
      <c r="E74" s="39"/>
      <c r="I74" s="23" t="e">
        <f>VLOOKUP(G74,item_suppliers!$A$2:$F$112,6,FALSE)</f>
        <v>#N/A</v>
      </c>
      <c r="J74" s="23"/>
      <c r="K74" s="23"/>
      <c r="N74" s="23" t="e">
        <f>VLOOKUP(L74,Table_items[],4,FALSE)</f>
        <v>#N/A</v>
      </c>
      <c r="O74" s="23"/>
      <c r="S74" s="23" t="e">
        <f>VLOOKUP(Q74,Table_items[],5,FALSE)</f>
        <v>#N/A</v>
      </c>
      <c r="T74" s="39"/>
    </row>
    <row r="75" spans="2:20" x14ac:dyDescent="0.2">
      <c r="B75" s="42" t="s">
        <v>14</v>
      </c>
      <c r="C75" s="31">
        <v>2000</v>
      </c>
      <c r="D75" s="23">
        <f>VLOOKUP(B75,item_suppliers!$A$2:$F$112,5,FALSE)</f>
        <v>24824</v>
      </c>
      <c r="E75" s="39"/>
      <c r="I75" s="23" t="e">
        <f>VLOOKUP(G75,item_suppliers!$A$2:$F$112,6,FALSE)</f>
        <v>#N/A</v>
      </c>
      <c r="J75" s="23"/>
      <c r="K75" s="23"/>
      <c r="N75" s="23" t="e">
        <f>VLOOKUP(L75,Table_items[],4,FALSE)</f>
        <v>#N/A</v>
      </c>
      <c r="O75" s="23"/>
      <c r="S75" s="23" t="e">
        <f>VLOOKUP(Q75,Table_items[],5,FALSE)</f>
        <v>#N/A</v>
      </c>
      <c r="T75" s="39"/>
    </row>
    <row r="76" spans="2:20" x14ac:dyDescent="0.2">
      <c r="B76" s="42" t="s">
        <v>16</v>
      </c>
      <c r="C76" s="31">
        <v>2000</v>
      </c>
      <c r="D76" s="23">
        <f>VLOOKUP(B76,item_suppliers!$A$2:$F$112,5,FALSE)</f>
        <v>71775</v>
      </c>
      <c r="E76" s="39"/>
      <c r="I76" s="23"/>
      <c r="J76" s="23"/>
      <c r="K76" s="23"/>
      <c r="N76" s="23" t="e">
        <f>VLOOKUP(L76,Table_items[],4,FALSE)</f>
        <v>#N/A</v>
      </c>
      <c r="O76" s="23"/>
      <c r="S76" s="23" t="e">
        <f>VLOOKUP(Q76,Table_items[],5,FALSE)</f>
        <v>#N/A</v>
      </c>
      <c r="T76" s="39"/>
    </row>
    <row r="77" spans="2:20" x14ac:dyDescent="0.2">
      <c r="B77" s="42" t="s">
        <v>18</v>
      </c>
      <c r="C77" s="31">
        <v>1000</v>
      </c>
      <c r="D77" s="23">
        <f>VLOOKUP(B77,item_suppliers!$A$2:$F$112,5,FALSE)</f>
        <v>2312</v>
      </c>
      <c r="E77" s="39"/>
      <c r="I77" s="23" t="e">
        <f>VLOOKUP(G77,item_suppliers!$A$2:$F$112,6,FALSE)</f>
        <v>#N/A</v>
      </c>
      <c r="J77" s="23"/>
      <c r="K77" s="23"/>
      <c r="N77" s="23" t="e">
        <f>VLOOKUP(L77,Table_items[],4,FALSE)</f>
        <v>#N/A</v>
      </c>
      <c r="O77" s="23"/>
      <c r="S77" s="23" t="e">
        <f>VLOOKUP(Q77,Table_items[],5,FALSE)</f>
        <v>#N/A</v>
      </c>
      <c r="T77" s="39"/>
    </row>
    <row r="78" spans="2:20" x14ac:dyDescent="0.2">
      <c r="B78" s="42" t="s">
        <v>19</v>
      </c>
      <c r="C78" s="31">
        <v>500</v>
      </c>
      <c r="D78" s="23">
        <f>VLOOKUP(B78,item_suppliers!$A$2:$F$112,5,FALSE)</f>
        <v>13192</v>
      </c>
      <c r="E78" s="39"/>
      <c r="I78" s="23"/>
      <c r="J78" s="23"/>
      <c r="K78" s="23"/>
      <c r="N78" s="23" t="e">
        <f>VLOOKUP(L78,Table_items[],4,FALSE)</f>
        <v>#N/A</v>
      </c>
      <c r="O78" s="23"/>
      <c r="S78" s="23" t="e">
        <f>VLOOKUP(Q78,Table_items[],5,FALSE)</f>
        <v>#N/A</v>
      </c>
      <c r="T78" s="39"/>
    </row>
    <row r="79" spans="2:20" x14ac:dyDescent="0.2">
      <c r="B79" s="42" t="s">
        <v>30</v>
      </c>
      <c r="C79" s="31">
        <v>2000</v>
      </c>
      <c r="D79" s="23">
        <f>VLOOKUP(B79,item_suppliers!$A$2:$F$112,5,FALSE)</f>
        <v>7650</v>
      </c>
      <c r="E79" s="39"/>
      <c r="I79" s="23" t="e">
        <f>VLOOKUP(G79,item_suppliers!$A$2:$F$112,6,FALSE)</f>
        <v>#N/A</v>
      </c>
      <c r="J79" s="23"/>
      <c r="K79" s="23"/>
      <c r="N79" s="23" t="e">
        <f>VLOOKUP(L79,Table_items[],4,FALSE)</f>
        <v>#N/A</v>
      </c>
      <c r="O79" s="23"/>
      <c r="S79" s="23" t="e">
        <f>VLOOKUP(Q79,Table_items[],5,FALSE)</f>
        <v>#N/A</v>
      </c>
      <c r="T79" s="39"/>
    </row>
    <row r="80" spans="2:20" x14ac:dyDescent="0.2">
      <c r="B80" s="42" t="s">
        <v>37</v>
      </c>
      <c r="C80" s="31">
        <v>2000</v>
      </c>
      <c r="D80" s="23">
        <f>VLOOKUP(B80,item_suppliers!$A$2:$F$112,5,FALSE)</f>
        <v>52820</v>
      </c>
      <c r="E80" s="39"/>
      <c r="I80" s="23" t="e">
        <f>VLOOKUP(G80,item_suppliers!$A$2:$F$112,6,FALSE)</f>
        <v>#N/A</v>
      </c>
      <c r="J80" s="23"/>
      <c r="K80" s="23"/>
      <c r="N80" s="23" t="e">
        <f>VLOOKUP(L80,Table_items[],4,FALSE)</f>
        <v>#N/A</v>
      </c>
      <c r="O80" s="23"/>
      <c r="S80" s="23" t="e">
        <f>VLOOKUP(Q80,Table_items[],5,FALSE)</f>
        <v>#N/A</v>
      </c>
      <c r="T80" s="39"/>
    </row>
    <row r="81" spans="2:20" x14ac:dyDescent="0.2">
      <c r="B81" s="42" t="s">
        <v>38</v>
      </c>
      <c r="C81" s="31">
        <v>1000</v>
      </c>
      <c r="D81" s="23">
        <f>VLOOKUP(B81,item_suppliers!$A$2:$F$112,5,FALSE)</f>
        <v>1600</v>
      </c>
      <c r="E81" s="39"/>
      <c r="I81" s="23" t="e">
        <f>VLOOKUP(G81,item_suppliers!$A$2:$F$112,6,FALSE)</f>
        <v>#N/A</v>
      </c>
      <c r="J81" s="23"/>
      <c r="K81" s="23"/>
      <c r="N81" s="23" t="e">
        <f>VLOOKUP(L81,Table_items[],4,FALSE)</f>
        <v>#N/A</v>
      </c>
      <c r="O81" s="23"/>
      <c r="S81" s="23" t="e">
        <f>VLOOKUP(Q81,Table_items[],5,FALSE)</f>
        <v>#N/A</v>
      </c>
      <c r="T81" s="39"/>
    </row>
    <row r="82" spans="2:20" x14ac:dyDescent="0.2">
      <c r="B82" s="42" t="s">
        <v>40</v>
      </c>
      <c r="C82" s="31">
        <v>2000</v>
      </c>
      <c r="D82" s="23">
        <f>VLOOKUP(B82,item_suppliers!$A$2:$F$112,5,FALSE)</f>
        <v>2560</v>
      </c>
      <c r="E82" s="39"/>
      <c r="I82" s="23" t="e">
        <f>VLOOKUP(G82,item_suppliers!$A$2:$F$112,6,FALSE)</f>
        <v>#N/A</v>
      </c>
      <c r="J82" s="23"/>
      <c r="K82" s="23"/>
      <c r="N82" s="23" t="e">
        <f>VLOOKUP(L82,Table_items[],4,FALSE)</f>
        <v>#N/A</v>
      </c>
      <c r="O82" s="23"/>
      <c r="S82" s="23" t="e">
        <f>VLOOKUP(Q82,Table_items[],5,FALSE)</f>
        <v>#N/A</v>
      </c>
      <c r="T82" s="39"/>
    </row>
    <row r="83" spans="2:20" x14ac:dyDescent="0.2">
      <c r="B83" s="42" t="s">
        <v>22</v>
      </c>
      <c r="C83" s="31">
        <v>1000</v>
      </c>
      <c r="D83" s="23">
        <f>VLOOKUP(B83,item_suppliers!$A$2:$F$112,5,FALSE)</f>
        <v>4700</v>
      </c>
      <c r="E83" s="39"/>
      <c r="I83" s="23" t="e">
        <f>VLOOKUP(G83,item_suppliers!$A$2:$F$112,6,FALSE)</f>
        <v>#N/A</v>
      </c>
      <c r="J83" s="23"/>
      <c r="K83" s="23"/>
      <c r="N83" s="23" t="e">
        <f>VLOOKUP(L83,Table_items[],4,FALSE)</f>
        <v>#N/A</v>
      </c>
      <c r="O83" s="23"/>
      <c r="S83" s="23" t="e">
        <f>VLOOKUP(Q83,Table_items[],5,FALSE)</f>
        <v>#N/A</v>
      </c>
      <c r="T83" s="39"/>
    </row>
    <row r="84" spans="2:20" x14ac:dyDescent="0.2">
      <c r="B84" s="42" t="s">
        <v>23</v>
      </c>
      <c r="C84" s="31">
        <v>2000</v>
      </c>
      <c r="D84" s="23">
        <f>VLOOKUP(B84,item_suppliers!$A$2:$F$112,5,FALSE)</f>
        <v>7019</v>
      </c>
      <c r="E84" s="39"/>
      <c r="I84" s="23" t="e">
        <f>VLOOKUP(G84,item_suppliers!$A$2:$F$112,6,FALSE)</f>
        <v>#N/A</v>
      </c>
      <c r="J84" s="23"/>
      <c r="K84" s="23"/>
      <c r="N84" s="23" t="e">
        <f>VLOOKUP(L84,Table_items[],4,FALSE)</f>
        <v>#N/A</v>
      </c>
      <c r="O84" s="23"/>
      <c r="S84" s="23" t="e">
        <f>VLOOKUP(Q84,Table_items[],5,FALSE)</f>
        <v>#N/A</v>
      </c>
      <c r="T84" s="39"/>
    </row>
    <row r="85" spans="2:20" x14ac:dyDescent="0.2">
      <c r="B85" s="42" t="s">
        <v>24</v>
      </c>
      <c r="C85" s="31">
        <v>1000</v>
      </c>
      <c r="D85" s="23">
        <f>VLOOKUP(B85,item_suppliers!$A$2:$F$112,5,FALSE)</f>
        <v>112058</v>
      </c>
      <c r="E85" s="39"/>
      <c r="I85" s="23" t="e">
        <f>VLOOKUP(G85,item_suppliers!$A$2:$F$112,6,FALSE)</f>
        <v>#N/A</v>
      </c>
      <c r="J85" s="23"/>
      <c r="K85" s="23"/>
      <c r="N85" s="23" t="e">
        <f>VLOOKUP(L85,Table_items[],4,FALSE)</f>
        <v>#N/A</v>
      </c>
      <c r="O85" s="23"/>
      <c r="S85" s="23" t="e">
        <f>VLOOKUP(Q85,Table_items[],5,FALSE)</f>
        <v>#N/A</v>
      </c>
      <c r="T85" s="39"/>
    </row>
    <row r="86" spans="2:20" x14ac:dyDescent="0.2">
      <c r="B86" s="42" t="s">
        <v>28</v>
      </c>
      <c r="C86" s="31">
        <v>2000</v>
      </c>
      <c r="D86" s="23">
        <f>VLOOKUP(B86,item_suppliers!$A$2:$F$112,5,FALSE)</f>
        <v>40232</v>
      </c>
      <c r="E86" s="39"/>
      <c r="I86" s="23"/>
      <c r="J86" s="23"/>
      <c r="K86" s="23"/>
      <c r="N86" s="23" t="e">
        <f>VLOOKUP(L86,Table_items[],4,FALSE)</f>
        <v>#N/A</v>
      </c>
      <c r="O86" s="23"/>
      <c r="S86" s="23" t="e">
        <f>VLOOKUP(Q86,Table_items[],5,FALSE)</f>
        <v>#N/A</v>
      </c>
      <c r="T86" s="39"/>
    </row>
    <row r="87" spans="2:20" x14ac:dyDescent="0.2">
      <c r="B87" s="42" t="s">
        <v>42</v>
      </c>
      <c r="C87" s="31">
        <v>500</v>
      </c>
      <c r="D87" s="23">
        <f>VLOOKUP(B87,item_suppliers!$A$2:$F$112,5,FALSE)</f>
        <v>16023</v>
      </c>
      <c r="E87" s="39"/>
      <c r="I87" s="23" t="e">
        <f>VLOOKUP(G87,item_suppliers!$A$2:$F$112,6,FALSE)</f>
        <v>#N/A</v>
      </c>
      <c r="J87" s="23"/>
      <c r="K87" s="23"/>
      <c r="N87" s="23" t="e">
        <f>VLOOKUP(L87,Table_items[],4,FALSE)</f>
        <v>#N/A</v>
      </c>
      <c r="O87" s="23"/>
      <c r="S87" s="23" t="e">
        <f>VLOOKUP(Q87,Table_items[],5,FALSE)</f>
        <v>#N/A</v>
      </c>
      <c r="T87" s="39"/>
    </row>
    <row r="88" spans="2:20" x14ac:dyDescent="0.2">
      <c r="B88" s="41" t="s">
        <v>4943</v>
      </c>
      <c r="C88" s="31">
        <v>10500</v>
      </c>
      <c r="D88" s="23"/>
      <c r="E88" s="39"/>
      <c r="I88" s="23" t="e">
        <f>VLOOKUP(G88,item_suppliers!$A$2:$F$112,6,FALSE)</f>
        <v>#N/A</v>
      </c>
      <c r="J88" s="23"/>
      <c r="K88" s="23"/>
      <c r="N88" s="23" t="e">
        <f>VLOOKUP(L88,Table_items[],4,FALSE)</f>
        <v>#N/A</v>
      </c>
      <c r="O88" s="23"/>
      <c r="S88" s="23" t="e">
        <f>VLOOKUP(Q88,Table_items[],5,FALSE)</f>
        <v>#N/A</v>
      </c>
      <c r="T88" s="39"/>
    </row>
    <row r="89" spans="2:20" x14ac:dyDescent="0.2">
      <c r="B89" s="42" t="s">
        <v>9</v>
      </c>
      <c r="C89" s="31">
        <v>2000</v>
      </c>
      <c r="D89" s="23">
        <f>VLOOKUP(B89,item_suppliers!$A$2:$F$112,5,FALSE)</f>
        <v>16272</v>
      </c>
      <c r="E89" s="39"/>
      <c r="I89" s="23" t="e">
        <f>VLOOKUP(G89,item_suppliers!$A$2:$F$112,6,FALSE)</f>
        <v>#N/A</v>
      </c>
      <c r="J89" s="23"/>
      <c r="K89" s="23"/>
      <c r="N89" s="23" t="e">
        <f>VLOOKUP(L89,Table_items[],4,FALSE)</f>
        <v>#N/A</v>
      </c>
      <c r="O89" s="23"/>
      <c r="S89" s="23" t="e">
        <f>VLOOKUP(Q89,Table_items[],5,FALSE)</f>
        <v>#N/A</v>
      </c>
      <c r="T89" s="39"/>
    </row>
    <row r="90" spans="2:20" x14ac:dyDescent="0.2">
      <c r="B90" s="42" t="s">
        <v>10</v>
      </c>
      <c r="C90" s="31">
        <v>1000</v>
      </c>
      <c r="D90" s="23">
        <f>VLOOKUP(B90,item_suppliers!$A$2:$F$112,5,FALSE)</f>
        <v>25069</v>
      </c>
      <c r="E90" s="39"/>
      <c r="I90" s="23" t="e">
        <f>VLOOKUP(G90,item_suppliers!$A$2:$F$112,6,FALSE)</f>
        <v>#N/A</v>
      </c>
      <c r="J90" s="23"/>
      <c r="K90" s="23"/>
      <c r="N90" s="23" t="e">
        <f>VLOOKUP(L90,Table_items[],4,FALSE)</f>
        <v>#N/A</v>
      </c>
      <c r="O90" s="23"/>
      <c r="S90" s="23" t="e">
        <f>VLOOKUP(Q90,Table_items[],5,FALSE)</f>
        <v>#N/A</v>
      </c>
      <c r="T90" s="39"/>
    </row>
    <row r="91" spans="2:20" x14ac:dyDescent="0.2">
      <c r="B91" s="42" t="s">
        <v>11</v>
      </c>
      <c r="C91" s="31">
        <v>2000</v>
      </c>
      <c r="D91" s="23">
        <f>VLOOKUP(B91,item_suppliers!$A$2:$F$112,5,FALSE)</f>
        <v>2278</v>
      </c>
      <c r="E91" s="39"/>
      <c r="I91" s="23" t="e">
        <f>VLOOKUP(G91,item_suppliers!$A$2:$F$112,6,FALSE)</f>
        <v>#N/A</v>
      </c>
      <c r="J91" s="23"/>
      <c r="K91" s="23"/>
      <c r="N91" s="23" t="e">
        <f>VLOOKUP(L91,Table_items[],4,FALSE)</f>
        <v>#N/A</v>
      </c>
      <c r="O91" s="23"/>
      <c r="S91" s="23" t="e">
        <f>VLOOKUP(Q91,Table_items[],5,FALSE)</f>
        <v>#N/A</v>
      </c>
      <c r="T91" s="39"/>
    </row>
    <row r="92" spans="2:20" x14ac:dyDescent="0.2">
      <c r="B92" s="42" t="s">
        <v>15</v>
      </c>
      <c r="C92" s="31">
        <v>500</v>
      </c>
      <c r="D92" s="23">
        <f>VLOOKUP(B92,item_suppliers!$A$2:$F$112,5,FALSE)</f>
        <v>23461</v>
      </c>
      <c r="E92" s="39"/>
      <c r="I92" s="23"/>
      <c r="J92" s="23"/>
      <c r="K92" s="23"/>
      <c r="N92" s="23" t="e">
        <f>VLOOKUP(L92,Table_items[],4,FALSE)</f>
        <v>#N/A</v>
      </c>
      <c r="O92" s="23"/>
      <c r="S92" s="23" t="e">
        <f>VLOOKUP(Q92,Table_items[],5,FALSE)</f>
        <v>#N/A</v>
      </c>
      <c r="T92" s="39"/>
    </row>
    <row r="93" spans="2:20" x14ac:dyDescent="0.2">
      <c r="B93" s="42" t="s">
        <v>35</v>
      </c>
      <c r="C93" s="31">
        <v>2000</v>
      </c>
      <c r="D93" s="23">
        <f>VLOOKUP(B93,item_suppliers!$A$2:$F$112,5,FALSE)</f>
        <v>25750</v>
      </c>
      <c r="E93" s="39"/>
      <c r="I93" s="23" t="e">
        <f>VLOOKUP(G93,item_suppliers!$A$2:$F$112,6,FALSE)</f>
        <v>#N/A</v>
      </c>
      <c r="J93" s="23"/>
      <c r="K93" s="23"/>
      <c r="N93" s="23" t="e">
        <f>VLOOKUP(L93,Table_items[],4,FALSE)</f>
        <v>#N/A</v>
      </c>
      <c r="O93" s="23"/>
      <c r="S93" s="23" t="e">
        <f>VLOOKUP(Q93,Table_items[],5,FALSE)</f>
        <v>#N/A</v>
      </c>
      <c r="T93" s="39"/>
    </row>
    <row r="94" spans="2:20" x14ac:dyDescent="0.2">
      <c r="B94" s="42" t="s">
        <v>20</v>
      </c>
      <c r="C94" s="31">
        <v>2000</v>
      </c>
      <c r="D94" s="23">
        <f>VLOOKUP(B94,item_suppliers!$A$2:$F$112,5,FALSE)</f>
        <v>94000</v>
      </c>
      <c r="E94" s="39"/>
      <c r="I94" s="23" t="e">
        <f>VLOOKUP(G94,item_suppliers!$A$2:$F$112,6,FALSE)</f>
        <v>#N/A</v>
      </c>
      <c r="J94" s="23"/>
      <c r="K94" s="23"/>
      <c r="N94" s="23" t="e">
        <f>VLOOKUP(L94,Table_items[],4,FALSE)</f>
        <v>#N/A</v>
      </c>
      <c r="O94" s="23"/>
      <c r="S94" s="23" t="e">
        <f>VLOOKUP(Q94,Table_items[],5,FALSE)</f>
        <v>#N/A</v>
      </c>
      <c r="T94" s="39"/>
    </row>
    <row r="95" spans="2:20" x14ac:dyDescent="0.2">
      <c r="B95" s="42" t="s">
        <v>41</v>
      </c>
      <c r="C95" s="31">
        <v>1000</v>
      </c>
      <c r="D95" s="23">
        <f>VLOOKUP(B95,item_suppliers!$A$2:$F$112,5,FALSE)</f>
        <v>52800</v>
      </c>
      <c r="E95" s="39"/>
      <c r="I95" s="23" t="e">
        <f>VLOOKUP(G95,item_suppliers!$A$2:$F$112,6,FALSE)</f>
        <v>#N/A</v>
      </c>
      <c r="J95" s="23"/>
      <c r="K95" s="23"/>
      <c r="N95" s="23" t="e">
        <f>VLOOKUP(L95,Table_items[],4,FALSE)</f>
        <v>#N/A</v>
      </c>
      <c r="O95" s="23"/>
      <c r="S95" s="23" t="e">
        <f>VLOOKUP(Q95,Table_items[],5,FALSE)</f>
        <v>#N/A</v>
      </c>
      <c r="T95" s="39"/>
    </row>
    <row r="96" spans="2:20" x14ac:dyDescent="0.2">
      <c r="B96" s="41" t="s">
        <v>4936</v>
      </c>
      <c r="C96" s="31">
        <v>8500</v>
      </c>
      <c r="D96" s="23"/>
      <c r="E96" s="39"/>
      <c r="I96" s="23" t="e">
        <f>VLOOKUP(G96,item_suppliers!$A$2:$F$112,6,FALSE)</f>
        <v>#N/A</v>
      </c>
      <c r="J96" s="23"/>
      <c r="K96" s="23"/>
      <c r="N96" s="23" t="e">
        <f>VLOOKUP(L96,Table_items[],4,FALSE)</f>
        <v>#N/A</v>
      </c>
      <c r="O96" s="23"/>
      <c r="S96" s="23" t="e">
        <f>VLOOKUP(Q96,Table_items[],5,FALSE)</f>
        <v>#N/A</v>
      </c>
      <c r="T96" s="39"/>
    </row>
    <row r="97" spans="2:20" x14ac:dyDescent="0.2">
      <c r="B97" s="42" t="s">
        <v>5</v>
      </c>
      <c r="C97" s="31">
        <v>1000</v>
      </c>
      <c r="D97" s="23">
        <f>VLOOKUP(B97,item_suppliers!$A$2:$F$112,5,FALSE)</f>
        <v>18425</v>
      </c>
      <c r="E97" s="39"/>
      <c r="I97" s="23" t="e">
        <f>VLOOKUP(G97,item_suppliers!$A$2:$F$112,6,FALSE)</f>
        <v>#N/A</v>
      </c>
      <c r="J97" s="23"/>
      <c r="K97" s="23"/>
      <c r="N97" s="23" t="e">
        <f>VLOOKUP(L97,Table_items[],4,FALSE)</f>
        <v>#N/A</v>
      </c>
      <c r="O97" s="23"/>
      <c r="S97" s="23" t="e">
        <f>VLOOKUP(Q97,Table_items[],5,FALSE)</f>
        <v>#N/A</v>
      </c>
      <c r="T97" s="39"/>
    </row>
    <row r="98" spans="2:20" x14ac:dyDescent="0.2">
      <c r="B98" s="42" t="s">
        <v>17</v>
      </c>
      <c r="C98" s="31">
        <v>1000</v>
      </c>
      <c r="D98" s="23">
        <f>VLOOKUP(B98,item_suppliers!$A$2:$F$112,5,FALSE)</f>
        <v>16478</v>
      </c>
      <c r="E98" s="39"/>
      <c r="I98" s="23" t="e">
        <f>VLOOKUP(G98,item_suppliers!$A$2:$F$112,6,FALSE)</f>
        <v>#N/A</v>
      </c>
      <c r="J98" s="23"/>
      <c r="K98" s="23"/>
      <c r="N98" s="23" t="e">
        <f>VLOOKUP(L98,Table_items[],4,FALSE)</f>
        <v>#N/A</v>
      </c>
      <c r="O98" s="23"/>
      <c r="S98" s="23" t="e">
        <f>VLOOKUP(Q98,Table_items[],5,FALSE)</f>
        <v>#N/A</v>
      </c>
      <c r="T98" s="39"/>
    </row>
    <row r="99" spans="2:20" x14ac:dyDescent="0.2">
      <c r="B99" s="42" t="s">
        <v>30</v>
      </c>
      <c r="C99" s="31">
        <v>2000</v>
      </c>
      <c r="D99" s="23">
        <f>VLOOKUP(B99,item_suppliers!$A$2:$F$112,5,FALSE)</f>
        <v>7650</v>
      </c>
      <c r="E99" s="39"/>
      <c r="I99" s="23"/>
      <c r="J99" s="23"/>
      <c r="K99" s="23"/>
      <c r="N99" s="23"/>
      <c r="O99" s="23"/>
      <c r="S99" s="23" t="e">
        <f>VLOOKUP(Q99,Table_items[],5,FALSE)</f>
        <v>#N/A</v>
      </c>
      <c r="T99" s="39"/>
    </row>
    <row r="100" spans="2:20" x14ac:dyDescent="0.2">
      <c r="B100" s="42" t="s">
        <v>33</v>
      </c>
      <c r="C100" s="31">
        <v>500</v>
      </c>
      <c r="D100" s="23">
        <f>VLOOKUP(B100,item_suppliers!$A$2:$F$112,5,FALSE)</f>
        <v>6580</v>
      </c>
      <c r="E100" s="39"/>
      <c r="I100" s="23" t="e">
        <f>VLOOKUP(G100,item_suppliers!$A$2:$F$112,6,FALSE)</f>
        <v>#N/A</v>
      </c>
      <c r="J100" s="23"/>
      <c r="K100" s="23"/>
      <c r="N100" s="23" t="e">
        <f>VLOOKUP(L100,Table_items[],4,FALSE)</f>
        <v>#N/A</v>
      </c>
      <c r="O100" s="23"/>
      <c r="S100" s="23" t="e">
        <f>VLOOKUP(Q100,Table_items[],5,FALSE)</f>
        <v>#N/A</v>
      </c>
      <c r="T100" s="39"/>
    </row>
    <row r="101" spans="2:20" x14ac:dyDescent="0.2">
      <c r="B101" s="42" t="s">
        <v>34</v>
      </c>
      <c r="C101" s="31">
        <v>1000</v>
      </c>
      <c r="D101" s="23">
        <f>VLOOKUP(B101,item_suppliers!$A$2:$F$112,5,FALSE)</f>
        <v>23750</v>
      </c>
      <c r="E101" s="39"/>
      <c r="I101" s="23" t="e">
        <f>VLOOKUP(G101,item_suppliers!$A$2:$F$112,6,FALSE)</f>
        <v>#N/A</v>
      </c>
      <c r="J101" s="23"/>
      <c r="K101" s="23"/>
      <c r="N101" s="23" t="e">
        <f>VLOOKUP(L101,Table_items[],4,FALSE)</f>
        <v>#N/A</v>
      </c>
      <c r="O101" s="23"/>
      <c r="S101" s="23"/>
      <c r="T101" s="39"/>
    </row>
    <row r="102" spans="2:20" x14ac:dyDescent="0.2">
      <c r="B102" s="42" t="s">
        <v>36</v>
      </c>
      <c r="C102" s="31">
        <v>2000</v>
      </c>
      <c r="D102" s="23">
        <f>VLOOKUP(B102,item_suppliers!$A$2:$F$112,5,FALSE)</f>
        <v>15456</v>
      </c>
      <c r="E102" s="39"/>
      <c r="I102" s="23" t="e">
        <f>VLOOKUP(G102,item_suppliers!$A$2:$F$112,6,FALSE)</f>
        <v>#N/A</v>
      </c>
      <c r="J102" s="23"/>
      <c r="K102" s="23"/>
      <c r="N102" s="23" t="e">
        <f>VLOOKUP(L102,Table_items[],4,FALSE)</f>
        <v>#N/A</v>
      </c>
      <c r="O102" s="23"/>
      <c r="S102" s="23" t="e">
        <f>VLOOKUP(Q102,Table_items[],5,FALSE)</f>
        <v>#N/A</v>
      </c>
      <c r="T102" s="39"/>
    </row>
    <row r="103" spans="2:20" x14ac:dyDescent="0.2">
      <c r="B103" s="42" t="s">
        <v>25</v>
      </c>
      <c r="C103" s="31">
        <v>1000</v>
      </c>
      <c r="D103" s="23">
        <f>VLOOKUP(B103,item_suppliers!$A$2:$F$112,5,FALSE)</f>
        <v>138231</v>
      </c>
      <c r="E103" s="39"/>
      <c r="I103" s="23" t="e">
        <f>VLOOKUP(G103,item_suppliers!$A$2:$F$112,6,FALSE)</f>
        <v>#N/A</v>
      </c>
      <c r="J103" s="23"/>
      <c r="K103" s="23"/>
      <c r="N103" s="23" t="e">
        <f>VLOOKUP(L103,Table_items[],4,FALSE)</f>
        <v>#N/A</v>
      </c>
      <c r="O103" s="23"/>
      <c r="S103" s="23" t="e">
        <f>VLOOKUP(Q103,Table_items[],5,FALSE)</f>
        <v>#N/A</v>
      </c>
      <c r="T103" s="39"/>
    </row>
    <row r="104" spans="2:20" x14ac:dyDescent="0.2">
      <c r="B104" s="41" t="s">
        <v>4941</v>
      </c>
      <c r="C104" s="31">
        <v>15000</v>
      </c>
      <c r="D104" s="23"/>
      <c r="E104" s="39"/>
      <c r="I104" s="23" t="e">
        <f>VLOOKUP(G104,item_suppliers!$A$2:$F$112,6,FALSE)</f>
        <v>#N/A</v>
      </c>
      <c r="J104" s="23"/>
      <c r="K104" s="23"/>
      <c r="N104" s="23" t="e">
        <f>VLOOKUP(L104,Table_items[],4,FALSE)</f>
        <v>#N/A</v>
      </c>
      <c r="O104" s="23"/>
      <c r="S104" s="23" t="e">
        <f>VLOOKUP(Q104,Table_items[],5,FALSE)</f>
        <v>#N/A</v>
      </c>
      <c r="T104" s="39"/>
    </row>
    <row r="105" spans="2:20" x14ac:dyDescent="0.2">
      <c r="B105" s="42" t="s">
        <v>7</v>
      </c>
      <c r="C105" s="31">
        <v>2000</v>
      </c>
      <c r="D105" s="23">
        <f>VLOOKUP(B105,item_suppliers!$A$2:$F$112,5,FALSE)</f>
        <v>34320</v>
      </c>
      <c r="E105" s="39"/>
      <c r="I105" s="23" t="e">
        <f>VLOOKUP(G105,item_suppliers!$A$2:$F$112,6,FALSE)</f>
        <v>#N/A</v>
      </c>
      <c r="J105" s="23"/>
      <c r="K105" s="23"/>
      <c r="N105" s="23" t="e">
        <f>VLOOKUP(L105,Table_items[],4,FALSE)</f>
        <v>#N/A</v>
      </c>
      <c r="O105" s="23"/>
      <c r="S105" s="23" t="e">
        <f>VLOOKUP(Q105,Table_items[],5,FALSE)</f>
        <v>#N/A</v>
      </c>
      <c r="T105" s="39"/>
    </row>
    <row r="106" spans="2:20" x14ac:dyDescent="0.2">
      <c r="B106" s="42" t="s">
        <v>10</v>
      </c>
      <c r="C106" s="31">
        <v>1000</v>
      </c>
      <c r="D106" s="23">
        <f>VLOOKUP(B106,item_suppliers!$A$2:$F$112,5,FALSE)</f>
        <v>25069</v>
      </c>
      <c r="E106" s="39"/>
      <c r="I106" s="23" t="e">
        <f>VLOOKUP(G106,item_suppliers!$A$2:$F$112,6,FALSE)</f>
        <v>#N/A</v>
      </c>
      <c r="J106" s="23"/>
      <c r="K106" s="23"/>
      <c r="N106" s="23" t="e">
        <f>VLOOKUP(L106,Table_items[],4,FALSE)</f>
        <v>#N/A</v>
      </c>
      <c r="O106" s="23"/>
      <c r="S106" s="23" t="e">
        <f>VLOOKUP(Q106,Table_items[],5,FALSE)</f>
        <v>#N/A</v>
      </c>
      <c r="T106" s="39"/>
    </row>
    <row r="107" spans="2:20" x14ac:dyDescent="0.2">
      <c r="B107" s="42" t="s">
        <v>12</v>
      </c>
      <c r="C107" s="31">
        <v>3000</v>
      </c>
      <c r="D107" s="23">
        <f>VLOOKUP(B107,item_suppliers!$A$2:$F$112,5,FALSE)</f>
        <v>2944</v>
      </c>
      <c r="E107" s="39"/>
      <c r="I107" s="23"/>
      <c r="J107" s="23"/>
      <c r="K107" s="23"/>
      <c r="N107" s="23" t="e">
        <f>VLOOKUP(L107,Table_items[],4,FALSE)</f>
        <v>#N/A</v>
      </c>
      <c r="O107" s="23"/>
      <c r="S107" s="23" t="e">
        <f>VLOOKUP(Q107,Table_items[],5,FALSE)</f>
        <v>#N/A</v>
      </c>
      <c r="T107" s="39"/>
    </row>
    <row r="108" spans="2:20" x14ac:dyDescent="0.2">
      <c r="B108" s="42" t="s">
        <v>16</v>
      </c>
      <c r="C108" s="31">
        <v>2000</v>
      </c>
      <c r="D108" s="23">
        <f>VLOOKUP(B108,item_suppliers!$A$2:$F$112,5,FALSE)</f>
        <v>71775</v>
      </c>
      <c r="E108" s="39"/>
      <c r="I108" s="23" t="e">
        <f>VLOOKUP(G108,item_suppliers!$A$2:$F$112,6,FALSE)</f>
        <v>#N/A</v>
      </c>
      <c r="J108" s="23"/>
      <c r="K108" s="23"/>
      <c r="N108" s="23" t="e">
        <f>VLOOKUP(L108,Table_items[],4,FALSE)</f>
        <v>#N/A</v>
      </c>
      <c r="O108" s="23"/>
      <c r="S108" s="23" t="e">
        <f>VLOOKUP(Q108,Table_items[],5,FALSE)</f>
        <v>#N/A</v>
      </c>
      <c r="T108" s="39"/>
    </row>
    <row r="109" spans="2:20" x14ac:dyDescent="0.2">
      <c r="B109" s="42" t="s">
        <v>37</v>
      </c>
      <c r="C109" s="31">
        <v>2000</v>
      </c>
      <c r="D109" s="23">
        <f>VLOOKUP(B109,item_suppliers!$A$2:$F$112,5,FALSE)</f>
        <v>52820</v>
      </c>
      <c r="E109" s="39"/>
      <c r="I109" s="23" t="e">
        <f>VLOOKUP(G109,item_suppliers!$A$2:$F$112,6,FALSE)</f>
        <v>#N/A</v>
      </c>
      <c r="J109" s="23"/>
      <c r="K109" s="23"/>
      <c r="N109" s="23" t="e">
        <f>VLOOKUP(L109,Table_items[],4,FALSE)</f>
        <v>#N/A</v>
      </c>
      <c r="O109" s="23"/>
      <c r="S109" s="23" t="e">
        <f>VLOOKUP(Q109,Table_items[],5,FALSE)</f>
        <v>#N/A</v>
      </c>
      <c r="T109" s="39"/>
    </row>
    <row r="110" spans="2:20" x14ac:dyDescent="0.2">
      <c r="B110" s="42" t="s">
        <v>38</v>
      </c>
      <c r="C110" s="31">
        <v>1000</v>
      </c>
      <c r="D110" s="23">
        <f>VLOOKUP(B110,item_suppliers!$A$2:$F$112,5,FALSE)</f>
        <v>1600</v>
      </c>
      <c r="E110" s="39"/>
      <c r="I110" s="23" t="e">
        <f>VLOOKUP(G110,item_suppliers!$A$2:$F$112,6,FALSE)</f>
        <v>#N/A</v>
      </c>
      <c r="J110" s="23"/>
      <c r="K110" s="23"/>
      <c r="N110" s="23" t="e">
        <f>VLOOKUP(L110,Table_items[],4,FALSE)</f>
        <v>#N/A</v>
      </c>
      <c r="O110" s="23"/>
      <c r="S110" s="23" t="e">
        <f>VLOOKUP(Q110,Table_items[],5,FALSE)</f>
        <v>#N/A</v>
      </c>
      <c r="T110" s="39"/>
    </row>
    <row r="111" spans="2:20" x14ac:dyDescent="0.2">
      <c r="B111" s="42" t="s">
        <v>24</v>
      </c>
      <c r="C111" s="31">
        <v>1000</v>
      </c>
      <c r="D111" s="23">
        <f>VLOOKUP(B111,item_suppliers!$A$2:$F$112,5,FALSE)</f>
        <v>112058</v>
      </c>
      <c r="E111" s="39"/>
      <c r="I111" s="23" t="e">
        <f>VLOOKUP(G111,item_suppliers!$A$2:$F$112,6,FALSE)</f>
        <v>#N/A</v>
      </c>
      <c r="J111" s="23"/>
      <c r="K111" s="23"/>
      <c r="N111" s="23" t="e">
        <f>VLOOKUP(L111,Table_items[],4,FALSE)</f>
        <v>#N/A</v>
      </c>
      <c r="O111" s="23"/>
      <c r="S111" s="23" t="e">
        <f>VLOOKUP(Q111,Table_items[],5,FALSE)</f>
        <v>#N/A</v>
      </c>
      <c r="T111" s="39"/>
    </row>
    <row r="112" spans="2:20" x14ac:dyDescent="0.2">
      <c r="B112" s="42" t="s">
        <v>25</v>
      </c>
      <c r="C112" s="31">
        <v>1000</v>
      </c>
      <c r="D112" s="23">
        <f>VLOOKUP(B112,item_suppliers!$A$2:$F$112,5,FALSE)</f>
        <v>138231</v>
      </c>
      <c r="E112" s="39"/>
      <c r="I112" s="23"/>
      <c r="J112" s="23"/>
      <c r="K112" s="23"/>
      <c r="N112" s="23" t="e">
        <f>VLOOKUP(L112,Table_items[],4,FALSE)</f>
        <v>#N/A</v>
      </c>
      <c r="O112" s="23"/>
      <c r="S112" s="23" t="e">
        <f>VLOOKUP(Q112,Table_items[],5,FALSE)</f>
        <v>#N/A</v>
      </c>
      <c r="T112" s="39"/>
    </row>
    <row r="113" spans="2:20" x14ac:dyDescent="0.2">
      <c r="B113" s="42" t="s">
        <v>28</v>
      </c>
      <c r="C113" s="31">
        <v>2000</v>
      </c>
      <c r="D113" s="23">
        <f>VLOOKUP(B113,item_suppliers!$A$2:$F$112,5,FALSE)</f>
        <v>40232</v>
      </c>
      <c r="E113" s="39"/>
      <c r="I113" s="23" t="e">
        <f>VLOOKUP(G113,item_suppliers!$A$2:$F$112,6,FALSE)</f>
        <v>#N/A</v>
      </c>
      <c r="J113" s="23"/>
      <c r="K113" s="23"/>
      <c r="N113" s="23" t="e">
        <f>VLOOKUP(L113,Table_items[],4,FALSE)</f>
        <v>#N/A</v>
      </c>
      <c r="O113" s="23"/>
      <c r="S113" s="23" t="e">
        <f>VLOOKUP(Q113,Table_items[],5,FALSE)</f>
        <v>#N/A</v>
      </c>
      <c r="T113" s="39"/>
    </row>
    <row r="114" spans="2:20" x14ac:dyDescent="0.2">
      <c r="B114" s="41" t="s">
        <v>4940</v>
      </c>
      <c r="C114" s="31">
        <v>6200</v>
      </c>
      <c r="D114" s="23"/>
      <c r="E114" s="39"/>
      <c r="I114" s="23" t="e">
        <f>VLOOKUP(G114,item_suppliers!$A$2:$F$112,6,FALSE)</f>
        <v>#N/A</v>
      </c>
      <c r="J114" s="23"/>
      <c r="K114" s="23"/>
      <c r="N114" s="23" t="e">
        <f>VLOOKUP(L114,Table_items[],4,FALSE)</f>
        <v>#N/A</v>
      </c>
      <c r="O114" s="23"/>
      <c r="S114" s="23" t="e">
        <f>VLOOKUP(Q114,Table_items[],5,FALSE)</f>
        <v>#N/A</v>
      </c>
      <c r="T114" s="39"/>
    </row>
    <row r="115" spans="2:20" x14ac:dyDescent="0.2">
      <c r="B115" s="42" t="s">
        <v>6</v>
      </c>
      <c r="C115" s="31">
        <v>200</v>
      </c>
      <c r="D115" s="23">
        <f>VLOOKUP(B115,item_suppliers!$A$2:$F$112,5,FALSE)</f>
        <v>4346</v>
      </c>
      <c r="E115" s="39"/>
      <c r="I115" s="23" t="e">
        <f>VLOOKUP(G115,item_suppliers!$A$2:$F$112,6,FALSE)</f>
        <v>#N/A</v>
      </c>
      <c r="J115" s="23"/>
      <c r="K115" s="23"/>
      <c r="N115" s="23" t="e">
        <f>VLOOKUP(L115,Table_items[],4,FALSE)</f>
        <v>#N/A</v>
      </c>
      <c r="O115" s="23"/>
      <c r="S115" s="23" t="e">
        <f>VLOOKUP(Q115,Table_items[],5,FALSE)</f>
        <v>#N/A</v>
      </c>
      <c r="T115" s="39"/>
    </row>
    <row r="116" spans="2:20" x14ac:dyDescent="0.2">
      <c r="B116" s="42" t="s">
        <v>16</v>
      </c>
      <c r="C116" s="31">
        <v>2000</v>
      </c>
      <c r="D116" s="23">
        <f>VLOOKUP(B116,item_suppliers!$A$2:$F$112,5,FALSE)</f>
        <v>71775</v>
      </c>
      <c r="E116" s="39"/>
      <c r="I116" s="23" t="e">
        <f>VLOOKUP(G116,item_suppliers!$A$2:$F$112,6,FALSE)</f>
        <v>#N/A</v>
      </c>
      <c r="J116" s="23"/>
      <c r="K116" s="23"/>
      <c r="N116" s="23" t="e">
        <f>VLOOKUP(L116,Table_items[],4,FALSE)</f>
        <v>#N/A</v>
      </c>
      <c r="O116" s="23"/>
      <c r="S116" s="23" t="e">
        <f>VLOOKUP(Q116,Table_items[],5,FALSE)</f>
        <v>#N/A</v>
      </c>
      <c r="T116" s="39"/>
    </row>
    <row r="117" spans="2:20" x14ac:dyDescent="0.2">
      <c r="B117" s="42" t="s">
        <v>30</v>
      </c>
      <c r="C117" s="31">
        <v>2000</v>
      </c>
      <c r="D117" s="23">
        <f>VLOOKUP(B117,item_suppliers!$A$2:$F$112,5,FALSE)</f>
        <v>7650</v>
      </c>
      <c r="E117" s="39"/>
      <c r="J117" s="48"/>
      <c r="K117" s="23"/>
      <c r="N117" s="23" t="e">
        <f>VLOOKUP(L117,Table_items[],4,FALSE)</f>
        <v>#N/A</v>
      </c>
      <c r="O117" s="23"/>
      <c r="S117" s="23" t="e">
        <f>VLOOKUP(Q117,Table_items[],5,FALSE)</f>
        <v>#N/A</v>
      </c>
      <c r="T117" s="39"/>
    </row>
    <row r="118" spans="2:20" x14ac:dyDescent="0.2">
      <c r="B118" s="42" t="s">
        <v>22</v>
      </c>
      <c r="C118" s="31">
        <v>1000</v>
      </c>
      <c r="D118" s="23">
        <f>VLOOKUP(B118,item_suppliers!$A$2:$F$112,5,FALSE)</f>
        <v>4700</v>
      </c>
      <c r="E118" s="39"/>
      <c r="K118" s="23"/>
      <c r="N118" s="23" t="e">
        <f>VLOOKUP(L118,Table_items[],4,FALSE)</f>
        <v>#N/A</v>
      </c>
      <c r="O118" s="23"/>
      <c r="S118" s="23" t="e">
        <f>VLOOKUP(Q118,Table_items[],5,FALSE)</f>
        <v>#N/A</v>
      </c>
      <c r="T118" s="39"/>
    </row>
    <row r="119" spans="2:20" x14ac:dyDescent="0.2">
      <c r="B119" s="42" t="s">
        <v>41</v>
      </c>
      <c r="C119" s="31">
        <v>1000</v>
      </c>
      <c r="D119" s="23">
        <f>VLOOKUP(B119,item_suppliers!$A$2:$F$112,5,FALSE)</f>
        <v>52800</v>
      </c>
      <c r="E119" s="39"/>
      <c r="K119" s="23"/>
      <c r="N119" s="23" t="e">
        <f>VLOOKUP(L119,Table_items[],4,FALSE)</f>
        <v>#N/A</v>
      </c>
      <c r="O119" s="23"/>
      <c r="S119" s="23" t="e">
        <f>VLOOKUP(Q119,Table_items[],5,FALSE)</f>
        <v>#N/A</v>
      </c>
      <c r="T119" s="39"/>
    </row>
    <row r="120" spans="2:20" x14ac:dyDescent="0.2">
      <c r="B120" s="41" t="s">
        <v>4945</v>
      </c>
      <c r="C120" s="31">
        <v>6000</v>
      </c>
      <c r="D120" s="23"/>
      <c r="E120" s="39"/>
      <c r="K120" s="23"/>
      <c r="N120" s="23" t="e">
        <f>VLOOKUP(L120,Table_items[],4,FALSE)</f>
        <v>#N/A</v>
      </c>
      <c r="O120" s="23"/>
      <c r="S120" s="23" t="e">
        <f>VLOOKUP(Q120,Table_items[],5,FALSE)</f>
        <v>#N/A</v>
      </c>
      <c r="T120" s="39"/>
    </row>
    <row r="121" spans="2:20" x14ac:dyDescent="0.2">
      <c r="B121" s="42" t="s">
        <v>9</v>
      </c>
      <c r="C121" s="31">
        <v>2000</v>
      </c>
      <c r="D121" s="23">
        <f>VLOOKUP(B121,item_suppliers!$A$2:$F$112,5,FALSE)</f>
        <v>16272</v>
      </c>
      <c r="E121" s="39"/>
      <c r="K121" s="23"/>
      <c r="N121" s="23" t="e">
        <f>VLOOKUP(L121,Table_items[],4,FALSE)</f>
        <v>#N/A</v>
      </c>
      <c r="O121" s="23"/>
      <c r="S121" s="23" t="e">
        <f>VLOOKUP(Q121,Table_items[],5,FALSE)</f>
        <v>#N/A</v>
      </c>
      <c r="T121" s="39"/>
    </row>
    <row r="122" spans="2:20" x14ac:dyDescent="0.2">
      <c r="B122" s="42" t="s">
        <v>10</v>
      </c>
      <c r="C122" s="31">
        <v>1000</v>
      </c>
      <c r="D122" s="23">
        <f>VLOOKUP(B122,item_suppliers!$A$2:$F$112,5,FALSE)</f>
        <v>25069</v>
      </c>
      <c r="E122" s="39"/>
      <c r="K122" s="23"/>
      <c r="N122" s="23" t="e">
        <f>VLOOKUP(L122,Table_items[],4,FALSE)</f>
        <v>#N/A</v>
      </c>
      <c r="O122" s="23"/>
      <c r="S122" s="23" t="e">
        <f>VLOOKUP(Q122,Table_items[],5,FALSE)</f>
        <v>#N/A</v>
      </c>
      <c r="T122" s="39"/>
    </row>
    <row r="123" spans="2:20" x14ac:dyDescent="0.2">
      <c r="B123" s="42" t="s">
        <v>18</v>
      </c>
      <c r="C123" s="31">
        <v>1000</v>
      </c>
      <c r="D123" s="23">
        <f>VLOOKUP(B123,item_suppliers!$A$2:$F$112,5,FALSE)</f>
        <v>2312</v>
      </c>
      <c r="E123" s="39"/>
      <c r="K123" s="23"/>
      <c r="N123" s="23" t="e">
        <f>VLOOKUP(L123,Table_items[],4,FALSE)</f>
        <v>#N/A</v>
      </c>
      <c r="O123" s="23"/>
      <c r="S123" s="23" t="e">
        <f>VLOOKUP(Q123,Table_items[],5,FALSE)</f>
        <v>#N/A</v>
      </c>
      <c r="T123" s="39"/>
    </row>
    <row r="124" spans="2:20" x14ac:dyDescent="0.2">
      <c r="B124" s="42" t="s">
        <v>39</v>
      </c>
      <c r="C124" s="31">
        <v>1000</v>
      </c>
      <c r="D124" s="23">
        <f>VLOOKUP(B124,item_suppliers!$A$2:$F$112,5,FALSE)</f>
        <v>45905</v>
      </c>
      <c r="E124" s="39"/>
      <c r="K124" s="23"/>
      <c r="N124" s="23" t="e">
        <f>VLOOKUP(L124,Table_items[],4,FALSE)</f>
        <v>#N/A</v>
      </c>
      <c r="O124" s="23"/>
      <c r="S124" s="23" t="e">
        <f>VLOOKUP(Q124,Table_items[],5,FALSE)</f>
        <v>#N/A</v>
      </c>
      <c r="T124" s="39"/>
    </row>
    <row r="125" spans="2:20" x14ac:dyDescent="0.2">
      <c r="B125" s="42" t="s">
        <v>21</v>
      </c>
      <c r="C125" s="31">
        <v>1000</v>
      </c>
      <c r="D125" s="23">
        <f>VLOOKUP(B125,item_suppliers!$A$2:$F$112,5,FALSE)</f>
        <v>99960</v>
      </c>
      <c r="E125" s="39"/>
      <c r="K125" s="23"/>
      <c r="N125" s="23" t="e">
        <f>VLOOKUP(L125,Table_items[],4,FALSE)</f>
        <v>#N/A</v>
      </c>
      <c r="O125" s="23"/>
      <c r="S125" s="23" t="e">
        <f>VLOOKUP(Q125,Table_items[],5,FALSE)</f>
        <v>#N/A</v>
      </c>
      <c r="T125" s="39"/>
    </row>
    <row r="126" spans="2:20" x14ac:dyDescent="0.2">
      <c r="B126" s="41" t="s">
        <v>4937</v>
      </c>
      <c r="C126" s="31">
        <v>13000</v>
      </c>
      <c r="D126" s="23"/>
      <c r="E126" s="39"/>
      <c r="K126" s="23"/>
      <c r="N126" s="23" t="e">
        <f>VLOOKUP(L126,Table_items[],4,FALSE)</f>
        <v>#N/A</v>
      </c>
      <c r="O126" s="23"/>
      <c r="S126" s="23" t="e">
        <f>VLOOKUP(Q126,Table_items[],5,FALSE)</f>
        <v>#N/A</v>
      </c>
      <c r="T126" s="39"/>
    </row>
    <row r="127" spans="2:20" x14ac:dyDescent="0.2">
      <c r="B127" s="42" t="s">
        <v>5</v>
      </c>
      <c r="C127" s="31">
        <v>1000</v>
      </c>
      <c r="D127" s="23">
        <f>VLOOKUP(B127,item_suppliers!$A$2:$F$112,5,FALSE)</f>
        <v>18425</v>
      </c>
      <c r="E127" s="39"/>
      <c r="K127" s="23"/>
      <c r="N127" s="23" t="e">
        <f>VLOOKUP(L127,Table_items[],4,FALSE)</f>
        <v>#N/A</v>
      </c>
      <c r="O127" s="23"/>
      <c r="S127" s="23" t="e">
        <f>VLOOKUP(Q127,Table_items[],5,FALSE)</f>
        <v>#N/A</v>
      </c>
      <c r="T127" s="39"/>
    </row>
    <row r="128" spans="2:20" x14ac:dyDescent="0.2">
      <c r="B128" s="42" t="s">
        <v>12</v>
      </c>
      <c r="C128" s="31">
        <v>3000</v>
      </c>
      <c r="D128" s="23">
        <f>VLOOKUP(B128,item_suppliers!$A$2:$F$112,5,FALSE)</f>
        <v>2944</v>
      </c>
      <c r="E128" s="39"/>
      <c r="K128" s="23"/>
      <c r="N128" s="23" t="e">
        <f>VLOOKUP(L128,Table_items[],4,FALSE)</f>
        <v>#N/A</v>
      </c>
      <c r="O128" s="23"/>
      <c r="S128" s="23" t="e">
        <f>VLOOKUP(Q128,Table_items[],5,FALSE)</f>
        <v>#N/A</v>
      </c>
      <c r="T128" s="39"/>
    </row>
    <row r="129" spans="2:20" x14ac:dyDescent="0.2">
      <c r="B129" s="42" t="s">
        <v>17</v>
      </c>
      <c r="C129" s="31">
        <v>1000</v>
      </c>
      <c r="D129" s="23">
        <f>VLOOKUP(B129,item_suppliers!$A$2:$F$112,5,FALSE)</f>
        <v>16478</v>
      </c>
      <c r="E129" s="39"/>
      <c r="K129" s="23"/>
      <c r="N129" s="23"/>
      <c r="O129" s="23"/>
      <c r="S129" s="23" t="e">
        <f>VLOOKUP(Q129,Table_items[],5,FALSE)</f>
        <v>#N/A</v>
      </c>
      <c r="T129" s="39"/>
    </row>
    <row r="130" spans="2:20" x14ac:dyDescent="0.2">
      <c r="B130" s="42" t="s">
        <v>34</v>
      </c>
      <c r="C130" s="31">
        <v>1000</v>
      </c>
      <c r="D130" s="23">
        <f>VLOOKUP(B130,item_suppliers!$A$2:$F$112,5,FALSE)</f>
        <v>23750</v>
      </c>
      <c r="E130" s="39"/>
      <c r="K130" s="23"/>
      <c r="N130" s="23" t="e">
        <f>VLOOKUP(L130,Table_items[],4,FALSE)</f>
        <v>#N/A</v>
      </c>
      <c r="O130" s="23"/>
      <c r="S130" s="23"/>
      <c r="T130" s="39"/>
    </row>
    <row r="131" spans="2:20" x14ac:dyDescent="0.2">
      <c r="B131" s="42" t="s">
        <v>37</v>
      </c>
      <c r="C131" s="31">
        <v>2000</v>
      </c>
      <c r="D131" s="23">
        <f>VLOOKUP(B131,item_suppliers!$A$2:$F$112,5,FALSE)</f>
        <v>52820</v>
      </c>
      <c r="E131" s="39"/>
      <c r="K131" s="23"/>
      <c r="N131" s="23" t="e">
        <f>VLOOKUP(L131,Table_items[],4,FALSE)</f>
        <v>#N/A</v>
      </c>
      <c r="O131" s="23"/>
      <c r="S131" s="23" t="e">
        <f>VLOOKUP(Q131,Table_items[],5,FALSE)</f>
        <v>#N/A</v>
      </c>
      <c r="T131" s="39"/>
    </row>
    <row r="132" spans="2:20" x14ac:dyDescent="0.2">
      <c r="B132" s="42" t="s">
        <v>38</v>
      </c>
      <c r="C132" s="31">
        <v>1000</v>
      </c>
      <c r="D132" s="23">
        <f>VLOOKUP(B132,item_suppliers!$A$2:$F$112,5,FALSE)</f>
        <v>1600</v>
      </c>
      <c r="E132" s="39"/>
      <c r="K132" s="23"/>
      <c r="N132" s="23" t="e">
        <f>VLOOKUP(L132,Table_items[],4,FALSE)</f>
        <v>#N/A</v>
      </c>
      <c r="O132" s="23"/>
      <c r="S132" s="23" t="e">
        <f>VLOOKUP(Q132,Table_items[],5,FALSE)</f>
        <v>#N/A</v>
      </c>
      <c r="T132" s="39"/>
    </row>
    <row r="133" spans="2:20" x14ac:dyDescent="0.2">
      <c r="B133" s="42" t="s">
        <v>40</v>
      </c>
      <c r="C133" s="31">
        <v>2000</v>
      </c>
      <c r="D133" s="23">
        <f>VLOOKUP(B133,item_suppliers!$A$2:$F$112,5,FALSE)</f>
        <v>2560</v>
      </c>
      <c r="E133" s="39"/>
      <c r="K133" s="23"/>
      <c r="N133" s="23" t="e">
        <f>VLOOKUP(L133,Table_items[],4,FALSE)</f>
        <v>#N/A</v>
      </c>
      <c r="O133" s="23"/>
      <c r="S133" s="23" t="e">
        <f>VLOOKUP(Q133,Table_items[],5,FALSE)</f>
        <v>#N/A</v>
      </c>
      <c r="T133" s="39"/>
    </row>
    <row r="134" spans="2:20" x14ac:dyDescent="0.2">
      <c r="B134" s="42" t="s">
        <v>24</v>
      </c>
      <c r="C134" s="31">
        <v>1000</v>
      </c>
      <c r="D134" s="23">
        <f>VLOOKUP(B134,item_suppliers!$A$2:$F$112,5,FALSE)</f>
        <v>112058</v>
      </c>
      <c r="E134" s="39"/>
      <c r="K134" s="23"/>
      <c r="N134" s="23" t="e">
        <f>VLOOKUP(L134,Table_items[],4,FALSE)</f>
        <v>#N/A</v>
      </c>
      <c r="O134" s="23"/>
      <c r="S134" s="23" t="e">
        <f>VLOOKUP(Q134,Table_items[],5,FALSE)</f>
        <v>#N/A</v>
      </c>
      <c r="T134" s="39"/>
    </row>
    <row r="135" spans="2:20" x14ac:dyDescent="0.2">
      <c r="B135" s="42" t="s">
        <v>25</v>
      </c>
      <c r="C135" s="31">
        <v>1000</v>
      </c>
      <c r="D135" s="23">
        <f>VLOOKUP(B135,item_suppliers!$A$2:$F$112,5,FALSE)</f>
        <v>138231</v>
      </c>
      <c r="E135" s="39"/>
      <c r="K135" s="23"/>
      <c r="N135" s="23" t="e">
        <f>VLOOKUP(L135,Table_items[],4,FALSE)</f>
        <v>#N/A</v>
      </c>
      <c r="O135" s="23"/>
      <c r="S135" s="23" t="e">
        <f>VLOOKUP(Q135,Table_items[],5,FALSE)</f>
        <v>#N/A</v>
      </c>
      <c r="T135" s="39"/>
    </row>
    <row r="136" spans="2:20" x14ac:dyDescent="0.2">
      <c r="B136" s="41" t="s">
        <v>4942</v>
      </c>
      <c r="C136" s="31">
        <v>10000</v>
      </c>
      <c r="D136" s="23"/>
      <c r="E136" s="39"/>
      <c r="K136" s="23"/>
      <c r="N136" s="23" t="e">
        <f>VLOOKUP(L136,Table_items[],4,FALSE)</f>
        <v>#N/A</v>
      </c>
      <c r="O136" s="23"/>
      <c r="S136" s="23" t="e">
        <f>VLOOKUP(Q136,Table_items[],5,FALSE)</f>
        <v>#N/A</v>
      </c>
      <c r="T136" s="39"/>
    </row>
    <row r="137" spans="2:20" x14ac:dyDescent="0.2">
      <c r="B137" s="42" t="s">
        <v>7</v>
      </c>
      <c r="C137" s="31">
        <v>2000</v>
      </c>
      <c r="D137" s="23">
        <f>VLOOKUP(B137,item_suppliers!$A$2:$F$112,5,FALSE)</f>
        <v>34320</v>
      </c>
      <c r="E137" s="39"/>
      <c r="K137" s="23"/>
      <c r="N137" s="23" t="e">
        <f>VLOOKUP(L137,Table_items[],4,FALSE)</f>
        <v>#N/A</v>
      </c>
      <c r="O137" s="23"/>
      <c r="S137" s="23" t="e">
        <f>VLOOKUP(Q137,Table_items[],5,FALSE)</f>
        <v>#N/A</v>
      </c>
      <c r="T137" s="39"/>
    </row>
    <row r="138" spans="2:20" x14ac:dyDescent="0.2">
      <c r="B138" s="42" t="s">
        <v>16</v>
      </c>
      <c r="C138" s="31">
        <v>2000</v>
      </c>
      <c r="D138" s="23">
        <f>VLOOKUP(B138,item_suppliers!$A$2:$F$112,5,FALSE)</f>
        <v>71775</v>
      </c>
      <c r="E138" s="39"/>
      <c r="K138" s="23"/>
      <c r="N138" s="23" t="e">
        <f>VLOOKUP(L138,Table_items[],4,FALSE)</f>
        <v>#N/A</v>
      </c>
      <c r="O138" s="23"/>
      <c r="S138" s="23" t="e">
        <f>VLOOKUP(Q138,Table_items[],5,FALSE)</f>
        <v>#N/A</v>
      </c>
      <c r="T138" s="39"/>
    </row>
    <row r="139" spans="2:20" x14ac:dyDescent="0.2">
      <c r="B139" s="42" t="s">
        <v>36</v>
      </c>
      <c r="C139" s="31">
        <v>2000</v>
      </c>
      <c r="D139" s="23">
        <f>VLOOKUP(B139,item_suppliers!$A$2:$F$112,5,FALSE)</f>
        <v>15456</v>
      </c>
      <c r="E139" s="39"/>
      <c r="K139" s="23"/>
      <c r="N139" s="23" t="e">
        <f>VLOOKUP(L139,Table_items[],4,FALSE)</f>
        <v>#N/A</v>
      </c>
      <c r="O139" s="23"/>
      <c r="S139" s="23" t="e">
        <f>VLOOKUP(Q139,Table_items[],5,FALSE)</f>
        <v>#N/A</v>
      </c>
      <c r="T139" s="39"/>
    </row>
    <row r="140" spans="2:20" x14ac:dyDescent="0.2">
      <c r="B140" s="42" t="s">
        <v>25</v>
      </c>
      <c r="C140" s="31">
        <v>1000</v>
      </c>
      <c r="D140" s="23">
        <f>VLOOKUP(B140,item_suppliers!$A$2:$F$112,5,FALSE)</f>
        <v>138231</v>
      </c>
      <c r="E140" s="39"/>
      <c r="K140" s="23"/>
      <c r="N140" s="23" t="e">
        <f>VLOOKUP(L140,Table_items[],4,FALSE)</f>
        <v>#N/A</v>
      </c>
      <c r="O140" s="23"/>
      <c r="S140" s="23" t="e">
        <f>VLOOKUP(Q140,Table_items[],5,FALSE)</f>
        <v>#N/A</v>
      </c>
      <c r="T140" s="39"/>
    </row>
    <row r="141" spans="2:20" x14ac:dyDescent="0.2">
      <c r="B141" s="42" t="s">
        <v>28</v>
      </c>
      <c r="C141" s="31">
        <v>2000</v>
      </c>
      <c r="D141" s="23">
        <f>VLOOKUP(B141,item_suppliers!$A$2:$F$112,5,FALSE)</f>
        <v>40232</v>
      </c>
      <c r="E141" s="39"/>
      <c r="K141" s="23"/>
      <c r="N141" s="23" t="e">
        <f>VLOOKUP(L141,Table_items[],4,FALSE)</f>
        <v>#N/A</v>
      </c>
      <c r="O141" s="23"/>
      <c r="S141" s="23" t="e">
        <f>VLOOKUP(Q141,Table_items[],5,FALSE)</f>
        <v>#N/A</v>
      </c>
      <c r="T141" s="39"/>
    </row>
    <row r="142" spans="2:20" x14ac:dyDescent="0.2">
      <c r="B142" s="42" t="s">
        <v>41</v>
      </c>
      <c r="C142" s="31">
        <v>1000</v>
      </c>
      <c r="D142" s="23">
        <f>VLOOKUP(B142,item_suppliers!$A$2:$F$112,5,FALSE)</f>
        <v>52800</v>
      </c>
      <c r="E142" s="39"/>
      <c r="K142" s="23"/>
      <c r="N142" s="23" t="e">
        <f>VLOOKUP(L142,Table_items[],4,FALSE)</f>
        <v>#N/A</v>
      </c>
      <c r="O142" s="23"/>
      <c r="S142" s="23" t="e">
        <f>VLOOKUP(Q142,Table_items[],5,FALSE)</f>
        <v>#N/A</v>
      </c>
      <c r="T142" s="39"/>
    </row>
    <row r="143" spans="2:20" x14ac:dyDescent="0.2">
      <c r="B143" s="41" t="s">
        <v>4939</v>
      </c>
      <c r="C143" s="31">
        <v>13200</v>
      </c>
      <c r="D143" s="23"/>
      <c r="E143" s="39"/>
      <c r="K143" s="23"/>
      <c r="N143" s="23" t="e">
        <f>VLOOKUP(L143,Table_items[],4,FALSE)</f>
        <v>#N/A</v>
      </c>
      <c r="O143" s="23"/>
      <c r="S143" s="23" t="e">
        <f>VLOOKUP(Q143,Table_items[],5,FALSE)</f>
        <v>#N/A</v>
      </c>
      <c r="T143" s="39"/>
    </row>
    <row r="144" spans="2:20" x14ac:dyDescent="0.2">
      <c r="B144" s="42" t="s">
        <v>8</v>
      </c>
      <c r="C144" s="31">
        <v>3000</v>
      </c>
      <c r="D144" s="23">
        <f>VLOOKUP(B144,item_suppliers!$A$2:$F$112,5,FALSE)</f>
        <v>10300</v>
      </c>
      <c r="E144" s="39"/>
      <c r="K144" s="23"/>
      <c r="N144" s="23" t="e">
        <f>VLOOKUP(L144,Table_items[],4,FALSE)</f>
        <v>#N/A</v>
      </c>
      <c r="O144" s="23"/>
      <c r="S144" s="23" t="e">
        <f>VLOOKUP(Q144,Table_items[],5,FALSE)</f>
        <v>#N/A</v>
      </c>
      <c r="T144" s="39"/>
    </row>
    <row r="145" spans="2:20" x14ac:dyDescent="0.2">
      <c r="B145" s="42" t="s">
        <v>10</v>
      </c>
      <c r="C145" s="31">
        <v>1000</v>
      </c>
      <c r="D145" s="23">
        <f>VLOOKUP(B145,item_suppliers!$A$2:$F$112,5,FALSE)</f>
        <v>25069</v>
      </c>
      <c r="E145" s="39"/>
      <c r="K145" s="23"/>
      <c r="N145" s="23" t="e">
        <f>VLOOKUP(L145,Table_items[],4,FALSE)</f>
        <v>#N/A</v>
      </c>
      <c r="O145" s="23"/>
      <c r="S145" s="23" t="e">
        <f>VLOOKUP(Q145,Table_items[],5,FALSE)</f>
        <v>#N/A</v>
      </c>
      <c r="T145" s="39"/>
    </row>
    <row r="146" spans="2:20" x14ac:dyDescent="0.2">
      <c r="B146" s="42" t="s">
        <v>13</v>
      </c>
      <c r="C146" s="31">
        <v>200</v>
      </c>
      <c r="D146" s="23">
        <f>VLOOKUP(B146,item_suppliers!$A$2:$F$112,5,FALSE)</f>
        <v>75400</v>
      </c>
      <c r="E146" s="39"/>
      <c r="K146" s="23"/>
      <c r="N146" s="23" t="e">
        <f>VLOOKUP(L146,Table_items[],4,FALSE)</f>
        <v>#N/A</v>
      </c>
      <c r="O146" s="23"/>
      <c r="S146" s="23" t="e">
        <f>VLOOKUP(Q146,Table_items[],5,FALSE)</f>
        <v>#N/A</v>
      </c>
      <c r="T146" s="39"/>
    </row>
    <row r="147" spans="2:20" x14ac:dyDescent="0.2">
      <c r="B147" s="42" t="s">
        <v>16</v>
      </c>
      <c r="C147" s="31">
        <v>2000</v>
      </c>
      <c r="D147" s="23">
        <f>VLOOKUP(B147,item_suppliers!$A$2:$F$112,5,FALSE)</f>
        <v>71775</v>
      </c>
      <c r="E147" s="39"/>
      <c r="K147" s="23"/>
      <c r="N147" s="23" t="e">
        <f>VLOOKUP(L147,Table_items[],4,FALSE)</f>
        <v>#N/A</v>
      </c>
      <c r="O147" s="23"/>
      <c r="S147" s="23" t="e">
        <f>VLOOKUP(Q147,Table_items[],5,FALSE)</f>
        <v>#N/A</v>
      </c>
      <c r="T147" s="39"/>
    </row>
    <row r="148" spans="2:20" x14ac:dyDescent="0.2">
      <c r="B148" s="42" t="s">
        <v>35</v>
      </c>
      <c r="C148" s="31">
        <v>2000</v>
      </c>
      <c r="D148" s="23">
        <f>VLOOKUP(B148,item_suppliers!$A$2:$F$112,5,FALSE)</f>
        <v>25750</v>
      </c>
      <c r="E148" s="39"/>
      <c r="K148" s="23"/>
      <c r="N148" s="23" t="e">
        <f>VLOOKUP(L148,Table_items[],4,FALSE)</f>
        <v>#N/A</v>
      </c>
      <c r="O148" s="23"/>
      <c r="S148" s="23" t="e">
        <f>VLOOKUP(Q148,Table_items[],5,FALSE)</f>
        <v>#N/A</v>
      </c>
      <c r="T148" s="39"/>
    </row>
    <row r="149" spans="2:20" x14ac:dyDescent="0.2">
      <c r="B149" s="42" t="s">
        <v>20</v>
      </c>
      <c r="C149" s="31">
        <v>2000</v>
      </c>
      <c r="D149" s="23">
        <f>VLOOKUP(B149,item_suppliers!$A$2:$F$112,5,FALSE)</f>
        <v>94000</v>
      </c>
      <c r="E149" s="39"/>
      <c r="K149" s="23"/>
      <c r="N149" s="23" t="e">
        <f>VLOOKUP(L149,Table_items[],4,FALSE)</f>
        <v>#N/A</v>
      </c>
      <c r="O149" s="23"/>
      <c r="S149" s="23" t="e">
        <f>VLOOKUP(Q149,Table_items[],5,FALSE)</f>
        <v>#N/A</v>
      </c>
      <c r="T149" s="39"/>
    </row>
    <row r="150" spans="2:20" x14ac:dyDescent="0.2">
      <c r="B150" s="42" t="s">
        <v>22</v>
      </c>
      <c r="C150" s="31">
        <v>1000</v>
      </c>
      <c r="D150" s="23">
        <f>VLOOKUP(B150,item_suppliers!$A$2:$F$112,5,FALSE)</f>
        <v>4700</v>
      </c>
      <c r="E150" s="39"/>
      <c r="K150" s="23"/>
      <c r="N150" s="23" t="e">
        <f>VLOOKUP(L150,Table_items[],4,FALSE)</f>
        <v>#N/A</v>
      </c>
      <c r="O150" s="23"/>
      <c r="S150" s="23" t="e">
        <f>VLOOKUP(Q150,Table_items[],5,FALSE)</f>
        <v>#N/A</v>
      </c>
      <c r="T150" s="39"/>
    </row>
    <row r="151" spans="2:20" x14ac:dyDescent="0.2">
      <c r="B151" s="42" t="s">
        <v>23</v>
      </c>
      <c r="C151" s="31">
        <v>2000</v>
      </c>
      <c r="D151" s="23">
        <f>VLOOKUP(B151,item_suppliers!$A$2:$F$112,5,FALSE)</f>
        <v>7019</v>
      </c>
      <c r="E151" s="39"/>
      <c r="K151" s="23"/>
      <c r="N151" s="23" t="e">
        <f>VLOOKUP(L151,Table_items[],4,FALSE)</f>
        <v>#N/A</v>
      </c>
      <c r="O151" s="23"/>
      <c r="S151" s="23" t="e">
        <f>VLOOKUP(Q151,Table_items[],5,FALSE)</f>
        <v>#N/A</v>
      </c>
      <c r="T151" s="39"/>
    </row>
    <row r="152" spans="2:20" x14ac:dyDescent="0.2">
      <c r="B152" s="41" t="s">
        <v>4946</v>
      </c>
      <c r="C152" s="31">
        <v>9000</v>
      </c>
      <c r="D152" s="23"/>
      <c r="E152" s="39"/>
      <c r="K152" s="23"/>
      <c r="N152" s="23" t="e">
        <f>VLOOKUP(L152,Table_items[],4,FALSE)</f>
        <v>#N/A</v>
      </c>
      <c r="O152" s="23"/>
      <c r="S152" s="23" t="e">
        <f>VLOOKUP(Q152,Table_items[],5,FALSE)</f>
        <v>#N/A</v>
      </c>
      <c r="T152" s="39"/>
    </row>
    <row r="153" spans="2:20" x14ac:dyDescent="0.2">
      <c r="B153" s="42" t="s">
        <v>9</v>
      </c>
      <c r="C153" s="31">
        <v>2000</v>
      </c>
      <c r="D153" s="23">
        <f>VLOOKUP(B153,item_suppliers!$A$2:$F$112,5,FALSE)</f>
        <v>16272</v>
      </c>
      <c r="E153" s="39"/>
      <c r="K153" s="23"/>
      <c r="N153" s="23" t="e">
        <f>VLOOKUP(L153,Table_items[],4,FALSE)</f>
        <v>#N/A</v>
      </c>
      <c r="O153" s="23"/>
      <c r="S153" s="23" t="e">
        <f>VLOOKUP(Q153,Table_items[],5,FALSE)</f>
        <v>#N/A</v>
      </c>
      <c r="T153" s="39"/>
    </row>
    <row r="154" spans="2:20" x14ac:dyDescent="0.2">
      <c r="B154" s="42" t="s">
        <v>10</v>
      </c>
      <c r="C154" s="31">
        <v>1000</v>
      </c>
      <c r="D154" s="23">
        <f>VLOOKUP(B154,item_suppliers!$A$2:$F$112,5,FALSE)</f>
        <v>25069</v>
      </c>
      <c r="E154" s="39"/>
      <c r="K154" s="23"/>
      <c r="N154" s="23" t="e">
        <f>VLOOKUP(L154,Table_items[],4,FALSE)</f>
        <v>#N/A</v>
      </c>
      <c r="O154" s="23"/>
      <c r="S154" s="23" t="e">
        <f>VLOOKUP(Q154,Table_items[],5,FALSE)</f>
        <v>#N/A</v>
      </c>
      <c r="T154" s="39"/>
    </row>
    <row r="155" spans="2:20" x14ac:dyDescent="0.2">
      <c r="B155" s="42" t="s">
        <v>30</v>
      </c>
      <c r="C155" s="31">
        <v>2000</v>
      </c>
      <c r="D155" s="23">
        <f>VLOOKUP(B155,item_suppliers!$A$2:$F$112,5,FALSE)</f>
        <v>7650</v>
      </c>
      <c r="E155" s="39"/>
      <c r="K155" s="23"/>
      <c r="N155" s="23" t="e">
        <f>VLOOKUP(L155,Table_items[],4,FALSE)</f>
        <v>#N/A</v>
      </c>
      <c r="O155" s="23"/>
      <c r="S155" s="23" t="e">
        <f>VLOOKUP(Q155,Table_items[],5,FALSE)</f>
        <v>#N/A</v>
      </c>
      <c r="T155" s="39"/>
    </row>
    <row r="156" spans="2:20" x14ac:dyDescent="0.2">
      <c r="B156" s="42" t="s">
        <v>37</v>
      </c>
      <c r="C156" s="31">
        <v>2000</v>
      </c>
      <c r="D156" s="23">
        <f>VLOOKUP(B156,item_suppliers!$A$2:$F$112,5,FALSE)</f>
        <v>52820</v>
      </c>
      <c r="E156" s="39"/>
      <c r="K156" s="23"/>
      <c r="N156" s="23"/>
      <c r="O156" s="23"/>
      <c r="S156" s="23" t="e">
        <f>VLOOKUP(Q156,Table_items[],5,FALSE)</f>
        <v>#N/A</v>
      </c>
      <c r="T156" s="39"/>
    </row>
    <row r="157" spans="2:20" x14ac:dyDescent="0.2">
      <c r="B157" s="42" t="s">
        <v>24</v>
      </c>
      <c r="C157" s="31">
        <v>1000</v>
      </c>
      <c r="D157" s="23">
        <f>VLOOKUP(B157,item_suppliers!$A$2:$F$112,5,FALSE)</f>
        <v>112058</v>
      </c>
      <c r="E157" s="39"/>
      <c r="K157" s="23"/>
      <c r="N157" s="23" t="e">
        <f>VLOOKUP(L157,Table_items[],4,FALSE)</f>
        <v>#N/A</v>
      </c>
      <c r="O157" s="23"/>
      <c r="S157" s="23" t="e">
        <f>VLOOKUP(Q157,Table_items[],5,FALSE)</f>
        <v>#N/A</v>
      </c>
      <c r="T157" s="39"/>
    </row>
    <row r="158" spans="2:20" x14ac:dyDescent="0.2">
      <c r="B158" s="42" t="s">
        <v>25</v>
      </c>
      <c r="C158" s="31">
        <v>1000</v>
      </c>
      <c r="D158" s="23">
        <f>VLOOKUP(B158,item_suppliers!$A$2:$F$112,5,FALSE)</f>
        <v>138231</v>
      </c>
      <c r="E158" s="39"/>
      <c r="K158" s="23"/>
      <c r="N158" s="23" t="e">
        <f>VLOOKUP(L158,Table_items[],4,FALSE)</f>
        <v>#N/A</v>
      </c>
      <c r="O158" s="23"/>
      <c r="S158" s="23" t="e">
        <f>VLOOKUP(Q158,Table_items[],5,FALSE)</f>
        <v>#N/A</v>
      </c>
      <c r="T158" s="39"/>
    </row>
    <row r="159" spans="2:20" x14ac:dyDescent="0.2">
      <c r="B159" s="41" t="s">
        <v>4947</v>
      </c>
      <c r="C159" s="31">
        <v>13500</v>
      </c>
      <c r="D159" s="23"/>
      <c r="E159" s="39"/>
      <c r="K159" s="23"/>
      <c r="N159" s="23" t="e">
        <f>VLOOKUP(L159,Table_items[],4,FALSE)</f>
        <v>#N/A</v>
      </c>
      <c r="O159" s="23"/>
      <c r="S159" s="23" t="e">
        <f>VLOOKUP(Q159,Table_items[],5,FALSE)</f>
        <v>#N/A</v>
      </c>
      <c r="T159" s="39"/>
    </row>
    <row r="160" spans="2:20" x14ac:dyDescent="0.2">
      <c r="B160" s="42" t="s">
        <v>10</v>
      </c>
      <c r="C160" s="31">
        <v>2000</v>
      </c>
      <c r="D160" s="23">
        <f>VLOOKUP(B160,item_suppliers!$A$2:$F$112,5,FALSE)</f>
        <v>25069</v>
      </c>
      <c r="E160" s="39"/>
      <c r="K160" s="23"/>
      <c r="N160" s="23" t="e">
        <f>VLOOKUP(L160,Table_items[],4,FALSE)</f>
        <v>#N/A</v>
      </c>
      <c r="O160" s="23"/>
      <c r="S160" s="23" t="e">
        <f>VLOOKUP(Q160,Table_items[],5,FALSE)</f>
        <v>#N/A</v>
      </c>
      <c r="T160" s="39"/>
    </row>
    <row r="161" spans="2:20" x14ac:dyDescent="0.2">
      <c r="B161" s="42" t="s">
        <v>11</v>
      </c>
      <c r="C161" s="31">
        <v>2000</v>
      </c>
      <c r="D161" s="23">
        <f>VLOOKUP(B161,item_suppliers!$A$2:$F$112,5,FALSE)</f>
        <v>2278</v>
      </c>
      <c r="E161" s="39"/>
      <c r="K161" s="23"/>
      <c r="N161" s="23" t="e">
        <f>VLOOKUP(L161,Table_items[],4,FALSE)</f>
        <v>#N/A</v>
      </c>
      <c r="O161" s="23"/>
      <c r="S161" s="23"/>
      <c r="T161" s="39"/>
    </row>
    <row r="162" spans="2:20" x14ac:dyDescent="0.2">
      <c r="B162" s="42" t="s">
        <v>12</v>
      </c>
      <c r="C162" s="31">
        <v>3000</v>
      </c>
      <c r="D162" s="23">
        <f>VLOOKUP(B162,item_suppliers!$A$2:$F$112,5,FALSE)</f>
        <v>2944</v>
      </c>
      <c r="E162" s="39"/>
      <c r="K162" s="23"/>
      <c r="N162" s="23" t="e">
        <f>VLOOKUP(L162,Table_items[],4,FALSE)</f>
        <v>#N/A</v>
      </c>
      <c r="O162" s="23"/>
      <c r="S162" s="23" t="e">
        <f>VLOOKUP(Q162,Table_items[],5,FALSE)</f>
        <v>#N/A</v>
      </c>
      <c r="T162" s="39"/>
    </row>
    <row r="163" spans="2:20" x14ac:dyDescent="0.2">
      <c r="B163" s="42" t="s">
        <v>14</v>
      </c>
      <c r="C163" s="31">
        <v>2000</v>
      </c>
      <c r="D163" s="23">
        <f>VLOOKUP(B163,item_suppliers!$A$2:$F$112,5,FALSE)</f>
        <v>24824</v>
      </c>
      <c r="E163" s="39"/>
      <c r="K163" s="23"/>
      <c r="N163" s="23" t="e">
        <f>VLOOKUP(L163,Table_items[],4,FALSE)</f>
        <v>#N/A</v>
      </c>
      <c r="O163" s="23"/>
      <c r="S163" s="23" t="e">
        <f>VLOOKUP(Q163,Table_items[],5,FALSE)</f>
        <v>#N/A</v>
      </c>
      <c r="T163" s="39"/>
    </row>
    <row r="164" spans="2:20" x14ac:dyDescent="0.2">
      <c r="B164" s="42" t="s">
        <v>18</v>
      </c>
      <c r="C164" s="31">
        <v>1000</v>
      </c>
      <c r="D164" s="23">
        <f>VLOOKUP(B164,item_suppliers!$A$2:$F$112,5,FALSE)</f>
        <v>2312</v>
      </c>
      <c r="E164" s="39"/>
      <c r="K164" s="23"/>
      <c r="N164" s="23" t="e">
        <f>VLOOKUP(L164,Table_items[],4,FALSE)</f>
        <v>#N/A</v>
      </c>
      <c r="O164" s="23"/>
      <c r="S164" s="23" t="e">
        <f>VLOOKUP(Q164,Table_items[],5,FALSE)</f>
        <v>#N/A</v>
      </c>
      <c r="T164" s="39"/>
    </row>
    <row r="165" spans="2:20" x14ac:dyDescent="0.2">
      <c r="B165" s="42" t="s">
        <v>32</v>
      </c>
      <c r="C165" s="31">
        <v>500</v>
      </c>
      <c r="D165" s="23">
        <f>VLOOKUP(B165,item_suppliers!$A$2:$F$112,5,FALSE)</f>
        <v>13493</v>
      </c>
      <c r="E165" s="39"/>
      <c r="K165" s="23"/>
      <c r="N165" s="23" t="e">
        <f>VLOOKUP(L165,Table_items[],4,FALSE)</f>
        <v>#N/A</v>
      </c>
      <c r="O165" s="23"/>
      <c r="S165" s="23" t="e">
        <f>VLOOKUP(Q165,Table_items[],5,FALSE)</f>
        <v>#N/A</v>
      </c>
      <c r="T165" s="39"/>
    </row>
    <row r="166" spans="2:20" x14ac:dyDescent="0.2">
      <c r="B166" s="42" t="s">
        <v>38</v>
      </c>
      <c r="C166" s="31">
        <v>1000</v>
      </c>
      <c r="D166" s="23">
        <f>VLOOKUP(B166,item_suppliers!$A$2:$F$112,5,FALSE)</f>
        <v>1600</v>
      </c>
      <c r="E166" s="39"/>
      <c r="K166" s="23"/>
      <c r="N166" s="23" t="e">
        <f>VLOOKUP(L166,Table_items[],4,FALSE)</f>
        <v>#N/A</v>
      </c>
      <c r="O166" s="23"/>
      <c r="S166" s="23" t="e">
        <f>VLOOKUP(Q166,Table_items[],5,FALSE)</f>
        <v>#N/A</v>
      </c>
      <c r="T166" s="39"/>
    </row>
    <row r="167" spans="2:20" x14ac:dyDescent="0.2">
      <c r="B167" s="42" t="s">
        <v>40</v>
      </c>
      <c r="C167" s="31">
        <v>2000</v>
      </c>
      <c r="D167" s="23">
        <f>VLOOKUP(B167,item_suppliers!$A$2:$F$112,5,FALSE)</f>
        <v>2560</v>
      </c>
      <c r="E167" s="39"/>
      <c r="K167" s="23"/>
      <c r="N167" s="23" t="e">
        <f>VLOOKUP(L167,Table_items[],4,FALSE)</f>
        <v>#N/A</v>
      </c>
      <c r="O167" s="23"/>
      <c r="S167" s="23" t="e">
        <f>VLOOKUP(Q167,Table_items[],5,FALSE)</f>
        <v>#N/A</v>
      </c>
      <c r="T167" s="39"/>
    </row>
    <row r="168" spans="2:20" x14ac:dyDescent="0.2">
      <c r="B168" s="40" t="s">
        <v>4938</v>
      </c>
      <c r="C168" s="31">
        <v>104200</v>
      </c>
      <c r="D168" s="23"/>
      <c r="E168" s="48"/>
      <c r="K168" s="31"/>
      <c r="N168" s="23" t="e">
        <f>VLOOKUP(L168,Table_items[],4,FALSE)</f>
        <v>#N/A</v>
      </c>
      <c r="O168" s="23"/>
      <c r="S168" s="23" t="e">
        <f>VLOOKUP(Q168,Table_items[],5,FALSE)</f>
        <v>#N/A</v>
      </c>
      <c r="T168" s="39"/>
    </row>
    <row r="169" spans="2:20" x14ac:dyDescent="0.2">
      <c r="B169" s="41" t="s">
        <v>4935</v>
      </c>
      <c r="C169" s="31">
        <v>9000</v>
      </c>
      <c r="N169" s="23" t="e">
        <f>VLOOKUP(L169,Table_items[],4,FALSE)</f>
        <v>#N/A</v>
      </c>
      <c r="O169" s="23"/>
      <c r="S169" s="23" t="e">
        <f>VLOOKUP(Q169,Table_items[],5,FALSE)</f>
        <v>#N/A</v>
      </c>
      <c r="T169" s="39"/>
    </row>
    <row r="170" spans="2:20" x14ac:dyDescent="0.2">
      <c r="B170" s="42" t="s">
        <v>5</v>
      </c>
      <c r="C170" s="31">
        <v>1000</v>
      </c>
      <c r="N170" s="23" t="e">
        <f>VLOOKUP(L170,Table_items[],4,FALSE)</f>
        <v>#N/A</v>
      </c>
      <c r="O170" s="23"/>
      <c r="S170" s="23" t="e">
        <f>VLOOKUP(Q170,Table_items[],5,FALSE)</f>
        <v>#N/A</v>
      </c>
      <c r="T170" s="39"/>
    </row>
    <row r="171" spans="2:20" x14ac:dyDescent="0.2">
      <c r="B171" s="42" t="s">
        <v>17</v>
      </c>
      <c r="C171" s="31">
        <v>1000</v>
      </c>
      <c r="N171" s="23" t="e">
        <f>VLOOKUP(L171,Table_items[],4,FALSE)</f>
        <v>#N/A</v>
      </c>
      <c r="O171" s="23"/>
      <c r="S171" s="23" t="e">
        <f>VLOOKUP(Q171,Table_items[],5,FALSE)</f>
        <v>#N/A</v>
      </c>
      <c r="T171" s="39"/>
    </row>
    <row r="172" spans="2:20" x14ac:dyDescent="0.2">
      <c r="B172" s="42" t="s">
        <v>36</v>
      </c>
      <c r="C172" s="31">
        <v>2000</v>
      </c>
      <c r="N172" s="23" t="e">
        <f>VLOOKUP(L172,Table_items[],4,FALSE)</f>
        <v>#N/A</v>
      </c>
      <c r="O172" s="23"/>
      <c r="S172" s="23" t="e">
        <f>VLOOKUP(Q172,Table_items[],5,FALSE)</f>
        <v>#N/A</v>
      </c>
      <c r="T172" s="39"/>
    </row>
    <row r="173" spans="2:20" x14ac:dyDescent="0.2">
      <c r="B173" s="42" t="s">
        <v>40</v>
      </c>
      <c r="C173" s="31">
        <v>2000</v>
      </c>
      <c r="N173" s="23" t="e">
        <f>VLOOKUP(L173,Table_items[],4,FALSE)</f>
        <v>#N/A</v>
      </c>
      <c r="O173" s="23"/>
      <c r="S173" s="23" t="e">
        <f>VLOOKUP(Q173,Table_items[],5,FALSE)</f>
        <v>#N/A</v>
      </c>
      <c r="T173" s="39"/>
    </row>
    <row r="174" spans="2:20" x14ac:dyDescent="0.2">
      <c r="B174" s="42" t="s">
        <v>21</v>
      </c>
      <c r="C174" s="31">
        <v>1000</v>
      </c>
      <c r="N174" s="23" t="e">
        <f>VLOOKUP(L174,Table_items[],4,FALSE)</f>
        <v>#N/A</v>
      </c>
      <c r="O174" s="23"/>
      <c r="S174" s="23" t="e">
        <f>VLOOKUP(Q174,Table_items[],5,FALSE)</f>
        <v>#N/A</v>
      </c>
      <c r="T174" s="39"/>
    </row>
    <row r="175" spans="2:20" x14ac:dyDescent="0.2">
      <c r="B175" s="42" t="s">
        <v>22</v>
      </c>
      <c r="C175" s="31">
        <v>1000</v>
      </c>
      <c r="N175" s="23" t="e">
        <f>VLOOKUP(L175,Table_items[],4,FALSE)</f>
        <v>#N/A</v>
      </c>
      <c r="O175" s="23"/>
      <c r="S175" s="23" t="e">
        <f>VLOOKUP(Q175,Table_items[],5,FALSE)</f>
        <v>#N/A</v>
      </c>
      <c r="T175" s="39"/>
    </row>
    <row r="176" spans="2:20" x14ac:dyDescent="0.2">
      <c r="B176" s="42" t="s">
        <v>41</v>
      </c>
      <c r="C176" s="31">
        <v>1000</v>
      </c>
      <c r="N176" s="23" t="e">
        <f>VLOOKUP(L176,Table_items[],4,FALSE)</f>
        <v>#N/A</v>
      </c>
      <c r="O176" s="23"/>
      <c r="S176" s="23" t="e">
        <f>VLOOKUP(Q176,Table_items[],5,FALSE)</f>
        <v>#N/A</v>
      </c>
      <c r="T176" s="39"/>
    </row>
    <row r="177" spans="2:20" x14ac:dyDescent="0.2">
      <c r="B177" s="41" t="s">
        <v>4944</v>
      </c>
      <c r="C177" s="31">
        <v>6000</v>
      </c>
      <c r="N177" s="23" t="e">
        <f>VLOOKUP(L177,Table_items[],4,FALSE)</f>
        <v>#N/A</v>
      </c>
      <c r="O177" s="23"/>
      <c r="S177" s="23" t="e">
        <f>VLOOKUP(Q177,Table_items[],5,FALSE)</f>
        <v>#N/A</v>
      </c>
      <c r="T177" s="39"/>
    </row>
    <row r="178" spans="2:20" x14ac:dyDescent="0.2">
      <c r="B178" s="42" t="s">
        <v>17</v>
      </c>
      <c r="C178" s="31">
        <v>1000</v>
      </c>
      <c r="N178" s="23" t="e">
        <f>VLOOKUP(L178,Table_items[],4,FALSE)</f>
        <v>#N/A</v>
      </c>
      <c r="O178" s="23"/>
      <c r="S178" s="23" t="e">
        <f>VLOOKUP(Q178,Table_items[],5,FALSE)</f>
        <v>#N/A</v>
      </c>
      <c r="T178" s="39"/>
    </row>
    <row r="179" spans="2:20" x14ac:dyDescent="0.2">
      <c r="B179" s="42" t="s">
        <v>37</v>
      </c>
      <c r="C179" s="31">
        <v>2000</v>
      </c>
      <c r="N179" s="23" t="e">
        <f>VLOOKUP(L179,Table_items[],4,FALSE)</f>
        <v>#N/A</v>
      </c>
      <c r="O179" s="23"/>
      <c r="S179" s="23" t="e">
        <f>VLOOKUP(Q179,Table_items[],5,FALSE)</f>
        <v>#N/A</v>
      </c>
      <c r="T179" s="39"/>
    </row>
    <row r="180" spans="2:20" x14ac:dyDescent="0.2">
      <c r="B180" s="42" t="s">
        <v>20</v>
      </c>
      <c r="C180" s="31">
        <v>2000</v>
      </c>
      <c r="N180" s="23" t="e">
        <f>VLOOKUP(L180,Table_items[],4,FALSE)</f>
        <v>#N/A</v>
      </c>
      <c r="O180" s="23"/>
      <c r="S180" s="23" t="e">
        <f>VLOOKUP(Q180,Table_items[],5,FALSE)</f>
        <v>#N/A</v>
      </c>
      <c r="T180" s="39"/>
    </row>
    <row r="181" spans="2:20" x14ac:dyDescent="0.2">
      <c r="B181" s="42" t="s">
        <v>24</v>
      </c>
      <c r="C181" s="31">
        <v>1000</v>
      </c>
      <c r="N181" s="23" t="e">
        <f>VLOOKUP(L181,Table_items[],4,FALSE)</f>
        <v>#N/A</v>
      </c>
      <c r="O181" s="23"/>
      <c r="S181" s="23" t="e">
        <f>VLOOKUP(Q181,Table_items[],5,FALSE)</f>
        <v>#N/A</v>
      </c>
      <c r="T181" s="39"/>
    </row>
    <row r="182" spans="2:20" x14ac:dyDescent="0.2">
      <c r="B182" s="41" t="s">
        <v>4943</v>
      </c>
      <c r="C182" s="31">
        <v>13000</v>
      </c>
      <c r="N182" s="23" t="e">
        <f>VLOOKUP(L182,Table_items[],4,FALSE)</f>
        <v>#N/A</v>
      </c>
      <c r="O182" s="23"/>
      <c r="S182" s="23" t="e">
        <f>VLOOKUP(Q182,Table_items[],5,FALSE)</f>
        <v>#N/A</v>
      </c>
      <c r="T182" s="39"/>
    </row>
    <row r="183" spans="2:20" x14ac:dyDescent="0.2">
      <c r="B183" s="42" t="s">
        <v>7</v>
      </c>
      <c r="C183" s="31">
        <v>2000</v>
      </c>
      <c r="N183" s="23" t="e">
        <f>VLOOKUP(L183,Table_items[],4,FALSE)</f>
        <v>#N/A</v>
      </c>
      <c r="O183" s="23"/>
      <c r="S183" s="23" t="e">
        <f>VLOOKUP(Q183,Table_items[],5,FALSE)</f>
        <v>#N/A</v>
      </c>
      <c r="T183" s="39"/>
    </row>
    <row r="184" spans="2:20" x14ac:dyDescent="0.2">
      <c r="B184" s="42" t="s">
        <v>9</v>
      </c>
      <c r="C184" s="31">
        <v>2000</v>
      </c>
      <c r="N184" s="23" t="e">
        <f>VLOOKUP(L184,Table_items[],4,FALSE)</f>
        <v>#N/A</v>
      </c>
      <c r="O184" s="23"/>
      <c r="S184" s="23" t="e">
        <f>VLOOKUP(Q184,Table_items[],5,FALSE)</f>
        <v>#N/A</v>
      </c>
      <c r="T184" s="39"/>
    </row>
    <row r="185" spans="2:20" x14ac:dyDescent="0.2">
      <c r="B185" s="42" t="s">
        <v>10</v>
      </c>
      <c r="C185" s="31">
        <v>2000</v>
      </c>
      <c r="N185" s="23" t="e">
        <f>VLOOKUP(L185,Table_items[],4,FALSE)</f>
        <v>#N/A</v>
      </c>
      <c r="O185" s="23"/>
      <c r="S185" s="23" t="e">
        <f>VLOOKUP(Q185,Table_items[],5,FALSE)</f>
        <v>#N/A</v>
      </c>
      <c r="T185" s="39"/>
    </row>
    <row r="186" spans="2:20" x14ac:dyDescent="0.2">
      <c r="B186" s="42" t="s">
        <v>12</v>
      </c>
      <c r="C186" s="31">
        <v>3000</v>
      </c>
      <c r="N186" s="23" t="e">
        <f>VLOOKUP(L186,Table_items[],4,FALSE)</f>
        <v>#N/A</v>
      </c>
      <c r="O186" s="23"/>
      <c r="S186" s="23" t="e">
        <f>VLOOKUP(Q186,Table_items[],5,FALSE)</f>
        <v>#N/A</v>
      </c>
      <c r="T186" s="39"/>
    </row>
    <row r="187" spans="2:20" x14ac:dyDescent="0.2">
      <c r="B187" s="42" t="s">
        <v>34</v>
      </c>
      <c r="C187" s="31">
        <v>1000</v>
      </c>
      <c r="N187" s="23" t="e">
        <f>VLOOKUP(L187,Table_items[],4,FALSE)</f>
        <v>#N/A</v>
      </c>
      <c r="O187" s="23"/>
      <c r="S187" s="23" t="e">
        <f>VLOOKUP(Q187,Table_items[],5,FALSE)</f>
        <v>#N/A</v>
      </c>
      <c r="T187" s="39"/>
    </row>
    <row r="188" spans="2:20" x14ac:dyDescent="0.2">
      <c r="B188" s="42" t="s">
        <v>38</v>
      </c>
      <c r="C188" s="31">
        <v>1000</v>
      </c>
      <c r="N188" s="23"/>
      <c r="O188" s="23"/>
      <c r="S188" s="23" t="e">
        <f>VLOOKUP(Q188,Table_items[],5,FALSE)</f>
        <v>#N/A</v>
      </c>
      <c r="T188" s="39"/>
    </row>
    <row r="189" spans="2:20" x14ac:dyDescent="0.2">
      <c r="B189" s="42" t="s">
        <v>39</v>
      </c>
      <c r="C189" s="31">
        <v>1000</v>
      </c>
      <c r="N189" s="23" t="e">
        <f>VLOOKUP(L189,Table_items[],4,FALSE)</f>
        <v>#N/A</v>
      </c>
      <c r="O189" s="23"/>
      <c r="S189" s="23" t="e">
        <f>VLOOKUP(Q189,Table_items[],5,FALSE)</f>
        <v>#N/A</v>
      </c>
      <c r="T189" s="39"/>
    </row>
    <row r="190" spans="2:20" x14ac:dyDescent="0.2">
      <c r="B190" s="42" t="s">
        <v>41</v>
      </c>
      <c r="C190" s="31">
        <v>1000</v>
      </c>
      <c r="N190" s="23" t="e">
        <f>VLOOKUP(L190,Table_items[],4,FALSE)</f>
        <v>#N/A</v>
      </c>
      <c r="O190" s="23"/>
      <c r="S190" s="23"/>
      <c r="T190" s="39"/>
    </row>
    <row r="191" spans="2:20" x14ac:dyDescent="0.2">
      <c r="B191" s="41" t="s">
        <v>4936</v>
      </c>
      <c r="C191" s="31">
        <v>7000</v>
      </c>
      <c r="N191" s="23" t="e">
        <f>VLOOKUP(L191,Table_items[],4,FALSE)</f>
        <v>#N/A</v>
      </c>
      <c r="O191" s="23"/>
      <c r="S191" s="23" t="e">
        <f>VLOOKUP(Q191,Table_items[],5,FALSE)</f>
        <v>#N/A</v>
      </c>
      <c r="T191" s="39"/>
    </row>
    <row r="192" spans="2:20" x14ac:dyDescent="0.2">
      <c r="B192" s="42" t="s">
        <v>16</v>
      </c>
      <c r="C192" s="31">
        <v>2000</v>
      </c>
      <c r="N192" s="23" t="e">
        <f>VLOOKUP(L192,Table_items[],4,FALSE)</f>
        <v>#N/A</v>
      </c>
      <c r="O192" s="23"/>
      <c r="S192" s="23" t="e">
        <f>VLOOKUP(Q192,Table_items[],5,FALSE)</f>
        <v>#N/A</v>
      </c>
      <c r="T192" s="39"/>
    </row>
    <row r="193" spans="2:20" x14ac:dyDescent="0.2">
      <c r="B193" s="42" t="s">
        <v>40</v>
      </c>
      <c r="C193" s="31">
        <v>2000</v>
      </c>
      <c r="N193" s="23" t="e">
        <f>VLOOKUP(L193,Table_items[],4,FALSE)</f>
        <v>#N/A</v>
      </c>
      <c r="O193" s="23"/>
      <c r="S193" s="23" t="e">
        <f>VLOOKUP(Q193,Table_items[],5,FALSE)</f>
        <v>#N/A</v>
      </c>
      <c r="T193" s="39"/>
    </row>
    <row r="194" spans="2:20" x14ac:dyDescent="0.2">
      <c r="B194" s="42" t="s">
        <v>24</v>
      </c>
      <c r="C194" s="31">
        <v>1000</v>
      </c>
      <c r="N194" s="23" t="e">
        <f>VLOOKUP(L194,Table_items[],4,FALSE)</f>
        <v>#N/A</v>
      </c>
      <c r="O194" s="23"/>
      <c r="S194" s="23" t="e">
        <f>VLOOKUP(Q194,Table_items[],5,FALSE)</f>
        <v>#N/A</v>
      </c>
      <c r="T194" s="39"/>
    </row>
    <row r="195" spans="2:20" x14ac:dyDescent="0.2">
      <c r="B195" s="42" t="s">
        <v>28</v>
      </c>
      <c r="C195" s="31">
        <v>2000</v>
      </c>
      <c r="N195" s="23" t="e">
        <f>VLOOKUP(L195,Table_items[],4,FALSE)</f>
        <v>#N/A</v>
      </c>
      <c r="O195" s="23"/>
      <c r="S195" s="23" t="e">
        <f>VLOOKUP(Q195,Table_items[],5,FALSE)</f>
        <v>#N/A</v>
      </c>
      <c r="T195" s="39"/>
    </row>
    <row r="196" spans="2:20" x14ac:dyDescent="0.2">
      <c r="B196" s="41" t="s">
        <v>4941</v>
      </c>
      <c r="C196" s="31">
        <v>13000</v>
      </c>
      <c r="N196" s="23" t="e">
        <f>VLOOKUP(L196,Table_items[],4,FALSE)</f>
        <v>#N/A</v>
      </c>
      <c r="O196" s="23"/>
      <c r="S196" s="23" t="e">
        <f>VLOOKUP(Q196,Table_items[],5,FALSE)</f>
        <v>#N/A</v>
      </c>
      <c r="T196" s="39"/>
    </row>
    <row r="197" spans="2:20" x14ac:dyDescent="0.2">
      <c r="B197" s="42" t="s">
        <v>17</v>
      </c>
      <c r="C197" s="31">
        <v>1000</v>
      </c>
      <c r="N197" s="23" t="e">
        <f>VLOOKUP(L197,Table_items[],4,FALSE)</f>
        <v>#N/A</v>
      </c>
      <c r="O197" s="23"/>
      <c r="S197" s="23" t="e">
        <f>VLOOKUP(Q197,Table_items[],5,FALSE)</f>
        <v>#N/A</v>
      </c>
      <c r="T197" s="39"/>
    </row>
    <row r="198" spans="2:20" x14ac:dyDescent="0.2">
      <c r="B198" s="42" t="s">
        <v>30</v>
      </c>
      <c r="C198" s="31">
        <v>2000</v>
      </c>
      <c r="N198" s="23" t="e">
        <f>VLOOKUP(L198,Table_items[],4,FALSE)</f>
        <v>#N/A</v>
      </c>
      <c r="O198" s="23"/>
      <c r="S198" s="23" t="e">
        <f>VLOOKUP(Q198,Table_items[],5,FALSE)</f>
        <v>#N/A</v>
      </c>
      <c r="T198" s="39"/>
    </row>
    <row r="199" spans="2:20" x14ac:dyDescent="0.2">
      <c r="B199" s="42" t="s">
        <v>35</v>
      </c>
      <c r="C199" s="31">
        <v>2000</v>
      </c>
      <c r="N199" s="23" t="e">
        <f>VLOOKUP(L199,Table_items[],4,FALSE)</f>
        <v>#N/A</v>
      </c>
      <c r="O199" s="23"/>
      <c r="S199" s="23" t="e">
        <f>VLOOKUP(Q199,Table_items[],5,FALSE)</f>
        <v>#N/A</v>
      </c>
      <c r="T199" s="39"/>
    </row>
    <row r="200" spans="2:20" x14ac:dyDescent="0.2">
      <c r="B200" s="42" t="s">
        <v>36</v>
      </c>
      <c r="C200" s="31">
        <v>2000</v>
      </c>
      <c r="N200" s="23" t="e">
        <f>VLOOKUP(L200,Table_items[],4,FALSE)</f>
        <v>#N/A</v>
      </c>
      <c r="O200" s="23"/>
      <c r="S200" s="23" t="e">
        <f>VLOOKUP(Q200,Table_items[],5,FALSE)</f>
        <v>#N/A</v>
      </c>
      <c r="T200" s="39"/>
    </row>
    <row r="201" spans="2:20" x14ac:dyDescent="0.2">
      <c r="B201" s="42" t="s">
        <v>37</v>
      </c>
      <c r="C201" s="31">
        <v>2000</v>
      </c>
      <c r="N201" s="23" t="e">
        <f>VLOOKUP(L201,Table_items[],4,FALSE)</f>
        <v>#N/A</v>
      </c>
      <c r="O201" s="23"/>
      <c r="S201" s="23" t="e">
        <f>VLOOKUP(Q201,Table_items[],5,FALSE)</f>
        <v>#N/A</v>
      </c>
      <c r="T201" s="39"/>
    </row>
    <row r="202" spans="2:20" x14ac:dyDescent="0.2">
      <c r="B202" s="42" t="s">
        <v>38</v>
      </c>
      <c r="C202" s="31">
        <v>1000</v>
      </c>
      <c r="N202" s="23" t="e">
        <f>VLOOKUP(L202,Table_items[],4,FALSE)</f>
        <v>#N/A</v>
      </c>
      <c r="O202" s="23"/>
      <c r="S202" s="23" t="e">
        <f>VLOOKUP(Q202,Table_items[],5,FALSE)</f>
        <v>#N/A</v>
      </c>
      <c r="T202" s="39"/>
    </row>
    <row r="203" spans="2:20" x14ac:dyDescent="0.2">
      <c r="B203" s="42" t="s">
        <v>22</v>
      </c>
      <c r="C203" s="31">
        <v>1000</v>
      </c>
      <c r="N203" s="23" t="e">
        <f>VLOOKUP(L203,Table_items[],4,FALSE)</f>
        <v>#N/A</v>
      </c>
      <c r="O203" s="23"/>
      <c r="S203" s="23" t="e">
        <f>VLOOKUP(Q203,Table_items[],5,FALSE)</f>
        <v>#N/A</v>
      </c>
      <c r="T203" s="39"/>
    </row>
    <row r="204" spans="2:20" x14ac:dyDescent="0.2">
      <c r="B204" s="42" t="s">
        <v>23</v>
      </c>
      <c r="C204" s="31">
        <v>2000</v>
      </c>
      <c r="N204" s="23" t="e">
        <f>VLOOKUP(L204,Table_items[],4,FALSE)</f>
        <v>#N/A</v>
      </c>
      <c r="O204" s="23"/>
      <c r="S204" s="23" t="e">
        <f>VLOOKUP(Q204,Table_items[],5,FALSE)</f>
        <v>#N/A</v>
      </c>
      <c r="T204" s="39"/>
    </row>
    <row r="205" spans="2:20" x14ac:dyDescent="0.2">
      <c r="B205" s="41" t="s">
        <v>4940</v>
      </c>
      <c r="C205" s="31">
        <v>2000</v>
      </c>
      <c r="N205" s="23" t="e">
        <f>VLOOKUP(L205,Table_items[],4,FALSE)</f>
        <v>#N/A</v>
      </c>
      <c r="O205" s="23"/>
      <c r="S205" s="23" t="e">
        <f>VLOOKUP(Q205,Table_items[],5,FALSE)</f>
        <v>#N/A</v>
      </c>
      <c r="T205" s="39"/>
    </row>
    <row r="206" spans="2:20" x14ac:dyDescent="0.2">
      <c r="B206" s="42" t="s">
        <v>10</v>
      </c>
      <c r="C206" s="31">
        <v>2000</v>
      </c>
      <c r="N206" s="23" t="e">
        <f>VLOOKUP(L206,Table_items[],4,FALSE)</f>
        <v>#N/A</v>
      </c>
      <c r="O206" s="23"/>
      <c r="S206" s="23" t="e">
        <f>VLOOKUP(Q206,Table_items[],5,FALSE)</f>
        <v>#N/A</v>
      </c>
      <c r="T206" s="39"/>
    </row>
    <row r="207" spans="2:20" x14ac:dyDescent="0.2">
      <c r="B207" s="41" t="s">
        <v>4945</v>
      </c>
      <c r="C207" s="31">
        <v>13000</v>
      </c>
      <c r="N207" s="23" t="e">
        <f>VLOOKUP(L207,Table_items[],4,FALSE)</f>
        <v>#N/A</v>
      </c>
      <c r="O207" s="23"/>
      <c r="S207" s="23" t="e">
        <f>VLOOKUP(Q207,Table_items[],5,FALSE)</f>
        <v>#N/A</v>
      </c>
      <c r="T207" s="39"/>
    </row>
    <row r="208" spans="2:20" x14ac:dyDescent="0.2">
      <c r="B208" s="42" t="s">
        <v>8</v>
      </c>
      <c r="C208" s="31">
        <v>3000</v>
      </c>
      <c r="N208" s="23" t="e">
        <f>VLOOKUP(L208,Table_items[],4,FALSE)</f>
        <v>#N/A</v>
      </c>
      <c r="O208" s="23"/>
      <c r="S208" s="23" t="e">
        <f>VLOOKUP(Q208,Table_items[],5,FALSE)</f>
        <v>#N/A</v>
      </c>
      <c r="T208" s="39"/>
    </row>
    <row r="209" spans="2:20" x14ac:dyDescent="0.2">
      <c r="B209" s="42" t="s">
        <v>9</v>
      </c>
      <c r="C209" s="31">
        <v>2000</v>
      </c>
      <c r="N209" s="23" t="e">
        <f>VLOOKUP(L209,Table_items[],4,FALSE)</f>
        <v>#N/A</v>
      </c>
      <c r="O209" s="23"/>
      <c r="S209" s="23" t="e">
        <f>VLOOKUP(Q209,Table_items[],5,FALSE)</f>
        <v>#N/A</v>
      </c>
      <c r="T209" s="39"/>
    </row>
    <row r="210" spans="2:20" x14ac:dyDescent="0.2">
      <c r="B210" s="42" t="s">
        <v>12</v>
      </c>
      <c r="C210" s="31">
        <v>3000</v>
      </c>
      <c r="N210" s="23" t="e">
        <f>VLOOKUP(L210,Table_items[],4,FALSE)</f>
        <v>#N/A</v>
      </c>
      <c r="O210" s="23"/>
      <c r="S210" s="23" t="e">
        <f>VLOOKUP(Q210,Table_items[],5,FALSE)</f>
        <v>#N/A</v>
      </c>
      <c r="T210" s="39"/>
    </row>
    <row r="211" spans="2:20" x14ac:dyDescent="0.2">
      <c r="B211" s="42" t="s">
        <v>37</v>
      </c>
      <c r="C211" s="31">
        <v>2000</v>
      </c>
      <c r="N211" s="23" t="e">
        <f>VLOOKUP(L211,Table_items[],4,FALSE)</f>
        <v>#N/A</v>
      </c>
      <c r="O211" s="23"/>
      <c r="S211" s="23" t="e">
        <f>VLOOKUP(Q211,Table_items[],5,FALSE)</f>
        <v>#N/A</v>
      </c>
      <c r="T211" s="39"/>
    </row>
    <row r="212" spans="2:20" x14ac:dyDescent="0.2">
      <c r="B212" s="42" t="s">
        <v>38</v>
      </c>
      <c r="C212" s="31">
        <v>1000</v>
      </c>
      <c r="N212" s="23" t="e">
        <f>VLOOKUP(L212,Table_items[],4,FALSE)</f>
        <v>#N/A</v>
      </c>
      <c r="O212" s="23"/>
      <c r="S212" s="23" t="e">
        <f>VLOOKUP(Q212,Table_items[],5,FALSE)</f>
        <v>#N/A</v>
      </c>
      <c r="T212" s="39"/>
    </row>
    <row r="213" spans="2:20" x14ac:dyDescent="0.2">
      <c r="B213" s="42" t="s">
        <v>25</v>
      </c>
      <c r="C213" s="31">
        <v>1000</v>
      </c>
      <c r="N213" s="23" t="e">
        <f>VLOOKUP(L213,Table_items[],4,FALSE)</f>
        <v>#N/A</v>
      </c>
      <c r="O213" s="23"/>
      <c r="S213" s="23" t="e">
        <f>VLOOKUP(Q213,Table_items[],5,FALSE)</f>
        <v>#N/A</v>
      </c>
      <c r="T213" s="39"/>
    </row>
    <row r="214" spans="2:20" x14ac:dyDescent="0.2">
      <c r="B214" s="42" t="s">
        <v>41</v>
      </c>
      <c r="C214" s="31">
        <v>1000</v>
      </c>
      <c r="N214" s="23" t="e">
        <f>VLOOKUP(L214,Table_items[],4,FALSE)</f>
        <v>#N/A</v>
      </c>
      <c r="O214" s="23"/>
      <c r="S214" s="23" t="e">
        <f>VLOOKUP(Q214,Table_items[],5,FALSE)</f>
        <v>#N/A</v>
      </c>
      <c r="T214" s="39"/>
    </row>
    <row r="215" spans="2:20" x14ac:dyDescent="0.2">
      <c r="B215" s="41" t="s">
        <v>4937</v>
      </c>
      <c r="C215" s="31">
        <v>8000</v>
      </c>
      <c r="N215" s="23" t="e">
        <f>VLOOKUP(L215,Table_items[],4,FALSE)</f>
        <v>#N/A</v>
      </c>
      <c r="O215" s="23"/>
      <c r="S215" s="23" t="e">
        <f>VLOOKUP(Q215,Table_items[],5,FALSE)</f>
        <v>#N/A</v>
      </c>
      <c r="T215" s="39"/>
    </row>
    <row r="216" spans="2:20" x14ac:dyDescent="0.2">
      <c r="B216" s="42" t="s">
        <v>14</v>
      </c>
      <c r="C216" s="31">
        <v>2000</v>
      </c>
      <c r="N216" s="23"/>
      <c r="O216" s="23"/>
      <c r="S216" s="23" t="e">
        <f>VLOOKUP(Q216,Table_items[],5,FALSE)</f>
        <v>#N/A</v>
      </c>
      <c r="T216" s="39"/>
    </row>
    <row r="217" spans="2:20" x14ac:dyDescent="0.2">
      <c r="B217" s="42" t="s">
        <v>34</v>
      </c>
      <c r="C217" s="31">
        <v>1000</v>
      </c>
      <c r="N217" s="23" t="e">
        <f>VLOOKUP(L217,Table_items[],4,FALSE)</f>
        <v>#N/A</v>
      </c>
      <c r="O217" s="23"/>
      <c r="S217" s="23" t="e">
        <f>VLOOKUP(Q217,Table_items[],5,FALSE)</f>
        <v>#N/A</v>
      </c>
      <c r="T217" s="39"/>
    </row>
    <row r="218" spans="2:20" x14ac:dyDescent="0.2">
      <c r="B218" s="42" t="s">
        <v>40</v>
      </c>
      <c r="C218" s="31">
        <v>2000</v>
      </c>
      <c r="N218" s="23" t="e">
        <f>VLOOKUP(L218,Table_items[],4,FALSE)</f>
        <v>#N/A</v>
      </c>
      <c r="O218" s="23"/>
      <c r="S218" s="23"/>
      <c r="T218" s="39"/>
    </row>
    <row r="219" spans="2:20" x14ac:dyDescent="0.2">
      <c r="B219" s="42" t="s">
        <v>20</v>
      </c>
      <c r="C219" s="31">
        <v>2000</v>
      </c>
      <c r="N219" s="23" t="e">
        <f>VLOOKUP(L219,Table_items[],4,FALSE)</f>
        <v>#N/A</v>
      </c>
      <c r="O219" s="23"/>
      <c r="S219" s="23" t="e">
        <f>VLOOKUP(Q219,Table_items[],5,FALSE)</f>
        <v>#N/A</v>
      </c>
      <c r="T219" s="39"/>
    </row>
    <row r="220" spans="2:20" x14ac:dyDescent="0.2">
      <c r="B220" s="42" t="s">
        <v>24</v>
      </c>
      <c r="C220" s="31">
        <v>1000</v>
      </c>
      <c r="N220" s="23" t="e">
        <f>VLOOKUP(L220,Table_items[],4,FALSE)</f>
        <v>#N/A</v>
      </c>
      <c r="O220" s="23"/>
      <c r="S220" s="23" t="e">
        <f>VLOOKUP(Q220,Table_items[],5,FALSE)</f>
        <v>#N/A</v>
      </c>
      <c r="T220" s="39"/>
    </row>
    <row r="221" spans="2:20" x14ac:dyDescent="0.2">
      <c r="B221" s="41" t="s">
        <v>4942</v>
      </c>
      <c r="C221" s="31">
        <v>8200</v>
      </c>
      <c r="N221" s="23" t="e">
        <f>VLOOKUP(L221,Table_items[],4,FALSE)</f>
        <v>#N/A</v>
      </c>
      <c r="O221" s="23"/>
      <c r="S221" s="23" t="e">
        <f>VLOOKUP(Q221,Table_items[],5,FALSE)</f>
        <v>#N/A</v>
      </c>
      <c r="T221" s="39"/>
    </row>
    <row r="222" spans="2:20" x14ac:dyDescent="0.2">
      <c r="B222" s="42" t="s">
        <v>16</v>
      </c>
      <c r="C222" s="31">
        <v>2000</v>
      </c>
      <c r="N222" s="23" t="e">
        <f>VLOOKUP(L222,Table_items[],4,FALSE)</f>
        <v>#N/A</v>
      </c>
      <c r="O222" s="23"/>
      <c r="S222" s="23" t="e">
        <f>VLOOKUP(Q222,Table_items[],5,FALSE)</f>
        <v>#N/A</v>
      </c>
      <c r="T222" s="39"/>
    </row>
    <row r="223" spans="2:20" x14ac:dyDescent="0.2">
      <c r="B223" s="42" t="s">
        <v>36</v>
      </c>
      <c r="C223" s="31">
        <v>2000</v>
      </c>
      <c r="N223" s="23" t="e">
        <f>VLOOKUP(L223,Table_items[],4,FALSE)</f>
        <v>#N/A</v>
      </c>
      <c r="O223" s="23"/>
      <c r="S223" s="23" t="e">
        <f>VLOOKUP(Q223,Table_items[],5,FALSE)</f>
        <v>#N/A</v>
      </c>
      <c r="T223" s="39"/>
    </row>
    <row r="224" spans="2:20" x14ac:dyDescent="0.2">
      <c r="B224" s="42" t="s">
        <v>21</v>
      </c>
      <c r="C224" s="31">
        <v>1000</v>
      </c>
      <c r="N224" s="23" t="e">
        <f>VLOOKUP(L224,Table_items[],4,FALSE)</f>
        <v>#N/A</v>
      </c>
      <c r="O224" s="23"/>
      <c r="S224" s="23" t="e">
        <f>VLOOKUP(Q224,Table_items[],5,FALSE)</f>
        <v>#N/A</v>
      </c>
      <c r="T224" s="39"/>
    </row>
    <row r="225" spans="2:20" x14ac:dyDescent="0.2">
      <c r="B225" s="42" t="s">
        <v>22</v>
      </c>
      <c r="C225" s="31">
        <v>1000</v>
      </c>
      <c r="N225" s="23" t="e">
        <f>VLOOKUP(L225,Table_items[],4,FALSE)</f>
        <v>#N/A</v>
      </c>
      <c r="O225" s="23"/>
      <c r="S225" s="23" t="e">
        <f>VLOOKUP(Q225,Table_items[],5,FALSE)</f>
        <v>#N/A</v>
      </c>
      <c r="T225" s="39"/>
    </row>
    <row r="226" spans="2:20" x14ac:dyDescent="0.2">
      <c r="B226" s="42" t="s">
        <v>27</v>
      </c>
      <c r="C226" s="31">
        <v>200</v>
      </c>
      <c r="N226" s="23" t="e">
        <f>VLOOKUP(L226,Table_items[],4,FALSE)</f>
        <v>#N/A</v>
      </c>
      <c r="O226" s="23"/>
      <c r="S226" s="23" t="e">
        <f>VLOOKUP(Q226,Table_items[],5,FALSE)</f>
        <v>#N/A</v>
      </c>
      <c r="T226" s="39"/>
    </row>
    <row r="227" spans="2:20" x14ac:dyDescent="0.2">
      <c r="B227" s="42" t="s">
        <v>28</v>
      </c>
      <c r="C227" s="31">
        <v>2000</v>
      </c>
      <c r="N227" s="23" t="e">
        <f>VLOOKUP(L227,Table_items[],4,FALSE)</f>
        <v>#N/A</v>
      </c>
      <c r="O227" s="23"/>
      <c r="S227" s="23" t="e">
        <f>VLOOKUP(Q227,Table_items[],5,FALSE)</f>
        <v>#N/A</v>
      </c>
      <c r="T227" s="39"/>
    </row>
    <row r="228" spans="2:20" x14ac:dyDescent="0.2">
      <c r="B228" s="41" t="s">
        <v>4939</v>
      </c>
      <c r="C228" s="31">
        <v>10000</v>
      </c>
      <c r="N228" s="23" t="e">
        <f>VLOOKUP(L228,Table_items[],4,FALSE)</f>
        <v>#N/A</v>
      </c>
      <c r="O228" s="23"/>
      <c r="S228" s="23" t="e">
        <f>VLOOKUP(Q228,Table_items[],5,FALSE)</f>
        <v>#N/A</v>
      </c>
      <c r="T228" s="39"/>
    </row>
    <row r="229" spans="2:20" x14ac:dyDescent="0.2">
      <c r="B229" s="42" t="s">
        <v>5</v>
      </c>
      <c r="C229" s="31">
        <v>1000</v>
      </c>
      <c r="N229" s="23" t="e">
        <f>VLOOKUP(L229,Table_items[],4,FALSE)</f>
        <v>#N/A</v>
      </c>
      <c r="O229" s="23"/>
      <c r="S229" s="23" t="e">
        <f>VLOOKUP(Q229,Table_items[],5,FALSE)</f>
        <v>#N/A</v>
      </c>
      <c r="T229" s="39"/>
    </row>
    <row r="230" spans="2:20" x14ac:dyDescent="0.2">
      <c r="B230" s="42" t="s">
        <v>7</v>
      </c>
      <c r="C230" s="31">
        <v>2000</v>
      </c>
      <c r="N230" s="23" t="e">
        <f>VLOOKUP(L230,Table_items[],4,FALSE)</f>
        <v>#N/A</v>
      </c>
      <c r="O230" s="23"/>
      <c r="S230" s="23" t="e">
        <f>VLOOKUP(Q230,Table_items[],5,FALSE)</f>
        <v>#N/A</v>
      </c>
      <c r="T230" s="39"/>
    </row>
    <row r="231" spans="2:20" x14ac:dyDescent="0.2">
      <c r="B231" s="42" t="s">
        <v>17</v>
      </c>
      <c r="C231" s="31">
        <v>1000</v>
      </c>
      <c r="N231" s="23" t="e">
        <f>VLOOKUP(L231,Table_items[],4,FALSE)</f>
        <v>#N/A</v>
      </c>
      <c r="O231" s="23"/>
      <c r="S231" s="23" t="e">
        <f>VLOOKUP(Q231,Table_items[],5,FALSE)</f>
        <v>#N/A</v>
      </c>
      <c r="T231" s="39"/>
    </row>
    <row r="232" spans="2:20" x14ac:dyDescent="0.2">
      <c r="B232" s="42" t="s">
        <v>18</v>
      </c>
      <c r="C232" s="31">
        <v>1000</v>
      </c>
      <c r="N232" s="23" t="e">
        <f>VLOOKUP(L232,Table_items[],4,FALSE)</f>
        <v>#N/A</v>
      </c>
      <c r="O232" s="23"/>
      <c r="S232" s="23" t="e">
        <f>VLOOKUP(Q232,Table_items[],5,FALSE)</f>
        <v>#N/A</v>
      </c>
      <c r="T232" s="39"/>
    </row>
    <row r="233" spans="2:20" x14ac:dyDescent="0.2">
      <c r="B233" s="42" t="s">
        <v>35</v>
      </c>
      <c r="C233" s="31">
        <v>2000</v>
      </c>
      <c r="N233" s="23" t="e">
        <f>VLOOKUP(L233,Table_items[],4,FALSE)</f>
        <v>#N/A</v>
      </c>
      <c r="O233" s="23"/>
      <c r="S233" s="23" t="e">
        <f>VLOOKUP(Q233,Table_items[],5,FALSE)</f>
        <v>#N/A</v>
      </c>
      <c r="T233" s="39"/>
    </row>
    <row r="234" spans="2:20" x14ac:dyDescent="0.2">
      <c r="B234" s="42" t="s">
        <v>37</v>
      </c>
      <c r="C234" s="31">
        <v>2000</v>
      </c>
      <c r="N234" s="23" t="e">
        <f>VLOOKUP(L234,Table_items[],4,FALSE)</f>
        <v>#N/A</v>
      </c>
      <c r="O234" s="23"/>
      <c r="S234" s="23" t="e">
        <f>VLOOKUP(Q234,Table_items[],5,FALSE)</f>
        <v>#N/A</v>
      </c>
      <c r="T234" s="39"/>
    </row>
    <row r="235" spans="2:20" x14ac:dyDescent="0.2">
      <c r="B235" s="42" t="s">
        <v>38</v>
      </c>
      <c r="C235" s="31">
        <v>1000</v>
      </c>
      <c r="N235" s="23" t="e">
        <f>VLOOKUP(L235,Table_items[],4,FALSE)</f>
        <v>#N/A</v>
      </c>
      <c r="O235" s="23"/>
      <c r="S235" s="23" t="e">
        <f>VLOOKUP(Q235,Table_items[],5,FALSE)</f>
        <v>#N/A</v>
      </c>
      <c r="T235" s="39"/>
    </row>
    <row r="236" spans="2:20" x14ac:dyDescent="0.2">
      <c r="B236" s="41" t="s">
        <v>4946</v>
      </c>
      <c r="C236" s="31">
        <v>8000</v>
      </c>
      <c r="N236" s="23" t="e">
        <f>VLOOKUP(L236,Table_items[],4,FALSE)</f>
        <v>#N/A</v>
      </c>
      <c r="O236" s="23"/>
      <c r="S236" s="23" t="e">
        <f>VLOOKUP(Q236,Table_items[],5,FALSE)</f>
        <v>#N/A</v>
      </c>
      <c r="T236" s="39"/>
    </row>
    <row r="237" spans="2:20" x14ac:dyDescent="0.2">
      <c r="B237" s="42" t="s">
        <v>9</v>
      </c>
      <c r="C237" s="31">
        <v>2000</v>
      </c>
      <c r="N237" s="23" t="e">
        <f>VLOOKUP(L237,Table_items[],4,FALSE)</f>
        <v>#N/A</v>
      </c>
      <c r="O237" s="23"/>
      <c r="S237" s="23" t="e">
        <f>VLOOKUP(Q237,Table_items[],5,FALSE)</f>
        <v>#N/A</v>
      </c>
      <c r="T237" s="39"/>
    </row>
    <row r="238" spans="2:20" x14ac:dyDescent="0.2">
      <c r="B238" s="42" t="s">
        <v>10</v>
      </c>
      <c r="C238" s="31">
        <v>2000</v>
      </c>
      <c r="N238" s="23" t="e">
        <f>VLOOKUP(L238,Table_items[],4,FALSE)</f>
        <v>#N/A</v>
      </c>
      <c r="O238" s="23"/>
      <c r="S238" s="23" t="e">
        <f>VLOOKUP(Q238,Table_items[],5,FALSE)</f>
        <v>#N/A</v>
      </c>
      <c r="T238" s="39"/>
    </row>
    <row r="239" spans="2:20" x14ac:dyDescent="0.2">
      <c r="B239" s="42" t="s">
        <v>12</v>
      </c>
      <c r="C239" s="31">
        <v>3000</v>
      </c>
      <c r="N239" s="23" t="e">
        <f>VLOOKUP(L239,Table_items[],4,FALSE)</f>
        <v>#N/A</v>
      </c>
      <c r="O239" s="23"/>
      <c r="S239" s="23" t="e">
        <f>VLOOKUP(Q239,Table_items[],5,FALSE)</f>
        <v>#N/A</v>
      </c>
      <c r="T239" s="39"/>
    </row>
    <row r="240" spans="2:20" x14ac:dyDescent="0.2">
      <c r="B240" s="42" t="s">
        <v>41</v>
      </c>
      <c r="C240" s="31">
        <v>1000</v>
      </c>
      <c r="N240" s="23" t="e">
        <f>VLOOKUP(L240,Table_items[],4,FALSE)</f>
        <v>#N/A</v>
      </c>
      <c r="O240" s="23"/>
      <c r="S240" s="23" t="e">
        <f>VLOOKUP(Q240,Table_items[],5,FALSE)</f>
        <v>#N/A</v>
      </c>
      <c r="T240" s="39"/>
    </row>
    <row r="241" spans="2:20" x14ac:dyDescent="0.2">
      <c r="B241" s="41" t="s">
        <v>4947</v>
      </c>
      <c r="C241" s="31">
        <v>7000</v>
      </c>
      <c r="N241" s="23" t="e">
        <f>VLOOKUP(L241,Table_items[],4,FALSE)</f>
        <v>#N/A</v>
      </c>
      <c r="O241" s="23"/>
      <c r="S241" s="23" t="e">
        <f>VLOOKUP(Q241,Table_items[],5,FALSE)</f>
        <v>#N/A</v>
      </c>
      <c r="T241" s="39"/>
    </row>
    <row r="242" spans="2:20" x14ac:dyDescent="0.2">
      <c r="B242" s="42" t="s">
        <v>11</v>
      </c>
      <c r="C242" s="31">
        <v>2000</v>
      </c>
      <c r="N242" s="23" t="e">
        <f>VLOOKUP(L242,Table_items[],4,FALSE)</f>
        <v>#N/A</v>
      </c>
      <c r="O242" s="23"/>
      <c r="S242" s="23" t="e">
        <f>VLOOKUP(Q242,Table_items[],5,FALSE)</f>
        <v>#N/A</v>
      </c>
      <c r="T242" s="39"/>
    </row>
    <row r="243" spans="2:20" x14ac:dyDescent="0.2">
      <c r="B243" s="42" t="s">
        <v>40</v>
      </c>
      <c r="C243" s="31">
        <v>2000</v>
      </c>
      <c r="N243" s="23" t="e">
        <f>VLOOKUP(L243,Table_items[],4,FALSE)</f>
        <v>#N/A</v>
      </c>
      <c r="O243" s="23"/>
      <c r="S243" s="23" t="e">
        <f>VLOOKUP(Q243,Table_items[],5,FALSE)</f>
        <v>#N/A</v>
      </c>
      <c r="T243" s="39"/>
    </row>
    <row r="244" spans="2:20" x14ac:dyDescent="0.2">
      <c r="B244" s="42" t="s">
        <v>20</v>
      </c>
      <c r="C244" s="31">
        <v>2000</v>
      </c>
      <c r="N244" s="23" t="e">
        <f>VLOOKUP(L244,Table_items[],4,FALSE)</f>
        <v>#N/A</v>
      </c>
      <c r="O244" s="23"/>
      <c r="S244" s="23" t="e">
        <f>VLOOKUP(Q244,Table_items[],5,FALSE)</f>
        <v>#N/A</v>
      </c>
      <c r="T244" s="39"/>
    </row>
    <row r="245" spans="2:20" x14ac:dyDescent="0.2">
      <c r="B245" s="42" t="s">
        <v>24</v>
      </c>
      <c r="C245" s="31">
        <v>1000</v>
      </c>
      <c r="N245" s="23" t="e">
        <f>VLOOKUP(L245,Table_items[],4,FALSE)</f>
        <v>#N/A</v>
      </c>
      <c r="O245" s="23"/>
      <c r="S245" s="23" t="e">
        <f>VLOOKUP(Q245,Table_items[],5,FALSE)</f>
        <v>#N/A</v>
      </c>
      <c r="T245" s="39"/>
    </row>
    <row r="246" spans="2:20" x14ac:dyDescent="0.2">
      <c r="B246" s="40" t="s">
        <v>4911</v>
      </c>
      <c r="C246" s="31">
        <v>282000</v>
      </c>
      <c r="N246" s="23"/>
      <c r="O246" s="23"/>
      <c r="S246" s="23" t="e">
        <f>VLOOKUP(Q246,Table_items[],5,FALSE)</f>
        <v>#N/A</v>
      </c>
      <c r="T246" s="39"/>
    </row>
    <row r="247" spans="2:20" x14ac:dyDescent="0.2">
      <c r="N247" s="23" t="e">
        <f>VLOOKUP(L247,Table_items[],4,FALSE)</f>
        <v>#N/A</v>
      </c>
      <c r="O247" s="23"/>
      <c r="S247" s="23" t="e">
        <f>VLOOKUP(Q247,Table_items[],5,FALSE)</f>
        <v>#N/A</v>
      </c>
      <c r="T247" s="39"/>
    </row>
    <row r="248" spans="2:20" x14ac:dyDescent="0.2">
      <c r="N248" s="23" t="e">
        <f>VLOOKUP(L248,Table_items[],4,FALSE)</f>
        <v>#N/A</v>
      </c>
      <c r="O248" s="23"/>
      <c r="S248" s="23" t="e">
        <f>VLOOKUP(Q248,Table_items[],5,FALSE)</f>
        <v>#N/A</v>
      </c>
      <c r="T248" s="39"/>
    </row>
    <row r="249" spans="2:20" x14ac:dyDescent="0.2">
      <c r="N249" s="23" t="e">
        <f>VLOOKUP(L249,Table_items[],4,FALSE)</f>
        <v>#N/A</v>
      </c>
      <c r="O249" s="23"/>
      <c r="S249" s="23"/>
      <c r="T249" s="39"/>
    </row>
    <row r="250" spans="2:20" x14ac:dyDescent="0.2">
      <c r="N250" s="23" t="e">
        <f>VLOOKUP(L250,Table_items[],4,FALSE)</f>
        <v>#N/A</v>
      </c>
      <c r="O250" s="23"/>
      <c r="S250" s="23" t="e">
        <f>VLOOKUP(Q250,Table_items[],5,FALSE)</f>
        <v>#N/A</v>
      </c>
      <c r="T250" s="39"/>
    </row>
    <row r="251" spans="2:20" x14ac:dyDescent="0.2">
      <c r="N251" s="23" t="e">
        <f>VLOOKUP(L251,Table_items[],4,FALSE)</f>
        <v>#N/A</v>
      </c>
      <c r="O251" s="23"/>
      <c r="S251" s="23" t="e">
        <f>VLOOKUP(Q251,Table_items[],5,FALSE)</f>
        <v>#N/A</v>
      </c>
      <c r="T251" s="39"/>
    </row>
    <row r="252" spans="2:20" x14ac:dyDescent="0.2">
      <c r="N252" s="23" t="e">
        <f>VLOOKUP(L252,Table_items[],4,FALSE)</f>
        <v>#N/A</v>
      </c>
      <c r="O252" s="23"/>
      <c r="S252" s="23" t="e">
        <f>VLOOKUP(Q252,Table_items[],5,FALSE)</f>
        <v>#N/A</v>
      </c>
      <c r="T252" s="39"/>
    </row>
    <row r="253" spans="2:20" x14ac:dyDescent="0.2">
      <c r="N253" s="23" t="e">
        <f>VLOOKUP(L253,Table_items[],4,FALSE)</f>
        <v>#N/A</v>
      </c>
      <c r="O253" s="23"/>
      <c r="S253" s="23" t="e">
        <f>VLOOKUP(Q253,Table_items[],5,FALSE)</f>
        <v>#N/A</v>
      </c>
      <c r="T253" s="39"/>
    </row>
    <row r="254" spans="2:20" x14ac:dyDescent="0.2">
      <c r="N254" s="23" t="e">
        <f>VLOOKUP(L254,Table_items[],4,FALSE)</f>
        <v>#N/A</v>
      </c>
      <c r="O254" s="23"/>
      <c r="S254" s="23" t="e">
        <f>VLOOKUP(Q254,Table_items[],5,FALSE)</f>
        <v>#N/A</v>
      </c>
      <c r="T254" s="39"/>
    </row>
    <row r="255" spans="2:20" x14ac:dyDescent="0.2">
      <c r="N255" s="23" t="e">
        <f>VLOOKUP(L255,Table_items[],4,FALSE)</f>
        <v>#N/A</v>
      </c>
      <c r="O255" s="23"/>
      <c r="S255" s="23" t="e">
        <f>VLOOKUP(Q255,Table_items[],5,FALSE)</f>
        <v>#N/A</v>
      </c>
      <c r="T255" s="39"/>
    </row>
    <row r="256" spans="2:20" x14ac:dyDescent="0.2">
      <c r="N256" s="23" t="e">
        <f>VLOOKUP(L256,Table_items[],4,FALSE)</f>
        <v>#N/A</v>
      </c>
      <c r="O256" s="23"/>
      <c r="S256" s="23" t="e">
        <f>VLOOKUP(Q256,Table_items[],5,FALSE)</f>
        <v>#N/A</v>
      </c>
      <c r="T256" s="39"/>
    </row>
    <row r="257" spans="14:20" x14ac:dyDescent="0.2">
      <c r="N257" s="23" t="e">
        <f>VLOOKUP(L257,Table_items[],4,FALSE)</f>
        <v>#N/A</v>
      </c>
      <c r="O257" s="23"/>
      <c r="S257" s="23" t="e">
        <f>VLOOKUP(Q257,Table_items[],5,FALSE)</f>
        <v>#N/A</v>
      </c>
      <c r="T257" s="39"/>
    </row>
    <row r="258" spans="14:20" x14ac:dyDescent="0.2">
      <c r="N258" s="23" t="e">
        <f>VLOOKUP(L258,Table_items[],4,FALSE)</f>
        <v>#N/A</v>
      </c>
      <c r="O258" s="23"/>
      <c r="S258" s="23" t="e">
        <f>VLOOKUP(Q258,Table_items[],5,FALSE)</f>
        <v>#N/A</v>
      </c>
      <c r="T258" s="39"/>
    </row>
    <row r="259" spans="14:20" x14ac:dyDescent="0.2">
      <c r="N259" s="23" t="e">
        <f>VLOOKUP(L259,Table_items[],4,FALSE)</f>
        <v>#N/A</v>
      </c>
      <c r="O259" s="23"/>
      <c r="S259" s="23" t="e">
        <f>VLOOKUP(Q259,Table_items[],5,FALSE)</f>
        <v>#N/A</v>
      </c>
      <c r="T259" s="39"/>
    </row>
    <row r="260" spans="14:20" x14ac:dyDescent="0.2">
      <c r="N260" s="23" t="e">
        <f>VLOOKUP(L260,Table_items[],4,FALSE)</f>
        <v>#N/A</v>
      </c>
      <c r="O260" s="23"/>
      <c r="S260" s="23" t="e">
        <f>VLOOKUP(Q260,Table_items[],5,FALSE)</f>
        <v>#N/A</v>
      </c>
      <c r="T260" s="39"/>
    </row>
    <row r="261" spans="14:20" x14ac:dyDescent="0.2">
      <c r="N261" s="23" t="e">
        <f>VLOOKUP(L261,Table_items[],4,FALSE)</f>
        <v>#N/A</v>
      </c>
      <c r="O261" s="23"/>
      <c r="S261" s="23" t="e">
        <f>VLOOKUP(Q261,Table_items[],5,FALSE)</f>
        <v>#N/A</v>
      </c>
      <c r="T261" s="39"/>
    </row>
    <row r="262" spans="14:20" x14ac:dyDescent="0.2">
      <c r="N262" s="23" t="e">
        <f>VLOOKUP(L262,Table_items[],4,FALSE)</f>
        <v>#N/A</v>
      </c>
      <c r="O262" s="23"/>
      <c r="S262" s="23" t="e">
        <f>VLOOKUP(Q262,Table_items[],5,FALSE)</f>
        <v>#N/A</v>
      </c>
      <c r="T262" s="39"/>
    </row>
    <row r="263" spans="14:20" x14ac:dyDescent="0.2">
      <c r="N263" s="23" t="e">
        <f>VLOOKUP(L263,Table_items[],4,FALSE)</f>
        <v>#N/A</v>
      </c>
      <c r="O263" s="23"/>
      <c r="S263" s="23" t="e">
        <f>VLOOKUP(Q263,Table_items[],5,FALSE)</f>
        <v>#N/A</v>
      </c>
      <c r="T263" s="39"/>
    </row>
    <row r="264" spans="14:20" x14ac:dyDescent="0.2">
      <c r="N264" s="23" t="e">
        <f>VLOOKUP(L264,Table_items[],4,FALSE)</f>
        <v>#N/A</v>
      </c>
      <c r="O264" s="23"/>
      <c r="S264" s="23" t="e">
        <f>VLOOKUP(Q264,Table_items[],5,FALSE)</f>
        <v>#N/A</v>
      </c>
      <c r="T264" s="39"/>
    </row>
    <row r="265" spans="14:20" x14ac:dyDescent="0.2">
      <c r="N265" s="23" t="e">
        <f>VLOOKUP(L265,Table_items[],4,FALSE)</f>
        <v>#N/A</v>
      </c>
      <c r="O265" s="23"/>
      <c r="S265" s="23" t="e">
        <f>VLOOKUP(Q265,Table_items[],5,FALSE)</f>
        <v>#N/A</v>
      </c>
      <c r="T265" s="39"/>
    </row>
    <row r="266" spans="14:20" x14ac:dyDescent="0.2">
      <c r="N266" s="23" t="e">
        <f>VLOOKUP(L266,Table_items[],4,FALSE)</f>
        <v>#N/A</v>
      </c>
      <c r="O266" s="23"/>
      <c r="S266" s="23" t="e">
        <f>VLOOKUP(Q266,Table_items[],5,FALSE)</f>
        <v>#N/A</v>
      </c>
      <c r="T266" s="39"/>
    </row>
    <row r="267" spans="14:20" x14ac:dyDescent="0.2">
      <c r="N267" s="23" t="e">
        <f>VLOOKUP(L267,Table_items[],4,FALSE)</f>
        <v>#N/A</v>
      </c>
      <c r="O267" s="23"/>
      <c r="S267" s="23" t="e">
        <f>VLOOKUP(Q267,Table_items[],5,FALSE)</f>
        <v>#N/A</v>
      </c>
      <c r="T267" s="39"/>
    </row>
    <row r="268" spans="14:20" x14ac:dyDescent="0.2">
      <c r="N268" s="23" t="e">
        <f>VLOOKUP(L268,Table_items[],4,FALSE)</f>
        <v>#N/A</v>
      </c>
      <c r="O268" s="23"/>
      <c r="S268" s="23" t="e">
        <f>VLOOKUP(Q268,Table_items[],5,FALSE)</f>
        <v>#N/A</v>
      </c>
      <c r="T268" s="39"/>
    </row>
    <row r="269" spans="14:20" x14ac:dyDescent="0.2">
      <c r="N269" s="23" t="e">
        <f>VLOOKUP(L269,Table_items[],4,FALSE)</f>
        <v>#N/A</v>
      </c>
      <c r="O269" s="23"/>
      <c r="S269" s="23" t="e">
        <f>VLOOKUP(Q269,Table_items[],5,FALSE)</f>
        <v>#N/A</v>
      </c>
      <c r="T269" s="39"/>
    </row>
    <row r="270" spans="14:20" x14ac:dyDescent="0.2">
      <c r="N270" s="23" t="e">
        <f>VLOOKUP(L270,Table_items[],4,FALSE)</f>
        <v>#N/A</v>
      </c>
      <c r="O270" s="23"/>
      <c r="S270" s="23" t="e">
        <f>VLOOKUP(Q270,Table_items[],5,FALSE)</f>
        <v>#N/A</v>
      </c>
      <c r="T270" s="39"/>
    </row>
    <row r="271" spans="14:20" x14ac:dyDescent="0.2">
      <c r="N271" s="23" t="e">
        <f>VLOOKUP(L271,Table_items[],4,FALSE)</f>
        <v>#N/A</v>
      </c>
      <c r="O271" s="23"/>
      <c r="S271" s="23" t="e">
        <f>VLOOKUP(Q271,Table_items[],5,FALSE)</f>
        <v>#N/A</v>
      </c>
      <c r="T271" s="39"/>
    </row>
    <row r="272" spans="14:20" x14ac:dyDescent="0.2">
      <c r="N272" s="23" t="e">
        <f>VLOOKUP(L272,Table_items[],4,FALSE)</f>
        <v>#N/A</v>
      </c>
      <c r="O272" s="23"/>
      <c r="S272" s="23" t="e">
        <f>VLOOKUP(Q272,Table_items[],5,FALSE)</f>
        <v>#N/A</v>
      </c>
      <c r="T272" s="39"/>
    </row>
    <row r="273" spans="14:20" x14ac:dyDescent="0.2">
      <c r="N273" s="23" t="e">
        <f>VLOOKUP(L273,Table_items[],4,FALSE)</f>
        <v>#N/A</v>
      </c>
      <c r="O273" s="23"/>
      <c r="S273" s="23" t="e">
        <f>VLOOKUP(Q273,Table_items[],5,FALSE)</f>
        <v>#N/A</v>
      </c>
      <c r="T273" s="39"/>
    </row>
    <row r="274" spans="14:20" x14ac:dyDescent="0.2">
      <c r="N274" s="23"/>
      <c r="O274" s="23"/>
      <c r="S274" s="23" t="e">
        <f>VLOOKUP(Q274,Table_items[],5,FALSE)</f>
        <v>#N/A</v>
      </c>
      <c r="T274" s="39"/>
    </row>
    <row r="275" spans="14:20" x14ac:dyDescent="0.2">
      <c r="N275" s="23" t="e">
        <f>VLOOKUP(L275,Table_items[],4,FALSE)</f>
        <v>#N/A</v>
      </c>
      <c r="O275" s="23"/>
      <c r="S275" s="23" t="e">
        <f>VLOOKUP(Q275,Table_items[],5,FALSE)</f>
        <v>#N/A</v>
      </c>
      <c r="T275" s="39"/>
    </row>
    <row r="276" spans="14:20" x14ac:dyDescent="0.2">
      <c r="N276" s="23" t="e">
        <f>VLOOKUP(L276,Table_items[],4,FALSE)</f>
        <v>#N/A</v>
      </c>
      <c r="O276" s="23"/>
      <c r="S276" s="23" t="e">
        <f>VLOOKUP(Q276,Table_items[],5,FALSE)</f>
        <v>#N/A</v>
      </c>
      <c r="T276" s="39"/>
    </row>
    <row r="277" spans="14:20" x14ac:dyDescent="0.2">
      <c r="N277" s="23" t="e">
        <f>VLOOKUP(L277,Table_items[],4,FALSE)</f>
        <v>#N/A</v>
      </c>
      <c r="O277" s="23"/>
      <c r="S277" s="23" t="e">
        <f>VLOOKUP(Q277,Table_items[],5,FALSE)</f>
        <v>#N/A</v>
      </c>
      <c r="T277" s="39"/>
    </row>
    <row r="278" spans="14:20" x14ac:dyDescent="0.2">
      <c r="N278" s="23" t="e">
        <f>VLOOKUP(L278,Table_items[],4,FALSE)</f>
        <v>#N/A</v>
      </c>
      <c r="O278" s="23"/>
      <c r="S278" s="23" t="e">
        <f>VLOOKUP(Q278,Table_items[],5,FALSE)</f>
        <v>#N/A</v>
      </c>
      <c r="T278" s="39"/>
    </row>
    <row r="279" spans="14:20" x14ac:dyDescent="0.2">
      <c r="N279" s="23" t="e">
        <f>VLOOKUP(L279,Table_items[],4,FALSE)</f>
        <v>#N/A</v>
      </c>
      <c r="O279" s="23"/>
      <c r="S279" s="23"/>
      <c r="T279" s="39"/>
    </row>
    <row r="280" spans="14:20" x14ac:dyDescent="0.2">
      <c r="N280" s="23" t="e">
        <f>VLOOKUP(L280,Table_items[],4,FALSE)</f>
        <v>#N/A</v>
      </c>
      <c r="O280" s="23"/>
      <c r="S280" s="23" t="e">
        <f>VLOOKUP(Q280,Table_items[],5,FALSE)</f>
        <v>#N/A</v>
      </c>
      <c r="T280" s="39"/>
    </row>
    <row r="281" spans="14:20" x14ac:dyDescent="0.2">
      <c r="N281" s="23" t="e">
        <f>VLOOKUP(L281,Table_items[],4,FALSE)</f>
        <v>#N/A</v>
      </c>
      <c r="O281" s="23"/>
      <c r="S281" s="23" t="e">
        <f>VLOOKUP(Q281,Table_items[],5,FALSE)</f>
        <v>#N/A</v>
      </c>
      <c r="T281" s="39"/>
    </row>
    <row r="282" spans="14:20" x14ac:dyDescent="0.2">
      <c r="N282" s="23" t="e">
        <f>VLOOKUP(L282,Table_items[],4,FALSE)</f>
        <v>#N/A</v>
      </c>
      <c r="O282" s="23"/>
      <c r="S282" s="23" t="e">
        <f>VLOOKUP(Q282,Table_items[],5,FALSE)</f>
        <v>#N/A</v>
      </c>
      <c r="T282" s="39"/>
    </row>
    <row r="283" spans="14:20" x14ac:dyDescent="0.2">
      <c r="N283" s="23" t="e">
        <f>VLOOKUP(L283,Table_items[],4,FALSE)</f>
        <v>#N/A</v>
      </c>
      <c r="O283" s="23"/>
      <c r="S283" s="23" t="e">
        <f>VLOOKUP(Q283,Table_items[],5,FALSE)</f>
        <v>#N/A</v>
      </c>
      <c r="T283" s="39"/>
    </row>
    <row r="284" spans="14:20" x14ac:dyDescent="0.2">
      <c r="N284" s="23" t="e">
        <f>VLOOKUP(L284,Table_items[],4,FALSE)</f>
        <v>#N/A</v>
      </c>
      <c r="O284" s="23"/>
      <c r="S284" s="23" t="e">
        <f>VLOOKUP(Q284,Table_items[],5,FALSE)</f>
        <v>#N/A</v>
      </c>
      <c r="T284" s="39"/>
    </row>
    <row r="285" spans="14:20" x14ac:dyDescent="0.2">
      <c r="N285" s="23" t="e">
        <f>VLOOKUP(L285,Table_items[],4,FALSE)</f>
        <v>#N/A</v>
      </c>
      <c r="O285" s="23"/>
      <c r="S285" s="23" t="e">
        <f>VLOOKUP(Q285,Table_items[],5,FALSE)</f>
        <v>#N/A</v>
      </c>
      <c r="T285" s="39"/>
    </row>
    <row r="286" spans="14:20" x14ac:dyDescent="0.2">
      <c r="N286" s="23" t="e">
        <f>VLOOKUP(L286,Table_items[],4,FALSE)</f>
        <v>#N/A</v>
      </c>
      <c r="O286" s="23"/>
      <c r="S286" s="23" t="e">
        <f>VLOOKUP(Q286,Table_items[],5,FALSE)</f>
        <v>#N/A</v>
      </c>
      <c r="T286" s="39"/>
    </row>
    <row r="287" spans="14:20" x14ac:dyDescent="0.2">
      <c r="N287" s="23" t="e">
        <f>VLOOKUP(L287,Table_items[],4,FALSE)</f>
        <v>#N/A</v>
      </c>
      <c r="O287" s="23"/>
      <c r="S287" s="23" t="e">
        <f>VLOOKUP(Q287,Table_items[],5,FALSE)</f>
        <v>#N/A</v>
      </c>
      <c r="T287" s="39"/>
    </row>
    <row r="288" spans="14:20" x14ac:dyDescent="0.2">
      <c r="N288" s="23" t="e">
        <f>VLOOKUP(L288,Table_items[],4,FALSE)</f>
        <v>#N/A</v>
      </c>
      <c r="O288" s="23"/>
      <c r="S288" s="23" t="e">
        <f>VLOOKUP(Q288,Table_items[],5,FALSE)</f>
        <v>#N/A</v>
      </c>
      <c r="T288" s="39"/>
    </row>
    <row r="289" spans="14:20" x14ac:dyDescent="0.2">
      <c r="N289" s="23" t="e">
        <f>VLOOKUP(L289,Table_items[],4,FALSE)</f>
        <v>#N/A</v>
      </c>
      <c r="O289" s="23"/>
      <c r="S289" s="23" t="e">
        <f>VLOOKUP(Q289,Table_items[],5,FALSE)</f>
        <v>#N/A</v>
      </c>
      <c r="T289" s="39"/>
    </row>
    <row r="290" spans="14:20" x14ac:dyDescent="0.2">
      <c r="N290" s="23" t="e">
        <f>VLOOKUP(L290,Table_items[],4,FALSE)</f>
        <v>#N/A</v>
      </c>
      <c r="O290" s="23"/>
      <c r="S290" s="23" t="e">
        <f>VLOOKUP(Q290,Table_items[],5,FALSE)</f>
        <v>#N/A</v>
      </c>
      <c r="T290" s="39"/>
    </row>
    <row r="291" spans="14:20" x14ac:dyDescent="0.2">
      <c r="N291" s="23" t="e">
        <f>VLOOKUP(L291,Table_items[],4,FALSE)</f>
        <v>#N/A</v>
      </c>
      <c r="O291" s="23"/>
      <c r="S291" s="23" t="e">
        <f>VLOOKUP(Q291,Table_items[],5,FALSE)</f>
        <v>#N/A</v>
      </c>
      <c r="T291" s="39"/>
    </row>
    <row r="292" spans="14:20" x14ac:dyDescent="0.2">
      <c r="N292" s="23" t="e">
        <f>VLOOKUP(L292,Table_items[],4,FALSE)</f>
        <v>#N/A</v>
      </c>
      <c r="O292" s="23"/>
      <c r="S292" s="23" t="e">
        <f>VLOOKUP(Q292,Table_items[],5,FALSE)</f>
        <v>#N/A</v>
      </c>
      <c r="T292" s="39"/>
    </row>
    <row r="293" spans="14:20" x14ac:dyDescent="0.2">
      <c r="N293" s="23" t="e">
        <f>VLOOKUP(L293,Table_items[],4,FALSE)</f>
        <v>#N/A</v>
      </c>
      <c r="O293" s="23"/>
      <c r="S293" s="23" t="e">
        <f>VLOOKUP(Q293,Table_items[],5,FALSE)</f>
        <v>#N/A</v>
      </c>
      <c r="T293" s="39"/>
    </row>
    <row r="294" spans="14:20" x14ac:dyDescent="0.2">
      <c r="N294" s="23" t="e">
        <f>VLOOKUP(L294,Table_items[],4,FALSE)</f>
        <v>#N/A</v>
      </c>
      <c r="O294" s="23"/>
      <c r="S294" s="23" t="e">
        <f>VLOOKUP(Q294,Table_items[],5,FALSE)</f>
        <v>#N/A</v>
      </c>
      <c r="T294" s="39"/>
    </row>
    <row r="295" spans="14:20" x14ac:dyDescent="0.2">
      <c r="N295" s="23" t="e">
        <f>VLOOKUP(L295,Table_items[],4,FALSE)</f>
        <v>#N/A</v>
      </c>
      <c r="O295" s="23"/>
      <c r="S295" s="23" t="e">
        <f>VLOOKUP(Q295,Table_items[],5,FALSE)</f>
        <v>#N/A</v>
      </c>
      <c r="T295" s="39"/>
    </row>
    <row r="296" spans="14:20" x14ac:dyDescent="0.2">
      <c r="N296" s="23" t="e">
        <f>VLOOKUP(L296,Table_items[],4,FALSE)</f>
        <v>#N/A</v>
      </c>
      <c r="O296" s="23"/>
      <c r="S296" s="23" t="e">
        <f>VLOOKUP(Q296,Table_items[],5,FALSE)</f>
        <v>#N/A</v>
      </c>
      <c r="T296" s="39"/>
    </row>
    <row r="297" spans="14:20" x14ac:dyDescent="0.2">
      <c r="N297" s="23" t="e">
        <f>VLOOKUP(L297,Table_items[],4,FALSE)</f>
        <v>#N/A</v>
      </c>
      <c r="O297" s="23"/>
      <c r="S297" s="23" t="e">
        <f>VLOOKUP(Q297,Table_items[],5,FALSE)</f>
        <v>#N/A</v>
      </c>
      <c r="T297" s="39"/>
    </row>
    <row r="298" spans="14:20" x14ac:dyDescent="0.2">
      <c r="N298" s="23" t="e">
        <f>VLOOKUP(L298,Table_items[],4,FALSE)</f>
        <v>#N/A</v>
      </c>
      <c r="O298" s="23"/>
      <c r="S298" s="23" t="e">
        <f>VLOOKUP(Q298,Table_items[],5,FALSE)</f>
        <v>#N/A</v>
      </c>
      <c r="T298" s="39"/>
    </row>
    <row r="299" spans="14:20" x14ac:dyDescent="0.2">
      <c r="N299" s="23" t="e">
        <f>VLOOKUP(L299,Table_items[],4,FALSE)</f>
        <v>#N/A</v>
      </c>
      <c r="O299" s="23"/>
      <c r="S299" s="23" t="e">
        <f>VLOOKUP(Q299,Table_items[],5,FALSE)</f>
        <v>#N/A</v>
      </c>
      <c r="T299" s="39"/>
    </row>
    <row r="300" spans="14:20" x14ac:dyDescent="0.2">
      <c r="N300" s="23" t="e">
        <f>VLOOKUP(L300,Table_items[],4,FALSE)</f>
        <v>#N/A</v>
      </c>
      <c r="O300" s="23"/>
      <c r="S300" s="23" t="e">
        <f>VLOOKUP(Q300,Table_items[],5,FALSE)</f>
        <v>#N/A</v>
      </c>
      <c r="T300" s="39"/>
    </row>
    <row r="301" spans="14:20" x14ac:dyDescent="0.2">
      <c r="N301" s="23" t="e">
        <f>VLOOKUP(L301,Table_items[],4,FALSE)</f>
        <v>#N/A</v>
      </c>
      <c r="O301" s="23"/>
      <c r="S301" s="23" t="e">
        <f>VLOOKUP(Q301,Table_items[],5,FALSE)</f>
        <v>#N/A</v>
      </c>
      <c r="T301" s="39"/>
    </row>
    <row r="302" spans="14:20" x14ac:dyDescent="0.2">
      <c r="N302" s="23" t="e">
        <f>VLOOKUP(L302,Table_items[],4,FALSE)</f>
        <v>#N/A</v>
      </c>
      <c r="O302" s="23"/>
      <c r="S302" s="23" t="e">
        <f>VLOOKUP(Q302,Table_items[],5,FALSE)</f>
        <v>#N/A</v>
      </c>
      <c r="T302" s="39"/>
    </row>
    <row r="303" spans="14:20" x14ac:dyDescent="0.2">
      <c r="N303" s="23" t="e">
        <f>VLOOKUP(L303,Table_items[],4,FALSE)</f>
        <v>#N/A</v>
      </c>
      <c r="O303" s="23"/>
      <c r="S303" s="23" t="e">
        <f>VLOOKUP(Q303,Table_items[],5,FALSE)</f>
        <v>#N/A</v>
      </c>
      <c r="T303" s="39"/>
    </row>
    <row r="304" spans="14:20" x14ac:dyDescent="0.2">
      <c r="N304" s="23"/>
      <c r="O304" s="23"/>
      <c r="S304" s="23" t="e">
        <f>VLOOKUP(Q304,Table_items[],5,FALSE)</f>
        <v>#N/A</v>
      </c>
      <c r="T304" s="39"/>
    </row>
    <row r="305" spans="14:20" x14ac:dyDescent="0.2">
      <c r="N305" s="23" t="e">
        <f>VLOOKUP(L305,Table_items[],4,FALSE)</f>
        <v>#N/A</v>
      </c>
      <c r="O305" s="23"/>
      <c r="S305" s="23" t="e">
        <f>VLOOKUP(Q305,Table_items[],5,FALSE)</f>
        <v>#N/A</v>
      </c>
      <c r="T305" s="39"/>
    </row>
    <row r="306" spans="14:20" x14ac:dyDescent="0.2">
      <c r="N306" s="23" t="e">
        <f>VLOOKUP(L306,Table_items[],4,FALSE)</f>
        <v>#N/A</v>
      </c>
      <c r="O306" s="23"/>
      <c r="S306" s="23"/>
      <c r="T306" s="39"/>
    </row>
    <row r="307" spans="14:20" x14ac:dyDescent="0.2">
      <c r="N307" s="23" t="e">
        <f>VLOOKUP(L307,Table_items[],4,FALSE)</f>
        <v>#N/A</v>
      </c>
      <c r="O307" s="23"/>
      <c r="S307" s="23" t="e">
        <f>VLOOKUP(Q307,Table_items[],5,FALSE)</f>
        <v>#N/A</v>
      </c>
      <c r="T307" s="39"/>
    </row>
    <row r="308" spans="14:20" x14ac:dyDescent="0.2">
      <c r="N308" s="23" t="e">
        <f>VLOOKUP(L308,Table_items[],4,FALSE)</f>
        <v>#N/A</v>
      </c>
      <c r="O308" s="23"/>
      <c r="S308" s="23" t="e">
        <f>VLOOKUP(Q308,Table_items[],5,FALSE)</f>
        <v>#N/A</v>
      </c>
      <c r="T308" s="39"/>
    </row>
    <row r="309" spans="14:20" x14ac:dyDescent="0.2">
      <c r="N309" s="23" t="e">
        <f>VLOOKUP(L309,Table_items[],4,FALSE)</f>
        <v>#N/A</v>
      </c>
      <c r="O309" s="23"/>
      <c r="S309" s="23" t="e">
        <f>VLOOKUP(Q309,Table_items[],5,FALSE)</f>
        <v>#N/A</v>
      </c>
      <c r="T309" s="39"/>
    </row>
    <row r="310" spans="14:20" x14ac:dyDescent="0.2">
      <c r="N310" s="23" t="e">
        <f>VLOOKUP(L310,Table_items[],4,FALSE)</f>
        <v>#N/A</v>
      </c>
      <c r="O310" s="23"/>
      <c r="S310" s="23" t="e">
        <f>VLOOKUP(Q310,Table_items[],5,FALSE)</f>
        <v>#N/A</v>
      </c>
      <c r="T310" s="39"/>
    </row>
    <row r="311" spans="14:20" x14ac:dyDescent="0.2">
      <c r="N311" s="23" t="e">
        <f>VLOOKUP(L311,Table_items[],4,FALSE)</f>
        <v>#N/A</v>
      </c>
      <c r="O311" s="23"/>
      <c r="S311" s="23" t="e">
        <f>VLOOKUP(Q311,Table_items[],5,FALSE)</f>
        <v>#N/A</v>
      </c>
      <c r="T311" s="39"/>
    </row>
    <row r="312" spans="14:20" x14ac:dyDescent="0.2">
      <c r="N312" s="23" t="e">
        <f>VLOOKUP(L312,Table_items[],4,FALSE)</f>
        <v>#N/A</v>
      </c>
      <c r="O312" s="23"/>
      <c r="S312" s="23" t="e">
        <f>VLOOKUP(Q312,Table_items[],5,FALSE)</f>
        <v>#N/A</v>
      </c>
      <c r="T312" s="39"/>
    </row>
    <row r="313" spans="14:20" x14ac:dyDescent="0.2">
      <c r="N313" s="23" t="e">
        <f>VLOOKUP(L313,Table_items[],4,FALSE)</f>
        <v>#N/A</v>
      </c>
      <c r="O313" s="23"/>
      <c r="S313" s="23" t="e">
        <f>VLOOKUP(Q313,Table_items[],5,FALSE)</f>
        <v>#N/A</v>
      </c>
      <c r="T313" s="39"/>
    </row>
    <row r="314" spans="14:20" x14ac:dyDescent="0.2">
      <c r="N314" s="23" t="e">
        <f>VLOOKUP(L314,Table_items[],4,FALSE)</f>
        <v>#N/A</v>
      </c>
      <c r="O314" s="23"/>
      <c r="S314" s="23" t="e">
        <f>VLOOKUP(Q314,Table_items[],5,FALSE)</f>
        <v>#N/A</v>
      </c>
      <c r="T314" s="39"/>
    </row>
    <row r="315" spans="14:20" x14ac:dyDescent="0.2">
      <c r="N315" s="23" t="e">
        <f>VLOOKUP(L315,Table_items[],4,FALSE)</f>
        <v>#N/A</v>
      </c>
      <c r="O315" s="23"/>
      <c r="S315" s="23" t="e">
        <f>VLOOKUP(Q315,Table_items[],5,FALSE)</f>
        <v>#N/A</v>
      </c>
      <c r="T315" s="39"/>
    </row>
    <row r="316" spans="14:20" x14ac:dyDescent="0.2">
      <c r="N316" s="23" t="e">
        <f>VLOOKUP(L316,Table_items[],4,FALSE)</f>
        <v>#N/A</v>
      </c>
      <c r="O316" s="23"/>
      <c r="S316" s="23" t="e">
        <f>VLOOKUP(Q316,Table_items[],5,FALSE)</f>
        <v>#N/A</v>
      </c>
      <c r="T316" s="39"/>
    </row>
    <row r="317" spans="14:20" x14ac:dyDescent="0.2">
      <c r="N317" s="23" t="e">
        <f>VLOOKUP(L317,Table_items[],4,FALSE)</f>
        <v>#N/A</v>
      </c>
      <c r="O317" s="23"/>
      <c r="S317" s="23" t="e">
        <f>VLOOKUP(Q317,Table_items[],5,FALSE)</f>
        <v>#N/A</v>
      </c>
      <c r="T317" s="39"/>
    </row>
    <row r="318" spans="14:20" x14ac:dyDescent="0.2">
      <c r="N318" s="23" t="e">
        <f>VLOOKUP(L318,Table_items[],4,FALSE)</f>
        <v>#N/A</v>
      </c>
      <c r="O318" s="23"/>
      <c r="S318" s="23" t="e">
        <f>VLOOKUP(Q318,Table_items[],5,FALSE)</f>
        <v>#N/A</v>
      </c>
      <c r="T318" s="39"/>
    </row>
    <row r="319" spans="14:20" x14ac:dyDescent="0.2">
      <c r="N319" s="23" t="e">
        <f>VLOOKUP(L319,Table_items[],4,FALSE)</f>
        <v>#N/A</v>
      </c>
      <c r="O319" s="23"/>
      <c r="S319" s="23" t="e">
        <f>VLOOKUP(Q319,Table_items[],5,FALSE)</f>
        <v>#N/A</v>
      </c>
      <c r="T319" s="39"/>
    </row>
    <row r="320" spans="14:20" x14ac:dyDescent="0.2">
      <c r="N320" s="23" t="e">
        <f>VLOOKUP(L320,Table_items[],4,FALSE)</f>
        <v>#N/A</v>
      </c>
      <c r="O320" s="23"/>
      <c r="S320" s="23" t="e">
        <f>VLOOKUP(Q320,Table_items[],5,FALSE)</f>
        <v>#N/A</v>
      </c>
      <c r="T320" s="39"/>
    </row>
    <row r="321" spans="14:20" x14ac:dyDescent="0.2">
      <c r="N321" s="23" t="e">
        <f>VLOOKUP(L321,Table_items[],4,FALSE)</f>
        <v>#N/A</v>
      </c>
      <c r="O321" s="23"/>
      <c r="S321" s="23" t="e">
        <f>VLOOKUP(Q321,Table_items[],5,FALSE)</f>
        <v>#N/A</v>
      </c>
      <c r="T321" s="39"/>
    </row>
    <row r="322" spans="14:20" x14ac:dyDescent="0.2">
      <c r="N322" s="23" t="e">
        <f>VLOOKUP(L322,Table_items[],4,FALSE)</f>
        <v>#N/A</v>
      </c>
      <c r="O322" s="23"/>
      <c r="S322" s="23" t="e">
        <f>VLOOKUP(Q322,Table_items[],5,FALSE)</f>
        <v>#N/A</v>
      </c>
      <c r="T322" s="39"/>
    </row>
    <row r="323" spans="14:20" x14ac:dyDescent="0.2">
      <c r="N323" s="23" t="e">
        <f>VLOOKUP(L323,Table_items[],4,FALSE)</f>
        <v>#N/A</v>
      </c>
      <c r="O323" s="23"/>
      <c r="S323" s="23" t="e">
        <f>VLOOKUP(Q323,Table_items[],5,FALSE)</f>
        <v>#N/A</v>
      </c>
      <c r="T323" s="39"/>
    </row>
    <row r="324" spans="14:20" x14ac:dyDescent="0.2">
      <c r="N324" s="23" t="e">
        <f>VLOOKUP(L324,Table_items[],4,FALSE)</f>
        <v>#N/A</v>
      </c>
      <c r="O324" s="23"/>
      <c r="S324" s="23" t="e">
        <f>VLOOKUP(Q324,Table_items[],5,FALSE)</f>
        <v>#N/A</v>
      </c>
      <c r="T324" s="39"/>
    </row>
    <row r="325" spans="14:20" x14ac:dyDescent="0.2">
      <c r="N325" s="23" t="e">
        <f>VLOOKUP(L325,Table_items[],4,FALSE)</f>
        <v>#N/A</v>
      </c>
      <c r="O325" s="23"/>
      <c r="S325" s="23" t="e">
        <f>VLOOKUP(Q325,Table_items[],5,FALSE)</f>
        <v>#N/A</v>
      </c>
      <c r="T325" s="39"/>
    </row>
    <row r="326" spans="14:20" x14ac:dyDescent="0.2">
      <c r="N326" s="23" t="e">
        <f>VLOOKUP(L326,Table_items[],4,FALSE)</f>
        <v>#N/A</v>
      </c>
      <c r="O326" s="23"/>
      <c r="S326" s="23" t="e">
        <f>VLOOKUP(Q326,Table_items[],5,FALSE)</f>
        <v>#N/A</v>
      </c>
      <c r="T326" s="39"/>
    </row>
    <row r="327" spans="14:20" x14ac:dyDescent="0.2">
      <c r="N327" s="23" t="e">
        <f>VLOOKUP(L327,Table_items[],4,FALSE)</f>
        <v>#N/A</v>
      </c>
      <c r="O327" s="23"/>
      <c r="S327" s="23" t="e">
        <f>VLOOKUP(Q327,Table_items[],5,FALSE)</f>
        <v>#N/A</v>
      </c>
      <c r="T327" s="39"/>
    </row>
    <row r="328" spans="14:20" x14ac:dyDescent="0.2">
      <c r="N328" s="23" t="e">
        <f>VLOOKUP(L328,Table_items[],4,FALSE)</f>
        <v>#N/A</v>
      </c>
      <c r="O328" s="23"/>
      <c r="S328" s="23" t="e">
        <f>VLOOKUP(Q328,Table_items[],5,FALSE)</f>
        <v>#N/A</v>
      </c>
      <c r="T328" s="39"/>
    </row>
    <row r="329" spans="14:20" x14ac:dyDescent="0.2">
      <c r="N329" s="23" t="e">
        <f>VLOOKUP(L329,Table_items[],4,FALSE)</f>
        <v>#N/A</v>
      </c>
      <c r="O329" s="23"/>
      <c r="S329" s="23" t="e">
        <f>VLOOKUP(Q329,Table_items[],5,FALSE)</f>
        <v>#N/A</v>
      </c>
      <c r="T329" s="39"/>
    </row>
    <row r="330" spans="14:20" x14ac:dyDescent="0.2">
      <c r="N330" s="23" t="e">
        <f>VLOOKUP(L330,Table_items[],4,FALSE)</f>
        <v>#N/A</v>
      </c>
      <c r="O330" s="23"/>
      <c r="S330" s="23" t="e">
        <f>VLOOKUP(Q330,Table_items[],5,FALSE)</f>
        <v>#N/A</v>
      </c>
      <c r="T330" s="39"/>
    </row>
    <row r="331" spans="14:20" x14ac:dyDescent="0.2">
      <c r="N331" s="23" t="e">
        <f>VLOOKUP(L331,Table_items[],4,FALSE)</f>
        <v>#N/A</v>
      </c>
      <c r="O331" s="23"/>
      <c r="S331" s="23" t="e">
        <f>VLOOKUP(Q331,Table_items[],5,FALSE)</f>
        <v>#N/A</v>
      </c>
      <c r="T331" s="39"/>
    </row>
    <row r="332" spans="14:20" x14ac:dyDescent="0.2">
      <c r="N332" s="23" t="e">
        <f>VLOOKUP(L332,Table_items[],4,FALSE)</f>
        <v>#N/A</v>
      </c>
      <c r="O332" s="23"/>
      <c r="S332" s="23" t="e">
        <f>VLOOKUP(Q332,Table_items[],5,FALSE)</f>
        <v>#N/A</v>
      </c>
      <c r="T332" s="39"/>
    </row>
    <row r="333" spans="14:20" x14ac:dyDescent="0.2">
      <c r="N333" s="23"/>
      <c r="O333" s="23"/>
      <c r="S333" s="23" t="e">
        <f>VLOOKUP(Q333,Table_items[],5,FALSE)</f>
        <v>#N/A</v>
      </c>
      <c r="T333" s="39"/>
    </row>
    <row r="334" spans="14:20" x14ac:dyDescent="0.2">
      <c r="N334" s="23" t="e">
        <f>VLOOKUP(L334,Table_items[],4,FALSE)</f>
        <v>#N/A</v>
      </c>
      <c r="O334" s="23"/>
      <c r="S334" s="23" t="e">
        <f>VLOOKUP(Q334,Table_items[],5,FALSE)</f>
        <v>#N/A</v>
      </c>
      <c r="T334" s="39"/>
    </row>
    <row r="335" spans="14:20" x14ac:dyDescent="0.2">
      <c r="N335" s="23" t="e">
        <f>VLOOKUP(L335,Table_items[],4,FALSE)</f>
        <v>#N/A</v>
      </c>
      <c r="O335" s="23"/>
      <c r="S335" s="23"/>
      <c r="T335" s="39"/>
    </row>
    <row r="336" spans="14:20" x14ac:dyDescent="0.2">
      <c r="N336" s="23" t="e">
        <f>VLOOKUP(L336,Table_items[],4,FALSE)</f>
        <v>#N/A</v>
      </c>
      <c r="O336" s="23"/>
      <c r="S336" s="23" t="e">
        <f>VLOOKUP(Q336,Table_items[],5,FALSE)</f>
        <v>#N/A</v>
      </c>
      <c r="T336" s="39"/>
    </row>
    <row r="337" spans="14:20" x14ac:dyDescent="0.2">
      <c r="N337" s="23" t="e">
        <f>VLOOKUP(L337,Table_items[],4,FALSE)</f>
        <v>#N/A</v>
      </c>
      <c r="O337" s="23"/>
      <c r="S337" s="23" t="e">
        <f>VLOOKUP(Q337,Table_items[],5,FALSE)</f>
        <v>#N/A</v>
      </c>
      <c r="T337" s="39"/>
    </row>
    <row r="338" spans="14:20" x14ac:dyDescent="0.2">
      <c r="N338" s="23" t="e">
        <f>VLOOKUP(L338,Table_items[],4,FALSE)</f>
        <v>#N/A</v>
      </c>
      <c r="O338" s="23"/>
      <c r="S338" s="23" t="e">
        <f>VLOOKUP(Q338,Table_items[],5,FALSE)</f>
        <v>#N/A</v>
      </c>
      <c r="T338" s="39"/>
    </row>
    <row r="339" spans="14:20" x14ac:dyDescent="0.2">
      <c r="N339" s="23" t="e">
        <f>VLOOKUP(L339,Table_items[],4,FALSE)</f>
        <v>#N/A</v>
      </c>
      <c r="O339" s="23"/>
      <c r="S339" s="23" t="e">
        <f>VLOOKUP(Q339,Table_items[],5,FALSE)</f>
        <v>#N/A</v>
      </c>
      <c r="T339" s="39"/>
    </row>
    <row r="340" spans="14:20" x14ac:dyDescent="0.2">
      <c r="N340" s="23" t="e">
        <f>VLOOKUP(L340,Table_items[],4,FALSE)</f>
        <v>#N/A</v>
      </c>
      <c r="O340" s="23"/>
      <c r="S340" s="23" t="e">
        <f>VLOOKUP(Q340,Table_items[],5,FALSE)</f>
        <v>#N/A</v>
      </c>
      <c r="T340" s="39"/>
    </row>
    <row r="341" spans="14:20" x14ac:dyDescent="0.2">
      <c r="N341" s="23" t="e">
        <f>VLOOKUP(L341,Table_items[],4,FALSE)</f>
        <v>#N/A</v>
      </c>
      <c r="O341" s="23"/>
      <c r="S341" s="23" t="e">
        <f>VLOOKUP(Q341,Table_items[],5,FALSE)</f>
        <v>#N/A</v>
      </c>
      <c r="T341" s="39"/>
    </row>
    <row r="342" spans="14:20" x14ac:dyDescent="0.2">
      <c r="N342" s="23" t="e">
        <f>VLOOKUP(L342,Table_items[],4,FALSE)</f>
        <v>#N/A</v>
      </c>
      <c r="O342" s="23"/>
      <c r="S342" s="23" t="e">
        <f>VLOOKUP(Q342,Table_items[],5,FALSE)</f>
        <v>#N/A</v>
      </c>
      <c r="T342" s="39"/>
    </row>
    <row r="343" spans="14:20" x14ac:dyDescent="0.2">
      <c r="N343" s="23" t="e">
        <f>VLOOKUP(L343,Table_items[],4,FALSE)</f>
        <v>#N/A</v>
      </c>
      <c r="O343" s="23"/>
      <c r="S343" s="23" t="e">
        <f>VLOOKUP(Q343,Table_items[],5,FALSE)</f>
        <v>#N/A</v>
      </c>
      <c r="T343" s="39"/>
    </row>
    <row r="344" spans="14:20" x14ac:dyDescent="0.2">
      <c r="N344" s="23" t="e">
        <f>VLOOKUP(L344,Table_items[],4,FALSE)</f>
        <v>#N/A</v>
      </c>
      <c r="O344" s="23"/>
      <c r="S344" s="23" t="e">
        <f>VLOOKUP(Q344,Table_items[],5,FALSE)</f>
        <v>#N/A</v>
      </c>
      <c r="T344" s="39"/>
    </row>
    <row r="345" spans="14:20" x14ac:dyDescent="0.2">
      <c r="N345" s="23" t="e">
        <f>VLOOKUP(L345,Table_items[],4,FALSE)</f>
        <v>#N/A</v>
      </c>
      <c r="O345" s="23"/>
      <c r="S345" s="23" t="e">
        <f>VLOOKUP(Q345,Table_items[],5,FALSE)</f>
        <v>#N/A</v>
      </c>
      <c r="T345" s="39"/>
    </row>
    <row r="346" spans="14:20" x14ac:dyDescent="0.2">
      <c r="N346" s="23" t="e">
        <f>VLOOKUP(L346,Table_items[],4,FALSE)</f>
        <v>#N/A</v>
      </c>
      <c r="O346" s="23"/>
      <c r="S346" s="23" t="e">
        <f>VLOOKUP(Q346,Table_items[],5,FALSE)</f>
        <v>#N/A</v>
      </c>
      <c r="T346" s="39"/>
    </row>
    <row r="347" spans="14:20" x14ac:dyDescent="0.2">
      <c r="N347" s="23" t="e">
        <f>VLOOKUP(L347,Table_items[],4,FALSE)</f>
        <v>#N/A</v>
      </c>
      <c r="O347" s="23"/>
      <c r="S347" s="23" t="e">
        <f>VLOOKUP(Q347,Table_items[],5,FALSE)</f>
        <v>#N/A</v>
      </c>
      <c r="T347" s="39"/>
    </row>
    <row r="348" spans="14:20" x14ac:dyDescent="0.2">
      <c r="N348" s="23" t="e">
        <f>VLOOKUP(L348,Table_items[],4,FALSE)</f>
        <v>#N/A</v>
      </c>
      <c r="O348" s="23"/>
      <c r="S348" s="23" t="e">
        <f>VLOOKUP(Q348,Table_items[],5,FALSE)</f>
        <v>#N/A</v>
      </c>
      <c r="T348" s="39"/>
    </row>
    <row r="349" spans="14:20" x14ac:dyDescent="0.2">
      <c r="N349" s="23" t="e">
        <f>VLOOKUP(L349,Table_items[],4,FALSE)</f>
        <v>#N/A</v>
      </c>
      <c r="O349" s="23"/>
      <c r="S349" s="23" t="e">
        <f>VLOOKUP(Q349,Table_items[],5,FALSE)</f>
        <v>#N/A</v>
      </c>
      <c r="T349" s="39"/>
    </row>
    <row r="350" spans="14:20" x14ac:dyDescent="0.2">
      <c r="N350" s="23" t="e">
        <f>VLOOKUP(L350,Table_items[],4,FALSE)</f>
        <v>#N/A</v>
      </c>
      <c r="O350" s="23"/>
      <c r="S350" s="23" t="e">
        <f>VLOOKUP(Q350,Table_items[],5,FALSE)</f>
        <v>#N/A</v>
      </c>
      <c r="T350" s="39"/>
    </row>
    <row r="351" spans="14:20" x14ac:dyDescent="0.2">
      <c r="N351" s="23" t="e">
        <f>VLOOKUP(L351,Table_items[],4,FALSE)</f>
        <v>#N/A</v>
      </c>
      <c r="O351" s="23"/>
      <c r="S351" s="23" t="e">
        <f>VLOOKUP(Q351,Table_items[],5,FALSE)</f>
        <v>#N/A</v>
      </c>
      <c r="T351" s="39"/>
    </row>
    <row r="352" spans="14:20" x14ac:dyDescent="0.2">
      <c r="N352" s="23" t="e">
        <f>VLOOKUP(L352,Table_items[],4,FALSE)</f>
        <v>#N/A</v>
      </c>
      <c r="O352" s="23"/>
      <c r="S352" s="23" t="e">
        <f>VLOOKUP(Q352,Table_items[],5,FALSE)</f>
        <v>#N/A</v>
      </c>
      <c r="T352" s="39"/>
    </row>
    <row r="353" spans="14:20" x14ac:dyDescent="0.2">
      <c r="N353" s="23" t="e">
        <f>VLOOKUP(L353,Table_items[],4,FALSE)</f>
        <v>#N/A</v>
      </c>
      <c r="O353" s="23"/>
      <c r="S353" s="23" t="e">
        <f>VLOOKUP(Q353,Table_items[],5,FALSE)</f>
        <v>#N/A</v>
      </c>
      <c r="T353" s="39"/>
    </row>
    <row r="354" spans="14:20" x14ac:dyDescent="0.2">
      <c r="N354" s="23" t="e">
        <f>VLOOKUP(L354,Table_items[],4,FALSE)</f>
        <v>#N/A</v>
      </c>
      <c r="O354" s="23"/>
      <c r="S354" s="23" t="e">
        <f>VLOOKUP(Q354,Table_items[],5,FALSE)</f>
        <v>#N/A</v>
      </c>
      <c r="T354" s="39"/>
    </row>
    <row r="355" spans="14:20" x14ac:dyDescent="0.2">
      <c r="N355" s="23" t="e">
        <f>VLOOKUP(L355,Table_items[],4,FALSE)</f>
        <v>#N/A</v>
      </c>
      <c r="O355" s="23"/>
      <c r="S355" s="23" t="e">
        <f>VLOOKUP(Q355,Table_items[],5,FALSE)</f>
        <v>#N/A</v>
      </c>
      <c r="T355" s="39"/>
    </row>
    <row r="356" spans="14:20" x14ac:dyDescent="0.2">
      <c r="N356" s="23" t="e">
        <f>VLOOKUP(L356,Table_items[],4,FALSE)</f>
        <v>#N/A</v>
      </c>
      <c r="O356" s="23"/>
      <c r="S356" s="23" t="e">
        <f>VLOOKUP(Q356,Table_items[],5,FALSE)</f>
        <v>#N/A</v>
      </c>
      <c r="T356" s="39"/>
    </row>
    <row r="357" spans="14:20" x14ac:dyDescent="0.2">
      <c r="N357" s="23" t="e">
        <f>VLOOKUP(L357,Table_items[],4,FALSE)</f>
        <v>#N/A</v>
      </c>
      <c r="O357" s="23"/>
      <c r="S357" s="23" t="e">
        <f>VLOOKUP(Q357,Table_items[],5,FALSE)</f>
        <v>#N/A</v>
      </c>
      <c r="T357" s="39"/>
    </row>
    <row r="358" spans="14:20" x14ac:dyDescent="0.2">
      <c r="N358" s="23" t="e">
        <f>VLOOKUP(L358,Table_items[],4,FALSE)</f>
        <v>#N/A</v>
      </c>
      <c r="O358" s="23"/>
      <c r="S358" s="23" t="e">
        <f>VLOOKUP(Q358,Table_items[],5,FALSE)</f>
        <v>#N/A</v>
      </c>
      <c r="T358" s="39"/>
    </row>
    <row r="359" spans="14:20" x14ac:dyDescent="0.2">
      <c r="N359" s="23" t="e">
        <f>VLOOKUP(L359,Table_items[],4,FALSE)</f>
        <v>#N/A</v>
      </c>
      <c r="O359" s="23"/>
      <c r="S359" s="23" t="e">
        <f>VLOOKUP(Q359,Table_items[],5,FALSE)</f>
        <v>#N/A</v>
      </c>
      <c r="T359" s="39"/>
    </row>
    <row r="360" spans="14:20" x14ac:dyDescent="0.2">
      <c r="N360" s="23" t="e">
        <f>VLOOKUP(L360,Table_items[],4,FALSE)</f>
        <v>#N/A</v>
      </c>
      <c r="O360" s="23"/>
      <c r="S360" s="23" t="e">
        <f>VLOOKUP(Q360,Table_items[],5,FALSE)</f>
        <v>#N/A</v>
      </c>
      <c r="T360" s="39"/>
    </row>
    <row r="361" spans="14:20" x14ac:dyDescent="0.2">
      <c r="N361" s="23" t="e">
        <f>VLOOKUP(L361,Table_items[],4,FALSE)</f>
        <v>#N/A</v>
      </c>
      <c r="O361" s="23"/>
      <c r="S361" s="23" t="e">
        <f>VLOOKUP(Q361,Table_items[],5,FALSE)</f>
        <v>#N/A</v>
      </c>
      <c r="T361" s="39"/>
    </row>
    <row r="362" spans="14:20" x14ac:dyDescent="0.2">
      <c r="N362" s="23" t="e">
        <f>VLOOKUP(L362,Table_items[],4,FALSE)</f>
        <v>#N/A</v>
      </c>
      <c r="O362" s="23"/>
      <c r="S362" s="23" t="e">
        <f>VLOOKUP(Q362,Table_items[],5,FALSE)</f>
        <v>#N/A</v>
      </c>
      <c r="T362" s="39"/>
    </row>
    <row r="363" spans="14:20" x14ac:dyDescent="0.2">
      <c r="N363" s="23" t="e">
        <f>VLOOKUP(L363,Table_items[],4,FALSE)</f>
        <v>#N/A</v>
      </c>
      <c r="O363" s="23"/>
      <c r="S363" s="23" t="e">
        <f>VLOOKUP(Q363,Table_items[],5,FALSE)</f>
        <v>#N/A</v>
      </c>
      <c r="T363" s="39"/>
    </row>
    <row r="364" spans="14:20" x14ac:dyDescent="0.2">
      <c r="N364" s="23"/>
      <c r="O364" s="23"/>
      <c r="S364" s="23" t="e">
        <f>VLOOKUP(Q364,Table_items[],5,FALSE)</f>
        <v>#N/A</v>
      </c>
      <c r="T364" s="39"/>
    </row>
    <row r="365" spans="14:20" x14ac:dyDescent="0.2">
      <c r="N365" s="23" t="e">
        <f>VLOOKUP(L365,Table_items[],4,FALSE)</f>
        <v>#N/A</v>
      </c>
      <c r="O365" s="23"/>
      <c r="S365" s="23" t="e">
        <f>VLOOKUP(Q365,Table_items[],5,FALSE)</f>
        <v>#N/A</v>
      </c>
      <c r="T365" s="39"/>
    </row>
    <row r="366" spans="14:20" x14ac:dyDescent="0.2">
      <c r="N366" s="23" t="e">
        <f>VLOOKUP(L366,Table_items[],4,FALSE)</f>
        <v>#N/A</v>
      </c>
      <c r="O366" s="23"/>
      <c r="S366" s="23"/>
      <c r="T366" s="39"/>
    </row>
    <row r="367" spans="14:20" x14ac:dyDescent="0.2">
      <c r="N367" s="23" t="e">
        <f>VLOOKUP(L367,Table_items[],4,FALSE)</f>
        <v>#N/A</v>
      </c>
      <c r="O367" s="23"/>
      <c r="S367" s="23" t="e">
        <f>VLOOKUP(Q367,Table_items[],5,FALSE)</f>
        <v>#N/A</v>
      </c>
      <c r="T367" s="39"/>
    </row>
    <row r="368" spans="14:20" x14ac:dyDescent="0.2">
      <c r="N368" s="23" t="e">
        <f>VLOOKUP(L368,Table_items[],4,FALSE)</f>
        <v>#N/A</v>
      </c>
      <c r="O368" s="23"/>
      <c r="S368" s="23" t="e">
        <f>VLOOKUP(Q368,Table_items[],5,FALSE)</f>
        <v>#N/A</v>
      </c>
      <c r="T368" s="39"/>
    </row>
    <row r="369" spans="14:20" x14ac:dyDescent="0.2">
      <c r="N369" s="23" t="e">
        <f>VLOOKUP(L369,Table_items[],4,FALSE)</f>
        <v>#N/A</v>
      </c>
      <c r="O369" s="23"/>
      <c r="S369" s="23" t="e">
        <f>VLOOKUP(Q369,Table_items[],5,FALSE)</f>
        <v>#N/A</v>
      </c>
      <c r="T369" s="39"/>
    </row>
    <row r="370" spans="14:20" x14ac:dyDescent="0.2">
      <c r="N370" s="23" t="e">
        <f>VLOOKUP(L370,Table_items[],4,FALSE)</f>
        <v>#N/A</v>
      </c>
      <c r="O370" s="23"/>
      <c r="S370" s="23" t="e">
        <f>VLOOKUP(Q370,Table_items[],5,FALSE)</f>
        <v>#N/A</v>
      </c>
      <c r="T370" s="39"/>
    </row>
    <row r="371" spans="14:20" x14ac:dyDescent="0.2">
      <c r="N371" s="23" t="e">
        <f>VLOOKUP(L371,Table_items[],4,FALSE)</f>
        <v>#N/A</v>
      </c>
      <c r="O371" s="23"/>
      <c r="S371" s="23" t="e">
        <f>VLOOKUP(Q371,Table_items[],5,FALSE)</f>
        <v>#N/A</v>
      </c>
      <c r="T371" s="39"/>
    </row>
    <row r="372" spans="14:20" x14ac:dyDescent="0.2">
      <c r="N372" s="23" t="e">
        <f>VLOOKUP(L372,Table_items[],4,FALSE)</f>
        <v>#N/A</v>
      </c>
      <c r="O372" s="23"/>
      <c r="S372" s="23" t="e">
        <f>VLOOKUP(Q372,Table_items[],5,FALSE)</f>
        <v>#N/A</v>
      </c>
      <c r="T372" s="39"/>
    </row>
    <row r="373" spans="14:20" x14ac:dyDescent="0.2">
      <c r="N373" s="23" t="e">
        <f>VLOOKUP(L373,Table_items[],4,FALSE)</f>
        <v>#N/A</v>
      </c>
      <c r="O373" s="23"/>
      <c r="S373" s="23" t="e">
        <f>VLOOKUP(Q373,Table_items[],5,FALSE)</f>
        <v>#N/A</v>
      </c>
      <c r="T373" s="39"/>
    </row>
    <row r="374" spans="14:20" x14ac:dyDescent="0.2">
      <c r="N374" s="23" t="e">
        <f>VLOOKUP(L374,Table_items[],4,FALSE)</f>
        <v>#N/A</v>
      </c>
      <c r="O374" s="23"/>
      <c r="S374" s="23" t="e">
        <f>VLOOKUP(Q374,Table_items[],5,FALSE)</f>
        <v>#N/A</v>
      </c>
      <c r="T374" s="39"/>
    </row>
    <row r="375" spans="14:20" x14ac:dyDescent="0.2">
      <c r="N375" s="23" t="e">
        <f>VLOOKUP(L375,Table_items[],4,FALSE)</f>
        <v>#N/A</v>
      </c>
      <c r="O375" s="23"/>
      <c r="S375" s="23" t="e">
        <f>VLOOKUP(Q375,Table_items[],5,FALSE)</f>
        <v>#N/A</v>
      </c>
      <c r="T375" s="39"/>
    </row>
    <row r="376" spans="14:20" x14ac:dyDescent="0.2">
      <c r="N376" s="23" t="e">
        <f>VLOOKUP(L376,Table_items[],4,FALSE)</f>
        <v>#N/A</v>
      </c>
      <c r="O376" s="23"/>
      <c r="S376" s="23" t="e">
        <f>VLOOKUP(Q376,Table_items[],5,FALSE)</f>
        <v>#N/A</v>
      </c>
      <c r="T376" s="39"/>
    </row>
    <row r="377" spans="14:20" x14ac:dyDescent="0.2">
      <c r="N377" s="23" t="e">
        <f>VLOOKUP(L377,Table_items[],4,FALSE)</f>
        <v>#N/A</v>
      </c>
      <c r="O377" s="23"/>
      <c r="S377" s="23" t="e">
        <f>VLOOKUP(Q377,Table_items[],5,FALSE)</f>
        <v>#N/A</v>
      </c>
      <c r="T377" s="39"/>
    </row>
    <row r="378" spans="14:20" x14ac:dyDescent="0.2">
      <c r="N378" s="23" t="e">
        <f>VLOOKUP(L378,Table_items[],4,FALSE)</f>
        <v>#N/A</v>
      </c>
      <c r="O378" s="23"/>
      <c r="S378" s="23" t="e">
        <f>VLOOKUP(Q378,Table_items[],5,FALSE)</f>
        <v>#N/A</v>
      </c>
      <c r="T378" s="39"/>
    </row>
    <row r="379" spans="14:20" x14ac:dyDescent="0.2">
      <c r="N379" s="23" t="e">
        <f>VLOOKUP(L379,Table_items[],4,FALSE)</f>
        <v>#N/A</v>
      </c>
      <c r="O379" s="23"/>
      <c r="S379" s="23" t="e">
        <f>VLOOKUP(Q379,Table_items[],5,FALSE)</f>
        <v>#N/A</v>
      </c>
      <c r="T379" s="39"/>
    </row>
    <row r="380" spans="14:20" x14ac:dyDescent="0.2">
      <c r="N380" s="23" t="e">
        <f>VLOOKUP(L380,Table_items[],4,FALSE)</f>
        <v>#N/A</v>
      </c>
      <c r="O380" s="23"/>
      <c r="S380" s="23" t="e">
        <f>VLOOKUP(Q380,Table_items[],5,FALSE)</f>
        <v>#N/A</v>
      </c>
      <c r="T380" s="39"/>
    </row>
    <row r="381" spans="14:20" x14ac:dyDescent="0.2">
      <c r="N381" s="23" t="e">
        <f>VLOOKUP(L381,Table_items[],4,FALSE)</f>
        <v>#N/A</v>
      </c>
      <c r="O381" s="23"/>
      <c r="S381" s="23" t="e">
        <f>VLOOKUP(Q381,Table_items[],5,FALSE)</f>
        <v>#N/A</v>
      </c>
      <c r="T381" s="39"/>
    </row>
    <row r="382" spans="14:20" x14ac:dyDescent="0.2">
      <c r="N382" s="23" t="e">
        <f>VLOOKUP(L382,Table_items[],4,FALSE)</f>
        <v>#N/A</v>
      </c>
      <c r="O382" s="23"/>
      <c r="S382" s="23" t="e">
        <f>VLOOKUP(Q382,Table_items[],5,FALSE)</f>
        <v>#N/A</v>
      </c>
      <c r="T382" s="39"/>
    </row>
    <row r="383" spans="14:20" x14ac:dyDescent="0.2">
      <c r="N383" s="23" t="e">
        <f>VLOOKUP(L383,Table_items[],4,FALSE)</f>
        <v>#N/A</v>
      </c>
      <c r="O383" s="23"/>
      <c r="S383" s="23" t="e">
        <f>VLOOKUP(Q383,Table_items[],5,FALSE)</f>
        <v>#N/A</v>
      </c>
      <c r="T383" s="39"/>
    </row>
    <row r="384" spans="14:20" x14ac:dyDescent="0.2">
      <c r="N384" s="23" t="e">
        <f>VLOOKUP(L384,Table_items[],4,FALSE)</f>
        <v>#N/A</v>
      </c>
      <c r="O384" s="23"/>
      <c r="S384" s="23" t="e">
        <f>VLOOKUP(Q384,Table_items[],5,FALSE)</f>
        <v>#N/A</v>
      </c>
      <c r="T384" s="39"/>
    </row>
    <row r="385" spans="14:20" x14ac:dyDescent="0.2">
      <c r="N385" s="23" t="e">
        <f>VLOOKUP(L385,Table_items[],4,FALSE)</f>
        <v>#N/A</v>
      </c>
      <c r="O385" s="23"/>
      <c r="S385" s="23" t="e">
        <f>VLOOKUP(Q385,Table_items[],5,FALSE)</f>
        <v>#N/A</v>
      </c>
      <c r="T385" s="39"/>
    </row>
    <row r="386" spans="14:20" x14ac:dyDescent="0.2">
      <c r="N386" s="23" t="e">
        <f>VLOOKUP(L386,Table_items[],4,FALSE)</f>
        <v>#N/A</v>
      </c>
      <c r="O386" s="23"/>
      <c r="S386" s="23" t="e">
        <f>VLOOKUP(Q386,Table_items[],5,FALSE)</f>
        <v>#N/A</v>
      </c>
      <c r="T386" s="39"/>
    </row>
    <row r="387" spans="14:20" x14ac:dyDescent="0.2">
      <c r="N387" s="23" t="e">
        <f>VLOOKUP(L387,Table_items[],4,FALSE)</f>
        <v>#N/A</v>
      </c>
      <c r="O387" s="23"/>
      <c r="S387" s="23" t="e">
        <f>VLOOKUP(Q387,Table_items[],5,FALSE)</f>
        <v>#N/A</v>
      </c>
      <c r="T387" s="39"/>
    </row>
    <row r="388" spans="14:20" x14ac:dyDescent="0.2">
      <c r="N388" s="23" t="e">
        <f>VLOOKUP(L388,Table_items[],4,FALSE)</f>
        <v>#N/A</v>
      </c>
      <c r="O388" s="23"/>
      <c r="S388" s="23" t="e">
        <f>VLOOKUP(Q388,Table_items[],5,FALSE)</f>
        <v>#N/A</v>
      </c>
      <c r="T388" s="39"/>
    </row>
    <row r="389" spans="14:20" x14ac:dyDescent="0.2">
      <c r="N389" s="23" t="e">
        <f>VLOOKUP(L389,Table_items[],4,FALSE)</f>
        <v>#N/A</v>
      </c>
      <c r="O389" s="23"/>
      <c r="S389" s="23" t="e">
        <f>VLOOKUP(Q389,Table_items[],5,FALSE)</f>
        <v>#N/A</v>
      </c>
      <c r="T389" s="39"/>
    </row>
    <row r="390" spans="14:20" x14ac:dyDescent="0.2">
      <c r="N390" s="23" t="e">
        <f>VLOOKUP(L390,Table_items[],4,FALSE)</f>
        <v>#N/A</v>
      </c>
      <c r="O390" s="39"/>
      <c r="S390" s="23" t="e">
        <f>VLOOKUP(Q390,Table_items[],5,FALSE)</f>
        <v>#N/A</v>
      </c>
      <c r="T390" s="39"/>
    </row>
    <row r="391" spans="14:20" x14ac:dyDescent="0.2">
      <c r="N391" s="23" t="e">
        <f>VLOOKUP(L391,Table_items[],4,FALSE)</f>
        <v>#N/A</v>
      </c>
      <c r="O391" s="39"/>
      <c r="S391" s="23" t="e">
        <f>VLOOKUP(Q391,Table_items[],5,FALSE)</f>
        <v>#N/A</v>
      </c>
      <c r="T391" s="39"/>
    </row>
    <row r="392" spans="14:20" x14ac:dyDescent="0.2">
      <c r="N392" s="23" t="e">
        <f>VLOOKUP(L392,Table_items[],4,FALSE)</f>
        <v>#N/A</v>
      </c>
      <c r="O392" s="39"/>
      <c r="S392" s="23" t="e">
        <f>VLOOKUP(Q392,Table_items[],5,FALSE)</f>
        <v>#N/A</v>
      </c>
      <c r="T392" s="39"/>
    </row>
    <row r="393" spans="14:20" x14ac:dyDescent="0.2">
      <c r="N393" s="23" t="e">
        <f>VLOOKUP(L393,Table_items[],4,FALSE)</f>
        <v>#N/A</v>
      </c>
      <c r="O393" s="39"/>
      <c r="S393" s="23" t="e">
        <f>VLOOKUP(Q393,Table_items[],5,FALSE)</f>
        <v>#N/A</v>
      </c>
      <c r="T393" s="39"/>
    </row>
    <row r="394" spans="14:20" x14ac:dyDescent="0.2">
      <c r="N394" s="23"/>
      <c r="O394" s="48"/>
      <c r="S394" s="23" t="e">
        <f>VLOOKUP(Q394,Table_items[],5,FALSE)</f>
        <v>#N/A</v>
      </c>
      <c r="T394" s="39"/>
    </row>
    <row r="395" spans="14:20" x14ac:dyDescent="0.2">
      <c r="N395" s="23"/>
      <c r="O395" s="39"/>
      <c r="T395" s="49"/>
    </row>
    <row r="397" spans="14:20" x14ac:dyDescent="0.2">
      <c r="O397" s="31"/>
    </row>
    <row r="754" spans="2:6" x14ac:dyDescent="0.2">
      <c r="B754" s="30" t="s">
        <v>4991</v>
      </c>
      <c r="C754" s="30"/>
      <c r="E754" s="30" t="s">
        <v>4979</v>
      </c>
      <c r="F754" s="30"/>
    </row>
    <row r="756" spans="2:6" x14ac:dyDescent="0.2">
      <c r="B756" s="32" t="s">
        <v>4913</v>
      </c>
      <c r="C756" s="31" t="s">
        <v>4933</v>
      </c>
      <c r="E756" s="32" t="s">
        <v>4913</v>
      </c>
      <c r="F756" s="31" t="s">
        <v>4933</v>
      </c>
    </row>
    <row r="757" spans="2:6" x14ac:dyDescent="0.2">
      <c r="B757" s="40" t="s">
        <v>4934</v>
      </c>
      <c r="C757" s="31">
        <v>121355</v>
      </c>
      <c r="E757" s="40" t="s">
        <v>4938</v>
      </c>
      <c r="F757" s="31">
        <v>104200</v>
      </c>
    </row>
    <row r="758" spans="2:6" x14ac:dyDescent="0.2">
      <c r="B758" s="40" t="s">
        <v>4938</v>
      </c>
      <c r="C758" s="31">
        <v>111269</v>
      </c>
      <c r="E758" s="41" t="s">
        <v>102</v>
      </c>
      <c r="F758" s="31">
        <v>12000</v>
      </c>
    </row>
    <row r="759" spans="2:6" x14ac:dyDescent="0.2">
      <c r="B759" s="40" t="s">
        <v>4911</v>
      </c>
      <c r="C759" s="31">
        <v>232624</v>
      </c>
      <c r="E759" s="41" t="s">
        <v>100</v>
      </c>
      <c r="F759" s="31">
        <v>2000</v>
      </c>
    </row>
    <row r="760" spans="2:6" x14ac:dyDescent="0.2">
      <c r="E760" s="41" t="s">
        <v>107</v>
      </c>
      <c r="F760" s="31">
        <v>3000</v>
      </c>
    </row>
    <row r="761" spans="2:6" x14ac:dyDescent="0.2">
      <c r="E761" s="41" t="s">
        <v>104</v>
      </c>
      <c r="F761" s="31">
        <v>5000</v>
      </c>
    </row>
    <row r="762" spans="2:6" x14ac:dyDescent="0.2">
      <c r="E762" s="41" t="s">
        <v>103</v>
      </c>
      <c r="F762" s="31">
        <v>3000</v>
      </c>
    </row>
    <row r="763" spans="2:6" x14ac:dyDescent="0.2">
      <c r="E763" s="41" t="s">
        <v>99</v>
      </c>
      <c r="F763" s="31">
        <v>4200</v>
      </c>
    </row>
    <row r="764" spans="2:6" x14ac:dyDescent="0.2">
      <c r="E764" s="41" t="s">
        <v>93</v>
      </c>
      <c r="F764" s="31">
        <v>19000</v>
      </c>
    </row>
    <row r="765" spans="2:6" x14ac:dyDescent="0.2">
      <c r="E765" s="41" t="s">
        <v>98</v>
      </c>
      <c r="F765" s="31">
        <v>4000</v>
      </c>
    </row>
    <row r="766" spans="2:6" x14ac:dyDescent="0.2">
      <c r="E766" s="41" t="s">
        <v>96</v>
      </c>
      <c r="F766" s="31">
        <v>3000</v>
      </c>
    </row>
    <row r="767" spans="2:6" x14ac:dyDescent="0.2">
      <c r="E767" s="41" t="s">
        <v>97</v>
      </c>
      <c r="F767" s="31">
        <v>3000</v>
      </c>
    </row>
    <row r="768" spans="2:6" x14ac:dyDescent="0.2">
      <c r="E768" s="41" t="s">
        <v>105</v>
      </c>
      <c r="F768" s="31">
        <v>6000</v>
      </c>
    </row>
    <row r="769" spans="5:6" x14ac:dyDescent="0.2">
      <c r="E769" s="41" t="s">
        <v>108</v>
      </c>
      <c r="F769" s="31">
        <v>5000</v>
      </c>
    </row>
    <row r="770" spans="5:6" x14ac:dyDescent="0.2">
      <c r="E770" s="41" t="s">
        <v>94</v>
      </c>
      <c r="F770" s="31">
        <v>7000</v>
      </c>
    </row>
    <row r="771" spans="5:6" x14ac:dyDescent="0.2">
      <c r="E771" s="41" t="s">
        <v>101</v>
      </c>
      <c r="F771" s="31">
        <v>7000</v>
      </c>
    </row>
    <row r="772" spans="5:6" x14ac:dyDescent="0.2">
      <c r="E772" s="41" t="s">
        <v>95</v>
      </c>
      <c r="F772" s="31">
        <v>4000</v>
      </c>
    </row>
    <row r="773" spans="5:6" x14ac:dyDescent="0.2">
      <c r="E773" s="41" t="s">
        <v>106</v>
      </c>
      <c r="F773" s="31">
        <v>3000</v>
      </c>
    </row>
    <row r="774" spans="5:6" x14ac:dyDescent="0.2">
      <c r="E774" s="41" t="s">
        <v>4896</v>
      </c>
      <c r="F774" s="31">
        <v>9000</v>
      </c>
    </row>
    <row r="775" spans="5:6" x14ac:dyDescent="0.2">
      <c r="E775" s="41" t="s">
        <v>4970</v>
      </c>
      <c r="F775" s="31">
        <v>5000</v>
      </c>
    </row>
    <row r="776" spans="5:6" x14ac:dyDescent="0.2">
      <c r="E776" s="40" t="s">
        <v>4934</v>
      </c>
      <c r="F776" s="31">
        <v>177800</v>
      </c>
    </row>
    <row r="777" spans="5:6" x14ac:dyDescent="0.2">
      <c r="E777" s="41" t="s">
        <v>102</v>
      </c>
      <c r="F777" s="31">
        <v>13200</v>
      </c>
    </row>
    <row r="778" spans="5:6" x14ac:dyDescent="0.2">
      <c r="E778" s="41" t="s">
        <v>100</v>
      </c>
      <c r="F778" s="31">
        <v>9000</v>
      </c>
    </row>
    <row r="779" spans="5:6" x14ac:dyDescent="0.2">
      <c r="E779" s="41" t="s">
        <v>107</v>
      </c>
      <c r="F779" s="31">
        <v>7000</v>
      </c>
    </row>
    <row r="780" spans="5:6" x14ac:dyDescent="0.2">
      <c r="E780" s="41" t="s">
        <v>104</v>
      </c>
      <c r="F780" s="31">
        <v>22000</v>
      </c>
    </row>
    <row r="781" spans="5:6" x14ac:dyDescent="0.2">
      <c r="E781" s="41" t="s">
        <v>103</v>
      </c>
      <c r="F781" s="31">
        <v>6000</v>
      </c>
    </row>
    <row r="782" spans="5:6" x14ac:dyDescent="0.2">
      <c r="E782" s="41" t="s">
        <v>99</v>
      </c>
      <c r="F782" s="31">
        <v>7000</v>
      </c>
    </row>
    <row r="783" spans="5:6" x14ac:dyDescent="0.2">
      <c r="E783" s="41" t="s">
        <v>93</v>
      </c>
      <c r="F783" s="31">
        <v>21500</v>
      </c>
    </row>
    <row r="784" spans="5:6" x14ac:dyDescent="0.2">
      <c r="E784" s="41" t="s">
        <v>98</v>
      </c>
      <c r="F784" s="31">
        <v>9000</v>
      </c>
    </row>
    <row r="785" spans="5:6" x14ac:dyDescent="0.2">
      <c r="E785" s="41" t="s">
        <v>96</v>
      </c>
      <c r="F785" s="31">
        <v>2000</v>
      </c>
    </row>
    <row r="786" spans="5:6" x14ac:dyDescent="0.2">
      <c r="E786" s="41" t="s">
        <v>97</v>
      </c>
      <c r="F786" s="31">
        <v>7200</v>
      </c>
    </row>
    <row r="787" spans="5:6" x14ac:dyDescent="0.2">
      <c r="E787" s="41" t="s">
        <v>105</v>
      </c>
      <c r="F787" s="31">
        <v>10000</v>
      </c>
    </row>
    <row r="788" spans="5:6" x14ac:dyDescent="0.2">
      <c r="E788" s="41" t="s">
        <v>108</v>
      </c>
      <c r="F788" s="31">
        <v>17700</v>
      </c>
    </row>
    <row r="789" spans="5:6" x14ac:dyDescent="0.2">
      <c r="E789" s="41" t="s">
        <v>94</v>
      </c>
      <c r="F789" s="31">
        <v>11500</v>
      </c>
    </row>
    <row r="790" spans="5:6" x14ac:dyDescent="0.2">
      <c r="E790" s="41" t="s">
        <v>101</v>
      </c>
      <c r="F790" s="31">
        <v>9000</v>
      </c>
    </row>
    <row r="791" spans="5:6" x14ac:dyDescent="0.2">
      <c r="E791" s="41" t="s">
        <v>95</v>
      </c>
      <c r="F791" s="31">
        <v>10700</v>
      </c>
    </row>
    <row r="792" spans="5:6" x14ac:dyDescent="0.2">
      <c r="E792" s="41" t="s">
        <v>106</v>
      </c>
      <c r="F792" s="31">
        <v>2000</v>
      </c>
    </row>
    <row r="793" spans="5:6" x14ac:dyDescent="0.2">
      <c r="E793" s="41" t="s">
        <v>4896</v>
      </c>
      <c r="F793" s="31">
        <v>11000</v>
      </c>
    </row>
    <row r="794" spans="5:6" x14ac:dyDescent="0.2">
      <c r="E794" s="41" t="s">
        <v>4970</v>
      </c>
      <c r="F794" s="31">
        <v>2000</v>
      </c>
    </row>
    <row r="795" spans="5:6" x14ac:dyDescent="0.2">
      <c r="E795" s="40" t="s">
        <v>4911</v>
      </c>
      <c r="F795" s="31">
        <v>282000</v>
      </c>
    </row>
    <row r="803" spans="2:3" x14ac:dyDescent="0.2">
      <c r="B803" s="30" t="s">
        <v>4993</v>
      </c>
      <c r="C803" s="30"/>
    </row>
    <row r="805" spans="2:3" x14ac:dyDescent="0.2">
      <c r="B805" s="32" t="s">
        <v>4913</v>
      </c>
      <c r="C805" s="31" t="s">
        <v>4933</v>
      </c>
    </row>
    <row r="806" spans="2:3" x14ac:dyDescent="0.2">
      <c r="B806" s="40" t="s">
        <v>4934</v>
      </c>
      <c r="C806" s="31"/>
    </row>
    <row r="807" spans="2:3" x14ac:dyDescent="0.2">
      <c r="B807" s="41" t="s">
        <v>4982</v>
      </c>
      <c r="C807" s="31">
        <v>25754</v>
      </c>
    </row>
    <row r="808" spans="2:3" x14ac:dyDescent="0.2">
      <c r="B808" s="41" t="s">
        <v>4983</v>
      </c>
      <c r="C808" s="31">
        <v>33064</v>
      </c>
    </row>
    <row r="809" spans="2:3" x14ac:dyDescent="0.2">
      <c r="B809" s="41" t="s">
        <v>4984</v>
      </c>
      <c r="C809" s="31">
        <v>19812</v>
      </c>
    </row>
    <row r="810" spans="2:3" x14ac:dyDescent="0.2">
      <c r="B810" s="41" t="s">
        <v>4985</v>
      </c>
      <c r="C810" s="31">
        <v>5659</v>
      </c>
    </row>
    <row r="811" spans="2:3" x14ac:dyDescent="0.2">
      <c r="B811" s="41" t="s">
        <v>4986</v>
      </c>
      <c r="C811" s="31">
        <v>33708</v>
      </c>
    </row>
    <row r="812" spans="2:3" x14ac:dyDescent="0.2">
      <c r="B812" s="41" t="s">
        <v>4987</v>
      </c>
      <c r="C812" s="31">
        <v>3358</v>
      </c>
    </row>
    <row r="813" spans="2:3" x14ac:dyDescent="0.2">
      <c r="B813" s="40" t="s">
        <v>4938</v>
      </c>
      <c r="C813" s="31"/>
    </row>
    <row r="814" spans="2:3" x14ac:dyDescent="0.2">
      <c r="B814" s="41" t="s">
        <v>4982</v>
      </c>
      <c r="C814" s="31">
        <v>21333</v>
      </c>
    </row>
    <row r="815" spans="2:3" x14ac:dyDescent="0.2">
      <c r="B815" s="41" t="s">
        <v>4983</v>
      </c>
      <c r="C815" s="31">
        <v>24096</v>
      </c>
    </row>
    <row r="816" spans="2:3" x14ac:dyDescent="0.2">
      <c r="B816" s="41" t="s">
        <v>4984</v>
      </c>
      <c r="C816" s="31">
        <v>18543</v>
      </c>
    </row>
    <row r="817" spans="2:3" x14ac:dyDescent="0.2">
      <c r="B817" s="41" t="s">
        <v>4985</v>
      </c>
      <c r="C817" s="31">
        <v>4363</v>
      </c>
    </row>
    <row r="818" spans="2:3" x14ac:dyDescent="0.2">
      <c r="B818" s="41" t="s">
        <v>4986</v>
      </c>
      <c r="C818" s="31">
        <v>39208</v>
      </c>
    </row>
    <row r="819" spans="2:3" x14ac:dyDescent="0.2">
      <c r="B819" s="41" t="s">
        <v>4987</v>
      </c>
      <c r="C819" s="31">
        <v>3726</v>
      </c>
    </row>
    <row r="820" spans="2:3" x14ac:dyDescent="0.2">
      <c r="B820" s="40" t="s">
        <v>4911</v>
      </c>
      <c r="C820" s="31">
        <v>232624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2F3B-20F5-0141-B95A-9863608B5660}">
  <dimension ref="B1:X739"/>
  <sheetViews>
    <sheetView zoomScale="80" zoomScaleNormal="80" workbookViewId="0">
      <selection activeCell="M176" sqref="M176"/>
    </sheetView>
  </sheetViews>
  <sheetFormatPr baseColWidth="10" defaultRowHeight="16" x14ac:dyDescent="0.2"/>
  <cols>
    <col min="1" max="1" width="3.5" customWidth="1"/>
    <col min="3" max="3" width="29" customWidth="1"/>
    <col min="4" max="4" width="26.33203125" customWidth="1"/>
    <col min="5" max="5" width="17.83203125" customWidth="1"/>
    <col min="6" max="6" width="31.5" customWidth="1"/>
    <col min="7" max="7" width="17.5" customWidth="1"/>
    <col min="8" max="8" width="13.33203125" bestFit="1" customWidth="1"/>
    <col min="9" max="9" width="14.1640625" customWidth="1"/>
    <col min="11" max="12" width="16.6640625" customWidth="1"/>
    <col min="17" max="18" width="17.5" customWidth="1"/>
    <col min="23" max="23" width="18.33203125" customWidth="1"/>
    <col min="24" max="24" width="16" customWidth="1"/>
  </cols>
  <sheetData>
    <row r="1" spans="2:24" ht="21" x14ac:dyDescent="0.25">
      <c r="B1" s="52" t="s">
        <v>4959</v>
      </c>
      <c r="C1" s="52"/>
      <c r="D1" s="51"/>
    </row>
    <row r="3" spans="2:24" x14ac:dyDescent="0.2">
      <c r="B3" s="30" t="s">
        <v>4976</v>
      </c>
      <c r="C3" s="30"/>
      <c r="H3" s="30" t="s">
        <v>4977</v>
      </c>
      <c r="I3" s="30"/>
      <c r="N3" s="30" t="s">
        <v>4988</v>
      </c>
      <c r="O3" s="30"/>
      <c r="T3" s="30" t="s">
        <v>4989</v>
      </c>
      <c r="U3" s="30"/>
    </row>
    <row r="5" spans="2:24" x14ac:dyDescent="0.2">
      <c r="B5" t="s">
        <v>4913</v>
      </c>
      <c r="C5" t="s">
        <v>4933</v>
      </c>
      <c r="H5" t="s">
        <v>4913</v>
      </c>
      <c r="I5" t="s">
        <v>4933</v>
      </c>
      <c r="N5" t="s">
        <v>4913</v>
      </c>
      <c r="O5" t="s">
        <v>4933</v>
      </c>
      <c r="T5" t="s">
        <v>4913</v>
      </c>
      <c r="U5" t="s">
        <v>4933</v>
      </c>
    </row>
    <row r="6" spans="2:24" x14ac:dyDescent="0.2">
      <c r="E6" t="s">
        <v>4975</v>
      </c>
      <c r="K6" t="s">
        <v>4975</v>
      </c>
      <c r="Q6" t="s">
        <v>4990</v>
      </c>
    </row>
    <row r="7" spans="2:24" x14ac:dyDescent="0.2">
      <c r="B7" t="s">
        <v>4935</v>
      </c>
      <c r="F7" s="31">
        <f>SUM(E8:E38)</f>
        <v>1519319800</v>
      </c>
      <c r="N7" t="s">
        <v>4935</v>
      </c>
      <c r="R7" s="31">
        <f>SUM(Q8:Q37)</f>
        <v>295241773</v>
      </c>
      <c r="W7" t="s">
        <v>4990</v>
      </c>
    </row>
    <row r="8" spans="2:24" x14ac:dyDescent="0.2">
      <c r="B8" t="s">
        <v>5</v>
      </c>
      <c r="C8">
        <v>1000</v>
      </c>
      <c r="D8" s="23">
        <v>18425</v>
      </c>
      <c r="E8" s="39">
        <f>C8*D8</f>
        <v>18425000</v>
      </c>
      <c r="F8" s="39"/>
      <c r="H8" t="s">
        <v>4935</v>
      </c>
      <c r="L8" s="31">
        <f>SUM(K9:K15)</f>
        <v>232136000</v>
      </c>
      <c r="M8" s="23"/>
      <c r="N8" t="s">
        <v>5</v>
      </c>
      <c r="O8">
        <v>20</v>
      </c>
      <c r="P8" s="23">
        <v>18611</v>
      </c>
      <c r="Q8" s="23">
        <f>O8*P8</f>
        <v>372220</v>
      </c>
      <c r="R8" s="23"/>
      <c r="T8" t="s">
        <v>4935</v>
      </c>
      <c r="X8" s="31">
        <f>SUM(W9:W37)</f>
        <v>300457280</v>
      </c>
    </row>
    <row r="9" spans="2:24" x14ac:dyDescent="0.2">
      <c r="B9" t="s">
        <v>7</v>
      </c>
      <c r="C9">
        <v>2000</v>
      </c>
      <c r="D9" s="23">
        <v>34320</v>
      </c>
      <c r="E9" s="39">
        <f t="shared" ref="E9:E72" si="0">C9*D9</f>
        <v>68640000</v>
      </c>
      <c r="F9" s="39"/>
      <c r="H9" t="s">
        <v>5</v>
      </c>
      <c r="I9">
        <v>1000</v>
      </c>
      <c r="J9" s="23">
        <v>18775</v>
      </c>
      <c r="K9" s="23">
        <f>I9*J9</f>
        <v>18775000</v>
      </c>
      <c r="L9" s="23"/>
      <c r="M9" s="23"/>
      <c r="N9" t="s">
        <v>7</v>
      </c>
      <c r="O9">
        <v>187</v>
      </c>
      <c r="P9" s="23">
        <v>33000</v>
      </c>
      <c r="Q9" s="23">
        <f t="shared" ref="Q9:Q72" si="1">O9*P9</f>
        <v>6171000</v>
      </c>
      <c r="R9" s="23"/>
      <c r="T9" t="s">
        <v>5</v>
      </c>
      <c r="U9">
        <v>16</v>
      </c>
      <c r="V9" s="23">
        <v>18816</v>
      </c>
      <c r="W9" s="31">
        <f>U9*V9</f>
        <v>301056</v>
      </c>
    </row>
    <row r="10" spans="2:24" x14ac:dyDescent="0.2">
      <c r="B10" t="s">
        <v>8</v>
      </c>
      <c r="C10">
        <v>3000</v>
      </c>
      <c r="D10" s="23">
        <v>10300</v>
      </c>
      <c r="E10" s="39">
        <f t="shared" si="0"/>
        <v>30900000</v>
      </c>
      <c r="F10" s="39"/>
      <c r="H10" t="s">
        <v>17</v>
      </c>
      <c r="I10">
        <v>1000</v>
      </c>
      <c r="J10" s="23">
        <v>16972</v>
      </c>
      <c r="K10" s="23">
        <f t="shared" ref="K10:K73" si="2">I10*J10</f>
        <v>16972000</v>
      </c>
      <c r="L10" s="23"/>
      <c r="M10" s="23"/>
      <c r="N10" t="s">
        <v>8</v>
      </c>
      <c r="O10">
        <v>2212</v>
      </c>
      <c r="P10" s="23">
        <v>10000</v>
      </c>
      <c r="Q10" s="23">
        <f t="shared" si="1"/>
        <v>22120000</v>
      </c>
      <c r="R10" s="23"/>
      <c r="T10" t="s">
        <v>7</v>
      </c>
      <c r="U10">
        <v>255</v>
      </c>
      <c r="V10" s="23">
        <v>33330</v>
      </c>
      <c r="W10" s="31">
        <f t="shared" ref="W10:W73" si="3">U10*V10</f>
        <v>8499150</v>
      </c>
    </row>
    <row r="11" spans="2:24" x14ac:dyDescent="0.2">
      <c r="B11" t="s">
        <v>9</v>
      </c>
      <c r="C11">
        <v>2000</v>
      </c>
      <c r="D11" s="23">
        <v>16272</v>
      </c>
      <c r="E11" s="39">
        <f t="shared" si="0"/>
        <v>32544000</v>
      </c>
      <c r="F11" s="39"/>
      <c r="H11" t="s">
        <v>36</v>
      </c>
      <c r="I11">
        <v>2000</v>
      </c>
      <c r="J11" s="23">
        <v>15873</v>
      </c>
      <c r="K11" s="23">
        <f t="shared" si="2"/>
        <v>31746000</v>
      </c>
      <c r="L11" s="23"/>
      <c r="M11" s="23"/>
      <c r="N11" t="s">
        <v>9</v>
      </c>
      <c r="O11">
        <v>523</v>
      </c>
      <c r="P11" s="23">
        <v>16950</v>
      </c>
      <c r="Q11" s="23">
        <f t="shared" si="1"/>
        <v>8864850</v>
      </c>
      <c r="R11" s="23"/>
      <c r="T11" t="s">
        <v>8</v>
      </c>
      <c r="U11">
        <v>1422</v>
      </c>
      <c r="V11" s="23">
        <v>10180</v>
      </c>
      <c r="W11" s="31">
        <f t="shared" si="3"/>
        <v>14475960</v>
      </c>
    </row>
    <row r="12" spans="2:24" x14ac:dyDescent="0.2">
      <c r="B12" t="s">
        <v>10</v>
      </c>
      <c r="C12">
        <v>1000</v>
      </c>
      <c r="D12" s="23">
        <v>25069</v>
      </c>
      <c r="E12" s="39">
        <f t="shared" si="0"/>
        <v>25069000</v>
      </c>
      <c r="F12" s="39"/>
      <c r="H12" t="s">
        <v>40</v>
      </c>
      <c r="I12">
        <v>2000</v>
      </c>
      <c r="J12" s="23">
        <v>2557</v>
      </c>
      <c r="K12" s="23">
        <f t="shared" si="2"/>
        <v>5114000</v>
      </c>
      <c r="L12" s="23"/>
      <c r="M12" s="23"/>
      <c r="N12" t="s">
        <v>10</v>
      </c>
      <c r="O12">
        <v>297</v>
      </c>
      <c r="P12" s="23">
        <v>25322</v>
      </c>
      <c r="Q12" s="23">
        <f t="shared" si="1"/>
        <v>7520634</v>
      </c>
      <c r="R12" s="23"/>
      <c r="T12" t="s">
        <v>9</v>
      </c>
      <c r="U12">
        <v>596</v>
      </c>
      <c r="V12" s="23">
        <v>17170</v>
      </c>
      <c r="W12" s="31">
        <f t="shared" si="3"/>
        <v>10233320</v>
      </c>
    </row>
    <row r="13" spans="2:24" x14ac:dyDescent="0.2">
      <c r="B13" t="s">
        <v>11</v>
      </c>
      <c r="C13">
        <v>2000</v>
      </c>
      <c r="D13" s="23">
        <v>2278</v>
      </c>
      <c r="E13" s="39">
        <f t="shared" si="0"/>
        <v>4556000</v>
      </c>
      <c r="F13" s="39"/>
      <c r="H13" t="s">
        <v>21</v>
      </c>
      <c r="I13">
        <v>1000</v>
      </c>
      <c r="J13" s="23">
        <v>100560</v>
      </c>
      <c r="K13" s="23">
        <f t="shared" si="2"/>
        <v>100560000</v>
      </c>
      <c r="L13" s="23"/>
      <c r="M13" s="23"/>
      <c r="N13" t="s">
        <v>11</v>
      </c>
      <c r="O13">
        <v>225</v>
      </c>
      <c r="P13" s="23">
        <v>2324</v>
      </c>
      <c r="Q13" s="23">
        <f t="shared" si="1"/>
        <v>522900</v>
      </c>
      <c r="R13" s="23"/>
      <c r="T13" t="s">
        <v>10</v>
      </c>
      <c r="U13">
        <v>402</v>
      </c>
      <c r="V13" s="23">
        <v>25449</v>
      </c>
      <c r="W13" s="31">
        <f t="shared" si="3"/>
        <v>10230498</v>
      </c>
    </row>
    <row r="14" spans="2:24" x14ac:dyDescent="0.2">
      <c r="B14" t="s">
        <v>12</v>
      </c>
      <c r="C14">
        <v>3000</v>
      </c>
      <c r="D14" s="23">
        <v>2944</v>
      </c>
      <c r="E14" s="39">
        <f t="shared" si="0"/>
        <v>8832000</v>
      </c>
      <c r="F14" s="39"/>
      <c r="H14" t="s">
        <v>22</v>
      </c>
      <c r="I14">
        <v>1000</v>
      </c>
      <c r="J14" s="23">
        <v>4691</v>
      </c>
      <c r="K14" s="23">
        <f t="shared" si="2"/>
        <v>4691000</v>
      </c>
      <c r="L14" s="23"/>
      <c r="M14" s="23"/>
      <c r="N14" t="s">
        <v>12</v>
      </c>
      <c r="O14">
        <v>1299</v>
      </c>
      <c r="P14" s="23">
        <v>2886</v>
      </c>
      <c r="Q14" s="23">
        <f t="shared" si="1"/>
        <v>3748914</v>
      </c>
      <c r="R14" s="23"/>
      <c r="T14" t="s">
        <v>11</v>
      </c>
      <c r="U14">
        <v>139</v>
      </c>
      <c r="V14" s="23">
        <v>2338</v>
      </c>
      <c r="W14" s="31">
        <f t="shared" si="3"/>
        <v>324982</v>
      </c>
    </row>
    <row r="15" spans="2:24" x14ac:dyDescent="0.2">
      <c r="B15" t="s">
        <v>14</v>
      </c>
      <c r="C15">
        <v>2000</v>
      </c>
      <c r="D15" s="23">
        <v>24824</v>
      </c>
      <c r="E15" s="39">
        <f t="shared" si="0"/>
        <v>49648000</v>
      </c>
      <c r="F15" s="39"/>
      <c r="H15" t="s">
        <v>41</v>
      </c>
      <c r="I15">
        <v>1000</v>
      </c>
      <c r="J15" s="23">
        <v>54278</v>
      </c>
      <c r="K15" s="23">
        <f t="shared" si="2"/>
        <v>54278000</v>
      </c>
      <c r="L15" s="23"/>
      <c r="M15" s="23"/>
      <c r="N15" t="s">
        <v>14</v>
      </c>
      <c r="O15">
        <v>933</v>
      </c>
      <c r="P15" s="23">
        <v>23869</v>
      </c>
      <c r="Q15" s="23">
        <f t="shared" si="1"/>
        <v>22269777</v>
      </c>
      <c r="R15" s="23"/>
      <c r="T15" t="s">
        <v>12</v>
      </c>
      <c r="U15">
        <v>906</v>
      </c>
      <c r="V15" s="23">
        <v>2915</v>
      </c>
      <c r="W15" s="31">
        <f t="shared" si="3"/>
        <v>2640990</v>
      </c>
    </row>
    <row r="16" spans="2:24" x14ac:dyDescent="0.2">
      <c r="B16" t="s">
        <v>16</v>
      </c>
      <c r="C16">
        <v>2000</v>
      </c>
      <c r="D16" s="23">
        <v>71775</v>
      </c>
      <c r="E16" s="39">
        <f t="shared" si="0"/>
        <v>143550000</v>
      </c>
      <c r="F16" s="39"/>
      <c r="H16" t="s">
        <v>4944</v>
      </c>
      <c r="J16" s="23"/>
      <c r="K16" s="23">
        <f t="shared" si="2"/>
        <v>0</v>
      </c>
      <c r="L16" s="23">
        <f>SUM(K17:K20)</f>
        <v>428207000</v>
      </c>
      <c r="M16" s="23"/>
      <c r="N16" t="s">
        <v>16</v>
      </c>
      <c r="O16">
        <v>329</v>
      </c>
      <c r="P16" s="23">
        <v>72500</v>
      </c>
      <c r="Q16" s="23">
        <f t="shared" si="1"/>
        <v>23852500</v>
      </c>
      <c r="R16" s="23"/>
      <c r="T16" t="s">
        <v>14</v>
      </c>
      <c r="U16">
        <v>177</v>
      </c>
      <c r="V16" s="23">
        <v>24179</v>
      </c>
      <c r="W16" s="31">
        <f t="shared" si="3"/>
        <v>4279683</v>
      </c>
    </row>
    <row r="17" spans="2:23" x14ac:dyDescent="0.2">
      <c r="B17" t="s">
        <v>17</v>
      </c>
      <c r="C17">
        <v>2000</v>
      </c>
      <c r="D17" s="23">
        <v>16478</v>
      </c>
      <c r="E17" s="39">
        <f t="shared" si="0"/>
        <v>32956000</v>
      </c>
      <c r="F17" s="39"/>
      <c r="H17" t="s">
        <v>17</v>
      </c>
      <c r="I17">
        <v>1000</v>
      </c>
      <c r="J17" s="23">
        <v>16972</v>
      </c>
      <c r="K17" s="23">
        <f t="shared" si="2"/>
        <v>16972000</v>
      </c>
      <c r="L17" s="23"/>
      <c r="M17" s="23"/>
      <c r="N17" t="s">
        <v>17</v>
      </c>
      <c r="O17">
        <v>336</v>
      </c>
      <c r="P17" s="23">
        <v>16155</v>
      </c>
      <c r="Q17" s="23">
        <f t="shared" si="1"/>
        <v>5428080</v>
      </c>
      <c r="R17" s="23"/>
      <c r="T17" t="s">
        <v>16</v>
      </c>
      <c r="U17">
        <v>533</v>
      </c>
      <c r="V17" s="23">
        <v>73805</v>
      </c>
      <c r="W17" s="31">
        <f t="shared" si="3"/>
        <v>39338065</v>
      </c>
    </row>
    <row r="18" spans="2:23" x14ac:dyDescent="0.2">
      <c r="B18" t="s">
        <v>18</v>
      </c>
      <c r="C18">
        <v>1000</v>
      </c>
      <c r="D18" s="23">
        <v>2312</v>
      </c>
      <c r="E18" s="39">
        <f t="shared" si="0"/>
        <v>2312000</v>
      </c>
      <c r="F18" s="39"/>
      <c r="H18" t="s">
        <v>37</v>
      </c>
      <c r="I18">
        <v>2000</v>
      </c>
      <c r="J18" s="23">
        <v>53770</v>
      </c>
      <c r="K18" s="23">
        <f t="shared" si="2"/>
        <v>107540000</v>
      </c>
      <c r="L18" s="23"/>
      <c r="M18" s="23"/>
      <c r="N18" t="s">
        <v>18</v>
      </c>
      <c r="O18">
        <v>162</v>
      </c>
      <c r="P18" s="23">
        <v>2460</v>
      </c>
      <c r="Q18" s="23">
        <f t="shared" si="1"/>
        <v>398520</v>
      </c>
      <c r="R18" s="23"/>
      <c r="T18" t="s">
        <v>17</v>
      </c>
      <c r="U18">
        <v>313</v>
      </c>
      <c r="V18" s="23">
        <v>16430</v>
      </c>
      <c r="W18" s="31">
        <f t="shared" si="3"/>
        <v>5142590</v>
      </c>
    </row>
    <row r="19" spans="2:23" x14ac:dyDescent="0.2">
      <c r="B19" t="s">
        <v>30</v>
      </c>
      <c r="C19">
        <v>2000</v>
      </c>
      <c r="D19" s="23">
        <v>7650</v>
      </c>
      <c r="E19" s="39">
        <f t="shared" si="0"/>
        <v>15300000</v>
      </c>
      <c r="F19" s="39"/>
      <c r="H19" t="s">
        <v>20</v>
      </c>
      <c r="I19">
        <v>2000</v>
      </c>
      <c r="J19" s="23">
        <v>95034</v>
      </c>
      <c r="K19" s="23">
        <f t="shared" si="2"/>
        <v>190068000</v>
      </c>
      <c r="L19" s="23"/>
      <c r="M19" s="23"/>
      <c r="N19" t="s">
        <v>30</v>
      </c>
      <c r="O19">
        <v>470</v>
      </c>
      <c r="P19" s="23">
        <v>7500</v>
      </c>
      <c r="Q19" s="23">
        <f t="shared" si="1"/>
        <v>3525000</v>
      </c>
      <c r="R19" s="23"/>
      <c r="T19" t="s">
        <v>18</v>
      </c>
      <c r="U19">
        <v>55</v>
      </c>
      <c r="V19" s="23">
        <v>2490</v>
      </c>
      <c r="W19" s="31">
        <f t="shared" si="3"/>
        <v>136950</v>
      </c>
    </row>
    <row r="20" spans="2:23" x14ac:dyDescent="0.2">
      <c r="B20" t="s">
        <v>31</v>
      </c>
      <c r="C20">
        <v>1000</v>
      </c>
      <c r="D20" s="23">
        <v>95172</v>
      </c>
      <c r="E20" s="39">
        <f t="shared" si="0"/>
        <v>95172000</v>
      </c>
      <c r="F20" s="39"/>
      <c r="H20" t="s">
        <v>24</v>
      </c>
      <c r="I20">
        <v>1000</v>
      </c>
      <c r="J20" s="23">
        <v>113627</v>
      </c>
      <c r="K20" s="23">
        <f t="shared" si="2"/>
        <v>113627000</v>
      </c>
      <c r="L20" s="23"/>
      <c r="M20" s="23"/>
      <c r="N20" t="s">
        <v>31</v>
      </c>
      <c r="O20">
        <v>38</v>
      </c>
      <c r="P20" s="23">
        <v>92400</v>
      </c>
      <c r="Q20" s="23">
        <f t="shared" si="1"/>
        <v>3511200</v>
      </c>
      <c r="R20" s="23"/>
      <c r="T20" t="s">
        <v>19</v>
      </c>
      <c r="U20">
        <v>26</v>
      </c>
      <c r="V20" s="23">
        <v>13818</v>
      </c>
      <c r="W20" s="31">
        <f t="shared" si="3"/>
        <v>359268</v>
      </c>
    </row>
    <row r="21" spans="2:23" x14ac:dyDescent="0.2">
      <c r="B21" t="s">
        <v>34</v>
      </c>
      <c r="C21">
        <v>1000</v>
      </c>
      <c r="D21" s="23">
        <v>23750</v>
      </c>
      <c r="E21" s="39">
        <f t="shared" si="0"/>
        <v>23750000</v>
      </c>
      <c r="F21" s="39"/>
      <c r="H21" t="s">
        <v>4943</v>
      </c>
      <c r="J21" s="23"/>
      <c r="K21" s="23">
        <f t="shared" si="2"/>
        <v>0</v>
      </c>
      <c r="L21" s="23">
        <f>SUM(K22:K29)</f>
        <v>288062000</v>
      </c>
      <c r="M21" s="23"/>
      <c r="N21" t="s">
        <v>34</v>
      </c>
      <c r="O21">
        <v>4</v>
      </c>
      <c r="P21" s="23">
        <v>25000</v>
      </c>
      <c r="Q21" s="23">
        <f t="shared" si="1"/>
        <v>100000</v>
      </c>
      <c r="R21" s="23"/>
      <c r="T21" t="s">
        <v>30</v>
      </c>
      <c r="U21">
        <v>252</v>
      </c>
      <c r="V21" s="23">
        <v>7620</v>
      </c>
      <c r="W21" s="31">
        <f t="shared" si="3"/>
        <v>1920240</v>
      </c>
    </row>
    <row r="22" spans="2:23" x14ac:dyDescent="0.2">
      <c r="B22" t="s">
        <v>35</v>
      </c>
      <c r="C22">
        <v>2000</v>
      </c>
      <c r="D22" s="23">
        <v>25750</v>
      </c>
      <c r="E22" s="39">
        <f t="shared" si="0"/>
        <v>51500000</v>
      </c>
      <c r="F22" s="39"/>
      <c r="H22" t="s">
        <v>7</v>
      </c>
      <c r="I22">
        <v>2000</v>
      </c>
      <c r="J22" s="23">
        <v>34972</v>
      </c>
      <c r="K22" s="23">
        <f t="shared" si="2"/>
        <v>69944000</v>
      </c>
      <c r="L22" s="23"/>
      <c r="M22" s="23"/>
      <c r="N22" t="s">
        <v>35</v>
      </c>
      <c r="O22">
        <v>483</v>
      </c>
      <c r="P22" s="23">
        <v>25000</v>
      </c>
      <c r="Q22" s="23">
        <f t="shared" si="1"/>
        <v>12075000</v>
      </c>
      <c r="R22" s="23"/>
      <c r="T22" t="s">
        <v>32</v>
      </c>
      <c r="U22">
        <v>43</v>
      </c>
      <c r="V22" s="23">
        <v>13179</v>
      </c>
      <c r="W22" s="31">
        <f t="shared" si="3"/>
        <v>566697</v>
      </c>
    </row>
    <row r="23" spans="2:23" x14ac:dyDescent="0.2">
      <c r="B23" t="s">
        <v>36</v>
      </c>
      <c r="C23">
        <v>2000</v>
      </c>
      <c r="D23" s="23">
        <v>15456</v>
      </c>
      <c r="E23" s="39">
        <f t="shared" si="0"/>
        <v>30912000</v>
      </c>
      <c r="F23" s="39"/>
      <c r="H23" t="s">
        <v>9</v>
      </c>
      <c r="I23">
        <v>2000</v>
      </c>
      <c r="J23" s="23">
        <v>16435</v>
      </c>
      <c r="K23" s="23">
        <f t="shared" si="2"/>
        <v>32870000</v>
      </c>
      <c r="L23" s="23"/>
      <c r="M23" s="23"/>
      <c r="N23" t="s">
        <v>36</v>
      </c>
      <c r="O23">
        <v>691</v>
      </c>
      <c r="P23" s="23">
        <v>16100</v>
      </c>
      <c r="Q23" s="23">
        <f t="shared" si="1"/>
        <v>11125100</v>
      </c>
      <c r="R23" s="23"/>
      <c r="T23" t="s">
        <v>34</v>
      </c>
      <c r="U23">
        <v>147</v>
      </c>
      <c r="V23" s="23">
        <v>25450</v>
      </c>
      <c r="W23" s="31">
        <f t="shared" si="3"/>
        <v>3741150</v>
      </c>
    </row>
    <row r="24" spans="2:23" x14ac:dyDescent="0.2">
      <c r="B24" t="s">
        <v>37</v>
      </c>
      <c r="C24">
        <v>2000</v>
      </c>
      <c r="D24" s="23">
        <v>52820</v>
      </c>
      <c r="E24" s="39">
        <f t="shared" si="0"/>
        <v>105640000</v>
      </c>
      <c r="F24" s="39"/>
      <c r="H24" t="s">
        <v>10</v>
      </c>
      <c r="I24">
        <v>2000</v>
      </c>
      <c r="J24" s="23">
        <v>25420</v>
      </c>
      <c r="K24" s="23">
        <f t="shared" si="2"/>
        <v>50840000</v>
      </c>
      <c r="L24" s="23"/>
      <c r="M24" s="23"/>
      <c r="N24" t="s">
        <v>37</v>
      </c>
      <c r="O24">
        <v>1043</v>
      </c>
      <c r="P24" s="23">
        <v>50788</v>
      </c>
      <c r="Q24" s="23">
        <f t="shared" si="1"/>
        <v>52971884</v>
      </c>
      <c r="R24" s="23"/>
      <c r="T24" t="s">
        <v>35</v>
      </c>
      <c r="U24">
        <v>1000</v>
      </c>
      <c r="V24" s="23">
        <v>25275</v>
      </c>
      <c r="W24" s="31">
        <f t="shared" si="3"/>
        <v>25275000</v>
      </c>
    </row>
    <row r="25" spans="2:23" x14ac:dyDescent="0.2">
      <c r="B25" t="s">
        <v>38</v>
      </c>
      <c r="C25">
        <v>1000</v>
      </c>
      <c r="D25" s="23">
        <v>1600</v>
      </c>
      <c r="E25" s="39">
        <f t="shared" si="0"/>
        <v>1600000</v>
      </c>
      <c r="F25" s="39"/>
      <c r="H25" t="s">
        <v>12</v>
      </c>
      <c r="I25">
        <v>3000</v>
      </c>
      <c r="J25" s="23">
        <v>2932</v>
      </c>
      <c r="K25" s="23">
        <f t="shared" si="2"/>
        <v>8796000</v>
      </c>
      <c r="L25" s="23"/>
      <c r="M25" s="23"/>
      <c r="N25" t="s">
        <v>38</v>
      </c>
      <c r="O25">
        <v>576</v>
      </c>
      <c r="P25" s="23">
        <v>1600</v>
      </c>
      <c r="Q25" s="23">
        <f t="shared" si="1"/>
        <v>921600</v>
      </c>
      <c r="R25" s="23"/>
      <c r="T25" t="s">
        <v>36</v>
      </c>
      <c r="U25">
        <v>368</v>
      </c>
      <c r="V25" s="23">
        <v>16261</v>
      </c>
      <c r="W25" s="31">
        <f t="shared" si="3"/>
        <v>5984048</v>
      </c>
    </row>
    <row r="26" spans="2:23" x14ac:dyDescent="0.2">
      <c r="B26" t="s">
        <v>39</v>
      </c>
      <c r="C26">
        <v>1000</v>
      </c>
      <c r="D26" s="23">
        <v>45905</v>
      </c>
      <c r="E26" s="39">
        <f t="shared" si="0"/>
        <v>45905000</v>
      </c>
      <c r="F26" s="39"/>
      <c r="H26" t="s">
        <v>34</v>
      </c>
      <c r="I26">
        <v>1000</v>
      </c>
      <c r="J26" s="23">
        <v>24011</v>
      </c>
      <c r="K26" s="23">
        <f t="shared" si="2"/>
        <v>24011000</v>
      </c>
      <c r="L26" s="23"/>
      <c r="M26" s="23"/>
      <c r="N26" t="s">
        <v>39</v>
      </c>
      <c r="O26">
        <v>70</v>
      </c>
      <c r="P26" s="23">
        <v>45450</v>
      </c>
      <c r="Q26" s="23">
        <f t="shared" si="1"/>
        <v>3181500</v>
      </c>
      <c r="R26" s="23"/>
      <c r="T26" t="s">
        <v>37</v>
      </c>
      <c r="U26">
        <v>285</v>
      </c>
      <c r="V26" s="23">
        <v>51753</v>
      </c>
      <c r="W26" s="31">
        <f t="shared" si="3"/>
        <v>14749605</v>
      </c>
    </row>
    <row r="27" spans="2:23" x14ac:dyDescent="0.2">
      <c r="B27" t="s">
        <v>40</v>
      </c>
      <c r="C27">
        <v>2000</v>
      </c>
      <c r="D27" s="23">
        <v>2560</v>
      </c>
      <c r="E27" s="39">
        <f t="shared" si="0"/>
        <v>5120000</v>
      </c>
      <c r="F27" s="39"/>
      <c r="H27" t="s">
        <v>38</v>
      </c>
      <c r="I27">
        <v>1000</v>
      </c>
      <c r="J27" s="23">
        <v>1648</v>
      </c>
      <c r="K27" s="23">
        <f t="shared" si="2"/>
        <v>1648000</v>
      </c>
      <c r="L27" s="23"/>
      <c r="M27" s="23"/>
      <c r="N27" t="s">
        <v>40</v>
      </c>
      <c r="O27">
        <v>180</v>
      </c>
      <c r="P27" s="23">
        <v>2560</v>
      </c>
      <c r="Q27" s="23">
        <f t="shared" si="1"/>
        <v>460800</v>
      </c>
      <c r="R27" s="23"/>
      <c r="T27" t="s">
        <v>38</v>
      </c>
      <c r="U27">
        <v>379</v>
      </c>
      <c r="V27" s="23">
        <v>1619</v>
      </c>
      <c r="W27" s="31">
        <f t="shared" si="3"/>
        <v>613601</v>
      </c>
    </row>
    <row r="28" spans="2:23" x14ac:dyDescent="0.2">
      <c r="B28" t="s">
        <v>20</v>
      </c>
      <c r="C28">
        <v>2000</v>
      </c>
      <c r="D28" s="23">
        <v>94000</v>
      </c>
      <c r="E28" s="39">
        <f t="shared" si="0"/>
        <v>188000000</v>
      </c>
      <c r="F28" s="39"/>
      <c r="H28" t="s">
        <v>39</v>
      </c>
      <c r="I28">
        <v>1000</v>
      </c>
      <c r="J28" s="23">
        <v>45675</v>
      </c>
      <c r="K28" s="23">
        <f t="shared" si="2"/>
        <v>45675000</v>
      </c>
      <c r="L28" s="23"/>
      <c r="M28" s="23"/>
      <c r="N28" t="s">
        <v>20</v>
      </c>
      <c r="O28">
        <v>6</v>
      </c>
      <c r="P28" s="23">
        <v>100000</v>
      </c>
      <c r="Q28" s="23">
        <f t="shared" si="1"/>
        <v>600000</v>
      </c>
      <c r="R28" s="23"/>
      <c r="T28" t="s">
        <v>39</v>
      </c>
      <c r="U28">
        <v>78</v>
      </c>
      <c r="V28" s="23">
        <v>46223</v>
      </c>
      <c r="W28" s="31">
        <f t="shared" si="3"/>
        <v>3605394</v>
      </c>
    </row>
    <row r="29" spans="2:23" x14ac:dyDescent="0.2">
      <c r="B29" t="s">
        <v>21</v>
      </c>
      <c r="C29">
        <v>1000</v>
      </c>
      <c r="D29" s="23">
        <v>99960</v>
      </c>
      <c r="E29" s="39">
        <f t="shared" si="0"/>
        <v>99960000</v>
      </c>
      <c r="F29" s="39"/>
      <c r="H29" t="s">
        <v>41</v>
      </c>
      <c r="I29">
        <v>1000</v>
      </c>
      <c r="J29" s="23">
        <v>54278</v>
      </c>
      <c r="K29" s="23">
        <f t="shared" si="2"/>
        <v>54278000</v>
      </c>
      <c r="L29" s="23"/>
      <c r="M29" s="23"/>
      <c r="N29" t="s">
        <v>21</v>
      </c>
      <c r="O29">
        <v>34</v>
      </c>
      <c r="P29" s="23">
        <v>102000</v>
      </c>
      <c r="Q29" s="23">
        <f t="shared" si="1"/>
        <v>3468000</v>
      </c>
      <c r="R29" s="23"/>
      <c r="T29" t="s">
        <v>40</v>
      </c>
      <c r="U29">
        <v>3465</v>
      </c>
      <c r="V29" s="23">
        <v>2586</v>
      </c>
      <c r="W29" s="31">
        <f t="shared" si="3"/>
        <v>8960490</v>
      </c>
    </row>
    <row r="30" spans="2:23" x14ac:dyDescent="0.2">
      <c r="B30" t="s">
        <v>22</v>
      </c>
      <c r="C30">
        <v>1000</v>
      </c>
      <c r="D30" s="23">
        <v>4700</v>
      </c>
      <c r="E30" s="39">
        <f t="shared" si="0"/>
        <v>4700000</v>
      </c>
      <c r="F30" s="39"/>
      <c r="H30" t="s">
        <v>4936</v>
      </c>
      <c r="J30" s="23"/>
      <c r="K30" s="23">
        <f t="shared" si="2"/>
        <v>0</v>
      </c>
      <c r="L30" s="23">
        <f>SUM(K31:K34)</f>
        <v>348643000</v>
      </c>
      <c r="M30" s="23"/>
      <c r="N30" t="s">
        <v>22</v>
      </c>
      <c r="O30">
        <v>101</v>
      </c>
      <c r="P30" s="23">
        <v>5000</v>
      </c>
      <c r="Q30" s="23">
        <f t="shared" si="1"/>
        <v>505000</v>
      </c>
      <c r="R30" s="23"/>
      <c r="T30" t="s">
        <v>20</v>
      </c>
      <c r="U30">
        <v>202</v>
      </c>
      <c r="V30" s="23">
        <v>100900</v>
      </c>
      <c r="W30" s="31">
        <f t="shared" si="3"/>
        <v>20381800</v>
      </c>
    </row>
    <row r="31" spans="2:23" x14ac:dyDescent="0.2">
      <c r="B31" t="s">
        <v>23</v>
      </c>
      <c r="C31">
        <v>2000</v>
      </c>
      <c r="D31" s="23">
        <v>7019</v>
      </c>
      <c r="E31" s="39">
        <f t="shared" si="0"/>
        <v>14038000</v>
      </c>
      <c r="F31" s="39"/>
      <c r="H31" t="s">
        <v>16</v>
      </c>
      <c r="I31">
        <v>2000</v>
      </c>
      <c r="J31" s="23">
        <v>73713</v>
      </c>
      <c r="K31" s="23">
        <f t="shared" si="2"/>
        <v>147426000</v>
      </c>
      <c r="L31" s="23"/>
      <c r="M31" s="23"/>
      <c r="N31" t="s">
        <v>23</v>
      </c>
      <c r="O31">
        <v>1335</v>
      </c>
      <c r="P31" s="23">
        <v>7467</v>
      </c>
      <c r="Q31" s="23">
        <f t="shared" si="1"/>
        <v>9968445</v>
      </c>
      <c r="R31" s="23"/>
      <c r="T31" t="s">
        <v>21</v>
      </c>
      <c r="U31">
        <v>335</v>
      </c>
      <c r="V31" s="23">
        <v>103632</v>
      </c>
      <c r="W31" s="31">
        <f t="shared" si="3"/>
        <v>34716720</v>
      </c>
    </row>
    <row r="32" spans="2:23" x14ac:dyDescent="0.2">
      <c r="B32" t="s">
        <v>24</v>
      </c>
      <c r="C32">
        <v>1000</v>
      </c>
      <c r="D32" s="23">
        <v>112058</v>
      </c>
      <c r="E32" s="39">
        <f t="shared" si="0"/>
        <v>112058000</v>
      </c>
      <c r="F32" s="39"/>
      <c r="H32" t="s">
        <v>40</v>
      </c>
      <c r="I32">
        <v>2000</v>
      </c>
      <c r="J32" s="23">
        <v>2557</v>
      </c>
      <c r="K32" s="23">
        <f t="shared" si="2"/>
        <v>5114000</v>
      </c>
      <c r="L32" s="23"/>
      <c r="M32" s="23"/>
      <c r="N32" t="s">
        <v>24</v>
      </c>
      <c r="O32">
        <v>249</v>
      </c>
      <c r="P32" s="23">
        <v>108794</v>
      </c>
      <c r="Q32" s="23">
        <f t="shared" si="1"/>
        <v>27089706</v>
      </c>
      <c r="R32" s="23"/>
      <c r="T32" t="s">
        <v>22</v>
      </c>
      <c r="U32">
        <v>335</v>
      </c>
      <c r="V32" s="23">
        <v>5095</v>
      </c>
      <c r="W32" s="31">
        <f t="shared" si="3"/>
        <v>1706825</v>
      </c>
    </row>
    <row r="33" spans="2:24" x14ac:dyDescent="0.2">
      <c r="B33" t="s">
        <v>25</v>
      </c>
      <c r="C33">
        <v>1000</v>
      </c>
      <c r="D33" s="23">
        <v>138231</v>
      </c>
      <c r="E33" s="39">
        <f t="shared" si="0"/>
        <v>138231000</v>
      </c>
      <c r="F33" s="39"/>
      <c r="H33" t="s">
        <v>24</v>
      </c>
      <c r="I33">
        <v>1000</v>
      </c>
      <c r="J33" s="23">
        <v>113627</v>
      </c>
      <c r="K33" s="23">
        <f t="shared" si="2"/>
        <v>113627000</v>
      </c>
      <c r="L33" s="23"/>
      <c r="M33" s="23"/>
      <c r="N33" t="s">
        <v>25</v>
      </c>
      <c r="O33">
        <v>73</v>
      </c>
      <c r="P33" s="23">
        <v>143991</v>
      </c>
      <c r="Q33" s="23">
        <f t="shared" si="1"/>
        <v>10511343</v>
      </c>
      <c r="R33" s="23"/>
      <c r="T33" t="s">
        <v>23</v>
      </c>
      <c r="U33">
        <v>52</v>
      </c>
      <c r="V33" s="23">
        <v>7504</v>
      </c>
      <c r="W33" s="31">
        <f t="shared" si="3"/>
        <v>390208</v>
      </c>
    </row>
    <row r="34" spans="2:24" x14ac:dyDescent="0.2">
      <c r="B34" t="s">
        <v>26</v>
      </c>
      <c r="C34">
        <v>200</v>
      </c>
      <c r="D34" s="23">
        <v>30900</v>
      </c>
      <c r="E34" s="39">
        <f t="shared" si="0"/>
        <v>6180000</v>
      </c>
      <c r="F34" s="39"/>
      <c r="H34" t="s">
        <v>28</v>
      </c>
      <c r="I34">
        <v>2000</v>
      </c>
      <c r="J34" s="23">
        <v>41238</v>
      </c>
      <c r="K34" s="23">
        <f t="shared" si="2"/>
        <v>82476000</v>
      </c>
      <c r="L34" s="23"/>
      <c r="M34" s="23"/>
      <c r="N34" t="s">
        <v>26</v>
      </c>
      <c r="O34">
        <v>8</v>
      </c>
      <c r="P34" s="23">
        <v>30000</v>
      </c>
      <c r="Q34" s="23">
        <f t="shared" si="1"/>
        <v>240000</v>
      </c>
      <c r="R34" s="23"/>
      <c r="T34" t="s">
        <v>24</v>
      </c>
      <c r="U34">
        <v>433</v>
      </c>
      <c r="V34" s="23">
        <v>109447</v>
      </c>
      <c r="W34" s="31">
        <f t="shared" si="3"/>
        <v>47390551</v>
      </c>
    </row>
    <row r="35" spans="2:24" x14ac:dyDescent="0.2">
      <c r="B35" t="s">
        <v>27</v>
      </c>
      <c r="C35">
        <v>200</v>
      </c>
      <c r="D35" s="23">
        <v>6409</v>
      </c>
      <c r="E35" s="39">
        <f t="shared" si="0"/>
        <v>1281800</v>
      </c>
      <c r="F35" s="39"/>
      <c r="H35" t="s">
        <v>4941</v>
      </c>
      <c r="J35" s="23"/>
      <c r="K35" s="23">
        <f t="shared" si="2"/>
        <v>0</v>
      </c>
      <c r="L35" s="23">
        <f>SUM(K36:K43)</f>
        <v>245145000</v>
      </c>
      <c r="M35" s="23"/>
      <c r="N35" t="s">
        <v>28</v>
      </c>
      <c r="O35">
        <v>1087</v>
      </c>
      <c r="P35" s="23">
        <v>42800</v>
      </c>
      <c r="Q35" s="23">
        <f t="shared" si="1"/>
        <v>46523600</v>
      </c>
      <c r="R35" s="23"/>
      <c r="T35" t="s">
        <v>25</v>
      </c>
      <c r="U35">
        <v>31</v>
      </c>
      <c r="V35" s="23">
        <v>146871</v>
      </c>
      <c r="W35" s="31">
        <f t="shared" si="3"/>
        <v>4553001</v>
      </c>
    </row>
    <row r="36" spans="2:24" x14ac:dyDescent="0.2">
      <c r="B36" t="s">
        <v>28</v>
      </c>
      <c r="C36">
        <v>2000</v>
      </c>
      <c r="D36" s="23">
        <v>40232</v>
      </c>
      <c r="E36" s="39">
        <f t="shared" si="0"/>
        <v>80464000</v>
      </c>
      <c r="F36" s="39"/>
      <c r="H36" t="s">
        <v>17</v>
      </c>
      <c r="I36">
        <v>1000</v>
      </c>
      <c r="J36" s="23">
        <v>16972</v>
      </c>
      <c r="K36" s="23">
        <f t="shared" si="2"/>
        <v>16972000</v>
      </c>
      <c r="L36" s="23"/>
      <c r="M36" s="23"/>
      <c r="N36" t="s">
        <v>29</v>
      </c>
      <c r="O36">
        <v>34</v>
      </c>
      <c r="P36" s="23">
        <v>56300</v>
      </c>
      <c r="Q36" s="23">
        <f t="shared" si="1"/>
        <v>1914200</v>
      </c>
      <c r="R36" s="23"/>
      <c r="T36" t="s">
        <v>28</v>
      </c>
      <c r="U36">
        <v>169</v>
      </c>
      <c r="V36" s="23">
        <v>43442</v>
      </c>
      <c r="W36" s="31">
        <f t="shared" si="3"/>
        <v>7341698</v>
      </c>
    </row>
    <row r="37" spans="2:24" x14ac:dyDescent="0.2">
      <c r="B37" t="s">
        <v>29</v>
      </c>
      <c r="C37">
        <v>500</v>
      </c>
      <c r="D37" s="23">
        <v>58552</v>
      </c>
      <c r="E37" s="39">
        <f t="shared" si="0"/>
        <v>29276000</v>
      </c>
      <c r="F37" s="39"/>
      <c r="H37" t="s">
        <v>30</v>
      </c>
      <c r="I37">
        <v>2000</v>
      </c>
      <c r="J37" s="23">
        <v>7765</v>
      </c>
      <c r="K37" s="23">
        <f t="shared" si="2"/>
        <v>15530000</v>
      </c>
      <c r="L37" s="23"/>
      <c r="M37" s="23"/>
      <c r="N37" t="s">
        <v>41</v>
      </c>
      <c r="O37">
        <v>96</v>
      </c>
      <c r="P37" s="23">
        <v>55000</v>
      </c>
      <c r="Q37" s="23">
        <f t="shared" si="1"/>
        <v>5280000</v>
      </c>
      <c r="R37" s="23"/>
      <c r="T37" t="s">
        <v>41</v>
      </c>
      <c r="U37">
        <v>404</v>
      </c>
      <c r="V37" s="23">
        <v>55935</v>
      </c>
      <c r="W37" s="31">
        <f t="shared" si="3"/>
        <v>22597740</v>
      </c>
    </row>
    <row r="38" spans="2:24" x14ac:dyDescent="0.2">
      <c r="B38" t="s">
        <v>41</v>
      </c>
      <c r="C38">
        <v>1000</v>
      </c>
      <c r="D38" s="23">
        <v>52800</v>
      </c>
      <c r="E38" s="39">
        <f t="shared" si="0"/>
        <v>52800000</v>
      </c>
      <c r="F38" s="39"/>
      <c r="H38" t="s">
        <v>35</v>
      </c>
      <c r="I38">
        <v>2000</v>
      </c>
      <c r="J38" s="23">
        <v>26420</v>
      </c>
      <c r="K38" s="23">
        <f t="shared" si="2"/>
        <v>52840000</v>
      </c>
      <c r="L38" s="23"/>
      <c r="M38" s="23"/>
      <c r="N38" t="s">
        <v>4944</v>
      </c>
      <c r="P38" s="23"/>
      <c r="Q38" s="23">
        <f t="shared" si="1"/>
        <v>0</v>
      </c>
      <c r="R38" s="23">
        <f>SUM(Q39:Q66)</f>
        <v>319981173</v>
      </c>
      <c r="T38" t="s">
        <v>4944</v>
      </c>
      <c r="V38" s="23"/>
      <c r="W38" s="31">
        <f t="shared" si="3"/>
        <v>0</v>
      </c>
      <c r="X38" s="31">
        <f>SUM(W39:W68)</f>
        <v>415271777</v>
      </c>
    </row>
    <row r="39" spans="2:24" x14ac:dyDescent="0.2">
      <c r="B39" t="s">
        <v>4944</v>
      </c>
      <c r="D39" s="23"/>
      <c r="E39" s="39"/>
      <c r="F39" s="39">
        <f>SUM(E40:E55)</f>
        <v>613838500</v>
      </c>
      <c r="H39" t="s">
        <v>36</v>
      </c>
      <c r="I39">
        <v>2000</v>
      </c>
      <c r="J39" s="23">
        <v>15873</v>
      </c>
      <c r="K39" s="23">
        <f t="shared" si="2"/>
        <v>31746000</v>
      </c>
      <c r="L39" s="23"/>
      <c r="M39" s="23"/>
      <c r="N39" t="s">
        <v>5</v>
      </c>
      <c r="O39">
        <v>3</v>
      </c>
      <c r="P39" s="23">
        <v>18611</v>
      </c>
      <c r="Q39" s="23">
        <f t="shared" si="1"/>
        <v>55833</v>
      </c>
      <c r="R39" s="23"/>
      <c r="T39" t="s">
        <v>5</v>
      </c>
      <c r="U39">
        <v>99</v>
      </c>
      <c r="V39" s="23">
        <v>18816</v>
      </c>
      <c r="W39" s="31">
        <f t="shared" si="3"/>
        <v>1862784</v>
      </c>
    </row>
    <row r="40" spans="2:24" x14ac:dyDescent="0.2">
      <c r="B40" t="s">
        <v>8</v>
      </c>
      <c r="C40">
        <v>3000</v>
      </c>
      <c r="D40" s="23">
        <v>10300</v>
      </c>
      <c r="E40" s="39">
        <f t="shared" si="0"/>
        <v>30900000</v>
      </c>
      <c r="F40" s="39"/>
      <c r="H40" t="s">
        <v>37</v>
      </c>
      <c r="I40">
        <v>2000</v>
      </c>
      <c r="J40" s="23">
        <v>53770</v>
      </c>
      <c r="K40" s="23">
        <f t="shared" si="2"/>
        <v>107540000</v>
      </c>
      <c r="L40" s="23"/>
      <c r="M40" s="23"/>
      <c r="N40" t="s">
        <v>7</v>
      </c>
      <c r="O40">
        <v>591</v>
      </c>
      <c r="P40" s="23">
        <v>33000</v>
      </c>
      <c r="Q40" s="23">
        <f t="shared" si="1"/>
        <v>19503000</v>
      </c>
      <c r="R40" s="23"/>
      <c r="T40" t="s">
        <v>7</v>
      </c>
      <c r="U40">
        <v>545</v>
      </c>
      <c r="V40" s="23">
        <v>33330</v>
      </c>
      <c r="W40" s="31">
        <f t="shared" si="3"/>
        <v>18164850</v>
      </c>
    </row>
    <row r="41" spans="2:24" x14ac:dyDescent="0.2">
      <c r="B41" t="s">
        <v>10</v>
      </c>
      <c r="C41">
        <v>1000</v>
      </c>
      <c r="D41" s="23">
        <v>25069</v>
      </c>
      <c r="E41" s="39">
        <f t="shared" si="0"/>
        <v>25069000</v>
      </c>
      <c r="F41" s="39"/>
      <c r="H41" t="s">
        <v>38</v>
      </c>
      <c r="I41">
        <v>1000</v>
      </c>
      <c r="J41" s="23">
        <v>1648</v>
      </c>
      <c r="K41" s="23">
        <f t="shared" si="2"/>
        <v>1648000</v>
      </c>
      <c r="L41" s="23"/>
      <c r="M41" s="23"/>
      <c r="N41" t="s">
        <v>8</v>
      </c>
      <c r="O41">
        <v>51</v>
      </c>
      <c r="P41" s="23">
        <v>10000</v>
      </c>
      <c r="Q41" s="23">
        <f t="shared" si="1"/>
        <v>510000</v>
      </c>
      <c r="R41" s="23"/>
      <c r="T41" t="s">
        <v>8</v>
      </c>
      <c r="U41">
        <v>54</v>
      </c>
      <c r="V41" s="23">
        <v>10180</v>
      </c>
      <c r="W41" s="31">
        <f t="shared" si="3"/>
        <v>549720</v>
      </c>
    </row>
    <row r="42" spans="2:24" x14ac:dyDescent="0.2">
      <c r="B42" t="s">
        <v>12</v>
      </c>
      <c r="C42">
        <v>3000</v>
      </c>
      <c r="D42" s="23">
        <v>2944</v>
      </c>
      <c r="E42" s="39">
        <f t="shared" si="0"/>
        <v>8832000</v>
      </c>
      <c r="F42" s="39"/>
      <c r="H42" t="s">
        <v>22</v>
      </c>
      <c r="I42">
        <v>1000</v>
      </c>
      <c r="J42" s="23">
        <v>4691</v>
      </c>
      <c r="K42" s="23">
        <f t="shared" si="2"/>
        <v>4691000</v>
      </c>
      <c r="L42" s="23"/>
      <c r="M42" s="23"/>
      <c r="N42" t="s">
        <v>9</v>
      </c>
      <c r="O42">
        <v>631</v>
      </c>
      <c r="P42" s="23">
        <v>16950</v>
      </c>
      <c r="Q42" s="23">
        <f t="shared" si="1"/>
        <v>10695450</v>
      </c>
      <c r="R42" s="23"/>
      <c r="T42" t="s">
        <v>9</v>
      </c>
      <c r="U42">
        <v>453</v>
      </c>
      <c r="V42" s="23">
        <v>17170</v>
      </c>
      <c r="W42" s="31">
        <f t="shared" si="3"/>
        <v>7778010</v>
      </c>
    </row>
    <row r="43" spans="2:24" x14ac:dyDescent="0.2">
      <c r="B43" t="s">
        <v>14</v>
      </c>
      <c r="C43">
        <v>2000</v>
      </c>
      <c r="D43" s="23">
        <v>24824</v>
      </c>
      <c r="E43" s="39">
        <f t="shared" si="0"/>
        <v>49648000</v>
      </c>
      <c r="F43" s="39"/>
      <c r="H43" t="s">
        <v>23</v>
      </c>
      <c r="I43">
        <v>2000</v>
      </c>
      <c r="J43" s="23">
        <v>7089</v>
      </c>
      <c r="K43" s="23">
        <f t="shared" si="2"/>
        <v>14178000</v>
      </c>
      <c r="L43" s="23"/>
      <c r="M43" s="23"/>
      <c r="N43" t="s">
        <v>10</v>
      </c>
      <c r="O43">
        <v>143</v>
      </c>
      <c r="P43" s="23">
        <v>25322</v>
      </c>
      <c r="Q43" s="23">
        <f t="shared" si="1"/>
        <v>3621046</v>
      </c>
      <c r="R43" s="23"/>
      <c r="T43" t="s">
        <v>10</v>
      </c>
      <c r="U43">
        <v>349</v>
      </c>
      <c r="V43" s="23">
        <v>25449</v>
      </c>
      <c r="W43" s="31">
        <f t="shared" si="3"/>
        <v>8881701</v>
      </c>
    </row>
    <row r="44" spans="2:24" x14ac:dyDescent="0.2">
      <c r="B44" t="s">
        <v>16</v>
      </c>
      <c r="C44">
        <v>2000</v>
      </c>
      <c r="D44" s="23">
        <v>71775</v>
      </c>
      <c r="E44" s="39">
        <f t="shared" si="0"/>
        <v>143550000</v>
      </c>
      <c r="F44" s="39"/>
      <c r="H44" t="s">
        <v>4940</v>
      </c>
      <c r="J44" s="23"/>
      <c r="K44" s="23">
        <f t="shared" si="2"/>
        <v>0</v>
      </c>
      <c r="L44" s="23">
        <f>SUM(K45)</f>
        <v>50840000</v>
      </c>
      <c r="M44" s="23"/>
      <c r="N44" t="s">
        <v>11</v>
      </c>
      <c r="O44">
        <v>568</v>
      </c>
      <c r="P44" s="23">
        <v>2324</v>
      </c>
      <c r="Q44" s="23">
        <f t="shared" si="1"/>
        <v>1320032</v>
      </c>
      <c r="R44" s="23"/>
      <c r="T44" t="s">
        <v>11</v>
      </c>
      <c r="U44">
        <v>59</v>
      </c>
      <c r="V44" s="23">
        <v>2338</v>
      </c>
      <c r="W44" s="31">
        <f t="shared" si="3"/>
        <v>137942</v>
      </c>
    </row>
    <row r="45" spans="2:24" x14ac:dyDescent="0.2">
      <c r="B45" t="s">
        <v>18</v>
      </c>
      <c r="C45">
        <v>1000</v>
      </c>
      <c r="D45" s="23">
        <v>2312</v>
      </c>
      <c r="E45" s="39">
        <f t="shared" si="0"/>
        <v>2312000</v>
      </c>
      <c r="F45" s="39"/>
      <c r="H45" t="s">
        <v>10</v>
      </c>
      <c r="I45">
        <v>2000</v>
      </c>
      <c r="J45" s="23">
        <v>25420</v>
      </c>
      <c r="K45" s="23">
        <f t="shared" si="2"/>
        <v>50840000</v>
      </c>
      <c r="L45" s="23"/>
      <c r="M45" s="23"/>
      <c r="N45" t="s">
        <v>12</v>
      </c>
      <c r="O45">
        <v>1165</v>
      </c>
      <c r="P45" s="23">
        <v>2886</v>
      </c>
      <c r="Q45" s="23">
        <f t="shared" si="1"/>
        <v>3362190</v>
      </c>
      <c r="R45" s="23"/>
      <c r="T45" t="s">
        <v>12</v>
      </c>
      <c r="U45">
        <v>670</v>
      </c>
      <c r="V45" s="23">
        <v>2915</v>
      </c>
      <c r="W45" s="31">
        <f t="shared" si="3"/>
        <v>1953050</v>
      </c>
    </row>
    <row r="46" spans="2:24" x14ac:dyDescent="0.2">
      <c r="B46" t="s">
        <v>19</v>
      </c>
      <c r="C46">
        <v>500</v>
      </c>
      <c r="D46" s="23">
        <v>13192</v>
      </c>
      <c r="E46" s="39">
        <f t="shared" si="0"/>
        <v>6596000</v>
      </c>
      <c r="F46" s="39"/>
      <c r="H46" t="s">
        <v>4945</v>
      </c>
      <c r="J46" s="23"/>
      <c r="K46" s="23">
        <f t="shared" si="2"/>
        <v>0</v>
      </c>
      <c r="L46" s="23">
        <f>SUM(K47:K53)</f>
        <v>378151000</v>
      </c>
      <c r="M46" s="23"/>
      <c r="N46" t="s">
        <v>14</v>
      </c>
      <c r="O46">
        <v>367</v>
      </c>
      <c r="P46" s="23">
        <v>23869</v>
      </c>
      <c r="Q46" s="23">
        <f t="shared" si="1"/>
        <v>8759923</v>
      </c>
      <c r="R46" s="23"/>
      <c r="T46" t="s">
        <v>13</v>
      </c>
      <c r="U46">
        <v>15</v>
      </c>
      <c r="V46" s="23">
        <v>76456</v>
      </c>
      <c r="W46" s="31">
        <f t="shared" si="3"/>
        <v>1146840</v>
      </c>
    </row>
    <row r="47" spans="2:24" x14ac:dyDescent="0.2">
      <c r="B47" t="s">
        <v>30</v>
      </c>
      <c r="C47">
        <v>2000</v>
      </c>
      <c r="D47" s="23">
        <v>7650</v>
      </c>
      <c r="E47" s="39">
        <f t="shared" si="0"/>
        <v>15300000</v>
      </c>
      <c r="F47" s="39"/>
      <c r="H47" t="s">
        <v>8</v>
      </c>
      <c r="I47">
        <v>3000</v>
      </c>
      <c r="J47" s="23">
        <v>10444</v>
      </c>
      <c r="K47" s="23">
        <f t="shared" si="2"/>
        <v>31332000</v>
      </c>
      <c r="L47" s="23"/>
      <c r="M47" s="23"/>
      <c r="N47" t="s">
        <v>16</v>
      </c>
      <c r="O47">
        <v>866</v>
      </c>
      <c r="P47" s="23">
        <v>72500</v>
      </c>
      <c r="Q47" s="23">
        <f t="shared" si="1"/>
        <v>62785000</v>
      </c>
      <c r="R47" s="23"/>
      <c r="T47" t="s">
        <v>14</v>
      </c>
      <c r="U47">
        <v>189</v>
      </c>
      <c r="V47" s="23">
        <v>24179</v>
      </c>
      <c r="W47" s="31">
        <f t="shared" si="3"/>
        <v>4569831</v>
      </c>
    </row>
    <row r="48" spans="2:24" x14ac:dyDescent="0.2">
      <c r="B48" t="s">
        <v>37</v>
      </c>
      <c r="C48">
        <v>2000</v>
      </c>
      <c r="D48" s="23">
        <v>52820</v>
      </c>
      <c r="E48" s="39">
        <f t="shared" si="0"/>
        <v>105640000</v>
      </c>
      <c r="F48" s="39"/>
      <c r="H48" t="s">
        <v>9</v>
      </c>
      <c r="I48">
        <v>2000</v>
      </c>
      <c r="J48" s="23">
        <v>16435</v>
      </c>
      <c r="K48" s="23">
        <f t="shared" si="2"/>
        <v>32870000</v>
      </c>
      <c r="L48" s="23"/>
      <c r="M48" s="23"/>
      <c r="N48" t="s">
        <v>17</v>
      </c>
      <c r="O48">
        <v>132</v>
      </c>
      <c r="P48" s="23">
        <v>16155</v>
      </c>
      <c r="Q48" s="23">
        <f t="shared" si="1"/>
        <v>2132460</v>
      </c>
      <c r="R48" s="23"/>
      <c r="T48" t="s">
        <v>16</v>
      </c>
      <c r="U48">
        <v>58</v>
      </c>
      <c r="V48" s="23">
        <v>73805</v>
      </c>
      <c r="W48" s="31">
        <f t="shared" si="3"/>
        <v>4280690</v>
      </c>
    </row>
    <row r="49" spans="2:23" x14ac:dyDescent="0.2">
      <c r="B49" t="s">
        <v>38</v>
      </c>
      <c r="C49">
        <v>1000</v>
      </c>
      <c r="D49" s="23">
        <v>1600</v>
      </c>
      <c r="E49" s="39">
        <f t="shared" si="0"/>
        <v>1600000</v>
      </c>
      <c r="F49" s="39"/>
      <c r="H49" t="s">
        <v>12</v>
      </c>
      <c r="I49">
        <v>3000</v>
      </c>
      <c r="J49" s="23">
        <v>2932</v>
      </c>
      <c r="K49" s="23">
        <f t="shared" si="2"/>
        <v>8796000</v>
      </c>
      <c r="L49" s="23"/>
      <c r="M49" s="23"/>
      <c r="N49" t="s">
        <v>18</v>
      </c>
      <c r="O49">
        <v>63</v>
      </c>
      <c r="P49" s="23">
        <v>2460</v>
      </c>
      <c r="Q49" s="23">
        <f t="shared" si="1"/>
        <v>154980</v>
      </c>
      <c r="R49" s="23"/>
      <c r="T49" t="s">
        <v>17</v>
      </c>
      <c r="U49">
        <v>1604</v>
      </c>
      <c r="V49" s="23">
        <v>16430</v>
      </c>
      <c r="W49" s="31">
        <f t="shared" si="3"/>
        <v>26353720</v>
      </c>
    </row>
    <row r="50" spans="2:23" x14ac:dyDescent="0.2">
      <c r="B50" t="s">
        <v>40</v>
      </c>
      <c r="C50">
        <v>2000</v>
      </c>
      <c r="D50" s="23">
        <v>2560</v>
      </c>
      <c r="E50" s="39">
        <f t="shared" si="0"/>
        <v>5120000</v>
      </c>
      <c r="F50" s="39"/>
      <c r="H50" t="s">
        <v>37</v>
      </c>
      <c r="I50">
        <v>2000</v>
      </c>
      <c r="J50" s="23">
        <v>53770</v>
      </c>
      <c r="K50" s="23">
        <f t="shared" si="2"/>
        <v>107540000</v>
      </c>
      <c r="L50" s="23"/>
      <c r="M50" s="23"/>
      <c r="N50" t="s">
        <v>30</v>
      </c>
      <c r="O50">
        <v>545</v>
      </c>
      <c r="P50" s="23">
        <v>7500</v>
      </c>
      <c r="Q50" s="23">
        <f t="shared" si="1"/>
        <v>4087500</v>
      </c>
      <c r="R50" s="23"/>
      <c r="T50" t="s">
        <v>18</v>
      </c>
      <c r="U50">
        <v>31</v>
      </c>
      <c r="V50" s="23">
        <v>2490</v>
      </c>
      <c r="W50" s="31">
        <f t="shared" si="3"/>
        <v>77190</v>
      </c>
    </row>
    <row r="51" spans="2:23" x14ac:dyDescent="0.2">
      <c r="B51" t="s">
        <v>22</v>
      </c>
      <c r="C51">
        <v>1000</v>
      </c>
      <c r="D51" s="23">
        <v>4700</v>
      </c>
      <c r="E51" s="39">
        <f t="shared" si="0"/>
        <v>4700000</v>
      </c>
      <c r="F51" s="39"/>
      <c r="H51" t="s">
        <v>38</v>
      </c>
      <c r="I51">
        <v>1000</v>
      </c>
      <c r="J51" s="23">
        <v>1648</v>
      </c>
      <c r="K51" s="23">
        <f t="shared" si="2"/>
        <v>1648000</v>
      </c>
      <c r="L51" s="23"/>
      <c r="M51" s="23"/>
      <c r="N51" t="s">
        <v>34</v>
      </c>
      <c r="O51">
        <v>3</v>
      </c>
      <c r="P51" s="23">
        <v>25000</v>
      </c>
      <c r="Q51" s="23">
        <f t="shared" si="1"/>
        <v>75000</v>
      </c>
      <c r="R51" s="23"/>
      <c r="T51" t="s">
        <v>30</v>
      </c>
      <c r="U51">
        <v>103</v>
      </c>
      <c r="V51" s="23">
        <v>7620</v>
      </c>
      <c r="W51" s="31">
        <f t="shared" si="3"/>
        <v>784860</v>
      </c>
    </row>
    <row r="52" spans="2:23" x14ac:dyDescent="0.2">
      <c r="B52" t="s">
        <v>23</v>
      </c>
      <c r="C52">
        <v>2000</v>
      </c>
      <c r="D52" s="23">
        <v>7019</v>
      </c>
      <c r="E52" s="39">
        <f t="shared" si="0"/>
        <v>14038000</v>
      </c>
      <c r="F52" s="39"/>
      <c r="H52" t="s">
        <v>25</v>
      </c>
      <c r="I52">
        <v>1000</v>
      </c>
      <c r="J52" s="23">
        <v>141687</v>
      </c>
      <c r="K52" s="23">
        <f t="shared" si="2"/>
        <v>141687000</v>
      </c>
      <c r="L52" s="23"/>
      <c r="M52" s="23"/>
      <c r="N52" t="s">
        <v>35</v>
      </c>
      <c r="O52">
        <v>460</v>
      </c>
      <c r="P52" s="23">
        <v>25000</v>
      </c>
      <c r="Q52" s="23">
        <f t="shared" si="1"/>
        <v>11500000</v>
      </c>
      <c r="R52" s="23"/>
      <c r="T52" t="s">
        <v>33</v>
      </c>
      <c r="U52">
        <v>9</v>
      </c>
      <c r="V52" s="23">
        <v>7035</v>
      </c>
      <c r="W52" s="31">
        <f t="shared" si="3"/>
        <v>63315</v>
      </c>
    </row>
    <row r="53" spans="2:23" x14ac:dyDescent="0.2">
      <c r="B53" t="s">
        <v>24</v>
      </c>
      <c r="C53">
        <v>1000</v>
      </c>
      <c r="D53" s="23">
        <v>112058</v>
      </c>
      <c r="E53" s="39">
        <f t="shared" si="0"/>
        <v>112058000</v>
      </c>
      <c r="F53" s="39"/>
      <c r="H53" t="s">
        <v>41</v>
      </c>
      <c r="I53">
        <v>1000</v>
      </c>
      <c r="J53" s="23">
        <v>54278</v>
      </c>
      <c r="K53" s="23">
        <f t="shared" si="2"/>
        <v>54278000</v>
      </c>
      <c r="L53" s="23"/>
      <c r="M53" s="23"/>
      <c r="N53" t="s">
        <v>36</v>
      </c>
      <c r="O53">
        <v>6</v>
      </c>
      <c r="P53" s="23">
        <v>16100</v>
      </c>
      <c r="Q53" s="23">
        <f t="shared" si="1"/>
        <v>96600</v>
      </c>
      <c r="R53" s="23"/>
      <c r="T53" t="s">
        <v>34</v>
      </c>
      <c r="U53">
        <v>544</v>
      </c>
      <c r="V53" s="23">
        <v>25450</v>
      </c>
      <c r="W53" s="31">
        <f t="shared" si="3"/>
        <v>13844800</v>
      </c>
    </row>
    <row r="54" spans="2:23" x14ac:dyDescent="0.2">
      <c r="B54" t="s">
        <v>28</v>
      </c>
      <c r="C54">
        <v>2000</v>
      </c>
      <c r="D54" s="23">
        <v>40232</v>
      </c>
      <c r="E54" s="39">
        <f t="shared" si="0"/>
        <v>80464000</v>
      </c>
      <c r="F54" s="39"/>
      <c r="H54" t="s">
        <v>4937</v>
      </c>
      <c r="J54" s="23"/>
      <c r="K54" s="23">
        <f t="shared" si="2"/>
        <v>0</v>
      </c>
      <c r="L54" s="23">
        <f>SUM(K55:K59)</f>
        <v>382268000</v>
      </c>
      <c r="M54" s="23"/>
      <c r="N54" t="s">
        <v>37</v>
      </c>
      <c r="O54">
        <v>605</v>
      </c>
      <c r="P54" s="23">
        <v>50788</v>
      </c>
      <c r="Q54" s="23">
        <f t="shared" si="1"/>
        <v>30726740</v>
      </c>
      <c r="R54" s="23"/>
      <c r="T54" t="s">
        <v>35</v>
      </c>
      <c r="U54">
        <v>100</v>
      </c>
      <c r="V54" s="23">
        <v>25275</v>
      </c>
      <c r="W54" s="31">
        <f t="shared" si="3"/>
        <v>2527500</v>
      </c>
    </row>
    <row r="55" spans="2:23" x14ac:dyDescent="0.2">
      <c r="B55" t="s">
        <v>42</v>
      </c>
      <c r="C55">
        <v>500</v>
      </c>
      <c r="D55" s="23">
        <v>16023</v>
      </c>
      <c r="E55" s="39">
        <f t="shared" si="0"/>
        <v>8011500</v>
      </c>
      <c r="F55" s="39"/>
      <c r="H55" t="s">
        <v>14</v>
      </c>
      <c r="I55">
        <v>2000</v>
      </c>
      <c r="J55" s="23">
        <v>24724</v>
      </c>
      <c r="K55" s="23">
        <f t="shared" si="2"/>
        <v>49448000</v>
      </c>
      <c r="L55" s="23"/>
      <c r="M55" s="23"/>
      <c r="N55" t="s">
        <v>38</v>
      </c>
      <c r="O55">
        <v>128</v>
      </c>
      <c r="P55" s="23">
        <v>1600</v>
      </c>
      <c r="Q55" s="23">
        <f t="shared" si="1"/>
        <v>204800</v>
      </c>
      <c r="R55" s="23"/>
      <c r="T55" t="s">
        <v>36</v>
      </c>
      <c r="U55">
        <v>1234</v>
      </c>
      <c r="V55" s="23">
        <v>16261</v>
      </c>
      <c r="W55" s="31">
        <f t="shared" si="3"/>
        <v>20066074</v>
      </c>
    </row>
    <row r="56" spans="2:23" x14ac:dyDescent="0.2">
      <c r="B56" t="s">
        <v>4943</v>
      </c>
      <c r="D56" s="23"/>
      <c r="E56" s="39">
        <f t="shared" si="0"/>
        <v>0</v>
      </c>
      <c r="F56" s="39">
        <f>SUM(E57:E63)</f>
        <v>366199500</v>
      </c>
      <c r="H56" t="s">
        <v>34</v>
      </c>
      <c r="I56">
        <v>1000</v>
      </c>
      <c r="J56" s="23">
        <v>24011</v>
      </c>
      <c r="K56" s="23">
        <f t="shared" si="2"/>
        <v>24011000</v>
      </c>
      <c r="L56" s="23"/>
      <c r="M56" s="23"/>
      <c r="N56" t="s">
        <v>39</v>
      </c>
      <c r="O56">
        <v>58</v>
      </c>
      <c r="P56" s="23">
        <v>45450</v>
      </c>
      <c r="Q56" s="23">
        <f t="shared" si="1"/>
        <v>2636100</v>
      </c>
      <c r="R56" s="23"/>
      <c r="T56" t="s">
        <v>37</v>
      </c>
      <c r="U56">
        <v>669</v>
      </c>
      <c r="V56" s="23">
        <v>51753</v>
      </c>
      <c r="W56" s="31">
        <f t="shared" si="3"/>
        <v>34622757</v>
      </c>
    </row>
    <row r="57" spans="2:23" x14ac:dyDescent="0.2">
      <c r="B57" t="s">
        <v>9</v>
      </c>
      <c r="C57">
        <v>2000</v>
      </c>
      <c r="D57" s="23">
        <v>16272</v>
      </c>
      <c r="E57" s="39">
        <f t="shared" si="0"/>
        <v>32544000</v>
      </c>
      <c r="F57" s="39"/>
      <c r="H57" t="s">
        <v>40</v>
      </c>
      <c r="I57">
        <v>2000</v>
      </c>
      <c r="J57" s="23">
        <v>2557</v>
      </c>
      <c r="K57" s="23">
        <f t="shared" si="2"/>
        <v>5114000</v>
      </c>
      <c r="L57" s="23"/>
      <c r="M57" s="23"/>
      <c r="N57" t="s">
        <v>40</v>
      </c>
      <c r="O57">
        <v>511</v>
      </c>
      <c r="P57" s="23">
        <v>2560</v>
      </c>
      <c r="Q57" s="23">
        <f t="shared" si="1"/>
        <v>1308160</v>
      </c>
      <c r="R57" s="23"/>
      <c r="T57" t="s">
        <v>38</v>
      </c>
      <c r="U57">
        <v>399</v>
      </c>
      <c r="V57" s="23">
        <v>1619</v>
      </c>
      <c r="W57" s="31">
        <f t="shared" si="3"/>
        <v>645981</v>
      </c>
    </row>
    <row r="58" spans="2:23" x14ac:dyDescent="0.2">
      <c r="B58" t="s">
        <v>10</v>
      </c>
      <c r="C58">
        <v>1000</v>
      </c>
      <c r="D58" s="23">
        <v>25069</v>
      </c>
      <c r="E58" s="39">
        <f t="shared" si="0"/>
        <v>25069000</v>
      </c>
      <c r="F58" s="39"/>
      <c r="H58" t="s">
        <v>20</v>
      </c>
      <c r="I58">
        <v>2000</v>
      </c>
      <c r="J58" s="23">
        <v>95034</v>
      </c>
      <c r="K58" s="23">
        <f t="shared" si="2"/>
        <v>190068000</v>
      </c>
      <c r="L58" s="23"/>
      <c r="M58" s="23"/>
      <c r="N58" t="s">
        <v>20</v>
      </c>
      <c r="O58">
        <v>427</v>
      </c>
      <c r="P58" s="23">
        <v>100000</v>
      </c>
      <c r="Q58" s="23">
        <f t="shared" si="1"/>
        <v>42700000</v>
      </c>
      <c r="R58" s="23"/>
      <c r="T58" t="s">
        <v>39</v>
      </c>
      <c r="U58">
        <v>7</v>
      </c>
      <c r="V58" s="23">
        <v>46223</v>
      </c>
      <c r="W58" s="31">
        <f t="shared" si="3"/>
        <v>323561</v>
      </c>
    </row>
    <row r="59" spans="2:23" x14ac:dyDescent="0.2">
      <c r="B59" t="s">
        <v>11</v>
      </c>
      <c r="C59">
        <v>2000</v>
      </c>
      <c r="D59" s="23">
        <v>2278</v>
      </c>
      <c r="E59" s="39">
        <f t="shared" si="0"/>
        <v>4556000</v>
      </c>
      <c r="F59" s="39"/>
      <c r="H59" t="s">
        <v>24</v>
      </c>
      <c r="I59">
        <v>1000</v>
      </c>
      <c r="J59" s="23">
        <v>113627</v>
      </c>
      <c r="K59" s="23">
        <f t="shared" si="2"/>
        <v>113627000</v>
      </c>
      <c r="L59" s="23"/>
      <c r="M59" s="23"/>
      <c r="N59" t="s">
        <v>21</v>
      </c>
      <c r="O59">
        <v>127</v>
      </c>
      <c r="P59" s="23">
        <v>102000</v>
      </c>
      <c r="Q59" s="23">
        <f t="shared" si="1"/>
        <v>12954000</v>
      </c>
      <c r="R59" s="23"/>
      <c r="T59" t="s">
        <v>40</v>
      </c>
      <c r="U59">
        <v>122</v>
      </c>
      <c r="V59" s="23">
        <v>2586</v>
      </c>
      <c r="W59" s="31">
        <f t="shared" si="3"/>
        <v>315492</v>
      </c>
    </row>
    <row r="60" spans="2:23" x14ac:dyDescent="0.2">
      <c r="B60" t="s">
        <v>15</v>
      </c>
      <c r="C60">
        <v>500</v>
      </c>
      <c r="D60" s="23">
        <v>23461</v>
      </c>
      <c r="E60" s="39">
        <f t="shared" si="0"/>
        <v>11730500</v>
      </c>
      <c r="F60" s="39"/>
      <c r="H60" t="s">
        <v>4942</v>
      </c>
      <c r="J60" s="23"/>
      <c r="K60" s="23">
        <f t="shared" si="2"/>
        <v>0</v>
      </c>
      <c r="L60" s="23">
        <f>SUM(K61:K66)</f>
        <v>368202600</v>
      </c>
      <c r="M60" s="23"/>
      <c r="N60" t="s">
        <v>22</v>
      </c>
      <c r="O60">
        <v>331</v>
      </c>
      <c r="P60" s="23">
        <v>5000</v>
      </c>
      <c r="Q60" s="23">
        <f t="shared" si="1"/>
        <v>1655000</v>
      </c>
      <c r="R60" s="23"/>
      <c r="T60" t="s">
        <v>20</v>
      </c>
      <c r="U60">
        <v>1685</v>
      </c>
      <c r="V60" s="23">
        <v>100900</v>
      </c>
      <c r="W60" s="31">
        <f t="shared" si="3"/>
        <v>170016500</v>
      </c>
    </row>
    <row r="61" spans="2:23" x14ac:dyDescent="0.2">
      <c r="B61" t="s">
        <v>35</v>
      </c>
      <c r="C61">
        <v>2000</v>
      </c>
      <c r="D61" s="23">
        <v>25750</v>
      </c>
      <c r="E61" s="39">
        <f t="shared" si="0"/>
        <v>51500000</v>
      </c>
      <c r="F61" s="39"/>
      <c r="H61" t="s">
        <v>16</v>
      </c>
      <c r="I61">
        <v>2000</v>
      </c>
      <c r="J61" s="23">
        <v>73713</v>
      </c>
      <c r="K61" s="23">
        <f t="shared" si="2"/>
        <v>147426000</v>
      </c>
      <c r="L61" s="23"/>
      <c r="M61" s="23"/>
      <c r="N61" t="s">
        <v>23</v>
      </c>
      <c r="O61">
        <v>339</v>
      </c>
      <c r="P61" s="23">
        <v>7467</v>
      </c>
      <c r="Q61" s="23">
        <f t="shared" si="1"/>
        <v>2531313</v>
      </c>
      <c r="R61" s="23"/>
      <c r="T61" t="s">
        <v>21</v>
      </c>
      <c r="U61">
        <v>158</v>
      </c>
      <c r="V61" s="23">
        <v>103632</v>
      </c>
      <c r="W61" s="31">
        <f t="shared" si="3"/>
        <v>16373856</v>
      </c>
    </row>
    <row r="62" spans="2:23" x14ac:dyDescent="0.2">
      <c r="B62" t="s">
        <v>20</v>
      </c>
      <c r="C62">
        <v>2000</v>
      </c>
      <c r="D62" s="23">
        <v>94000</v>
      </c>
      <c r="E62" s="39">
        <f t="shared" si="0"/>
        <v>188000000</v>
      </c>
      <c r="F62" s="39"/>
      <c r="H62" t="s">
        <v>36</v>
      </c>
      <c r="I62">
        <v>2000</v>
      </c>
      <c r="J62" s="23">
        <v>15873</v>
      </c>
      <c r="K62" s="23">
        <f t="shared" si="2"/>
        <v>31746000</v>
      </c>
      <c r="L62" s="23"/>
      <c r="M62" s="23"/>
      <c r="N62" t="s">
        <v>24</v>
      </c>
      <c r="O62">
        <v>367</v>
      </c>
      <c r="P62" s="23">
        <v>108794</v>
      </c>
      <c r="Q62" s="23">
        <f t="shared" si="1"/>
        <v>39927398</v>
      </c>
      <c r="R62" s="23"/>
      <c r="T62" t="s">
        <v>22</v>
      </c>
      <c r="U62">
        <v>243</v>
      </c>
      <c r="V62" s="23">
        <v>5095</v>
      </c>
      <c r="W62" s="31">
        <f t="shared" si="3"/>
        <v>1238085</v>
      </c>
    </row>
    <row r="63" spans="2:23" x14ac:dyDescent="0.2">
      <c r="B63" t="s">
        <v>41</v>
      </c>
      <c r="C63">
        <v>1000</v>
      </c>
      <c r="D63" s="23">
        <v>52800</v>
      </c>
      <c r="E63" s="39">
        <f t="shared" si="0"/>
        <v>52800000</v>
      </c>
      <c r="F63" s="39"/>
      <c r="H63" t="s">
        <v>21</v>
      </c>
      <c r="I63">
        <v>1000</v>
      </c>
      <c r="J63" s="23">
        <v>100560</v>
      </c>
      <c r="K63" s="23">
        <f t="shared" si="2"/>
        <v>100560000</v>
      </c>
      <c r="L63" s="23"/>
      <c r="M63" s="23"/>
      <c r="N63" t="s">
        <v>25</v>
      </c>
      <c r="O63">
        <v>140</v>
      </c>
      <c r="P63" s="23">
        <v>143991</v>
      </c>
      <c r="Q63" s="23">
        <f t="shared" si="1"/>
        <v>20158740</v>
      </c>
      <c r="R63" s="23"/>
      <c r="T63" t="s">
        <v>23</v>
      </c>
      <c r="U63">
        <v>89</v>
      </c>
      <c r="V63" s="23">
        <v>7504</v>
      </c>
      <c r="W63" s="31">
        <f t="shared" si="3"/>
        <v>667856</v>
      </c>
    </row>
    <row r="64" spans="2:23" x14ac:dyDescent="0.2">
      <c r="B64" t="s">
        <v>4936</v>
      </c>
      <c r="D64" s="23"/>
      <c r="E64" s="39">
        <f t="shared" si="0"/>
        <v>0</v>
      </c>
      <c r="F64" s="39">
        <f>SUM(E65:E71)</f>
        <v>246386000</v>
      </c>
      <c r="H64" t="s">
        <v>22</v>
      </c>
      <c r="I64">
        <v>1000</v>
      </c>
      <c r="J64" s="23">
        <v>4691</v>
      </c>
      <c r="K64" s="23">
        <f t="shared" si="2"/>
        <v>4691000</v>
      </c>
      <c r="L64" s="23"/>
      <c r="M64" s="23"/>
      <c r="N64" t="s">
        <v>27</v>
      </c>
      <c r="O64">
        <v>14</v>
      </c>
      <c r="P64" s="23">
        <v>6222</v>
      </c>
      <c r="Q64" s="23">
        <f t="shared" si="1"/>
        <v>87108</v>
      </c>
      <c r="R64" s="23"/>
      <c r="T64" t="s">
        <v>24</v>
      </c>
      <c r="U64">
        <v>385</v>
      </c>
      <c r="V64" s="23">
        <v>109447</v>
      </c>
      <c r="W64" s="31">
        <f t="shared" si="3"/>
        <v>42137095</v>
      </c>
    </row>
    <row r="65" spans="2:24" x14ac:dyDescent="0.2">
      <c r="B65" t="s">
        <v>5</v>
      </c>
      <c r="C65">
        <v>1000</v>
      </c>
      <c r="D65" s="23">
        <v>18425</v>
      </c>
      <c r="E65" s="39">
        <f t="shared" si="0"/>
        <v>18425000</v>
      </c>
      <c r="F65" s="39"/>
      <c r="H65" t="s">
        <v>27</v>
      </c>
      <c r="I65">
        <v>200</v>
      </c>
      <c r="J65" s="23">
        <v>6518</v>
      </c>
      <c r="K65" s="23">
        <f t="shared" si="2"/>
        <v>1303600</v>
      </c>
      <c r="L65" s="23"/>
      <c r="M65" s="23"/>
      <c r="N65" t="s">
        <v>28</v>
      </c>
      <c r="O65">
        <v>476</v>
      </c>
      <c r="P65" s="23">
        <v>42800</v>
      </c>
      <c r="Q65" s="23">
        <f t="shared" si="1"/>
        <v>20372800</v>
      </c>
      <c r="R65" s="23"/>
      <c r="T65" t="s">
        <v>25</v>
      </c>
      <c r="U65">
        <v>33</v>
      </c>
      <c r="V65" s="23">
        <v>146871</v>
      </c>
      <c r="W65" s="31">
        <f t="shared" si="3"/>
        <v>4846743</v>
      </c>
    </row>
    <row r="66" spans="2:24" x14ac:dyDescent="0.2">
      <c r="B66" t="s">
        <v>17</v>
      </c>
      <c r="C66">
        <v>1000</v>
      </c>
      <c r="D66" s="23">
        <v>16478</v>
      </c>
      <c r="E66" s="39">
        <f t="shared" si="0"/>
        <v>16478000</v>
      </c>
      <c r="F66" s="39"/>
      <c r="H66" t="s">
        <v>28</v>
      </c>
      <c r="I66">
        <v>2000</v>
      </c>
      <c r="J66" s="23">
        <v>41238</v>
      </c>
      <c r="K66" s="23">
        <f t="shared" si="2"/>
        <v>82476000</v>
      </c>
      <c r="L66" s="23"/>
      <c r="M66" s="23"/>
      <c r="N66" t="s">
        <v>41</v>
      </c>
      <c r="O66">
        <v>292</v>
      </c>
      <c r="P66" s="23">
        <v>55000</v>
      </c>
      <c r="Q66" s="23">
        <f t="shared" si="1"/>
        <v>16060000</v>
      </c>
      <c r="R66" s="23"/>
      <c r="T66" t="s">
        <v>28</v>
      </c>
      <c r="U66">
        <v>134</v>
      </c>
      <c r="V66" s="23">
        <v>43442</v>
      </c>
      <c r="W66" s="31">
        <f t="shared" si="3"/>
        <v>5821228</v>
      </c>
    </row>
    <row r="67" spans="2:24" x14ac:dyDescent="0.2">
      <c r="B67" t="s">
        <v>30</v>
      </c>
      <c r="C67">
        <v>2000</v>
      </c>
      <c r="D67" s="23">
        <v>7650</v>
      </c>
      <c r="E67" s="39">
        <f t="shared" si="0"/>
        <v>15300000</v>
      </c>
      <c r="F67" s="39"/>
      <c r="H67" t="s">
        <v>4939</v>
      </c>
      <c r="J67" s="23"/>
      <c r="K67" s="23">
        <f t="shared" si="2"/>
        <v>0</v>
      </c>
      <c r="L67" s="23">
        <f>SUM(K68:K74)</f>
        <v>270096000</v>
      </c>
      <c r="M67" s="23"/>
      <c r="N67" t="s">
        <v>4943</v>
      </c>
      <c r="P67" s="23"/>
      <c r="Q67" s="23">
        <f t="shared" si="1"/>
        <v>0</v>
      </c>
      <c r="R67" s="23">
        <f>SUM(Q68:Q96)</f>
        <v>248696915</v>
      </c>
      <c r="T67" t="s">
        <v>41</v>
      </c>
      <c r="U67">
        <v>447</v>
      </c>
      <c r="V67" s="23">
        <v>55935</v>
      </c>
      <c r="W67" s="31">
        <f t="shared" si="3"/>
        <v>25002945</v>
      </c>
    </row>
    <row r="68" spans="2:24" x14ac:dyDescent="0.2">
      <c r="B68" t="s">
        <v>33</v>
      </c>
      <c r="C68">
        <v>500</v>
      </c>
      <c r="D68" s="23">
        <v>6580</v>
      </c>
      <c r="E68" s="39">
        <f t="shared" si="0"/>
        <v>3290000</v>
      </c>
      <c r="F68" s="39"/>
      <c r="H68" t="s">
        <v>5</v>
      </c>
      <c r="I68">
        <v>1000</v>
      </c>
      <c r="J68" s="23">
        <v>18775</v>
      </c>
      <c r="K68" s="23">
        <f t="shared" si="2"/>
        <v>18775000</v>
      </c>
      <c r="L68" s="23"/>
      <c r="M68" s="23"/>
      <c r="N68" t="s">
        <v>5</v>
      </c>
      <c r="O68">
        <v>531</v>
      </c>
      <c r="P68" s="23">
        <v>18611</v>
      </c>
      <c r="Q68" s="23">
        <f t="shared" si="1"/>
        <v>9882441</v>
      </c>
      <c r="R68" s="23"/>
      <c r="T68" t="s">
        <v>42</v>
      </c>
      <c r="U68">
        <v>13</v>
      </c>
      <c r="V68" s="23">
        <v>16677</v>
      </c>
      <c r="W68" s="31">
        <f t="shared" si="3"/>
        <v>216801</v>
      </c>
    </row>
    <row r="69" spans="2:24" x14ac:dyDescent="0.2">
      <c r="B69" t="s">
        <v>34</v>
      </c>
      <c r="C69">
        <v>1000</v>
      </c>
      <c r="D69" s="23">
        <v>23750</v>
      </c>
      <c r="E69" s="39">
        <f t="shared" si="0"/>
        <v>23750000</v>
      </c>
      <c r="F69" s="39"/>
      <c r="H69" t="s">
        <v>7</v>
      </c>
      <c r="I69">
        <v>2000</v>
      </c>
      <c r="J69" s="23">
        <v>34972</v>
      </c>
      <c r="K69" s="23">
        <f t="shared" si="2"/>
        <v>69944000</v>
      </c>
      <c r="L69" s="23"/>
      <c r="M69" s="23"/>
      <c r="N69" t="s">
        <v>7</v>
      </c>
      <c r="O69">
        <v>10</v>
      </c>
      <c r="P69" s="23">
        <v>33000</v>
      </c>
      <c r="Q69" s="23">
        <f t="shared" si="1"/>
        <v>330000</v>
      </c>
      <c r="R69" s="23"/>
      <c r="T69" t="s">
        <v>4943</v>
      </c>
      <c r="V69" s="23"/>
      <c r="W69" s="31">
        <f t="shared" si="3"/>
        <v>0</v>
      </c>
      <c r="X69" s="31">
        <f>SUM(W70:W97)</f>
        <v>234318208</v>
      </c>
    </row>
    <row r="70" spans="2:24" x14ac:dyDescent="0.2">
      <c r="B70" t="s">
        <v>36</v>
      </c>
      <c r="C70">
        <v>2000</v>
      </c>
      <c r="D70" s="23">
        <v>15456</v>
      </c>
      <c r="E70" s="39">
        <f t="shared" si="0"/>
        <v>30912000</v>
      </c>
      <c r="F70" s="39"/>
      <c r="H70" t="s">
        <v>17</v>
      </c>
      <c r="I70">
        <v>1000</v>
      </c>
      <c r="J70" s="23">
        <v>16972</v>
      </c>
      <c r="K70" s="23">
        <f t="shared" si="2"/>
        <v>16972000</v>
      </c>
      <c r="L70" s="23"/>
      <c r="M70" s="23"/>
      <c r="N70" t="s">
        <v>8</v>
      </c>
      <c r="O70">
        <v>60</v>
      </c>
      <c r="P70" s="23">
        <v>10000</v>
      </c>
      <c r="Q70" s="23">
        <f t="shared" si="1"/>
        <v>600000</v>
      </c>
      <c r="R70" s="23"/>
      <c r="T70" t="s">
        <v>5</v>
      </c>
      <c r="U70">
        <v>50</v>
      </c>
      <c r="V70" s="23">
        <v>18816</v>
      </c>
      <c r="W70" s="31">
        <f t="shared" si="3"/>
        <v>940800</v>
      </c>
    </row>
    <row r="71" spans="2:24" x14ac:dyDescent="0.2">
      <c r="B71" t="s">
        <v>25</v>
      </c>
      <c r="C71">
        <v>1000</v>
      </c>
      <c r="D71" s="23">
        <v>138231</v>
      </c>
      <c r="E71" s="39">
        <f t="shared" si="0"/>
        <v>138231000</v>
      </c>
      <c r="F71" s="39"/>
      <c r="H71" t="s">
        <v>18</v>
      </c>
      <c r="I71">
        <v>1000</v>
      </c>
      <c r="J71" s="23">
        <v>2377</v>
      </c>
      <c r="K71" s="23">
        <f t="shared" si="2"/>
        <v>2377000</v>
      </c>
      <c r="L71" s="23"/>
      <c r="M71" s="23"/>
      <c r="N71" t="s">
        <v>9</v>
      </c>
      <c r="O71">
        <v>464</v>
      </c>
      <c r="P71" s="23">
        <v>16950</v>
      </c>
      <c r="Q71" s="23">
        <f t="shared" si="1"/>
        <v>7864800</v>
      </c>
      <c r="R71" s="23"/>
      <c r="T71" t="s">
        <v>7</v>
      </c>
      <c r="U71">
        <v>354</v>
      </c>
      <c r="V71" s="23">
        <v>33330</v>
      </c>
      <c r="W71" s="31">
        <f t="shared" si="3"/>
        <v>11798820</v>
      </c>
    </row>
    <row r="72" spans="2:24" x14ac:dyDescent="0.2">
      <c r="B72" t="s">
        <v>4941</v>
      </c>
      <c r="D72" s="23"/>
      <c r="E72" s="39">
        <f t="shared" si="0"/>
        <v>0</v>
      </c>
      <c r="F72" s="39">
        <f>SUM(E73:E81)</f>
        <v>684084000</v>
      </c>
      <c r="H72" t="s">
        <v>35</v>
      </c>
      <c r="I72">
        <v>2000</v>
      </c>
      <c r="J72" s="23">
        <v>26420</v>
      </c>
      <c r="K72" s="23">
        <f t="shared" si="2"/>
        <v>52840000</v>
      </c>
      <c r="L72" s="23"/>
      <c r="M72" s="23"/>
      <c r="N72" t="s">
        <v>10</v>
      </c>
      <c r="O72">
        <v>596</v>
      </c>
      <c r="P72" s="23">
        <v>25322</v>
      </c>
      <c r="Q72" s="23">
        <f t="shared" si="1"/>
        <v>15091912</v>
      </c>
      <c r="R72" s="23"/>
      <c r="T72" t="s">
        <v>8</v>
      </c>
      <c r="U72">
        <v>159</v>
      </c>
      <c r="V72" s="23">
        <v>10180</v>
      </c>
      <c r="W72" s="31">
        <f t="shared" si="3"/>
        <v>1618620</v>
      </c>
    </row>
    <row r="73" spans="2:24" x14ac:dyDescent="0.2">
      <c r="B73" t="s">
        <v>7</v>
      </c>
      <c r="C73">
        <v>2000</v>
      </c>
      <c r="D73" s="23">
        <v>34320</v>
      </c>
      <c r="E73" s="39">
        <f t="shared" ref="E73:E135" si="4">C73*D73</f>
        <v>68640000</v>
      </c>
      <c r="F73" s="39"/>
      <c r="H73" t="s">
        <v>37</v>
      </c>
      <c r="I73">
        <v>2000</v>
      </c>
      <c r="J73" s="23">
        <v>53770</v>
      </c>
      <c r="K73" s="23">
        <f t="shared" si="2"/>
        <v>107540000</v>
      </c>
      <c r="L73" s="23"/>
      <c r="M73" s="23"/>
      <c r="N73" t="s">
        <v>11</v>
      </c>
      <c r="O73">
        <v>244</v>
      </c>
      <c r="P73" s="23">
        <v>2324</v>
      </c>
      <c r="Q73" s="23">
        <f t="shared" ref="Q73:Q136" si="5">O73*P73</f>
        <v>567056</v>
      </c>
      <c r="R73" s="23"/>
      <c r="T73" t="s">
        <v>9</v>
      </c>
      <c r="U73">
        <v>317</v>
      </c>
      <c r="V73" s="23">
        <v>17170</v>
      </c>
      <c r="W73" s="31">
        <f t="shared" si="3"/>
        <v>5442890</v>
      </c>
    </row>
    <row r="74" spans="2:24" x14ac:dyDescent="0.2">
      <c r="B74" t="s">
        <v>10</v>
      </c>
      <c r="C74">
        <v>1000</v>
      </c>
      <c r="D74" s="23">
        <v>25069</v>
      </c>
      <c r="E74" s="39">
        <f t="shared" si="4"/>
        <v>25069000</v>
      </c>
      <c r="F74" s="39"/>
      <c r="H74" t="s">
        <v>38</v>
      </c>
      <c r="I74">
        <v>1000</v>
      </c>
      <c r="J74" s="23">
        <v>1648</v>
      </c>
      <c r="K74" s="23">
        <f t="shared" ref="K74:K85" si="6">I74*J74</f>
        <v>1648000</v>
      </c>
      <c r="L74" s="23"/>
      <c r="M74" s="23"/>
      <c r="N74" t="s">
        <v>12</v>
      </c>
      <c r="O74">
        <v>839</v>
      </c>
      <c r="P74" s="23">
        <v>2886</v>
      </c>
      <c r="Q74" s="23">
        <f t="shared" si="5"/>
        <v>2421354</v>
      </c>
      <c r="R74" s="23"/>
      <c r="T74" t="s">
        <v>10</v>
      </c>
      <c r="U74">
        <v>190</v>
      </c>
      <c r="V74" s="23">
        <v>25449</v>
      </c>
      <c r="W74" s="31">
        <f t="shared" ref="W74:W137" si="7">U74*V74</f>
        <v>4835310</v>
      </c>
    </row>
    <row r="75" spans="2:24" x14ac:dyDescent="0.2">
      <c r="B75" t="s">
        <v>12</v>
      </c>
      <c r="C75">
        <v>3000</v>
      </c>
      <c r="D75" s="23">
        <v>2944</v>
      </c>
      <c r="E75" s="39">
        <f t="shared" si="4"/>
        <v>8832000</v>
      </c>
      <c r="F75" s="39"/>
      <c r="H75" t="s">
        <v>4946</v>
      </c>
      <c r="J75" s="23"/>
      <c r="K75" s="23">
        <f t="shared" si="6"/>
        <v>0</v>
      </c>
      <c r="L75" s="23">
        <f>SUM(K76:K79)</f>
        <v>146784000</v>
      </c>
      <c r="M75" s="23"/>
      <c r="N75" t="s">
        <v>14</v>
      </c>
      <c r="O75">
        <v>48</v>
      </c>
      <c r="P75" s="23">
        <v>23869</v>
      </c>
      <c r="Q75" s="23">
        <f t="shared" si="5"/>
        <v>1145712</v>
      </c>
      <c r="R75" s="23"/>
      <c r="T75" t="s">
        <v>11</v>
      </c>
      <c r="U75">
        <v>520</v>
      </c>
      <c r="V75" s="23">
        <v>2338</v>
      </c>
      <c r="W75" s="31">
        <f t="shared" si="7"/>
        <v>1215760</v>
      </c>
    </row>
    <row r="76" spans="2:24" x14ac:dyDescent="0.2">
      <c r="B76" t="s">
        <v>16</v>
      </c>
      <c r="C76">
        <v>2000</v>
      </c>
      <c r="D76" s="23">
        <v>71775</v>
      </c>
      <c r="E76" s="39">
        <f t="shared" si="4"/>
        <v>143550000</v>
      </c>
      <c r="F76" s="39"/>
      <c r="H76" t="s">
        <v>9</v>
      </c>
      <c r="I76">
        <v>2000</v>
      </c>
      <c r="J76" s="23">
        <v>16435</v>
      </c>
      <c r="K76" s="23">
        <f t="shared" si="6"/>
        <v>32870000</v>
      </c>
      <c r="L76" s="23"/>
      <c r="M76" s="23"/>
      <c r="N76" t="s">
        <v>16</v>
      </c>
      <c r="O76">
        <v>257</v>
      </c>
      <c r="P76" s="23">
        <v>72500</v>
      </c>
      <c r="Q76" s="23">
        <f t="shared" si="5"/>
        <v>18632500</v>
      </c>
      <c r="R76" s="23"/>
      <c r="T76" t="s">
        <v>12</v>
      </c>
      <c r="U76">
        <v>1183</v>
      </c>
      <c r="V76" s="23">
        <v>2915</v>
      </c>
      <c r="W76" s="31">
        <f t="shared" si="7"/>
        <v>3448445</v>
      </c>
    </row>
    <row r="77" spans="2:24" x14ac:dyDescent="0.2">
      <c r="B77" t="s">
        <v>37</v>
      </c>
      <c r="C77">
        <v>2000</v>
      </c>
      <c r="D77" s="23">
        <v>52820</v>
      </c>
      <c r="E77" s="39">
        <f t="shared" si="4"/>
        <v>105640000</v>
      </c>
      <c r="F77" s="39"/>
      <c r="H77" t="s">
        <v>10</v>
      </c>
      <c r="I77">
        <v>2000</v>
      </c>
      <c r="J77" s="23">
        <v>25420</v>
      </c>
      <c r="K77" s="23">
        <f t="shared" si="6"/>
        <v>50840000</v>
      </c>
      <c r="L77" s="23"/>
      <c r="M77" s="23"/>
      <c r="N77" t="s">
        <v>17</v>
      </c>
      <c r="O77">
        <v>482</v>
      </c>
      <c r="P77" s="23">
        <v>16155</v>
      </c>
      <c r="Q77" s="23">
        <f t="shared" si="5"/>
        <v>7786710</v>
      </c>
      <c r="R77" s="23"/>
      <c r="T77" t="s">
        <v>14</v>
      </c>
      <c r="U77">
        <v>85</v>
      </c>
      <c r="V77" s="23">
        <v>24179</v>
      </c>
      <c r="W77" s="31">
        <f t="shared" si="7"/>
        <v>2055215</v>
      </c>
    </row>
    <row r="78" spans="2:24" x14ac:dyDescent="0.2">
      <c r="B78" t="s">
        <v>38</v>
      </c>
      <c r="C78">
        <v>1000</v>
      </c>
      <c r="D78" s="23">
        <v>1600</v>
      </c>
      <c r="E78" s="39">
        <f t="shared" si="4"/>
        <v>1600000</v>
      </c>
      <c r="F78" s="39"/>
      <c r="H78" t="s">
        <v>12</v>
      </c>
      <c r="I78">
        <v>3000</v>
      </c>
      <c r="J78" s="23">
        <v>2932</v>
      </c>
      <c r="K78" s="23">
        <f t="shared" si="6"/>
        <v>8796000</v>
      </c>
      <c r="L78" s="23"/>
      <c r="M78" s="23"/>
      <c r="N78" t="s">
        <v>18</v>
      </c>
      <c r="O78">
        <v>53</v>
      </c>
      <c r="P78" s="23">
        <v>2460</v>
      </c>
      <c r="Q78" s="23">
        <f t="shared" si="5"/>
        <v>130380</v>
      </c>
      <c r="R78" s="23"/>
      <c r="T78" t="s">
        <v>16</v>
      </c>
      <c r="U78">
        <v>95</v>
      </c>
      <c r="V78" s="23">
        <v>73805</v>
      </c>
      <c r="W78" s="31">
        <f t="shared" si="7"/>
        <v>7011475</v>
      </c>
    </row>
    <row r="79" spans="2:24" x14ac:dyDescent="0.2">
      <c r="B79" t="s">
        <v>24</v>
      </c>
      <c r="C79">
        <v>1000</v>
      </c>
      <c r="D79" s="23">
        <v>112058</v>
      </c>
      <c r="E79" s="39">
        <f t="shared" si="4"/>
        <v>112058000</v>
      </c>
      <c r="F79" s="39"/>
      <c r="H79" t="s">
        <v>41</v>
      </c>
      <c r="I79">
        <v>1000</v>
      </c>
      <c r="J79" s="23">
        <v>54278</v>
      </c>
      <c r="K79" s="23">
        <f t="shared" si="6"/>
        <v>54278000</v>
      </c>
      <c r="L79" s="23"/>
      <c r="M79" s="23"/>
      <c r="N79" t="s">
        <v>19</v>
      </c>
      <c r="O79">
        <v>2</v>
      </c>
      <c r="P79" s="23">
        <v>13600</v>
      </c>
      <c r="Q79" s="23">
        <f t="shared" si="5"/>
        <v>27200</v>
      </c>
      <c r="R79" s="23"/>
      <c r="T79" t="s">
        <v>17</v>
      </c>
      <c r="U79">
        <v>84</v>
      </c>
      <c r="V79" s="23">
        <v>16430</v>
      </c>
      <c r="W79" s="31">
        <f t="shared" si="7"/>
        <v>1380120</v>
      </c>
    </row>
    <row r="80" spans="2:24" x14ac:dyDescent="0.2">
      <c r="B80" t="s">
        <v>25</v>
      </c>
      <c r="C80">
        <v>1000</v>
      </c>
      <c r="D80" s="23">
        <v>138231</v>
      </c>
      <c r="E80" s="39">
        <f t="shared" si="4"/>
        <v>138231000</v>
      </c>
      <c r="F80" s="39"/>
      <c r="H80" t="s">
        <v>4947</v>
      </c>
      <c r="J80" s="23"/>
      <c r="K80" s="23">
        <f t="shared" si="6"/>
        <v>0</v>
      </c>
      <c r="L80" s="23">
        <f>SUM(K81:K84)</f>
        <v>313423000</v>
      </c>
      <c r="M80" s="23"/>
      <c r="N80" t="s">
        <v>30</v>
      </c>
      <c r="O80">
        <v>88</v>
      </c>
      <c r="P80" s="23">
        <v>7500</v>
      </c>
      <c r="Q80" s="23">
        <f t="shared" si="5"/>
        <v>660000</v>
      </c>
      <c r="R80" s="23"/>
      <c r="T80" t="s">
        <v>18</v>
      </c>
      <c r="U80">
        <v>3</v>
      </c>
      <c r="V80" s="23">
        <v>2490</v>
      </c>
      <c r="W80" s="31">
        <f t="shared" si="7"/>
        <v>7470</v>
      </c>
    </row>
    <row r="81" spans="2:23" x14ac:dyDescent="0.2">
      <c r="B81" t="s">
        <v>28</v>
      </c>
      <c r="C81">
        <v>2000</v>
      </c>
      <c r="D81" s="23">
        <v>40232</v>
      </c>
      <c r="E81" s="39">
        <f t="shared" si="4"/>
        <v>80464000</v>
      </c>
      <c r="F81" s="39"/>
      <c r="H81" t="s">
        <v>11</v>
      </c>
      <c r="I81">
        <v>2000</v>
      </c>
      <c r="J81" s="23">
        <v>2307</v>
      </c>
      <c r="K81" s="23">
        <f t="shared" si="6"/>
        <v>4614000</v>
      </c>
      <c r="L81" s="23"/>
      <c r="M81" s="23"/>
      <c r="N81" t="s">
        <v>34</v>
      </c>
      <c r="O81">
        <v>26</v>
      </c>
      <c r="P81" s="23">
        <v>25000</v>
      </c>
      <c r="Q81" s="23">
        <f t="shared" si="5"/>
        <v>650000</v>
      </c>
      <c r="R81" s="23"/>
      <c r="T81" t="s">
        <v>30</v>
      </c>
      <c r="U81">
        <v>130</v>
      </c>
      <c r="V81" s="23">
        <v>7620</v>
      </c>
      <c r="W81" s="31">
        <f t="shared" si="7"/>
        <v>990600</v>
      </c>
    </row>
    <row r="82" spans="2:23" x14ac:dyDescent="0.2">
      <c r="B82" t="s">
        <v>4940</v>
      </c>
      <c r="D82" s="23"/>
      <c r="E82" s="39">
        <f t="shared" si="4"/>
        <v>0</v>
      </c>
      <c r="F82" s="39">
        <f>SUM(E83:E87)</f>
        <v>217219200</v>
      </c>
      <c r="H82" t="s">
        <v>40</v>
      </c>
      <c r="I82">
        <v>2000</v>
      </c>
      <c r="J82" s="23">
        <v>2557</v>
      </c>
      <c r="K82" s="23">
        <f t="shared" si="6"/>
        <v>5114000</v>
      </c>
      <c r="L82" s="23"/>
      <c r="M82" s="23"/>
      <c r="N82" t="s">
        <v>35</v>
      </c>
      <c r="O82">
        <v>60</v>
      </c>
      <c r="P82" s="23">
        <v>25000</v>
      </c>
      <c r="Q82" s="23">
        <f t="shared" si="5"/>
        <v>1500000</v>
      </c>
      <c r="R82" s="23"/>
      <c r="T82" t="s">
        <v>33</v>
      </c>
      <c r="U82">
        <v>17</v>
      </c>
      <c r="V82" s="23">
        <v>7035</v>
      </c>
      <c r="W82" s="31">
        <f t="shared" si="7"/>
        <v>119595</v>
      </c>
    </row>
    <row r="83" spans="2:23" x14ac:dyDescent="0.2">
      <c r="B83" t="s">
        <v>6</v>
      </c>
      <c r="C83">
        <v>200</v>
      </c>
      <c r="D83" s="23">
        <v>4346</v>
      </c>
      <c r="E83" s="39">
        <f t="shared" si="4"/>
        <v>869200</v>
      </c>
      <c r="F83" s="39"/>
      <c r="H83" t="s">
        <v>20</v>
      </c>
      <c r="I83">
        <v>2000</v>
      </c>
      <c r="J83" s="23">
        <v>95034</v>
      </c>
      <c r="K83" s="23">
        <f t="shared" si="6"/>
        <v>190068000</v>
      </c>
      <c r="L83" s="23"/>
      <c r="M83" s="23"/>
      <c r="N83" t="s">
        <v>36</v>
      </c>
      <c r="O83">
        <v>176</v>
      </c>
      <c r="P83" s="23">
        <v>16100</v>
      </c>
      <c r="Q83" s="23">
        <f t="shared" si="5"/>
        <v>2833600</v>
      </c>
      <c r="R83" s="23"/>
      <c r="T83" t="s">
        <v>34</v>
      </c>
      <c r="U83">
        <v>297</v>
      </c>
      <c r="V83" s="23">
        <v>25450</v>
      </c>
      <c r="W83" s="31">
        <f t="shared" si="7"/>
        <v>7558650</v>
      </c>
    </row>
    <row r="84" spans="2:23" x14ac:dyDescent="0.2">
      <c r="B84" t="s">
        <v>16</v>
      </c>
      <c r="C84">
        <v>2000</v>
      </c>
      <c r="D84" s="23">
        <v>71775</v>
      </c>
      <c r="E84" s="39">
        <f t="shared" si="4"/>
        <v>143550000</v>
      </c>
      <c r="F84" s="39"/>
      <c r="H84" t="s">
        <v>24</v>
      </c>
      <c r="I84">
        <v>1000</v>
      </c>
      <c r="J84" s="23">
        <v>113627</v>
      </c>
      <c r="K84" s="23">
        <f t="shared" si="6"/>
        <v>113627000</v>
      </c>
      <c r="L84" s="23"/>
      <c r="M84" s="23"/>
      <c r="N84" t="s">
        <v>37</v>
      </c>
      <c r="O84">
        <v>630</v>
      </c>
      <c r="P84" s="23">
        <v>50788</v>
      </c>
      <c r="Q84" s="23">
        <f t="shared" si="5"/>
        <v>31996440</v>
      </c>
      <c r="R84" s="23"/>
      <c r="T84" t="s">
        <v>35</v>
      </c>
      <c r="U84">
        <v>125</v>
      </c>
      <c r="V84" s="23">
        <v>25275</v>
      </c>
      <c r="W84" s="31">
        <f t="shared" si="7"/>
        <v>3159375</v>
      </c>
    </row>
    <row r="85" spans="2:23" x14ac:dyDescent="0.2">
      <c r="B85" t="s">
        <v>30</v>
      </c>
      <c r="C85">
        <v>2000</v>
      </c>
      <c r="D85" s="23">
        <v>7650</v>
      </c>
      <c r="E85" s="39">
        <f t="shared" si="4"/>
        <v>15300000</v>
      </c>
      <c r="F85" s="39"/>
      <c r="K85" s="23">
        <f t="shared" si="6"/>
        <v>0</v>
      </c>
      <c r="L85" s="23"/>
      <c r="M85" s="23"/>
      <c r="N85" t="s">
        <v>38</v>
      </c>
      <c r="O85">
        <v>355</v>
      </c>
      <c r="P85" s="23">
        <v>1600</v>
      </c>
      <c r="Q85" s="23">
        <f t="shared" si="5"/>
        <v>568000</v>
      </c>
      <c r="R85" s="23"/>
      <c r="T85" t="s">
        <v>36</v>
      </c>
      <c r="U85">
        <v>110</v>
      </c>
      <c r="V85" s="23">
        <v>16261</v>
      </c>
      <c r="W85" s="31">
        <f t="shared" si="7"/>
        <v>1788710</v>
      </c>
    </row>
    <row r="86" spans="2:23" x14ac:dyDescent="0.2">
      <c r="B86" t="s">
        <v>22</v>
      </c>
      <c r="C86">
        <v>1000</v>
      </c>
      <c r="D86" s="23">
        <v>4700</v>
      </c>
      <c r="E86" s="39">
        <f t="shared" si="4"/>
        <v>4700000</v>
      </c>
      <c r="F86" s="39"/>
      <c r="H86" t="s">
        <v>4911</v>
      </c>
      <c r="K86" s="47">
        <f>SUM(K9:K84)</f>
        <v>3451957600</v>
      </c>
      <c r="L86" s="47">
        <f>SUM(L8:L84)</f>
        <v>3451957600</v>
      </c>
      <c r="M86" s="23"/>
      <c r="N86" t="s">
        <v>39</v>
      </c>
      <c r="O86">
        <v>9</v>
      </c>
      <c r="P86" s="23">
        <v>45450</v>
      </c>
      <c r="Q86" s="23">
        <f t="shared" si="5"/>
        <v>409050</v>
      </c>
      <c r="R86" s="23"/>
      <c r="T86" t="s">
        <v>37</v>
      </c>
      <c r="U86">
        <v>697</v>
      </c>
      <c r="V86" s="23">
        <v>51753</v>
      </c>
      <c r="W86" s="31">
        <f t="shared" si="7"/>
        <v>36071841</v>
      </c>
    </row>
    <row r="87" spans="2:23" x14ac:dyDescent="0.2">
      <c r="B87" t="s">
        <v>41</v>
      </c>
      <c r="C87">
        <v>1000</v>
      </c>
      <c r="D87" s="23">
        <v>52800</v>
      </c>
      <c r="E87" s="39">
        <f t="shared" si="4"/>
        <v>52800000</v>
      </c>
      <c r="F87" s="39"/>
      <c r="M87" s="23"/>
      <c r="N87" t="s">
        <v>40</v>
      </c>
      <c r="O87">
        <v>232</v>
      </c>
      <c r="P87" s="23">
        <v>2560</v>
      </c>
      <c r="Q87" s="23">
        <f t="shared" si="5"/>
        <v>593920</v>
      </c>
      <c r="R87" s="23"/>
      <c r="T87" t="s">
        <v>38</v>
      </c>
      <c r="U87">
        <v>366</v>
      </c>
      <c r="V87" s="23">
        <v>1619</v>
      </c>
      <c r="W87" s="31">
        <f t="shared" si="7"/>
        <v>592554</v>
      </c>
    </row>
    <row r="88" spans="2:23" x14ac:dyDescent="0.2">
      <c r="B88" t="s">
        <v>4945</v>
      </c>
      <c r="D88" s="23"/>
      <c r="E88" s="39">
        <f t="shared" si="4"/>
        <v>0</v>
      </c>
      <c r="F88" s="39">
        <f>SUM(E89:E93)</f>
        <v>205790000</v>
      </c>
      <c r="M88" s="23"/>
      <c r="N88" t="s">
        <v>20</v>
      </c>
      <c r="O88">
        <v>470</v>
      </c>
      <c r="P88" s="23">
        <v>100000</v>
      </c>
      <c r="Q88" s="23">
        <f t="shared" si="5"/>
        <v>47000000</v>
      </c>
      <c r="R88" s="23"/>
      <c r="T88" t="s">
        <v>39</v>
      </c>
      <c r="U88">
        <v>386</v>
      </c>
      <c r="V88" s="23">
        <v>46223</v>
      </c>
      <c r="W88" s="31">
        <f t="shared" si="7"/>
        <v>17842078</v>
      </c>
    </row>
    <row r="89" spans="2:23" x14ac:dyDescent="0.2">
      <c r="B89" t="s">
        <v>9</v>
      </c>
      <c r="C89">
        <v>2000</v>
      </c>
      <c r="D89" s="23">
        <v>16272</v>
      </c>
      <c r="E89" s="39">
        <f t="shared" si="4"/>
        <v>32544000</v>
      </c>
      <c r="F89" s="39"/>
      <c r="M89" s="23"/>
      <c r="N89" t="s">
        <v>22</v>
      </c>
      <c r="O89">
        <v>135</v>
      </c>
      <c r="P89" s="23">
        <v>5000</v>
      </c>
      <c r="Q89" s="23">
        <f t="shared" si="5"/>
        <v>675000</v>
      </c>
      <c r="R89" s="23"/>
      <c r="T89" t="s">
        <v>40</v>
      </c>
      <c r="U89">
        <v>733</v>
      </c>
      <c r="V89" s="23">
        <v>2586</v>
      </c>
      <c r="W89" s="31">
        <f t="shared" si="7"/>
        <v>1895538</v>
      </c>
    </row>
    <row r="90" spans="2:23" x14ac:dyDescent="0.2">
      <c r="B90" t="s">
        <v>10</v>
      </c>
      <c r="C90">
        <v>1000</v>
      </c>
      <c r="D90" s="23">
        <v>25069</v>
      </c>
      <c r="E90" s="39">
        <f t="shared" si="4"/>
        <v>25069000</v>
      </c>
      <c r="F90" s="39"/>
      <c r="M90" s="23"/>
      <c r="N90" t="s">
        <v>23</v>
      </c>
      <c r="O90">
        <v>161</v>
      </c>
      <c r="P90" s="23">
        <v>7467</v>
      </c>
      <c r="Q90" s="23">
        <f t="shared" si="5"/>
        <v>1202187</v>
      </c>
      <c r="R90" s="23"/>
      <c r="T90" t="s">
        <v>20</v>
      </c>
      <c r="U90">
        <v>30</v>
      </c>
      <c r="V90" s="23">
        <v>100900</v>
      </c>
      <c r="W90" s="31">
        <f t="shared" si="7"/>
        <v>3027000</v>
      </c>
    </row>
    <row r="91" spans="2:23" x14ac:dyDescent="0.2">
      <c r="B91" t="s">
        <v>18</v>
      </c>
      <c r="C91">
        <v>1000</v>
      </c>
      <c r="D91" s="23">
        <v>2312</v>
      </c>
      <c r="E91" s="39">
        <f t="shared" si="4"/>
        <v>2312000</v>
      </c>
      <c r="F91" s="39"/>
      <c r="M91" s="23"/>
      <c r="N91" t="s">
        <v>24</v>
      </c>
      <c r="O91">
        <v>525</v>
      </c>
      <c r="P91" s="23">
        <v>108794</v>
      </c>
      <c r="Q91" s="23">
        <f t="shared" si="5"/>
        <v>57116850</v>
      </c>
      <c r="R91" s="23"/>
      <c r="T91" t="s">
        <v>21</v>
      </c>
      <c r="U91">
        <v>110</v>
      </c>
      <c r="V91" s="23">
        <v>103632</v>
      </c>
      <c r="W91" s="31">
        <f t="shared" si="7"/>
        <v>11399520</v>
      </c>
    </row>
    <row r="92" spans="2:23" x14ac:dyDescent="0.2">
      <c r="B92" t="s">
        <v>39</v>
      </c>
      <c r="C92">
        <v>1000</v>
      </c>
      <c r="D92" s="23">
        <v>45905</v>
      </c>
      <c r="E92" s="39">
        <f t="shared" si="4"/>
        <v>45905000</v>
      </c>
      <c r="F92" s="39"/>
      <c r="M92" s="23"/>
      <c r="N92" t="s">
        <v>25</v>
      </c>
      <c r="O92">
        <v>33</v>
      </c>
      <c r="P92" s="23">
        <v>143991</v>
      </c>
      <c r="Q92" s="23">
        <f t="shared" si="5"/>
        <v>4751703</v>
      </c>
      <c r="R92" s="23"/>
      <c r="T92" t="s">
        <v>22</v>
      </c>
      <c r="U92">
        <v>257</v>
      </c>
      <c r="V92" s="23">
        <v>5095</v>
      </c>
      <c r="W92" s="31">
        <f t="shared" si="7"/>
        <v>1309415</v>
      </c>
    </row>
    <row r="93" spans="2:23" x14ac:dyDescent="0.2">
      <c r="B93" t="s">
        <v>21</v>
      </c>
      <c r="C93">
        <v>1000</v>
      </c>
      <c r="D93" s="23">
        <v>99960</v>
      </c>
      <c r="E93" s="39">
        <f t="shared" si="4"/>
        <v>99960000</v>
      </c>
      <c r="F93" s="39"/>
      <c r="M93" s="23"/>
      <c r="N93" t="s">
        <v>28</v>
      </c>
      <c r="O93">
        <v>337</v>
      </c>
      <c r="P93" s="23">
        <v>42800</v>
      </c>
      <c r="Q93" s="23">
        <f t="shared" si="5"/>
        <v>14423600</v>
      </c>
      <c r="R93" s="23"/>
      <c r="T93" t="s">
        <v>23</v>
      </c>
      <c r="U93">
        <v>599</v>
      </c>
      <c r="V93" s="23">
        <v>7504</v>
      </c>
      <c r="W93" s="31">
        <f t="shared" si="7"/>
        <v>4494896</v>
      </c>
    </row>
    <row r="94" spans="2:23" x14ac:dyDescent="0.2">
      <c r="B94" t="s">
        <v>4937</v>
      </c>
      <c r="D94" s="23"/>
      <c r="E94" s="39">
        <f t="shared" si="4"/>
        <v>0</v>
      </c>
      <c r="F94" s="39">
        <f>SUM(E95:E103)</f>
        <v>430134000</v>
      </c>
      <c r="M94" s="23"/>
      <c r="N94" t="s">
        <v>29</v>
      </c>
      <c r="O94">
        <v>91</v>
      </c>
      <c r="P94" s="23">
        <v>56300</v>
      </c>
      <c r="Q94" s="23">
        <f t="shared" si="5"/>
        <v>5123300</v>
      </c>
      <c r="R94" s="23"/>
      <c r="T94" t="s">
        <v>24</v>
      </c>
      <c r="U94">
        <v>357</v>
      </c>
      <c r="V94" s="23">
        <v>109447</v>
      </c>
      <c r="W94" s="31">
        <f t="shared" si="7"/>
        <v>39072579</v>
      </c>
    </row>
    <row r="95" spans="2:23" x14ac:dyDescent="0.2">
      <c r="B95" t="s">
        <v>5</v>
      </c>
      <c r="C95">
        <v>1000</v>
      </c>
      <c r="D95" s="23">
        <v>18425</v>
      </c>
      <c r="E95" s="39">
        <f t="shared" si="4"/>
        <v>18425000</v>
      </c>
      <c r="F95" s="39"/>
      <c r="M95" s="23"/>
      <c r="N95" t="s">
        <v>41</v>
      </c>
      <c r="O95">
        <v>258</v>
      </c>
      <c r="P95" s="23">
        <v>55000</v>
      </c>
      <c r="Q95" s="23">
        <f t="shared" si="5"/>
        <v>14190000</v>
      </c>
      <c r="R95" s="23"/>
      <c r="T95" t="s">
        <v>25</v>
      </c>
      <c r="U95">
        <v>228</v>
      </c>
      <c r="V95" s="23">
        <v>146871</v>
      </c>
      <c r="W95" s="31">
        <f t="shared" si="7"/>
        <v>33486588</v>
      </c>
    </row>
    <row r="96" spans="2:23" x14ac:dyDescent="0.2">
      <c r="B96" t="s">
        <v>12</v>
      </c>
      <c r="C96">
        <v>3000</v>
      </c>
      <c r="D96" s="23">
        <v>2944</v>
      </c>
      <c r="E96" s="39">
        <f t="shared" si="4"/>
        <v>8832000</v>
      </c>
      <c r="F96" s="39"/>
      <c r="M96" s="23"/>
      <c r="N96" t="s">
        <v>42</v>
      </c>
      <c r="O96">
        <v>32</v>
      </c>
      <c r="P96" s="23">
        <v>16350</v>
      </c>
      <c r="Q96" s="23">
        <f t="shared" si="5"/>
        <v>523200</v>
      </c>
      <c r="R96" s="23"/>
      <c r="T96" t="s">
        <v>28</v>
      </c>
      <c r="U96">
        <v>167</v>
      </c>
      <c r="V96" s="23">
        <v>43442</v>
      </c>
      <c r="W96" s="31">
        <f t="shared" si="7"/>
        <v>7254814</v>
      </c>
    </row>
    <row r="97" spans="2:24" x14ac:dyDescent="0.2">
      <c r="B97" t="s">
        <v>17</v>
      </c>
      <c r="C97">
        <v>1000</v>
      </c>
      <c r="D97" s="23">
        <v>16478</v>
      </c>
      <c r="E97" s="39">
        <f t="shared" si="4"/>
        <v>16478000</v>
      </c>
      <c r="F97" s="39"/>
      <c r="M97" s="23"/>
      <c r="N97" t="s">
        <v>4936</v>
      </c>
      <c r="P97" s="23"/>
      <c r="Q97" s="23">
        <f t="shared" si="5"/>
        <v>0</v>
      </c>
      <c r="R97" s="23">
        <f>SUM(Q98:Q123)</f>
        <v>268751266</v>
      </c>
      <c r="T97" t="s">
        <v>41</v>
      </c>
      <c r="U97">
        <v>438</v>
      </c>
      <c r="V97" s="23">
        <v>55935</v>
      </c>
      <c r="W97" s="31">
        <f t="shared" si="7"/>
        <v>24499530</v>
      </c>
    </row>
    <row r="98" spans="2:24" x14ac:dyDescent="0.2">
      <c r="B98" t="s">
        <v>34</v>
      </c>
      <c r="C98">
        <v>1000</v>
      </c>
      <c r="D98" s="23">
        <v>23750</v>
      </c>
      <c r="E98" s="39">
        <f t="shared" si="4"/>
        <v>23750000</v>
      </c>
      <c r="F98" s="39"/>
      <c r="M98" s="23"/>
      <c r="N98" t="s">
        <v>5</v>
      </c>
      <c r="O98">
        <v>211</v>
      </c>
      <c r="P98" s="23">
        <v>18611</v>
      </c>
      <c r="Q98" s="23">
        <f t="shared" si="5"/>
        <v>3926921</v>
      </c>
      <c r="R98" s="23"/>
      <c r="T98" t="s">
        <v>4936</v>
      </c>
      <c r="V98" s="23"/>
      <c r="W98" s="31">
        <f t="shared" si="7"/>
        <v>0</v>
      </c>
      <c r="X98" s="31">
        <f>SUM(W99:W128)</f>
        <v>365189744</v>
      </c>
    </row>
    <row r="99" spans="2:24" x14ac:dyDescent="0.2">
      <c r="B99" t="s">
        <v>37</v>
      </c>
      <c r="C99">
        <v>2000</v>
      </c>
      <c r="D99" s="23">
        <v>52820</v>
      </c>
      <c r="E99" s="39">
        <f t="shared" si="4"/>
        <v>105640000</v>
      </c>
      <c r="F99" s="39"/>
      <c r="M99" s="23"/>
      <c r="N99" t="s">
        <v>7</v>
      </c>
      <c r="O99">
        <v>587</v>
      </c>
      <c r="P99" s="23">
        <v>33000</v>
      </c>
      <c r="Q99" s="23">
        <f t="shared" si="5"/>
        <v>19371000</v>
      </c>
      <c r="R99" s="23"/>
      <c r="T99" t="s">
        <v>5</v>
      </c>
      <c r="U99">
        <v>85</v>
      </c>
      <c r="V99" s="23">
        <v>18816</v>
      </c>
      <c r="W99" s="31">
        <f t="shared" si="7"/>
        <v>1599360</v>
      </c>
    </row>
    <row r="100" spans="2:24" x14ac:dyDescent="0.2">
      <c r="B100" t="s">
        <v>38</v>
      </c>
      <c r="C100">
        <v>1000</v>
      </c>
      <c r="D100" s="23">
        <v>1600</v>
      </c>
      <c r="E100" s="39">
        <f t="shared" si="4"/>
        <v>1600000</v>
      </c>
      <c r="F100" s="39"/>
      <c r="M100" s="23"/>
      <c r="N100" t="s">
        <v>8</v>
      </c>
      <c r="O100">
        <v>388</v>
      </c>
      <c r="P100" s="23">
        <v>10000</v>
      </c>
      <c r="Q100" s="23">
        <f t="shared" si="5"/>
        <v>3880000</v>
      </c>
      <c r="R100" s="23"/>
      <c r="T100" t="s">
        <v>6</v>
      </c>
      <c r="U100">
        <v>1</v>
      </c>
      <c r="V100" s="23">
        <v>4507</v>
      </c>
      <c r="W100" s="31">
        <f t="shared" si="7"/>
        <v>4507</v>
      </c>
    </row>
    <row r="101" spans="2:24" x14ac:dyDescent="0.2">
      <c r="B101" t="s">
        <v>40</v>
      </c>
      <c r="C101">
        <v>2000</v>
      </c>
      <c r="D101" s="23">
        <v>2560</v>
      </c>
      <c r="E101" s="39">
        <f t="shared" si="4"/>
        <v>5120000</v>
      </c>
      <c r="F101" s="39"/>
      <c r="M101" s="23"/>
      <c r="N101" t="s">
        <v>9</v>
      </c>
      <c r="O101">
        <v>519</v>
      </c>
      <c r="P101" s="23">
        <v>16950</v>
      </c>
      <c r="Q101" s="23">
        <f t="shared" si="5"/>
        <v>8797050</v>
      </c>
      <c r="R101" s="23"/>
      <c r="T101" t="s">
        <v>7</v>
      </c>
      <c r="U101">
        <v>531</v>
      </c>
      <c r="V101" s="23">
        <v>33330</v>
      </c>
      <c r="W101" s="31">
        <f t="shared" si="7"/>
        <v>17698230</v>
      </c>
    </row>
    <row r="102" spans="2:24" x14ac:dyDescent="0.2">
      <c r="B102" t="s">
        <v>24</v>
      </c>
      <c r="C102">
        <v>1000</v>
      </c>
      <c r="D102" s="23">
        <v>112058</v>
      </c>
      <c r="E102" s="39">
        <f t="shared" si="4"/>
        <v>112058000</v>
      </c>
      <c r="F102" s="39"/>
      <c r="M102" s="23"/>
      <c r="N102" t="s">
        <v>10</v>
      </c>
      <c r="O102">
        <v>1224</v>
      </c>
      <c r="P102" s="23">
        <v>25322</v>
      </c>
      <c r="Q102" s="23">
        <f t="shared" si="5"/>
        <v>30994128</v>
      </c>
      <c r="R102" s="23"/>
      <c r="T102" t="s">
        <v>8</v>
      </c>
      <c r="U102">
        <v>229</v>
      </c>
      <c r="V102" s="23">
        <v>10180</v>
      </c>
      <c r="W102" s="31">
        <f t="shared" si="7"/>
        <v>2331220</v>
      </c>
    </row>
    <row r="103" spans="2:24" x14ac:dyDescent="0.2">
      <c r="B103" t="s">
        <v>25</v>
      </c>
      <c r="C103">
        <v>1000</v>
      </c>
      <c r="D103" s="23">
        <v>138231</v>
      </c>
      <c r="E103" s="39">
        <f t="shared" si="4"/>
        <v>138231000</v>
      </c>
      <c r="F103" s="39"/>
      <c r="M103" s="23"/>
      <c r="N103" t="s">
        <v>11</v>
      </c>
      <c r="O103">
        <v>75</v>
      </c>
      <c r="P103" s="23">
        <v>2324</v>
      </c>
      <c r="Q103" s="23">
        <f t="shared" si="5"/>
        <v>174300</v>
      </c>
      <c r="R103" s="23"/>
      <c r="T103" t="s">
        <v>9</v>
      </c>
      <c r="U103">
        <v>633</v>
      </c>
      <c r="V103" s="23">
        <v>17170</v>
      </c>
      <c r="W103" s="31">
        <f t="shared" si="7"/>
        <v>10868610</v>
      </c>
    </row>
    <row r="104" spans="2:24" x14ac:dyDescent="0.2">
      <c r="B104" t="s">
        <v>4942</v>
      </c>
      <c r="D104" s="23"/>
      <c r="E104" s="39">
        <f t="shared" si="4"/>
        <v>0</v>
      </c>
      <c r="F104" s="39">
        <f>SUM(E105:E110)</f>
        <v>514597000</v>
      </c>
      <c r="M104" s="23"/>
      <c r="N104" t="s">
        <v>12</v>
      </c>
      <c r="O104">
        <v>645</v>
      </c>
      <c r="P104" s="23">
        <v>2886</v>
      </c>
      <c r="Q104" s="23">
        <f t="shared" si="5"/>
        <v>1861470</v>
      </c>
      <c r="R104" s="23"/>
      <c r="T104" t="s">
        <v>10</v>
      </c>
      <c r="U104">
        <v>860</v>
      </c>
      <c r="V104" s="23">
        <v>25449</v>
      </c>
      <c r="W104" s="31">
        <f t="shared" si="7"/>
        <v>21886140</v>
      </c>
    </row>
    <row r="105" spans="2:24" x14ac:dyDescent="0.2">
      <c r="B105" t="s">
        <v>7</v>
      </c>
      <c r="C105">
        <v>2000</v>
      </c>
      <c r="D105" s="23">
        <v>34320</v>
      </c>
      <c r="E105" s="39">
        <f t="shared" si="4"/>
        <v>68640000</v>
      </c>
      <c r="F105" s="39"/>
      <c r="M105" s="23"/>
      <c r="N105" t="s">
        <v>14</v>
      </c>
      <c r="O105">
        <v>26</v>
      </c>
      <c r="P105" s="23">
        <v>23869</v>
      </c>
      <c r="Q105" s="23">
        <f t="shared" si="5"/>
        <v>620594</v>
      </c>
      <c r="R105" s="23"/>
      <c r="T105" t="s">
        <v>11</v>
      </c>
      <c r="U105">
        <v>82</v>
      </c>
      <c r="V105" s="23">
        <v>2338</v>
      </c>
      <c r="W105" s="31">
        <f t="shared" si="7"/>
        <v>191716</v>
      </c>
    </row>
    <row r="106" spans="2:24" x14ac:dyDescent="0.2">
      <c r="B106" t="s">
        <v>16</v>
      </c>
      <c r="C106">
        <v>2000</v>
      </c>
      <c r="D106" s="23">
        <v>71775</v>
      </c>
      <c r="E106" s="39">
        <f t="shared" si="4"/>
        <v>143550000</v>
      </c>
      <c r="F106" s="39"/>
      <c r="M106" s="23"/>
      <c r="N106" t="s">
        <v>15</v>
      </c>
      <c r="O106">
        <v>50</v>
      </c>
      <c r="P106" s="23">
        <v>23461</v>
      </c>
      <c r="Q106" s="23">
        <f t="shared" si="5"/>
        <v>1173050</v>
      </c>
      <c r="R106" s="23"/>
      <c r="T106" t="s">
        <v>12</v>
      </c>
      <c r="U106">
        <v>857</v>
      </c>
      <c r="V106" s="23">
        <v>2915</v>
      </c>
      <c r="W106" s="31">
        <f t="shared" si="7"/>
        <v>2498155</v>
      </c>
    </row>
    <row r="107" spans="2:24" x14ac:dyDescent="0.2">
      <c r="B107" t="s">
        <v>36</v>
      </c>
      <c r="C107">
        <v>2000</v>
      </c>
      <c r="D107" s="23">
        <v>15456</v>
      </c>
      <c r="E107" s="39">
        <f t="shared" si="4"/>
        <v>30912000</v>
      </c>
      <c r="F107" s="39"/>
      <c r="M107" s="23"/>
      <c r="N107" t="s">
        <v>16</v>
      </c>
      <c r="O107">
        <v>1223</v>
      </c>
      <c r="P107" s="23">
        <v>72500</v>
      </c>
      <c r="Q107" s="23">
        <f t="shared" si="5"/>
        <v>88667500</v>
      </c>
      <c r="R107" s="23"/>
      <c r="T107" t="s">
        <v>14</v>
      </c>
      <c r="U107">
        <v>232</v>
      </c>
      <c r="V107" s="23">
        <v>24179</v>
      </c>
      <c r="W107" s="31">
        <f t="shared" si="7"/>
        <v>5609528</v>
      </c>
    </row>
    <row r="108" spans="2:24" x14ac:dyDescent="0.2">
      <c r="B108" t="s">
        <v>25</v>
      </c>
      <c r="C108">
        <v>1000</v>
      </c>
      <c r="D108" s="23">
        <v>138231</v>
      </c>
      <c r="E108" s="39">
        <f t="shared" si="4"/>
        <v>138231000</v>
      </c>
      <c r="F108" s="39"/>
      <c r="M108" s="23"/>
      <c r="N108" t="s">
        <v>17</v>
      </c>
      <c r="O108">
        <v>370</v>
      </c>
      <c r="P108" s="23">
        <v>16155</v>
      </c>
      <c r="Q108" s="23">
        <f t="shared" si="5"/>
        <v>5977350</v>
      </c>
      <c r="R108" s="23"/>
      <c r="T108" t="s">
        <v>15</v>
      </c>
      <c r="U108">
        <v>15</v>
      </c>
      <c r="V108" s="23">
        <v>23836</v>
      </c>
      <c r="W108" s="31">
        <f t="shared" si="7"/>
        <v>357540</v>
      </c>
    </row>
    <row r="109" spans="2:24" x14ac:dyDescent="0.2">
      <c r="B109" t="s">
        <v>28</v>
      </c>
      <c r="C109">
        <v>2000</v>
      </c>
      <c r="D109" s="23">
        <v>40232</v>
      </c>
      <c r="E109" s="39">
        <f t="shared" si="4"/>
        <v>80464000</v>
      </c>
      <c r="F109" s="39"/>
      <c r="M109" s="23"/>
      <c r="N109" t="s">
        <v>18</v>
      </c>
      <c r="O109">
        <v>7</v>
      </c>
      <c r="P109" s="23">
        <v>2460</v>
      </c>
      <c r="Q109" s="23">
        <f t="shared" si="5"/>
        <v>17220</v>
      </c>
      <c r="R109" s="23"/>
      <c r="T109" t="s">
        <v>16</v>
      </c>
      <c r="U109">
        <v>838</v>
      </c>
      <c r="V109" s="23">
        <v>73805</v>
      </c>
      <c r="W109" s="31">
        <f t="shared" si="7"/>
        <v>61848590</v>
      </c>
    </row>
    <row r="110" spans="2:24" x14ac:dyDescent="0.2">
      <c r="B110" t="s">
        <v>41</v>
      </c>
      <c r="C110">
        <v>1000</v>
      </c>
      <c r="D110" s="23">
        <v>52800</v>
      </c>
      <c r="E110" s="39">
        <f t="shared" si="4"/>
        <v>52800000</v>
      </c>
      <c r="F110" s="39"/>
      <c r="M110" s="23"/>
      <c r="N110" t="s">
        <v>30</v>
      </c>
      <c r="O110">
        <v>393</v>
      </c>
      <c r="P110" s="23">
        <v>7500</v>
      </c>
      <c r="Q110" s="23">
        <f t="shared" si="5"/>
        <v>2947500</v>
      </c>
      <c r="R110" s="23"/>
      <c r="T110" t="s">
        <v>17</v>
      </c>
      <c r="U110">
        <v>112</v>
      </c>
      <c r="V110" s="23">
        <v>16430</v>
      </c>
      <c r="W110" s="31">
        <f t="shared" si="7"/>
        <v>1840160</v>
      </c>
    </row>
    <row r="111" spans="2:24" x14ac:dyDescent="0.2">
      <c r="B111" t="s">
        <v>4939</v>
      </c>
      <c r="D111" s="23"/>
      <c r="E111" s="39">
        <f t="shared" si="4"/>
        <v>0</v>
      </c>
      <c r="F111" s="39">
        <f>SUM(E112:E119)</f>
        <v>472837000</v>
      </c>
      <c r="M111" s="23"/>
      <c r="N111" t="s">
        <v>34</v>
      </c>
      <c r="O111">
        <v>546</v>
      </c>
      <c r="P111" s="23">
        <v>25000</v>
      </c>
      <c r="Q111" s="23">
        <f t="shared" si="5"/>
        <v>13650000</v>
      </c>
      <c r="R111" s="23"/>
      <c r="T111" t="s">
        <v>18</v>
      </c>
      <c r="U111">
        <v>65</v>
      </c>
      <c r="V111" s="23">
        <v>2490</v>
      </c>
      <c r="W111" s="31">
        <f t="shared" si="7"/>
        <v>161850</v>
      </c>
    </row>
    <row r="112" spans="2:24" x14ac:dyDescent="0.2">
      <c r="B112" t="s">
        <v>8</v>
      </c>
      <c r="C112">
        <v>3000</v>
      </c>
      <c r="D112" s="23">
        <v>10300</v>
      </c>
      <c r="E112" s="39">
        <f t="shared" si="4"/>
        <v>30900000</v>
      </c>
      <c r="F112" s="39"/>
      <c r="M112" s="23"/>
      <c r="N112" t="s">
        <v>35</v>
      </c>
      <c r="O112">
        <v>83</v>
      </c>
      <c r="P112" s="23">
        <v>25000</v>
      </c>
      <c r="Q112" s="23">
        <f t="shared" si="5"/>
        <v>2075000</v>
      </c>
      <c r="R112" s="23"/>
      <c r="T112" t="s">
        <v>19</v>
      </c>
      <c r="U112">
        <v>85</v>
      </c>
      <c r="V112" s="23">
        <v>13818</v>
      </c>
      <c r="W112" s="31">
        <f t="shared" si="7"/>
        <v>1174530</v>
      </c>
    </row>
    <row r="113" spans="2:23" x14ac:dyDescent="0.2">
      <c r="B113" t="s">
        <v>10</v>
      </c>
      <c r="C113">
        <v>1000</v>
      </c>
      <c r="D113" s="23">
        <v>25069</v>
      </c>
      <c r="E113" s="39">
        <f t="shared" si="4"/>
        <v>25069000</v>
      </c>
      <c r="F113" s="39"/>
      <c r="M113" s="23"/>
      <c r="N113" t="s">
        <v>36</v>
      </c>
      <c r="O113">
        <v>164</v>
      </c>
      <c r="P113" s="23">
        <v>16100</v>
      </c>
      <c r="Q113" s="23">
        <f t="shared" si="5"/>
        <v>2640400</v>
      </c>
      <c r="R113" s="23"/>
      <c r="T113" t="s">
        <v>30</v>
      </c>
      <c r="U113">
        <v>397</v>
      </c>
      <c r="V113" s="23">
        <v>7620</v>
      </c>
      <c r="W113" s="31">
        <f t="shared" si="7"/>
        <v>3025140</v>
      </c>
    </row>
    <row r="114" spans="2:23" x14ac:dyDescent="0.2">
      <c r="B114" t="s">
        <v>13</v>
      </c>
      <c r="C114">
        <v>200</v>
      </c>
      <c r="D114" s="23">
        <v>75400</v>
      </c>
      <c r="E114" s="39">
        <f t="shared" si="4"/>
        <v>15080000</v>
      </c>
      <c r="F114" s="39"/>
      <c r="M114" s="23"/>
      <c r="N114" t="s">
        <v>37</v>
      </c>
      <c r="O114">
        <v>470</v>
      </c>
      <c r="P114" s="23">
        <v>50788</v>
      </c>
      <c r="Q114" s="23">
        <f t="shared" si="5"/>
        <v>23870360</v>
      </c>
      <c r="R114" s="23"/>
      <c r="T114" t="s">
        <v>34</v>
      </c>
      <c r="U114">
        <v>172</v>
      </c>
      <c r="V114" s="23">
        <v>25450</v>
      </c>
      <c r="W114" s="31">
        <f t="shared" si="7"/>
        <v>4377400</v>
      </c>
    </row>
    <row r="115" spans="2:23" x14ac:dyDescent="0.2">
      <c r="B115" t="s">
        <v>16</v>
      </c>
      <c r="C115">
        <v>2000</v>
      </c>
      <c r="D115" s="23">
        <v>71775</v>
      </c>
      <c r="E115" s="39">
        <f t="shared" si="4"/>
        <v>143550000</v>
      </c>
      <c r="F115" s="39"/>
      <c r="M115" s="23"/>
      <c r="N115" t="s">
        <v>38</v>
      </c>
      <c r="O115">
        <v>218</v>
      </c>
      <c r="P115" s="23">
        <v>1600</v>
      </c>
      <c r="Q115" s="23">
        <f t="shared" si="5"/>
        <v>348800</v>
      </c>
      <c r="R115" s="23"/>
      <c r="T115" t="s">
        <v>35</v>
      </c>
      <c r="U115">
        <v>6</v>
      </c>
      <c r="V115" s="23">
        <v>25275</v>
      </c>
      <c r="W115" s="31">
        <f t="shared" si="7"/>
        <v>151650</v>
      </c>
    </row>
    <row r="116" spans="2:23" x14ac:dyDescent="0.2">
      <c r="B116" t="s">
        <v>35</v>
      </c>
      <c r="C116">
        <v>2000</v>
      </c>
      <c r="D116" s="23">
        <v>25750</v>
      </c>
      <c r="E116" s="39">
        <f t="shared" si="4"/>
        <v>51500000</v>
      </c>
      <c r="F116" s="39"/>
      <c r="M116" s="23"/>
      <c r="N116" t="s">
        <v>40</v>
      </c>
      <c r="O116">
        <v>135</v>
      </c>
      <c r="P116" s="23">
        <v>2560</v>
      </c>
      <c r="Q116" s="23">
        <f t="shared" si="5"/>
        <v>345600</v>
      </c>
      <c r="R116" s="23"/>
      <c r="T116" t="s">
        <v>36</v>
      </c>
      <c r="U116">
        <v>277</v>
      </c>
      <c r="V116" s="23">
        <v>16261</v>
      </c>
      <c r="W116" s="31">
        <f t="shared" si="7"/>
        <v>4504297</v>
      </c>
    </row>
    <row r="117" spans="2:23" x14ac:dyDescent="0.2">
      <c r="B117" t="s">
        <v>20</v>
      </c>
      <c r="C117">
        <v>2000</v>
      </c>
      <c r="D117" s="23">
        <v>94000</v>
      </c>
      <c r="E117" s="39">
        <f t="shared" si="4"/>
        <v>188000000</v>
      </c>
      <c r="F117" s="39"/>
      <c r="M117" s="23"/>
      <c r="N117" t="s">
        <v>20</v>
      </c>
      <c r="O117">
        <v>48</v>
      </c>
      <c r="P117" s="23">
        <v>100000</v>
      </c>
      <c r="Q117" s="23">
        <f t="shared" si="5"/>
        <v>4800000</v>
      </c>
      <c r="R117" s="23"/>
      <c r="T117" t="s">
        <v>37</v>
      </c>
      <c r="U117">
        <v>582</v>
      </c>
      <c r="V117" s="23">
        <v>51753</v>
      </c>
      <c r="W117" s="31">
        <f t="shared" si="7"/>
        <v>30120246</v>
      </c>
    </row>
    <row r="118" spans="2:23" x14ac:dyDescent="0.2">
      <c r="B118" t="s">
        <v>22</v>
      </c>
      <c r="C118">
        <v>1000</v>
      </c>
      <c r="D118" s="23">
        <v>4700</v>
      </c>
      <c r="E118" s="39">
        <f t="shared" si="4"/>
        <v>4700000</v>
      </c>
      <c r="F118" s="39"/>
      <c r="M118" s="23"/>
      <c r="N118" t="s">
        <v>21</v>
      </c>
      <c r="O118">
        <v>50</v>
      </c>
      <c r="P118" s="23">
        <v>102000</v>
      </c>
      <c r="Q118" s="23">
        <f t="shared" si="5"/>
        <v>5100000</v>
      </c>
      <c r="R118" s="23"/>
      <c r="T118" t="s">
        <v>38</v>
      </c>
      <c r="U118">
        <v>255</v>
      </c>
      <c r="V118" s="23">
        <v>1619</v>
      </c>
      <c r="W118" s="31">
        <f t="shared" si="7"/>
        <v>412845</v>
      </c>
    </row>
    <row r="119" spans="2:23" x14ac:dyDescent="0.2">
      <c r="B119" t="s">
        <v>23</v>
      </c>
      <c r="C119">
        <v>2000</v>
      </c>
      <c r="D119" s="23">
        <v>7019</v>
      </c>
      <c r="E119" s="39">
        <f t="shared" si="4"/>
        <v>14038000</v>
      </c>
      <c r="F119" s="39"/>
      <c r="M119" s="23"/>
      <c r="N119" t="s">
        <v>22</v>
      </c>
      <c r="O119">
        <v>314</v>
      </c>
      <c r="P119" s="23">
        <v>5000</v>
      </c>
      <c r="Q119" s="23">
        <f t="shared" si="5"/>
        <v>1570000</v>
      </c>
      <c r="R119" s="23"/>
      <c r="T119" t="s">
        <v>39</v>
      </c>
      <c r="U119">
        <v>101</v>
      </c>
      <c r="V119" s="23">
        <v>46223</v>
      </c>
      <c r="W119" s="31">
        <f t="shared" si="7"/>
        <v>4668523</v>
      </c>
    </row>
    <row r="120" spans="2:23" x14ac:dyDescent="0.2">
      <c r="B120" t="s">
        <v>4946</v>
      </c>
      <c r="D120" s="23"/>
      <c r="E120" s="39">
        <f t="shared" si="4"/>
        <v>0</v>
      </c>
      <c r="F120" s="39">
        <f>SUM(E121:E126)</f>
        <v>428842000</v>
      </c>
      <c r="M120" s="23"/>
      <c r="N120" t="s">
        <v>23</v>
      </c>
      <c r="O120">
        <v>361</v>
      </c>
      <c r="P120" s="23">
        <v>7467</v>
      </c>
      <c r="Q120" s="23">
        <f t="shared" si="5"/>
        <v>2695587</v>
      </c>
      <c r="R120" s="23"/>
      <c r="T120" t="s">
        <v>40</v>
      </c>
      <c r="U120">
        <v>1111</v>
      </c>
      <c r="V120" s="23">
        <v>2586</v>
      </c>
      <c r="W120" s="31">
        <f t="shared" si="7"/>
        <v>2873046</v>
      </c>
    </row>
    <row r="121" spans="2:23" x14ac:dyDescent="0.2">
      <c r="B121" t="s">
        <v>9</v>
      </c>
      <c r="C121">
        <v>2000</v>
      </c>
      <c r="D121" s="23">
        <v>16272</v>
      </c>
      <c r="E121" s="39">
        <f t="shared" si="4"/>
        <v>32544000</v>
      </c>
      <c r="F121" s="39"/>
      <c r="M121" s="23"/>
      <c r="N121" t="s">
        <v>24</v>
      </c>
      <c r="O121">
        <v>194</v>
      </c>
      <c r="P121" s="23">
        <v>108794</v>
      </c>
      <c r="Q121" s="23">
        <f t="shared" si="5"/>
        <v>21106036</v>
      </c>
      <c r="R121" s="23"/>
      <c r="T121" t="s">
        <v>20</v>
      </c>
      <c r="U121">
        <v>501</v>
      </c>
      <c r="V121" s="23">
        <v>100900</v>
      </c>
      <c r="W121" s="31">
        <f t="shared" si="7"/>
        <v>50550900</v>
      </c>
    </row>
    <row r="122" spans="2:23" x14ac:dyDescent="0.2">
      <c r="B122" t="s">
        <v>10</v>
      </c>
      <c r="C122">
        <v>1000</v>
      </c>
      <c r="D122" s="23">
        <v>25069</v>
      </c>
      <c r="E122" s="39">
        <f t="shared" si="4"/>
        <v>25069000</v>
      </c>
      <c r="F122" s="39"/>
      <c r="M122" s="23"/>
      <c r="N122" t="s">
        <v>28</v>
      </c>
      <c r="O122">
        <v>38</v>
      </c>
      <c r="P122" s="23">
        <v>42800</v>
      </c>
      <c r="Q122" s="23">
        <f t="shared" si="5"/>
        <v>1626400</v>
      </c>
      <c r="R122" s="23"/>
      <c r="T122" t="s">
        <v>21</v>
      </c>
      <c r="U122">
        <v>145</v>
      </c>
      <c r="V122" s="23">
        <v>103632</v>
      </c>
      <c r="W122" s="31">
        <f t="shared" si="7"/>
        <v>15026640</v>
      </c>
    </row>
    <row r="123" spans="2:23" x14ac:dyDescent="0.2">
      <c r="B123" t="s">
        <v>30</v>
      </c>
      <c r="C123">
        <v>2000</v>
      </c>
      <c r="D123" s="23">
        <v>7650</v>
      </c>
      <c r="E123" s="39">
        <f t="shared" si="4"/>
        <v>15300000</v>
      </c>
      <c r="F123" s="39"/>
      <c r="M123" s="23"/>
      <c r="N123" t="s">
        <v>41</v>
      </c>
      <c r="O123">
        <v>373</v>
      </c>
      <c r="P123" s="23">
        <v>55000</v>
      </c>
      <c r="Q123" s="23">
        <f t="shared" si="5"/>
        <v>20515000</v>
      </c>
      <c r="R123" s="23"/>
      <c r="T123" t="s">
        <v>22</v>
      </c>
      <c r="U123">
        <v>276</v>
      </c>
      <c r="V123" s="23">
        <v>5095</v>
      </c>
      <c r="W123" s="31">
        <f t="shared" si="7"/>
        <v>1406220</v>
      </c>
    </row>
    <row r="124" spans="2:23" x14ac:dyDescent="0.2">
      <c r="B124" t="s">
        <v>37</v>
      </c>
      <c r="C124">
        <v>2000</v>
      </c>
      <c r="D124" s="23">
        <v>52820</v>
      </c>
      <c r="E124" s="39">
        <f t="shared" si="4"/>
        <v>105640000</v>
      </c>
      <c r="F124" s="39"/>
      <c r="M124" s="23"/>
      <c r="N124" t="s">
        <v>4941</v>
      </c>
      <c r="P124" s="23"/>
      <c r="Q124" s="23">
        <f t="shared" si="5"/>
        <v>0</v>
      </c>
      <c r="R124" s="23">
        <f>SUM(Q125:Q155)</f>
        <v>504759932</v>
      </c>
      <c r="T124" t="s">
        <v>23</v>
      </c>
      <c r="U124">
        <v>166</v>
      </c>
      <c r="V124" s="23">
        <v>7504</v>
      </c>
      <c r="W124" s="31">
        <f t="shared" si="7"/>
        <v>1245664</v>
      </c>
    </row>
    <row r="125" spans="2:23" x14ac:dyDescent="0.2">
      <c r="B125" t="s">
        <v>24</v>
      </c>
      <c r="C125">
        <v>1000</v>
      </c>
      <c r="D125" s="23">
        <v>112058</v>
      </c>
      <c r="E125" s="39">
        <f t="shared" si="4"/>
        <v>112058000</v>
      </c>
      <c r="F125" s="39"/>
      <c r="M125" s="23"/>
      <c r="N125" t="s">
        <v>5</v>
      </c>
      <c r="O125">
        <v>103</v>
      </c>
      <c r="P125" s="23">
        <v>18611</v>
      </c>
      <c r="Q125" s="23">
        <f t="shared" si="5"/>
        <v>1916933</v>
      </c>
      <c r="R125" s="23"/>
      <c r="T125" t="s">
        <v>24</v>
      </c>
      <c r="U125">
        <v>419</v>
      </c>
      <c r="V125" s="23">
        <v>109447</v>
      </c>
      <c r="W125" s="31">
        <f t="shared" si="7"/>
        <v>45858293</v>
      </c>
    </row>
    <row r="126" spans="2:23" x14ac:dyDescent="0.2">
      <c r="B126" t="s">
        <v>25</v>
      </c>
      <c r="C126">
        <v>1000</v>
      </c>
      <c r="D126" s="23">
        <v>138231</v>
      </c>
      <c r="E126" s="39">
        <f t="shared" si="4"/>
        <v>138231000</v>
      </c>
      <c r="F126" s="39"/>
      <c r="M126" s="23"/>
      <c r="N126" t="s">
        <v>7</v>
      </c>
      <c r="O126">
        <v>110</v>
      </c>
      <c r="P126" s="23">
        <v>33000</v>
      </c>
      <c r="Q126" s="23">
        <f t="shared" si="5"/>
        <v>3630000</v>
      </c>
      <c r="R126" s="23"/>
      <c r="T126" t="s">
        <v>25</v>
      </c>
      <c r="U126">
        <v>251</v>
      </c>
      <c r="V126" s="23">
        <v>146871</v>
      </c>
      <c r="W126" s="31">
        <f t="shared" si="7"/>
        <v>36864621</v>
      </c>
    </row>
    <row r="127" spans="2:23" x14ac:dyDescent="0.2">
      <c r="B127" t="s">
        <v>4947</v>
      </c>
      <c r="D127" s="23"/>
      <c r="E127" s="39">
        <f t="shared" si="4"/>
        <v>0</v>
      </c>
      <c r="F127" s="39">
        <f>SUM(E128:E135)</f>
        <v>128952500</v>
      </c>
      <c r="M127" s="23"/>
      <c r="N127" t="s">
        <v>8</v>
      </c>
      <c r="O127">
        <v>514</v>
      </c>
      <c r="P127" s="23">
        <v>10000</v>
      </c>
      <c r="Q127" s="23">
        <f t="shared" si="5"/>
        <v>5140000</v>
      </c>
      <c r="R127" s="23"/>
      <c r="T127" t="s">
        <v>28</v>
      </c>
      <c r="U127">
        <v>599</v>
      </c>
      <c r="V127" s="23">
        <v>43442</v>
      </c>
      <c r="W127" s="31">
        <f t="shared" si="7"/>
        <v>26021758</v>
      </c>
    </row>
    <row r="128" spans="2:23" x14ac:dyDescent="0.2">
      <c r="B128" t="s">
        <v>10</v>
      </c>
      <c r="C128">
        <v>2000</v>
      </c>
      <c r="D128" s="23">
        <v>25069</v>
      </c>
      <c r="E128" s="39">
        <f t="shared" si="4"/>
        <v>50138000</v>
      </c>
      <c r="F128" s="39"/>
      <c r="M128" s="23"/>
      <c r="N128" t="s">
        <v>9</v>
      </c>
      <c r="O128">
        <v>395</v>
      </c>
      <c r="P128" s="23">
        <v>16950</v>
      </c>
      <c r="Q128" s="23">
        <f t="shared" si="5"/>
        <v>6695250</v>
      </c>
      <c r="R128" s="23"/>
      <c r="T128" t="s">
        <v>41</v>
      </c>
      <c r="U128">
        <v>179</v>
      </c>
      <c r="V128" s="23">
        <v>55935</v>
      </c>
      <c r="W128" s="31">
        <f t="shared" si="7"/>
        <v>10012365</v>
      </c>
    </row>
    <row r="129" spans="2:24" x14ac:dyDescent="0.2">
      <c r="B129" t="s">
        <v>11</v>
      </c>
      <c r="C129">
        <v>2000</v>
      </c>
      <c r="D129" s="23">
        <v>2278</v>
      </c>
      <c r="E129" s="39">
        <f t="shared" si="4"/>
        <v>4556000</v>
      </c>
      <c r="F129" s="39"/>
      <c r="M129" s="23"/>
      <c r="N129" t="s">
        <v>10</v>
      </c>
      <c r="O129">
        <v>104</v>
      </c>
      <c r="P129" s="23">
        <v>25322</v>
      </c>
      <c r="Q129" s="23">
        <f t="shared" si="5"/>
        <v>2633488</v>
      </c>
      <c r="R129" s="23"/>
      <c r="T129" t="s">
        <v>4941</v>
      </c>
      <c r="V129" s="23"/>
      <c r="W129" s="31">
        <f t="shared" si="7"/>
        <v>0</v>
      </c>
      <c r="X129" s="31">
        <f>SUM(W130:W157)</f>
        <v>401125900</v>
      </c>
    </row>
    <row r="130" spans="2:24" x14ac:dyDescent="0.2">
      <c r="B130" t="s">
        <v>12</v>
      </c>
      <c r="C130">
        <v>3000</v>
      </c>
      <c r="D130" s="23">
        <v>2944</v>
      </c>
      <c r="E130" s="39">
        <f t="shared" si="4"/>
        <v>8832000</v>
      </c>
      <c r="F130" s="39"/>
      <c r="M130" s="23"/>
      <c r="N130" t="s">
        <v>11</v>
      </c>
      <c r="O130">
        <v>217</v>
      </c>
      <c r="P130" s="23">
        <v>2324</v>
      </c>
      <c r="Q130" s="23">
        <f t="shared" si="5"/>
        <v>504308</v>
      </c>
      <c r="R130" s="23"/>
      <c r="T130" t="s">
        <v>5</v>
      </c>
      <c r="U130">
        <v>292</v>
      </c>
      <c r="V130" s="23">
        <v>18816</v>
      </c>
      <c r="W130" s="31">
        <f t="shared" si="7"/>
        <v>5494272</v>
      </c>
    </row>
    <row r="131" spans="2:24" x14ac:dyDescent="0.2">
      <c r="B131" t="s">
        <v>14</v>
      </c>
      <c r="C131">
        <v>2000</v>
      </c>
      <c r="D131" s="23">
        <v>24824</v>
      </c>
      <c r="E131" s="39">
        <f t="shared" si="4"/>
        <v>49648000</v>
      </c>
      <c r="F131" s="39"/>
      <c r="M131" s="23"/>
      <c r="N131" t="s">
        <v>12</v>
      </c>
      <c r="O131">
        <v>1263</v>
      </c>
      <c r="P131" s="23">
        <v>2886</v>
      </c>
      <c r="Q131" s="23">
        <f t="shared" si="5"/>
        <v>3645018</v>
      </c>
      <c r="R131" s="23"/>
      <c r="T131" t="s">
        <v>7</v>
      </c>
      <c r="U131">
        <v>131</v>
      </c>
      <c r="V131" s="23">
        <v>33330</v>
      </c>
      <c r="W131" s="31">
        <f t="shared" si="7"/>
        <v>4366230</v>
      </c>
    </row>
    <row r="132" spans="2:24" x14ac:dyDescent="0.2">
      <c r="B132" t="s">
        <v>18</v>
      </c>
      <c r="C132">
        <v>1000</v>
      </c>
      <c r="D132" s="23">
        <v>2312</v>
      </c>
      <c r="E132" s="39">
        <f t="shared" si="4"/>
        <v>2312000</v>
      </c>
      <c r="F132" s="39"/>
      <c r="M132" s="23"/>
      <c r="N132" t="s">
        <v>14</v>
      </c>
      <c r="O132">
        <v>19</v>
      </c>
      <c r="P132" s="23">
        <v>23869</v>
      </c>
      <c r="Q132" s="23">
        <f t="shared" si="5"/>
        <v>453511</v>
      </c>
      <c r="R132" s="23"/>
      <c r="T132" t="s">
        <v>8</v>
      </c>
      <c r="U132">
        <v>355</v>
      </c>
      <c r="V132" s="23">
        <v>10180</v>
      </c>
      <c r="W132" s="31">
        <f t="shared" si="7"/>
        <v>3613900</v>
      </c>
    </row>
    <row r="133" spans="2:24" x14ac:dyDescent="0.2">
      <c r="B133" t="s">
        <v>32</v>
      </c>
      <c r="C133">
        <v>500</v>
      </c>
      <c r="D133" s="23">
        <v>13493</v>
      </c>
      <c r="E133" s="39">
        <f t="shared" si="4"/>
        <v>6746500</v>
      </c>
      <c r="F133" s="39"/>
      <c r="M133" s="23"/>
      <c r="N133" t="s">
        <v>16</v>
      </c>
      <c r="O133">
        <v>424</v>
      </c>
      <c r="P133" s="23">
        <v>72500</v>
      </c>
      <c r="Q133" s="23">
        <f t="shared" si="5"/>
        <v>30740000</v>
      </c>
      <c r="R133" s="23"/>
      <c r="T133" t="s">
        <v>9</v>
      </c>
      <c r="U133">
        <v>471</v>
      </c>
      <c r="V133" s="23">
        <v>17170</v>
      </c>
      <c r="W133" s="31">
        <f t="shared" si="7"/>
        <v>8087070</v>
      </c>
    </row>
    <row r="134" spans="2:24" x14ac:dyDescent="0.2">
      <c r="B134" t="s">
        <v>38</v>
      </c>
      <c r="C134">
        <v>1000</v>
      </c>
      <c r="D134" s="23">
        <v>1600</v>
      </c>
      <c r="E134" s="39">
        <f t="shared" si="4"/>
        <v>1600000</v>
      </c>
      <c r="F134" s="39"/>
      <c r="M134" s="23"/>
      <c r="N134" t="s">
        <v>17</v>
      </c>
      <c r="O134">
        <v>206</v>
      </c>
      <c r="P134" s="23">
        <v>16155</v>
      </c>
      <c r="Q134" s="23">
        <f t="shared" si="5"/>
        <v>3327930</v>
      </c>
      <c r="R134" s="23"/>
      <c r="T134" t="s">
        <v>10</v>
      </c>
      <c r="U134">
        <v>788</v>
      </c>
      <c r="V134" s="23">
        <v>25449</v>
      </c>
      <c r="W134" s="31">
        <f t="shared" si="7"/>
        <v>20053812</v>
      </c>
    </row>
    <row r="135" spans="2:24" x14ac:dyDescent="0.2">
      <c r="B135" t="s">
        <v>40</v>
      </c>
      <c r="C135">
        <v>2000</v>
      </c>
      <c r="D135" s="23">
        <v>2560</v>
      </c>
      <c r="E135" s="39">
        <f t="shared" si="4"/>
        <v>5120000</v>
      </c>
      <c r="F135" s="39"/>
      <c r="M135" s="23"/>
      <c r="N135" t="s">
        <v>18</v>
      </c>
      <c r="O135">
        <v>198</v>
      </c>
      <c r="P135" s="23">
        <v>2460</v>
      </c>
      <c r="Q135" s="23">
        <f t="shared" si="5"/>
        <v>487080</v>
      </c>
      <c r="R135" s="23"/>
      <c r="T135" t="s">
        <v>11</v>
      </c>
      <c r="U135">
        <v>182</v>
      </c>
      <c r="V135" s="23">
        <v>2338</v>
      </c>
      <c r="W135" s="31">
        <f t="shared" si="7"/>
        <v>425516</v>
      </c>
    </row>
    <row r="136" spans="2:24" x14ac:dyDescent="0.2">
      <c r="D136" s="23"/>
      <c r="E136" s="48"/>
      <c r="F136" s="48"/>
      <c r="M136" s="31"/>
      <c r="N136" t="s">
        <v>19</v>
      </c>
      <c r="O136">
        <v>32</v>
      </c>
      <c r="P136" s="23">
        <v>13600</v>
      </c>
      <c r="Q136" s="23">
        <f t="shared" si="5"/>
        <v>435200</v>
      </c>
      <c r="R136" s="23"/>
      <c r="T136" t="s">
        <v>12</v>
      </c>
      <c r="U136">
        <v>612</v>
      </c>
      <c r="V136" s="23">
        <v>2915</v>
      </c>
      <c r="W136" s="31">
        <f t="shared" si="7"/>
        <v>1783980</v>
      </c>
    </row>
    <row r="137" spans="2:24" x14ac:dyDescent="0.2">
      <c r="B137" t="s">
        <v>4911</v>
      </c>
      <c r="E137" s="50">
        <f>SUM(E8:E135)</f>
        <v>5828199500</v>
      </c>
      <c r="F137" s="50">
        <f>SUM(F7:F135)</f>
        <v>5828199500</v>
      </c>
      <c r="G137" s="31"/>
      <c r="H137" s="31"/>
      <c r="I137" s="31"/>
      <c r="J137" s="31"/>
      <c r="K137" s="31"/>
      <c r="L137" s="31"/>
      <c r="N137" t="s">
        <v>30</v>
      </c>
      <c r="O137">
        <v>3433</v>
      </c>
      <c r="P137" s="23">
        <v>7500</v>
      </c>
      <c r="Q137" s="23">
        <f t="shared" ref="Q137:Q200" si="8">O137*P137</f>
        <v>25747500</v>
      </c>
      <c r="R137" s="23"/>
      <c r="T137" t="s">
        <v>14</v>
      </c>
      <c r="U137">
        <v>45</v>
      </c>
      <c r="V137" s="23">
        <v>24179</v>
      </c>
      <c r="W137" s="31">
        <f t="shared" si="7"/>
        <v>1088055</v>
      </c>
    </row>
    <row r="138" spans="2:24" x14ac:dyDescent="0.2">
      <c r="N138" t="s">
        <v>33</v>
      </c>
      <c r="O138">
        <v>9</v>
      </c>
      <c r="P138" s="23">
        <v>7000</v>
      </c>
      <c r="Q138" s="23">
        <f t="shared" si="8"/>
        <v>63000</v>
      </c>
      <c r="R138" s="23"/>
      <c r="T138" t="s">
        <v>16</v>
      </c>
      <c r="U138">
        <v>580</v>
      </c>
      <c r="V138" s="23">
        <v>73805</v>
      </c>
      <c r="W138" s="31">
        <f t="shared" ref="W138:W201" si="9">U138*V138</f>
        <v>42806900</v>
      </c>
    </row>
    <row r="139" spans="2:24" x14ac:dyDescent="0.2">
      <c r="N139" t="s">
        <v>34</v>
      </c>
      <c r="O139">
        <v>48</v>
      </c>
      <c r="P139" s="23">
        <v>25000</v>
      </c>
      <c r="Q139" s="23">
        <f t="shared" si="8"/>
        <v>1200000</v>
      </c>
      <c r="R139" s="23"/>
      <c r="T139" t="s">
        <v>17</v>
      </c>
      <c r="U139">
        <v>92</v>
      </c>
      <c r="V139" s="23">
        <v>16430</v>
      </c>
      <c r="W139" s="31">
        <f t="shared" si="9"/>
        <v>1511560</v>
      </c>
    </row>
    <row r="140" spans="2:24" x14ac:dyDescent="0.2">
      <c r="N140" t="s">
        <v>35</v>
      </c>
      <c r="O140">
        <v>450</v>
      </c>
      <c r="P140" s="23">
        <v>25000</v>
      </c>
      <c r="Q140" s="23">
        <f t="shared" si="8"/>
        <v>11250000</v>
      </c>
      <c r="R140" s="23"/>
      <c r="T140" t="s">
        <v>18</v>
      </c>
      <c r="U140">
        <v>15</v>
      </c>
      <c r="V140" s="23">
        <v>2490</v>
      </c>
      <c r="W140" s="31">
        <f t="shared" si="9"/>
        <v>37350</v>
      </c>
    </row>
    <row r="141" spans="2:24" x14ac:dyDescent="0.2">
      <c r="B141" t="s">
        <v>4976</v>
      </c>
      <c r="H141" t="s">
        <v>4977</v>
      </c>
      <c r="N141" t="s">
        <v>36</v>
      </c>
      <c r="O141">
        <v>277</v>
      </c>
      <c r="P141" s="23">
        <v>16100</v>
      </c>
      <c r="Q141" s="23">
        <f t="shared" si="8"/>
        <v>4459700</v>
      </c>
      <c r="R141" s="23"/>
      <c r="T141" t="s">
        <v>30</v>
      </c>
      <c r="U141">
        <v>840</v>
      </c>
      <c r="V141" s="23">
        <v>7620</v>
      </c>
      <c r="W141" s="31">
        <f t="shared" si="9"/>
        <v>6400800</v>
      </c>
    </row>
    <row r="142" spans="2:24" x14ac:dyDescent="0.2">
      <c r="D142" t="s">
        <v>4935</v>
      </c>
      <c r="E142" s="31">
        <v>1519319800</v>
      </c>
      <c r="J142" t="s">
        <v>4935</v>
      </c>
      <c r="K142" s="31">
        <v>232136000</v>
      </c>
      <c r="N142" t="s">
        <v>37</v>
      </c>
      <c r="O142">
        <v>740</v>
      </c>
      <c r="P142" s="23">
        <v>50788</v>
      </c>
      <c r="Q142" s="23">
        <f t="shared" si="8"/>
        <v>37583120</v>
      </c>
      <c r="R142" s="23"/>
      <c r="T142" t="s">
        <v>34</v>
      </c>
      <c r="U142">
        <v>309</v>
      </c>
      <c r="V142" s="23">
        <v>25450</v>
      </c>
      <c r="W142" s="31">
        <f t="shared" si="9"/>
        <v>7864050</v>
      </c>
    </row>
    <row r="143" spans="2:24" x14ac:dyDescent="0.2">
      <c r="D143" t="s">
        <v>4944</v>
      </c>
      <c r="E143" s="39">
        <v>613838500</v>
      </c>
      <c r="J143" t="s">
        <v>4944</v>
      </c>
      <c r="K143" s="23">
        <v>428207000</v>
      </c>
      <c r="N143" t="s">
        <v>38</v>
      </c>
      <c r="O143">
        <v>159</v>
      </c>
      <c r="P143" s="23">
        <v>1600</v>
      </c>
      <c r="Q143" s="23">
        <f t="shared" si="8"/>
        <v>254400</v>
      </c>
      <c r="R143" s="23"/>
      <c r="T143" t="s">
        <v>35</v>
      </c>
      <c r="U143">
        <v>741</v>
      </c>
      <c r="V143" s="23">
        <v>25275</v>
      </c>
      <c r="W143" s="31">
        <f t="shared" si="9"/>
        <v>18728775</v>
      </c>
    </row>
    <row r="144" spans="2:24" x14ac:dyDescent="0.2">
      <c r="D144" t="s">
        <v>4943</v>
      </c>
      <c r="E144" s="39">
        <v>366199500</v>
      </c>
      <c r="J144" t="s">
        <v>4943</v>
      </c>
      <c r="K144" s="23">
        <v>288062000</v>
      </c>
      <c r="N144" t="s">
        <v>39</v>
      </c>
      <c r="O144">
        <v>14</v>
      </c>
      <c r="P144" s="23">
        <v>45450</v>
      </c>
      <c r="Q144" s="23">
        <f t="shared" si="8"/>
        <v>636300</v>
      </c>
      <c r="R144" s="23"/>
      <c r="T144" t="s">
        <v>36</v>
      </c>
      <c r="U144">
        <v>806</v>
      </c>
      <c r="V144" s="23">
        <v>16261</v>
      </c>
      <c r="W144" s="31">
        <f t="shared" si="9"/>
        <v>13106366</v>
      </c>
    </row>
    <row r="145" spans="2:24" x14ac:dyDescent="0.2">
      <c r="D145" t="s">
        <v>4936</v>
      </c>
      <c r="E145" s="39">
        <v>246386000</v>
      </c>
      <c r="J145" t="s">
        <v>4936</v>
      </c>
      <c r="K145" s="23">
        <v>348643000</v>
      </c>
      <c r="N145" t="s">
        <v>40</v>
      </c>
      <c r="O145">
        <v>1039</v>
      </c>
      <c r="P145" s="23">
        <v>2560</v>
      </c>
      <c r="Q145" s="23">
        <f t="shared" si="8"/>
        <v>2659840</v>
      </c>
      <c r="R145" s="23"/>
      <c r="T145" t="s">
        <v>37</v>
      </c>
      <c r="U145">
        <v>915</v>
      </c>
      <c r="V145" s="23">
        <v>51753</v>
      </c>
      <c r="W145" s="31">
        <f t="shared" si="9"/>
        <v>47353995</v>
      </c>
    </row>
    <row r="146" spans="2:24" x14ac:dyDescent="0.2">
      <c r="D146" t="s">
        <v>4941</v>
      </c>
      <c r="E146" s="39">
        <v>684084000</v>
      </c>
      <c r="J146" t="s">
        <v>4941</v>
      </c>
      <c r="K146" s="23">
        <v>245145000</v>
      </c>
      <c r="N146" t="s">
        <v>20</v>
      </c>
      <c r="O146">
        <v>353</v>
      </c>
      <c r="P146" s="23">
        <v>100000</v>
      </c>
      <c r="Q146" s="23">
        <f t="shared" si="8"/>
        <v>35300000</v>
      </c>
      <c r="R146" s="23"/>
      <c r="T146" t="s">
        <v>38</v>
      </c>
      <c r="U146">
        <v>693</v>
      </c>
      <c r="V146" s="23">
        <v>1619</v>
      </c>
      <c r="W146" s="31">
        <f t="shared" si="9"/>
        <v>1121967</v>
      </c>
    </row>
    <row r="147" spans="2:24" x14ac:dyDescent="0.2">
      <c r="D147" t="s">
        <v>4955</v>
      </c>
      <c r="E147" s="39">
        <v>217219200</v>
      </c>
      <c r="J147" t="s">
        <v>4955</v>
      </c>
      <c r="K147" s="23">
        <v>50840000</v>
      </c>
      <c r="N147" t="s">
        <v>21</v>
      </c>
      <c r="O147">
        <v>43</v>
      </c>
      <c r="P147" s="23">
        <v>102000</v>
      </c>
      <c r="Q147" s="23">
        <f t="shared" si="8"/>
        <v>4386000</v>
      </c>
      <c r="R147" s="23"/>
      <c r="T147" t="s">
        <v>39</v>
      </c>
      <c r="U147">
        <v>30</v>
      </c>
      <c r="V147" s="23">
        <v>46223</v>
      </c>
      <c r="W147" s="31">
        <f t="shared" si="9"/>
        <v>1386690</v>
      </c>
    </row>
    <row r="148" spans="2:24" x14ac:dyDescent="0.2">
      <c r="D148" t="s">
        <v>4956</v>
      </c>
      <c r="E148" s="39">
        <v>205790000</v>
      </c>
      <c r="J148" t="s">
        <v>4956</v>
      </c>
      <c r="K148" s="23">
        <v>378151000</v>
      </c>
      <c r="N148" t="s">
        <v>22</v>
      </c>
      <c r="O148">
        <v>332</v>
      </c>
      <c r="P148" s="23">
        <v>5000</v>
      </c>
      <c r="Q148" s="23">
        <f t="shared" si="8"/>
        <v>1660000</v>
      </c>
      <c r="R148" s="23"/>
      <c r="T148" t="s">
        <v>40</v>
      </c>
      <c r="U148">
        <v>1164</v>
      </c>
      <c r="V148" s="23">
        <v>2586</v>
      </c>
      <c r="W148" s="31">
        <f t="shared" si="9"/>
        <v>3010104</v>
      </c>
    </row>
    <row r="149" spans="2:24" x14ac:dyDescent="0.2">
      <c r="D149" t="s">
        <v>4957</v>
      </c>
      <c r="E149" s="39">
        <v>430134000</v>
      </c>
      <c r="J149" t="s">
        <v>4957</v>
      </c>
      <c r="K149" s="23">
        <v>382268000</v>
      </c>
      <c r="N149" t="s">
        <v>23</v>
      </c>
      <c r="O149">
        <v>110</v>
      </c>
      <c r="P149" s="23">
        <v>7467</v>
      </c>
      <c r="Q149" s="23">
        <f t="shared" si="8"/>
        <v>821370</v>
      </c>
      <c r="R149" s="23"/>
      <c r="T149" t="s">
        <v>20</v>
      </c>
      <c r="U149">
        <v>329</v>
      </c>
      <c r="V149" s="23">
        <v>100900</v>
      </c>
      <c r="W149" s="31">
        <f t="shared" si="9"/>
        <v>33196100</v>
      </c>
    </row>
    <row r="150" spans="2:24" x14ac:dyDescent="0.2">
      <c r="D150" t="s">
        <v>4958</v>
      </c>
      <c r="E150" s="39">
        <v>514597000</v>
      </c>
      <c r="J150" t="s">
        <v>4958</v>
      </c>
      <c r="K150" s="23">
        <v>368202600</v>
      </c>
      <c r="N150" t="s">
        <v>24</v>
      </c>
      <c r="O150">
        <v>311</v>
      </c>
      <c r="P150" s="23">
        <v>108794</v>
      </c>
      <c r="Q150" s="23">
        <f t="shared" si="8"/>
        <v>33834934</v>
      </c>
      <c r="R150" s="23"/>
      <c r="T150" t="s">
        <v>21</v>
      </c>
      <c r="U150">
        <v>11</v>
      </c>
      <c r="V150" s="23">
        <v>103632</v>
      </c>
      <c r="W150" s="31">
        <f t="shared" si="9"/>
        <v>1139952</v>
      </c>
    </row>
    <row r="151" spans="2:24" x14ac:dyDescent="0.2">
      <c r="D151" t="s">
        <v>4939</v>
      </c>
      <c r="E151" s="39">
        <v>472837000</v>
      </c>
      <c r="J151" t="s">
        <v>4939</v>
      </c>
      <c r="K151" s="23">
        <v>270096000</v>
      </c>
      <c r="N151" t="s">
        <v>25</v>
      </c>
      <c r="O151">
        <v>1344</v>
      </c>
      <c r="P151" s="23">
        <v>143991</v>
      </c>
      <c r="Q151" s="23">
        <f t="shared" si="8"/>
        <v>193523904</v>
      </c>
      <c r="R151" s="23"/>
      <c r="T151" t="s">
        <v>22</v>
      </c>
      <c r="U151">
        <v>326</v>
      </c>
      <c r="V151" s="23">
        <v>5095</v>
      </c>
      <c r="W151" s="31">
        <f t="shared" si="9"/>
        <v>1660970</v>
      </c>
    </row>
    <row r="152" spans="2:24" x14ac:dyDescent="0.2">
      <c r="D152" t="s">
        <v>4946</v>
      </c>
      <c r="E152" s="39">
        <v>428842000</v>
      </c>
      <c r="J152" t="s">
        <v>4946</v>
      </c>
      <c r="K152" s="23">
        <v>146784000</v>
      </c>
      <c r="N152" t="s">
        <v>27</v>
      </c>
      <c r="O152">
        <v>43</v>
      </c>
      <c r="P152" s="23">
        <v>6222</v>
      </c>
      <c r="Q152" s="23">
        <f t="shared" si="8"/>
        <v>267546</v>
      </c>
      <c r="R152" s="23"/>
      <c r="T152" t="s">
        <v>23</v>
      </c>
      <c r="U152">
        <v>858</v>
      </c>
      <c r="V152" s="23">
        <v>7504</v>
      </c>
      <c r="W152" s="31">
        <f t="shared" si="9"/>
        <v>6438432</v>
      </c>
    </row>
    <row r="153" spans="2:24" x14ac:dyDescent="0.2">
      <c r="D153" t="s">
        <v>4947</v>
      </c>
      <c r="E153" s="39">
        <v>128952500</v>
      </c>
      <c r="J153" t="s">
        <v>4947</v>
      </c>
      <c r="K153" s="23">
        <v>313423000</v>
      </c>
      <c r="N153" t="s">
        <v>28</v>
      </c>
      <c r="O153">
        <v>1843</v>
      </c>
      <c r="P153" s="23">
        <v>42800</v>
      </c>
      <c r="Q153" s="23">
        <f t="shared" si="8"/>
        <v>78880400</v>
      </c>
      <c r="R153" s="23"/>
      <c r="T153" t="s">
        <v>24</v>
      </c>
      <c r="U153">
        <v>291</v>
      </c>
      <c r="V153" s="23">
        <v>109447</v>
      </c>
      <c r="W153" s="31">
        <f t="shared" si="9"/>
        <v>31849077</v>
      </c>
    </row>
    <row r="154" spans="2:24" x14ac:dyDescent="0.2">
      <c r="F154" s="31">
        <f>SUM(E142:E153)</f>
        <v>5828199500</v>
      </c>
      <c r="L154" s="31">
        <f>SUM(K142:K153)</f>
        <v>3451957600</v>
      </c>
      <c r="N154" t="s">
        <v>41</v>
      </c>
      <c r="O154">
        <v>220</v>
      </c>
      <c r="P154" s="23">
        <v>55000</v>
      </c>
      <c r="Q154" s="23">
        <f t="shared" si="8"/>
        <v>12100000</v>
      </c>
      <c r="R154" s="23"/>
      <c r="T154" t="s">
        <v>25</v>
      </c>
      <c r="U154">
        <v>282</v>
      </c>
      <c r="V154" s="23">
        <v>146871</v>
      </c>
      <c r="W154" s="31">
        <f t="shared" si="9"/>
        <v>41417622</v>
      </c>
    </row>
    <row r="155" spans="2:24" x14ac:dyDescent="0.2">
      <c r="N155" t="s">
        <v>42</v>
      </c>
      <c r="O155">
        <v>32</v>
      </c>
      <c r="P155" s="23">
        <v>16350</v>
      </c>
      <c r="Q155" s="23">
        <f>O155*P155</f>
        <v>523200</v>
      </c>
      <c r="R155" s="23"/>
      <c r="T155" t="s">
        <v>28</v>
      </c>
      <c r="U155">
        <v>1850</v>
      </c>
      <c r="V155" s="23">
        <v>43442</v>
      </c>
      <c r="W155" s="31">
        <f t="shared" si="9"/>
        <v>80367700</v>
      </c>
    </row>
    <row r="156" spans="2:24" x14ac:dyDescent="0.2">
      <c r="N156" t="s">
        <v>4940</v>
      </c>
      <c r="P156" s="23"/>
      <c r="Q156" s="23">
        <f>O156*P156</f>
        <v>0</v>
      </c>
      <c r="R156" s="23">
        <f>SUM(Q157:Q183)</f>
        <v>273042331</v>
      </c>
      <c r="T156" t="s">
        <v>29</v>
      </c>
      <c r="U156">
        <v>45</v>
      </c>
      <c r="V156" s="23">
        <v>56694</v>
      </c>
      <c r="W156" s="31">
        <f t="shared" si="9"/>
        <v>2551230</v>
      </c>
    </row>
    <row r="157" spans="2:24" x14ac:dyDescent="0.2">
      <c r="B157" s="23" t="s">
        <v>4988</v>
      </c>
      <c r="C157" s="23"/>
      <c r="D157" s="23"/>
      <c r="E157" s="23"/>
      <c r="F157" s="23"/>
      <c r="G157" s="23"/>
      <c r="H157" s="23" t="s">
        <v>4989</v>
      </c>
      <c r="I157" s="23"/>
      <c r="J157" s="23"/>
      <c r="K157" s="23"/>
      <c r="L157" s="23"/>
      <c r="N157" t="s">
        <v>5</v>
      </c>
      <c r="O157">
        <v>194</v>
      </c>
      <c r="P157" s="23">
        <v>18611</v>
      </c>
      <c r="Q157" s="23">
        <f t="shared" si="8"/>
        <v>3610534</v>
      </c>
      <c r="R157" s="23"/>
      <c r="T157" t="s">
        <v>41</v>
      </c>
      <c r="U157">
        <v>255</v>
      </c>
      <c r="V157" s="23">
        <v>55935</v>
      </c>
      <c r="W157" s="31">
        <f t="shared" si="9"/>
        <v>14263425</v>
      </c>
    </row>
    <row r="158" spans="2:24" x14ac:dyDescent="0.2">
      <c r="B158" s="23"/>
      <c r="C158" s="23"/>
      <c r="D158" s="23" t="s">
        <v>4935</v>
      </c>
      <c r="E158" s="23">
        <v>295241773</v>
      </c>
      <c r="F158" s="23"/>
      <c r="G158" s="23"/>
      <c r="H158" s="23"/>
      <c r="I158" s="23"/>
      <c r="J158" s="23" t="s">
        <v>4935</v>
      </c>
      <c r="K158" s="23">
        <v>300457280</v>
      </c>
      <c r="L158" s="23"/>
      <c r="N158" t="s">
        <v>7</v>
      </c>
      <c r="O158">
        <v>768</v>
      </c>
      <c r="P158" s="23">
        <v>33000</v>
      </c>
      <c r="Q158" s="23">
        <f t="shared" si="8"/>
        <v>25344000</v>
      </c>
      <c r="R158" s="23"/>
      <c r="T158" t="s">
        <v>4940</v>
      </c>
      <c r="V158" s="23"/>
      <c r="W158" s="31">
        <f t="shared" si="9"/>
        <v>0</v>
      </c>
      <c r="X158" s="31">
        <f>SUM(W159:W185)</f>
        <v>231204236</v>
      </c>
    </row>
    <row r="159" spans="2:24" x14ac:dyDescent="0.2">
      <c r="B159" s="23"/>
      <c r="C159" s="23"/>
      <c r="D159" s="23" t="s">
        <v>4944</v>
      </c>
      <c r="E159" s="23">
        <v>319981173</v>
      </c>
      <c r="F159" s="23"/>
      <c r="G159" s="23"/>
      <c r="H159" s="23"/>
      <c r="I159" s="23"/>
      <c r="J159" s="23" t="s">
        <v>4944</v>
      </c>
      <c r="K159" s="23">
        <v>415271777</v>
      </c>
      <c r="L159" s="23"/>
      <c r="N159" t="s">
        <v>8</v>
      </c>
      <c r="O159">
        <v>14</v>
      </c>
      <c r="P159" s="23">
        <v>10000</v>
      </c>
      <c r="Q159" s="23">
        <f t="shared" si="8"/>
        <v>140000</v>
      </c>
      <c r="R159" s="23"/>
      <c r="T159" t="s">
        <v>5</v>
      </c>
      <c r="U159">
        <v>9</v>
      </c>
      <c r="V159" s="23">
        <v>18816</v>
      </c>
      <c r="W159" s="31">
        <f t="shared" si="9"/>
        <v>169344</v>
      </c>
    </row>
    <row r="160" spans="2:24" x14ac:dyDescent="0.2">
      <c r="B160" s="23"/>
      <c r="C160" s="23"/>
      <c r="D160" s="23" t="s">
        <v>4943</v>
      </c>
      <c r="E160" s="23">
        <v>248696915</v>
      </c>
      <c r="F160" s="23"/>
      <c r="G160" s="23"/>
      <c r="H160" s="23"/>
      <c r="I160" s="23"/>
      <c r="J160" s="23" t="s">
        <v>4943</v>
      </c>
      <c r="K160" s="23">
        <v>234318208</v>
      </c>
      <c r="L160" s="23"/>
      <c r="N160" t="s">
        <v>9</v>
      </c>
      <c r="O160">
        <v>236</v>
      </c>
      <c r="P160" s="23">
        <v>16950</v>
      </c>
      <c r="Q160" s="23">
        <f t="shared" si="8"/>
        <v>4000200</v>
      </c>
      <c r="R160" s="23"/>
      <c r="T160" t="s">
        <v>7</v>
      </c>
      <c r="U160">
        <v>112</v>
      </c>
      <c r="V160" s="23">
        <v>33330</v>
      </c>
      <c r="W160" s="31">
        <f t="shared" si="9"/>
        <v>3732960</v>
      </c>
    </row>
    <row r="161" spans="2:23" x14ac:dyDescent="0.2">
      <c r="B161" s="23"/>
      <c r="C161" s="23"/>
      <c r="D161" s="23" t="s">
        <v>4936</v>
      </c>
      <c r="E161" s="23">
        <v>268751266</v>
      </c>
      <c r="F161" s="23"/>
      <c r="G161" s="23"/>
      <c r="H161" s="23"/>
      <c r="I161" s="23"/>
      <c r="J161" s="23" t="s">
        <v>4936</v>
      </c>
      <c r="K161" s="23">
        <v>365189744</v>
      </c>
      <c r="L161" s="23"/>
      <c r="N161" t="s">
        <v>10</v>
      </c>
      <c r="O161">
        <v>925</v>
      </c>
      <c r="P161" s="23">
        <v>25322</v>
      </c>
      <c r="Q161" s="23">
        <f t="shared" si="8"/>
        <v>23422850</v>
      </c>
      <c r="R161" s="23"/>
      <c r="T161" t="s">
        <v>8</v>
      </c>
      <c r="U161">
        <v>259</v>
      </c>
      <c r="V161" s="23">
        <v>10180</v>
      </c>
      <c r="W161" s="31">
        <f t="shared" si="9"/>
        <v>2636620</v>
      </c>
    </row>
    <row r="162" spans="2:23" x14ac:dyDescent="0.2">
      <c r="B162" s="23"/>
      <c r="C162" s="23"/>
      <c r="D162" s="23" t="s">
        <v>4941</v>
      </c>
      <c r="E162" s="23">
        <v>504759932</v>
      </c>
      <c r="F162" s="23"/>
      <c r="G162" s="23"/>
      <c r="H162" s="23"/>
      <c r="I162" s="23"/>
      <c r="J162" s="23" t="s">
        <v>4941</v>
      </c>
      <c r="K162" s="23">
        <v>401125900</v>
      </c>
      <c r="L162" s="23"/>
      <c r="N162" t="s">
        <v>11</v>
      </c>
      <c r="O162">
        <v>603</v>
      </c>
      <c r="P162" s="23">
        <v>2324</v>
      </c>
      <c r="Q162" s="23">
        <f t="shared" si="8"/>
        <v>1401372</v>
      </c>
      <c r="R162" s="23"/>
      <c r="T162" t="s">
        <v>9</v>
      </c>
      <c r="U162">
        <v>147</v>
      </c>
      <c r="V162" s="23">
        <v>17170</v>
      </c>
      <c r="W162" s="31">
        <f t="shared" si="9"/>
        <v>2523990</v>
      </c>
    </row>
    <row r="163" spans="2:23" x14ac:dyDescent="0.2">
      <c r="B163" s="23"/>
      <c r="C163" s="23"/>
      <c r="D163" s="23" t="s">
        <v>4955</v>
      </c>
      <c r="E163" s="23">
        <v>273042331</v>
      </c>
      <c r="F163" s="23"/>
      <c r="G163" s="23"/>
      <c r="H163" s="23"/>
      <c r="I163" s="23"/>
      <c r="J163" s="23" t="s">
        <v>4955</v>
      </c>
      <c r="K163" s="23">
        <v>231204236</v>
      </c>
      <c r="L163" s="23"/>
      <c r="N163" t="s">
        <v>12</v>
      </c>
      <c r="O163">
        <v>858</v>
      </c>
      <c r="P163" s="23">
        <v>2886</v>
      </c>
      <c r="Q163" s="23">
        <f t="shared" si="8"/>
        <v>2476188</v>
      </c>
      <c r="R163" s="23"/>
      <c r="T163" t="s">
        <v>10</v>
      </c>
      <c r="U163">
        <v>247</v>
      </c>
      <c r="V163" s="23">
        <v>25449</v>
      </c>
      <c r="W163" s="31">
        <f t="shared" si="9"/>
        <v>6285903</v>
      </c>
    </row>
    <row r="164" spans="2:23" x14ac:dyDescent="0.2">
      <c r="B164" s="23"/>
      <c r="C164" s="23"/>
      <c r="D164" s="23" t="s">
        <v>4956</v>
      </c>
      <c r="E164" s="23">
        <v>428829600</v>
      </c>
      <c r="F164" s="23"/>
      <c r="G164" s="23"/>
      <c r="H164" s="23"/>
      <c r="I164" s="23"/>
      <c r="J164" s="23" t="s">
        <v>4956</v>
      </c>
      <c r="K164" s="23">
        <v>166851257</v>
      </c>
      <c r="L164" s="23"/>
      <c r="N164" t="s">
        <v>14</v>
      </c>
      <c r="O164">
        <v>227</v>
      </c>
      <c r="P164" s="23">
        <v>23869</v>
      </c>
      <c r="Q164" s="23">
        <f t="shared" si="8"/>
        <v>5418263</v>
      </c>
      <c r="R164" s="23"/>
      <c r="T164" t="s">
        <v>11</v>
      </c>
      <c r="U164">
        <v>60</v>
      </c>
      <c r="V164" s="23">
        <v>2338</v>
      </c>
      <c r="W164" s="31">
        <f t="shared" si="9"/>
        <v>140280</v>
      </c>
    </row>
    <row r="165" spans="2:23" x14ac:dyDescent="0.2">
      <c r="B165" s="23"/>
      <c r="C165" s="23"/>
      <c r="D165" s="23" t="s">
        <v>4957</v>
      </c>
      <c r="E165" s="23">
        <v>318366271</v>
      </c>
      <c r="F165" s="23"/>
      <c r="G165" s="23"/>
      <c r="H165" s="23"/>
      <c r="I165" s="23"/>
      <c r="J165" s="23" t="s">
        <v>4957</v>
      </c>
      <c r="K165" s="23">
        <v>317998410</v>
      </c>
      <c r="L165" s="23"/>
      <c r="N165" t="s">
        <v>16</v>
      </c>
      <c r="O165">
        <v>796</v>
      </c>
      <c r="P165" s="23">
        <v>72500</v>
      </c>
      <c r="Q165" s="23">
        <f t="shared" si="8"/>
        <v>57710000</v>
      </c>
      <c r="R165" s="23"/>
      <c r="T165" t="s">
        <v>12</v>
      </c>
      <c r="U165">
        <v>782</v>
      </c>
      <c r="V165" s="23">
        <v>2915</v>
      </c>
      <c r="W165" s="31">
        <f t="shared" si="9"/>
        <v>2279530</v>
      </c>
    </row>
    <row r="166" spans="2:23" x14ac:dyDescent="0.2">
      <c r="B166" s="23"/>
      <c r="C166" s="23"/>
      <c r="D166" s="23" t="s">
        <v>4958</v>
      </c>
      <c r="E166" s="23">
        <v>339546449</v>
      </c>
      <c r="F166" s="23"/>
      <c r="G166" s="23"/>
      <c r="H166" s="23"/>
      <c r="I166" s="23"/>
      <c r="J166" s="23" t="s">
        <v>4958</v>
      </c>
      <c r="K166" s="23">
        <v>319081069</v>
      </c>
      <c r="L166" s="23"/>
      <c r="N166" t="s">
        <v>17</v>
      </c>
      <c r="O166">
        <v>279</v>
      </c>
      <c r="P166" s="23">
        <v>16155</v>
      </c>
      <c r="Q166" s="23">
        <f t="shared" si="8"/>
        <v>4507245</v>
      </c>
      <c r="R166" s="23"/>
      <c r="T166" t="s">
        <v>14</v>
      </c>
      <c r="U166">
        <v>62</v>
      </c>
      <c r="V166" s="23">
        <v>24179</v>
      </c>
      <c r="W166" s="31">
        <f t="shared" si="9"/>
        <v>1499098</v>
      </c>
    </row>
    <row r="167" spans="2:23" x14ac:dyDescent="0.2">
      <c r="B167" s="23"/>
      <c r="C167" s="23"/>
      <c r="D167" s="23" t="s">
        <v>4939</v>
      </c>
      <c r="E167" s="23">
        <v>616786592</v>
      </c>
      <c r="F167" s="23"/>
      <c r="G167" s="23"/>
      <c r="H167" s="23"/>
      <c r="I167" s="23"/>
      <c r="J167" s="23" t="s">
        <v>4939</v>
      </c>
      <c r="K167" s="23">
        <v>259869669</v>
      </c>
      <c r="L167" s="23"/>
      <c r="N167" t="s">
        <v>18</v>
      </c>
      <c r="O167">
        <v>216</v>
      </c>
      <c r="P167" s="23">
        <v>2460</v>
      </c>
      <c r="Q167" s="23">
        <f t="shared" si="8"/>
        <v>531360</v>
      </c>
      <c r="R167" s="23"/>
      <c r="T167" t="s">
        <v>16</v>
      </c>
      <c r="U167">
        <v>310</v>
      </c>
      <c r="V167" s="23">
        <v>73805</v>
      </c>
      <c r="W167" s="31">
        <f t="shared" si="9"/>
        <v>22879550</v>
      </c>
    </row>
    <row r="168" spans="2:23" x14ac:dyDescent="0.2">
      <c r="B168" s="23"/>
      <c r="C168" s="23"/>
      <c r="D168" s="23" t="s">
        <v>4946</v>
      </c>
      <c r="E168" s="23">
        <v>273400437</v>
      </c>
      <c r="F168" s="23"/>
      <c r="G168" s="23"/>
      <c r="H168" s="23"/>
      <c r="I168" s="23"/>
      <c r="J168" s="23" t="s">
        <v>4946</v>
      </c>
      <c r="K168" s="23">
        <v>237925278</v>
      </c>
      <c r="L168" s="23"/>
      <c r="N168" t="s">
        <v>30</v>
      </c>
      <c r="O168">
        <v>146</v>
      </c>
      <c r="P168" s="23">
        <v>7500</v>
      </c>
      <c r="Q168" s="23">
        <f t="shared" si="8"/>
        <v>1095000</v>
      </c>
      <c r="R168" s="23"/>
      <c r="T168" t="s">
        <v>17</v>
      </c>
      <c r="U168">
        <v>77</v>
      </c>
      <c r="V168" s="23">
        <v>16430</v>
      </c>
      <c r="W168" s="31">
        <f t="shared" si="9"/>
        <v>1265110</v>
      </c>
    </row>
    <row r="169" spans="2:23" x14ac:dyDescent="0.2">
      <c r="B169" s="23"/>
      <c r="C169" s="23"/>
      <c r="D169" s="23" t="s">
        <v>4947</v>
      </c>
      <c r="E169" s="23">
        <v>287759695</v>
      </c>
      <c r="F169" s="23"/>
      <c r="G169" s="23"/>
      <c r="H169" s="23"/>
      <c r="I169" s="23"/>
      <c r="J169" s="23" t="s">
        <v>4947</v>
      </c>
      <c r="K169" s="23">
        <v>331575320</v>
      </c>
      <c r="L169" s="23"/>
      <c r="N169" t="s">
        <v>34</v>
      </c>
      <c r="O169">
        <v>7</v>
      </c>
      <c r="P169" s="23">
        <v>25000</v>
      </c>
      <c r="Q169" s="23">
        <f t="shared" si="8"/>
        <v>175000</v>
      </c>
      <c r="R169" s="23"/>
      <c r="T169" t="s">
        <v>18</v>
      </c>
      <c r="U169">
        <v>373</v>
      </c>
      <c r="V169" s="23">
        <v>2490</v>
      </c>
      <c r="W169" s="31">
        <f t="shared" si="9"/>
        <v>928770</v>
      </c>
    </row>
    <row r="170" spans="2:23" x14ac:dyDescent="0.2">
      <c r="B170" s="23"/>
      <c r="C170" s="23"/>
      <c r="D170" s="23"/>
      <c r="E170" s="23"/>
      <c r="F170" s="23">
        <v>4175162434</v>
      </c>
      <c r="G170" s="23"/>
      <c r="H170" s="23"/>
      <c r="I170" s="23"/>
      <c r="J170" s="23"/>
      <c r="K170" s="23"/>
      <c r="L170" s="23">
        <v>3580868148</v>
      </c>
      <c r="N170" t="s">
        <v>35</v>
      </c>
      <c r="O170">
        <v>202</v>
      </c>
      <c r="P170" s="23">
        <v>25000</v>
      </c>
      <c r="Q170" s="23">
        <f t="shared" si="8"/>
        <v>5050000</v>
      </c>
      <c r="R170" s="23"/>
      <c r="T170" t="s">
        <v>30</v>
      </c>
      <c r="U170">
        <v>18</v>
      </c>
      <c r="V170" s="23">
        <v>7620</v>
      </c>
      <c r="W170" s="31">
        <f t="shared" si="9"/>
        <v>137160</v>
      </c>
    </row>
    <row r="171" spans="2:23" x14ac:dyDescent="0.2">
      <c r="N171" t="s">
        <v>36</v>
      </c>
      <c r="O171">
        <v>218</v>
      </c>
      <c r="P171" s="23">
        <v>16100</v>
      </c>
      <c r="Q171" s="23">
        <f t="shared" si="8"/>
        <v>3509800</v>
      </c>
      <c r="R171" s="23"/>
      <c r="T171" t="s">
        <v>34</v>
      </c>
      <c r="U171">
        <v>210</v>
      </c>
      <c r="V171" s="23">
        <v>25450</v>
      </c>
      <c r="W171" s="31">
        <f t="shared" si="9"/>
        <v>5344500</v>
      </c>
    </row>
    <row r="172" spans="2:23" x14ac:dyDescent="0.2">
      <c r="F172" s="31">
        <f>F170-F154</f>
        <v>-1653037066</v>
      </c>
      <c r="L172" s="31">
        <f>L170-L154</f>
        <v>128910548</v>
      </c>
      <c r="N172" t="s">
        <v>37</v>
      </c>
      <c r="O172">
        <v>768</v>
      </c>
      <c r="P172" s="23">
        <v>50788</v>
      </c>
      <c r="Q172" s="23">
        <f t="shared" si="8"/>
        <v>39005184</v>
      </c>
      <c r="R172" s="23"/>
      <c r="T172" t="s">
        <v>35</v>
      </c>
      <c r="U172">
        <v>186</v>
      </c>
      <c r="V172" s="23">
        <v>25275</v>
      </c>
      <c r="W172" s="31">
        <f t="shared" si="9"/>
        <v>4701150</v>
      </c>
    </row>
    <row r="173" spans="2:23" x14ac:dyDescent="0.2">
      <c r="N173" t="s">
        <v>38</v>
      </c>
      <c r="O173">
        <v>250</v>
      </c>
      <c r="P173" s="23">
        <v>1600</v>
      </c>
      <c r="Q173" s="23">
        <f t="shared" si="8"/>
        <v>400000</v>
      </c>
      <c r="R173" s="23"/>
      <c r="T173" t="s">
        <v>36</v>
      </c>
      <c r="U173">
        <v>711</v>
      </c>
      <c r="V173" s="23">
        <v>16261</v>
      </c>
      <c r="W173" s="31">
        <f t="shared" si="9"/>
        <v>11561571</v>
      </c>
    </row>
    <row r="174" spans="2:23" x14ac:dyDescent="0.2">
      <c r="L174" s="31"/>
      <c r="N174" t="s">
        <v>39</v>
      </c>
      <c r="O174">
        <v>129</v>
      </c>
      <c r="P174" s="23">
        <v>45450</v>
      </c>
      <c r="Q174" s="23">
        <f t="shared" si="8"/>
        <v>5863050</v>
      </c>
      <c r="R174" s="23"/>
      <c r="T174" t="s">
        <v>37</v>
      </c>
      <c r="U174">
        <v>988</v>
      </c>
      <c r="V174" s="23">
        <v>51753</v>
      </c>
      <c r="W174" s="31">
        <f t="shared" si="9"/>
        <v>51131964</v>
      </c>
    </row>
    <row r="175" spans="2:23" x14ac:dyDescent="0.2">
      <c r="N175" t="s">
        <v>40</v>
      </c>
      <c r="O175">
        <v>528</v>
      </c>
      <c r="P175" s="23">
        <v>2560</v>
      </c>
      <c r="Q175" s="23">
        <f t="shared" si="8"/>
        <v>1351680</v>
      </c>
      <c r="R175" s="23"/>
      <c r="T175" t="s">
        <v>38</v>
      </c>
      <c r="U175">
        <v>522</v>
      </c>
      <c r="V175" s="23">
        <v>1619</v>
      </c>
      <c r="W175" s="31">
        <f t="shared" si="9"/>
        <v>845118</v>
      </c>
    </row>
    <row r="176" spans="2:23" x14ac:dyDescent="0.2">
      <c r="N176" t="s">
        <v>20</v>
      </c>
      <c r="O176">
        <v>24</v>
      </c>
      <c r="P176" s="23">
        <v>100000</v>
      </c>
      <c r="Q176" s="23">
        <f t="shared" si="8"/>
        <v>2400000</v>
      </c>
      <c r="R176" s="23"/>
      <c r="T176" t="s">
        <v>40</v>
      </c>
      <c r="U176">
        <v>351</v>
      </c>
      <c r="V176" s="23">
        <v>2586</v>
      </c>
      <c r="W176" s="31">
        <f t="shared" si="9"/>
        <v>907686</v>
      </c>
    </row>
    <row r="177" spans="7:24" x14ac:dyDescent="0.2">
      <c r="N177" t="s">
        <v>21</v>
      </c>
      <c r="O177">
        <v>103</v>
      </c>
      <c r="P177" s="23">
        <v>102000</v>
      </c>
      <c r="Q177" s="23">
        <f t="shared" si="8"/>
        <v>10506000</v>
      </c>
      <c r="R177" s="23"/>
      <c r="T177" t="s">
        <v>20</v>
      </c>
      <c r="U177">
        <v>433</v>
      </c>
      <c r="V177" s="23">
        <v>100900</v>
      </c>
      <c r="W177" s="31">
        <f t="shared" si="9"/>
        <v>43689700</v>
      </c>
    </row>
    <row r="178" spans="7:24" x14ac:dyDescent="0.2">
      <c r="N178" t="s">
        <v>22</v>
      </c>
      <c r="O178">
        <v>362</v>
      </c>
      <c r="P178" s="23">
        <v>5000</v>
      </c>
      <c r="Q178" s="23">
        <f t="shared" si="8"/>
        <v>1810000</v>
      </c>
      <c r="R178" s="23"/>
      <c r="T178" t="s">
        <v>21</v>
      </c>
      <c r="U178">
        <v>129</v>
      </c>
      <c r="V178" s="23">
        <v>103632</v>
      </c>
      <c r="W178" s="31">
        <f t="shared" si="9"/>
        <v>13368528</v>
      </c>
    </row>
    <row r="179" spans="7:24" x14ac:dyDescent="0.2">
      <c r="N179" t="s">
        <v>23</v>
      </c>
      <c r="O179">
        <v>30</v>
      </c>
      <c r="P179" s="23">
        <v>7467</v>
      </c>
      <c r="Q179" s="23">
        <f t="shared" si="8"/>
        <v>224010</v>
      </c>
      <c r="R179" s="23"/>
      <c r="T179" t="s">
        <v>22</v>
      </c>
      <c r="U179">
        <v>220</v>
      </c>
      <c r="V179" s="23">
        <v>5095</v>
      </c>
      <c r="W179" s="31">
        <f t="shared" si="9"/>
        <v>1120900</v>
      </c>
    </row>
    <row r="180" spans="7:24" x14ac:dyDescent="0.2">
      <c r="N180" t="s">
        <v>24</v>
      </c>
      <c r="O180">
        <v>324</v>
      </c>
      <c r="P180" s="23">
        <v>108794</v>
      </c>
      <c r="Q180" s="23">
        <f t="shared" si="8"/>
        <v>35249256</v>
      </c>
      <c r="R180" s="23"/>
      <c r="T180" t="s">
        <v>23</v>
      </c>
      <c r="U180">
        <v>44</v>
      </c>
      <c r="V180" s="23">
        <v>7504</v>
      </c>
      <c r="W180" s="31">
        <f t="shared" si="9"/>
        <v>330176</v>
      </c>
    </row>
    <row r="181" spans="7:24" x14ac:dyDescent="0.2">
      <c r="N181" t="s">
        <v>25</v>
      </c>
      <c r="O181">
        <v>29</v>
      </c>
      <c r="P181" s="23">
        <v>143991</v>
      </c>
      <c r="Q181" s="23">
        <f t="shared" si="8"/>
        <v>4175739</v>
      </c>
      <c r="R181" s="23"/>
      <c r="T181" t="s">
        <v>24</v>
      </c>
      <c r="U181">
        <v>263</v>
      </c>
      <c r="V181" s="23">
        <v>109447</v>
      </c>
      <c r="W181" s="31">
        <f t="shared" si="9"/>
        <v>28784561</v>
      </c>
    </row>
    <row r="182" spans="7:24" x14ac:dyDescent="0.2">
      <c r="N182" t="s">
        <v>28</v>
      </c>
      <c r="O182">
        <v>252</v>
      </c>
      <c r="P182" s="23">
        <v>42800</v>
      </c>
      <c r="Q182" s="23">
        <f t="shared" si="8"/>
        <v>10785600</v>
      </c>
      <c r="R182" s="23"/>
      <c r="T182" t="s">
        <v>25</v>
      </c>
      <c r="U182">
        <v>22</v>
      </c>
      <c r="V182" s="23">
        <v>146871</v>
      </c>
      <c r="W182" s="31">
        <f t="shared" si="9"/>
        <v>3231162</v>
      </c>
    </row>
    <row r="183" spans="7:24" x14ac:dyDescent="0.2">
      <c r="N183" t="s">
        <v>41</v>
      </c>
      <c r="O183">
        <v>416</v>
      </c>
      <c r="P183" s="23">
        <v>55000</v>
      </c>
      <c r="Q183" s="23">
        <f t="shared" si="8"/>
        <v>22880000</v>
      </c>
      <c r="R183" s="23"/>
      <c r="T183" t="s">
        <v>27</v>
      </c>
      <c r="U183">
        <v>22</v>
      </c>
      <c r="V183" s="23">
        <v>6253</v>
      </c>
      <c r="W183" s="31">
        <f t="shared" si="9"/>
        <v>137566</v>
      </c>
    </row>
    <row r="184" spans="7:24" x14ac:dyDescent="0.2">
      <c r="N184" t="s">
        <v>4945</v>
      </c>
      <c r="P184" s="23"/>
      <c r="Q184" s="23">
        <f t="shared" si="8"/>
        <v>0</v>
      </c>
      <c r="R184" s="23">
        <f>SUM(Q185:Q213)</f>
        <v>428829600</v>
      </c>
      <c r="T184" t="s">
        <v>28</v>
      </c>
      <c r="U184">
        <v>212</v>
      </c>
      <c r="V184" s="23">
        <v>43442</v>
      </c>
      <c r="W184" s="31">
        <f t="shared" si="9"/>
        <v>9209704</v>
      </c>
    </row>
    <row r="185" spans="7:24" x14ac:dyDescent="0.2">
      <c r="N185" t="s">
        <v>5</v>
      </c>
      <c r="O185">
        <v>502</v>
      </c>
      <c r="P185" s="23">
        <v>18611</v>
      </c>
      <c r="Q185" s="23">
        <f t="shared" si="8"/>
        <v>9342722</v>
      </c>
      <c r="R185" s="23"/>
      <c r="T185" t="s">
        <v>41</v>
      </c>
      <c r="U185">
        <v>221</v>
      </c>
      <c r="V185" s="23">
        <v>55935</v>
      </c>
      <c r="W185" s="31">
        <f t="shared" si="9"/>
        <v>12361635</v>
      </c>
    </row>
    <row r="186" spans="7:24" x14ac:dyDescent="0.2">
      <c r="N186" t="s">
        <v>6</v>
      </c>
      <c r="O186">
        <v>8</v>
      </c>
      <c r="P186" s="23">
        <v>4480</v>
      </c>
      <c r="Q186" s="23">
        <f t="shared" si="8"/>
        <v>35840</v>
      </c>
      <c r="R186" s="23"/>
      <c r="T186" t="s">
        <v>4945</v>
      </c>
      <c r="V186" s="23"/>
      <c r="W186" s="31">
        <f t="shared" si="9"/>
        <v>0</v>
      </c>
      <c r="X186" s="31">
        <f>SUM(W187:W216)</f>
        <v>166851257</v>
      </c>
    </row>
    <row r="187" spans="7:24" x14ac:dyDescent="0.2">
      <c r="N187" t="s">
        <v>7</v>
      </c>
      <c r="O187">
        <v>163</v>
      </c>
      <c r="P187" s="23">
        <v>33000</v>
      </c>
      <c r="Q187" s="23">
        <f t="shared" si="8"/>
        <v>5379000</v>
      </c>
      <c r="R187" s="23"/>
      <c r="T187" t="s">
        <v>5</v>
      </c>
      <c r="U187">
        <v>114</v>
      </c>
      <c r="V187" s="23">
        <v>18816</v>
      </c>
      <c r="W187" s="31">
        <f t="shared" si="9"/>
        <v>2145024</v>
      </c>
    </row>
    <row r="188" spans="7:24" x14ac:dyDescent="0.2">
      <c r="N188" t="s">
        <v>8</v>
      </c>
      <c r="O188">
        <v>144</v>
      </c>
      <c r="P188" s="23">
        <v>10000</v>
      </c>
      <c r="Q188" s="23">
        <f t="shared" si="8"/>
        <v>1440000</v>
      </c>
      <c r="R188" s="23"/>
      <c r="T188" t="s">
        <v>6</v>
      </c>
      <c r="U188">
        <v>8</v>
      </c>
      <c r="V188" s="23">
        <v>4507</v>
      </c>
      <c r="W188" s="31">
        <f t="shared" si="9"/>
        <v>36056</v>
      </c>
    </row>
    <row r="189" spans="7:24" x14ac:dyDescent="0.2">
      <c r="H189">
        <v>2020</v>
      </c>
      <c r="I189">
        <v>2021</v>
      </c>
      <c r="N189" t="s">
        <v>9</v>
      </c>
      <c r="O189">
        <v>698</v>
      </c>
      <c r="P189" s="23">
        <v>16950</v>
      </c>
      <c r="Q189" s="23">
        <f t="shared" si="8"/>
        <v>11831100</v>
      </c>
      <c r="R189" s="23"/>
      <c r="T189" t="s">
        <v>7</v>
      </c>
      <c r="U189">
        <v>233</v>
      </c>
      <c r="V189" s="23">
        <v>33330</v>
      </c>
      <c r="W189" s="31">
        <f t="shared" si="9"/>
        <v>7765890</v>
      </c>
    </row>
    <row r="190" spans="7:24" x14ac:dyDescent="0.2">
      <c r="G190" t="s">
        <v>4935</v>
      </c>
      <c r="H190" s="23">
        <v>295241773</v>
      </c>
      <c r="I190" s="23">
        <v>300457280</v>
      </c>
      <c r="N190" t="s">
        <v>10</v>
      </c>
      <c r="O190">
        <v>607</v>
      </c>
      <c r="P190" s="23">
        <v>25322</v>
      </c>
      <c r="Q190" s="23">
        <f t="shared" si="8"/>
        <v>15370454</v>
      </c>
      <c r="R190" s="23"/>
      <c r="T190" t="s">
        <v>8</v>
      </c>
      <c r="U190">
        <v>54</v>
      </c>
      <c r="V190" s="23">
        <v>10180</v>
      </c>
      <c r="W190" s="31">
        <f t="shared" si="9"/>
        <v>549720</v>
      </c>
    </row>
    <row r="191" spans="7:24" x14ac:dyDescent="0.2">
      <c r="G191" t="s">
        <v>4944</v>
      </c>
      <c r="H191" s="23">
        <v>319981173</v>
      </c>
      <c r="I191" s="23">
        <v>415271777</v>
      </c>
      <c r="N191" t="s">
        <v>11</v>
      </c>
      <c r="O191">
        <v>454</v>
      </c>
      <c r="P191" s="23">
        <v>2324</v>
      </c>
      <c r="Q191" s="23">
        <f t="shared" si="8"/>
        <v>1055096</v>
      </c>
      <c r="R191" s="23"/>
      <c r="T191" t="s">
        <v>9</v>
      </c>
      <c r="U191">
        <v>447</v>
      </c>
      <c r="V191" s="23">
        <v>17170</v>
      </c>
      <c r="W191" s="31">
        <f t="shared" si="9"/>
        <v>7674990</v>
      </c>
    </row>
    <row r="192" spans="7:24" x14ac:dyDescent="0.2">
      <c r="G192" t="s">
        <v>4943</v>
      </c>
      <c r="H192" s="23">
        <v>248696915</v>
      </c>
      <c r="I192" s="23">
        <v>234318208</v>
      </c>
      <c r="N192" t="s">
        <v>12</v>
      </c>
      <c r="O192">
        <v>1061</v>
      </c>
      <c r="P192" s="23">
        <v>2886</v>
      </c>
      <c r="Q192" s="23">
        <f t="shared" si="8"/>
        <v>3062046</v>
      </c>
      <c r="R192" s="23"/>
      <c r="T192" t="s">
        <v>10</v>
      </c>
      <c r="U192">
        <v>391</v>
      </c>
      <c r="V192" s="23">
        <v>25449</v>
      </c>
      <c r="W192" s="31">
        <f t="shared" si="9"/>
        <v>9950559</v>
      </c>
    </row>
    <row r="193" spans="7:23" x14ac:dyDescent="0.2">
      <c r="G193" t="s">
        <v>4936</v>
      </c>
      <c r="H193" s="23">
        <v>268751266</v>
      </c>
      <c r="I193" s="23">
        <v>365189744</v>
      </c>
      <c r="N193" t="s">
        <v>14</v>
      </c>
      <c r="O193">
        <v>31</v>
      </c>
      <c r="P193" s="23">
        <v>23869</v>
      </c>
      <c r="Q193" s="23">
        <f t="shared" si="8"/>
        <v>739939</v>
      </c>
      <c r="R193" s="23"/>
      <c r="T193" t="s">
        <v>11</v>
      </c>
      <c r="U193">
        <v>41</v>
      </c>
      <c r="V193" s="23">
        <v>2338</v>
      </c>
      <c r="W193" s="31">
        <f t="shared" si="9"/>
        <v>95858</v>
      </c>
    </row>
    <row r="194" spans="7:23" x14ac:dyDescent="0.2">
      <c r="G194" t="s">
        <v>4941</v>
      </c>
      <c r="H194" s="23">
        <v>504759932</v>
      </c>
      <c r="I194" s="23">
        <v>401125900</v>
      </c>
      <c r="N194" t="s">
        <v>16</v>
      </c>
      <c r="O194">
        <v>2164</v>
      </c>
      <c r="P194" s="23">
        <v>72500</v>
      </c>
      <c r="Q194" s="23">
        <f t="shared" si="8"/>
        <v>156890000</v>
      </c>
      <c r="R194" s="23"/>
      <c r="T194" t="s">
        <v>12</v>
      </c>
      <c r="U194">
        <v>718</v>
      </c>
      <c r="V194" s="23">
        <v>2915</v>
      </c>
      <c r="W194" s="31">
        <f t="shared" si="9"/>
        <v>2092970</v>
      </c>
    </row>
    <row r="195" spans="7:23" x14ac:dyDescent="0.2">
      <c r="G195" t="s">
        <v>4955</v>
      </c>
      <c r="H195" s="23">
        <v>273042331</v>
      </c>
      <c r="I195" s="23">
        <v>231204236</v>
      </c>
      <c r="N195" t="s">
        <v>17</v>
      </c>
      <c r="O195">
        <v>16</v>
      </c>
      <c r="P195" s="23">
        <v>16155</v>
      </c>
      <c r="Q195" s="23">
        <f t="shared" si="8"/>
        <v>258480</v>
      </c>
      <c r="R195" s="23"/>
      <c r="T195" t="s">
        <v>14</v>
      </c>
      <c r="U195">
        <v>166</v>
      </c>
      <c r="V195" s="23">
        <v>24179</v>
      </c>
      <c r="W195" s="31">
        <f t="shared" si="9"/>
        <v>4013714</v>
      </c>
    </row>
    <row r="196" spans="7:23" x14ac:dyDescent="0.2">
      <c r="G196" t="s">
        <v>4956</v>
      </c>
      <c r="H196" s="23">
        <v>428829600</v>
      </c>
      <c r="I196" s="23">
        <v>166851257</v>
      </c>
      <c r="N196" t="s">
        <v>18</v>
      </c>
      <c r="O196">
        <v>523</v>
      </c>
      <c r="P196" s="23">
        <v>2460</v>
      </c>
      <c r="Q196" s="23">
        <f t="shared" si="8"/>
        <v>1286580</v>
      </c>
      <c r="R196" s="23"/>
      <c r="T196" t="s">
        <v>16</v>
      </c>
      <c r="U196">
        <v>118</v>
      </c>
      <c r="V196" s="23">
        <v>73805</v>
      </c>
      <c r="W196" s="31">
        <f t="shared" si="9"/>
        <v>8708990</v>
      </c>
    </row>
    <row r="197" spans="7:23" x14ac:dyDescent="0.2">
      <c r="G197" t="s">
        <v>4957</v>
      </c>
      <c r="H197" s="23">
        <v>318366271</v>
      </c>
      <c r="I197" s="23">
        <v>317998410</v>
      </c>
      <c r="N197" t="s">
        <v>19</v>
      </c>
      <c r="O197">
        <v>8</v>
      </c>
      <c r="P197" s="23">
        <v>13600</v>
      </c>
      <c r="Q197" s="23">
        <f t="shared" si="8"/>
        <v>108800</v>
      </c>
      <c r="R197" s="23"/>
      <c r="T197" t="s">
        <v>17</v>
      </c>
      <c r="U197">
        <v>97</v>
      </c>
      <c r="V197" s="23">
        <v>16430</v>
      </c>
      <c r="W197" s="31">
        <f t="shared" si="9"/>
        <v>1593710</v>
      </c>
    </row>
    <row r="198" spans="7:23" x14ac:dyDescent="0.2">
      <c r="G198" t="s">
        <v>4958</v>
      </c>
      <c r="H198" s="23">
        <v>339546449</v>
      </c>
      <c r="I198" s="23">
        <v>319081069</v>
      </c>
      <c r="N198" t="s">
        <v>30</v>
      </c>
      <c r="O198">
        <v>923</v>
      </c>
      <c r="P198" s="23">
        <v>7500</v>
      </c>
      <c r="Q198" s="23">
        <f t="shared" si="8"/>
        <v>6922500</v>
      </c>
      <c r="R198" s="23"/>
      <c r="T198" t="s">
        <v>18</v>
      </c>
      <c r="U198">
        <v>60</v>
      </c>
      <c r="V198" s="23">
        <v>2490</v>
      </c>
      <c r="W198" s="31">
        <f t="shared" si="9"/>
        <v>149400</v>
      </c>
    </row>
    <row r="199" spans="7:23" x14ac:dyDescent="0.2">
      <c r="G199" t="s">
        <v>4939</v>
      </c>
      <c r="H199" s="23">
        <v>616786592</v>
      </c>
      <c r="I199" s="23">
        <v>259869669</v>
      </c>
      <c r="N199" t="s">
        <v>34</v>
      </c>
      <c r="O199">
        <v>297</v>
      </c>
      <c r="P199" s="23">
        <v>25000</v>
      </c>
      <c r="Q199" s="23">
        <f t="shared" si="8"/>
        <v>7425000</v>
      </c>
      <c r="R199" s="23"/>
      <c r="T199" t="s">
        <v>30</v>
      </c>
      <c r="U199">
        <v>326</v>
      </c>
      <c r="V199" s="23">
        <v>7620</v>
      </c>
      <c r="W199" s="31">
        <f t="shared" si="9"/>
        <v>2484120</v>
      </c>
    </row>
    <row r="200" spans="7:23" x14ac:dyDescent="0.2">
      <c r="G200" t="s">
        <v>4946</v>
      </c>
      <c r="H200" s="23">
        <v>273400437</v>
      </c>
      <c r="I200" s="23">
        <v>237925278</v>
      </c>
      <c r="N200" t="s">
        <v>35</v>
      </c>
      <c r="O200">
        <v>147</v>
      </c>
      <c r="P200" s="23">
        <v>25000</v>
      </c>
      <c r="Q200" s="23">
        <f t="shared" si="8"/>
        <v>3675000</v>
      </c>
      <c r="R200" s="23"/>
      <c r="T200" t="s">
        <v>31</v>
      </c>
      <c r="U200">
        <v>7</v>
      </c>
      <c r="V200" s="23">
        <v>94063</v>
      </c>
      <c r="W200" s="31">
        <f t="shared" si="9"/>
        <v>658441</v>
      </c>
    </row>
    <row r="201" spans="7:23" x14ac:dyDescent="0.2">
      <c r="G201" t="s">
        <v>4947</v>
      </c>
      <c r="H201" s="23">
        <v>287759695</v>
      </c>
      <c r="I201" s="23">
        <v>331575320</v>
      </c>
      <c r="N201" t="s">
        <v>36</v>
      </c>
      <c r="O201">
        <v>829</v>
      </c>
      <c r="P201" s="23">
        <v>16100</v>
      </c>
      <c r="Q201" s="23">
        <f t="shared" ref="Q201:Q264" si="10">O201*P201</f>
        <v>13346900</v>
      </c>
      <c r="R201" s="23"/>
      <c r="T201" t="s">
        <v>34</v>
      </c>
      <c r="U201">
        <v>68</v>
      </c>
      <c r="V201" s="23">
        <v>25450</v>
      </c>
      <c r="W201" s="31">
        <f t="shared" si="9"/>
        <v>1730600</v>
      </c>
    </row>
    <row r="202" spans="7:23" x14ac:dyDescent="0.2">
      <c r="N202" t="s">
        <v>37</v>
      </c>
      <c r="O202">
        <v>708</v>
      </c>
      <c r="P202" s="23">
        <v>50788</v>
      </c>
      <c r="Q202" s="23">
        <f t="shared" si="10"/>
        <v>35957904</v>
      </c>
      <c r="R202" s="23"/>
      <c r="T202" t="s">
        <v>35</v>
      </c>
      <c r="U202">
        <v>58</v>
      </c>
      <c r="V202" s="23">
        <v>25275</v>
      </c>
      <c r="W202" s="31">
        <f t="shared" ref="W202:W265" si="11">U202*V202</f>
        <v>1465950</v>
      </c>
    </row>
    <row r="203" spans="7:23" x14ac:dyDescent="0.2">
      <c r="N203" t="s">
        <v>38</v>
      </c>
      <c r="O203">
        <v>204</v>
      </c>
      <c r="P203" s="23">
        <v>1600</v>
      </c>
      <c r="Q203" s="23">
        <f t="shared" si="10"/>
        <v>326400</v>
      </c>
      <c r="R203" s="23"/>
      <c r="T203" t="s">
        <v>36</v>
      </c>
      <c r="U203">
        <v>111</v>
      </c>
      <c r="V203" s="23">
        <v>16261</v>
      </c>
      <c r="W203" s="31">
        <f t="shared" si="11"/>
        <v>1804971</v>
      </c>
    </row>
    <row r="204" spans="7:23" x14ac:dyDescent="0.2">
      <c r="N204" t="s">
        <v>39</v>
      </c>
      <c r="O204">
        <v>133</v>
      </c>
      <c r="P204" s="23">
        <v>45450</v>
      </c>
      <c r="Q204" s="23">
        <f t="shared" si="10"/>
        <v>6044850</v>
      </c>
      <c r="R204" s="23"/>
      <c r="T204" t="s">
        <v>37</v>
      </c>
      <c r="U204">
        <v>681</v>
      </c>
      <c r="V204" s="23">
        <v>51753</v>
      </c>
      <c r="W204" s="31">
        <f t="shared" si="11"/>
        <v>35243793</v>
      </c>
    </row>
    <row r="205" spans="7:23" x14ac:dyDescent="0.2">
      <c r="N205" t="s">
        <v>40</v>
      </c>
      <c r="O205">
        <v>62</v>
      </c>
      <c r="P205" s="23">
        <v>2560</v>
      </c>
      <c r="Q205" s="23">
        <f t="shared" si="10"/>
        <v>158720</v>
      </c>
      <c r="R205" s="23"/>
      <c r="T205" t="s">
        <v>38</v>
      </c>
      <c r="U205">
        <v>329</v>
      </c>
      <c r="V205" s="23">
        <v>1619</v>
      </c>
      <c r="W205" s="31">
        <f t="shared" si="11"/>
        <v>532651</v>
      </c>
    </row>
    <row r="206" spans="7:23" x14ac:dyDescent="0.2">
      <c r="N206" t="s">
        <v>20</v>
      </c>
      <c r="O206">
        <v>434</v>
      </c>
      <c r="P206" s="23">
        <v>100000</v>
      </c>
      <c r="Q206" s="23">
        <f t="shared" si="10"/>
        <v>43400000</v>
      </c>
      <c r="R206" s="23"/>
      <c r="T206" t="s">
        <v>40</v>
      </c>
      <c r="U206">
        <v>95</v>
      </c>
      <c r="V206" s="23">
        <v>2586</v>
      </c>
      <c r="W206" s="31">
        <f t="shared" si="11"/>
        <v>245670</v>
      </c>
    </row>
    <row r="207" spans="7:23" x14ac:dyDescent="0.2">
      <c r="N207" t="s">
        <v>21</v>
      </c>
      <c r="O207">
        <v>244</v>
      </c>
      <c r="P207" s="23">
        <v>102000</v>
      </c>
      <c r="Q207" s="23">
        <f t="shared" si="10"/>
        <v>24888000</v>
      </c>
      <c r="R207" s="23"/>
      <c r="T207" t="s">
        <v>20</v>
      </c>
      <c r="U207">
        <v>18</v>
      </c>
      <c r="V207" s="23">
        <v>100900</v>
      </c>
      <c r="W207" s="31">
        <f t="shared" si="11"/>
        <v>1816200</v>
      </c>
    </row>
    <row r="208" spans="7:23" x14ac:dyDescent="0.2">
      <c r="N208" t="s">
        <v>22</v>
      </c>
      <c r="O208">
        <v>111</v>
      </c>
      <c r="P208" s="23">
        <v>5000</v>
      </c>
      <c r="Q208" s="23">
        <f t="shared" si="10"/>
        <v>555000</v>
      </c>
      <c r="R208" s="23"/>
      <c r="T208" t="s">
        <v>21</v>
      </c>
      <c r="U208">
        <v>21</v>
      </c>
      <c r="V208" s="23">
        <v>103632</v>
      </c>
      <c r="W208" s="31">
        <f t="shared" si="11"/>
        <v>2176272</v>
      </c>
    </row>
    <row r="209" spans="14:24" x14ac:dyDescent="0.2">
      <c r="N209" t="s">
        <v>23</v>
      </c>
      <c r="O209">
        <v>175</v>
      </c>
      <c r="P209" s="23">
        <v>7467</v>
      </c>
      <c r="Q209" s="23">
        <f t="shared" si="10"/>
        <v>1306725</v>
      </c>
      <c r="R209" s="23"/>
      <c r="T209" t="s">
        <v>22</v>
      </c>
      <c r="U209">
        <v>199</v>
      </c>
      <c r="V209" s="23">
        <v>5095</v>
      </c>
      <c r="W209" s="31">
        <f t="shared" si="11"/>
        <v>1013905</v>
      </c>
    </row>
    <row r="210" spans="14:24" x14ac:dyDescent="0.2">
      <c r="N210" t="s">
        <v>24</v>
      </c>
      <c r="O210">
        <v>276</v>
      </c>
      <c r="P210" s="23">
        <v>108794</v>
      </c>
      <c r="Q210" s="23">
        <f t="shared" si="10"/>
        <v>30027144</v>
      </c>
      <c r="R210" s="23"/>
      <c r="T210" t="s">
        <v>23</v>
      </c>
      <c r="U210">
        <v>44</v>
      </c>
      <c r="V210" s="23">
        <v>7504</v>
      </c>
      <c r="W210" s="31">
        <f t="shared" si="11"/>
        <v>330176</v>
      </c>
    </row>
    <row r="211" spans="14:24" x14ac:dyDescent="0.2">
      <c r="N211" t="s">
        <v>25</v>
      </c>
      <c r="O211">
        <v>200</v>
      </c>
      <c r="P211" s="23">
        <v>143991</v>
      </c>
      <c r="Q211" s="23">
        <f t="shared" si="10"/>
        <v>28798200</v>
      </c>
      <c r="R211" s="23"/>
      <c r="T211" t="s">
        <v>24</v>
      </c>
      <c r="U211">
        <v>293</v>
      </c>
      <c r="V211" s="23">
        <v>109447</v>
      </c>
      <c r="W211" s="31">
        <f t="shared" si="11"/>
        <v>32067971</v>
      </c>
    </row>
    <row r="212" spans="14:24" x14ac:dyDescent="0.2">
      <c r="N212" t="s">
        <v>28</v>
      </c>
      <c r="O212">
        <v>99</v>
      </c>
      <c r="P212" s="23">
        <v>42800</v>
      </c>
      <c r="Q212" s="23">
        <f t="shared" si="10"/>
        <v>4237200</v>
      </c>
      <c r="R212" s="23"/>
      <c r="T212" t="s">
        <v>25</v>
      </c>
      <c r="U212">
        <v>122</v>
      </c>
      <c r="V212" s="23">
        <v>146871</v>
      </c>
      <c r="W212" s="31">
        <f t="shared" si="11"/>
        <v>17918262</v>
      </c>
    </row>
    <row r="213" spans="14:24" x14ac:dyDescent="0.2">
      <c r="N213" t="s">
        <v>41</v>
      </c>
      <c r="O213">
        <v>272</v>
      </c>
      <c r="P213" s="23">
        <v>55000</v>
      </c>
      <c r="Q213" s="23">
        <f t="shared" si="10"/>
        <v>14960000</v>
      </c>
      <c r="R213" s="23"/>
      <c r="T213" t="s">
        <v>26</v>
      </c>
      <c r="U213">
        <v>32</v>
      </c>
      <c r="V213" s="23">
        <v>30540</v>
      </c>
      <c r="W213" s="31">
        <f t="shared" si="11"/>
        <v>977280</v>
      </c>
    </row>
    <row r="214" spans="14:24" x14ac:dyDescent="0.2">
      <c r="N214" t="s">
        <v>4937</v>
      </c>
      <c r="P214" s="23"/>
      <c r="Q214" s="23">
        <f t="shared" si="10"/>
        <v>0</v>
      </c>
      <c r="R214" s="23">
        <f>SUM(Q215:Q241)</f>
        <v>318366271</v>
      </c>
      <c r="T214" t="s">
        <v>27</v>
      </c>
      <c r="U214">
        <v>24</v>
      </c>
      <c r="V214" s="23">
        <v>6253</v>
      </c>
      <c r="W214" s="31">
        <f t="shared" si="11"/>
        <v>150072</v>
      </c>
    </row>
    <row r="215" spans="14:24" x14ac:dyDescent="0.2">
      <c r="N215" t="s">
        <v>5</v>
      </c>
      <c r="O215">
        <v>51</v>
      </c>
      <c r="P215" s="23">
        <v>18611</v>
      </c>
      <c r="Q215" s="23">
        <f t="shared" si="10"/>
        <v>949161</v>
      </c>
      <c r="R215" s="23"/>
      <c r="T215" t="s">
        <v>28</v>
      </c>
      <c r="U215">
        <v>136</v>
      </c>
      <c r="V215" s="23">
        <v>43442</v>
      </c>
      <c r="W215" s="31">
        <f t="shared" si="11"/>
        <v>5908112</v>
      </c>
    </row>
    <row r="216" spans="14:24" x14ac:dyDescent="0.2">
      <c r="N216" t="s">
        <v>7</v>
      </c>
      <c r="O216">
        <v>915</v>
      </c>
      <c r="P216" s="23">
        <v>33000</v>
      </c>
      <c r="Q216" s="23">
        <f t="shared" si="10"/>
        <v>30195000</v>
      </c>
      <c r="R216" s="23"/>
      <c r="T216" t="s">
        <v>41</v>
      </c>
      <c r="U216">
        <v>278</v>
      </c>
      <c r="V216" s="23">
        <v>55935</v>
      </c>
      <c r="W216" s="31">
        <f t="shared" si="11"/>
        <v>15549930</v>
      </c>
    </row>
    <row r="217" spans="14:24" x14ac:dyDescent="0.2">
      <c r="N217" t="s">
        <v>8</v>
      </c>
      <c r="O217">
        <v>433</v>
      </c>
      <c r="P217" s="23">
        <v>10000</v>
      </c>
      <c r="Q217" s="23">
        <f t="shared" si="10"/>
        <v>4330000</v>
      </c>
      <c r="R217" s="23"/>
      <c r="T217" t="s">
        <v>4937</v>
      </c>
      <c r="V217" s="23"/>
      <c r="W217" s="31">
        <f t="shared" si="11"/>
        <v>0</v>
      </c>
      <c r="X217" s="31">
        <f>SUM(W218:W246)</f>
        <v>317998410</v>
      </c>
    </row>
    <row r="218" spans="14:24" x14ac:dyDescent="0.2">
      <c r="N218" t="s">
        <v>9</v>
      </c>
      <c r="O218">
        <v>607</v>
      </c>
      <c r="P218" s="23">
        <v>16950</v>
      </c>
      <c r="Q218" s="23">
        <f t="shared" si="10"/>
        <v>10288650</v>
      </c>
      <c r="R218" s="23"/>
      <c r="T218" t="s">
        <v>5</v>
      </c>
      <c r="U218">
        <v>13</v>
      </c>
      <c r="V218" s="23">
        <v>18816</v>
      </c>
      <c r="W218" s="31">
        <f t="shared" si="11"/>
        <v>244608</v>
      </c>
    </row>
    <row r="219" spans="14:24" x14ac:dyDescent="0.2">
      <c r="N219" t="s">
        <v>10</v>
      </c>
      <c r="O219">
        <v>238</v>
      </c>
      <c r="P219" s="23">
        <v>25322</v>
      </c>
      <c r="Q219" s="23">
        <f t="shared" si="10"/>
        <v>6026636</v>
      </c>
      <c r="R219" s="23"/>
      <c r="T219" t="s">
        <v>6</v>
      </c>
      <c r="U219">
        <v>3</v>
      </c>
      <c r="V219" s="23">
        <v>4507</v>
      </c>
      <c r="W219" s="31">
        <f t="shared" si="11"/>
        <v>13521</v>
      </c>
    </row>
    <row r="220" spans="14:24" x14ac:dyDescent="0.2">
      <c r="N220" t="s">
        <v>11</v>
      </c>
      <c r="O220">
        <v>5</v>
      </c>
      <c r="P220" s="23">
        <v>2324</v>
      </c>
      <c r="Q220" s="23">
        <f t="shared" si="10"/>
        <v>11620</v>
      </c>
      <c r="R220" s="23"/>
      <c r="T220" t="s">
        <v>7</v>
      </c>
      <c r="U220">
        <v>151</v>
      </c>
      <c r="V220" s="23">
        <v>33330</v>
      </c>
      <c r="W220" s="31">
        <f t="shared" si="11"/>
        <v>5032830</v>
      </c>
    </row>
    <row r="221" spans="14:24" x14ac:dyDescent="0.2">
      <c r="N221" t="s">
        <v>12</v>
      </c>
      <c r="O221">
        <v>1526</v>
      </c>
      <c r="P221" s="23">
        <v>2886</v>
      </c>
      <c r="Q221" s="23">
        <f t="shared" si="10"/>
        <v>4404036</v>
      </c>
      <c r="R221" s="23"/>
      <c r="T221" t="s">
        <v>8</v>
      </c>
      <c r="U221">
        <v>96</v>
      </c>
      <c r="V221" s="23">
        <v>10180</v>
      </c>
      <c r="W221" s="31">
        <f t="shared" si="11"/>
        <v>977280</v>
      </c>
    </row>
    <row r="222" spans="14:24" x14ac:dyDescent="0.2">
      <c r="N222" t="s">
        <v>14</v>
      </c>
      <c r="O222">
        <v>292</v>
      </c>
      <c r="P222" s="23">
        <v>23869</v>
      </c>
      <c r="Q222" s="23">
        <f t="shared" si="10"/>
        <v>6969748</v>
      </c>
      <c r="R222" s="23"/>
      <c r="T222" t="s">
        <v>9</v>
      </c>
      <c r="U222">
        <v>948</v>
      </c>
      <c r="V222" s="23">
        <v>17170</v>
      </c>
      <c r="W222" s="31">
        <f t="shared" si="11"/>
        <v>16277160</v>
      </c>
    </row>
    <row r="223" spans="14:24" x14ac:dyDescent="0.2">
      <c r="N223" t="s">
        <v>16</v>
      </c>
      <c r="O223">
        <v>633</v>
      </c>
      <c r="P223" s="23">
        <v>72500</v>
      </c>
      <c r="Q223" s="23">
        <f t="shared" si="10"/>
        <v>45892500</v>
      </c>
      <c r="R223" s="23"/>
      <c r="T223" t="s">
        <v>10</v>
      </c>
      <c r="U223">
        <v>1014</v>
      </c>
      <c r="V223" s="23">
        <v>25449</v>
      </c>
      <c r="W223" s="31">
        <f t="shared" si="11"/>
        <v>25805286</v>
      </c>
    </row>
    <row r="224" spans="14:24" x14ac:dyDescent="0.2">
      <c r="N224" t="s">
        <v>17</v>
      </c>
      <c r="O224">
        <v>232</v>
      </c>
      <c r="P224" s="23">
        <v>16155</v>
      </c>
      <c r="Q224" s="23">
        <f t="shared" si="10"/>
        <v>3747960</v>
      </c>
      <c r="R224" s="23"/>
      <c r="T224" t="s">
        <v>11</v>
      </c>
      <c r="U224">
        <v>94</v>
      </c>
      <c r="V224" s="23">
        <v>2338</v>
      </c>
      <c r="W224" s="31">
        <f t="shared" si="11"/>
        <v>219772</v>
      </c>
    </row>
    <row r="225" spans="14:23" x14ac:dyDescent="0.2">
      <c r="N225" t="s">
        <v>18</v>
      </c>
      <c r="O225">
        <v>105</v>
      </c>
      <c r="P225" s="23">
        <v>2460</v>
      </c>
      <c r="Q225" s="23">
        <f t="shared" si="10"/>
        <v>258300</v>
      </c>
      <c r="R225" s="23"/>
      <c r="T225" t="s">
        <v>12</v>
      </c>
      <c r="U225">
        <v>967</v>
      </c>
      <c r="V225" s="23">
        <v>2915</v>
      </c>
      <c r="W225" s="31">
        <f t="shared" si="11"/>
        <v>2818805</v>
      </c>
    </row>
    <row r="226" spans="14:23" x14ac:dyDescent="0.2">
      <c r="N226" t="s">
        <v>30</v>
      </c>
      <c r="O226">
        <v>315</v>
      </c>
      <c r="P226" s="23">
        <v>7500</v>
      </c>
      <c r="Q226" s="23">
        <f t="shared" si="10"/>
        <v>2362500</v>
      </c>
      <c r="R226" s="23"/>
      <c r="T226" t="s">
        <v>14</v>
      </c>
      <c r="U226">
        <v>1299</v>
      </c>
      <c r="V226" s="23">
        <v>24179</v>
      </c>
      <c r="W226" s="31">
        <f t="shared" si="11"/>
        <v>31408521</v>
      </c>
    </row>
    <row r="227" spans="14:23" x14ac:dyDescent="0.2">
      <c r="N227" t="s">
        <v>34</v>
      </c>
      <c r="O227">
        <v>431</v>
      </c>
      <c r="P227" s="23">
        <v>25000</v>
      </c>
      <c r="Q227" s="23">
        <f t="shared" si="10"/>
        <v>10775000</v>
      </c>
      <c r="R227" s="23"/>
      <c r="T227" t="s">
        <v>16</v>
      </c>
      <c r="U227">
        <v>639</v>
      </c>
      <c r="V227" s="23">
        <v>73805</v>
      </c>
      <c r="W227" s="31">
        <f t="shared" si="11"/>
        <v>47161395</v>
      </c>
    </row>
    <row r="228" spans="14:23" x14ac:dyDescent="0.2">
      <c r="N228" t="s">
        <v>35</v>
      </c>
      <c r="O228">
        <v>418</v>
      </c>
      <c r="P228" s="23">
        <v>25000</v>
      </c>
      <c r="Q228" s="23">
        <f t="shared" si="10"/>
        <v>10450000</v>
      </c>
      <c r="R228" s="23"/>
      <c r="T228" t="s">
        <v>17</v>
      </c>
      <c r="U228">
        <v>228</v>
      </c>
      <c r="V228" s="23">
        <v>16430</v>
      </c>
      <c r="W228" s="31">
        <f t="shared" si="11"/>
        <v>3746040</v>
      </c>
    </row>
    <row r="229" spans="14:23" x14ac:dyDescent="0.2">
      <c r="N229" t="s">
        <v>36</v>
      </c>
      <c r="O229">
        <v>350</v>
      </c>
      <c r="P229" s="23">
        <v>16100</v>
      </c>
      <c r="Q229" s="23">
        <f t="shared" si="10"/>
        <v>5635000</v>
      </c>
      <c r="R229" s="23"/>
      <c r="T229" t="s">
        <v>18</v>
      </c>
      <c r="U229">
        <v>8</v>
      </c>
      <c r="V229" s="23">
        <v>2490</v>
      </c>
      <c r="W229" s="31">
        <f t="shared" si="11"/>
        <v>19920</v>
      </c>
    </row>
    <row r="230" spans="14:23" x14ac:dyDescent="0.2">
      <c r="N230" t="s">
        <v>37</v>
      </c>
      <c r="O230">
        <v>834</v>
      </c>
      <c r="P230" s="23">
        <v>50788</v>
      </c>
      <c r="Q230" s="23">
        <f t="shared" si="10"/>
        <v>42357192</v>
      </c>
      <c r="R230" s="23"/>
      <c r="T230" t="s">
        <v>30</v>
      </c>
      <c r="U230">
        <v>352</v>
      </c>
      <c r="V230" s="23">
        <v>7620</v>
      </c>
      <c r="W230" s="31">
        <f t="shared" si="11"/>
        <v>2682240</v>
      </c>
    </row>
    <row r="231" spans="14:23" x14ac:dyDescent="0.2">
      <c r="N231" t="s">
        <v>38</v>
      </c>
      <c r="O231">
        <v>425</v>
      </c>
      <c r="P231" s="23">
        <v>1600</v>
      </c>
      <c r="Q231" s="23">
        <f t="shared" si="10"/>
        <v>680000</v>
      </c>
      <c r="R231" s="23"/>
      <c r="T231" t="s">
        <v>33</v>
      </c>
      <c r="U231">
        <v>35</v>
      </c>
      <c r="V231" s="23">
        <v>7035</v>
      </c>
      <c r="W231" s="31">
        <f t="shared" si="11"/>
        <v>246225</v>
      </c>
    </row>
    <row r="232" spans="14:23" x14ac:dyDescent="0.2">
      <c r="N232" t="s">
        <v>39</v>
      </c>
      <c r="O232">
        <v>54</v>
      </c>
      <c r="P232" s="23">
        <v>45450</v>
      </c>
      <c r="Q232" s="23">
        <f t="shared" si="10"/>
        <v>2454300</v>
      </c>
      <c r="R232" s="23"/>
      <c r="T232" t="s">
        <v>34</v>
      </c>
      <c r="U232">
        <v>242</v>
      </c>
      <c r="V232" s="23">
        <v>25450</v>
      </c>
      <c r="W232" s="31">
        <f t="shared" si="11"/>
        <v>6158900</v>
      </c>
    </row>
    <row r="233" spans="14:23" x14ac:dyDescent="0.2">
      <c r="N233" t="s">
        <v>40</v>
      </c>
      <c r="O233">
        <v>192</v>
      </c>
      <c r="P233" s="23">
        <v>2560</v>
      </c>
      <c r="Q233" s="23">
        <f t="shared" si="10"/>
        <v>491520</v>
      </c>
      <c r="R233" s="23"/>
      <c r="T233" t="s">
        <v>35</v>
      </c>
      <c r="U233">
        <v>163</v>
      </c>
      <c r="V233" s="23">
        <v>25275</v>
      </c>
      <c r="W233" s="31">
        <f t="shared" si="11"/>
        <v>4119825</v>
      </c>
    </row>
    <row r="234" spans="14:23" x14ac:dyDescent="0.2">
      <c r="N234" t="s">
        <v>20</v>
      </c>
      <c r="O234">
        <v>344</v>
      </c>
      <c r="P234" s="23">
        <v>100000</v>
      </c>
      <c r="Q234" s="23">
        <f t="shared" si="10"/>
        <v>34400000</v>
      </c>
      <c r="R234" s="23"/>
      <c r="T234" t="s">
        <v>36</v>
      </c>
      <c r="U234">
        <v>444</v>
      </c>
      <c r="V234" s="23">
        <v>16261</v>
      </c>
      <c r="W234" s="31">
        <f t="shared" si="11"/>
        <v>7219884</v>
      </c>
    </row>
    <row r="235" spans="14:23" x14ac:dyDescent="0.2">
      <c r="N235" t="s">
        <v>21</v>
      </c>
      <c r="O235">
        <v>27</v>
      </c>
      <c r="P235" s="23">
        <v>102000</v>
      </c>
      <c r="Q235" s="23">
        <f t="shared" si="10"/>
        <v>2754000</v>
      </c>
      <c r="R235" s="23"/>
      <c r="T235" t="s">
        <v>37</v>
      </c>
      <c r="U235">
        <v>667</v>
      </c>
      <c r="V235" s="23">
        <v>51753</v>
      </c>
      <c r="W235" s="31">
        <f t="shared" si="11"/>
        <v>34519251</v>
      </c>
    </row>
    <row r="236" spans="14:23" x14ac:dyDescent="0.2">
      <c r="N236" t="s">
        <v>22</v>
      </c>
      <c r="O236">
        <v>364</v>
      </c>
      <c r="P236" s="23">
        <v>5000</v>
      </c>
      <c r="Q236" s="23">
        <f t="shared" si="10"/>
        <v>1820000</v>
      </c>
      <c r="R236" s="23"/>
      <c r="T236" t="s">
        <v>38</v>
      </c>
      <c r="U236">
        <v>399</v>
      </c>
      <c r="V236" s="23">
        <v>1619</v>
      </c>
      <c r="W236" s="31">
        <f t="shared" si="11"/>
        <v>645981</v>
      </c>
    </row>
    <row r="237" spans="14:23" x14ac:dyDescent="0.2">
      <c r="N237" t="s">
        <v>23</v>
      </c>
      <c r="O237">
        <v>229</v>
      </c>
      <c r="P237" s="23">
        <v>7467</v>
      </c>
      <c r="Q237" s="23">
        <f t="shared" si="10"/>
        <v>1709943</v>
      </c>
      <c r="R237" s="23"/>
      <c r="T237" t="s">
        <v>39</v>
      </c>
      <c r="U237">
        <v>215</v>
      </c>
      <c r="V237" s="23">
        <v>46223</v>
      </c>
      <c r="W237" s="31">
        <f t="shared" si="11"/>
        <v>9937945</v>
      </c>
    </row>
    <row r="238" spans="14:23" x14ac:dyDescent="0.2">
      <c r="N238" t="s">
        <v>24</v>
      </c>
      <c r="O238">
        <v>431</v>
      </c>
      <c r="P238" s="23">
        <v>108794</v>
      </c>
      <c r="Q238" s="23">
        <f t="shared" si="10"/>
        <v>46890214</v>
      </c>
      <c r="R238" s="23"/>
      <c r="T238" t="s">
        <v>40</v>
      </c>
      <c r="U238">
        <v>431</v>
      </c>
      <c r="V238" s="23">
        <v>2586</v>
      </c>
      <c r="W238" s="31">
        <f t="shared" si="11"/>
        <v>1114566</v>
      </c>
    </row>
    <row r="239" spans="14:23" x14ac:dyDescent="0.2">
      <c r="N239" t="s">
        <v>25</v>
      </c>
      <c r="O239">
        <v>1</v>
      </c>
      <c r="P239" s="23">
        <v>143991</v>
      </c>
      <c r="Q239" s="23">
        <f t="shared" si="10"/>
        <v>143991</v>
      </c>
      <c r="R239" s="23"/>
      <c r="T239" t="s">
        <v>20</v>
      </c>
      <c r="U239">
        <v>329</v>
      </c>
      <c r="V239" s="23">
        <v>100900</v>
      </c>
      <c r="W239" s="31">
        <f t="shared" si="11"/>
        <v>33196100</v>
      </c>
    </row>
    <row r="240" spans="14:23" x14ac:dyDescent="0.2">
      <c r="N240" t="s">
        <v>28</v>
      </c>
      <c r="O240">
        <v>580</v>
      </c>
      <c r="P240" s="23">
        <v>42800</v>
      </c>
      <c r="Q240" s="23">
        <f t="shared" si="10"/>
        <v>24824000</v>
      </c>
      <c r="R240" s="23"/>
      <c r="T240" t="s">
        <v>21</v>
      </c>
      <c r="U240">
        <v>156</v>
      </c>
      <c r="V240" s="23">
        <v>103632</v>
      </c>
      <c r="W240" s="31">
        <f t="shared" si="11"/>
        <v>16166592</v>
      </c>
    </row>
    <row r="241" spans="14:24" x14ac:dyDescent="0.2">
      <c r="N241" t="s">
        <v>41</v>
      </c>
      <c r="O241">
        <v>319</v>
      </c>
      <c r="P241" s="23">
        <v>55000</v>
      </c>
      <c r="Q241" s="23">
        <f t="shared" si="10"/>
        <v>17545000</v>
      </c>
      <c r="R241" s="23"/>
      <c r="T241" t="s">
        <v>22</v>
      </c>
      <c r="U241">
        <v>258</v>
      </c>
      <c r="V241" s="23">
        <v>5095</v>
      </c>
      <c r="W241" s="31">
        <f t="shared" si="11"/>
        <v>1314510</v>
      </c>
    </row>
    <row r="242" spans="14:24" x14ac:dyDescent="0.2">
      <c r="N242" t="s">
        <v>4942</v>
      </c>
      <c r="P242" s="23"/>
      <c r="Q242" s="23">
        <f t="shared" si="10"/>
        <v>0</v>
      </c>
      <c r="R242" s="23">
        <f>SUM(Q243:Q271)</f>
        <v>339546449</v>
      </c>
      <c r="T242" t="s">
        <v>23</v>
      </c>
      <c r="U242">
        <v>371</v>
      </c>
      <c r="V242" s="23">
        <v>7504</v>
      </c>
      <c r="W242" s="31">
        <f t="shared" si="11"/>
        <v>2783984</v>
      </c>
    </row>
    <row r="243" spans="14:24" x14ac:dyDescent="0.2">
      <c r="N243" t="s">
        <v>5</v>
      </c>
      <c r="O243">
        <v>146</v>
      </c>
      <c r="P243" s="23">
        <v>18611</v>
      </c>
      <c r="Q243" s="23">
        <f t="shared" si="10"/>
        <v>2717206</v>
      </c>
      <c r="R243" s="23"/>
      <c r="T243" t="s">
        <v>24</v>
      </c>
      <c r="U243">
        <v>226</v>
      </c>
      <c r="V243" s="23">
        <v>109447</v>
      </c>
      <c r="W243" s="31">
        <f t="shared" si="11"/>
        <v>24735022</v>
      </c>
    </row>
    <row r="244" spans="14:24" x14ac:dyDescent="0.2">
      <c r="N244" t="s">
        <v>7</v>
      </c>
      <c r="O244">
        <v>385</v>
      </c>
      <c r="P244" s="23">
        <v>33000</v>
      </c>
      <c r="Q244" s="23">
        <f t="shared" si="10"/>
        <v>12705000</v>
      </c>
      <c r="R244" s="23"/>
      <c r="T244" t="s">
        <v>25</v>
      </c>
      <c r="U244">
        <v>159</v>
      </c>
      <c r="V244" s="23">
        <v>146871</v>
      </c>
      <c r="W244" s="31">
        <f t="shared" si="11"/>
        <v>23352489</v>
      </c>
    </row>
    <row r="245" spans="14:24" x14ac:dyDescent="0.2">
      <c r="N245" t="s">
        <v>8</v>
      </c>
      <c r="O245">
        <v>547</v>
      </c>
      <c r="P245" s="23">
        <v>10000</v>
      </c>
      <c r="Q245" s="23">
        <f t="shared" si="10"/>
        <v>5470000</v>
      </c>
      <c r="R245" s="23"/>
      <c r="T245" t="s">
        <v>28</v>
      </c>
      <c r="U245">
        <v>74</v>
      </c>
      <c r="V245" s="23">
        <v>43442</v>
      </c>
      <c r="W245" s="31">
        <f t="shared" si="11"/>
        <v>3214708</v>
      </c>
    </row>
    <row r="246" spans="14:24" x14ac:dyDescent="0.2">
      <c r="N246" t="s">
        <v>9</v>
      </c>
      <c r="O246">
        <v>503</v>
      </c>
      <c r="P246" s="23">
        <v>16950</v>
      </c>
      <c r="Q246" s="23">
        <f t="shared" si="10"/>
        <v>8525850</v>
      </c>
      <c r="R246" s="23"/>
      <c r="T246" t="s">
        <v>41</v>
      </c>
      <c r="U246">
        <v>230</v>
      </c>
      <c r="V246" s="23">
        <v>55935</v>
      </c>
      <c r="W246" s="31">
        <f t="shared" si="11"/>
        <v>12865050</v>
      </c>
    </row>
    <row r="247" spans="14:24" x14ac:dyDescent="0.2">
      <c r="N247" t="s">
        <v>10</v>
      </c>
      <c r="O247">
        <v>107</v>
      </c>
      <c r="P247" s="23">
        <v>25322</v>
      </c>
      <c r="Q247" s="23">
        <f t="shared" si="10"/>
        <v>2709454</v>
      </c>
      <c r="R247" s="23"/>
      <c r="T247" t="s">
        <v>4942</v>
      </c>
      <c r="V247" s="23"/>
      <c r="W247" s="31">
        <f t="shared" si="11"/>
        <v>0</v>
      </c>
      <c r="X247" s="31">
        <f>SUM(W248:W273)</f>
        <v>319081069</v>
      </c>
    </row>
    <row r="248" spans="14:24" x14ac:dyDescent="0.2">
      <c r="N248" t="s">
        <v>11</v>
      </c>
      <c r="O248">
        <v>340</v>
      </c>
      <c r="P248" s="23">
        <v>2324</v>
      </c>
      <c r="Q248" s="23">
        <f t="shared" si="10"/>
        <v>790160</v>
      </c>
      <c r="R248" s="23"/>
      <c r="T248" t="s">
        <v>5</v>
      </c>
      <c r="U248">
        <v>78</v>
      </c>
      <c r="V248" s="23">
        <v>18816</v>
      </c>
      <c r="W248" s="31">
        <f t="shared" si="11"/>
        <v>1467648</v>
      </c>
    </row>
    <row r="249" spans="14:24" x14ac:dyDescent="0.2">
      <c r="N249" t="s">
        <v>12</v>
      </c>
      <c r="O249">
        <v>828</v>
      </c>
      <c r="P249" s="23">
        <v>2886</v>
      </c>
      <c r="Q249" s="23">
        <f t="shared" si="10"/>
        <v>2389608</v>
      </c>
      <c r="R249" s="23"/>
      <c r="T249" t="s">
        <v>7</v>
      </c>
      <c r="U249">
        <v>122</v>
      </c>
      <c r="V249" s="23">
        <v>33330</v>
      </c>
      <c r="W249" s="31">
        <f t="shared" si="11"/>
        <v>4066260</v>
      </c>
    </row>
    <row r="250" spans="14:24" x14ac:dyDescent="0.2">
      <c r="N250" t="s">
        <v>14</v>
      </c>
      <c r="O250">
        <v>349</v>
      </c>
      <c r="P250" s="23">
        <v>23869</v>
      </c>
      <c r="Q250" s="23">
        <f t="shared" si="10"/>
        <v>8330281</v>
      </c>
      <c r="R250" s="23"/>
      <c r="T250" t="s">
        <v>8</v>
      </c>
      <c r="U250">
        <v>125</v>
      </c>
      <c r="V250" s="23">
        <v>10180</v>
      </c>
      <c r="W250" s="31">
        <f t="shared" si="11"/>
        <v>1272500</v>
      </c>
    </row>
    <row r="251" spans="14:24" x14ac:dyDescent="0.2">
      <c r="N251" t="s">
        <v>16</v>
      </c>
      <c r="O251">
        <v>157</v>
      </c>
      <c r="P251" s="23">
        <v>72500</v>
      </c>
      <c r="Q251" s="23">
        <f t="shared" si="10"/>
        <v>11382500</v>
      </c>
      <c r="R251" s="23"/>
      <c r="T251" t="s">
        <v>9</v>
      </c>
      <c r="U251">
        <v>620</v>
      </c>
      <c r="V251" s="23">
        <v>17170</v>
      </c>
      <c r="W251" s="31">
        <f t="shared" si="11"/>
        <v>10645400</v>
      </c>
    </row>
    <row r="252" spans="14:24" x14ac:dyDescent="0.2">
      <c r="N252" t="s">
        <v>17</v>
      </c>
      <c r="O252">
        <v>103</v>
      </c>
      <c r="P252" s="23">
        <v>16155</v>
      </c>
      <c r="Q252" s="23">
        <f t="shared" si="10"/>
        <v>1663965</v>
      </c>
      <c r="R252" s="23"/>
      <c r="T252" t="s">
        <v>10</v>
      </c>
      <c r="U252">
        <v>80</v>
      </c>
      <c r="V252" s="23">
        <v>25449</v>
      </c>
      <c r="W252" s="31">
        <f t="shared" si="11"/>
        <v>2035920</v>
      </c>
    </row>
    <row r="253" spans="14:24" x14ac:dyDescent="0.2">
      <c r="N253" t="s">
        <v>18</v>
      </c>
      <c r="O253">
        <v>38</v>
      </c>
      <c r="P253" s="23">
        <v>2460</v>
      </c>
      <c r="Q253" s="23">
        <f t="shared" si="10"/>
        <v>93480</v>
      </c>
      <c r="R253" s="23"/>
      <c r="T253" t="s">
        <v>11</v>
      </c>
      <c r="U253">
        <v>547</v>
      </c>
      <c r="V253" s="23">
        <v>2338</v>
      </c>
      <c r="W253" s="31">
        <f t="shared" si="11"/>
        <v>1278886</v>
      </c>
    </row>
    <row r="254" spans="14:24" x14ac:dyDescent="0.2">
      <c r="N254" t="s">
        <v>19</v>
      </c>
      <c r="O254">
        <v>4</v>
      </c>
      <c r="P254" s="23">
        <v>13600</v>
      </c>
      <c r="Q254" s="23">
        <f t="shared" si="10"/>
        <v>54400</v>
      </c>
      <c r="R254" s="23"/>
      <c r="T254" t="s">
        <v>12</v>
      </c>
      <c r="U254">
        <v>682</v>
      </c>
      <c r="V254" s="23">
        <v>2915</v>
      </c>
      <c r="W254" s="31">
        <f t="shared" si="11"/>
        <v>1988030</v>
      </c>
    </row>
    <row r="255" spans="14:24" x14ac:dyDescent="0.2">
      <c r="N255" t="s">
        <v>30</v>
      </c>
      <c r="O255">
        <v>159</v>
      </c>
      <c r="P255" s="23">
        <v>7500</v>
      </c>
      <c r="Q255" s="23">
        <f t="shared" si="10"/>
        <v>1192500</v>
      </c>
      <c r="R255" s="23"/>
      <c r="T255" t="s">
        <v>14</v>
      </c>
      <c r="U255">
        <v>69</v>
      </c>
      <c r="V255" s="23">
        <v>24179</v>
      </c>
      <c r="W255" s="31">
        <f t="shared" si="11"/>
        <v>1668351</v>
      </c>
    </row>
    <row r="256" spans="14:24" x14ac:dyDescent="0.2">
      <c r="N256" t="s">
        <v>34</v>
      </c>
      <c r="O256">
        <v>10</v>
      </c>
      <c r="P256" s="23">
        <v>25000</v>
      </c>
      <c r="Q256" s="23">
        <f t="shared" si="10"/>
        <v>250000</v>
      </c>
      <c r="R256" s="23"/>
      <c r="T256" t="s">
        <v>16</v>
      </c>
      <c r="U256">
        <v>351</v>
      </c>
      <c r="V256" s="23">
        <v>73805</v>
      </c>
      <c r="W256" s="31">
        <f t="shared" si="11"/>
        <v>25905555</v>
      </c>
    </row>
    <row r="257" spans="14:23" x14ac:dyDescent="0.2">
      <c r="N257" t="s">
        <v>35</v>
      </c>
      <c r="O257">
        <v>476</v>
      </c>
      <c r="P257" s="23">
        <v>25000</v>
      </c>
      <c r="Q257" s="23">
        <f t="shared" si="10"/>
        <v>11900000</v>
      </c>
      <c r="R257" s="23"/>
      <c r="T257" t="s">
        <v>17</v>
      </c>
      <c r="U257">
        <v>235</v>
      </c>
      <c r="V257" s="23">
        <v>16430</v>
      </c>
      <c r="W257" s="31">
        <f t="shared" si="11"/>
        <v>3861050</v>
      </c>
    </row>
    <row r="258" spans="14:23" x14ac:dyDescent="0.2">
      <c r="N258" t="s">
        <v>36</v>
      </c>
      <c r="O258">
        <v>612</v>
      </c>
      <c r="P258" s="23">
        <v>16100</v>
      </c>
      <c r="Q258" s="23">
        <f t="shared" si="10"/>
        <v>9853200</v>
      </c>
      <c r="R258" s="23"/>
      <c r="T258" t="s">
        <v>18</v>
      </c>
      <c r="U258">
        <v>64</v>
      </c>
      <c r="V258" s="23">
        <v>2490</v>
      </c>
      <c r="W258" s="31">
        <f t="shared" si="11"/>
        <v>159360</v>
      </c>
    </row>
    <row r="259" spans="14:23" x14ac:dyDescent="0.2">
      <c r="N259" t="s">
        <v>37</v>
      </c>
      <c r="O259">
        <v>570</v>
      </c>
      <c r="P259" s="23">
        <v>50788</v>
      </c>
      <c r="Q259" s="23">
        <f t="shared" si="10"/>
        <v>28949160</v>
      </c>
      <c r="R259" s="23"/>
      <c r="T259" t="s">
        <v>30</v>
      </c>
      <c r="U259">
        <v>31</v>
      </c>
      <c r="V259" s="23">
        <v>7620</v>
      </c>
      <c r="W259" s="31">
        <f t="shared" si="11"/>
        <v>236220</v>
      </c>
    </row>
    <row r="260" spans="14:23" x14ac:dyDescent="0.2">
      <c r="N260" t="s">
        <v>38</v>
      </c>
      <c r="O260">
        <v>314</v>
      </c>
      <c r="P260" s="23">
        <v>1600</v>
      </c>
      <c r="Q260" s="23">
        <f t="shared" si="10"/>
        <v>502400</v>
      </c>
      <c r="R260" s="23"/>
      <c r="T260" t="s">
        <v>35</v>
      </c>
      <c r="U260">
        <v>7</v>
      </c>
      <c r="V260" s="23">
        <v>25275</v>
      </c>
      <c r="W260" s="31">
        <f t="shared" si="11"/>
        <v>176925</v>
      </c>
    </row>
    <row r="261" spans="14:23" x14ac:dyDescent="0.2">
      <c r="N261" t="s">
        <v>40</v>
      </c>
      <c r="O261">
        <v>151</v>
      </c>
      <c r="P261" s="23">
        <v>2560</v>
      </c>
      <c r="Q261" s="23">
        <f t="shared" si="10"/>
        <v>386560</v>
      </c>
      <c r="R261" s="23"/>
      <c r="T261" t="s">
        <v>36</v>
      </c>
      <c r="U261">
        <v>556</v>
      </c>
      <c r="V261" s="23">
        <v>16261</v>
      </c>
      <c r="W261" s="31">
        <f t="shared" si="11"/>
        <v>9041116</v>
      </c>
    </row>
    <row r="262" spans="14:23" x14ac:dyDescent="0.2">
      <c r="N262" t="s">
        <v>20</v>
      </c>
      <c r="O262">
        <v>35</v>
      </c>
      <c r="P262" s="23">
        <v>100000</v>
      </c>
      <c r="Q262" s="23">
        <f t="shared" si="10"/>
        <v>3500000</v>
      </c>
      <c r="R262" s="23"/>
      <c r="T262" t="s">
        <v>37</v>
      </c>
      <c r="U262">
        <v>1062</v>
      </c>
      <c r="V262" s="23">
        <v>51753</v>
      </c>
      <c r="W262" s="31">
        <f t="shared" si="11"/>
        <v>54961686</v>
      </c>
    </row>
    <row r="263" spans="14:23" x14ac:dyDescent="0.2">
      <c r="N263" t="s">
        <v>21</v>
      </c>
      <c r="O263">
        <v>49</v>
      </c>
      <c r="P263" s="23">
        <v>102000</v>
      </c>
      <c r="Q263" s="23">
        <f t="shared" si="10"/>
        <v>4998000</v>
      </c>
      <c r="R263" s="23"/>
      <c r="T263" t="s">
        <v>38</v>
      </c>
      <c r="U263">
        <v>196</v>
      </c>
      <c r="V263" s="23">
        <v>1619</v>
      </c>
      <c r="W263" s="31">
        <f t="shared" si="11"/>
        <v>317324</v>
      </c>
    </row>
    <row r="264" spans="14:23" x14ac:dyDescent="0.2">
      <c r="N264" t="s">
        <v>22</v>
      </c>
      <c r="O264">
        <v>193</v>
      </c>
      <c r="P264" s="23">
        <v>5000</v>
      </c>
      <c r="Q264" s="23">
        <f t="shared" si="10"/>
        <v>965000</v>
      </c>
      <c r="R264" s="23"/>
      <c r="T264" t="s">
        <v>39</v>
      </c>
      <c r="U264">
        <v>136</v>
      </c>
      <c r="V264" s="23">
        <v>46223</v>
      </c>
      <c r="W264" s="31">
        <f t="shared" si="11"/>
        <v>6286328</v>
      </c>
    </row>
    <row r="265" spans="14:23" x14ac:dyDescent="0.2">
      <c r="N265" t="s">
        <v>23</v>
      </c>
      <c r="O265">
        <v>217</v>
      </c>
      <c r="P265" s="23">
        <v>7467</v>
      </c>
      <c r="Q265" s="23">
        <f t="shared" ref="Q265:Q328" si="12">O265*P265</f>
        <v>1620339</v>
      </c>
      <c r="R265" s="23"/>
      <c r="T265" t="s">
        <v>40</v>
      </c>
      <c r="U265">
        <v>586</v>
      </c>
      <c r="V265" s="23">
        <v>2586</v>
      </c>
      <c r="W265" s="31">
        <f t="shared" si="11"/>
        <v>1515396</v>
      </c>
    </row>
    <row r="266" spans="14:23" x14ac:dyDescent="0.2">
      <c r="N266" t="s">
        <v>24</v>
      </c>
      <c r="O266">
        <v>364</v>
      </c>
      <c r="P266" s="23">
        <v>108794</v>
      </c>
      <c r="Q266" s="23">
        <f t="shared" si="12"/>
        <v>39601016</v>
      </c>
      <c r="R266" s="23"/>
      <c r="T266" t="s">
        <v>20</v>
      </c>
      <c r="U266">
        <v>955</v>
      </c>
      <c r="V266" s="23">
        <v>100900</v>
      </c>
      <c r="W266" s="31">
        <f t="shared" ref="W266:W329" si="13">U266*V266</f>
        <v>96359500</v>
      </c>
    </row>
    <row r="267" spans="14:23" x14ac:dyDescent="0.2">
      <c r="N267" t="s">
        <v>25</v>
      </c>
      <c r="O267">
        <v>1070</v>
      </c>
      <c r="P267" s="23">
        <v>143991</v>
      </c>
      <c r="Q267" s="23">
        <f t="shared" si="12"/>
        <v>154070370</v>
      </c>
      <c r="R267" s="23"/>
      <c r="T267" t="s">
        <v>21</v>
      </c>
      <c r="U267">
        <v>106</v>
      </c>
      <c r="V267" s="23">
        <v>103632</v>
      </c>
      <c r="W267" s="31">
        <f t="shared" si="13"/>
        <v>10984992</v>
      </c>
    </row>
    <row r="268" spans="14:23" x14ac:dyDescent="0.2">
      <c r="N268" t="s">
        <v>27</v>
      </c>
      <c r="O268">
        <v>25</v>
      </c>
      <c r="P268" s="23">
        <v>6222</v>
      </c>
      <c r="Q268" s="23">
        <f t="shared" si="12"/>
        <v>155550</v>
      </c>
      <c r="R268" s="23"/>
      <c r="T268" t="s">
        <v>22</v>
      </c>
      <c r="U268">
        <v>213</v>
      </c>
      <c r="V268" s="23">
        <v>5095</v>
      </c>
      <c r="W268" s="31">
        <f t="shared" si="13"/>
        <v>1085235</v>
      </c>
    </row>
    <row r="269" spans="14:23" x14ac:dyDescent="0.2">
      <c r="N269" t="s">
        <v>28</v>
      </c>
      <c r="O269">
        <v>247</v>
      </c>
      <c r="P269" s="23">
        <v>42800</v>
      </c>
      <c r="Q269" s="23">
        <f t="shared" si="12"/>
        <v>10571600</v>
      </c>
      <c r="R269" s="23"/>
      <c r="T269" t="s">
        <v>23</v>
      </c>
      <c r="U269">
        <v>97</v>
      </c>
      <c r="V269" s="23">
        <v>7504</v>
      </c>
      <c r="W269" s="31">
        <f t="shared" si="13"/>
        <v>727888</v>
      </c>
    </row>
    <row r="270" spans="14:23" x14ac:dyDescent="0.2">
      <c r="N270" t="s">
        <v>41</v>
      </c>
      <c r="O270">
        <v>243</v>
      </c>
      <c r="P270" s="23">
        <v>55000</v>
      </c>
      <c r="Q270" s="23">
        <f t="shared" si="12"/>
        <v>13365000</v>
      </c>
      <c r="R270" s="23"/>
      <c r="T270" t="s">
        <v>24</v>
      </c>
      <c r="U270">
        <v>323</v>
      </c>
      <c r="V270" s="23">
        <v>109447</v>
      </c>
      <c r="W270" s="31">
        <f t="shared" si="13"/>
        <v>35351381</v>
      </c>
    </row>
    <row r="271" spans="14:23" x14ac:dyDescent="0.2">
      <c r="N271" t="s">
        <v>42</v>
      </c>
      <c r="O271">
        <v>51</v>
      </c>
      <c r="P271" s="23">
        <v>16350</v>
      </c>
      <c r="Q271" s="23">
        <f t="shared" si="12"/>
        <v>833850</v>
      </c>
      <c r="R271" s="23"/>
      <c r="T271" t="s">
        <v>25</v>
      </c>
      <c r="U271">
        <v>95</v>
      </c>
      <c r="V271" s="23">
        <v>146871</v>
      </c>
      <c r="W271" s="31">
        <f t="shared" si="13"/>
        <v>13952745</v>
      </c>
    </row>
    <row r="272" spans="14:23" x14ac:dyDescent="0.2">
      <c r="N272" t="s">
        <v>4939</v>
      </c>
      <c r="P272" s="23"/>
      <c r="Q272" s="23">
        <f t="shared" si="12"/>
        <v>0</v>
      </c>
      <c r="R272" s="23">
        <f>SUM(Q273:Q300)</f>
        <v>616786592</v>
      </c>
      <c r="T272" t="s">
        <v>28</v>
      </c>
      <c r="U272">
        <v>389</v>
      </c>
      <c r="V272" s="23">
        <v>43442</v>
      </c>
      <c r="W272" s="31">
        <f t="shared" si="13"/>
        <v>16898938</v>
      </c>
    </row>
    <row r="273" spans="14:24" x14ac:dyDescent="0.2">
      <c r="N273" t="s">
        <v>5</v>
      </c>
      <c r="O273">
        <v>47</v>
      </c>
      <c r="P273" s="23">
        <v>18611</v>
      </c>
      <c r="Q273" s="23">
        <f t="shared" si="12"/>
        <v>874717</v>
      </c>
      <c r="R273" s="23"/>
      <c r="T273" t="s">
        <v>41</v>
      </c>
      <c r="U273">
        <v>301</v>
      </c>
      <c r="V273" s="23">
        <v>55935</v>
      </c>
      <c r="W273" s="31">
        <f t="shared" si="13"/>
        <v>16836435</v>
      </c>
    </row>
    <row r="274" spans="14:24" x14ac:dyDescent="0.2">
      <c r="N274" t="s">
        <v>7</v>
      </c>
      <c r="O274">
        <v>501</v>
      </c>
      <c r="P274" s="23">
        <v>33000</v>
      </c>
      <c r="Q274" s="23">
        <f t="shared" si="12"/>
        <v>16533000</v>
      </c>
      <c r="R274" s="23"/>
      <c r="T274" t="s">
        <v>4939</v>
      </c>
      <c r="V274" s="23"/>
      <c r="W274" s="31">
        <f t="shared" si="13"/>
        <v>0</v>
      </c>
      <c r="X274" s="31">
        <f>SUM(W275:W302)</f>
        <v>259869669</v>
      </c>
    </row>
    <row r="275" spans="14:24" x14ac:dyDescent="0.2">
      <c r="N275" t="s">
        <v>8</v>
      </c>
      <c r="O275">
        <v>371</v>
      </c>
      <c r="P275" s="23">
        <v>10000</v>
      </c>
      <c r="Q275" s="23">
        <f t="shared" si="12"/>
        <v>3710000</v>
      </c>
      <c r="R275" s="23"/>
      <c r="T275" t="s">
        <v>5</v>
      </c>
      <c r="U275">
        <v>100</v>
      </c>
      <c r="V275" s="23">
        <v>18816</v>
      </c>
      <c r="W275" s="31">
        <f t="shared" si="13"/>
        <v>1881600</v>
      </c>
    </row>
    <row r="276" spans="14:24" x14ac:dyDescent="0.2">
      <c r="N276" t="s">
        <v>9</v>
      </c>
      <c r="O276">
        <v>414</v>
      </c>
      <c r="P276" s="23">
        <v>16950</v>
      </c>
      <c r="Q276" s="23">
        <f t="shared" si="12"/>
        <v>7017300</v>
      </c>
      <c r="R276" s="23"/>
      <c r="T276" t="s">
        <v>7</v>
      </c>
      <c r="U276">
        <v>288</v>
      </c>
      <c r="V276" s="23">
        <v>33330</v>
      </c>
      <c r="W276" s="31">
        <f t="shared" si="13"/>
        <v>9599040</v>
      </c>
    </row>
    <row r="277" spans="14:24" x14ac:dyDescent="0.2">
      <c r="N277" t="s">
        <v>10</v>
      </c>
      <c r="O277">
        <v>665</v>
      </c>
      <c r="P277" s="23">
        <v>25322</v>
      </c>
      <c r="Q277" s="23">
        <f t="shared" si="12"/>
        <v>16839130</v>
      </c>
      <c r="R277" s="23"/>
      <c r="T277" t="s">
        <v>8</v>
      </c>
      <c r="U277">
        <v>368</v>
      </c>
      <c r="V277" s="23">
        <v>10180</v>
      </c>
      <c r="W277" s="31">
        <f t="shared" si="13"/>
        <v>3746240</v>
      </c>
    </row>
    <row r="278" spans="14:24" x14ac:dyDescent="0.2">
      <c r="N278" t="s">
        <v>12</v>
      </c>
      <c r="O278">
        <v>343</v>
      </c>
      <c r="P278" s="23">
        <v>2886</v>
      </c>
      <c r="Q278" s="23">
        <f t="shared" si="12"/>
        <v>989898</v>
      </c>
      <c r="R278" s="23"/>
      <c r="T278" t="s">
        <v>9</v>
      </c>
      <c r="U278">
        <v>207</v>
      </c>
      <c r="V278" s="23">
        <v>17170</v>
      </c>
      <c r="W278" s="31">
        <f t="shared" si="13"/>
        <v>3554190</v>
      </c>
    </row>
    <row r="279" spans="14:24" x14ac:dyDescent="0.2">
      <c r="N279" t="s">
        <v>14</v>
      </c>
      <c r="O279">
        <v>184</v>
      </c>
      <c r="P279" s="23">
        <v>23869</v>
      </c>
      <c r="Q279" s="23">
        <f t="shared" si="12"/>
        <v>4391896</v>
      </c>
      <c r="R279" s="23"/>
      <c r="T279" t="s">
        <v>10</v>
      </c>
      <c r="U279">
        <v>284</v>
      </c>
      <c r="V279" s="23">
        <v>25449</v>
      </c>
      <c r="W279" s="31">
        <f t="shared" si="13"/>
        <v>7227516</v>
      </c>
    </row>
    <row r="280" spans="14:24" x14ac:dyDescent="0.2">
      <c r="N280" t="s">
        <v>15</v>
      </c>
      <c r="O280">
        <v>38</v>
      </c>
      <c r="P280" s="23">
        <v>23461</v>
      </c>
      <c r="Q280" s="23">
        <f t="shared" si="12"/>
        <v>891518</v>
      </c>
      <c r="R280" s="23"/>
      <c r="T280" t="s">
        <v>11</v>
      </c>
      <c r="U280">
        <v>171</v>
      </c>
      <c r="V280" s="23">
        <v>2338</v>
      </c>
      <c r="W280" s="31">
        <f t="shared" si="13"/>
        <v>399798</v>
      </c>
    </row>
    <row r="281" spans="14:24" x14ac:dyDescent="0.2">
      <c r="N281" t="s">
        <v>16</v>
      </c>
      <c r="O281">
        <v>2513</v>
      </c>
      <c r="P281" s="23">
        <v>72500</v>
      </c>
      <c r="Q281" s="23">
        <f t="shared" si="12"/>
        <v>182192500</v>
      </c>
      <c r="R281" s="23"/>
      <c r="T281" t="s">
        <v>12</v>
      </c>
      <c r="U281">
        <v>741</v>
      </c>
      <c r="V281" s="23">
        <v>2915</v>
      </c>
      <c r="W281" s="31">
        <f t="shared" si="13"/>
        <v>2160015</v>
      </c>
    </row>
    <row r="282" spans="14:24" x14ac:dyDescent="0.2">
      <c r="N282" t="s">
        <v>17</v>
      </c>
      <c r="O282">
        <v>429</v>
      </c>
      <c r="P282" s="23">
        <v>16155</v>
      </c>
      <c r="Q282" s="23">
        <f t="shared" si="12"/>
        <v>6930495</v>
      </c>
      <c r="R282" s="23"/>
      <c r="T282" t="s">
        <v>14</v>
      </c>
      <c r="U282">
        <v>233</v>
      </c>
      <c r="V282" s="23">
        <v>24179</v>
      </c>
      <c r="W282" s="31">
        <f t="shared" si="13"/>
        <v>5633707</v>
      </c>
    </row>
    <row r="283" spans="14:24" x14ac:dyDescent="0.2">
      <c r="N283" t="s">
        <v>18</v>
      </c>
      <c r="O283">
        <v>25</v>
      </c>
      <c r="P283" s="23">
        <v>2460</v>
      </c>
      <c r="Q283" s="23">
        <f t="shared" si="12"/>
        <v>61500</v>
      </c>
      <c r="R283" s="23"/>
      <c r="T283" t="s">
        <v>16</v>
      </c>
      <c r="U283">
        <v>265</v>
      </c>
      <c r="V283" s="23">
        <v>73805</v>
      </c>
      <c r="W283" s="31">
        <f t="shared" si="13"/>
        <v>19558325</v>
      </c>
    </row>
    <row r="284" spans="14:24" x14ac:dyDescent="0.2">
      <c r="N284" t="s">
        <v>30</v>
      </c>
      <c r="O284">
        <v>440</v>
      </c>
      <c r="P284" s="23">
        <v>7500</v>
      </c>
      <c r="Q284" s="23">
        <f t="shared" si="12"/>
        <v>3300000</v>
      </c>
      <c r="R284" s="23"/>
      <c r="T284" t="s">
        <v>17</v>
      </c>
      <c r="U284">
        <v>484</v>
      </c>
      <c r="V284" s="23">
        <v>16430</v>
      </c>
      <c r="W284" s="31">
        <f t="shared" si="13"/>
        <v>7952120</v>
      </c>
    </row>
    <row r="285" spans="14:24" x14ac:dyDescent="0.2">
      <c r="N285" t="s">
        <v>34</v>
      </c>
      <c r="O285">
        <v>15</v>
      </c>
      <c r="P285" s="23">
        <v>25000</v>
      </c>
      <c r="Q285" s="23">
        <f t="shared" si="12"/>
        <v>375000</v>
      </c>
      <c r="R285" s="23"/>
      <c r="T285" t="s">
        <v>18</v>
      </c>
      <c r="U285">
        <v>155</v>
      </c>
      <c r="V285" s="23">
        <v>2490</v>
      </c>
      <c r="W285" s="31">
        <f t="shared" si="13"/>
        <v>385950</v>
      </c>
    </row>
    <row r="286" spans="14:24" x14ac:dyDescent="0.2">
      <c r="N286" t="s">
        <v>35</v>
      </c>
      <c r="O286">
        <v>816</v>
      </c>
      <c r="P286" s="23">
        <v>25000</v>
      </c>
      <c r="Q286" s="23">
        <f t="shared" si="12"/>
        <v>20400000</v>
      </c>
      <c r="R286" s="23"/>
      <c r="T286" t="s">
        <v>30</v>
      </c>
      <c r="U286">
        <v>69</v>
      </c>
      <c r="V286" s="23">
        <v>7620</v>
      </c>
      <c r="W286" s="31">
        <f t="shared" si="13"/>
        <v>525780</v>
      </c>
    </row>
    <row r="287" spans="14:24" x14ac:dyDescent="0.2">
      <c r="N287" t="s">
        <v>36</v>
      </c>
      <c r="O287">
        <v>121</v>
      </c>
      <c r="P287" s="23">
        <v>16100</v>
      </c>
      <c r="Q287" s="23">
        <f t="shared" si="12"/>
        <v>1948100</v>
      </c>
      <c r="R287" s="23"/>
      <c r="T287" t="s">
        <v>34</v>
      </c>
      <c r="U287">
        <v>96</v>
      </c>
      <c r="V287" s="23">
        <v>25450</v>
      </c>
      <c r="W287" s="31">
        <f t="shared" si="13"/>
        <v>2443200</v>
      </c>
    </row>
    <row r="288" spans="14:24" x14ac:dyDescent="0.2">
      <c r="N288" t="s">
        <v>37</v>
      </c>
      <c r="O288">
        <v>426</v>
      </c>
      <c r="P288" s="23">
        <v>50788</v>
      </c>
      <c r="Q288" s="23">
        <f t="shared" si="12"/>
        <v>21635688</v>
      </c>
      <c r="R288" s="23"/>
      <c r="T288" t="s">
        <v>35</v>
      </c>
      <c r="U288">
        <v>1242</v>
      </c>
      <c r="V288" s="23">
        <v>25275</v>
      </c>
      <c r="W288" s="31">
        <f t="shared" si="13"/>
        <v>31391550</v>
      </c>
    </row>
    <row r="289" spans="14:24" x14ac:dyDescent="0.2">
      <c r="N289" t="s">
        <v>38</v>
      </c>
      <c r="O289">
        <v>460</v>
      </c>
      <c r="P289" s="23">
        <v>1600</v>
      </c>
      <c r="Q289" s="23">
        <f t="shared" si="12"/>
        <v>736000</v>
      </c>
      <c r="R289" s="23"/>
      <c r="T289" t="s">
        <v>36</v>
      </c>
      <c r="U289">
        <v>230</v>
      </c>
      <c r="V289" s="23">
        <v>16261</v>
      </c>
      <c r="W289" s="31">
        <f t="shared" si="13"/>
        <v>3740030</v>
      </c>
    </row>
    <row r="290" spans="14:24" x14ac:dyDescent="0.2">
      <c r="N290" t="s">
        <v>39</v>
      </c>
      <c r="O290">
        <v>6</v>
      </c>
      <c r="P290" s="23">
        <v>45450</v>
      </c>
      <c r="Q290" s="23">
        <f t="shared" si="12"/>
        <v>272700</v>
      </c>
      <c r="R290" s="23"/>
      <c r="T290" t="s">
        <v>37</v>
      </c>
      <c r="U290">
        <v>576</v>
      </c>
      <c r="V290" s="23">
        <v>51753</v>
      </c>
      <c r="W290" s="31">
        <f t="shared" si="13"/>
        <v>29809728</v>
      </c>
    </row>
    <row r="291" spans="14:24" x14ac:dyDescent="0.2">
      <c r="N291" t="s">
        <v>40</v>
      </c>
      <c r="O291">
        <v>23</v>
      </c>
      <c r="P291" s="23">
        <v>2560</v>
      </c>
      <c r="Q291" s="23">
        <f t="shared" si="12"/>
        <v>58880</v>
      </c>
      <c r="R291" s="23"/>
      <c r="T291" t="s">
        <v>38</v>
      </c>
      <c r="U291">
        <v>345</v>
      </c>
      <c r="V291" s="23">
        <v>1619</v>
      </c>
      <c r="W291" s="31">
        <f t="shared" si="13"/>
        <v>558555</v>
      </c>
    </row>
    <row r="292" spans="14:24" x14ac:dyDescent="0.2">
      <c r="N292" t="s">
        <v>20</v>
      </c>
      <c r="O292">
        <v>809</v>
      </c>
      <c r="P292" s="23">
        <v>100000</v>
      </c>
      <c r="Q292" s="23">
        <f t="shared" si="12"/>
        <v>80900000</v>
      </c>
      <c r="R292" s="23"/>
      <c r="T292" t="s">
        <v>39</v>
      </c>
      <c r="U292">
        <v>39</v>
      </c>
      <c r="V292" s="23">
        <v>46223</v>
      </c>
      <c r="W292" s="31">
        <f t="shared" si="13"/>
        <v>1802697</v>
      </c>
    </row>
    <row r="293" spans="14:24" x14ac:dyDescent="0.2">
      <c r="N293" t="s">
        <v>21</v>
      </c>
      <c r="O293">
        <v>50</v>
      </c>
      <c r="P293" s="23">
        <v>102000</v>
      </c>
      <c r="Q293" s="23">
        <f t="shared" si="12"/>
        <v>5100000</v>
      </c>
      <c r="R293" s="23"/>
      <c r="T293" t="s">
        <v>40</v>
      </c>
      <c r="U293">
        <v>371</v>
      </c>
      <c r="V293" s="23">
        <v>2586</v>
      </c>
      <c r="W293" s="31">
        <f t="shared" si="13"/>
        <v>959406</v>
      </c>
    </row>
    <row r="294" spans="14:24" x14ac:dyDescent="0.2">
      <c r="N294" t="s">
        <v>22</v>
      </c>
      <c r="O294">
        <v>328</v>
      </c>
      <c r="P294" s="23">
        <v>5000</v>
      </c>
      <c r="Q294" s="23">
        <f t="shared" si="12"/>
        <v>1640000</v>
      </c>
      <c r="R294" s="23"/>
      <c r="T294" t="s">
        <v>20</v>
      </c>
      <c r="U294">
        <v>264</v>
      </c>
      <c r="V294" s="23">
        <v>100900</v>
      </c>
      <c r="W294" s="31">
        <f t="shared" si="13"/>
        <v>26637600</v>
      </c>
    </row>
    <row r="295" spans="14:24" x14ac:dyDescent="0.2">
      <c r="N295" t="s">
        <v>23</v>
      </c>
      <c r="O295">
        <v>163</v>
      </c>
      <c r="P295" s="23">
        <v>7467</v>
      </c>
      <c r="Q295" s="23">
        <f t="shared" si="12"/>
        <v>1217121</v>
      </c>
      <c r="R295" s="23"/>
      <c r="T295" t="s">
        <v>21</v>
      </c>
      <c r="U295">
        <v>166</v>
      </c>
      <c r="V295" s="23">
        <v>103632</v>
      </c>
      <c r="W295" s="31">
        <f t="shared" si="13"/>
        <v>17202912</v>
      </c>
    </row>
    <row r="296" spans="14:24" x14ac:dyDescent="0.2">
      <c r="N296" t="s">
        <v>24</v>
      </c>
      <c r="O296">
        <v>247</v>
      </c>
      <c r="P296" s="23">
        <v>108794</v>
      </c>
      <c r="Q296" s="23">
        <f t="shared" si="12"/>
        <v>26872118</v>
      </c>
      <c r="R296" s="23"/>
      <c r="T296" t="s">
        <v>22</v>
      </c>
      <c r="U296">
        <v>170</v>
      </c>
      <c r="V296" s="23">
        <v>5095</v>
      </c>
      <c r="W296" s="31">
        <f t="shared" si="13"/>
        <v>866150</v>
      </c>
    </row>
    <row r="297" spans="14:24" x14ac:dyDescent="0.2">
      <c r="N297" t="s">
        <v>25</v>
      </c>
      <c r="O297">
        <v>1337</v>
      </c>
      <c r="P297" s="23">
        <v>143991</v>
      </c>
      <c r="Q297" s="23">
        <f t="shared" si="12"/>
        <v>192515967</v>
      </c>
      <c r="R297" s="23"/>
      <c r="T297" t="s">
        <v>24</v>
      </c>
      <c r="U297">
        <v>365</v>
      </c>
      <c r="V297" s="23">
        <v>109447</v>
      </c>
      <c r="W297" s="31">
        <f t="shared" si="13"/>
        <v>39948155</v>
      </c>
    </row>
    <row r="298" spans="14:24" x14ac:dyDescent="0.2">
      <c r="N298" t="s">
        <v>27</v>
      </c>
      <c r="O298">
        <v>12</v>
      </c>
      <c r="P298" s="23">
        <v>6222</v>
      </c>
      <c r="Q298" s="23">
        <f t="shared" si="12"/>
        <v>74664</v>
      </c>
      <c r="R298" s="23"/>
      <c r="T298" t="s">
        <v>25</v>
      </c>
      <c r="U298">
        <v>141</v>
      </c>
      <c r="V298" s="23">
        <v>146871</v>
      </c>
      <c r="W298" s="31">
        <f t="shared" si="13"/>
        <v>20708811</v>
      </c>
    </row>
    <row r="299" spans="14:24" x14ac:dyDescent="0.2">
      <c r="N299" t="s">
        <v>28</v>
      </c>
      <c r="O299">
        <v>153</v>
      </c>
      <c r="P299" s="23">
        <v>42800</v>
      </c>
      <c r="Q299" s="23">
        <f t="shared" si="12"/>
        <v>6548400</v>
      </c>
      <c r="R299" s="23"/>
      <c r="T299" t="s">
        <v>27</v>
      </c>
      <c r="U299">
        <v>30</v>
      </c>
      <c r="V299" s="23">
        <v>6253</v>
      </c>
      <c r="W299" s="31">
        <f t="shared" si="13"/>
        <v>187590</v>
      </c>
    </row>
    <row r="300" spans="14:24" x14ac:dyDescent="0.2">
      <c r="N300" t="s">
        <v>41</v>
      </c>
      <c r="O300">
        <v>232</v>
      </c>
      <c r="P300" s="23">
        <v>55000</v>
      </c>
      <c r="Q300" s="23">
        <f t="shared" si="12"/>
        <v>12760000</v>
      </c>
      <c r="R300" s="23"/>
      <c r="T300" t="s">
        <v>28</v>
      </c>
      <c r="U300">
        <v>67</v>
      </c>
      <c r="V300" s="23">
        <v>43442</v>
      </c>
      <c r="W300" s="31">
        <f t="shared" si="13"/>
        <v>2910614</v>
      </c>
    </row>
    <row r="301" spans="14:24" x14ac:dyDescent="0.2">
      <c r="N301" t="s">
        <v>4946</v>
      </c>
      <c r="P301" s="23"/>
      <c r="Q301" s="23">
        <f t="shared" si="12"/>
        <v>0</v>
      </c>
      <c r="R301" s="23">
        <f>SUM(Q302:Q331)</f>
        <v>273400437</v>
      </c>
      <c r="T301" t="s">
        <v>29</v>
      </c>
      <c r="U301">
        <v>15</v>
      </c>
      <c r="V301" s="23">
        <v>56694</v>
      </c>
      <c r="W301" s="31">
        <f t="shared" si="13"/>
        <v>850410</v>
      </c>
    </row>
    <row r="302" spans="14:24" x14ac:dyDescent="0.2">
      <c r="N302" t="s">
        <v>5</v>
      </c>
      <c r="O302">
        <v>666</v>
      </c>
      <c r="P302" s="23">
        <v>18611</v>
      </c>
      <c r="Q302" s="23">
        <f t="shared" si="12"/>
        <v>12394926</v>
      </c>
      <c r="R302" s="23"/>
      <c r="T302" t="s">
        <v>41</v>
      </c>
      <c r="U302">
        <v>308</v>
      </c>
      <c r="V302" s="23">
        <v>55935</v>
      </c>
      <c r="W302" s="31">
        <f t="shared" si="13"/>
        <v>17227980</v>
      </c>
    </row>
    <row r="303" spans="14:24" x14ac:dyDescent="0.2">
      <c r="N303" t="s">
        <v>6</v>
      </c>
      <c r="O303">
        <v>10</v>
      </c>
      <c r="P303" s="23">
        <v>4480</v>
      </c>
      <c r="Q303" s="23">
        <f t="shared" si="12"/>
        <v>44800</v>
      </c>
      <c r="R303" s="23"/>
      <c r="T303" t="s">
        <v>4946</v>
      </c>
      <c r="V303" s="23"/>
      <c r="W303" s="31">
        <f t="shared" si="13"/>
        <v>0</v>
      </c>
      <c r="X303" s="31">
        <f>SUM(W304:W333)</f>
        <v>237925278</v>
      </c>
    </row>
    <row r="304" spans="14:24" x14ac:dyDescent="0.2">
      <c r="N304" t="s">
        <v>7</v>
      </c>
      <c r="O304">
        <v>362</v>
      </c>
      <c r="P304" s="23">
        <v>33000</v>
      </c>
      <c r="Q304" s="23">
        <f t="shared" si="12"/>
        <v>11946000</v>
      </c>
      <c r="R304" s="23"/>
      <c r="T304" t="s">
        <v>5</v>
      </c>
      <c r="U304">
        <v>52</v>
      </c>
      <c r="V304" s="23">
        <v>18816</v>
      </c>
      <c r="W304" s="31">
        <f t="shared" si="13"/>
        <v>978432</v>
      </c>
    </row>
    <row r="305" spans="14:23" x14ac:dyDescent="0.2">
      <c r="N305" t="s">
        <v>8</v>
      </c>
      <c r="O305">
        <v>648</v>
      </c>
      <c r="P305" s="23">
        <v>10000</v>
      </c>
      <c r="Q305" s="23">
        <f t="shared" si="12"/>
        <v>6480000</v>
      </c>
      <c r="R305" s="23"/>
      <c r="T305" t="s">
        <v>6</v>
      </c>
      <c r="U305">
        <v>15</v>
      </c>
      <c r="V305" s="23">
        <v>4507</v>
      </c>
      <c r="W305" s="31">
        <f t="shared" si="13"/>
        <v>67605</v>
      </c>
    </row>
    <row r="306" spans="14:23" x14ac:dyDescent="0.2">
      <c r="N306" t="s">
        <v>9</v>
      </c>
      <c r="O306">
        <v>574</v>
      </c>
      <c r="P306" s="23">
        <v>16950</v>
      </c>
      <c r="Q306" s="23">
        <f t="shared" si="12"/>
        <v>9729300</v>
      </c>
      <c r="R306" s="23"/>
      <c r="T306" t="s">
        <v>7</v>
      </c>
      <c r="U306">
        <v>756</v>
      </c>
      <c r="V306" s="23">
        <v>33330</v>
      </c>
      <c r="W306" s="31">
        <f t="shared" si="13"/>
        <v>25197480</v>
      </c>
    </row>
    <row r="307" spans="14:23" x14ac:dyDescent="0.2">
      <c r="N307" t="s">
        <v>10</v>
      </c>
      <c r="O307">
        <v>428</v>
      </c>
      <c r="P307" s="23">
        <v>25322</v>
      </c>
      <c r="Q307" s="23">
        <f t="shared" si="12"/>
        <v>10837816</v>
      </c>
      <c r="R307" s="23"/>
      <c r="T307" t="s">
        <v>8</v>
      </c>
      <c r="U307">
        <v>347</v>
      </c>
      <c r="V307" s="23">
        <v>10180</v>
      </c>
      <c r="W307" s="31">
        <f t="shared" si="13"/>
        <v>3532460</v>
      </c>
    </row>
    <row r="308" spans="14:23" x14ac:dyDescent="0.2">
      <c r="N308" t="s">
        <v>11</v>
      </c>
      <c r="O308">
        <v>100</v>
      </c>
      <c r="P308" s="23">
        <v>2324</v>
      </c>
      <c r="Q308" s="23">
        <f t="shared" si="12"/>
        <v>232400</v>
      </c>
      <c r="R308" s="23"/>
      <c r="T308" t="s">
        <v>9</v>
      </c>
      <c r="U308">
        <v>803</v>
      </c>
      <c r="V308" s="23">
        <v>17170</v>
      </c>
      <c r="W308" s="31">
        <f t="shared" si="13"/>
        <v>13787510</v>
      </c>
    </row>
    <row r="309" spans="14:23" x14ac:dyDescent="0.2">
      <c r="N309" t="s">
        <v>12</v>
      </c>
      <c r="O309">
        <v>991</v>
      </c>
      <c r="P309" s="23">
        <v>2886</v>
      </c>
      <c r="Q309" s="23">
        <f t="shared" si="12"/>
        <v>2860026</v>
      </c>
      <c r="R309" s="23"/>
      <c r="T309" t="s">
        <v>10</v>
      </c>
      <c r="U309">
        <v>737</v>
      </c>
      <c r="V309" s="23">
        <v>25449</v>
      </c>
      <c r="W309" s="31">
        <f t="shared" si="13"/>
        <v>18755913</v>
      </c>
    </row>
    <row r="310" spans="14:23" x14ac:dyDescent="0.2">
      <c r="N310" t="s">
        <v>13</v>
      </c>
      <c r="O310">
        <v>2</v>
      </c>
      <c r="P310" s="23">
        <v>75400</v>
      </c>
      <c r="Q310" s="23">
        <f t="shared" si="12"/>
        <v>150800</v>
      </c>
      <c r="R310" s="23"/>
      <c r="T310" t="s">
        <v>11</v>
      </c>
      <c r="U310">
        <v>98</v>
      </c>
      <c r="V310" s="23">
        <v>2338</v>
      </c>
      <c r="W310" s="31">
        <f t="shared" si="13"/>
        <v>229124</v>
      </c>
    </row>
    <row r="311" spans="14:23" x14ac:dyDescent="0.2">
      <c r="N311" t="s">
        <v>14</v>
      </c>
      <c r="O311">
        <v>224</v>
      </c>
      <c r="P311" s="23">
        <v>23869</v>
      </c>
      <c r="Q311" s="23">
        <f t="shared" si="12"/>
        <v>5346656</v>
      </c>
      <c r="R311" s="23"/>
      <c r="T311" t="s">
        <v>12</v>
      </c>
      <c r="U311">
        <v>961</v>
      </c>
      <c r="V311" s="23">
        <v>2915</v>
      </c>
      <c r="W311" s="31">
        <f t="shared" si="13"/>
        <v>2801315</v>
      </c>
    </row>
    <row r="312" spans="14:23" x14ac:dyDescent="0.2">
      <c r="N312" t="s">
        <v>16</v>
      </c>
      <c r="O312">
        <v>49</v>
      </c>
      <c r="P312" s="23">
        <v>72500</v>
      </c>
      <c r="Q312" s="23">
        <f t="shared" si="12"/>
        <v>3552500</v>
      </c>
      <c r="R312" s="23"/>
      <c r="T312" t="s">
        <v>14</v>
      </c>
      <c r="U312">
        <v>99</v>
      </c>
      <c r="V312" s="23">
        <v>24179</v>
      </c>
      <c r="W312" s="31">
        <f t="shared" si="13"/>
        <v>2393721</v>
      </c>
    </row>
    <row r="313" spans="14:23" x14ac:dyDescent="0.2">
      <c r="N313" t="s">
        <v>17</v>
      </c>
      <c r="O313">
        <v>36</v>
      </c>
      <c r="P313" s="23">
        <v>16155</v>
      </c>
      <c r="Q313" s="23">
        <f t="shared" si="12"/>
        <v>581580</v>
      </c>
      <c r="R313" s="23"/>
      <c r="T313" t="s">
        <v>16</v>
      </c>
      <c r="U313">
        <v>188</v>
      </c>
      <c r="V313" s="23">
        <v>73805</v>
      </c>
      <c r="W313" s="31">
        <f t="shared" si="13"/>
        <v>13875340</v>
      </c>
    </row>
    <row r="314" spans="14:23" x14ac:dyDescent="0.2">
      <c r="N314" t="s">
        <v>18</v>
      </c>
      <c r="O314">
        <v>169</v>
      </c>
      <c r="P314" s="23">
        <v>2460</v>
      </c>
      <c r="Q314" s="23">
        <f t="shared" si="12"/>
        <v>415740</v>
      </c>
      <c r="R314" s="23"/>
      <c r="T314" t="s">
        <v>17</v>
      </c>
      <c r="U314">
        <v>236</v>
      </c>
      <c r="V314" s="23">
        <v>16430</v>
      </c>
      <c r="W314" s="31">
        <f t="shared" si="13"/>
        <v>3877480</v>
      </c>
    </row>
    <row r="315" spans="14:23" x14ac:dyDescent="0.2">
      <c r="N315" t="s">
        <v>30</v>
      </c>
      <c r="O315">
        <v>253</v>
      </c>
      <c r="P315" s="23">
        <v>7500</v>
      </c>
      <c r="Q315" s="23">
        <f t="shared" si="12"/>
        <v>1897500</v>
      </c>
      <c r="R315" s="23"/>
      <c r="T315" t="s">
        <v>18</v>
      </c>
      <c r="U315">
        <v>27</v>
      </c>
      <c r="V315" s="23">
        <v>2490</v>
      </c>
      <c r="W315" s="31">
        <f t="shared" si="13"/>
        <v>67230</v>
      </c>
    </row>
    <row r="316" spans="14:23" x14ac:dyDescent="0.2">
      <c r="N316" t="s">
        <v>33</v>
      </c>
      <c r="O316">
        <v>47</v>
      </c>
      <c r="P316" s="23">
        <v>7000</v>
      </c>
      <c r="Q316" s="23">
        <f t="shared" si="12"/>
        <v>329000</v>
      </c>
      <c r="R316" s="23"/>
      <c r="T316" t="s">
        <v>19</v>
      </c>
      <c r="U316">
        <v>30</v>
      </c>
      <c r="V316" s="23">
        <v>13818</v>
      </c>
      <c r="W316" s="31">
        <f t="shared" si="13"/>
        <v>414540</v>
      </c>
    </row>
    <row r="317" spans="14:23" x14ac:dyDescent="0.2">
      <c r="N317" t="s">
        <v>35</v>
      </c>
      <c r="O317">
        <v>44</v>
      </c>
      <c r="P317" s="23">
        <v>25000</v>
      </c>
      <c r="Q317" s="23">
        <f t="shared" si="12"/>
        <v>1100000</v>
      </c>
      <c r="R317" s="23"/>
      <c r="T317" t="s">
        <v>30</v>
      </c>
      <c r="U317">
        <v>636</v>
      </c>
      <c r="V317" s="23">
        <v>7620</v>
      </c>
      <c r="W317" s="31">
        <f t="shared" si="13"/>
        <v>4846320</v>
      </c>
    </row>
    <row r="318" spans="14:23" x14ac:dyDescent="0.2">
      <c r="N318" t="s">
        <v>36</v>
      </c>
      <c r="O318">
        <v>153</v>
      </c>
      <c r="P318" s="23">
        <v>16100</v>
      </c>
      <c r="Q318" s="23">
        <f t="shared" si="12"/>
        <v>2463300</v>
      </c>
      <c r="R318" s="23"/>
      <c r="T318" t="s">
        <v>33</v>
      </c>
      <c r="U318">
        <v>4</v>
      </c>
      <c r="V318" s="23">
        <v>7035</v>
      </c>
      <c r="W318" s="31">
        <f t="shared" si="13"/>
        <v>28140</v>
      </c>
    </row>
    <row r="319" spans="14:23" x14ac:dyDescent="0.2">
      <c r="N319" t="s">
        <v>37</v>
      </c>
      <c r="O319">
        <v>569</v>
      </c>
      <c r="P319" s="23">
        <v>50788</v>
      </c>
      <c r="Q319" s="23">
        <f t="shared" si="12"/>
        <v>28898372</v>
      </c>
      <c r="R319" s="23"/>
      <c r="T319" t="s">
        <v>36</v>
      </c>
      <c r="U319">
        <v>447</v>
      </c>
      <c r="V319" s="23">
        <v>16261</v>
      </c>
      <c r="W319" s="31">
        <f t="shared" si="13"/>
        <v>7268667</v>
      </c>
    </row>
    <row r="320" spans="14:23" x14ac:dyDescent="0.2">
      <c r="N320" t="s">
        <v>38</v>
      </c>
      <c r="O320">
        <v>214</v>
      </c>
      <c r="P320" s="23">
        <v>1600</v>
      </c>
      <c r="Q320" s="23">
        <f t="shared" si="12"/>
        <v>342400</v>
      </c>
      <c r="R320" s="23"/>
      <c r="T320" t="s">
        <v>37</v>
      </c>
      <c r="U320">
        <v>513</v>
      </c>
      <c r="V320" s="23">
        <v>51753</v>
      </c>
      <c r="W320" s="31">
        <f t="shared" si="13"/>
        <v>26549289</v>
      </c>
    </row>
    <row r="321" spans="14:24" x14ac:dyDescent="0.2">
      <c r="N321" t="s">
        <v>39</v>
      </c>
      <c r="O321">
        <v>120</v>
      </c>
      <c r="P321" s="23">
        <v>45450</v>
      </c>
      <c r="Q321" s="23">
        <f t="shared" si="12"/>
        <v>5454000</v>
      </c>
      <c r="R321" s="23"/>
      <c r="T321" t="s">
        <v>38</v>
      </c>
      <c r="U321">
        <v>253</v>
      </c>
      <c r="V321" s="23">
        <v>1619</v>
      </c>
      <c r="W321" s="31">
        <f t="shared" si="13"/>
        <v>409607</v>
      </c>
    </row>
    <row r="322" spans="14:24" x14ac:dyDescent="0.2">
      <c r="N322" t="s">
        <v>40</v>
      </c>
      <c r="O322">
        <v>268</v>
      </c>
      <c r="P322" s="23">
        <v>2560</v>
      </c>
      <c r="Q322" s="23">
        <f t="shared" si="12"/>
        <v>686080</v>
      </c>
      <c r="R322" s="23"/>
      <c r="T322" t="s">
        <v>39</v>
      </c>
      <c r="U322">
        <v>34</v>
      </c>
      <c r="V322" s="23">
        <v>46223</v>
      </c>
      <c r="W322" s="31">
        <f t="shared" si="13"/>
        <v>1571582</v>
      </c>
    </row>
    <row r="323" spans="14:24" x14ac:dyDescent="0.2">
      <c r="N323" t="s">
        <v>20</v>
      </c>
      <c r="O323">
        <v>287</v>
      </c>
      <c r="P323" s="23">
        <v>100000</v>
      </c>
      <c r="Q323" s="23">
        <f t="shared" si="12"/>
        <v>28700000</v>
      </c>
      <c r="R323" s="23"/>
      <c r="T323" t="s">
        <v>40</v>
      </c>
      <c r="U323">
        <v>204</v>
      </c>
      <c r="V323" s="23">
        <v>2586</v>
      </c>
      <c r="W323" s="31">
        <f t="shared" si="13"/>
        <v>527544</v>
      </c>
    </row>
    <row r="324" spans="14:24" x14ac:dyDescent="0.2">
      <c r="N324" t="s">
        <v>21</v>
      </c>
      <c r="O324">
        <v>503</v>
      </c>
      <c r="P324" s="23">
        <v>102000</v>
      </c>
      <c r="Q324" s="23">
        <f t="shared" si="12"/>
        <v>51306000</v>
      </c>
      <c r="R324" s="23"/>
      <c r="T324" t="s">
        <v>20</v>
      </c>
      <c r="U324">
        <v>349</v>
      </c>
      <c r="V324" s="23">
        <v>100900</v>
      </c>
      <c r="W324" s="31">
        <f t="shared" si="13"/>
        <v>35214100</v>
      </c>
    </row>
    <row r="325" spans="14:24" x14ac:dyDescent="0.2">
      <c r="N325" t="s">
        <v>22</v>
      </c>
      <c r="O325">
        <v>220</v>
      </c>
      <c r="P325" s="23">
        <v>5000</v>
      </c>
      <c r="Q325" s="23">
        <f t="shared" si="12"/>
        <v>1100000</v>
      </c>
      <c r="R325" s="23"/>
      <c r="T325" t="s">
        <v>21</v>
      </c>
      <c r="U325">
        <v>113</v>
      </c>
      <c r="V325" s="23">
        <v>103632</v>
      </c>
      <c r="W325" s="31">
        <f t="shared" si="13"/>
        <v>11710416</v>
      </c>
    </row>
    <row r="326" spans="14:24" x14ac:dyDescent="0.2">
      <c r="N326" t="s">
        <v>23</v>
      </c>
      <c r="O326">
        <v>277</v>
      </c>
      <c r="P326" s="23">
        <v>7467</v>
      </c>
      <c r="Q326" s="23">
        <f t="shared" si="12"/>
        <v>2068359</v>
      </c>
      <c r="R326" s="23"/>
      <c r="T326" t="s">
        <v>22</v>
      </c>
      <c r="U326">
        <v>287</v>
      </c>
      <c r="V326" s="23">
        <v>5095</v>
      </c>
      <c r="W326" s="31">
        <f t="shared" si="13"/>
        <v>1462265</v>
      </c>
    </row>
    <row r="327" spans="14:24" x14ac:dyDescent="0.2">
      <c r="N327" t="s">
        <v>24</v>
      </c>
      <c r="O327">
        <v>221</v>
      </c>
      <c r="P327" s="23">
        <v>108794</v>
      </c>
      <c r="Q327" s="23">
        <f t="shared" si="12"/>
        <v>24043474</v>
      </c>
      <c r="R327" s="23"/>
      <c r="T327" t="s">
        <v>23</v>
      </c>
      <c r="U327">
        <v>102</v>
      </c>
      <c r="V327" s="23">
        <v>7504</v>
      </c>
      <c r="W327" s="31">
        <f t="shared" si="13"/>
        <v>765408</v>
      </c>
    </row>
    <row r="328" spans="14:24" x14ac:dyDescent="0.2">
      <c r="N328" t="s">
        <v>25</v>
      </c>
      <c r="O328">
        <v>238</v>
      </c>
      <c r="P328" s="23">
        <v>143991</v>
      </c>
      <c r="Q328" s="23">
        <f t="shared" si="12"/>
        <v>34269858</v>
      </c>
      <c r="R328" s="23"/>
      <c r="T328" t="s">
        <v>24</v>
      </c>
      <c r="U328">
        <v>182</v>
      </c>
      <c r="V328" s="23">
        <v>109447</v>
      </c>
      <c r="W328" s="31">
        <f t="shared" si="13"/>
        <v>19919354</v>
      </c>
    </row>
    <row r="329" spans="14:24" x14ac:dyDescent="0.2">
      <c r="N329" t="s">
        <v>27</v>
      </c>
      <c r="O329">
        <v>25</v>
      </c>
      <c r="P329" s="23">
        <v>6222</v>
      </c>
      <c r="Q329" s="23">
        <f t="shared" ref="Q329:Q361" si="14">O329*P329</f>
        <v>155550</v>
      </c>
      <c r="R329" s="23"/>
      <c r="T329" t="s">
        <v>25</v>
      </c>
      <c r="U329">
        <v>73</v>
      </c>
      <c r="V329" s="23">
        <v>146871</v>
      </c>
      <c r="W329" s="31">
        <f t="shared" si="13"/>
        <v>10721583</v>
      </c>
    </row>
    <row r="330" spans="14:24" x14ac:dyDescent="0.2">
      <c r="N330" t="s">
        <v>28</v>
      </c>
      <c r="O330">
        <v>230</v>
      </c>
      <c r="P330" s="23">
        <v>42800</v>
      </c>
      <c r="Q330" s="23">
        <f t="shared" si="14"/>
        <v>9844000</v>
      </c>
      <c r="R330" s="23"/>
      <c r="T330" t="s">
        <v>27</v>
      </c>
      <c r="U330">
        <v>36</v>
      </c>
      <c r="V330" s="23">
        <v>6253</v>
      </c>
      <c r="W330" s="31">
        <f t="shared" ref="W330:W362" si="15">U330*V330</f>
        <v>225108</v>
      </c>
    </row>
    <row r="331" spans="14:24" x14ac:dyDescent="0.2">
      <c r="N331" t="s">
        <v>41</v>
      </c>
      <c r="O331">
        <v>294</v>
      </c>
      <c r="P331" s="23">
        <v>55000</v>
      </c>
      <c r="Q331" s="23">
        <f t="shared" si="14"/>
        <v>16170000</v>
      </c>
      <c r="R331" s="23"/>
      <c r="T331" t="s">
        <v>28</v>
      </c>
      <c r="U331">
        <v>181</v>
      </c>
      <c r="V331" s="23">
        <v>43442</v>
      </c>
      <c r="W331" s="31">
        <f t="shared" si="15"/>
        <v>7863002</v>
      </c>
    </row>
    <row r="332" spans="14:24" x14ac:dyDescent="0.2">
      <c r="N332" t="s">
        <v>4947</v>
      </c>
      <c r="P332" s="23"/>
      <c r="Q332" s="23">
        <f t="shared" si="14"/>
        <v>0</v>
      </c>
      <c r="R332" s="23">
        <f>SUM(Q333:Q361)</f>
        <v>287759695</v>
      </c>
      <c r="T332" t="s">
        <v>29</v>
      </c>
      <c r="U332">
        <v>57</v>
      </c>
      <c r="V332" s="23">
        <v>56694</v>
      </c>
      <c r="W332" s="31">
        <f t="shared" si="15"/>
        <v>3231558</v>
      </c>
    </row>
    <row r="333" spans="14:24" x14ac:dyDescent="0.2">
      <c r="N333" t="s">
        <v>5</v>
      </c>
      <c r="O333">
        <v>277</v>
      </c>
      <c r="P333" s="23">
        <v>18611</v>
      </c>
      <c r="Q333" s="23">
        <f t="shared" si="14"/>
        <v>5155247</v>
      </c>
      <c r="R333" s="23"/>
      <c r="T333" t="s">
        <v>41</v>
      </c>
      <c r="U333">
        <v>351</v>
      </c>
      <c r="V333" s="23">
        <v>55935</v>
      </c>
      <c r="W333" s="31">
        <f t="shared" si="15"/>
        <v>19633185</v>
      </c>
    </row>
    <row r="334" spans="14:24" x14ac:dyDescent="0.2">
      <c r="N334" t="s">
        <v>7</v>
      </c>
      <c r="O334">
        <v>50</v>
      </c>
      <c r="P334" s="23">
        <v>33000</v>
      </c>
      <c r="Q334" s="23">
        <f t="shared" si="14"/>
        <v>1650000</v>
      </c>
      <c r="R334" s="23"/>
      <c r="T334" t="s">
        <v>4947</v>
      </c>
      <c r="V334" s="23"/>
      <c r="W334" s="31">
        <f t="shared" si="15"/>
        <v>0</v>
      </c>
      <c r="X334" s="31">
        <f>SUM(W335:W362)</f>
        <v>331575320</v>
      </c>
    </row>
    <row r="335" spans="14:24" x14ac:dyDescent="0.2">
      <c r="N335" t="s">
        <v>8</v>
      </c>
      <c r="O335">
        <v>257</v>
      </c>
      <c r="P335" s="23">
        <v>10000</v>
      </c>
      <c r="Q335" s="23">
        <f t="shared" si="14"/>
        <v>2570000</v>
      </c>
      <c r="R335" s="23"/>
      <c r="T335" t="s">
        <v>5</v>
      </c>
      <c r="U335">
        <v>353</v>
      </c>
      <c r="V335" s="23">
        <v>18816</v>
      </c>
      <c r="W335" s="31">
        <f t="shared" si="15"/>
        <v>6642048</v>
      </c>
    </row>
    <row r="336" spans="14:24" x14ac:dyDescent="0.2">
      <c r="N336" t="s">
        <v>9</v>
      </c>
      <c r="O336">
        <v>369</v>
      </c>
      <c r="P336" s="23">
        <v>16950</v>
      </c>
      <c r="Q336" s="23">
        <f t="shared" si="14"/>
        <v>6254550</v>
      </c>
      <c r="R336" s="23"/>
      <c r="T336" t="s">
        <v>7</v>
      </c>
      <c r="U336">
        <v>106</v>
      </c>
      <c r="V336" s="23">
        <v>33330</v>
      </c>
      <c r="W336" s="31">
        <f t="shared" si="15"/>
        <v>3532980</v>
      </c>
    </row>
    <row r="337" spans="14:23" x14ac:dyDescent="0.2">
      <c r="N337" t="s">
        <v>10</v>
      </c>
      <c r="O337">
        <v>1450</v>
      </c>
      <c r="P337" s="23">
        <v>25322</v>
      </c>
      <c r="Q337" s="23">
        <f t="shared" si="14"/>
        <v>36716900</v>
      </c>
      <c r="R337" s="23"/>
      <c r="T337" t="s">
        <v>8</v>
      </c>
      <c r="U337">
        <v>1201</v>
      </c>
      <c r="V337" s="23">
        <v>10180</v>
      </c>
      <c r="W337" s="31">
        <f t="shared" si="15"/>
        <v>12226180</v>
      </c>
    </row>
    <row r="338" spans="14:23" x14ac:dyDescent="0.2">
      <c r="N338" t="s">
        <v>11</v>
      </c>
      <c r="O338">
        <v>173</v>
      </c>
      <c r="P338" s="23">
        <v>2324</v>
      </c>
      <c r="Q338" s="23">
        <f t="shared" si="14"/>
        <v>402052</v>
      </c>
      <c r="R338" s="23"/>
      <c r="T338" t="s">
        <v>9</v>
      </c>
      <c r="U338">
        <v>438</v>
      </c>
      <c r="V338" s="23">
        <v>17170</v>
      </c>
      <c r="W338" s="31">
        <f t="shared" si="15"/>
        <v>7520460</v>
      </c>
    </row>
    <row r="339" spans="14:23" x14ac:dyDescent="0.2">
      <c r="N339" t="s">
        <v>12</v>
      </c>
      <c r="O339">
        <v>794</v>
      </c>
      <c r="P339" s="23">
        <v>2886</v>
      </c>
      <c r="Q339" s="23">
        <f t="shared" si="14"/>
        <v>2291484</v>
      </c>
      <c r="R339" s="23"/>
      <c r="T339" t="s">
        <v>10</v>
      </c>
      <c r="U339">
        <v>370</v>
      </c>
      <c r="V339" s="23">
        <v>25449</v>
      </c>
      <c r="W339" s="31">
        <f t="shared" si="15"/>
        <v>9416130</v>
      </c>
    </row>
    <row r="340" spans="14:23" x14ac:dyDescent="0.2">
      <c r="N340" t="s">
        <v>14</v>
      </c>
      <c r="O340">
        <v>888</v>
      </c>
      <c r="P340" s="23">
        <v>23869</v>
      </c>
      <c r="Q340" s="23">
        <f t="shared" si="14"/>
        <v>21195672</v>
      </c>
      <c r="R340" s="23"/>
      <c r="T340" t="s">
        <v>11</v>
      </c>
      <c r="U340">
        <v>58</v>
      </c>
      <c r="V340" s="23">
        <v>2338</v>
      </c>
      <c r="W340" s="31">
        <f t="shared" si="15"/>
        <v>135604</v>
      </c>
    </row>
    <row r="341" spans="14:23" x14ac:dyDescent="0.2">
      <c r="N341" t="s">
        <v>16</v>
      </c>
      <c r="O341">
        <v>238</v>
      </c>
      <c r="P341" s="23">
        <v>72500</v>
      </c>
      <c r="Q341" s="23">
        <f t="shared" si="14"/>
        <v>17255000</v>
      </c>
      <c r="R341" s="23"/>
      <c r="T341" t="s">
        <v>12</v>
      </c>
      <c r="U341">
        <v>709</v>
      </c>
      <c r="V341" s="23">
        <v>2915</v>
      </c>
      <c r="W341" s="31">
        <f t="shared" si="15"/>
        <v>2066735</v>
      </c>
    </row>
    <row r="342" spans="14:23" x14ac:dyDescent="0.2">
      <c r="N342" t="s">
        <v>17</v>
      </c>
      <c r="O342">
        <v>215</v>
      </c>
      <c r="P342" s="23">
        <v>16155</v>
      </c>
      <c r="Q342" s="23">
        <f t="shared" si="14"/>
        <v>3473325</v>
      </c>
      <c r="R342" s="23"/>
      <c r="T342" t="s">
        <v>14</v>
      </c>
      <c r="U342">
        <v>244</v>
      </c>
      <c r="V342" s="23">
        <v>24179</v>
      </c>
      <c r="W342" s="31">
        <f t="shared" si="15"/>
        <v>5899676</v>
      </c>
    </row>
    <row r="343" spans="14:23" x14ac:dyDescent="0.2">
      <c r="N343" t="s">
        <v>18</v>
      </c>
      <c r="O343">
        <v>647</v>
      </c>
      <c r="P343" s="23">
        <v>2460</v>
      </c>
      <c r="Q343" s="23">
        <f t="shared" si="14"/>
        <v>1591620</v>
      </c>
      <c r="R343" s="23"/>
      <c r="T343" t="s">
        <v>16</v>
      </c>
      <c r="U343">
        <v>269</v>
      </c>
      <c r="V343" s="23">
        <v>73805</v>
      </c>
      <c r="W343" s="31">
        <f t="shared" si="15"/>
        <v>19853545</v>
      </c>
    </row>
    <row r="344" spans="14:23" x14ac:dyDescent="0.2">
      <c r="N344" t="s">
        <v>19</v>
      </c>
      <c r="O344">
        <v>33</v>
      </c>
      <c r="P344" s="23">
        <v>13600</v>
      </c>
      <c r="Q344" s="23">
        <f t="shared" si="14"/>
        <v>448800</v>
      </c>
      <c r="R344" s="23"/>
      <c r="T344" t="s">
        <v>17</v>
      </c>
      <c r="U344">
        <v>205</v>
      </c>
      <c r="V344" s="23">
        <v>16430</v>
      </c>
      <c r="W344" s="31">
        <f t="shared" si="15"/>
        <v>3368150</v>
      </c>
    </row>
    <row r="345" spans="14:23" x14ac:dyDescent="0.2">
      <c r="N345" t="s">
        <v>30</v>
      </c>
      <c r="O345">
        <v>164</v>
      </c>
      <c r="P345" s="23">
        <v>7500</v>
      </c>
      <c r="Q345" s="23">
        <f t="shared" si="14"/>
        <v>1230000</v>
      </c>
      <c r="R345" s="23"/>
      <c r="T345" t="s">
        <v>18</v>
      </c>
      <c r="U345">
        <v>319</v>
      </c>
      <c r="V345" s="23">
        <v>2490</v>
      </c>
      <c r="W345" s="31">
        <f t="shared" si="15"/>
        <v>794310</v>
      </c>
    </row>
    <row r="346" spans="14:23" x14ac:dyDescent="0.2">
      <c r="N346" t="s">
        <v>34</v>
      </c>
      <c r="O346">
        <v>72</v>
      </c>
      <c r="P346" s="23">
        <v>25000</v>
      </c>
      <c r="Q346" s="23">
        <f t="shared" si="14"/>
        <v>1800000</v>
      </c>
      <c r="R346" s="23"/>
      <c r="T346" t="s">
        <v>30</v>
      </c>
      <c r="U346">
        <v>384</v>
      </c>
      <c r="V346" s="23">
        <v>7620</v>
      </c>
      <c r="W346" s="31">
        <f t="shared" si="15"/>
        <v>2926080</v>
      </c>
    </row>
    <row r="347" spans="14:23" x14ac:dyDescent="0.2">
      <c r="N347" t="s">
        <v>35</v>
      </c>
      <c r="O347">
        <v>29</v>
      </c>
      <c r="P347" s="23">
        <v>25000</v>
      </c>
      <c r="Q347" s="23">
        <f t="shared" si="14"/>
        <v>725000</v>
      </c>
      <c r="R347" s="23"/>
      <c r="T347" t="s">
        <v>34</v>
      </c>
      <c r="U347">
        <v>148</v>
      </c>
      <c r="V347" s="23">
        <v>25450</v>
      </c>
      <c r="W347" s="31">
        <f t="shared" si="15"/>
        <v>3766600</v>
      </c>
    </row>
    <row r="348" spans="14:23" x14ac:dyDescent="0.2">
      <c r="N348" t="s">
        <v>36</v>
      </c>
      <c r="O348">
        <v>884</v>
      </c>
      <c r="P348" s="23">
        <v>16100</v>
      </c>
      <c r="Q348" s="23">
        <f t="shared" si="14"/>
        <v>14232400</v>
      </c>
      <c r="R348" s="23"/>
      <c r="T348" t="s">
        <v>35</v>
      </c>
      <c r="U348">
        <v>327</v>
      </c>
      <c r="V348" s="23">
        <v>25275</v>
      </c>
      <c r="W348" s="31">
        <f t="shared" si="15"/>
        <v>8264925</v>
      </c>
    </row>
    <row r="349" spans="14:23" x14ac:dyDescent="0.2">
      <c r="N349" t="s">
        <v>37</v>
      </c>
      <c r="O349">
        <v>900</v>
      </c>
      <c r="P349" s="23">
        <v>50788</v>
      </c>
      <c r="Q349" s="23">
        <f t="shared" si="14"/>
        <v>45709200</v>
      </c>
      <c r="R349" s="23"/>
      <c r="T349" t="s">
        <v>36</v>
      </c>
      <c r="U349">
        <v>537</v>
      </c>
      <c r="V349" s="23">
        <v>16261</v>
      </c>
      <c r="W349" s="31">
        <f t="shared" si="15"/>
        <v>8732157</v>
      </c>
    </row>
    <row r="350" spans="14:23" x14ac:dyDescent="0.2">
      <c r="N350" t="s">
        <v>38</v>
      </c>
      <c r="O350">
        <v>232</v>
      </c>
      <c r="P350" s="23">
        <v>1600</v>
      </c>
      <c r="Q350" s="23">
        <f t="shared" si="14"/>
        <v>371200</v>
      </c>
      <c r="R350" s="23"/>
      <c r="T350" t="s">
        <v>37</v>
      </c>
      <c r="U350">
        <v>916</v>
      </c>
      <c r="V350" s="23">
        <v>51753</v>
      </c>
      <c r="W350" s="31">
        <f t="shared" si="15"/>
        <v>47405748</v>
      </c>
    </row>
    <row r="351" spans="14:23" x14ac:dyDescent="0.2">
      <c r="N351" t="s">
        <v>39</v>
      </c>
      <c r="O351">
        <v>527</v>
      </c>
      <c r="P351" s="23">
        <v>45450</v>
      </c>
      <c r="Q351" s="23">
        <f t="shared" si="14"/>
        <v>23952150</v>
      </c>
      <c r="R351" s="23"/>
      <c r="T351" t="s">
        <v>38</v>
      </c>
      <c r="U351">
        <v>444</v>
      </c>
      <c r="V351" s="23">
        <v>1619</v>
      </c>
      <c r="W351" s="31">
        <f t="shared" si="15"/>
        <v>718836</v>
      </c>
    </row>
    <row r="352" spans="14:23" x14ac:dyDescent="0.2">
      <c r="N352" t="s">
        <v>40</v>
      </c>
      <c r="O352">
        <v>438</v>
      </c>
      <c r="P352" s="23">
        <v>2560</v>
      </c>
      <c r="Q352" s="23">
        <f t="shared" si="14"/>
        <v>1121280</v>
      </c>
      <c r="R352" s="23"/>
      <c r="T352" t="s">
        <v>39</v>
      </c>
      <c r="U352">
        <v>206</v>
      </c>
      <c r="V352" s="23">
        <v>46223</v>
      </c>
      <c r="W352" s="31">
        <f t="shared" si="15"/>
        <v>9521938</v>
      </c>
    </row>
    <row r="353" spans="14:24" x14ac:dyDescent="0.2">
      <c r="N353" t="s">
        <v>20</v>
      </c>
      <c r="O353">
        <v>373</v>
      </c>
      <c r="P353" s="23">
        <v>100000</v>
      </c>
      <c r="Q353" s="23">
        <f t="shared" si="14"/>
        <v>37300000</v>
      </c>
      <c r="R353" s="23"/>
      <c r="T353" t="s">
        <v>40</v>
      </c>
      <c r="U353">
        <v>540</v>
      </c>
      <c r="V353" s="23">
        <v>2586</v>
      </c>
      <c r="W353" s="31">
        <f t="shared" si="15"/>
        <v>1396440</v>
      </c>
    </row>
    <row r="354" spans="14:24" x14ac:dyDescent="0.2">
      <c r="N354" t="s">
        <v>21</v>
      </c>
      <c r="O354">
        <v>60</v>
      </c>
      <c r="P354" s="23">
        <v>102000</v>
      </c>
      <c r="Q354" s="23">
        <f t="shared" si="14"/>
        <v>6120000</v>
      </c>
      <c r="R354" s="23"/>
      <c r="T354" t="s">
        <v>20</v>
      </c>
      <c r="U354">
        <v>237</v>
      </c>
      <c r="V354" s="23">
        <v>100900</v>
      </c>
      <c r="W354" s="31">
        <f t="shared" si="15"/>
        <v>23913300</v>
      </c>
    </row>
    <row r="355" spans="14:24" x14ac:dyDescent="0.2">
      <c r="N355" t="s">
        <v>22</v>
      </c>
      <c r="O355">
        <v>336</v>
      </c>
      <c r="P355" s="23">
        <v>5000</v>
      </c>
      <c r="Q355" s="23">
        <f t="shared" si="14"/>
        <v>1680000</v>
      </c>
      <c r="R355" s="23"/>
      <c r="T355" t="s">
        <v>21</v>
      </c>
      <c r="U355">
        <v>593</v>
      </c>
      <c r="V355" s="23">
        <v>103632</v>
      </c>
      <c r="W355" s="31">
        <f t="shared" si="15"/>
        <v>61453776</v>
      </c>
    </row>
    <row r="356" spans="14:24" x14ac:dyDescent="0.2">
      <c r="N356" t="s">
        <v>23</v>
      </c>
      <c r="O356">
        <v>63</v>
      </c>
      <c r="P356" s="23">
        <v>7467</v>
      </c>
      <c r="Q356" s="23">
        <f t="shared" si="14"/>
        <v>470421</v>
      </c>
      <c r="R356" s="23"/>
      <c r="T356" t="s">
        <v>22</v>
      </c>
      <c r="U356">
        <v>284</v>
      </c>
      <c r="V356" s="23">
        <v>5095</v>
      </c>
      <c r="W356" s="31">
        <f t="shared" si="15"/>
        <v>1446980</v>
      </c>
    </row>
    <row r="357" spans="14:24" x14ac:dyDescent="0.2">
      <c r="N357" t="s">
        <v>24</v>
      </c>
      <c r="O357">
        <v>327</v>
      </c>
      <c r="P357" s="23">
        <v>108794</v>
      </c>
      <c r="Q357" s="23">
        <f t="shared" si="14"/>
        <v>35575638</v>
      </c>
      <c r="R357" s="23"/>
      <c r="T357" t="s">
        <v>23</v>
      </c>
      <c r="U357">
        <v>97</v>
      </c>
      <c r="V357" s="23">
        <v>7504</v>
      </c>
      <c r="W357" s="31">
        <f t="shared" si="15"/>
        <v>727888</v>
      </c>
    </row>
    <row r="358" spans="14:24" x14ac:dyDescent="0.2">
      <c r="N358" t="s">
        <v>25</v>
      </c>
      <c r="O358">
        <v>16</v>
      </c>
      <c r="P358" s="23">
        <v>143991</v>
      </c>
      <c r="Q358" s="23">
        <f t="shared" si="14"/>
        <v>2303856</v>
      </c>
      <c r="R358" s="23"/>
      <c r="T358" t="s">
        <v>24</v>
      </c>
      <c r="U358">
        <v>461</v>
      </c>
      <c r="V358" s="23">
        <v>109447</v>
      </c>
      <c r="W358" s="31">
        <f t="shared" si="15"/>
        <v>50455067</v>
      </c>
    </row>
    <row r="359" spans="14:24" x14ac:dyDescent="0.2">
      <c r="N359" t="s">
        <v>28</v>
      </c>
      <c r="O359">
        <v>36</v>
      </c>
      <c r="P359" s="23">
        <v>42800</v>
      </c>
      <c r="Q359" s="23">
        <f t="shared" si="14"/>
        <v>1540800</v>
      </c>
      <c r="R359" s="23"/>
      <c r="T359" t="s">
        <v>25</v>
      </c>
      <c r="U359">
        <v>114</v>
      </c>
      <c r="V359" s="23">
        <v>146871</v>
      </c>
      <c r="W359" s="31">
        <f t="shared" si="15"/>
        <v>16743294</v>
      </c>
    </row>
    <row r="360" spans="14:24" x14ac:dyDescent="0.2">
      <c r="N360" t="s">
        <v>29</v>
      </c>
      <c r="O360">
        <v>37</v>
      </c>
      <c r="P360" s="23">
        <v>56300</v>
      </c>
      <c r="Q360" s="23">
        <f t="shared" si="14"/>
        <v>2083100</v>
      </c>
      <c r="R360" s="23"/>
      <c r="T360" t="s">
        <v>27</v>
      </c>
      <c r="U360">
        <v>26</v>
      </c>
      <c r="V360" s="23">
        <v>6253</v>
      </c>
      <c r="W360" s="31">
        <f t="shared" si="15"/>
        <v>162578</v>
      </c>
    </row>
    <row r="361" spans="14:24" x14ac:dyDescent="0.2">
      <c r="N361" t="s">
        <v>41</v>
      </c>
      <c r="O361">
        <v>228</v>
      </c>
      <c r="P361" s="23">
        <v>55000</v>
      </c>
      <c r="Q361" s="23">
        <f t="shared" si="14"/>
        <v>12540000</v>
      </c>
      <c r="R361" s="23"/>
      <c r="T361" t="s">
        <v>28</v>
      </c>
      <c r="U361">
        <v>130</v>
      </c>
      <c r="V361" s="23">
        <v>43442</v>
      </c>
      <c r="W361" s="31">
        <f t="shared" si="15"/>
        <v>5647460</v>
      </c>
    </row>
    <row r="362" spans="14:24" x14ac:dyDescent="0.2">
      <c r="P362" s="23"/>
      <c r="Q362" s="48"/>
      <c r="R362" s="48"/>
      <c r="T362" t="s">
        <v>41</v>
      </c>
      <c r="U362">
        <v>301</v>
      </c>
      <c r="V362" s="23">
        <v>55935</v>
      </c>
      <c r="W362" s="31">
        <f t="shared" si="15"/>
        <v>16836435</v>
      </c>
    </row>
    <row r="363" spans="14:24" x14ac:dyDescent="0.2">
      <c r="N363" t="s">
        <v>4911</v>
      </c>
      <c r="P363" s="23"/>
      <c r="Q363" s="46">
        <f>SUM(Q8:Q361)</f>
        <v>4175162434</v>
      </c>
      <c r="R363" s="46">
        <f>SUM(R7:R361)</f>
        <v>4175162434</v>
      </c>
    </row>
    <row r="364" spans="14:24" x14ac:dyDescent="0.2">
      <c r="T364" t="s">
        <v>4911</v>
      </c>
      <c r="W364" s="47">
        <f>SUM(W8:W362)</f>
        <v>3580868148</v>
      </c>
      <c r="X364" s="47">
        <f>SUM(X8:X362)</f>
        <v>3580868148</v>
      </c>
    </row>
    <row r="366" spans="14:24" x14ac:dyDescent="0.2">
      <c r="N366" t="s">
        <v>4988</v>
      </c>
      <c r="T366" t="s">
        <v>4989</v>
      </c>
    </row>
    <row r="367" spans="14:24" x14ac:dyDescent="0.2">
      <c r="P367" t="s">
        <v>4935</v>
      </c>
      <c r="Q367" s="31">
        <v>295241773</v>
      </c>
      <c r="V367" t="s">
        <v>4935</v>
      </c>
      <c r="W367" s="31">
        <v>300457280</v>
      </c>
    </row>
    <row r="368" spans="14:24" x14ac:dyDescent="0.2">
      <c r="P368" t="s">
        <v>4944</v>
      </c>
      <c r="Q368" s="23">
        <v>319981173</v>
      </c>
      <c r="V368" t="s">
        <v>4944</v>
      </c>
      <c r="W368" s="31">
        <v>415271777</v>
      </c>
    </row>
    <row r="369" spans="2:24" x14ac:dyDescent="0.2">
      <c r="P369" t="s">
        <v>4943</v>
      </c>
      <c r="Q369" s="23">
        <v>248696915</v>
      </c>
      <c r="V369" t="s">
        <v>4943</v>
      </c>
      <c r="W369" s="31">
        <v>234318208</v>
      </c>
    </row>
    <row r="370" spans="2:24" x14ac:dyDescent="0.2">
      <c r="P370" t="s">
        <v>4936</v>
      </c>
      <c r="Q370" s="23">
        <v>268751266</v>
      </c>
      <c r="V370" t="s">
        <v>4936</v>
      </c>
      <c r="W370" s="31">
        <v>365189744</v>
      </c>
    </row>
    <row r="371" spans="2:24" x14ac:dyDescent="0.2">
      <c r="P371" t="s">
        <v>4941</v>
      </c>
      <c r="Q371" s="23">
        <v>504759932</v>
      </c>
      <c r="V371" t="s">
        <v>4941</v>
      </c>
      <c r="W371" s="31">
        <v>401125900</v>
      </c>
    </row>
    <row r="372" spans="2:24" x14ac:dyDescent="0.2">
      <c r="P372" t="s">
        <v>4955</v>
      </c>
      <c r="Q372" s="23">
        <v>273042331</v>
      </c>
      <c r="V372" t="s">
        <v>4955</v>
      </c>
      <c r="W372" s="31">
        <v>231204236</v>
      </c>
    </row>
    <row r="373" spans="2:24" x14ac:dyDescent="0.2">
      <c r="P373" t="s">
        <v>4956</v>
      </c>
      <c r="Q373" s="23">
        <v>428829600</v>
      </c>
      <c r="V373" t="s">
        <v>4956</v>
      </c>
      <c r="W373" s="31">
        <v>166851257</v>
      </c>
    </row>
    <row r="374" spans="2:24" x14ac:dyDescent="0.2">
      <c r="P374" t="s">
        <v>4957</v>
      </c>
      <c r="Q374" s="23">
        <v>318366271</v>
      </c>
      <c r="V374" t="s">
        <v>4957</v>
      </c>
      <c r="W374" s="31">
        <v>317998410</v>
      </c>
    </row>
    <row r="375" spans="2:24" x14ac:dyDescent="0.2">
      <c r="P375" t="s">
        <v>4958</v>
      </c>
      <c r="Q375" s="23">
        <v>339546449</v>
      </c>
      <c r="V375" t="s">
        <v>4958</v>
      </c>
      <c r="W375" s="31">
        <v>319081069</v>
      </c>
    </row>
    <row r="376" spans="2:24" x14ac:dyDescent="0.2">
      <c r="P376" t="s">
        <v>4939</v>
      </c>
      <c r="Q376" s="23">
        <v>616786592</v>
      </c>
      <c r="V376" t="s">
        <v>4939</v>
      </c>
      <c r="W376" s="31">
        <v>259869669</v>
      </c>
    </row>
    <row r="377" spans="2:24" x14ac:dyDescent="0.2">
      <c r="P377" t="s">
        <v>4946</v>
      </c>
      <c r="Q377" s="23">
        <v>273400437</v>
      </c>
      <c r="V377" t="s">
        <v>4946</v>
      </c>
      <c r="W377" s="31">
        <v>237925278</v>
      </c>
    </row>
    <row r="378" spans="2:24" x14ac:dyDescent="0.2">
      <c r="P378" t="s">
        <v>4947</v>
      </c>
      <c r="Q378" s="23">
        <v>287759695</v>
      </c>
      <c r="V378" t="s">
        <v>4947</v>
      </c>
      <c r="W378" s="31">
        <v>331575320</v>
      </c>
    </row>
    <row r="379" spans="2:24" x14ac:dyDescent="0.2">
      <c r="R379" s="31">
        <f>SUM(Q367:Q378)</f>
        <v>4175162434</v>
      </c>
      <c r="X379" s="31">
        <f>SUM(W367:W378)</f>
        <v>3580868148</v>
      </c>
    </row>
    <row r="382" spans="2:24" ht="24" x14ac:dyDescent="0.3">
      <c r="B382" s="53" t="s">
        <v>4960</v>
      </c>
    </row>
    <row r="385" spans="2:4" x14ac:dyDescent="0.2">
      <c r="C385" t="s">
        <v>4972</v>
      </c>
      <c r="D385" t="s">
        <v>4973</v>
      </c>
    </row>
    <row r="386" spans="2:4" x14ac:dyDescent="0.2">
      <c r="B386" t="s">
        <v>4934</v>
      </c>
      <c r="C386" s="23">
        <v>177800</v>
      </c>
      <c r="D386" s="23">
        <v>121355</v>
      </c>
    </row>
    <row r="387" spans="2:4" x14ac:dyDescent="0.2">
      <c r="B387" t="s">
        <v>4938</v>
      </c>
      <c r="C387" s="23">
        <v>104200</v>
      </c>
      <c r="D387" s="23">
        <v>111269</v>
      </c>
    </row>
    <row r="403" spans="2:8" x14ac:dyDescent="0.2">
      <c r="B403" t="s">
        <v>4961</v>
      </c>
    </row>
    <row r="404" spans="2:8" x14ac:dyDescent="0.2">
      <c r="C404" t="s">
        <v>4962</v>
      </c>
      <c r="D404" t="s">
        <v>4963</v>
      </c>
      <c r="G404" t="s">
        <v>4964</v>
      </c>
      <c r="H404" t="s">
        <v>4965</v>
      </c>
    </row>
    <row r="405" spans="2:8" x14ac:dyDescent="0.2">
      <c r="B405" t="s">
        <v>4935</v>
      </c>
      <c r="C405" s="31">
        <v>46900</v>
      </c>
      <c r="D405" s="31">
        <v>9000</v>
      </c>
      <c r="F405" t="s">
        <v>4935</v>
      </c>
      <c r="G405" s="31">
        <v>13101</v>
      </c>
      <c r="H405" s="31">
        <v>12818</v>
      </c>
    </row>
    <row r="406" spans="2:8" x14ac:dyDescent="0.2">
      <c r="B406" t="s">
        <v>4944</v>
      </c>
      <c r="C406" s="31">
        <v>26000</v>
      </c>
      <c r="D406" s="31">
        <v>6000</v>
      </c>
      <c r="F406" t="s">
        <v>4944</v>
      </c>
      <c r="G406" s="31">
        <v>9409</v>
      </c>
      <c r="H406" s="31">
        <v>10500</v>
      </c>
    </row>
    <row r="407" spans="2:8" x14ac:dyDescent="0.2">
      <c r="B407" t="s">
        <v>4943</v>
      </c>
      <c r="C407" s="31">
        <v>10500</v>
      </c>
      <c r="D407" s="31">
        <v>13000</v>
      </c>
      <c r="F407" t="s">
        <v>4943</v>
      </c>
      <c r="G407" s="31">
        <v>7204</v>
      </c>
      <c r="H407" s="31">
        <v>8087</v>
      </c>
    </row>
    <row r="408" spans="2:8" x14ac:dyDescent="0.2">
      <c r="B408" t="s">
        <v>4936</v>
      </c>
      <c r="C408" s="31">
        <v>8500</v>
      </c>
      <c r="D408" s="31">
        <v>7000</v>
      </c>
      <c r="F408" t="s">
        <v>4936</v>
      </c>
      <c r="G408" s="31">
        <v>8712</v>
      </c>
      <c r="H408" s="31">
        <v>10062</v>
      </c>
    </row>
    <row r="409" spans="2:8" x14ac:dyDescent="0.2">
      <c r="B409" t="s">
        <v>4941</v>
      </c>
      <c r="C409" s="31">
        <v>15000</v>
      </c>
      <c r="D409" s="31">
        <v>13000</v>
      </c>
      <c r="F409" t="s">
        <v>4941</v>
      </c>
      <c r="G409" s="31">
        <v>14385</v>
      </c>
      <c r="H409" s="31">
        <v>13308</v>
      </c>
    </row>
    <row r="410" spans="2:8" x14ac:dyDescent="0.2">
      <c r="B410" t="s">
        <v>4940</v>
      </c>
      <c r="C410" s="31">
        <v>6200</v>
      </c>
      <c r="D410" s="31">
        <v>2000</v>
      </c>
      <c r="F410" t="s">
        <v>4940</v>
      </c>
      <c r="G410" s="31">
        <v>8904</v>
      </c>
      <c r="H410" s="31">
        <v>6990</v>
      </c>
    </row>
    <row r="411" spans="2:8" x14ac:dyDescent="0.2">
      <c r="B411" t="s">
        <v>4945</v>
      </c>
      <c r="C411" s="31">
        <v>6000</v>
      </c>
      <c r="D411" s="31">
        <v>13000</v>
      </c>
      <c r="F411" t="s">
        <v>4945</v>
      </c>
      <c r="G411" s="31">
        <v>11493</v>
      </c>
      <c r="H411" s="31">
        <v>5289</v>
      </c>
    </row>
    <row r="412" spans="2:8" x14ac:dyDescent="0.2">
      <c r="B412" t="s">
        <v>4937</v>
      </c>
      <c r="C412" s="31">
        <v>13000</v>
      </c>
      <c r="D412" s="31">
        <v>8000</v>
      </c>
      <c r="F412" t="s">
        <v>4937</v>
      </c>
      <c r="G412" s="31">
        <v>10351</v>
      </c>
      <c r="H412" s="31">
        <v>10211</v>
      </c>
    </row>
    <row r="413" spans="2:8" x14ac:dyDescent="0.2">
      <c r="B413" t="s">
        <v>4942</v>
      </c>
      <c r="C413" s="31">
        <v>10000</v>
      </c>
      <c r="D413" s="31">
        <v>8200</v>
      </c>
      <c r="F413" t="s">
        <v>4942</v>
      </c>
      <c r="G413" s="31">
        <v>8293</v>
      </c>
      <c r="H413" s="31">
        <v>8026</v>
      </c>
    </row>
    <row r="414" spans="2:8" x14ac:dyDescent="0.2">
      <c r="B414" t="s">
        <v>4939</v>
      </c>
      <c r="C414" s="31">
        <v>13200</v>
      </c>
      <c r="D414" s="31">
        <v>10000</v>
      </c>
      <c r="F414" t="s">
        <v>4939</v>
      </c>
      <c r="G414" s="31">
        <v>11168</v>
      </c>
      <c r="H414" s="31">
        <v>7790</v>
      </c>
    </row>
    <row r="415" spans="2:8" x14ac:dyDescent="0.2">
      <c r="B415" t="s">
        <v>4946</v>
      </c>
      <c r="C415" s="31">
        <v>9000</v>
      </c>
      <c r="D415" s="31">
        <v>8000</v>
      </c>
      <c r="F415" t="s">
        <v>4946</v>
      </c>
      <c r="G415" s="31">
        <v>8222</v>
      </c>
      <c r="H415" s="31">
        <v>8171</v>
      </c>
    </row>
    <row r="416" spans="2:8" x14ac:dyDescent="0.2">
      <c r="B416" t="s">
        <v>4947</v>
      </c>
      <c r="C416" s="31">
        <v>13500</v>
      </c>
      <c r="D416" s="31">
        <v>7000</v>
      </c>
      <c r="F416" t="s">
        <v>4947</v>
      </c>
      <c r="G416" s="31">
        <v>10113</v>
      </c>
      <c r="H416" s="31">
        <v>10017</v>
      </c>
    </row>
    <row r="417" spans="3:10" x14ac:dyDescent="0.2">
      <c r="C417" s="49">
        <f>SUM(C405:C416)</f>
        <v>177800</v>
      </c>
      <c r="D417" s="49">
        <f t="shared" ref="D417:J417" si="16">SUM(D405:D416)</f>
        <v>104200</v>
      </c>
      <c r="E417" s="49">
        <f t="shared" si="16"/>
        <v>0</v>
      </c>
      <c r="G417" s="49">
        <f>SUM(G405:G416)</f>
        <v>121355</v>
      </c>
      <c r="H417" s="49">
        <f>SUM(H405:H416)</f>
        <v>111269</v>
      </c>
      <c r="I417" s="49">
        <f t="shared" si="16"/>
        <v>0</v>
      </c>
      <c r="J417" s="49">
        <f t="shared" si="16"/>
        <v>0</v>
      </c>
    </row>
    <row r="438" spans="2:7" x14ac:dyDescent="0.2">
      <c r="B438" t="s">
        <v>4966</v>
      </c>
    </row>
    <row r="439" spans="2:7" x14ac:dyDescent="0.2">
      <c r="C439">
        <v>2020</v>
      </c>
      <c r="F439">
        <v>2021</v>
      </c>
    </row>
    <row r="440" spans="2:7" x14ac:dyDescent="0.2">
      <c r="C440" s="54" t="s">
        <v>4967</v>
      </c>
      <c r="D440" s="55">
        <v>11612</v>
      </c>
      <c r="F440" s="58" t="s">
        <v>56</v>
      </c>
      <c r="G440" s="49">
        <v>9788</v>
      </c>
    </row>
    <row r="441" spans="2:7" x14ac:dyDescent="0.2">
      <c r="C441" s="54" t="s">
        <v>4968</v>
      </c>
      <c r="D441" s="55">
        <v>9649</v>
      </c>
      <c r="F441" s="58" t="s">
        <v>4978</v>
      </c>
      <c r="G441" s="49">
        <v>9173</v>
      </c>
    </row>
    <row r="442" spans="2:7" x14ac:dyDescent="0.2">
      <c r="C442" s="54" t="s">
        <v>4969</v>
      </c>
      <c r="D442" s="55">
        <v>8263</v>
      </c>
      <c r="F442" s="58" t="s">
        <v>84</v>
      </c>
      <c r="G442" s="49">
        <v>8551</v>
      </c>
    </row>
    <row r="443" spans="2:7" x14ac:dyDescent="0.2">
      <c r="C443" s="58" t="s">
        <v>76</v>
      </c>
      <c r="D443" s="49">
        <v>7329</v>
      </c>
      <c r="F443" s="58" t="s">
        <v>52</v>
      </c>
      <c r="G443" s="49">
        <v>6080</v>
      </c>
    </row>
    <row r="444" spans="2:7" x14ac:dyDescent="0.2">
      <c r="C444" s="58" t="s">
        <v>53</v>
      </c>
      <c r="D444" s="49">
        <v>6784</v>
      </c>
      <c r="F444" s="58" t="s">
        <v>83</v>
      </c>
      <c r="G444" s="49">
        <v>5831</v>
      </c>
    </row>
    <row r="445" spans="2:7" x14ac:dyDescent="0.2">
      <c r="C445" s="56"/>
      <c r="D445" s="57"/>
    </row>
    <row r="446" spans="2:7" x14ac:dyDescent="0.2">
      <c r="C446" s="56"/>
      <c r="D446" s="57"/>
    </row>
    <row r="447" spans="2:7" x14ac:dyDescent="0.2">
      <c r="C447" s="56"/>
      <c r="D447" s="57"/>
    </row>
    <row r="448" spans="2:7" x14ac:dyDescent="0.2">
      <c r="C448" s="56"/>
      <c r="D448" s="57"/>
    </row>
    <row r="449" spans="3:4" x14ac:dyDescent="0.2">
      <c r="C449" s="56"/>
      <c r="D449" s="57"/>
    </row>
    <row r="450" spans="3:4" x14ac:dyDescent="0.2">
      <c r="C450" s="56"/>
      <c r="D450" s="57"/>
    </row>
    <row r="451" spans="3:4" x14ac:dyDescent="0.2">
      <c r="C451" s="56"/>
      <c r="D451" s="57"/>
    </row>
    <row r="452" spans="3:4" x14ac:dyDescent="0.2">
      <c r="C452" s="56"/>
      <c r="D452" s="57"/>
    </row>
    <row r="454" spans="3:4" x14ac:dyDescent="0.2">
      <c r="C454" s="56"/>
      <c r="D454" s="57"/>
    </row>
    <row r="455" spans="3:4" x14ac:dyDescent="0.2">
      <c r="C455" s="56"/>
      <c r="D455" s="57"/>
    </row>
    <row r="456" spans="3:4" x14ac:dyDescent="0.2">
      <c r="C456" s="56"/>
      <c r="D456" s="57"/>
    </row>
    <row r="457" spans="3:4" x14ac:dyDescent="0.2">
      <c r="C457" s="56"/>
      <c r="D457" s="57"/>
    </row>
    <row r="458" spans="3:4" x14ac:dyDescent="0.2">
      <c r="C458" s="56"/>
      <c r="D458" s="57"/>
    </row>
    <row r="459" spans="3:4" x14ac:dyDescent="0.2">
      <c r="C459" s="56"/>
      <c r="D459" s="57"/>
    </row>
    <row r="460" spans="3:4" x14ac:dyDescent="0.2">
      <c r="C460" s="56"/>
      <c r="D460" s="57"/>
    </row>
    <row r="461" spans="3:4" x14ac:dyDescent="0.2">
      <c r="C461" s="56"/>
      <c r="D461" s="57"/>
    </row>
    <row r="462" spans="3:4" x14ac:dyDescent="0.2">
      <c r="C462" s="56"/>
      <c r="D462" s="57"/>
    </row>
    <row r="463" spans="3:4" x14ac:dyDescent="0.2">
      <c r="C463" t="s">
        <v>4979</v>
      </c>
    </row>
    <row r="465" spans="3:9" x14ac:dyDescent="0.2">
      <c r="C465" t="s">
        <v>4913</v>
      </c>
      <c r="D465" t="s">
        <v>4933</v>
      </c>
    </row>
    <row r="466" spans="3:9" x14ac:dyDescent="0.2">
      <c r="C466" t="s">
        <v>4938</v>
      </c>
      <c r="D466" s="23">
        <v>104200</v>
      </c>
      <c r="G466">
        <v>2020</v>
      </c>
      <c r="H466">
        <v>2021</v>
      </c>
      <c r="I466" t="s">
        <v>4971</v>
      </c>
    </row>
    <row r="467" spans="3:9" x14ac:dyDescent="0.2">
      <c r="C467" t="s">
        <v>102</v>
      </c>
      <c r="D467" s="23">
        <v>12000</v>
      </c>
      <c r="F467" t="s">
        <v>102</v>
      </c>
      <c r="G467" s="23">
        <v>12000</v>
      </c>
      <c r="H467" s="23">
        <v>13200</v>
      </c>
      <c r="I467" s="31">
        <f>G467+H467</f>
        <v>25200</v>
      </c>
    </row>
    <row r="468" spans="3:9" x14ac:dyDescent="0.2">
      <c r="C468" t="s">
        <v>100</v>
      </c>
      <c r="D468" s="23">
        <v>2000</v>
      </c>
      <c r="F468" t="s">
        <v>100</v>
      </c>
      <c r="G468" s="23">
        <v>2000</v>
      </c>
      <c r="H468" s="23">
        <v>9000</v>
      </c>
      <c r="I468" s="31">
        <f t="shared" ref="I468:I482" si="17">G468+H468</f>
        <v>11000</v>
      </c>
    </row>
    <row r="469" spans="3:9" x14ac:dyDescent="0.2">
      <c r="C469" t="s">
        <v>107</v>
      </c>
      <c r="D469" s="23">
        <v>3000</v>
      </c>
      <c r="F469" t="s">
        <v>107</v>
      </c>
      <c r="G469" s="23">
        <v>3000</v>
      </c>
      <c r="H469" s="23">
        <v>7000</v>
      </c>
      <c r="I469" s="31">
        <f t="shared" si="17"/>
        <v>10000</v>
      </c>
    </row>
    <row r="470" spans="3:9" x14ac:dyDescent="0.2">
      <c r="C470" t="s">
        <v>104</v>
      </c>
      <c r="D470" s="23">
        <v>5000</v>
      </c>
      <c r="F470" t="s">
        <v>104</v>
      </c>
      <c r="G470" s="23">
        <v>5000</v>
      </c>
      <c r="H470" s="23">
        <v>22000</v>
      </c>
      <c r="I470" s="31">
        <f t="shared" si="17"/>
        <v>27000</v>
      </c>
    </row>
    <row r="471" spans="3:9" x14ac:dyDescent="0.2">
      <c r="C471" t="s">
        <v>103</v>
      </c>
      <c r="D471" s="23">
        <v>3000</v>
      </c>
      <c r="F471" t="s">
        <v>103</v>
      </c>
      <c r="G471" s="23">
        <v>3000</v>
      </c>
      <c r="H471" s="23">
        <v>6000</v>
      </c>
      <c r="I471" s="31">
        <f t="shared" si="17"/>
        <v>9000</v>
      </c>
    </row>
    <row r="472" spans="3:9" x14ac:dyDescent="0.2">
      <c r="C472" t="s">
        <v>99</v>
      </c>
      <c r="D472" s="23">
        <v>4200</v>
      </c>
      <c r="F472" t="s">
        <v>99</v>
      </c>
      <c r="G472" s="23">
        <v>4200</v>
      </c>
      <c r="H472" s="23">
        <v>7000</v>
      </c>
      <c r="I472" s="31">
        <f t="shared" si="17"/>
        <v>11200</v>
      </c>
    </row>
    <row r="473" spans="3:9" x14ac:dyDescent="0.2">
      <c r="C473" t="s">
        <v>93</v>
      </c>
      <c r="D473" s="23">
        <v>19000</v>
      </c>
      <c r="F473" t="s">
        <v>93</v>
      </c>
      <c r="G473" s="23">
        <v>19000</v>
      </c>
      <c r="H473" s="23">
        <v>21500</v>
      </c>
      <c r="I473" s="31">
        <f t="shared" si="17"/>
        <v>40500</v>
      </c>
    </row>
    <row r="474" spans="3:9" x14ac:dyDescent="0.2">
      <c r="C474" t="s">
        <v>98</v>
      </c>
      <c r="D474" s="23">
        <v>4000</v>
      </c>
      <c r="F474" t="s">
        <v>98</v>
      </c>
      <c r="G474" s="23">
        <v>4000</v>
      </c>
      <c r="H474" s="23">
        <v>9000</v>
      </c>
      <c r="I474" s="31">
        <f t="shared" si="17"/>
        <v>13000</v>
      </c>
    </row>
    <row r="475" spans="3:9" x14ac:dyDescent="0.2">
      <c r="C475" t="s">
        <v>96</v>
      </c>
      <c r="D475" s="23">
        <v>3000</v>
      </c>
      <c r="F475" t="s">
        <v>96</v>
      </c>
      <c r="G475" s="23">
        <v>3000</v>
      </c>
      <c r="H475" s="23">
        <v>2000</v>
      </c>
      <c r="I475" s="31">
        <f t="shared" si="17"/>
        <v>5000</v>
      </c>
    </row>
    <row r="476" spans="3:9" x14ac:dyDescent="0.2">
      <c r="C476" t="s">
        <v>97</v>
      </c>
      <c r="D476" s="23">
        <v>3000</v>
      </c>
      <c r="F476" t="s">
        <v>97</v>
      </c>
      <c r="G476" s="23">
        <v>3000</v>
      </c>
      <c r="H476" s="23">
        <v>7200</v>
      </c>
      <c r="I476" s="31">
        <f t="shared" si="17"/>
        <v>10200</v>
      </c>
    </row>
    <row r="477" spans="3:9" x14ac:dyDescent="0.2">
      <c r="C477" t="s">
        <v>105</v>
      </c>
      <c r="D477" s="23">
        <v>6000</v>
      </c>
      <c r="F477" t="s">
        <v>105</v>
      </c>
      <c r="G477" s="23">
        <v>6000</v>
      </c>
      <c r="H477" s="23">
        <v>10000</v>
      </c>
      <c r="I477" s="31">
        <f t="shared" si="17"/>
        <v>16000</v>
      </c>
    </row>
    <row r="478" spans="3:9" x14ac:dyDescent="0.2">
      <c r="C478" t="s">
        <v>108</v>
      </c>
      <c r="D478" s="23">
        <v>5000</v>
      </c>
      <c r="F478" t="s">
        <v>108</v>
      </c>
      <c r="G478" s="23">
        <v>5000</v>
      </c>
      <c r="H478" s="23">
        <v>17700</v>
      </c>
      <c r="I478" s="31">
        <f t="shared" si="17"/>
        <v>22700</v>
      </c>
    </row>
    <row r="479" spans="3:9" x14ac:dyDescent="0.2">
      <c r="C479" t="s">
        <v>94</v>
      </c>
      <c r="D479" s="23">
        <v>7000</v>
      </c>
      <c r="F479" t="s">
        <v>94</v>
      </c>
      <c r="G479" s="23">
        <v>7000</v>
      </c>
      <c r="H479" s="23">
        <v>11500</v>
      </c>
      <c r="I479" s="31">
        <f t="shared" si="17"/>
        <v>18500</v>
      </c>
    </row>
    <row r="480" spans="3:9" x14ac:dyDescent="0.2">
      <c r="C480" t="s">
        <v>101</v>
      </c>
      <c r="D480" s="23">
        <v>7000</v>
      </c>
      <c r="F480" t="s">
        <v>101</v>
      </c>
      <c r="G480" s="23">
        <v>7000</v>
      </c>
      <c r="H480" s="23">
        <v>9000</v>
      </c>
      <c r="I480" s="31">
        <f t="shared" si="17"/>
        <v>16000</v>
      </c>
    </row>
    <row r="481" spans="3:9" x14ac:dyDescent="0.2">
      <c r="C481" t="s">
        <v>95</v>
      </c>
      <c r="D481" s="23">
        <v>4000</v>
      </c>
      <c r="F481" t="s">
        <v>95</v>
      </c>
      <c r="G481" s="23">
        <v>4000</v>
      </c>
      <c r="H481" s="23">
        <v>10700</v>
      </c>
      <c r="I481" s="31">
        <f t="shared" si="17"/>
        <v>14700</v>
      </c>
    </row>
    <row r="482" spans="3:9" x14ac:dyDescent="0.2">
      <c r="C482" t="s">
        <v>106</v>
      </c>
      <c r="D482" s="23">
        <v>3000</v>
      </c>
      <c r="F482" t="s">
        <v>106</v>
      </c>
      <c r="G482" s="23">
        <v>3000</v>
      </c>
      <c r="H482" s="23">
        <v>2000</v>
      </c>
      <c r="I482" s="31">
        <f t="shared" si="17"/>
        <v>5000</v>
      </c>
    </row>
    <row r="483" spans="3:9" x14ac:dyDescent="0.2">
      <c r="C483" t="s">
        <v>4896</v>
      </c>
      <c r="D483" s="23">
        <v>9000</v>
      </c>
    </row>
    <row r="484" spans="3:9" x14ac:dyDescent="0.2">
      <c r="C484" t="s">
        <v>4970</v>
      </c>
      <c r="D484" s="23">
        <v>5000</v>
      </c>
    </row>
    <row r="485" spans="3:9" x14ac:dyDescent="0.2">
      <c r="C485" t="s">
        <v>4934</v>
      </c>
      <c r="D485" s="23">
        <v>177800</v>
      </c>
    </row>
    <row r="486" spans="3:9" x14ac:dyDescent="0.2">
      <c r="C486" t="s">
        <v>102</v>
      </c>
      <c r="D486" s="23">
        <v>13200</v>
      </c>
    </row>
    <row r="487" spans="3:9" x14ac:dyDescent="0.2">
      <c r="C487" t="s">
        <v>100</v>
      </c>
      <c r="D487" s="23">
        <v>9000</v>
      </c>
    </row>
    <row r="488" spans="3:9" x14ac:dyDescent="0.2">
      <c r="C488" t="s">
        <v>107</v>
      </c>
      <c r="D488" s="23">
        <v>7000</v>
      </c>
    </row>
    <row r="489" spans="3:9" x14ac:dyDescent="0.2">
      <c r="C489" t="s">
        <v>104</v>
      </c>
      <c r="D489" s="23">
        <v>22000</v>
      </c>
    </row>
    <row r="490" spans="3:9" x14ac:dyDescent="0.2">
      <c r="C490" t="s">
        <v>103</v>
      </c>
      <c r="D490" s="23">
        <v>6000</v>
      </c>
    </row>
    <row r="491" spans="3:9" x14ac:dyDescent="0.2">
      <c r="C491" t="s">
        <v>99</v>
      </c>
      <c r="D491" s="23">
        <v>7000</v>
      </c>
    </row>
    <row r="492" spans="3:9" x14ac:dyDescent="0.2">
      <c r="C492" t="s">
        <v>93</v>
      </c>
      <c r="D492" s="23">
        <v>21500</v>
      </c>
    </row>
    <row r="493" spans="3:9" x14ac:dyDescent="0.2">
      <c r="C493" t="s">
        <v>98</v>
      </c>
      <c r="D493" s="23">
        <v>9000</v>
      </c>
    </row>
    <row r="494" spans="3:9" x14ac:dyDescent="0.2">
      <c r="C494" t="s">
        <v>96</v>
      </c>
      <c r="D494" s="23">
        <v>2000</v>
      </c>
    </row>
    <row r="495" spans="3:9" x14ac:dyDescent="0.2">
      <c r="C495" t="s">
        <v>97</v>
      </c>
      <c r="D495" s="23">
        <v>7200</v>
      </c>
    </row>
    <row r="496" spans="3:9" x14ac:dyDescent="0.2">
      <c r="C496" t="s">
        <v>105</v>
      </c>
      <c r="D496" s="23">
        <v>10000</v>
      </c>
    </row>
    <row r="497" spans="3:6" x14ac:dyDescent="0.2">
      <c r="C497" t="s">
        <v>108</v>
      </c>
      <c r="D497" s="23">
        <v>17700</v>
      </c>
    </row>
    <row r="498" spans="3:6" x14ac:dyDescent="0.2">
      <c r="C498" t="s">
        <v>94</v>
      </c>
      <c r="D498" s="23">
        <v>11500</v>
      </c>
    </row>
    <row r="499" spans="3:6" x14ac:dyDescent="0.2">
      <c r="C499" t="s">
        <v>101</v>
      </c>
      <c r="D499" s="23">
        <v>9000</v>
      </c>
    </row>
    <row r="500" spans="3:6" x14ac:dyDescent="0.2">
      <c r="C500" t="s">
        <v>95</v>
      </c>
      <c r="D500" s="23">
        <v>10700</v>
      </c>
    </row>
    <row r="501" spans="3:6" x14ac:dyDescent="0.2">
      <c r="C501" t="s">
        <v>106</v>
      </c>
      <c r="D501" s="23">
        <v>2000</v>
      </c>
    </row>
    <row r="502" spans="3:6" x14ac:dyDescent="0.2">
      <c r="C502" t="s">
        <v>4896</v>
      </c>
      <c r="D502" s="23">
        <v>11000</v>
      </c>
    </row>
    <row r="503" spans="3:6" x14ac:dyDescent="0.2">
      <c r="C503" t="s">
        <v>4970</v>
      </c>
      <c r="D503" s="23">
        <v>2000</v>
      </c>
    </row>
    <row r="504" spans="3:6" x14ac:dyDescent="0.2">
      <c r="C504" t="s">
        <v>4911</v>
      </c>
      <c r="D504">
        <v>282000</v>
      </c>
    </row>
    <row r="507" spans="3:6" x14ac:dyDescent="0.2">
      <c r="C507" s="30" t="s">
        <v>4980</v>
      </c>
      <c r="D507" s="30"/>
    </row>
    <row r="509" spans="3:6" x14ac:dyDescent="0.2">
      <c r="D509" s="23"/>
    </row>
    <row r="510" spans="3:6" x14ac:dyDescent="0.2">
      <c r="C510" s="63" t="s">
        <v>4981</v>
      </c>
      <c r="D510" s="62" t="s">
        <v>4974</v>
      </c>
      <c r="E510" s="62"/>
    </row>
    <row r="511" spans="3:6" x14ac:dyDescent="0.2">
      <c r="C511" s="63"/>
      <c r="D511" s="59">
        <v>2020</v>
      </c>
      <c r="E511" s="60">
        <v>2021</v>
      </c>
      <c r="F511" s="23"/>
    </row>
    <row r="512" spans="3:6" x14ac:dyDescent="0.2">
      <c r="C512" s="60" t="s">
        <v>4982</v>
      </c>
      <c r="D512" s="61">
        <v>25754</v>
      </c>
      <c r="E512" s="61">
        <v>21333</v>
      </c>
    </row>
    <row r="513" spans="3:5" x14ac:dyDescent="0.2">
      <c r="C513" s="60" t="s">
        <v>4983</v>
      </c>
      <c r="D513" s="61">
        <v>33064</v>
      </c>
      <c r="E513" s="61">
        <v>24096</v>
      </c>
    </row>
    <row r="514" spans="3:5" x14ac:dyDescent="0.2">
      <c r="C514" s="60" t="s">
        <v>4984</v>
      </c>
      <c r="D514" s="61">
        <v>19812</v>
      </c>
      <c r="E514" s="61">
        <v>18543</v>
      </c>
    </row>
    <row r="515" spans="3:5" x14ac:dyDescent="0.2">
      <c r="C515" s="60" t="s">
        <v>4985</v>
      </c>
      <c r="D515" s="61">
        <v>5659</v>
      </c>
      <c r="E515" s="61">
        <v>4363</v>
      </c>
    </row>
    <row r="516" spans="3:5" x14ac:dyDescent="0.2">
      <c r="C516" s="60" t="s">
        <v>4986</v>
      </c>
      <c r="D516" s="61">
        <v>33708</v>
      </c>
      <c r="E516" s="61">
        <v>39208</v>
      </c>
    </row>
    <row r="517" spans="3:5" x14ac:dyDescent="0.2">
      <c r="C517" s="60" t="s">
        <v>4987</v>
      </c>
      <c r="D517" s="61">
        <v>3358</v>
      </c>
      <c r="E517" s="61">
        <v>3726</v>
      </c>
    </row>
    <row r="525" spans="3:5" x14ac:dyDescent="0.2">
      <c r="D525" s="23"/>
    </row>
    <row r="526" spans="3:5" x14ac:dyDescent="0.2">
      <c r="D526" s="23"/>
    </row>
    <row r="527" spans="3:5" x14ac:dyDescent="0.2">
      <c r="D527" s="23"/>
    </row>
    <row r="528" spans="3:5" x14ac:dyDescent="0.2">
      <c r="D528" s="23"/>
    </row>
    <row r="529" spans="4:4" x14ac:dyDescent="0.2">
      <c r="D529" s="23"/>
    </row>
    <row r="530" spans="4:4" x14ac:dyDescent="0.2">
      <c r="D530" s="23"/>
    </row>
    <row r="531" spans="4:4" x14ac:dyDescent="0.2">
      <c r="D531" s="23"/>
    </row>
    <row r="532" spans="4:4" x14ac:dyDescent="0.2">
      <c r="D532" s="23"/>
    </row>
    <row r="533" spans="4:4" x14ac:dyDescent="0.2">
      <c r="D533" s="23"/>
    </row>
    <row r="534" spans="4:4" x14ac:dyDescent="0.2">
      <c r="D534" s="23"/>
    </row>
    <row r="535" spans="4:4" x14ac:dyDescent="0.2">
      <c r="D535" s="23"/>
    </row>
    <row r="536" spans="4:4" x14ac:dyDescent="0.2">
      <c r="D536" s="23"/>
    </row>
    <row r="537" spans="4:4" x14ac:dyDescent="0.2">
      <c r="D537" s="23"/>
    </row>
    <row r="538" spans="4:4" x14ac:dyDescent="0.2">
      <c r="D538" s="23"/>
    </row>
    <row r="539" spans="4:4" x14ac:dyDescent="0.2">
      <c r="D539" s="23"/>
    </row>
    <row r="540" spans="4:4" x14ac:dyDescent="0.2">
      <c r="D540" s="23"/>
    </row>
    <row r="541" spans="4:4" x14ac:dyDescent="0.2">
      <c r="D541" s="23"/>
    </row>
    <row r="542" spans="4:4" x14ac:dyDescent="0.2">
      <c r="D542" s="23"/>
    </row>
    <row r="543" spans="4:4" x14ac:dyDescent="0.2">
      <c r="D543" s="23"/>
    </row>
    <row r="544" spans="4:4" x14ac:dyDescent="0.2">
      <c r="D544" s="23"/>
    </row>
    <row r="545" spans="4:4" x14ac:dyDescent="0.2">
      <c r="D545" s="23"/>
    </row>
    <row r="546" spans="4:4" x14ac:dyDescent="0.2">
      <c r="D546" s="23"/>
    </row>
    <row r="547" spans="4:4" x14ac:dyDescent="0.2">
      <c r="D547" s="23"/>
    </row>
    <row r="548" spans="4:4" x14ac:dyDescent="0.2">
      <c r="D548" s="23"/>
    </row>
    <row r="549" spans="4:4" x14ac:dyDescent="0.2">
      <c r="D549" s="23"/>
    </row>
    <row r="550" spans="4:4" x14ac:dyDescent="0.2">
      <c r="D550" s="23"/>
    </row>
    <row r="551" spans="4:4" x14ac:dyDescent="0.2">
      <c r="D551" s="23"/>
    </row>
    <row r="552" spans="4:4" x14ac:dyDescent="0.2">
      <c r="D552" s="23"/>
    </row>
    <row r="553" spans="4:4" x14ac:dyDescent="0.2">
      <c r="D553" s="23"/>
    </row>
    <row r="554" spans="4:4" x14ac:dyDescent="0.2">
      <c r="D554" s="23"/>
    </row>
    <row r="555" spans="4:4" x14ac:dyDescent="0.2">
      <c r="D555" s="23"/>
    </row>
    <row r="556" spans="4:4" x14ac:dyDescent="0.2">
      <c r="D556" s="23"/>
    </row>
    <row r="557" spans="4:4" x14ac:dyDescent="0.2">
      <c r="D557" s="23"/>
    </row>
    <row r="558" spans="4:4" x14ac:dyDescent="0.2">
      <c r="D558" s="23"/>
    </row>
    <row r="559" spans="4:4" x14ac:dyDescent="0.2">
      <c r="D559" s="23"/>
    </row>
    <row r="560" spans="4:4" x14ac:dyDescent="0.2">
      <c r="D560" s="23"/>
    </row>
    <row r="561" spans="4:4" x14ac:dyDescent="0.2">
      <c r="D561" s="23"/>
    </row>
    <row r="562" spans="4:4" x14ac:dyDescent="0.2">
      <c r="D562" s="23"/>
    </row>
    <row r="563" spans="4:4" x14ac:dyDescent="0.2">
      <c r="D563" s="23"/>
    </row>
    <row r="564" spans="4:4" x14ac:dyDescent="0.2">
      <c r="D564" s="23"/>
    </row>
    <row r="565" spans="4:4" x14ac:dyDescent="0.2">
      <c r="D565" s="23"/>
    </row>
    <row r="566" spans="4:4" x14ac:dyDescent="0.2">
      <c r="D566" s="23"/>
    </row>
    <row r="567" spans="4:4" x14ac:dyDescent="0.2">
      <c r="D567" s="23"/>
    </row>
    <row r="568" spans="4:4" x14ac:dyDescent="0.2">
      <c r="D568" s="23"/>
    </row>
    <row r="569" spans="4:4" x14ac:dyDescent="0.2">
      <c r="D569" s="23"/>
    </row>
    <row r="570" spans="4:4" x14ac:dyDescent="0.2">
      <c r="D570" s="23"/>
    </row>
    <row r="571" spans="4:4" x14ac:dyDescent="0.2">
      <c r="D571" s="23"/>
    </row>
    <row r="572" spans="4:4" x14ac:dyDescent="0.2">
      <c r="D572" s="23"/>
    </row>
    <row r="573" spans="4:4" x14ac:dyDescent="0.2">
      <c r="D573" s="23"/>
    </row>
    <row r="574" spans="4:4" x14ac:dyDescent="0.2">
      <c r="D574" s="23"/>
    </row>
    <row r="575" spans="4:4" x14ac:dyDescent="0.2">
      <c r="D575" s="23"/>
    </row>
    <row r="576" spans="4:4" x14ac:dyDescent="0.2">
      <c r="D576" s="23"/>
    </row>
    <row r="577" spans="4:4" x14ac:dyDescent="0.2">
      <c r="D577" s="23"/>
    </row>
    <row r="578" spans="4:4" x14ac:dyDescent="0.2">
      <c r="D578" s="23"/>
    </row>
    <row r="579" spans="4:4" x14ac:dyDescent="0.2">
      <c r="D579" s="23"/>
    </row>
    <row r="580" spans="4:4" x14ac:dyDescent="0.2">
      <c r="D580" s="23"/>
    </row>
    <row r="581" spans="4:4" x14ac:dyDescent="0.2">
      <c r="D581" s="23"/>
    </row>
    <row r="582" spans="4:4" x14ac:dyDescent="0.2">
      <c r="D582" s="23"/>
    </row>
    <row r="583" spans="4:4" x14ac:dyDescent="0.2">
      <c r="D583" s="23"/>
    </row>
    <row r="584" spans="4:4" x14ac:dyDescent="0.2">
      <c r="D584" s="23"/>
    </row>
    <row r="585" spans="4:4" x14ac:dyDescent="0.2">
      <c r="D585" s="23"/>
    </row>
    <row r="586" spans="4:4" x14ac:dyDescent="0.2">
      <c r="D586" s="23"/>
    </row>
    <row r="587" spans="4:4" x14ac:dyDescent="0.2">
      <c r="D587" s="23"/>
    </row>
    <row r="588" spans="4:4" x14ac:dyDescent="0.2">
      <c r="D588" s="23"/>
    </row>
    <row r="589" spans="4:4" x14ac:dyDescent="0.2">
      <c r="D589" s="23"/>
    </row>
    <row r="590" spans="4:4" x14ac:dyDescent="0.2">
      <c r="D590" s="23"/>
    </row>
    <row r="591" spans="4:4" x14ac:dyDescent="0.2">
      <c r="D591" s="23"/>
    </row>
    <row r="592" spans="4:4" x14ac:dyDescent="0.2">
      <c r="D592" s="23"/>
    </row>
    <row r="593" spans="4:4" x14ac:dyDescent="0.2">
      <c r="D593" s="23"/>
    </row>
    <row r="594" spans="4:4" x14ac:dyDescent="0.2">
      <c r="D594" s="23"/>
    </row>
    <row r="595" spans="4:4" x14ac:dyDescent="0.2">
      <c r="D595" s="23"/>
    </row>
    <row r="596" spans="4:4" x14ac:dyDescent="0.2">
      <c r="D596" s="23"/>
    </row>
    <row r="597" spans="4:4" x14ac:dyDescent="0.2">
      <c r="D597" s="23"/>
    </row>
    <row r="598" spans="4:4" x14ac:dyDescent="0.2">
      <c r="D598" s="23"/>
    </row>
    <row r="599" spans="4:4" x14ac:dyDescent="0.2">
      <c r="D599" s="23"/>
    </row>
    <row r="600" spans="4:4" x14ac:dyDescent="0.2">
      <c r="D600" s="23"/>
    </row>
    <row r="601" spans="4:4" x14ac:dyDescent="0.2">
      <c r="D601" s="23"/>
    </row>
    <row r="602" spans="4:4" x14ac:dyDescent="0.2">
      <c r="D602" s="23"/>
    </row>
    <row r="603" spans="4:4" x14ac:dyDescent="0.2">
      <c r="D603" s="23"/>
    </row>
    <row r="604" spans="4:4" x14ac:dyDescent="0.2">
      <c r="D604" s="23"/>
    </row>
    <row r="605" spans="4:4" x14ac:dyDescent="0.2">
      <c r="D605" s="23"/>
    </row>
    <row r="606" spans="4:4" x14ac:dyDescent="0.2">
      <c r="D606" s="23"/>
    </row>
    <row r="607" spans="4:4" x14ac:dyDescent="0.2">
      <c r="D607" s="23"/>
    </row>
    <row r="608" spans="4:4" x14ac:dyDescent="0.2">
      <c r="D608" s="23"/>
    </row>
    <row r="609" spans="4:4" x14ac:dyDescent="0.2">
      <c r="D609" s="23"/>
    </row>
    <row r="610" spans="4:4" x14ac:dyDescent="0.2">
      <c r="D610" s="23"/>
    </row>
    <row r="611" spans="4:4" x14ac:dyDescent="0.2">
      <c r="D611" s="23"/>
    </row>
    <row r="612" spans="4:4" x14ac:dyDescent="0.2">
      <c r="D612" s="23"/>
    </row>
    <row r="613" spans="4:4" x14ac:dyDescent="0.2">
      <c r="D613" s="23"/>
    </row>
    <row r="614" spans="4:4" x14ac:dyDescent="0.2">
      <c r="D614" s="23"/>
    </row>
    <row r="615" spans="4:4" x14ac:dyDescent="0.2">
      <c r="D615" s="23"/>
    </row>
    <row r="616" spans="4:4" x14ac:dyDescent="0.2">
      <c r="D616" s="23"/>
    </row>
    <row r="617" spans="4:4" x14ac:dyDescent="0.2">
      <c r="D617" s="23"/>
    </row>
    <row r="618" spans="4:4" x14ac:dyDescent="0.2">
      <c r="D618" s="23"/>
    </row>
    <row r="619" spans="4:4" x14ac:dyDescent="0.2">
      <c r="D619" s="23"/>
    </row>
    <row r="620" spans="4:4" x14ac:dyDescent="0.2">
      <c r="D620" s="23"/>
    </row>
    <row r="621" spans="4:4" x14ac:dyDescent="0.2">
      <c r="D621" s="23"/>
    </row>
    <row r="622" spans="4:4" x14ac:dyDescent="0.2">
      <c r="D622" s="23"/>
    </row>
    <row r="623" spans="4:4" x14ac:dyDescent="0.2">
      <c r="D623" s="23"/>
    </row>
    <row r="624" spans="4:4" x14ac:dyDescent="0.2">
      <c r="D624" s="23"/>
    </row>
    <row r="625" spans="4:4" x14ac:dyDescent="0.2">
      <c r="D625" s="23"/>
    </row>
    <row r="626" spans="4:4" x14ac:dyDescent="0.2">
      <c r="D626" s="23"/>
    </row>
    <row r="627" spans="4:4" x14ac:dyDescent="0.2">
      <c r="D627" s="23"/>
    </row>
    <row r="628" spans="4:4" x14ac:dyDescent="0.2">
      <c r="D628" s="23"/>
    </row>
    <row r="629" spans="4:4" x14ac:dyDescent="0.2">
      <c r="D629" s="23"/>
    </row>
    <row r="630" spans="4:4" x14ac:dyDescent="0.2">
      <c r="D630" s="23"/>
    </row>
    <row r="631" spans="4:4" x14ac:dyDescent="0.2">
      <c r="D631" s="23"/>
    </row>
    <row r="632" spans="4:4" x14ac:dyDescent="0.2">
      <c r="D632" s="23"/>
    </row>
    <row r="633" spans="4:4" x14ac:dyDescent="0.2">
      <c r="D633" s="23"/>
    </row>
    <row r="634" spans="4:4" x14ac:dyDescent="0.2">
      <c r="D634" s="23"/>
    </row>
    <row r="635" spans="4:4" x14ac:dyDescent="0.2">
      <c r="D635" s="23"/>
    </row>
    <row r="636" spans="4:4" x14ac:dyDescent="0.2">
      <c r="D636" s="23"/>
    </row>
    <row r="637" spans="4:4" x14ac:dyDescent="0.2">
      <c r="D637" s="23"/>
    </row>
    <row r="638" spans="4:4" x14ac:dyDescent="0.2">
      <c r="D638" s="23"/>
    </row>
    <row r="639" spans="4:4" x14ac:dyDescent="0.2">
      <c r="D639" s="23"/>
    </row>
    <row r="640" spans="4:4" x14ac:dyDescent="0.2">
      <c r="D640" s="23"/>
    </row>
    <row r="641" spans="4:4" x14ac:dyDescent="0.2">
      <c r="D641" s="23"/>
    </row>
    <row r="642" spans="4:4" x14ac:dyDescent="0.2">
      <c r="D642" s="23"/>
    </row>
    <row r="643" spans="4:4" x14ac:dyDescent="0.2">
      <c r="D643" s="23"/>
    </row>
    <row r="644" spans="4:4" x14ac:dyDescent="0.2">
      <c r="D644" s="23"/>
    </row>
    <row r="645" spans="4:4" x14ac:dyDescent="0.2">
      <c r="D645" s="23"/>
    </row>
    <row r="646" spans="4:4" x14ac:dyDescent="0.2">
      <c r="D646" s="23"/>
    </row>
    <row r="647" spans="4:4" x14ac:dyDescent="0.2">
      <c r="D647" s="23"/>
    </row>
    <row r="648" spans="4:4" x14ac:dyDescent="0.2">
      <c r="D648" s="23"/>
    </row>
    <row r="649" spans="4:4" x14ac:dyDescent="0.2">
      <c r="D649" s="23"/>
    </row>
    <row r="650" spans="4:4" x14ac:dyDescent="0.2">
      <c r="D650" s="23"/>
    </row>
    <row r="651" spans="4:4" x14ac:dyDescent="0.2">
      <c r="D651" s="23"/>
    </row>
    <row r="652" spans="4:4" x14ac:dyDescent="0.2">
      <c r="D652" s="23"/>
    </row>
    <row r="653" spans="4:4" x14ac:dyDescent="0.2">
      <c r="D653" s="23"/>
    </row>
    <row r="654" spans="4:4" x14ac:dyDescent="0.2">
      <c r="D654" s="23"/>
    </row>
    <row r="655" spans="4:4" x14ac:dyDescent="0.2">
      <c r="D655" s="23"/>
    </row>
    <row r="656" spans="4:4" x14ac:dyDescent="0.2">
      <c r="D656" s="23"/>
    </row>
    <row r="657" spans="4:4" x14ac:dyDescent="0.2">
      <c r="D657" s="23"/>
    </row>
    <row r="658" spans="4:4" x14ac:dyDescent="0.2">
      <c r="D658" s="23"/>
    </row>
    <row r="659" spans="4:4" x14ac:dyDescent="0.2">
      <c r="D659" s="23"/>
    </row>
    <row r="660" spans="4:4" x14ac:dyDescent="0.2">
      <c r="D660" s="23"/>
    </row>
    <row r="661" spans="4:4" x14ac:dyDescent="0.2">
      <c r="D661" s="23"/>
    </row>
    <row r="662" spans="4:4" x14ac:dyDescent="0.2">
      <c r="D662" s="23"/>
    </row>
    <row r="663" spans="4:4" x14ac:dyDescent="0.2">
      <c r="D663" s="23"/>
    </row>
    <row r="664" spans="4:4" x14ac:dyDescent="0.2">
      <c r="D664" s="23"/>
    </row>
    <row r="665" spans="4:4" x14ac:dyDescent="0.2">
      <c r="D665" s="23"/>
    </row>
    <row r="666" spans="4:4" x14ac:dyDescent="0.2">
      <c r="D666" s="23"/>
    </row>
    <row r="667" spans="4:4" x14ac:dyDescent="0.2">
      <c r="D667" s="23"/>
    </row>
    <row r="668" spans="4:4" x14ac:dyDescent="0.2">
      <c r="D668" s="23"/>
    </row>
    <row r="669" spans="4:4" x14ac:dyDescent="0.2">
      <c r="D669" s="23"/>
    </row>
    <row r="670" spans="4:4" x14ac:dyDescent="0.2">
      <c r="D670" s="23"/>
    </row>
    <row r="671" spans="4:4" x14ac:dyDescent="0.2">
      <c r="D671" s="23"/>
    </row>
    <row r="672" spans="4:4" x14ac:dyDescent="0.2">
      <c r="D672" s="23"/>
    </row>
    <row r="673" spans="4:4" x14ac:dyDescent="0.2">
      <c r="D673" s="23"/>
    </row>
    <row r="674" spans="4:4" x14ac:dyDescent="0.2">
      <c r="D674" s="23"/>
    </row>
    <row r="675" spans="4:4" x14ac:dyDescent="0.2">
      <c r="D675" s="23"/>
    </row>
    <row r="676" spans="4:4" x14ac:dyDescent="0.2">
      <c r="D676" s="23"/>
    </row>
    <row r="677" spans="4:4" x14ac:dyDescent="0.2">
      <c r="D677" s="23"/>
    </row>
    <row r="678" spans="4:4" x14ac:dyDescent="0.2">
      <c r="D678" s="23"/>
    </row>
    <row r="679" spans="4:4" x14ac:dyDescent="0.2">
      <c r="D679" s="23"/>
    </row>
    <row r="680" spans="4:4" x14ac:dyDescent="0.2">
      <c r="D680" s="23"/>
    </row>
    <row r="681" spans="4:4" x14ac:dyDescent="0.2">
      <c r="D681" s="23"/>
    </row>
    <row r="682" spans="4:4" x14ac:dyDescent="0.2">
      <c r="D682" s="23"/>
    </row>
    <row r="683" spans="4:4" x14ac:dyDescent="0.2">
      <c r="D683" s="23"/>
    </row>
    <row r="684" spans="4:4" x14ac:dyDescent="0.2">
      <c r="D684" s="23"/>
    </row>
    <row r="685" spans="4:4" x14ac:dyDescent="0.2">
      <c r="D685" s="23"/>
    </row>
    <row r="686" spans="4:4" x14ac:dyDescent="0.2">
      <c r="D686" s="23"/>
    </row>
    <row r="687" spans="4:4" x14ac:dyDescent="0.2">
      <c r="D687" s="23"/>
    </row>
    <row r="688" spans="4:4" x14ac:dyDescent="0.2">
      <c r="D688" s="23"/>
    </row>
    <row r="689" spans="4:4" x14ac:dyDescent="0.2">
      <c r="D689" s="23"/>
    </row>
    <row r="690" spans="4:4" x14ac:dyDescent="0.2">
      <c r="D690" s="23"/>
    </row>
    <row r="691" spans="4:4" x14ac:dyDescent="0.2">
      <c r="D691" s="23"/>
    </row>
    <row r="692" spans="4:4" x14ac:dyDescent="0.2">
      <c r="D692" s="23"/>
    </row>
    <row r="693" spans="4:4" x14ac:dyDescent="0.2">
      <c r="D693" s="23"/>
    </row>
    <row r="694" spans="4:4" x14ac:dyDescent="0.2">
      <c r="D694" s="23"/>
    </row>
    <row r="695" spans="4:4" x14ac:dyDescent="0.2">
      <c r="D695" s="23"/>
    </row>
    <row r="696" spans="4:4" x14ac:dyDescent="0.2">
      <c r="D696" s="23"/>
    </row>
    <row r="697" spans="4:4" x14ac:dyDescent="0.2">
      <c r="D697" s="23"/>
    </row>
    <row r="698" spans="4:4" x14ac:dyDescent="0.2">
      <c r="D698" s="23"/>
    </row>
    <row r="699" spans="4:4" x14ac:dyDescent="0.2">
      <c r="D699" s="23"/>
    </row>
    <row r="700" spans="4:4" x14ac:dyDescent="0.2">
      <c r="D700" s="23"/>
    </row>
    <row r="701" spans="4:4" x14ac:dyDescent="0.2">
      <c r="D701" s="23"/>
    </row>
    <row r="702" spans="4:4" x14ac:dyDescent="0.2">
      <c r="D702" s="23"/>
    </row>
    <row r="703" spans="4:4" x14ac:dyDescent="0.2">
      <c r="D703" s="23"/>
    </row>
    <row r="704" spans="4:4" x14ac:dyDescent="0.2">
      <c r="D704" s="23"/>
    </row>
    <row r="705" spans="4:4" x14ac:dyDescent="0.2">
      <c r="D705" s="23"/>
    </row>
    <row r="706" spans="4:4" x14ac:dyDescent="0.2">
      <c r="D706" s="23"/>
    </row>
    <row r="707" spans="4:4" x14ac:dyDescent="0.2">
      <c r="D707" s="23"/>
    </row>
    <row r="708" spans="4:4" x14ac:dyDescent="0.2">
      <c r="D708" s="23"/>
    </row>
    <row r="709" spans="4:4" x14ac:dyDescent="0.2">
      <c r="D709" s="23"/>
    </row>
    <row r="710" spans="4:4" x14ac:dyDescent="0.2">
      <c r="D710" s="23"/>
    </row>
    <row r="711" spans="4:4" x14ac:dyDescent="0.2">
      <c r="D711" s="23"/>
    </row>
    <row r="712" spans="4:4" x14ac:dyDescent="0.2">
      <c r="D712" s="23"/>
    </row>
    <row r="713" spans="4:4" x14ac:dyDescent="0.2">
      <c r="D713" s="23"/>
    </row>
    <row r="714" spans="4:4" x14ac:dyDescent="0.2">
      <c r="D714" s="23"/>
    </row>
    <row r="715" spans="4:4" x14ac:dyDescent="0.2">
      <c r="D715" s="23"/>
    </row>
    <row r="716" spans="4:4" x14ac:dyDescent="0.2">
      <c r="D716" s="23"/>
    </row>
    <row r="717" spans="4:4" x14ac:dyDescent="0.2">
      <c r="D717" s="23"/>
    </row>
    <row r="718" spans="4:4" x14ac:dyDescent="0.2">
      <c r="D718" s="23"/>
    </row>
    <row r="719" spans="4:4" x14ac:dyDescent="0.2">
      <c r="D719" s="23"/>
    </row>
    <row r="720" spans="4:4" x14ac:dyDescent="0.2">
      <c r="D720" s="23"/>
    </row>
    <row r="721" spans="4:4" x14ac:dyDescent="0.2">
      <c r="D721" s="23"/>
    </row>
    <row r="722" spans="4:4" x14ac:dyDescent="0.2">
      <c r="D722" s="23"/>
    </row>
    <row r="723" spans="4:4" x14ac:dyDescent="0.2">
      <c r="D723" s="23"/>
    </row>
    <row r="724" spans="4:4" x14ac:dyDescent="0.2">
      <c r="D724" s="23"/>
    </row>
    <row r="725" spans="4:4" x14ac:dyDescent="0.2">
      <c r="D725" s="23"/>
    </row>
    <row r="726" spans="4:4" x14ac:dyDescent="0.2">
      <c r="D726" s="23"/>
    </row>
    <row r="727" spans="4:4" x14ac:dyDescent="0.2">
      <c r="D727" s="23"/>
    </row>
    <row r="728" spans="4:4" x14ac:dyDescent="0.2">
      <c r="D728" s="23"/>
    </row>
    <row r="729" spans="4:4" x14ac:dyDescent="0.2">
      <c r="D729" s="23"/>
    </row>
    <row r="730" spans="4:4" x14ac:dyDescent="0.2">
      <c r="D730" s="23"/>
    </row>
    <row r="731" spans="4:4" x14ac:dyDescent="0.2">
      <c r="D731" s="23"/>
    </row>
    <row r="732" spans="4:4" x14ac:dyDescent="0.2">
      <c r="D732" s="23"/>
    </row>
    <row r="733" spans="4:4" x14ac:dyDescent="0.2">
      <c r="D733" s="23"/>
    </row>
    <row r="734" spans="4:4" x14ac:dyDescent="0.2">
      <c r="D734" s="23"/>
    </row>
    <row r="735" spans="4:4" x14ac:dyDescent="0.2">
      <c r="D735" s="23"/>
    </row>
    <row r="736" spans="4:4" x14ac:dyDescent="0.2">
      <c r="D736" s="23"/>
    </row>
    <row r="737" spans="4:4" x14ac:dyDescent="0.2">
      <c r="D737" s="23"/>
    </row>
    <row r="738" spans="4:4" x14ac:dyDescent="0.2">
      <c r="D738" s="23"/>
    </row>
    <row r="739" spans="4:4" x14ac:dyDescent="0.2">
      <c r="D739" s="23"/>
    </row>
  </sheetData>
  <mergeCells count="2">
    <mergeCell ref="D510:E510"/>
    <mergeCell ref="C510:C511"/>
  </mergeCells>
  <phoneticPr fontId="2" type="noConversion"/>
  <conditionalFormatting sqref="D466:D50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E38044-C33B-0240-99E9-BA037BE39F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transactions</vt:lpstr>
      <vt:lpstr>suppliers</vt:lpstr>
      <vt:lpstr>items</vt:lpstr>
      <vt:lpstr>item_suppliers</vt:lpstr>
      <vt:lpstr>MERGING DATA</vt:lpstr>
      <vt:lpstr>SELL ONLY</vt:lpstr>
      <vt:lpstr>BUY ONLY</vt:lpstr>
      <vt:lpstr>DAPUR</vt:lpstr>
      <vt:lpstr>cek ricek DAPUR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Aulia Ihsan</dc:creator>
  <cp:lastModifiedBy>Aulia Ihsan</cp:lastModifiedBy>
  <dcterms:created xsi:type="dcterms:W3CDTF">2023-07-04T02:27:47Z</dcterms:created>
  <dcterms:modified xsi:type="dcterms:W3CDTF">2024-01-24T09:32:50Z</dcterms:modified>
</cp:coreProperties>
</file>